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B4D1D33-CB4C-CD44-B9A0-478F6EBD7256}" xr6:coauthVersionLast="47" xr6:coauthVersionMax="47" xr10:uidLastSave="{00000000-0000-0000-0000-000000000000}"/>
  <bookViews>
    <workbookView xWindow="14980" yWindow="500" windowWidth="172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85" i="3" l="1"/>
  <c r="K785" i="3"/>
  <c r="L785" i="3" s="1"/>
  <c r="I785" i="3"/>
  <c r="H785" i="3"/>
  <c r="G785" i="3"/>
  <c r="D785" i="3"/>
  <c r="E785" i="3" s="1"/>
  <c r="J785" i="3" s="1"/>
  <c r="C785" i="3"/>
  <c r="M784" i="3"/>
  <c r="K784" i="3"/>
  <c r="L784" i="3" s="1"/>
  <c r="I784" i="3"/>
  <c r="H784" i="3"/>
  <c r="G784" i="3"/>
  <c r="D784" i="3"/>
  <c r="E784" i="3" s="1"/>
  <c r="J784" i="3" s="1"/>
  <c r="C784" i="3"/>
  <c r="M783" i="3"/>
  <c r="K783" i="3"/>
  <c r="L783" i="3" s="1"/>
  <c r="I783" i="3"/>
  <c r="H783" i="3"/>
  <c r="G783" i="3"/>
  <c r="D783" i="3"/>
  <c r="E783" i="3" s="1"/>
  <c r="J783" i="3" s="1"/>
  <c r="C783" i="3"/>
  <c r="M782" i="3"/>
  <c r="K782" i="3"/>
  <c r="L782" i="3" s="1"/>
  <c r="I782" i="3"/>
  <c r="H782" i="3"/>
  <c r="G782" i="3"/>
  <c r="D782" i="3"/>
  <c r="E782" i="3" s="1"/>
  <c r="J782" i="3" s="1"/>
  <c r="C782" i="3"/>
  <c r="M781" i="3"/>
  <c r="K781" i="3"/>
  <c r="L781" i="3" s="1"/>
  <c r="I781" i="3"/>
  <c r="H781" i="3"/>
  <c r="G781" i="3"/>
  <c r="D781" i="3"/>
  <c r="E781" i="3" s="1"/>
  <c r="J781" i="3" s="1"/>
  <c r="C781" i="3"/>
  <c r="M1569" i="3"/>
  <c r="L1569" i="3"/>
  <c r="K1569" i="3"/>
  <c r="I1569" i="3"/>
  <c r="H1569" i="3"/>
  <c r="G1569" i="3"/>
  <c r="D1569" i="3"/>
  <c r="E1569" i="3" s="1"/>
  <c r="J1569" i="3" s="1"/>
  <c r="C1569" i="3"/>
  <c r="M1568" i="3"/>
  <c r="K1568" i="3"/>
  <c r="L1568" i="3" s="1"/>
  <c r="I1568" i="3"/>
  <c r="H1568" i="3"/>
  <c r="G1568" i="3"/>
  <c r="D1568" i="3"/>
  <c r="E1568" i="3" s="1"/>
  <c r="J1568" i="3" s="1"/>
  <c r="C1568" i="3"/>
  <c r="M1567" i="3"/>
  <c r="K1567" i="3"/>
  <c r="L1567" i="3" s="1"/>
  <c r="I1567" i="3"/>
  <c r="H1567" i="3"/>
  <c r="G1567" i="3"/>
  <c r="D1567" i="3"/>
  <c r="E1567" i="3" s="1"/>
  <c r="J1567" i="3" s="1"/>
  <c r="C1567" i="3"/>
  <c r="M1566" i="3"/>
  <c r="K1566" i="3"/>
  <c r="L1566" i="3" s="1"/>
  <c r="I1566" i="3"/>
  <c r="H1566" i="3"/>
  <c r="G1566" i="3"/>
  <c r="D1566" i="3"/>
  <c r="E1566" i="3" s="1"/>
  <c r="J1566" i="3" s="1"/>
  <c r="C1566" i="3"/>
  <c r="M1565" i="3"/>
  <c r="K1565" i="3"/>
  <c r="L1565" i="3" s="1"/>
  <c r="I1565" i="3"/>
  <c r="H1565" i="3"/>
  <c r="G1565" i="3"/>
  <c r="F1565" i="3"/>
  <c r="E1565" i="3"/>
  <c r="J1565" i="3" s="1"/>
  <c r="D1565" i="3"/>
  <c r="C1565" i="3"/>
  <c r="M2353" i="3"/>
  <c r="K2353" i="3"/>
  <c r="L2353" i="3" s="1"/>
  <c r="I2353" i="3"/>
  <c r="H2353" i="3"/>
  <c r="G2353" i="3"/>
  <c r="D2353" i="3"/>
  <c r="E2353" i="3" s="1"/>
  <c r="J2353" i="3" s="1"/>
  <c r="C2353" i="3"/>
  <c r="M2352" i="3"/>
  <c r="K2352" i="3"/>
  <c r="L2352" i="3" s="1"/>
  <c r="I2352" i="3"/>
  <c r="H2352" i="3"/>
  <c r="G2352" i="3"/>
  <c r="D2352" i="3"/>
  <c r="E2352" i="3" s="1"/>
  <c r="J2352" i="3" s="1"/>
  <c r="C2352" i="3"/>
  <c r="M2351" i="3"/>
  <c r="K2351" i="3"/>
  <c r="L2351" i="3" s="1"/>
  <c r="I2351" i="3"/>
  <c r="H2351" i="3"/>
  <c r="G2351" i="3"/>
  <c r="D2351" i="3"/>
  <c r="E2351" i="3" s="1"/>
  <c r="J2351" i="3" s="1"/>
  <c r="C2351" i="3"/>
  <c r="M2350" i="3"/>
  <c r="K2350" i="3"/>
  <c r="L2350" i="3" s="1"/>
  <c r="I2350" i="3"/>
  <c r="H2350" i="3"/>
  <c r="G2350" i="3"/>
  <c r="D2350" i="3"/>
  <c r="E2350" i="3" s="1"/>
  <c r="J2350" i="3" s="1"/>
  <c r="C2350" i="3"/>
  <c r="D2349" i="3"/>
  <c r="M2349" i="3"/>
  <c r="K2349" i="3"/>
  <c r="L2349" i="3" s="1"/>
  <c r="J2349" i="3"/>
  <c r="I2349" i="3"/>
  <c r="H2349" i="3"/>
  <c r="G2349" i="3"/>
  <c r="F2349" i="3"/>
  <c r="E2349" i="3"/>
  <c r="C2349" i="3"/>
  <c r="M3137" i="3"/>
  <c r="K3137" i="3"/>
  <c r="L3137" i="3" s="1"/>
  <c r="I3137" i="3"/>
  <c r="H3137" i="3"/>
  <c r="G3137" i="3"/>
  <c r="D3137" i="3"/>
  <c r="E3137" i="3" s="1"/>
  <c r="J3137" i="3" s="1"/>
  <c r="C3137" i="3"/>
  <c r="M3136" i="3"/>
  <c r="K3136" i="3"/>
  <c r="L3136" i="3" s="1"/>
  <c r="I3136" i="3"/>
  <c r="H3136" i="3"/>
  <c r="G3136" i="3"/>
  <c r="D3136" i="3"/>
  <c r="F3136" i="3" s="1"/>
  <c r="C3136" i="3"/>
  <c r="M3135" i="3"/>
  <c r="K3135" i="3"/>
  <c r="L3135" i="3" s="1"/>
  <c r="I3135" i="3"/>
  <c r="H3135" i="3"/>
  <c r="G3135" i="3"/>
  <c r="F3135" i="3"/>
  <c r="D3135" i="3"/>
  <c r="E3135" i="3" s="1"/>
  <c r="J3135" i="3" s="1"/>
  <c r="C3135" i="3"/>
  <c r="M3134" i="3"/>
  <c r="K3134" i="3"/>
  <c r="L3134" i="3" s="1"/>
  <c r="I3134" i="3"/>
  <c r="H3134" i="3"/>
  <c r="G3134" i="3"/>
  <c r="D3134" i="3"/>
  <c r="E3134" i="3" s="1"/>
  <c r="J3134" i="3" s="1"/>
  <c r="C3134" i="3"/>
  <c r="M3133" i="3"/>
  <c r="K3133" i="3"/>
  <c r="L3133" i="3" s="1"/>
  <c r="I3133" i="3"/>
  <c r="H3133" i="3"/>
  <c r="G3133" i="3"/>
  <c r="F3133" i="3"/>
  <c r="D3133" i="3"/>
  <c r="E3133" i="3" s="1"/>
  <c r="J3133" i="3" s="1"/>
  <c r="C3133" i="3"/>
  <c r="M3921" i="3"/>
  <c r="K3921" i="3"/>
  <c r="L3921" i="3" s="1"/>
  <c r="I3921" i="3"/>
  <c r="H3921" i="3"/>
  <c r="G3921" i="3"/>
  <c r="D3921" i="3"/>
  <c r="E3921" i="3" s="1"/>
  <c r="J3921" i="3" s="1"/>
  <c r="C3921" i="3"/>
  <c r="M3920" i="3"/>
  <c r="K3920" i="3"/>
  <c r="L3920" i="3" s="1"/>
  <c r="I3920" i="3"/>
  <c r="H3920" i="3"/>
  <c r="G3920" i="3"/>
  <c r="D3920" i="3"/>
  <c r="E3920" i="3" s="1"/>
  <c r="J3920" i="3" s="1"/>
  <c r="C3920" i="3"/>
  <c r="M3919" i="3"/>
  <c r="K3919" i="3"/>
  <c r="L3919" i="3" s="1"/>
  <c r="I3919" i="3"/>
  <c r="H3919" i="3"/>
  <c r="G3919" i="3"/>
  <c r="F3919" i="3"/>
  <c r="E3919" i="3"/>
  <c r="J3919" i="3" s="1"/>
  <c r="D3919" i="3"/>
  <c r="C3919" i="3"/>
  <c r="M3918" i="3"/>
  <c r="K3918" i="3"/>
  <c r="L3918" i="3" s="1"/>
  <c r="I3918" i="3"/>
  <c r="H3918" i="3"/>
  <c r="G3918" i="3"/>
  <c r="D3918" i="3"/>
  <c r="E3918" i="3" s="1"/>
  <c r="J3918" i="3" s="1"/>
  <c r="C3918" i="3"/>
  <c r="M3917" i="3"/>
  <c r="K3917" i="3"/>
  <c r="L3917" i="3" s="1"/>
  <c r="I3917" i="3"/>
  <c r="H3917" i="3"/>
  <c r="G3917" i="3"/>
  <c r="D3917" i="3"/>
  <c r="E3917" i="3" s="1"/>
  <c r="J3917" i="3" s="1"/>
  <c r="C3917" i="3"/>
  <c r="M4705" i="3"/>
  <c r="K4705" i="3"/>
  <c r="L4705" i="3" s="1"/>
  <c r="I4705" i="3"/>
  <c r="H4705" i="3"/>
  <c r="G4705" i="3"/>
  <c r="D4705" i="3"/>
  <c r="E4705" i="3" s="1"/>
  <c r="J4705" i="3" s="1"/>
  <c r="C4705" i="3"/>
  <c r="M4704" i="3"/>
  <c r="K4704" i="3"/>
  <c r="L4704" i="3" s="1"/>
  <c r="I4704" i="3"/>
  <c r="H4704" i="3"/>
  <c r="G4704" i="3"/>
  <c r="D4704" i="3"/>
  <c r="E4704" i="3" s="1"/>
  <c r="J4704" i="3" s="1"/>
  <c r="C4704" i="3"/>
  <c r="M4703" i="3"/>
  <c r="K4703" i="3"/>
  <c r="L4703" i="3" s="1"/>
  <c r="I4703" i="3"/>
  <c r="H4703" i="3"/>
  <c r="G4703" i="3"/>
  <c r="D4703" i="3"/>
  <c r="E4703" i="3" s="1"/>
  <c r="J4703" i="3" s="1"/>
  <c r="C4703" i="3"/>
  <c r="M4702" i="3"/>
  <c r="K4702" i="3"/>
  <c r="L4702" i="3" s="1"/>
  <c r="I4702" i="3"/>
  <c r="H4702" i="3"/>
  <c r="G4702" i="3"/>
  <c r="F4702" i="3"/>
  <c r="D4702" i="3"/>
  <c r="E4702" i="3" s="1"/>
  <c r="J4702" i="3" s="1"/>
  <c r="C4702" i="3"/>
  <c r="D4701" i="3"/>
  <c r="M4701" i="3"/>
  <c r="K4701" i="3"/>
  <c r="L4701" i="3" s="1"/>
  <c r="J4701" i="3"/>
  <c r="I4701" i="3"/>
  <c r="H4701" i="3"/>
  <c r="G4701" i="3"/>
  <c r="F4701" i="3"/>
  <c r="E4701" i="3"/>
  <c r="C4701" i="3"/>
  <c r="M5489" i="3"/>
  <c r="K5489" i="3"/>
  <c r="L5489" i="3" s="1"/>
  <c r="I5489" i="3"/>
  <c r="H5489" i="3"/>
  <c r="G5489" i="3"/>
  <c r="D5489" i="3"/>
  <c r="E5489" i="3" s="1"/>
  <c r="J5489" i="3" s="1"/>
  <c r="C5489" i="3"/>
  <c r="M5488" i="3"/>
  <c r="K5488" i="3"/>
  <c r="L5488" i="3" s="1"/>
  <c r="I5488" i="3"/>
  <c r="H5488" i="3"/>
  <c r="G5488" i="3"/>
  <c r="F5488" i="3"/>
  <c r="E5488" i="3"/>
  <c r="J5488" i="3" s="1"/>
  <c r="D5488" i="3"/>
  <c r="C5488" i="3"/>
  <c r="M5487" i="3"/>
  <c r="K5487" i="3"/>
  <c r="L5487" i="3" s="1"/>
  <c r="I5487" i="3"/>
  <c r="H5487" i="3"/>
  <c r="G5487" i="3"/>
  <c r="D5487" i="3"/>
  <c r="E5487" i="3" s="1"/>
  <c r="J5487" i="3" s="1"/>
  <c r="C5487" i="3"/>
  <c r="M5486" i="3"/>
  <c r="K5486" i="3"/>
  <c r="L5486" i="3" s="1"/>
  <c r="I5486" i="3"/>
  <c r="H5486" i="3"/>
  <c r="G5486" i="3"/>
  <c r="D5486" i="3"/>
  <c r="E5486" i="3" s="1"/>
  <c r="J5486" i="3" s="1"/>
  <c r="C5486" i="3"/>
  <c r="M5485" i="3"/>
  <c r="K5485" i="3"/>
  <c r="L5485" i="3" s="1"/>
  <c r="I5485" i="3"/>
  <c r="H5485" i="3"/>
  <c r="G5485" i="3"/>
  <c r="D5485" i="3"/>
  <c r="E5485" i="3" s="1"/>
  <c r="J5485" i="3" s="1"/>
  <c r="C5485" i="3"/>
  <c r="M6273" i="3"/>
  <c r="K6273" i="3"/>
  <c r="L6273" i="3" s="1"/>
  <c r="I6273" i="3"/>
  <c r="H6273" i="3"/>
  <c r="G6273" i="3"/>
  <c r="D6273" i="3"/>
  <c r="E6273" i="3" s="1"/>
  <c r="J6273" i="3" s="1"/>
  <c r="C6273" i="3"/>
  <c r="M6272" i="3"/>
  <c r="K6272" i="3"/>
  <c r="L6272" i="3" s="1"/>
  <c r="I6272" i="3"/>
  <c r="H6272" i="3"/>
  <c r="G6272" i="3"/>
  <c r="D6272" i="3"/>
  <c r="F6272" i="3" s="1"/>
  <c r="C6272" i="3"/>
  <c r="M6271" i="3"/>
  <c r="K6271" i="3"/>
  <c r="L6271" i="3" s="1"/>
  <c r="I6271" i="3"/>
  <c r="H6271" i="3"/>
  <c r="G6271" i="3"/>
  <c r="D6271" i="3"/>
  <c r="E6271" i="3" s="1"/>
  <c r="J6271" i="3" s="1"/>
  <c r="C6271" i="3"/>
  <c r="M6270" i="3"/>
  <c r="K6270" i="3"/>
  <c r="L6270" i="3" s="1"/>
  <c r="I6270" i="3"/>
  <c r="H6270" i="3"/>
  <c r="G6270" i="3"/>
  <c r="F6270" i="3"/>
  <c r="D6270" i="3"/>
  <c r="E6270" i="3" s="1"/>
  <c r="J6270" i="3" s="1"/>
  <c r="C6270" i="3"/>
  <c r="M6269" i="3"/>
  <c r="K6269" i="3"/>
  <c r="L6269" i="3" s="1"/>
  <c r="I6269" i="3"/>
  <c r="H6269" i="3"/>
  <c r="G6269" i="3"/>
  <c r="F6269" i="3"/>
  <c r="D6269" i="3"/>
  <c r="E6269" i="3" s="1"/>
  <c r="J6269" i="3" s="1"/>
  <c r="C6269" i="3"/>
  <c r="M7057" i="3"/>
  <c r="K7057" i="3"/>
  <c r="L7057" i="3" s="1"/>
  <c r="I7057" i="3"/>
  <c r="H7057" i="3"/>
  <c r="G7057" i="3"/>
  <c r="F7057" i="3"/>
  <c r="D7057" i="3"/>
  <c r="E7057" i="3" s="1"/>
  <c r="J7057" i="3" s="1"/>
  <c r="C7057" i="3"/>
  <c r="M7056" i="3"/>
  <c r="K7056" i="3"/>
  <c r="L7056" i="3" s="1"/>
  <c r="I7056" i="3"/>
  <c r="H7056" i="3"/>
  <c r="G7056" i="3"/>
  <c r="F7056" i="3"/>
  <c r="E7056" i="3"/>
  <c r="J7056" i="3" s="1"/>
  <c r="D7056" i="3"/>
  <c r="C7056" i="3"/>
  <c r="M7055" i="3"/>
  <c r="K7055" i="3"/>
  <c r="L7055" i="3" s="1"/>
  <c r="I7055" i="3"/>
  <c r="H7055" i="3"/>
  <c r="G7055" i="3"/>
  <c r="D7055" i="3"/>
  <c r="E7055" i="3" s="1"/>
  <c r="J7055" i="3" s="1"/>
  <c r="C7055" i="3"/>
  <c r="M7054" i="3"/>
  <c r="K7054" i="3"/>
  <c r="L7054" i="3" s="1"/>
  <c r="I7054" i="3"/>
  <c r="H7054" i="3"/>
  <c r="G7054" i="3"/>
  <c r="F7054" i="3"/>
  <c r="E7054" i="3"/>
  <c r="J7054" i="3" s="1"/>
  <c r="D7054" i="3"/>
  <c r="C7054" i="3"/>
  <c r="M7053" i="3"/>
  <c r="K7053" i="3"/>
  <c r="L7053" i="3" s="1"/>
  <c r="I7053" i="3"/>
  <c r="H7053" i="3"/>
  <c r="G7053" i="3"/>
  <c r="D7053" i="3"/>
  <c r="E7053" i="3" s="1"/>
  <c r="J7053" i="3" s="1"/>
  <c r="C7053" i="3"/>
  <c r="M7841" i="3"/>
  <c r="K7841" i="3"/>
  <c r="L7841" i="3" s="1"/>
  <c r="I7841" i="3"/>
  <c r="H7841" i="3"/>
  <c r="G7841" i="3"/>
  <c r="F7841" i="3"/>
  <c r="D7841" i="3"/>
  <c r="E7841" i="3" s="1"/>
  <c r="J7841" i="3" s="1"/>
  <c r="C7841" i="3"/>
  <c r="M7840" i="3"/>
  <c r="K7840" i="3"/>
  <c r="L7840" i="3" s="1"/>
  <c r="I7840" i="3"/>
  <c r="H7840" i="3"/>
  <c r="G7840" i="3"/>
  <c r="F7840" i="3"/>
  <c r="D7840" i="3"/>
  <c r="E7840" i="3" s="1"/>
  <c r="J7840" i="3" s="1"/>
  <c r="C7840" i="3"/>
  <c r="M7839" i="3"/>
  <c r="K7839" i="3"/>
  <c r="L7839" i="3" s="1"/>
  <c r="I7839" i="3"/>
  <c r="H7839" i="3"/>
  <c r="G7839" i="3"/>
  <c r="D7839" i="3"/>
  <c r="E7839" i="3" s="1"/>
  <c r="J7839" i="3" s="1"/>
  <c r="C7839" i="3"/>
  <c r="M7838" i="3"/>
  <c r="K7838" i="3"/>
  <c r="L7838" i="3" s="1"/>
  <c r="I7838" i="3"/>
  <c r="H7838" i="3"/>
  <c r="G7838" i="3"/>
  <c r="D7838" i="3"/>
  <c r="E7838" i="3" s="1"/>
  <c r="J7838" i="3" s="1"/>
  <c r="C7838" i="3"/>
  <c r="D7837" i="3"/>
  <c r="D7836" i="3"/>
  <c r="M7837" i="3"/>
  <c r="K7837" i="3"/>
  <c r="L7837" i="3" s="1"/>
  <c r="J7837" i="3"/>
  <c r="I7837" i="3"/>
  <c r="H7837" i="3"/>
  <c r="G7837" i="3"/>
  <c r="F7837" i="3"/>
  <c r="E7837" i="3"/>
  <c r="C7837" i="3"/>
  <c r="M8625" i="3"/>
  <c r="K8625" i="3"/>
  <c r="L8625" i="3" s="1"/>
  <c r="I8625" i="3"/>
  <c r="H8625" i="3"/>
  <c r="G8625" i="3"/>
  <c r="D8625" i="3"/>
  <c r="E8625" i="3" s="1"/>
  <c r="J8625" i="3" s="1"/>
  <c r="C8625" i="3"/>
  <c r="M8624" i="3"/>
  <c r="K8624" i="3"/>
  <c r="L8624" i="3" s="1"/>
  <c r="I8624" i="3"/>
  <c r="H8624" i="3"/>
  <c r="G8624" i="3"/>
  <c r="D8624" i="3"/>
  <c r="E8624" i="3" s="1"/>
  <c r="J8624" i="3" s="1"/>
  <c r="C8624" i="3"/>
  <c r="M8623" i="3"/>
  <c r="K8623" i="3"/>
  <c r="L8623" i="3" s="1"/>
  <c r="I8623" i="3"/>
  <c r="H8623" i="3"/>
  <c r="G8623" i="3"/>
  <c r="D8623" i="3"/>
  <c r="E8623" i="3" s="1"/>
  <c r="J8623" i="3" s="1"/>
  <c r="C8623" i="3"/>
  <c r="M8622" i="3"/>
  <c r="K8622" i="3"/>
  <c r="L8622" i="3" s="1"/>
  <c r="I8622" i="3"/>
  <c r="H8622" i="3"/>
  <c r="G8622" i="3"/>
  <c r="D8622" i="3"/>
  <c r="E8622" i="3" s="1"/>
  <c r="J8622" i="3" s="1"/>
  <c r="C8622" i="3"/>
  <c r="M8621" i="3"/>
  <c r="K8621" i="3"/>
  <c r="L8621" i="3" s="1"/>
  <c r="I8621" i="3"/>
  <c r="H8621" i="3"/>
  <c r="G8621" i="3"/>
  <c r="F8621" i="3"/>
  <c r="E8621" i="3"/>
  <c r="J8621" i="3" s="1"/>
  <c r="D8621" i="3"/>
  <c r="C8621" i="3"/>
  <c r="M9409" i="3"/>
  <c r="K9409" i="3"/>
  <c r="L9409" i="3" s="1"/>
  <c r="I9409" i="3"/>
  <c r="H9409" i="3"/>
  <c r="G9409" i="3"/>
  <c r="D9409" i="3"/>
  <c r="E9409" i="3" s="1"/>
  <c r="J9409" i="3" s="1"/>
  <c r="C9409" i="3"/>
  <c r="M9408" i="3"/>
  <c r="K9408" i="3"/>
  <c r="L9408" i="3" s="1"/>
  <c r="I9408" i="3"/>
  <c r="H9408" i="3"/>
  <c r="G9408" i="3"/>
  <c r="D9408" i="3"/>
  <c r="E9408" i="3" s="1"/>
  <c r="J9408" i="3" s="1"/>
  <c r="C9408" i="3"/>
  <c r="M9407" i="3"/>
  <c r="K9407" i="3"/>
  <c r="L9407" i="3" s="1"/>
  <c r="I9407" i="3"/>
  <c r="H9407" i="3"/>
  <c r="G9407" i="3"/>
  <c r="F9407" i="3"/>
  <c r="E9407" i="3"/>
  <c r="J9407" i="3" s="1"/>
  <c r="D9407" i="3"/>
  <c r="C9407" i="3"/>
  <c r="M9406" i="3"/>
  <c r="K9406" i="3"/>
  <c r="L9406" i="3" s="1"/>
  <c r="I9406" i="3"/>
  <c r="H9406" i="3"/>
  <c r="G9406" i="3"/>
  <c r="D9406" i="3"/>
  <c r="E9406" i="3" s="1"/>
  <c r="J9406" i="3" s="1"/>
  <c r="C9406" i="3"/>
  <c r="M9405" i="3"/>
  <c r="K9405" i="3"/>
  <c r="L9405" i="3" s="1"/>
  <c r="I9405" i="3"/>
  <c r="H9405" i="3"/>
  <c r="G9405" i="3"/>
  <c r="D9405" i="3"/>
  <c r="F9405" i="3" s="1"/>
  <c r="C9405" i="3"/>
  <c r="M10193" i="3"/>
  <c r="K10193" i="3"/>
  <c r="L10193" i="3" s="1"/>
  <c r="I10193" i="3"/>
  <c r="H10193" i="3"/>
  <c r="G10193" i="3"/>
  <c r="D10193" i="3"/>
  <c r="E10193" i="3" s="1"/>
  <c r="J10193" i="3" s="1"/>
  <c r="C10193" i="3"/>
  <c r="M10192" i="3"/>
  <c r="K10192" i="3"/>
  <c r="L10192" i="3" s="1"/>
  <c r="I10192" i="3"/>
  <c r="H10192" i="3"/>
  <c r="G10192" i="3"/>
  <c r="D10192" i="3"/>
  <c r="E10192" i="3" s="1"/>
  <c r="J10192" i="3" s="1"/>
  <c r="C10192" i="3"/>
  <c r="M10191" i="3"/>
  <c r="K10191" i="3"/>
  <c r="L10191" i="3" s="1"/>
  <c r="I10191" i="3"/>
  <c r="H10191" i="3"/>
  <c r="G10191" i="3"/>
  <c r="D10191" i="3"/>
  <c r="E10191" i="3" s="1"/>
  <c r="J10191" i="3" s="1"/>
  <c r="C10191" i="3"/>
  <c r="M10190" i="3"/>
  <c r="K10190" i="3"/>
  <c r="L10190" i="3" s="1"/>
  <c r="I10190" i="3"/>
  <c r="H10190" i="3"/>
  <c r="G10190" i="3"/>
  <c r="D10190" i="3"/>
  <c r="E10190" i="3" s="1"/>
  <c r="J10190" i="3" s="1"/>
  <c r="C10190" i="3"/>
  <c r="M10189" i="3"/>
  <c r="K10189" i="3"/>
  <c r="L10189" i="3" s="1"/>
  <c r="I10189" i="3"/>
  <c r="H10189" i="3"/>
  <c r="G10189" i="3"/>
  <c r="D10189" i="3"/>
  <c r="E10189" i="3" s="1"/>
  <c r="J10189" i="3" s="1"/>
  <c r="C10189" i="3"/>
  <c r="M10977" i="3"/>
  <c r="K10977" i="3"/>
  <c r="L10977" i="3" s="1"/>
  <c r="I10977" i="3"/>
  <c r="H10977" i="3"/>
  <c r="G10977" i="3"/>
  <c r="D10977" i="3"/>
  <c r="E10977" i="3" s="1"/>
  <c r="J10977" i="3" s="1"/>
  <c r="C10977" i="3"/>
  <c r="M10976" i="3"/>
  <c r="K10976" i="3"/>
  <c r="L10976" i="3" s="1"/>
  <c r="I10976" i="3"/>
  <c r="H10976" i="3"/>
  <c r="G10976" i="3"/>
  <c r="D10976" i="3"/>
  <c r="F10976" i="3" s="1"/>
  <c r="C10976" i="3"/>
  <c r="M10975" i="3"/>
  <c r="K10975" i="3"/>
  <c r="L10975" i="3" s="1"/>
  <c r="I10975" i="3"/>
  <c r="H10975" i="3"/>
  <c r="G10975" i="3"/>
  <c r="D10975" i="3"/>
  <c r="E10975" i="3" s="1"/>
  <c r="J10975" i="3" s="1"/>
  <c r="C10975" i="3"/>
  <c r="M10974" i="3"/>
  <c r="K10974" i="3"/>
  <c r="L10974" i="3" s="1"/>
  <c r="I10974" i="3"/>
  <c r="H10974" i="3"/>
  <c r="G10974" i="3"/>
  <c r="D10974" i="3"/>
  <c r="E10974" i="3" s="1"/>
  <c r="J10974" i="3" s="1"/>
  <c r="C10974" i="3"/>
  <c r="D10973" i="3"/>
  <c r="M10973" i="3"/>
  <c r="K10973" i="3"/>
  <c r="L10973" i="3" s="1"/>
  <c r="J10973" i="3"/>
  <c r="I10973" i="3"/>
  <c r="H10973" i="3"/>
  <c r="G10973" i="3"/>
  <c r="F10973" i="3"/>
  <c r="E10973" i="3"/>
  <c r="C10973" i="3"/>
  <c r="M11761" i="3"/>
  <c r="K11761" i="3"/>
  <c r="L11761" i="3" s="1"/>
  <c r="I11761" i="3"/>
  <c r="H11761" i="3"/>
  <c r="G11761" i="3"/>
  <c r="D11761" i="3"/>
  <c r="E11761" i="3" s="1"/>
  <c r="J11761" i="3" s="1"/>
  <c r="C11761" i="3"/>
  <c r="M11760" i="3"/>
  <c r="K11760" i="3"/>
  <c r="L11760" i="3" s="1"/>
  <c r="I11760" i="3"/>
  <c r="H11760" i="3"/>
  <c r="G11760" i="3"/>
  <c r="D11760" i="3"/>
  <c r="E11760" i="3" s="1"/>
  <c r="J11760" i="3" s="1"/>
  <c r="C11760" i="3"/>
  <c r="M11759" i="3"/>
  <c r="K11759" i="3"/>
  <c r="L11759" i="3" s="1"/>
  <c r="I11759" i="3"/>
  <c r="H11759" i="3"/>
  <c r="G11759" i="3"/>
  <c r="F11759" i="3"/>
  <c r="E11759" i="3"/>
  <c r="J11759" i="3" s="1"/>
  <c r="D11759" i="3"/>
  <c r="C11759" i="3"/>
  <c r="M11758" i="3"/>
  <c r="K11758" i="3"/>
  <c r="L11758" i="3" s="1"/>
  <c r="I11758" i="3"/>
  <c r="H11758" i="3"/>
  <c r="G11758" i="3"/>
  <c r="D11758" i="3"/>
  <c r="E11758" i="3" s="1"/>
  <c r="J11758" i="3" s="1"/>
  <c r="C11758" i="3"/>
  <c r="D11757" i="3"/>
  <c r="M11757" i="3"/>
  <c r="K11757" i="3"/>
  <c r="L11757" i="3" s="1"/>
  <c r="J11757" i="3"/>
  <c r="I11757" i="3"/>
  <c r="H11757" i="3"/>
  <c r="G11757" i="3"/>
  <c r="F11757" i="3"/>
  <c r="E11757" i="3"/>
  <c r="C11757" i="3"/>
  <c r="M12545" i="3"/>
  <c r="K12545" i="3"/>
  <c r="L12545" i="3" s="1"/>
  <c r="I12545" i="3"/>
  <c r="H12545" i="3"/>
  <c r="G12545" i="3"/>
  <c r="F12545" i="3"/>
  <c r="E12545" i="3"/>
  <c r="D12545" i="3"/>
  <c r="C12545" i="3"/>
  <c r="M12544" i="3"/>
  <c r="K12544" i="3"/>
  <c r="L12544" i="3" s="1"/>
  <c r="I12544" i="3"/>
  <c r="H12544" i="3"/>
  <c r="G12544" i="3"/>
  <c r="D12544" i="3"/>
  <c r="F12544" i="3" s="1"/>
  <c r="C12544" i="3"/>
  <c r="M12543" i="3"/>
  <c r="K12543" i="3"/>
  <c r="L12543" i="3" s="1"/>
  <c r="I12543" i="3"/>
  <c r="H12543" i="3"/>
  <c r="G12543" i="3"/>
  <c r="D12543" i="3"/>
  <c r="F12543" i="3" s="1"/>
  <c r="C12543" i="3"/>
  <c r="M12542" i="3"/>
  <c r="K12542" i="3"/>
  <c r="L12542" i="3" s="1"/>
  <c r="I12542" i="3"/>
  <c r="H12542" i="3"/>
  <c r="G12542" i="3"/>
  <c r="D12542" i="3"/>
  <c r="F12542" i="3" s="1"/>
  <c r="C12542" i="3"/>
  <c r="M12541" i="3"/>
  <c r="K12541" i="3"/>
  <c r="L12541" i="3" s="1"/>
  <c r="I12541" i="3"/>
  <c r="H12541" i="3"/>
  <c r="G12541" i="3"/>
  <c r="F12541" i="3"/>
  <c r="E12541" i="3"/>
  <c r="D12541" i="3"/>
  <c r="C12541" i="3"/>
  <c r="M12540" i="3"/>
  <c r="K12540" i="3"/>
  <c r="L12540" i="3" s="1"/>
  <c r="I12540" i="3"/>
  <c r="H12540" i="3"/>
  <c r="G12540" i="3"/>
  <c r="D12540" i="3"/>
  <c r="C12540" i="3"/>
  <c r="M12539" i="3"/>
  <c r="K12539" i="3"/>
  <c r="L12539" i="3" s="1"/>
  <c r="I12539" i="3"/>
  <c r="H12539" i="3"/>
  <c r="G12539" i="3"/>
  <c r="D12539" i="3"/>
  <c r="F12539" i="3" s="1"/>
  <c r="C12539" i="3"/>
  <c r="M12538" i="3"/>
  <c r="K12538" i="3"/>
  <c r="L12538" i="3" s="1"/>
  <c r="I12538" i="3"/>
  <c r="H12538" i="3"/>
  <c r="G12538" i="3"/>
  <c r="F12538" i="3"/>
  <c r="E12538" i="3"/>
  <c r="D12538" i="3"/>
  <c r="C12538" i="3"/>
  <c r="M12537" i="3"/>
  <c r="K12537" i="3"/>
  <c r="L12537" i="3" s="1"/>
  <c r="I12537" i="3"/>
  <c r="H12537" i="3"/>
  <c r="G12537" i="3"/>
  <c r="D12537" i="3"/>
  <c r="F12537" i="3" s="1"/>
  <c r="C12537" i="3"/>
  <c r="M12536" i="3"/>
  <c r="K12536" i="3"/>
  <c r="L12536" i="3" s="1"/>
  <c r="I12536" i="3"/>
  <c r="H12536" i="3"/>
  <c r="G12536" i="3"/>
  <c r="E12536" i="3"/>
  <c r="D12536" i="3"/>
  <c r="F12536" i="3" s="1"/>
  <c r="C12536" i="3"/>
  <c r="N11755" i="3"/>
  <c r="M11756" i="3"/>
  <c r="K11756" i="3"/>
  <c r="L11756" i="3" s="1"/>
  <c r="I11756" i="3"/>
  <c r="H11756" i="3"/>
  <c r="G11756" i="3"/>
  <c r="C11756" i="3"/>
  <c r="M11755" i="3"/>
  <c r="K11755" i="3"/>
  <c r="L11755" i="3" s="1"/>
  <c r="I11755" i="3"/>
  <c r="H11755" i="3"/>
  <c r="G11755" i="3"/>
  <c r="D11755" i="3"/>
  <c r="E11755" i="3" s="1"/>
  <c r="J11755" i="3" s="1"/>
  <c r="C11755" i="3"/>
  <c r="M11754" i="3"/>
  <c r="K11754" i="3"/>
  <c r="L11754" i="3" s="1"/>
  <c r="I11754" i="3"/>
  <c r="H11754" i="3"/>
  <c r="G11754" i="3"/>
  <c r="F11754" i="3"/>
  <c r="D11754" i="3"/>
  <c r="E11754" i="3" s="1"/>
  <c r="J11754" i="3" s="1"/>
  <c r="C11754" i="3"/>
  <c r="M11753" i="3"/>
  <c r="K11753" i="3"/>
  <c r="L11753" i="3" s="1"/>
  <c r="I11753" i="3"/>
  <c r="H11753" i="3"/>
  <c r="G11753" i="3"/>
  <c r="D11753" i="3"/>
  <c r="E11753" i="3" s="1"/>
  <c r="J11753" i="3" s="1"/>
  <c r="C11753" i="3"/>
  <c r="M11752" i="3"/>
  <c r="K11752" i="3"/>
  <c r="L11752" i="3" s="1"/>
  <c r="I11752" i="3"/>
  <c r="H11752" i="3"/>
  <c r="G11752" i="3"/>
  <c r="D11752" i="3"/>
  <c r="E11752" i="3" s="1"/>
  <c r="J11752" i="3" s="1"/>
  <c r="C11752" i="3"/>
  <c r="N10971" i="3"/>
  <c r="M10972" i="3"/>
  <c r="K10972" i="3"/>
  <c r="L10972" i="3" s="1"/>
  <c r="I10972" i="3"/>
  <c r="H10972" i="3"/>
  <c r="G10972" i="3"/>
  <c r="C10972" i="3"/>
  <c r="M10971" i="3"/>
  <c r="K10971" i="3"/>
  <c r="L10971" i="3" s="1"/>
  <c r="I10971" i="3"/>
  <c r="H10971" i="3"/>
  <c r="G10971" i="3"/>
  <c r="D10971" i="3"/>
  <c r="E10971" i="3" s="1"/>
  <c r="J10971" i="3" s="1"/>
  <c r="C10971" i="3"/>
  <c r="M10970" i="3"/>
  <c r="K10970" i="3"/>
  <c r="L10970" i="3" s="1"/>
  <c r="I10970" i="3"/>
  <c r="H10970" i="3"/>
  <c r="G10970" i="3"/>
  <c r="F10970" i="3"/>
  <c r="D10970" i="3"/>
  <c r="E10970" i="3" s="1"/>
  <c r="J10970" i="3" s="1"/>
  <c r="C10970" i="3"/>
  <c r="M10969" i="3"/>
  <c r="K10969" i="3"/>
  <c r="L10969" i="3" s="1"/>
  <c r="I10969" i="3"/>
  <c r="H10969" i="3"/>
  <c r="G10969" i="3"/>
  <c r="F10969" i="3"/>
  <c r="E10969" i="3"/>
  <c r="J10969" i="3" s="1"/>
  <c r="D10969" i="3"/>
  <c r="C10969" i="3"/>
  <c r="M10968" i="3"/>
  <c r="K10968" i="3"/>
  <c r="L10968" i="3" s="1"/>
  <c r="I10968" i="3"/>
  <c r="H10968" i="3"/>
  <c r="G10968" i="3"/>
  <c r="D10968" i="3"/>
  <c r="E10968" i="3" s="1"/>
  <c r="J10968" i="3" s="1"/>
  <c r="C10968" i="3"/>
  <c r="M10188" i="3"/>
  <c r="K10188" i="3"/>
  <c r="L10188" i="3" s="1"/>
  <c r="I10188" i="3"/>
  <c r="H10188" i="3"/>
  <c r="G10188" i="3"/>
  <c r="D10188" i="3"/>
  <c r="C10188" i="3"/>
  <c r="M10187" i="3"/>
  <c r="K10187" i="3"/>
  <c r="L10187" i="3" s="1"/>
  <c r="I10187" i="3"/>
  <c r="H10187" i="3"/>
  <c r="G10187" i="3"/>
  <c r="D10187" i="3"/>
  <c r="E10187" i="3" s="1"/>
  <c r="J10187" i="3" s="1"/>
  <c r="C10187" i="3"/>
  <c r="M10186" i="3"/>
  <c r="K10186" i="3"/>
  <c r="L10186" i="3" s="1"/>
  <c r="I10186" i="3"/>
  <c r="H10186" i="3"/>
  <c r="G10186" i="3"/>
  <c r="F10186" i="3"/>
  <c r="D10186" i="3"/>
  <c r="E10186" i="3" s="1"/>
  <c r="J10186" i="3" s="1"/>
  <c r="C10186" i="3"/>
  <c r="M10185" i="3"/>
  <c r="K10185" i="3"/>
  <c r="L10185" i="3" s="1"/>
  <c r="I10185" i="3"/>
  <c r="H10185" i="3"/>
  <c r="G10185" i="3"/>
  <c r="D10185" i="3"/>
  <c r="C10185" i="3"/>
  <c r="M10184" i="3"/>
  <c r="K10184" i="3"/>
  <c r="L10184" i="3" s="1"/>
  <c r="I10184" i="3"/>
  <c r="H10184" i="3"/>
  <c r="G10184" i="3"/>
  <c r="D10184" i="3"/>
  <c r="E10184" i="3" s="1"/>
  <c r="J10184" i="3" s="1"/>
  <c r="C10184" i="3"/>
  <c r="M9404" i="3"/>
  <c r="K9404" i="3"/>
  <c r="L9404" i="3" s="1"/>
  <c r="I9404" i="3"/>
  <c r="H9404" i="3"/>
  <c r="G9404" i="3"/>
  <c r="D9404" i="3"/>
  <c r="C9404" i="3"/>
  <c r="M9403" i="3"/>
  <c r="K9403" i="3"/>
  <c r="L9403" i="3" s="1"/>
  <c r="I9403" i="3"/>
  <c r="H9403" i="3"/>
  <c r="G9403" i="3"/>
  <c r="D9403" i="3"/>
  <c r="E9403" i="3" s="1"/>
  <c r="J9403" i="3" s="1"/>
  <c r="C9403" i="3"/>
  <c r="M9402" i="3"/>
  <c r="K9402" i="3"/>
  <c r="L9402" i="3" s="1"/>
  <c r="I9402" i="3"/>
  <c r="H9402" i="3"/>
  <c r="G9402" i="3"/>
  <c r="F9402" i="3"/>
  <c r="D9402" i="3"/>
  <c r="E9402" i="3" s="1"/>
  <c r="J9402" i="3" s="1"/>
  <c r="C9402" i="3"/>
  <c r="M9401" i="3"/>
  <c r="K9401" i="3"/>
  <c r="L9401" i="3" s="1"/>
  <c r="I9401" i="3"/>
  <c r="H9401" i="3"/>
  <c r="G9401" i="3"/>
  <c r="F9401" i="3"/>
  <c r="D9401" i="3"/>
  <c r="E9401" i="3" s="1"/>
  <c r="J9401" i="3" s="1"/>
  <c r="C9401" i="3"/>
  <c r="M9400" i="3"/>
  <c r="K9400" i="3"/>
  <c r="L9400" i="3" s="1"/>
  <c r="I9400" i="3"/>
  <c r="H9400" i="3"/>
  <c r="G9400" i="3"/>
  <c r="D9400" i="3"/>
  <c r="E9400" i="3" s="1"/>
  <c r="J9400" i="3" s="1"/>
  <c r="C9400" i="3"/>
  <c r="M8620" i="3"/>
  <c r="K8620" i="3"/>
  <c r="I8620" i="3"/>
  <c r="H8620" i="3"/>
  <c r="G8620" i="3"/>
  <c r="D8620" i="3"/>
  <c r="C8620" i="3"/>
  <c r="M8619" i="3"/>
  <c r="K8619" i="3"/>
  <c r="L8619" i="3" s="1"/>
  <c r="I8619" i="3"/>
  <c r="H8619" i="3"/>
  <c r="G8619" i="3"/>
  <c r="D8619" i="3"/>
  <c r="E8619" i="3" s="1"/>
  <c r="J8619" i="3" s="1"/>
  <c r="C8619" i="3"/>
  <c r="M8618" i="3"/>
  <c r="K8618" i="3"/>
  <c r="L8618" i="3" s="1"/>
  <c r="I8618" i="3"/>
  <c r="H8618" i="3"/>
  <c r="G8618" i="3"/>
  <c r="F8618" i="3"/>
  <c r="D8618" i="3"/>
  <c r="E8618" i="3" s="1"/>
  <c r="J8618" i="3" s="1"/>
  <c r="C8618" i="3"/>
  <c r="M8617" i="3"/>
  <c r="K8617" i="3"/>
  <c r="L8617" i="3" s="1"/>
  <c r="I8617" i="3"/>
  <c r="H8617" i="3"/>
  <c r="G8617" i="3"/>
  <c r="F8617" i="3"/>
  <c r="E8617" i="3"/>
  <c r="J8617" i="3" s="1"/>
  <c r="D8617" i="3"/>
  <c r="C8617" i="3"/>
  <c r="M8616" i="3"/>
  <c r="K8616" i="3"/>
  <c r="L8616" i="3" s="1"/>
  <c r="I8616" i="3"/>
  <c r="H8616" i="3"/>
  <c r="G8616" i="3"/>
  <c r="D8616" i="3"/>
  <c r="E8616" i="3" s="1"/>
  <c r="J8616" i="3" s="1"/>
  <c r="C8616" i="3"/>
  <c r="N7835" i="3"/>
  <c r="M7836" i="3"/>
  <c r="K7836" i="3"/>
  <c r="L7836" i="3" s="1"/>
  <c r="I7836" i="3"/>
  <c r="H7836" i="3"/>
  <c r="G7836" i="3"/>
  <c r="C7836" i="3"/>
  <c r="M7835" i="3"/>
  <c r="K7835" i="3"/>
  <c r="L7835" i="3" s="1"/>
  <c r="I7835" i="3"/>
  <c r="H7835" i="3"/>
  <c r="G7835" i="3"/>
  <c r="D7835" i="3"/>
  <c r="E7835" i="3" s="1"/>
  <c r="J7835" i="3" s="1"/>
  <c r="C7835" i="3"/>
  <c r="M7834" i="3"/>
  <c r="K7834" i="3"/>
  <c r="L7834" i="3" s="1"/>
  <c r="I7834" i="3"/>
  <c r="H7834" i="3"/>
  <c r="G7834" i="3"/>
  <c r="F7834" i="3"/>
  <c r="D7834" i="3"/>
  <c r="E7834" i="3" s="1"/>
  <c r="J7834" i="3" s="1"/>
  <c r="C7834" i="3"/>
  <c r="M7833" i="3"/>
  <c r="K7833" i="3"/>
  <c r="L7833" i="3" s="1"/>
  <c r="I7833" i="3"/>
  <c r="H7833" i="3"/>
  <c r="G7833" i="3"/>
  <c r="F7833" i="3"/>
  <c r="D7833" i="3"/>
  <c r="E7833" i="3" s="1"/>
  <c r="J7833" i="3" s="1"/>
  <c r="C7833" i="3"/>
  <c r="M7832" i="3"/>
  <c r="K7832" i="3"/>
  <c r="L7832" i="3" s="1"/>
  <c r="I7832" i="3"/>
  <c r="H7832" i="3"/>
  <c r="G7832" i="3"/>
  <c r="F7832" i="3"/>
  <c r="D7832" i="3"/>
  <c r="E7832" i="3" s="1"/>
  <c r="J7832" i="3" s="1"/>
  <c r="C7832" i="3"/>
  <c r="M7052" i="3"/>
  <c r="K7052" i="3"/>
  <c r="L7052" i="3" s="1"/>
  <c r="I7052" i="3"/>
  <c r="H7052" i="3"/>
  <c r="G7052" i="3"/>
  <c r="D7052" i="3"/>
  <c r="C7052" i="3"/>
  <c r="M7051" i="3"/>
  <c r="K7051" i="3"/>
  <c r="L7051" i="3" s="1"/>
  <c r="I7051" i="3"/>
  <c r="H7051" i="3"/>
  <c r="G7051" i="3"/>
  <c r="D7051" i="3"/>
  <c r="E7051" i="3" s="1"/>
  <c r="J7051" i="3" s="1"/>
  <c r="C7051" i="3"/>
  <c r="M7050" i="3"/>
  <c r="K7050" i="3"/>
  <c r="L7050" i="3" s="1"/>
  <c r="I7050" i="3"/>
  <c r="H7050" i="3"/>
  <c r="G7050" i="3"/>
  <c r="F7050" i="3"/>
  <c r="D7050" i="3"/>
  <c r="E7050" i="3" s="1"/>
  <c r="J7050" i="3" s="1"/>
  <c r="C7050" i="3"/>
  <c r="M7049" i="3"/>
  <c r="K7049" i="3"/>
  <c r="L7049" i="3" s="1"/>
  <c r="I7049" i="3"/>
  <c r="H7049" i="3"/>
  <c r="G7049" i="3"/>
  <c r="D7049" i="3"/>
  <c r="E7049" i="3" s="1"/>
  <c r="J7049" i="3" s="1"/>
  <c r="C7049" i="3"/>
  <c r="M7048" i="3"/>
  <c r="K7048" i="3"/>
  <c r="L7048" i="3" s="1"/>
  <c r="I7048" i="3"/>
  <c r="H7048" i="3"/>
  <c r="G7048" i="3"/>
  <c r="D7048" i="3"/>
  <c r="E7048" i="3" s="1"/>
  <c r="J7048" i="3" s="1"/>
  <c r="C7048" i="3"/>
  <c r="M6268" i="3"/>
  <c r="K6268" i="3"/>
  <c r="L6268" i="3" s="1"/>
  <c r="I6268" i="3"/>
  <c r="H6268" i="3"/>
  <c r="G6268" i="3"/>
  <c r="D6268" i="3"/>
  <c r="C6268" i="3"/>
  <c r="M6267" i="3"/>
  <c r="K6267" i="3"/>
  <c r="L6267" i="3" s="1"/>
  <c r="I6267" i="3"/>
  <c r="H6267" i="3"/>
  <c r="G6267" i="3"/>
  <c r="D6267" i="3"/>
  <c r="E6267" i="3" s="1"/>
  <c r="J6267" i="3" s="1"/>
  <c r="C6267" i="3"/>
  <c r="M6266" i="3"/>
  <c r="K6266" i="3"/>
  <c r="L6266" i="3" s="1"/>
  <c r="I6266" i="3"/>
  <c r="H6266" i="3"/>
  <c r="G6266" i="3"/>
  <c r="F6266" i="3"/>
  <c r="D6266" i="3"/>
  <c r="E6266" i="3" s="1"/>
  <c r="J6266" i="3" s="1"/>
  <c r="C6266" i="3"/>
  <c r="M6265" i="3"/>
  <c r="K6265" i="3"/>
  <c r="L6265" i="3" s="1"/>
  <c r="I6265" i="3"/>
  <c r="H6265" i="3"/>
  <c r="G6265" i="3"/>
  <c r="F6265" i="3"/>
  <c r="E6265" i="3"/>
  <c r="J6265" i="3" s="1"/>
  <c r="D6265" i="3"/>
  <c r="C6265" i="3"/>
  <c r="M6264" i="3"/>
  <c r="K6264" i="3"/>
  <c r="L6264" i="3" s="1"/>
  <c r="I6264" i="3"/>
  <c r="H6264" i="3"/>
  <c r="G6264" i="3"/>
  <c r="D6264" i="3"/>
  <c r="E6264" i="3" s="1"/>
  <c r="J6264" i="3" s="1"/>
  <c r="C6264" i="3"/>
  <c r="M5484" i="3"/>
  <c r="K5484" i="3"/>
  <c r="I5484" i="3"/>
  <c r="H5484" i="3"/>
  <c r="G5484" i="3"/>
  <c r="D5484" i="3"/>
  <c r="C5484" i="3"/>
  <c r="M5483" i="3"/>
  <c r="K5483" i="3"/>
  <c r="L5483" i="3" s="1"/>
  <c r="I5483" i="3"/>
  <c r="H5483" i="3"/>
  <c r="G5483" i="3"/>
  <c r="D5483" i="3"/>
  <c r="E5483" i="3" s="1"/>
  <c r="J5483" i="3" s="1"/>
  <c r="C5483" i="3"/>
  <c r="M5482" i="3"/>
  <c r="K5482" i="3"/>
  <c r="L5482" i="3" s="1"/>
  <c r="I5482" i="3"/>
  <c r="H5482" i="3"/>
  <c r="G5482" i="3"/>
  <c r="F5482" i="3"/>
  <c r="D5482" i="3"/>
  <c r="E5482" i="3" s="1"/>
  <c r="J5482" i="3" s="1"/>
  <c r="C5482" i="3"/>
  <c r="M5481" i="3"/>
  <c r="K5481" i="3"/>
  <c r="L5481" i="3" s="1"/>
  <c r="I5481" i="3"/>
  <c r="H5481" i="3"/>
  <c r="G5481" i="3"/>
  <c r="D5481" i="3"/>
  <c r="E5481" i="3" s="1"/>
  <c r="J5481" i="3" s="1"/>
  <c r="C5481" i="3"/>
  <c r="M5480" i="3"/>
  <c r="K5480" i="3"/>
  <c r="L5480" i="3" s="1"/>
  <c r="I5480" i="3"/>
  <c r="H5480" i="3"/>
  <c r="G5480" i="3"/>
  <c r="D5480" i="3"/>
  <c r="E5480" i="3" s="1"/>
  <c r="J5480" i="3" s="1"/>
  <c r="C5480" i="3"/>
  <c r="N4699" i="3"/>
  <c r="M4700" i="3"/>
  <c r="K4700" i="3"/>
  <c r="L4700" i="3" s="1"/>
  <c r="I4700" i="3"/>
  <c r="H4700" i="3"/>
  <c r="G4700" i="3"/>
  <c r="C4700" i="3"/>
  <c r="M4699" i="3"/>
  <c r="K4699" i="3"/>
  <c r="L4699" i="3" s="1"/>
  <c r="I4699" i="3"/>
  <c r="H4699" i="3"/>
  <c r="G4699" i="3"/>
  <c r="D4699" i="3"/>
  <c r="E4699" i="3" s="1"/>
  <c r="J4699" i="3" s="1"/>
  <c r="C4699" i="3"/>
  <c r="M4698" i="3"/>
  <c r="K4698" i="3"/>
  <c r="L4698" i="3" s="1"/>
  <c r="I4698" i="3"/>
  <c r="H4698" i="3"/>
  <c r="G4698" i="3"/>
  <c r="F4698" i="3"/>
  <c r="D4698" i="3"/>
  <c r="E4698" i="3" s="1"/>
  <c r="J4698" i="3" s="1"/>
  <c r="C4698" i="3"/>
  <c r="M4697" i="3"/>
  <c r="K4697" i="3"/>
  <c r="L4697" i="3" s="1"/>
  <c r="I4697" i="3"/>
  <c r="H4697" i="3"/>
  <c r="G4697" i="3"/>
  <c r="D4697" i="3"/>
  <c r="E4697" i="3" s="1"/>
  <c r="J4697" i="3" s="1"/>
  <c r="C4697" i="3"/>
  <c r="M4696" i="3"/>
  <c r="K4696" i="3"/>
  <c r="L4696" i="3" s="1"/>
  <c r="I4696" i="3"/>
  <c r="H4696" i="3"/>
  <c r="G4696" i="3"/>
  <c r="D4696" i="3"/>
  <c r="E4696" i="3" s="1"/>
  <c r="J4696" i="3" s="1"/>
  <c r="C4696" i="3"/>
  <c r="M3916" i="3"/>
  <c r="K3916" i="3"/>
  <c r="L3916" i="3" s="1"/>
  <c r="I3916" i="3"/>
  <c r="H3916" i="3"/>
  <c r="G3916" i="3"/>
  <c r="D3916" i="3"/>
  <c r="C3916" i="3"/>
  <c r="M3915" i="3"/>
  <c r="K3915" i="3"/>
  <c r="L3915" i="3" s="1"/>
  <c r="I3915" i="3"/>
  <c r="H3915" i="3"/>
  <c r="G3915" i="3"/>
  <c r="D3915" i="3"/>
  <c r="F3915" i="3" s="1"/>
  <c r="C3915" i="3"/>
  <c r="M3914" i="3"/>
  <c r="K3914" i="3"/>
  <c r="L3914" i="3" s="1"/>
  <c r="I3914" i="3"/>
  <c r="H3914" i="3"/>
  <c r="G3914" i="3"/>
  <c r="F3914" i="3"/>
  <c r="D3914" i="3"/>
  <c r="E3914" i="3" s="1"/>
  <c r="J3914" i="3" s="1"/>
  <c r="C3914" i="3"/>
  <c r="M3913" i="3"/>
  <c r="K3913" i="3"/>
  <c r="L3913" i="3" s="1"/>
  <c r="I3913" i="3"/>
  <c r="H3913" i="3"/>
  <c r="G3913" i="3"/>
  <c r="D3913" i="3"/>
  <c r="E3913" i="3" s="1"/>
  <c r="J3913" i="3" s="1"/>
  <c r="C3913" i="3"/>
  <c r="M3912" i="3"/>
  <c r="K3912" i="3"/>
  <c r="L3912" i="3" s="1"/>
  <c r="I3912" i="3"/>
  <c r="H3912" i="3"/>
  <c r="G3912" i="3"/>
  <c r="F3912" i="3"/>
  <c r="D3912" i="3"/>
  <c r="E3912" i="3" s="1"/>
  <c r="J3912" i="3" s="1"/>
  <c r="C3912" i="3"/>
  <c r="M3132" i="3"/>
  <c r="K3132" i="3"/>
  <c r="L3132" i="3" s="1"/>
  <c r="I3132" i="3"/>
  <c r="H3132" i="3"/>
  <c r="G3132" i="3"/>
  <c r="D3132" i="3"/>
  <c r="C3132" i="3"/>
  <c r="M3131" i="3"/>
  <c r="K3131" i="3"/>
  <c r="L3131" i="3" s="1"/>
  <c r="I3131" i="3"/>
  <c r="H3131" i="3"/>
  <c r="G3131" i="3"/>
  <c r="D3131" i="3"/>
  <c r="E3131" i="3" s="1"/>
  <c r="J3131" i="3" s="1"/>
  <c r="C3131" i="3"/>
  <c r="M3130" i="3"/>
  <c r="K3130" i="3"/>
  <c r="L3130" i="3" s="1"/>
  <c r="I3130" i="3"/>
  <c r="H3130" i="3"/>
  <c r="G3130" i="3"/>
  <c r="F3130" i="3"/>
  <c r="D3130" i="3"/>
  <c r="E3130" i="3" s="1"/>
  <c r="J3130" i="3" s="1"/>
  <c r="C3130" i="3"/>
  <c r="M3129" i="3"/>
  <c r="K3129" i="3"/>
  <c r="L3129" i="3" s="1"/>
  <c r="I3129" i="3"/>
  <c r="H3129" i="3"/>
  <c r="G3129" i="3"/>
  <c r="D3129" i="3"/>
  <c r="E3129" i="3" s="1"/>
  <c r="J3129" i="3" s="1"/>
  <c r="C3129" i="3"/>
  <c r="M3128" i="3"/>
  <c r="K3128" i="3"/>
  <c r="L3128" i="3" s="1"/>
  <c r="I3128" i="3"/>
  <c r="H3128" i="3"/>
  <c r="G3128" i="3"/>
  <c r="F3128" i="3"/>
  <c r="D3128" i="3"/>
  <c r="E3128" i="3" s="1"/>
  <c r="J3128" i="3" s="1"/>
  <c r="C3128" i="3"/>
  <c r="N2347" i="3"/>
  <c r="M2348" i="3"/>
  <c r="K2348" i="3"/>
  <c r="L2348" i="3" s="1"/>
  <c r="I2348" i="3"/>
  <c r="H2348" i="3"/>
  <c r="G2348" i="3"/>
  <c r="C2348" i="3"/>
  <c r="M2347" i="3"/>
  <c r="K2347" i="3"/>
  <c r="L2347" i="3" s="1"/>
  <c r="I2347" i="3"/>
  <c r="H2347" i="3"/>
  <c r="G2347" i="3"/>
  <c r="D2347" i="3"/>
  <c r="E2347" i="3" s="1"/>
  <c r="J2347" i="3" s="1"/>
  <c r="C2347" i="3"/>
  <c r="M2346" i="3"/>
  <c r="K2346" i="3"/>
  <c r="L2346" i="3" s="1"/>
  <c r="I2346" i="3"/>
  <c r="H2346" i="3"/>
  <c r="G2346" i="3"/>
  <c r="F2346" i="3"/>
  <c r="D2346" i="3"/>
  <c r="E2346" i="3" s="1"/>
  <c r="J2346" i="3" s="1"/>
  <c r="C2346" i="3"/>
  <c r="M2345" i="3"/>
  <c r="K2345" i="3"/>
  <c r="L2345" i="3" s="1"/>
  <c r="I2345" i="3"/>
  <c r="H2345" i="3"/>
  <c r="G2345" i="3"/>
  <c r="F2345" i="3"/>
  <c r="D2345" i="3"/>
  <c r="E2345" i="3" s="1"/>
  <c r="J2345" i="3" s="1"/>
  <c r="C2345" i="3"/>
  <c r="M2344" i="3"/>
  <c r="K2344" i="3"/>
  <c r="L2344" i="3" s="1"/>
  <c r="I2344" i="3"/>
  <c r="H2344" i="3"/>
  <c r="G2344" i="3"/>
  <c r="D2344" i="3"/>
  <c r="E2344" i="3" s="1"/>
  <c r="J2344" i="3" s="1"/>
  <c r="C2344" i="3"/>
  <c r="M1564" i="3"/>
  <c r="K1564" i="3"/>
  <c r="L1564" i="3" s="1"/>
  <c r="I1564" i="3"/>
  <c r="H1564" i="3"/>
  <c r="G1564" i="3"/>
  <c r="D1564" i="3"/>
  <c r="C1564" i="3"/>
  <c r="M1563" i="3"/>
  <c r="K1563" i="3"/>
  <c r="L1563" i="3" s="1"/>
  <c r="I1563" i="3"/>
  <c r="H1563" i="3"/>
  <c r="G1563" i="3"/>
  <c r="D1563" i="3"/>
  <c r="E1563" i="3" s="1"/>
  <c r="J1563" i="3" s="1"/>
  <c r="C1563" i="3"/>
  <c r="M1562" i="3"/>
  <c r="K1562" i="3"/>
  <c r="L1562" i="3" s="1"/>
  <c r="J1562" i="3"/>
  <c r="I1562" i="3"/>
  <c r="H1562" i="3"/>
  <c r="G1562" i="3"/>
  <c r="F1562" i="3"/>
  <c r="E1562" i="3"/>
  <c r="D1562" i="3"/>
  <c r="C1562" i="3"/>
  <c r="M1561" i="3"/>
  <c r="K1561" i="3"/>
  <c r="L1561" i="3" s="1"/>
  <c r="I1561" i="3"/>
  <c r="H1561" i="3"/>
  <c r="G1561" i="3"/>
  <c r="D1561" i="3"/>
  <c r="E1561" i="3" s="1"/>
  <c r="J1561" i="3" s="1"/>
  <c r="C1561" i="3"/>
  <c r="M1560" i="3"/>
  <c r="K1560" i="3"/>
  <c r="L1560" i="3" s="1"/>
  <c r="I1560" i="3"/>
  <c r="H1560" i="3"/>
  <c r="G1560" i="3"/>
  <c r="F1560" i="3"/>
  <c r="D1560" i="3"/>
  <c r="E1560" i="3" s="1"/>
  <c r="J1560" i="3" s="1"/>
  <c r="C1560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11751" i="3"/>
  <c r="K11751" i="3"/>
  <c r="G11751" i="3"/>
  <c r="D11751" i="3"/>
  <c r="M11750" i="3"/>
  <c r="K11750" i="3"/>
  <c r="G11750" i="3"/>
  <c r="D11750" i="3"/>
  <c r="M11749" i="3"/>
  <c r="K11749" i="3"/>
  <c r="G11749" i="3"/>
  <c r="D11749" i="3"/>
  <c r="M10967" i="3"/>
  <c r="K10967" i="3"/>
  <c r="G10967" i="3"/>
  <c r="D10967" i="3"/>
  <c r="M10966" i="3"/>
  <c r="K10966" i="3"/>
  <c r="G10966" i="3"/>
  <c r="D10966" i="3"/>
  <c r="M10965" i="3"/>
  <c r="K10965" i="3"/>
  <c r="G10965" i="3"/>
  <c r="D10965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58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12535" i="3"/>
  <c r="K12535" i="3"/>
  <c r="G12535" i="3"/>
  <c r="D12535" i="3"/>
  <c r="M12534" i="3"/>
  <c r="K12534" i="3"/>
  <c r="G12534" i="3"/>
  <c r="D12534" i="3"/>
  <c r="M12533" i="3"/>
  <c r="K12533" i="3"/>
  <c r="G12533" i="3"/>
  <c r="D12533" i="3"/>
  <c r="M11748" i="3"/>
  <c r="K11748" i="3"/>
  <c r="G11748" i="3"/>
  <c r="D11748" i="3"/>
  <c r="M10964" i="3"/>
  <c r="K10964" i="3"/>
  <c r="G10964" i="3"/>
  <c r="D10964" i="3"/>
  <c r="M10180" i="3"/>
  <c r="K10180" i="3"/>
  <c r="G10180" i="3"/>
  <c r="D10180" i="3"/>
  <c r="M9396" i="3"/>
  <c r="K9396" i="3"/>
  <c r="G9396" i="3"/>
  <c r="D9396" i="3"/>
  <c r="M8612" i="3"/>
  <c r="K8612" i="3"/>
  <c r="G8612" i="3"/>
  <c r="D8612" i="3"/>
  <c r="M7828" i="3"/>
  <c r="K7828" i="3"/>
  <c r="G7828" i="3"/>
  <c r="D7828" i="3"/>
  <c r="M7044" i="3"/>
  <c r="K7044" i="3"/>
  <c r="G7044" i="3"/>
  <c r="D7044" i="3"/>
  <c r="M6260" i="3"/>
  <c r="K6260" i="3"/>
  <c r="G6260" i="3"/>
  <c r="D6260" i="3"/>
  <c r="M5476" i="3"/>
  <c r="K5476" i="3"/>
  <c r="G5476" i="3"/>
  <c r="D5476" i="3"/>
  <c r="M4692" i="3"/>
  <c r="K4692" i="3"/>
  <c r="G4692" i="3"/>
  <c r="D4692" i="3"/>
  <c r="M3908" i="3"/>
  <c r="K3908" i="3"/>
  <c r="G3908" i="3"/>
  <c r="D3908" i="3"/>
  <c r="M3124" i="3"/>
  <c r="K3124" i="3"/>
  <c r="G3124" i="3"/>
  <c r="D3124" i="3"/>
  <c r="M2340" i="3"/>
  <c r="K2340" i="3"/>
  <c r="G2340" i="3"/>
  <c r="D2340" i="3"/>
  <c r="M1556" i="3"/>
  <c r="K1556" i="3"/>
  <c r="G1556" i="3"/>
  <c r="D1556" i="3"/>
  <c r="M772" i="3"/>
  <c r="K772" i="3"/>
  <c r="G772" i="3"/>
  <c r="D772" i="3"/>
  <c r="F776" i="3" s="1"/>
  <c r="M12532" i="3"/>
  <c r="K12532" i="3"/>
  <c r="G12532" i="3"/>
  <c r="D12532" i="3"/>
  <c r="M11747" i="3"/>
  <c r="K11747" i="3"/>
  <c r="G11747" i="3"/>
  <c r="D11747" i="3"/>
  <c r="M10963" i="3"/>
  <c r="K10963" i="3"/>
  <c r="G10963" i="3"/>
  <c r="D10963" i="3"/>
  <c r="M10179" i="3"/>
  <c r="K10179" i="3"/>
  <c r="G10179" i="3"/>
  <c r="D10179" i="3"/>
  <c r="M9395" i="3"/>
  <c r="K9395" i="3"/>
  <c r="G9395" i="3"/>
  <c r="D9395" i="3"/>
  <c r="M8611" i="3"/>
  <c r="K8611" i="3"/>
  <c r="G8611" i="3"/>
  <c r="D8611" i="3"/>
  <c r="M7827" i="3"/>
  <c r="K7827" i="3"/>
  <c r="G7827" i="3"/>
  <c r="D7827" i="3"/>
  <c r="M7043" i="3"/>
  <c r="K7043" i="3"/>
  <c r="G7043" i="3"/>
  <c r="D7043" i="3"/>
  <c r="M6259" i="3"/>
  <c r="K6259" i="3"/>
  <c r="G6259" i="3"/>
  <c r="D6259" i="3"/>
  <c r="M5475" i="3"/>
  <c r="K5475" i="3"/>
  <c r="G5475" i="3"/>
  <c r="D5475" i="3"/>
  <c r="M4691" i="3"/>
  <c r="K4691" i="3"/>
  <c r="G4691" i="3"/>
  <c r="D4691" i="3"/>
  <c r="M3907" i="3"/>
  <c r="K3907" i="3"/>
  <c r="G3907" i="3"/>
  <c r="D3907" i="3"/>
  <c r="M3123" i="3"/>
  <c r="K3123" i="3"/>
  <c r="G3123" i="3"/>
  <c r="D3123" i="3"/>
  <c r="M2339" i="3"/>
  <c r="K2339" i="3"/>
  <c r="G2339" i="3"/>
  <c r="D2339" i="3"/>
  <c r="M1555" i="3"/>
  <c r="K1555" i="3"/>
  <c r="G1555" i="3"/>
  <c r="D1555" i="3"/>
  <c r="M771" i="3"/>
  <c r="K771" i="3"/>
  <c r="G771" i="3"/>
  <c r="D771" i="3"/>
  <c r="M12531" i="3"/>
  <c r="K12531" i="3"/>
  <c r="G12531" i="3"/>
  <c r="D12531" i="3"/>
  <c r="M12530" i="3"/>
  <c r="K12530" i="3"/>
  <c r="G12530" i="3"/>
  <c r="D12530" i="3"/>
  <c r="M12529" i="3"/>
  <c r="K12529" i="3"/>
  <c r="G12529" i="3"/>
  <c r="D12529" i="3"/>
  <c r="M12528" i="3"/>
  <c r="K12528" i="3"/>
  <c r="G12528" i="3"/>
  <c r="D12528" i="3"/>
  <c r="M11746" i="3"/>
  <c r="K11746" i="3"/>
  <c r="G11746" i="3"/>
  <c r="D11746" i="3"/>
  <c r="M11745" i="3"/>
  <c r="K11745" i="3"/>
  <c r="G11745" i="3"/>
  <c r="D11745" i="3"/>
  <c r="M11744" i="3"/>
  <c r="K11744" i="3"/>
  <c r="G11744" i="3"/>
  <c r="D11744" i="3"/>
  <c r="M10962" i="3"/>
  <c r="K10962" i="3"/>
  <c r="G10962" i="3"/>
  <c r="D10962" i="3"/>
  <c r="M10961" i="3"/>
  <c r="K10961" i="3"/>
  <c r="G10961" i="3"/>
  <c r="D10961" i="3"/>
  <c r="M10960" i="3"/>
  <c r="K10960" i="3"/>
  <c r="G10960" i="3"/>
  <c r="D10960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1554" i="3"/>
  <c r="K1554" i="3"/>
  <c r="G1554" i="3"/>
  <c r="D1554" i="3"/>
  <c r="M1553" i="3"/>
  <c r="K1553" i="3"/>
  <c r="G1553" i="3"/>
  <c r="D1553" i="3"/>
  <c r="M770" i="3"/>
  <c r="K770" i="3"/>
  <c r="G770" i="3"/>
  <c r="D770" i="3"/>
  <c r="M769" i="3"/>
  <c r="K769" i="3"/>
  <c r="G769" i="3"/>
  <c r="D769" i="3"/>
  <c r="M1552" i="3"/>
  <c r="K1552" i="3"/>
  <c r="G1552" i="3"/>
  <c r="D1552" i="3"/>
  <c r="M768" i="3"/>
  <c r="K768" i="3"/>
  <c r="G768" i="3"/>
  <c r="D768" i="3"/>
  <c r="M767" i="3"/>
  <c r="K767" i="3"/>
  <c r="G767" i="3"/>
  <c r="D767" i="3"/>
  <c r="K1551" i="3"/>
  <c r="M1551" i="3"/>
  <c r="G1551" i="3"/>
  <c r="D1551" i="3"/>
  <c r="M2335" i="3"/>
  <c r="K2335" i="3"/>
  <c r="G2335" i="3"/>
  <c r="D2335" i="3"/>
  <c r="M3119" i="3"/>
  <c r="K3119" i="3"/>
  <c r="G3119" i="3"/>
  <c r="D3119" i="3"/>
  <c r="M3903" i="3"/>
  <c r="K3903" i="3"/>
  <c r="G3903" i="3"/>
  <c r="D3903" i="3"/>
  <c r="M4687" i="3"/>
  <c r="K4687" i="3"/>
  <c r="G4687" i="3"/>
  <c r="D4687" i="3"/>
  <c r="M5471" i="3"/>
  <c r="K5471" i="3"/>
  <c r="G5471" i="3"/>
  <c r="D5471" i="3"/>
  <c r="M6255" i="3"/>
  <c r="K6255" i="3"/>
  <c r="G6255" i="3"/>
  <c r="D6255" i="3"/>
  <c r="M7039" i="3"/>
  <c r="K7039" i="3"/>
  <c r="G7039" i="3"/>
  <c r="D7039" i="3"/>
  <c r="M7823" i="3"/>
  <c r="K7823" i="3"/>
  <c r="G7823" i="3"/>
  <c r="D7823" i="3"/>
  <c r="M8607" i="3"/>
  <c r="K8607" i="3"/>
  <c r="G8607" i="3"/>
  <c r="D8607" i="3"/>
  <c r="M9391" i="3"/>
  <c r="K9391" i="3"/>
  <c r="G9391" i="3"/>
  <c r="D9391" i="3"/>
  <c r="M10175" i="3"/>
  <c r="K10175" i="3"/>
  <c r="G10175" i="3"/>
  <c r="D10175" i="3"/>
  <c r="M10959" i="3"/>
  <c r="K10959" i="3"/>
  <c r="G10959" i="3"/>
  <c r="D10959" i="3"/>
  <c r="M11743" i="3"/>
  <c r="K11743" i="3"/>
  <c r="G11743" i="3"/>
  <c r="D11743" i="3"/>
  <c r="M12527" i="3"/>
  <c r="K12527" i="3"/>
  <c r="G12527" i="3"/>
  <c r="D12527" i="3"/>
  <c r="N11741" i="3"/>
  <c r="G11741" i="3" s="1"/>
  <c r="M11742" i="3"/>
  <c r="K11742" i="3"/>
  <c r="G11742" i="3"/>
  <c r="M11741" i="3"/>
  <c r="K11741" i="3"/>
  <c r="M11740" i="3"/>
  <c r="K11740" i="3"/>
  <c r="G11740" i="3"/>
  <c r="D11740" i="3"/>
  <c r="N10957" i="3"/>
  <c r="G10957" i="3" s="1"/>
  <c r="M10958" i="3"/>
  <c r="K10958" i="3"/>
  <c r="G10958" i="3"/>
  <c r="M10957" i="3"/>
  <c r="K10957" i="3"/>
  <c r="M10956" i="3"/>
  <c r="K10956" i="3"/>
  <c r="G10956" i="3"/>
  <c r="D10956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N8605" i="3"/>
  <c r="D8606" i="3" s="1"/>
  <c r="M8606" i="3"/>
  <c r="K8606" i="3"/>
  <c r="G8606" i="3"/>
  <c r="M8605" i="3"/>
  <c r="K8605" i="3"/>
  <c r="M8604" i="3"/>
  <c r="K8604" i="3"/>
  <c r="G8604" i="3"/>
  <c r="D8604" i="3"/>
  <c r="N7821" i="3"/>
  <c r="G7821" i="3" s="1"/>
  <c r="M7822" i="3"/>
  <c r="K7822" i="3"/>
  <c r="G7822" i="3"/>
  <c r="M7821" i="3"/>
  <c r="K7821" i="3"/>
  <c r="M7820" i="3"/>
  <c r="K7820" i="3"/>
  <c r="G7820" i="3"/>
  <c r="D7820" i="3"/>
  <c r="N7037" i="3"/>
  <c r="G7037" i="3" s="1"/>
  <c r="M7038" i="3"/>
  <c r="K7038" i="3"/>
  <c r="G7038" i="3"/>
  <c r="M7037" i="3"/>
  <c r="K7037" i="3"/>
  <c r="M7036" i="3"/>
  <c r="K7036" i="3"/>
  <c r="G7036" i="3"/>
  <c r="D7036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N5469" i="3"/>
  <c r="G5470" i="3" s="1"/>
  <c r="M5470" i="3"/>
  <c r="K5470" i="3"/>
  <c r="M5469" i="3"/>
  <c r="K5469" i="3"/>
  <c r="G5469" i="3"/>
  <c r="M5468" i="3"/>
  <c r="K5468" i="3"/>
  <c r="G5468" i="3"/>
  <c r="D5468" i="3"/>
  <c r="N4685" i="3"/>
  <c r="D4686" i="3" s="1"/>
  <c r="M4686" i="3"/>
  <c r="K4686" i="3"/>
  <c r="G4686" i="3"/>
  <c r="M4685" i="3"/>
  <c r="K4685" i="3"/>
  <c r="M4684" i="3"/>
  <c r="K4684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N2333" i="3"/>
  <c r="D2334" i="3" s="1"/>
  <c r="M2334" i="3"/>
  <c r="K2334" i="3"/>
  <c r="G2334" i="3"/>
  <c r="M2333" i="3"/>
  <c r="K2333" i="3"/>
  <c r="M2332" i="3"/>
  <c r="K2332" i="3"/>
  <c r="G2332" i="3"/>
  <c r="D2332" i="3"/>
  <c r="N1549" i="3"/>
  <c r="D1550" i="3" s="1"/>
  <c r="M1550" i="3"/>
  <c r="G1550" i="3"/>
  <c r="M1549" i="3"/>
  <c r="K1549" i="3"/>
  <c r="M1548" i="3"/>
  <c r="K1548" i="3"/>
  <c r="G1548" i="3"/>
  <c r="D1548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12526" i="3"/>
  <c r="K12526" i="3"/>
  <c r="G12526" i="3"/>
  <c r="D12526" i="3"/>
  <c r="M12525" i="3"/>
  <c r="K12525" i="3"/>
  <c r="G12525" i="3"/>
  <c r="D12525" i="3"/>
  <c r="M12524" i="3"/>
  <c r="K12524" i="3"/>
  <c r="G12524" i="3"/>
  <c r="D12524" i="3"/>
  <c r="M12523" i="3"/>
  <c r="K12523" i="3"/>
  <c r="G12523" i="3"/>
  <c r="D12523" i="3"/>
  <c r="M12522" i="3"/>
  <c r="K12522" i="3"/>
  <c r="G12522" i="3"/>
  <c r="D12522" i="3"/>
  <c r="M12521" i="3"/>
  <c r="K12521" i="3"/>
  <c r="G12521" i="3"/>
  <c r="D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393" i="3"/>
  <c r="G12392" i="3"/>
  <c r="G12391" i="3"/>
  <c r="G12390" i="3"/>
  <c r="M12520" i="3"/>
  <c r="K12520" i="3"/>
  <c r="D12520" i="3"/>
  <c r="M11739" i="3"/>
  <c r="K11739" i="3"/>
  <c r="G11739" i="3"/>
  <c r="D11739" i="3"/>
  <c r="M11738" i="3"/>
  <c r="K11738" i="3"/>
  <c r="G11738" i="3"/>
  <c r="D11738" i="3"/>
  <c r="M11737" i="3"/>
  <c r="K11737" i="3"/>
  <c r="G11737" i="3"/>
  <c r="D11737" i="3"/>
  <c r="M11736" i="3"/>
  <c r="K11736" i="3"/>
  <c r="G11736" i="3"/>
  <c r="D11736" i="3"/>
  <c r="M10955" i="3"/>
  <c r="K10955" i="3"/>
  <c r="G10955" i="3"/>
  <c r="D10955" i="3"/>
  <c r="M10954" i="3"/>
  <c r="K10954" i="3"/>
  <c r="G10954" i="3"/>
  <c r="D10954" i="3"/>
  <c r="M10953" i="3"/>
  <c r="K10953" i="3"/>
  <c r="G10953" i="3"/>
  <c r="D10953" i="3"/>
  <c r="M10952" i="3"/>
  <c r="K10952" i="3"/>
  <c r="G10952" i="3"/>
  <c r="D10952" i="3"/>
  <c r="M10171" i="3"/>
  <c r="K10171" i="3"/>
  <c r="G10171" i="3"/>
  <c r="D10171" i="3"/>
  <c r="D10168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1543" i="3"/>
  <c r="K1543" i="3"/>
  <c r="G1543" i="3"/>
  <c r="D1543" i="3"/>
  <c r="M2327" i="3"/>
  <c r="K2327" i="3"/>
  <c r="G2327" i="3"/>
  <c r="D2327" i="3"/>
  <c r="M3111" i="3"/>
  <c r="K3111" i="3"/>
  <c r="G3111" i="3"/>
  <c r="D3111" i="3"/>
  <c r="M3895" i="3"/>
  <c r="K3895" i="3"/>
  <c r="G3895" i="3"/>
  <c r="D3895" i="3"/>
  <c r="M4679" i="3"/>
  <c r="K4679" i="3"/>
  <c r="G4679" i="3"/>
  <c r="D4679" i="3"/>
  <c r="M5463" i="3"/>
  <c r="K5463" i="3"/>
  <c r="G5463" i="3"/>
  <c r="D5463" i="3"/>
  <c r="M6247" i="3"/>
  <c r="K6247" i="3"/>
  <c r="G6247" i="3"/>
  <c r="D6247" i="3"/>
  <c r="M7031" i="3"/>
  <c r="K7031" i="3"/>
  <c r="G7031" i="3"/>
  <c r="D7031" i="3"/>
  <c r="M7815" i="3"/>
  <c r="K7815" i="3"/>
  <c r="G7815" i="3"/>
  <c r="D7815" i="3"/>
  <c r="M8599" i="3"/>
  <c r="K8599" i="3"/>
  <c r="G8599" i="3"/>
  <c r="D8599" i="3"/>
  <c r="M9383" i="3"/>
  <c r="K9383" i="3"/>
  <c r="G9383" i="3"/>
  <c r="D9383" i="3"/>
  <c r="M10167" i="3"/>
  <c r="K10167" i="3"/>
  <c r="G10167" i="3"/>
  <c r="D10167" i="3"/>
  <c r="M10951" i="3"/>
  <c r="K10951" i="3"/>
  <c r="G10951" i="3"/>
  <c r="D10951" i="3"/>
  <c r="M11735" i="3"/>
  <c r="K11735" i="3"/>
  <c r="G11735" i="3"/>
  <c r="D11735" i="3"/>
  <c r="M12519" i="3"/>
  <c r="K12519" i="3"/>
  <c r="D12519" i="3"/>
  <c r="M11734" i="3"/>
  <c r="K11734" i="3"/>
  <c r="G11734" i="3"/>
  <c r="D11734" i="3"/>
  <c r="M10950" i="3"/>
  <c r="K10950" i="3"/>
  <c r="G10950" i="3"/>
  <c r="D10950" i="3"/>
  <c r="M10166" i="3"/>
  <c r="K10166" i="3"/>
  <c r="G10166" i="3"/>
  <c r="D10166" i="3"/>
  <c r="M9382" i="3"/>
  <c r="K9382" i="3"/>
  <c r="G9382" i="3"/>
  <c r="D9382" i="3"/>
  <c r="M8598" i="3"/>
  <c r="K8598" i="3"/>
  <c r="G8598" i="3"/>
  <c r="D8598" i="3"/>
  <c r="M7814" i="3"/>
  <c r="K7814" i="3"/>
  <c r="G7814" i="3"/>
  <c r="D7814" i="3"/>
  <c r="M7030" i="3"/>
  <c r="K7030" i="3"/>
  <c r="G7030" i="3"/>
  <c r="D7030" i="3"/>
  <c r="M6246" i="3"/>
  <c r="K6246" i="3"/>
  <c r="G6246" i="3"/>
  <c r="D6246" i="3"/>
  <c r="M5462" i="3"/>
  <c r="K5462" i="3"/>
  <c r="G5462" i="3"/>
  <c r="D5462" i="3"/>
  <c r="M4678" i="3"/>
  <c r="K4678" i="3"/>
  <c r="G4678" i="3"/>
  <c r="D4678" i="3"/>
  <c r="M3894" i="3"/>
  <c r="K3894" i="3"/>
  <c r="G3894" i="3"/>
  <c r="D3894" i="3"/>
  <c r="M3110" i="3"/>
  <c r="K3110" i="3"/>
  <c r="G3110" i="3"/>
  <c r="D3110" i="3"/>
  <c r="M2326" i="3"/>
  <c r="K2326" i="3"/>
  <c r="G2326" i="3"/>
  <c r="D2326" i="3"/>
  <c r="M1542" i="3"/>
  <c r="K1542" i="3"/>
  <c r="G1542" i="3"/>
  <c r="D1542" i="3"/>
  <c r="M758" i="3"/>
  <c r="K758" i="3"/>
  <c r="G758" i="3"/>
  <c r="D758" i="3"/>
  <c r="M12518" i="3"/>
  <c r="K12518" i="3"/>
  <c r="D12518" i="3"/>
  <c r="M11733" i="3"/>
  <c r="K11733" i="3"/>
  <c r="G11733" i="3"/>
  <c r="D11733" i="3"/>
  <c r="M10949" i="3"/>
  <c r="K10949" i="3"/>
  <c r="G10949" i="3"/>
  <c r="D10949" i="3"/>
  <c r="M10165" i="3"/>
  <c r="K10165" i="3"/>
  <c r="G10165" i="3"/>
  <c r="D10165" i="3"/>
  <c r="M9381" i="3"/>
  <c r="K9381" i="3"/>
  <c r="G9381" i="3"/>
  <c r="D9381" i="3"/>
  <c r="M8597" i="3"/>
  <c r="K8597" i="3"/>
  <c r="G8597" i="3"/>
  <c r="D8597" i="3"/>
  <c r="M7813" i="3"/>
  <c r="K7813" i="3"/>
  <c r="G7813" i="3"/>
  <c r="D7813" i="3"/>
  <c r="M7029" i="3"/>
  <c r="K7029" i="3"/>
  <c r="G7029" i="3"/>
  <c r="D7029" i="3"/>
  <c r="M6245" i="3"/>
  <c r="K6245" i="3"/>
  <c r="G6245" i="3"/>
  <c r="D6245" i="3"/>
  <c r="M5461" i="3"/>
  <c r="K5461" i="3"/>
  <c r="G5461" i="3"/>
  <c r="D5461" i="3"/>
  <c r="M4677" i="3"/>
  <c r="K4677" i="3"/>
  <c r="G4677" i="3"/>
  <c r="D4677" i="3"/>
  <c r="M3893" i="3"/>
  <c r="K3893" i="3"/>
  <c r="G3893" i="3"/>
  <c r="D3893" i="3"/>
  <c r="M3109" i="3"/>
  <c r="K3109" i="3"/>
  <c r="G3109" i="3"/>
  <c r="D3109" i="3"/>
  <c r="M2325" i="3"/>
  <c r="K2325" i="3"/>
  <c r="G2325" i="3"/>
  <c r="D2325" i="3"/>
  <c r="M1541" i="3"/>
  <c r="K1541" i="3"/>
  <c r="G1541" i="3"/>
  <c r="D1541" i="3"/>
  <c r="M757" i="3"/>
  <c r="K757" i="3"/>
  <c r="G757" i="3"/>
  <c r="D757" i="3"/>
  <c r="M12517" i="3"/>
  <c r="K12517" i="3"/>
  <c r="D12517" i="3"/>
  <c r="M12516" i="3"/>
  <c r="K12516" i="3"/>
  <c r="D12516" i="3"/>
  <c r="M11732" i="3"/>
  <c r="K11732" i="3"/>
  <c r="G11732" i="3"/>
  <c r="D11732" i="3"/>
  <c r="M10948" i="3"/>
  <c r="K10948" i="3"/>
  <c r="G10948" i="3"/>
  <c r="D10948" i="3"/>
  <c r="M10164" i="3"/>
  <c r="K10164" i="3"/>
  <c r="G10164" i="3"/>
  <c r="D10164" i="3"/>
  <c r="M9380" i="3"/>
  <c r="K9380" i="3"/>
  <c r="G9380" i="3"/>
  <c r="D9380" i="3"/>
  <c r="M8596" i="3"/>
  <c r="K8596" i="3"/>
  <c r="G8596" i="3"/>
  <c r="D8596" i="3"/>
  <c r="M7812" i="3"/>
  <c r="K7812" i="3"/>
  <c r="G7812" i="3"/>
  <c r="D7812" i="3"/>
  <c r="M7028" i="3"/>
  <c r="K7028" i="3"/>
  <c r="G7028" i="3"/>
  <c r="D7028" i="3"/>
  <c r="M6244" i="3"/>
  <c r="K6244" i="3"/>
  <c r="G6244" i="3"/>
  <c r="D6244" i="3"/>
  <c r="M5460" i="3"/>
  <c r="K5460" i="3"/>
  <c r="G5460" i="3"/>
  <c r="D5460" i="3"/>
  <c r="M4676" i="3"/>
  <c r="K4676" i="3"/>
  <c r="G4676" i="3"/>
  <c r="D4676" i="3"/>
  <c r="M3892" i="3"/>
  <c r="K3892" i="3"/>
  <c r="G3892" i="3"/>
  <c r="D3892" i="3"/>
  <c r="M3108" i="3"/>
  <c r="K3108" i="3"/>
  <c r="G3108" i="3"/>
  <c r="D3108" i="3"/>
  <c r="M2324" i="3"/>
  <c r="K2324" i="3"/>
  <c r="G2324" i="3"/>
  <c r="D2324" i="3"/>
  <c r="M1540" i="3"/>
  <c r="K1540" i="3"/>
  <c r="G1540" i="3"/>
  <c r="D1540" i="3"/>
  <c r="M756" i="3"/>
  <c r="K756" i="3"/>
  <c r="G756" i="3"/>
  <c r="D756" i="3"/>
  <c r="M755" i="3"/>
  <c r="K755" i="3"/>
  <c r="G755" i="3"/>
  <c r="D755" i="3"/>
  <c r="M1539" i="3"/>
  <c r="K1539" i="3"/>
  <c r="G1539" i="3"/>
  <c r="D1539" i="3"/>
  <c r="M2323" i="3"/>
  <c r="K2323" i="3"/>
  <c r="G2323" i="3"/>
  <c r="D2323" i="3"/>
  <c r="M3107" i="3"/>
  <c r="K3107" i="3"/>
  <c r="G3107" i="3"/>
  <c r="D3107" i="3"/>
  <c r="M3891" i="3"/>
  <c r="K3891" i="3"/>
  <c r="G3891" i="3"/>
  <c r="D3891" i="3"/>
  <c r="M4675" i="3"/>
  <c r="K4675" i="3"/>
  <c r="G4675" i="3"/>
  <c r="D4675" i="3"/>
  <c r="M5459" i="3"/>
  <c r="K5459" i="3"/>
  <c r="G5459" i="3"/>
  <c r="D5459" i="3"/>
  <c r="M6243" i="3"/>
  <c r="K6243" i="3"/>
  <c r="G6243" i="3"/>
  <c r="D6243" i="3"/>
  <c r="M7027" i="3"/>
  <c r="K7027" i="3"/>
  <c r="G7027" i="3"/>
  <c r="D7027" i="3"/>
  <c r="M7811" i="3"/>
  <c r="K7811" i="3"/>
  <c r="G7811" i="3"/>
  <c r="D7811" i="3"/>
  <c r="M8595" i="3"/>
  <c r="K8595" i="3"/>
  <c r="G8595" i="3"/>
  <c r="D8595" i="3"/>
  <c r="M9379" i="3"/>
  <c r="K9379" i="3"/>
  <c r="G9379" i="3"/>
  <c r="D9379" i="3"/>
  <c r="M10163" i="3"/>
  <c r="K10163" i="3"/>
  <c r="G10163" i="3"/>
  <c r="D10163" i="3"/>
  <c r="M10947" i="3"/>
  <c r="K10947" i="3"/>
  <c r="G10947" i="3"/>
  <c r="D10947" i="3"/>
  <c r="M11731" i="3"/>
  <c r="K11731" i="3"/>
  <c r="G11731" i="3"/>
  <c r="D11731" i="3"/>
  <c r="M12515" i="3"/>
  <c r="K12515" i="3"/>
  <c r="D12515" i="3"/>
  <c r="M12514" i="3"/>
  <c r="K12514" i="3"/>
  <c r="D12514" i="3"/>
  <c r="M11730" i="3"/>
  <c r="K11730" i="3"/>
  <c r="G11730" i="3"/>
  <c r="D11730" i="3"/>
  <c r="M10946" i="3"/>
  <c r="K10946" i="3"/>
  <c r="G10946" i="3"/>
  <c r="D10946" i="3"/>
  <c r="M10162" i="3"/>
  <c r="K10162" i="3"/>
  <c r="G10162" i="3"/>
  <c r="D10162" i="3"/>
  <c r="M9378" i="3"/>
  <c r="K9378" i="3"/>
  <c r="G9378" i="3"/>
  <c r="D9378" i="3"/>
  <c r="M8594" i="3"/>
  <c r="K8594" i="3"/>
  <c r="G8594" i="3"/>
  <c r="D8594" i="3"/>
  <c r="M7810" i="3"/>
  <c r="K7810" i="3"/>
  <c r="G7810" i="3"/>
  <c r="D7810" i="3"/>
  <c r="M7026" i="3"/>
  <c r="K7026" i="3"/>
  <c r="G7026" i="3"/>
  <c r="D7026" i="3"/>
  <c r="M6242" i="3"/>
  <c r="K6242" i="3"/>
  <c r="G6242" i="3"/>
  <c r="D6242" i="3"/>
  <c r="M5458" i="3"/>
  <c r="K5458" i="3"/>
  <c r="G5458" i="3"/>
  <c r="D5458" i="3"/>
  <c r="M4674" i="3"/>
  <c r="K4674" i="3"/>
  <c r="G4674" i="3"/>
  <c r="D4674" i="3"/>
  <c r="M3890" i="3"/>
  <c r="K3890" i="3"/>
  <c r="G3890" i="3"/>
  <c r="D3890" i="3"/>
  <c r="M3106" i="3"/>
  <c r="K3106" i="3"/>
  <c r="G3106" i="3"/>
  <c r="D3106" i="3"/>
  <c r="M2322" i="3"/>
  <c r="K2322" i="3"/>
  <c r="G2322" i="3"/>
  <c r="D2322" i="3"/>
  <c r="M1538" i="3"/>
  <c r="K1538" i="3"/>
  <c r="G1538" i="3"/>
  <c r="D1538" i="3"/>
  <c r="M754" i="3"/>
  <c r="K754" i="3"/>
  <c r="G754" i="3"/>
  <c r="D754" i="3"/>
  <c r="M753" i="3"/>
  <c r="K753" i="3"/>
  <c r="G753" i="3"/>
  <c r="D753" i="3"/>
  <c r="M1537" i="3"/>
  <c r="K1537" i="3"/>
  <c r="G1537" i="3"/>
  <c r="D1537" i="3"/>
  <c r="M2321" i="3"/>
  <c r="K2321" i="3"/>
  <c r="G2321" i="3"/>
  <c r="D2321" i="3"/>
  <c r="M3105" i="3"/>
  <c r="K3105" i="3"/>
  <c r="G3105" i="3"/>
  <c r="D3105" i="3"/>
  <c r="M3889" i="3"/>
  <c r="K3889" i="3"/>
  <c r="G3889" i="3"/>
  <c r="D3889" i="3"/>
  <c r="M4673" i="3"/>
  <c r="K4673" i="3"/>
  <c r="G4673" i="3"/>
  <c r="D4673" i="3"/>
  <c r="M5457" i="3"/>
  <c r="K5457" i="3"/>
  <c r="G5457" i="3"/>
  <c r="D5457" i="3"/>
  <c r="M6241" i="3"/>
  <c r="K6241" i="3"/>
  <c r="G6241" i="3"/>
  <c r="D6241" i="3"/>
  <c r="M7025" i="3"/>
  <c r="K7025" i="3"/>
  <c r="G7025" i="3"/>
  <c r="D7025" i="3"/>
  <c r="M7809" i="3"/>
  <c r="K7809" i="3"/>
  <c r="G7809" i="3"/>
  <c r="D7809" i="3"/>
  <c r="M8593" i="3"/>
  <c r="K8593" i="3"/>
  <c r="G8593" i="3"/>
  <c r="D8593" i="3"/>
  <c r="M9377" i="3"/>
  <c r="K9377" i="3"/>
  <c r="G9377" i="3"/>
  <c r="D9377" i="3"/>
  <c r="M10161" i="3"/>
  <c r="K10161" i="3"/>
  <c r="G10161" i="3"/>
  <c r="D10161" i="3"/>
  <c r="M10945" i="3"/>
  <c r="K10945" i="3"/>
  <c r="G10945" i="3"/>
  <c r="D10945" i="3"/>
  <c r="M11729" i="3"/>
  <c r="K11729" i="3"/>
  <c r="G11729" i="3"/>
  <c r="D11729" i="3"/>
  <c r="M12513" i="3"/>
  <c r="K12513" i="3"/>
  <c r="D12513" i="3"/>
  <c r="M12512" i="3"/>
  <c r="K12512" i="3"/>
  <c r="D12512" i="3"/>
  <c r="M11728" i="3"/>
  <c r="K11728" i="3"/>
  <c r="G11728" i="3"/>
  <c r="D11728" i="3"/>
  <c r="M10944" i="3"/>
  <c r="K10944" i="3"/>
  <c r="G10944" i="3"/>
  <c r="D10944" i="3"/>
  <c r="M10160" i="3"/>
  <c r="K10160" i="3"/>
  <c r="G10160" i="3"/>
  <c r="D10160" i="3"/>
  <c r="M9376" i="3"/>
  <c r="K9376" i="3"/>
  <c r="G9376" i="3"/>
  <c r="D9376" i="3"/>
  <c r="M8592" i="3"/>
  <c r="K8592" i="3"/>
  <c r="G8592" i="3"/>
  <c r="D8592" i="3"/>
  <c r="M7808" i="3"/>
  <c r="K7808" i="3"/>
  <c r="G7808" i="3"/>
  <c r="D7808" i="3"/>
  <c r="M7024" i="3"/>
  <c r="K7024" i="3"/>
  <c r="G7024" i="3"/>
  <c r="D7024" i="3"/>
  <c r="M6240" i="3"/>
  <c r="K6240" i="3"/>
  <c r="G6240" i="3"/>
  <c r="D6240" i="3"/>
  <c r="M5456" i="3"/>
  <c r="K5456" i="3"/>
  <c r="G5456" i="3"/>
  <c r="D5456" i="3"/>
  <c r="M4672" i="3"/>
  <c r="K4672" i="3"/>
  <c r="G4672" i="3"/>
  <c r="D4672" i="3"/>
  <c r="M3888" i="3"/>
  <c r="K3888" i="3"/>
  <c r="G3888" i="3"/>
  <c r="D3888" i="3"/>
  <c r="M3104" i="3"/>
  <c r="K3104" i="3"/>
  <c r="G3104" i="3"/>
  <c r="D3104" i="3"/>
  <c r="M2320" i="3"/>
  <c r="K2320" i="3"/>
  <c r="G2320" i="3"/>
  <c r="D2320" i="3"/>
  <c r="M1536" i="3"/>
  <c r="K1536" i="3"/>
  <c r="G1536" i="3"/>
  <c r="D1536" i="3"/>
  <c r="M752" i="3"/>
  <c r="K752" i="3"/>
  <c r="G752" i="3"/>
  <c r="D752" i="3"/>
  <c r="M751" i="3"/>
  <c r="K751" i="3"/>
  <c r="G751" i="3"/>
  <c r="D751" i="3"/>
  <c r="M1535" i="3"/>
  <c r="K1535" i="3"/>
  <c r="G1535" i="3"/>
  <c r="D1535" i="3"/>
  <c r="M2319" i="3"/>
  <c r="K2319" i="3"/>
  <c r="G2319" i="3"/>
  <c r="D2319" i="3"/>
  <c r="M3103" i="3"/>
  <c r="K3103" i="3"/>
  <c r="G3103" i="3"/>
  <c r="D3103" i="3"/>
  <c r="M3887" i="3"/>
  <c r="K3887" i="3"/>
  <c r="G3887" i="3"/>
  <c r="D3887" i="3"/>
  <c r="M4671" i="3"/>
  <c r="K4671" i="3"/>
  <c r="G4671" i="3"/>
  <c r="D4671" i="3"/>
  <c r="M5455" i="3"/>
  <c r="K5455" i="3"/>
  <c r="G5455" i="3"/>
  <c r="D5455" i="3"/>
  <c r="M6239" i="3"/>
  <c r="K6239" i="3"/>
  <c r="G6239" i="3"/>
  <c r="D6239" i="3"/>
  <c r="M7023" i="3"/>
  <c r="K7023" i="3"/>
  <c r="G7023" i="3"/>
  <c r="D7023" i="3"/>
  <c r="M7807" i="3"/>
  <c r="K7807" i="3"/>
  <c r="G7807" i="3"/>
  <c r="D7807" i="3"/>
  <c r="M8591" i="3"/>
  <c r="K8591" i="3"/>
  <c r="G8591" i="3"/>
  <c r="D8591" i="3"/>
  <c r="M9375" i="3"/>
  <c r="K9375" i="3"/>
  <c r="G9375" i="3"/>
  <c r="D9375" i="3"/>
  <c r="M10159" i="3"/>
  <c r="K10159" i="3"/>
  <c r="G10159" i="3"/>
  <c r="D10159" i="3"/>
  <c r="M10943" i="3"/>
  <c r="K10943" i="3"/>
  <c r="G10943" i="3"/>
  <c r="D10943" i="3"/>
  <c r="M11727" i="3"/>
  <c r="K11727" i="3"/>
  <c r="G11727" i="3"/>
  <c r="D11727" i="3"/>
  <c r="M12511" i="3"/>
  <c r="K12511" i="3"/>
  <c r="D12511" i="3"/>
  <c r="M12510" i="3"/>
  <c r="K12510" i="3"/>
  <c r="D12510" i="3"/>
  <c r="M11726" i="3"/>
  <c r="K11726" i="3"/>
  <c r="G11726" i="3"/>
  <c r="D11726" i="3"/>
  <c r="M10942" i="3"/>
  <c r="K10942" i="3"/>
  <c r="G10942" i="3"/>
  <c r="D10942" i="3"/>
  <c r="M10158" i="3"/>
  <c r="K10158" i="3"/>
  <c r="G10158" i="3"/>
  <c r="D10158" i="3"/>
  <c r="M9374" i="3"/>
  <c r="K9374" i="3"/>
  <c r="G9374" i="3"/>
  <c r="D9374" i="3"/>
  <c r="M8590" i="3"/>
  <c r="K8590" i="3"/>
  <c r="G8590" i="3"/>
  <c r="D8590" i="3"/>
  <c r="M7806" i="3"/>
  <c r="K7806" i="3"/>
  <c r="G7806" i="3"/>
  <c r="D7806" i="3"/>
  <c r="M7022" i="3"/>
  <c r="K7022" i="3"/>
  <c r="G7022" i="3"/>
  <c r="D7022" i="3"/>
  <c r="M6238" i="3"/>
  <c r="K6238" i="3"/>
  <c r="G6238" i="3"/>
  <c r="D6238" i="3"/>
  <c r="M5454" i="3"/>
  <c r="K5454" i="3"/>
  <c r="G5454" i="3"/>
  <c r="D5454" i="3"/>
  <c r="M4670" i="3"/>
  <c r="K4670" i="3"/>
  <c r="G4670" i="3"/>
  <c r="D4670" i="3"/>
  <c r="M3886" i="3"/>
  <c r="K3886" i="3"/>
  <c r="G3886" i="3"/>
  <c r="D3886" i="3"/>
  <c r="M3102" i="3"/>
  <c r="K3102" i="3"/>
  <c r="G3102" i="3"/>
  <c r="D3102" i="3"/>
  <c r="M2318" i="3"/>
  <c r="K2318" i="3"/>
  <c r="G2318" i="3"/>
  <c r="D2318" i="3"/>
  <c r="M1534" i="3"/>
  <c r="K1534" i="3"/>
  <c r="G1534" i="3"/>
  <c r="D1534" i="3"/>
  <c r="M750" i="3"/>
  <c r="K750" i="3"/>
  <c r="G750" i="3"/>
  <c r="D750" i="3"/>
  <c r="M749" i="3"/>
  <c r="K749" i="3"/>
  <c r="G749" i="3"/>
  <c r="D749" i="3"/>
  <c r="M1533" i="3"/>
  <c r="K1533" i="3"/>
  <c r="G1533" i="3"/>
  <c r="D1533" i="3"/>
  <c r="M2317" i="3"/>
  <c r="K2317" i="3"/>
  <c r="G2317" i="3"/>
  <c r="D2317" i="3"/>
  <c r="M3101" i="3"/>
  <c r="K3101" i="3"/>
  <c r="G3101" i="3"/>
  <c r="D3101" i="3"/>
  <c r="M3138" i="3"/>
  <c r="M3885" i="3"/>
  <c r="K3885" i="3"/>
  <c r="G3885" i="3"/>
  <c r="D3885" i="3"/>
  <c r="M4669" i="3"/>
  <c r="K4669" i="3"/>
  <c r="G4669" i="3"/>
  <c r="D4669" i="3"/>
  <c r="M5453" i="3"/>
  <c r="K5453" i="3"/>
  <c r="G5453" i="3"/>
  <c r="D5453" i="3"/>
  <c r="M6237" i="3"/>
  <c r="K6237" i="3"/>
  <c r="G6237" i="3"/>
  <c r="D6237" i="3"/>
  <c r="M7021" i="3"/>
  <c r="K7021" i="3"/>
  <c r="G7021" i="3"/>
  <c r="D7021" i="3"/>
  <c r="M7805" i="3"/>
  <c r="K7805" i="3"/>
  <c r="G7805" i="3"/>
  <c r="D7805" i="3"/>
  <c r="M8589" i="3"/>
  <c r="K8589" i="3"/>
  <c r="G8589" i="3"/>
  <c r="D8589" i="3"/>
  <c r="M9373" i="3"/>
  <c r="K9373" i="3"/>
  <c r="G9373" i="3"/>
  <c r="D9373" i="3"/>
  <c r="M10157" i="3"/>
  <c r="K10157" i="3"/>
  <c r="G10157" i="3"/>
  <c r="D10157" i="3"/>
  <c r="M10941" i="3"/>
  <c r="K10941" i="3"/>
  <c r="G10941" i="3"/>
  <c r="D10941" i="3"/>
  <c r="M11725" i="3"/>
  <c r="K11725" i="3"/>
  <c r="G11725" i="3"/>
  <c r="D11725" i="3"/>
  <c r="M12509" i="3"/>
  <c r="K12509" i="3"/>
  <c r="D12509" i="3"/>
  <c r="M12508" i="3"/>
  <c r="K12508" i="3"/>
  <c r="D12508" i="3"/>
  <c r="M11724" i="3"/>
  <c r="K11724" i="3"/>
  <c r="G11724" i="3"/>
  <c r="D11724" i="3"/>
  <c r="M10940" i="3"/>
  <c r="K10940" i="3"/>
  <c r="G10940" i="3"/>
  <c r="D10940" i="3"/>
  <c r="M10156" i="3"/>
  <c r="K10156" i="3"/>
  <c r="G10156" i="3"/>
  <c r="D10156" i="3"/>
  <c r="M9372" i="3"/>
  <c r="K9372" i="3"/>
  <c r="G9372" i="3"/>
  <c r="D9372" i="3"/>
  <c r="M8588" i="3"/>
  <c r="K8588" i="3"/>
  <c r="G8588" i="3"/>
  <c r="D8588" i="3"/>
  <c r="M7804" i="3"/>
  <c r="K7804" i="3"/>
  <c r="G7804" i="3"/>
  <c r="D7804" i="3"/>
  <c r="M7020" i="3"/>
  <c r="K7020" i="3"/>
  <c r="G7020" i="3"/>
  <c r="D7020" i="3"/>
  <c r="M6236" i="3"/>
  <c r="K6236" i="3"/>
  <c r="G6236" i="3"/>
  <c r="D6236" i="3"/>
  <c r="M5452" i="3"/>
  <c r="K5452" i="3"/>
  <c r="G5452" i="3"/>
  <c r="D5452" i="3"/>
  <c r="M4668" i="3"/>
  <c r="K4668" i="3"/>
  <c r="G4668" i="3"/>
  <c r="D4668" i="3"/>
  <c r="M3884" i="3"/>
  <c r="K3884" i="3"/>
  <c r="G3884" i="3"/>
  <c r="D3884" i="3"/>
  <c r="M3100" i="3"/>
  <c r="K3100" i="3"/>
  <c r="G3100" i="3"/>
  <c r="D3100" i="3"/>
  <c r="M2316" i="3"/>
  <c r="K2316" i="3"/>
  <c r="G2316" i="3"/>
  <c r="D2316" i="3"/>
  <c r="M1532" i="3"/>
  <c r="K1532" i="3"/>
  <c r="G1532" i="3"/>
  <c r="D1532" i="3"/>
  <c r="M748" i="3"/>
  <c r="K748" i="3"/>
  <c r="G748" i="3"/>
  <c r="D748" i="3"/>
  <c r="M747" i="3"/>
  <c r="K747" i="3"/>
  <c r="G747" i="3"/>
  <c r="D747" i="3"/>
  <c r="M1531" i="3"/>
  <c r="K1531" i="3"/>
  <c r="G1531" i="3"/>
  <c r="D1531" i="3"/>
  <c r="M2315" i="3"/>
  <c r="K2315" i="3"/>
  <c r="G2315" i="3"/>
  <c r="D2315" i="3"/>
  <c r="M3099" i="3"/>
  <c r="K3099" i="3"/>
  <c r="G3099" i="3"/>
  <c r="D3099" i="3"/>
  <c r="M3883" i="3"/>
  <c r="K3883" i="3"/>
  <c r="G3883" i="3"/>
  <c r="D3883" i="3"/>
  <c r="M4667" i="3"/>
  <c r="K4667" i="3"/>
  <c r="G4667" i="3"/>
  <c r="D4667" i="3"/>
  <c r="M5451" i="3"/>
  <c r="K5451" i="3"/>
  <c r="G5451" i="3"/>
  <c r="D5451" i="3"/>
  <c r="M6235" i="3"/>
  <c r="K6235" i="3"/>
  <c r="G6235" i="3"/>
  <c r="D6235" i="3"/>
  <c r="M7019" i="3"/>
  <c r="K7019" i="3"/>
  <c r="G7019" i="3"/>
  <c r="D7019" i="3"/>
  <c r="M7803" i="3"/>
  <c r="K7803" i="3"/>
  <c r="G7803" i="3"/>
  <c r="D7803" i="3"/>
  <c r="M8587" i="3"/>
  <c r="K8587" i="3"/>
  <c r="G8587" i="3"/>
  <c r="D8587" i="3"/>
  <c r="M9371" i="3"/>
  <c r="K9371" i="3"/>
  <c r="G9371" i="3"/>
  <c r="D9371" i="3"/>
  <c r="M10155" i="3"/>
  <c r="K10155" i="3"/>
  <c r="G10155" i="3"/>
  <c r="D10155" i="3"/>
  <c r="M10939" i="3"/>
  <c r="K10939" i="3"/>
  <c r="G10939" i="3"/>
  <c r="D10939" i="3"/>
  <c r="M11723" i="3"/>
  <c r="K11723" i="3"/>
  <c r="G11723" i="3"/>
  <c r="D11723" i="3"/>
  <c r="M12507" i="3"/>
  <c r="K12507" i="3"/>
  <c r="D12507" i="3"/>
  <c r="M12506" i="3"/>
  <c r="K12506" i="3"/>
  <c r="D12506" i="3"/>
  <c r="M12505" i="3"/>
  <c r="K12505" i="3"/>
  <c r="D12505" i="3"/>
  <c r="M11722" i="3"/>
  <c r="K11722" i="3"/>
  <c r="G11722" i="3"/>
  <c r="D11722" i="3"/>
  <c r="M11721" i="3"/>
  <c r="K11721" i="3"/>
  <c r="G11721" i="3"/>
  <c r="D11721" i="3"/>
  <c r="M10938" i="3"/>
  <c r="K10938" i="3"/>
  <c r="G10938" i="3"/>
  <c r="D10938" i="3"/>
  <c r="M10937" i="3"/>
  <c r="K10937" i="3"/>
  <c r="G10937" i="3"/>
  <c r="D10937" i="3"/>
  <c r="M10154" i="3"/>
  <c r="K10154" i="3"/>
  <c r="G10154" i="3"/>
  <c r="D10154" i="3"/>
  <c r="M10153" i="3"/>
  <c r="K10153" i="3"/>
  <c r="G10153" i="3"/>
  <c r="D10153" i="3"/>
  <c r="M9370" i="3"/>
  <c r="K9370" i="3"/>
  <c r="G9370" i="3"/>
  <c r="D9370" i="3"/>
  <c r="M9369" i="3"/>
  <c r="K9369" i="3"/>
  <c r="G9369" i="3"/>
  <c r="D9369" i="3"/>
  <c r="M8586" i="3"/>
  <c r="K8586" i="3"/>
  <c r="G8586" i="3"/>
  <c r="D8586" i="3"/>
  <c r="M8585" i="3"/>
  <c r="K8585" i="3"/>
  <c r="G8585" i="3"/>
  <c r="D8585" i="3"/>
  <c r="M7802" i="3"/>
  <c r="K7802" i="3"/>
  <c r="G7802" i="3"/>
  <c r="D7802" i="3"/>
  <c r="M7801" i="3"/>
  <c r="K7801" i="3"/>
  <c r="G7801" i="3"/>
  <c r="D7801" i="3"/>
  <c r="M7018" i="3"/>
  <c r="K7018" i="3"/>
  <c r="G7018" i="3"/>
  <c r="D7018" i="3"/>
  <c r="M7017" i="3"/>
  <c r="K7017" i="3"/>
  <c r="G7017" i="3"/>
  <c r="D7017" i="3"/>
  <c r="M6234" i="3"/>
  <c r="K6234" i="3"/>
  <c r="G6234" i="3"/>
  <c r="D6234" i="3"/>
  <c r="M6233" i="3"/>
  <c r="K6233" i="3"/>
  <c r="G6233" i="3"/>
  <c r="D6233" i="3"/>
  <c r="M5450" i="3"/>
  <c r="K5450" i="3"/>
  <c r="G5450" i="3"/>
  <c r="D5450" i="3"/>
  <c r="M5449" i="3"/>
  <c r="K5449" i="3"/>
  <c r="G5449" i="3"/>
  <c r="D5449" i="3"/>
  <c r="M4666" i="3"/>
  <c r="K4666" i="3"/>
  <c r="G4666" i="3"/>
  <c r="D4666" i="3"/>
  <c r="M4665" i="3"/>
  <c r="K4665" i="3"/>
  <c r="G4665" i="3"/>
  <c r="D4665" i="3"/>
  <c r="M3882" i="3"/>
  <c r="K3882" i="3"/>
  <c r="G3882" i="3"/>
  <c r="D3882" i="3"/>
  <c r="M3881" i="3"/>
  <c r="K3881" i="3"/>
  <c r="G3881" i="3"/>
  <c r="D3881" i="3"/>
  <c r="M3098" i="3"/>
  <c r="K3098" i="3"/>
  <c r="G3098" i="3"/>
  <c r="D3098" i="3"/>
  <c r="M3097" i="3"/>
  <c r="K3097" i="3"/>
  <c r="G3097" i="3"/>
  <c r="D3097" i="3"/>
  <c r="M2314" i="3"/>
  <c r="K2314" i="3"/>
  <c r="G2314" i="3"/>
  <c r="D2314" i="3"/>
  <c r="M2313" i="3"/>
  <c r="K2313" i="3"/>
  <c r="G2313" i="3"/>
  <c r="D2313" i="3"/>
  <c r="M1530" i="3"/>
  <c r="K1530" i="3"/>
  <c r="G1530" i="3"/>
  <c r="D1530" i="3"/>
  <c r="M1529" i="3"/>
  <c r="K1529" i="3"/>
  <c r="G1529" i="3"/>
  <c r="D1529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28" i="3"/>
  <c r="K1528" i="3"/>
  <c r="G1528" i="3"/>
  <c r="D1528" i="3"/>
  <c r="M2312" i="3"/>
  <c r="K2312" i="3"/>
  <c r="G2312" i="3"/>
  <c r="D2312" i="3"/>
  <c r="M3096" i="3"/>
  <c r="K3096" i="3"/>
  <c r="G3096" i="3"/>
  <c r="D3096" i="3"/>
  <c r="M3880" i="3"/>
  <c r="K3880" i="3"/>
  <c r="G3880" i="3"/>
  <c r="D3880" i="3"/>
  <c r="M4664" i="3"/>
  <c r="K4664" i="3"/>
  <c r="G4664" i="3"/>
  <c r="D4664" i="3"/>
  <c r="M5448" i="3"/>
  <c r="K5448" i="3"/>
  <c r="G5448" i="3"/>
  <c r="D5448" i="3"/>
  <c r="M6232" i="3"/>
  <c r="K6232" i="3"/>
  <c r="G6232" i="3"/>
  <c r="D6232" i="3"/>
  <c r="M7016" i="3"/>
  <c r="K7016" i="3"/>
  <c r="G7016" i="3"/>
  <c r="D7016" i="3"/>
  <c r="M7800" i="3"/>
  <c r="K7800" i="3"/>
  <c r="G7800" i="3"/>
  <c r="D7800" i="3"/>
  <c r="M8584" i="3"/>
  <c r="K8584" i="3"/>
  <c r="G8584" i="3"/>
  <c r="D8584" i="3"/>
  <c r="M9368" i="3"/>
  <c r="K9368" i="3"/>
  <c r="G9368" i="3"/>
  <c r="D9368" i="3"/>
  <c r="M10152" i="3"/>
  <c r="K10152" i="3"/>
  <c r="G10152" i="3"/>
  <c r="D10152" i="3"/>
  <c r="M10936" i="3"/>
  <c r="K10936" i="3"/>
  <c r="G10936" i="3"/>
  <c r="D10936" i="3"/>
  <c r="M11720" i="3"/>
  <c r="K11720" i="3"/>
  <c r="G11720" i="3"/>
  <c r="D11720" i="3"/>
  <c r="M12504" i="3"/>
  <c r="K12504" i="3"/>
  <c r="D12504" i="3"/>
  <c r="M12503" i="3"/>
  <c r="K12503" i="3"/>
  <c r="D12503" i="3"/>
  <c r="M11719" i="3"/>
  <c r="K11719" i="3"/>
  <c r="G11719" i="3"/>
  <c r="D11719" i="3"/>
  <c r="M10935" i="3"/>
  <c r="K10935" i="3"/>
  <c r="G10935" i="3"/>
  <c r="D10935" i="3"/>
  <c r="M10151" i="3"/>
  <c r="K10151" i="3"/>
  <c r="G10151" i="3"/>
  <c r="D10151" i="3"/>
  <c r="M9367" i="3"/>
  <c r="K9367" i="3"/>
  <c r="G9367" i="3"/>
  <c r="D9367" i="3"/>
  <c r="M8583" i="3"/>
  <c r="K8583" i="3"/>
  <c r="G8583" i="3"/>
  <c r="D8583" i="3"/>
  <c r="M7799" i="3"/>
  <c r="K7799" i="3"/>
  <c r="G7799" i="3"/>
  <c r="D7799" i="3"/>
  <c r="M7015" i="3"/>
  <c r="K7015" i="3"/>
  <c r="G7015" i="3"/>
  <c r="D7015" i="3"/>
  <c r="M6231" i="3"/>
  <c r="K6231" i="3"/>
  <c r="G6231" i="3"/>
  <c r="D6231" i="3"/>
  <c r="M5447" i="3"/>
  <c r="K5447" i="3"/>
  <c r="G5447" i="3"/>
  <c r="D5447" i="3"/>
  <c r="M4663" i="3"/>
  <c r="K4663" i="3"/>
  <c r="G4663" i="3"/>
  <c r="D4663" i="3"/>
  <c r="M3879" i="3"/>
  <c r="K3879" i="3"/>
  <c r="G3879" i="3"/>
  <c r="D3879" i="3"/>
  <c r="M3095" i="3"/>
  <c r="K3095" i="3"/>
  <c r="G3095" i="3"/>
  <c r="D3095" i="3"/>
  <c r="M2311" i="3"/>
  <c r="K2311" i="3"/>
  <c r="G2311" i="3"/>
  <c r="D2311" i="3"/>
  <c r="M1527" i="3"/>
  <c r="K1527" i="3"/>
  <c r="G1527" i="3"/>
  <c r="D1527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526" i="3"/>
  <c r="K1526" i="3"/>
  <c r="G1526" i="3"/>
  <c r="D1526" i="3"/>
  <c r="M1525" i="3"/>
  <c r="K1525" i="3"/>
  <c r="G1525" i="3"/>
  <c r="D1525" i="3"/>
  <c r="M2310" i="3"/>
  <c r="K2310" i="3"/>
  <c r="G2310" i="3"/>
  <c r="D2310" i="3"/>
  <c r="M2309" i="3"/>
  <c r="K2309" i="3"/>
  <c r="G2309" i="3"/>
  <c r="D2309" i="3"/>
  <c r="M3094" i="3"/>
  <c r="K3094" i="3"/>
  <c r="G3094" i="3"/>
  <c r="D3094" i="3"/>
  <c r="M3093" i="3"/>
  <c r="K3093" i="3"/>
  <c r="G3093" i="3"/>
  <c r="D3093" i="3"/>
  <c r="M3878" i="3"/>
  <c r="K3878" i="3"/>
  <c r="G3878" i="3"/>
  <c r="D3878" i="3"/>
  <c r="M3877" i="3"/>
  <c r="K3877" i="3"/>
  <c r="G3877" i="3"/>
  <c r="D3877" i="3"/>
  <c r="M4662" i="3"/>
  <c r="K4662" i="3"/>
  <c r="G4662" i="3"/>
  <c r="D4662" i="3"/>
  <c r="M4661" i="3"/>
  <c r="K4661" i="3"/>
  <c r="G4661" i="3"/>
  <c r="D4661" i="3"/>
  <c r="M5446" i="3"/>
  <c r="K5446" i="3"/>
  <c r="G5446" i="3"/>
  <c r="D5446" i="3"/>
  <c r="M5445" i="3"/>
  <c r="K5445" i="3"/>
  <c r="G5445" i="3"/>
  <c r="D5445" i="3"/>
  <c r="M6230" i="3"/>
  <c r="K6230" i="3"/>
  <c r="G6230" i="3"/>
  <c r="D6230" i="3"/>
  <c r="M6229" i="3"/>
  <c r="K6229" i="3"/>
  <c r="G6229" i="3"/>
  <c r="D6229" i="3"/>
  <c r="M7014" i="3"/>
  <c r="K7014" i="3"/>
  <c r="G7014" i="3"/>
  <c r="D7014" i="3"/>
  <c r="M7013" i="3"/>
  <c r="K7013" i="3"/>
  <c r="G7013" i="3"/>
  <c r="D7013" i="3"/>
  <c r="M7798" i="3"/>
  <c r="K7798" i="3"/>
  <c r="G7798" i="3"/>
  <c r="D7798" i="3"/>
  <c r="M7797" i="3"/>
  <c r="K7797" i="3"/>
  <c r="G7797" i="3"/>
  <c r="D7797" i="3"/>
  <c r="M8582" i="3"/>
  <c r="K8582" i="3"/>
  <c r="G8582" i="3"/>
  <c r="D8582" i="3"/>
  <c r="M8581" i="3"/>
  <c r="K8581" i="3"/>
  <c r="G8581" i="3"/>
  <c r="D8581" i="3"/>
  <c r="M9366" i="3"/>
  <c r="K9366" i="3"/>
  <c r="G9366" i="3"/>
  <c r="D9366" i="3"/>
  <c r="M9365" i="3"/>
  <c r="K9365" i="3"/>
  <c r="G9365" i="3"/>
  <c r="D9365" i="3"/>
  <c r="M10150" i="3"/>
  <c r="K10150" i="3"/>
  <c r="G10150" i="3"/>
  <c r="D10150" i="3"/>
  <c r="M10149" i="3"/>
  <c r="K10149" i="3"/>
  <c r="G10149" i="3"/>
  <c r="D10149" i="3"/>
  <c r="M10934" i="3"/>
  <c r="K10934" i="3"/>
  <c r="G10934" i="3"/>
  <c r="D10934" i="3"/>
  <c r="M10933" i="3"/>
  <c r="K10933" i="3"/>
  <c r="G10933" i="3"/>
  <c r="D10933" i="3"/>
  <c r="M11718" i="3"/>
  <c r="K11718" i="3"/>
  <c r="G11718" i="3"/>
  <c r="D11718" i="3"/>
  <c r="M11717" i="3"/>
  <c r="K11717" i="3"/>
  <c r="G11717" i="3"/>
  <c r="D11717" i="3"/>
  <c r="M12502" i="3"/>
  <c r="K12502" i="3"/>
  <c r="D12502" i="3"/>
  <c r="M12501" i="3"/>
  <c r="K12501" i="3"/>
  <c r="D12501" i="3"/>
  <c r="M12500" i="3"/>
  <c r="K12500" i="3"/>
  <c r="D12500" i="3"/>
  <c r="M11716" i="3"/>
  <c r="K11716" i="3"/>
  <c r="G11716" i="3"/>
  <c r="D11716" i="3"/>
  <c r="M10932" i="3"/>
  <c r="K10932" i="3"/>
  <c r="G10932" i="3"/>
  <c r="D10932" i="3"/>
  <c r="M10148" i="3"/>
  <c r="K10148" i="3"/>
  <c r="G10148" i="3"/>
  <c r="D10148" i="3"/>
  <c r="M9364" i="3"/>
  <c r="K9364" i="3"/>
  <c r="G9364" i="3"/>
  <c r="D9364" i="3"/>
  <c r="M8580" i="3"/>
  <c r="K8580" i="3"/>
  <c r="G8580" i="3"/>
  <c r="D8580" i="3"/>
  <c r="M7796" i="3"/>
  <c r="K7796" i="3"/>
  <c r="G7796" i="3"/>
  <c r="D7796" i="3"/>
  <c r="M7012" i="3"/>
  <c r="K7012" i="3"/>
  <c r="G7012" i="3"/>
  <c r="D7012" i="3"/>
  <c r="M6228" i="3"/>
  <c r="K6228" i="3"/>
  <c r="G6228" i="3"/>
  <c r="D6228" i="3"/>
  <c r="M5444" i="3"/>
  <c r="K5444" i="3"/>
  <c r="G5444" i="3"/>
  <c r="D5444" i="3"/>
  <c r="M4660" i="3"/>
  <c r="K4660" i="3"/>
  <c r="G4660" i="3"/>
  <c r="D4660" i="3"/>
  <c r="M3876" i="3"/>
  <c r="K3876" i="3"/>
  <c r="G3876" i="3"/>
  <c r="D3876" i="3"/>
  <c r="M3092" i="3"/>
  <c r="K3092" i="3"/>
  <c r="G3092" i="3"/>
  <c r="D3092" i="3"/>
  <c r="M2308" i="3"/>
  <c r="K2308" i="3"/>
  <c r="G2308" i="3"/>
  <c r="D2308" i="3"/>
  <c r="M1524" i="3"/>
  <c r="K1524" i="3"/>
  <c r="G1524" i="3"/>
  <c r="D1524" i="3"/>
  <c r="M740" i="3"/>
  <c r="K740" i="3"/>
  <c r="G740" i="3"/>
  <c r="D740" i="3"/>
  <c r="M739" i="3"/>
  <c r="K739" i="3"/>
  <c r="G739" i="3"/>
  <c r="D739" i="3"/>
  <c r="M1523" i="3"/>
  <c r="K1523" i="3"/>
  <c r="G1523" i="3"/>
  <c r="D1523" i="3"/>
  <c r="M2307" i="3"/>
  <c r="K2307" i="3"/>
  <c r="G2307" i="3"/>
  <c r="D2307" i="3"/>
  <c r="M3091" i="3"/>
  <c r="K3091" i="3"/>
  <c r="G3091" i="3"/>
  <c r="D3091" i="3"/>
  <c r="M3875" i="3"/>
  <c r="K3875" i="3"/>
  <c r="G3875" i="3"/>
  <c r="D3875" i="3"/>
  <c r="M4659" i="3"/>
  <c r="K4659" i="3"/>
  <c r="G4659" i="3"/>
  <c r="D4659" i="3"/>
  <c r="M5443" i="3"/>
  <c r="K5443" i="3"/>
  <c r="G5443" i="3"/>
  <c r="D5443" i="3"/>
  <c r="M6227" i="3"/>
  <c r="K6227" i="3"/>
  <c r="G6227" i="3"/>
  <c r="D6227" i="3"/>
  <c r="M7011" i="3"/>
  <c r="K7011" i="3"/>
  <c r="G7011" i="3"/>
  <c r="D7011" i="3"/>
  <c r="M7795" i="3"/>
  <c r="K7795" i="3"/>
  <c r="G7795" i="3"/>
  <c r="D7795" i="3"/>
  <c r="M8579" i="3"/>
  <c r="K8579" i="3"/>
  <c r="G8579" i="3"/>
  <c r="D8579" i="3"/>
  <c r="M9363" i="3"/>
  <c r="K9363" i="3"/>
  <c r="G9363" i="3"/>
  <c r="D9363" i="3"/>
  <c r="M10147" i="3"/>
  <c r="K10147" i="3"/>
  <c r="G10147" i="3"/>
  <c r="D10147" i="3"/>
  <c r="M10931" i="3"/>
  <c r="K10931" i="3"/>
  <c r="G10931" i="3"/>
  <c r="D10931" i="3"/>
  <c r="M11715" i="3"/>
  <c r="K11715" i="3"/>
  <c r="G11715" i="3"/>
  <c r="D11715" i="3"/>
  <c r="M12499" i="3"/>
  <c r="K12499" i="3"/>
  <c r="D12499" i="3"/>
  <c r="M12498" i="3"/>
  <c r="K12498" i="3"/>
  <c r="D12498" i="3"/>
  <c r="M11714" i="3"/>
  <c r="K11714" i="3"/>
  <c r="G11714" i="3"/>
  <c r="D11714" i="3"/>
  <c r="M10930" i="3"/>
  <c r="K10930" i="3"/>
  <c r="G10930" i="3"/>
  <c r="D10930" i="3"/>
  <c r="M10146" i="3"/>
  <c r="K10146" i="3"/>
  <c r="G10146" i="3"/>
  <c r="D10146" i="3"/>
  <c r="M9362" i="3"/>
  <c r="K9362" i="3"/>
  <c r="G9362" i="3"/>
  <c r="D9362" i="3"/>
  <c r="M8578" i="3"/>
  <c r="K8578" i="3"/>
  <c r="G8578" i="3"/>
  <c r="D8578" i="3"/>
  <c r="M7794" i="3"/>
  <c r="K7794" i="3"/>
  <c r="G7794" i="3"/>
  <c r="D7794" i="3"/>
  <c r="M7010" i="3"/>
  <c r="K7010" i="3"/>
  <c r="G7010" i="3"/>
  <c r="D7010" i="3"/>
  <c r="M6226" i="3"/>
  <c r="K6226" i="3"/>
  <c r="G6226" i="3"/>
  <c r="D6226" i="3"/>
  <c r="M5442" i="3"/>
  <c r="K5442" i="3"/>
  <c r="G5442" i="3"/>
  <c r="D5442" i="3"/>
  <c r="M4658" i="3"/>
  <c r="K4658" i="3"/>
  <c r="G4658" i="3"/>
  <c r="D4658" i="3"/>
  <c r="M3874" i="3"/>
  <c r="K3874" i="3"/>
  <c r="G3874" i="3"/>
  <c r="D3874" i="3"/>
  <c r="M3090" i="3"/>
  <c r="K3090" i="3"/>
  <c r="G3090" i="3"/>
  <c r="D3090" i="3"/>
  <c r="M2306" i="3"/>
  <c r="K2306" i="3"/>
  <c r="G2306" i="3"/>
  <c r="D2306" i="3"/>
  <c r="M1522" i="3"/>
  <c r="K1522" i="3"/>
  <c r="G1522" i="3"/>
  <c r="D1522" i="3"/>
  <c r="M738" i="3"/>
  <c r="K738" i="3"/>
  <c r="G738" i="3"/>
  <c r="D738" i="3"/>
  <c r="M737" i="3"/>
  <c r="K737" i="3"/>
  <c r="G737" i="3"/>
  <c r="D737" i="3"/>
  <c r="M1521" i="3"/>
  <c r="K1521" i="3"/>
  <c r="G1521" i="3"/>
  <c r="D1521" i="3"/>
  <c r="M2305" i="3"/>
  <c r="K2305" i="3"/>
  <c r="G2305" i="3"/>
  <c r="D2305" i="3"/>
  <c r="M3089" i="3"/>
  <c r="K3089" i="3"/>
  <c r="G3089" i="3"/>
  <c r="D3089" i="3"/>
  <c r="M3873" i="3"/>
  <c r="K3873" i="3"/>
  <c r="G3873" i="3"/>
  <c r="D3873" i="3"/>
  <c r="M4657" i="3"/>
  <c r="K4657" i="3"/>
  <c r="G4657" i="3"/>
  <c r="D4657" i="3"/>
  <c r="M5441" i="3"/>
  <c r="K5441" i="3"/>
  <c r="G5441" i="3"/>
  <c r="D5441" i="3"/>
  <c r="M6225" i="3"/>
  <c r="K6225" i="3"/>
  <c r="G6225" i="3"/>
  <c r="D6225" i="3"/>
  <c r="M7009" i="3"/>
  <c r="K7009" i="3"/>
  <c r="G7009" i="3"/>
  <c r="D7009" i="3"/>
  <c r="M7793" i="3"/>
  <c r="K7793" i="3"/>
  <c r="G7793" i="3"/>
  <c r="D7793" i="3"/>
  <c r="M8577" i="3"/>
  <c r="K8577" i="3"/>
  <c r="G8577" i="3"/>
  <c r="D8577" i="3"/>
  <c r="M9361" i="3"/>
  <c r="K9361" i="3"/>
  <c r="G9361" i="3"/>
  <c r="D9361" i="3"/>
  <c r="M10145" i="3"/>
  <c r="K10145" i="3"/>
  <c r="G10145" i="3"/>
  <c r="D10145" i="3"/>
  <c r="M10929" i="3"/>
  <c r="K10929" i="3"/>
  <c r="G10929" i="3"/>
  <c r="D10929" i="3"/>
  <c r="M11713" i="3"/>
  <c r="K11713" i="3"/>
  <c r="G11713" i="3"/>
  <c r="D11713" i="3"/>
  <c r="M12497" i="3"/>
  <c r="K12497" i="3"/>
  <c r="D12497" i="3"/>
  <c r="M12496" i="3"/>
  <c r="K12496" i="3"/>
  <c r="D12496" i="3"/>
  <c r="M12495" i="3"/>
  <c r="K12495" i="3"/>
  <c r="D12495" i="3"/>
  <c r="M11712" i="3"/>
  <c r="K11712" i="3"/>
  <c r="G11712" i="3"/>
  <c r="D11712" i="3"/>
  <c r="M11711" i="3"/>
  <c r="K11711" i="3"/>
  <c r="G11711" i="3"/>
  <c r="D11711" i="3"/>
  <c r="M10928" i="3"/>
  <c r="K10928" i="3"/>
  <c r="G10928" i="3"/>
  <c r="D10928" i="3"/>
  <c r="M10978" i="3"/>
  <c r="M10927" i="3"/>
  <c r="K10927" i="3"/>
  <c r="G10927" i="3"/>
  <c r="D10927" i="3"/>
  <c r="M10144" i="3"/>
  <c r="K10144" i="3"/>
  <c r="G10144" i="3"/>
  <c r="D10144" i="3"/>
  <c r="M10143" i="3"/>
  <c r="K10143" i="3"/>
  <c r="G10143" i="3"/>
  <c r="D10143" i="3"/>
  <c r="M9360" i="3"/>
  <c r="K9360" i="3"/>
  <c r="G9360" i="3"/>
  <c r="D9360" i="3"/>
  <c r="M9359" i="3"/>
  <c r="K9359" i="3"/>
  <c r="G9359" i="3"/>
  <c r="D9359" i="3"/>
  <c r="M8576" i="3"/>
  <c r="K8576" i="3"/>
  <c r="G8576" i="3"/>
  <c r="M8575" i="3"/>
  <c r="K8575" i="3"/>
  <c r="G8575" i="3"/>
  <c r="D8576" i="3"/>
  <c r="D8575" i="3"/>
  <c r="M7792" i="3"/>
  <c r="K7792" i="3"/>
  <c r="G7792" i="3"/>
  <c r="D7792" i="3"/>
  <c r="M7791" i="3"/>
  <c r="K7791" i="3"/>
  <c r="G7791" i="3"/>
  <c r="D7791" i="3"/>
  <c r="M7008" i="3"/>
  <c r="K7008" i="3"/>
  <c r="G7008" i="3"/>
  <c r="D7008" i="3"/>
  <c r="M7007" i="3"/>
  <c r="K7007" i="3"/>
  <c r="G7007" i="3"/>
  <c r="D7007" i="3"/>
  <c r="M6224" i="3"/>
  <c r="K6224" i="3"/>
  <c r="G6224" i="3"/>
  <c r="D6224" i="3"/>
  <c r="M6223" i="3"/>
  <c r="K6223" i="3"/>
  <c r="G6223" i="3"/>
  <c r="D6223" i="3"/>
  <c r="M5440" i="3"/>
  <c r="K5440" i="3"/>
  <c r="G5440" i="3"/>
  <c r="D5440" i="3"/>
  <c r="M5439" i="3"/>
  <c r="K5439" i="3"/>
  <c r="G5439" i="3"/>
  <c r="D5439" i="3"/>
  <c r="M4656" i="3"/>
  <c r="K4656" i="3"/>
  <c r="G4656" i="3"/>
  <c r="D4656" i="3"/>
  <c r="M4655" i="3"/>
  <c r="K4655" i="3"/>
  <c r="G4655" i="3"/>
  <c r="D4655" i="3"/>
  <c r="M3872" i="3"/>
  <c r="K3872" i="3"/>
  <c r="G3872" i="3"/>
  <c r="D3872" i="3"/>
  <c r="M3871" i="3"/>
  <c r="K3871" i="3"/>
  <c r="G3871" i="3"/>
  <c r="D3871" i="3"/>
  <c r="M3088" i="3"/>
  <c r="K3088" i="3"/>
  <c r="G3088" i="3"/>
  <c r="D3088" i="3"/>
  <c r="M3087" i="3"/>
  <c r="K3087" i="3"/>
  <c r="G3087" i="3"/>
  <c r="D3087" i="3"/>
  <c r="M2304" i="3"/>
  <c r="K2304" i="3"/>
  <c r="G2304" i="3"/>
  <c r="D2304" i="3"/>
  <c r="M2303" i="3"/>
  <c r="K2303" i="3"/>
  <c r="G2303" i="3"/>
  <c r="D2303" i="3"/>
  <c r="M1520" i="3"/>
  <c r="K1520" i="3"/>
  <c r="G1520" i="3"/>
  <c r="D1520" i="3"/>
  <c r="M1519" i="3"/>
  <c r="K1519" i="3"/>
  <c r="G1519" i="3"/>
  <c r="D1519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518" i="3"/>
  <c r="K1518" i="3"/>
  <c r="G1518" i="3"/>
  <c r="D1518" i="3"/>
  <c r="M1517" i="3"/>
  <c r="K1517" i="3"/>
  <c r="G1517" i="3"/>
  <c r="D1517" i="3"/>
  <c r="M2302" i="3"/>
  <c r="K2302" i="3"/>
  <c r="G2302" i="3"/>
  <c r="D2302" i="3"/>
  <c r="M2301" i="3"/>
  <c r="K2301" i="3"/>
  <c r="G2301" i="3"/>
  <c r="D2301" i="3"/>
  <c r="M3086" i="3"/>
  <c r="K3086" i="3"/>
  <c r="G3086" i="3"/>
  <c r="D3086" i="3"/>
  <c r="M3085" i="3"/>
  <c r="K3085" i="3"/>
  <c r="G3085" i="3"/>
  <c r="D3085" i="3"/>
  <c r="M3870" i="3"/>
  <c r="K3870" i="3"/>
  <c r="G3870" i="3"/>
  <c r="D3870" i="3"/>
  <c r="M3869" i="3"/>
  <c r="K3869" i="3"/>
  <c r="G3869" i="3"/>
  <c r="D3869" i="3"/>
  <c r="M4654" i="3"/>
  <c r="K4654" i="3"/>
  <c r="G4654" i="3"/>
  <c r="D4654" i="3"/>
  <c r="M4653" i="3"/>
  <c r="K4653" i="3"/>
  <c r="G4653" i="3"/>
  <c r="D4653" i="3"/>
  <c r="M5438" i="3"/>
  <c r="K5438" i="3"/>
  <c r="G5438" i="3"/>
  <c r="D5438" i="3"/>
  <c r="M5437" i="3"/>
  <c r="K5437" i="3"/>
  <c r="G5437" i="3"/>
  <c r="D5437" i="3"/>
  <c r="M6222" i="3"/>
  <c r="K6222" i="3"/>
  <c r="G6222" i="3"/>
  <c r="D6222" i="3"/>
  <c r="M6221" i="3"/>
  <c r="K6221" i="3"/>
  <c r="G6221" i="3"/>
  <c r="D6221" i="3"/>
  <c r="M7006" i="3"/>
  <c r="K7006" i="3"/>
  <c r="G7006" i="3"/>
  <c r="D7006" i="3"/>
  <c r="M7005" i="3"/>
  <c r="K7005" i="3"/>
  <c r="G7005" i="3"/>
  <c r="D7005" i="3"/>
  <c r="M7790" i="3"/>
  <c r="K7790" i="3"/>
  <c r="G7790" i="3"/>
  <c r="D7790" i="3"/>
  <c r="M7789" i="3"/>
  <c r="K7789" i="3"/>
  <c r="G7789" i="3"/>
  <c r="D7789" i="3"/>
  <c r="M8574" i="3"/>
  <c r="K8574" i="3"/>
  <c r="G8574" i="3"/>
  <c r="D8574" i="3"/>
  <c r="M8573" i="3"/>
  <c r="K8573" i="3"/>
  <c r="G8573" i="3"/>
  <c r="D8573" i="3"/>
  <c r="M9358" i="3"/>
  <c r="K9358" i="3"/>
  <c r="G9358" i="3"/>
  <c r="D9358" i="3"/>
  <c r="M9357" i="3"/>
  <c r="K9357" i="3"/>
  <c r="G9357" i="3"/>
  <c r="D9357" i="3"/>
  <c r="M10142" i="3"/>
  <c r="K10142" i="3"/>
  <c r="G10142" i="3"/>
  <c r="D10142" i="3"/>
  <c r="M10141" i="3"/>
  <c r="K10141" i="3"/>
  <c r="G10141" i="3"/>
  <c r="D10141" i="3"/>
  <c r="M10926" i="3"/>
  <c r="K10926" i="3"/>
  <c r="G10926" i="3"/>
  <c r="D10926" i="3"/>
  <c r="M10925" i="3"/>
  <c r="K10925" i="3"/>
  <c r="G10925" i="3"/>
  <c r="D10925" i="3"/>
  <c r="M11710" i="3"/>
  <c r="K11710" i="3"/>
  <c r="G11710" i="3"/>
  <c r="D11710" i="3"/>
  <c r="M11709" i="3"/>
  <c r="K11709" i="3"/>
  <c r="G11709" i="3"/>
  <c r="D11709" i="3"/>
  <c r="M12494" i="3"/>
  <c r="K12494" i="3"/>
  <c r="D12494" i="3"/>
  <c r="M12493" i="3"/>
  <c r="K12493" i="3"/>
  <c r="D12493" i="3"/>
  <c r="M12492" i="3"/>
  <c r="K12492" i="3"/>
  <c r="D12492" i="3"/>
  <c r="M11708" i="3"/>
  <c r="K11708" i="3"/>
  <c r="G11708" i="3"/>
  <c r="D11708" i="3"/>
  <c r="M10924" i="3"/>
  <c r="K10924" i="3"/>
  <c r="G10924" i="3"/>
  <c r="D10924" i="3"/>
  <c r="M10140" i="3"/>
  <c r="K10140" i="3"/>
  <c r="G10140" i="3"/>
  <c r="D10140" i="3"/>
  <c r="M9356" i="3"/>
  <c r="K9356" i="3"/>
  <c r="G9356" i="3"/>
  <c r="D9356" i="3"/>
  <c r="M8572" i="3"/>
  <c r="K8572" i="3"/>
  <c r="G8572" i="3"/>
  <c r="D8572" i="3"/>
  <c r="M7788" i="3"/>
  <c r="K7788" i="3"/>
  <c r="G7788" i="3"/>
  <c r="D7788" i="3"/>
  <c r="M7004" i="3"/>
  <c r="K7004" i="3"/>
  <c r="G7004" i="3"/>
  <c r="D7004" i="3"/>
  <c r="M6220" i="3"/>
  <c r="K6220" i="3"/>
  <c r="G6220" i="3"/>
  <c r="D6220" i="3"/>
  <c r="M5436" i="3"/>
  <c r="K5436" i="3"/>
  <c r="G5436" i="3"/>
  <c r="D5436" i="3"/>
  <c r="M4652" i="3"/>
  <c r="K4652" i="3"/>
  <c r="G4652" i="3"/>
  <c r="D4652" i="3"/>
  <c r="M3868" i="3"/>
  <c r="K3868" i="3"/>
  <c r="G3868" i="3"/>
  <c r="D3868" i="3"/>
  <c r="M3084" i="3"/>
  <c r="K3084" i="3"/>
  <c r="G3084" i="3"/>
  <c r="D3084" i="3"/>
  <c r="M2300" i="3"/>
  <c r="K2300" i="3"/>
  <c r="G2300" i="3"/>
  <c r="D2300" i="3"/>
  <c r="M1516" i="3"/>
  <c r="K1516" i="3"/>
  <c r="G1516" i="3"/>
  <c r="D1516" i="3"/>
  <c r="M732" i="3"/>
  <c r="K732" i="3"/>
  <c r="G732" i="3"/>
  <c r="D732" i="3"/>
  <c r="M731" i="3"/>
  <c r="K731" i="3"/>
  <c r="G731" i="3"/>
  <c r="D731" i="3"/>
  <c r="M1515" i="3"/>
  <c r="K1515" i="3"/>
  <c r="G1515" i="3"/>
  <c r="D1515" i="3"/>
  <c r="M2299" i="3"/>
  <c r="K2299" i="3"/>
  <c r="G2299" i="3"/>
  <c r="D2299" i="3"/>
  <c r="M3083" i="3"/>
  <c r="K3083" i="3"/>
  <c r="G3083" i="3"/>
  <c r="D3083" i="3"/>
  <c r="M3867" i="3"/>
  <c r="K3867" i="3"/>
  <c r="G3867" i="3"/>
  <c r="D3867" i="3"/>
  <c r="M4651" i="3"/>
  <c r="K4651" i="3"/>
  <c r="G4651" i="3"/>
  <c r="D4651" i="3"/>
  <c r="M5435" i="3"/>
  <c r="K5435" i="3"/>
  <c r="G5435" i="3"/>
  <c r="D5435" i="3"/>
  <c r="M6219" i="3"/>
  <c r="K6219" i="3"/>
  <c r="G6219" i="3"/>
  <c r="D6219" i="3"/>
  <c r="M7003" i="3"/>
  <c r="K7003" i="3"/>
  <c r="G7003" i="3"/>
  <c r="D7003" i="3"/>
  <c r="M7787" i="3"/>
  <c r="K7787" i="3"/>
  <c r="G7787" i="3"/>
  <c r="D7787" i="3"/>
  <c r="M8571" i="3"/>
  <c r="K8571" i="3"/>
  <c r="G8571" i="3"/>
  <c r="D8571" i="3"/>
  <c r="M9355" i="3"/>
  <c r="K9355" i="3"/>
  <c r="G9355" i="3"/>
  <c r="D9355" i="3"/>
  <c r="M10139" i="3"/>
  <c r="K10139" i="3"/>
  <c r="G10139" i="3"/>
  <c r="D10139" i="3"/>
  <c r="M10923" i="3"/>
  <c r="K10923" i="3"/>
  <c r="G10923" i="3"/>
  <c r="D10923" i="3"/>
  <c r="M11707" i="3"/>
  <c r="K11707" i="3"/>
  <c r="G11707" i="3"/>
  <c r="D11707" i="3"/>
  <c r="M12491" i="3"/>
  <c r="K12491" i="3"/>
  <c r="D12491" i="3"/>
  <c r="M12490" i="3"/>
  <c r="K12490" i="3"/>
  <c r="D12490" i="3"/>
  <c r="M11706" i="3"/>
  <c r="K11706" i="3"/>
  <c r="G11706" i="3"/>
  <c r="D11706" i="3"/>
  <c r="M10922" i="3"/>
  <c r="K10922" i="3"/>
  <c r="G10922" i="3"/>
  <c r="D10922" i="3"/>
  <c r="M10138" i="3"/>
  <c r="K10138" i="3"/>
  <c r="G10138" i="3"/>
  <c r="D10138" i="3"/>
  <c r="M9354" i="3"/>
  <c r="K9354" i="3"/>
  <c r="G9354" i="3"/>
  <c r="D9354" i="3"/>
  <c r="M8570" i="3"/>
  <c r="K8570" i="3"/>
  <c r="G8570" i="3"/>
  <c r="D8570" i="3"/>
  <c r="M7786" i="3"/>
  <c r="K7786" i="3"/>
  <c r="G7786" i="3"/>
  <c r="D7786" i="3"/>
  <c r="M7002" i="3"/>
  <c r="K7002" i="3"/>
  <c r="G7002" i="3"/>
  <c r="D7002" i="3"/>
  <c r="M6218" i="3"/>
  <c r="K6218" i="3"/>
  <c r="G6218" i="3"/>
  <c r="D6218" i="3"/>
  <c r="M5434" i="3"/>
  <c r="K5434" i="3"/>
  <c r="G5434" i="3"/>
  <c r="D5434" i="3"/>
  <c r="M4650" i="3"/>
  <c r="K4650" i="3"/>
  <c r="G4650" i="3"/>
  <c r="D4650" i="3"/>
  <c r="M3866" i="3"/>
  <c r="K3866" i="3"/>
  <c r="G3866" i="3"/>
  <c r="D3866" i="3"/>
  <c r="M3082" i="3"/>
  <c r="K3082" i="3"/>
  <c r="G3082" i="3"/>
  <c r="D3082" i="3"/>
  <c r="M2298" i="3"/>
  <c r="K2298" i="3"/>
  <c r="G2298" i="3"/>
  <c r="D2298" i="3"/>
  <c r="M1514" i="3"/>
  <c r="K1514" i="3"/>
  <c r="G1514" i="3"/>
  <c r="D1514" i="3"/>
  <c r="M730" i="3"/>
  <c r="K730" i="3"/>
  <c r="G730" i="3"/>
  <c r="D730" i="3"/>
  <c r="M729" i="3"/>
  <c r="K729" i="3"/>
  <c r="G729" i="3"/>
  <c r="D729" i="3"/>
  <c r="M1513" i="3"/>
  <c r="K1513" i="3"/>
  <c r="G1513" i="3"/>
  <c r="D1513" i="3"/>
  <c r="M2297" i="3"/>
  <c r="K2297" i="3"/>
  <c r="G2297" i="3"/>
  <c r="D2297" i="3"/>
  <c r="M3081" i="3"/>
  <c r="K3081" i="3"/>
  <c r="G3081" i="3"/>
  <c r="D3081" i="3"/>
  <c r="M3865" i="3"/>
  <c r="K3865" i="3"/>
  <c r="G3865" i="3"/>
  <c r="D3865" i="3"/>
  <c r="M4649" i="3"/>
  <c r="K4649" i="3"/>
  <c r="G4649" i="3"/>
  <c r="D4649" i="3"/>
  <c r="M5433" i="3"/>
  <c r="K5433" i="3"/>
  <c r="G5433" i="3"/>
  <c r="D5433" i="3"/>
  <c r="M6217" i="3"/>
  <c r="K6217" i="3"/>
  <c r="G6217" i="3"/>
  <c r="D6217" i="3"/>
  <c r="M7001" i="3"/>
  <c r="K7001" i="3"/>
  <c r="G7001" i="3"/>
  <c r="D7001" i="3"/>
  <c r="M7785" i="3"/>
  <c r="K7785" i="3"/>
  <c r="G7785" i="3"/>
  <c r="D7785" i="3"/>
  <c r="M8569" i="3"/>
  <c r="K8569" i="3"/>
  <c r="G8569" i="3"/>
  <c r="D8569" i="3"/>
  <c r="M9353" i="3"/>
  <c r="K9353" i="3"/>
  <c r="G9353" i="3"/>
  <c r="D9353" i="3"/>
  <c r="M10137" i="3"/>
  <c r="K10137" i="3"/>
  <c r="G10137" i="3"/>
  <c r="D10137" i="3"/>
  <c r="M10921" i="3"/>
  <c r="K10921" i="3"/>
  <c r="G10921" i="3"/>
  <c r="D10921" i="3"/>
  <c r="M11705" i="3"/>
  <c r="K11705" i="3"/>
  <c r="G11705" i="3"/>
  <c r="D11705" i="3"/>
  <c r="M12489" i="3"/>
  <c r="K12489" i="3"/>
  <c r="D12489" i="3"/>
  <c r="M12488" i="3"/>
  <c r="K12488" i="3"/>
  <c r="D12488" i="3"/>
  <c r="M12487" i="3"/>
  <c r="K12487" i="3"/>
  <c r="D12487" i="3"/>
  <c r="M12486" i="3"/>
  <c r="K12486" i="3"/>
  <c r="D12486" i="3"/>
  <c r="M11704" i="3"/>
  <c r="K11704" i="3"/>
  <c r="G11704" i="3"/>
  <c r="D11704" i="3"/>
  <c r="M11703" i="3"/>
  <c r="K11703" i="3"/>
  <c r="G11703" i="3"/>
  <c r="D11703" i="3"/>
  <c r="M11702" i="3"/>
  <c r="K11702" i="3"/>
  <c r="G11702" i="3"/>
  <c r="D11702" i="3"/>
  <c r="M10920" i="3"/>
  <c r="K10920" i="3"/>
  <c r="G10920" i="3"/>
  <c r="D10920" i="3"/>
  <c r="M10919" i="3"/>
  <c r="K10919" i="3"/>
  <c r="G10919" i="3"/>
  <c r="D10919" i="3"/>
  <c r="M10918" i="3"/>
  <c r="K10918" i="3"/>
  <c r="G10918" i="3"/>
  <c r="D10918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509" i="3"/>
  <c r="K1509" i="3"/>
  <c r="G1509" i="3"/>
  <c r="D1509" i="3"/>
  <c r="M2293" i="3"/>
  <c r="K2293" i="3"/>
  <c r="G2293" i="3"/>
  <c r="D2293" i="3"/>
  <c r="M3077" i="3"/>
  <c r="K3077" i="3"/>
  <c r="G3077" i="3"/>
  <c r="D3077" i="3"/>
  <c r="M3861" i="3"/>
  <c r="K3861" i="3"/>
  <c r="G3861" i="3"/>
  <c r="D3861" i="3"/>
  <c r="M4645" i="3"/>
  <c r="K4645" i="3"/>
  <c r="G4645" i="3"/>
  <c r="D4645" i="3"/>
  <c r="M5429" i="3"/>
  <c r="K5429" i="3"/>
  <c r="G5429" i="3"/>
  <c r="D5429" i="3"/>
  <c r="M6213" i="3"/>
  <c r="K6213" i="3"/>
  <c r="G6213" i="3"/>
  <c r="D6213" i="3"/>
  <c r="M6997" i="3"/>
  <c r="K6997" i="3"/>
  <c r="G6997" i="3"/>
  <c r="D6997" i="3"/>
  <c r="M7781" i="3"/>
  <c r="K7781" i="3"/>
  <c r="G7781" i="3"/>
  <c r="D7781" i="3"/>
  <c r="M8565" i="3"/>
  <c r="K8565" i="3"/>
  <c r="G8565" i="3"/>
  <c r="D8565" i="3"/>
  <c r="M9349" i="3"/>
  <c r="K9349" i="3"/>
  <c r="G9349" i="3"/>
  <c r="D9349" i="3"/>
  <c r="M10133" i="3"/>
  <c r="K10133" i="3"/>
  <c r="G10133" i="3"/>
  <c r="D10133" i="3"/>
  <c r="M10917" i="3"/>
  <c r="K10917" i="3"/>
  <c r="G10917" i="3"/>
  <c r="D10917" i="3"/>
  <c r="M11701" i="3"/>
  <c r="K11701" i="3"/>
  <c r="G11701" i="3"/>
  <c r="D11701" i="3"/>
  <c r="M12485" i="3"/>
  <c r="K12485" i="3"/>
  <c r="D12485" i="3"/>
  <c r="M12484" i="3"/>
  <c r="K12484" i="3"/>
  <c r="D12484" i="3"/>
  <c r="M11700" i="3"/>
  <c r="K11700" i="3"/>
  <c r="G11700" i="3"/>
  <c r="D11700" i="3"/>
  <c r="M10916" i="3"/>
  <c r="K10916" i="3"/>
  <c r="G10916" i="3"/>
  <c r="D10916" i="3"/>
  <c r="M10132" i="3"/>
  <c r="K10132" i="3"/>
  <c r="G10132" i="3"/>
  <c r="D10132" i="3"/>
  <c r="M9348" i="3"/>
  <c r="K9348" i="3"/>
  <c r="G9348" i="3"/>
  <c r="D9348" i="3"/>
  <c r="M8564" i="3"/>
  <c r="K8564" i="3"/>
  <c r="G8564" i="3"/>
  <c r="D8564" i="3"/>
  <c r="M7780" i="3"/>
  <c r="K7780" i="3"/>
  <c r="G7780" i="3"/>
  <c r="D7780" i="3"/>
  <c r="M6996" i="3"/>
  <c r="K6996" i="3"/>
  <c r="G6996" i="3"/>
  <c r="D6996" i="3"/>
  <c r="M6212" i="3"/>
  <c r="K6212" i="3"/>
  <c r="G6212" i="3"/>
  <c r="D6212" i="3"/>
  <c r="M5428" i="3"/>
  <c r="K5428" i="3"/>
  <c r="G5428" i="3"/>
  <c r="D5428" i="3"/>
  <c r="M4644" i="3"/>
  <c r="K4644" i="3"/>
  <c r="G4644" i="3"/>
  <c r="D4644" i="3"/>
  <c r="M3860" i="3"/>
  <c r="K3860" i="3"/>
  <c r="G3860" i="3"/>
  <c r="D3860" i="3"/>
  <c r="M3076" i="3"/>
  <c r="K3076" i="3"/>
  <c r="G3076" i="3"/>
  <c r="D3076" i="3"/>
  <c r="M2292" i="3"/>
  <c r="K2292" i="3"/>
  <c r="G2292" i="3"/>
  <c r="D2292" i="3"/>
  <c r="M1508" i="3"/>
  <c r="K1508" i="3"/>
  <c r="G1508" i="3"/>
  <c r="D1508" i="3"/>
  <c r="M724" i="3"/>
  <c r="K724" i="3"/>
  <c r="G724" i="3"/>
  <c r="D724" i="3"/>
  <c r="M723" i="3"/>
  <c r="K723" i="3"/>
  <c r="G723" i="3"/>
  <c r="D723" i="3"/>
  <c r="M1507" i="3"/>
  <c r="K1507" i="3"/>
  <c r="G1507" i="3"/>
  <c r="D1507" i="3"/>
  <c r="M2291" i="3"/>
  <c r="K2291" i="3"/>
  <c r="G2291" i="3"/>
  <c r="D2291" i="3"/>
  <c r="M3075" i="3"/>
  <c r="K3075" i="3"/>
  <c r="G3075" i="3"/>
  <c r="D3075" i="3"/>
  <c r="M3859" i="3"/>
  <c r="K3859" i="3"/>
  <c r="G3859" i="3"/>
  <c r="D3859" i="3"/>
  <c r="M4643" i="3"/>
  <c r="K4643" i="3"/>
  <c r="G4643" i="3"/>
  <c r="D4643" i="3"/>
  <c r="M5427" i="3"/>
  <c r="K5427" i="3"/>
  <c r="G5427" i="3"/>
  <c r="D5427" i="3"/>
  <c r="M6211" i="3"/>
  <c r="K6211" i="3"/>
  <c r="G6211" i="3"/>
  <c r="D6211" i="3"/>
  <c r="M6995" i="3"/>
  <c r="K6995" i="3"/>
  <c r="G6995" i="3"/>
  <c r="D6995" i="3"/>
  <c r="M7779" i="3"/>
  <c r="K7779" i="3"/>
  <c r="G7779" i="3"/>
  <c r="D7779" i="3"/>
  <c r="M8563" i="3"/>
  <c r="K8563" i="3"/>
  <c r="G8563" i="3"/>
  <c r="D8563" i="3"/>
  <c r="M9347" i="3"/>
  <c r="K9347" i="3"/>
  <c r="G9347" i="3"/>
  <c r="D9347" i="3"/>
  <c r="M10131" i="3"/>
  <c r="K10131" i="3"/>
  <c r="G10131" i="3"/>
  <c r="D10131" i="3"/>
  <c r="M10915" i="3"/>
  <c r="K10915" i="3"/>
  <c r="G10915" i="3"/>
  <c r="D10915" i="3"/>
  <c r="M11699" i="3"/>
  <c r="K11699" i="3"/>
  <c r="G11699" i="3"/>
  <c r="D11699" i="3"/>
  <c r="M12483" i="3"/>
  <c r="K12483" i="3"/>
  <c r="D12483" i="3"/>
  <c r="M12482" i="3"/>
  <c r="K12482" i="3"/>
  <c r="D12482" i="3"/>
  <c r="M12481" i="3"/>
  <c r="K12481" i="3"/>
  <c r="D12481" i="3"/>
  <c r="M11698" i="3"/>
  <c r="K11698" i="3"/>
  <c r="G11698" i="3"/>
  <c r="D11698" i="3"/>
  <c r="M11697" i="3"/>
  <c r="K11697" i="3"/>
  <c r="G11697" i="3"/>
  <c r="D11697" i="3"/>
  <c r="M10914" i="3"/>
  <c r="K10914" i="3"/>
  <c r="G10914" i="3"/>
  <c r="D10914" i="3"/>
  <c r="M10913" i="3"/>
  <c r="K10913" i="3"/>
  <c r="G10913" i="3"/>
  <c r="D10913" i="3"/>
  <c r="M10130" i="3"/>
  <c r="K10130" i="3"/>
  <c r="G10130" i="3"/>
  <c r="D10130" i="3"/>
  <c r="M10129" i="3"/>
  <c r="K10129" i="3"/>
  <c r="G10129" i="3"/>
  <c r="D10129" i="3"/>
  <c r="M9346" i="3"/>
  <c r="K9346" i="3"/>
  <c r="G9346" i="3"/>
  <c r="D9346" i="3"/>
  <c r="M9345" i="3"/>
  <c r="K9345" i="3"/>
  <c r="G9345" i="3"/>
  <c r="D9345" i="3"/>
  <c r="M8562" i="3"/>
  <c r="K8562" i="3"/>
  <c r="G8562" i="3"/>
  <c r="D8562" i="3"/>
  <c r="M8561" i="3"/>
  <c r="K8561" i="3"/>
  <c r="G8561" i="3"/>
  <c r="D8561" i="3"/>
  <c r="M7778" i="3"/>
  <c r="K7778" i="3"/>
  <c r="G7778" i="3"/>
  <c r="D7778" i="3"/>
  <c r="M7777" i="3"/>
  <c r="K7777" i="3"/>
  <c r="G7777" i="3"/>
  <c r="D7777" i="3"/>
  <c r="M6994" i="3"/>
  <c r="K6994" i="3"/>
  <c r="G6994" i="3"/>
  <c r="D6994" i="3"/>
  <c r="M6993" i="3"/>
  <c r="K6993" i="3"/>
  <c r="G6993" i="3"/>
  <c r="D6993" i="3"/>
  <c r="M6210" i="3"/>
  <c r="K6210" i="3"/>
  <c r="G6210" i="3"/>
  <c r="D6210" i="3"/>
  <c r="M6209" i="3"/>
  <c r="K6209" i="3"/>
  <c r="G6209" i="3"/>
  <c r="D6209" i="3"/>
  <c r="M5426" i="3"/>
  <c r="K5426" i="3"/>
  <c r="G5426" i="3"/>
  <c r="D5426" i="3"/>
  <c r="M5425" i="3"/>
  <c r="K5425" i="3"/>
  <c r="G5425" i="3"/>
  <c r="D5425" i="3"/>
  <c r="M4642" i="3"/>
  <c r="K4642" i="3"/>
  <c r="G4642" i="3"/>
  <c r="D4642" i="3"/>
  <c r="M4641" i="3"/>
  <c r="K4641" i="3"/>
  <c r="G4641" i="3"/>
  <c r="D4641" i="3"/>
  <c r="M3858" i="3"/>
  <c r="K3858" i="3"/>
  <c r="G3858" i="3"/>
  <c r="D3858" i="3"/>
  <c r="M3857" i="3"/>
  <c r="K3857" i="3"/>
  <c r="G3857" i="3"/>
  <c r="D3857" i="3"/>
  <c r="M3074" i="3"/>
  <c r="K3074" i="3"/>
  <c r="G3074" i="3"/>
  <c r="D3074" i="3"/>
  <c r="M3073" i="3"/>
  <c r="K3073" i="3"/>
  <c r="G3073" i="3"/>
  <c r="D3073" i="3"/>
  <c r="M2290" i="3"/>
  <c r="K2290" i="3"/>
  <c r="G2290" i="3"/>
  <c r="D2290" i="3"/>
  <c r="M2289" i="3"/>
  <c r="K2289" i="3"/>
  <c r="G2289" i="3"/>
  <c r="D2289" i="3"/>
  <c r="M1506" i="3"/>
  <c r="K1506" i="3"/>
  <c r="G1506" i="3"/>
  <c r="D1506" i="3"/>
  <c r="M1505" i="3"/>
  <c r="K1505" i="3"/>
  <c r="G1505" i="3"/>
  <c r="D1505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504" i="3"/>
  <c r="K1504" i="3"/>
  <c r="G1504" i="3"/>
  <c r="D1504" i="3"/>
  <c r="M2288" i="3"/>
  <c r="K2288" i="3"/>
  <c r="G2288" i="3"/>
  <c r="D2288" i="3"/>
  <c r="M3072" i="3"/>
  <c r="K3072" i="3"/>
  <c r="G3072" i="3"/>
  <c r="D3072" i="3"/>
  <c r="M3856" i="3"/>
  <c r="K3856" i="3"/>
  <c r="G3856" i="3"/>
  <c r="D3856" i="3"/>
  <c r="M4640" i="3"/>
  <c r="K4640" i="3"/>
  <c r="G4640" i="3"/>
  <c r="D4640" i="3"/>
  <c r="M5424" i="3"/>
  <c r="K5424" i="3"/>
  <c r="G5424" i="3"/>
  <c r="D5424" i="3"/>
  <c r="M6208" i="3"/>
  <c r="K6208" i="3"/>
  <c r="G6208" i="3"/>
  <c r="D6208" i="3"/>
  <c r="M6992" i="3"/>
  <c r="K6992" i="3"/>
  <c r="G6992" i="3"/>
  <c r="D6992" i="3"/>
  <c r="M7776" i="3"/>
  <c r="K7776" i="3"/>
  <c r="G7776" i="3"/>
  <c r="D7776" i="3"/>
  <c r="M8560" i="3"/>
  <c r="K8560" i="3"/>
  <c r="G8560" i="3"/>
  <c r="D8560" i="3"/>
  <c r="M9344" i="3"/>
  <c r="K9344" i="3"/>
  <c r="G9344" i="3"/>
  <c r="D9344" i="3"/>
  <c r="M10128" i="3"/>
  <c r="K10128" i="3"/>
  <c r="G10128" i="3"/>
  <c r="D10128" i="3"/>
  <c r="M10912" i="3"/>
  <c r="K10912" i="3"/>
  <c r="G10912" i="3"/>
  <c r="D10912" i="3"/>
  <c r="M11696" i="3"/>
  <c r="K11696" i="3"/>
  <c r="G11696" i="3"/>
  <c r="D11696" i="3"/>
  <c r="M12480" i="3"/>
  <c r="K12480" i="3"/>
  <c r="D12480" i="3"/>
  <c r="M12479" i="3"/>
  <c r="K12479" i="3"/>
  <c r="D12479" i="3"/>
  <c r="M11695" i="3"/>
  <c r="K11695" i="3"/>
  <c r="G11695" i="3"/>
  <c r="D11695" i="3"/>
  <c r="M10911" i="3"/>
  <c r="K10911" i="3"/>
  <c r="G10911" i="3"/>
  <c r="D10911" i="3"/>
  <c r="M10127" i="3"/>
  <c r="K10127" i="3"/>
  <c r="G10127" i="3"/>
  <c r="D10127" i="3"/>
  <c r="M9343" i="3"/>
  <c r="K9343" i="3"/>
  <c r="G9343" i="3"/>
  <c r="D9343" i="3"/>
  <c r="M8559" i="3"/>
  <c r="K8559" i="3"/>
  <c r="G8559" i="3"/>
  <c r="D8559" i="3"/>
  <c r="M7775" i="3"/>
  <c r="K7775" i="3"/>
  <c r="G7775" i="3"/>
  <c r="D7775" i="3"/>
  <c r="M6991" i="3"/>
  <c r="K6991" i="3"/>
  <c r="G6991" i="3"/>
  <c r="D6991" i="3"/>
  <c r="M6207" i="3"/>
  <c r="K6207" i="3"/>
  <c r="G6207" i="3"/>
  <c r="D6207" i="3"/>
  <c r="M5423" i="3"/>
  <c r="K5423" i="3"/>
  <c r="G5423" i="3"/>
  <c r="D5423" i="3"/>
  <c r="M4639" i="3"/>
  <c r="K4639" i="3"/>
  <c r="G4639" i="3"/>
  <c r="D4639" i="3"/>
  <c r="M3855" i="3"/>
  <c r="K3855" i="3"/>
  <c r="G3855" i="3"/>
  <c r="D3855" i="3"/>
  <c r="M3071" i="3"/>
  <c r="K3071" i="3"/>
  <c r="G3071" i="3"/>
  <c r="D3071" i="3"/>
  <c r="M2287" i="3"/>
  <c r="K2287" i="3"/>
  <c r="G2287" i="3"/>
  <c r="D2287" i="3"/>
  <c r="M1503" i="3"/>
  <c r="K1503" i="3"/>
  <c r="G1503" i="3"/>
  <c r="D1503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502" i="3"/>
  <c r="K1502" i="3"/>
  <c r="G1502" i="3"/>
  <c r="D1502" i="3"/>
  <c r="M1501" i="3"/>
  <c r="K1501" i="3"/>
  <c r="G1501" i="3"/>
  <c r="D1501" i="3"/>
  <c r="M2286" i="3"/>
  <c r="K2286" i="3"/>
  <c r="G2286" i="3"/>
  <c r="D2286" i="3"/>
  <c r="M2285" i="3"/>
  <c r="K2285" i="3"/>
  <c r="G2285" i="3"/>
  <c r="D2285" i="3"/>
  <c r="M3070" i="3"/>
  <c r="K3070" i="3"/>
  <c r="G3070" i="3"/>
  <c r="D3070" i="3"/>
  <c r="M3069" i="3"/>
  <c r="K3069" i="3"/>
  <c r="G3069" i="3"/>
  <c r="D3069" i="3"/>
  <c r="M3854" i="3"/>
  <c r="K3854" i="3"/>
  <c r="G3854" i="3"/>
  <c r="D3854" i="3"/>
  <c r="M3853" i="3"/>
  <c r="K3853" i="3"/>
  <c r="G3853" i="3"/>
  <c r="D3853" i="3"/>
  <c r="M4638" i="3"/>
  <c r="K4638" i="3"/>
  <c r="G4638" i="3"/>
  <c r="D4638" i="3"/>
  <c r="M4637" i="3"/>
  <c r="K4637" i="3"/>
  <c r="G4637" i="3"/>
  <c r="D4637" i="3"/>
  <c r="M5422" i="3"/>
  <c r="K5422" i="3"/>
  <c r="G5422" i="3"/>
  <c r="D5422" i="3"/>
  <c r="M5421" i="3"/>
  <c r="K5421" i="3"/>
  <c r="G5421" i="3"/>
  <c r="D5421" i="3"/>
  <c r="M6206" i="3"/>
  <c r="K6206" i="3"/>
  <c r="G6206" i="3"/>
  <c r="D6206" i="3"/>
  <c r="M6205" i="3"/>
  <c r="K6205" i="3"/>
  <c r="G6205" i="3"/>
  <c r="D6205" i="3"/>
  <c r="M6990" i="3"/>
  <c r="K6990" i="3"/>
  <c r="G6990" i="3"/>
  <c r="D6990" i="3"/>
  <c r="M6989" i="3"/>
  <c r="K6989" i="3"/>
  <c r="G6989" i="3"/>
  <c r="D6989" i="3"/>
  <c r="M7774" i="3"/>
  <c r="K7774" i="3"/>
  <c r="G7774" i="3"/>
  <c r="D7774" i="3"/>
  <c r="M7773" i="3"/>
  <c r="K7773" i="3"/>
  <c r="G7773" i="3"/>
  <c r="D7773" i="3"/>
  <c r="M8558" i="3"/>
  <c r="K8558" i="3"/>
  <c r="G8558" i="3"/>
  <c r="D8558" i="3"/>
  <c r="M8557" i="3"/>
  <c r="K8557" i="3"/>
  <c r="G8557" i="3"/>
  <c r="D8557" i="3"/>
  <c r="M9342" i="3"/>
  <c r="K9342" i="3"/>
  <c r="G9342" i="3"/>
  <c r="D9342" i="3"/>
  <c r="M9341" i="3"/>
  <c r="K9341" i="3"/>
  <c r="G9341" i="3"/>
  <c r="D9341" i="3"/>
  <c r="M10126" i="3"/>
  <c r="K10126" i="3"/>
  <c r="G10126" i="3"/>
  <c r="D10126" i="3"/>
  <c r="M10125" i="3"/>
  <c r="K10125" i="3"/>
  <c r="G10125" i="3"/>
  <c r="D10125" i="3"/>
  <c r="M10910" i="3"/>
  <c r="K10910" i="3"/>
  <c r="G10910" i="3"/>
  <c r="D10910" i="3"/>
  <c r="M10909" i="3"/>
  <c r="K10909" i="3"/>
  <c r="G10909" i="3"/>
  <c r="D10909" i="3"/>
  <c r="M11694" i="3"/>
  <c r="K11694" i="3"/>
  <c r="G11694" i="3"/>
  <c r="D11694" i="3"/>
  <c r="M11693" i="3"/>
  <c r="K11693" i="3"/>
  <c r="G11693" i="3"/>
  <c r="D11693" i="3"/>
  <c r="M12478" i="3"/>
  <c r="K12478" i="3"/>
  <c r="D12478" i="3"/>
  <c r="M12477" i="3"/>
  <c r="K12477" i="3"/>
  <c r="D12477" i="3"/>
  <c r="M12476" i="3"/>
  <c r="K12476" i="3"/>
  <c r="D12476" i="3"/>
  <c r="M11692" i="3"/>
  <c r="K11692" i="3"/>
  <c r="G11692" i="3"/>
  <c r="D11692" i="3"/>
  <c r="M10908" i="3"/>
  <c r="K10908" i="3"/>
  <c r="G10908" i="3"/>
  <c r="D10908" i="3"/>
  <c r="M10124" i="3"/>
  <c r="K10124" i="3"/>
  <c r="G10124" i="3"/>
  <c r="D10124" i="3"/>
  <c r="M9340" i="3"/>
  <c r="K9340" i="3"/>
  <c r="G9340" i="3"/>
  <c r="D9340" i="3"/>
  <c r="M8556" i="3"/>
  <c r="K8556" i="3"/>
  <c r="G8556" i="3"/>
  <c r="D8556" i="3"/>
  <c r="M7772" i="3"/>
  <c r="K7772" i="3"/>
  <c r="G7772" i="3"/>
  <c r="D7772" i="3"/>
  <c r="M6988" i="3"/>
  <c r="K6988" i="3"/>
  <c r="G6988" i="3"/>
  <c r="D6988" i="3"/>
  <c r="M6204" i="3"/>
  <c r="K6204" i="3"/>
  <c r="G6204" i="3"/>
  <c r="D6204" i="3"/>
  <c r="M5420" i="3"/>
  <c r="K5420" i="3"/>
  <c r="G5420" i="3"/>
  <c r="D5420" i="3"/>
  <c r="M4636" i="3"/>
  <c r="K4636" i="3"/>
  <c r="G4636" i="3"/>
  <c r="D4636" i="3"/>
  <c r="M3852" i="3"/>
  <c r="K3852" i="3"/>
  <c r="G3852" i="3"/>
  <c r="D3852" i="3"/>
  <c r="M3068" i="3"/>
  <c r="K3068" i="3"/>
  <c r="G3068" i="3"/>
  <c r="D3068" i="3"/>
  <c r="M2284" i="3"/>
  <c r="K2284" i="3"/>
  <c r="G2284" i="3"/>
  <c r="D2284" i="3"/>
  <c r="M1500" i="3"/>
  <c r="K1500" i="3"/>
  <c r="G1500" i="3"/>
  <c r="D1500" i="3"/>
  <c r="M716" i="3"/>
  <c r="K716" i="3"/>
  <c r="G716" i="3"/>
  <c r="D716" i="3"/>
  <c r="M715" i="3"/>
  <c r="K715" i="3"/>
  <c r="G715" i="3"/>
  <c r="D715" i="3"/>
  <c r="M1499" i="3"/>
  <c r="K1499" i="3"/>
  <c r="G1499" i="3"/>
  <c r="D1499" i="3"/>
  <c r="M2283" i="3"/>
  <c r="K2283" i="3"/>
  <c r="G2283" i="3"/>
  <c r="D2283" i="3"/>
  <c r="M3067" i="3"/>
  <c r="K3067" i="3"/>
  <c r="G3067" i="3"/>
  <c r="D3067" i="3"/>
  <c r="M3851" i="3"/>
  <c r="K3851" i="3"/>
  <c r="G3851" i="3"/>
  <c r="D3851" i="3"/>
  <c r="M4635" i="3"/>
  <c r="K4635" i="3"/>
  <c r="G4635" i="3"/>
  <c r="D4635" i="3"/>
  <c r="M5419" i="3"/>
  <c r="K5419" i="3"/>
  <c r="G5419" i="3"/>
  <c r="D5419" i="3"/>
  <c r="M6203" i="3"/>
  <c r="K6203" i="3"/>
  <c r="G6203" i="3"/>
  <c r="D6203" i="3"/>
  <c r="M6987" i="3"/>
  <c r="K6987" i="3"/>
  <c r="G6987" i="3"/>
  <c r="D6987" i="3"/>
  <c r="M7771" i="3"/>
  <c r="K7771" i="3"/>
  <c r="G7771" i="3"/>
  <c r="D7771" i="3"/>
  <c r="M8555" i="3"/>
  <c r="K8555" i="3"/>
  <c r="G8555" i="3"/>
  <c r="D8555" i="3"/>
  <c r="M9339" i="3"/>
  <c r="K9339" i="3"/>
  <c r="G9339" i="3"/>
  <c r="D9339" i="3"/>
  <c r="M10123" i="3"/>
  <c r="K10123" i="3"/>
  <c r="G10123" i="3"/>
  <c r="D10123" i="3"/>
  <c r="M10907" i="3"/>
  <c r="K10907" i="3"/>
  <c r="G10907" i="3"/>
  <c r="D10907" i="3"/>
  <c r="M11691" i="3"/>
  <c r="K11691" i="3"/>
  <c r="G11691" i="3"/>
  <c r="D11691" i="3"/>
  <c r="M12475" i="3"/>
  <c r="K12475" i="3"/>
  <c r="D12475" i="3"/>
  <c r="M12474" i="3"/>
  <c r="K12474" i="3"/>
  <c r="D12474" i="3"/>
  <c r="M12473" i="3"/>
  <c r="K12473" i="3"/>
  <c r="D12473" i="3"/>
  <c r="M11690" i="3"/>
  <c r="K11690" i="3"/>
  <c r="G11690" i="3"/>
  <c r="D11690" i="3"/>
  <c r="M11689" i="3"/>
  <c r="K11689" i="3"/>
  <c r="G11689" i="3"/>
  <c r="D11689" i="3"/>
  <c r="M10906" i="3"/>
  <c r="K10906" i="3"/>
  <c r="G10906" i="3"/>
  <c r="D10906" i="3"/>
  <c r="M10905" i="3"/>
  <c r="K10905" i="3"/>
  <c r="G10905" i="3"/>
  <c r="D10905" i="3"/>
  <c r="M10122" i="3"/>
  <c r="K10122" i="3"/>
  <c r="G10122" i="3"/>
  <c r="D10122" i="3"/>
  <c r="M10121" i="3"/>
  <c r="K10121" i="3"/>
  <c r="G10121" i="3"/>
  <c r="D10121" i="3"/>
  <c r="M9338" i="3"/>
  <c r="K9338" i="3"/>
  <c r="G9338" i="3"/>
  <c r="D9338" i="3"/>
  <c r="M9337" i="3"/>
  <c r="K9337" i="3"/>
  <c r="G9337" i="3"/>
  <c r="D9337" i="3"/>
  <c r="M8554" i="3"/>
  <c r="K8554" i="3"/>
  <c r="G8554" i="3"/>
  <c r="D8554" i="3"/>
  <c r="M8553" i="3"/>
  <c r="K8553" i="3"/>
  <c r="G8553" i="3"/>
  <c r="D8553" i="3"/>
  <c r="M7770" i="3"/>
  <c r="K7770" i="3"/>
  <c r="G7770" i="3"/>
  <c r="D7770" i="3"/>
  <c r="M7769" i="3"/>
  <c r="K7769" i="3"/>
  <c r="G7769" i="3"/>
  <c r="D7769" i="3"/>
  <c r="M6986" i="3"/>
  <c r="K6986" i="3"/>
  <c r="G6986" i="3"/>
  <c r="D6986" i="3"/>
  <c r="M6985" i="3"/>
  <c r="K6985" i="3"/>
  <c r="G6985" i="3"/>
  <c r="D6985" i="3"/>
  <c r="M6202" i="3"/>
  <c r="K6202" i="3"/>
  <c r="G6202" i="3"/>
  <c r="D6202" i="3"/>
  <c r="M6201" i="3"/>
  <c r="K6201" i="3"/>
  <c r="G6201" i="3"/>
  <c r="D6201" i="3"/>
  <c r="M5418" i="3"/>
  <c r="K5418" i="3"/>
  <c r="G5418" i="3"/>
  <c r="D5418" i="3"/>
  <c r="M5417" i="3"/>
  <c r="K5417" i="3"/>
  <c r="G5417" i="3"/>
  <c r="D5417" i="3"/>
  <c r="M4634" i="3"/>
  <c r="K4634" i="3"/>
  <c r="G4634" i="3"/>
  <c r="D4634" i="3"/>
  <c r="M4633" i="3"/>
  <c r="K4633" i="3"/>
  <c r="G4633" i="3"/>
  <c r="D4633" i="3"/>
  <c r="M3850" i="3"/>
  <c r="K3850" i="3"/>
  <c r="G3850" i="3"/>
  <c r="D3850" i="3"/>
  <c r="M3849" i="3"/>
  <c r="K3849" i="3"/>
  <c r="G3849" i="3"/>
  <c r="D3849" i="3"/>
  <c r="M3066" i="3"/>
  <c r="K3066" i="3"/>
  <c r="G3066" i="3"/>
  <c r="D3066" i="3"/>
  <c r="M3065" i="3"/>
  <c r="K3065" i="3"/>
  <c r="G3065" i="3"/>
  <c r="D3065" i="3"/>
  <c r="M2282" i="3"/>
  <c r="K2282" i="3"/>
  <c r="G2282" i="3"/>
  <c r="D2282" i="3"/>
  <c r="M2281" i="3"/>
  <c r="K2281" i="3"/>
  <c r="G2281" i="3"/>
  <c r="D2281" i="3"/>
  <c r="M1498" i="3"/>
  <c r="K1498" i="3"/>
  <c r="G1498" i="3"/>
  <c r="D1498" i="3"/>
  <c r="M1497" i="3"/>
  <c r="K1497" i="3"/>
  <c r="G1497" i="3"/>
  <c r="D1497" i="3"/>
  <c r="F785" i="3" l="1"/>
  <c r="F784" i="3"/>
  <c r="F783" i="3"/>
  <c r="F782" i="3"/>
  <c r="F781" i="3"/>
  <c r="F1569" i="3"/>
  <c r="F1568" i="3"/>
  <c r="F1567" i="3"/>
  <c r="F1566" i="3"/>
  <c r="F2353" i="3"/>
  <c r="F2352" i="3"/>
  <c r="F2351" i="3"/>
  <c r="F2350" i="3"/>
  <c r="F3137" i="3"/>
  <c r="E3136" i="3"/>
  <c r="J3136" i="3" s="1"/>
  <c r="F3134" i="3"/>
  <c r="F3921" i="3"/>
  <c r="F3920" i="3"/>
  <c r="F3918" i="3"/>
  <c r="F3917" i="3"/>
  <c r="F4705" i="3"/>
  <c r="F4704" i="3"/>
  <c r="F4703" i="3"/>
  <c r="F5489" i="3"/>
  <c r="F5487" i="3"/>
  <c r="F5486" i="3"/>
  <c r="F5485" i="3"/>
  <c r="F6273" i="3"/>
  <c r="E6272" i="3"/>
  <c r="J6272" i="3" s="1"/>
  <c r="F6271" i="3"/>
  <c r="F7055" i="3"/>
  <c r="F7053" i="3"/>
  <c r="F7839" i="3"/>
  <c r="F7838" i="3"/>
  <c r="F8625" i="3"/>
  <c r="F8624" i="3"/>
  <c r="F8623" i="3"/>
  <c r="F8622" i="3"/>
  <c r="F9409" i="3"/>
  <c r="F9408" i="3"/>
  <c r="F9406" i="3"/>
  <c r="E9405" i="3"/>
  <c r="J9405" i="3" s="1"/>
  <c r="F10193" i="3"/>
  <c r="F10192" i="3"/>
  <c r="F10191" i="3"/>
  <c r="F10190" i="3"/>
  <c r="F10189" i="3"/>
  <c r="F10977" i="3"/>
  <c r="E10976" i="3"/>
  <c r="J10976" i="3" s="1"/>
  <c r="F10975" i="3"/>
  <c r="F10974" i="3"/>
  <c r="F11761" i="3"/>
  <c r="F11760" i="3"/>
  <c r="F11758" i="3"/>
  <c r="E12544" i="3"/>
  <c r="E12543" i="3"/>
  <c r="E12542" i="3"/>
  <c r="E12539" i="3"/>
  <c r="F12540" i="3"/>
  <c r="E12540" i="3"/>
  <c r="E12537" i="3"/>
  <c r="E11756" i="3"/>
  <c r="J11756" i="3" s="1"/>
  <c r="F11755" i="3"/>
  <c r="F11756" i="3"/>
  <c r="F11753" i="3"/>
  <c r="F11752" i="3"/>
  <c r="E10972" i="3"/>
  <c r="J10972" i="3" s="1"/>
  <c r="F10971" i="3"/>
  <c r="F10972" i="3"/>
  <c r="F10968" i="3"/>
  <c r="E10188" i="3"/>
  <c r="J10188" i="3" s="1"/>
  <c r="F10187" i="3"/>
  <c r="F10188" i="3"/>
  <c r="E10185" i="3"/>
  <c r="J10185" i="3" s="1"/>
  <c r="F10185" i="3"/>
  <c r="F10184" i="3"/>
  <c r="E9404" i="3"/>
  <c r="J9404" i="3" s="1"/>
  <c r="F9403" i="3"/>
  <c r="F9404" i="3"/>
  <c r="F9400" i="3"/>
  <c r="E8620" i="3"/>
  <c r="J8620" i="3" s="1"/>
  <c r="F8619" i="3"/>
  <c r="F8620" i="3"/>
  <c r="L8620" i="3"/>
  <c r="F8616" i="3"/>
  <c r="E7836" i="3"/>
  <c r="J7836" i="3" s="1"/>
  <c r="F7835" i="3"/>
  <c r="F7836" i="3"/>
  <c r="E7052" i="3"/>
  <c r="J7052" i="3" s="1"/>
  <c r="F7051" i="3"/>
  <c r="F7052" i="3"/>
  <c r="F7049" i="3"/>
  <c r="F7048" i="3"/>
  <c r="E6268" i="3"/>
  <c r="J6268" i="3" s="1"/>
  <c r="F6267" i="3"/>
  <c r="F6268" i="3"/>
  <c r="F6264" i="3"/>
  <c r="E5484" i="3"/>
  <c r="J5484" i="3" s="1"/>
  <c r="F5483" i="3"/>
  <c r="L5484" i="3"/>
  <c r="F5484" i="3"/>
  <c r="F5481" i="3"/>
  <c r="F5480" i="3"/>
  <c r="E4700" i="3"/>
  <c r="J4700" i="3" s="1"/>
  <c r="F4699" i="3"/>
  <c r="F4700" i="3"/>
  <c r="F4697" i="3"/>
  <c r="F4696" i="3"/>
  <c r="E3915" i="3"/>
  <c r="J3915" i="3" s="1"/>
  <c r="E3916" i="3"/>
  <c r="J3916" i="3" s="1"/>
  <c r="F3916" i="3"/>
  <c r="F3913" i="3"/>
  <c r="F3132" i="3"/>
  <c r="F3131" i="3"/>
  <c r="E3132" i="3"/>
  <c r="J3132" i="3" s="1"/>
  <c r="F3129" i="3"/>
  <c r="E2348" i="3"/>
  <c r="J2348" i="3" s="1"/>
  <c r="F2347" i="3"/>
  <c r="F2348" i="3"/>
  <c r="F2344" i="3"/>
  <c r="E1564" i="3"/>
  <c r="J1564" i="3" s="1"/>
  <c r="F1563" i="3"/>
  <c r="F1564" i="3"/>
  <c r="F1561" i="3"/>
  <c r="L776" i="3"/>
  <c r="E776" i="3"/>
  <c r="J776" i="3" s="1"/>
  <c r="F780" i="3"/>
  <c r="E778" i="3"/>
  <c r="J778" i="3" s="1"/>
  <c r="E779" i="3"/>
  <c r="J779" i="3" s="1"/>
  <c r="E780" i="3"/>
  <c r="J780" i="3" s="1"/>
  <c r="F777" i="3"/>
  <c r="F778" i="3"/>
  <c r="F779" i="3"/>
  <c r="L777" i="3"/>
  <c r="L778" i="3"/>
  <c r="L779" i="3"/>
  <c r="L780" i="3"/>
  <c r="E777" i="3"/>
  <c r="J777" i="3" s="1"/>
  <c r="F11751" i="3"/>
  <c r="E11751" i="3"/>
  <c r="J11751" i="3" s="1"/>
  <c r="E11750" i="3"/>
  <c r="J11750" i="3" s="1"/>
  <c r="E11749" i="3"/>
  <c r="J11749" i="3" s="1"/>
  <c r="L11750" i="3"/>
  <c r="L11751" i="3"/>
  <c r="L11749" i="3"/>
  <c r="F11750" i="3"/>
  <c r="F11749" i="3"/>
  <c r="F10181" i="3"/>
  <c r="L10965" i="3"/>
  <c r="F6255" i="3"/>
  <c r="E10967" i="3"/>
  <c r="J10967" i="3" s="1"/>
  <c r="E10966" i="3"/>
  <c r="J10966" i="3" s="1"/>
  <c r="E10965" i="3"/>
  <c r="J10965" i="3" s="1"/>
  <c r="L10967" i="3"/>
  <c r="L10966" i="3"/>
  <c r="F10967" i="3"/>
  <c r="F10966" i="3"/>
  <c r="F10965" i="3"/>
  <c r="L10181" i="3"/>
  <c r="E10183" i="3"/>
  <c r="J10183" i="3" s="1"/>
  <c r="E10181" i="3"/>
  <c r="J10181" i="3" s="1"/>
  <c r="E10182" i="3"/>
  <c r="J10182" i="3" s="1"/>
  <c r="F9397" i="3"/>
  <c r="L10183" i="3"/>
  <c r="L10182" i="3"/>
  <c r="F10183" i="3"/>
  <c r="F10182" i="3"/>
  <c r="L9397" i="3"/>
  <c r="E9397" i="3"/>
  <c r="J9397" i="3" s="1"/>
  <c r="E9398" i="3"/>
  <c r="J9398" i="3" s="1"/>
  <c r="L9399" i="3"/>
  <c r="L9398" i="3"/>
  <c r="E9399" i="3"/>
  <c r="J9399" i="3" s="1"/>
  <c r="F9398" i="3"/>
  <c r="F9399" i="3"/>
  <c r="F8615" i="3"/>
  <c r="E8615" i="3"/>
  <c r="J8615" i="3" s="1"/>
  <c r="E8614" i="3"/>
  <c r="J8614" i="3" s="1"/>
  <c r="E8613" i="3"/>
  <c r="J8613" i="3" s="1"/>
  <c r="L8614" i="3"/>
  <c r="L8615" i="3"/>
  <c r="L8613" i="3"/>
  <c r="F8614" i="3"/>
  <c r="F8613" i="3"/>
  <c r="L7829" i="3"/>
  <c r="E7831" i="3"/>
  <c r="J7831" i="3" s="1"/>
  <c r="E7830" i="3"/>
  <c r="J7830" i="3" s="1"/>
  <c r="E7829" i="3"/>
  <c r="J7829" i="3" s="1"/>
  <c r="F6262" i="3"/>
  <c r="F7045" i="3"/>
  <c r="L7831" i="3"/>
  <c r="L7830" i="3"/>
  <c r="F7831" i="3"/>
  <c r="F7830" i="3"/>
  <c r="F7829" i="3"/>
  <c r="L7045" i="3"/>
  <c r="E7047" i="3"/>
  <c r="J7047" i="3" s="1"/>
  <c r="E7045" i="3"/>
  <c r="J7045" i="3" s="1"/>
  <c r="E7046" i="3"/>
  <c r="J7046" i="3" s="1"/>
  <c r="L7047" i="3"/>
  <c r="L7046" i="3"/>
  <c r="F7047" i="3"/>
  <c r="F7046" i="3"/>
  <c r="F6261" i="3"/>
  <c r="E6261" i="3"/>
  <c r="J6261" i="3" s="1"/>
  <c r="E6262" i="3"/>
  <c r="J6262" i="3" s="1"/>
  <c r="E6263" i="3"/>
  <c r="J6263" i="3" s="1"/>
  <c r="L6263" i="3"/>
  <c r="L6261" i="3"/>
  <c r="L6262" i="3"/>
  <c r="F6263" i="3"/>
  <c r="L5477" i="3"/>
  <c r="E5479" i="3"/>
  <c r="J5479" i="3" s="1"/>
  <c r="E5478" i="3"/>
  <c r="J5478" i="3" s="1"/>
  <c r="E5477" i="3"/>
  <c r="J5477" i="3" s="1"/>
  <c r="L5479" i="3"/>
  <c r="L5478" i="3"/>
  <c r="F5479" i="3"/>
  <c r="F5478" i="3"/>
  <c r="F5477" i="3"/>
  <c r="L4693" i="3"/>
  <c r="E4695" i="3"/>
  <c r="J4695" i="3" s="1"/>
  <c r="E4694" i="3"/>
  <c r="J4694" i="3" s="1"/>
  <c r="E4693" i="3"/>
  <c r="J4693" i="3" s="1"/>
  <c r="L4695" i="3"/>
  <c r="L4694" i="3"/>
  <c r="F4695" i="3"/>
  <c r="F4694" i="3"/>
  <c r="F4693" i="3"/>
  <c r="L3911" i="3"/>
  <c r="E3911" i="3"/>
  <c r="J3911" i="3" s="1"/>
  <c r="E3909" i="3"/>
  <c r="J3909" i="3" s="1"/>
  <c r="L3910" i="3"/>
  <c r="L3909" i="3"/>
  <c r="F3911" i="3"/>
  <c r="E3910" i="3"/>
  <c r="J3910" i="3" s="1"/>
  <c r="F3909" i="3"/>
  <c r="F3910" i="3"/>
  <c r="F3125" i="3"/>
  <c r="L3125" i="3"/>
  <c r="E3127" i="3"/>
  <c r="J3127" i="3" s="1"/>
  <c r="E3125" i="3"/>
  <c r="J3125" i="3" s="1"/>
  <c r="E3126" i="3"/>
  <c r="J3126" i="3" s="1"/>
  <c r="L3127" i="3"/>
  <c r="L3126" i="3"/>
  <c r="F3127" i="3"/>
  <c r="F3126" i="3"/>
  <c r="L2341" i="3"/>
  <c r="E2343" i="3"/>
  <c r="J2343" i="3" s="1"/>
  <c r="E2342" i="3"/>
  <c r="J2342" i="3" s="1"/>
  <c r="E2341" i="3"/>
  <c r="J2341" i="3" s="1"/>
  <c r="L2343" i="3"/>
  <c r="L2342" i="3"/>
  <c r="F2343" i="3"/>
  <c r="F2342" i="3"/>
  <c r="F2341" i="3"/>
  <c r="F773" i="3"/>
  <c r="F1557" i="3"/>
  <c r="L1557" i="3"/>
  <c r="F1559" i="3"/>
  <c r="E1557" i="3"/>
  <c r="J1557" i="3" s="1"/>
  <c r="E1558" i="3"/>
  <c r="J1558" i="3" s="1"/>
  <c r="L1559" i="3"/>
  <c r="L1558" i="3"/>
  <c r="E1559" i="3"/>
  <c r="J1559" i="3" s="1"/>
  <c r="F1558" i="3"/>
  <c r="L773" i="3"/>
  <c r="E775" i="3"/>
  <c r="J775" i="3" s="1"/>
  <c r="E773" i="3"/>
  <c r="J773" i="3" s="1"/>
  <c r="E774" i="3"/>
  <c r="J774" i="3" s="1"/>
  <c r="L12532" i="3"/>
  <c r="L775" i="3"/>
  <c r="L774" i="3"/>
  <c r="F775" i="3"/>
  <c r="F774" i="3"/>
  <c r="E12533" i="3"/>
  <c r="F12533" i="3"/>
  <c r="F12535" i="3"/>
  <c r="F12534" i="3"/>
  <c r="E12535" i="3"/>
  <c r="L11748" i="3"/>
  <c r="L12534" i="3"/>
  <c r="L12533" i="3"/>
  <c r="L12535" i="3"/>
  <c r="E12534" i="3"/>
  <c r="F11748" i="3"/>
  <c r="F10180" i="3"/>
  <c r="L10964" i="3"/>
  <c r="F10964" i="3"/>
  <c r="E10180" i="3"/>
  <c r="J10180" i="3" s="1"/>
  <c r="L10180" i="3"/>
  <c r="E9396" i="3"/>
  <c r="J9396" i="3" s="1"/>
  <c r="L9396" i="3"/>
  <c r="F9396" i="3"/>
  <c r="E8612" i="3"/>
  <c r="J8612" i="3" s="1"/>
  <c r="L8612" i="3"/>
  <c r="F8612" i="3"/>
  <c r="L7828" i="3"/>
  <c r="F7828" i="3"/>
  <c r="L7044" i="3"/>
  <c r="F7044" i="3"/>
  <c r="E6260" i="3"/>
  <c r="J6260" i="3" s="1"/>
  <c r="F11747" i="3"/>
  <c r="E12532" i="3"/>
  <c r="E1556" i="3"/>
  <c r="J1556" i="3" s="1"/>
  <c r="L6260" i="3"/>
  <c r="F6260" i="3"/>
  <c r="L5476" i="3"/>
  <c r="F5476" i="3"/>
  <c r="E4692" i="3"/>
  <c r="J4692" i="3" s="1"/>
  <c r="F3124" i="3"/>
  <c r="L4692" i="3"/>
  <c r="F4692" i="3"/>
  <c r="E3908" i="3"/>
  <c r="J3908" i="3" s="1"/>
  <c r="L3908" i="3"/>
  <c r="F3908" i="3"/>
  <c r="E3124" i="3"/>
  <c r="J3124" i="3" s="1"/>
  <c r="F10179" i="3"/>
  <c r="F1556" i="3"/>
  <c r="F12532" i="3"/>
  <c r="L3124" i="3"/>
  <c r="F2340" i="3"/>
  <c r="L2340" i="3"/>
  <c r="E2340" i="3"/>
  <c r="J2340" i="3" s="1"/>
  <c r="L1556" i="3"/>
  <c r="E772" i="3"/>
  <c r="J772" i="3" s="1"/>
  <c r="L772" i="3"/>
  <c r="F772" i="3"/>
  <c r="L11747" i="3"/>
  <c r="L10963" i="3"/>
  <c r="F10963" i="3"/>
  <c r="E10179" i="3"/>
  <c r="J10179" i="3" s="1"/>
  <c r="L10179" i="3"/>
  <c r="E9395" i="3"/>
  <c r="J9395" i="3" s="1"/>
  <c r="F3904" i="3"/>
  <c r="F9394" i="3"/>
  <c r="L9395" i="3"/>
  <c r="F9395" i="3"/>
  <c r="L8611" i="3"/>
  <c r="F8611" i="3"/>
  <c r="L7827" i="3"/>
  <c r="F7827" i="3"/>
  <c r="E12530" i="3"/>
  <c r="L7043" i="3"/>
  <c r="L6257" i="3"/>
  <c r="F7043" i="3"/>
  <c r="E6259" i="3"/>
  <c r="J6259" i="3" s="1"/>
  <c r="L6259" i="3"/>
  <c r="F6259" i="3"/>
  <c r="L5475" i="3"/>
  <c r="F5475" i="3"/>
  <c r="L4691" i="3"/>
  <c r="F4691" i="3"/>
  <c r="E3907" i="3"/>
  <c r="J3907" i="3" s="1"/>
  <c r="F9393" i="3"/>
  <c r="L3907" i="3"/>
  <c r="F3907" i="3"/>
  <c r="E3123" i="3"/>
  <c r="J3123" i="3" s="1"/>
  <c r="L3123" i="3"/>
  <c r="F3123" i="3"/>
  <c r="L2339" i="3"/>
  <c r="F2339" i="3"/>
  <c r="L1555" i="3"/>
  <c r="F1555" i="3"/>
  <c r="E771" i="3"/>
  <c r="J771" i="3" s="1"/>
  <c r="L771" i="3"/>
  <c r="L10961" i="3"/>
  <c r="F771" i="3"/>
  <c r="L2338" i="3"/>
  <c r="E3904" i="3"/>
  <c r="J3904" i="3" s="1"/>
  <c r="E3905" i="3"/>
  <c r="J3905" i="3" s="1"/>
  <c r="L4690" i="3"/>
  <c r="E6257" i="3"/>
  <c r="J6257" i="3" s="1"/>
  <c r="E6258" i="3"/>
  <c r="J6258" i="3" s="1"/>
  <c r="L7825" i="3"/>
  <c r="L8608" i="3"/>
  <c r="L8610" i="3"/>
  <c r="E10178" i="3"/>
  <c r="J10178" i="3" s="1"/>
  <c r="L12528" i="3"/>
  <c r="L1551" i="3"/>
  <c r="L9391" i="3"/>
  <c r="L2337" i="3"/>
  <c r="E3122" i="3"/>
  <c r="J3122" i="3" s="1"/>
  <c r="L4689" i="3"/>
  <c r="E6256" i="3"/>
  <c r="J6256" i="3" s="1"/>
  <c r="L7042" i="3"/>
  <c r="L7824" i="3"/>
  <c r="L7826" i="3"/>
  <c r="L8609" i="3"/>
  <c r="E10177" i="3"/>
  <c r="J10177" i="3" s="1"/>
  <c r="L11746" i="3"/>
  <c r="L2336" i="3"/>
  <c r="E3121" i="3"/>
  <c r="J3121" i="3" s="1"/>
  <c r="L4688" i="3"/>
  <c r="L7041" i="3"/>
  <c r="E9393" i="3"/>
  <c r="J9393" i="3" s="1"/>
  <c r="E9394" i="3"/>
  <c r="J9394" i="3" s="1"/>
  <c r="E10176" i="3"/>
  <c r="J10176" i="3" s="1"/>
  <c r="L11745" i="3"/>
  <c r="F12530" i="3"/>
  <c r="F12531" i="3"/>
  <c r="L1554" i="3"/>
  <c r="E3120" i="3"/>
  <c r="J3120" i="3" s="1"/>
  <c r="L3906" i="3"/>
  <c r="L7040" i="3"/>
  <c r="E9392" i="3"/>
  <c r="J9392" i="3" s="1"/>
  <c r="L10960" i="3"/>
  <c r="L10962" i="3"/>
  <c r="L11744" i="3"/>
  <c r="F12529" i="3"/>
  <c r="L1553" i="3"/>
  <c r="L3905" i="3"/>
  <c r="L6258" i="3"/>
  <c r="L10178" i="3"/>
  <c r="F12528" i="3"/>
  <c r="L3122" i="3"/>
  <c r="L3904" i="3"/>
  <c r="L6256" i="3"/>
  <c r="L10177" i="3"/>
  <c r="L3121" i="3"/>
  <c r="L5473" i="3"/>
  <c r="L5474" i="3"/>
  <c r="L10176" i="3"/>
  <c r="L12531" i="3"/>
  <c r="F767" i="3"/>
  <c r="L3120" i="3"/>
  <c r="E3906" i="3"/>
  <c r="J3906" i="3" s="1"/>
  <c r="L5472" i="3"/>
  <c r="L9392" i="3"/>
  <c r="L9393" i="3"/>
  <c r="L9394" i="3"/>
  <c r="L12529" i="3"/>
  <c r="L12530" i="3"/>
  <c r="E12531" i="3"/>
  <c r="E12529" i="3"/>
  <c r="E12528" i="3"/>
  <c r="F10178" i="3"/>
  <c r="F10177" i="3"/>
  <c r="F10176" i="3"/>
  <c r="F9392" i="3"/>
  <c r="F6258" i="3"/>
  <c r="F6257" i="3"/>
  <c r="F6256" i="3"/>
  <c r="F4690" i="3"/>
  <c r="F3906" i="3"/>
  <c r="F3905" i="3"/>
  <c r="F3122" i="3"/>
  <c r="F3121" i="3"/>
  <c r="F3120" i="3"/>
  <c r="F2338" i="3"/>
  <c r="F1554" i="3"/>
  <c r="F768" i="3"/>
  <c r="E768" i="3"/>
  <c r="J768" i="3" s="1"/>
  <c r="L768" i="3"/>
  <c r="L1552" i="3"/>
  <c r="E770" i="3"/>
  <c r="J770" i="3" s="1"/>
  <c r="E769" i="3"/>
  <c r="J769" i="3" s="1"/>
  <c r="L770" i="3"/>
  <c r="L769" i="3"/>
  <c r="F770" i="3"/>
  <c r="F769" i="3"/>
  <c r="E767" i="3"/>
  <c r="J767" i="3" s="1"/>
  <c r="L767" i="3"/>
  <c r="L2335" i="3"/>
  <c r="E3119" i="3"/>
  <c r="J3119" i="3" s="1"/>
  <c r="F3119" i="3"/>
  <c r="F3903" i="3"/>
  <c r="L3119" i="3"/>
  <c r="E3903" i="3"/>
  <c r="J3903" i="3" s="1"/>
  <c r="L3903" i="3"/>
  <c r="L4687" i="3"/>
  <c r="L5471" i="3"/>
  <c r="E6255" i="3"/>
  <c r="J6255" i="3" s="1"/>
  <c r="L6255" i="3"/>
  <c r="L7039" i="3"/>
  <c r="L7823" i="3"/>
  <c r="L8607" i="3"/>
  <c r="E9391" i="3"/>
  <c r="J9391" i="3" s="1"/>
  <c r="F9391" i="3"/>
  <c r="F10175" i="3"/>
  <c r="E10175" i="3"/>
  <c r="J10175" i="3" s="1"/>
  <c r="L10175" i="3"/>
  <c r="L10959" i="3"/>
  <c r="E11740" i="3"/>
  <c r="J11740" i="3" s="1"/>
  <c r="F10956" i="3"/>
  <c r="F11740" i="3"/>
  <c r="E12527" i="3"/>
  <c r="F12527" i="3"/>
  <c r="L11743" i="3"/>
  <c r="D10957" i="3"/>
  <c r="D10958" i="3"/>
  <c r="F10962" i="3" s="1"/>
  <c r="D11742" i="3"/>
  <c r="F11746" i="3" s="1"/>
  <c r="L11742" i="3"/>
  <c r="L12527" i="3"/>
  <c r="D11741" i="3"/>
  <c r="E10172" i="3"/>
  <c r="J10172" i="3" s="1"/>
  <c r="L11740" i="3"/>
  <c r="L11741" i="3"/>
  <c r="E10956" i="3"/>
  <c r="J10956" i="3" s="1"/>
  <c r="L10957" i="3"/>
  <c r="L10956" i="3"/>
  <c r="L10958" i="3"/>
  <c r="F10173" i="3"/>
  <c r="F10172" i="3"/>
  <c r="F8604" i="3"/>
  <c r="F10174" i="3"/>
  <c r="E10173" i="3"/>
  <c r="J10173" i="3" s="1"/>
  <c r="E10174" i="3"/>
  <c r="J10174" i="3" s="1"/>
  <c r="L10172" i="3"/>
  <c r="L10173" i="3"/>
  <c r="L10174" i="3"/>
  <c r="E8604" i="3"/>
  <c r="J8604" i="3" s="1"/>
  <c r="E7820" i="3"/>
  <c r="J7820" i="3" s="1"/>
  <c r="D8605" i="3"/>
  <c r="E8606" i="3" s="1"/>
  <c r="J8606" i="3" s="1"/>
  <c r="L9388" i="3"/>
  <c r="G8605" i="3"/>
  <c r="E9388" i="3"/>
  <c r="J9388" i="3" s="1"/>
  <c r="L9389" i="3"/>
  <c r="E9389" i="3"/>
  <c r="J9389" i="3" s="1"/>
  <c r="F9388" i="3"/>
  <c r="E9390" i="3"/>
  <c r="J9390" i="3" s="1"/>
  <c r="F9389" i="3"/>
  <c r="F9390" i="3"/>
  <c r="L9390" i="3"/>
  <c r="D7821" i="3"/>
  <c r="D7822" i="3"/>
  <c r="F7826" i="3" s="1"/>
  <c r="L8606" i="3"/>
  <c r="L8605" i="3"/>
  <c r="L8604" i="3"/>
  <c r="D7037" i="3"/>
  <c r="F7037" i="3" s="1"/>
  <c r="F3116" i="3"/>
  <c r="F5468" i="3"/>
  <c r="F7036" i="3"/>
  <c r="F7820" i="3"/>
  <c r="D7038" i="3"/>
  <c r="F7042" i="3" s="1"/>
  <c r="L7821" i="3"/>
  <c r="L7820" i="3"/>
  <c r="L7822" i="3"/>
  <c r="E7036" i="3"/>
  <c r="J7036" i="3" s="1"/>
  <c r="L7037" i="3"/>
  <c r="L7036" i="3"/>
  <c r="L7038" i="3"/>
  <c r="F2332" i="3"/>
  <c r="F6252" i="3"/>
  <c r="F6253" i="3"/>
  <c r="F6254" i="3"/>
  <c r="D5469" i="3"/>
  <c r="E5469" i="3" s="1"/>
  <c r="J5469" i="3" s="1"/>
  <c r="E6252" i="3"/>
  <c r="J6252" i="3" s="1"/>
  <c r="E6253" i="3"/>
  <c r="J6253" i="3" s="1"/>
  <c r="E6254" i="3"/>
  <c r="J6254" i="3" s="1"/>
  <c r="L6252" i="3"/>
  <c r="L6253" i="3"/>
  <c r="L6254" i="3"/>
  <c r="D5470" i="3"/>
  <c r="F5474" i="3" s="1"/>
  <c r="G4685" i="3"/>
  <c r="E5468" i="3"/>
  <c r="J5468" i="3" s="1"/>
  <c r="L5469" i="3"/>
  <c r="L5468" i="3"/>
  <c r="L5470" i="3"/>
  <c r="L4684" i="3"/>
  <c r="G4684" i="3"/>
  <c r="D4684" i="3"/>
  <c r="E4684" i="3" s="1"/>
  <c r="J4684" i="3" s="1"/>
  <c r="D4685" i="3"/>
  <c r="F4689" i="3" s="1"/>
  <c r="L4685" i="3"/>
  <c r="L4686" i="3"/>
  <c r="F3118" i="3"/>
  <c r="L3900" i="3"/>
  <c r="E3900" i="3"/>
  <c r="J3900" i="3" s="1"/>
  <c r="L3902" i="3"/>
  <c r="L3901" i="3"/>
  <c r="E3901" i="3"/>
  <c r="J3901" i="3" s="1"/>
  <c r="F3900" i="3"/>
  <c r="F3901" i="3"/>
  <c r="E3902" i="3"/>
  <c r="J3902" i="3" s="1"/>
  <c r="F3902" i="3"/>
  <c r="F11739" i="3"/>
  <c r="F3899" i="3"/>
  <c r="F3117" i="3"/>
  <c r="D2333" i="3"/>
  <c r="E2334" i="3" s="1"/>
  <c r="J2334" i="3" s="1"/>
  <c r="G2333" i="3"/>
  <c r="E3116" i="3"/>
  <c r="J3116" i="3" s="1"/>
  <c r="E3117" i="3"/>
  <c r="J3117" i="3" s="1"/>
  <c r="E3118" i="3"/>
  <c r="J3118" i="3" s="1"/>
  <c r="L3116" i="3"/>
  <c r="L3117" i="3"/>
  <c r="L3118" i="3"/>
  <c r="D1549" i="3"/>
  <c r="F1550" i="3" s="1"/>
  <c r="E2332" i="3"/>
  <c r="J2332" i="3" s="1"/>
  <c r="G1549" i="3"/>
  <c r="L2334" i="3"/>
  <c r="L2333" i="3"/>
  <c r="L2332" i="3"/>
  <c r="F764" i="3"/>
  <c r="F1548" i="3"/>
  <c r="L1548" i="3"/>
  <c r="E1548" i="3"/>
  <c r="J1548" i="3" s="1"/>
  <c r="L1549" i="3"/>
  <c r="L1550" i="3"/>
  <c r="F9385" i="3"/>
  <c r="L764" i="3"/>
  <c r="F2330" i="3"/>
  <c r="L3113" i="3"/>
  <c r="E764" i="3"/>
  <c r="J764" i="3" s="1"/>
  <c r="E765" i="3"/>
  <c r="J765" i="3" s="1"/>
  <c r="F4680" i="3"/>
  <c r="F3115" i="3"/>
  <c r="L766" i="3"/>
  <c r="E3115" i="3"/>
  <c r="J3115" i="3" s="1"/>
  <c r="L765" i="3"/>
  <c r="E766" i="3"/>
  <c r="J766" i="3" s="1"/>
  <c r="F765" i="3"/>
  <c r="F766" i="3"/>
  <c r="E7032" i="3"/>
  <c r="J7032" i="3" s="1"/>
  <c r="E10168" i="3"/>
  <c r="J10168" i="3" s="1"/>
  <c r="F3897" i="3"/>
  <c r="F11737" i="3"/>
  <c r="E11737" i="3"/>
  <c r="J11737" i="3" s="1"/>
  <c r="E12525" i="3"/>
  <c r="E12524" i="3"/>
  <c r="F7032" i="3"/>
  <c r="L2331" i="3"/>
  <c r="E4680" i="3"/>
  <c r="J4680" i="3" s="1"/>
  <c r="F12524" i="3"/>
  <c r="L762" i="3"/>
  <c r="E3899" i="3"/>
  <c r="J3899" i="3" s="1"/>
  <c r="E760" i="3"/>
  <c r="J760" i="3" s="1"/>
  <c r="L1544" i="3"/>
  <c r="E2328" i="3"/>
  <c r="J2328" i="3" s="1"/>
  <c r="L3114" i="3"/>
  <c r="L3896" i="3"/>
  <c r="L3897" i="3"/>
  <c r="F5464" i="3"/>
  <c r="L6248" i="3"/>
  <c r="E7034" i="3"/>
  <c r="J7034" i="3" s="1"/>
  <c r="L7818" i="3"/>
  <c r="E8602" i="3"/>
  <c r="J8602" i="3" s="1"/>
  <c r="L9387" i="3"/>
  <c r="E10952" i="3"/>
  <c r="J10952" i="3" s="1"/>
  <c r="L11736" i="3"/>
  <c r="L11738" i="3"/>
  <c r="L11739" i="3"/>
  <c r="L763" i="3"/>
  <c r="L3112" i="3"/>
  <c r="L3115" i="3"/>
  <c r="E4682" i="3"/>
  <c r="J4682" i="3" s="1"/>
  <c r="E4683" i="3"/>
  <c r="J4683" i="3" s="1"/>
  <c r="L5467" i="3"/>
  <c r="F6251" i="3"/>
  <c r="E7033" i="3"/>
  <c r="J7033" i="3" s="1"/>
  <c r="L7817" i="3"/>
  <c r="E8601" i="3"/>
  <c r="J8601" i="3" s="1"/>
  <c r="L9386" i="3"/>
  <c r="E10170" i="3"/>
  <c r="J10170" i="3" s="1"/>
  <c r="E10171" i="3"/>
  <c r="J10171" i="3" s="1"/>
  <c r="L10955" i="3"/>
  <c r="L11737" i="3"/>
  <c r="F12523" i="3"/>
  <c r="E4681" i="3"/>
  <c r="J4681" i="3" s="1"/>
  <c r="F4682" i="3"/>
  <c r="L5466" i="3"/>
  <c r="E6250" i="3"/>
  <c r="J6250" i="3" s="1"/>
  <c r="L7816" i="3"/>
  <c r="E8600" i="3"/>
  <c r="J8600" i="3" s="1"/>
  <c r="L9384" i="3"/>
  <c r="L9385" i="3"/>
  <c r="E10169" i="3"/>
  <c r="J10169" i="3" s="1"/>
  <c r="L10954" i="3"/>
  <c r="F12522" i="3"/>
  <c r="F12526" i="3"/>
  <c r="L761" i="3"/>
  <c r="L2329" i="3"/>
  <c r="L2330" i="3"/>
  <c r="E3897" i="3"/>
  <c r="J3897" i="3" s="1"/>
  <c r="E3898" i="3"/>
  <c r="J3898" i="3" s="1"/>
  <c r="L5465" i="3"/>
  <c r="E6249" i="3"/>
  <c r="J6249" i="3" s="1"/>
  <c r="L7035" i="3"/>
  <c r="E7819" i="3"/>
  <c r="J7819" i="3" s="1"/>
  <c r="L8603" i="3"/>
  <c r="L10953" i="3"/>
  <c r="E11739" i="3"/>
  <c r="J11739" i="3" s="1"/>
  <c r="F12520" i="3"/>
  <c r="F12521" i="3"/>
  <c r="F12525" i="3"/>
  <c r="L760" i="3"/>
  <c r="E1544" i="3"/>
  <c r="J1544" i="3" s="1"/>
  <c r="L2328" i="3"/>
  <c r="E3113" i="3"/>
  <c r="J3113" i="3" s="1"/>
  <c r="F3114" i="3"/>
  <c r="E3896" i="3"/>
  <c r="J3896" i="3" s="1"/>
  <c r="L5464" i="3"/>
  <c r="E6248" i="3"/>
  <c r="J6248" i="3" s="1"/>
  <c r="L7034" i="3"/>
  <c r="E7818" i="3"/>
  <c r="J7818" i="3" s="1"/>
  <c r="L8602" i="3"/>
  <c r="E9387" i="3"/>
  <c r="J9387" i="3" s="1"/>
  <c r="L10952" i="3"/>
  <c r="E11736" i="3"/>
  <c r="J11736" i="3" s="1"/>
  <c r="E11738" i="3"/>
  <c r="J11738" i="3" s="1"/>
  <c r="E763" i="3"/>
  <c r="J763" i="3" s="1"/>
  <c r="E3112" i="3"/>
  <c r="J3112" i="3" s="1"/>
  <c r="L4683" i="3"/>
  <c r="E5467" i="3"/>
  <c r="J5467" i="3" s="1"/>
  <c r="L6251" i="3"/>
  <c r="L7033" i="3"/>
  <c r="E7817" i="3"/>
  <c r="J7817" i="3" s="1"/>
  <c r="L8601" i="3"/>
  <c r="E9385" i="3"/>
  <c r="J9385" i="3" s="1"/>
  <c r="E9386" i="3"/>
  <c r="J9386" i="3" s="1"/>
  <c r="L10170" i="3"/>
  <c r="L10171" i="3"/>
  <c r="E10955" i="3"/>
  <c r="J10955" i="3" s="1"/>
  <c r="L12523" i="3"/>
  <c r="E762" i="3"/>
  <c r="J762" i="3" s="1"/>
  <c r="E2330" i="3"/>
  <c r="J2330" i="3" s="1"/>
  <c r="E2331" i="3"/>
  <c r="J2331" i="3" s="1"/>
  <c r="L4681" i="3"/>
  <c r="L4682" i="3"/>
  <c r="E5466" i="3"/>
  <c r="J5466" i="3" s="1"/>
  <c r="L6250" i="3"/>
  <c r="L7032" i="3"/>
  <c r="E7816" i="3"/>
  <c r="J7816" i="3" s="1"/>
  <c r="L8600" i="3"/>
  <c r="E9384" i="3"/>
  <c r="J9384" i="3" s="1"/>
  <c r="L10169" i="3"/>
  <c r="F10954" i="3"/>
  <c r="L12520" i="3"/>
  <c r="L12522" i="3"/>
  <c r="L12524" i="3"/>
  <c r="L12526" i="3"/>
  <c r="E761" i="3"/>
  <c r="J761" i="3" s="1"/>
  <c r="L1545" i="3"/>
  <c r="E2329" i="3"/>
  <c r="J2329" i="3" s="1"/>
  <c r="L3898" i="3"/>
  <c r="L3899" i="3"/>
  <c r="L4680" i="3"/>
  <c r="E5465" i="3"/>
  <c r="J5465" i="3" s="1"/>
  <c r="L6249" i="3"/>
  <c r="E7035" i="3"/>
  <c r="J7035" i="3" s="1"/>
  <c r="L7819" i="3"/>
  <c r="E8603" i="3"/>
  <c r="J8603" i="3" s="1"/>
  <c r="L10168" i="3"/>
  <c r="E10953" i="3"/>
  <c r="J10953" i="3" s="1"/>
  <c r="L12521" i="3"/>
  <c r="L12525" i="3"/>
  <c r="E12526" i="3"/>
  <c r="E12523" i="3"/>
  <c r="E12522" i="3"/>
  <c r="E12521" i="3"/>
  <c r="E12520" i="3"/>
  <c r="F11738" i="3"/>
  <c r="F11736" i="3"/>
  <c r="F10955" i="3"/>
  <c r="E10954" i="3"/>
  <c r="J10954" i="3" s="1"/>
  <c r="F10953" i="3"/>
  <c r="F10952" i="3"/>
  <c r="F10171" i="3"/>
  <c r="F10170" i="3"/>
  <c r="F10169" i="3"/>
  <c r="F10168" i="3"/>
  <c r="F9387" i="3"/>
  <c r="F9386" i="3"/>
  <c r="F9384" i="3"/>
  <c r="F8603" i="3"/>
  <c r="F8602" i="3"/>
  <c r="F8601" i="3"/>
  <c r="F8600" i="3"/>
  <c r="F7819" i="3"/>
  <c r="F7818" i="3"/>
  <c r="F7817" i="3"/>
  <c r="F7816" i="3"/>
  <c r="F7035" i="3"/>
  <c r="F7034" i="3"/>
  <c r="F7033" i="3"/>
  <c r="E6251" i="3"/>
  <c r="J6251" i="3" s="1"/>
  <c r="F6250" i="3"/>
  <c r="F6249" i="3"/>
  <c r="F6248" i="3"/>
  <c r="F5467" i="3"/>
  <c r="F5466" i="3"/>
  <c r="F5465" i="3"/>
  <c r="E5464" i="3"/>
  <c r="J5464" i="3" s="1"/>
  <c r="F4683" i="3"/>
  <c r="F4681" i="3"/>
  <c r="F3898" i="3"/>
  <c r="F3896" i="3"/>
  <c r="E3114" i="3"/>
  <c r="J3114" i="3" s="1"/>
  <c r="F3113" i="3"/>
  <c r="F3112" i="3"/>
  <c r="F2331" i="3"/>
  <c r="F2329" i="3"/>
  <c r="F2328" i="3"/>
  <c r="L1547" i="3"/>
  <c r="L1546" i="3"/>
  <c r="E1545" i="3"/>
  <c r="J1545" i="3" s="1"/>
  <c r="E1546" i="3"/>
  <c r="J1546" i="3" s="1"/>
  <c r="E1547" i="3"/>
  <c r="J1547" i="3" s="1"/>
  <c r="F1544" i="3"/>
  <c r="F1545" i="3"/>
  <c r="F1546" i="3"/>
  <c r="F1547" i="3"/>
  <c r="F763" i="3"/>
  <c r="F762" i="3"/>
  <c r="F761" i="3"/>
  <c r="F760" i="3"/>
  <c r="E759" i="3"/>
  <c r="J759" i="3" s="1"/>
  <c r="L759" i="3"/>
  <c r="F759" i="3"/>
  <c r="E1543" i="3"/>
  <c r="J1543" i="3" s="1"/>
  <c r="F3895" i="3"/>
  <c r="L1543" i="3"/>
  <c r="F1543" i="3"/>
  <c r="E2327" i="3"/>
  <c r="J2327" i="3" s="1"/>
  <c r="F3111" i="3"/>
  <c r="L2327" i="3"/>
  <c r="F2327" i="3"/>
  <c r="E3111" i="3"/>
  <c r="J3111" i="3" s="1"/>
  <c r="E3895" i="3"/>
  <c r="J3895" i="3" s="1"/>
  <c r="L3895" i="3"/>
  <c r="L3111" i="3"/>
  <c r="F6247" i="3"/>
  <c r="E4679" i="3"/>
  <c r="J4679" i="3" s="1"/>
  <c r="L4679" i="3"/>
  <c r="F4679" i="3"/>
  <c r="E5463" i="3"/>
  <c r="J5463" i="3" s="1"/>
  <c r="L5463" i="3"/>
  <c r="F5463" i="3"/>
  <c r="E6247" i="3"/>
  <c r="J6247" i="3" s="1"/>
  <c r="E3110" i="3"/>
  <c r="J3110" i="3" s="1"/>
  <c r="F11733" i="3"/>
  <c r="L6247" i="3"/>
  <c r="E7031" i="3"/>
  <c r="J7031" i="3" s="1"/>
  <c r="L7031" i="3"/>
  <c r="F7031" i="3"/>
  <c r="E7815" i="3"/>
  <c r="J7815" i="3" s="1"/>
  <c r="L7815" i="3"/>
  <c r="F7815" i="3"/>
  <c r="E8599" i="3"/>
  <c r="J8599" i="3" s="1"/>
  <c r="L8599" i="3"/>
  <c r="F8599" i="3"/>
  <c r="E9383" i="3"/>
  <c r="J9383" i="3" s="1"/>
  <c r="L9383" i="3"/>
  <c r="F9383" i="3"/>
  <c r="E10167" i="3"/>
  <c r="J10167" i="3" s="1"/>
  <c r="L10167" i="3"/>
  <c r="F10167" i="3"/>
  <c r="E10951" i="3"/>
  <c r="J10951" i="3" s="1"/>
  <c r="E12518" i="3"/>
  <c r="F3110" i="3"/>
  <c r="F12518" i="3"/>
  <c r="L10951" i="3"/>
  <c r="F10951" i="3"/>
  <c r="E11735" i="3"/>
  <c r="J11735" i="3" s="1"/>
  <c r="L11735" i="3"/>
  <c r="F11735" i="3"/>
  <c r="F12519" i="3"/>
  <c r="E11734" i="3"/>
  <c r="J11734" i="3" s="1"/>
  <c r="L12519" i="3"/>
  <c r="L11734" i="3"/>
  <c r="E12519" i="3"/>
  <c r="F11734" i="3"/>
  <c r="E10950" i="3"/>
  <c r="J10950" i="3" s="1"/>
  <c r="L10950" i="3"/>
  <c r="F10950" i="3"/>
  <c r="E10166" i="3"/>
  <c r="J10166" i="3" s="1"/>
  <c r="L10166" i="3"/>
  <c r="F10166" i="3"/>
  <c r="E9382" i="3"/>
  <c r="J9382" i="3" s="1"/>
  <c r="L9382" i="3"/>
  <c r="F9382" i="3"/>
  <c r="E8598" i="3"/>
  <c r="J8598" i="3" s="1"/>
  <c r="L8598" i="3"/>
  <c r="F8598" i="3"/>
  <c r="E7814" i="3"/>
  <c r="J7814" i="3" s="1"/>
  <c r="L7814" i="3"/>
  <c r="F7814" i="3"/>
  <c r="E7030" i="3"/>
  <c r="J7030" i="3" s="1"/>
  <c r="F758" i="3"/>
  <c r="F3894" i="3"/>
  <c r="L7030" i="3"/>
  <c r="F7030" i="3"/>
  <c r="E6246" i="3"/>
  <c r="J6246" i="3" s="1"/>
  <c r="L6246" i="3"/>
  <c r="F6246" i="3"/>
  <c r="E5462" i="3"/>
  <c r="J5462" i="3" s="1"/>
  <c r="L5462" i="3"/>
  <c r="F5462" i="3"/>
  <c r="E4678" i="3"/>
  <c r="J4678" i="3" s="1"/>
  <c r="L4678" i="3"/>
  <c r="F4678" i="3"/>
  <c r="E3894" i="3"/>
  <c r="J3894" i="3" s="1"/>
  <c r="L3894" i="3"/>
  <c r="L12518" i="3"/>
  <c r="L3110" i="3"/>
  <c r="E2326" i="3"/>
  <c r="J2326" i="3" s="1"/>
  <c r="L2326" i="3"/>
  <c r="F2326" i="3"/>
  <c r="E1542" i="3"/>
  <c r="J1542" i="3" s="1"/>
  <c r="L1542" i="3"/>
  <c r="F1542" i="3"/>
  <c r="E758" i="3"/>
  <c r="J758" i="3" s="1"/>
  <c r="L758" i="3"/>
  <c r="L11733" i="3"/>
  <c r="E11733" i="3"/>
  <c r="J11733" i="3" s="1"/>
  <c r="E10949" i="3"/>
  <c r="J10949" i="3" s="1"/>
  <c r="L10949" i="3"/>
  <c r="F10949" i="3"/>
  <c r="E10165" i="3"/>
  <c r="J10165" i="3" s="1"/>
  <c r="L10165" i="3"/>
  <c r="F10165" i="3"/>
  <c r="E9381" i="3"/>
  <c r="J9381" i="3" s="1"/>
  <c r="L9381" i="3"/>
  <c r="F9381" i="3"/>
  <c r="E8597" i="3"/>
  <c r="J8597" i="3" s="1"/>
  <c r="L8597" i="3"/>
  <c r="F8597" i="3"/>
  <c r="E7813" i="3"/>
  <c r="J7813" i="3" s="1"/>
  <c r="L7813" i="3"/>
  <c r="F7813" i="3"/>
  <c r="E7029" i="3"/>
  <c r="J7029" i="3" s="1"/>
  <c r="F6245" i="3"/>
  <c r="L7029" i="3"/>
  <c r="F7029" i="3"/>
  <c r="E6245" i="3"/>
  <c r="J6245" i="3" s="1"/>
  <c r="L6245" i="3"/>
  <c r="E5461" i="3"/>
  <c r="J5461" i="3" s="1"/>
  <c r="F4677" i="3"/>
  <c r="L5461" i="3"/>
  <c r="F5461" i="3"/>
  <c r="E4677" i="3"/>
  <c r="J4677" i="3" s="1"/>
  <c r="L4677" i="3"/>
  <c r="E3893" i="3"/>
  <c r="J3893" i="3" s="1"/>
  <c r="L3893" i="3"/>
  <c r="F3893" i="3"/>
  <c r="E3109" i="3"/>
  <c r="J3109" i="3" s="1"/>
  <c r="L3109" i="3"/>
  <c r="F3109" i="3"/>
  <c r="E2325" i="3"/>
  <c r="J2325" i="3" s="1"/>
  <c r="L2325" i="3"/>
  <c r="F2325" i="3"/>
  <c r="E1541" i="3"/>
  <c r="J1541" i="3" s="1"/>
  <c r="L1541" i="3"/>
  <c r="F1541" i="3"/>
  <c r="E757" i="3"/>
  <c r="J757" i="3" s="1"/>
  <c r="E10164" i="3"/>
  <c r="J10164" i="3" s="1"/>
  <c r="F10164" i="3"/>
  <c r="F10948" i="3"/>
  <c r="L757" i="3"/>
  <c r="F757" i="3"/>
  <c r="L11732" i="3"/>
  <c r="F12517" i="3"/>
  <c r="F12516" i="3"/>
  <c r="E11732" i="3"/>
  <c r="J11732" i="3" s="1"/>
  <c r="L12517" i="3"/>
  <c r="E10948" i="3"/>
  <c r="J10948" i="3" s="1"/>
  <c r="L12516" i="3"/>
  <c r="E12517" i="3"/>
  <c r="E12516" i="3"/>
  <c r="F11732" i="3"/>
  <c r="L3892" i="3"/>
  <c r="L10164" i="3"/>
  <c r="L10948" i="3"/>
  <c r="L1538" i="3"/>
  <c r="E9380" i="3"/>
  <c r="J9380" i="3" s="1"/>
  <c r="L9380" i="3"/>
  <c r="F9380" i="3"/>
  <c r="E8596" i="3"/>
  <c r="J8596" i="3" s="1"/>
  <c r="L8596" i="3"/>
  <c r="F8596" i="3"/>
  <c r="E7812" i="3"/>
  <c r="J7812" i="3" s="1"/>
  <c r="L7812" i="3"/>
  <c r="F7812" i="3"/>
  <c r="E7028" i="3"/>
  <c r="J7028" i="3" s="1"/>
  <c r="L7028" i="3"/>
  <c r="F7028" i="3"/>
  <c r="E6244" i="3"/>
  <c r="J6244" i="3" s="1"/>
  <c r="L6244" i="3"/>
  <c r="F6244" i="3"/>
  <c r="E5460" i="3"/>
  <c r="J5460" i="3" s="1"/>
  <c r="L5460" i="3"/>
  <c r="F5460" i="3"/>
  <c r="E4676" i="3"/>
  <c r="J4676" i="3" s="1"/>
  <c r="F3892" i="3"/>
  <c r="L4676" i="3"/>
  <c r="F4676" i="3"/>
  <c r="E3892" i="3"/>
  <c r="J3892" i="3" s="1"/>
  <c r="E3108" i="3"/>
  <c r="J3108" i="3" s="1"/>
  <c r="L3108" i="3"/>
  <c r="F3108" i="3"/>
  <c r="F2324" i="3"/>
  <c r="L2324" i="3"/>
  <c r="E2324" i="3"/>
  <c r="J2324" i="3" s="1"/>
  <c r="E1540" i="3"/>
  <c r="J1540" i="3" s="1"/>
  <c r="L1540" i="3"/>
  <c r="F1540" i="3"/>
  <c r="E756" i="3"/>
  <c r="J756" i="3" s="1"/>
  <c r="L756" i="3"/>
  <c r="F756" i="3"/>
  <c r="E755" i="3"/>
  <c r="J755" i="3" s="1"/>
  <c r="L755" i="3"/>
  <c r="L1539" i="3"/>
  <c r="F755" i="3"/>
  <c r="E1539" i="3"/>
  <c r="J1539" i="3" s="1"/>
  <c r="F2323" i="3"/>
  <c r="F1539" i="3"/>
  <c r="E2323" i="3"/>
  <c r="J2323" i="3" s="1"/>
  <c r="F3107" i="3"/>
  <c r="L2323" i="3"/>
  <c r="E3107" i="3"/>
  <c r="J3107" i="3" s="1"/>
  <c r="L3107" i="3"/>
  <c r="E3891" i="3"/>
  <c r="J3891" i="3" s="1"/>
  <c r="L3891" i="3"/>
  <c r="F3891" i="3"/>
  <c r="E4675" i="3"/>
  <c r="J4675" i="3" s="1"/>
  <c r="L4675" i="3"/>
  <c r="F4675" i="3"/>
  <c r="E5459" i="3"/>
  <c r="J5459" i="3" s="1"/>
  <c r="L5459" i="3"/>
  <c r="F5459" i="3"/>
  <c r="E6243" i="3"/>
  <c r="J6243" i="3" s="1"/>
  <c r="L6243" i="3"/>
  <c r="F6243" i="3"/>
  <c r="E7027" i="3"/>
  <c r="J7027" i="3" s="1"/>
  <c r="F8595" i="3"/>
  <c r="L7027" i="3"/>
  <c r="F7027" i="3"/>
  <c r="E7811" i="3"/>
  <c r="J7811" i="3" s="1"/>
  <c r="L7811" i="3"/>
  <c r="F7811" i="3"/>
  <c r="E8595" i="3"/>
  <c r="J8595" i="3" s="1"/>
  <c r="L8595" i="3"/>
  <c r="E9379" i="3"/>
  <c r="J9379" i="3" s="1"/>
  <c r="L9379" i="3"/>
  <c r="F9379" i="3"/>
  <c r="E10163" i="3"/>
  <c r="J10163" i="3" s="1"/>
  <c r="L10163" i="3"/>
  <c r="F10163" i="3"/>
  <c r="E10947" i="3"/>
  <c r="J10947" i="3" s="1"/>
  <c r="L10947" i="3"/>
  <c r="F10947" i="3"/>
  <c r="E11731" i="3"/>
  <c r="J11731" i="3" s="1"/>
  <c r="L11731" i="3"/>
  <c r="F11731" i="3"/>
  <c r="L11730" i="3"/>
  <c r="F12515" i="3"/>
  <c r="F12514" i="3"/>
  <c r="E11730" i="3"/>
  <c r="J11730" i="3" s="1"/>
  <c r="L12515" i="3"/>
  <c r="F7810" i="3"/>
  <c r="L12514" i="3"/>
  <c r="E12515" i="3"/>
  <c r="E12514" i="3"/>
  <c r="F11730" i="3"/>
  <c r="L9378" i="3"/>
  <c r="E10946" i="3"/>
  <c r="J10946" i="3" s="1"/>
  <c r="L10946" i="3"/>
  <c r="F10946" i="3"/>
  <c r="E10162" i="3"/>
  <c r="J10162" i="3" s="1"/>
  <c r="L10162" i="3"/>
  <c r="F10162" i="3"/>
  <c r="E9378" i="3"/>
  <c r="J9378" i="3" s="1"/>
  <c r="F9378" i="3"/>
  <c r="E8594" i="3"/>
  <c r="J8594" i="3" s="1"/>
  <c r="L8594" i="3"/>
  <c r="F8594" i="3"/>
  <c r="E7810" i="3"/>
  <c r="J7810" i="3" s="1"/>
  <c r="F7026" i="3"/>
  <c r="L7810" i="3"/>
  <c r="E7026" i="3"/>
  <c r="J7026" i="3" s="1"/>
  <c r="L7026" i="3"/>
  <c r="E6242" i="3"/>
  <c r="J6242" i="3" s="1"/>
  <c r="L6242" i="3"/>
  <c r="F6242" i="3"/>
  <c r="E5458" i="3"/>
  <c r="J5458" i="3" s="1"/>
  <c r="L5458" i="3"/>
  <c r="F5458" i="3"/>
  <c r="E4674" i="3"/>
  <c r="J4674" i="3" s="1"/>
  <c r="L4674" i="3"/>
  <c r="F4674" i="3"/>
  <c r="E3890" i="3"/>
  <c r="J3890" i="3" s="1"/>
  <c r="L3890" i="3"/>
  <c r="F3890" i="3"/>
  <c r="E3106" i="3"/>
  <c r="J3106" i="3" s="1"/>
  <c r="L3106" i="3"/>
  <c r="F3106" i="3"/>
  <c r="F2322" i="3"/>
  <c r="L2322" i="3"/>
  <c r="E2322" i="3"/>
  <c r="J2322" i="3" s="1"/>
  <c r="E1538" i="3"/>
  <c r="J1538" i="3" s="1"/>
  <c r="F754" i="3"/>
  <c r="F1538" i="3"/>
  <c r="E754" i="3"/>
  <c r="J754" i="3" s="1"/>
  <c r="L754" i="3"/>
  <c r="L2321" i="3"/>
  <c r="E753" i="3"/>
  <c r="J753" i="3" s="1"/>
  <c r="L753" i="3"/>
  <c r="F753" i="3"/>
  <c r="E1537" i="3"/>
  <c r="J1537" i="3" s="1"/>
  <c r="L1537" i="3"/>
  <c r="F1537" i="3"/>
  <c r="E2321" i="3"/>
  <c r="J2321" i="3" s="1"/>
  <c r="L12513" i="3"/>
  <c r="F2321" i="3"/>
  <c r="E3105" i="3"/>
  <c r="J3105" i="3" s="1"/>
  <c r="L3105" i="3"/>
  <c r="F3105" i="3"/>
  <c r="E3889" i="3"/>
  <c r="J3889" i="3" s="1"/>
  <c r="L3889" i="3"/>
  <c r="F3889" i="3"/>
  <c r="E4673" i="3"/>
  <c r="J4673" i="3" s="1"/>
  <c r="L4673" i="3"/>
  <c r="F4673" i="3"/>
  <c r="E5457" i="3"/>
  <c r="J5457" i="3" s="1"/>
  <c r="L5457" i="3"/>
  <c r="F5457" i="3"/>
  <c r="E6241" i="3"/>
  <c r="J6241" i="3" s="1"/>
  <c r="L6241" i="3"/>
  <c r="F6241" i="3"/>
  <c r="E7025" i="3"/>
  <c r="J7025" i="3" s="1"/>
  <c r="L7025" i="3"/>
  <c r="F7025" i="3"/>
  <c r="E7809" i="3"/>
  <c r="J7809" i="3" s="1"/>
  <c r="L7809" i="3"/>
  <c r="F7809" i="3"/>
  <c r="E8593" i="3"/>
  <c r="J8593" i="3" s="1"/>
  <c r="L8593" i="3"/>
  <c r="F8593" i="3"/>
  <c r="E9377" i="3"/>
  <c r="J9377" i="3" s="1"/>
  <c r="L9377" i="3"/>
  <c r="F9377" i="3"/>
  <c r="E10161" i="3"/>
  <c r="J10161" i="3" s="1"/>
  <c r="L10161" i="3"/>
  <c r="F10161" i="3"/>
  <c r="E10945" i="3"/>
  <c r="J10945" i="3" s="1"/>
  <c r="L10945" i="3"/>
  <c r="F10945" i="3"/>
  <c r="E11729" i="3"/>
  <c r="J11729" i="3" s="1"/>
  <c r="E12513" i="3"/>
  <c r="F11728" i="3"/>
  <c r="F12513" i="3"/>
  <c r="L11729" i="3"/>
  <c r="F11729" i="3"/>
  <c r="E11728" i="3"/>
  <c r="J11728" i="3" s="1"/>
  <c r="F12512" i="3"/>
  <c r="L12512" i="3"/>
  <c r="L11728" i="3"/>
  <c r="E12512" i="3"/>
  <c r="E10944" i="3"/>
  <c r="J10944" i="3" s="1"/>
  <c r="L10944" i="3"/>
  <c r="F10944" i="3"/>
  <c r="E10160" i="3"/>
  <c r="J10160" i="3" s="1"/>
  <c r="L10160" i="3"/>
  <c r="F10160" i="3"/>
  <c r="E9376" i="3"/>
  <c r="J9376" i="3" s="1"/>
  <c r="L9376" i="3"/>
  <c r="F9376" i="3"/>
  <c r="E8592" i="3"/>
  <c r="J8592" i="3" s="1"/>
  <c r="L8592" i="3"/>
  <c r="F8592" i="3"/>
  <c r="E7808" i="3"/>
  <c r="J7808" i="3" s="1"/>
  <c r="L7808" i="3"/>
  <c r="F7808" i="3"/>
  <c r="E7024" i="3"/>
  <c r="J7024" i="3" s="1"/>
  <c r="F6240" i="3"/>
  <c r="L7024" i="3"/>
  <c r="F7024" i="3"/>
  <c r="E6240" i="3"/>
  <c r="J6240" i="3" s="1"/>
  <c r="L6240" i="3"/>
  <c r="E5456" i="3"/>
  <c r="J5456" i="3" s="1"/>
  <c r="F4672" i="3"/>
  <c r="L5456" i="3"/>
  <c r="F5456" i="3"/>
  <c r="E4672" i="3"/>
  <c r="J4672" i="3" s="1"/>
  <c r="L4672" i="3"/>
  <c r="E3888" i="3"/>
  <c r="J3888" i="3" s="1"/>
  <c r="F3104" i="3"/>
  <c r="L3888" i="3"/>
  <c r="F3888" i="3"/>
  <c r="E3104" i="3"/>
  <c r="J3104" i="3" s="1"/>
  <c r="L3104" i="3"/>
  <c r="E2320" i="3"/>
  <c r="J2320" i="3" s="1"/>
  <c r="E752" i="3"/>
  <c r="J752" i="3" s="1"/>
  <c r="L2320" i="3"/>
  <c r="F2320" i="3"/>
  <c r="E1536" i="3"/>
  <c r="J1536" i="3" s="1"/>
  <c r="F752" i="3"/>
  <c r="L1536" i="3"/>
  <c r="F1536" i="3"/>
  <c r="L752" i="3"/>
  <c r="E751" i="3"/>
  <c r="J751" i="3" s="1"/>
  <c r="L751" i="3"/>
  <c r="F751" i="3"/>
  <c r="E1535" i="3"/>
  <c r="J1535" i="3" s="1"/>
  <c r="L1535" i="3"/>
  <c r="F1535" i="3"/>
  <c r="E2319" i="3"/>
  <c r="J2319" i="3" s="1"/>
  <c r="F3103" i="3"/>
  <c r="L2319" i="3"/>
  <c r="F2319" i="3"/>
  <c r="E3103" i="3"/>
  <c r="J3103" i="3" s="1"/>
  <c r="L3103" i="3"/>
  <c r="E3887" i="3"/>
  <c r="J3887" i="3" s="1"/>
  <c r="E5455" i="3"/>
  <c r="J5455" i="3" s="1"/>
  <c r="E7023" i="3"/>
  <c r="J7023" i="3" s="1"/>
  <c r="F6239" i="3"/>
  <c r="L3887" i="3"/>
  <c r="F3887" i="3"/>
  <c r="E4671" i="3"/>
  <c r="J4671" i="3" s="1"/>
  <c r="F7023" i="3"/>
  <c r="F5455" i="3"/>
  <c r="L4671" i="3"/>
  <c r="F4671" i="3"/>
  <c r="E6239" i="3"/>
  <c r="J6239" i="3" s="1"/>
  <c r="L5455" i="3"/>
  <c r="L6239" i="3"/>
  <c r="L7023" i="3"/>
  <c r="E7807" i="3"/>
  <c r="J7807" i="3" s="1"/>
  <c r="L7807" i="3"/>
  <c r="F7807" i="3"/>
  <c r="F8591" i="3"/>
  <c r="L8591" i="3"/>
  <c r="E8591" i="3"/>
  <c r="J8591" i="3" s="1"/>
  <c r="F9375" i="3"/>
  <c r="F10159" i="3"/>
  <c r="L9375" i="3"/>
  <c r="E9375" i="3"/>
  <c r="J9375" i="3" s="1"/>
  <c r="E10159" i="3"/>
  <c r="J10159" i="3" s="1"/>
  <c r="E10943" i="3"/>
  <c r="J10943" i="3" s="1"/>
  <c r="F10943" i="3"/>
  <c r="L10159" i="3"/>
  <c r="L11724" i="3"/>
  <c r="L10943" i="3"/>
  <c r="E11727" i="3"/>
  <c r="J11727" i="3" s="1"/>
  <c r="L11727" i="3"/>
  <c r="F11727" i="3"/>
  <c r="L11726" i="3"/>
  <c r="F12511" i="3"/>
  <c r="F12510" i="3"/>
  <c r="F11726" i="3"/>
  <c r="L12511" i="3"/>
  <c r="L12510" i="3"/>
  <c r="E12511" i="3"/>
  <c r="E12510" i="3"/>
  <c r="E11726" i="3"/>
  <c r="J11726" i="3" s="1"/>
  <c r="E10942" i="3"/>
  <c r="J10942" i="3" s="1"/>
  <c r="L10942" i="3"/>
  <c r="F10942" i="3"/>
  <c r="F10158" i="3"/>
  <c r="L10158" i="3"/>
  <c r="E10158" i="3"/>
  <c r="J10158" i="3" s="1"/>
  <c r="F9374" i="3"/>
  <c r="L9374" i="3"/>
  <c r="E9374" i="3"/>
  <c r="J9374" i="3" s="1"/>
  <c r="F8590" i="3"/>
  <c r="E7022" i="3"/>
  <c r="J7022" i="3" s="1"/>
  <c r="F7022" i="3"/>
  <c r="L8590" i="3"/>
  <c r="E8590" i="3"/>
  <c r="J8590" i="3" s="1"/>
  <c r="F7806" i="3"/>
  <c r="L7806" i="3"/>
  <c r="E7806" i="3"/>
  <c r="J7806" i="3" s="1"/>
  <c r="L7022" i="3"/>
  <c r="E6238" i="3"/>
  <c r="J6238" i="3" s="1"/>
  <c r="L4670" i="3"/>
  <c r="L6238" i="3"/>
  <c r="F6238" i="3"/>
  <c r="F5454" i="3"/>
  <c r="L5454" i="3"/>
  <c r="E5454" i="3"/>
  <c r="J5454" i="3" s="1"/>
  <c r="E4670" i="3"/>
  <c r="J4670" i="3" s="1"/>
  <c r="F4670" i="3"/>
  <c r="F3886" i="3"/>
  <c r="E750" i="3"/>
  <c r="J750" i="3" s="1"/>
  <c r="F2318" i="3"/>
  <c r="F3102" i="3"/>
  <c r="L3886" i="3"/>
  <c r="E3886" i="3"/>
  <c r="J3886" i="3" s="1"/>
  <c r="E3102" i="3"/>
  <c r="J3102" i="3" s="1"/>
  <c r="L3102" i="3"/>
  <c r="E2318" i="3"/>
  <c r="J2318" i="3" s="1"/>
  <c r="F750" i="3"/>
  <c r="L2318" i="3"/>
  <c r="E1534" i="3"/>
  <c r="J1534" i="3" s="1"/>
  <c r="L1534" i="3"/>
  <c r="F1534" i="3"/>
  <c r="L750" i="3"/>
  <c r="F749" i="3"/>
  <c r="L749" i="3"/>
  <c r="E749" i="3"/>
  <c r="J749" i="3" s="1"/>
  <c r="F1533" i="3"/>
  <c r="L1533" i="3"/>
  <c r="E1533" i="3"/>
  <c r="J1533" i="3" s="1"/>
  <c r="F2317" i="3"/>
  <c r="L10157" i="3"/>
  <c r="L2317" i="3"/>
  <c r="E2317" i="3"/>
  <c r="J2317" i="3" s="1"/>
  <c r="F3101" i="3"/>
  <c r="E11724" i="3"/>
  <c r="J11724" i="3" s="1"/>
  <c r="E10941" i="3"/>
  <c r="J10941" i="3" s="1"/>
  <c r="F11724" i="3"/>
  <c r="L3101" i="3"/>
  <c r="E3101" i="3"/>
  <c r="J3101" i="3" s="1"/>
  <c r="F3885" i="3"/>
  <c r="L3885" i="3"/>
  <c r="E3885" i="3"/>
  <c r="J3885" i="3" s="1"/>
  <c r="F4669" i="3"/>
  <c r="L4669" i="3"/>
  <c r="E4669" i="3"/>
  <c r="J4669" i="3" s="1"/>
  <c r="F5453" i="3"/>
  <c r="L5453" i="3"/>
  <c r="E5453" i="3"/>
  <c r="J5453" i="3" s="1"/>
  <c r="E6237" i="3"/>
  <c r="J6237" i="3" s="1"/>
  <c r="L6237" i="3"/>
  <c r="F6237" i="3"/>
  <c r="E7021" i="3"/>
  <c r="J7021" i="3" s="1"/>
  <c r="E11725" i="3"/>
  <c r="J11725" i="3" s="1"/>
  <c r="F10157" i="3"/>
  <c r="L7021" i="3"/>
  <c r="F7021" i="3"/>
  <c r="F7805" i="3"/>
  <c r="L7805" i="3"/>
  <c r="E7805" i="3"/>
  <c r="J7805" i="3" s="1"/>
  <c r="F8589" i="3"/>
  <c r="F10941" i="3"/>
  <c r="F11725" i="3"/>
  <c r="L8589" i="3"/>
  <c r="E8589" i="3"/>
  <c r="J8589" i="3" s="1"/>
  <c r="F9373" i="3"/>
  <c r="E10157" i="3"/>
  <c r="J10157" i="3" s="1"/>
  <c r="L9373" i="3"/>
  <c r="E9373" i="3"/>
  <c r="J9373" i="3" s="1"/>
  <c r="L10941" i="3"/>
  <c r="L11725" i="3"/>
  <c r="F12509" i="3"/>
  <c r="F12508" i="3"/>
  <c r="L12509" i="3"/>
  <c r="L12508" i="3"/>
  <c r="E12509" i="3"/>
  <c r="E12508" i="3"/>
  <c r="F10940" i="3"/>
  <c r="L10940" i="3"/>
  <c r="E10940" i="3"/>
  <c r="J10940" i="3" s="1"/>
  <c r="F10156" i="3"/>
  <c r="L10156" i="3"/>
  <c r="E10156" i="3"/>
  <c r="J10156" i="3" s="1"/>
  <c r="F9372" i="3"/>
  <c r="L9372" i="3"/>
  <c r="E9372" i="3"/>
  <c r="J9372" i="3" s="1"/>
  <c r="F8588" i="3"/>
  <c r="E7020" i="3"/>
  <c r="J7020" i="3" s="1"/>
  <c r="E6236" i="3"/>
  <c r="J6236" i="3" s="1"/>
  <c r="L8588" i="3"/>
  <c r="E8588" i="3"/>
  <c r="J8588" i="3" s="1"/>
  <c r="F7804" i="3"/>
  <c r="F6236" i="3"/>
  <c r="F7020" i="3"/>
  <c r="L7804" i="3"/>
  <c r="E7804" i="3"/>
  <c r="J7804" i="3" s="1"/>
  <c r="L7020" i="3"/>
  <c r="L6236" i="3"/>
  <c r="F5452" i="3"/>
  <c r="F3884" i="3"/>
  <c r="L5452" i="3"/>
  <c r="E5452" i="3"/>
  <c r="J5452" i="3" s="1"/>
  <c r="F4668" i="3"/>
  <c r="L4668" i="3"/>
  <c r="E4668" i="3"/>
  <c r="J4668" i="3" s="1"/>
  <c r="E3884" i="3"/>
  <c r="J3884" i="3" s="1"/>
  <c r="L3884" i="3"/>
  <c r="F3100" i="3"/>
  <c r="L3100" i="3"/>
  <c r="E3100" i="3"/>
  <c r="J3100" i="3" s="1"/>
  <c r="F2316" i="3"/>
  <c r="L2316" i="3"/>
  <c r="E2316" i="3"/>
  <c r="J2316" i="3" s="1"/>
  <c r="F1532" i="3"/>
  <c r="L1532" i="3"/>
  <c r="E1532" i="3"/>
  <c r="J1532" i="3" s="1"/>
  <c r="F748" i="3"/>
  <c r="E11721" i="3"/>
  <c r="J11721" i="3" s="1"/>
  <c r="F9371" i="3"/>
  <c r="L748" i="3"/>
  <c r="E748" i="3"/>
  <c r="J748" i="3" s="1"/>
  <c r="F747" i="3"/>
  <c r="E9371" i="3"/>
  <c r="J9371" i="3" s="1"/>
  <c r="E3883" i="3"/>
  <c r="J3883" i="3" s="1"/>
  <c r="F3883" i="3"/>
  <c r="L747" i="3"/>
  <c r="E747" i="3"/>
  <c r="J747" i="3" s="1"/>
  <c r="F1531" i="3"/>
  <c r="L1531" i="3"/>
  <c r="E1531" i="3"/>
  <c r="J1531" i="3" s="1"/>
  <c r="F2315" i="3"/>
  <c r="L2315" i="3"/>
  <c r="E2315" i="3"/>
  <c r="J2315" i="3" s="1"/>
  <c r="F3099" i="3"/>
  <c r="L3099" i="3"/>
  <c r="E3099" i="3"/>
  <c r="J3099" i="3" s="1"/>
  <c r="L9369" i="3"/>
  <c r="L11723" i="3"/>
  <c r="L3883" i="3"/>
  <c r="F4667" i="3"/>
  <c r="L4667" i="3"/>
  <c r="E4667" i="3"/>
  <c r="J4667" i="3" s="1"/>
  <c r="E5451" i="3"/>
  <c r="J5451" i="3" s="1"/>
  <c r="L5451" i="3"/>
  <c r="F5451" i="3"/>
  <c r="F6235" i="3"/>
  <c r="L6235" i="3"/>
  <c r="E6235" i="3"/>
  <c r="J6235" i="3" s="1"/>
  <c r="F7019" i="3"/>
  <c r="L7019" i="3"/>
  <c r="E7019" i="3"/>
  <c r="J7019" i="3" s="1"/>
  <c r="F7803" i="3"/>
  <c r="L7803" i="3"/>
  <c r="E7803" i="3"/>
  <c r="J7803" i="3" s="1"/>
  <c r="F8587" i="3"/>
  <c r="L8587" i="3"/>
  <c r="E8587" i="3"/>
  <c r="J8587" i="3" s="1"/>
  <c r="L9371" i="3"/>
  <c r="F10155" i="3"/>
  <c r="L10155" i="3"/>
  <c r="E10155" i="3"/>
  <c r="J10155" i="3" s="1"/>
  <c r="F10939" i="3"/>
  <c r="L10939" i="3"/>
  <c r="E10939" i="3"/>
  <c r="J10939" i="3" s="1"/>
  <c r="E11723" i="3"/>
  <c r="J11723" i="3" s="1"/>
  <c r="E744" i="3"/>
  <c r="J744" i="3" s="1"/>
  <c r="E10937" i="3"/>
  <c r="J10937" i="3" s="1"/>
  <c r="E3097" i="3"/>
  <c r="J3097" i="3" s="1"/>
  <c r="F744" i="3"/>
  <c r="E3882" i="3"/>
  <c r="J3882" i="3" s="1"/>
  <c r="F8585" i="3"/>
  <c r="E10154" i="3"/>
  <c r="J10154" i="3" s="1"/>
  <c r="F11721" i="3"/>
  <c r="F10937" i="3"/>
  <c r="F10153" i="3"/>
  <c r="F11723" i="3"/>
  <c r="L12505" i="3"/>
  <c r="L11722" i="3"/>
  <c r="L11721" i="3"/>
  <c r="F12507" i="3"/>
  <c r="F12506" i="3"/>
  <c r="F12505" i="3"/>
  <c r="F11722" i="3"/>
  <c r="L12507" i="3"/>
  <c r="L12506" i="3"/>
  <c r="E12507" i="3"/>
  <c r="E12506" i="3"/>
  <c r="E12505" i="3"/>
  <c r="E11722" i="3"/>
  <c r="J11722" i="3" s="1"/>
  <c r="F10938" i="3"/>
  <c r="L10938" i="3"/>
  <c r="L10937" i="3"/>
  <c r="E10938" i="3"/>
  <c r="J10938" i="3" s="1"/>
  <c r="E10153" i="3"/>
  <c r="J10153" i="3" s="1"/>
  <c r="F10154" i="3"/>
  <c r="L10153" i="3"/>
  <c r="F9369" i="3"/>
  <c r="F7017" i="3"/>
  <c r="F3881" i="3"/>
  <c r="F3097" i="3"/>
  <c r="F745" i="3"/>
  <c r="L10154" i="3"/>
  <c r="E9369" i="3"/>
  <c r="J9369" i="3" s="1"/>
  <c r="F9370" i="3"/>
  <c r="L9370" i="3"/>
  <c r="E9370" i="3"/>
  <c r="J9370" i="3" s="1"/>
  <c r="E8585" i="3"/>
  <c r="J8585" i="3" s="1"/>
  <c r="E8586" i="3"/>
  <c r="J8586" i="3" s="1"/>
  <c r="L8585" i="3"/>
  <c r="F8586" i="3"/>
  <c r="L8586" i="3"/>
  <c r="E7801" i="3"/>
  <c r="J7801" i="3" s="1"/>
  <c r="L6233" i="3"/>
  <c r="L7802" i="3"/>
  <c r="L7801" i="3"/>
  <c r="F7801" i="3"/>
  <c r="E7802" i="3"/>
  <c r="J7802" i="3" s="1"/>
  <c r="F7802" i="3"/>
  <c r="E7017" i="3"/>
  <c r="J7017" i="3" s="1"/>
  <c r="F7018" i="3"/>
  <c r="L7017" i="3"/>
  <c r="E7018" i="3"/>
  <c r="J7018" i="3" s="1"/>
  <c r="L7018" i="3"/>
  <c r="E6233" i="3"/>
  <c r="J6233" i="3" s="1"/>
  <c r="L6234" i="3"/>
  <c r="F6233" i="3"/>
  <c r="E6234" i="3"/>
  <c r="J6234" i="3" s="1"/>
  <c r="F6234" i="3"/>
  <c r="F5450" i="3"/>
  <c r="F5449" i="3"/>
  <c r="L5450" i="3"/>
  <c r="L5449" i="3"/>
  <c r="E5450" i="3"/>
  <c r="J5450" i="3" s="1"/>
  <c r="E5449" i="3"/>
  <c r="J5449" i="3" s="1"/>
  <c r="F4666" i="3"/>
  <c r="F4665" i="3"/>
  <c r="L4666" i="3"/>
  <c r="L4665" i="3"/>
  <c r="E4666" i="3"/>
  <c r="J4666" i="3" s="1"/>
  <c r="E4665" i="3"/>
  <c r="J4665" i="3" s="1"/>
  <c r="E3881" i="3"/>
  <c r="J3881" i="3" s="1"/>
  <c r="F3882" i="3"/>
  <c r="L3881" i="3"/>
  <c r="L3882" i="3"/>
  <c r="F3098" i="3"/>
  <c r="L3098" i="3"/>
  <c r="L3097" i="3"/>
  <c r="E3098" i="3"/>
  <c r="J3098" i="3" s="1"/>
  <c r="E2313" i="3"/>
  <c r="J2313" i="3" s="1"/>
  <c r="L2314" i="3"/>
  <c r="L2313" i="3"/>
  <c r="F2313" i="3"/>
  <c r="E2314" i="3"/>
  <c r="J2314" i="3" s="1"/>
  <c r="F2314" i="3"/>
  <c r="E1530" i="3"/>
  <c r="J1530" i="3" s="1"/>
  <c r="E1529" i="3"/>
  <c r="J1529" i="3" s="1"/>
  <c r="L1530" i="3"/>
  <c r="L1529" i="3"/>
  <c r="F1530" i="3"/>
  <c r="F1529" i="3"/>
  <c r="E745" i="3"/>
  <c r="J745" i="3" s="1"/>
  <c r="F746" i="3"/>
  <c r="L746" i="3"/>
  <c r="L745" i="3"/>
  <c r="E746" i="3"/>
  <c r="J746" i="3" s="1"/>
  <c r="E1528" i="3"/>
  <c r="J1528" i="3" s="1"/>
  <c r="E3096" i="3"/>
  <c r="J3096" i="3" s="1"/>
  <c r="E9368" i="3"/>
  <c r="J9368" i="3" s="1"/>
  <c r="F1528" i="3"/>
  <c r="F3096" i="3"/>
  <c r="F9368" i="3"/>
  <c r="F2312" i="3"/>
  <c r="L744" i="3"/>
  <c r="E2312" i="3"/>
  <c r="J2312" i="3" s="1"/>
  <c r="L1528" i="3"/>
  <c r="L8584" i="3"/>
  <c r="L11720" i="3"/>
  <c r="L2312" i="3"/>
  <c r="L3096" i="3"/>
  <c r="F3880" i="3"/>
  <c r="L3880" i="3"/>
  <c r="E3880" i="3"/>
  <c r="J3880" i="3" s="1"/>
  <c r="F4664" i="3"/>
  <c r="L4664" i="3"/>
  <c r="E4664" i="3"/>
  <c r="J4664" i="3" s="1"/>
  <c r="F5448" i="3"/>
  <c r="L5448" i="3"/>
  <c r="E5448" i="3"/>
  <c r="J5448" i="3" s="1"/>
  <c r="F6232" i="3"/>
  <c r="L6232" i="3"/>
  <c r="E6232" i="3"/>
  <c r="J6232" i="3" s="1"/>
  <c r="F7016" i="3"/>
  <c r="L7016" i="3"/>
  <c r="E7016" i="3"/>
  <c r="J7016" i="3" s="1"/>
  <c r="F7800" i="3"/>
  <c r="F10936" i="3"/>
  <c r="L7800" i="3"/>
  <c r="E7800" i="3"/>
  <c r="J7800" i="3" s="1"/>
  <c r="E8584" i="3"/>
  <c r="J8584" i="3" s="1"/>
  <c r="F8584" i="3"/>
  <c r="L9368" i="3"/>
  <c r="F10152" i="3"/>
  <c r="E11720" i="3"/>
  <c r="J11720" i="3" s="1"/>
  <c r="F11720" i="3"/>
  <c r="L10152" i="3"/>
  <c r="E10152" i="3"/>
  <c r="J10152" i="3" s="1"/>
  <c r="E10936" i="3"/>
  <c r="J10936" i="3" s="1"/>
  <c r="L10936" i="3"/>
  <c r="L10935" i="3"/>
  <c r="L11719" i="3"/>
  <c r="F12504" i="3"/>
  <c r="F12503" i="3"/>
  <c r="E11719" i="3"/>
  <c r="J11719" i="3" s="1"/>
  <c r="L12504" i="3"/>
  <c r="L12503" i="3"/>
  <c r="E12504" i="3"/>
  <c r="E12503" i="3"/>
  <c r="F11719" i="3"/>
  <c r="E10935" i="3"/>
  <c r="J10935" i="3" s="1"/>
  <c r="F10935" i="3"/>
  <c r="F10151" i="3"/>
  <c r="L10151" i="3"/>
  <c r="E10151" i="3"/>
  <c r="J10151" i="3" s="1"/>
  <c r="F9367" i="3"/>
  <c r="L9367" i="3"/>
  <c r="E9367" i="3"/>
  <c r="J9367" i="3" s="1"/>
  <c r="F8583" i="3"/>
  <c r="E3879" i="3"/>
  <c r="J3879" i="3" s="1"/>
  <c r="F3879" i="3"/>
  <c r="L8583" i="3"/>
  <c r="E8583" i="3"/>
  <c r="J8583" i="3" s="1"/>
  <c r="F7799" i="3"/>
  <c r="L7799" i="3"/>
  <c r="E7799" i="3"/>
  <c r="J7799" i="3" s="1"/>
  <c r="F7015" i="3"/>
  <c r="L7015" i="3"/>
  <c r="E7015" i="3"/>
  <c r="J7015" i="3" s="1"/>
  <c r="E6231" i="3"/>
  <c r="J6231" i="3" s="1"/>
  <c r="L6231" i="3"/>
  <c r="F6231" i="3"/>
  <c r="F5447" i="3"/>
  <c r="L5447" i="3"/>
  <c r="E5447" i="3"/>
  <c r="J5447" i="3" s="1"/>
  <c r="F4663" i="3"/>
  <c r="F3095" i="3"/>
  <c r="L4663" i="3"/>
  <c r="E4663" i="3"/>
  <c r="J4663" i="3" s="1"/>
  <c r="L3879" i="3"/>
  <c r="E3095" i="3"/>
  <c r="J3095" i="3" s="1"/>
  <c r="L3095" i="3"/>
  <c r="F2311" i="3"/>
  <c r="L2311" i="3"/>
  <c r="E2311" i="3"/>
  <c r="J2311" i="3" s="1"/>
  <c r="F1527" i="3"/>
  <c r="L1527" i="3"/>
  <c r="E1527" i="3"/>
  <c r="J1527" i="3" s="1"/>
  <c r="F743" i="3"/>
  <c r="L743" i="3"/>
  <c r="E743" i="3"/>
  <c r="J743" i="3" s="1"/>
  <c r="F742" i="3"/>
  <c r="F9365" i="3"/>
  <c r="F6229" i="3"/>
  <c r="F3878" i="3"/>
  <c r="L742" i="3"/>
  <c r="E742" i="3"/>
  <c r="J742" i="3" s="1"/>
  <c r="F741" i="3"/>
  <c r="L741" i="3"/>
  <c r="E741" i="3"/>
  <c r="J741" i="3" s="1"/>
  <c r="F1526" i="3"/>
  <c r="F1525" i="3"/>
  <c r="L1526" i="3"/>
  <c r="L1525" i="3"/>
  <c r="E1526" i="3"/>
  <c r="J1526" i="3" s="1"/>
  <c r="E1525" i="3"/>
  <c r="J1525" i="3" s="1"/>
  <c r="E2310" i="3"/>
  <c r="J2310" i="3" s="1"/>
  <c r="F2309" i="3"/>
  <c r="L2310" i="3"/>
  <c r="L2309" i="3"/>
  <c r="F2310" i="3"/>
  <c r="E2309" i="3"/>
  <c r="J2309" i="3" s="1"/>
  <c r="E3094" i="3"/>
  <c r="J3094" i="3" s="1"/>
  <c r="F3094" i="3"/>
  <c r="L3878" i="3"/>
  <c r="F3093" i="3"/>
  <c r="L3093" i="3"/>
  <c r="L3094" i="3"/>
  <c r="E3093" i="3"/>
  <c r="J3093" i="3" s="1"/>
  <c r="E3878" i="3"/>
  <c r="J3878" i="3" s="1"/>
  <c r="E3877" i="3"/>
  <c r="J3877" i="3" s="1"/>
  <c r="L3877" i="3"/>
  <c r="F3877" i="3"/>
  <c r="L4662" i="3"/>
  <c r="E4662" i="3"/>
  <c r="J4662" i="3" s="1"/>
  <c r="F4662" i="3"/>
  <c r="F4661" i="3"/>
  <c r="L4661" i="3"/>
  <c r="E4661" i="3"/>
  <c r="J4661" i="3" s="1"/>
  <c r="F5446" i="3"/>
  <c r="F5445" i="3"/>
  <c r="L5446" i="3"/>
  <c r="L5445" i="3"/>
  <c r="E5446" i="3"/>
  <c r="J5446" i="3" s="1"/>
  <c r="E5445" i="3"/>
  <c r="J5445" i="3" s="1"/>
  <c r="E6229" i="3"/>
  <c r="J6229" i="3" s="1"/>
  <c r="F6230" i="3"/>
  <c r="L6230" i="3"/>
  <c r="L6229" i="3"/>
  <c r="E6230" i="3"/>
  <c r="J6230" i="3" s="1"/>
  <c r="E7798" i="3"/>
  <c r="J7798" i="3" s="1"/>
  <c r="F7798" i="3"/>
  <c r="E7014" i="3"/>
  <c r="J7014" i="3" s="1"/>
  <c r="E7013" i="3"/>
  <c r="J7013" i="3" s="1"/>
  <c r="L7014" i="3"/>
  <c r="L7798" i="3"/>
  <c r="L8582" i="3"/>
  <c r="L7013" i="3"/>
  <c r="F7014" i="3"/>
  <c r="F7013" i="3"/>
  <c r="E7797" i="3"/>
  <c r="J7797" i="3" s="1"/>
  <c r="L7797" i="3"/>
  <c r="F7797" i="3"/>
  <c r="E8582" i="3"/>
  <c r="J8582" i="3" s="1"/>
  <c r="E8581" i="3"/>
  <c r="J8581" i="3" s="1"/>
  <c r="L8581" i="3"/>
  <c r="F8582" i="3"/>
  <c r="F8581" i="3"/>
  <c r="E9365" i="3"/>
  <c r="J9365" i="3" s="1"/>
  <c r="E9366" i="3"/>
  <c r="J9366" i="3" s="1"/>
  <c r="L9366" i="3"/>
  <c r="L9365" i="3"/>
  <c r="F9366" i="3"/>
  <c r="E10150" i="3"/>
  <c r="J10150" i="3" s="1"/>
  <c r="E10149" i="3"/>
  <c r="J10149" i="3" s="1"/>
  <c r="L10150" i="3"/>
  <c r="L10149" i="3"/>
  <c r="F10150" i="3"/>
  <c r="F10149" i="3"/>
  <c r="E10934" i="3"/>
  <c r="J10934" i="3" s="1"/>
  <c r="F10933" i="3"/>
  <c r="L10934" i="3"/>
  <c r="L11716" i="3"/>
  <c r="L10933" i="3"/>
  <c r="F10934" i="3"/>
  <c r="E10933" i="3"/>
  <c r="J10933" i="3" s="1"/>
  <c r="E11718" i="3"/>
  <c r="J11718" i="3" s="1"/>
  <c r="E11717" i="3"/>
  <c r="J11717" i="3" s="1"/>
  <c r="L11718" i="3"/>
  <c r="L11717" i="3"/>
  <c r="F11718" i="3"/>
  <c r="F11717" i="3"/>
  <c r="E11716" i="3"/>
  <c r="J11716" i="3" s="1"/>
  <c r="F12500" i="3"/>
  <c r="L12500" i="3"/>
  <c r="F12502" i="3"/>
  <c r="F12501" i="3"/>
  <c r="E10932" i="3"/>
  <c r="J10932" i="3" s="1"/>
  <c r="L12502" i="3"/>
  <c r="F10932" i="3"/>
  <c r="L12501" i="3"/>
  <c r="E12502" i="3"/>
  <c r="E12501" i="3"/>
  <c r="E12500" i="3"/>
  <c r="F11716" i="3"/>
  <c r="L10932" i="3"/>
  <c r="F10148" i="3"/>
  <c r="F7796" i="3"/>
  <c r="L10148" i="3"/>
  <c r="E10148" i="3"/>
  <c r="J10148" i="3" s="1"/>
  <c r="L5444" i="3"/>
  <c r="F9364" i="3"/>
  <c r="L9364" i="3"/>
  <c r="E9364" i="3"/>
  <c r="J9364" i="3" s="1"/>
  <c r="F8580" i="3"/>
  <c r="E7796" i="3"/>
  <c r="J7796" i="3" s="1"/>
  <c r="L8580" i="3"/>
  <c r="E8580" i="3"/>
  <c r="J8580" i="3" s="1"/>
  <c r="L7796" i="3"/>
  <c r="F7012" i="3"/>
  <c r="L7012" i="3"/>
  <c r="E7012" i="3"/>
  <c r="J7012" i="3" s="1"/>
  <c r="F6228" i="3"/>
  <c r="L6228" i="3"/>
  <c r="E6228" i="3"/>
  <c r="J6228" i="3" s="1"/>
  <c r="E5444" i="3"/>
  <c r="J5444" i="3" s="1"/>
  <c r="E3092" i="3"/>
  <c r="J3092" i="3" s="1"/>
  <c r="F3092" i="3"/>
  <c r="F5444" i="3"/>
  <c r="F4660" i="3"/>
  <c r="L739" i="3"/>
  <c r="L4660" i="3"/>
  <c r="E4660" i="3"/>
  <c r="J4660" i="3" s="1"/>
  <c r="F3876" i="3"/>
  <c r="L3876" i="3"/>
  <c r="E3876" i="3"/>
  <c r="J3876" i="3" s="1"/>
  <c r="L3092" i="3"/>
  <c r="F2308" i="3"/>
  <c r="E740" i="3"/>
  <c r="J740" i="3" s="1"/>
  <c r="F740" i="3"/>
  <c r="L2308" i="3"/>
  <c r="E2308" i="3"/>
  <c r="J2308" i="3" s="1"/>
  <c r="F1524" i="3"/>
  <c r="L1524" i="3"/>
  <c r="E1524" i="3"/>
  <c r="J1524" i="3" s="1"/>
  <c r="E739" i="3"/>
  <c r="J739" i="3" s="1"/>
  <c r="F739" i="3"/>
  <c r="L740" i="3"/>
  <c r="E1523" i="3"/>
  <c r="J1523" i="3" s="1"/>
  <c r="L1523" i="3"/>
  <c r="F1523" i="3"/>
  <c r="F2307" i="3"/>
  <c r="L3091" i="3"/>
  <c r="L2307" i="3"/>
  <c r="E2307" i="3"/>
  <c r="J2307" i="3" s="1"/>
  <c r="E3091" i="3"/>
  <c r="J3091" i="3" s="1"/>
  <c r="F3091" i="3"/>
  <c r="F3875" i="3"/>
  <c r="L3875" i="3"/>
  <c r="E3875" i="3"/>
  <c r="J3875" i="3" s="1"/>
  <c r="E4659" i="3"/>
  <c r="J4659" i="3" s="1"/>
  <c r="L4659" i="3"/>
  <c r="F4659" i="3"/>
  <c r="F5443" i="3"/>
  <c r="L5443" i="3"/>
  <c r="E5443" i="3"/>
  <c r="J5443" i="3" s="1"/>
  <c r="F6227" i="3"/>
  <c r="L6227" i="3"/>
  <c r="E6227" i="3"/>
  <c r="J6227" i="3" s="1"/>
  <c r="F7011" i="3"/>
  <c r="L7011" i="3"/>
  <c r="E7011" i="3"/>
  <c r="J7011" i="3" s="1"/>
  <c r="F7795" i="3"/>
  <c r="F8579" i="3"/>
  <c r="L7795" i="3"/>
  <c r="E7795" i="3"/>
  <c r="J7795" i="3" s="1"/>
  <c r="E8579" i="3"/>
  <c r="J8579" i="3" s="1"/>
  <c r="L10147" i="3"/>
  <c r="L8579" i="3"/>
  <c r="F9363" i="3"/>
  <c r="L6226" i="3"/>
  <c r="L9363" i="3"/>
  <c r="E9363" i="3"/>
  <c r="J9363" i="3" s="1"/>
  <c r="E10147" i="3"/>
  <c r="J10147" i="3" s="1"/>
  <c r="L10146" i="3"/>
  <c r="F12498" i="3"/>
  <c r="F11714" i="3"/>
  <c r="F10147" i="3"/>
  <c r="F10931" i="3"/>
  <c r="E12498" i="3"/>
  <c r="L10930" i="3"/>
  <c r="L10931" i="3"/>
  <c r="E10931" i="3"/>
  <c r="J10931" i="3" s="1"/>
  <c r="F11715" i="3"/>
  <c r="L11715" i="3"/>
  <c r="E11715" i="3"/>
  <c r="J11715" i="3" s="1"/>
  <c r="E11714" i="3"/>
  <c r="J11714" i="3" s="1"/>
  <c r="F12499" i="3"/>
  <c r="L11714" i="3"/>
  <c r="L12499" i="3"/>
  <c r="L12498" i="3"/>
  <c r="E12499" i="3"/>
  <c r="F10930" i="3"/>
  <c r="E10930" i="3"/>
  <c r="J10930" i="3" s="1"/>
  <c r="F10146" i="3"/>
  <c r="E10146" i="3"/>
  <c r="J10146" i="3" s="1"/>
  <c r="F9362" i="3"/>
  <c r="L9362" i="3"/>
  <c r="E9362" i="3"/>
  <c r="J9362" i="3" s="1"/>
  <c r="F8578" i="3"/>
  <c r="L8578" i="3"/>
  <c r="E8578" i="3"/>
  <c r="J8578" i="3" s="1"/>
  <c r="F7794" i="3"/>
  <c r="L7010" i="3"/>
  <c r="L7794" i="3"/>
  <c r="E7794" i="3"/>
  <c r="J7794" i="3" s="1"/>
  <c r="F7010" i="3"/>
  <c r="E6226" i="3"/>
  <c r="J6226" i="3" s="1"/>
  <c r="F6226" i="3"/>
  <c r="E7010" i="3"/>
  <c r="J7010" i="3" s="1"/>
  <c r="L3874" i="3"/>
  <c r="E5442" i="3"/>
  <c r="J5442" i="3" s="1"/>
  <c r="L5442" i="3"/>
  <c r="F5442" i="3"/>
  <c r="F4658" i="3"/>
  <c r="L4658" i="3"/>
  <c r="E4658" i="3"/>
  <c r="J4658" i="3" s="1"/>
  <c r="F3874" i="3"/>
  <c r="E3090" i="3"/>
  <c r="J3090" i="3" s="1"/>
  <c r="F3090" i="3"/>
  <c r="E3874" i="3"/>
  <c r="J3874" i="3" s="1"/>
  <c r="L6225" i="3"/>
  <c r="L3090" i="3"/>
  <c r="F2306" i="3"/>
  <c r="L2306" i="3"/>
  <c r="E2306" i="3"/>
  <c r="J2306" i="3" s="1"/>
  <c r="F1522" i="3"/>
  <c r="F2305" i="3"/>
  <c r="L1522" i="3"/>
  <c r="E1522" i="3"/>
  <c r="J1522" i="3" s="1"/>
  <c r="E738" i="3"/>
  <c r="J738" i="3" s="1"/>
  <c r="L738" i="3"/>
  <c r="F738" i="3"/>
  <c r="F737" i="3"/>
  <c r="L737" i="3"/>
  <c r="E737" i="3"/>
  <c r="J737" i="3" s="1"/>
  <c r="E1521" i="3"/>
  <c r="J1521" i="3" s="1"/>
  <c r="L2305" i="3"/>
  <c r="L1521" i="3"/>
  <c r="F1521" i="3"/>
  <c r="E2305" i="3"/>
  <c r="J2305" i="3" s="1"/>
  <c r="F3089" i="3"/>
  <c r="L3089" i="3"/>
  <c r="E3089" i="3"/>
  <c r="J3089" i="3" s="1"/>
  <c r="E3873" i="3"/>
  <c r="J3873" i="3" s="1"/>
  <c r="L3873" i="3"/>
  <c r="F3873" i="3"/>
  <c r="F4657" i="3"/>
  <c r="L4657" i="3"/>
  <c r="E4657" i="3"/>
  <c r="J4657" i="3" s="1"/>
  <c r="F5441" i="3"/>
  <c r="E6225" i="3"/>
  <c r="J6225" i="3" s="1"/>
  <c r="L5441" i="3"/>
  <c r="E5441" i="3"/>
  <c r="J5441" i="3" s="1"/>
  <c r="F6225" i="3"/>
  <c r="F7009" i="3"/>
  <c r="E9361" i="3"/>
  <c r="J9361" i="3" s="1"/>
  <c r="L7009" i="3"/>
  <c r="E7009" i="3"/>
  <c r="J7009" i="3" s="1"/>
  <c r="F7793" i="3"/>
  <c r="L7793" i="3"/>
  <c r="E7793" i="3"/>
  <c r="J7793" i="3" s="1"/>
  <c r="F8577" i="3"/>
  <c r="F9361" i="3"/>
  <c r="L8577" i="3"/>
  <c r="E8577" i="3"/>
  <c r="J8577" i="3" s="1"/>
  <c r="L9361" i="3"/>
  <c r="E10145" i="3"/>
  <c r="J10145" i="3" s="1"/>
  <c r="F10925" i="3"/>
  <c r="F9357" i="3"/>
  <c r="F8575" i="3"/>
  <c r="F10927" i="3"/>
  <c r="F10929" i="3"/>
  <c r="L10145" i="3"/>
  <c r="F10145" i="3"/>
  <c r="E10929" i="3"/>
  <c r="J10929" i="3" s="1"/>
  <c r="E11711" i="3"/>
  <c r="J11711" i="3" s="1"/>
  <c r="F11711" i="3"/>
  <c r="L10929" i="3"/>
  <c r="E12495" i="3"/>
  <c r="F12495" i="3"/>
  <c r="F11713" i="3"/>
  <c r="E11713" i="3"/>
  <c r="J11713" i="3" s="1"/>
  <c r="L11713" i="3"/>
  <c r="E12496" i="3"/>
  <c r="F12496" i="3"/>
  <c r="F11712" i="3"/>
  <c r="F12497" i="3"/>
  <c r="L11712" i="3"/>
  <c r="L11711" i="3"/>
  <c r="L12495" i="3"/>
  <c r="L12497" i="3"/>
  <c r="L12496" i="3"/>
  <c r="E12497" i="3"/>
  <c r="E11712" i="3"/>
  <c r="J11712" i="3" s="1"/>
  <c r="E10927" i="3"/>
  <c r="J10927" i="3" s="1"/>
  <c r="F10928" i="3"/>
  <c r="L10927" i="3"/>
  <c r="E10928" i="3"/>
  <c r="J10928" i="3" s="1"/>
  <c r="L10928" i="3"/>
  <c r="E10143" i="3"/>
  <c r="J10143" i="3" s="1"/>
  <c r="F10143" i="3"/>
  <c r="F10144" i="3"/>
  <c r="L10144" i="3"/>
  <c r="L10143" i="3"/>
  <c r="E10144" i="3"/>
  <c r="J10144" i="3" s="1"/>
  <c r="L9359" i="3"/>
  <c r="F9360" i="3"/>
  <c r="E9359" i="3"/>
  <c r="J9359" i="3" s="1"/>
  <c r="E9360" i="3"/>
  <c r="J9360" i="3" s="1"/>
  <c r="F9359" i="3"/>
  <c r="L9360" i="3"/>
  <c r="L8575" i="3"/>
  <c r="E8576" i="3"/>
  <c r="J8576" i="3" s="1"/>
  <c r="F7789" i="3"/>
  <c r="F6221" i="3"/>
  <c r="F4653" i="3"/>
  <c r="F3085" i="3"/>
  <c r="F1517" i="3"/>
  <c r="E736" i="3"/>
  <c r="J736" i="3" s="1"/>
  <c r="E7008" i="3"/>
  <c r="J7008" i="3" s="1"/>
  <c r="F6223" i="3"/>
  <c r="F4655" i="3"/>
  <c r="F1519" i="3"/>
  <c r="F736" i="3"/>
  <c r="F7008" i="3"/>
  <c r="L8576" i="3"/>
  <c r="F8576" i="3"/>
  <c r="E8575" i="3"/>
  <c r="J8575" i="3" s="1"/>
  <c r="E7791" i="3"/>
  <c r="J7791" i="3" s="1"/>
  <c r="L7791" i="3"/>
  <c r="E7792" i="3"/>
  <c r="J7792" i="3" s="1"/>
  <c r="F7791" i="3"/>
  <c r="F7792" i="3"/>
  <c r="L7792" i="3"/>
  <c r="E7007" i="3"/>
  <c r="J7007" i="3" s="1"/>
  <c r="F7007" i="3"/>
  <c r="L7007" i="3"/>
  <c r="L7008" i="3"/>
  <c r="E6223" i="3"/>
  <c r="J6223" i="3" s="1"/>
  <c r="F6224" i="3"/>
  <c r="L6224" i="3"/>
  <c r="L6223" i="3"/>
  <c r="E6224" i="3"/>
  <c r="J6224" i="3" s="1"/>
  <c r="E5439" i="3"/>
  <c r="J5439" i="3" s="1"/>
  <c r="F5439" i="3"/>
  <c r="E3871" i="3"/>
  <c r="J3871" i="3" s="1"/>
  <c r="E5440" i="3"/>
  <c r="J5440" i="3" s="1"/>
  <c r="L5439" i="3"/>
  <c r="F5440" i="3"/>
  <c r="L5440" i="3"/>
  <c r="F3087" i="3"/>
  <c r="E4655" i="3"/>
  <c r="J4655" i="3" s="1"/>
  <c r="L4655" i="3"/>
  <c r="E4656" i="3"/>
  <c r="J4656" i="3" s="1"/>
  <c r="F4656" i="3"/>
  <c r="L4656" i="3"/>
  <c r="F3871" i="3"/>
  <c r="F3872" i="3"/>
  <c r="L3872" i="3"/>
  <c r="L3871" i="3"/>
  <c r="E3872" i="3"/>
  <c r="J3872" i="3" s="1"/>
  <c r="E3087" i="3"/>
  <c r="J3087" i="3" s="1"/>
  <c r="F3088" i="3"/>
  <c r="L3087" i="3"/>
  <c r="E3088" i="3"/>
  <c r="J3088" i="3" s="1"/>
  <c r="L3088" i="3"/>
  <c r="E2303" i="3"/>
  <c r="J2303" i="3" s="1"/>
  <c r="F2303" i="3"/>
  <c r="F2304" i="3"/>
  <c r="L2304" i="3"/>
  <c r="L2303" i="3"/>
  <c r="E2304" i="3"/>
  <c r="J2304" i="3" s="1"/>
  <c r="E1519" i="3"/>
  <c r="J1519" i="3" s="1"/>
  <c r="F1520" i="3"/>
  <c r="L1519" i="3"/>
  <c r="E1520" i="3"/>
  <c r="J1520" i="3" s="1"/>
  <c r="L1520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301" i="3"/>
  <c r="L733" i="3"/>
  <c r="L734" i="3"/>
  <c r="F1518" i="3"/>
  <c r="E1517" i="3"/>
  <c r="J1517" i="3" s="1"/>
  <c r="E1518" i="3"/>
  <c r="J1518" i="3" s="1"/>
  <c r="L1517" i="3"/>
  <c r="L1518" i="3"/>
  <c r="E2301" i="3"/>
  <c r="J2301" i="3" s="1"/>
  <c r="F2301" i="3"/>
  <c r="F2302" i="3"/>
  <c r="L2302" i="3"/>
  <c r="E2302" i="3"/>
  <c r="J2302" i="3" s="1"/>
  <c r="E3085" i="3"/>
  <c r="J3085" i="3" s="1"/>
  <c r="L3085" i="3"/>
  <c r="E3086" i="3"/>
  <c r="J3086" i="3" s="1"/>
  <c r="F3086" i="3"/>
  <c r="L3086" i="3"/>
  <c r="E3869" i="3"/>
  <c r="J3869" i="3" s="1"/>
  <c r="F3869" i="3"/>
  <c r="L3870" i="3"/>
  <c r="L3869" i="3"/>
  <c r="F3870" i="3"/>
  <c r="E3870" i="3"/>
  <c r="J3870" i="3" s="1"/>
  <c r="E4653" i="3"/>
  <c r="J4653" i="3" s="1"/>
  <c r="L4654" i="3"/>
  <c r="E4654" i="3"/>
  <c r="J4654" i="3" s="1"/>
  <c r="F4654" i="3"/>
  <c r="L4653" i="3"/>
  <c r="E5437" i="3"/>
  <c r="J5437" i="3" s="1"/>
  <c r="F5437" i="3"/>
  <c r="F5438" i="3"/>
  <c r="L5438" i="3"/>
  <c r="L5437" i="3"/>
  <c r="E5438" i="3"/>
  <c r="J5438" i="3" s="1"/>
  <c r="E6221" i="3"/>
  <c r="J6221" i="3" s="1"/>
  <c r="F6222" i="3"/>
  <c r="L6221" i="3"/>
  <c r="E6222" i="3"/>
  <c r="J6222" i="3" s="1"/>
  <c r="L6222" i="3"/>
  <c r="E7005" i="3"/>
  <c r="J7005" i="3" s="1"/>
  <c r="F7005" i="3"/>
  <c r="F7006" i="3"/>
  <c r="E7789" i="3"/>
  <c r="J7789" i="3" s="1"/>
  <c r="L7005" i="3"/>
  <c r="E7006" i="3"/>
  <c r="J7006" i="3" s="1"/>
  <c r="L7006" i="3"/>
  <c r="F7790" i="3"/>
  <c r="L7790" i="3"/>
  <c r="L7789" i="3"/>
  <c r="E7790" i="3"/>
  <c r="J7790" i="3" s="1"/>
  <c r="E8573" i="3"/>
  <c r="J8573" i="3" s="1"/>
  <c r="F8573" i="3"/>
  <c r="F8574" i="3"/>
  <c r="L8574" i="3"/>
  <c r="L8573" i="3"/>
  <c r="E8574" i="3"/>
  <c r="J8574" i="3" s="1"/>
  <c r="E9357" i="3"/>
  <c r="J9357" i="3" s="1"/>
  <c r="F9358" i="3"/>
  <c r="L9357" i="3"/>
  <c r="L9358" i="3"/>
  <c r="E9358" i="3"/>
  <c r="J9358" i="3" s="1"/>
  <c r="E10141" i="3"/>
  <c r="J10141" i="3" s="1"/>
  <c r="F10141" i="3"/>
  <c r="F10142" i="3"/>
  <c r="L10141" i="3"/>
  <c r="E10142" i="3"/>
  <c r="J10142" i="3" s="1"/>
  <c r="L10142" i="3"/>
  <c r="E10925" i="3"/>
  <c r="J10925" i="3" s="1"/>
  <c r="L10926" i="3"/>
  <c r="L10925" i="3"/>
  <c r="F10926" i="3"/>
  <c r="E10926" i="3"/>
  <c r="J10926" i="3" s="1"/>
  <c r="E11709" i="3"/>
  <c r="J11709" i="3" s="1"/>
  <c r="F11709" i="3"/>
  <c r="F11710" i="3"/>
  <c r="L11710" i="3"/>
  <c r="L11709" i="3"/>
  <c r="E11710" i="3"/>
  <c r="J11710" i="3" s="1"/>
  <c r="E10924" i="3"/>
  <c r="J10924" i="3" s="1"/>
  <c r="E11708" i="3"/>
  <c r="J11708" i="3" s="1"/>
  <c r="F11708" i="3"/>
  <c r="L12492" i="3"/>
  <c r="L11708" i="3"/>
  <c r="F12494" i="3"/>
  <c r="F12493" i="3"/>
  <c r="F12492" i="3"/>
  <c r="L12494" i="3"/>
  <c r="L9356" i="3"/>
  <c r="L12493" i="3"/>
  <c r="E12494" i="3"/>
  <c r="E12493" i="3"/>
  <c r="E12492" i="3"/>
  <c r="F10924" i="3"/>
  <c r="E10140" i="3"/>
  <c r="J10140" i="3" s="1"/>
  <c r="L10924" i="3"/>
  <c r="E9356" i="3"/>
  <c r="J9356" i="3" s="1"/>
  <c r="F9356" i="3"/>
  <c r="F10140" i="3"/>
  <c r="L10140" i="3"/>
  <c r="F8572" i="3"/>
  <c r="L8572" i="3"/>
  <c r="E8572" i="3"/>
  <c r="J8572" i="3" s="1"/>
  <c r="F7788" i="3"/>
  <c r="L7788" i="3"/>
  <c r="E7788" i="3"/>
  <c r="J7788" i="3" s="1"/>
  <c r="F7004" i="3"/>
  <c r="L7004" i="3"/>
  <c r="E7004" i="3"/>
  <c r="J7004" i="3" s="1"/>
  <c r="F6220" i="3"/>
  <c r="L6220" i="3"/>
  <c r="E6220" i="3"/>
  <c r="J6220" i="3" s="1"/>
  <c r="F5436" i="3"/>
  <c r="L5436" i="3"/>
  <c r="E5436" i="3"/>
  <c r="J5436" i="3" s="1"/>
  <c r="F4652" i="3"/>
  <c r="L732" i="3"/>
  <c r="L4652" i="3"/>
  <c r="E4652" i="3"/>
  <c r="J4652" i="3" s="1"/>
  <c r="F3868" i="3"/>
  <c r="L3868" i="3"/>
  <c r="E3868" i="3"/>
  <c r="J3868" i="3" s="1"/>
  <c r="F3084" i="3"/>
  <c r="E732" i="3"/>
  <c r="J732" i="3" s="1"/>
  <c r="L3084" i="3"/>
  <c r="E3084" i="3"/>
  <c r="J3084" i="3" s="1"/>
  <c r="F2300" i="3"/>
  <c r="F731" i="3"/>
  <c r="L2300" i="3"/>
  <c r="E2300" i="3"/>
  <c r="J2300" i="3" s="1"/>
  <c r="E1516" i="3"/>
  <c r="J1516" i="3" s="1"/>
  <c r="F732" i="3"/>
  <c r="L1516" i="3"/>
  <c r="F1516" i="3"/>
  <c r="E731" i="3"/>
  <c r="J731" i="3" s="1"/>
  <c r="E3083" i="3"/>
  <c r="J3083" i="3" s="1"/>
  <c r="L731" i="3"/>
  <c r="E1515" i="3"/>
  <c r="J1515" i="3" s="1"/>
  <c r="L1515" i="3"/>
  <c r="F1515" i="3"/>
  <c r="F2299" i="3"/>
  <c r="F3083" i="3"/>
  <c r="L3083" i="3"/>
  <c r="L2299" i="3"/>
  <c r="E2299" i="3"/>
  <c r="J2299" i="3" s="1"/>
  <c r="L9355" i="3"/>
  <c r="F3867" i="3"/>
  <c r="L4651" i="3"/>
  <c r="L3867" i="3"/>
  <c r="E3867" i="3"/>
  <c r="J3867" i="3" s="1"/>
  <c r="F4651" i="3"/>
  <c r="L5435" i="3"/>
  <c r="E4651" i="3"/>
  <c r="J4651" i="3" s="1"/>
  <c r="E5435" i="3"/>
  <c r="J5435" i="3" s="1"/>
  <c r="F5435" i="3"/>
  <c r="F6219" i="3"/>
  <c r="L6219" i="3"/>
  <c r="E6219" i="3"/>
  <c r="J6219" i="3" s="1"/>
  <c r="F7003" i="3"/>
  <c r="E7787" i="3"/>
  <c r="J7787" i="3" s="1"/>
  <c r="F7787" i="3"/>
  <c r="L7003" i="3"/>
  <c r="E7003" i="3"/>
  <c r="J7003" i="3" s="1"/>
  <c r="L10139" i="3"/>
  <c r="L7787" i="3"/>
  <c r="F8571" i="3"/>
  <c r="L8571" i="3"/>
  <c r="E8571" i="3"/>
  <c r="J8571" i="3" s="1"/>
  <c r="F9355" i="3"/>
  <c r="E9355" i="3"/>
  <c r="J9355" i="3" s="1"/>
  <c r="F10139" i="3"/>
  <c r="E10139" i="3"/>
  <c r="J10139" i="3" s="1"/>
  <c r="F10923" i="3"/>
  <c r="L10923" i="3"/>
  <c r="E10923" i="3"/>
  <c r="J10923" i="3" s="1"/>
  <c r="F11707" i="3"/>
  <c r="L11707" i="3"/>
  <c r="E11707" i="3"/>
  <c r="J11707" i="3" s="1"/>
  <c r="L11706" i="3"/>
  <c r="F12491" i="3"/>
  <c r="F12490" i="3"/>
  <c r="E11706" i="3"/>
  <c r="J11706" i="3" s="1"/>
  <c r="L12491" i="3"/>
  <c r="L12490" i="3"/>
  <c r="E12491" i="3"/>
  <c r="E12490" i="3"/>
  <c r="F11706" i="3"/>
  <c r="F10922" i="3"/>
  <c r="L10922" i="3"/>
  <c r="E10922" i="3"/>
  <c r="J10922" i="3" s="1"/>
  <c r="F10138" i="3"/>
  <c r="L10138" i="3"/>
  <c r="E10138" i="3"/>
  <c r="J10138" i="3" s="1"/>
  <c r="F9354" i="3"/>
  <c r="F7002" i="3"/>
  <c r="L9354" i="3"/>
  <c r="E9354" i="3"/>
  <c r="J9354" i="3" s="1"/>
  <c r="F8570" i="3"/>
  <c r="L7786" i="3"/>
  <c r="L8570" i="3"/>
  <c r="E8570" i="3"/>
  <c r="J8570" i="3" s="1"/>
  <c r="E7786" i="3"/>
  <c r="J7786" i="3" s="1"/>
  <c r="F7786" i="3"/>
  <c r="E7002" i="3"/>
  <c r="J7002" i="3" s="1"/>
  <c r="L7002" i="3"/>
  <c r="F6218" i="3"/>
  <c r="L3866" i="3"/>
  <c r="L6218" i="3"/>
  <c r="E6218" i="3"/>
  <c r="J6218" i="3" s="1"/>
  <c r="F5434" i="3"/>
  <c r="L5434" i="3"/>
  <c r="E5434" i="3"/>
  <c r="J5434" i="3" s="1"/>
  <c r="F4650" i="3"/>
  <c r="E2298" i="3"/>
  <c r="J2298" i="3" s="1"/>
  <c r="F2298" i="3"/>
  <c r="F3866" i="3"/>
  <c r="E3866" i="3"/>
  <c r="J3866" i="3" s="1"/>
  <c r="L4650" i="3"/>
  <c r="E4650" i="3"/>
  <c r="J4650" i="3" s="1"/>
  <c r="E3082" i="3"/>
  <c r="J3082" i="3" s="1"/>
  <c r="F729" i="3"/>
  <c r="F3082" i="3"/>
  <c r="L3082" i="3"/>
  <c r="L2298" i="3"/>
  <c r="F1514" i="3"/>
  <c r="E730" i="3"/>
  <c r="J730" i="3" s="1"/>
  <c r="F730" i="3"/>
  <c r="L1514" i="3"/>
  <c r="E1514" i="3"/>
  <c r="J1514" i="3" s="1"/>
  <c r="L730" i="3"/>
  <c r="E729" i="3"/>
  <c r="J729" i="3" s="1"/>
  <c r="E1513" i="3"/>
  <c r="J1513" i="3" s="1"/>
  <c r="F1513" i="3"/>
  <c r="L729" i="3"/>
  <c r="E2297" i="3"/>
  <c r="J2297" i="3" s="1"/>
  <c r="F2297" i="3"/>
  <c r="L1513" i="3"/>
  <c r="L2297" i="3"/>
  <c r="E3081" i="3"/>
  <c r="J3081" i="3" s="1"/>
  <c r="L3081" i="3"/>
  <c r="F3081" i="3"/>
  <c r="F3865" i="3"/>
  <c r="E4649" i="3"/>
  <c r="J4649" i="3" s="1"/>
  <c r="F4649" i="3"/>
  <c r="L3865" i="3"/>
  <c r="E3865" i="3"/>
  <c r="J3865" i="3" s="1"/>
  <c r="L4649" i="3"/>
  <c r="F5433" i="3"/>
  <c r="L6217" i="3"/>
  <c r="L5433" i="3"/>
  <c r="E5433" i="3"/>
  <c r="J5433" i="3" s="1"/>
  <c r="E6217" i="3"/>
  <c r="J6217" i="3" s="1"/>
  <c r="F6217" i="3"/>
  <c r="F7001" i="3"/>
  <c r="E7785" i="3"/>
  <c r="J7785" i="3" s="1"/>
  <c r="L7001" i="3"/>
  <c r="E7001" i="3"/>
  <c r="J7001" i="3" s="1"/>
  <c r="F7785" i="3"/>
  <c r="L7785" i="3"/>
  <c r="F8569" i="3"/>
  <c r="L8569" i="3"/>
  <c r="E8569" i="3"/>
  <c r="J8569" i="3" s="1"/>
  <c r="E9353" i="3"/>
  <c r="J9353" i="3" s="1"/>
  <c r="E10137" i="3"/>
  <c r="J10137" i="3" s="1"/>
  <c r="L9353" i="3"/>
  <c r="F9353" i="3"/>
  <c r="F10137" i="3"/>
  <c r="L10919" i="3"/>
  <c r="L12487" i="3"/>
  <c r="L10137" i="3"/>
  <c r="F10921" i="3"/>
  <c r="L10921" i="3"/>
  <c r="E10921" i="3"/>
  <c r="J10921" i="3" s="1"/>
  <c r="F11705" i="3"/>
  <c r="E10919" i="3"/>
  <c r="J10919" i="3" s="1"/>
  <c r="F10919" i="3"/>
  <c r="L11705" i="3"/>
  <c r="E11705" i="3"/>
  <c r="J11705" i="3" s="1"/>
  <c r="L12486" i="3"/>
  <c r="L11704" i="3"/>
  <c r="L11703" i="3"/>
  <c r="F12489" i="3"/>
  <c r="L11702" i="3"/>
  <c r="F12487" i="3"/>
  <c r="F12488" i="3"/>
  <c r="F12486" i="3"/>
  <c r="F11704" i="3"/>
  <c r="F11703" i="3"/>
  <c r="L12489" i="3"/>
  <c r="F11702" i="3"/>
  <c r="L12488" i="3"/>
  <c r="E12489" i="3"/>
  <c r="E12488" i="3"/>
  <c r="E12487" i="3"/>
  <c r="E12486" i="3"/>
  <c r="E11704" i="3"/>
  <c r="J11704" i="3" s="1"/>
  <c r="E11703" i="3"/>
  <c r="J11703" i="3" s="1"/>
  <c r="E11702" i="3"/>
  <c r="J11702" i="3" s="1"/>
  <c r="E10920" i="3"/>
  <c r="J10920" i="3" s="1"/>
  <c r="L10920" i="3"/>
  <c r="F10920" i="3"/>
  <c r="L10918" i="3"/>
  <c r="F10918" i="3"/>
  <c r="E10918" i="3"/>
  <c r="J10918" i="3" s="1"/>
  <c r="L10134" i="3"/>
  <c r="F10136" i="3"/>
  <c r="E10135" i="3"/>
  <c r="J10135" i="3" s="1"/>
  <c r="F10134" i="3"/>
  <c r="L10136" i="3"/>
  <c r="L10135" i="3"/>
  <c r="E10136" i="3"/>
  <c r="J10136" i="3" s="1"/>
  <c r="F10135" i="3"/>
  <c r="E10134" i="3"/>
  <c r="J10134" i="3" s="1"/>
  <c r="L3862" i="3"/>
  <c r="L6216" i="3"/>
  <c r="L9350" i="3"/>
  <c r="F9352" i="3"/>
  <c r="E9351" i="3"/>
  <c r="J9351" i="3" s="1"/>
  <c r="F9350" i="3"/>
  <c r="L9352" i="3"/>
  <c r="L9351" i="3"/>
  <c r="E9352" i="3"/>
  <c r="J9352" i="3" s="1"/>
  <c r="F9351" i="3"/>
  <c r="E9350" i="3"/>
  <c r="J9350" i="3" s="1"/>
  <c r="L8566" i="3"/>
  <c r="F8568" i="3"/>
  <c r="F8567" i="3"/>
  <c r="F8566" i="3"/>
  <c r="L8568" i="3"/>
  <c r="L8567" i="3"/>
  <c r="E8568" i="3"/>
  <c r="J8568" i="3" s="1"/>
  <c r="E8567" i="3"/>
  <c r="J8567" i="3" s="1"/>
  <c r="E8566" i="3"/>
  <c r="J8566" i="3" s="1"/>
  <c r="E6998" i="3"/>
  <c r="J6998" i="3" s="1"/>
  <c r="F6998" i="3"/>
  <c r="L7782" i="3"/>
  <c r="F7784" i="3"/>
  <c r="E7783" i="3"/>
  <c r="J7783" i="3" s="1"/>
  <c r="E7782" i="3"/>
  <c r="J7782" i="3" s="1"/>
  <c r="L7784" i="3"/>
  <c r="L7783" i="3"/>
  <c r="E7784" i="3"/>
  <c r="J7784" i="3" s="1"/>
  <c r="F7783" i="3"/>
  <c r="F7782" i="3"/>
  <c r="E6214" i="3"/>
  <c r="J6214" i="3" s="1"/>
  <c r="L6998" i="3"/>
  <c r="F7000" i="3"/>
  <c r="F6999" i="3"/>
  <c r="L7000" i="3"/>
  <c r="L6999" i="3"/>
  <c r="E7000" i="3"/>
  <c r="J7000" i="3" s="1"/>
  <c r="E6999" i="3"/>
  <c r="J6999" i="3" s="1"/>
  <c r="F6214" i="3"/>
  <c r="F6216" i="3"/>
  <c r="E6216" i="3"/>
  <c r="J6216" i="3" s="1"/>
  <c r="F6215" i="3"/>
  <c r="L6215" i="3"/>
  <c r="L6214" i="3"/>
  <c r="E6215" i="3"/>
  <c r="J6215" i="3" s="1"/>
  <c r="L5430" i="3"/>
  <c r="F5432" i="3"/>
  <c r="E5431" i="3"/>
  <c r="J5431" i="3" s="1"/>
  <c r="F5430" i="3"/>
  <c r="L5432" i="3"/>
  <c r="L5431" i="3"/>
  <c r="E5432" i="3"/>
  <c r="J5432" i="3" s="1"/>
  <c r="F5431" i="3"/>
  <c r="E5430" i="3"/>
  <c r="J5430" i="3" s="1"/>
  <c r="E3862" i="3"/>
  <c r="J3862" i="3" s="1"/>
  <c r="F3862" i="3"/>
  <c r="L4646" i="3"/>
  <c r="F4648" i="3"/>
  <c r="E4647" i="3"/>
  <c r="J4647" i="3" s="1"/>
  <c r="F4646" i="3"/>
  <c r="L4648" i="3"/>
  <c r="L4647" i="3"/>
  <c r="E4648" i="3"/>
  <c r="J4648" i="3" s="1"/>
  <c r="F4647" i="3"/>
  <c r="E4646" i="3"/>
  <c r="J4646" i="3" s="1"/>
  <c r="E3078" i="3"/>
  <c r="J3078" i="3" s="1"/>
  <c r="E3863" i="3"/>
  <c r="J3863" i="3" s="1"/>
  <c r="F3863" i="3"/>
  <c r="F3864" i="3"/>
  <c r="L3864" i="3"/>
  <c r="L3863" i="3"/>
  <c r="E3864" i="3"/>
  <c r="J3864" i="3" s="1"/>
  <c r="E3080" i="3"/>
  <c r="J3080" i="3" s="1"/>
  <c r="F3080" i="3"/>
  <c r="F3079" i="3"/>
  <c r="L3079" i="3"/>
  <c r="L3080" i="3"/>
  <c r="E3079" i="3"/>
  <c r="J3079" i="3" s="1"/>
  <c r="E2294" i="3"/>
  <c r="J2294" i="3" s="1"/>
  <c r="F2294" i="3"/>
  <c r="F3078" i="3"/>
  <c r="L2294" i="3"/>
  <c r="L3078" i="3"/>
  <c r="F2296" i="3"/>
  <c r="F2295" i="3"/>
  <c r="L2296" i="3"/>
  <c r="L2295" i="3"/>
  <c r="E2296" i="3"/>
  <c r="J2296" i="3" s="1"/>
  <c r="E2295" i="3"/>
  <c r="J2295" i="3" s="1"/>
  <c r="L1510" i="3"/>
  <c r="F1512" i="3"/>
  <c r="F1511" i="3"/>
  <c r="E1510" i="3"/>
  <c r="J1510" i="3" s="1"/>
  <c r="L1512" i="3"/>
  <c r="L1511" i="3"/>
  <c r="E1512" i="3"/>
  <c r="J1512" i="3" s="1"/>
  <c r="E1511" i="3"/>
  <c r="J1511" i="3" s="1"/>
  <c r="F1510" i="3"/>
  <c r="F728" i="3"/>
  <c r="F727" i="3"/>
  <c r="L4645" i="3"/>
  <c r="L728" i="3"/>
  <c r="L727" i="3"/>
  <c r="E728" i="3"/>
  <c r="J728" i="3" s="1"/>
  <c r="E727" i="3"/>
  <c r="J727" i="3" s="1"/>
  <c r="F3861" i="3"/>
  <c r="F726" i="3"/>
  <c r="L726" i="3"/>
  <c r="E726" i="3"/>
  <c r="J726" i="3" s="1"/>
  <c r="F725" i="3"/>
  <c r="L725" i="3"/>
  <c r="E725" i="3"/>
  <c r="J725" i="3" s="1"/>
  <c r="F1509" i="3"/>
  <c r="L1509" i="3"/>
  <c r="E1509" i="3"/>
  <c r="J1509" i="3" s="1"/>
  <c r="F2293" i="3"/>
  <c r="L2293" i="3"/>
  <c r="E2293" i="3"/>
  <c r="J2293" i="3" s="1"/>
  <c r="F3077" i="3"/>
  <c r="L3077" i="3"/>
  <c r="E3077" i="3"/>
  <c r="J3077" i="3" s="1"/>
  <c r="E3861" i="3"/>
  <c r="J3861" i="3" s="1"/>
  <c r="E8565" i="3"/>
  <c r="J8565" i="3" s="1"/>
  <c r="F3076" i="3"/>
  <c r="L3861" i="3"/>
  <c r="F4645" i="3"/>
  <c r="F8565" i="3"/>
  <c r="E4645" i="3"/>
  <c r="J4645" i="3" s="1"/>
  <c r="F5429" i="3"/>
  <c r="L5429" i="3"/>
  <c r="E5429" i="3"/>
  <c r="J5429" i="3" s="1"/>
  <c r="E6213" i="3"/>
  <c r="J6213" i="3" s="1"/>
  <c r="L6213" i="3"/>
  <c r="F6213" i="3"/>
  <c r="F6997" i="3"/>
  <c r="L6997" i="3"/>
  <c r="E6997" i="3"/>
  <c r="J6997" i="3" s="1"/>
  <c r="F7781" i="3"/>
  <c r="L7781" i="3"/>
  <c r="E7781" i="3"/>
  <c r="J7781" i="3" s="1"/>
  <c r="L8565" i="3"/>
  <c r="F9349" i="3"/>
  <c r="L9349" i="3"/>
  <c r="E9349" i="3"/>
  <c r="J9349" i="3" s="1"/>
  <c r="F10133" i="3"/>
  <c r="F10917" i="3"/>
  <c r="L10133" i="3"/>
  <c r="E10133" i="3"/>
  <c r="J10133" i="3" s="1"/>
  <c r="E10917" i="3"/>
  <c r="J10917" i="3" s="1"/>
  <c r="F10132" i="3"/>
  <c r="L2289" i="3"/>
  <c r="L10917" i="3"/>
  <c r="E11701" i="3"/>
  <c r="J11701" i="3" s="1"/>
  <c r="L11701" i="3"/>
  <c r="F11701" i="3"/>
  <c r="L11700" i="3"/>
  <c r="F12485" i="3"/>
  <c r="F12484" i="3"/>
  <c r="E11700" i="3"/>
  <c r="J11700" i="3" s="1"/>
  <c r="L12485" i="3"/>
  <c r="L12484" i="3"/>
  <c r="E12485" i="3"/>
  <c r="E12484" i="3"/>
  <c r="F11700" i="3"/>
  <c r="E10916" i="3"/>
  <c r="J10916" i="3" s="1"/>
  <c r="L10916" i="3"/>
  <c r="F10916" i="3"/>
  <c r="E10132" i="3"/>
  <c r="J10132" i="3" s="1"/>
  <c r="L10132" i="3"/>
  <c r="E9348" i="3"/>
  <c r="J9348" i="3" s="1"/>
  <c r="L9348" i="3"/>
  <c r="F9348" i="3"/>
  <c r="F8564" i="3"/>
  <c r="L8564" i="3"/>
  <c r="E8564" i="3"/>
  <c r="J8564" i="3" s="1"/>
  <c r="F7780" i="3"/>
  <c r="L7780" i="3"/>
  <c r="E7780" i="3"/>
  <c r="J7780" i="3" s="1"/>
  <c r="F6996" i="3"/>
  <c r="E3076" i="3"/>
  <c r="J3076" i="3" s="1"/>
  <c r="L6996" i="3"/>
  <c r="E6996" i="3"/>
  <c r="J6996" i="3" s="1"/>
  <c r="F6212" i="3"/>
  <c r="L6212" i="3"/>
  <c r="E6212" i="3"/>
  <c r="J6212" i="3" s="1"/>
  <c r="F5428" i="3"/>
  <c r="L5428" i="3"/>
  <c r="E5428" i="3"/>
  <c r="J5428" i="3" s="1"/>
  <c r="E4644" i="3"/>
  <c r="J4644" i="3" s="1"/>
  <c r="L4644" i="3"/>
  <c r="F4644" i="3"/>
  <c r="F3860" i="3"/>
  <c r="L3860" i="3"/>
  <c r="E3860" i="3"/>
  <c r="J3860" i="3" s="1"/>
  <c r="L3076" i="3"/>
  <c r="F2292" i="3"/>
  <c r="L2292" i="3"/>
  <c r="E2292" i="3"/>
  <c r="J2292" i="3" s="1"/>
  <c r="F1508" i="3"/>
  <c r="L1508" i="3"/>
  <c r="E1508" i="3"/>
  <c r="J1508" i="3" s="1"/>
  <c r="E724" i="3"/>
  <c r="J724" i="3" s="1"/>
  <c r="F1507" i="3"/>
  <c r="L724" i="3"/>
  <c r="F724" i="3"/>
  <c r="F723" i="3"/>
  <c r="E2291" i="3"/>
  <c r="J2291" i="3" s="1"/>
  <c r="F2291" i="3"/>
  <c r="F3859" i="3"/>
  <c r="L723" i="3"/>
  <c r="E723" i="3"/>
  <c r="J723" i="3" s="1"/>
  <c r="E1507" i="3"/>
  <c r="J1507" i="3" s="1"/>
  <c r="E1504" i="3"/>
  <c r="J1504" i="3" s="1"/>
  <c r="E11697" i="3"/>
  <c r="J11697" i="3" s="1"/>
  <c r="E8561" i="3"/>
  <c r="J8561" i="3" s="1"/>
  <c r="E6993" i="3"/>
  <c r="J6993" i="3" s="1"/>
  <c r="E5425" i="3"/>
  <c r="J5425" i="3" s="1"/>
  <c r="F1504" i="3"/>
  <c r="F8563" i="3"/>
  <c r="L1507" i="3"/>
  <c r="L2291" i="3"/>
  <c r="E3075" i="3"/>
  <c r="J3075" i="3" s="1"/>
  <c r="L3075" i="3"/>
  <c r="F3075" i="3"/>
  <c r="E3859" i="3"/>
  <c r="J3859" i="3" s="1"/>
  <c r="L3859" i="3"/>
  <c r="F4643" i="3"/>
  <c r="L4643" i="3"/>
  <c r="E4643" i="3"/>
  <c r="J4643" i="3" s="1"/>
  <c r="F5427" i="3"/>
  <c r="E12481" i="3"/>
  <c r="E7777" i="3"/>
  <c r="J7777" i="3" s="1"/>
  <c r="E6209" i="3"/>
  <c r="J6209" i="3" s="1"/>
  <c r="E4641" i="3"/>
  <c r="J4641" i="3" s="1"/>
  <c r="F8561" i="3"/>
  <c r="E8563" i="3"/>
  <c r="J8563" i="3" s="1"/>
  <c r="L5427" i="3"/>
  <c r="L9345" i="3"/>
  <c r="E5427" i="3"/>
  <c r="J5427" i="3" s="1"/>
  <c r="F6211" i="3"/>
  <c r="L6211" i="3"/>
  <c r="E6211" i="3"/>
  <c r="J6211" i="3" s="1"/>
  <c r="F6995" i="3"/>
  <c r="L6995" i="3"/>
  <c r="E6995" i="3"/>
  <c r="J6995" i="3" s="1"/>
  <c r="F7779" i="3"/>
  <c r="L7779" i="3"/>
  <c r="E7779" i="3"/>
  <c r="J7779" i="3" s="1"/>
  <c r="L8563" i="3"/>
  <c r="F9347" i="3"/>
  <c r="F722" i="3"/>
  <c r="F10915" i="3"/>
  <c r="L9347" i="3"/>
  <c r="E9347" i="3"/>
  <c r="J9347" i="3" s="1"/>
  <c r="F10131" i="3"/>
  <c r="E1505" i="3"/>
  <c r="J1505" i="3" s="1"/>
  <c r="F12481" i="3"/>
  <c r="F11697" i="3"/>
  <c r="E10915" i="3"/>
  <c r="J10915" i="3" s="1"/>
  <c r="F10129" i="3"/>
  <c r="F9345" i="3"/>
  <c r="F7777" i="3"/>
  <c r="F6993" i="3"/>
  <c r="F6209" i="3"/>
  <c r="F5425" i="3"/>
  <c r="F4641" i="3"/>
  <c r="F3073" i="3"/>
  <c r="F2289" i="3"/>
  <c r="L10131" i="3"/>
  <c r="E10131" i="3"/>
  <c r="J10131" i="3" s="1"/>
  <c r="L10915" i="3"/>
  <c r="F11699" i="3"/>
  <c r="F1505" i="3"/>
  <c r="L11699" i="3"/>
  <c r="E11699" i="3"/>
  <c r="J11699" i="3" s="1"/>
  <c r="E722" i="3"/>
  <c r="J722" i="3" s="1"/>
  <c r="E2289" i="3"/>
  <c r="J2289" i="3" s="1"/>
  <c r="E3073" i="3"/>
  <c r="J3073" i="3" s="1"/>
  <c r="F3074" i="3"/>
  <c r="L10913" i="3"/>
  <c r="L11697" i="3"/>
  <c r="L12481" i="3"/>
  <c r="E721" i="3"/>
  <c r="J721" i="3" s="1"/>
  <c r="E1506" i="3"/>
  <c r="J1506" i="3" s="1"/>
  <c r="E2290" i="3"/>
  <c r="J2290" i="3" s="1"/>
  <c r="L3858" i="3"/>
  <c r="L5426" i="3"/>
  <c r="L6210" i="3"/>
  <c r="L6994" i="3"/>
  <c r="L7778" i="3"/>
  <c r="L8562" i="3"/>
  <c r="L9346" i="3"/>
  <c r="L10129" i="3"/>
  <c r="F11698" i="3"/>
  <c r="F12483" i="3"/>
  <c r="L3857" i="3"/>
  <c r="L4641" i="3"/>
  <c r="L5425" i="3"/>
  <c r="L6209" i="3"/>
  <c r="L6993" i="3"/>
  <c r="L7777" i="3"/>
  <c r="L8561" i="3"/>
  <c r="E11698" i="3"/>
  <c r="J11698" i="3" s="1"/>
  <c r="F12482" i="3"/>
  <c r="L3074" i="3"/>
  <c r="E10913" i="3"/>
  <c r="J10913" i="3" s="1"/>
  <c r="L721" i="3"/>
  <c r="L722" i="3"/>
  <c r="L1506" i="3"/>
  <c r="L2290" i="3"/>
  <c r="L3073" i="3"/>
  <c r="E9345" i="3"/>
  <c r="J9345" i="3" s="1"/>
  <c r="E10129" i="3"/>
  <c r="J10129" i="3" s="1"/>
  <c r="L1505" i="3"/>
  <c r="F4642" i="3"/>
  <c r="F5426" i="3"/>
  <c r="F6210" i="3"/>
  <c r="F8562" i="3"/>
  <c r="L12483" i="3"/>
  <c r="E3857" i="3"/>
  <c r="J3857" i="3" s="1"/>
  <c r="L11698" i="3"/>
  <c r="E12483" i="3"/>
  <c r="L12482" i="3"/>
  <c r="E12482" i="3"/>
  <c r="F10914" i="3"/>
  <c r="E10914" i="3"/>
  <c r="J10914" i="3" s="1"/>
  <c r="F10913" i="3"/>
  <c r="L10914" i="3"/>
  <c r="E10130" i="3"/>
  <c r="J10130" i="3" s="1"/>
  <c r="F10130" i="3"/>
  <c r="L10130" i="3"/>
  <c r="E9346" i="3"/>
  <c r="J9346" i="3" s="1"/>
  <c r="F9346" i="3"/>
  <c r="E8562" i="3"/>
  <c r="J8562" i="3" s="1"/>
  <c r="F7778" i="3"/>
  <c r="E7778" i="3"/>
  <c r="J7778" i="3" s="1"/>
  <c r="F6994" i="3"/>
  <c r="E6994" i="3"/>
  <c r="J6994" i="3" s="1"/>
  <c r="E6210" i="3"/>
  <c r="J6210" i="3" s="1"/>
  <c r="E5426" i="3"/>
  <c r="J5426" i="3" s="1"/>
  <c r="E4642" i="3"/>
  <c r="J4642" i="3" s="1"/>
  <c r="L4642" i="3"/>
  <c r="F3857" i="3"/>
  <c r="E3858" i="3"/>
  <c r="J3858" i="3" s="1"/>
  <c r="F3858" i="3"/>
  <c r="E3074" i="3"/>
  <c r="J3074" i="3" s="1"/>
  <c r="F2290" i="3"/>
  <c r="F1506" i="3"/>
  <c r="F721" i="3"/>
  <c r="F720" i="3"/>
  <c r="F2288" i="3"/>
  <c r="L1504" i="3"/>
  <c r="E2288" i="3"/>
  <c r="J2288" i="3" s="1"/>
  <c r="L2288" i="3"/>
  <c r="F3856" i="3"/>
  <c r="F3072" i="3"/>
  <c r="L3072" i="3"/>
  <c r="E3072" i="3"/>
  <c r="J3072" i="3" s="1"/>
  <c r="E4640" i="3"/>
  <c r="J4640" i="3" s="1"/>
  <c r="E3856" i="3"/>
  <c r="J3856" i="3" s="1"/>
  <c r="L3856" i="3"/>
  <c r="F4640" i="3"/>
  <c r="L4640" i="3"/>
  <c r="F5424" i="3"/>
  <c r="L5424" i="3"/>
  <c r="E5424" i="3"/>
  <c r="J5424" i="3" s="1"/>
  <c r="F6208" i="3"/>
  <c r="L6208" i="3"/>
  <c r="E6208" i="3"/>
  <c r="J6208" i="3" s="1"/>
  <c r="F7776" i="3"/>
  <c r="E6992" i="3"/>
  <c r="J6992" i="3" s="1"/>
  <c r="L6992" i="3"/>
  <c r="F6992" i="3"/>
  <c r="E7776" i="3"/>
  <c r="J7776" i="3" s="1"/>
  <c r="L7776" i="3"/>
  <c r="F8560" i="3"/>
  <c r="L8560" i="3"/>
  <c r="E8560" i="3"/>
  <c r="J8560" i="3" s="1"/>
  <c r="F9344" i="3"/>
  <c r="E9344" i="3"/>
  <c r="J9344" i="3" s="1"/>
  <c r="L9344" i="3"/>
  <c r="F10128" i="3"/>
  <c r="E10128" i="3"/>
  <c r="J10128" i="3" s="1"/>
  <c r="L10128" i="3"/>
  <c r="F11696" i="3"/>
  <c r="F10912" i="3"/>
  <c r="L10912" i="3"/>
  <c r="E10912" i="3"/>
  <c r="J10912" i="3" s="1"/>
  <c r="E11696" i="3"/>
  <c r="J11696" i="3" s="1"/>
  <c r="L11696" i="3"/>
  <c r="E9343" i="3"/>
  <c r="J9343" i="3" s="1"/>
  <c r="E10911" i="3"/>
  <c r="J10911" i="3" s="1"/>
  <c r="F10911" i="3"/>
  <c r="F9343" i="3"/>
  <c r="L11695" i="3"/>
  <c r="F12480" i="3"/>
  <c r="F12479" i="3"/>
  <c r="E11695" i="3"/>
  <c r="J11695" i="3" s="1"/>
  <c r="L12480" i="3"/>
  <c r="L12479" i="3"/>
  <c r="E12480" i="3"/>
  <c r="E12479" i="3"/>
  <c r="F11695" i="3"/>
  <c r="L6991" i="3"/>
  <c r="L10911" i="3"/>
  <c r="F10127" i="3"/>
  <c r="F3855" i="3"/>
  <c r="L10127" i="3"/>
  <c r="E10127" i="3"/>
  <c r="J10127" i="3" s="1"/>
  <c r="L9343" i="3"/>
  <c r="F8559" i="3"/>
  <c r="L8559" i="3"/>
  <c r="E8559" i="3"/>
  <c r="J8559" i="3" s="1"/>
  <c r="F7775" i="3"/>
  <c r="L7775" i="3"/>
  <c r="E7775" i="3"/>
  <c r="J7775" i="3" s="1"/>
  <c r="E6991" i="3"/>
  <c r="J6991" i="3" s="1"/>
  <c r="F6991" i="3"/>
  <c r="E6207" i="3"/>
  <c r="J6207" i="3" s="1"/>
  <c r="L6207" i="3"/>
  <c r="F6207" i="3"/>
  <c r="E5423" i="3"/>
  <c r="J5423" i="3" s="1"/>
  <c r="L5423" i="3"/>
  <c r="F5423" i="3"/>
  <c r="F4639" i="3"/>
  <c r="E3855" i="3"/>
  <c r="J3855" i="3" s="1"/>
  <c r="L4639" i="3"/>
  <c r="E4639" i="3"/>
  <c r="J4639" i="3" s="1"/>
  <c r="L3855" i="3"/>
  <c r="E3071" i="3"/>
  <c r="J3071" i="3" s="1"/>
  <c r="L3071" i="3"/>
  <c r="F3071" i="3"/>
  <c r="E2287" i="3"/>
  <c r="J2287" i="3" s="1"/>
  <c r="L2287" i="3"/>
  <c r="F2287" i="3"/>
  <c r="F1503" i="3"/>
  <c r="F3069" i="3"/>
  <c r="F3853" i="3"/>
  <c r="F6989" i="3"/>
  <c r="F9341" i="3"/>
  <c r="L1503" i="3"/>
  <c r="E1503" i="3"/>
  <c r="J1503" i="3" s="1"/>
  <c r="F719" i="3"/>
  <c r="F1501" i="3"/>
  <c r="F1502" i="3"/>
  <c r="F2286" i="3"/>
  <c r="F2285" i="3"/>
  <c r="F3070" i="3"/>
  <c r="F3854" i="3"/>
  <c r="F4638" i="3"/>
  <c r="F4637" i="3"/>
  <c r="F5422" i="3"/>
  <c r="F5421" i="3"/>
  <c r="F6206" i="3"/>
  <c r="F6205" i="3"/>
  <c r="F6990" i="3"/>
  <c r="F7774" i="3"/>
  <c r="F7773" i="3"/>
  <c r="F8558" i="3"/>
  <c r="F9342" i="3"/>
  <c r="F10126" i="3"/>
  <c r="F10125" i="3"/>
  <c r="F10910" i="3"/>
  <c r="F10909" i="3"/>
  <c r="F11693" i="3"/>
  <c r="F11694" i="3"/>
  <c r="F12478" i="3"/>
  <c r="F1247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96" i="3"/>
  <c r="K1496" i="3"/>
  <c r="L1502" i="3" s="1"/>
  <c r="G1496" i="3"/>
  <c r="D1496" i="3"/>
  <c r="F1500" i="3" s="1"/>
  <c r="M2280" i="3"/>
  <c r="K2280" i="3"/>
  <c r="L2286" i="3" s="1"/>
  <c r="G2280" i="3"/>
  <c r="D2280" i="3"/>
  <c r="F2284" i="3" s="1"/>
  <c r="M3064" i="3"/>
  <c r="K3064" i="3"/>
  <c r="L3070" i="3" s="1"/>
  <c r="G3064" i="3"/>
  <c r="D3064" i="3"/>
  <c r="F3068" i="3" s="1"/>
  <c r="M3848" i="3"/>
  <c r="K3848" i="3"/>
  <c r="L3854" i="3" s="1"/>
  <c r="G3848" i="3"/>
  <c r="D3848" i="3"/>
  <c r="F3852" i="3" s="1"/>
  <c r="M4632" i="3"/>
  <c r="K4632" i="3"/>
  <c r="L4638" i="3" s="1"/>
  <c r="G4632" i="3"/>
  <c r="D4632" i="3"/>
  <c r="F4636" i="3" s="1"/>
  <c r="M5416" i="3"/>
  <c r="K5416" i="3"/>
  <c r="L5422" i="3" s="1"/>
  <c r="G5416" i="3"/>
  <c r="D5416" i="3"/>
  <c r="F5420" i="3" s="1"/>
  <c r="M6200" i="3"/>
  <c r="K6200" i="3"/>
  <c r="L6206" i="3" s="1"/>
  <c r="G6200" i="3"/>
  <c r="D6200" i="3"/>
  <c r="F6204" i="3" s="1"/>
  <c r="M6984" i="3"/>
  <c r="K6984" i="3"/>
  <c r="L6990" i="3" s="1"/>
  <c r="G6984" i="3"/>
  <c r="D6984" i="3"/>
  <c r="F6988" i="3" s="1"/>
  <c r="M7768" i="3"/>
  <c r="K7768" i="3"/>
  <c r="L7774" i="3" s="1"/>
  <c r="G7768" i="3"/>
  <c r="D7768" i="3"/>
  <c r="F7772" i="3" s="1"/>
  <c r="M8552" i="3"/>
  <c r="K8552" i="3"/>
  <c r="L8558" i="3" s="1"/>
  <c r="G8552" i="3"/>
  <c r="D8552" i="3"/>
  <c r="F8557" i="3" s="1"/>
  <c r="M9336" i="3"/>
  <c r="K9336" i="3"/>
  <c r="L9342" i="3" s="1"/>
  <c r="G9336" i="3"/>
  <c r="D9336" i="3"/>
  <c r="F9340" i="3" s="1"/>
  <c r="M10120" i="3"/>
  <c r="K10120" i="3"/>
  <c r="L10126" i="3" s="1"/>
  <c r="G10120" i="3"/>
  <c r="D10120" i="3"/>
  <c r="F10124" i="3" s="1"/>
  <c r="M10904" i="3"/>
  <c r="K10904" i="3"/>
  <c r="L10910" i="3" s="1"/>
  <c r="G10904" i="3"/>
  <c r="D10904" i="3"/>
  <c r="F10908" i="3" s="1"/>
  <c r="M11688" i="3"/>
  <c r="K11688" i="3"/>
  <c r="L11694" i="3" s="1"/>
  <c r="G11688" i="3"/>
  <c r="D11688" i="3"/>
  <c r="F11692" i="3" s="1"/>
  <c r="M12472" i="3"/>
  <c r="K12472" i="3"/>
  <c r="L12478" i="3" s="1"/>
  <c r="D12472" i="3"/>
  <c r="E12478" i="3" s="1"/>
  <c r="M12471" i="3"/>
  <c r="K12471" i="3"/>
  <c r="D12471" i="3"/>
  <c r="M11687" i="3"/>
  <c r="K11687" i="3"/>
  <c r="G11687" i="3"/>
  <c r="D11687" i="3"/>
  <c r="M10903" i="3"/>
  <c r="K10903" i="3"/>
  <c r="G10903" i="3"/>
  <c r="D10903" i="3"/>
  <c r="M10119" i="3"/>
  <c r="K10119" i="3"/>
  <c r="G10119" i="3"/>
  <c r="D10119" i="3"/>
  <c r="M9335" i="3"/>
  <c r="K9335" i="3"/>
  <c r="G9335" i="3"/>
  <c r="D9335" i="3"/>
  <c r="M8551" i="3"/>
  <c r="K8551" i="3"/>
  <c r="G8551" i="3"/>
  <c r="D8551" i="3"/>
  <c r="M7767" i="3"/>
  <c r="K7767" i="3"/>
  <c r="G7767" i="3"/>
  <c r="D7767" i="3"/>
  <c r="M6983" i="3"/>
  <c r="K6983" i="3"/>
  <c r="G6983" i="3"/>
  <c r="D6983" i="3"/>
  <c r="M6199" i="3"/>
  <c r="K6199" i="3"/>
  <c r="G6199" i="3"/>
  <c r="D6199" i="3"/>
  <c r="M5415" i="3"/>
  <c r="K5415" i="3"/>
  <c r="G5415" i="3"/>
  <c r="D5415" i="3"/>
  <c r="M4631" i="3"/>
  <c r="K4631" i="3"/>
  <c r="G4631" i="3"/>
  <c r="D4631" i="3"/>
  <c r="M3847" i="3"/>
  <c r="K3847" i="3"/>
  <c r="G3847" i="3"/>
  <c r="D3847" i="3"/>
  <c r="M3063" i="3"/>
  <c r="K3063" i="3"/>
  <c r="G3063" i="3"/>
  <c r="D3063" i="3"/>
  <c r="M2279" i="3"/>
  <c r="K2279" i="3"/>
  <c r="G2279" i="3"/>
  <c r="D2279" i="3"/>
  <c r="M1495" i="3"/>
  <c r="K1495" i="3"/>
  <c r="G1495" i="3"/>
  <c r="D1495" i="3"/>
  <c r="M711" i="3"/>
  <c r="K711" i="3"/>
  <c r="G711" i="3"/>
  <c r="D711" i="3"/>
  <c r="M710" i="3"/>
  <c r="K710" i="3"/>
  <c r="G710" i="3"/>
  <c r="D710" i="3"/>
  <c r="M1494" i="3"/>
  <c r="K1494" i="3"/>
  <c r="G1494" i="3"/>
  <c r="D1494" i="3"/>
  <c r="M2278" i="3"/>
  <c r="K2278" i="3"/>
  <c r="G2278" i="3"/>
  <c r="D2278" i="3"/>
  <c r="M3062" i="3"/>
  <c r="K3062" i="3"/>
  <c r="G3062" i="3"/>
  <c r="D3062" i="3"/>
  <c r="M3846" i="3"/>
  <c r="K3846" i="3"/>
  <c r="G3846" i="3"/>
  <c r="D3846" i="3"/>
  <c r="M4630" i="3"/>
  <c r="K4630" i="3"/>
  <c r="G4630" i="3"/>
  <c r="D4630" i="3"/>
  <c r="M5414" i="3"/>
  <c r="K5414" i="3"/>
  <c r="G5414" i="3"/>
  <c r="D5414" i="3"/>
  <c r="M6198" i="3"/>
  <c r="K6198" i="3"/>
  <c r="G6198" i="3"/>
  <c r="D6198" i="3"/>
  <c r="M6982" i="3"/>
  <c r="K6982" i="3"/>
  <c r="G6982" i="3"/>
  <c r="D6982" i="3"/>
  <c r="M7766" i="3"/>
  <c r="K7766" i="3"/>
  <c r="G7766" i="3"/>
  <c r="D7766" i="3"/>
  <c r="M8550" i="3"/>
  <c r="K8550" i="3"/>
  <c r="G8550" i="3"/>
  <c r="D8550" i="3"/>
  <c r="M9334" i="3"/>
  <c r="K9334" i="3"/>
  <c r="G9334" i="3"/>
  <c r="D9334" i="3"/>
  <c r="M10118" i="3"/>
  <c r="K10118" i="3"/>
  <c r="G10118" i="3"/>
  <c r="D10118" i="3"/>
  <c r="M10902" i="3"/>
  <c r="K10902" i="3"/>
  <c r="G10902" i="3"/>
  <c r="D10902" i="3"/>
  <c r="M11686" i="3"/>
  <c r="K11686" i="3"/>
  <c r="G11686" i="3"/>
  <c r="D11686" i="3"/>
  <c r="M12470" i="3"/>
  <c r="K12470" i="3"/>
  <c r="D12470" i="3"/>
  <c r="M12469" i="3"/>
  <c r="K12469" i="3"/>
  <c r="D12469" i="3"/>
  <c r="M11685" i="3"/>
  <c r="K11685" i="3"/>
  <c r="G11685" i="3"/>
  <c r="D11685" i="3"/>
  <c r="M10901" i="3"/>
  <c r="K10901" i="3"/>
  <c r="G10901" i="3"/>
  <c r="D10901" i="3"/>
  <c r="M10117" i="3"/>
  <c r="K10117" i="3"/>
  <c r="G10117" i="3"/>
  <c r="D10117" i="3"/>
  <c r="M9333" i="3"/>
  <c r="K9333" i="3"/>
  <c r="G9333" i="3"/>
  <c r="D9333" i="3"/>
  <c r="M8549" i="3"/>
  <c r="K8549" i="3"/>
  <c r="G8549" i="3"/>
  <c r="D8549" i="3"/>
  <c r="M7765" i="3"/>
  <c r="K7765" i="3"/>
  <c r="G7765" i="3"/>
  <c r="D7765" i="3"/>
  <c r="M6981" i="3"/>
  <c r="K6981" i="3"/>
  <c r="G6981" i="3"/>
  <c r="D6981" i="3"/>
  <c r="M6197" i="3"/>
  <c r="K6197" i="3"/>
  <c r="G6197" i="3"/>
  <c r="D6197" i="3"/>
  <c r="M5413" i="3"/>
  <c r="K5413" i="3"/>
  <c r="G5413" i="3"/>
  <c r="D5413" i="3"/>
  <c r="M4629" i="3"/>
  <c r="K4629" i="3"/>
  <c r="G4629" i="3"/>
  <c r="D4629" i="3"/>
  <c r="M3845" i="3"/>
  <c r="K3845" i="3"/>
  <c r="G3845" i="3"/>
  <c r="D3845" i="3"/>
  <c r="M3061" i="3"/>
  <c r="K3061" i="3"/>
  <c r="G3061" i="3"/>
  <c r="D3061" i="3"/>
  <c r="M2277" i="3"/>
  <c r="K2277" i="3"/>
  <c r="G2277" i="3"/>
  <c r="D2277" i="3"/>
  <c r="M1493" i="3"/>
  <c r="K1493" i="3"/>
  <c r="G1493" i="3"/>
  <c r="D1493" i="3"/>
  <c r="M709" i="3"/>
  <c r="K709" i="3"/>
  <c r="G709" i="3"/>
  <c r="D709" i="3"/>
  <c r="M708" i="3"/>
  <c r="K708" i="3"/>
  <c r="G708" i="3"/>
  <c r="D708" i="3"/>
  <c r="M1492" i="3"/>
  <c r="K1492" i="3"/>
  <c r="G1492" i="3"/>
  <c r="D1492" i="3"/>
  <c r="M2276" i="3"/>
  <c r="K2276" i="3"/>
  <c r="G2276" i="3"/>
  <c r="D2276" i="3"/>
  <c r="M3060" i="3"/>
  <c r="K3060" i="3"/>
  <c r="G3060" i="3"/>
  <c r="D3060" i="3"/>
  <c r="M3844" i="3"/>
  <c r="K3844" i="3"/>
  <c r="G3844" i="3"/>
  <c r="D3844" i="3"/>
  <c r="M4628" i="3"/>
  <c r="K4628" i="3"/>
  <c r="G4628" i="3"/>
  <c r="D4628" i="3"/>
  <c r="M5412" i="3"/>
  <c r="K5412" i="3"/>
  <c r="G5412" i="3"/>
  <c r="D5412" i="3"/>
  <c r="M6196" i="3"/>
  <c r="K6196" i="3"/>
  <c r="G6196" i="3"/>
  <c r="D6196" i="3"/>
  <c r="M6980" i="3"/>
  <c r="K6980" i="3"/>
  <c r="G6980" i="3"/>
  <c r="D6980" i="3"/>
  <c r="M7764" i="3"/>
  <c r="K7764" i="3"/>
  <c r="G7764" i="3"/>
  <c r="D7764" i="3"/>
  <c r="M8548" i="3"/>
  <c r="K8548" i="3"/>
  <c r="G8548" i="3"/>
  <c r="D8548" i="3"/>
  <c r="M9332" i="3"/>
  <c r="K9332" i="3"/>
  <c r="G9332" i="3"/>
  <c r="D9332" i="3"/>
  <c r="M10116" i="3"/>
  <c r="K10116" i="3"/>
  <c r="G10116" i="3"/>
  <c r="D10116" i="3"/>
  <c r="M10900" i="3"/>
  <c r="K10900" i="3"/>
  <c r="G10900" i="3"/>
  <c r="D10900" i="3"/>
  <c r="M11684" i="3"/>
  <c r="K11684" i="3"/>
  <c r="G11684" i="3"/>
  <c r="D11684" i="3"/>
  <c r="M12468" i="3"/>
  <c r="K12468" i="3"/>
  <c r="D12468" i="3"/>
  <c r="M12467" i="3"/>
  <c r="K12467" i="3"/>
  <c r="D12467" i="3"/>
  <c r="M12466" i="3"/>
  <c r="K12466" i="3"/>
  <c r="D12466" i="3"/>
  <c r="M11683" i="3"/>
  <c r="K11683" i="3"/>
  <c r="G11683" i="3"/>
  <c r="D11683" i="3"/>
  <c r="M11682" i="3"/>
  <c r="K11682" i="3"/>
  <c r="G11682" i="3"/>
  <c r="D11682" i="3"/>
  <c r="M10899" i="3"/>
  <c r="K10899" i="3"/>
  <c r="G10899" i="3"/>
  <c r="D10899" i="3"/>
  <c r="M10898" i="3"/>
  <c r="K10898" i="3"/>
  <c r="G10898" i="3"/>
  <c r="D10898" i="3"/>
  <c r="M10115" i="3"/>
  <c r="K10115" i="3"/>
  <c r="G10115" i="3"/>
  <c r="D10115" i="3"/>
  <c r="M10114" i="3"/>
  <c r="K10114" i="3"/>
  <c r="G10114" i="3"/>
  <c r="D10114" i="3"/>
  <c r="M9331" i="3"/>
  <c r="K9331" i="3"/>
  <c r="G9331" i="3"/>
  <c r="D9331" i="3"/>
  <c r="M9330" i="3"/>
  <c r="K9330" i="3"/>
  <c r="G9330" i="3"/>
  <c r="D9330" i="3"/>
  <c r="M8547" i="3"/>
  <c r="K8547" i="3"/>
  <c r="G8547" i="3"/>
  <c r="D8547" i="3"/>
  <c r="M8546" i="3"/>
  <c r="K8546" i="3"/>
  <c r="G8546" i="3"/>
  <c r="D8546" i="3"/>
  <c r="M7763" i="3"/>
  <c r="K7763" i="3"/>
  <c r="G7763" i="3"/>
  <c r="D7763" i="3"/>
  <c r="M7762" i="3"/>
  <c r="K7762" i="3"/>
  <c r="G7762" i="3"/>
  <c r="D7762" i="3"/>
  <c r="M6979" i="3"/>
  <c r="K6979" i="3"/>
  <c r="G6979" i="3"/>
  <c r="D6979" i="3"/>
  <c r="M6978" i="3"/>
  <c r="K6978" i="3"/>
  <c r="G6978" i="3"/>
  <c r="D6978" i="3"/>
  <c r="M6195" i="3"/>
  <c r="K6195" i="3"/>
  <c r="G6195" i="3"/>
  <c r="D6195" i="3"/>
  <c r="M6194" i="3"/>
  <c r="K6194" i="3"/>
  <c r="G6194" i="3"/>
  <c r="D6194" i="3"/>
  <c r="M5411" i="3"/>
  <c r="K5411" i="3"/>
  <c r="G5411" i="3"/>
  <c r="D5411" i="3"/>
  <c r="M5410" i="3"/>
  <c r="K5410" i="3"/>
  <c r="G5410" i="3"/>
  <c r="D5410" i="3"/>
  <c r="M4627" i="3"/>
  <c r="K4627" i="3"/>
  <c r="G4627" i="3"/>
  <c r="D4627" i="3"/>
  <c r="M4626" i="3"/>
  <c r="K4626" i="3"/>
  <c r="G4626" i="3"/>
  <c r="D4626" i="3"/>
  <c r="M3843" i="3"/>
  <c r="K3843" i="3"/>
  <c r="G3843" i="3"/>
  <c r="D3843" i="3"/>
  <c r="M3842" i="3"/>
  <c r="K3842" i="3"/>
  <c r="G3842" i="3"/>
  <c r="D3842" i="3"/>
  <c r="M3059" i="3"/>
  <c r="K3059" i="3"/>
  <c r="G3059" i="3"/>
  <c r="D3059" i="3"/>
  <c r="M3058" i="3"/>
  <c r="K3058" i="3"/>
  <c r="G3058" i="3"/>
  <c r="D3058" i="3"/>
  <c r="M2275" i="3"/>
  <c r="K2275" i="3"/>
  <c r="G2275" i="3"/>
  <c r="D2275" i="3"/>
  <c r="M2274" i="3"/>
  <c r="K2274" i="3"/>
  <c r="G2274" i="3"/>
  <c r="D2274" i="3"/>
  <c r="M1491" i="3"/>
  <c r="K1491" i="3"/>
  <c r="G1491" i="3"/>
  <c r="D1491" i="3"/>
  <c r="M1490" i="3"/>
  <c r="K1490" i="3"/>
  <c r="G1490" i="3"/>
  <c r="D1490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89" i="3"/>
  <c r="K1489" i="3"/>
  <c r="G1489" i="3"/>
  <c r="D1489" i="3"/>
  <c r="M1488" i="3"/>
  <c r="K1488" i="3"/>
  <c r="G1488" i="3"/>
  <c r="D1488" i="3"/>
  <c r="M2273" i="3"/>
  <c r="K2273" i="3"/>
  <c r="G2273" i="3"/>
  <c r="D2273" i="3"/>
  <c r="M2272" i="3"/>
  <c r="K2272" i="3"/>
  <c r="G2272" i="3"/>
  <c r="D2272" i="3"/>
  <c r="M3057" i="3"/>
  <c r="K3057" i="3"/>
  <c r="G3057" i="3"/>
  <c r="D3057" i="3"/>
  <c r="M3056" i="3"/>
  <c r="K3056" i="3"/>
  <c r="G3056" i="3"/>
  <c r="D3056" i="3"/>
  <c r="M3841" i="3"/>
  <c r="K3841" i="3"/>
  <c r="G3841" i="3"/>
  <c r="D3841" i="3"/>
  <c r="M3840" i="3"/>
  <c r="K3840" i="3"/>
  <c r="G3840" i="3"/>
  <c r="D3840" i="3"/>
  <c r="M4625" i="3"/>
  <c r="K4625" i="3"/>
  <c r="G4625" i="3"/>
  <c r="D4625" i="3"/>
  <c r="M4624" i="3"/>
  <c r="K4624" i="3"/>
  <c r="G4624" i="3"/>
  <c r="D4624" i="3"/>
  <c r="M5409" i="3"/>
  <c r="K5409" i="3"/>
  <c r="G5409" i="3"/>
  <c r="D5409" i="3"/>
  <c r="M5408" i="3"/>
  <c r="K5408" i="3"/>
  <c r="G5408" i="3"/>
  <c r="D5408" i="3"/>
  <c r="M6193" i="3"/>
  <c r="K6193" i="3"/>
  <c r="G6193" i="3"/>
  <c r="D6193" i="3"/>
  <c r="M6192" i="3"/>
  <c r="K6192" i="3"/>
  <c r="G6192" i="3"/>
  <c r="D6192" i="3"/>
  <c r="M6977" i="3"/>
  <c r="K6977" i="3"/>
  <c r="G6977" i="3"/>
  <c r="D6977" i="3"/>
  <c r="M6976" i="3"/>
  <c r="K6976" i="3"/>
  <c r="G6976" i="3"/>
  <c r="D6976" i="3"/>
  <c r="M7761" i="3"/>
  <c r="K7761" i="3"/>
  <c r="G7761" i="3"/>
  <c r="D7761" i="3"/>
  <c r="M7760" i="3"/>
  <c r="K7760" i="3"/>
  <c r="G7760" i="3"/>
  <c r="D7760" i="3"/>
  <c r="M8545" i="3"/>
  <c r="K8545" i="3"/>
  <c r="D8545" i="3"/>
  <c r="M8544" i="3"/>
  <c r="K8544" i="3"/>
  <c r="G8544" i="3"/>
  <c r="D8544" i="3"/>
  <c r="G8545" i="3"/>
  <c r="M9329" i="3"/>
  <c r="K9329" i="3"/>
  <c r="G9329" i="3"/>
  <c r="D9329" i="3"/>
  <c r="M9328" i="3"/>
  <c r="K9328" i="3"/>
  <c r="G9328" i="3"/>
  <c r="D9328" i="3"/>
  <c r="M10113" i="3"/>
  <c r="K10113" i="3"/>
  <c r="G10113" i="3"/>
  <c r="D10113" i="3"/>
  <c r="M10112" i="3"/>
  <c r="K10112" i="3"/>
  <c r="G10112" i="3"/>
  <c r="D10112" i="3"/>
  <c r="M10897" i="3"/>
  <c r="K10897" i="3"/>
  <c r="G10897" i="3"/>
  <c r="D10897" i="3"/>
  <c r="M10896" i="3"/>
  <c r="K10896" i="3"/>
  <c r="G10896" i="3"/>
  <c r="D10896" i="3"/>
  <c r="M11681" i="3"/>
  <c r="K11681" i="3"/>
  <c r="G11681" i="3"/>
  <c r="D11681" i="3"/>
  <c r="M11680" i="3"/>
  <c r="K11680" i="3"/>
  <c r="G11680" i="3"/>
  <c r="D11680" i="3"/>
  <c r="M12465" i="3"/>
  <c r="K12465" i="3"/>
  <c r="D12465" i="3"/>
  <c r="M12464" i="3"/>
  <c r="K12464" i="3"/>
  <c r="D12464" i="3"/>
  <c r="M12463" i="3"/>
  <c r="K12463" i="3"/>
  <c r="D12463" i="3"/>
  <c r="M11679" i="3"/>
  <c r="K11679" i="3"/>
  <c r="G11679" i="3"/>
  <c r="D11679" i="3"/>
  <c r="M10895" i="3"/>
  <c r="K10895" i="3"/>
  <c r="G10895" i="3"/>
  <c r="D10895" i="3"/>
  <c r="M10111" i="3"/>
  <c r="K10111" i="3"/>
  <c r="G10111" i="3"/>
  <c r="D10111" i="3"/>
  <c r="M9327" i="3"/>
  <c r="K9327" i="3"/>
  <c r="G9327" i="3"/>
  <c r="D9327" i="3"/>
  <c r="M8543" i="3"/>
  <c r="K8543" i="3"/>
  <c r="G8543" i="3"/>
  <c r="D8543" i="3"/>
  <c r="M7759" i="3"/>
  <c r="K7759" i="3"/>
  <c r="G7759" i="3"/>
  <c r="D7759" i="3"/>
  <c r="M6975" i="3"/>
  <c r="K6975" i="3"/>
  <c r="G6975" i="3"/>
  <c r="D6975" i="3"/>
  <c r="M6191" i="3"/>
  <c r="K6191" i="3"/>
  <c r="G6191" i="3"/>
  <c r="D6191" i="3"/>
  <c r="M5407" i="3"/>
  <c r="K5407" i="3"/>
  <c r="G5407" i="3"/>
  <c r="D5407" i="3"/>
  <c r="M4623" i="3"/>
  <c r="K4623" i="3"/>
  <c r="G4623" i="3"/>
  <c r="D4623" i="3"/>
  <c r="M3839" i="3"/>
  <c r="K3839" i="3"/>
  <c r="G3839" i="3"/>
  <c r="D3839" i="3"/>
  <c r="M3055" i="3"/>
  <c r="K3055" i="3"/>
  <c r="G3055" i="3"/>
  <c r="D3055" i="3"/>
  <c r="M2271" i="3"/>
  <c r="K2271" i="3"/>
  <c r="G2271" i="3"/>
  <c r="D2271" i="3"/>
  <c r="M1487" i="3"/>
  <c r="K1487" i="3"/>
  <c r="G1487" i="3"/>
  <c r="D1487" i="3"/>
  <c r="M703" i="3"/>
  <c r="K703" i="3"/>
  <c r="G703" i="3"/>
  <c r="D703" i="3"/>
  <c r="M702" i="3"/>
  <c r="K702" i="3"/>
  <c r="G702" i="3"/>
  <c r="D702" i="3"/>
  <c r="M1486" i="3"/>
  <c r="K1486" i="3"/>
  <c r="G1486" i="3"/>
  <c r="D1486" i="3"/>
  <c r="M2270" i="3"/>
  <c r="K2270" i="3"/>
  <c r="G2270" i="3"/>
  <c r="D2270" i="3"/>
  <c r="M3054" i="3"/>
  <c r="K3054" i="3"/>
  <c r="G3054" i="3"/>
  <c r="D3054" i="3"/>
  <c r="M3838" i="3"/>
  <c r="K3838" i="3"/>
  <c r="G3838" i="3"/>
  <c r="D3838" i="3"/>
  <c r="M4622" i="3"/>
  <c r="K4622" i="3"/>
  <c r="G4622" i="3"/>
  <c r="D4622" i="3"/>
  <c r="M5406" i="3"/>
  <c r="K5406" i="3"/>
  <c r="G5406" i="3"/>
  <c r="D5406" i="3"/>
  <c r="M6190" i="3"/>
  <c r="K6190" i="3"/>
  <c r="G6190" i="3"/>
  <c r="D6190" i="3"/>
  <c r="M6974" i="3"/>
  <c r="K6974" i="3"/>
  <c r="G6974" i="3"/>
  <c r="D6974" i="3"/>
  <c r="M7758" i="3"/>
  <c r="K7758" i="3"/>
  <c r="G7758" i="3"/>
  <c r="D7758" i="3"/>
  <c r="M8542" i="3"/>
  <c r="K8542" i="3"/>
  <c r="G8542" i="3"/>
  <c r="D8542" i="3"/>
  <c r="M9326" i="3"/>
  <c r="K9326" i="3"/>
  <c r="G9326" i="3"/>
  <c r="D9326" i="3"/>
  <c r="M10110" i="3"/>
  <c r="K10110" i="3"/>
  <c r="G10110" i="3"/>
  <c r="D10110" i="3"/>
  <c r="M10894" i="3"/>
  <c r="K10894" i="3"/>
  <c r="G10894" i="3"/>
  <c r="D10894" i="3"/>
  <c r="M11678" i="3"/>
  <c r="K11678" i="3"/>
  <c r="G11678" i="3"/>
  <c r="D11678" i="3"/>
  <c r="M12462" i="3"/>
  <c r="K12462" i="3"/>
  <c r="D12462" i="3"/>
  <c r="M12461" i="3"/>
  <c r="K12461" i="3"/>
  <c r="D12461" i="3"/>
  <c r="M12460" i="3"/>
  <c r="K12460" i="3"/>
  <c r="D12460" i="3"/>
  <c r="M11677" i="3"/>
  <c r="K11677" i="3"/>
  <c r="G11677" i="3"/>
  <c r="D11677" i="3"/>
  <c r="M11676" i="3"/>
  <c r="K11676" i="3"/>
  <c r="G11676" i="3"/>
  <c r="D11676" i="3"/>
  <c r="M10893" i="3"/>
  <c r="K10893" i="3"/>
  <c r="G10893" i="3"/>
  <c r="D10893" i="3"/>
  <c r="M10892" i="3"/>
  <c r="K10892" i="3"/>
  <c r="G10892" i="3"/>
  <c r="D10892" i="3"/>
  <c r="M10109" i="3"/>
  <c r="K10109" i="3"/>
  <c r="G10109" i="3"/>
  <c r="D10109" i="3"/>
  <c r="M10108" i="3"/>
  <c r="K10108" i="3"/>
  <c r="G10108" i="3"/>
  <c r="D10108" i="3"/>
  <c r="M9325" i="3"/>
  <c r="K9325" i="3"/>
  <c r="G9325" i="3"/>
  <c r="D9325" i="3"/>
  <c r="M9324" i="3"/>
  <c r="K9324" i="3"/>
  <c r="G9324" i="3"/>
  <c r="D9324" i="3"/>
  <c r="D8541" i="3"/>
  <c r="M8541" i="3"/>
  <c r="K8541" i="3"/>
  <c r="G8541" i="3"/>
  <c r="M8540" i="3"/>
  <c r="K8540" i="3"/>
  <c r="G8540" i="3"/>
  <c r="D8540" i="3"/>
  <c r="M7757" i="3"/>
  <c r="K7757" i="3"/>
  <c r="G7757" i="3"/>
  <c r="D7757" i="3"/>
  <c r="M7756" i="3"/>
  <c r="K7756" i="3"/>
  <c r="G7756" i="3"/>
  <c r="D7756" i="3"/>
  <c r="M6973" i="3"/>
  <c r="K6973" i="3"/>
  <c r="G6973" i="3"/>
  <c r="D6973" i="3"/>
  <c r="M6972" i="3"/>
  <c r="K6972" i="3"/>
  <c r="G6972" i="3"/>
  <c r="D6972" i="3"/>
  <c r="M6189" i="3"/>
  <c r="K6189" i="3"/>
  <c r="G6189" i="3"/>
  <c r="D6189" i="3"/>
  <c r="M6188" i="3"/>
  <c r="K6188" i="3"/>
  <c r="G6188" i="3"/>
  <c r="D6188" i="3"/>
  <c r="M5405" i="3"/>
  <c r="K5405" i="3"/>
  <c r="G5405" i="3"/>
  <c r="D5405" i="3"/>
  <c r="M5404" i="3"/>
  <c r="K5404" i="3"/>
  <c r="G5404" i="3"/>
  <c r="D5404" i="3"/>
  <c r="M4621" i="3"/>
  <c r="K4621" i="3"/>
  <c r="G4621" i="3"/>
  <c r="D4621" i="3"/>
  <c r="M3837" i="3"/>
  <c r="K3837" i="3"/>
  <c r="G3837" i="3"/>
  <c r="D3837" i="3"/>
  <c r="M3053" i="3"/>
  <c r="K3053" i="3"/>
  <c r="G3053" i="3"/>
  <c r="D3053" i="3"/>
  <c r="M2269" i="3"/>
  <c r="K2269" i="3"/>
  <c r="G2269" i="3"/>
  <c r="D2269" i="3"/>
  <c r="M1485" i="3"/>
  <c r="K1485" i="3"/>
  <c r="G1485" i="3"/>
  <c r="D1485" i="3"/>
  <c r="M701" i="3"/>
  <c r="K701" i="3"/>
  <c r="G701" i="3"/>
  <c r="D701" i="3"/>
  <c r="E11748" i="3" l="1"/>
  <c r="J11748" i="3" s="1"/>
  <c r="E10964" i="3"/>
  <c r="J10964" i="3" s="1"/>
  <c r="E7828" i="3"/>
  <c r="J7828" i="3" s="1"/>
  <c r="E7044" i="3"/>
  <c r="J7044" i="3" s="1"/>
  <c r="E5476" i="3"/>
  <c r="J5476" i="3" s="1"/>
  <c r="E11747" i="3"/>
  <c r="J11747" i="3" s="1"/>
  <c r="E10963" i="3"/>
  <c r="J10963" i="3" s="1"/>
  <c r="E7827" i="3"/>
  <c r="J7827" i="3" s="1"/>
  <c r="E8611" i="3"/>
  <c r="J8611" i="3" s="1"/>
  <c r="E7043" i="3"/>
  <c r="J7043" i="3" s="1"/>
  <c r="E5475" i="3"/>
  <c r="J5475" i="3" s="1"/>
  <c r="E4691" i="3"/>
  <c r="J4691" i="3" s="1"/>
  <c r="E11744" i="3"/>
  <c r="J11744" i="3" s="1"/>
  <c r="E2339" i="3"/>
  <c r="J2339" i="3" s="1"/>
  <c r="E1555" i="3"/>
  <c r="J1555" i="3" s="1"/>
  <c r="F7825" i="3"/>
  <c r="E7825" i="3"/>
  <c r="J7825" i="3" s="1"/>
  <c r="E7824" i="3"/>
  <c r="J7824" i="3" s="1"/>
  <c r="F8610" i="3"/>
  <c r="E4689" i="3"/>
  <c r="J4689" i="3" s="1"/>
  <c r="E5473" i="3"/>
  <c r="J5473" i="3" s="1"/>
  <c r="F1553" i="3"/>
  <c r="E4688" i="3"/>
  <c r="J4688" i="3" s="1"/>
  <c r="E10957" i="3"/>
  <c r="J10957" i="3" s="1"/>
  <c r="F10961" i="3"/>
  <c r="E11745" i="3"/>
  <c r="J11745" i="3" s="1"/>
  <c r="F2336" i="3"/>
  <c r="F4688" i="3"/>
  <c r="F7040" i="3"/>
  <c r="E7040" i="3"/>
  <c r="J7040" i="3" s="1"/>
  <c r="F11744" i="3"/>
  <c r="E2336" i="3"/>
  <c r="J2336" i="3" s="1"/>
  <c r="E2337" i="3"/>
  <c r="J2337" i="3" s="1"/>
  <c r="E4690" i="3"/>
  <c r="J4690" i="3" s="1"/>
  <c r="E5474" i="3"/>
  <c r="J5474" i="3" s="1"/>
  <c r="F2337" i="3"/>
  <c r="F7041" i="3"/>
  <c r="E10961" i="3"/>
  <c r="J10961" i="3" s="1"/>
  <c r="E11746" i="3"/>
  <c r="J11746" i="3" s="1"/>
  <c r="E1553" i="3"/>
  <c r="J1553" i="3" s="1"/>
  <c r="F10960" i="3"/>
  <c r="E2338" i="3"/>
  <c r="J2338" i="3" s="1"/>
  <c r="E5472" i="3"/>
  <c r="J5472" i="3" s="1"/>
  <c r="F8609" i="3"/>
  <c r="F5472" i="3"/>
  <c r="E10962" i="3"/>
  <c r="J10962" i="3" s="1"/>
  <c r="E7041" i="3"/>
  <c r="J7041" i="3" s="1"/>
  <c r="E7042" i="3"/>
  <c r="J7042" i="3" s="1"/>
  <c r="E8610" i="3"/>
  <c r="J8610" i="3" s="1"/>
  <c r="E8609" i="3"/>
  <c r="J8609" i="3" s="1"/>
  <c r="F7821" i="3"/>
  <c r="F7824" i="3"/>
  <c r="E7826" i="3"/>
  <c r="J7826" i="3" s="1"/>
  <c r="F5473" i="3"/>
  <c r="F8608" i="3"/>
  <c r="F11745" i="3"/>
  <c r="E10960" i="3"/>
  <c r="J10960" i="3" s="1"/>
  <c r="E1554" i="3"/>
  <c r="J1554" i="3" s="1"/>
  <c r="E8608" i="3"/>
  <c r="J8608" i="3" s="1"/>
  <c r="E1552" i="3"/>
  <c r="J1552" i="3" s="1"/>
  <c r="F1552" i="3"/>
  <c r="F1551" i="3"/>
  <c r="E1551" i="3"/>
  <c r="J1551" i="3" s="1"/>
  <c r="F2335" i="3"/>
  <c r="E2335" i="3"/>
  <c r="J2335" i="3" s="1"/>
  <c r="E4687" i="3"/>
  <c r="J4687" i="3" s="1"/>
  <c r="F4687" i="3"/>
  <c r="F5471" i="3"/>
  <c r="E5471" i="3"/>
  <c r="J5471" i="3" s="1"/>
  <c r="E7039" i="3"/>
  <c r="J7039" i="3" s="1"/>
  <c r="F7039" i="3"/>
  <c r="F7823" i="3"/>
  <c r="E7823" i="3"/>
  <c r="J7823" i="3" s="1"/>
  <c r="F8607" i="3"/>
  <c r="E8607" i="3"/>
  <c r="J8607" i="3" s="1"/>
  <c r="E10958" i="3"/>
  <c r="J10958" i="3" s="1"/>
  <c r="F10959" i="3"/>
  <c r="E10959" i="3"/>
  <c r="J10959" i="3" s="1"/>
  <c r="F10958" i="3"/>
  <c r="F10957" i="3"/>
  <c r="E11742" i="3"/>
  <c r="J11742" i="3" s="1"/>
  <c r="E11741" i="3"/>
  <c r="J11741" i="3" s="1"/>
  <c r="E11743" i="3"/>
  <c r="J11743" i="3" s="1"/>
  <c r="F11743" i="3"/>
  <c r="F11742" i="3"/>
  <c r="F11741" i="3"/>
  <c r="E7822" i="3"/>
  <c r="J7822" i="3" s="1"/>
  <c r="E8605" i="3"/>
  <c r="J8605" i="3" s="1"/>
  <c r="F8606" i="3"/>
  <c r="F8605" i="3"/>
  <c r="E7821" i="3"/>
  <c r="J7821" i="3" s="1"/>
  <c r="F7822" i="3"/>
  <c r="E7037" i="3"/>
  <c r="J7037" i="3" s="1"/>
  <c r="E7038" i="3"/>
  <c r="J7038" i="3" s="1"/>
  <c r="E4685" i="3"/>
  <c r="J4685" i="3" s="1"/>
  <c r="F7038" i="3"/>
  <c r="F5470" i="3"/>
  <c r="F5469" i="3"/>
  <c r="F4686" i="3"/>
  <c r="F4684" i="3"/>
  <c r="E5470" i="3"/>
  <c r="J5470" i="3" s="1"/>
  <c r="F4685" i="3"/>
  <c r="E2333" i="3"/>
  <c r="J2333" i="3" s="1"/>
  <c r="E4686" i="3"/>
  <c r="J4686" i="3" s="1"/>
  <c r="F2334" i="3"/>
  <c r="F2333" i="3"/>
  <c r="F1549" i="3"/>
  <c r="E1550" i="3"/>
  <c r="J1550" i="3" s="1"/>
  <c r="E1549" i="3"/>
  <c r="J1549" i="3" s="1"/>
  <c r="E720" i="3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85" i="3"/>
  <c r="L1501" i="3"/>
  <c r="E1501" i="3"/>
  <c r="J1501" i="3" s="1"/>
  <c r="E1502" i="3"/>
  <c r="J1502" i="3" s="1"/>
  <c r="L3069" i="3"/>
  <c r="E2285" i="3"/>
  <c r="J2285" i="3" s="1"/>
  <c r="E2286" i="3"/>
  <c r="J2286" i="3" s="1"/>
  <c r="E3853" i="3"/>
  <c r="J3853" i="3" s="1"/>
  <c r="E3069" i="3"/>
  <c r="J3069" i="3" s="1"/>
  <c r="E3070" i="3"/>
  <c r="J3070" i="3" s="1"/>
  <c r="L3853" i="3"/>
  <c r="E3854" i="3"/>
  <c r="J3854" i="3" s="1"/>
  <c r="L4637" i="3"/>
  <c r="L5421" i="3"/>
  <c r="E4638" i="3"/>
  <c r="J4638" i="3" s="1"/>
  <c r="E4637" i="3"/>
  <c r="J4637" i="3" s="1"/>
  <c r="E5422" i="3"/>
  <c r="J5422" i="3" s="1"/>
  <c r="E5421" i="3"/>
  <c r="J5421" i="3" s="1"/>
  <c r="E6205" i="3"/>
  <c r="J6205" i="3" s="1"/>
  <c r="L6205" i="3"/>
  <c r="E6989" i="3"/>
  <c r="J6989" i="3" s="1"/>
  <c r="E6206" i="3"/>
  <c r="J6206" i="3" s="1"/>
  <c r="L6989" i="3"/>
  <c r="E7773" i="3"/>
  <c r="J7773" i="3" s="1"/>
  <c r="E6990" i="3"/>
  <c r="J6990" i="3" s="1"/>
  <c r="E7774" i="3"/>
  <c r="J7774" i="3" s="1"/>
  <c r="L7773" i="3"/>
  <c r="E8557" i="3"/>
  <c r="J8557" i="3" s="1"/>
  <c r="E8558" i="3"/>
  <c r="J8558" i="3" s="1"/>
  <c r="L8557" i="3"/>
  <c r="E9341" i="3"/>
  <c r="J9341" i="3" s="1"/>
  <c r="L9341" i="3"/>
  <c r="E10125" i="3"/>
  <c r="J10125" i="3" s="1"/>
  <c r="E9342" i="3"/>
  <c r="J9342" i="3" s="1"/>
  <c r="L10909" i="3"/>
  <c r="E10126" i="3"/>
  <c r="J10126" i="3" s="1"/>
  <c r="L10125" i="3"/>
  <c r="E10909" i="3"/>
  <c r="J10909" i="3" s="1"/>
  <c r="E10910" i="3"/>
  <c r="J10910" i="3" s="1"/>
  <c r="E12476" i="3"/>
  <c r="E11693" i="3"/>
  <c r="J11693" i="3" s="1"/>
  <c r="L11693" i="3"/>
  <c r="L11692" i="3"/>
  <c r="L12476" i="3"/>
  <c r="E11694" i="3"/>
  <c r="J11694" i="3" s="1"/>
  <c r="F12476" i="3"/>
  <c r="E11692" i="3"/>
  <c r="J11692" i="3" s="1"/>
  <c r="E12477" i="3"/>
  <c r="L12477" i="3"/>
  <c r="E10908" i="3"/>
  <c r="J10908" i="3" s="1"/>
  <c r="L10908" i="3"/>
  <c r="E1499" i="3"/>
  <c r="J1499" i="3" s="1"/>
  <c r="E3067" i="3"/>
  <c r="J3067" i="3" s="1"/>
  <c r="E10124" i="3"/>
  <c r="J10124" i="3" s="1"/>
  <c r="E8556" i="3"/>
  <c r="J8556" i="3" s="1"/>
  <c r="E6988" i="3"/>
  <c r="J6988" i="3" s="1"/>
  <c r="E5420" i="3"/>
  <c r="J5420" i="3" s="1"/>
  <c r="E3852" i="3"/>
  <c r="J3852" i="3" s="1"/>
  <c r="E2284" i="3"/>
  <c r="J2284" i="3" s="1"/>
  <c r="F1499" i="3"/>
  <c r="F3067" i="3"/>
  <c r="F716" i="3"/>
  <c r="L10124" i="3"/>
  <c r="L8556" i="3"/>
  <c r="L6988" i="3"/>
  <c r="L5420" i="3"/>
  <c r="E9340" i="3"/>
  <c r="J9340" i="3" s="1"/>
  <c r="L9340" i="3"/>
  <c r="F8556" i="3"/>
  <c r="E7772" i="3"/>
  <c r="J7772" i="3" s="1"/>
  <c r="L7772" i="3"/>
  <c r="E6204" i="3"/>
  <c r="J6204" i="3" s="1"/>
  <c r="L6204" i="3"/>
  <c r="E4636" i="3"/>
  <c r="J4636" i="3" s="1"/>
  <c r="L4636" i="3"/>
  <c r="L3068" i="3"/>
  <c r="L1499" i="3"/>
  <c r="L3067" i="3"/>
  <c r="L3852" i="3"/>
  <c r="L2284" i="3"/>
  <c r="L716" i="3"/>
  <c r="E3068" i="3"/>
  <c r="J3068" i="3" s="1"/>
  <c r="E1500" i="3"/>
  <c r="J1500" i="3" s="1"/>
  <c r="E715" i="3"/>
  <c r="J715" i="3" s="1"/>
  <c r="L715" i="3"/>
  <c r="L2283" i="3"/>
  <c r="L1500" i="3"/>
  <c r="F715" i="3"/>
  <c r="E716" i="3"/>
  <c r="J716" i="3" s="1"/>
  <c r="E2283" i="3"/>
  <c r="J2283" i="3" s="1"/>
  <c r="F2283" i="3"/>
  <c r="L3851" i="3"/>
  <c r="L5419" i="3"/>
  <c r="E11689" i="3"/>
  <c r="J11689" i="3" s="1"/>
  <c r="E11690" i="3"/>
  <c r="J11690" i="3" s="1"/>
  <c r="E4635" i="3"/>
  <c r="J4635" i="3" s="1"/>
  <c r="E6203" i="3"/>
  <c r="J6203" i="3" s="1"/>
  <c r="E7771" i="3"/>
  <c r="J7771" i="3" s="1"/>
  <c r="E9339" i="3"/>
  <c r="J9339" i="3" s="1"/>
  <c r="E10907" i="3"/>
  <c r="J10907" i="3" s="1"/>
  <c r="F11690" i="3"/>
  <c r="F8555" i="3"/>
  <c r="F4635" i="3"/>
  <c r="F6203" i="3"/>
  <c r="F7771" i="3"/>
  <c r="F9339" i="3"/>
  <c r="L4635" i="3"/>
  <c r="E3851" i="3"/>
  <c r="J3851" i="3" s="1"/>
  <c r="F3851" i="3"/>
  <c r="L6203" i="3"/>
  <c r="E5419" i="3"/>
  <c r="J5419" i="3" s="1"/>
  <c r="F5419" i="3"/>
  <c r="E6987" i="3"/>
  <c r="J6987" i="3" s="1"/>
  <c r="F6987" i="3"/>
  <c r="L6987" i="3"/>
  <c r="L8555" i="3"/>
  <c r="L10123" i="3"/>
  <c r="L7771" i="3"/>
  <c r="L11689" i="3"/>
  <c r="L12473" i="3"/>
  <c r="L11690" i="3"/>
  <c r="L9339" i="3"/>
  <c r="L10907" i="3"/>
  <c r="E8555" i="3"/>
  <c r="J8555" i="3" s="1"/>
  <c r="E10123" i="3"/>
  <c r="J10123" i="3" s="1"/>
  <c r="F10123" i="3"/>
  <c r="F10907" i="3"/>
  <c r="L12475" i="3"/>
  <c r="E12474" i="3"/>
  <c r="E10906" i="3"/>
  <c r="J10906" i="3" s="1"/>
  <c r="E9338" i="3"/>
  <c r="J9338" i="3" s="1"/>
  <c r="E7770" i="3"/>
  <c r="J7770" i="3" s="1"/>
  <c r="E6202" i="3"/>
  <c r="J6202" i="3" s="1"/>
  <c r="F3849" i="3"/>
  <c r="F6985" i="3"/>
  <c r="F8554" i="3"/>
  <c r="F10121" i="3"/>
  <c r="F11689" i="3"/>
  <c r="F12474" i="3"/>
  <c r="F10906" i="3"/>
  <c r="F7770" i="3"/>
  <c r="F6202" i="3"/>
  <c r="F11691" i="3"/>
  <c r="L11691" i="3"/>
  <c r="F12473" i="3"/>
  <c r="F12475" i="3"/>
  <c r="L12474" i="3"/>
  <c r="L10906" i="3"/>
  <c r="E11691" i="3"/>
  <c r="J11691" i="3" s="1"/>
  <c r="E12475" i="3"/>
  <c r="L9338" i="3"/>
  <c r="L7770" i="3"/>
  <c r="L6202" i="3"/>
  <c r="L4634" i="3"/>
  <c r="E12473" i="3"/>
  <c r="F9338" i="3"/>
  <c r="L10905" i="3"/>
  <c r="E10905" i="3"/>
  <c r="J10905" i="3" s="1"/>
  <c r="F10905" i="3"/>
  <c r="E8553" i="3"/>
  <c r="J8553" i="3" s="1"/>
  <c r="E10121" i="3"/>
  <c r="J10121" i="3" s="1"/>
  <c r="E10122" i="3"/>
  <c r="J10122" i="3" s="1"/>
  <c r="F10122" i="3"/>
  <c r="L9337" i="3"/>
  <c r="L10121" i="3"/>
  <c r="L10122" i="3"/>
  <c r="F9337" i="3"/>
  <c r="E9337" i="3"/>
  <c r="J9337" i="3" s="1"/>
  <c r="E8554" i="3"/>
  <c r="J8554" i="3" s="1"/>
  <c r="L8553" i="3"/>
  <c r="L8554" i="3"/>
  <c r="F8553" i="3"/>
  <c r="E7769" i="3"/>
  <c r="J7769" i="3" s="1"/>
  <c r="F7769" i="3"/>
  <c r="L7769" i="3"/>
  <c r="E6201" i="3"/>
  <c r="J6201" i="3" s="1"/>
  <c r="E6985" i="3"/>
  <c r="J6985" i="3" s="1"/>
  <c r="E6986" i="3"/>
  <c r="J6986" i="3" s="1"/>
  <c r="F6201" i="3"/>
  <c r="F6986" i="3"/>
  <c r="L6201" i="3"/>
  <c r="L6985" i="3"/>
  <c r="L6986" i="3"/>
  <c r="E4634" i="3"/>
  <c r="J4634" i="3" s="1"/>
  <c r="E3066" i="3"/>
  <c r="J3066" i="3" s="1"/>
  <c r="F5417" i="3"/>
  <c r="F4634" i="3"/>
  <c r="F3066" i="3"/>
  <c r="E5417" i="3"/>
  <c r="J5417" i="3" s="1"/>
  <c r="E5418" i="3"/>
  <c r="J5418" i="3" s="1"/>
  <c r="F5418" i="3"/>
  <c r="L5417" i="3"/>
  <c r="L5418" i="3"/>
  <c r="E4633" i="3"/>
  <c r="J4633" i="3" s="1"/>
  <c r="F4633" i="3"/>
  <c r="L3849" i="3"/>
  <c r="L4633" i="3"/>
  <c r="L3850" i="3"/>
  <c r="L3066" i="3"/>
  <c r="L1498" i="3"/>
  <c r="E3849" i="3"/>
  <c r="J3849" i="3" s="1"/>
  <c r="E3850" i="3"/>
  <c r="J3850" i="3" s="1"/>
  <c r="F3850" i="3"/>
  <c r="E1498" i="3"/>
  <c r="J1498" i="3" s="1"/>
  <c r="F713" i="3"/>
  <c r="F2281" i="3"/>
  <c r="F1498" i="3"/>
  <c r="E2281" i="3"/>
  <c r="J2281" i="3" s="1"/>
  <c r="E3065" i="3"/>
  <c r="J3065" i="3" s="1"/>
  <c r="E2282" i="3"/>
  <c r="J2282" i="3" s="1"/>
  <c r="F3065" i="3"/>
  <c r="F2282" i="3"/>
  <c r="L2281" i="3"/>
  <c r="L3065" i="3"/>
  <c r="L2282" i="3"/>
  <c r="E713" i="3"/>
  <c r="J713" i="3" s="1"/>
  <c r="E1497" i="3"/>
  <c r="J1497" i="3" s="1"/>
  <c r="F1497" i="3"/>
  <c r="L1497" i="3"/>
  <c r="L2278" i="3"/>
  <c r="F714" i="3"/>
  <c r="L714" i="3"/>
  <c r="L713" i="3"/>
  <c r="E714" i="3"/>
  <c r="J714" i="3" s="1"/>
  <c r="F712" i="3"/>
  <c r="L712" i="3"/>
  <c r="E712" i="3"/>
  <c r="J712" i="3" s="1"/>
  <c r="F1496" i="3"/>
  <c r="L1496" i="3"/>
  <c r="E1496" i="3"/>
  <c r="J1496" i="3" s="1"/>
  <c r="F2280" i="3"/>
  <c r="L2280" i="3"/>
  <c r="E2280" i="3"/>
  <c r="J2280" i="3" s="1"/>
  <c r="F3064" i="3"/>
  <c r="L3064" i="3"/>
  <c r="E3064" i="3"/>
  <c r="J3064" i="3" s="1"/>
  <c r="F3848" i="3"/>
  <c r="L3848" i="3"/>
  <c r="E3848" i="3"/>
  <c r="J3848" i="3" s="1"/>
  <c r="F4632" i="3"/>
  <c r="L4632" i="3"/>
  <c r="E4632" i="3"/>
  <c r="J4632" i="3" s="1"/>
  <c r="E5416" i="3"/>
  <c r="J5416" i="3" s="1"/>
  <c r="L5416" i="3"/>
  <c r="F5416" i="3"/>
  <c r="F6200" i="3"/>
  <c r="L6200" i="3"/>
  <c r="E6200" i="3"/>
  <c r="J6200" i="3" s="1"/>
  <c r="F6984" i="3"/>
  <c r="E7768" i="3"/>
  <c r="J7768" i="3" s="1"/>
  <c r="F7768" i="3"/>
  <c r="L6984" i="3"/>
  <c r="E6984" i="3"/>
  <c r="J6984" i="3" s="1"/>
  <c r="L7768" i="3"/>
  <c r="F8552" i="3"/>
  <c r="L8552" i="3"/>
  <c r="E8552" i="3"/>
  <c r="J8552" i="3" s="1"/>
  <c r="E9336" i="3"/>
  <c r="J9336" i="3" s="1"/>
  <c r="F11687" i="3"/>
  <c r="L9336" i="3"/>
  <c r="F9336" i="3"/>
  <c r="F10120" i="3"/>
  <c r="F8551" i="3"/>
  <c r="L10120" i="3"/>
  <c r="E10120" i="3"/>
  <c r="J10120" i="3" s="1"/>
  <c r="F10904" i="3"/>
  <c r="L10904" i="3"/>
  <c r="E10904" i="3"/>
  <c r="J10904" i="3" s="1"/>
  <c r="F11688" i="3"/>
  <c r="L11688" i="3"/>
  <c r="E11688" i="3"/>
  <c r="J11688" i="3" s="1"/>
  <c r="L11687" i="3"/>
  <c r="E12472" i="3"/>
  <c r="E11687" i="3"/>
  <c r="J11687" i="3" s="1"/>
  <c r="F12471" i="3"/>
  <c r="L12472" i="3"/>
  <c r="L12471" i="3"/>
  <c r="F12472" i="3"/>
  <c r="E12471" i="3"/>
  <c r="E10903" i="3"/>
  <c r="J10903" i="3" s="1"/>
  <c r="L10903" i="3"/>
  <c r="F10903" i="3"/>
  <c r="E10119" i="3"/>
  <c r="J10119" i="3" s="1"/>
  <c r="L10119" i="3"/>
  <c r="F10119" i="3"/>
  <c r="E9335" i="3"/>
  <c r="J9335" i="3" s="1"/>
  <c r="L9335" i="3"/>
  <c r="F9335" i="3"/>
  <c r="E8551" i="3"/>
  <c r="J8551" i="3" s="1"/>
  <c r="F6983" i="3"/>
  <c r="L8551" i="3"/>
  <c r="E7767" i="3"/>
  <c r="J7767" i="3" s="1"/>
  <c r="L7767" i="3"/>
  <c r="L1494" i="3"/>
  <c r="F7767" i="3"/>
  <c r="E6983" i="3"/>
  <c r="J6983" i="3" s="1"/>
  <c r="L6983" i="3"/>
  <c r="E6199" i="3"/>
  <c r="J6199" i="3" s="1"/>
  <c r="L6199" i="3"/>
  <c r="F6199" i="3"/>
  <c r="E5415" i="3"/>
  <c r="J5415" i="3" s="1"/>
  <c r="F2279" i="3"/>
  <c r="L5415" i="3"/>
  <c r="F5415" i="3"/>
  <c r="E4631" i="3"/>
  <c r="J4631" i="3" s="1"/>
  <c r="L4631" i="3"/>
  <c r="F4631" i="3"/>
  <c r="E3847" i="3"/>
  <c r="J3847" i="3" s="1"/>
  <c r="L3847" i="3"/>
  <c r="F3847" i="3"/>
  <c r="E3063" i="3"/>
  <c r="J3063" i="3" s="1"/>
  <c r="L3063" i="3"/>
  <c r="F3063" i="3"/>
  <c r="E2279" i="3"/>
  <c r="J2279" i="3" s="1"/>
  <c r="L2279" i="3"/>
  <c r="E1495" i="3"/>
  <c r="J1495" i="3" s="1"/>
  <c r="L1495" i="3"/>
  <c r="F1495" i="3"/>
  <c r="E711" i="3"/>
  <c r="J711" i="3" s="1"/>
  <c r="L711" i="3"/>
  <c r="F711" i="3"/>
  <c r="E710" i="3"/>
  <c r="J710" i="3" s="1"/>
  <c r="L710" i="3"/>
  <c r="F710" i="3"/>
  <c r="E1494" i="3"/>
  <c r="J1494" i="3" s="1"/>
  <c r="F1494" i="3"/>
  <c r="E2278" i="3"/>
  <c r="J2278" i="3" s="1"/>
  <c r="F3846" i="3"/>
  <c r="F2278" i="3"/>
  <c r="E3062" i="3"/>
  <c r="J3062" i="3" s="1"/>
  <c r="L3062" i="3"/>
  <c r="F3062" i="3"/>
  <c r="E3846" i="3"/>
  <c r="J3846" i="3" s="1"/>
  <c r="F4630" i="3"/>
  <c r="L3846" i="3"/>
  <c r="E4630" i="3"/>
  <c r="J4630" i="3" s="1"/>
  <c r="L4630" i="3"/>
  <c r="E5414" i="3"/>
  <c r="J5414" i="3" s="1"/>
  <c r="F6982" i="3"/>
  <c r="L5414" i="3"/>
  <c r="F5414" i="3"/>
  <c r="E6198" i="3"/>
  <c r="J6198" i="3" s="1"/>
  <c r="L6198" i="3"/>
  <c r="F6198" i="3"/>
  <c r="E6982" i="3"/>
  <c r="J6982" i="3" s="1"/>
  <c r="L6982" i="3"/>
  <c r="E7766" i="3"/>
  <c r="J7766" i="3" s="1"/>
  <c r="F8550" i="3"/>
  <c r="L7766" i="3"/>
  <c r="F7766" i="3"/>
  <c r="E8550" i="3"/>
  <c r="J8550" i="3" s="1"/>
  <c r="L8550" i="3"/>
  <c r="E9334" i="3"/>
  <c r="J9334" i="3" s="1"/>
  <c r="L9334" i="3"/>
  <c r="F9334" i="3"/>
  <c r="E10118" i="3"/>
  <c r="J10118" i="3" s="1"/>
  <c r="F11686" i="3"/>
  <c r="L10118" i="3"/>
  <c r="F10118" i="3"/>
  <c r="E10902" i="3"/>
  <c r="J10902" i="3" s="1"/>
  <c r="L10902" i="3"/>
  <c r="F10902" i="3"/>
  <c r="E11686" i="3"/>
  <c r="J11686" i="3" s="1"/>
  <c r="L11686" i="3"/>
  <c r="L11685" i="3"/>
  <c r="L9333" i="3"/>
  <c r="F12470" i="3"/>
  <c r="F12469" i="3"/>
  <c r="E11685" i="3"/>
  <c r="J11685" i="3" s="1"/>
  <c r="L12470" i="3"/>
  <c r="E9333" i="3"/>
  <c r="J9333" i="3" s="1"/>
  <c r="L12469" i="3"/>
  <c r="E12470" i="3"/>
  <c r="E12469" i="3"/>
  <c r="F11685" i="3"/>
  <c r="E10901" i="3"/>
  <c r="J10901" i="3" s="1"/>
  <c r="L10901" i="3"/>
  <c r="F10901" i="3"/>
  <c r="E10117" i="3"/>
  <c r="J10117" i="3" s="1"/>
  <c r="F9333" i="3"/>
  <c r="L10117" i="3"/>
  <c r="F10117" i="3"/>
  <c r="L7764" i="3"/>
  <c r="L3060" i="3"/>
  <c r="L8549" i="3"/>
  <c r="E8549" i="3"/>
  <c r="J8549" i="3" s="1"/>
  <c r="F3845" i="3"/>
  <c r="F8549" i="3"/>
  <c r="E7765" i="3"/>
  <c r="J7765" i="3" s="1"/>
  <c r="L7765" i="3"/>
  <c r="F7765" i="3"/>
  <c r="E6981" i="3"/>
  <c r="J6981" i="3" s="1"/>
  <c r="F2277" i="3"/>
  <c r="L6981" i="3"/>
  <c r="F6981" i="3"/>
  <c r="E6197" i="3"/>
  <c r="J6197" i="3" s="1"/>
  <c r="L6197" i="3"/>
  <c r="F6197" i="3"/>
  <c r="E5413" i="3"/>
  <c r="J5413" i="3" s="1"/>
  <c r="L5413" i="3"/>
  <c r="F5413" i="3"/>
  <c r="E4629" i="3"/>
  <c r="J4629" i="3" s="1"/>
  <c r="F708" i="3"/>
  <c r="L4629" i="3"/>
  <c r="F4629" i="3"/>
  <c r="E3845" i="3"/>
  <c r="J3845" i="3" s="1"/>
  <c r="L3845" i="3"/>
  <c r="E3061" i="3"/>
  <c r="J3061" i="3" s="1"/>
  <c r="L3061" i="3"/>
  <c r="F3061" i="3"/>
  <c r="E2277" i="3"/>
  <c r="J2277" i="3" s="1"/>
  <c r="L2277" i="3"/>
  <c r="E1493" i="3"/>
  <c r="J1493" i="3" s="1"/>
  <c r="L1493" i="3"/>
  <c r="F1493" i="3"/>
  <c r="E709" i="3"/>
  <c r="J709" i="3" s="1"/>
  <c r="L709" i="3"/>
  <c r="F709" i="3"/>
  <c r="E708" i="3"/>
  <c r="J708" i="3" s="1"/>
  <c r="F8548" i="3"/>
  <c r="L708" i="3"/>
  <c r="E1492" i="3"/>
  <c r="J1492" i="3" s="1"/>
  <c r="L1492" i="3"/>
  <c r="F1492" i="3"/>
  <c r="E2276" i="3"/>
  <c r="J2276" i="3" s="1"/>
  <c r="E7764" i="3"/>
  <c r="J7764" i="3" s="1"/>
  <c r="E3060" i="3"/>
  <c r="J3060" i="3" s="1"/>
  <c r="F3060" i="3"/>
  <c r="L2276" i="3"/>
  <c r="F2276" i="3"/>
  <c r="E3844" i="3"/>
  <c r="J3844" i="3" s="1"/>
  <c r="F4628" i="3"/>
  <c r="L3844" i="3"/>
  <c r="F3844" i="3"/>
  <c r="E4628" i="3"/>
  <c r="J4628" i="3" s="1"/>
  <c r="L4628" i="3"/>
  <c r="E5412" i="3"/>
  <c r="J5412" i="3" s="1"/>
  <c r="F6196" i="3"/>
  <c r="L5412" i="3"/>
  <c r="F5412" i="3"/>
  <c r="E6196" i="3"/>
  <c r="J6196" i="3" s="1"/>
  <c r="L6196" i="3"/>
  <c r="E6980" i="3"/>
  <c r="J6980" i="3" s="1"/>
  <c r="F7764" i="3"/>
  <c r="L6980" i="3"/>
  <c r="F6980" i="3"/>
  <c r="E8548" i="3"/>
  <c r="J8548" i="3" s="1"/>
  <c r="F12466" i="3"/>
  <c r="F3058" i="3"/>
  <c r="F10900" i="3"/>
  <c r="F9332" i="3"/>
  <c r="L8548" i="3"/>
  <c r="E9332" i="3"/>
  <c r="J9332" i="3" s="1"/>
  <c r="L9332" i="3"/>
  <c r="E10116" i="3"/>
  <c r="J10116" i="3" s="1"/>
  <c r="L10116" i="3"/>
  <c r="F10116" i="3"/>
  <c r="E10900" i="3"/>
  <c r="J10900" i="3" s="1"/>
  <c r="L10900" i="3"/>
  <c r="E11684" i="3"/>
  <c r="J11684" i="3" s="1"/>
  <c r="E12466" i="3"/>
  <c r="F1490" i="3"/>
  <c r="L11684" i="3"/>
  <c r="L11682" i="3"/>
  <c r="L12466" i="3"/>
  <c r="F11684" i="3"/>
  <c r="F12468" i="3"/>
  <c r="F12467" i="3"/>
  <c r="E11682" i="3"/>
  <c r="J11682" i="3" s="1"/>
  <c r="L12468" i="3"/>
  <c r="E12468" i="3"/>
  <c r="E12467" i="3"/>
  <c r="L12467" i="3"/>
  <c r="E11683" i="3"/>
  <c r="J11683" i="3" s="1"/>
  <c r="F11682" i="3"/>
  <c r="F11683" i="3"/>
  <c r="L11683" i="3"/>
  <c r="E10898" i="3"/>
  <c r="J10898" i="3" s="1"/>
  <c r="L10898" i="3"/>
  <c r="E10899" i="3"/>
  <c r="J10899" i="3" s="1"/>
  <c r="F10898" i="3"/>
  <c r="F10899" i="3"/>
  <c r="L10899" i="3"/>
  <c r="E10114" i="3"/>
  <c r="J10114" i="3" s="1"/>
  <c r="L10114" i="3"/>
  <c r="E10115" i="3"/>
  <c r="J10115" i="3" s="1"/>
  <c r="F10114" i="3"/>
  <c r="F10115" i="3"/>
  <c r="L10115" i="3"/>
  <c r="E9330" i="3"/>
  <c r="J9330" i="3" s="1"/>
  <c r="L9331" i="3"/>
  <c r="L9330" i="3"/>
  <c r="E9331" i="3"/>
  <c r="J9331" i="3" s="1"/>
  <c r="F9330" i="3"/>
  <c r="F9331" i="3"/>
  <c r="E8546" i="3"/>
  <c r="J8546" i="3" s="1"/>
  <c r="L8546" i="3"/>
  <c r="L8547" i="3"/>
  <c r="E8547" i="3"/>
  <c r="J8547" i="3" s="1"/>
  <c r="F8547" i="3"/>
  <c r="F8546" i="3"/>
  <c r="E7762" i="3"/>
  <c r="J7762" i="3" s="1"/>
  <c r="L7762" i="3"/>
  <c r="E7763" i="3"/>
  <c r="J7763" i="3" s="1"/>
  <c r="F7762" i="3"/>
  <c r="F7763" i="3"/>
  <c r="L7763" i="3"/>
  <c r="E6978" i="3"/>
  <c r="J6978" i="3" s="1"/>
  <c r="L6979" i="3"/>
  <c r="L6978" i="3"/>
  <c r="E6979" i="3"/>
  <c r="J6979" i="3" s="1"/>
  <c r="F6978" i="3"/>
  <c r="F6979" i="3"/>
  <c r="E6195" i="3"/>
  <c r="J6195" i="3" s="1"/>
  <c r="E6194" i="3"/>
  <c r="J6194" i="3" s="1"/>
  <c r="L6195" i="3"/>
  <c r="L6194" i="3"/>
  <c r="F6194" i="3"/>
  <c r="F6195" i="3"/>
  <c r="E5411" i="3"/>
  <c r="J5411" i="3" s="1"/>
  <c r="E5410" i="3"/>
  <c r="J5410" i="3" s="1"/>
  <c r="L5411" i="3"/>
  <c r="L5410" i="3"/>
  <c r="F5410" i="3"/>
  <c r="F5411" i="3"/>
  <c r="E4627" i="3"/>
  <c r="J4627" i="3" s="1"/>
  <c r="F4626" i="3"/>
  <c r="F4627" i="3"/>
  <c r="L4627" i="3"/>
  <c r="E3843" i="3"/>
  <c r="J3843" i="3" s="1"/>
  <c r="L3843" i="3"/>
  <c r="F3843" i="3"/>
  <c r="F3842" i="3"/>
  <c r="E3059" i="3"/>
  <c r="J3059" i="3" s="1"/>
  <c r="L3059" i="3"/>
  <c r="F3059" i="3"/>
  <c r="L2275" i="3"/>
  <c r="E2275" i="3"/>
  <c r="J2275" i="3" s="1"/>
  <c r="F2275" i="3"/>
  <c r="F2274" i="3"/>
  <c r="L1491" i="3"/>
  <c r="E1491" i="3"/>
  <c r="J1491" i="3" s="1"/>
  <c r="F1491" i="3"/>
  <c r="L707" i="3"/>
  <c r="E707" i="3"/>
  <c r="J707" i="3" s="1"/>
  <c r="F707" i="3"/>
  <c r="F706" i="3"/>
  <c r="F705" i="3"/>
  <c r="F1489" i="3"/>
  <c r="F2273" i="3"/>
  <c r="F5408" i="3"/>
  <c r="F6976" i="3"/>
  <c r="F3057" i="3"/>
  <c r="F3841" i="3"/>
  <c r="F4625" i="3"/>
  <c r="F5409" i="3"/>
  <c r="F6192" i="3"/>
  <c r="F6193" i="3"/>
  <c r="F6977" i="3"/>
  <c r="F7761" i="3"/>
  <c r="F7760" i="3"/>
  <c r="F8544" i="3"/>
  <c r="F9329" i="3"/>
  <c r="F8545" i="3"/>
  <c r="F9328" i="3"/>
  <c r="F10896" i="3"/>
  <c r="F10113" i="3"/>
  <c r="F10112" i="3"/>
  <c r="F10897" i="3"/>
  <c r="F11681" i="3"/>
  <c r="F11680" i="3"/>
  <c r="F12465" i="3"/>
  <c r="F12464" i="3"/>
  <c r="D4620" i="3"/>
  <c r="E4626" i="3" s="1"/>
  <c r="J4626" i="3" s="1"/>
  <c r="M4620" i="3"/>
  <c r="K4620" i="3"/>
  <c r="L4626" i="3" s="1"/>
  <c r="G4620" i="3"/>
  <c r="M3836" i="3"/>
  <c r="K3836" i="3"/>
  <c r="L3842" i="3" s="1"/>
  <c r="G3836" i="3"/>
  <c r="D3836" i="3"/>
  <c r="F3840" i="3" s="1"/>
  <c r="M3052" i="3"/>
  <c r="K3052" i="3"/>
  <c r="L3058" i="3" s="1"/>
  <c r="G3052" i="3"/>
  <c r="D3052" i="3"/>
  <c r="F3056" i="3" s="1"/>
  <c r="M2268" i="3"/>
  <c r="K2268" i="3"/>
  <c r="L2274" i="3" s="1"/>
  <c r="G2268" i="3"/>
  <c r="D2268" i="3"/>
  <c r="F2272" i="3" s="1"/>
  <c r="M1484" i="3"/>
  <c r="K1484" i="3"/>
  <c r="L1490" i="3" s="1"/>
  <c r="G1484" i="3"/>
  <c r="D1484" i="3"/>
  <c r="F1488" i="3" s="1"/>
  <c r="M700" i="3"/>
  <c r="K700" i="3"/>
  <c r="L706" i="3" s="1"/>
  <c r="G700" i="3"/>
  <c r="D700" i="3"/>
  <c r="F704" i="3" s="1"/>
  <c r="M699" i="3"/>
  <c r="K699" i="3"/>
  <c r="G699" i="3"/>
  <c r="D699" i="3"/>
  <c r="M1483" i="3"/>
  <c r="K1483" i="3"/>
  <c r="G1483" i="3"/>
  <c r="D1483" i="3"/>
  <c r="M2267" i="3"/>
  <c r="K2267" i="3"/>
  <c r="G2267" i="3"/>
  <c r="D2267" i="3"/>
  <c r="M3051" i="3"/>
  <c r="K3051" i="3"/>
  <c r="G3051" i="3"/>
  <c r="D3051" i="3"/>
  <c r="M3835" i="3"/>
  <c r="K3835" i="3"/>
  <c r="G3835" i="3"/>
  <c r="D3835" i="3"/>
  <c r="N4618" i="3"/>
  <c r="G4618" i="3" s="1"/>
  <c r="M4619" i="3"/>
  <c r="K4619" i="3"/>
  <c r="G4619" i="3"/>
  <c r="M4618" i="3"/>
  <c r="K4618" i="3"/>
  <c r="K4617" i="3"/>
  <c r="M5403" i="3"/>
  <c r="K5403" i="3"/>
  <c r="L5409" i="3" s="1"/>
  <c r="G5403" i="3"/>
  <c r="D5403" i="3"/>
  <c r="F5407" i="3" s="1"/>
  <c r="M6187" i="3"/>
  <c r="K6187" i="3"/>
  <c r="L6193" i="3" s="1"/>
  <c r="G6187" i="3"/>
  <c r="D6187" i="3"/>
  <c r="F6191" i="3" s="1"/>
  <c r="M6971" i="3"/>
  <c r="K6971" i="3"/>
  <c r="L6977" i="3" s="1"/>
  <c r="G6971" i="3"/>
  <c r="D6971" i="3"/>
  <c r="F6975" i="3" s="1"/>
  <c r="M7755" i="3"/>
  <c r="K7755" i="3"/>
  <c r="L7761" i="3" s="1"/>
  <c r="G7755" i="3"/>
  <c r="D7755" i="3"/>
  <c r="F7759" i="3" s="1"/>
  <c r="M8539" i="3"/>
  <c r="K8539" i="3"/>
  <c r="L8545" i="3" s="1"/>
  <c r="G8539" i="3"/>
  <c r="D8539" i="3"/>
  <c r="M9323" i="3"/>
  <c r="K9323" i="3"/>
  <c r="L9329" i="3" s="1"/>
  <c r="G9323" i="3"/>
  <c r="D9323" i="3"/>
  <c r="F9327" i="3" s="1"/>
  <c r="M10107" i="3"/>
  <c r="K10107" i="3"/>
  <c r="L10113" i="3" s="1"/>
  <c r="G10107" i="3"/>
  <c r="D10107" i="3"/>
  <c r="F10111" i="3" s="1"/>
  <c r="M10891" i="3"/>
  <c r="K10891" i="3"/>
  <c r="L10897" i="3" s="1"/>
  <c r="G10891" i="3"/>
  <c r="D10891" i="3"/>
  <c r="M11675" i="3"/>
  <c r="K11675" i="3"/>
  <c r="L11681" i="3" s="1"/>
  <c r="G11675" i="3"/>
  <c r="D11675" i="3"/>
  <c r="M12459" i="3"/>
  <c r="K12459" i="3"/>
  <c r="L12465" i="3" s="1"/>
  <c r="D12459" i="3"/>
  <c r="M12458" i="3"/>
  <c r="K12458" i="3"/>
  <c r="D12458" i="3"/>
  <c r="M11674" i="3"/>
  <c r="K11674" i="3"/>
  <c r="G11674" i="3"/>
  <c r="D11674" i="3"/>
  <c r="M10890" i="3"/>
  <c r="K10890" i="3"/>
  <c r="G10890" i="3"/>
  <c r="D10890" i="3"/>
  <c r="M10106" i="3"/>
  <c r="K10106" i="3"/>
  <c r="G10106" i="3"/>
  <c r="D10106" i="3"/>
  <c r="M9322" i="3"/>
  <c r="K9322" i="3"/>
  <c r="G9322" i="3"/>
  <c r="D9322" i="3"/>
  <c r="M8538" i="3"/>
  <c r="K8538" i="3"/>
  <c r="G8538" i="3"/>
  <c r="D8538" i="3"/>
  <c r="M7754" i="3"/>
  <c r="K7754" i="3"/>
  <c r="G7754" i="3"/>
  <c r="D7754" i="3"/>
  <c r="M6970" i="3"/>
  <c r="K6970" i="3"/>
  <c r="G6970" i="3"/>
  <c r="D6970" i="3"/>
  <c r="M6186" i="3"/>
  <c r="K6186" i="3"/>
  <c r="G6186" i="3"/>
  <c r="D6186" i="3"/>
  <c r="M5402" i="3"/>
  <c r="K5402" i="3"/>
  <c r="G5402" i="3"/>
  <c r="D5402" i="3"/>
  <c r="M3834" i="3"/>
  <c r="K3834" i="3"/>
  <c r="G3834" i="3"/>
  <c r="D3834" i="3"/>
  <c r="M3050" i="3"/>
  <c r="K3050" i="3"/>
  <c r="G3050" i="3"/>
  <c r="D3050" i="3"/>
  <c r="M2266" i="3"/>
  <c r="K2266" i="3"/>
  <c r="G2266" i="3"/>
  <c r="D2266" i="3"/>
  <c r="M1482" i="3"/>
  <c r="K1482" i="3"/>
  <c r="G1482" i="3"/>
  <c r="D1482" i="3"/>
  <c r="M698" i="3"/>
  <c r="K698" i="3"/>
  <c r="G698" i="3"/>
  <c r="D698" i="3"/>
  <c r="M697" i="3"/>
  <c r="K697" i="3"/>
  <c r="G697" i="3"/>
  <c r="D697" i="3"/>
  <c r="M1481" i="3"/>
  <c r="K1481" i="3"/>
  <c r="G1481" i="3"/>
  <c r="D1481" i="3"/>
  <c r="M2265" i="3"/>
  <c r="K2265" i="3"/>
  <c r="G2265" i="3"/>
  <c r="D2265" i="3"/>
  <c r="M3049" i="3"/>
  <c r="K3049" i="3"/>
  <c r="G3049" i="3"/>
  <c r="D3049" i="3"/>
  <c r="M3833" i="3"/>
  <c r="K3833" i="3"/>
  <c r="G3833" i="3"/>
  <c r="D3833" i="3"/>
  <c r="M4617" i="3"/>
  <c r="G4617" i="3"/>
  <c r="D4617" i="3"/>
  <c r="M5401" i="3"/>
  <c r="K5401" i="3"/>
  <c r="G5401" i="3"/>
  <c r="D5401" i="3"/>
  <c r="M6185" i="3"/>
  <c r="K6185" i="3"/>
  <c r="G6185" i="3"/>
  <c r="D6185" i="3"/>
  <c r="M6969" i="3"/>
  <c r="K6969" i="3"/>
  <c r="G6969" i="3"/>
  <c r="D6969" i="3"/>
  <c r="M7753" i="3"/>
  <c r="K7753" i="3"/>
  <c r="G7753" i="3"/>
  <c r="D7753" i="3"/>
  <c r="M8537" i="3"/>
  <c r="K8537" i="3"/>
  <c r="G8537" i="3"/>
  <c r="D8537" i="3"/>
  <c r="M9321" i="3"/>
  <c r="K9321" i="3"/>
  <c r="G9321" i="3"/>
  <c r="D9321" i="3"/>
  <c r="M10105" i="3"/>
  <c r="K10105" i="3"/>
  <c r="G10105" i="3"/>
  <c r="D10105" i="3"/>
  <c r="M10889" i="3"/>
  <c r="K10889" i="3"/>
  <c r="G10889" i="3"/>
  <c r="D10889" i="3"/>
  <c r="M11673" i="3"/>
  <c r="K11673" i="3"/>
  <c r="G11673" i="3"/>
  <c r="D11673" i="3"/>
  <c r="M12457" i="3"/>
  <c r="K12457" i="3"/>
  <c r="D12457" i="3"/>
  <c r="M12456" i="3"/>
  <c r="K12456" i="3"/>
  <c r="D12456" i="3"/>
  <c r="M11672" i="3"/>
  <c r="K11672" i="3"/>
  <c r="G11672" i="3"/>
  <c r="D11672" i="3"/>
  <c r="M10888" i="3"/>
  <c r="K10888" i="3"/>
  <c r="G10888" i="3"/>
  <c r="D10888" i="3"/>
  <c r="M10104" i="3"/>
  <c r="K10104" i="3"/>
  <c r="G10104" i="3"/>
  <c r="D10104" i="3"/>
  <c r="M9320" i="3"/>
  <c r="K9320" i="3"/>
  <c r="G9320" i="3"/>
  <c r="D9320" i="3"/>
  <c r="M8536" i="3"/>
  <c r="K8536" i="3"/>
  <c r="G8536" i="3"/>
  <c r="D8536" i="3"/>
  <c r="M7752" i="3"/>
  <c r="K7752" i="3"/>
  <c r="G7752" i="3"/>
  <c r="D7752" i="3"/>
  <c r="M6968" i="3"/>
  <c r="K6968" i="3"/>
  <c r="G6968" i="3"/>
  <c r="D6968" i="3"/>
  <c r="M6184" i="3"/>
  <c r="K6184" i="3"/>
  <c r="G6184" i="3"/>
  <c r="D6184" i="3"/>
  <c r="M5400" i="3"/>
  <c r="K5400" i="3"/>
  <c r="G5400" i="3"/>
  <c r="D5400" i="3"/>
  <c r="M4616" i="3"/>
  <c r="K4616" i="3"/>
  <c r="G4616" i="3"/>
  <c r="D4616" i="3"/>
  <c r="M3832" i="3"/>
  <c r="K3832" i="3"/>
  <c r="G3832" i="3"/>
  <c r="D3832" i="3"/>
  <c r="M3048" i="3"/>
  <c r="K3048" i="3"/>
  <c r="G3048" i="3"/>
  <c r="D3048" i="3"/>
  <c r="M2264" i="3"/>
  <c r="K2264" i="3"/>
  <c r="G2264" i="3"/>
  <c r="D2264" i="3"/>
  <c r="M1480" i="3"/>
  <c r="K1480" i="3"/>
  <c r="G1480" i="3"/>
  <c r="D1480" i="3"/>
  <c r="M696" i="3"/>
  <c r="K696" i="3"/>
  <c r="G696" i="3"/>
  <c r="D696" i="3"/>
  <c r="M695" i="3"/>
  <c r="K695" i="3"/>
  <c r="G695" i="3"/>
  <c r="D695" i="3"/>
  <c r="M1479" i="3"/>
  <c r="K1479" i="3"/>
  <c r="G1479" i="3"/>
  <c r="D1479" i="3"/>
  <c r="M2263" i="3"/>
  <c r="K2263" i="3"/>
  <c r="G2263" i="3"/>
  <c r="D2263" i="3"/>
  <c r="M3047" i="3"/>
  <c r="K3047" i="3"/>
  <c r="G3047" i="3"/>
  <c r="D3047" i="3"/>
  <c r="M3831" i="3"/>
  <c r="K3831" i="3"/>
  <c r="G3831" i="3"/>
  <c r="D3831" i="3"/>
  <c r="M4615" i="3"/>
  <c r="K4615" i="3"/>
  <c r="G4615" i="3"/>
  <c r="D4615" i="3"/>
  <c r="M5399" i="3"/>
  <c r="K5399" i="3"/>
  <c r="G5399" i="3"/>
  <c r="D5399" i="3"/>
  <c r="M6183" i="3"/>
  <c r="K6183" i="3"/>
  <c r="G6183" i="3"/>
  <c r="D6183" i="3"/>
  <c r="M6967" i="3"/>
  <c r="K6967" i="3"/>
  <c r="G6967" i="3"/>
  <c r="D6967" i="3"/>
  <c r="M7751" i="3"/>
  <c r="K7751" i="3"/>
  <c r="G7751" i="3"/>
  <c r="D7751" i="3"/>
  <c r="M8535" i="3"/>
  <c r="K8535" i="3"/>
  <c r="G8535" i="3"/>
  <c r="D8535" i="3"/>
  <c r="M9319" i="3"/>
  <c r="K9319" i="3"/>
  <c r="G9319" i="3"/>
  <c r="D9319" i="3"/>
  <c r="M10103" i="3"/>
  <c r="K10103" i="3"/>
  <c r="G10103" i="3"/>
  <c r="D10103" i="3"/>
  <c r="M10887" i="3"/>
  <c r="K10887" i="3"/>
  <c r="G10887" i="3"/>
  <c r="D10887" i="3"/>
  <c r="M11671" i="3"/>
  <c r="K11671" i="3"/>
  <c r="G11671" i="3"/>
  <c r="D11671" i="3"/>
  <c r="M12455" i="3"/>
  <c r="K12455" i="3"/>
  <c r="D12455" i="3"/>
  <c r="M11670" i="3"/>
  <c r="K11670" i="3"/>
  <c r="G11670" i="3"/>
  <c r="D11670" i="3"/>
  <c r="M10886" i="3"/>
  <c r="K10886" i="3"/>
  <c r="G10886" i="3"/>
  <c r="D10886" i="3"/>
  <c r="M10102" i="3"/>
  <c r="K10102" i="3"/>
  <c r="G10102" i="3"/>
  <c r="D10102" i="3"/>
  <c r="M9318" i="3"/>
  <c r="K9318" i="3"/>
  <c r="G9318" i="3"/>
  <c r="D9318" i="3"/>
  <c r="M8534" i="3"/>
  <c r="K8534" i="3"/>
  <c r="G8534" i="3"/>
  <c r="D8534" i="3"/>
  <c r="M7750" i="3"/>
  <c r="K7750" i="3"/>
  <c r="G7750" i="3"/>
  <c r="D7750" i="3"/>
  <c r="M6966" i="3"/>
  <c r="K6966" i="3"/>
  <c r="G6966" i="3"/>
  <c r="D6966" i="3"/>
  <c r="M6182" i="3"/>
  <c r="K6182" i="3"/>
  <c r="G6182" i="3"/>
  <c r="D6182" i="3"/>
  <c r="M5398" i="3"/>
  <c r="K5398" i="3"/>
  <c r="G5398" i="3"/>
  <c r="D5398" i="3"/>
  <c r="M4614" i="3"/>
  <c r="K4614" i="3"/>
  <c r="G4614" i="3"/>
  <c r="D4614" i="3"/>
  <c r="M3830" i="3"/>
  <c r="K3830" i="3"/>
  <c r="G3830" i="3"/>
  <c r="D3830" i="3"/>
  <c r="M3046" i="3"/>
  <c r="K3046" i="3"/>
  <c r="G3046" i="3"/>
  <c r="D3046" i="3"/>
  <c r="M2262" i="3"/>
  <c r="K2262" i="3"/>
  <c r="G2262" i="3"/>
  <c r="D2262" i="3"/>
  <c r="M1478" i="3"/>
  <c r="K1478" i="3"/>
  <c r="G1478" i="3"/>
  <c r="D1478" i="3"/>
  <c r="M694" i="3"/>
  <c r="K694" i="3"/>
  <c r="G694" i="3"/>
  <c r="D694" i="3"/>
  <c r="M12454" i="3"/>
  <c r="K12454" i="3"/>
  <c r="D12454" i="3"/>
  <c r="M12453" i="3"/>
  <c r="K12453" i="3"/>
  <c r="D12453" i="3"/>
  <c r="M11669" i="3"/>
  <c r="K11669" i="3"/>
  <c r="G11669" i="3"/>
  <c r="D11669" i="3"/>
  <c r="M10885" i="3"/>
  <c r="K10885" i="3"/>
  <c r="G10885" i="3"/>
  <c r="D10885" i="3"/>
  <c r="M10101" i="3"/>
  <c r="K10101" i="3"/>
  <c r="G10101" i="3"/>
  <c r="D10101" i="3"/>
  <c r="M9317" i="3"/>
  <c r="K9317" i="3"/>
  <c r="G9317" i="3"/>
  <c r="D9317" i="3"/>
  <c r="M8533" i="3"/>
  <c r="K8533" i="3"/>
  <c r="G8533" i="3"/>
  <c r="D8533" i="3"/>
  <c r="M7749" i="3"/>
  <c r="K7749" i="3"/>
  <c r="G7749" i="3"/>
  <c r="D7749" i="3"/>
  <c r="M6965" i="3"/>
  <c r="K6965" i="3"/>
  <c r="G6965" i="3"/>
  <c r="D6965" i="3"/>
  <c r="M6181" i="3"/>
  <c r="K6181" i="3"/>
  <c r="G6181" i="3"/>
  <c r="D6181" i="3"/>
  <c r="M5397" i="3"/>
  <c r="K5397" i="3"/>
  <c r="G5397" i="3"/>
  <c r="D5397" i="3"/>
  <c r="M4613" i="3"/>
  <c r="K4613" i="3"/>
  <c r="G4613" i="3"/>
  <c r="D4613" i="3"/>
  <c r="M3829" i="3"/>
  <c r="K3829" i="3"/>
  <c r="G3829" i="3"/>
  <c r="D3829" i="3"/>
  <c r="M3045" i="3"/>
  <c r="K3045" i="3"/>
  <c r="G3045" i="3"/>
  <c r="D3045" i="3"/>
  <c r="M2261" i="3"/>
  <c r="K2261" i="3"/>
  <c r="G2261" i="3"/>
  <c r="D2261" i="3"/>
  <c r="M1477" i="3"/>
  <c r="K1477" i="3"/>
  <c r="G1477" i="3"/>
  <c r="D1477" i="3"/>
  <c r="M693" i="3"/>
  <c r="K693" i="3"/>
  <c r="G693" i="3"/>
  <c r="D693" i="3"/>
  <c r="E3842" i="3" l="1"/>
  <c r="J3842" i="3" s="1"/>
  <c r="E3058" i="3"/>
  <c r="J3058" i="3" s="1"/>
  <c r="E2274" i="3"/>
  <c r="J2274" i="3" s="1"/>
  <c r="E1490" i="3"/>
  <c r="J1490" i="3" s="1"/>
  <c r="L1489" i="3"/>
  <c r="E705" i="3"/>
  <c r="J705" i="3" s="1"/>
  <c r="E706" i="3"/>
  <c r="J706" i="3" s="1"/>
  <c r="L704" i="3"/>
  <c r="L2272" i="3"/>
  <c r="L705" i="3"/>
  <c r="E704" i="3"/>
  <c r="J704" i="3" s="1"/>
  <c r="E2273" i="3"/>
  <c r="J2273" i="3" s="1"/>
  <c r="E1488" i="3"/>
  <c r="J1488" i="3" s="1"/>
  <c r="L1488" i="3"/>
  <c r="E1489" i="3"/>
  <c r="J1489" i="3" s="1"/>
  <c r="L2273" i="3"/>
  <c r="E3057" i="3"/>
  <c r="J3057" i="3" s="1"/>
  <c r="E2272" i="3"/>
  <c r="J2272" i="3" s="1"/>
  <c r="L3057" i="3"/>
  <c r="L3841" i="3"/>
  <c r="L3840" i="3"/>
  <c r="E3056" i="3"/>
  <c r="J3056" i="3" s="1"/>
  <c r="L3056" i="3"/>
  <c r="E3840" i="3"/>
  <c r="J3840" i="3" s="1"/>
  <c r="E3841" i="3"/>
  <c r="J3841" i="3" s="1"/>
  <c r="L4624" i="3"/>
  <c r="F4623" i="3"/>
  <c r="F4624" i="3"/>
  <c r="L6192" i="3"/>
  <c r="L4625" i="3"/>
  <c r="E5408" i="3"/>
  <c r="J5408" i="3" s="1"/>
  <c r="E4625" i="3"/>
  <c r="J4625" i="3" s="1"/>
  <c r="L5408" i="3"/>
  <c r="E6192" i="3"/>
  <c r="J6192" i="3" s="1"/>
  <c r="E5409" i="3"/>
  <c r="J5409" i="3" s="1"/>
  <c r="L6976" i="3"/>
  <c r="E6193" i="3"/>
  <c r="J6193" i="3" s="1"/>
  <c r="E6976" i="3"/>
  <c r="J6976" i="3" s="1"/>
  <c r="E7760" i="3"/>
  <c r="J7760" i="3" s="1"/>
  <c r="E6977" i="3"/>
  <c r="J6977" i="3" s="1"/>
  <c r="L7760" i="3"/>
  <c r="E8544" i="3"/>
  <c r="J8544" i="3" s="1"/>
  <c r="L8544" i="3"/>
  <c r="E7761" i="3"/>
  <c r="J7761" i="3" s="1"/>
  <c r="F8543" i="3"/>
  <c r="E8545" i="3"/>
  <c r="J8545" i="3" s="1"/>
  <c r="E9328" i="3"/>
  <c r="J9328" i="3" s="1"/>
  <c r="L9328" i="3"/>
  <c r="E9329" i="3"/>
  <c r="J9329" i="3" s="1"/>
  <c r="E10113" i="3"/>
  <c r="J10113" i="3" s="1"/>
  <c r="E10112" i="3"/>
  <c r="J10112" i="3" s="1"/>
  <c r="E11680" i="3"/>
  <c r="J11680" i="3" s="1"/>
  <c r="L10112" i="3"/>
  <c r="L11680" i="3"/>
  <c r="L10896" i="3"/>
  <c r="F10895" i="3"/>
  <c r="E10897" i="3"/>
  <c r="J10897" i="3" s="1"/>
  <c r="E10896" i="3"/>
  <c r="J10896" i="3" s="1"/>
  <c r="F11679" i="3"/>
  <c r="E11681" i="3"/>
  <c r="J11681" i="3" s="1"/>
  <c r="L12464" i="3"/>
  <c r="E12463" i="3"/>
  <c r="L11679" i="3"/>
  <c r="L12463" i="3"/>
  <c r="L10895" i="3"/>
  <c r="L9327" i="3"/>
  <c r="L7759" i="3"/>
  <c r="L6191" i="3"/>
  <c r="F12463" i="3"/>
  <c r="E12465" i="3"/>
  <c r="E11679" i="3"/>
  <c r="J11679" i="3" s="1"/>
  <c r="E10895" i="3"/>
  <c r="J10895" i="3" s="1"/>
  <c r="E12464" i="3"/>
  <c r="E10111" i="3"/>
  <c r="J10111" i="3" s="1"/>
  <c r="L10111" i="3"/>
  <c r="E9327" i="3"/>
  <c r="J9327" i="3" s="1"/>
  <c r="L8543" i="3"/>
  <c r="E8543" i="3"/>
  <c r="J8543" i="3" s="1"/>
  <c r="E6975" i="3"/>
  <c r="J6975" i="3" s="1"/>
  <c r="E7759" i="3"/>
  <c r="J7759" i="3" s="1"/>
  <c r="L6975" i="3"/>
  <c r="L4623" i="3"/>
  <c r="E6191" i="3"/>
  <c r="J6191" i="3" s="1"/>
  <c r="E5407" i="3"/>
  <c r="J5407" i="3" s="1"/>
  <c r="L5407" i="3"/>
  <c r="L1487" i="3"/>
  <c r="F3839" i="3"/>
  <c r="L3055" i="3"/>
  <c r="E3839" i="3"/>
  <c r="J3839" i="3" s="1"/>
  <c r="L3839" i="3"/>
  <c r="F3055" i="3"/>
  <c r="E3055" i="3"/>
  <c r="J3055" i="3" s="1"/>
  <c r="E1487" i="3"/>
  <c r="J1487" i="3" s="1"/>
  <c r="F2271" i="3"/>
  <c r="F703" i="3"/>
  <c r="E2271" i="3"/>
  <c r="J2271" i="3" s="1"/>
  <c r="L2271" i="3"/>
  <c r="L3838" i="3"/>
  <c r="L702" i="3"/>
  <c r="L2270" i="3"/>
  <c r="L703" i="3"/>
  <c r="L1486" i="3"/>
  <c r="F1487" i="3"/>
  <c r="E703" i="3"/>
  <c r="J703" i="3" s="1"/>
  <c r="F702" i="3"/>
  <c r="F2270" i="3"/>
  <c r="E702" i="3"/>
  <c r="J702" i="3" s="1"/>
  <c r="E2270" i="3"/>
  <c r="J2270" i="3" s="1"/>
  <c r="F1486" i="3"/>
  <c r="F3054" i="3"/>
  <c r="F5406" i="3"/>
  <c r="E1486" i="3"/>
  <c r="J1486" i="3" s="1"/>
  <c r="E3054" i="3"/>
  <c r="J3054" i="3" s="1"/>
  <c r="L3054" i="3"/>
  <c r="F3838" i="3"/>
  <c r="E3838" i="3"/>
  <c r="J3838" i="3" s="1"/>
  <c r="L5406" i="3"/>
  <c r="L6974" i="3"/>
  <c r="E5406" i="3"/>
  <c r="J5406" i="3" s="1"/>
  <c r="L4622" i="3"/>
  <c r="L6190" i="3"/>
  <c r="F6190" i="3"/>
  <c r="F7758" i="3"/>
  <c r="E6974" i="3"/>
  <c r="J6974" i="3" s="1"/>
  <c r="F6974" i="3"/>
  <c r="E6190" i="3"/>
  <c r="J6190" i="3" s="1"/>
  <c r="L7758" i="3"/>
  <c r="F8542" i="3"/>
  <c r="E7758" i="3"/>
  <c r="J7758" i="3" s="1"/>
  <c r="E8542" i="3"/>
  <c r="J8542" i="3" s="1"/>
  <c r="E10110" i="3"/>
  <c r="J10110" i="3" s="1"/>
  <c r="L8542" i="3"/>
  <c r="L9326" i="3"/>
  <c r="F9326" i="3"/>
  <c r="F10110" i="3"/>
  <c r="F11678" i="3"/>
  <c r="L10110" i="3"/>
  <c r="E11676" i="3"/>
  <c r="J11676" i="3" s="1"/>
  <c r="E11677" i="3"/>
  <c r="J11677" i="3" s="1"/>
  <c r="E9326" i="3"/>
  <c r="J9326" i="3" s="1"/>
  <c r="E10894" i="3"/>
  <c r="J10894" i="3" s="1"/>
  <c r="L10894" i="3"/>
  <c r="F10894" i="3"/>
  <c r="E12460" i="3"/>
  <c r="E12461" i="3"/>
  <c r="F12460" i="3"/>
  <c r="F11677" i="3"/>
  <c r="F12462" i="3"/>
  <c r="E11678" i="3"/>
  <c r="J11678" i="3" s="1"/>
  <c r="F12461" i="3"/>
  <c r="L11676" i="3"/>
  <c r="L11677" i="3"/>
  <c r="L12462" i="3"/>
  <c r="L12460" i="3"/>
  <c r="L12461" i="3"/>
  <c r="L11678" i="3"/>
  <c r="E12462" i="3"/>
  <c r="F11676" i="3"/>
  <c r="E10892" i="3"/>
  <c r="J10892" i="3" s="1"/>
  <c r="E10893" i="3"/>
  <c r="J10893" i="3" s="1"/>
  <c r="F10893" i="3"/>
  <c r="L10892" i="3"/>
  <c r="L10893" i="3"/>
  <c r="F10892" i="3"/>
  <c r="L10108" i="3"/>
  <c r="L10109" i="3"/>
  <c r="L8541" i="3"/>
  <c r="F10108" i="3"/>
  <c r="E10108" i="3"/>
  <c r="J10108" i="3" s="1"/>
  <c r="E10109" i="3"/>
  <c r="J10109" i="3" s="1"/>
  <c r="F10109" i="3"/>
  <c r="E6188" i="3"/>
  <c r="J6188" i="3" s="1"/>
  <c r="E9325" i="3"/>
  <c r="J9325" i="3" s="1"/>
  <c r="E7757" i="3"/>
  <c r="J7757" i="3" s="1"/>
  <c r="E6189" i="3"/>
  <c r="J6189" i="3" s="1"/>
  <c r="F6972" i="3"/>
  <c r="F8540" i="3"/>
  <c r="F9325" i="3"/>
  <c r="F7757" i="3"/>
  <c r="F6189" i="3"/>
  <c r="L9324" i="3"/>
  <c r="L9325" i="3"/>
  <c r="E9324" i="3"/>
  <c r="J9324" i="3" s="1"/>
  <c r="F9324" i="3"/>
  <c r="E7756" i="3"/>
  <c r="J7756" i="3" s="1"/>
  <c r="E6972" i="3"/>
  <c r="J6972" i="3" s="1"/>
  <c r="E8540" i="3"/>
  <c r="J8540" i="3" s="1"/>
  <c r="E8541" i="3"/>
  <c r="J8541" i="3" s="1"/>
  <c r="F8541" i="3"/>
  <c r="L7756" i="3"/>
  <c r="L7757" i="3"/>
  <c r="F7756" i="3"/>
  <c r="L5404" i="3"/>
  <c r="L6972" i="3"/>
  <c r="L8540" i="3"/>
  <c r="L6973" i="3"/>
  <c r="L5405" i="3"/>
  <c r="L3837" i="3"/>
  <c r="L2269" i="3"/>
  <c r="L701" i="3"/>
  <c r="E6973" i="3"/>
  <c r="J6973" i="3" s="1"/>
  <c r="F6973" i="3"/>
  <c r="L6188" i="3"/>
  <c r="L6189" i="3"/>
  <c r="F6188" i="3"/>
  <c r="F5405" i="3"/>
  <c r="E5405" i="3"/>
  <c r="J5405" i="3" s="1"/>
  <c r="E5404" i="3"/>
  <c r="J5404" i="3" s="1"/>
  <c r="F3053" i="3"/>
  <c r="F1485" i="3"/>
  <c r="E3053" i="3"/>
  <c r="J3053" i="3" s="1"/>
  <c r="E1485" i="3"/>
  <c r="J1485" i="3" s="1"/>
  <c r="F5404" i="3"/>
  <c r="L4621" i="3"/>
  <c r="L3053" i="3"/>
  <c r="L1485" i="3"/>
  <c r="F3837" i="3"/>
  <c r="F2269" i="3"/>
  <c r="F701" i="3"/>
  <c r="E3837" i="3"/>
  <c r="J3837" i="3" s="1"/>
  <c r="E2269" i="3"/>
  <c r="J2269" i="3" s="1"/>
  <c r="E701" i="3"/>
  <c r="J701" i="3" s="1"/>
  <c r="L4620" i="3"/>
  <c r="E3836" i="3"/>
  <c r="J3836" i="3" s="1"/>
  <c r="E3052" i="3"/>
  <c r="J3052" i="3" s="1"/>
  <c r="L3836" i="3"/>
  <c r="F3052" i="3"/>
  <c r="F3836" i="3"/>
  <c r="F2268" i="3"/>
  <c r="L3052" i="3"/>
  <c r="E2268" i="3"/>
  <c r="J2268" i="3" s="1"/>
  <c r="E1484" i="3"/>
  <c r="J1484" i="3" s="1"/>
  <c r="F1484" i="3"/>
  <c r="L2268" i="3"/>
  <c r="L1484" i="3"/>
  <c r="E700" i="3"/>
  <c r="J700" i="3" s="1"/>
  <c r="L700" i="3"/>
  <c r="F700" i="3"/>
  <c r="F699" i="3"/>
  <c r="L1483" i="3"/>
  <c r="L699" i="3"/>
  <c r="E1483" i="3"/>
  <c r="J1483" i="3" s="1"/>
  <c r="F1483" i="3"/>
  <c r="E699" i="3"/>
  <c r="J699" i="3" s="1"/>
  <c r="E2267" i="3"/>
  <c r="J2267" i="3" s="1"/>
  <c r="F2267" i="3"/>
  <c r="L2267" i="3"/>
  <c r="E3051" i="3"/>
  <c r="J3051" i="3" s="1"/>
  <c r="L3051" i="3"/>
  <c r="F3051" i="3"/>
  <c r="F3835" i="3"/>
  <c r="L3835" i="3"/>
  <c r="E3835" i="3"/>
  <c r="J3835" i="3" s="1"/>
  <c r="L8539" i="3"/>
  <c r="D4618" i="3"/>
  <c r="L4619" i="3"/>
  <c r="E5403" i="3"/>
  <c r="J5403" i="3" s="1"/>
  <c r="E7755" i="3"/>
  <c r="J7755" i="3" s="1"/>
  <c r="E9323" i="3"/>
  <c r="J9323" i="3" s="1"/>
  <c r="F8539" i="3"/>
  <c r="F6971" i="3"/>
  <c r="L5403" i="3"/>
  <c r="L6187" i="3"/>
  <c r="F5403" i="3"/>
  <c r="E6187" i="3"/>
  <c r="J6187" i="3" s="1"/>
  <c r="E8539" i="3"/>
  <c r="J8539" i="3" s="1"/>
  <c r="F10890" i="3"/>
  <c r="F10891" i="3"/>
  <c r="F9323" i="3"/>
  <c r="F7755" i="3"/>
  <c r="E6971" i="3"/>
  <c r="J6971" i="3" s="1"/>
  <c r="F6187" i="3"/>
  <c r="L7755" i="3"/>
  <c r="L6971" i="3"/>
  <c r="L9323" i="3"/>
  <c r="E10107" i="3"/>
  <c r="J10107" i="3" s="1"/>
  <c r="L10107" i="3"/>
  <c r="F10107" i="3"/>
  <c r="E10891" i="3"/>
  <c r="J10891" i="3" s="1"/>
  <c r="L10891" i="3"/>
  <c r="F11675" i="3"/>
  <c r="E12459" i="3"/>
  <c r="L11675" i="3"/>
  <c r="E11675" i="3"/>
  <c r="J11675" i="3" s="1"/>
  <c r="F12459" i="3"/>
  <c r="F12458" i="3"/>
  <c r="F11674" i="3"/>
  <c r="L12459" i="3"/>
  <c r="F10106" i="3"/>
  <c r="F9322" i="3"/>
  <c r="F8538" i="3"/>
  <c r="F7754" i="3"/>
  <c r="F6970" i="3"/>
  <c r="F6186" i="3"/>
  <c r="F2266" i="3"/>
  <c r="F3834" i="3"/>
  <c r="F5402" i="3"/>
  <c r="F3050" i="3"/>
  <c r="F1482" i="3"/>
  <c r="F2265" i="3"/>
  <c r="F3833" i="3"/>
  <c r="F698" i="3"/>
  <c r="F697" i="3"/>
  <c r="F1481" i="3"/>
  <c r="F4617" i="3"/>
  <c r="F7753" i="3"/>
  <c r="F3049" i="3"/>
  <c r="F5401" i="3"/>
  <c r="F6185" i="3"/>
  <c r="F6969" i="3"/>
  <c r="F8537" i="3"/>
  <c r="F10889" i="3"/>
  <c r="F10105" i="3"/>
  <c r="F9321" i="3"/>
  <c r="F12457" i="3"/>
  <c r="F11673" i="3"/>
  <c r="G9314" i="3"/>
  <c r="G9315" i="3"/>
  <c r="G9316" i="3"/>
  <c r="M692" i="3"/>
  <c r="K692" i="3"/>
  <c r="L698" i="3" s="1"/>
  <c r="G692" i="3"/>
  <c r="D692" i="3"/>
  <c r="F696" i="3" s="1"/>
  <c r="M691" i="3"/>
  <c r="K691" i="3"/>
  <c r="G691" i="3"/>
  <c r="D691" i="3"/>
  <c r="M1476" i="3"/>
  <c r="K1476" i="3"/>
  <c r="L1482" i="3" s="1"/>
  <c r="G1476" i="3"/>
  <c r="D1476" i="3"/>
  <c r="F1480" i="3" s="1"/>
  <c r="M1475" i="3"/>
  <c r="K1475" i="3"/>
  <c r="G1475" i="3"/>
  <c r="D1475" i="3"/>
  <c r="M2260" i="3"/>
  <c r="K2260" i="3"/>
  <c r="L2266" i="3" s="1"/>
  <c r="G2260" i="3"/>
  <c r="D2260" i="3"/>
  <c r="M2259" i="3"/>
  <c r="K2259" i="3"/>
  <c r="G2259" i="3"/>
  <c r="D2259" i="3"/>
  <c r="M3044" i="3"/>
  <c r="K3044" i="3"/>
  <c r="L3050" i="3" s="1"/>
  <c r="G3044" i="3"/>
  <c r="D3044" i="3"/>
  <c r="M3043" i="3"/>
  <c r="K3043" i="3"/>
  <c r="G3043" i="3"/>
  <c r="D3043" i="3"/>
  <c r="M3828" i="3"/>
  <c r="K3828" i="3"/>
  <c r="L3834" i="3" s="1"/>
  <c r="G3828" i="3"/>
  <c r="D3828" i="3"/>
  <c r="F3832" i="3" s="1"/>
  <c r="M3827" i="3"/>
  <c r="K3827" i="3"/>
  <c r="G3827" i="3"/>
  <c r="D3827" i="3"/>
  <c r="M4612" i="3"/>
  <c r="K4612" i="3"/>
  <c r="L4618" i="3" s="1"/>
  <c r="G4612" i="3"/>
  <c r="D4612" i="3"/>
  <c r="M4611" i="3"/>
  <c r="K4611" i="3"/>
  <c r="G4611" i="3"/>
  <c r="D4611" i="3"/>
  <c r="M5396" i="3"/>
  <c r="K5396" i="3"/>
  <c r="L5402" i="3" s="1"/>
  <c r="G5396" i="3"/>
  <c r="D5396" i="3"/>
  <c r="F5400" i="3" s="1"/>
  <c r="M5395" i="3"/>
  <c r="K5395" i="3"/>
  <c r="G5395" i="3"/>
  <c r="D5395" i="3"/>
  <c r="M6180" i="3"/>
  <c r="K6180" i="3"/>
  <c r="L6186" i="3" s="1"/>
  <c r="G6180" i="3"/>
  <c r="D6180" i="3"/>
  <c r="F6184" i="3" s="1"/>
  <c r="M6179" i="3"/>
  <c r="K6179" i="3"/>
  <c r="G6179" i="3"/>
  <c r="D6179" i="3"/>
  <c r="M6964" i="3"/>
  <c r="K6964" i="3"/>
  <c r="L6970" i="3" s="1"/>
  <c r="G6964" i="3"/>
  <c r="D6964" i="3"/>
  <c r="F6968" i="3" s="1"/>
  <c r="M6963" i="3"/>
  <c r="K6963" i="3"/>
  <c r="G6963" i="3"/>
  <c r="D6963" i="3"/>
  <c r="K7748" i="3"/>
  <c r="L7754" i="3" s="1"/>
  <c r="K7747" i="3"/>
  <c r="M7748" i="3"/>
  <c r="G7748" i="3"/>
  <c r="D7748" i="3"/>
  <c r="F7752" i="3" s="1"/>
  <c r="M7747" i="3"/>
  <c r="G7747" i="3"/>
  <c r="D7747" i="3"/>
  <c r="M8532" i="3"/>
  <c r="K8532" i="3"/>
  <c r="L8538" i="3" s="1"/>
  <c r="G8532" i="3"/>
  <c r="D8532" i="3"/>
  <c r="F8536" i="3" s="1"/>
  <c r="M8531" i="3"/>
  <c r="K8531" i="3"/>
  <c r="G8531" i="3"/>
  <c r="D8531" i="3"/>
  <c r="D9316" i="3"/>
  <c r="F9320" i="3" s="1"/>
  <c r="D9315" i="3"/>
  <c r="D9314" i="3"/>
  <c r="K9316" i="3"/>
  <c r="L9322" i="3" s="1"/>
  <c r="K9315" i="3"/>
  <c r="M9316" i="3"/>
  <c r="M9315" i="3"/>
  <c r="M10100" i="3"/>
  <c r="K10100" i="3"/>
  <c r="L10106" i="3" s="1"/>
  <c r="G10100" i="3"/>
  <c r="D10100" i="3"/>
  <c r="F10104" i="3" s="1"/>
  <c r="M10099" i="3"/>
  <c r="K10099" i="3"/>
  <c r="G10099" i="3"/>
  <c r="D10099" i="3"/>
  <c r="M10884" i="3"/>
  <c r="K10884" i="3"/>
  <c r="L10890" i="3" s="1"/>
  <c r="G10884" i="3"/>
  <c r="D10884" i="3"/>
  <c r="M10883" i="3"/>
  <c r="K10883" i="3"/>
  <c r="G10883" i="3"/>
  <c r="D10883" i="3"/>
  <c r="M11668" i="3"/>
  <c r="K11668" i="3"/>
  <c r="L11674" i="3" s="1"/>
  <c r="G11668" i="3"/>
  <c r="D11668" i="3"/>
  <c r="F11672" i="3" s="1"/>
  <c r="M11667" i="3"/>
  <c r="K11667" i="3"/>
  <c r="G11667" i="3"/>
  <c r="D11667" i="3"/>
  <c r="K12452" i="3"/>
  <c r="L12458" i="3" s="1"/>
  <c r="M12452" i="3"/>
  <c r="D12452" i="3"/>
  <c r="F12456" i="3" s="1"/>
  <c r="D12451" i="3"/>
  <c r="K12451" i="3"/>
  <c r="M12451" i="3"/>
  <c r="M12450" i="3"/>
  <c r="K12450" i="3"/>
  <c r="G12450" i="3"/>
  <c r="D12450" i="3"/>
  <c r="M11666" i="3"/>
  <c r="K11666" i="3"/>
  <c r="G11666" i="3"/>
  <c r="D11666" i="3"/>
  <c r="M10882" i="3"/>
  <c r="K10882" i="3"/>
  <c r="G10882" i="3"/>
  <c r="D10882" i="3"/>
  <c r="M10098" i="3"/>
  <c r="K10098" i="3"/>
  <c r="G10098" i="3"/>
  <c r="D10098" i="3"/>
  <c r="M9314" i="3"/>
  <c r="K9314" i="3"/>
  <c r="M8530" i="3"/>
  <c r="K8530" i="3"/>
  <c r="G8530" i="3"/>
  <c r="D8530" i="3"/>
  <c r="M7746" i="3"/>
  <c r="K7746" i="3"/>
  <c r="G7746" i="3"/>
  <c r="D7746" i="3"/>
  <c r="M6962" i="3"/>
  <c r="K6962" i="3"/>
  <c r="G6962" i="3"/>
  <c r="D6962" i="3"/>
  <c r="M6178" i="3"/>
  <c r="K6178" i="3"/>
  <c r="G6178" i="3"/>
  <c r="D6178" i="3"/>
  <c r="M5394" i="3"/>
  <c r="K5394" i="3"/>
  <c r="G5394" i="3"/>
  <c r="D5394" i="3"/>
  <c r="M4610" i="3"/>
  <c r="K4610" i="3"/>
  <c r="G4610" i="3"/>
  <c r="D4610" i="3"/>
  <c r="M3826" i="3"/>
  <c r="K3826" i="3"/>
  <c r="G3826" i="3"/>
  <c r="D3826" i="3"/>
  <c r="M3042" i="3"/>
  <c r="K3042" i="3"/>
  <c r="G3042" i="3"/>
  <c r="D3042" i="3"/>
  <c r="M2258" i="3"/>
  <c r="K2258" i="3"/>
  <c r="G2258" i="3"/>
  <c r="D2258" i="3"/>
  <c r="M1474" i="3"/>
  <c r="K1474" i="3"/>
  <c r="G1474" i="3"/>
  <c r="D1474" i="3"/>
  <c r="M690" i="3"/>
  <c r="K690" i="3"/>
  <c r="G690" i="3"/>
  <c r="D690" i="3"/>
  <c r="M689" i="3"/>
  <c r="K689" i="3"/>
  <c r="G689" i="3"/>
  <c r="D689" i="3"/>
  <c r="M1473" i="3"/>
  <c r="K1473" i="3"/>
  <c r="G1473" i="3"/>
  <c r="D1473" i="3"/>
  <c r="M2257" i="3"/>
  <c r="K2257" i="3"/>
  <c r="G2257" i="3"/>
  <c r="D2257" i="3"/>
  <c r="M3041" i="3"/>
  <c r="K3041" i="3"/>
  <c r="G3041" i="3"/>
  <c r="D3041" i="3"/>
  <c r="M3825" i="3"/>
  <c r="K3825" i="3"/>
  <c r="G3825" i="3"/>
  <c r="D3825" i="3"/>
  <c r="M4609" i="3"/>
  <c r="K4609" i="3"/>
  <c r="G4609" i="3"/>
  <c r="D4609" i="3"/>
  <c r="M5393" i="3"/>
  <c r="K5393" i="3"/>
  <c r="G5393" i="3"/>
  <c r="D5393" i="3"/>
  <c r="M6177" i="3"/>
  <c r="K6177" i="3"/>
  <c r="G6177" i="3"/>
  <c r="D6177" i="3"/>
  <c r="M6961" i="3"/>
  <c r="K6961" i="3"/>
  <c r="G6961" i="3"/>
  <c r="D6961" i="3"/>
  <c r="M7745" i="3"/>
  <c r="K7745" i="3"/>
  <c r="G7745" i="3"/>
  <c r="D7745" i="3"/>
  <c r="M8529" i="3"/>
  <c r="K8529" i="3"/>
  <c r="G8529" i="3"/>
  <c r="D8529" i="3"/>
  <c r="M9313" i="3"/>
  <c r="K9313" i="3"/>
  <c r="G9313" i="3"/>
  <c r="D9313" i="3"/>
  <c r="M10097" i="3"/>
  <c r="K10097" i="3"/>
  <c r="G10097" i="3"/>
  <c r="D10097" i="3"/>
  <c r="M10881" i="3"/>
  <c r="K10881" i="3"/>
  <c r="G10881" i="3"/>
  <c r="D10881" i="3"/>
  <c r="M11665" i="3"/>
  <c r="K11665" i="3"/>
  <c r="G11665" i="3"/>
  <c r="D11665" i="3"/>
  <c r="M12449" i="3"/>
  <c r="K12449" i="3"/>
  <c r="G12449" i="3"/>
  <c r="D12449" i="3"/>
  <c r="M12448" i="3"/>
  <c r="K12448" i="3"/>
  <c r="G12448" i="3"/>
  <c r="D12448" i="3"/>
  <c r="M11664" i="3"/>
  <c r="K11664" i="3"/>
  <c r="G11664" i="3"/>
  <c r="D11664" i="3"/>
  <c r="M10880" i="3"/>
  <c r="K10880" i="3"/>
  <c r="G10880" i="3"/>
  <c r="D10880" i="3"/>
  <c r="M10096" i="3"/>
  <c r="K10096" i="3"/>
  <c r="G10096" i="3"/>
  <c r="D10096" i="3"/>
  <c r="M9312" i="3"/>
  <c r="K9312" i="3"/>
  <c r="G9312" i="3"/>
  <c r="D9312" i="3"/>
  <c r="M8528" i="3"/>
  <c r="K8528" i="3"/>
  <c r="G8528" i="3"/>
  <c r="D8528" i="3"/>
  <c r="M7744" i="3"/>
  <c r="K7744" i="3"/>
  <c r="G7744" i="3"/>
  <c r="D7744" i="3"/>
  <c r="M6960" i="3"/>
  <c r="K6960" i="3"/>
  <c r="G6960" i="3"/>
  <c r="D6960" i="3"/>
  <c r="M6176" i="3"/>
  <c r="K6176" i="3"/>
  <c r="G6176" i="3"/>
  <c r="D6176" i="3"/>
  <c r="M5392" i="3"/>
  <c r="K5392" i="3"/>
  <c r="G5392" i="3"/>
  <c r="D5392" i="3"/>
  <c r="M4608" i="3"/>
  <c r="K4608" i="3"/>
  <c r="G4608" i="3"/>
  <c r="D4608" i="3"/>
  <c r="M3824" i="3"/>
  <c r="K3824" i="3"/>
  <c r="G3824" i="3"/>
  <c r="D3824" i="3"/>
  <c r="M3040" i="3"/>
  <c r="K3040" i="3"/>
  <c r="G3040" i="3"/>
  <c r="D3040" i="3"/>
  <c r="M2256" i="3"/>
  <c r="K2256" i="3"/>
  <c r="G2256" i="3"/>
  <c r="D2256" i="3"/>
  <c r="M1472" i="3"/>
  <c r="K1472" i="3"/>
  <c r="G1472" i="3"/>
  <c r="D1472" i="3"/>
  <c r="M688" i="3"/>
  <c r="K688" i="3"/>
  <c r="G688" i="3"/>
  <c r="D688" i="3"/>
  <c r="M687" i="3"/>
  <c r="K687" i="3"/>
  <c r="G687" i="3"/>
  <c r="D687" i="3"/>
  <c r="M1471" i="3"/>
  <c r="K1471" i="3"/>
  <c r="G1471" i="3"/>
  <c r="D1471" i="3"/>
  <c r="M2255" i="3"/>
  <c r="K2255" i="3"/>
  <c r="G2255" i="3"/>
  <c r="D2255" i="3"/>
  <c r="M3039" i="3"/>
  <c r="K3039" i="3"/>
  <c r="G3039" i="3"/>
  <c r="D3039" i="3"/>
  <c r="M3823" i="3"/>
  <c r="K3823" i="3"/>
  <c r="G3823" i="3"/>
  <c r="D3823" i="3"/>
  <c r="M4607" i="3"/>
  <c r="K4607" i="3"/>
  <c r="G4607" i="3"/>
  <c r="D4607" i="3"/>
  <c r="M5391" i="3"/>
  <c r="K5391" i="3"/>
  <c r="G5391" i="3"/>
  <c r="D5391" i="3"/>
  <c r="M6175" i="3"/>
  <c r="K6175" i="3"/>
  <c r="G6175" i="3"/>
  <c r="D6175" i="3"/>
  <c r="M6959" i="3"/>
  <c r="K6959" i="3"/>
  <c r="G6959" i="3"/>
  <c r="D6959" i="3"/>
  <c r="M7743" i="3"/>
  <c r="K7743" i="3"/>
  <c r="G7743" i="3"/>
  <c r="D7743" i="3"/>
  <c r="M8527" i="3"/>
  <c r="K8527" i="3"/>
  <c r="G8527" i="3"/>
  <c r="D8527" i="3"/>
  <c r="M9311" i="3"/>
  <c r="K9311" i="3"/>
  <c r="G9311" i="3"/>
  <c r="D9311" i="3"/>
  <c r="M10095" i="3"/>
  <c r="K10095" i="3"/>
  <c r="G10095" i="3"/>
  <c r="D10095" i="3"/>
  <c r="M10879" i="3"/>
  <c r="K10879" i="3"/>
  <c r="G10879" i="3"/>
  <c r="D10879" i="3"/>
  <c r="M11663" i="3"/>
  <c r="K11663" i="3"/>
  <c r="G11663" i="3"/>
  <c r="D11663" i="3"/>
  <c r="M12447" i="3"/>
  <c r="K12447" i="3"/>
  <c r="G12447" i="3"/>
  <c r="D12447" i="3"/>
  <c r="M7742" i="3"/>
  <c r="K7742" i="3"/>
  <c r="G7742" i="3"/>
  <c r="D7742" i="3"/>
  <c r="M6958" i="3"/>
  <c r="K6958" i="3"/>
  <c r="G6958" i="3"/>
  <c r="D6958" i="3"/>
  <c r="M6174" i="3"/>
  <c r="K6174" i="3"/>
  <c r="G6174" i="3"/>
  <c r="D6174" i="3"/>
  <c r="M5390" i="3"/>
  <c r="K5390" i="3"/>
  <c r="G5390" i="3"/>
  <c r="D5390" i="3"/>
  <c r="M4606" i="3"/>
  <c r="K4606" i="3"/>
  <c r="G4606" i="3"/>
  <c r="D4606" i="3"/>
  <c r="M3822" i="3"/>
  <c r="K3822" i="3"/>
  <c r="G3822" i="3"/>
  <c r="D3822" i="3"/>
  <c r="M3038" i="3"/>
  <c r="K3038" i="3"/>
  <c r="G3038" i="3"/>
  <c r="D3038" i="3"/>
  <c r="M2254" i="3"/>
  <c r="K2254" i="3"/>
  <c r="G2254" i="3"/>
  <c r="D2254" i="3"/>
  <c r="M1470" i="3"/>
  <c r="K1470" i="3"/>
  <c r="G1470" i="3"/>
  <c r="D1470" i="3"/>
  <c r="M686" i="3"/>
  <c r="K686" i="3"/>
  <c r="G686" i="3"/>
  <c r="D686" i="3"/>
  <c r="M8526" i="3"/>
  <c r="K8526" i="3"/>
  <c r="G8526" i="3"/>
  <c r="D8526" i="3"/>
  <c r="M10094" i="3"/>
  <c r="K10094" i="3"/>
  <c r="G10094" i="3"/>
  <c r="D10094" i="3"/>
  <c r="M9310" i="3"/>
  <c r="K9310" i="3"/>
  <c r="G9310" i="3"/>
  <c r="D9310" i="3"/>
  <c r="M10878" i="3"/>
  <c r="K10878" i="3"/>
  <c r="G10878" i="3"/>
  <c r="D10878" i="3"/>
  <c r="M11662" i="3"/>
  <c r="K11662" i="3"/>
  <c r="G11662" i="3"/>
  <c r="D11662" i="3"/>
  <c r="M12446" i="3"/>
  <c r="K12446" i="3"/>
  <c r="G12446" i="3"/>
  <c r="D12446" i="3"/>
  <c r="M12445" i="3"/>
  <c r="K12445" i="3"/>
  <c r="G12445" i="3"/>
  <c r="D12445" i="3"/>
  <c r="M11661" i="3"/>
  <c r="K11661" i="3"/>
  <c r="G11661" i="3"/>
  <c r="D11661" i="3"/>
  <c r="M10877" i="3"/>
  <c r="K10877" i="3"/>
  <c r="G10877" i="3"/>
  <c r="D10877" i="3"/>
  <c r="M10093" i="3"/>
  <c r="K10093" i="3"/>
  <c r="G10093" i="3"/>
  <c r="D10093" i="3"/>
  <c r="M9309" i="3"/>
  <c r="K9309" i="3"/>
  <c r="G9309" i="3"/>
  <c r="D9309" i="3"/>
  <c r="M8525" i="3"/>
  <c r="K8525" i="3"/>
  <c r="G8525" i="3"/>
  <c r="D8525" i="3"/>
  <c r="M7741" i="3"/>
  <c r="K7741" i="3"/>
  <c r="G7741" i="3"/>
  <c r="D7741" i="3"/>
  <c r="M6957" i="3"/>
  <c r="K6957" i="3"/>
  <c r="G6957" i="3"/>
  <c r="D6957" i="3"/>
  <c r="M6173" i="3"/>
  <c r="K6173" i="3"/>
  <c r="G6173" i="3"/>
  <c r="D6173" i="3"/>
  <c r="M5389" i="3"/>
  <c r="K5389" i="3"/>
  <c r="G5389" i="3"/>
  <c r="D5389" i="3"/>
  <c r="M4605" i="3"/>
  <c r="K4605" i="3"/>
  <c r="G4605" i="3"/>
  <c r="D4605" i="3"/>
  <c r="M3821" i="3"/>
  <c r="K3821" i="3"/>
  <c r="G3821" i="3"/>
  <c r="D3821" i="3"/>
  <c r="M3037" i="3"/>
  <c r="K3037" i="3"/>
  <c r="G3037" i="3"/>
  <c r="D3037" i="3"/>
  <c r="M2253" i="3"/>
  <c r="K2253" i="3"/>
  <c r="G2253" i="3"/>
  <c r="D2253" i="3"/>
  <c r="M1469" i="3"/>
  <c r="K1469" i="3"/>
  <c r="G1469" i="3"/>
  <c r="D1469" i="3"/>
  <c r="M685" i="3"/>
  <c r="K685" i="3"/>
  <c r="G685" i="3"/>
  <c r="D685" i="3"/>
  <c r="M684" i="3"/>
  <c r="K684" i="3"/>
  <c r="G684" i="3"/>
  <c r="D684" i="3"/>
  <c r="M1468" i="3"/>
  <c r="K1468" i="3"/>
  <c r="G1468" i="3"/>
  <c r="D1468" i="3"/>
  <c r="M2252" i="3"/>
  <c r="K2252" i="3"/>
  <c r="G2252" i="3"/>
  <c r="D2252" i="3"/>
  <c r="M3036" i="3"/>
  <c r="K3036" i="3"/>
  <c r="G3036" i="3"/>
  <c r="D3036" i="3"/>
  <c r="M3820" i="3"/>
  <c r="K3820" i="3"/>
  <c r="G3820" i="3"/>
  <c r="D3820" i="3"/>
  <c r="M4604" i="3"/>
  <c r="K4604" i="3"/>
  <c r="G4604" i="3"/>
  <c r="D4604" i="3"/>
  <c r="M5388" i="3"/>
  <c r="K5388" i="3"/>
  <c r="G5388" i="3"/>
  <c r="D5388" i="3"/>
  <c r="M6172" i="3"/>
  <c r="K6172" i="3"/>
  <c r="G6172" i="3"/>
  <c r="D6172" i="3"/>
  <c r="M6956" i="3"/>
  <c r="K6956" i="3"/>
  <c r="G6956" i="3"/>
  <c r="D6956" i="3"/>
  <c r="M7740" i="3"/>
  <c r="K7740" i="3"/>
  <c r="G7740" i="3"/>
  <c r="D7740" i="3"/>
  <c r="M8524" i="3"/>
  <c r="K8524" i="3"/>
  <c r="G8524" i="3"/>
  <c r="D8524" i="3"/>
  <c r="M9308" i="3"/>
  <c r="K9308" i="3"/>
  <c r="G9308" i="3"/>
  <c r="D9308" i="3"/>
  <c r="M10092" i="3"/>
  <c r="K10092" i="3"/>
  <c r="G10092" i="3"/>
  <c r="D10092" i="3"/>
  <c r="M10876" i="3"/>
  <c r="K10876" i="3"/>
  <c r="G10876" i="3"/>
  <c r="D10876" i="3"/>
  <c r="M11660" i="3"/>
  <c r="K11660" i="3"/>
  <c r="G11660" i="3"/>
  <c r="D11660" i="3"/>
  <c r="M12444" i="3"/>
  <c r="K12444" i="3"/>
  <c r="G12444" i="3"/>
  <c r="D12444" i="3"/>
  <c r="M12443" i="3"/>
  <c r="K12443" i="3"/>
  <c r="G12443" i="3"/>
  <c r="D12443" i="3"/>
  <c r="M11659" i="3"/>
  <c r="K11659" i="3"/>
  <c r="G11659" i="3"/>
  <c r="D11659" i="3"/>
  <c r="M10875" i="3"/>
  <c r="K10875" i="3"/>
  <c r="G10875" i="3"/>
  <c r="D10875" i="3"/>
  <c r="M10091" i="3"/>
  <c r="K10091" i="3"/>
  <c r="G10091" i="3"/>
  <c r="D10091" i="3"/>
  <c r="M9307" i="3"/>
  <c r="K9307" i="3"/>
  <c r="G9307" i="3"/>
  <c r="D9307" i="3"/>
  <c r="M8523" i="3"/>
  <c r="K8523" i="3"/>
  <c r="G8523" i="3"/>
  <c r="D8523" i="3"/>
  <c r="M7739" i="3"/>
  <c r="K7739" i="3"/>
  <c r="G7739" i="3"/>
  <c r="D7739" i="3"/>
  <c r="M6955" i="3"/>
  <c r="K6955" i="3"/>
  <c r="G6955" i="3"/>
  <c r="D6955" i="3"/>
  <c r="M6171" i="3"/>
  <c r="K6171" i="3"/>
  <c r="G6171" i="3"/>
  <c r="D6171" i="3"/>
  <c r="M5387" i="3"/>
  <c r="K5387" i="3"/>
  <c r="G5387" i="3"/>
  <c r="D5387" i="3"/>
  <c r="M4603" i="3"/>
  <c r="K4603" i="3"/>
  <c r="G4603" i="3"/>
  <c r="D4603" i="3"/>
  <c r="M3819" i="3"/>
  <c r="K3819" i="3"/>
  <c r="G3819" i="3"/>
  <c r="D3819" i="3"/>
  <c r="M3035" i="3"/>
  <c r="K3035" i="3"/>
  <c r="G3035" i="3"/>
  <c r="D3035" i="3"/>
  <c r="M2251" i="3"/>
  <c r="K2251" i="3"/>
  <c r="G2251" i="3"/>
  <c r="D2251" i="3"/>
  <c r="M1467" i="3"/>
  <c r="K1467" i="3"/>
  <c r="G1467" i="3"/>
  <c r="D1467" i="3"/>
  <c r="M683" i="3"/>
  <c r="K683" i="3"/>
  <c r="G683" i="3"/>
  <c r="D683" i="3"/>
  <c r="E4623" i="3" l="1"/>
  <c r="J4623" i="3" s="1"/>
  <c r="E4624" i="3"/>
  <c r="J4624" i="3" s="1"/>
  <c r="E4619" i="3"/>
  <c r="J4619" i="3" s="1"/>
  <c r="F4622" i="3"/>
  <c r="E4622" i="3"/>
  <c r="J4622" i="3" s="1"/>
  <c r="F4621" i="3"/>
  <c r="E4621" i="3"/>
  <c r="J4621" i="3" s="1"/>
  <c r="F4620" i="3"/>
  <c r="E4620" i="3"/>
  <c r="J4620" i="3" s="1"/>
  <c r="F4619" i="3"/>
  <c r="F4616" i="3"/>
  <c r="E4618" i="3"/>
  <c r="J4618" i="3" s="1"/>
  <c r="F4618" i="3"/>
  <c r="E11674" i="3"/>
  <c r="J11674" i="3" s="1"/>
  <c r="E12458" i="3"/>
  <c r="E9322" i="3"/>
  <c r="J9322" i="3" s="1"/>
  <c r="F10888" i="3"/>
  <c r="E10890" i="3"/>
  <c r="J10890" i="3" s="1"/>
  <c r="E10106" i="3"/>
  <c r="J10106" i="3" s="1"/>
  <c r="E8538" i="3"/>
  <c r="J8538" i="3" s="1"/>
  <c r="E7754" i="3"/>
  <c r="J7754" i="3" s="1"/>
  <c r="E6970" i="3"/>
  <c r="J6970" i="3" s="1"/>
  <c r="E6186" i="3"/>
  <c r="J6186" i="3" s="1"/>
  <c r="E3834" i="3"/>
  <c r="J3834" i="3" s="1"/>
  <c r="E5402" i="3"/>
  <c r="J5402" i="3" s="1"/>
  <c r="F3048" i="3"/>
  <c r="E3050" i="3"/>
  <c r="J3050" i="3" s="1"/>
  <c r="E1482" i="3"/>
  <c r="J1482" i="3" s="1"/>
  <c r="F2264" i="3"/>
  <c r="E2266" i="3"/>
  <c r="J2266" i="3" s="1"/>
  <c r="E698" i="3"/>
  <c r="J698" i="3" s="1"/>
  <c r="L1481" i="3"/>
  <c r="L697" i="3"/>
  <c r="E697" i="3"/>
  <c r="J697" i="3" s="1"/>
  <c r="E1481" i="3"/>
  <c r="J1481" i="3" s="1"/>
  <c r="E3049" i="3"/>
  <c r="J3049" i="3" s="1"/>
  <c r="E2265" i="3"/>
  <c r="J2265" i="3" s="1"/>
  <c r="L3049" i="3"/>
  <c r="L2265" i="3"/>
  <c r="E3833" i="3"/>
  <c r="J3833" i="3" s="1"/>
  <c r="L3833" i="3"/>
  <c r="E6969" i="3"/>
  <c r="J6969" i="3" s="1"/>
  <c r="E6185" i="3"/>
  <c r="J6185" i="3" s="1"/>
  <c r="E5401" i="3"/>
  <c r="J5401" i="3" s="1"/>
  <c r="E4617" i="3"/>
  <c r="J4617" i="3" s="1"/>
  <c r="L5401" i="3"/>
  <c r="L4617" i="3"/>
  <c r="L8537" i="3"/>
  <c r="L6969" i="3"/>
  <c r="L6185" i="3"/>
  <c r="E9321" i="3"/>
  <c r="J9321" i="3" s="1"/>
  <c r="L7753" i="3"/>
  <c r="L10889" i="3"/>
  <c r="L10105" i="3"/>
  <c r="E8537" i="3"/>
  <c r="J8537" i="3" s="1"/>
  <c r="E7753" i="3"/>
  <c r="J7753" i="3" s="1"/>
  <c r="E10104" i="3"/>
  <c r="J10104" i="3" s="1"/>
  <c r="E11672" i="3"/>
  <c r="J11672" i="3" s="1"/>
  <c r="E11673" i="3"/>
  <c r="J11673" i="3" s="1"/>
  <c r="E10889" i="3"/>
  <c r="J10889" i="3" s="1"/>
  <c r="E10105" i="3"/>
  <c r="J10105" i="3" s="1"/>
  <c r="L9321" i="3"/>
  <c r="E1480" i="3"/>
  <c r="J1480" i="3" s="1"/>
  <c r="E3048" i="3"/>
  <c r="J3048" i="3" s="1"/>
  <c r="E4616" i="3"/>
  <c r="J4616" i="3" s="1"/>
  <c r="E6184" i="3"/>
  <c r="J6184" i="3" s="1"/>
  <c r="L12456" i="3"/>
  <c r="E12456" i="3"/>
  <c r="L11673" i="3"/>
  <c r="E12457" i="3"/>
  <c r="L7752" i="3"/>
  <c r="E10888" i="3"/>
  <c r="J10888" i="3" s="1"/>
  <c r="L11672" i="3"/>
  <c r="L12457" i="3"/>
  <c r="E7752" i="3"/>
  <c r="J7752" i="3" s="1"/>
  <c r="L9320" i="3"/>
  <c r="L10888" i="3"/>
  <c r="L10104" i="3"/>
  <c r="E9320" i="3"/>
  <c r="J9320" i="3" s="1"/>
  <c r="E8536" i="3"/>
  <c r="J8536" i="3" s="1"/>
  <c r="L8536" i="3"/>
  <c r="L6968" i="3"/>
  <c r="L6184" i="3"/>
  <c r="E6968" i="3"/>
  <c r="J6968" i="3" s="1"/>
  <c r="E3832" i="3"/>
  <c r="J3832" i="3" s="1"/>
  <c r="E5400" i="3"/>
  <c r="J5400" i="3" s="1"/>
  <c r="L3832" i="3"/>
  <c r="L5400" i="3"/>
  <c r="E3831" i="3"/>
  <c r="J3831" i="3" s="1"/>
  <c r="E2263" i="3"/>
  <c r="J2263" i="3" s="1"/>
  <c r="E695" i="3"/>
  <c r="J695" i="3" s="1"/>
  <c r="F3831" i="3"/>
  <c r="F3047" i="3"/>
  <c r="F2263" i="3"/>
  <c r="F1479" i="3"/>
  <c r="F695" i="3"/>
  <c r="L3048" i="3"/>
  <c r="L4616" i="3"/>
  <c r="L696" i="3"/>
  <c r="L2264" i="3"/>
  <c r="E696" i="3"/>
  <c r="J696" i="3" s="1"/>
  <c r="E2264" i="3"/>
  <c r="J2264" i="3" s="1"/>
  <c r="E3047" i="3"/>
  <c r="J3047" i="3" s="1"/>
  <c r="L695" i="3"/>
  <c r="L1480" i="3"/>
  <c r="E1479" i="3"/>
  <c r="J1479" i="3" s="1"/>
  <c r="L1479" i="3"/>
  <c r="L3047" i="3"/>
  <c r="L2263" i="3"/>
  <c r="L3831" i="3"/>
  <c r="L4615" i="3"/>
  <c r="L5399" i="3"/>
  <c r="E5399" i="3"/>
  <c r="J5399" i="3" s="1"/>
  <c r="F6183" i="3"/>
  <c r="F5399" i="3"/>
  <c r="F4615" i="3"/>
  <c r="E4615" i="3"/>
  <c r="J4615" i="3" s="1"/>
  <c r="E7751" i="3"/>
  <c r="J7751" i="3" s="1"/>
  <c r="E6183" i="3"/>
  <c r="J6183" i="3" s="1"/>
  <c r="L6183" i="3"/>
  <c r="L6967" i="3"/>
  <c r="F12455" i="3"/>
  <c r="L7751" i="3"/>
  <c r="E10103" i="3"/>
  <c r="J10103" i="3" s="1"/>
  <c r="E8535" i="3"/>
  <c r="J8535" i="3" s="1"/>
  <c r="E6967" i="3"/>
  <c r="J6967" i="3" s="1"/>
  <c r="F8535" i="3"/>
  <c r="F7751" i="3"/>
  <c r="F6967" i="3"/>
  <c r="L8535" i="3"/>
  <c r="F10103" i="3"/>
  <c r="E10887" i="3"/>
  <c r="J10887" i="3" s="1"/>
  <c r="E9319" i="3"/>
  <c r="J9319" i="3" s="1"/>
  <c r="L10102" i="3"/>
  <c r="L11670" i="3"/>
  <c r="L12455" i="3"/>
  <c r="L10887" i="3"/>
  <c r="L9319" i="3"/>
  <c r="F9319" i="3"/>
  <c r="L11671" i="3"/>
  <c r="L10103" i="3"/>
  <c r="F10887" i="3"/>
  <c r="E10886" i="3"/>
  <c r="J10886" i="3" s="1"/>
  <c r="E11671" i="3"/>
  <c r="J11671" i="3" s="1"/>
  <c r="L10886" i="3"/>
  <c r="F10102" i="3"/>
  <c r="F11670" i="3"/>
  <c r="F11671" i="3"/>
  <c r="E10102" i="3"/>
  <c r="J10102" i="3" s="1"/>
  <c r="E11670" i="3"/>
  <c r="J11670" i="3" s="1"/>
  <c r="E12455" i="3"/>
  <c r="F10886" i="3"/>
  <c r="F9318" i="3"/>
  <c r="L5398" i="3"/>
  <c r="L6966" i="3"/>
  <c r="L8534" i="3"/>
  <c r="E7750" i="3"/>
  <c r="J7750" i="3" s="1"/>
  <c r="E9318" i="3"/>
  <c r="J9318" i="3" s="1"/>
  <c r="F7750" i="3"/>
  <c r="L9318" i="3"/>
  <c r="L7750" i="3"/>
  <c r="E8534" i="3"/>
  <c r="J8534" i="3" s="1"/>
  <c r="F6966" i="3"/>
  <c r="F8534" i="3"/>
  <c r="E6966" i="3"/>
  <c r="J6966" i="3" s="1"/>
  <c r="E1478" i="3"/>
  <c r="J1478" i="3" s="1"/>
  <c r="E3046" i="3"/>
  <c r="J3046" i="3" s="1"/>
  <c r="E4614" i="3"/>
  <c r="J4614" i="3" s="1"/>
  <c r="E6182" i="3"/>
  <c r="J6182" i="3" s="1"/>
  <c r="F1478" i="3"/>
  <c r="F3046" i="3"/>
  <c r="F4614" i="3"/>
  <c r="F6182" i="3"/>
  <c r="L4614" i="3"/>
  <c r="L6182" i="3"/>
  <c r="F694" i="3"/>
  <c r="F2262" i="3"/>
  <c r="F3830" i="3"/>
  <c r="F5398" i="3"/>
  <c r="E5398" i="3"/>
  <c r="J5398" i="3" s="1"/>
  <c r="E2262" i="3"/>
  <c r="J2262" i="3" s="1"/>
  <c r="E3830" i="3"/>
  <c r="J3830" i="3" s="1"/>
  <c r="L694" i="3"/>
  <c r="L2262" i="3"/>
  <c r="L3830" i="3"/>
  <c r="F12454" i="3"/>
  <c r="L3046" i="3"/>
  <c r="E12454" i="3"/>
  <c r="L11669" i="3"/>
  <c r="L1478" i="3"/>
  <c r="F12453" i="3"/>
  <c r="L12454" i="3"/>
  <c r="E692" i="3"/>
  <c r="J692" i="3" s="1"/>
  <c r="E12453" i="3"/>
  <c r="E10885" i="3"/>
  <c r="J10885" i="3" s="1"/>
  <c r="E7749" i="3"/>
  <c r="J7749" i="3" s="1"/>
  <c r="E6181" i="3"/>
  <c r="J6181" i="3" s="1"/>
  <c r="F692" i="3"/>
  <c r="E11669" i="3"/>
  <c r="J11669" i="3" s="1"/>
  <c r="F11669" i="3"/>
  <c r="F10885" i="3"/>
  <c r="E694" i="3"/>
  <c r="J694" i="3" s="1"/>
  <c r="L691" i="3"/>
  <c r="L692" i="3"/>
  <c r="L12453" i="3"/>
  <c r="L7749" i="3"/>
  <c r="L6181" i="3"/>
  <c r="L4613" i="3"/>
  <c r="L3045" i="3"/>
  <c r="L1477" i="3"/>
  <c r="L10885" i="3"/>
  <c r="L9317" i="3"/>
  <c r="E1475" i="3"/>
  <c r="J1475" i="3" s="1"/>
  <c r="E10101" i="3"/>
  <c r="J10101" i="3" s="1"/>
  <c r="E8533" i="3"/>
  <c r="J8533" i="3" s="1"/>
  <c r="E6965" i="3"/>
  <c r="J6965" i="3" s="1"/>
  <c r="E5397" i="3"/>
  <c r="J5397" i="3" s="1"/>
  <c r="E3829" i="3"/>
  <c r="J3829" i="3" s="1"/>
  <c r="E2261" i="3"/>
  <c r="J2261" i="3" s="1"/>
  <c r="E693" i="3"/>
  <c r="J693" i="3" s="1"/>
  <c r="F10101" i="3"/>
  <c r="L10101" i="3"/>
  <c r="E9317" i="3"/>
  <c r="J9317" i="3" s="1"/>
  <c r="F9317" i="3"/>
  <c r="F8533" i="3"/>
  <c r="F6965" i="3"/>
  <c r="F5397" i="3"/>
  <c r="F3829" i="3"/>
  <c r="F2261" i="3"/>
  <c r="F693" i="3"/>
  <c r="F7749" i="3"/>
  <c r="F6181" i="3"/>
  <c r="L1475" i="3"/>
  <c r="L8533" i="3"/>
  <c r="L6965" i="3"/>
  <c r="L5397" i="3"/>
  <c r="L3829" i="3"/>
  <c r="L2261" i="3"/>
  <c r="L693" i="3"/>
  <c r="F12450" i="3"/>
  <c r="E4613" i="3"/>
  <c r="J4613" i="3" s="1"/>
  <c r="E3045" i="3"/>
  <c r="J3045" i="3" s="1"/>
  <c r="F4613" i="3"/>
  <c r="F3045" i="3"/>
  <c r="F1477" i="3"/>
  <c r="F1475" i="3"/>
  <c r="E1477" i="3"/>
  <c r="J1477" i="3" s="1"/>
  <c r="L2260" i="3"/>
  <c r="E691" i="3"/>
  <c r="J691" i="3" s="1"/>
  <c r="F691" i="3"/>
  <c r="E1476" i="3"/>
  <c r="J1476" i="3" s="1"/>
  <c r="L1476" i="3"/>
  <c r="E2260" i="3"/>
  <c r="J2260" i="3" s="1"/>
  <c r="F7747" i="3"/>
  <c r="F2260" i="3"/>
  <c r="F1476" i="3"/>
  <c r="F2259" i="3"/>
  <c r="L2259" i="3"/>
  <c r="E2259" i="3"/>
  <c r="J2259" i="3" s="1"/>
  <c r="E3044" i="3"/>
  <c r="J3044" i="3" s="1"/>
  <c r="F3044" i="3"/>
  <c r="F3043" i="3"/>
  <c r="L3043" i="3"/>
  <c r="L4611" i="3"/>
  <c r="L3044" i="3"/>
  <c r="E3043" i="3"/>
  <c r="J3043" i="3" s="1"/>
  <c r="L4612" i="3"/>
  <c r="F3828" i="3"/>
  <c r="F3827" i="3"/>
  <c r="L3828" i="3"/>
  <c r="L3827" i="3"/>
  <c r="E3828" i="3"/>
  <c r="J3828" i="3" s="1"/>
  <c r="E3827" i="3"/>
  <c r="J3827" i="3" s="1"/>
  <c r="F4612" i="3"/>
  <c r="F4611" i="3"/>
  <c r="E4612" i="3"/>
  <c r="J4612" i="3" s="1"/>
  <c r="L7747" i="3"/>
  <c r="E4611" i="3"/>
  <c r="J4611" i="3" s="1"/>
  <c r="F5396" i="3"/>
  <c r="F5395" i="3"/>
  <c r="L12450" i="3"/>
  <c r="L5396" i="3"/>
  <c r="L5395" i="3"/>
  <c r="E5396" i="3"/>
  <c r="J5396" i="3" s="1"/>
  <c r="E5395" i="3"/>
  <c r="J5395" i="3" s="1"/>
  <c r="F6180" i="3"/>
  <c r="F6179" i="3"/>
  <c r="L6180" i="3"/>
  <c r="L6179" i="3"/>
  <c r="E6180" i="3"/>
  <c r="J6180" i="3" s="1"/>
  <c r="E6179" i="3"/>
  <c r="J6179" i="3" s="1"/>
  <c r="F6964" i="3"/>
  <c r="F6963" i="3"/>
  <c r="L6964" i="3"/>
  <c r="L6963" i="3"/>
  <c r="E6964" i="3"/>
  <c r="J6964" i="3" s="1"/>
  <c r="E6963" i="3"/>
  <c r="J6963" i="3" s="1"/>
  <c r="E7747" i="3"/>
  <c r="J7747" i="3" s="1"/>
  <c r="E7748" i="3"/>
  <c r="J7748" i="3" s="1"/>
  <c r="F7748" i="3"/>
  <c r="L7748" i="3"/>
  <c r="F8532" i="3"/>
  <c r="F8531" i="3"/>
  <c r="L8532" i="3"/>
  <c r="L8531" i="3"/>
  <c r="E8532" i="3"/>
  <c r="J8532" i="3" s="1"/>
  <c r="E8531" i="3"/>
  <c r="J8531" i="3" s="1"/>
  <c r="E12450" i="3"/>
  <c r="E11667" i="3"/>
  <c r="J11667" i="3" s="1"/>
  <c r="E10100" i="3"/>
  <c r="J10100" i="3" s="1"/>
  <c r="F12451" i="3"/>
  <c r="F9315" i="3"/>
  <c r="L10100" i="3"/>
  <c r="F9316" i="3"/>
  <c r="E9316" i="3"/>
  <c r="J9316" i="3" s="1"/>
  <c r="L9316" i="3"/>
  <c r="E9315" i="3"/>
  <c r="J9315" i="3" s="1"/>
  <c r="L9315" i="3"/>
  <c r="F10099" i="3"/>
  <c r="F10100" i="3"/>
  <c r="L10099" i="3"/>
  <c r="L8530" i="3"/>
  <c r="E10099" i="3"/>
  <c r="J10099" i="3" s="1"/>
  <c r="F10884" i="3"/>
  <c r="F10883" i="3"/>
  <c r="L10882" i="3"/>
  <c r="L6178" i="3"/>
  <c r="L3042" i="3"/>
  <c r="L11667" i="3"/>
  <c r="L10884" i="3"/>
  <c r="L10883" i="3"/>
  <c r="E10884" i="3"/>
  <c r="J10884" i="3" s="1"/>
  <c r="E10883" i="3"/>
  <c r="J10883" i="3" s="1"/>
  <c r="F11667" i="3"/>
  <c r="F11668" i="3"/>
  <c r="L11668" i="3"/>
  <c r="E11668" i="3"/>
  <c r="J11668" i="3" s="1"/>
  <c r="L12452" i="3"/>
  <c r="E10098" i="3"/>
  <c r="J10098" i="3" s="1"/>
  <c r="E8530" i="3"/>
  <c r="J8530" i="3" s="1"/>
  <c r="E6962" i="3"/>
  <c r="J6962" i="3" s="1"/>
  <c r="E5394" i="3"/>
  <c r="J5394" i="3" s="1"/>
  <c r="E2258" i="3"/>
  <c r="J2258" i="3" s="1"/>
  <c r="F1473" i="3"/>
  <c r="E12451" i="3"/>
  <c r="F8530" i="3"/>
  <c r="F1474" i="3"/>
  <c r="F3042" i="3"/>
  <c r="F7746" i="3"/>
  <c r="E1473" i="3"/>
  <c r="J1473" i="3" s="1"/>
  <c r="L12451" i="3"/>
  <c r="L11666" i="3"/>
  <c r="F11666" i="3"/>
  <c r="F12452" i="3"/>
  <c r="E12452" i="3"/>
  <c r="E11666" i="3"/>
  <c r="J11666" i="3" s="1"/>
  <c r="E10882" i="3"/>
  <c r="J10882" i="3" s="1"/>
  <c r="F10098" i="3"/>
  <c r="F10882" i="3"/>
  <c r="L10098" i="3"/>
  <c r="E9314" i="3"/>
  <c r="J9314" i="3" s="1"/>
  <c r="E7746" i="3"/>
  <c r="J7746" i="3" s="1"/>
  <c r="L9314" i="3"/>
  <c r="F9314" i="3"/>
  <c r="L6962" i="3"/>
  <c r="F6962" i="3"/>
  <c r="L7746" i="3"/>
  <c r="L5394" i="3"/>
  <c r="F6178" i="3"/>
  <c r="E2257" i="3"/>
  <c r="J2257" i="3" s="1"/>
  <c r="F689" i="3"/>
  <c r="F2257" i="3"/>
  <c r="F5394" i="3"/>
  <c r="E6178" i="3"/>
  <c r="J6178" i="3" s="1"/>
  <c r="L3826" i="3"/>
  <c r="F4610" i="3"/>
  <c r="E3042" i="3"/>
  <c r="J3042" i="3" s="1"/>
  <c r="F690" i="3"/>
  <c r="F2258" i="3"/>
  <c r="F3826" i="3"/>
  <c r="E3826" i="3"/>
  <c r="J3826" i="3" s="1"/>
  <c r="L4610" i="3"/>
  <c r="E4610" i="3"/>
  <c r="J4610" i="3" s="1"/>
  <c r="L690" i="3"/>
  <c r="E690" i="3"/>
  <c r="J690" i="3" s="1"/>
  <c r="L2258" i="3"/>
  <c r="E1474" i="3"/>
  <c r="J1474" i="3" s="1"/>
  <c r="L1474" i="3"/>
  <c r="E689" i="3"/>
  <c r="J689" i="3" s="1"/>
  <c r="L689" i="3"/>
  <c r="L4609" i="3"/>
  <c r="L6177" i="3"/>
  <c r="L1473" i="3"/>
  <c r="L8529" i="3"/>
  <c r="L10097" i="3"/>
  <c r="L2257" i="3"/>
  <c r="F3041" i="3"/>
  <c r="L3041" i="3"/>
  <c r="E3041" i="3"/>
  <c r="J3041" i="3" s="1"/>
  <c r="E3825" i="3"/>
  <c r="J3825" i="3" s="1"/>
  <c r="L3825" i="3"/>
  <c r="F3825" i="3"/>
  <c r="F4609" i="3"/>
  <c r="E4609" i="3"/>
  <c r="J4609" i="3" s="1"/>
  <c r="F5393" i="3"/>
  <c r="L5393" i="3"/>
  <c r="E5393" i="3"/>
  <c r="J5393" i="3" s="1"/>
  <c r="E6177" i="3"/>
  <c r="J6177" i="3" s="1"/>
  <c r="F7745" i="3"/>
  <c r="F6177" i="3"/>
  <c r="E6961" i="3"/>
  <c r="J6961" i="3" s="1"/>
  <c r="L6961" i="3"/>
  <c r="F6961" i="3"/>
  <c r="E7745" i="3"/>
  <c r="J7745" i="3" s="1"/>
  <c r="E12449" i="3"/>
  <c r="F11664" i="3"/>
  <c r="F10096" i="3"/>
  <c r="F8528" i="3"/>
  <c r="F6960" i="3"/>
  <c r="F5392" i="3"/>
  <c r="F9313" i="3"/>
  <c r="F12449" i="3"/>
  <c r="L7745" i="3"/>
  <c r="E8529" i="3"/>
  <c r="J8529" i="3" s="1"/>
  <c r="E10097" i="3"/>
  <c r="J10097" i="3" s="1"/>
  <c r="F10097" i="3"/>
  <c r="F8529" i="3"/>
  <c r="E9313" i="3"/>
  <c r="J9313" i="3" s="1"/>
  <c r="L12449" i="3"/>
  <c r="L9313" i="3"/>
  <c r="E11665" i="3"/>
  <c r="J11665" i="3" s="1"/>
  <c r="F10881" i="3"/>
  <c r="L10881" i="3"/>
  <c r="E10881" i="3"/>
  <c r="J10881" i="3" s="1"/>
  <c r="F11665" i="3"/>
  <c r="L11665" i="3"/>
  <c r="F10880" i="3"/>
  <c r="F12448" i="3"/>
  <c r="F9312" i="3"/>
  <c r="F7744" i="3"/>
  <c r="F6176" i="3"/>
  <c r="F4608" i="3"/>
  <c r="F3824" i="3"/>
  <c r="F3040" i="3"/>
  <c r="F1472" i="3"/>
  <c r="F2256" i="3"/>
  <c r="F688" i="3"/>
  <c r="F2255" i="3"/>
  <c r="F687" i="3"/>
  <c r="F1471" i="3"/>
  <c r="F3039" i="3"/>
  <c r="F3823" i="3"/>
  <c r="F4607" i="3"/>
  <c r="F5391" i="3"/>
  <c r="F7743" i="3"/>
  <c r="F10879" i="3"/>
  <c r="F6175" i="3"/>
  <c r="F6959" i="3"/>
  <c r="F10095" i="3"/>
  <c r="F8527" i="3"/>
  <c r="F9311" i="3"/>
  <c r="F11663" i="3"/>
  <c r="F12447" i="3"/>
  <c r="M682" i="3"/>
  <c r="K682" i="3"/>
  <c r="L688" i="3" s="1"/>
  <c r="G682" i="3"/>
  <c r="D682" i="3"/>
  <c r="F686" i="3" s="1"/>
  <c r="M1466" i="3"/>
  <c r="K1466" i="3"/>
  <c r="L1472" i="3" s="1"/>
  <c r="G1466" i="3"/>
  <c r="D1466" i="3"/>
  <c r="M2250" i="3"/>
  <c r="K2250" i="3"/>
  <c r="L2256" i="3" s="1"/>
  <c r="G2250" i="3"/>
  <c r="D2250" i="3"/>
  <c r="M3034" i="3"/>
  <c r="K3034" i="3"/>
  <c r="L3040" i="3" s="1"/>
  <c r="G3034" i="3"/>
  <c r="D3034" i="3"/>
  <c r="F3038" i="3" s="1"/>
  <c r="M3818" i="3"/>
  <c r="K3818" i="3"/>
  <c r="L3824" i="3" s="1"/>
  <c r="G3818" i="3"/>
  <c r="D3818" i="3"/>
  <c r="F3822" i="3" s="1"/>
  <c r="M4602" i="3"/>
  <c r="K4602" i="3"/>
  <c r="L4608" i="3" s="1"/>
  <c r="G4602" i="3"/>
  <c r="D4602" i="3"/>
  <c r="F4606" i="3" s="1"/>
  <c r="M5386" i="3"/>
  <c r="K5386" i="3"/>
  <c r="L5392" i="3" s="1"/>
  <c r="G5386" i="3"/>
  <c r="D5386" i="3"/>
  <c r="M6170" i="3"/>
  <c r="K6170" i="3"/>
  <c r="L6176" i="3" s="1"/>
  <c r="G6170" i="3"/>
  <c r="D6170" i="3"/>
  <c r="F6174" i="3" s="1"/>
  <c r="M6954" i="3"/>
  <c r="K6954" i="3"/>
  <c r="L6960" i="3" s="1"/>
  <c r="G6954" i="3"/>
  <c r="D6954" i="3"/>
  <c r="M7738" i="3"/>
  <c r="K7738" i="3"/>
  <c r="L7744" i="3" s="1"/>
  <c r="G7738" i="3"/>
  <c r="D7738" i="3"/>
  <c r="F7742" i="3" s="1"/>
  <c r="M8522" i="3"/>
  <c r="K8522" i="3"/>
  <c r="L8528" i="3" s="1"/>
  <c r="G8522" i="3"/>
  <c r="D8522" i="3"/>
  <c r="M9306" i="3"/>
  <c r="K9306" i="3"/>
  <c r="L9312" i="3" s="1"/>
  <c r="G9306" i="3"/>
  <c r="D9306" i="3"/>
  <c r="F9310" i="3" s="1"/>
  <c r="M10090" i="3"/>
  <c r="K10090" i="3"/>
  <c r="L10096" i="3" s="1"/>
  <c r="G10090" i="3"/>
  <c r="D10090" i="3"/>
  <c r="M10874" i="3"/>
  <c r="K10874" i="3"/>
  <c r="L10880" i="3" s="1"/>
  <c r="G10874" i="3"/>
  <c r="D10874" i="3"/>
  <c r="F10878" i="3" s="1"/>
  <c r="M11658" i="3"/>
  <c r="K11658" i="3"/>
  <c r="L11664" i="3" s="1"/>
  <c r="G11658" i="3"/>
  <c r="D11658" i="3"/>
  <c r="M12442" i="3"/>
  <c r="K12442" i="3"/>
  <c r="L12448" i="3" s="1"/>
  <c r="G12442" i="3"/>
  <c r="D12442" i="3"/>
  <c r="M11657" i="3"/>
  <c r="K11657" i="3"/>
  <c r="G11657" i="3"/>
  <c r="D11657" i="3"/>
  <c r="F11661" i="3" s="1"/>
  <c r="M10873" i="3"/>
  <c r="K10873" i="3"/>
  <c r="L10879" i="3" s="1"/>
  <c r="G10873" i="3"/>
  <c r="D10873" i="3"/>
  <c r="M10089" i="3"/>
  <c r="K10089" i="3"/>
  <c r="G10089" i="3"/>
  <c r="D10089" i="3"/>
  <c r="F10093" i="3" s="1"/>
  <c r="M9305" i="3"/>
  <c r="K9305" i="3"/>
  <c r="L9311" i="3" s="1"/>
  <c r="G9305" i="3"/>
  <c r="D9305" i="3"/>
  <c r="M8521" i="3"/>
  <c r="K8521" i="3"/>
  <c r="L8527" i="3" s="1"/>
  <c r="G8521" i="3"/>
  <c r="D8521" i="3"/>
  <c r="F8525" i="3" s="1"/>
  <c r="M7737" i="3"/>
  <c r="K7737" i="3"/>
  <c r="L7743" i="3" s="1"/>
  <c r="G7737" i="3"/>
  <c r="D7737" i="3"/>
  <c r="F7741" i="3" s="1"/>
  <c r="M6953" i="3"/>
  <c r="K6953" i="3"/>
  <c r="L6959" i="3" s="1"/>
  <c r="G6953" i="3"/>
  <c r="D6953" i="3"/>
  <c r="F6957" i="3" s="1"/>
  <c r="M6169" i="3"/>
  <c r="K6169" i="3"/>
  <c r="L6175" i="3" s="1"/>
  <c r="G6169" i="3"/>
  <c r="D6169" i="3"/>
  <c r="F6173" i="3" s="1"/>
  <c r="M5385" i="3"/>
  <c r="K5385" i="3"/>
  <c r="L5391" i="3" s="1"/>
  <c r="G5385" i="3"/>
  <c r="D5385" i="3"/>
  <c r="F5389" i="3" s="1"/>
  <c r="M4601" i="3"/>
  <c r="K4601" i="3"/>
  <c r="L4607" i="3" s="1"/>
  <c r="G4601" i="3"/>
  <c r="D4601" i="3"/>
  <c r="M3817" i="3"/>
  <c r="K3817" i="3"/>
  <c r="L3823" i="3" s="1"/>
  <c r="G3817" i="3"/>
  <c r="D3817" i="3"/>
  <c r="F3821" i="3" s="1"/>
  <c r="M3033" i="3"/>
  <c r="K3033" i="3"/>
  <c r="L3039" i="3" s="1"/>
  <c r="G3033" i="3"/>
  <c r="D3033" i="3"/>
  <c r="M2249" i="3"/>
  <c r="K2249" i="3"/>
  <c r="L2255" i="3" s="1"/>
  <c r="G2249" i="3"/>
  <c r="D2249" i="3"/>
  <c r="M1465" i="3"/>
  <c r="K1465" i="3"/>
  <c r="L1471" i="3" s="1"/>
  <c r="G1465" i="3"/>
  <c r="D1465" i="3"/>
  <c r="M681" i="3"/>
  <c r="K681" i="3"/>
  <c r="L687" i="3" s="1"/>
  <c r="G681" i="3"/>
  <c r="D681" i="3"/>
  <c r="F685" i="3" s="1"/>
  <c r="M12441" i="3"/>
  <c r="K12441" i="3"/>
  <c r="G12441" i="3"/>
  <c r="D12441" i="3"/>
  <c r="F12445" i="3" s="1"/>
  <c r="M12440" i="3"/>
  <c r="K12440" i="3"/>
  <c r="G12440" i="3"/>
  <c r="D12440" i="3"/>
  <c r="M11656" i="3"/>
  <c r="K11656" i="3"/>
  <c r="G11656" i="3"/>
  <c r="D11656" i="3"/>
  <c r="M10872" i="3"/>
  <c r="K10872" i="3"/>
  <c r="G10872" i="3"/>
  <c r="D10872" i="3"/>
  <c r="M10088" i="3"/>
  <c r="K10088" i="3"/>
  <c r="G10088" i="3"/>
  <c r="D10088" i="3"/>
  <c r="M9304" i="3"/>
  <c r="K9304" i="3"/>
  <c r="G9304" i="3"/>
  <c r="D9304" i="3"/>
  <c r="M8520" i="3"/>
  <c r="K8520" i="3"/>
  <c r="G8520" i="3"/>
  <c r="D8520" i="3"/>
  <c r="M7736" i="3"/>
  <c r="K7736" i="3"/>
  <c r="G7736" i="3"/>
  <c r="D7736" i="3"/>
  <c r="M6952" i="3"/>
  <c r="K6952" i="3"/>
  <c r="G6952" i="3"/>
  <c r="D6952" i="3"/>
  <c r="M6168" i="3"/>
  <c r="K6168" i="3"/>
  <c r="G6168" i="3"/>
  <c r="D6168" i="3"/>
  <c r="M5384" i="3"/>
  <c r="K5384" i="3"/>
  <c r="G5384" i="3"/>
  <c r="D5384" i="3"/>
  <c r="M4600" i="3"/>
  <c r="K4600" i="3"/>
  <c r="G4600" i="3"/>
  <c r="D4600" i="3"/>
  <c r="D3816" i="3"/>
  <c r="M3816" i="3"/>
  <c r="K3816" i="3"/>
  <c r="G3816" i="3"/>
  <c r="M3032" i="3"/>
  <c r="K3032" i="3"/>
  <c r="G3032" i="3"/>
  <c r="D3032" i="3"/>
  <c r="M2248" i="3"/>
  <c r="K2248" i="3"/>
  <c r="G2248" i="3"/>
  <c r="D2248" i="3"/>
  <c r="M1464" i="3"/>
  <c r="K1464" i="3"/>
  <c r="G1464" i="3"/>
  <c r="D1464" i="3"/>
  <c r="M680" i="3"/>
  <c r="K680" i="3"/>
  <c r="G680" i="3"/>
  <c r="D680" i="3"/>
  <c r="M679" i="3"/>
  <c r="K679" i="3"/>
  <c r="G679" i="3"/>
  <c r="D679" i="3"/>
  <c r="M1463" i="3"/>
  <c r="K1463" i="3"/>
  <c r="G1463" i="3"/>
  <c r="D1463" i="3"/>
  <c r="M2247" i="3"/>
  <c r="K2247" i="3"/>
  <c r="G2247" i="3"/>
  <c r="D2247" i="3"/>
  <c r="M3031" i="3"/>
  <c r="K3031" i="3"/>
  <c r="G3031" i="3"/>
  <c r="D3031" i="3"/>
  <c r="M3815" i="3"/>
  <c r="K3815" i="3"/>
  <c r="G3815" i="3"/>
  <c r="D3815" i="3"/>
  <c r="M4599" i="3"/>
  <c r="K4599" i="3"/>
  <c r="G4599" i="3"/>
  <c r="D4599" i="3"/>
  <c r="M5383" i="3"/>
  <c r="K5383" i="3"/>
  <c r="G5383" i="3"/>
  <c r="D5383" i="3"/>
  <c r="M6167" i="3"/>
  <c r="K6167" i="3"/>
  <c r="G6167" i="3"/>
  <c r="D6167" i="3"/>
  <c r="M6951" i="3"/>
  <c r="K6951" i="3"/>
  <c r="G6951" i="3"/>
  <c r="D6951" i="3"/>
  <c r="M7735" i="3"/>
  <c r="K7735" i="3"/>
  <c r="G7735" i="3"/>
  <c r="D7735" i="3"/>
  <c r="M8519" i="3"/>
  <c r="K8519" i="3"/>
  <c r="G8519" i="3"/>
  <c r="D8519" i="3"/>
  <c r="M9303" i="3"/>
  <c r="K9303" i="3"/>
  <c r="G9303" i="3"/>
  <c r="D9303" i="3"/>
  <c r="M10087" i="3"/>
  <c r="K10087" i="3"/>
  <c r="G10087" i="3"/>
  <c r="D10087" i="3"/>
  <c r="M10871" i="3"/>
  <c r="K10871" i="3"/>
  <c r="G10871" i="3"/>
  <c r="D10871" i="3"/>
  <c r="M11655" i="3"/>
  <c r="K11655" i="3"/>
  <c r="G11655" i="3"/>
  <c r="D11655" i="3"/>
  <c r="M12439" i="3"/>
  <c r="K12439" i="3"/>
  <c r="G12439" i="3"/>
  <c r="D12439" i="3"/>
  <c r="M12438" i="3"/>
  <c r="K12438" i="3"/>
  <c r="G12438" i="3"/>
  <c r="D12438" i="3"/>
  <c r="M11654" i="3"/>
  <c r="K11654" i="3"/>
  <c r="G11654" i="3"/>
  <c r="D11654" i="3"/>
  <c r="M10870" i="3"/>
  <c r="K10870" i="3"/>
  <c r="G10870" i="3"/>
  <c r="D10870" i="3"/>
  <c r="M10086" i="3"/>
  <c r="K10086" i="3"/>
  <c r="G10086" i="3"/>
  <c r="D10086" i="3"/>
  <c r="M9302" i="3"/>
  <c r="K9302" i="3"/>
  <c r="G9302" i="3"/>
  <c r="D9302" i="3"/>
  <c r="M8518" i="3"/>
  <c r="K8518" i="3"/>
  <c r="G8518" i="3"/>
  <c r="D8518" i="3"/>
  <c r="M7734" i="3"/>
  <c r="K7734" i="3"/>
  <c r="G7734" i="3"/>
  <c r="D7734" i="3"/>
  <c r="M6950" i="3"/>
  <c r="K6950" i="3"/>
  <c r="G6950" i="3"/>
  <c r="D6950" i="3"/>
  <c r="M6166" i="3"/>
  <c r="K6166" i="3"/>
  <c r="G6166" i="3"/>
  <c r="D6166" i="3"/>
  <c r="M5382" i="3"/>
  <c r="K5382" i="3"/>
  <c r="G5382" i="3"/>
  <c r="D5382" i="3"/>
  <c r="M4598" i="3"/>
  <c r="K4598" i="3"/>
  <c r="G4598" i="3"/>
  <c r="D4598" i="3"/>
  <c r="M3814" i="3"/>
  <c r="K3814" i="3"/>
  <c r="G3814" i="3"/>
  <c r="D3814" i="3"/>
  <c r="M3030" i="3"/>
  <c r="K3030" i="3"/>
  <c r="G3030" i="3"/>
  <c r="D3030" i="3"/>
  <c r="M2246" i="3"/>
  <c r="K2246" i="3"/>
  <c r="G2246" i="3"/>
  <c r="D2246" i="3"/>
  <c r="M1462" i="3"/>
  <c r="K1462" i="3"/>
  <c r="G1462" i="3"/>
  <c r="D1462" i="3"/>
  <c r="M678" i="3"/>
  <c r="K678" i="3"/>
  <c r="G678" i="3"/>
  <c r="D678" i="3"/>
  <c r="M677" i="3"/>
  <c r="K677" i="3"/>
  <c r="G677" i="3"/>
  <c r="D677" i="3"/>
  <c r="M1461" i="3"/>
  <c r="K1461" i="3"/>
  <c r="G1461" i="3"/>
  <c r="D1461" i="3"/>
  <c r="K2245" i="3"/>
  <c r="M2245" i="3"/>
  <c r="G2245" i="3"/>
  <c r="D2245" i="3"/>
  <c r="M3029" i="3"/>
  <c r="K3029" i="3"/>
  <c r="G3029" i="3"/>
  <c r="D3029" i="3"/>
  <c r="M3813" i="3"/>
  <c r="K3813" i="3"/>
  <c r="G3813" i="3"/>
  <c r="D3813" i="3"/>
  <c r="M4597" i="3"/>
  <c r="K4597" i="3"/>
  <c r="G4597" i="3"/>
  <c r="D4597" i="3"/>
  <c r="M5381" i="3"/>
  <c r="K5381" i="3"/>
  <c r="G5381" i="3"/>
  <c r="D5381" i="3"/>
  <c r="M6165" i="3"/>
  <c r="K6165" i="3"/>
  <c r="G6165" i="3"/>
  <c r="D6165" i="3"/>
  <c r="M6949" i="3"/>
  <c r="K6949" i="3"/>
  <c r="G6949" i="3"/>
  <c r="D6949" i="3"/>
  <c r="M7733" i="3"/>
  <c r="K7733" i="3"/>
  <c r="G7733" i="3"/>
  <c r="D7733" i="3"/>
  <c r="M8517" i="3"/>
  <c r="K8517" i="3"/>
  <c r="G8517" i="3"/>
  <c r="D8517" i="3"/>
  <c r="M9301" i="3"/>
  <c r="K9301" i="3"/>
  <c r="G9301" i="3"/>
  <c r="D9301" i="3"/>
  <c r="M10085" i="3"/>
  <c r="K10085" i="3"/>
  <c r="G10085" i="3"/>
  <c r="D10085" i="3"/>
  <c r="M10869" i="3"/>
  <c r="K10869" i="3"/>
  <c r="G10869" i="3"/>
  <c r="D10869" i="3"/>
  <c r="M11653" i="3"/>
  <c r="K11653" i="3"/>
  <c r="G11653" i="3"/>
  <c r="D11653" i="3"/>
  <c r="M12437" i="3"/>
  <c r="K12437" i="3"/>
  <c r="G12437" i="3"/>
  <c r="D12437" i="3"/>
  <c r="M12436" i="3"/>
  <c r="K12436" i="3"/>
  <c r="G12436" i="3"/>
  <c r="D12436" i="3"/>
  <c r="M11652" i="3"/>
  <c r="K11652" i="3"/>
  <c r="G11652" i="3"/>
  <c r="D11652" i="3"/>
  <c r="M10868" i="3"/>
  <c r="K10868" i="3"/>
  <c r="G10868" i="3"/>
  <c r="D10868" i="3"/>
  <c r="M10084" i="3"/>
  <c r="K10084" i="3"/>
  <c r="G10084" i="3"/>
  <c r="D10084" i="3"/>
  <c r="M9300" i="3"/>
  <c r="K9300" i="3"/>
  <c r="G9300" i="3"/>
  <c r="D9300" i="3"/>
  <c r="M8516" i="3"/>
  <c r="K8516" i="3"/>
  <c r="G8516" i="3"/>
  <c r="D8516" i="3"/>
  <c r="M7732" i="3"/>
  <c r="K7732" i="3"/>
  <c r="G7732" i="3"/>
  <c r="D7732" i="3"/>
  <c r="M6948" i="3"/>
  <c r="K6948" i="3"/>
  <c r="G6948" i="3"/>
  <c r="D6948" i="3"/>
  <c r="M6164" i="3"/>
  <c r="K6164" i="3"/>
  <c r="G6164" i="3"/>
  <c r="D6164" i="3"/>
  <c r="M5380" i="3"/>
  <c r="K5380" i="3"/>
  <c r="G5380" i="3"/>
  <c r="D5380" i="3"/>
  <c r="M4596" i="3"/>
  <c r="K4596" i="3"/>
  <c r="G4596" i="3"/>
  <c r="D4596" i="3"/>
  <c r="M3812" i="3"/>
  <c r="K3812" i="3"/>
  <c r="G3812" i="3"/>
  <c r="D3812" i="3"/>
  <c r="M3028" i="3"/>
  <c r="K3028" i="3"/>
  <c r="G3028" i="3"/>
  <c r="D3028" i="3"/>
  <c r="M2244" i="3"/>
  <c r="G2244" i="3"/>
  <c r="D2244" i="3"/>
  <c r="M1460" i="3"/>
  <c r="K1460" i="3"/>
  <c r="G1460" i="3"/>
  <c r="D1460" i="3"/>
  <c r="M676" i="3"/>
  <c r="K676" i="3"/>
  <c r="G676" i="3"/>
  <c r="D676" i="3"/>
  <c r="D675" i="3"/>
  <c r="K675" i="3"/>
  <c r="M675" i="3"/>
  <c r="G675" i="3"/>
  <c r="K1459" i="3"/>
  <c r="D1459" i="3"/>
  <c r="M1459" i="3"/>
  <c r="G1459" i="3"/>
  <c r="M2243" i="3"/>
  <c r="G2243" i="3"/>
  <c r="D2243" i="3"/>
  <c r="K3027" i="3"/>
  <c r="M3027" i="3"/>
  <c r="G3027" i="3"/>
  <c r="D3027" i="3"/>
  <c r="M3811" i="3"/>
  <c r="K3811" i="3"/>
  <c r="G3811" i="3"/>
  <c r="D3811" i="3"/>
  <c r="M4595" i="3"/>
  <c r="K4595" i="3"/>
  <c r="G4595" i="3"/>
  <c r="D4595" i="3"/>
  <c r="M5379" i="3"/>
  <c r="K5379" i="3"/>
  <c r="G5379" i="3"/>
  <c r="D5379" i="3"/>
  <c r="M6163" i="3"/>
  <c r="K6163" i="3"/>
  <c r="G6163" i="3"/>
  <c r="D6163" i="3"/>
  <c r="M6947" i="3"/>
  <c r="K6947" i="3"/>
  <c r="G6947" i="3"/>
  <c r="D6947" i="3"/>
  <c r="M7731" i="3"/>
  <c r="K7731" i="3"/>
  <c r="G7731" i="3"/>
  <c r="D7731" i="3"/>
  <c r="M8515" i="3"/>
  <c r="K8515" i="3"/>
  <c r="G8515" i="3"/>
  <c r="D8515" i="3"/>
  <c r="M9299" i="3"/>
  <c r="K9299" i="3"/>
  <c r="G9299" i="3"/>
  <c r="D9299" i="3"/>
  <c r="M10083" i="3"/>
  <c r="K10083" i="3"/>
  <c r="G10083" i="3"/>
  <c r="D10083" i="3"/>
  <c r="M10867" i="3"/>
  <c r="K10867" i="3"/>
  <c r="G10867" i="3"/>
  <c r="D10867" i="3"/>
  <c r="M11651" i="3"/>
  <c r="K11651" i="3"/>
  <c r="G11651" i="3"/>
  <c r="D11651" i="3"/>
  <c r="M12435" i="3"/>
  <c r="K12435" i="3"/>
  <c r="G12435" i="3"/>
  <c r="D12435" i="3"/>
  <c r="N12433" i="3"/>
  <c r="G12433" i="3" s="1"/>
  <c r="M12434" i="3"/>
  <c r="K12434" i="3"/>
  <c r="G12434" i="3"/>
  <c r="M12433" i="3"/>
  <c r="K12433" i="3"/>
  <c r="N11649" i="3"/>
  <c r="D11650" i="3" s="1"/>
  <c r="M11650" i="3"/>
  <c r="K11650" i="3"/>
  <c r="G11650" i="3"/>
  <c r="M11649" i="3"/>
  <c r="K11649" i="3"/>
  <c r="N10865" i="3"/>
  <c r="D10866" i="3" s="1"/>
  <c r="M10866" i="3"/>
  <c r="K10866" i="3"/>
  <c r="G10866" i="3"/>
  <c r="M10865" i="3"/>
  <c r="K10865" i="3"/>
  <c r="N9297" i="3"/>
  <c r="G9297" i="3" s="1"/>
  <c r="M9298" i="3"/>
  <c r="K9298" i="3"/>
  <c r="G9298" i="3"/>
  <c r="M9297" i="3"/>
  <c r="K9297" i="3"/>
  <c r="N10081" i="3"/>
  <c r="G10081" i="3" s="1"/>
  <c r="M10082" i="3"/>
  <c r="K10082" i="3"/>
  <c r="G10082" i="3"/>
  <c r="M10081" i="3"/>
  <c r="K10081" i="3"/>
  <c r="N8513" i="3"/>
  <c r="G8513" i="3" s="1"/>
  <c r="M8514" i="3"/>
  <c r="K8514" i="3"/>
  <c r="G8514" i="3"/>
  <c r="M8513" i="3"/>
  <c r="K8513" i="3"/>
  <c r="N7729" i="3"/>
  <c r="G7729" i="3" s="1"/>
  <c r="M7730" i="3"/>
  <c r="K7730" i="3"/>
  <c r="G7730" i="3"/>
  <c r="M7729" i="3"/>
  <c r="K7729" i="3"/>
  <c r="N6945" i="3"/>
  <c r="G6945" i="3" s="1"/>
  <c r="M6946" i="3"/>
  <c r="K6946" i="3"/>
  <c r="G6946" i="3"/>
  <c r="M6945" i="3"/>
  <c r="K6945" i="3"/>
  <c r="N6161" i="3"/>
  <c r="D6162" i="3" s="1"/>
  <c r="M6162" i="3"/>
  <c r="K6162" i="3"/>
  <c r="G6162" i="3"/>
  <c r="M6161" i="3"/>
  <c r="K6161" i="3"/>
  <c r="N5377" i="3"/>
  <c r="G5378" i="3" s="1"/>
  <c r="M5378" i="3"/>
  <c r="K5378" i="3"/>
  <c r="M5377" i="3"/>
  <c r="K5377" i="3"/>
  <c r="G5377" i="3"/>
  <c r="N4593" i="3"/>
  <c r="G4593" i="3" s="1"/>
  <c r="M4594" i="3"/>
  <c r="K4594" i="3"/>
  <c r="G4594" i="3"/>
  <c r="M4593" i="3"/>
  <c r="K4593" i="3"/>
  <c r="N3809" i="3"/>
  <c r="D3810" i="3" s="1"/>
  <c r="M3810" i="3"/>
  <c r="K3810" i="3"/>
  <c r="G3810" i="3"/>
  <c r="M3809" i="3"/>
  <c r="K3809" i="3"/>
  <c r="N3025" i="3"/>
  <c r="G3025" i="3" s="1"/>
  <c r="M3026" i="3"/>
  <c r="G3026" i="3"/>
  <c r="M3025" i="3"/>
  <c r="N2241" i="3"/>
  <c r="G2241" i="3" s="1"/>
  <c r="M2242" i="3"/>
  <c r="G2242" i="3"/>
  <c r="M2241" i="3"/>
  <c r="K2241" i="3"/>
  <c r="N1457" i="3"/>
  <c r="G1457" i="3" s="1"/>
  <c r="M1458" i="3"/>
  <c r="G1458" i="3"/>
  <c r="M1457" i="3"/>
  <c r="N673" i="3"/>
  <c r="D673" i="3" s="1"/>
  <c r="O673" i="3"/>
  <c r="M673" i="3" s="1"/>
  <c r="M674" i="3"/>
  <c r="G674" i="3"/>
  <c r="M672" i="3"/>
  <c r="K672" i="3"/>
  <c r="G672" i="3"/>
  <c r="D672" i="3"/>
  <c r="M1456" i="3"/>
  <c r="K1456" i="3"/>
  <c r="G1456" i="3"/>
  <c r="D1456" i="3"/>
  <c r="M2240" i="3"/>
  <c r="K2240" i="3"/>
  <c r="G2240" i="3"/>
  <c r="D2240" i="3"/>
  <c r="M3024" i="3"/>
  <c r="K3024" i="3"/>
  <c r="G3024" i="3"/>
  <c r="D3024" i="3"/>
  <c r="M3808" i="3"/>
  <c r="K3808" i="3"/>
  <c r="G3808" i="3"/>
  <c r="D3808" i="3"/>
  <c r="M4592" i="3"/>
  <c r="K4592" i="3"/>
  <c r="G4592" i="3"/>
  <c r="D4592" i="3"/>
  <c r="M5376" i="3"/>
  <c r="K5376" i="3"/>
  <c r="G5376" i="3"/>
  <c r="D5376" i="3"/>
  <c r="M6160" i="3"/>
  <c r="K6160" i="3"/>
  <c r="G6160" i="3"/>
  <c r="D6160" i="3"/>
  <c r="M6944" i="3"/>
  <c r="K6944" i="3"/>
  <c r="G6944" i="3"/>
  <c r="D6944" i="3"/>
  <c r="M7728" i="3"/>
  <c r="K7728" i="3"/>
  <c r="G7728" i="3"/>
  <c r="D7728" i="3"/>
  <c r="M8512" i="3"/>
  <c r="K8512" i="3"/>
  <c r="G8512" i="3"/>
  <c r="D8512" i="3"/>
  <c r="M9296" i="3"/>
  <c r="K9296" i="3"/>
  <c r="G9296" i="3"/>
  <c r="D9296" i="3"/>
  <c r="M10080" i="3"/>
  <c r="K10080" i="3"/>
  <c r="G10080" i="3"/>
  <c r="D10080" i="3"/>
  <c r="M10864" i="3"/>
  <c r="K10864" i="3"/>
  <c r="G10864" i="3"/>
  <c r="D10864" i="3"/>
  <c r="M11648" i="3"/>
  <c r="K11648" i="3"/>
  <c r="G11648" i="3"/>
  <c r="D11648" i="3"/>
  <c r="M12432" i="3"/>
  <c r="K12432" i="3"/>
  <c r="G12432" i="3"/>
  <c r="D12432" i="3"/>
  <c r="M12431" i="3"/>
  <c r="K12431" i="3"/>
  <c r="G12431" i="3"/>
  <c r="D12431" i="3"/>
  <c r="M11647" i="3"/>
  <c r="K11647" i="3"/>
  <c r="G11647" i="3"/>
  <c r="D11647" i="3"/>
  <c r="M10863" i="3"/>
  <c r="K10863" i="3"/>
  <c r="G10863" i="3"/>
  <c r="D10863" i="3"/>
  <c r="M10079" i="3"/>
  <c r="K10079" i="3"/>
  <c r="G10079" i="3"/>
  <c r="D10079" i="3"/>
  <c r="M9295" i="3"/>
  <c r="K9295" i="3"/>
  <c r="G9295" i="3"/>
  <c r="D9295" i="3"/>
  <c r="M8511" i="3"/>
  <c r="K8511" i="3"/>
  <c r="G8511" i="3"/>
  <c r="D8511" i="3"/>
  <c r="M7727" i="3"/>
  <c r="K7727" i="3"/>
  <c r="G7727" i="3"/>
  <c r="D7727" i="3"/>
  <c r="M6943" i="3"/>
  <c r="K6943" i="3"/>
  <c r="G6943" i="3"/>
  <c r="D6943" i="3"/>
  <c r="M6159" i="3"/>
  <c r="K6159" i="3"/>
  <c r="G6159" i="3"/>
  <c r="D6159" i="3"/>
  <c r="M5375" i="3"/>
  <c r="K5375" i="3"/>
  <c r="G5375" i="3"/>
  <c r="D5375" i="3"/>
  <c r="M4591" i="3"/>
  <c r="K4591" i="3"/>
  <c r="G4591" i="3"/>
  <c r="D4591" i="3"/>
  <c r="M3807" i="3"/>
  <c r="K3807" i="3"/>
  <c r="G3807" i="3"/>
  <c r="D3807" i="3"/>
  <c r="M3023" i="3"/>
  <c r="K3023" i="3"/>
  <c r="G3023" i="3"/>
  <c r="D3023" i="3"/>
  <c r="M2239" i="3"/>
  <c r="K2239" i="3"/>
  <c r="G2239" i="3"/>
  <c r="D2239" i="3"/>
  <c r="M1455" i="3"/>
  <c r="K1455" i="3"/>
  <c r="G1455" i="3"/>
  <c r="D1455" i="3"/>
  <c r="M671" i="3"/>
  <c r="K671" i="3"/>
  <c r="G671" i="3"/>
  <c r="D671" i="3"/>
  <c r="M670" i="3"/>
  <c r="K670" i="3"/>
  <c r="G670" i="3"/>
  <c r="D670" i="3"/>
  <c r="M1454" i="3"/>
  <c r="K1454" i="3"/>
  <c r="G1454" i="3"/>
  <c r="D1454" i="3"/>
  <c r="M2238" i="3"/>
  <c r="K2238" i="3"/>
  <c r="G2238" i="3"/>
  <c r="D2238" i="3"/>
  <c r="M3022" i="3"/>
  <c r="K3022" i="3"/>
  <c r="G3022" i="3"/>
  <c r="D3022" i="3"/>
  <c r="M3806" i="3"/>
  <c r="K3806" i="3"/>
  <c r="G3806" i="3"/>
  <c r="D3806" i="3"/>
  <c r="M4590" i="3"/>
  <c r="K4590" i="3"/>
  <c r="G4590" i="3"/>
  <c r="D4590" i="3"/>
  <c r="M5374" i="3"/>
  <c r="K5374" i="3"/>
  <c r="G5374" i="3"/>
  <c r="D5374" i="3"/>
  <c r="M6158" i="3"/>
  <c r="K6158" i="3"/>
  <c r="G6158" i="3"/>
  <c r="D6158" i="3"/>
  <c r="M6942" i="3"/>
  <c r="K6942" i="3"/>
  <c r="G6942" i="3"/>
  <c r="D6942" i="3"/>
  <c r="M7726" i="3"/>
  <c r="K7726" i="3"/>
  <c r="G7726" i="3"/>
  <c r="D7726" i="3"/>
  <c r="M8510" i="3"/>
  <c r="K8510" i="3"/>
  <c r="G8510" i="3"/>
  <c r="D8510" i="3"/>
  <c r="M9294" i="3"/>
  <c r="K9294" i="3"/>
  <c r="G9294" i="3"/>
  <c r="D9294" i="3"/>
  <c r="M10078" i="3"/>
  <c r="K10078" i="3"/>
  <c r="G10078" i="3"/>
  <c r="D10078" i="3"/>
  <c r="M10862" i="3"/>
  <c r="K10862" i="3"/>
  <c r="G10862" i="3"/>
  <c r="D10862" i="3"/>
  <c r="M11646" i="3"/>
  <c r="K11646" i="3"/>
  <c r="G11646" i="3"/>
  <c r="D11646" i="3"/>
  <c r="M12430" i="3"/>
  <c r="K12430" i="3"/>
  <c r="G12430" i="3"/>
  <c r="D12430" i="3"/>
  <c r="M12429" i="3"/>
  <c r="K12429" i="3"/>
  <c r="G12429" i="3"/>
  <c r="D12429" i="3"/>
  <c r="M11645" i="3"/>
  <c r="K11645" i="3"/>
  <c r="G11645" i="3"/>
  <c r="D11645" i="3"/>
  <c r="M10861" i="3"/>
  <c r="K10861" i="3"/>
  <c r="G10861" i="3"/>
  <c r="D10861" i="3"/>
  <c r="M10077" i="3"/>
  <c r="K10077" i="3"/>
  <c r="G10077" i="3"/>
  <c r="D10077" i="3"/>
  <c r="M9293" i="3"/>
  <c r="K9293" i="3"/>
  <c r="G9293" i="3"/>
  <c r="D9293" i="3"/>
  <c r="M8509" i="3"/>
  <c r="K8509" i="3"/>
  <c r="G8509" i="3"/>
  <c r="D8509" i="3"/>
  <c r="M7725" i="3"/>
  <c r="K7725" i="3"/>
  <c r="G7725" i="3"/>
  <c r="D7725" i="3"/>
  <c r="M6941" i="3"/>
  <c r="K6941" i="3"/>
  <c r="G6941" i="3"/>
  <c r="D6941" i="3"/>
  <c r="M6157" i="3"/>
  <c r="K6157" i="3"/>
  <c r="G6157" i="3"/>
  <c r="D6157" i="3"/>
  <c r="M5373" i="3"/>
  <c r="K5373" i="3"/>
  <c r="G5373" i="3"/>
  <c r="D5373" i="3"/>
  <c r="M4589" i="3"/>
  <c r="K4589" i="3"/>
  <c r="G4589" i="3"/>
  <c r="D4589" i="3"/>
  <c r="M3805" i="3"/>
  <c r="K3805" i="3"/>
  <c r="G3805" i="3"/>
  <c r="D3805" i="3"/>
  <c r="M3021" i="3"/>
  <c r="K3021" i="3"/>
  <c r="G3021" i="3"/>
  <c r="D3021" i="3"/>
  <c r="M2237" i="3"/>
  <c r="K2237" i="3"/>
  <c r="G2237" i="3"/>
  <c r="D2237" i="3"/>
  <c r="M1453" i="3"/>
  <c r="K1453" i="3"/>
  <c r="G1453" i="3"/>
  <c r="D1453" i="3"/>
  <c r="M669" i="3"/>
  <c r="K669" i="3"/>
  <c r="G669" i="3"/>
  <c r="D669" i="3"/>
  <c r="M668" i="3"/>
  <c r="K668" i="3"/>
  <c r="G668" i="3"/>
  <c r="D668" i="3"/>
  <c r="M1452" i="3"/>
  <c r="K1452" i="3"/>
  <c r="G1452" i="3"/>
  <c r="D1452" i="3"/>
  <c r="M2236" i="3"/>
  <c r="K2236" i="3"/>
  <c r="G2236" i="3"/>
  <c r="D2236" i="3"/>
  <c r="M3020" i="3"/>
  <c r="K3020" i="3"/>
  <c r="G3020" i="3"/>
  <c r="D3020" i="3"/>
  <c r="M3804" i="3"/>
  <c r="K3804" i="3"/>
  <c r="G3804" i="3"/>
  <c r="D3804" i="3"/>
  <c r="M4588" i="3"/>
  <c r="K4588" i="3"/>
  <c r="G4588" i="3"/>
  <c r="D4588" i="3"/>
  <c r="M5372" i="3"/>
  <c r="K5372" i="3"/>
  <c r="G5372" i="3"/>
  <c r="D5372" i="3"/>
  <c r="M6156" i="3"/>
  <c r="K6156" i="3"/>
  <c r="G6156" i="3"/>
  <c r="D6156" i="3"/>
  <c r="M6940" i="3"/>
  <c r="K6940" i="3"/>
  <c r="G6940" i="3"/>
  <c r="D6940" i="3"/>
  <c r="M7724" i="3"/>
  <c r="K7724" i="3"/>
  <c r="G7724" i="3"/>
  <c r="D7724" i="3"/>
  <c r="M8508" i="3"/>
  <c r="K8508" i="3"/>
  <c r="G8508" i="3"/>
  <c r="D8508" i="3"/>
  <c r="M9292" i="3"/>
  <c r="K9292" i="3"/>
  <c r="G9292" i="3"/>
  <c r="D9292" i="3"/>
  <c r="M10076" i="3"/>
  <c r="K10076" i="3"/>
  <c r="G10076" i="3"/>
  <c r="D10076" i="3"/>
  <c r="M10860" i="3"/>
  <c r="K10860" i="3"/>
  <c r="G10860" i="3"/>
  <c r="D10860" i="3"/>
  <c r="M11644" i="3"/>
  <c r="K11644" i="3"/>
  <c r="G11644" i="3"/>
  <c r="D11644" i="3"/>
  <c r="M12428" i="3"/>
  <c r="K12428" i="3"/>
  <c r="G12428" i="3"/>
  <c r="D12428" i="3"/>
  <c r="M12427" i="3"/>
  <c r="K12427" i="3"/>
  <c r="G12427" i="3"/>
  <c r="D12427" i="3"/>
  <c r="M11643" i="3"/>
  <c r="K11643" i="3"/>
  <c r="G11643" i="3"/>
  <c r="D11643" i="3"/>
  <c r="M10859" i="3"/>
  <c r="K10859" i="3"/>
  <c r="G10859" i="3"/>
  <c r="D10859" i="3"/>
  <c r="M10075" i="3"/>
  <c r="K10075" i="3"/>
  <c r="G10075" i="3"/>
  <c r="D10075" i="3"/>
  <c r="M9291" i="3"/>
  <c r="K9291" i="3"/>
  <c r="G9291" i="3"/>
  <c r="D9291" i="3"/>
  <c r="M8507" i="3"/>
  <c r="K8507" i="3"/>
  <c r="G8507" i="3"/>
  <c r="D8507" i="3"/>
  <c r="M7723" i="3"/>
  <c r="K7723" i="3"/>
  <c r="G7723" i="3"/>
  <c r="D7723" i="3"/>
  <c r="M6939" i="3"/>
  <c r="K6939" i="3"/>
  <c r="G6939" i="3"/>
  <c r="D6939" i="3"/>
  <c r="M6155" i="3"/>
  <c r="K6155" i="3"/>
  <c r="G6155" i="3"/>
  <c r="D6155" i="3"/>
  <c r="M5371" i="3"/>
  <c r="K5371" i="3"/>
  <c r="G5371" i="3"/>
  <c r="D5371" i="3"/>
  <c r="M4587" i="3"/>
  <c r="K4587" i="3"/>
  <c r="G4587" i="3"/>
  <c r="D4587" i="3"/>
  <c r="M3803" i="3"/>
  <c r="K3803" i="3"/>
  <c r="G3803" i="3"/>
  <c r="D3803" i="3"/>
  <c r="M3019" i="3"/>
  <c r="K3019" i="3"/>
  <c r="G3019" i="3"/>
  <c r="D3019" i="3"/>
  <c r="M2235" i="3"/>
  <c r="K2235" i="3"/>
  <c r="G2235" i="3"/>
  <c r="D2235" i="3"/>
  <c r="M1451" i="3"/>
  <c r="K1451" i="3"/>
  <c r="G1451" i="3"/>
  <c r="D1451" i="3"/>
  <c r="M667" i="3"/>
  <c r="K667" i="3"/>
  <c r="G667" i="3"/>
  <c r="D667" i="3"/>
  <c r="M666" i="3"/>
  <c r="K666" i="3"/>
  <c r="G666" i="3"/>
  <c r="D666" i="3"/>
  <c r="M1450" i="3"/>
  <c r="K1450" i="3"/>
  <c r="G1450" i="3"/>
  <c r="D1450" i="3"/>
  <c r="M2234" i="3"/>
  <c r="K2234" i="3"/>
  <c r="G2234" i="3"/>
  <c r="D2234" i="3"/>
  <c r="M3018" i="3"/>
  <c r="K3018" i="3"/>
  <c r="G3018" i="3"/>
  <c r="D3018" i="3"/>
  <c r="M3802" i="3"/>
  <c r="K3802" i="3"/>
  <c r="G3802" i="3"/>
  <c r="D3802" i="3"/>
  <c r="M4586" i="3"/>
  <c r="K4586" i="3"/>
  <c r="G4586" i="3"/>
  <c r="D4586" i="3"/>
  <c r="M5370" i="3"/>
  <c r="K5370" i="3"/>
  <c r="G5370" i="3"/>
  <c r="D5370" i="3"/>
  <c r="M6154" i="3"/>
  <c r="K6154" i="3"/>
  <c r="G6154" i="3"/>
  <c r="D6154" i="3"/>
  <c r="M6938" i="3"/>
  <c r="K6938" i="3"/>
  <c r="G6938" i="3"/>
  <c r="D6938" i="3"/>
  <c r="M7722" i="3"/>
  <c r="K7722" i="3"/>
  <c r="G7722" i="3"/>
  <c r="D7722" i="3"/>
  <c r="M8506" i="3"/>
  <c r="K8506" i="3"/>
  <c r="G8506" i="3"/>
  <c r="D8506" i="3"/>
  <c r="M9290" i="3"/>
  <c r="K9290" i="3"/>
  <c r="G9290" i="3"/>
  <c r="D9290" i="3"/>
  <c r="M10074" i="3"/>
  <c r="K10074" i="3"/>
  <c r="G10074" i="3"/>
  <c r="D10074" i="3"/>
  <c r="M10858" i="3"/>
  <c r="K10858" i="3"/>
  <c r="G10858" i="3"/>
  <c r="D10858" i="3"/>
  <c r="M11642" i="3"/>
  <c r="K11642" i="3"/>
  <c r="G11642" i="3"/>
  <c r="D11642" i="3"/>
  <c r="M12426" i="3"/>
  <c r="K12426" i="3"/>
  <c r="G12426" i="3"/>
  <c r="D12426" i="3"/>
  <c r="M12425" i="3"/>
  <c r="K12425" i="3"/>
  <c r="G12425" i="3"/>
  <c r="D12425" i="3"/>
  <c r="M11641" i="3"/>
  <c r="K11641" i="3"/>
  <c r="G11641" i="3"/>
  <c r="D11641" i="3"/>
  <c r="M10857" i="3"/>
  <c r="K10857" i="3"/>
  <c r="G10857" i="3"/>
  <c r="D10857" i="3"/>
  <c r="M10073" i="3"/>
  <c r="K10073" i="3"/>
  <c r="G10073" i="3"/>
  <c r="D10073" i="3"/>
  <c r="M9289" i="3"/>
  <c r="K9289" i="3"/>
  <c r="G9289" i="3"/>
  <c r="D9289" i="3"/>
  <c r="M8505" i="3"/>
  <c r="K8505" i="3"/>
  <c r="G8505" i="3"/>
  <c r="D8505" i="3"/>
  <c r="M7721" i="3"/>
  <c r="K7721" i="3"/>
  <c r="G7721" i="3"/>
  <c r="D7721" i="3"/>
  <c r="M6937" i="3"/>
  <c r="K6937" i="3"/>
  <c r="G6937" i="3"/>
  <c r="D6937" i="3"/>
  <c r="M6153" i="3"/>
  <c r="K6153" i="3"/>
  <c r="G6153" i="3"/>
  <c r="D6153" i="3"/>
  <c r="M5369" i="3"/>
  <c r="K5369" i="3"/>
  <c r="G5369" i="3"/>
  <c r="D5369" i="3"/>
  <c r="M4585" i="3"/>
  <c r="K4585" i="3"/>
  <c r="G4585" i="3"/>
  <c r="D4585" i="3"/>
  <c r="M3801" i="3"/>
  <c r="K3801" i="3"/>
  <c r="G3801" i="3"/>
  <c r="D3801" i="3"/>
  <c r="M3017" i="3"/>
  <c r="K3017" i="3"/>
  <c r="G3017" i="3"/>
  <c r="D3017" i="3"/>
  <c r="M2233" i="3"/>
  <c r="K2233" i="3"/>
  <c r="G2233" i="3"/>
  <c r="D2233" i="3"/>
  <c r="M1449" i="3"/>
  <c r="K1449" i="3"/>
  <c r="G1449" i="3"/>
  <c r="D1449" i="3"/>
  <c r="M665" i="3"/>
  <c r="K665" i="3"/>
  <c r="G665" i="3"/>
  <c r="D665" i="3"/>
  <c r="M664" i="3"/>
  <c r="K664" i="3"/>
  <c r="G664" i="3"/>
  <c r="D664" i="3"/>
  <c r="M1448" i="3"/>
  <c r="K1448" i="3"/>
  <c r="G1448" i="3"/>
  <c r="D1448" i="3"/>
  <c r="M2232" i="3"/>
  <c r="K2232" i="3"/>
  <c r="G2232" i="3"/>
  <c r="D2232" i="3"/>
  <c r="M3016" i="3"/>
  <c r="K3016" i="3"/>
  <c r="G3016" i="3"/>
  <c r="D3016" i="3"/>
  <c r="M3800" i="3"/>
  <c r="K3800" i="3"/>
  <c r="G3800" i="3"/>
  <c r="D3800" i="3"/>
  <c r="M4584" i="3"/>
  <c r="K4584" i="3"/>
  <c r="G4584" i="3"/>
  <c r="D4584" i="3"/>
  <c r="M5368" i="3"/>
  <c r="K5368" i="3"/>
  <c r="G5368" i="3"/>
  <c r="D5368" i="3"/>
  <c r="M6152" i="3"/>
  <c r="K6152" i="3"/>
  <c r="G6152" i="3"/>
  <c r="D6152" i="3"/>
  <c r="M6936" i="3"/>
  <c r="K6936" i="3"/>
  <c r="G6936" i="3"/>
  <c r="D6936" i="3"/>
  <c r="M7720" i="3"/>
  <c r="K7720" i="3"/>
  <c r="G7720" i="3"/>
  <c r="D7720" i="3"/>
  <c r="M8504" i="3"/>
  <c r="K8504" i="3"/>
  <c r="G8504" i="3"/>
  <c r="D8504" i="3"/>
  <c r="M9288" i="3"/>
  <c r="K9288" i="3"/>
  <c r="G9288" i="3"/>
  <c r="D9288" i="3"/>
  <c r="M10072" i="3"/>
  <c r="K10072" i="3"/>
  <c r="G10072" i="3"/>
  <c r="D10072" i="3"/>
  <c r="M10856" i="3"/>
  <c r="K10856" i="3"/>
  <c r="G10856" i="3"/>
  <c r="D10856" i="3"/>
  <c r="M11640" i="3"/>
  <c r="K11640" i="3"/>
  <c r="G11640" i="3"/>
  <c r="D11640" i="3"/>
  <c r="M12424" i="3"/>
  <c r="K12424" i="3"/>
  <c r="G12424" i="3"/>
  <c r="D12424" i="3"/>
  <c r="M12423" i="3"/>
  <c r="K12423" i="3"/>
  <c r="G12423" i="3"/>
  <c r="D12423" i="3"/>
  <c r="M11639" i="3"/>
  <c r="K11639" i="3"/>
  <c r="G11639" i="3"/>
  <c r="D11639" i="3"/>
  <c r="M10855" i="3"/>
  <c r="K10855" i="3"/>
  <c r="G10855" i="3"/>
  <c r="D10855" i="3"/>
  <c r="M10071" i="3"/>
  <c r="K10071" i="3"/>
  <c r="G10071" i="3"/>
  <c r="D10071" i="3"/>
  <c r="M9287" i="3"/>
  <c r="K9287" i="3"/>
  <c r="G9287" i="3"/>
  <c r="D9287" i="3"/>
  <c r="M8503" i="3"/>
  <c r="K8503" i="3"/>
  <c r="G8503" i="3"/>
  <c r="D8503" i="3"/>
  <c r="M7719" i="3"/>
  <c r="K7719" i="3"/>
  <c r="G7719" i="3"/>
  <c r="D7719" i="3"/>
  <c r="M6935" i="3"/>
  <c r="K6935" i="3"/>
  <c r="G6935" i="3"/>
  <c r="D6935" i="3"/>
  <c r="M6151" i="3"/>
  <c r="K6151" i="3"/>
  <c r="G6151" i="3"/>
  <c r="D6151" i="3"/>
  <c r="M5367" i="3"/>
  <c r="K5367" i="3"/>
  <c r="G5367" i="3"/>
  <c r="D5367" i="3"/>
  <c r="M4583" i="3"/>
  <c r="K4583" i="3"/>
  <c r="G4583" i="3"/>
  <c r="D4583" i="3"/>
  <c r="M3799" i="3"/>
  <c r="K3799" i="3"/>
  <c r="G3799" i="3"/>
  <c r="D3799" i="3"/>
  <c r="M3015" i="3"/>
  <c r="K3015" i="3"/>
  <c r="G3015" i="3"/>
  <c r="D3015" i="3"/>
  <c r="M2231" i="3"/>
  <c r="K2231" i="3"/>
  <c r="G2231" i="3"/>
  <c r="D2231" i="3"/>
  <c r="M1447" i="3"/>
  <c r="K1447" i="3"/>
  <c r="G1447" i="3"/>
  <c r="D1447" i="3"/>
  <c r="M663" i="3"/>
  <c r="K663" i="3"/>
  <c r="G663" i="3"/>
  <c r="D663" i="3"/>
  <c r="M662" i="3"/>
  <c r="K662" i="3"/>
  <c r="G662" i="3"/>
  <c r="D662" i="3"/>
  <c r="M1446" i="3"/>
  <c r="K1446" i="3"/>
  <c r="G1446" i="3"/>
  <c r="D1446" i="3"/>
  <c r="M2230" i="3"/>
  <c r="K2230" i="3"/>
  <c r="G2230" i="3"/>
  <c r="D2230" i="3"/>
  <c r="M3014" i="3"/>
  <c r="K3014" i="3"/>
  <c r="G3014" i="3"/>
  <c r="D3014" i="3"/>
  <c r="M3798" i="3"/>
  <c r="K3798" i="3"/>
  <c r="G3798" i="3"/>
  <c r="D3798" i="3"/>
  <c r="M4582" i="3"/>
  <c r="K4582" i="3"/>
  <c r="G4582" i="3"/>
  <c r="D4582" i="3"/>
  <c r="M5366" i="3"/>
  <c r="K5366" i="3"/>
  <c r="G5366" i="3"/>
  <c r="D5366" i="3"/>
  <c r="M6150" i="3"/>
  <c r="K6150" i="3"/>
  <c r="G6150" i="3"/>
  <c r="D6150" i="3"/>
  <c r="M6934" i="3"/>
  <c r="K6934" i="3"/>
  <c r="G6934" i="3"/>
  <c r="D6934" i="3"/>
  <c r="M7718" i="3"/>
  <c r="K7718" i="3"/>
  <c r="G7718" i="3"/>
  <c r="D7718" i="3"/>
  <c r="M8502" i="3"/>
  <c r="K8502" i="3"/>
  <c r="G8502" i="3"/>
  <c r="D8502" i="3"/>
  <c r="M9286" i="3"/>
  <c r="K9286" i="3"/>
  <c r="G9286" i="3"/>
  <c r="D9286" i="3"/>
  <c r="M10070" i="3"/>
  <c r="K10070" i="3"/>
  <c r="G10070" i="3"/>
  <c r="D10070" i="3"/>
  <c r="M10854" i="3"/>
  <c r="K10854" i="3"/>
  <c r="G10854" i="3"/>
  <c r="D10854" i="3"/>
  <c r="M11638" i="3"/>
  <c r="K11638" i="3"/>
  <c r="G11638" i="3"/>
  <c r="D11638" i="3"/>
  <c r="M12422" i="3"/>
  <c r="K12422" i="3"/>
  <c r="G12422" i="3"/>
  <c r="D12422" i="3"/>
  <c r="M12421" i="3"/>
  <c r="K12421" i="3"/>
  <c r="G12421" i="3"/>
  <c r="D12421" i="3"/>
  <c r="M11637" i="3"/>
  <c r="K11637" i="3"/>
  <c r="G11637" i="3"/>
  <c r="D11637" i="3"/>
  <c r="M10853" i="3"/>
  <c r="K10853" i="3"/>
  <c r="G10853" i="3"/>
  <c r="D10853" i="3"/>
  <c r="M10069" i="3"/>
  <c r="K10069" i="3"/>
  <c r="G10069" i="3"/>
  <c r="D10069" i="3"/>
  <c r="M9285" i="3"/>
  <c r="K9285" i="3"/>
  <c r="G9285" i="3"/>
  <c r="D9285" i="3"/>
  <c r="M8501" i="3"/>
  <c r="K8501" i="3"/>
  <c r="G8501" i="3"/>
  <c r="D8501" i="3"/>
  <c r="M7717" i="3"/>
  <c r="K7717" i="3"/>
  <c r="G7717" i="3"/>
  <c r="D7717" i="3"/>
  <c r="M6933" i="3"/>
  <c r="K6933" i="3"/>
  <c r="G6933" i="3"/>
  <c r="D6933" i="3"/>
  <c r="M6149" i="3"/>
  <c r="K6149" i="3"/>
  <c r="G6149" i="3"/>
  <c r="D6149" i="3"/>
  <c r="M5365" i="3"/>
  <c r="K5365" i="3"/>
  <c r="G5365" i="3"/>
  <c r="D5365" i="3"/>
  <c r="M4581" i="3"/>
  <c r="K4581" i="3"/>
  <c r="G4581" i="3"/>
  <c r="D4581" i="3"/>
  <c r="M3797" i="3"/>
  <c r="K3797" i="3"/>
  <c r="G3797" i="3"/>
  <c r="D3797" i="3"/>
  <c r="M3013" i="3"/>
  <c r="K3013" i="3"/>
  <c r="G3013" i="3"/>
  <c r="D3013" i="3"/>
  <c r="M2229" i="3"/>
  <c r="K2229" i="3"/>
  <c r="G2229" i="3"/>
  <c r="D2229" i="3"/>
  <c r="M1445" i="3"/>
  <c r="K1445" i="3"/>
  <c r="G1445" i="3"/>
  <c r="D1445" i="3"/>
  <c r="M661" i="3"/>
  <c r="K661" i="3"/>
  <c r="G661" i="3"/>
  <c r="D661" i="3"/>
  <c r="M660" i="3"/>
  <c r="K660" i="3"/>
  <c r="G660" i="3"/>
  <c r="D660" i="3"/>
  <c r="M1444" i="3"/>
  <c r="K1444" i="3"/>
  <c r="G1444" i="3"/>
  <c r="D1444" i="3"/>
  <c r="M2228" i="3"/>
  <c r="K2228" i="3"/>
  <c r="G2228" i="3"/>
  <c r="D2228" i="3"/>
  <c r="M3012" i="3"/>
  <c r="K3012" i="3"/>
  <c r="G3012" i="3"/>
  <c r="D3012" i="3"/>
  <c r="M3796" i="3"/>
  <c r="K3796" i="3"/>
  <c r="G3796" i="3"/>
  <c r="D3796" i="3"/>
  <c r="M4580" i="3"/>
  <c r="K4580" i="3"/>
  <c r="G4580" i="3"/>
  <c r="D4580" i="3"/>
  <c r="M5364" i="3"/>
  <c r="K5364" i="3"/>
  <c r="G5364" i="3"/>
  <c r="D5364" i="3"/>
  <c r="M6148" i="3"/>
  <c r="K6148" i="3"/>
  <c r="G6148" i="3"/>
  <c r="D6148" i="3"/>
  <c r="M6932" i="3"/>
  <c r="K6932" i="3"/>
  <c r="G6932" i="3"/>
  <c r="D6932" i="3"/>
  <c r="M7716" i="3"/>
  <c r="K7716" i="3"/>
  <c r="G7716" i="3"/>
  <c r="D7716" i="3"/>
  <c r="M8500" i="3"/>
  <c r="K8500" i="3"/>
  <c r="G8500" i="3"/>
  <c r="D8500" i="3"/>
  <c r="M9284" i="3"/>
  <c r="K9284" i="3"/>
  <c r="G9284" i="3"/>
  <c r="D9284" i="3"/>
  <c r="M10068" i="3"/>
  <c r="K10068" i="3"/>
  <c r="G10068" i="3"/>
  <c r="D10068" i="3"/>
  <c r="M10852" i="3"/>
  <c r="K10852" i="3"/>
  <c r="G10852" i="3"/>
  <c r="D10852" i="3"/>
  <c r="M11636" i="3"/>
  <c r="K11636" i="3"/>
  <c r="G11636" i="3"/>
  <c r="D11636" i="3"/>
  <c r="M12420" i="3"/>
  <c r="K12420" i="3"/>
  <c r="G12420" i="3"/>
  <c r="D12420" i="3"/>
  <c r="M12419" i="3"/>
  <c r="K12419" i="3"/>
  <c r="G12419" i="3"/>
  <c r="D12419" i="3"/>
  <c r="M11635" i="3"/>
  <c r="K11635" i="3"/>
  <c r="G11635" i="3"/>
  <c r="D11635" i="3"/>
  <c r="M10851" i="3"/>
  <c r="K10851" i="3"/>
  <c r="G10851" i="3"/>
  <c r="D10851" i="3"/>
  <c r="M10067" i="3"/>
  <c r="K10067" i="3"/>
  <c r="G10067" i="3"/>
  <c r="D10067" i="3"/>
  <c r="M9283" i="3"/>
  <c r="K9283" i="3"/>
  <c r="G9283" i="3"/>
  <c r="D9283" i="3"/>
  <c r="M8499" i="3"/>
  <c r="K8499" i="3"/>
  <c r="G8499" i="3"/>
  <c r="D8499" i="3"/>
  <c r="M7715" i="3"/>
  <c r="K7715" i="3"/>
  <c r="G7715" i="3"/>
  <c r="D7715" i="3"/>
  <c r="M6931" i="3"/>
  <c r="K6931" i="3"/>
  <c r="G6931" i="3"/>
  <c r="D6931" i="3"/>
  <c r="M6147" i="3"/>
  <c r="K6147" i="3"/>
  <c r="G6147" i="3"/>
  <c r="D6147" i="3"/>
  <c r="M5363" i="3"/>
  <c r="K5363" i="3"/>
  <c r="G5363" i="3"/>
  <c r="D5363" i="3"/>
  <c r="M4579" i="3"/>
  <c r="K4579" i="3"/>
  <c r="G4579" i="3"/>
  <c r="D4579" i="3"/>
  <c r="M3795" i="3"/>
  <c r="K3795" i="3"/>
  <c r="G3795" i="3"/>
  <c r="D3795" i="3"/>
  <c r="M3011" i="3"/>
  <c r="K3011" i="3"/>
  <c r="G3011" i="3"/>
  <c r="D3011" i="3"/>
  <c r="M2227" i="3"/>
  <c r="K2227" i="3"/>
  <c r="G2227" i="3"/>
  <c r="D2227" i="3"/>
  <c r="M1443" i="3"/>
  <c r="K1443" i="3"/>
  <c r="G1443" i="3"/>
  <c r="D1443" i="3"/>
  <c r="M659" i="3"/>
  <c r="K659" i="3"/>
  <c r="G659" i="3"/>
  <c r="D659" i="3"/>
  <c r="M658" i="3"/>
  <c r="K658" i="3"/>
  <c r="G658" i="3"/>
  <c r="D658" i="3"/>
  <c r="M1442" i="3"/>
  <c r="K1442" i="3"/>
  <c r="G1442" i="3"/>
  <c r="D1442" i="3"/>
  <c r="M2226" i="3"/>
  <c r="K2226" i="3"/>
  <c r="G2226" i="3"/>
  <c r="D2226" i="3"/>
  <c r="M3010" i="3"/>
  <c r="K3010" i="3"/>
  <c r="G3010" i="3"/>
  <c r="D3010" i="3"/>
  <c r="M3794" i="3"/>
  <c r="K3794" i="3"/>
  <c r="G3794" i="3"/>
  <c r="D3794" i="3"/>
  <c r="M4578" i="3"/>
  <c r="K4578" i="3"/>
  <c r="G4578" i="3"/>
  <c r="D4578" i="3"/>
  <c r="M5362" i="3"/>
  <c r="K5362" i="3"/>
  <c r="G5362" i="3"/>
  <c r="D5362" i="3"/>
  <c r="M6146" i="3"/>
  <c r="K6146" i="3"/>
  <c r="G6146" i="3"/>
  <c r="D6146" i="3"/>
  <c r="M6930" i="3"/>
  <c r="K6930" i="3"/>
  <c r="G6930" i="3"/>
  <c r="D6930" i="3"/>
  <c r="M7714" i="3"/>
  <c r="K7714" i="3"/>
  <c r="G7714" i="3"/>
  <c r="D7714" i="3"/>
  <c r="M8498" i="3"/>
  <c r="K8498" i="3"/>
  <c r="G8498" i="3"/>
  <c r="D8498" i="3"/>
  <c r="M9282" i="3"/>
  <c r="K9282" i="3"/>
  <c r="G9282" i="3"/>
  <c r="D9282" i="3"/>
  <c r="M10066" i="3"/>
  <c r="K10066" i="3"/>
  <c r="G10066" i="3"/>
  <c r="D10066" i="3"/>
  <c r="M10850" i="3"/>
  <c r="K10850" i="3"/>
  <c r="G10850" i="3"/>
  <c r="D10850" i="3"/>
  <c r="M11634" i="3"/>
  <c r="K11634" i="3"/>
  <c r="G11634" i="3"/>
  <c r="D11634" i="3"/>
  <c r="M12418" i="3"/>
  <c r="K12418" i="3"/>
  <c r="G12418" i="3"/>
  <c r="D12418" i="3"/>
  <c r="M657" i="3"/>
  <c r="K657" i="3"/>
  <c r="G657" i="3"/>
  <c r="D657" i="3"/>
  <c r="M1441" i="3"/>
  <c r="K1441" i="3"/>
  <c r="G1441" i="3"/>
  <c r="D1441" i="3"/>
  <c r="M2225" i="3"/>
  <c r="K2225" i="3"/>
  <c r="G2225" i="3"/>
  <c r="D2225" i="3"/>
  <c r="M3009" i="3"/>
  <c r="K3009" i="3"/>
  <c r="G3009" i="3"/>
  <c r="D3009" i="3"/>
  <c r="M3793" i="3"/>
  <c r="K3793" i="3"/>
  <c r="G3793" i="3"/>
  <c r="D3793" i="3"/>
  <c r="M4577" i="3"/>
  <c r="K4577" i="3"/>
  <c r="G4577" i="3"/>
  <c r="D4577" i="3"/>
  <c r="M5361" i="3"/>
  <c r="K5361" i="3"/>
  <c r="G5361" i="3"/>
  <c r="D5361" i="3"/>
  <c r="M6145" i="3"/>
  <c r="K6145" i="3"/>
  <c r="G6145" i="3"/>
  <c r="D6145" i="3"/>
  <c r="M6929" i="3"/>
  <c r="K6929" i="3"/>
  <c r="G6929" i="3"/>
  <c r="D6929" i="3"/>
  <c r="M7713" i="3"/>
  <c r="K7713" i="3"/>
  <c r="G7713" i="3"/>
  <c r="D7713" i="3"/>
  <c r="M8497" i="3"/>
  <c r="K8497" i="3"/>
  <c r="G8497" i="3"/>
  <c r="D8497" i="3"/>
  <c r="M9281" i="3"/>
  <c r="K9281" i="3"/>
  <c r="G9281" i="3"/>
  <c r="D9281" i="3"/>
  <c r="M10065" i="3"/>
  <c r="K10065" i="3"/>
  <c r="G10065" i="3"/>
  <c r="D10065" i="3"/>
  <c r="M10849" i="3"/>
  <c r="K10849" i="3"/>
  <c r="G10849" i="3"/>
  <c r="D10849" i="3"/>
  <c r="M11633" i="3"/>
  <c r="K11633" i="3"/>
  <c r="G11633" i="3"/>
  <c r="D11633" i="3"/>
  <c r="M12417" i="3"/>
  <c r="K12417" i="3"/>
  <c r="G12417" i="3"/>
  <c r="D12417" i="3"/>
  <c r="M12416" i="3"/>
  <c r="K12416" i="3"/>
  <c r="G12416" i="3"/>
  <c r="D12416" i="3"/>
  <c r="M11632" i="3"/>
  <c r="K11632" i="3"/>
  <c r="G11632" i="3"/>
  <c r="D11632" i="3"/>
  <c r="M10848" i="3"/>
  <c r="K10848" i="3"/>
  <c r="G10848" i="3"/>
  <c r="D10848" i="3"/>
  <c r="M10064" i="3"/>
  <c r="K10064" i="3"/>
  <c r="G10064" i="3"/>
  <c r="D10064" i="3"/>
  <c r="M9280" i="3"/>
  <c r="K9280" i="3"/>
  <c r="G9280" i="3"/>
  <c r="D9280" i="3"/>
  <c r="M8496" i="3"/>
  <c r="K8496" i="3"/>
  <c r="G8496" i="3"/>
  <c r="D8496" i="3"/>
  <c r="M7712" i="3"/>
  <c r="K7712" i="3"/>
  <c r="G7712" i="3"/>
  <c r="D7712" i="3"/>
  <c r="M6928" i="3"/>
  <c r="K6928" i="3"/>
  <c r="G6928" i="3"/>
  <c r="D6928" i="3"/>
  <c r="M6144" i="3"/>
  <c r="K6144" i="3"/>
  <c r="G6144" i="3"/>
  <c r="D6144" i="3"/>
  <c r="M5360" i="3"/>
  <c r="K5360" i="3"/>
  <c r="G5360" i="3"/>
  <c r="D5360" i="3"/>
  <c r="M4576" i="3"/>
  <c r="K4576" i="3"/>
  <c r="G4576" i="3"/>
  <c r="D4576" i="3"/>
  <c r="M3792" i="3"/>
  <c r="K3792" i="3"/>
  <c r="G3792" i="3"/>
  <c r="D3792" i="3"/>
  <c r="M3008" i="3"/>
  <c r="K3008" i="3"/>
  <c r="G3008" i="3"/>
  <c r="D3008" i="3"/>
  <c r="M2224" i="3"/>
  <c r="K2224" i="3"/>
  <c r="G2224" i="3"/>
  <c r="D2224" i="3"/>
  <c r="M1440" i="3"/>
  <c r="K1440" i="3"/>
  <c r="G1440" i="3"/>
  <c r="D1440" i="3"/>
  <c r="M656" i="3"/>
  <c r="K656" i="3"/>
  <c r="G656" i="3"/>
  <c r="D656" i="3"/>
  <c r="M655" i="3"/>
  <c r="K655" i="3"/>
  <c r="G655" i="3"/>
  <c r="D655" i="3"/>
  <c r="M1439" i="3"/>
  <c r="K1439" i="3"/>
  <c r="G1439" i="3"/>
  <c r="D1439" i="3"/>
  <c r="M2223" i="3"/>
  <c r="K2223" i="3"/>
  <c r="G2223" i="3"/>
  <c r="D2223" i="3"/>
  <c r="M3007" i="3"/>
  <c r="K3007" i="3"/>
  <c r="G3007" i="3"/>
  <c r="D3007" i="3"/>
  <c r="M3791" i="3"/>
  <c r="K3791" i="3"/>
  <c r="G3791" i="3"/>
  <c r="D3791" i="3"/>
  <c r="M4575" i="3"/>
  <c r="K4575" i="3"/>
  <c r="G4575" i="3"/>
  <c r="D4575" i="3"/>
  <c r="M5359" i="3"/>
  <c r="K5359" i="3"/>
  <c r="G5359" i="3"/>
  <c r="D5359" i="3"/>
  <c r="M6143" i="3"/>
  <c r="K6143" i="3"/>
  <c r="G6143" i="3"/>
  <c r="D6143" i="3"/>
  <c r="M6927" i="3"/>
  <c r="K6927" i="3"/>
  <c r="G6927" i="3"/>
  <c r="D6927" i="3"/>
  <c r="M7711" i="3"/>
  <c r="K7711" i="3"/>
  <c r="G7711" i="3"/>
  <c r="D7711" i="3"/>
  <c r="M8495" i="3"/>
  <c r="K8495" i="3"/>
  <c r="G8495" i="3"/>
  <c r="D8495" i="3"/>
  <c r="M9279" i="3"/>
  <c r="K9279" i="3"/>
  <c r="G9279" i="3"/>
  <c r="D9279" i="3"/>
  <c r="M10063" i="3"/>
  <c r="K10063" i="3"/>
  <c r="G10063" i="3"/>
  <c r="D10063" i="3"/>
  <c r="M10847" i="3"/>
  <c r="K10847" i="3"/>
  <c r="G10847" i="3"/>
  <c r="D10847" i="3"/>
  <c r="M11631" i="3"/>
  <c r="K11631" i="3"/>
  <c r="G11631" i="3"/>
  <c r="D11631" i="3"/>
  <c r="M12415" i="3"/>
  <c r="K12415" i="3"/>
  <c r="G12415" i="3"/>
  <c r="D12415" i="3"/>
  <c r="M12414" i="3"/>
  <c r="K12414" i="3"/>
  <c r="G12414" i="3"/>
  <c r="D12414" i="3"/>
  <c r="M12413" i="3"/>
  <c r="K12413" i="3"/>
  <c r="G12413" i="3"/>
  <c r="D12413" i="3"/>
  <c r="N12411" i="3"/>
  <c r="G12411" i="3" s="1"/>
  <c r="O12411" i="3"/>
  <c r="K12412" i="3" s="1"/>
  <c r="M12412" i="3"/>
  <c r="G12412" i="3"/>
  <c r="M12410" i="3"/>
  <c r="K12410" i="3"/>
  <c r="G12410" i="3"/>
  <c r="D12410" i="3"/>
  <c r="N11627" i="3"/>
  <c r="M11630" i="3"/>
  <c r="K11630" i="3"/>
  <c r="G11630" i="3"/>
  <c r="D11630" i="3"/>
  <c r="M11629" i="3"/>
  <c r="K11629" i="3"/>
  <c r="G11629" i="3"/>
  <c r="D11629" i="3"/>
  <c r="M11628" i="3"/>
  <c r="K11628" i="3"/>
  <c r="G11628" i="3"/>
  <c r="M11627" i="3"/>
  <c r="K11627" i="3"/>
  <c r="M11626" i="3"/>
  <c r="K11626" i="3"/>
  <c r="G11626" i="3"/>
  <c r="D11626" i="3"/>
  <c r="N10843" i="3"/>
  <c r="G10843" i="3" s="1"/>
  <c r="M10846" i="3"/>
  <c r="K10846" i="3"/>
  <c r="G10846" i="3"/>
  <c r="D10846" i="3"/>
  <c r="M10845" i="3"/>
  <c r="K10845" i="3"/>
  <c r="G10845" i="3"/>
  <c r="D10845" i="3"/>
  <c r="M10844" i="3"/>
  <c r="K10844" i="3"/>
  <c r="G10844" i="3"/>
  <c r="M10843" i="3"/>
  <c r="K10843" i="3"/>
  <c r="M10842" i="3"/>
  <c r="K10842" i="3"/>
  <c r="G10842" i="3"/>
  <c r="D10842" i="3"/>
  <c r="N10059" i="3"/>
  <c r="G10059" i="3" s="1"/>
  <c r="O10059" i="3"/>
  <c r="M10059" i="3" s="1"/>
  <c r="M10062" i="3"/>
  <c r="K10062" i="3"/>
  <c r="G10062" i="3"/>
  <c r="D10062" i="3"/>
  <c r="M10061" i="3"/>
  <c r="K10061" i="3"/>
  <c r="G10061" i="3"/>
  <c r="D10061" i="3"/>
  <c r="M10060" i="3"/>
  <c r="G10060" i="3"/>
  <c r="M10058" i="3"/>
  <c r="K10058" i="3"/>
  <c r="G10058" i="3"/>
  <c r="D10058" i="3"/>
  <c r="N9275" i="3"/>
  <c r="D9276" i="3" s="1"/>
  <c r="M9278" i="3"/>
  <c r="K9278" i="3"/>
  <c r="G9278" i="3"/>
  <c r="D9278" i="3"/>
  <c r="M9277" i="3"/>
  <c r="K9277" i="3"/>
  <c r="G9277" i="3"/>
  <c r="D9277" i="3"/>
  <c r="M9276" i="3"/>
  <c r="K9276" i="3"/>
  <c r="G9276" i="3"/>
  <c r="M9275" i="3"/>
  <c r="K9275" i="3"/>
  <c r="M9274" i="3"/>
  <c r="K9274" i="3"/>
  <c r="G9274" i="3"/>
  <c r="D9274" i="3"/>
  <c r="N8491" i="3"/>
  <c r="D8492" i="3" s="1"/>
  <c r="O8491" i="3"/>
  <c r="M8491" i="3" s="1"/>
  <c r="M8494" i="3"/>
  <c r="K8494" i="3"/>
  <c r="G8494" i="3"/>
  <c r="D8494" i="3"/>
  <c r="M8493" i="3"/>
  <c r="K8493" i="3"/>
  <c r="G8493" i="3"/>
  <c r="D8493" i="3"/>
  <c r="M8492" i="3"/>
  <c r="G8492" i="3"/>
  <c r="M8490" i="3"/>
  <c r="K8490" i="3"/>
  <c r="G8490" i="3"/>
  <c r="D8490" i="3"/>
  <c r="N7707" i="3"/>
  <c r="G7707" i="3" s="1"/>
  <c r="O7707" i="3"/>
  <c r="M7707" i="3" s="1"/>
  <c r="M7710" i="3"/>
  <c r="K7710" i="3"/>
  <c r="G7710" i="3"/>
  <c r="D7710" i="3"/>
  <c r="M7709" i="3"/>
  <c r="K7709" i="3"/>
  <c r="G7709" i="3"/>
  <c r="D7709" i="3"/>
  <c r="M7708" i="3"/>
  <c r="G7708" i="3"/>
  <c r="M7706" i="3"/>
  <c r="K7706" i="3"/>
  <c r="G7706" i="3"/>
  <c r="D7706" i="3"/>
  <c r="N6923" i="3"/>
  <c r="D6923" i="3" s="1"/>
  <c r="M6926" i="3"/>
  <c r="K6926" i="3"/>
  <c r="G6926" i="3"/>
  <c r="D6926" i="3"/>
  <c r="M6925" i="3"/>
  <c r="K6925" i="3"/>
  <c r="G6925" i="3"/>
  <c r="D6925" i="3"/>
  <c r="M6924" i="3"/>
  <c r="K6924" i="3"/>
  <c r="G6924" i="3"/>
  <c r="M6923" i="3"/>
  <c r="K6923" i="3"/>
  <c r="M6922" i="3"/>
  <c r="K6922" i="3"/>
  <c r="G6922" i="3"/>
  <c r="D6922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N5355" i="3"/>
  <c r="G5356" i="3" s="1"/>
  <c r="O5355" i="3"/>
  <c r="K5355" i="3" s="1"/>
  <c r="M5358" i="3"/>
  <c r="K5358" i="3"/>
  <c r="G5358" i="3"/>
  <c r="D5358" i="3"/>
  <c r="M5357" i="3"/>
  <c r="K5357" i="3"/>
  <c r="G5357" i="3"/>
  <c r="D5357" i="3"/>
  <c r="M5355" i="3"/>
  <c r="G5355" i="3"/>
  <c r="M5354" i="3"/>
  <c r="K5354" i="3"/>
  <c r="G5354" i="3"/>
  <c r="D5354" i="3"/>
  <c r="N4571" i="3"/>
  <c r="G4571" i="3" s="1"/>
  <c r="M4574" i="3"/>
  <c r="K4574" i="3"/>
  <c r="G4574" i="3"/>
  <c r="D4574" i="3"/>
  <c r="M4573" i="3"/>
  <c r="K4573" i="3"/>
  <c r="G4573" i="3"/>
  <c r="D4573" i="3"/>
  <c r="M4572" i="3"/>
  <c r="K4572" i="3"/>
  <c r="G4572" i="3"/>
  <c r="M4571" i="3"/>
  <c r="K4571" i="3"/>
  <c r="M4570" i="3"/>
  <c r="K4570" i="3"/>
  <c r="G4570" i="3"/>
  <c r="D4570" i="3"/>
  <c r="N3787" i="3"/>
  <c r="G3787" i="3" s="1"/>
  <c r="M3790" i="3"/>
  <c r="K3790" i="3"/>
  <c r="G3790" i="3"/>
  <c r="D3790" i="3"/>
  <c r="M3789" i="3"/>
  <c r="K3789" i="3"/>
  <c r="G3789" i="3"/>
  <c r="D3789" i="3"/>
  <c r="M3788" i="3"/>
  <c r="K3788" i="3"/>
  <c r="G3788" i="3"/>
  <c r="M3787" i="3"/>
  <c r="K3787" i="3"/>
  <c r="M3786" i="3"/>
  <c r="K3786" i="3"/>
  <c r="G3786" i="3"/>
  <c r="D3786" i="3"/>
  <c r="N3003" i="3"/>
  <c r="G3003" i="3" s="1"/>
  <c r="O3003" i="3"/>
  <c r="K3004" i="3" s="1"/>
  <c r="M3006" i="3"/>
  <c r="K3006" i="3"/>
  <c r="G3006" i="3"/>
  <c r="D3006" i="3"/>
  <c r="M3005" i="3"/>
  <c r="K3005" i="3"/>
  <c r="G3005" i="3"/>
  <c r="D3005" i="3"/>
  <c r="M3004" i="3"/>
  <c r="G3004" i="3"/>
  <c r="M3002" i="3"/>
  <c r="K3002" i="3"/>
  <c r="G3002" i="3"/>
  <c r="D3002" i="3"/>
  <c r="N2219" i="3"/>
  <c r="D2220" i="3" s="1"/>
  <c r="M2222" i="3"/>
  <c r="K2222" i="3"/>
  <c r="G2222" i="3"/>
  <c r="D2222" i="3"/>
  <c r="M2221" i="3"/>
  <c r="K2221" i="3"/>
  <c r="G2221" i="3"/>
  <c r="D2221" i="3"/>
  <c r="M2220" i="3"/>
  <c r="K2220" i="3"/>
  <c r="G2220" i="3"/>
  <c r="M2219" i="3"/>
  <c r="K2219" i="3"/>
  <c r="M2218" i="3"/>
  <c r="K2218" i="3"/>
  <c r="G2218" i="3"/>
  <c r="D2218" i="3"/>
  <c r="G1438" i="3"/>
  <c r="G1437" i="3"/>
  <c r="G1436" i="3"/>
  <c r="G1434" i="3"/>
  <c r="G1433" i="3"/>
  <c r="G1432" i="3"/>
  <c r="G1431" i="3"/>
  <c r="D1437" i="3"/>
  <c r="D1438" i="3"/>
  <c r="N1435" i="3"/>
  <c r="D1435" i="3" s="1"/>
  <c r="O1435" i="3"/>
  <c r="M1435" i="3" s="1"/>
  <c r="M1438" i="3"/>
  <c r="K1438" i="3"/>
  <c r="M1437" i="3"/>
  <c r="K1437" i="3"/>
  <c r="M1436" i="3"/>
  <c r="M1434" i="3"/>
  <c r="K1434" i="3"/>
  <c r="D1434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2409" i="3"/>
  <c r="K12409" i="3"/>
  <c r="G12409" i="3"/>
  <c r="D12409" i="3"/>
  <c r="M11625" i="3"/>
  <c r="K11625" i="3"/>
  <c r="G11625" i="3"/>
  <c r="D11625" i="3"/>
  <c r="M10841" i="3"/>
  <c r="K10841" i="3"/>
  <c r="G10841" i="3"/>
  <c r="D10841" i="3"/>
  <c r="M10057" i="3"/>
  <c r="K10057" i="3"/>
  <c r="G10057" i="3"/>
  <c r="D10057" i="3"/>
  <c r="M9273" i="3"/>
  <c r="K9273" i="3"/>
  <c r="G9273" i="3"/>
  <c r="D9273" i="3"/>
  <c r="M8489" i="3"/>
  <c r="K8489" i="3"/>
  <c r="G8489" i="3"/>
  <c r="D8489" i="3"/>
  <c r="M7705" i="3"/>
  <c r="K7705" i="3"/>
  <c r="G7705" i="3"/>
  <c r="D7705" i="3"/>
  <c r="M6921" i="3"/>
  <c r="K6921" i="3"/>
  <c r="G6921" i="3"/>
  <c r="D6921" i="3"/>
  <c r="M6137" i="3"/>
  <c r="K6137" i="3"/>
  <c r="G6137" i="3"/>
  <c r="D6137" i="3"/>
  <c r="M5353" i="3"/>
  <c r="K5353" i="3"/>
  <c r="G5353" i="3"/>
  <c r="D5353" i="3"/>
  <c r="M4569" i="3"/>
  <c r="K4569" i="3"/>
  <c r="G4569" i="3"/>
  <c r="D4569" i="3"/>
  <c r="M3785" i="3"/>
  <c r="K3785" i="3"/>
  <c r="G3785" i="3"/>
  <c r="D3785" i="3"/>
  <c r="M3001" i="3"/>
  <c r="K3001" i="3"/>
  <c r="G3001" i="3"/>
  <c r="D3001" i="3"/>
  <c r="M2217" i="3"/>
  <c r="K2217" i="3"/>
  <c r="G2217" i="3"/>
  <c r="D2217" i="3"/>
  <c r="M1433" i="3"/>
  <c r="K1433" i="3"/>
  <c r="D1433" i="3"/>
  <c r="M649" i="3"/>
  <c r="K649" i="3"/>
  <c r="G649" i="3"/>
  <c r="D649" i="3"/>
  <c r="M648" i="3"/>
  <c r="K648" i="3"/>
  <c r="G648" i="3"/>
  <c r="D648" i="3"/>
  <c r="M1432" i="3"/>
  <c r="K1432" i="3"/>
  <c r="D1432" i="3"/>
  <c r="M2216" i="3"/>
  <c r="K2216" i="3"/>
  <c r="G2216" i="3"/>
  <c r="D2216" i="3"/>
  <c r="M3000" i="3"/>
  <c r="K3000" i="3"/>
  <c r="G3000" i="3"/>
  <c r="D3000" i="3"/>
  <c r="M3784" i="3"/>
  <c r="K3784" i="3"/>
  <c r="G3784" i="3"/>
  <c r="D3784" i="3"/>
  <c r="M4568" i="3"/>
  <c r="K4568" i="3"/>
  <c r="G4568" i="3"/>
  <c r="D4568" i="3"/>
  <c r="M5352" i="3"/>
  <c r="K5352" i="3"/>
  <c r="G5352" i="3"/>
  <c r="D5352" i="3"/>
  <c r="M6136" i="3"/>
  <c r="K6136" i="3"/>
  <c r="G6136" i="3"/>
  <c r="D6136" i="3"/>
  <c r="M6920" i="3"/>
  <c r="K6920" i="3"/>
  <c r="G6920" i="3"/>
  <c r="D6920" i="3"/>
  <c r="M7704" i="3"/>
  <c r="K7704" i="3"/>
  <c r="G7704" i="3"/>
  <c r="D7704" i="3"/>
  <c r="M8488" i="3"/>
  <c r="K8488" i="3"/>
  <c r="G8488" i="3"/>
  <c r="D8488" i="3"/>
  <c r="M9272" i="3"/>
  <c r="K9272" i="3"/>
  <c r="G9272" i="3"/>
  <c r="D9272" i="3"/>
  <c r="M10056" i="3"/>
  <c r="K10056" i="3"/>
  <c r="G10056" i="3"/>
  <c r="D10056" i="3"/>
  <c r="M10840" i="3"/>
  <c r="K10840" i="3"/>
  <c r="G10840" i="3"/>
  <c r="D10840" i="3"/>
  <c r="M11624" i="3"/>
  <c r="K11624" i="3"/>
  <c r="G11624" i="3"/>
  <c r="D11624" i="3"/>
  <c r="M12408" i="3"/>
  <c r="K12408" i="3"/>
  <c r="G12408" i="3"/>
  <c r="D12408" i="3"/>
  <c r="M12407" i="3"/>
  <c r="K12407" i="3"/>
  <c r="G12407" i="3"/>
  <c r="D12407" i="3"/>
  <c r="M11623" i="3"/>
  <c r="K11623" i="3"/>
  <c r="G11623" i="3"/>
  <c r="D11623" i="3"/>
  <c r="M10839" i="3"/>
  <c r="K10839" i="3"/>
  <c r="G10839" i="3"/>
  <c r="D10839" i="3"/>
  <c r="M10055" i="3"/>
  <c r="K10055" i="3"/>
  <c r="G10055" i="3"/>
  <c r="D10055" i="3"/>
  <c r="M9271" i="3"/>
  <c r="K9271" i="3"/>
  <c r="G9271" i="3"/>
  <c r="D9271" i="3"/>
  <c r="M8487" i="3"/>
  <c r="K8487" i="3"/>
  <c r="G8487" i="3"/>
  <c r="D8487" i="3"/>
  <c r="M7703" i="3"/>
  <c r="K7703" i="3"/>
  <c r="G7703" i="3"/>
  <c r="D7703" i="3"/>
  <c r="M6919" i="3"/>
  <c r="K6919" i="3"/>
  <c r="G6919" i="3"/>
  <c r="D6919" i="3"/>
  <c r="M6135" i="3"/>
  <c r="K6135" i="3"/>
  <c r="G6135" i="3"/>
  <c r="D6135" i="3"/>
  <c r="M5351" i="3"/>
  <c r="K5351" i="3"/>
  <c r="G5351" i="3"/>
  <c r="D5351" i="3"/>
  <c r="M4567" i="3"/>
  <c r="K4567" i="3"/>
  <c r="G4567" i="3"/>
  <c r="D4567" i="3"/>
  <c r="M3783" i="3"/>
  <c r="K3783" i="3"/>
  <c r="G3783" i="3"/>
  <c r="D3783" i="3"/>
  <c r="M2999" i="3"/>
  <c r="K2999" i="3"/>
  <c r="G2999" i="3"/>
  <c r="D2999" i="3"/>
  <c r="M2215" i="3"/>
  <c r="K2215" i="3"/>
  <c r="G2215" i="3"/>
  <c r="D2215" i="3"/>
  <c r="M1431" i="3"/>
  <c r="K1431" i="3"/>
  <c r="D1431" i="3"/>
  <c r="M647" i="3"/>
  <c r="K647" i="3"/>
  <c r="G647" i="3"/>
  <c r="D647" i="3"/>
  <c r="M646" i="3"/>
  <c r="K646" i="3"/>
  <c r="G646" i="3"/>
  <c r="D646" i="3"/>
  <c r="M1430" i="3"/>
  <c r="K1430" i="3"/>
  <c r="G1430" i="3"/>
  <c r="D1430" i="3"/>
  <c r="M2214" i="3"/>
  <c r="K2214" i="3"/>
  <c r="G2214" i="3"/>
  <c r="D2214" i="3"/>
  <c r="M2998" i="3"/>
  <c r="K2998" i="3"/>
  <c r="G2998" i="3"/>
  <c r="D2998" i="3"/>
  <c r="M3782" i="3"/>
  <c r="K3782" i="3"/>
  <c r="G3782" i="3"/>
  <c r="D3782" i="3"/>
  <c r="M4566" i="3"/>
  <c r="K4566" i="3"/>
  <c r="G4566" i="3"/>
  <c r="D4566" i="3"/>
  <c r="M5350" i="3"/>
  <c r="K5350" i="3"/>
  <c r="G5350" i="3"/>
  <c r="D5350" i="3"/>
  <c r="M6134" i="3"/>
  <c r="K6134" i="3"/>
  <c r="G6134" i="3"/>
  <c r="D6134" i="3"/>
  <c r="M6918" i="3"/>
  <c r="K6918" i="3"/>
  <c r="G6918" i="3"/>
  <c r="D6918" i="3"/>
  <c r="M7702" i="3"/>
  <c r="K7702" i="3"/>
  <c r="G7702" i="3"/>
  <c r="D7702" i="3"/>
  <c r="M8486" i="3"/>
  <c r="K8486" i="3"/>
  <c r="G8486" i="3"/>
  <c r="D8486" i="3"/>
  <c r="M9270" i="3"/>
  <c r="K9270" i="3"/>
  <c r="G9270" i="3"/>
  <c r="D9270" i="3"/>
  <c r="M10054" i="3"/>
  <c r="K10054" i="3"/>
  <c r="G10054" i="3"/>
  <c r="D10054" i="3"/>
  <c r="M10838" i="3"/>
  <c r="K10838" i="3"/>
  <c r="G10838" i="3"/>
  <c r="D10838" i="3"/>
  <c r="M11622" i="3"/>
  <c r="K11622" i="3"/>
  <c r="G11622" i="3"/>
  <c r="D11622" i="3"/>
  <c r="M12406" i="3"/>
  <c r="K12406" i="3"/>
  <c r="G12406" i="3"/>
  <c r="D12406" i="3"/>
  <c r="M12405" i="3"/>
  <c r="K12405" i="3"/>
  <c r="G12405" i="3"/>
  <c r="D12405" i="3"/>
  <c r="M11621" i="3"/>
  <c r="K11621" i="3"/>
  <c r="G11621" i="3"/>
  <c r="D11621" i="3"/>
  <c r="M10837" i="3"/>
  <c r="K10837" i="3"/>
  <c r="G10837" i="3"/>
  <c r="D10837" i="3"/>
  <c r="M10053" i="3"/>
  <c r="K10053" i="3"/>
  <c r="G10053" i="3"/>
  <c r="D10053" i="3"/>
  <c r="M9269" i="3"/>
  <c r="K9269" i="3"/>
  <c r="G9269" i="3"/>
  <c r="D9269" i="3"/>
  <c r="M8485" i="3"/>
  <c r="K8485" i="3"/>
  <c r="G8485" i="3"/>
  <c r="D8485" i="3"/>
  <c r="M7701" i="3"/>
  <c r="K7701" i="3"/>
  <c r="G7701" i="3"/>
  <c r="D7701" i="3"/>
  <c r="D6917" i="3"/>
  <c r="M6917" i="3"/>
  <c r="K6917" i="3"/>
  <c r="G6917" i="3"/>
  <c r="M6133" i="3"/>
  <c r="K6133" i="3"/>
  <c r="G6133" i="3"/>
  <c r="D6133" i="3"/>
  <c r="M5349" i="3"/>
  <c r="K5349" i="3"/>
  <c r="G5349" i="3"/>
  <c r="D5349" i="3"/>
  <c r="M4565" i="3"/>
  <c r="K4565" i="3"/>
  <c r="G4565" i="3"/>
  <c r="D4565" i="3"/>
  <c r="M3781" i="3"/>
  <c r="K3781" i="3"/>
  <c r="G3781" i="3"/>
  <c r="D3781" i="3"/>
  <c r="M2997" i="3"/>
  <c r="K2997" i="3"/>
  <c r="G2997" i="3"/>
  <c r="D2997" i="3"/>
  <c r="M2213" i="3"/>
  <c r="K2213" i="3"/>
  <c r="G2213" i="3"/>
  <c r="D2213" i="3"/>
  <c r="M1429" i="3"/>
  <c r="K1429" i="3"/>
  <c r="G1429" i="3"/>
  <c r="D1429" i="3"/>
  <c r="M645" i="3"/>
  <c r="K645" i="3"/>
  <c r="G645" i="3"/>
  <c r="D645" i="3"/>
  <c r="M644" i="3"/>
  <c r="K644" i="3"/>
  <c r="G644" i="3"/>
  <c r="D644" i="3"/>
  <c r="M1428" i="3"/>
  <c r="K1428" i="3"/>
  <c r="G1428" i="3"/>
  <c r="D1428" i="3"/>
  <c r="M2212" i="3"/>
  <c r="K2212" i="3"/>
  <c r="G2212" i="3"/>
  <c r="D2212" i="3"/>
  <c r="M2996" i="3"/>
  <c r="K2996" i="3"/>
  <c r="G2996" i="3"/>
  <c r="D2996" i="3"/>
  <c r="M3780" i="3"/>
  <c r="K3780" i="3"/>
  <c r="G3780" i="3"/>
  <c r="D3780" i="3"/>
  <c r="M4564" i="3"/>
  <c r="K4564" i="3"/>
  <c r="G4564" i="3"/>
  <c r="D4564" i="3"/>
  <c r="M5348" i="3"/>
  <c r="K5348" i="3"/>
  <c r="G5348" i="3"/>
  <c r="D5348" i="3"/>
  <c r="M6132" i="3"/>
  <c r="K6132" i="3"/>
  <c r="G6132" i="3"/>
  <c r="D6132" i="3"/>
  <c r="M6916" i="3"/>
  <c r="K6916" i="3"/>
  <c r="G6916" i="3"/>
  <c r="D6916" i="3"/>
  <c r="M7700" i="3"/>
  <c r="K7700" i="3"/>
  <c r="G7700" i="3"/>
  <c r="D7700" i="3"/>
  <c r="M8484" i="3"/>
  <c r="K8484" i="3"/>
  <c r="G8484" i="3"/>
  <c r="D8484" i="3"/>
  <c r="M9268" i="3"/>
  <c r="K9268" i="3"/>
  <c r="G9268" i="3"/>
  <c r="D9268" i="3"/>
  <c r="M10052" i="3"/>
  <c r="K10052" i="3"/>
  <c r="G10052" i="3"/>
  <c r="D10052" i="3"/>
  <c r="M10836" i="3"/>
  <c r="K10836" i="3"/>
  <c r="G10836" i="3"/>
  <c r="D10836" i="3"/>
  <c r="M11620" i="3"/>
  <c r="K11620" i="3"/>
  <c r="G11620" i="3"/>
  <c r="D11620" i="3"/>
  <c r="M12404" i="3"/>
  <c r="K12404" i="3"/>
  <c r="G12404" i="3"/>
  <c r="D12404" i="3"/>
  <c r="M12403" i="3"/>
  <c r="K12403" i="3"/>
  <c r="G12403" i="3"/>
  <c r="D12403" i="3"/>
  <c r="M11619" i="3"/>
  <c r="K11619" i="3"/>
  <c r="G11619" i="3"/>
  <c r="D11619" i="3"/>
  <c r="M10835" i="3"/>
  <c r="K10835" i="3"/>
  <c r="G10835" i="3"/>
  <c r="D10835" i="3"/>
  <c r="M10051" i="3"/>
  <c r="K10051" i="3"/>
  <c r="G10051" i="3"/>
  <c r="D10051" i="3"/>
  <c r="M9267" i="3"/>
  <c r="K9267" i="3"/>
  <c r="G9267" i="3"/>
  <c r="D9267" i="3"/>
  <c r="M8483" i="3"/>
  <c r="K8483" i="3"/>
  <c r="G8483" i="3"/>
  <c r="D8483" i="3"/>
  <c r="M7699" i="3"/>
  <c r="K7699" i="3"/>
  <c r="G7699" i="3"/>
  <c r="D7699" i="3"/>
  <c r="M6915" i="3"/>
  <c r="K6915" i="3"/>
  <c r="G6915" i="3"/>
  <c r="D6915" i="3"/>
  <c r="M6131" i="3"/>
  <c r="K6131" i="3"/>
  <c r="G6131" i="3"/>
  <c r="D6131" i="3"/>
  <c r="M5347" i="3"/>
  <c r="K5347" i="3"/>
  <c r="G5347" i="3"/>
  <c r="D5347" i="3"/>
  <c r="M4563" i="3"/>
  <c r="K4563" i="3"/>
  <c r="G4563" i="3"/>
  <c r="D4563" i="3"/>
  <c r="M3779" i="3"/>
  <c r="K3779" i="3"/>
  <c r="G3779" i="3"/>
  <c r="D3779" i="3"/>
  <c r="M2995" i="3"/>
  <c r="K2995" i="3"/>
  <c r="G2995" i="3"/>
  <c r="D2995" i="3"/>
  <c r="M2211" i="3"/>
  <c r="K2211" i="3"/>
  <c r="G2211" i="3"/>
  <c r="D2211" i="3"/>
  <c r="M1427" i="3"/>
  <c r="K1427" i="3"/>
  <c r="G1427" i="3"/>
  <c r="D1427" i="3"/>
  <c r="M643" i="3"/>
  <c r="K643" i="3"/>
  <c r="G643" i="3"/>
  <c r="D643" i="3"/>
  <c r="M642" i="3"/>
  <c r="K642" i="3"/>
  <c r="G642" i="3"/>
  <c r="D642" i="3"/>
  <c r="M1426" i="3"/>
  <c r="K1426" i="3"/>
  <c r="G1426" i="3"/>
  <c r="D1426" i="3"/>
  <c r="M2210" i="3"/>
  <c r="K2210" i="3"/>
  <c r="G2210" i="3"/>
  <c r="D2210" i="3"/>
  <c r="M2994" i="3"/>
  <c r="K2994" i="3"/>
  <c r="G2994" i="3"/>
  <c r="D2994" i="3"/>
  <c r="M3778" i="3"/>
  <c r="K3778" i="3"/>
  <c r="G3778" i="3"/>
  <c r="D3778" i="3"/>
  <c r="M4562" i="3"/>
  <c r="K4562" i="3"/>
  <c r="G4562" i="3"/>
  <c r="D4562" i="3"/>
  <c r="M5346" i="3"/>
  <c r="K5346" i="3"/>
  <c r="G5346" i="3"/>
  <c r="D5346" i="3"/>
  <c r="M6130" i="3"/>
  <c r="K6130" i="3"/>
  <c r="G6130" i="3"/>
  <c r="D6130" i="3"/>
  <c r="M6914" i="3"/>
  <c r="K6914" i="3"/>
  <c r="G6914" i="3"/>
  <c r="D6914" i="3"/>
  <c r="M7698" i="3"/>
  <c r="K7698" i="3"/>
  <c r="G7698" i="3"/>
  <c r="D7698" i="3"/>
  <c r="M8482" i="3"/>
  <c r="K8482" i="3"/>
  <c r="G8482" i="3"/>
  <c r="D8482" i="3"/>
  <c r="M9266" i="3"/>
  <c r="K9266" i="3"/>
  <c r="G9266" i="3"/>
  <c r="D9266" i="3"/>
  <c r="M10050" i="3"/>
  <c r="K10050" i="3"/>
  <c r="G10050" i="3"/>
  <c r="D10050" i="3"/>
  <c r="M10834" i="3"/>
  <c r="K10834" i="3"/>
  <c r="G10834" i="3"/>
  <c r="D10834" i="3"/>
  <c r="M11618" i="3"/>
  <c r="K11618" i="3"/>
  <c r="G11618" i="3"/>
  <c r="D11618" i="3"/>
  <c r="M12402" i="3"/>
  <c r="K12402" i="3"/>
  <c r="G12402" i="3"/>
  <c r="D12402" i="3"/>
  <c r="M12401" i="3"/>
  <c r="K12401" i="3"/>
  <c r="G12401" i="3"/>
  <c r="D12401" i="3"/>
  <c r="M11617" i="3"/>
  <c r="K11617" i="3"/>
  <c r="G11617" i="3"/>
  <c r="D11617" i="3"/>
  <c r="M10833" i="3"/>
  <c r="K10833" i="3"/>
  <c r="G10833" i="3"/>
  <c r="D10833" i="3"/>
  <c r="M10049" i="3"/>
  <c r="K10049" i="3"/>
  <c r="G10049" i="3"/>
  <c r="D10049" i="3"/>
  <c r="M9265" i="3"/>
  <c r="K9265" i="3"/>
  <c r="G9265" i="3"/>
  <c r="D9265" i="3"/>
  <c r="M8481" i="3"/>
  <c r="K8481" i="3"/>
  <c r="G8481" i="3"/>
  <c r="D8481" i="3"/>
  <c r="M7697" i="3"/>
  <c r="K7697" i="3"/>
  <c r="G7697" i="3"/>
  <c r="D7697" i="3"/>
  <c r="M6913" i="3"/>
  <c r="K6913" i="3"/>
  <c r="G6913" i="3"/>
  <c r="D6913" i="3"/>
  <c r="M6129" i="3"/>
  <c r="K6129" i="3"/>
  <c r="G6129" i="3"/>
  <c r="D6129" i="3"/>
  <c r="M5345" i="3"/>
  <c r="K5345" i="3"/>
  <c r="G5345" i="3"/>
  <c r="D5345" i="3"/>
  <c r="M4561" i="3"/>
  <c r="K4561" i="3"/>
  <c r="G4561" i="3"/>
  <c r="D4561" i="3"/>
  <c r="M3777" i="3"/>
  <c r="K3777" i="3"/>
  <c r="G3777" i="3"/>
  <c r="D3777" i="3"/>
  <c r="M2993" i="3"/>
  <c r="K2993" i="3"/>
  <c r="G2993" i="3"/>
  <c r="D2993" i="3"/>
  <c r="M2209" i="3"/>
  <c r="K2209" i="3"/>
  <c r="G2209" i="3"/>
  <c r="D2209" i="3"/>
  <c r="M1425" i="3"/>
  <c r="K1425" i="3"/>
  <c r="G1425" i="3"/>
  <c r="D1425" i="3"/>
  <c r="M641" i="3"/>
  <c r="K641" i="3"/>
  <c r="G641" i="3"/>
  <c r="D641" i="3"/>
  <c r="M640" i="3"/>
  <c r="K640" i="3"/>
  <c r="G640" i="3"/>
  <c r="D640" i="3"/>
  <c r="M1424" i="3"/>
  <c r="K1424" i="3"/>
  <c r="G1424" i="3"/>
  <c r="D1424" i="3"/>
  <c r="M2208" i="3"/>
  <c r="K2208" i="3"/>
  <c r="G2208" i="3"/>
  <c r="D2208" i="3"/>
  <c r="M2992" i="3"/>
  <c r="K2992" i="3"/>
  <c r="G2992" i="3"/>
  <c r="D2992" i="3"/>
  <c r="M3776" i="3"/>
  <c r="K3776" i="3"/>
  <c r="G3776" i="3"/>
  <c r="D3776" i="3"/>
  <c r="M4560" i="3"/>
  <c r="K4560" i="3"/>
  <c r="G4560" i="3"/>
  <c r="D4560" i="3"/>
  <c r="M5344" i="3"/>
  <c r="K5344" i="3"/>
  <c r="G5344" i="3"/>
  <c r="D5344" i="3"/>
  <c r="M6128" i="3"/>
  <c r="K6128" i="3"/>
  <c r="G6128" i="3"/>
  <c r="D6128" i="3"/>
  <c r="M6912" i="3"/>
  <c r="K6912" i="3"/>
  <c r="G6912" i="3"/>
  <c r="D6912" i="3"/>
  <c r="M7696" i="3"/>
  <c r="K7696" i="3"/>
  <c r="G7696" i="3"/>
  <c r="D7696" i="3"/>
  <c r="M8480" i="3"/>
  <c r="K8480" i="3"/>
  <c r="G8480" i="3"/>
  <c r="D8480" i="3"/>
  <c r="M9264" i="3"/>
  <c r="K9264" i="3"/>
  <c r="G9264" i="3"/>
  <c r="D9264" i="3"/>
  <c r="M10048" i="3"/>
  <c r="K10048" i="3"/>
  <c r="G10048" i="3"/>
  <c r="D10048" i="3"/>
  <c r="M10832" i="3"/>
  <c r="K10832" i="3"/>
  <c r="G10832" i="3"/>
  <c r="D10832" i="3"/>
  <c r="M11616" i="3"/>
  <c r="K11616" i="3"/>
  <c r="G11616" i="3"/>
  <c r="D11616" i="3"/>
  <c r="M12400" i="3"/>
  <c r="K12400" i="3"/>
  <c r="G12400" i="3"/>
  <c r="D12400" i="3"/>
  <c r="M12399" i="3"/>
  <c r="K12399" i="3"/>
  <c r="G12399" i="3"/>
  <c r="D12399" i="3"/>
  <c r="M11615" i="3"/>
  <c r="K11615" i="3"/>
  <c r="G11615" i="3"/>
  <c r="D11615" i="3"/>
  <c r="M10831" i="3"/>
  <c r="K10831" i="3"/>
  <c r="G10831" i="3"/>
  <c r="D10831" i="3"/>
  <c r="M10047" i="3"/>
  <c r="K10047" i="3"/>
  <c r="G10047" i="3"/>
  <c r="D10047" i="3"/>
  <c r="M9263" i="3"/>
  <c r="K9263" i="3"/>
  <c r="G9263" i="3"/>
  <c r="D9263" i="3"/>
  <c r="M8479" i="3"/>
  <c r="K8479" i="3"/>
  <c r="G8479" i="3"/>
  <c r="D8479" i="3"/>
  <c r="M7695" i="3"/>
  <c r="K7695" i="3"/>
  <c r="G7695" i="3"/>
  <c r="D7695" i="3"/>
  <c r="M6911" i="3"/>
  <c r="K6911" i="3"/>
  <c r="G6911" i="3"/>
  <c r="D6911" i="3"/>
  <c r="M6127" i="3"/>
  <c r="K6127" i="3"/>
  <c r="G6127" i="3"/>
  <c r="D6127" i="3"/>
  <c r="M5343" i="3"/>
  <c r="K5343" i="3"/>
  <c r="G5343" i="3"/>
  <c r="D5343" i="3"/>
  <c r="M4559" i="3"/>
  <c r="K4559" i="3"/>
  <c r="G4559" i="3"/>
  <c r="D4559" i="3"/>
  <c r="M3775" i="3"/>
  <c r="K3775" i="3"/>
  <c r="G3775" i="3"/>
  <c r="D3775" i="3"/>
  <c r="M2991" i="3"/>
  <c r="K2991" i="3"/>
  <c r="G2991" i="3"/>
  <c r="D2991" i="3"/>
  <c r="M2207" i="3"/>
  <c r="K2207" i="3"/>
  <c r="G2207" i="3"/>
  <c r="D2207" i="3"/>
  <c r="M1423" i="3"/>
  <c r="K1423" i="3"/>
  <c r="G1423" i="3"/>
  <c r="D1423" i="3"/>
  <c r="M639" i="3"/>
  <c r="K639" i="3"/>
  <c r="G639" i="3"/>
  <c r="D639" i="3"/>
  <c r="M638" i="3"/>
  <c r="K638" i="3"/>
  <c r="G638" i="3"/>
  <c r="D638" i="3"/>
  <c r="M1422" i="3"/>
  <c r="K1422" i="3"/>
  <c r="G1422" i="3"/>
  <c r="D1422" i="3"/>
  <c r="M2206" i="3"/>
  <c r="K2206" i="3"/>
  <c r="G2206" i="3"/>
  <c r="D2206" i="3"/>
  <c r="M2990" i="3"/>
  <c r="K2990" i="3"/>
  <c r="G2990" i="3"/>
  <c r="D2990" i="3"/>
  <c r="M3774" i="3"/>
  <c r="K3774" i="3"/>
  <c r="G3774" i="3"/>
  <c r="D3774" i="3"/>
  <c r="M4558" i="3"/>
  <c r="K4558" i="3"/>
  <c r="G4558" i="3"/>
  <c r="D4558" i="3"/>
  <c r="M5342" i="3"/>
  <c r="K5342" i="3"/>
  <c r="G5342" i="3"/>
  <c r="D5342" i="3"/>
  <c r="M6126" i="3"/>
  <c r="K6126" i="3"/>
  <c r="G6126" i="3"/>
  <c r="D6126" i="3"/>
  <c r="M6910" i="3"/>
  <c r="K6910" i="3"/>
  <c r="G6910" i="3"/>
  <c r="D6910" i="3"/>
  <c r="M7694" i="3"/>
  <c r="K7694" i="3"/>
  <c r="G7694" i="3"/>
  <c r="D7694" i="3"/>
  <c r="M8478" i="3"/>
  <c r="K8478" i="3"/>
  <c r="G8478" i="3"/>
  <c r="D8478" i="3"/>
  <c r="M9262" i="3"/>
  <c r="K9262" i="3"/>
  <c r="G9262" i="3"/>
  <c r="D9262" i="3"/>
  <c r="M10046" i="3"/>
  <c r="K10046" i="3"/>
  <c r="G10046" i="3"/>
  <c r="D10046" i="3"/>
  <c r="M10830" i="3"/>
  <c r="K10830" i="3"/>
  <c r="G10830" i="3"/>
  <c r="D10830" i="3"/>
  <c r="M11614" i="3"/>
  <c r="K11614" i="3"/>
  <c r="G11614" i="3"/>
  <c r="D11614" i="3"/>
  <c r="M12398" i="3"/>
  <c r="K12398" i="3"/>
  <c r="G12398" i="3"/>
  <c r="D12398" i="3"/>
  <c r="M12397" i="3"/>
  <c r="K12397" i="3"/>
  <c r="G12397" i="3"/>
  <c r="D12397" i="3"/>
  <c r="M11613" i="3"/>
  <c r="K11613" i="3"/>
  <c r="G11613" i="3"/>
  <c r="D11613" i="3"/>
  <c r="M10829" i="3"/>
  <c r="K10829" i="3"/>
  <c r="G10829" i="3"/>
  <c r="D10829" i="3"/>
  <c r="M10045" i="3"/>
  <c r="K10045" i="3"/>
  <c r="G10045" i="3"/>
  <c r="D10045" i="3"/>
  <c r="M9261" i="3"/>
  <c r="K9261" i="3"/>
  <c r="G9261" i="3"/>
  <c r="D9261" i="3"/>
  <c r="M8477" i="3"/>
  <c r="K8477" i="3"/>
  <c r="G8477" i="3"/>
  <c r="D8477" i="3"/>
  <c r="M7693" i="3"/>
  <c r="K7693" i="3"/>
  <c r="G7693" i="3"/>
  <c r="D7693" i="3"/>
  <c r="M6909" i="3"/>
  <c r="K6909" i="3"/>
  <c r="G6909" i="3"/>
  <c r="D6909" i="3"/>
  <c r="M6125" i="3"/>
  <c r="K6125" i="3"/>
  <c r="G6125" i="3"/>
  <c r="D6125" i="3"/>
  <c r="M5341" i="3"/>
  <c r="K5341" i="3"/>
  <c r="G5341" i="3"/>
  <c r="D5341" i="3"/>
  <c r="M4557" i="3"/>
  <c r="K4557" i="3"/>
  <c r="G4557" i="3"/>
  <c r="D4557" i="3"/>
  <c r="M3773" i="3"/>
  <c r="K3773" i="3"/>
  <c r="G3773" i="3"/>
  <c r="D3773" i="3"/>
  <c r="M2989" i="3"/>
  <c r="K2989" i="3"/>
  <c r="G2989" i="3"/>
  <c r="D2989" i="3"/>
  <c r="M2205" i="3"/>
  <c r="K2205" i="3"/>
  <c r="G2205" i="3"/>
  <c r="D2205" i="3"/>
  <c r="M1421" i="3"/>
  <c r="K1421" i="3"/>
  <c r="G1421" i="3"/>
  <c r="D1421" i="3"/>
  <c r="M637" i="3"/>
  <c r="K637" i="3"/>
  <c r="G637" i="3"/>
  <c r="D637" i="3"/>
  <c r="M636" i="3"/>
  <c r="K636" i="3"/>
  <c r="G636" i="3"/>
  <c r="D636" i="3"/>
  <c r="M1420" i="3"/>
  <c r="K1420" i="3"/>
  <c r="G1420" i="3"/>
  <c r="D1420" i="3"/>
  <c r="M2204" i="3"/>
  <c r="K2204" i="3"/>
  <c r="G2204" i="3"/>
  <c r="D2204" i="3"/>
  <c r="M2988" i="3"/>
  <c r="K2988" i="3"/>
  <c r="G2988" i="3"/>
  <c r="D2988" i="3"/>
  <c r="M3772" i="3"/>
  <c r="K3772" i="3"/>
  <c r="G3772" i="3"/>
  <c r="D3772" i="3"/>
  <c r="M4556" i="3"/>
  <c r="K4556" i="3"/>
  <c r="G4556" i="3"/>
  <c r="D4556" i="3"/>
  <c r="M5340" i="3"/>
  <c r="K5340" i="3"/>
  <c r="G5340" i="3"/>
  <c r="D5340" i="3"/>
  <c r="M6124" i="3"/>
  <c r="K6124" i="3"/>
  <c r="G6124" i="3"/>
  <c r="D6124" i="3"/>
  <c r="M6908" i="3"/>
  <c r="K6908" i="3"/>
  <c r="G6908" i="3"/>
  <c r="D6908" i="3"/>
  <c r="M7692" i="3"/>
  <c r="K7692" i="3"/>
  <c r="G7692" i="3"/>
  <c r="D7692" i="3"/>
  <c r="M8476" i="3"/>
  <c r="K8476" i="3"/>
  <c r="G8476" i="3"/>
  <c r="D8476" i="3"/>
  <c r="M9260" i="3"/>
  <c r="K9260" i="3"/>
  <c r="G9260" i="3"/>
  <c r="D9260" i="3"/>
  <c r="M10044" i="3"/>
  <c r="K10044" i="3"/>
  <c r="G10044" i="3"/>
  <c r="D10044" i="3"/>
  <c r="M10828" i="3"/>
  <c r="K10828" i="3"/>
  <c r="G10828" i="3"/>
  <c r="D10828" i="3"/>
  <c r="M11612" i="3"/>
  <c r="K11612" i="3"/>
  <c r="G11612" i="3"/>
  <c r="D11612" i="3"/>
  <c r="F9309" i="3" l="1"/>
  <c r="F3037" i="3"/>
  <c r="F10877" i="3"/>
  <c r="F1469" i="3"/>
  <c r="L11663" i="3"/>
  <c r="L10095" i="3"/>
  <c r="L12447" i="3"/>
  <c r="F4605" i="3"/>
  <c r="F11662" i="3"/>
  <c r="E11664" i="3"/>
  <c r="J11664" i="3" s="1"/>
  <c r="F12446" i="3"/>
  <c r="E12448" i="3"/>
  <c r="E10880" i="3"/>
  <c r="J10880" i="3" s="1"/>
  <c r="F10094" i="3"/>
  <c r="E10096" i="3"/>
  <c r="J10096" i="3" s="1"/>
  <c r="E9312" i="3"/>
  <c r="J9312" i="3" s="1"/>
  <c r="F8526" i="3"/>
  <c r="E8528" i="3"/>
  <c r="J8528" i="3" s="1"/>
  <c r="E7744" i="3"/>
  <c r="J7744" i="3" s="1"/>
  <c r="F6958" i="3"/>
  <c r="E6960" i="3"/>
  <c r="J6960" i="3" s="1"/>
  <c r="E6176" i="3"/>
  <c r="J6176" i="3" s="1"/>
  <c r="F5390" i="3"/>
  <c r="E5392" i="3"/>
  <c r="J5392" i="3" s="1"/>
  <c r="E4608" i="3"/>
  <c r="J4608" i="3" s="1"/>
  <c r="E3824" i="3"/>
  <c r="J3824" i="3" s="1"/>
  <c r="E3040" i="3"/>
  <c r="J3040" i="3" s="1"/>
  <c r="F2254" i="3"/>
  <c r="E2256" i="3"/>
  <c r="J2256" i="3" s="1"/>
  <c r="F1470" i="3"/>
  <c r="E1472" i="3"/>
  <c r="J1472" i="3" s="1"/>
  <c r="E688" i="3"/>
  <c r="J688" i="3" s="1"/>
  <c r="E687" i="3"/>
  <c r="J687" i="3" s="1"/>
  <c r="E1471" i="3"/>
  <c r="J1471" i="3" s="1"/>
  <c r="F2253" i="3"/>
  <c r="E2255" i="3"/>
  <c r="J2255" i="3" s="1"/>
  <c r="E3039" i="3"/>
  <c r="J3039" i="3" s="1"/>
  <c r="E3823" i="3"/>
  <c r="J3823" i="3" s="1"/>
  <c r="E4607" i="3"/>
  <c r="J4607" i="3" s="1"/>
  <c r="E5391" i="3"/>
  <c r="J5391" i="3" s="1"/>
  <c r="E6175" i="3"/>
  <c r="J6175" i="3" s="1"/>
  <c r="E6959" i="3"/>
  <c r="J6959" i="3" s="1"/>
  <c r="E7743" i="3"/>
  <c r="J7743" i="3" s="1"/>
  <c r="E4606" i="3"/>
  <c r="J4606" i="3" s="1"/>
  <c r="E6174" i="3"/>
  <c r="J6174" i="3" s="1"/>
  <c r="E7742" i="3"/>
  <c r="J7742" i="3" s="1"/>
  <c r="E8527" i="3"/>
  <c r="J8527" i="3" s="1"/>
  <c r="L5390" i="3"/>
  <c r="E9311" i="3"/>
  <c r="J9311" i="3" s="1"/>
  <c r="E10095" i="3"/>
  <c r="J10095" i="3" s="1"/>
  <c r="L6958" i="3"/>
  <c r="E10879" i="3"/>
  <c r="J10879" i="3" s="1"/>
  <c r="L7742" i="3"/>
  <c r="E11663" i="3"/>
  <c r="J11663" i="3" s="1"/>
  <c r="E12447" i="3"/>
  <c r="L6174" i="3"/>
  <c r="E6958" i="3"/>
  <c r="J6958" i="3" s="1"/>
  <c r="E5390" i="3"/>
  <c r="J5390" i="3" s="1"/>
  <c r="L686" i="3"/>
  <c r="L2254" i="3"/>
  <c r="E3822" i="3"/>
  <c r="J3822" i="3" s="1"/>
  <c r="L4606" i="3"/>
  <c r="E2254" i="3"/>
  <c r="J2254" i="3" s="1"/>
  <c r="L3822" i="3"/>
  <c r="E3038" i="3"/>
  <c r="J3038" i="3" s="1"/>
  <c r="L3038" i="3"/>
  <c r="E686" i="3"/>
  <c r="J686" i="3" s="1"/>
  <c r="E11661" i="3"/>
  <c r="J11661" i="3" s="1"/>
  <c r="E1470" i="3"/>
  <c r="J1470" i="3" s="1"/>
  <c r="E9310" i="3"/>
  <c r="J9310" i="3" s="1"/>
  <c r="E10878" i="3"/>
  <c r="J10878" i="3" s="1"/>
  <c r="L1470" i="3"/>
  <c r="L8526" i="3"/>
  <c r="L10094" i="3"/>
  <c r="L11662" i="3"/>
  <c r="L11661" i="3"/>
  <c r="L9310" i="3"/>
  <c r="L10878" i="3"/>
  <c r="E8526" i="3"/>
  <c r="J8526" i="3" s="1"/>
  <c r="E10094" i="3"/>
  <c r="J10094" i="3" s="1"/>
  <c r="E11662" i="3"/>
  <c r="J11662" i="3" s="1"/>
  <c r="E12445" i="3"/>
  <c r="E10877" i="3"/>
  <c r="J10877" i="3" s="1"/>
  <c r="L12445" i="3"/>
  <c r="L10877" i="3"/>
  <c r="L12446" i="3"/>
  <c r="E1468" i="3"/>
  <c r="J1468" i="3" s="1"/>
  <c r="E10093" i="3"/>
  <c r="J10093" i="3" s="1"/>
  <c r="E8525" i="3"/>
  <c r="J8525" i="3" s="1"/>
  <c r="E6957" i="3"/>
  <c r="J6957" i="3" s="1"/>
  <c r="E5389" i="3"/>
  <c r="J5389" i="3" s="1"/>
  <c r="E2253" i="3"/>
  <c r="J2253" i="3" s="1"/>
  <c r="E12446" i="3"/>
  <c r="L10093" i="3"/>
  <c r="E9309" i="3"/>
  <c r="J9309" i="3" s="1"/>
  <c r="L9309" i="3"/>
  <c r="L7741" i="3"/>
  <c r="L6173" i="3"/>
  <c r="L4605" i="3"/>
  <c r="E685" i="3"/>
  <c r="J685" i="3" s="1"/>
  <c r="E3821" i="3"/>
  <c r="J3821" i="3" s="1"/>
  <c r="L8525" i="3"/>
  <c r="F3820" i="3"/>
  <c r="L6957" i="3"/>
  <c r="E7741" i="3"/>
  <c r="J7741" i="3" s="1"/>
  <c r="L5389" i="3"/>
  <c r="E6173" i="3"/>
  <c r="J6173" i="3" s="1"/>
  <c r="L3037" i="3"/>
  <c r="L3821" i="3"/>
  <c r="E4605" i="3"/>
  <c r="J4605" i="3" s="1"/>
  <c r="L2253" i="3"/>
  <c r="L685" i="3"/>
  <c r="E3037" i="3"/>
  <c r="J3037" i="3" s="1"/>
  <c r="E1469" i="3"/>
  <c r="J1469" i="3" s="1"/>
  <c r="L12443" i="3"/>
  <c r="L10875" i="3"/>
  <c r="L9307" i="3"/>
  <c r="L7739" i="3"/>
  <c r="L684" i="3"/>
  <c r="L2252" i="3"/>
  <c r="L5388" i="3"/>
  <c r="L6956" i="3"/>
  <c r="L8524" i="3"/>
  <c r="L10092" i="3"/>
  <c r="L11660" i="3"/>
  <c r="L1469" i="3"/>
  <c r="E684" i="3"/>
  <c r="J684" i="3" s="1"/>
  <c r="F684" i="3"/>
  <c r="E3036" i="3"/>
  <c r="J3036" i="3" s="1"/>
  <c r="F1468" i="3"/>
  <c r="F3036" i="3"/>
  <c r="L1468" i="3"/>
  <c r="L3036" i="3"/>
  <c r="E2252" i="3"/>
  <c r="J2252" i="3" s="1"/>
  <c r="E5388" i="3"/>
  <c r="J5388" i="3" s="1"/>
  <c r="F2252" i="3"/>
  <c r="F5388" i="3"/>
  <c r="E3820" i="3"/>
  <c r="J3820" i="3" s="1"/>
  <c r="L3820" i="3"/>
  <c r="E11659" i="3"/>
  <c r="J11659" i="3" s="1"/>
  <c r="E10091" i="3"/>
  <c r="J10091" i="3" s="1"/>
  <c r="E6955" i="3"/>
  <c r="J6955" i="3" s="1"/>
  <c r="E4604" i="3"/>
  <c r="J4604" i="3" s="1"/>
  <c r="E6172" i="3"/>
  <c r="J6172" i="3" s="1"/>
  <c r="E7740" i="3"/>
  <c r="J7740" i="3" s="1"/>
  <c r="E9308" i="3"/>
  <c r="J9308" i="3" s="1"/>
  <c r="E10876" i="3"/>
  <c r="J10876" i="3" s="1"/>
  <c r="E12444" i="3"/>
  <c r="F11659" i="3"/>
  <c r="F10091" i="3"/>
  <c r="F6955" i="3"/>
  <c r="F4604" i="3"/>
  <c r="F6172" i="3"/>
  <c r="F7740" i="3"/>
  <c r="F9308" i="3"/>
  <c r="F10876" i="3"/>
  <c r="L4604" i="3"/>
  <c r="L6172" i="3"/>
  <c r="E8523" i="3"/>
  <c r="J8523" i="3" s="1"/>
  <c r="F8523" i="3"/>
  <c r="L7740" i="3"/>
  <c r="E6956" i="3"/>
  <c r="J6956" i="3" s="1"/>
  <c r="F6956" i="3"/>
  <c r="F8524" i="3"/>
  <c r="E8524" i="3"/>
  <c r="J8524" i="3" s="1"/>
  <c r="L9308" i="3"/>
  <c r="E10092" i="3"/>
  <c r="J10092" i="3" s="1"/>
  <c r="F10092" i="3"/>
  <c r="F12444" i="3"/>
  <c r="L11659" i="3"/>
  <c r="L10876" i="3"/>
  <c r="L12444" i="3"/>
  <c r="E12443" i="3"/>
  <c r="E10875" i="3"/>
  <c r="J10875" i="3" s="1"/>
  <c r="E9307" i="3"/>
  <c r="J9307" i="3" s="1"/>
  <c r="E11660" i="3"/>
  <c r="J11660" i="3" s="1"/>
  <c r="F12443" i="3"/>
  <c r="F10875" i="3"/>
  <c r="F9307" i="3"/>
  <c r="F11660" i="3"/>
  <c r="L10091" i="3"/>
  <c r="L8523" i="3"/>
  <c r="L6955" i="3"/>
  <c r="L5387" i="3"/>
  <c r="F3819" i="3"/>
  <c r="L3819" i="3"/>
  <c r="E7739" i="3"/>
  <c r="J7739" i="3" s="1"/>
  <c r="E6171" i="3"/>
  <c r="J6171" i="3" s="1"/>
  <c r="F7739" i="3"/>
  <c r="F6171" i="3"/>
  <c r="F4603" i="3"/>
  <c r="F3035" i="3"/>
  <c r="E682" i="3"/>
  <c r="J682" i="3" s="1"/>
  <c r="L3818" i="3"/>
  <c r="L6171" i="3"/>
  <c r="L4603" i="3"/>
  <c r="L3035" i="3"/>
  <c r="L1467" i="3"/>
  <c r="E4603" i="3"/>
  <c r="J4603" i="3" s="1"/>
  <c r="L682" i="3"/>
  <c r="E5387" i="3"/>
  <c r="J5387" i="3" s="1"/>
  <c r="E3819" i="3"/>
  <c r="J3819" i="3" s="1"/>
  <c r="E2251" i="3"/>
  <c r="J2251" i="3" s="1"/>
  <c r="F5387" i="3"/>
  <c r="F2251" i="3"/>
  <c r="L1466" i="3"/>
  <c r="L2251" i="3"/>
  <c r="E3035" i="3"/>
  <c r="J3035" i="3" s="1"/>
  <c r="F682" i="3"/>
  <c r="E1467" i="3"/>
  <c r="J1467" i="3" s="1"/>
  <c r="F1467" i="3"/>
  <c r="E3034" i="3"/>
  <c r="J3034" i="3" s="1"/>
  <c r="E683" i="3"/>
  <c r="J683" i="3" s="1"/>
  <c r="F1466" i="3"/>
  <c r="F3034" i="3"/>
  <c r="F683" i="3"/>
  <c r="E1466" i="3"/>
  <c r="J1466" i="3" s="1"/>
  <c r="L683" i="3"/>
  <c r="E2250" i="3"/>
  <c r="J2250" i="3" s="1"/>
  <c r="E3818" i="3"/>
  <c r="J3818" i="3" s="1"/>
  <c r="F3818" i="3"/>
  <c r="L2250" i="3"/>
  <c r="F2250" i="3"/>
  <c r="L3034" i="3"/>
  <c r="F4602" i="3"/>
  <c r="L4602" i="3"/>
  <c r="E4602" i="3"/>
  <c r="J4602" i="3" s="1"/>
  <c r="F5386" i="3"/>
  <c r="L5386" i="3"/>
  <c r="E5386" i="3"/>
  <c r="J5386" i="3" s="1"/>
  <c r="F6170" i="3"/>
  <c r="L6170" i="3"/>
  <c r="E6170" i="3"/>
  <c r="J6170" i="3" s="1"/>
  <c r="F6954" i="3"/>
  <c r="E11658" i="3"/>
  <c r="J11658" i="3" s="1"/>
  <c r="F11658" i="3"/>
  <c r="L6954" i="3"/>
  <c r="E6954" i="3"/>
  <c r="J6954" i="3" s="1"/>
  <c r="F7738" i="3"/>
  <c r="L7738" i="3"/>
  <c r="E7738" i="3"/>
  <c r="J7738" i="3" s="1"/>
  <c r="F8522" i="3"/>
  <c r="L8522" i="3"/>
  <c r="E8522" i="3"/>
  <c r="J8522" i="3" s="1"/>
  <c r="F9306" i="3"/>
  <c r="E10874" i="3"/>
  <c r="J10874" i="3" s="1"/>
  <c r="F10874" i="3"/>
  <c r="L9306" i="3"/>
  <c r="E9306" i="3"/>
  <c r="J9306" i="3" s="1"/>
  <c r="F10090" i="3"/>
  <c r="L10090" i="3"/>
  <c r="E10090" i="3"/>
  <c r="J10090" i="3" s="1"/>
  <c r="E11657" i="3"/>
  <c r="J11657" i="3" s="1"/>
  <c r="L10874" i="3"/>
  <c r="L11658" i="3"/>
  <c r="L11657" i="3"/>
  <c r="F11657" i="3"/>
  <c r="E10089" i="3"/>
  <c r="J10089" i="3" s="1"/>
  <c r="F12442" i="3"/>
  <c r="F10873" i="3"/>
  <c r="E10873" i="3"/>
  <c r="J10873" i="3" s="1"/>
  <c r="L12442" i="3"/>
  <c r="F10089" i="3"/>
  <c r="E12442" i="3"/>
  <c r="L9305" i="3"/>
  <c r="L10873" i="3"/>
  <c r="L8521" i="3"/>
  <c r="L10089" i="3"/>
  <c r="F9305" i="3"/>
  <c r="L7737" i="3"/>
  <c r="L6169" i="3"/>
  <c r="L4601" i="3"/>
  <c r="F7736" i="3"/>
  <c r="L3033" i="3"/>
  <c r="E9305" i="3"/>
  <c r="J9305" i="3" s="1"/>
  <c r="E8521" i="3"/>
  <c r="J8521" i="3" s="1"/>
  <c r="F6169" i="3"/>
  <c r="F7737" i="3"/>
  <c r="E12441" i="3"/>
  <c r="E7737" i="3"/>
  <c r="J7737" i="3" s="1"/>
  <c r="E6169" i="3"/>
  <c r="J6169" i="3" s="1"/>
  <c r="E4601" i="3"/>
  <c r="J4601" i="3" s="1"/>
  <c r="E3033" i="3"/>
  <c r="J3033" i="3" s="1"/>
  <c r="F8521" i="3"/>
  <c r="F3817" i="3"/>
  <c r="F6953" i="3"/>
  <c r="L6953" i="3"/>
  <c r="E6953" i="3"/>
  <c r="J6953" i="3" s="1"/>
  <c r="E3817" i="3"/>
  <c r="J3817" i="3" s="1"/>
  <c r="L3817" i="3"/>
  <c r="F12441" i="3"/>
  <c r="F4601" i="3"/>
  <c r="F3033" i="3"/>
  <c r="F5385" i="3"/>
  <c r="L5385" i="3"/>
  <c r="E5385" i="3"/>
  <c r="J5385" i="3" s="1"/>
  <c r="L12441" i="3"/>
  <c r="E10872" i="3"/>
  <c r="J10872" i="3" s="1"/>
  <c r="L2249" i="3"/>
  <c r="E2249" i="3"/>
  <c r="J2249" i="3" s="1"/>
  <c r="F2249" i="3"/>
  <c r="F1465" i="3"/>
  <c r="L1465" i="3"/>
  <c r="E1465" i="3"/>
  <c r="J1465" i="3" s="1"/>
  <c r="F681" i="3"/>
  <c r="L681" i="3"/>
  <c r="E681" i="3"/>
  <c r="J681" i="3" s="1"/>
  <c r="F12440" i="3"/>
  <c r="F11656" i="3"/>
  <c r="L12440" i="3"/>
  <c r="L11656" i="3"/>
  <c r="E11656" i="3"/>
  <c r="J11656" i="3" s="1"/>
  <c r="L9304" i="3"/>
  <c r="F10872" i="3"/>
  <c r="L10872" i="3"/>
  <c r="L4600" i="3"/>
  <c r="L7736" i="3"/>
  <c r="L10088" i="3"/>
  <c r="F10088" i="3"/>
  <c r="F6952" i="3"/>
  <c r="L8520" i="3"/>
  <c r="F9304" i="3"/>
  <c r="F8520" i="3"/>
  <c r="L6952" i="3"/>
  <c r="F6168" i="3"/>
  <c r="L6168" i="3"/>
  <c r="E6168" i="3"/>
  <c r="J6168" i="3" s="1"/>
  <c r="F4600" i="3"/>
  <c r="L5384" i="3"/>
  <c r="F5384" i="3"/>
  <c r="E3816" i="3"/>
  <c r="J3816" i="3" s="1"/>
  <c r="F3816" i="3"/>
  <c r="L3816" i="3"/>
  <c r="F3032" i="3"/>
  <c r="L3032" i="3"/>
  <c r="F2248" i="3"/>
  <c r="L1464" i="3"/>
  <c r="L2248" i="3"/>
  <c r="F1464" i="3"/>
  <c r="E1464" i="3"/>
  <c r="J1464" i="3" s="1"/>
  <c r="F680" i="3"/>
  <c r="F1463" i="3"/>
  <c r="L1463" i="3"/>
  <c r="L680" i="3"/>
  <c r="E680" i="3"/>
  <c r="J680" i="3" s="1"/>
  <c r="F679" i="3"/>
  <c r="L679" i="3"/>
  <c r="E679" i="3"/>
  <c r="J679" i="3" s="1"/>
  <c r="F2247" i="3"/>
  <c r="L2247" i="3"/>
  <c r="F3031" i="3"/>
  <c r="L10870" i="3"/>
  <c r="L9302" i="3"/>
  <c r="L3031" i="3"/>
  <c r="L3815" i="3"/>
  <c r="F4599" i="3"/>
  <c r="F3815" i="3"/>
  <c r="L4599" i="3"/>
  <c r="F5383" i="3"/>
  <c r="L5383" i="3"/>
  <c r="F6167" i="3"/>
  <c r="L6167" i="3"/>
  <c r="F6951" i="3"/>
  <c r="L11654" i="3"/>
  <c r="L10086" i="3"/>
  <c r="L6951" i="3"/>
  <c r="F7735" i="3"/>
  <c r="L7735" i="3"/>
  <c r="F8519" i="3"/>
  <c r="F11655" i="3"/>
  <c r="L8519" i="3"/>
  <c r="F9303" i="3"/>
  <c r="L9303" i="3"/>
  <c r="F10087" i="3"/>
  <c r="L10871" i="3"/>
  <c r="L10087" i="3"/>
  <c r="F10871" i="3"/>
  <c r="L11655" i="3"/>
  <c r="F12439" i="3"/>
  <c r="F11654" i="3"/>
  <c r="L12439" i="3"/>
  <c r="L12438" i="3"/>
  <c r="F10870" i="3"/>
  <c r="L8518" i="3"/>
  <c r="F3814" i="3"/>
  <c r="F6166" i="3"/>
  <c r="L7734" i="3"/>
  <c r="L5382" i="3"/>
  <c r="L6950" i="3"/>
  <c r="L6166" i="3"/>
  <c r="L3814" i="3"/>
  <c r="L4598" i="3"/>
  <c r="L3030" i="3"/>
  <c r="F678" i="3"/>
  <c r="L2246" i="3"/>
  <c r="F1462" i="3"/>
  <c r="L1462" i="3"/>
  <c r="E678" i="3"/>
  <c r="J678" i="3" s="1"/>
  <c r="F677" i="3"/>
  <c r="L678" i="3"/>
  <c r="E677" i="3"/>
  <c r="J677" i="3" s="1"/>
  <c r="L1461" i="3"/>
  <c r="L677" i="3"/>
  <c r="L2245" i="3"/>
  <c r="L3029" i="3"/>
  <c r="L3813" i="3"/>
  <c r="L4597" i="3"/>
  <c r="L6165" i="3"/>
  <c r="L5381" i="3"/>
  <c r="L6949" i="3"/>
  <c r="L8517" i="3"/>
  <c r="L7733" i="3"/>
  <c r="L11652" i="3"/>
  <c r="L12436" i="3"/>
  <c r="L9301" i="3"/>
  <c r="L10085" i="3"/>
  <c r="L10869" i="3"/>
  <c r="L11653" i="3"/>
  <c r="L12437" i="3"/>
  <c r="L10868" i="3"/>
  <c r="L9300" i="3"/>
  <c r="L6948" i="3"/>
  <c r="L10084" i="3"/>
  <c r="L7732" i="3"/>
  <c r="L8516" i="3"/>
  <c r="L3812" i="3"/>
  <c r="L2244" i="3"/>
  <c r="L6164" i="3"/>
  <c r="L4596" i="3"/>
  <c r="L3028" i="3"/>
  <c r="L5380" i="3"/>
  <c r="L1460" i="3"/>
  <c r="E675" i="3"/>
  <c r="J675" i="3" s="1"/>
  <c r="F675" i="3"/>
  <c r="F676" i="3"/>
  <c r="L676" i="3"/>
  <c r="E676" i="3"/>
  <c r="J676" i="3" s="1"/>
  <c r="L2243" i="3"/>
  <c r="L675" i="3"/>
  <c r="L1459" i="3"/>
  <c r="L3811" i="3"/>
  <c r="L3027" i="3"/>
  <c r="L4595" i="3"/>
  <c r="D10865" i="3"/>
  <c r="E10867" i="3" s="1"/>
  <c r="J10867" i="3" s="1"/>
  <c r="L5379" i="3"/>
  <c r="L6947" i="3"/>
  <c r="L6163" i="3"/>
  <c r="L8515" i="3"/>
  <c r="L7731" i="3"/>
  <c r="G11649" i="3"/>
  <c r="D7730" i="3"/>
  <c r="F7734" i="3" s="1"/>
  <c r="G10865" i="3"/>
  <c r="L9299" i="3"/>
  <c r="L10083" i="3"/>
  <c r="D8514" i="3"/>
  <c r="F8518" i="3" s="1"/>
  <c r="L11651" i="3"/>
  <c r="L10867" i="3"/>
  <c r="L12433" i="3"/>
  <c r="D8513" i="3"/>
  <c r="D10081" i="3"/>
  <c r="F10081" i="3" s="1"/>
  <c r="L11649" i="3"/>
  <c r="D9297" i="3"/>
  <c r="E9297" i="3" s="1"/>
  <c r="J9297" i="3" s="1"/>
  <c r="D11649" i="3"/>
  <c r="L12435" i="3"/>
  <c r="D9298" i="3"/>
  <c r="F9302" i="3" s="1"/>
  <c r="D12433" i="3"/>
  <c r="D12434" i="3"/>
  <c r="F12438" i="3" s="1"/>
  <c r="L12434" i="3"/>
  <c r="L11650" i="3"/>
  <c r="L10865" i="3"/>
  <c r="L10866" i="3"/>
  <c r="L10081" i="3"/>
  <c r="D10082" i="3"/>
  <c r="F10086" i="3" s="1"/>
  <c r="D7729" i="3"/>
  <c r="L9297" i="3"/>
  <c r="L9298" i="3"/>
  <c r="L10082" i="3"/>
  <c r="L8514" i="3"/>
  <c r="L8513" i="3"/>
  <c r="L6945" i="3"/>
  <c r="L7730" i="3"/>
  <c r="L7729" i="3"/>
  <c r="D6161" i="3"/>
  <c r="E6161" i="3" s="1"/>
  <c r="J6161" i="3" s="1"/>
  <c r="D5377" i="3"/>
  <c r="G6161" i="3"/>
  <c r="D4593" i="3"/>
  <c r="D6945" i="3"/>
  <c r="D6946" i="3"/>
  <c r="L6946" i="3"/>
  <c r="D3809" i="3"/>
  <c r="E3814" i="3" s="1"/>
  <c r="J3814" i="3" s="1"/>
  <c r="G3809" i="3"/>
  <c r="D5378" i="3"/>
  <c r="E5384" i="3" s="1"/>
  <c r="J5384" i="3" s="1"/>
  <c r="L6161" i="3"/>
  <c r="L6162" i="3"/>
  <c r="L1457" i="3"/>
  <c r="L5377" i="3"/>
  <c r="L5378" i="3"/>
  <c r="D4594" i="3"/>
  <c r="D3025" i="3"/>
  <c r="D3026" i="3"/>
  <c r="F3030" i="3" s="1"/>
  <c r="L4594" i="3"/>
  <c r="L4593" i="3"/>
  <c r="L3026" i="3"/>
  <c r="L3809" i="3"/>
  <c r="L3810" i="3"/>
  <c r="L2242" i="3"/>
  <c r="L674" i="3"/>
  <c r="L1458" i="3"/>
  <c r="L3025" i="3"/>
  <c r="L2241" i="3"/>
  <c r="D2241" i="3"/>
  <c r="D2242" i="3"/>
  <c r="F2246" i="3" s="1"/>
  <c r="G673" i="3"/>
  <c r="L673" i="3"/>
  <c r="D1457" i="3"/>
  <c r="E674" i="3"/>
  <c r="J674" i="3" s="1"/>
  <c r="F674" i="3"/>
  <c r="E673" i="3"/>
  <c r="J673" i="3" s="1"/>
  <c r="F673" i="3"/>
  <c r="F672" i="3"/>
  <c r="L672" i="3"/>
  <c r="E672" i="3"/>
  <c r="J672" i="3" s="1"/>
  <c r="F1456" i="3"/>
  <c r="E3808" i="3"/>
  <c r="J3808" i="3" s="1"/>
  <c r="F3808" i="3"/>
  <c r="L1456" i="3"/>
  <c r="E1456" i="3"/>
  <c r="J1456" i="3" s="1"/>
  <c r="F2240" i="3"/>
  <c r="L2240" i="3"/>
  <c r="E2240" i="3"/>
  <c r="J2240" i="3" s="1"/>
  <c r="E4592" i="3"/>
  <c r="J4592" i="3" s="1"/>
  <c r="F4592" i="3"/>
  <c r="F3024" i="3"/>
  <c r="L3024" i="3"/>
  <c r="E3024" i="3"/>
  <c r="J3024" i="3" s="1"/>
  <c r="L3808" i="3"/>
  <c r="L4592" i="3"/>
  <c r="E5376" i="3"/>
  <c r="J5376" i="3" s="1"/>
  <c r="L5376" i="3"/>
  <c r="F5376" i="3"/>
  <c r="F6160" i="3"/>
  <c r="E6944" i="3"/>
  <c r="J6944" i="3" s="1"/>
  <c r="F6944" i="3"/>
  <c r="L6160" i="3"/>
  <c r="E6160" i="3"/>
  <c r="J6160" i="3" s="1"/>
  <c r="L6944" i="3"/>
  <c r="F7728" i="3"/>
  <c r="F8512" i="3"/>
  <c r="L7728" i="3"/>
  <c r="E7728" i="3"/>
  <c r="J7728" i="3" s="1"/>
  <c r="E8512" i="3"/>
  <c r="J8512" i="3" s="1"/>
  <c r="E9296" i="3"/>
  <c r="J9296" i="3" s="1"/>
  <c r="F9296" i="3"/>
  <c r="L8512" i="3"/>
  <c r="L5374" i="3"/>
  <c r="L4591" i="3"/>
  <c r="L6159" i="3"/>
  <c r="L9295" i="3"/>
  <c r="L12431" i="3"/>
  <c r="L9296" i="3"/>
  <c r="F10080" i="3"/>
  <c r="L10080" i="3"/>
  <c r="E10080" i="3"/>
  <c r="J10080" i="3" s="1"/>
  <c r="E10864" i="3"/>
  <c r="J10864" i="3" s="1"/>
  <c r="E12431" i="3"/>
  <c r="E11648" i="3"/>
  <c r="J11648" i="3" s="1"/>
  <c r="F12431" i="3"/>
  <c r="F11648" i="3"/>
  <c r="L10864" i="3"/>
  <c r="F10864" i="3"/>
  <c r="L11648" i="3"/>
  <c r="E11647" i="3"/>
  <c r="J11647" i="3" s="1"/>
  <c r="F12432" i="3"/>
  <c r="F10863" i="3"/>
  <c r="E10863" i="3"/>
  <c r="J10863" i="3" s="1"/>
  <c r="L11647" i="3"/>
  <c r="L12432" i="3"/>
  <c r="E12432" i="3"/>
  <c r="F11647" i="3"/>
  <c r="L8511" i="3"/>
  <c r="L10863" i="3"/>
  <c r="E10079" i="3"/>
  <c r="J10079" i="3" s="1"/>
  <c r="L10079" i="3"/>
  <c r="F10079" i="3"/>
  <c r="E9295" i="3"/>
  <c r="J9295" i="3" s="1"/>
  <c r="E6943" i="3"/>
  <c r="J6943" i="3" s="1"/>
  <c r="F6943" i="3"/>
  <c r="F9295" i="3"/>
  <c r="E8511" i="3"/>
  <c r="J8511" i="3" s="1"/>
  <c r="E6159" i="3"/>
  <c r="J6159" i="3" s="1"/>
  <c r="E7727" i="3"/>
  <c r="J7727" i="3" s="1"/>
  <c r="F6159" i="3"/>
  <c r="F7727" i="3"/>
  <c r="F8511" i="3"/>
  <c r="L6943" i="3"/>
  <c r="L7727" i="3"/>
  <c r="E5375" i="3"/>
  <c r="J5375" i="3" s="1"/>
  <c r="L5375" i="3"/>
  <c r="F5375" i="3"/>
  <c r="E4591" i="3"/>
  <c r="J4591" i="3" s="1"/>
  <c r="E3807" i="3"/>
  <c r="J3807" i="3" s="1"/>
  <c r="F4591" i="3"/>
  <c r="F3807" i="3"/>
  <c r="L3807" i="3"/>
  <c r="F3023" i="3"/>
  <c r="F2239" i="3"/>
  <c r="L3023" i="3"/>
  <c r="E3023" i="3"/>
  <c r="J3023" i="3" s="1"/>
  <c r="E2239" i="3"/>
  <c r="J2239" i="3" s="1"/>
  <c r="F1455" i="3"/>
  <c r="L2239" i="3"/>
  <c r="E1455" i="3"/>
  <c r="J1455" i="3" s="1"/>
  <c r="L1455" i="3"/>
  <c r="E671" i="3"/>
  <c r="J671" i="3" s="1"/>
  <c r="E5374" i="3"/>
  <c r="J5374" i="3" s="1"/>
  <c r="L671" i="3"/>
  <c r="F671" i="3"/>
  <c r="F670" i="3"/>
  <c r="L670" i="3"/>
  <c r="E670" i="3"/>
  <c r="J670" i="3" s="1"/>
  <c r="F1454" i="3"/>
  <c r="F2238" i="3"/>
  <c r="L1454" i="3"/>
  <c r="E1454" i="3"/>
  <c r="J1454" i="3" s="1"/>
  <c r="E2238" i="3"/>
  <c r="J2238" i="3" s="1"/>
  <c r="L2238" i="3"/>
  <c r="F3022" i="3"/>
  <c r="L3022" i="3"/>
  <c r="E3022" i="3"/>
  <c r="J3022" i="3" s="1"/>
  <c r="F3806" i="3"/>
  <c r="E10862" i="3"/>
  <c r="J10862" i="3" s="1"/>
  <c r="E9294" i="3"/>
  <c r="J9294" i="3" s="1"/>
  <c r="E6158" i="3"/>
  <c r="J6158" i="3" s="1"/>
  <c r="F10862" i="3"/>
  <c r="F9294" i="3"/>
  <c r="F6158" i="3"/>
  <c r="L3806" i="3"/>
  <c r="E3806" i="3"/>
  <c r="J3806" i="3" s="1"/>
  <c r="F4590" i="3"/>
  <c r="F5374" i="3"/>
  <c r="L4590" i="3"/>
  <c r="E4590" i="3"/>
  <c r="J4590" i="3" s="1"/>
  <c r="L9294" i="3"/>
  <c r="E6942" i="3"/>
  <c r="J6942" i="3" s="1"/>
  <c r="F6942" i="3"/>
  <c r="L6158" i="3"/>
  <c r="L6942" i="3"/>
  <c r="F7726" i="3"/>
  <c r="E10861" i="3"/>
  <c r="J10861" i="3" s="1"/>
  <c r="E10078" i="3"/>
  <c r="J10078" i="3" s="1"/>
  <c r="E8510" i="3"/>
  <c r="J8510" i="3" s="1"/>
  <c r="F10861" i="3"/>
  <c r="F10078" i="3"/>
  <c r="F8510" i="3"/>
  <c r="L7726" i="3"/>
  <c r="E7726" i="3"/>
  <c r="J7726" i="3" s="1"/>
  <c r="L8510" i="3"/>
  <c r="L10862" i="3"/>
  <c r="L10078" i="3"/>
  <c r="L11646" i="3"/>
  <c r="F11646" i="3"/>
  <c r="E12430" i="3"/>
  <c r="F12430" i="3"/>
  <c r="E11646" i="3"/>
  <c r="J11646" i="3" s="1"/>
  <c r="F12429" i="3"/>
  <c r="F11645" i="3"/>
  <c r="L12429" i="3"/>
  <c r="L11645" i="3"/>
  <c r="L12430" i="3"/>
  <c r="L7725" i="3"/>
  <c r="E12429" i="3"/>
  <c r="E11645" i="3"/>
  <c r="J11645" i="3" s="1"/>
  <c r="L10861" i="3"/>
  <c r="F10077" i="3"/>
  <c r="L10077" i="3"/>
  <c r="E10077" i="3"/>
  <c r="J10077" i="3" s="1"/>
  <c r="F9293" i="3"/>
  <c r="L9293" i="3"/>
  <c r="E9293" i="3"/>
  <c r="J9293" i="3" s="1"/>
  <c r="F8509" i="3"/>
  <c r="E6157" i="3"/>
  <c r="J6157" i="3" s="1"/>
  <c r="L8509" i="3"/>
  <c r="E8509" i="3"/>
  <c r="J8509" i="3" s="1"/>
  <c r="F7725" i="3"/>
  <c r="E7725" i="3"/>
  <c r="J7725" i="3" s="1"/>
  <c r="F6941" i="3"/>
  <c r="F6157" i="3"/>
  <c r="L6157" i="3"/>
  <c r="L6941" i="3"/>
  <c r="E6941" i="3"/>
  <c r="J6941" i="3" s="1"/>
  <c r="L3805" i="3"/>
  <c r="F5373" i="3"/>
  <c r="L5373" i="3"/>
  <c r="E5373" i="3"/>
  <c r="J5373" i="3" s="1"/>
  <c r="F4589" i="3"/>
  <c r="L4589" i="3"/>
  <c r="E4589" i="3"/>
  <c r="J4589" i="3" s="1"/>
  <c r="F3805" i="3"/>
  <c r="L3021" i="3"/>
  <c r="E3805" i="3"/>
  <c r="J3805" i="3" s="1"/>
  <c r="F3021" i="3"/>
  <c r="L3020" i="3"/>
  <c r="L1452" i="3"/>
  <c r="E3021" i="3"/>
  <c r="J3021" i="3" s="1"/>
  <c r="F2237" i="3"/>
  <c r="L2237" i="3"/>
  <c r="E2237" i="3"/>
  <c r="J2237" i="3" s="1"/>
  <c r="E1453" i="3"/>
  <c r="J1453" i="3" s="1"/>
  <c r="E1452" i="3"/>
  <c r="J1452" i="3" s="1"/>
  <c r="F1452" i="3"/>
  <c r="F669" i="3"/>
  <c r="L1453" i="3"/>
  <c r="F1453" i="3"/>
  <c r="E669" i="3"/>
  <c r="J669" i="3" s="1"/>
  <c r="E668" i="3"/>
  <c r="J668" i="3" s="1"/>
  <c r="F668" i="3"/>
  <c r="L669" i="3"/>
  <c r="L1451" i="3"/>
  <c r="L668" i="3"/>
  <c r="L10074" i="3"/>
  <c r="F2236" i="3"/>
  <c r="L2236" i="3"/>
  <c r="E2236" i="3"/>
  <c r="J2236" i="3" s="1"/>
  <c r="E3020" i="3"/>
  <c r="J3020" i="3" s="1"/>
  <c r="E3804" i="3"/>
  <c r="J3804" i="3" s="1"/>
  <c r="F3804" i="3"/>
  <c r="F3020" i="3"/>
  <c r="L11643" i="3"/>
  <c r="L3804" i="3"/>
  <c r="F4588" i="3"/>
  <c r="L4588" i="3"/>
  <c r="E4588" i="3"/>
  <c r="J4588" i="3" s="1"/>
  <c r="F5372" i="3"/>
  <c r="L5372" i="3"/>
  <c r="E5372" i="3"/>
  <c r="J5372" i="3" s="1"/>
  <c r="F6156" i="3"/>
  <c r="L6156" i="3"/>
  <c r="E6156" i="3"/>
  <c r="J6156" i="3" s="1"/>
  <c r="F6940" i="3"/>
  <c r="E9292" i="3"/>
  <c r="J9292" i="3" s="1"/>
  <c r="L6940" i="3"/>
  <c r="E6940" i="3"/>
  <c r="J6940" i="3" s="1"/>
  <c r="F7724" i="3"/>
  <c r="E11644" i="3"/>
  <c r="J11644" i="3" s="1"/>
  <c r="E10076" i="3"/>
  <c r="J10076" i="3" s="1"/>
  <c r="E8508" i="3"/>
  <c r="J8508" i="3" s="1"/>
  <c r="F10076" i="3"/>
  <c r="L7724" i="3"/>
  <c r="E7724" i="3"/>
  <c r="J7724" i="3" s="1"/>
  <c r="F8508" i="3"/>
  <c r="F11643" i="3"/>
  <c r="F9292" i="3"/>
  <c r="L8508" i="3"/>
  <c r="L9292" i="3"/>
  <c r="E11643" i="3"/>
  <c r="J11643" i="3" s="1"/>
  <c r="L10076" i="3"/>
  <c r="F10860" i="3"/>
  <c r="F11644" i="3"/>
  <c r="L10860" i="3"/>
  <c r="E10860" i="3"/>
  <c r="J10860" i="3" s="1"/>
  <c r="L11644" i="3"/>
  <c r="F12428" i="3"/>
  <c r="F12427" i="3"/>
  <c r="L12428" i="3"/>
  <c r="L12427" i="3"/>
  <c r="E12428" i="3"/>
  <c r="E12427" i="3"/>
  <c r="F10859" i="3"/>
  <c r="L10859" i="3"/>
  <c r="E10859" i="3"/>
  <c r="J10859" i="3" s="1"/>
  <c r="F10075" i="3"/>
  <c r="E9291" i="3"/>
  <c r="J9291" i="3" s="1"/>
  <c r="F9291" i="3"/>
  <c r="L10075" i="3"/>
  <c r="E10075" i="3"/>
  <c r="J10075" i="3" s="1"/>
  <c r="L6939" i="3"/>
  <c r="L9291" i="3"/>
  <c r="F8507" i="3"/>
  <c r="L8507" i="3"/>
  <c r="E8507" i="3"/>
  <c r="J8507" i="3" s="1"/>
  <c r="F7723" i="3"/>
  <c r="L7723" i="3"/>
  <c r="E7723" i="3"/>
  <c r="J7723" i="3" s="1"/>
  <c r="E6939" i="3"/>
  <c r="J6939" i="3" s="1"/>
  <c r="E1451" i="3"/>
  <c r="J1451" i="3" s="1"/>
  <c r="E6155" i="3"/>
  <c r="J6155" i="3" s="1"/>
  <c r="F6155" i="3"/>
  <c r="F6939" i="3"/>
  <c r="L6155" i="3"/>
  <c r="F5371" i="3"/>
  <c r="L5371" i="3"/>
  <c r="E5371" i="3"/>
  <c r="J5371" i="3" s="1"/>
  <c r="E4587" i="3"/>
  <c r="J4587" i="3" s="1"/>
  <c r="L4587" i="3"/>
  <c r="F4587" i="3"/>
  <c r="F3803" i="3"/>
  <c r="L3803" i="3"/>
  <c r="E3803" i="3"/>
  <c r="J3803" i="3" s="1"/>
  <c r="E3019" i="3"/>
  <c r="J3019" i="3" s="1"/>
  <c r="L3019" i="3"/>
  <c r="F3019" i="3"/>
  <c r="F2235" i="3"/>
  <c r="E10074" i="3"/>
  <c r="J10074" i="3" s="1"/>
  <c r="F10074" i="3"/>
  <c r="F1451" i="3"/>
  <c r="L2235" i="3"/>
  <c r="E2235" i="3"/>
  <c r="J2235" i="3" s="1"/>
  <c r="F667" i="3"/>
  <c r="L667" i="3"/>
  <c r="E667" i="3"/>
  <c r="J667" i="3" s="1"/>
  <c r="E666" i="3"/>
  <c r="J666" i="3" s="1"/>
  <c r="E3018" i="3"/>
  <c r="J3018" i="3" s="1"/>
  <c r="F3018" i="3"/>
  <c r="L666" i="3"/>
  <c r="F666" i="3"/>
  <c r="F1450" i="3"/>
  <c r="L1450" i="3"/>
  <c r="E1450" i="3"/>
  <c r="J1450" i="3" s="1"/>
  <c r="F2234" i="3"/>
  <c r="L2234" i="3"/>
  <c r="E2234" i="3"/>
  <c r="J2234" i="3" s="1"/>
  <c r="L3018" i="3"/>
  <c r="F3802" i="3"/>
  <c r="L3802" i="3"/>
  <c r="E3802" i="3"/>
  <c r="J3802" i="3" s="1"/>
  <c r="F4586" i="3"/>
  <c r="L4586" i="3"/>
  <c r="E4586" i="3"/>
  <c r="J4586" i="3" s="1"/>
  <c r="F5370" i="3"/>
  <c r="E6154" i="3"/>
  <c r="J6154" i="3" s="1"/>
  <c r="F6154" i="3"/>
  <c r="L5370" i="3"/>
  <c r="E5370" i="3"/>
  <c r="J5370" i="3" s="1"/>
  <c r="L6154" i="3"/>
  <c r="F6938" i="3"/>
  <c r="E10073" i="3"/>
  <c r="J10073" i="3" s="1"/>
  <c r="E11641" i="3"/>
  <c r="J11641" i="3" s="1"/>
  <c r="E12426" i="3"/>
  <c r="E9290" i="3"/>
  <c r="J9290" i="3" s="1"/>
  <c r="E7722" i="3"/>
  <c r="J7722" i="3" s="1"/>
  <c r="F11641" i="3"/>
  <c r="F12426" i="3"/>
  <c r="F9290" i="3"/>
  <c r="F7722" i="3"/>
  <c r="L6938" i="3"/>
  <c r="E6938" i="3"/>
  <c r="J6938" i="3" s="1"/>
  <c r="L7722" i="3"/>
  <c r="F8506" i="3"/>
  <c r="L8506" i="3"/>
  <c r="E8506" i="3"/>
  <c r="J8506" i="3" s="1"/>
  <c r="L9290" i="3"/>
  <c r="L12426" i="3"/>
  <c r="F10858" i="3"/>
  <c r="E1449" i="3"/>
  <c r="J1449" i="3" s="1"/>
  <c r="E12425" i="3"/>
  <c r="F11642" i="3"/>
  <c r="L10858" i="3"/>
  <c r="E10858" i="3"/>
  <c r="J10858" i="3" s="1"/>
  <c r="L11642" i="3"/>
  <c r="E11642" i="3"/>
  <c r="J11642" i="3" s="1"/>
  <c r="E3017" i="3"/>
  <c r="J3017" i="3" s="1"/>
  <c r="F1449" i="3"/>
  <c r="F9289" i="3"/>
  <c r="L11641" i="3"/>
  <c r="L12425" i="3"/>
  <c r="L10073" i="3"/>
  <c r="F12425" i="3"/>
  <c r="E10857" i="3"/>
  <c r="J10857" i="3" s="1"/>
  <c r="E6937" i="3"/>
  <c r="J6937" i="3" s="1"/>
  <c r="F6937" i="3"/>
  <c r="F10073" i="3"/>
  <c r="L10857" i="3"/>
  <c r="F10857" i="3"/>
  <c r="E9289" i="3"/>
  <c r="J9289" i="3" s="1"/>
  <c r="L3017" i="3"/>
  <c r="L9289" i="3"/>
  <c r="F8505" i="3"/>
  <c r="L8505" i="3"/>
  <c r="E8505" i="3"/>
  <c r="J8505" i="3" s="1"/>
  <c r="F7721" i="3"/>
  <c r="L7721" i="3"/>
  <c r="E7721" i="3"/>
  <c r="J7721" i="3" s="1"/>
  <c r="L6937" i="3"/>
  <c r="F6153" i="3"/>
  <c r="E5369" i="3"/>
  <c r="J5369" i="3" s="1"/>
  <c r="F5369" i="3"/>
  <c r="L6153" i="3"/>
  <c r="E6153" i="3"/>
  <c r="J6153" i="3" s="1"/>
  <c r="L5369" i="3"/>
  <c r="E4585" i="3"/>
  <c r="J4585" i="3" s="1"/>
  <c r="L4585" i="3"/>
  <c r="F4585" i="3"/>
  <c r="F3801" i="3"/>
  <c r="F3017" i="3"/>
  <c r="L3801" i="3"/>
  <c r="E3801" i="3"/>
  <c r="J3801" i="3" s="1"/>
  <c r="F2233" i="3"/>
  <c r="L2233" i="3"/>
  <c r="E2233" i="3"/>
  <c r="J2233" i="3" s="1"/>
  <c r="L1449" i="3"/>
  <c r="F665" i="3"/>
  <c r="F664" i="3"/>
  <c r="L665" i="3"/>
  <c r="E665" i="3"/>
  <c r="J665" i="3" s="1"/>
  <c r="E664" i="3"/>
  <c r="J664" i="3" s="1"/>
  <c r="E10856" i="3"/>
  <c r="J10856" i="3" s="1"/>
  <c r="L664" i="3"/>
  <c r="F1448" i="3"/>
  <c r="L1448" i="3"/>
  <c r="E1448" i="3"/>
  <c r="J1448" i="3" s="1"/>
  <c r="F2232" i="3"/>
  <c r="L2232" i="3"/>
  <c r="E2232" i="3"/>
  <c r="J2232" i="3" s="1"/>
  <c r="E3016" i="3"/>
  <c r="J3016" i="3" s="1"/>
  <c r="L3016" i="3"/>
  <c r="F3016" i="3"/>
  <c r="F3800" i="3"/>
  <c r="E9288" i="3"/>
  <c r="J9288" i="3" s="1"/>
  <c r="E7720" i="3"/>
  <c r="J7720" i="3" s="1"/>
  <c r="F7720" i="3"/>
  <c r="L3800" i="3"/>
  <c r="E3800" i="3"/>
  <c r="J3800" i="3" s="1"/>
  <c r="F4584" i="3"/>
  <c r="L4584" i="3"/>
  <c r="E4584" i="3"/>
  <c r="J4584" i="3" s="1"/>
  <c r="F5368" i="3"/>
  <c r="L5368" i="3"/>
  <c r="E5368" i="3"/>
  <c r="J5368" i="3" s="1"/>
  <c r="F6152" i="3"/>
  <c r="E10071" i="3"/>
  <c r="J10071" i="3" s="1"/>
  <c r="E11640" i="3"/>
  <c r="J11640" i="3" s="1"/>
  <c r="E6936" i="3"/>
  <c r="J6936" i="3" s="1"/>
  <c r="F10855" i="3"/>
  <c r="F11640" i="3"/>
  <c r="F6936" i="3"/>
  <c r="L6152" i="3"/>
  <c r="E6152" i="3"/>
  <c r="J6152" i="3" s="1"/>
  <c r="L10856" i="3"/>
  <c r="L9288" i="3"/>
  <c r="L6936" i="3"/>
  <c r="L7720" i="3"/>
  <c r="F8504" i="3"/>
  <c r="F9288" i="3"/>
  <c r="L8504" i="3"/>
  <c r="E8504" i="3"/>
  <c r="J8504" i="3" s="1"/>
  <c r="F10072" i="3"/>
  <c r="F12424" i="3"/>
  <c r="F10856" i="3"/>
  <c r="L10072" i="3"/>
  <c r="E10072" i="3"/>
  <c r="J10072" i="3" s="1"/>
  <c r="F11639" i="3"/>
  <c r="L12423" i="3"/>
  <c r="L11640" i="3"/>
  <c r="F12423" i="3"/>
  <c r="E12424" i="3"/>
  <c r="L8503" i="3"/>
  <c r="L11639" i="3"/>
  <c r="L12424" i="3"/>
  <c r="E12423" i="3"/>
  <c r="E11639" i="3"/>
  <c r="J11639" i="3" s="1"/>
  <c r="E10855" i="3"/>
  <c r="J10855" i="3" s="1"/>
  <c r="L10855" i="3"/>
  <c r="F10071" i="3"/>
  <c r="E8503" i="3"/>
  <c r="J8503" i="3" s="1"/>
  <c r="L10071" i="3"/>
  <c r="E9287" i="3"/>
  <c r="J9287" i="3" s="1"/>
  <c r="F5367" i="3"/>
  <c r="F8503" i="3"/>
  <c r="L9287" i="3"/>
  <c r="F9287" i="3"/>
  <c r="L6935" i="3"/>
  <c r="L5367" i="3"/>
  <c r="E7719" i="3"/>
  <c r="J7719" i="3" s="1"/>
  <c r="L7719" i="3"/>
  <c r="F7719" i="3"/>
  <c r="E6935" i="3"/>
  <c r="J6935" i="3" s="1"/>
  <c r="E5367" i="3"/>
  <c r="J5367" i="3" s="1"/>
  <c r="E3799" i="3"/>
  <c r="J3799" i="3" s="1"/>
  <c r="F1447" i="3"/>
  <c r="F6151" i="3"/>
  <c r="E6151" i="3"/>
  <c r="J6151" i="3" s="1"/>
  <c r="F6935" i="3"/>
  <c r="L4583" i="3"/>
  <c r="L6151" i="3"/>
  <c r="F4583" i="3"/>
  <c r="E662" i="3"/>
  <c r="J662" i="3" s="1"/>
  <c r="E1447" i="3"/>
  <c r="J1447" i="3" s="1"/>
  <c r="F3799" i="3"/>
  <c r="E4583" i="3"/>
  <c r="J4583" i="3" s="1"/>
  <c r="L3799" i="3"/>
  <c r="F3015" i="3"/>
  <c r="L3015" i="3"/>
  <c r="E3015" i="3"/>
  <c r="J3015" i="3" s="1"/>
  <c r="F2231" i="3"/>
  <c r="L2231" i="3"/>
  <c r="E2231" i="3"/>
  <c r="J2231" i="3" s="1"/>
  <c r="L1447" i="3"/>
  <c r="E663" i="3"/>
  <c r="J663" i="3" s="1"/>
  <c r="L663" i="3"/>
  <c r="F663" i="3"/>
  <c r="F662" i="3"/>
  <c r="L4582" i="3"/>
  <c r="E2230" i="3"/>
  <c r="J2230" i="3" s="1"/>
  <c r="L662" i="3"/>
  <c r="F1446" i="3"/>
  <c r="L1446" i="3"/>
  <c r="E1446" i="3"/>
  <c r="J1446" i="3" s="1"/>
  <c r="F2230" i="3"/>
  <c r="L2230" i="3"/>
  <c r="F3014" i="3"/>
  <c r="L3014" i="3"/>
  <c r="E3014" i="3"/>
  <c r="J3014" i="3" s="1"/>
  <c r="F3798" i="3"/>
  <c r="L3798" i="3"/>
  <c r="E3798" i="3"/>
  <c r="J3798" i="3" s="1"/>
  <c r="E4582" i="3"/>
  <c r="J4582" i="3" s="1"/>
  <c r="E6150" i="3"/>
  <c r="J6150" i="3" s="1"/>
  <c r="E7718" i="3"/>
  <c r="J7718" i="3" s="1"/>
  <c r="F6934" i="3"/>
  <c r="F4582" i="3"/>
  <c r="F5366" i="3"/>
  <c r="F6150" i="3"/>
  <c r="L5366" i="3"/>
  <c r="E5366" i="3"/>
  <c r="J5366" i="3" s="1"/>
  <c r="L6150" i="3"/>
  <c r="E6934" i="3"/>
  <c r="J6934" i="3" s="1"/>
  <c r="F7718" i="3"/>
  <c r="L6934" i="3"/>
  <c r="L11637" i="3"/>
  <c r="L6933" i="3"/>
  <c r="L7718" i="3"/>
  <c r="E11637" i="3"/>
  <c r="J11637" i="3" s="1"/>
  <c r="E10854" i="3"/>
  <c r="J10854" i="3" s="1"/>
  <c r="F11637" i="3"/>
  <c r="E8502" i="3"/>
  <c r="J8502" i="3" s="1"/>
  <c r="L8502" i="3"/>
  <c r="F8502" i="3"/>
  <c r="F9286" i="3"/>
  <c r="L9286" i="3"/>
  <c r="E9286" i="3"/>
  <c r="J9286" i="3" s="1"/>
  <c r="F10070" i="3"/>
  <c r="F9285" i="3"/>
  <c r="F10854" i="3"/>
  <c r="L10070" i="3"/>
  <c r="E10070" i="3"/>
  <c r="J10070" i="3" s="1"/>
  <c r="L10854" i="3"/>
  <c r="F11638" i="3"/>
  <c r="L11638" i="3"/>
  <c r="E11638" i="3"/>
  <c r="J11638" i="3" s="1"/>
  <c r="F12422" i="3"/>
  <c r="F12421" i="3"/>
  <c r="L12422" i="3"/>
  <c r="L12421" i="3"/>
  <c r="E12422" i="3"/>
  <c r="E12421" i="3"/>
  <c r="E10853" i="3"/>
  <c r="J10853" i="3" s="1"/>
  <c r="L10853" i="3"/>
  <c r="F10853" i="3"/>
  <c r="F10069" i="3"/>
  <c r="L10069" i="3"/>
  <c r="E10069" i="3"/>
  <c r="J10069" i="3" s="1"/>
  <c r="E9285" i="3"/>
  <c r="J9285" i="3" s="1"/>
  <c r="L9285" i="3"/>
  <c r="F8501" i="3"/>
  <c r="E6933" i="3"/>
  <c r="J6933" i="3" s="1"/>
  <c r="L8501" i="3"/>
  <c r="E8501" i="3"/>
  <c r="J8501" i="3" s="1"/>
  <c r="F7717" i="3"/>
  <c r="L7717" i="3"/>
  <c r="E7717" i="3"/>
  <c r="J7717" i="3" s="1"/>
  <c r="F6933" i="3"/>
  <c r="L2229" i="3"/>
  <c r="F6149" i="3"/>
  <c r="L6149" i="3"/>
  <c r="E6149" i="3"/>
  <c r="J6149" i="3" s="1"/>
  <c r="F5365" i="3"/>
  <c r="L5365" i="3"/>
  <c r="E5365" i="3"/>
  <c r="J5365" i="3" s="1"/>
  <c r="F4581" i="3"/>
  <c r="E3013" i="3"/>
  <c r="J3013" i="3" s="1"/>
  <c r="F1445" i="3"/>
  <c r="L4581" i="3"/>
  <c r="E4581" i="3"/>
  <c r="J4581" i="3" s="1"/>
  <c r="F3797" i="3"/>
  <c r="F2229" i="3"/>
  <c r="F3013" i="3"/>
  <c r="L3797" i="3"/>
  <c r="E3797" i="3"/>
  <c r="J3797" i="3" s="1"/>
  <c r="E1445" i="3"/>
  <c r="J1445" i="3" s="1"/>
  <c r="E2229" i="3"/>
  <c r="J2229" i="3" s="1"/>
  <c r="L3013" i="3"/>
  <c r="L1445" i="3"/>
  <c r="E661" i="3"/>
  <c r="J661" i="3" s="1"/>
  <c r="L661" i="3"/>
  <c r="F661" i="3"/>
  <c r="E660" i="3"/>
  <c r="J660" i="3" s="1"/>
  <c r="L660" i="3"/>
  <c r="F660" i="3"/>
  <c r="L4580" i="3"/>
  <c r="E1444" i="3"/>
  <c r="J1444" i="3" s="1"/>
  <c r="L1444" i="3"/>
  <c r="F1444" i="3"/>
  <c r="F2228" i="3"/>
  <c r="F3012" i="3"/>
  <c r="L2228" i="3"/>
  <c r="E2228" i="3"/>
  <c r="J2228" i="3" s="1"/>
  <c r="L3012" i="3"/>
  <c r="E3012" i="3"/>
  <c r="J3012" i="3" s="1"/>
  <c r="F3796" i="3"/>
  <c r="L3796" i="3"/>
  <c r="E3796" i="3"/>
  <c r="J3796" i="3" s="1"/>
  <c r="E4580" i="3"/>
  <c r="J4580" i="3" s="1"/>
  <c r="E6148" i="3"/>
  <c r="J6148" i="3" s="1"/>
  <c r="F6148" i="3"/>
  <c r="L6148" i="3"/>
  <c r="F4580" i="3"/>
  <c r="F5364" i="3"/>
  <c r="L5364" i="3"/>
  <c r="E5364" i="3"/>
  <c r="J5364" i="3" s="1"/>
  <c r="L11636" i="3"/>
  <c r="F6932" i="3"/>
  <c r="F8500" i="3"/>
  <c r="F10068" i="3"/>
  <c r="L6932" i="3"/>
  <c r="E6932" i="3"/>
  <c r="J6932" i="3" s="1"/>
  <c r="F7716" i="3"/>
  <c r="E8500" i="3"/>
  <c r="J8500" i="3" s="1"/>
  <c r="L7716" i="3"/>
  <c r="E7716" i="3"/>
  <c r="J7716" i="3" s="1"/>
  <c r="L8500" i="3"/>
  <c r="F9284" i="3"/>
  <c r="L9284" i="3"/>
  <c r="E9284" i="3"/>
  <c r="J9284" i="3" s="1"/>
  <c r="E10068" i="3"/>
  <c r="J10068" i="3" s="1"/>
  <c r="L10068" i="3"/>
  <c r="F10852" i="3"/>
  <c r="L10852" i="3"/>
  <c r="E10852" i="3"/>
  <c r="J10852" i="3" s="1"/>
  <c r="E11636" i="3"/>
  <c r="J11636" i="3" s="1"/>
  <c r="L10851" i="3"/>
  <c r="F10851" i="3"/>
  <c r="F11636" i="3"/>
  <c r="L11635" i="3"/>
  <c r="F12420" i="3"/>
  <c r="F12419" i="3"/>
  <c r="F11635" i="3"/>
  <c r="L12420" i="3"/>
  <c r="L12419" i="3"/>
  <c r="E12420" i="3"/>
  <c r="E12419" i="3"/>
  <c r="E11635" i="3"/>
  <c r="J11635" i="3" s="1"/>
  <c r="E10851" i="3"/>
  <c r="J10851" i="3" s="1"/>
  <c r="F10067" i="3"/>
  <c r="L10067" i="3"/>
  <c r="E10067" i="3"/>
  <c r="J10067" i="3" s="1"/>
  <c r="F9283" i="3"/>
  <c r="E6147" i="3"/>
  <c r="J6147" i="3" s="1"/>
  <c r="F6147" i="3"/>
  <c r="F4579" i="3"/>
  <c r="F8499" i="3"/>
  <c r="L9283" i="3"/>
  <c r="E9283" i="3"/>
  <c r="J9283" i="3" s="1"/>
  <c r="E8499" i="3"/>
  <c r="J8499" i="3" s="1"/>
  <c r="L8499" i="3"/>
  <c r="F7715" i="3"/>
  <c r="L7715" i="3"/>
  <c r="E7715" i="3"/>
  <c r="J7715" i="3" s="1"/>
  <c r="E6931" i="3"/>
  <c r="J6931" i="3" s="1"/>
  <c r="L6931" i="3"/>
  <c r="F6931" i="3"/>
  <c r="L6147" i="3"/>
  <c r="E5363" i="3"/>
  <c r="J5363" i="3" s="1"/>
  <c r="F3795" i="3"/>
  <c r="E4579" i="3"/>
  <c r="J4579" i="3" s="1"/>
  <c r="L5363" i="3"/>
  <c r="F5363" i="3"/>
  <c r="L3795" i="3"/>
  <c r="L4579" i="3"/>
  <c r="E3795" i="3"/>
  <c r="J3795" i="3" s="1"/>
  <c r="F3011" i="3"/>
  <c r="E2227" i="3"/>
  <c r="J2227" i="3" s="1"/>
  <c r="F2227" i="3"/>
  <c r="L3011" i="3"/>
  <c r="E3011" i="3"/>
  <c r="J3011" i="3" s="1"/>
  <c r="L2227" i="3"/>
  <c r="F658" i="3"/>
  <c r="F1443" i="3"/>
  <c r="F4578" i="3"/>
  <c r="L1443" i="3"/>
  <c r="F2226" i="3"/>
  <c r="E1443" i="3"/>
  <c r="J1443" i="3" s="1"/>
  <c r="F659" i="3"/>
  <c r="E658" i="3"/>
  <c r="J658" i="3" s="1"/>
  <c r="L658" i="3"/>
  <c r="L659" i="3"/>
  <c r="E659" i="3"/>
  <c r="J659" i="3" s="1"/>
  <c r="F1442" i="3"/>
  <c r="F3010" i="3"/>
  <c r="F3794" i="3"/>
  <c r="E2226" i="3"/>
  <c r="J2226" i="3" s="1"/>
  <c r="L1442" i="3"/>
  <c r="L2226" i="3"/>
  <c r="L3010" i="3"/>
  <c r="L3794" i="3"/>
  <c r="F7714" i="3"/>
  <c r="F6930" i="3"/>
  <c r="F5362" i="3"/>
  <c r="L6146" i="3"/>
  <c r="L4578" i="3"/>
  <c r="E6146" i="3"/>
  <c r="J6146" i="3" s="1"/>
  <c r="F6146" i="3"/>
  <c r="L6930" i="3"/>
  <c r="E8498" i="3"/>
  <c r="J8498" i="3" s="1"/>
  <c r="F8498" i="3"/>
  <c r="F10066" i="3"/>
  <c r="F9282" i="3"/>
  <c r="E9282" i="3"/>
  <c r="J9282" i="3" s="1"/>
  <c r="L9282" i="3"/>
  <c r="F10850" i="3"/>
  <c r="L10850" i="3"/>
  <c r="F11634" i="3"/>
  <c r="F1441" i="3"/>
  <c r="F657" i="3"/>
  <c r="L11634" i="3"/>
  <c r="F12418" i="3"/>
  <c r="L12418" i="3"/>
  <c r="F3009" i="3"/>
  <c r="F2225" i="3"/>
  <c r="E6145" i="3"/>
  <c r="J6145" i="3" s="1"/>
  <c r="F3793" i="3"/>
  <c r="L2225" i="3"/>
  <c r="F6145" i="3"/>
  <c r="F5361" i="3"/>
  <c r="L3793" i="3"/>
  <c r="F4577" i="3"/>
  <c r="L4577" i="3"/>
  <c r="L6145" i="3"/>
  <c r="F6929" i="3"/>
  <c r="F8497" i="3"/>
  <c r="L6929" i="3"/>
  <c r="F7713" i="3"/>
  <c r="F9281" i="3"/>
  <c r="L9281" i="3"/>
  <c r="F10065" i="3"/>
  <c r="F10849" i="3"/>
  <c r="L10849" i="3"/>
  <c r="F11633" i="3"/>
  <c r="L11633" i="3"/>
  <c r="L11632" i="3"/>
  <c r="F12417" i="3"/>
  <c r="L10848" i="3"/>
  <c r="F9280" i="3"/>
  <c r="L9280" i="3"/>
  <c r="F8496" i="3"/>
  <c r="L6928" i="3"/>
  <c r="F6144" i="3"/>
  <c r="L6144" i="3"/>
  <c r="E6144" i="3"/>
  <c r="J6144" i="3" s="1"/>
  <c r="L4576" i="3"/>
  <c r="L3792" i="3"/>
  <c r="L2224" i="3"/>
  <c r="F2224" i="3"/>
  <c r="L3791" i="3"/>
  <c r="F656" i="3"/>
  <c r="D2219" i="3"/>
  <c r="E2223" i="3" s="1"/>
  <c r="J2223" i="3" s="1"/>
  <c r="F6143" i="3"/>
  <c r="L2223" i="3"/>
  <c r="G2219" i="3"/>
  <c r="D651" i="3"/>
  <c r="G651" i="3"/>
  <c r="L3786" i="3"/>
  <c r="L4575" i="3"/>
  <c r="E6143" i="3"/>
  <c r="J6143" i="3" s="1"/>
  <c r="L6143" i="3"/>
  <c r="E6922" i="3"/>
  <c r="J6922" i="3" s="1"/>
  <c r="F8490" i="3"/>
  <c r="L4571" i="3"/>
  <c r="L6927" i="3"/>
  <c r="L4570" i="3"/>
  <c r="L4572" i="3"/>
  <c r="L10847" i="3"/>
  <c r="E8490" i="3"/>
  <c r="J8490" i="3" s="1"/>
  <c r="F6922" i="3"/>
  <c r="F3786" i="3"/>
  <c r="D9275" i="3"/>
  <c r="K7708" i="3"/>
  <c r="L7714" i="3" s="1"/>
  <c r="L9279" i="3"/>
  <c r="K5356" i="3"/>
  <c r="L5357" i="3" s="1"/>
  <c r="K7707" i="3"/>
  <c r="L7707" i="3" s="1"/>
  <c r="D12411" i="3"/>
  <c r="F12411" i="3" s="1"/>
  <c r="G9275" i="3"/>
  <c r="G6923" i="3"/>
  <c r="K10060" i="3"/>
  <c r="L10066" i="3" s="1"/>
  <c r="K3003" i="3"/>
  <c r="L3006" i="3" s="1"/>
  <c r="M3003" i="3"/>
  <c r="D8491" i="3"/>
  <c r="G8491" i="3"/>
  <c r="D10844" i="3"/>
  <c r="L11631" i="3"/>
  <c r="E6142" i="3"/>
  <c r="J6142" i="3" s="1"/>
  <c r="L7706" i="3"/>
  <c r="K651" i="3"/>
  <c r="L651" i="3" s="1"/>
  <c r="M5356" i="3"/>
  <c r="L10058" i="3"/>
  <c r="F12410" i="3"/>
  <c r="L3787" i="3"/>
  <c r="L10842" i="3"/>
  <c r="L5354" i="3"/>
  <c r="E6138" i="3"/>
  <c r="J6138" i="3" s="1"/>
  <c r="M12411" i="3"/>
  <c r="L650" i="3"/>
  <c r="E1434" i="3"/>
  <c r="J1434" i="3" s="1"/>
  <c r="G1435" i="3"/>
  <c r="L8490" i="3"/>
  <c r="L11626" i="3"/>
  <c r="L2218" i="3"/>
  <c r="E3002" i="3"/>
  <c r="J3002" i="3" s="1"/>
  <c r="D3788" i="3"/>
  <c r="D5356" i="3"/>
  <c r="L9274" i="3"/>
  <c r="L12410" i="3"/>
  <c r="D1436" i="3"/>
  <c r="D5355" i="3"/>
  <c r="D6924" i="3"/>
  <c r="L1434" i="3"/>
  <c r="E3786" i="3"/>
  <c r="J3786" i="3" s="1"/>
  <c r="L4574" i="3"/>
  <c r="D10060" i="3"/>
  <c r="D12412" i="3"/>
  <c r="K12411" i="3"/>
  <c r="L12411" i="3" s="1"/>
  <c r="E12410" i="3"/>
  <c r="L11627" i="3"/>
  <c r="L11628" i="3"/>
  <c r="L11629" i="3"/>
  <c r="L11630" i="3"/>
  <c r="E11626" i="3"/>
  <c r="J11626" i="3" s="1"/>
  <c r="F11626" i="3"/>
  <c r="D10843" i="3"/>
  <c r="L10844" i="3"/>
  <c r="L10845" i="3"/>
  <c r="L10846" i="3"/>
  <c r="L10843" i="3"/>
  <c r="E10842" i="3"/>
  <c r="J10842" i="3" s="1"/>
  <c r="F10842" i="3"/>
  <c r="D10059" i="3"/>
  <c r="K10059" i="3"/>
  <c r="E10058" i="3"/>
  <c r="J10058" i="3" s="1"/>
  <c r="F10058" i="3"/>
  <c r="L9275" i="3"/>
  <c r="L9278" i="3"/>
  <c r="L9276" i="3"/>
  <c r="L9277" i="3"/>
  <c r="E9274" i="3"/>
  <c r="J9274" i="3" s="1"/>
  <c r="F9274" i="3"/>
  <c r="K8491" i="3"/>
  <c r="L8491" i="3" s="1"/>
  <c r="K8492" i="3"/>
  <c r="L8498" i="3" s="1"/>
  <c r="D7707" i="3"/>
  <c r="E7707" i="3" s="1"/>
  <c r="J7707" i="3" s="1"/>
  <c r="D7708" i="3"/>
  <c r="F7712" i="3" s="1"/>
  <c r="E7706" i="3"/>
  <c r="J7706" i="3" s="1"/>
  <c r="F7706" i="3"/>
  <c r="L6926" i="3"/>
  <c r="L6924" i="3"/>
  <c r="L6925" i="3"/>
  <c r="L6922" i="3"/>
  <c r="L6923" i="3"/>
  <c r="E6923" i="3"/>
  <c r="J6923" i="3" s="1"/>
  <c r="F6923" i="3"/>
  <c r="L6142" i="3"/>
  <c r="L6140" i="3"/>
  <c r="L6141" i="3"/>
  <c r="L6138" i="3"/>
  <c r="L6139" i="3"/>
  <c r="F6142" i="3"/>
  <c r="F6138" i="3"/>
  <c r="E6139" i="3"/>
  <c r="J6139" i="3" s="1"/>
  <c r="F6139" i="3"/>
  <c r="E6140" i="3"/>
  <c r="J6140" i="3" s="1"/>
  <c r="F6140" i="3"/>
  <c r="E6141" i="3"/>
  <c r="J6141" i="3" s="1"/>
  <c r="F6141" i="3"/>
  <c r="L5355" i="3"/>
  <c r="E5354" i="3"/>
  <c r="J5354" i="3" s="1"/>
  <c r="F5354" i="3"/>
  <c r="D4571" i="3"/>
  <c r="D4572" i="3"/>
  <c r="F4576" i="3" s="1"/>
  <c r="L4573" i="3"/>
  <c r="E4570" i="3"/>
  <c r="J4570" i="3" s="1"/>
  <c r="F4570" i="3"/>
  <c r="D3787" i="3"/>
  <c r="L3789" i="3"/>
  <c r="L3788" i="3"/>
  <c r="L3790" i="3"/>
  <c r="D3004" i="3"/>
  <c r="D3003" i="3"/>
  <c r="L3002" i="3"/>
  <c r="F3002" i="3"/>
  <c r="L2220" i="3"/>
  <c r="L2221" i="3"/>
  <c r="L2222" i="3"/>
  <c r="L2219" i="3"/>
  <c r="E2218" i="3"/>
  <c r="J2218" i="3" s="1"/>
  <c r="F2218" i="3"/>
  <c r="K1435" i="3"/>
  <c r="F1434" i="3"/>
  <c r="E1435" i="3"/>
  <c r="J1435" i="3" s="1"/>
  <c r="F1435" i="3"/>
  <c r="E650" i="3"/>
  <c r="J650" i="3" s="1"/>
  <c r="F650" i="3"/>
  <c r="F12409" i="3"/>
  <c r="F11625" i="3"/>
  <c r="L649" i="3"/>
  <c r="L2217" i="3"/>
  <c r="L5353" i="3"/>
  <c r="E10841" i="3"/>
  <c r="J10841" i="3" s="1"/>
  <c r="F10841" i="3"/>
  <c r="L12409" i="3"/>
  <c r="L11625" i="3"/>
  <c r="E12409" i="3"/>
  <c r="E11625" i="3"/>
  <c r="J11625" i="3" s="1"/>
  <c r="L10841" i="3"/>
  <c r="F10057" i="3"/>
  <c r="L10057" i="3"/>
  <c r="E10057" i="3"/>
  <c r="J10057" i="3" s="1"/>
  <c r="F9273" i="3"/>
  <c r="L9273" i="3"/>
  <c r="E9273" i="3"/>
  <c r="J9273" i="3" s="1"/>
  <c r="F8489" i="3"/>
  <c r="L8489" i="3"/>
  <c r="E8489" i="3"/>
  <c r="J8489" i="3" s="1"/>
  <c r="F7705" i="3"/>
  <c r="L7705" i="3"/>
  <c r="E7705" i="3"/>
  <c r="J7705" i="3" s="1"/>
  <c r="E6921" i="3"/>
  <c r="J6921" i="3" s="1"/>
  <c r="E6137" i="3"/>
  <c r="J6137" i="3" s="1"/>
  <c r="F3001" i="3"/>
  <c r="F6137" i="3"/>
  <c r="L6921" i="3"/>
  <c r="F6921" i="3"/>
  <c r="L6137" i="3"/>
  <c r="E5353" i="3"/>
  <c r="J5353" i="3" s="1"/>
  <c r="F5353" i="3"/>
  <c r="F4569" i="3"/>
  <c r="F3785" i="3"/>
  <c r="E3785" i="3"/>
  <c r="J3785" i="3" s="1"/>
  <c r="L4569" i="3"/>
  <c r="E4569" i="3"/>
  <c r="J4569" i="3" s="1"/>
  <c r="L3785" i="3"/>
  <c r="E3001" i="3"/>
  <c r="J3001" i="3" s="1"/>
  <c r="E649" i="3"/>
  <c r="J649" i="3" s="1"/>
  <c r="F649" i="3"/>
  <c r="F2217" i="3"/>
  <c r="L3001" i="3"/>
  <c r="E2217" i="3"/>
  <c r="J2217" i="3" s="1"/>
  <c r="E1433" i="3"/>
  <c r="J1433" i="3" s="1"/>
  <c r="L1433" i="3"/>
  <c r="F1433" i="3"/>
  <c r="F648" i="3"/>
  <c r="L648" i="3"/>
  <c r="E648" i="3"/>
  <c r="J648" i="3" s="1"/>
  <c r="F1432" i="3"/>
  <c r="L1432" i="3"/>
  <c r="E1432" i="3"/>
  <c r="J1432" i="3" s="1"/>
  <c r="F2216" i="3"/>
  <c r="L2216" i="3"/>
  <c r="E2216" i="3"/>
  <c r="J2216" i="3" s="1"/>
  <c r="E3000" i="3"/>
  <c r="J3000" i="3" s="1"/>
  <c r="L3000" i="3"/>
  <c r="F3000" i="3"/>
  <c r="F3784" i="3"/>
  <c r="E4568" i="3"/>
  <c r="J4568" i="3" s="1"/>
  <c r="F4568" i="3"/>
  <c r="L3784" i="3"/>
  <c r="E3784" i="3"/>
  <c r="J3784" i="3" s="1"/>
  <c r="L5352" i="3"/>
  <c r="L4568" i="3"/>
  <c r="E5352" i="3"/>
  <c r="J5352" i="3" s="1"/>
  <c r="E10840" i="3"/>
  <c r="J10840" i="3" s="1"/>
  <c r="E9272" i="3"/>
  <c r="J9272" i="3" s="1"/>
  <c r="F10840" i="3"/>
  <c r="F9272" i="3"/>
  <c r="L7704" i="3"/>
  <c r="F5352" i="3"/>
  <c r="F6136" i="3"/>
  <c r="L6136" i="3"/>
  <c r="E6136" i="3"/>
  <c r="J6136" i="3" s="1"/>
  <c r="F6920" i="3"/>
  <c r="L6920" i="3"/>
  <c r="E6920" i="3"/>
  <c r="J6920" i="3" s="1"/>
  <c r="F7704" i="3"/>
  <c r="E8488" i="3"/>
  <c r="J8488" i="3" s="1"/>
  <c r="F8488" i="3"/>
  <c r="E7704" i="3"/>
  <c r="J7704" i="3" s="1"/>
  <c r="L3783" i="3"/>
  <c r="L8488" i="3"/>
  <c r="E6135" i="3"/>
  <c r="J6135" i="3" s="1"/>
  <c r="E10056" i="3"/>
  <c r="J10056" i="3" s="1"/>
  <c r="F6135" i="3"/>
  <c r="F10056" i="3"/>
  <c r="L9272" i="3"/>
  <c r="L10056" i="3"/>
  <c r="L12407" i="3"/>
  <c r="L10840" i="3"/>
  <c r="F11624" i="3"/>
  <c r="L11624" i="3"/>
  <c r="E11624" i="3"/>
  <c r="J11624" i="3" s="1"/>
  <c r="F12407" i="3"/>
  <c r="F12408" i="3"/>
  <c r="F11623" i="3"/>
  <c r="L12408" i="3"/>
  <c r="L11623" i="3"/>
  <c r="E12408" i="3"/>
  <c r="E12407" i="3"/>
  <c r="E11623" i="3"/>
  <c r="J11623" i="3" s="1"/>
  <c r="F10839" i="3"/>
  <c r="E10055" i="3"/>
  <c r="J10055" i="3" s="1"/>
  <c r="F10055" i="3"/>
  <c r="L10839" i="3"/>
  <c r="E10839" i="3"/>
  <c r="J10839" i="3" s="1"/>
  <c r="L10055" i="3"/>
  <c r="E8487" i="3"/>
  <c r="J8487" i="3" s="1"/>
  <c r="F8487" i="3"/>
  <c r="F9271" i="3"/>
  <c r="L9271" i="3"/>
  <c r="E9271" i="3"/>
  <c r="J9271" i="3" s="1"/>
  <c r="L8487" i="3"/>
  <c r="F7703" i="3"/>
  <c r="E3783" i="3"/>
  <c r="J3783" i="3" s="1"/>
  <c r="F3783" i="3"/>
  <c r="L7703" i="3"/>
  <c r="E7703" i="3"/>
  <c r="J7703" i="3" s="1"/>
  <c r="F6919" i="3"/>
  <c r="L6919" i="3"/>
  <c r="E6919" i="3"/>
  <c r="J6919" i="3" s="1"/>
  <c r="L6135" i="3"/>
  <c r="F5351" i="3"/>
  <c r="L5351" i="3"/>
  <c r="E5351" i="3"/>
  <c r="J5351" i="3" s="1"/>
  <c r="F4567" i="3"/>
  <c r="L4567" i="3"/>
  <c r="E4567" i="3"/>
  <c r="J4567" i="3" s="1"/>
  <c r="L646" i="3"/>
  <c r="E646" i="3"/>
  <c r="J646" i="3" s="1"/>
  <c r="E2999" i="3"/>
  <c r="J2999" i="3" s="1"/>
  <c r="L2999" i="3"/>
  <c r="F2999" i="3"/>
  <c r="F2215" i="3"/>
  <c r="L2215" i="3"/>
  <c r="E2215" i="3"/>
  <c r="J2215" i="3" s="1"/>
  <c r="F1431" i="3"/>
  <c r="L1431" i="3"/>
  <c r="E1431" i="3"/>
  <c r="J1431" i="3" s="1"/>
  <c r="E647" i="3"/>
  <c r="J647" i="3" s="1"/>
  <c r="F646" i="3"/>
  <c r="L647" i="3"/>
  <c r="F647" i="3"/>
  <c r="F1430" i="3"/>
  <c r="L1430" i="3"/>
  <c r="E1430" i="3"/>
  <c r="J1430" i="3" s="1"/>
  <c r="F2214" i="3"/>
  <c r="L2214" i="3"/>
  <c r="E2214" i="3"/>
  <c r="J2214" i="3" s="1"/>
  <c r="F2998" i="3"/>
  <c r="F3782" i="3"/>
  <c r="L2998" i="3"/>
  <c r="E2998" i="3"/>
  <c r="J2998" i="3" s="1"/>
  <c r="E3782" i="3"/>
  <c r="J3782" i="3" s="1"/>
  <c r="L3782" i="3"/>
  <c r="F4566" i="3"/>
  <c r="L4566" i="3"/>
  <c r="E4566" i="3"/>
  <c r="J4566" i="3" s="1"/>
  <c r="F5350" i="3"/>
  <c r="L5350" i="3"/>
  <c r="E5350" i="3"/>
  <c r="J5350" i="3" s="1"/>
  <c r="F6134" i="3"/>
  <c r="L6134" i="3"/>
  <c r="E6134" i="3"/>
  <c r="J6134" i="3" s="1"/>
  <c r="F6918" i="3"/>
  <c r="L6918" i="3"/>
  <c r="E6918" i="3"/>
  <c r="J6918" i="3" s="1"/>
  <c r="F7702" i="3"/>
  <c r="L7702" i="3"/>
  <c r="E7702" i="3"/>
  <c r="J7702" i="3" s="1"/>
  <c r="F8486" i="3"/>
  <c r="L8486" i="3"/>
  <c r="E8486" i="3"/>
  <c r="J8486" i="3" s="1"/>
  <c r="E9270" i="3"/>
  <c r="J9270" i="3" s="1"/>
  <c r="L9270" i="3"/>
  <c r="F9270" i="3"/>
  <c r="F10054" i="3"/>
  <c r="E10838" i="3"/>
  <c r="J10838" i="3" s="1"/>
  <c r="F10838" i="3"/>
  <c r="L10054" i="3"/>
  <c r="E10054" i="3"/>
  <c r="J10054" i="3" s="1"/>
  <c r="L10838" i="3"/>
  <c r="E11622" i="3"/>
  <c r="J11622" i="3" s="1"/>
  <c r="L11622" i="3"/>
  <c r="F11622" i="3"/>
  <c r="L11621" i="3"/>
  <c r="F12406" i="3"/>
  <c r="F12405" i="3"/>
  <c r="F11621" i="3"/>
  <c r="L12406" i="3"/>
  <c r="F10837" i="3"/>
  <c r="L12405" i="3"/>
  <c r="E12406" i="3"/>
  <c r="E12405" i="3"/>
  <c r="E11621" i="3"/>
  <c r="J11621" i="3" s="1"/>
  <c r="E10837" i="3"/>
  <c r="J10837" i="3" s="1"/>
  <c r="E10053" i="3"/>
  <c r="J10053" i="3" s="1"/>
  <c r="L10837" i="3"/>
  <c r="F10053" i="3"/>
  <c r="L10053" i="3"/>
  <c r="F9269" i="3"/>
  <c r="E6917" i="3"/>
  <c r="J6917" i="3" s="1"/>
  <c r="F6917" i="3"/>
  <c r="L9269" i="3"/>
  <c r="E9269" i="3"/>
  <c r="J9269" i="3" s="1"/>
  <c r="F8485" i="3"/>
  <c r="E1429" i="3"/>
  <c r="J1429" i="3" s="1"/>
  <c r="E2997" i="3"/>
  <c r="J2997" i="3" s="1"/>
  <c r="E4565" i="3"/>
  <c r="J4565" i="3" s="1"/>
  <c r="E7701" i="3"/>
  <c r="J7701" i="3" s="1"/>
  <c r="F4565" i="3"/>
  <c r="F7701" i="3"/>
  <c r="L8485" i="3"/>
  <c r="E8485" i="3"/>
  <c r="J8485" i="3" s="1"/>
  <c r="L6917" i="3"/>
  <c r="L7701" i="3"/>
  <c r="L644" i="3"/>
  <c r="E6133" i="3"/>
  <c r="J6133" i="3" s="1"/>
  <c r="L6133" i="3"/>
  <c r="F6133" i="3"/>
  <c r="F5349" i="3"/>
  <c r="L5349" i="3"/>
  <c r="E5349" i="3"/>
  <c r="J5349" i="3" s="1"/>
  <c r="L4565" i="3"/>
  <c r="F3781" i="3"/>
  <c r="L3781" i="3"/>
  <c r="E3781" i="3"/>
  <c r="J3781" i="3" s="1"/>
  <c r="F2997" i="3"/>
  <c r="L2997" i="3"/>
  <c r="F2213" i="3"/>
  <c r="L2213" i="3"/>
  <c r="E2213" i="3"/>
  <c r="J2213" i="3" s="1"/>
  <c r="F1429" i="3"/>
  <c r="E9268" i="3"/>
  <c r="J9268" i="3" s="1"/>
  <c r="E1428" i="3"/>
  <c r="J1428" i="3" s="1"/>
  <c r="F1428" i="3"/>
  <c r="F644" i="3"/>
  <c r="L1429" i="3"/>
  <c r="F645" i="3"/>
  <c r="L645" i="3"/>
  <c r="E645" i="3"/>
  <c r="J645" i="3" s="1"/>
  <c r="E644" i="3"/>
  <c r="J644" i="3" s="1"/>
  <c r="E5348" i="3"/>
  <c r="J5348" i="3" s="1"/>
  <c r="E3780" i="3"/>
  <c r="J3780" i="3" s="1"/>
  <c r="E2212" i="3"/>
  <c r="J2212" i="3" s="1"/>
  <c r="F6916" i="3"/>
  <c r="F5348" i="3"/>
  <c r="F2212" i="3"/>
  <c r="L10052" i="3"/>
  <c r="L1428" i="3"/>
  <c r="L2212" i="3"/>
  <c r="F2996" i="3"/>
  <c r="F3780" i="3"/>
  <c r="L2996" i="3"/>
  <c r="E2996" i="3"/>
  <c r="J2996" i="3" s="1"/>
  <c r="L3780" i="3"/>
  <c r="F4564" i="3"/>
  <c r="L4564" i="3"/>
  <c r="E4564" i="3"/>
  <c r="J4564" i="3" s="1"/>
  <c r="L5348" i="3"/>
  <c r="F6132" i="3"/>
  <c r="L6132" i="3"/>
  <c r="E6132" i="3"/>
  <c r="J6132" i="3" s="1"/>
  <c r="E6916" i="3"/>
  <c r="J6916" i="3" s="1"/>
  <c r="F9268" i="3"/>
  <c r="L6916" i="3"/>
  <c r="E7700" i="3"/>
  <c r="J7700" i="3" s="1"/>
  <c r="E11620" i="3"/>
  <c r="J11620" i="3" s="1"/>
  <c r="E8484" i="3"/>
  <c r="J8484" i="3" s="1"/>
  <c r="F11620" i="3"/>
  <c r="F8484" i="3"/>
  <c r="L7700" i="3"/>
  <c r="F7700" i="3"/>
  <c r="L8484" i="3"/>
  <c r="L9268" i="3"/>
  <c r="E10052" i="3"/>
  <c r="J10052" i="3" s="1"/>
  <c r="E11619" i="3"/>
  <c r="J11619" i="3" s="1"/>
  <c r="E12404" i="3"/>
  <c r="F11619" i="3"/>
  <c r="L10836" i="3"/>
  <c r="F10052" i="3"/>
  <c r="E10836" i="3"/>
  <c r="J10836" i="3" s="1"/>
  <c r="F10836" i="3"/>
  <c r="L11620" i="3"/>
  <c r="F12404" i="3"/>
  <c r="F12403" i="3"/>
  <c r="L12403" i="3"/>
  <c r="L12404" i="3"/>
  <c r="L11619" i="3"/>
  <c r="E12403" i="3"/>
  <c r="E10835" i="3"/>
  <c r="J10835" i="3" s="1"/>
  <c r="E6915" i="3"/>
  <c r="J6915" i="3" s="1"/>
  <c r="L10835" i="3"/>
  <c r="F10835" i="3"/>
  <c r="F10051" i="3"/>
  <c r="L10051" i="3"/>
  <c r="E10051" i="3"/>
  <c r="J10051" i="3" s="1"/>
  <c r="E9267" i="3"/>
  <c r="J9267" i="3" s="1"/>
  <c r="L9267" i="3"/>
  <c r="F9267" i="3"/>
  <c r="F8483" i="3"/>
  <c r="L8483" i="3"/>
  <c r="E8483" i="3"/>
  <c r="J8483" i="3" s="1"/>
  <c r="F7699" i="3"/>
  <c r="L7699" i="3"/>
  <c r="E7699" i="3"/>
  <c r="J7699" i="3" s="1"/>
  <c r="F6915" i="3"/>
  <c r="L6915" i="3"/>
  <c r="F6131" i="3"/>
  <c r="L6131" i="3"/>
  <c r="E6131" i="3"/>
  <c r="J6131" i="3" s="1"/>
  <c r="F5347" i="3"/>
  <c r="E4563" i="3"/>
  <c r="J4563" i="3" s="1"/>
  <c r="F4563" i="3"/>
  <c r="L5347" i="3"/>
  <c r="E5347" i="3"/>
  <c r="J5347" i="3" s="1"/>
  <c r="L4563" i="3"/>
  <c r="F3779" i="3"/>
  <c r="L3779" i="3"/>
  <c r="E3779" i="3"/>
  <c r="J3779" i="3" s="1"/>
  <c r="F2995" i="3"/>
  <c r="L2995" i="3"/>
  <c r="E2995" i="3"/>
  <c r="J2995" i="3" s="1"/>
  <c r="F2211" i="3"/>
  <c r="L2211" i="3"/>
  <c r="E2211" i="3"/>
  <c r="J2211" i="3" s="1"/>
  <c r="F1427" i="3"/>
  <c r="L1427" i="3"/>
  <c r="E1427" i="3"/>
  <c r="J1427" i="3" s="1"/>
  <c r="F643" i="3"/>
  <c r="L643" i="3"/>
  <c r="E643" i="3"/>
  <c r="J643" i="3" s="1"/>
  <c r="F642" i="3"/>
  <c r="E1426" i="3"/>
  <c r="J1426" i="3" s="1"/>
  <c r="F1426" i="3"/>
  <c r="L642" i="3"/>
  <c r="E642" i="3"/>
  <c r="J642" i="3" s="1"/>
  <c r="L1426" i="3"/>
  <c r="F2210" i="3"/>
  <c r="L2210" i="3"/>
  <c r="E2210" i="3"/>
  <c r="J2210" i="3" s="1"/>
  <c r="F2994" i="3"/>
  <c r="E3778" i="3"/>
  <c r="J3778" i="3" s="1"/>
  <c r="F3778" i="3"/>
  <c r="L2994" i="3"/>
  <c r="E2994" i="3"/>
  <c r="J2994" i="3" s="1"/>
  <c r="L3778" i="3"/>
  <c r="F4562" i="3"/>
  <c r="L4562" i="3"/>
  <c r="E4562" i="3"/>
  <c r="J4562" i="3" s="1"/>
  <c r="E5346" i="3"/>
  <c r="J5346" i="3" s="1"/>
  <c r="E7698" i="3"/>
  <c r="J7698" i="3" s="1"/>
  <c r="L5346" i="3"/>
  <c r="F5346" i="3"/>
  <c r="F6130" i="3"/>
  <c r="E6914" i="3"/>
  <c r="J6914" i="3" s="1"/>
  <c r="F6914" i="3"/>
  <c r="L6130" i="3"/>
  <c r="E6130" i="3"/>
  <c r="J6130" i="3" s="1"/>
  <c r="F7698" i="3"/>
  <c r="L10834" i="3"/>
  <c r="L6914" i="3"/>
  <c r="L7698" i="3"/>
  <c r="F8482" i="3"/>
  <c r="F11617" i="3"/>
  <c r="F9266" i="3"/>
  <c r="L8482" i="3"/>
  <c r="E8482" i="3"/>
  <c r="J8482" i="3" s="1"/>
  <c r="E9266" i="3"/>
  <c r="J9266" i="3" s="1"/>
  <c r="L10050" i="3"/>
  <c r="L9266" i="3"/>
  <c r="F10050" i="3"/>
  <c r="E10050" i="3"/>
  <c r="J10050" i="3" s="1"/>
  <c r="E10834" i="3"/>
  <c r="J10834" i="3" s="1"/>
  <c r="E11618" i="3"/>
  <c r="J11618" i="3" s="1"/>
  <c r="F11618" i="3"/>
  <c r="L11618" i="3"/>
  <c r="F10834" i="3"/>
  <c r="F12402" i="3"/>
  <c r="F12401" i="3"/>
  <c r="F10833" i="3"/>
  <c r="F10049" i="3"/>
  <c r="F9265" i="3"/>
  <c r="F8481" i="3"/>
  <c r="F7697" i="3"/>
  <c r="F6913" i="3"/>
  <c r="F6129" i="3"/>
  <c r="F641" i="3"/>
  <c r="F5345" i="3"/>
  <c r="F2993" i="3"/>
  <c r="F4561" i="3"/>
  <c r="F3777" i="3"/>
  <c r="F1425" i="3"/>
  <c r="F2209" i="3"/>
  <c r="F640" i="3"/>
  <c r="F1424" i="3"/>
  <c r="F2208" i="3"/>
  <c r="F2992" i="3"/>
  <c r="F3776" i="3"/>
  <c r="F4560" i="3"/>
  <c r="F5344" i="3"/>
  <c r="F6128" i="3"/>
  <c r="F6912" i="3"/>
  <c r="F7696" i="3"/>
  <c r="F8480" i="3"/>
  <c r="F9264" i="3"/>
  <c r="F10048" i="3"/>
  <c r="F10832" i="3"/>
  <c r="F11616" i="3"/>
  <c r="M12396" i="3"/>
  <c r="K12396" i="3"/>
  <c r="L12402" i="3" s="1"/>
  <c r="G12396" i="3"/>
  <c r="D12396" i="3"/>
  <c r="F12400" i="3" s="1"/>
  <c r="M12395" i="3"/>
  <c r="K12395" i="3"/>
  <c r="G12395" i="3"/>
  <c r="D12395" i="3"/>
  <c r="M11611" i="3"/>
  <c r="K11611" i="3"/>
  <c r="L11617" i="3" s="1"/>
  <c r="G11611" i="3"/>
  <c r="D11611" i="3"/>
  <c r="M10827" i="3"/>
  <c r="K10827" i="3"/>
  <c r="L10833" i="3" s="1"/>
  <c r="G10827" i="3"/>
  <c r="D10827" i="3"/>
  <c r="F10831" i="3" s="1"/>
  <c r="M10043" i="3"/>
  <c r="K10043" i="3"/>
  <c r="L10049" i="3" s="1"/>
  <c r="G10043" i="3"/>
  <c r="D10043" i="3"/>
  <c r="F10047" i="3" s="1"/>
  <c r="M9259" i="3"/>
  <c r="K9259" i="3"/>
  <c r="L9265" i="3" s="1"/>
  <c r="G9259" i="3"/>
  <c r="D9259" i="3"/>
  <c r="F9263" i="3" s="1"/>
  <c r="M8475" i="3"/>
  <c r="K8475" i="3"/>
  <c r="L8481" i="3" s="1"/>
  <c r="G8475" i="3"/>
  <c r="D8475" i="3"/>
  <c r="F8479" i="3" s="1"/>
  <c r="M7691" i="3"/>
  <c r="K7691" i="3"/>
  <c r="L7697" i="3" s="1"/>
  <c r="G7691" i="3"/>
  <c r="D7691" i="3"/>
  <c r="M6907" i="3"/>
  <c r="K6907" i="3"/>
  <c r="L6913" i="3" s="1"/>
  <c r="G6907" i="3"/>
  <c r="D6907" i="3"/>
  <c r="F6911" i="3" s="1"/>
  <c r="M6123" i="3"/>
  <c r="K6123" i="3"/>
  <c r="L6129" i="3" s="1"/>
  <c r="G6123" i="3"/>
  <c r="D6123" i="3"/>
  <c r="F6127" i="3" s="1"/>
  <c r="M5339" i="3"/>
  <c r="K5339" i="3"/>
  <c r="L5345" i="3" s="1"/>
  <c r="G5339" i="3"/>
  <c r="D5339" i="3"/>
  <c r="F5343" i="3" s="1"/>
  <c r="M4555" i="3"/>
  <c r="K4555" i="3"/>
  <c r="L4561" i="3" s="1"/>
  <c r="G4555" i="3"/>
  <c r="D4555" i="3"/>
  <c r="F4559" i="3" s="1"/>
  <c r="M3771" i="3"/>
  <c r="K3771" i="3"/>
  <c r="L3777" i="3" s="1"/>
  <c r="G3771" i="3"/>
  <c r="D3771" i="3"/>
  <c r="F3775" i="3" s="1"/>
  <c r="M2987" i="3"/>
  <c r="K2987" i="3"/>
  <c r="L2993" i="3" s="1"/>
  <c r="G2987" i="3"/>
  <c r="D2987" i="3"/>
  <c r="M2203" i="3"/>
  <c r="K2203" i="3"/>
  <c r="L2209" i="3" s="1"/>
  <c r="G2203" i="3"/>
  <c r="D2203" i="3"/>
  <c r="F2207" i="3" s="1"/>
  <c r="M1419" i="3"/>
  <c r="K1419" i="3"/>
  <c r="L1425" i="3" s="1"/>
  <c r="G1419" i="3"/>
  <c r="D1419" i="3"/>
  <c r="M635" i="3"/>
  <c r="K635" i="3"/>
  <c r="L641" i="3" s="1"/>
  <c r="G635" i="3"/>
  <c r="D635" i="3"/>
  <c r="F639" i="3" s="1"/>
  <c r="M634" i="3"/>
  <c r="K634" i="3"/>
  <c r="G634" i="3"/>
  <c r="D634" i="3"/>
  <c r="M1418" i="3"/>
  <c r="K1418" i="3"/>
  <c r="G1418" i="3"/>
  <c r="D1418" i="3"/>
  <c r="M2202" i="3"/>
  <c r="K2202" i="3"/>
  <c r="G2202" i="3"/>
  <c r="D2202" i="3"/>
  <c r="M2986" i="3"/>
  <c r="K2986" i="3"/>
  <c r="G2986" i="3"/>
  <c r="D2986" i="3"/>
  <c r="M3770" i="3"/>
  <c r="K3770" i="3"/>
  <c r="G3770" i="3"/>
  <c r="D3770" i="3"/>
  <c r="M4554" i="3"/>
  <c r="K4554" i="3"/>
  <c r="G4554" i="3"/>
  <c r="D4554" i="3"/>
  <c r="M5338" i="3"/>
  <c r="K5338" i="3"/>
  <c r="G5338" i="3"/>
  <c r="D5338" i="3"/>
  <c r="M6122" i="3"/>
  <c r="K6122" i="3"/>
  <c r="G6122" i="3"/>
  <c r="D6122" i="3"/>
  <c r="M6906" i="3"/>
  <c r="K6906" i="3"/>
  <c r="G6906" i="3"/>
  <c r="D6906" i="3"/>
  <c r="M7690" i="3"/>
  <c r="K7690" i="3"/>
  <c r="G7690" i="3"/>
  <c r="D7690" i="3"/>
  <c r="M8474" i="3"/>
  <c r="K8474" i="3"/>
  <c r="G8474" i="3"/>
  <c r="D8474" i="3"/>
  <c r="M9258" i="3"/>
  <c r="K9258" i="3"/>
  <c r="G9258" i="3"/>
  <c r="D9258" i="3"/>
  <c r="M10042" i="3"/>
  <c r="K10042" i="3"/>
  <c r="G10042" i="3"/>
  <c r="D10042" i="3"/>
  <c r="M10826" i="3"/>
  <c r="K10826" i="3"/>
  <c r="G10826" i="3"/>
  <c r="D10826" i="3"/>
  <c r="M11610" i="3"/>
  <c r="K11610" i="3"/>
  <c r="G11610" i="3"/>
  <c r="D11610" i="3"/>
  <c r="M12394" i="3"/>
  <c r="K12394" i="3"/>
  <c r="G12394" i="3"/>
  <c r="D12394" i="3"/>
  <c r="M12393" i="3"/>
  <c r="K12393" i="3"/>
  <c r="D12393" i="3"/>
  <c r="M11609" i="3"/>
  <c r="K11609" i="3"/>
  <c r="G11609" i="3"/>
  <c r="D11609" i="3"/>
  <c r="M10825" i="3"/>
  <c r="K10825" i="3"/>
  <c r="G10825" i="3"/>
  <c r="D10825" i="3"/>
  <c r="M10041" i="3"/>
  <c r="K10041" i="3"/>
  <c r="G10041" i="3"/>
  <c r="D10041" i="3"/>
  <c r="M9257" i="3"/>
  <c r="K9257" i="3"/>
  <c r="G9257" i="3"/>
  <c r="D9257" i="3"/>
  <c r="M8473" i="3"/>
  <c r="K8473" i="3"/>
  <c r="G8473" i="3"/>
  <c r="D8473" i="3"/>
  <c r="M7689" i="3"/>
  <c r="K7689" i="3"/>
  <c r="G7689" i="3"/>
  <c r="D7689" i="3"/>
  <c r="M6905" i="3"/>
  <c r="K6905" i="3"/>
  <c r="G6905" i="3"/>
  <c r="D6905" i="3"/>
  <c r="M6121" i="3"/>
  <c r="K6121" i="3"/>
  <c r="G6121" i="3"/>
  <c r="D6121" i="3"/>
  <c r="M5337" i="3"/>
  <c r="K5337" i="3"/>
  <c r="G5337" i="3"/>
  <c r="D5337" i="3"/>
  <c r="M4553" i="3"/>
  <c r="K4553" i="3"/>
  <c r="G4553" i="3"/>
  <c r="D4553" i="3"/>
  <c r="M3769" i="3"/>
  <c r="K3769" i="3"/>
  <c r="G3769" i="3"/>
  <c r="D3769" i="3"/>
  <c r="M2985" i="3"/>
  <c r="K2985" i="3"/>
  <c r="G2985" i="3"/>
  <c r="D2985" i="3"/>
  <c r="M2201" i="3"/>
  <c r="K2201" i="3"/>
  <c r="G2201" i="3"/>
  <c r="D2201" i="3"/>
  <c r="M1417" i="3"/>
  <c r="K1417" i="3"/>
  <c r="G1417" i="3"/>
  <c r="D1417" i="3"/>
  <c r="M633" i="3"/>
  <c r="K633" i="3"/>
  <c r="G633" i="3"/>
  <c r="D633" i="3"/>
  <c r="M632" i="3"/>
  <c r="K632" i="3"/>
  <c r="G632" i="3"/>
  <c r="D632" i="3"/>
  <c r="M1416" i="3"/>
  <c r="K1416" i="3"/>
  <c r="G1416" i="3"/>
  <c r="D1416" i="3"/>
  <c r="M2200" i="3"/>
  <c r="K2200" i="3"/>
  <c r="G2200" i="3"/>
  <c r="D2200" i="3"/>
  <c r="M2984" i="3"/>
  <c r="K2984" i="3"/>
  <c r="G2984" i="3"/>
  <c r="D2984" i="3"/>
  <c r="M3768" i="3"/>
  <c r="K3768" i="3"/>
  <c r="G3768" i="3"/>
  <c r="D3768" i="3"/>
  <c r="M4552" i="3"/>
  <c r="K4552" i="3"/>
  <c r="G4552" i="3"/>
  <c r="D4552" i="3"/>
  <c r="M5336" i="3"/>
  <c r="K5336" i="3"/>
  <c r="G5336" i="3"/>
  <c r="D5336" i="3"/>
  <c r="M6120" i="3"/>
  <c r="K6120" i="3"/>
  <c r="G6120" i="3"/>
  <c r="D6120" i="3"/>
  <c r="M6904" i="3"/>
  <c r="K6904" i="3"/>
  <c r="G6904" i="3"/>
  <c r="D6904" i="3"/>
  <c r="M7688" i="3"/>
  <c r="K7688" i="3"/>
  <c r="G7688" i="3"/>
  <c r="D7688" i="3"/>
  <c r="M8472" i="3"/>
  <c r="K8472" i="3"/>
  <c r="G8472" i="3"/>
  <c r="D8472" i="3"/>
  <c r="M9256" i="3"/>
  <c r="K9256" i="3"/>
  <c r="G9256" i="3"/>
  <c r="D9256" i="3"/>
  <c r="M10040" i="3"/>
  <c r="K10040" i="3"/>
  <c r="G10040" i="3"/>
  <c r="D10040" i="3"/>
  <c r="M10824" i="3"/>
  <c r="K10824" i="3"/>
  <c r="G10824" i="3"/>
  <c r="D10824" i="3"/>
  <c r="M11608" i="3"/>
  <c r="K11608" i="3"/>
  <c r="G11608" i="3"/>
  <c r="D11608" i="3"/>
  <c r="M12392" i="3"/>
  <c r="K12392" i="3"/>
  <c r="D12392" i="3"/>
  <c r="M11607" i="3"/>
  <c r="K11607" i="3"/>
  <c r="G11607" i="3"/>
  <c r="D11607" i="3"/>
  <c r="M10823" i="3"/>
  <c r="K10823" i="3"/>
  <c r="G10823" i="3"/>
  <c r="D10823" i="3"/>
  <c r="M10039" i="3"/>
  <c r="K10039" i="3"/>
  <c r="G10039" i="3"/>
  <c r="D10039" i="3"/>
  <c r="M9255" i="3"/>
  <c r="K9255" i="3"/>
  <c r="G9255" i="3"/>
  <c r="D9255" i="3"/>
  <c r="M8471" i="3"/>
  <c r="K8471" i="3"/>
  <c r="G8471" i="3"/>
  <c r="D8471" i="3"/>
  <c r="M7687" i="3"/>
  <c r="K7687" i="3"/>
  <c r="G7687" i="3"/>
  <c r="D7687" i="3"/>
  <c r="M6903" i="3"/>
  <c r="K6903" i="3"/>
  <c r="G6903" i="3"/>
  <c r="D6903" i="3"/>
  <c r="M6119" i="3"/>
  <c r="K6119" i="3"/>
  <c r="G6119" i="3"/>
  <c r="D6119" i="3"/>
  <c r="M5335" i="3"/>
  <c r="K5335" i="3"/>
  <c r="G5335" i="3"/>
  <c r="D5335" i="3"/>
  <c r="M4551" i="3"/>
  <c r="K4551" i="3"/>
  <c r="G4551" i="3"/>
  <c r="D4551" i="3"/>
  <c r="M3767" i="3"/>
  <c r="K3767" i="3"/>
  <c r="G3767" i="3"/>
  <c r="D3767" i="3"/>
  <c r="M2983" i="3"/>
  <c r="K2983" i="3"/>
  <c r="G2983" i="3"/>
  <c r="D2983" i="3"/>
  <c r="M2199" i="3"/>
  <c r="K2199" i="3"/>
  <c r="G2199" i="3"/>
  <c r="D2199" i="3"/>
  <c r="M1415" i="3"/>
  <c r="K1415" i="3"/>
  <c r="G1415" i="3"/>
  <c r="D1415" i="3"/>
  <c r="M631" i="3"/>
  <c r="K631" i="3"/>
  <c r="G631" i="3"/>
  <c r="D631" i="3"/>
  <c r="F2219" i="3" l="1"/>
  <c r="E10848" i="3"/>
  <c r="J10848" i="3" s="1"/>
  <c r="E12440" i="3"/>
  <c r="E10088" i="3"/>
  <c r="J10088" i="3" s="1"/>
  <c r="E9304" i="3"/>
  <c r="J9304" i="3" s="1"/>
  <c r="E8520" i="3"/>
  <c r="J8520" i="3" s="1"/>
  <c r="E7736" i="3"/>
  <c r="J7736" i="3" s="1"/>
  <c r="F6950" i="3"/>
  <c r="E6952" i="3"/>
  <c r="J6952" i="3" s="1"/>
  <c r="F4598" i="3"/>
  <c r="E4600" i="3"/>
  <c r="J4600" i="3" s="1"/>
  <c r="E3032" i="3"/>
  <c r="J3032" i="3" s="1"/>
  <c r="E2248" i="3"/>
  <c r="J2248" i="3" s="1"/>
  <c r="E2247" i="3"/>
  <c r="J2247" i="3" s="1"/>
  <c r="E1462" i="3"/>
  <c r="J1462" i="3" s="1"/>
  <c r="E1463" i="3"/>
  <c r="J1463" i="3" s="1"/>
  <c r="E3031" i="3"/>
  <c r="J3031" i="3" s="1"/>
  <c r="E5383" i="3"/>
  <c r="J5383" i="3" s="1"/>
  <c r="E3815" i="3"/>
  <c r="J3815" i="3" s="1"/>
  <c r="E4593" i="3"/>
  <c r="J4593" i="3" s="1"/>
  <c r="E4599" i="3"/>
  <c r="J4599" i="3" s="1"/>
  <c r="E6951" i="3"/>
  <c r="J6951" i="3" s="1"/>
  <c r="E6167" i="3"/>
  <c r="J6167" i="3" s="1"/>
  <c r="E8519" i="3"/>
  <c r="J8519" i="3" s="1"/>
  <c r="E7735" i="3"/>
  <c r="J7735" i="3" s="1"/>
  <c r="E9303" i="3"/>
  <c r="J9303" i="3" s="1"/>
  <c r="E10087" i="3"/>
  <c r="J10087" i="3" s="1"/>
  <c r="E10871" i="3"/>
  <c r="J10871" i="3" s="1"/>
  <c r="E11652" i="3"/>
  <c r="J11652" i="3" s="1"/>
  <c r="E11655" i="3"/>
  <c r="J11655" i="3" s="1"/>
  <c r="E12439" i="3"/>
  <c r="E12438" i="3"/>
  <c r="E11654" i="3"/>
  <c r="J11654" i="3" s="1"/>
  <c r="E10870" i="3"/>
  <c r="J10870" i="3" s="1"/>
  <c r="E6950" i="3"/>
  <c r="J6950" i="3" s="1"/>
  <c r="E10086" i="3"/>
  <c r="J10086" i="3" s="1"/>
  <c r="E8518" i="3"/>
  <c r="J8518" i="3" s="1"/>
  <c r="E9302" i="3"/>
  <c r="J9302" i="3" s="1"/>
  <c r="E7734" i="3"/>
  <c r="J7734" i="3" s="1"/>
  <c r="E6166" i="3"/>
  <c r="J6166" i="3" s="1"/>
  <c r="F5378" i="3"/>
  <c r="F5382" i="3"/>
  <c r="F5377" i="3"/>
  <c r="E5382" i="3"/>
  <c r="J5382" i="3" s="1"/>
  <c r="E3030" i="3"/>
  <c r="J3030" i="3" s="1"/>
  <c r="E4598" i="3"/>
  <c r="J4598" i="3" s="1"/>
  <c r="E2246" i="3"/>
  <c r="J2246" i="3" s="1"/>
  <c r="F2245" i="3"/>
  <c r="E2245" i="3"/>
  <c r="J2245" i="3" s="1"/>
  <c r="F1460" i="3"/>
  <c r="F1461" i="3"/>
  <c r="E1461" i="3"/>
  <c r="J1461" i="3" s="1"/>
  <c r="E3025" i="3"/>
  <c r="J3025" i="3" s="1"/>
  <c r="F3029" i="3"/>
  <c r="E3029" i="3"/>
  <c r="J3029" i="3" s="1"/>
  <c r="F3812" i="3"/>
  <c r="F3813" i="3"/>
  <c r="E3813" i="3"/>
  <c r="J3813" i="3" s="1"/>
  <c r="E6949" i="3"/>
  <c r="J6949" i="3" s="1"/>
  <c r="E4597" i="3"/>
  <c r="J4597" i="3" s="1"/>
  <c r="F4597" i="3"/>
  <c r="F5381" i="3"/>
  <c r="E5381" i="3"/>
  <c r="J5381" i="3" s="1"/>
  <c r="F6165" i="3"/>
  <c r="E6165" i="3"/>
  <c r="J6165" i="3" s="1"/>
  <c r="F6949" i="3"/>
  <c r="F8517" i="3"/>
  <c r="E7729" i="3"/>
  <c r="J7729" i="3" s="1"/>
  <c r="F7733" i="3"/>
  <c r="E7733" i="3"/>
  <c r="J7733" i="3" s="1"/>
  <c r="E8517" i="3"/>
  <c r="J8517" i="3" s="1"/>
  <c r="E9301" i="3"/>
  <c r="J9301" i="3" s="1"/>
  <c r="F9301" i="3"/>
  <c r="F10085" i="3"/>
  <c r="E10085" i="3"/>
  <c r="J10085" i="3" s="1"/>
  <c r="E10869" i="3"/>
  <c r="J10869" i="3" s="1"/>
  <c r="F10869" i="3"/>
  <c r="E10868" i="3"/>
  <c r="J10868" i="3" s="1"/>
  <c r="E12436" i="3"/>
  <c r="E9300" i="3"/>
  <c r="J9300" i="3" s="1"/>
  <c r="E11653" i="3"/>
  <c r="J11653" i="3" s="1"/>
  <c r="F11653" i="3"/>
  <c r="E12437" i="3"/>
  <c r="F12437" i="3"/>
  <c r="F12436" i="3"/>
  <c r="F11652" i="3"/>
  <c r="F10868" i="3"/>
  <c r="E10084" i="3"/>
  <c r="J10084" i="3" s="1"/>
  <c r="F8516" i="3"/>
  <c r="F10084" i="3"/>
  <c r="F9300" i="3"/>
  <c r="E8516" i="3"/>
  <c r="J8516" i="3" s="1"/>
  <c r="E6948" i="3"/>
  <c r="J6948" i="3" s="1"/>
  <c r="F7732" i="3"/>
  <c r="E7732" i="3"/>
  <c r="J7732" i="3" s="1"/>
  <c r="F6948" i="3"/>
  <c r="E5380" i="3"/>
  <c r="J5380" i="3" s="1"/>
  <c r="E6164" i="3"/>
  <c r="J6164" i="3" s="1"/>
  <c r="F5380" i="3"/>
  <c r="F6164" i="3"/>
  <c r="E4596" i="3"/>
  <c r="J4596" i="3" s="1"/>
  <c r="F4596" i="3"/>
  <c r="E3812" i="3"/>
  <c r="J3812" i="3" s="1"/>
  <c r="F2244" i="3"/>
  <c r="E3028" i="3"/>
  <c r="J3028" i="3" s="1"/>
  <c r="F3028" i="3"/>
  <c r="E2244" i="3"/>
  <c r="J2244" i="3" s="1"/>
  <c r="E1460" i="3"/>
  <c r="J1460" i="3" s="1"/>
  <c r="F10867" i="3"/>
  <c r="E10865" i="3"/>
  <c r="J10865" i="3" s="1"/>
  <c r="E1458" i="3"/>
  <c r="J1458" i="3" s="1"/>
  <c r="F1459" i="3"/>
  <c r="E1459" i="3"/>
  <c r="J1459" i="3" s="1"/>
  <c r="F2243" i="3"/>
  <c r="E10866" i="3"/>
  <c r="J10866" i="3" s="1"/>
  <c r="E2243" i="3"/>
  <c r="J2243" i="3" s="1"/>
  <c r="F10865" i="3"/>
  <c r="E3027" i="3"/>
  <c r="J3027" i="3" s="1"/>
  <c r="F3027" i="3"/>
  <c r="E3810" i="3"/>
  <c r="J3810" i="3" s="1"/>
  <c r="E3811" i="3"/>
  <c r="J3811" i="3" s="1"/>
  <c r="F3811" i="3"/>
  <c r="F10866" i="3"/>
  <c r="F4595" i="3"/>
  <c r="E4595" i="3"/>
  <c r="J4595" i="3" s="1"/>
  <c r="E6947" i="3"/>
  <c r="J6947" i="3" s="1"/>
  <c r="E5379" i="3"/>
  <c r="J5379" i="3" s="1"/>
  <c r="F5379" i="3"/>
  <c r="E6163" i="3"/>
  <c r="J6163" i="3" s="1"/>
  <c r="E9299" i="3"/>
  <c r="J9299" i="3" s="1"/>
  <c r="F6163" i="3"/>
  <c r="F6947" i="3"/>
  <c r="F7731" i="3"/>
  <c r="E8515" i="3"/>
  <c r="J8515" i="3" s="1"/>
  <c r="E7731" i="3"/>
  <c r="J7731" i="3" s="1"/>
  <c r="F12434" i="3"/>
  <c r="E7730" i="3"/>
  <c r="J7730" i="3" s="1"/>
  <c r="F8515" i="3"/>
  <c r="E8514" i="3"/>
  <c r="J8514" i="3" s="1"/>
  <c r="F9299" i="3"/>
  <c r="F10083" i="3"/>
  <c r="F8514" i="3"/>
  <c r="F8513" i="3"/>
  <c r="E10083" i="3"/>
  <c r="J10083" i="3" s="1"/>
  <c r="E12435" i="3"/>
  <c r="E10081" i="3"/>
  <c r="J10081" i="3" s="1"/>
  <c r="E10082" i="3"/>
  <c r="J10082" i="3" s="1"/>
  <c r="E8513" i="3"/>
  <c r="J8513" i="3" s="1"/>
  <c r="E12434" i="3"/>
  <c r="F7729" i="3"/>
  <c r="F11649" i="3"/>
  <c r="E11651" i="3"/>
  <c r="J11651" i="3" s="1"/>
  <c r="F7730" i="3"/>
  <c r="F9298" i="3"/>
  <c r="E9298" i="3"/>
  <c r="J9298" i="3" s="1"/>
  <c r="F11651" i="3"/>
  <c r="F11650" i="3"/>
  <c r="F9297" i="3"/>
  <c r="F12435" i="3"/>
  <c r="E11650" i="3"/>
  <c r="J11650" i="3" s="1"/>
  <c r="E11649" i="3"/>
  <c r="J11649" i="3" s="1"/>
  <c r="F12433" i="3"/>
  <c r="E12433" i="3"/>
  <c r="F10082" i="3"/>
  <c r="F6162" i="3"/>
  <c r="F3810" i="3"/>
  <c r="E5377" i="3"/>
  <c r="J5377" i="3" s="1"/>
  <c r="E5378" i="3"/>
  <c r="J5378" i="3" s="1"/>
  <c r="E6946" i="3"/>
  <c r="J6946" i="3" s="1"/>
  <c r="F4593" i="3"/>
  <c r="F4594" i="3"/>
  <c r="F6161" i="3"/>
  <c r="E6162" i="3"/>
  <c r="J6162" i="3" s="1"/>
  <c r="F3809" i="3"/>
  <c r="E3809" i="3"/>
  <c r="J3809" i="3" s="1"/>
  <c r="F6946" i="3"/>
  <c r="E6945" i="3"/>
  <c r="J6945" i="3" s="1"/>
  <c r="F6945" i="3"/>
  <c r="E2242" i="3"/>
  <c r="J2242" i="3" s="1"/>
  <c r="E3026" i="3"/>
  <c r="J3026" i="3" s="1"/>
  <c r="E4594" i="3"/>
  <c r="J4594" i="3" s="1"/>
  <c r="F3025" i="3"/>
  <c r="F3026" i="3"/>
  <c r="F2242" i="3"/>
  <c r="F2241" i="3"/>
  <c r="E2241" i="3"/>
  <c r="J2241" i="3" s="1"/>
  <c r="E1457" i="3"/>
  <c r="J1457" i="3" s="1"/>
  <c r="F1458" i="3"/>
  <c r="F1457" i="3"/>
  <c r="E1441" i="3"/>
  <c r="J1441" i="3" s="1"/>
  <c r="E1442" i="3"/>
  <c r="J1442" i="3" s="1"/>
  <c r="F3008" i="3"/>
  <c r="E3010" i="3"/>
  <c r="J3010" i="3" s="1"/>
  <c r="F3792" i="3"/>
  <c r="E3794" i="3"/>
  <c r="J3794" i="3" s="1"/>
  <c r="E4578" i="3"/>
  <c r="J4578" i="3" s="1"/>
  <c r="F5360" i="3"/>
  <c r="E5362" i="3"/>
  <c r="J5362" i="3" s="1"/>
  <c r="L5362" i="3"/>
  <c r="F6925" i="3"/>
  <c r="E6930" i="3"/>
  <c r="J6930" i="3" s="1"/>
  <c r="E7714" i="3"/>
  <c r="J7714" i="3" s="1"/>
  <c r="F10064" i="3"/>
  <c r="E10066" i="3"/>
  <c r="J10066" i="3" s="1"/>
  <c r="F10848" i="3"/>
  <c r="E10850" i="3"/>
  <c r="J10850" i="3" s="1"/>
  <c r="E651" i="3"/>
  <c r="J651" i="3" s="1"/>
  <c r="E657" i="3"/>
  <c r="J657" i="3" s="1"/>
  <c r="F12416" i="3"/>
  <c r="E12418" i="3"/>
  <c r="L657" i="3"/>
  <c r="L1435" i="3"/>
  <c r="L1441" i="3"/>
  <c r="E2225" i="3"/>
  <c r="J2225" i="3" s="1"/>
  <c r="E3793" i="3"/>
  <c r="J3793" i="3" s="1"/>
  <c r="E3009" i="3"/>
  <c r="J3009" i="3" s="1"/>
  <c r="E4577" i="3"/>
  <c r="J4577" i="3" s="1"/>
  <c r="L3009" i="3"/>
  <c r="L10065" i="3"/>
  <c r="E5361" i="3"/>
  <c r="J5361" i="3" s="1"/>
  <c r="L5361" i="3"/>
  <c r="E6929" i="3"/>
  <c r="J6929" i="3" s="1"/>
  <c r="L8497" i="3"/>
  <c r="E7713" i="3"/>
  <c r="J7713" i="3" s="1"/>
  <c r="L7713" i="3"/>
  <c r="E8491" i="3"/>
  <c r="J8491" i="3" s="1"/>
  <c r="E8497" i="3"/>
  <c r="J8497" i="3" s="1"/>
  <c r="E10065" i="3"/>
  <c r="J10065" i="3" s="1"/>
  <c r="E9275" i="3"/>
  <c r="J9275" i="3" s="1"/>
  <c r="E9281" i="3"/>
  <c r="J9281" i="3" s="1"/>
  <c r="F2220" i="3"/>
  <c r="E10849" i="3"/>
  <c r="J10849" i="3" s="1"/>
  <c r="E12416" i="3"/>
  <c r="E12417" i="3"/>
  <c r="L12416" i="3"/>
  <c r="L12417" i="3"/>
  <c r="L10064" i="3"/>
  <c r="E10064" i="3"/>
  <c r="J10064" i="3" s="1"/>
  <c r="E5360" i="3"/>
  <c r="J5360" i="3" s="1"/>
  <c r="E9280" i="3"/>
  <c r="J9280" i="3" s="1"/>
  <c r="E8496" i="3"/>
  <c r="J8496" i="3" s="1"/>
  <c r="L8496" i="3"/>
  <c r="L7712" i="3"/>
  <c r="E7712" i="3"/>
  <c r="J7712" i="3" s="1"/>
  <c r="E6928" i="3"/>
  <c r="J6928" i="3" s="1"/>
  <c r="F6928" i="3"/>
  <c r="E3008" i="3"/>
  <c r="J3008" i="3" s="1"/>
  <c r="E3792" i="3"/>
  <c r="J3792" i="3" s="1"/>
  <c r="L5360" i="3"/>
  <c r="E4576" i="3"/>
  <c r="J4576" i="3" s="1"/>
  <c r="F651" i="3"/>
  <c r="L3008" i="3"/>
  <c r="F653" i="3"/>
  <c r="E2221" i="3"/>
  <c r="J2221" i="3" s="1"/>
  <c r="F2222" i="3"/>
  <c r="E2220" i="3"/>
  <c r="J2220" i="3" s="1"/>
  <c r="E2224" i="3"/>
  <c r="J2224" i="3" s="1"/>
  <c r="F1437" i="3"/>
  <c r="F1440" i="3"/>
  <c r="E1440" i="3"/>
  <c r="J1440" i="3" s="1"/>
  <c r="E656" i="3"/>
  <c r="J656" i="3" s="1"/>
  <c r="L1440" i="3"/>
  <c r="F12412" i="3"/>
  <c r="F2223" i="3"/>
  <c r="E2222" i="3"/>
  <c r="J2222" i="3" s="1"/>
  <c r="E2219" i="3"/>
  <c r="J2219" i="3" s="1"/>
  <c r="F3791" i="3"/>
  <c r="L656" i="3"/>
  <c r="F2221" i="3"/>
  <c r="L1439" i="3"/>
  <c r="L5356" i="3"/>
  <c r="E655" i="3"/>
  <c r="J655" i="3" s="1"/>
  <c r="L655" i="3"/>
  <c r="F655" i="3"/>
  <c r="E1439" i="3"/>
  <c r="J1439" i="3" s="1"/>
  <c r="L7709" i="3"/>
  <c r="F1439" i="3"/>
  <c r="E3007" i="3"/>
  <c r="J3007" i="3" s="1"/>
  <c r="E5359" i="3"/>
  <c r="J5359" i="3" s="1"/>
  <c r="F652" i="3"/>
  <c r="F654" i="3"/>
  <c r="E653" i="3"/>
  <c r="J653" i="3" s="1"/>
  <c r="E652" i="3"/>
  <c r="J652" i="3" s="1"/>
  <c r="E654" i="3"/>
  <c r="J654" i="3" s="1"/>
  <c r="F3007" i="3"/>
  <c r="L3007" i="3"/>
  <c r="F4575" i="3"/>
  <c r="L7710" i="3"/>
  <c r="F5358" i="3"/>
  <c r="E3791" i="3"/>
  <c r="J3791" i="3" s="1"/>
  <c r="L5359" i="3"/>
  <c r="E4575" i="3"/>
  <c r="J4575" i="3" s="1"/>
  <c r="F9278" i="3"/>
  <c r="F9276" i="3"/>
  <c r="E9276" i="3"/>
  <c r="J9276" i="3" s="1"/>
  <c r="F5359" i="3"/>
  <c r="F9275" i="3"/>
  <c r="E9277" i="3"/>
  <c r="J9277" i="3" s="1"/>
  <c r="E9279" i="3"/>
  <c r="J9279" i="3" s="1"/>
  <c r="E6927" i="3"/>
  <c r="J6927" i="3" s="1"/>
  <c r="L10061" i="3"/>
  <c r="F6927" i="3"/>
  <c r="F7711" i="3"/>
  <c r="E3790" i="3"/>
  <c r="J3790" i="3" s="1"/>
  <c r="L5358" i="3"/>
  <c r="E9278" i="3"/>
  <c r="J9278" i="3" s="1"/>
  <c r="E7711" i="3"/>
  <c r="J7711" i="3" s="1"/>
  <c r="L3004" i="3"/>
  <c r="F8492" i="3"/>
  <c r="F9277" i="3"/>
  <c r="F9279" i="3"/>
  <c r="L7711" i="3"/>
  <c r="E12413" i="3"/>
  <c r="E8495" i="3"/>
  <c r="J8495" i="3" s="1"/>
  <c r="L652" i="3"/>
  <c r="L1438" i="3"/>
  <c r="L8495" i="3"/>
  <c r="L3003" i="3"/>
  <c r="E8492" i="3"/>
  <c r="J8492" i="3" s="1"/>
  <c r="F8495" i="3"/>
  <c r="L3005" i="3"/>
  <c r="E10063" i="3"/>
  <c r="J10063" i="3" s="1"/>
  <c r="L7708" i="3"/>
  <c r="E8493" i="3"/>
  <c r="J8493" i="3" s="1"/>
  <c r="F10845" i="3"/>
  <c r="L1437" i="3"/>
  <c r="E10061" i="3"/>
  <c r="J10061" i="3" s="1"/>
  <c r="L12412" i="3"/>
  <c r="F10063" i="3"/>
  <c r="E3788" i="3"/>
  <c r="J3788" i="3" s="1"/>
  <c r="E12411" i="3"/>
  <c r="F5357" i="3"/>
  <c r="L10063" i="3"/>
  <c r="F10847" i="3"/>
  <c r="E12414" i="3"/>
  <c r="L654" i="3"/>
  <c r="F8491" i="3"/>
  <c r="L653" i="3"/>
  <c r="F3005" i="3"/>
  <c r="E6924" i="3"/>
  <c r="J6924" i="3" s="1"/>
  <c r="F6926" i="3"/>
  <c r="F8494" i="3"/>
  <c r="E10847" i="3"/>
  <c r="J10847" i="3" s="1"/>
  <c r="L1436" i="3"/>
  <c r="F10059" i="3"/>
  <c r="E3005" i="3"/>
  <c r="J3005" i="3" s="1"/>
  <c r="E10059" i="3"/>
  <c r="J10059" i="3" s="1"/>
  <c r="F3004" i="3"/>
  <c r="F12413" i="3"/>
  <c r="E1438" i="3"/>
  <c r="J1438" i="3" s="1"/>
  <c r="F3006" i="3"/>
  <c r="E3004" i="3"/>
  <c r="J3004" i="3" s="1"/>
  <c r="E6925" i="3"/>
  <c r="J6925" i="3" s="1"/>
  <c r="E8494" i="3"/>
  <c r="J8494" i="3" s="1"/>
  <c r="L10060" i="3"/>
  <c r="E10062" i="3"/>
  <c r="J10062" i="3" s="1"/>
  <c r="E3003" i="3"/>
  <c r="J3003" i="3" s="1"/>
  <c r="E3006" i="3"/>
  <c r="J3006" i="3" s="1"/>
  <c r="F3787" i="3"/>
  <c r="F6924" i="3"/>
  <c r="E6926" i="3"/>
  <c r="J6926" i="3" s="1"/>
  <c r="F8493" i="3"/>
  <c r="F10061" i="3"/>
  <c r="F3003" i="3"/>
  <c r="E4573" i="3"/>
  <c r="J4573" i="3" s="1"/>
  <c r="E5358" i="3"/>
  <c r="J5358" i="3" s="1"/>
  <c r="F10846" i="3"/>
  <c r="E5355" i="3"/>
  <c r="J5355" i="3" s="1"/>
  <c r="E5357" i="3"/>
  <c r="J5357" i="3" s="1"/>
  <c r="L8494" i="3"/>
  <c r="E10846" i="3"/>
  <c r="J10846" i="3" s="1"/>
  <c r="L12413" i="3"/>
  <c r="F1436" i="3"/>
  <c r="F5356" i="3"/>
  <c r="L8493" i="3"/>
  <c r="F10062" i="3"/>
  <c r="F12415" i="3"/>
  <c r="E1436" i="3"/>
  <c r="J1436" i="3" s="1"/>
  <c r="E5356" i="3"/>
  <c r="J5356" i="3" s="1"/>
  <c r="L8492" i="3"/>
  <c r="L10062" i="3"/>
  <c r="E10845" i="3"/>
  <c r="J10845" i="3" s="1"/>
  <c r="L12415" i="3"/>
  <c r="E3787" i="3"/>
  <c r="J3787" i="3" s="1"/>
  <c r="F4574" i="3"/>
  <c r="F5355" i="3"/>
  <c r="F10060" i="3"/>
  <c r="L10059" i="3"/>
  <c r="F10844" i="3"/>
  <c r="E12415" i="3"/>
  <c r="F3790" i="3"/>
  <c r="E10060" i="3"/>
  <c r="J10060" i="3" s="1"/>
  <c r="E10844" i="3"/>
  <c r="J10844" i="3" s="1"/>
  <c r="L12414" i="3"/>
  <c r="F12414" i="3"/>
  <c r="E12412" i="3"/>
  <c r="E10843" i="3"/>
  <c r="J10843" i="3" s="1"/>
  <c r="F10843" i="3"/>
  <c r="E7710" i="3"/>
  <c r="J7710" i="3" s="1"/>
  <c r="F7709" i="3"/>
  <c r="E7709" i="3"/>
  <c r="J7709" i="3" s="1"/>
  <c r="F7708" i="3"/>
  <c r="E7708" i="3"/>
  <c r="J7708" i="3" s="1"/>
  <c r="F7707" i="3"/>
  <c r="F7710" i="3"/>
  <c r="F4572" i="3"/>
  <c r="F4573" i="3"/>
  <c r="E4574" i="3"/>
  <c r="J4574" i="3" s="1"/>
  <c r="E4572" i="3"/>
  <c r="J4572" i="3" s="1"/>
  <c r="F4571" i="3"/>
  <c r="E4571" i="3"/>
  <c r="J4571" i="3" s="1"/>
  <c r="F3788" i="3"/>
  <c r="F3789" i="3"/>
  <c r="E3789" i="3"/>
  <c r="J3789" i="3" s="1"/>
  <c r="E1437" i="3"/>
  <c r="J1437" i="3" s="1"/>
  <c r="F1438" i="3"/>
  <c r="L12401" i="3"/>
  <c r="F11615" i="3"/>
  <c r="E11617" i="3"/>
  <c r="J11617" i="3" s="1"/>
  <c r="E12401" i="3"/>
  <c r="E12402" i="3"/>
  <c r="E10049" i="3"/>
  <c r="J10049" i="3" s="1"/>
  <c r="E10833" i="3"/>
  <c r="J10833" i="3" s="1"/>
  <c r="E9265" i="3"/>
  <c r="J9265" i="3" s="1"/>
  <c r="E6129" i="3"/>
  <c r="J6129" i="3" s="1"/>
  <c r="E8481" i="3"/>
  <c r="J8481" i="3" s="1"/>
  <c r="F7695" i="3"/>
  <c r="E7697" i="3"/>
  <c r="J7697" i="3" s="1"/>
  <c r="E6913" i="3"/>
  <c r="J6913" i="3" s="1"/>
  <c r="E5345" i="3"/>
  <c r="J5345" i="3" s="1"/>
  <c r="E4561" i="3"/>
  <c r="J4561" i="3" s="1"/>
  <c r="E3777" i="3"/>
  <c r="J3777" i="3" s="1"/>
  <c r="L2208" i="3"/>
  <c r="L640" i="3"/>
  <c r="F2991" i="3"/>
  <c r="E2993" i="3"/>
  <c r="J2993" i="3" s="1"/>
  <c r="E2209" i="3"/>
  <c r="J2209" i="3" s="1"/>
  <c r="F1423" i="3"/>
  <c r="E1425" i="3"/>
  <c r="J1425" i="3" s="1"/>
  <c r="E1424" i="3"/>
  <c r="J1424" i="3" s="1"/>
  <c r="E3776" i="3"/>
  <c r="J3776" i="3" s="1"/>
  <c r="E2208" i="3"/>
  <c r="J2208" i="3" s="1"/>
  <c r="E640" i="3"/>
  <c r="J640" i="3" s="1"/>
  <c r="E641" i="3"/>
  <c r="J641" i="3" s="1"/>
  <c r="L1424" i="3"/>
  <c r="L6128" i="3"/>
  <c r="L4560" i="3"/>
  <c r="L2992" i="3"/>
  <c r="L3776" i="3"/>
  <c r="E2992" i="3"/>
  <c r="J2992" i="3" s="1"/>
  <c r="E4560" i="3"/>
  <c r="J4560" i="3" s="1"/>
  <c r="E5344" i="3"/>
  <c r="J5344" i="3" s="1"/>
  <c r="L5344" i="3"/>
  <c r="L8480" i="3"/>
  <c r="L6912" i="3"/>
  <c r="E6128" i="3"/>
  <c r="J6128" i="3" s="1"/>
  <c r="L7696" i="3"/>
  <c r="E7696" i="3"/>
  <c r="J7696" i="3" s="1"/>
  <c r="E6912" i="3"/>
  <c r="J6912" i="3" s="1"/>
  <c r="E10048" i="3"/>
  <c r="J10048" i="3" s="1"/>
  <c r="E8480" i="3"/>
  <c r="J8480" i="3" s="1"/>
  <c r="L11615" i="3"/>
  <c r="L12400" i="3"/>
  <c r="L10832" i="3"/>
  <c r="L9264" i="3"/>
  <c r="L10048" i="3"/>
  <c r="E9264" i="3"/>
  <c r="J9264" i="3" s="1"/>
  <c r="L11616" i="3"/>
  <c r="E8479" i="3"/>
  <c r="J8479" i="3" s="1"/>
  <c r="E10047" i="3"/>
  <c r="J10047" i="3" s="1"/>
  <c r="E11615" i="3"/>
  <c r="J11615" i="3" s="1"/>
  <c r="E12400" i="3"/>
  <c r="E10832" i="3"/>
  <c r="J10832" i="3" s="1"/>
  <c r="F4558" i="3"/>
  <c r="F1422" i="3"/>
  <c r="E11616" i="3"/>
  <c r="J11616" i="3" s="1"/>
  <c r="E12399" i="3"/>
  <c r="L10831" i="3"/>
  <c r="L12399" i="3"/>
  <c r="F12399" i="3"/>
  <c r="L5343" i="3"/>
  <c r="L6911" i="3"/>
  <c r="L8479" i="3"/>
  <c r="L10047" i="3"/>
  <c r="E10831" i="3"/>
  <c r="J10831" i="3" s="1"/>
  <c r="E9263" i="3"/>
  <c r="J9263" i="3" s="1"/>
  <c r="L9263" i="3"/>
  <c r="E7695" i="3"/>
  <c r="J7695" i="3" s="1"/>
  <c r="L7695" i="3"/>
  <c r="E4558" i="3"/>
  <c r="J4558" i="3" s="1"/>
  <c r="E1422" i="3"/>
  <c r="J1422" i="3" s="1"/>
  <c r="E639" i="3"/>
  <c r="J639" i="3" s="1"/>
  <c r="E2207" i="3"/>
  <c r="J2207" i="3" s="1"/>
  <c r="E3775" i="3"/>
  <c r="J3775" i="3" s="1"/>
  <c r="E5343" i="3"/>
  <c r="J5343" i="3" s="1"/>
  <c r="E6911" i="3"/>
  <c r="J6911" i="3" s="1"/>
  <c r="E6127" i="3"/>
  <c r="J6127" i="3" s="1"/>
  <c r="L6127" i="3"/>
  <c r="L2991" i="3"/>
  <c r="L4559" i="3"/>
  <c r="L3775" i="3"/>
  <c r="E4559" i="3"/>
  <c r="J4559" i="3" s="1"/>
  <c r="L2207" i="3"/>
  <c r="L639" i="3"/>
  <c r="E2991" i="3"/>
  <c r="J2991" i="3" s="1"/>
  <c r="E1423" i="3"/>
  <c r="J1423" i="3" s="1"/>
  <c r="L2206" i="3"/>
  <c r="L638" i="3"/>
  <c r="L1423" i="3"/>
  <c r="E638" i="3"/>
  <c r="J638" i="3" s="1"/>
  <c r="L1422" i="3"/>
  <c r="F638" i="3"/>
  <c r="L4558" i="3"/>
  <c r="L2990" i="3"/>
  <c r="L3774" i="3"/>
  <c r="E2206" i="3"/>
  <c r="J2206" i="3" s="1"/>
  <c r="F2206" i="3"/>
  <c r="E2990" i="3"/>
  <c r="J2990" i="3" s="1"/>
  <c r="F2990" i="3"/>
  <c r="E3774" i="3"/>
  <c r="J3774" i="3" s="1"/>
  <c r="F3774" i="3"/>
  <c r="E5342" i="3"/>
  <c r="J5342" i="3" s="1"/>
  <c r="F5342" i="3"/>
  <c r="L5342" i="3"/>
  <c r="E10830" i="3"/>
  <c r="J10830" i="3" s="1"/>
  <c r="E9262" i="3"/>
  <c r="J9262" i="3" s="1"/>
  <c r="E7694" i="3"/>
  <c r="J7694" i="3" s="1"/>
  <c r="E6126" i="3"/>
  <c r="J6126" i="3" s="1"/>
  <c r="F10830" i="3"/>
  <c r="F9262" i="3"/>
  <c r="F7694" i="3"/>
  <c r="F6126" i="3"/>
  <c r="L6126" i="3"/>
  <c r="E6910" i="3"/>
  <c r="J6910" i="3" s="1"/>
  <c r="F6910" i="3"/>
  <c r="L6910" i="3"/>
  <c r="L10830" i="3"/>
  <c r="L9262" i="3"/>
  <c r="L7694" i="3"/>
  <c r="E8478" i="3"/>
  <c r="J8478" i="3" s="1"/>
  <c r="F8478" i="3"/>
  <c r="L8478" i="3"/>
  <c r="F11613" i="3"/>
  <c r="L10046" i="3"/>
  <c r="E10045" i="3"/>
  <c r="J10045" i="3" s="1"/>
  <c r="E11613" i="3"/>
  <c r="J11613" i="3" s="1"/>
  <c r="E11614" i="3"/>
  <c r="J11614" i="3" s="1"/>
  <c r="E10046" i="3"/>
  <c r="J10046" i="3" s="1"/>
  <c r="F11614" i="3"/>
  <c r="F10046" i="3"/>
  <c r="L8477" i="3"/>
  <c r="L10045" i="3"/>
  <c r="L11613" i="3"/>
  <c r="L11614" i="3"/>
  <c r="F9261" i="3"/>
  <c r="F10829" i="3"/>
  <c r="F12397" i="3"/>
  <c r="L12398" i="3"/>
  <c r="E4557" i="3"/>
  <c r="J4557" i="3" s="1"/>
  <c r="E10829" i="3"/>
  <c r="J10829" i="3" s="1"/>
  <c r="F6124" i="3"/>
  <c r="F1420" i="3"/>
  <c r="F3773" i="3"/>
  <c r="F8477" i="3"/>
  <c r="F12398" i="3"/>
  <c r="E1421" i="3"/>
  <c r="J1421" i="3" s="1"/>
  <c r="E6125" i="3"/>
  <c r="J6125" i="3" s="1"/>
  <c r="E9261" i="3"/>
  <c r="J9261" i="3" s="1"/>
  <c r="F10828" i="3"/>
  <c r="F7692" i="3"/>
  <c r="F2988" i="3"/>
  <c r="F2205" i="3"/>
  <c r="F6909" i="3"/>
  <c r="E2989" i="3"/>
  <c r="J2989" i="3" s="1"/>
  <c r="E7693" i="3"/>
  <c r="J7693" i="3" s="1"/>
  <c r="E12398" i="3"/>
  <c r="F9260" i="3"/>
  <c r="F4556" i="3"/>
  <c r="F637" i="3"/>
  <c r="F5341" i="3"/>
  <c r="F10045" i="3"/>
  <c r="L4557" i="3"/>
  <c r="L6125" i="3"/>
  <c r="L7693" i="3"/>
  <c r="L9261" i="3"/>
  <c r="L10829" i="3"/>
  <c r="E8477" i="3"/>
  <c r="J8477" i="3" s="1"/>
  <c r="F7693" i="3"/>
  <c r="E6909" i="3"/>
  <c r="J6909" i="3" s="1"/>
  <c r="F6125" i="3"/>
  <c r="L637" i="3"/>
  <c r="L2205" i="3"/>
  <c r="L3773" i="3"/>
  <c r="L5341" i="3"/>
  <c r="L6909" i="3"/>
  <c r="E5341" i="3"/>
  <c r="J5341" i="3" s="1"/>
  <c r="E3773" i="3"/>
  <c r="J3773" i="3" s="1"/>
  <c r="F4557" i="3"/>
  <c r="L2989" i="3"/>
  <c r="E2205" i="3"/>
  <c r="J2205" i="3" s="1"/>
  <c r="F1421" i="3"/>
  <c r="F2989" i="3"/>
  <c r="E637" i="3"/>
  <c r="J637" i="3" s="1"/>
  <c r="L1421" i="3"/>
  <c r="F2204" i="3"/>
  <c r="F636" i="3"/>
  <c r="F3772" i="3"/>
  <c r="F5340" i="3"/>
  <c r="F8476" i="3"/>
  <c r="F6908" i="3"/>
  <c r="F11612" i="3"/>
  <c r="F10044" i="3"/>
  <c r="F10827" i="3"/>
  <c r="F12396" i="3"/>
  <c r="F11611" i="3"/>
  <c r="F10043" i="3"/>
  <c r="F9259" i="3"/>
  <c r="F8475" i="3"/>
  <c r="F7691" i="3"/>
  <c r="F6907" i="3"/>
  <c r="F6123" i="3"/>
  <c r="F5339" i="3"/>
  <c r="F4555" i="3"/>
  <c r="F635" i="3"/>
  <c r="F3771" i="3"/>
  <c r="F2987" i="3"/>
  <c r="F2203" i="3"/>
  <c r="F1419" i="3"/>
  <c r="M12391" i="3"/>
  <c r="K12391" i="3"/>
  <c r="L12397" i="3" s="1"/>
  <c r="D12391" i="3"/>
  <c r="M10822" i="3"/>
  <c r="K10822" i="3"/>
  <c r="L10828" i="3" s="1"/>
  <c r="G10822" i="3"/>
  <c r="D10822" i="3"/>
  <c r="M10038" i="3"/>
  <c r="K10038" i="3"/>
  <c r="L10044" i="3" s="1"/>
  <c r="G10038" i="3"/>
  <c r="D10038" i="3"/>
  <c r="M9254" i="3"/>
  <c r="K9254" i="3"/>
  <c r="L9260" i="3" s="1"/>
  <c r="G9254" i="3"/>
  <c r="D9254" i="3"/>
  <c r="M8470" i="3"/>
  <c r="K8470" i="3"/>
  <c r="L8476" i="3" s="1"/>
  <c r="G8470" i="3"/>
  <c r="D8470" i="3"/>
  <c r="M7686" i="3"/>
  <c r="K7686" i="3"/>
  <c r="L7692" i="3" s="1"/>
  <c r="G7686" i="3"/>
  <c r="D7686" i="3"/>
  <c r="M6902" i="3"/>
  <c r="K6902" i="3"/>
  <c r="L6908" i="3" s="1"/>
  <c r="G6902" i="3"/>
  <c r="D6902" i="3"/>
  <c r="M6118" i="3"/>
  <c r="K6118" i="3"/>
  <c r="L6124" i="3" s="1"/>
  <c r="G6118" i="3"/>
  <c r="D6118" i="3"/>
  <c r="M5334" i="3"/>
  <c r="K5334" i="3"/>
  <c r="L5340" i="3" s="1"/>
  <c r="G5334" i="3"/>
  <c r="D5334" i="3"/>
  <c r="M4550" i="3"/>
  <c r="K4550" i="3"/>
  <c r="L4556" i="3" s="1"/>
  <c r="G4550" i="3"/>
  <c r="D4550" i="3"/>
  <c r="M3766" i="3"/>
  <c r="K3766" i="3"/>
  <c r="L3772" i="3" s="1"/>
  <c r="G3766" i="3"/>
  <c r="D3766" i="3"/>
  <c r="M2982" i="3"/>
  <c r="K2982" i="3"/>
  <c r="L2988" i="3" s="1"/>
  <c r="G2982" i="3"/>
  <c r="D2982" i="3"/>
  <c r="M2198" i="3"/>
  <c r="K2198" i="3"/>
  <c r="L2204" i="3" s="1"/>
  <c r="G2198" i="3"/>
  <c r="D2198" i="3"/>
  <c r="M1414" i="3"/>
  <c r="K1414" i="3"/>
  <c r="L1420" i="3" s="1"/>
  <c r="G1414" i="3"/>
  <c r="D1414" i="3"/>
  <c r="M630" i="3"/>
  <c r="K630" i="3"/>
  <c r="L636" i="3" s="1"/>
  <c r="G630" i="3"/>
  <c r="D630" i="3"/>
  <c r="M12390" i="3"/>
  <c r="K12390" i="3"/>
  <c r="D12390" i="3"/>
  <c r="M11606" i="3"/>
  <c r="K11606" i="3"/>
  <c r="L11612" i="3" s="1"/>
  <c r="G11606" i="3"/>
  <c r="D11606" i="3"/>
  <c r="M10821" i="3"/>
  <c r="K10821" i="3"/>
  <c r="G10821" i="3"/>
  <c r="D10821" i="3"/>
  <c r="M10037" i="3"/>
  <c r="K10037" i="3"/>
  <c r="G10037" i="3"/>
  <c r="D10037" i="3"/>
  <c r="M9253" i="3"/>
  <c r="K9253" i="3"/>
  <c r="G9253" i="3"/>
  <c r="D9253" i="3"/>
  <c r="M8469" i="3"/>
  <c r="K8469" i="3"/>
  <c r="G8469" i="3"/>
  <c r="D8469" i="3"/>
  <c r="M7685" i="3"/>
  <c r="K7685" i="3"/>
  <c r="G7685" i="3"/>
  <c r="D7685" i="3"/>
  <c r="M6901" i="3"/>
  <c r="K6901" i="3"/>
  <c r="G6901" i="3"/>
  <c r="D6901" i="3"/>
  <c r="M6117" i="3"/>
  <c r="K6117" i="3"/>
  <c r="G6117" i="3"/>
  <c r="D6117" i="3"/>
  <c r="M5333" i="3"/>
  <c r="K5333" i="3"/>
  <c r="G5333" i="3"/>
  <c r="D5333" i="3"/>
  <c r="M4549" i="3"/>
  <c r="K4549" i="3"/>
  <c r="G4549" i="3"/>
  <c r="D4549" i="3"/>
  <c r="M3765" i="3"/>
  <c r="K3765" i="3"/>
  <c r="G3765" i="3"/>
  <c r="D3765" i="3"/>
  <c r="M2981" i="3"/>
  <c r="K2981" i="3"/>
  <c r="G2981" i="3"/>
  <c r="D2981" i="3"/>
  <c r="M2197" i="3"/>
  <c r="K2197" i="3"/>
  <c r="G2197" i="3"/>
  <c r="D2197" i="3"/>
  <c r="M1413" i="3"/>
  <c r="K1413" i="3"/>
  <c r="G1413" i="3"/>
  <c r="D1413" i="3"/>
  <c r="M629" i="3"/>
  <c r="K629" i="3"/>
  <c r="G629" i="3"/>
  <c r="D629" i="3"/>
  <c r="M12389" i="3"/>
  <c r="K12389" i="3"/>
  <c r="G12389" i="3"/>
  <c r="D12389" i="3"/>
  <c r="M11605" i="3"/>
  <c r="K11605" i="3"/>
  <c r="G11605" i="3"/>
  <c r="D11605" i="3"/>
  <c r="M11604" i="3"/>
  <c r="K11604" i="3"/>
  <c r="G11604" i="3"/>
  <c r="D11604" i="3"/>
  <c r="M10820" i="3"/>
  <c r="K10820" i="3"/>
  <c r="G10820" i="3"/>
  <c r="D10820" i="3"/>
  <c r="M10036" i="3"/>
  <c r="K10036" i="3"/>
  <c r="G10036" i="3"/>
  <c r="D10036" i="3"/>
  <c r="M9252" i="3"/>
  <c r="K9252" i="3"/>
  <c r="G9252" i="3"/>
  <c r="D9252" i="3"/>
  <c r="M8468" i="3"/>
  <c r="K8468" i="3"/>
  <c r="G8468" i="3"/>
  <c r="D8468" i="3"/>
  <c r="M7684" i="3"/>
  <c r="K7684" i="3"/>
  <c r="G7684" i="3"/>
  <c r="D7684" i="3"/>
  <c r="M6900" i="3"/>
  <c r="K6900" i="3"/>
  <c r="G6900" i="3"/>
  <c r="D6900" i="3"/>
  <c r="M6116" i="3"/>
  <c r="K6116" i="3"/>
  <c r="G6116" i="3"/>
  <c r="D6116" i="3"/>
  <c r="M5332" i="3"/>
  <c r="K5332" i="3"/>
  <c r="G5332" i="3"/>
  <c r="D5332" i="3"/>
  <c r="M5490" i="3"/>
  <c r="M4548" i="3"/>
  <c r="K4548" i="3"/>
  <c r="G4548" i="3"/>
  <c r="D4548" i="3"/>
  <c r="M3764" i="3"/>
  <c r="K3764" i="3"/>
  <c r="G3764" i="3"/>
  <c r="D3764" i="3"/>
  <c r="M2980" i="3"/>
  <c r="K2980" i="3"/>
  <c r="G2980" i="3"/>
  <c r="D2980" i="3"/>
  <c r="M2196" i="3"/>
  <c r="K2196" i="3"/>
  <c r="G2196" i="3"/>
  <c r="D2196" i="3"/>
  <c r="M1412" i="3"/>
  <c r="K1412" i="3"/>
  <c r="G1412" i="3"/>
  <c r="D1412" i="3"/>
  <c r="M628" i="3"/>
  <c r="K628" i="3"/>
  <c r="G628" i="3"/>
  <c r="D628" i="3"/>
  <c r="M12388" i="3"/>
  <c r="K12388" i="3"/>
  <c r="G12388" i="3"/>
  <c r="D12388" i="3"/>
  <c r="M11603" i="3"/>
  <c r="K11603" i="3"/>
  <c r="G11603" i="3"/>
  <c r="D11603" i="3"/>
  <c r="M10819" i="3"/>
  <c r="K10819" i="3"/>
  <c r="G10819" i="3"/>
  <c r="D10819" i="3"/>
  <c r="M10035" i="3"/>
  <c r="K10035" i="3"/>
  <c r="G10035" i="3"/>
  <c r="D10035" i="3"/>
  <c r="M9251" i="3"/>
  <c r="K9251" i="3"/>
  <c r="G9251" i="3"/>
  <c r="D9251" i="3"/>
  <c r="M8467" i="3"/>
  <c r="K8467" i="3"/>
  <c r="G8467" i="3"/>
  <c r="D8467" i="3"/>
  <c r="M7683" i="3"/>
  <c r="K7683" i="3"/>
  <c r="G7683" i="3"/>
  <c r="D7683" i="3"/>
  <c r="M6899" i="3"/>
  <c r="K6899" i="3"/>
  <c r="G6899" i="3"/>
  <c r="D6899" i="3"/>
  <c r="M6115" i="3"/>
  <c r="K6115" i="3"/>
  <c r="G6115" i="3"/>
  <c r="D6115" i="3"/>
  <c r="M5331" i="3"/>
  <c r="K5331" i="3"/>
  <c r="G5331" i="3"/>
  <c r="D5331" i="3"/>
  <c r="M4547" i="3"/>
  <c r="K4547" i="3"/>
  <c r="G4547" i="3"/>
  <c r="D4547" i="3"/>
  <c r="M3763" i="3"/>
  <c r="K3763" i="3"/>
  <c r="G3763" i="3"/>
  <c r="D3763" i="3"/>
  <c r="M2979" i="3"/>
  <c r="K2979" i="3"/>
  <c r="G2979" i="3"/>
  <c r="D2979" i="3"/>
  <c r="M2195" i="3"/>
  <c r="K2195" i="3"/>
  <c r="G2195" i="3"/>
  <c r="D2195" i="3"/>
  <c r="M1411" i="3"/>
  <c r="K1411" i="3"/>
  <c r="G1411" i="3"/>
  <c r="D1411" i="3"/>
  <c r="M627" i="3"/>
  <c r="K627" i="3"/>
  <c r="G627" i="3"/>
  <c r="D627" i="3"/>
  <c r="M12387" i="3"/>
  <c r="K12387" i="3"/>
  <c r="G12387" i="3"/>
  <c r="D12387" i="3"/>
  <c r="M12386" i="3"/>
  <c r="K12386" i="3"/>
  <c r="G12386" i="3"/>
  <c r="D12386" i="3"/>
  <c r="M11602" i="3"/>
  <c r="K11602" i="3"/>
  <c r="G11602" i="3"/>
  <c r="D11602" i="3"/>
  <c r="M10818" i="3"/>
  <c r="K10818" i="3"/>
  <c r="G10818" i="3"/>
  <c r="D10818" i="3"/>
  <c r="M10034" i="3"/>
  <c r="K10034" i="3"/>
  <c r="G10034" i="3"/>
  <c r="D10034" i="3"/>
  <c r="M9250" i="3"/>
  <c r="K9250" i="3"/>
  <c r="G9250" i="3"/>
  <c r="D9250" i="3"/>
  <c r="M8466" i="3"/>
  <c r="K8466" i="3"/>
  <c r="G8466" i="3"/>
  <c r="D8466" i="3"/>
  <c r="M7682" i="3"/>
  <c r="K7682" i="3"/>
  <c r="G7682" i="3"/>
  <c r="D7682" i="3"/>
  <c r="M6898" i="3"/>
  <c r="K6898" i="3"/>
  <c r="G6898" i="3"/>
  <c r="D6898" i="3"/>
  <c r="M6114" i="3"/>
  <c r="K6114" i="3"/>
  <c r="G6114" i="3"/>
  <c r="D6114" i="3"/>
  <c r="M5330" i="3"/>
  <c r="K5330" i="3"/>
  <c r="G5330" i="3"/>
  <c r="D5330" i="3"/>
  <c r="M4546" i="3"/>
  <c r="K4546" i="3"/>
  <c r="G4546" i="3"/>
  <c r="D4546" i="3"/>
  <c r="M3762" i="3"/>
  <c r="K3762" i="3"/>
  <c r="G3762" i="3"/>
  <c r="D3762" i="3"/>
  <c r="M2978" i="3"/>
  <c r="K2978" i="3"/>
  <c r="G2978" i="3"/>
  <c r="D2978" i="3"/>
  <c r="M2194" i="3"/>
  <c r="K2194" i="3"/>
  <c r="G2194" i="3"/>
  <c r="D2194" i="3"/>
  <c r="M1410" i="3"/>
  <c r="K1410" i="3"/>
  <c r="G1410" i="3"/>
  <c r="D1410" i="3"/>
  <c r="M626" i="3"/>
  <c r="K626" i="3"/>
  <c r="G626" i="3"/>
  <c r="D626" i="3"/>
  <c r="M11601" i="3"/>
  <c r="K11601" i="3"/>
  <c r="G11601" i="3"/>
  <c r="D11601" i="3"/>
  <c r="M10817" i="3"/>
  <c r="K10817" i="3"/>
  <c r="G10817" i="3"/>
  <c r="D10817" i="3"/>
  <c r="M10033" i="3"/>
  <c r="K10033" i="3"/>
  <c r="G10033" i="3"/>
  <c r="D10033" i="3"/>
  <c r="M9249" i="3"/>
  <c r="K9249" i="3"/>
  <c r="G9249" i="3"/>
  <c r="D9249" i="3"/>
  <c r="M8465" i="3"/>
  <c r="K8465" i="3"/>
  <c r="G8465" i="3"/>
  <c r="D8465" i="3"/>
  <c r="M7681" i="3"/>
  <c r="K7681" i="3"/>
  <c r="G7681" i="3"/>
  <c r="D7681" i="3"/>
  <c r="M6897" i="3"/>
  <c r="K6897" i="3"/>
  <c r="G6897" i="3"/>
  <c r="D6897" i="3"/>
  <c r="M6113" i="3"/>
  <c r="K6113" i="3"/>
  <c r="G6113" i="3"/>
  <c r="D6113" i="3"/>
  <c r="M5329" i="3"/>
  <c r="K5329" i="3"/>
  <c r="G5329" i="3"/>
  <c r="D5329" i="3"/>
  <c r="M4545" i="3"/>
  <c r="K4545" i="3"/>
  <c r="G4545" i="3"/>
  <c r="D4545" i="3"/>
  <c r="M3761" i="3"/>
  <c r="K3761" i="3"/>
  <c r="G3761" i="3"/>
  <c r="D3761" i="3"/>
  <c r="M2977" i="3"/>
  <c r="K2977" i="3"/>
  <c r="G2977" i="3"/>
  <c r="D2977" i="3"/>
  <c r="M2193" i="3"/>
  <c r="K2193" i="3"/>
  <c r="G2193" i="3"/>
  <c r="D2193" i="3"/>
  <c r="M1409" i="3"/>
  <c r="K1409" i="3"/>
  <c r="G1409" i="3"/>
  <c r="D1409" i="3"/>
  <c r="M625" i="3"/>
  <c r="K625" i="3"/>
  <c r="G625" i="3"/>
  <c r="D625" i="3"/>
  <c r="M12385" i="3"/>
  <c r="K12385" i="3"/>
  <c r="G12385" i="3"/>
  <c r="D12385" i="3"/>
  <c r="M12384" i="3"/>
  <c r="K12384" i="3"/>
  <c r="G12384" i="3"/>
  <c r="D12384" i="3"/>
  <c r="M11600" i="3"/>
  <c r="K11600" i="3"/>
  <c r="G11600" i="3"/>
  <c r="D11600" i="3"/>
  <c r="M10816" i="3"/>
  <c r="K10816" i="3"/>
  <c r="G10816" i="3"/>
  <c r="D10816" i="3"/>
  <c r="M10032" i="3"/>
  <c r="K10032" i="3"/>
  <c r="G10032" i="3"/>
  <c r="D10032" i="3"/>
  <c r="M9248" i="3"/>
  <c r="K9248" i="3"/>
  <c r="G9248" i="3"/>
  <c r="D9248" i="3"/>
  <c r="M8464" i="3"/>
  <c r="K8464" i="3"/>
  <c r="G8464" i="3"/>
  <c r="D8464" i="3"/>
  <c r="M7680" i="3"/>
  <c r="K7680" i="3"/>
  <c r="G7680" i="3"/>
  <c r="D7680" i="3"/>
  <c r="M6896" i="3"/>
  <c r="K6896" i="3"/>
  <c r="G6896" i="3"/>
  <c r="D6896" i="3"/>
  <c r="M6112" i="3"/>
  <c r="K6112" i="3"/>
  <c r="G6112" i="3"/>
  <c r="D6112" i="3"/>
  <c r="M5328" i="3"/>
  <c r="K5328" i="3"/>
  <c r="G5328" i="3"/>
  <c r="D5328" i="3"/>
  <c r="M4544" i="3"/>
  <c r="K4544" i="3"/>
  <c r="G4544" i="3"/>
  <c r="D4544" i="3"/>
  <c r="M3760" i="3"/>
  <c r="K3760" i="3"/>
  <c r="G3760" i="3"/>
  <c r="D3760" i="3"/>
  <c r="M2976" i="3"/>
  <c r="K2976" i="3"/>
  <c r="G2976" i="3"/>
  <c r="D2976" i="3"/>
  <c r="M2192" i="3"/>
  <c r="K2192" i="3"/>
  <c r="G2192" i="3"/>
  <c r="D2192" i="3"/>
  <c r="M2354" i="3"/>
  <c r="M1408" i="3"/>
  <c r="K1408" i="3"/>
  <c r="G1408" i="3"/>
  <c r="D1408" i="3"/>
  <c r="L11611" i="3" l="1"/>
  <c r="L8475" i="3"/>
  <c r="L5339" i="3"/>
  <c r="F11609" i="3"/>
  <c r="F633" i="3"/>
  <c r="L6907" i="3"/>
  <c r="L10827" i="3"/>
  <c r="L7691" i="3"/>
  <c r="F5337" i="3"/>
  <c r="L9259" i="3"/>
  <c r="L3771" i="3"/>
  <c r="F8473" i="3"/>
  <c r="F10825" i="3"/>
  <c r="L635" i="3"/>
  <c r="F9257" i="3"/>
  <c r="E6123" i="3"/>
  <c r="J6123" i="3" s="1"/>
  <c r="F1417" i="3"/>
  <c r="L1419" i="3"/>
  <c r="L2987" i="3"/>
  <c r="F7689" i="3"/>
  <c r="L4555" i="3"/>
  <c r="F2985" i="3"/>
  <c r="L2203" i="3"/>
  <c r="L10043" i="3"/>
  <c r="F10041" i="3"/>
  <c r="F3769" i="3"/>
  <c r="F2201" i="3"/>
  <c r="F4553" i="3"/>
  <c r="F6905" i="3"/>
  <c r="F12395" i="3"/>
  <c r="E12397" i="3"/>
  <c r="F634" i="3"/>
  <c r="E636" i="3"/>
  <c r="J636" i="3" s="1"/>
  <c r="F1418" i="3"/>
  <c r="E1420" i="3"/>
  <c r="J1420" i="3" s="1"/>
  <c r="F2202" i="3"/>
  <c r="E2204" i="3"/>
  <c r="J2204" i="3" s="1"/>
  <c r="F2986" i="3"/>
  <c r="E2988" i="3"/>
  <c r="J2988" i="3" s="1"/>
  <c r="F3770" i="3"/>
  <c r="E3772" i="3"/>
  <c r="J3772" i="3" s="1"/>
  <c r="F4554" i="3"/>
  <c r="E4556" i="3"/>
  <c r="J4556" i="3" s="1"/>
  <c r="L12395" i="3"/>
  <c r="F5338" i="3"/>
  <c r="E5340" i="3"/>
  <c r="J5340" i="3" s="1"/>
  <c r="F6122" i="3"/>
  <c r="E6124" i="3"/>
  <c r="J6124" i="3" s="1"/>
  <c r="F6906" i="3"/>
  <c r="E6908" i="3"/>
  <c r="J6908" i="3" s="1"/>
  <c r="F7690" i="3"/>
  <c r="E7692" i="3"/>
  <c r="J7692" i="3" s="1"/>
  <c r="F8474" i="3"/>
  <c r="E8476" i="3"/>
  <c r="J8476" i="3" s="1"/>
  <c r="L6123" i="3"/>
  <c r="F9258" i="3"/>
  <c r="E9260" i="3"/>
  <c r="J9260" i="3" s="1"/>
  <c r="F10042" i="3"/>
  <c r="E10044" i="3"/>
  <c r="J10044" i="3" s="1"/>
  <c r="F10826" i="3"/>
  <c r="E10828" i="3"/>
  <c r="J10828" i="3" s="1"/>
  <c r="F11610" i="3"/>
  <c r="E11612" i="3"/>
  <c r="J11612" i="3" s="1"/>
  <c r="L12396" i="3"/>
  <c r="E11611" i="3"/>
  <c r="J11611" i="3" s="1"/>
  <c r="E12395" i="3"/>
  <c r="E12396" i="3"/>
  <c r="E10827" i="3"/>
  <c r="J10827" i="3" s="1"/>
  <c r="E10043" i="3"/>
  <c r="J10043" i="3" s="1"/>
  <c r="E9259" i="3"/>
  <c r="J9259" i="3" s="1"/>
  <c r="E8475" i="3"/>
  <c r="J8475" i="3" s="1"/>
  <c r="E7691" i="3"/>
  <c r="J7691" i="3" s="1"/>
  <c r="E6907" i="3"/>
  <c r="J6907" i="3" s="1"/>
  <c r="E5339" i="3"/>
  <c r="J5339" i="3" s="1"/>
  <c r="E4555" i="3"/>
  <c r="J4555" i="3" s="1"/>
  <c r="F6121" i="3"/>
  <c r="L1418" i="3"/>
  <c r="L4554" i="3"/>
  <c r="E3771" i="3"/>
  <c r="J3771" i="3" s="1"/>
  <c r="E1418" i="3"/>
  <c r="J1418" i="3" s="1"/>
  <c r="E2986" i="3"/>
  <c r="J2986" i="3" s="1"/>
  <c r="E2987" i="3"/>
  <c r="J2987" i="3" s="1"/>
  <c r="E2203" i="3"/>
  <c r="J2203" i="3" s="1"/>
  <c r="E1419" i="3"/>
  <c r="J1419" i="3" s="1"/>
  <c r="E634" i="3"/>
  <c r="J634" i="3" s="1"/>
  <c r="L634" i="3"/>
  <c r="E635" i="3"/>
  <c r="J635" i="3" s="1"/>
  <c r="L2202" i="3"/>
  <c r="L6122" i="3"/>
  <c r="L7690" i="3"/>
  <c r="L9258" i="3"/>
  <c r="L10826" i="3"/>
  <c r="L2986" i="3"/>
  <c r="E2202" i="3"/>
  <c r="J2202" i="3" s="1"/>
  <c r="E3770" i="3"/>
  <c r="J3770" i="3" s="1"/>
  <c r="L3770" i="3"/>
  <c r="E6122" i="3"/>
  <c r="J6122" i="3" s="1"/>
  <c r="E7690" i="3"/>
  <c r="J7690" i="3" s="1"/>
  <c r="E9258" i="3"/>
  <c r="J9258" i="3" s="1"/>
  <c r="E10826" i="3"/>
  <c r="J10826" i="3" s="1"/>
  <c r="E4554" i="3"/>
  <c r="J4554" i="3" s="1"/>
  <c r="E5338" i="3"/>
  <c r="J5338" i="3" s="1"/>
  <c r="L5338" i="3"/>
  <c r="E6906" i="3"/>
  <c r="J6906" i="3" s="1"/>
  <c r="L6906" i="3"/>
  <c r="E8474" i="3"/>
  <c r="J8474" i="3" s="1"/>
  <c r="L8474" i="3"/>
  <c r="L10042" i="3"/>
  <c r="E10042" i="3"/>
  <c r="J10042" i="3" s="1"/>
  <c r="L11610" i="3"/>
  <c r="E12393" i="3"/>
  <c r="F1415" i="3"/>
  <c r="F2983" i="3"/>
  <c r="F4551" i="3"/>
  <c r="F6119" i="3"/>
  <c r="F7687" i="3"/>
  <c r="F9255" i="3"/>
  <c r="F10823" i="3"/>
  <c r="F12392" i="3"/>
  <c r="F1416" i="3"/>
  <c r="F2984" i="3"/>
  <c r="F4552" i="3"/>
  <c r="L3768" i="3"/>
  <c r="L12393" i="3"/>
  <c r="L10825" i="3"/>
  <c r="L12394" i="3"/>
  <c r="E11610" i="3"/>
  <c r="J11610" i="3" s="1"/>
  <c r="E11609" i="3"/>
  <c r="J11609" i="3" s="1"/>
  <c r="F12393" i="3"/>
  <c r="F12394" i="3"/>
  <c r="L10041" i="3"/>
  <c r="L11609" i="3"/>
  <c r="E12394" i="3"/>
  <c r="E10041" i="3"/>
  <c r="J10041" i="3" s="1"/>
  <c r="E10825" i="3"/>
  <c r="J10825" i="3" s="1"/>
  <c r="L6121" i="3"/>
  <c r="L7689" i="3"/>
  <c r="L9257" i="3"/>
  <c r="L6905" i="3"/>
  <c r="L8473" i="3"/>
  <c r="E8473" i="3"/>
  <c r="J8473" i="3" s="1"/>
  <c r="E9257" i="3"/>
  <c r="J9257" i="3" s="1"/>
  <c r="E6905" i="3"/>
  <c r="J6905" i="3" s="1"/>
  <c r="E7689" i="3"/>
  <c r="J7689" i="3" s="1"/>
  <c r="L4553" i="3"/>
  <c r="E5337" i="3"/>
  <c r="J5337" i="3" s="1"/>
  <c r="L3769" i="3"/>
  <c r="L5337" i="3"/>
  <c r="E6121" i="3"/>
  <c r="J6121" i="3" s="1"/>
  <c r="L632" i="3"/>
  <c r="L2200" i="3"/>
  <c r="E3769" i="3"/>
  <c r="J3769" i="3" s="1"/>
  <c r="E4553" i="3"/>
  <c r="J4553" i="3" s="1"/>
  <c r="L1417" i="3"/>
  <c r="L2985" i="3"/>
  <c r="E633" i="3"/>
  <c r="J633" i="3" s="1"/>
  <c r="E2201" i="3"/>
  <c r="J2201" i="3" s="1"/>
  <c r="L633" i="3"/>
  <c r="L2201" i="3"/>
  <c r="E2985" i="3"/>
  <c r="J2985" i="3" s="1"/>
  <c r="E2983" i="3"/>
  <c r="J2983" i="3" s="1"/>
  <c r="E6119" i="3"/>
  <c r="J6119" i="3" s="1"/>
  <c r="E7687" i="3"/>
  <c r="J7687" i="3" s="1"/>
  <c r="E9255" i="3"/>
  <c r="J9255" i="3" s="1"/>
  <c r="E10823" i="3"/>
  <c r="J10823" i="3" s="1"/>
  <c r="E632" i="3"/>
  <c r="J632" i="3" s="1"/>
  <c r="E2200" i="3"/>
  <c r="J2200" i="3" s="1"/>
  <c r="E3768" i="3"/>
  <c r="J3768" i="3" s="1"/>
  <c r="E5336" i="3"/>
  <c r="J5336" i="3" s="1"/>
  <c r="E6904" i="3"/>
  <c r="J6904" i="3" s="1"/>
  <c r="E8472" i="3"/>
  <c r="J8472" i="3" s="1"/>
  <c r="E10040" i="3"/>
  <c r="J10040" i="3" s="1"/>
  <c r="E11608" i="3"/>
  <c r="J11608" i="3" s="1"/>
  <c r="E1415" i="3"/>
  <c r="J1415" i="3" s="1"/>
  <c r="E4551" i="3"/>
  <c r="J4551" i="3" s="1"/>
  <c r="F6120" i="3"/>
  <c r="F7688" i="3"/>
  <c r="F9256" i="3"/>
  <c r="F10824" i="3"/>
  <c r="E1417" i="3"/>
  <c r="J1417" i="3" s="1"/>
  <c r="F632" i="3"/>
  <c r="E1416" i="3"/>
  <c r="J1416" i="3" s="1"/>
  <c r="L1416" i="3"/>
  <c r="F2200" i="3"/>
  <c r="E2984" i="3"/>
  <c r="J2984" i="3" s="1"/>
  <c r="L2984" i="3"/>
  <c r="F3768" i="3"/>
  <c r="E4552" i="3"/>
  <c r="J4552" i="3" s="1"/>
  <c r="E6120" i="3"/>
  <c r="J6120" i="3" s="1"/>
  <c r="F5336" i="3"/>
  <c r="L4552" i="3"/>
  <c r="L6120" i="3"/>
  <c r="L5336" i="3"/>
  <c r="L4551" i="3"/>
  <c r="L6119" i="3"/>
  <c r="L7687" i="3"/>
  <c r="L6904" i="3"/>
  <c r="L8472" i="3"/>
  <c r="L10040" i="3"/>
  <c r="L11608" i="3"/>
  <c r="F6904" i="3"/>
  <c r="E7688" i="3"/>
  <c r="J7688" i="3" s="1"/>
  <c r="L7688" i="3"/>
  <c r="L9256" i="3"/>
  <c r="F8472" i="3"/>
  <c r="E9256" i="3"/>
  <c r="J9256" i="3" s="1"/>
  <c r="E10824" i="3"/>
  <c r="J10824" i="3" s="1"/>
  <c r="F10040" i="3"/>
  <c r="F11608" i="3"/>
  <c r="L6903" i="3"/>
  <c r="L8471" i="3"/>
  <c r="L10039" i="3"/>
  <c r="L11607" i="3"/>
  <c r="L10824" i="3"/>
  <c r="L12392" i="3"/>
  <c r="F6903" i="3"/>
  <c r="F8471" i="3"/>
  <c r="F10039" i="3"/>
  <c r="F11607" i="3"/>
  <c r="E8471" i="3"/>
  <c r="J8471" i="3" s="1"/>
  <c r="E10039" i="3"/>
  <c r="J10039" i="3" s="1"/>
  <c r="E11607" i="3"/>
  <c r="J11607" i="3" s="1"/>
  <c r="E12392" i="3"/>
  <c r="L9255" i="3"/>
  <c r="L10823" i="3"/>
  <c r="E6903" i="3"/>
  <c r="J6903" i="3" s="1"/>
  <c r="L5335" i="3"/>
  <c r="E5335" i="3"/>
  <c r="J5335" i="3" s="1"/>
  <c r="F5335" i="3"/>
  <c r="F2199" i="3"/>
  <c r="F3767" i="3"/>
  <c r="L7686" i="3"/>
  <c r="L631" i="3"/>
  <c r="L2199" i="3"/>
  <c r="L3767" i="3"/>
  <c r="L1415" i="3"/>
  <c r="L2983" i="3"/>
  <c r="E2199" i="3"/>
  <c r="J2199" i="3" s="1"/>
  <c r="E3767" i="3"/>
  <c r="J3767" i="3" s="1"/>
  <c r="E10822" i="3"/>
  <c r="J10822" i="3" s="1"/>
  <c r="E631" i="3"/>
  <c r="J631" i="3" s="1"/>
  <c r="F10822" i="3"/>
  <c r="F631" i="3"/>
  <c r="F12391" i="3"/>
  <c r="L12391" i="3"/>
  <c r="L10822" i="3"/>
  <c r="E12391" i="3"/>
  <c r="F10038" i="3"/>
  <c r="L10038" i="3"/>
  <c r="E10038" i="3"/>
  <c r="J10038" i="3" s="1"/>
  <c r="F9254" i="3"/>
  <c r="E6902" i="3"/>
  <c r="J6902" i="3" s="1"/>
  <c r="E7686" i="3"/>
  <c r="J7686" i="3" s="1"/>
  <c r="F6902" i="3"/>
  <c r="L9254" i="3"/>
  <c r="E9254" i="3"/>
  <c r="J9254" i="3" s="1"/>
  <c r="E8470" i="3"/>
  <c r="J8470" i="3" s="1"/>
  <c r="F7686" i="3"/>
  <c r="L8470" i="3"/>
  <c r="F8470" i="3"/>
  <c r="L6902" i="3"/>
  <c r="F6118" i="3"/>
  <c r="L6118" i="3"/>
  <c r="E6118" i="3"/>
  <c r="J6118" i="3" s="1"/>
  <c r="F5334" i="3"/>
  <c r="L5334" i="3"/>
  <c r="E5334" i="3"/>
  <c r="J5334" i="3" s="1"/>
  <c r="F4550" i="3"/>
  <c r="L4550" i="3"/>
  <c r="E4550" i="3"/>
  <c r="J4550" i="3" s="1"/>
  <c r="F3766" i="3"/>
  <c r="L3766" i="3"/>
  <c r="E3766" i="3"/>
  <c r="J3766" i="3" s="1"/>
  <c r="F2982" i="3"/>
  <c r="L2982" i="3"/>
  <c r="E2982" i="3"/>
  <c r="J2982" i="3" s="1"/>
  <c r="F2198" i="3"/>
  <c r="L2198" i="3"/>
  <c r="E2198" i="3"/>
  <c r="J2198" i="3" s="1"/>
  <c r="E1414" i="3"/>
  <c r="J1414" i="3" s="1"/>
  <c r="F10821" i="3"/>
  <c r="L1414" i="3"/>
  <c r="F1414" i="3"/>
  <c r="F630" i="3"/>
  <c r="F12390" i="3"/>
  <c r="E11606" i="3"/>
  <c r="J11606" i="3" s="1"/>
  <c r="L12390" i="3"/>
  <c r="L11606" i="3"/>
  <c r="E12390" i="3"/>
  <c r="F11606" i="3"/>
  <c r="F10037" i="3"/>
  <c r="F9253" i="3"/>
  <c r="F8469" i="3"/>
  <c r="F7685" i="3"/>
  <c r="F6901" i="3"/>
  <c r="F6117" i="3"/>
  <c r="F5333" i="3"/>
  <c r="F4549" i="3"/>
  <c r="F3765" i="3"/>
  <c r="F2981" i="3"/>
  <c r="F12389" i="3"/>
  <c r="F1413" i="3"/>
  <c r="F2197" i="3"/>
  <c r="F629" i="3"/>
  <c r="F11605" i="3"/>
  <c r="F11604" i="3"/>
  <c r="F10820" i="3"/>
  <c r="F10036" i="3"/>
  <c r="F9252" i="3"/>
  <c r="F8468" i="3"/>
  <c r="F6900" i="3"/>
  <c r="F7684" i="3"/>
  <c r="F6116" i="3"/>
  <c r="F2980" i="3"/>
  <c r="F5332" i="3"/>
  <c r="F4548" i="3"/>
  <c r="F3764" i="3"/>
  <c r="F2196" i="3"/>
  <c r="F1412" i="3"/>
  <c r="F12388" i="3"/>
  <c r="M624" i="3"/>
  <c r="K624" i="3"/>
  <c r="L630" i="3" s="1"/>
  <c r="G624" i="3"/>
  <c r="D624" i="3"/>
  <c r="F628" i="3" s="1"/>
  <c r="M11599" i="3"/>
  <c r="K11599" i="3"/>
  <c r="L11605" i="3" s="1"/>
  <c r="G11599" i="3"/>
  <c r="D11599" i="3"/>
  <c r="F11603" i="3" s="1"/>
  <c r="M10815" i="3"/>
  <c r="K10815" i="3"/>
  <c r="L10821" i="3" s="1"/>
  <c r="G10815" i="3"/>
  <c r="D10815" i="3"/>
  <c r="F10819" i="3" s="1"/>
  <c r="M10031" i="3"/>
  <c r="K10031" i="3"/>
  <c r="L10037" i="3" s="1"/>
  <c r="G10031" i="3"/>
  <c r="D10031" i="3"/>
  <c r="F10035" i="3" s="1"/>
  <c r="M9247" i="3"/>
  <c r="K9247" i="3"/>
  <c r="L9253" i="3" s="1"/>
  <c r="G9247" i="3"/>
  <c r="D9247" i="3"/>
  <c r="F9251" i="3" s="1"/>
  <c r="M8463" i="3"/>
  <c r="K8463" i="3"/>
  <c r="L8469" i="3" s="1"/>
  <c r="G8463" i="3"/>
  <c r="D8463" i="3"/>
  <c r="F8467" i="3" s="1"/>
  <c r="M7679" i="3"/>
  <c r="K7679" i="3"/>
  <c r="L7685" i="3" s="1"/>
  <c r="G7679" i="3"/>
  <c r="D7679" i="3"/>
  <c r="F7683" i="3" s="1"/>
  <c r="M6895" i="3"/>
  <c r="K6895" i="3"/>
  <c r="L6901" i="3" s="1"/>
  <c r="G6895" i="3"/>
  <c r="D6895" i="3"/>
  <c r="F6899" i="3" s="1"/>
  <c r="M6111" i="3"/>
  <c r="K6111" i="3"/>
  <c r="L6117" i="3" s="1"/>
  <c r="G6111" i="3"/>
  <c r="D6111" i="3"/>
  <c r="F6115" i="3" s="1"/>
  <c r="M5327" i="3"/>
  <c r="K5327" i="3"/>
  <c r="L5333" i="3" s="1"/>
  <c r="G5327" i="3"/>
  <c r="D5327" i="3"/>
  <c r="F5331" i="3" s="1"/>
  <c r="M4543" i="3"/>
  <c r="K4543" i="3"/>
  <c r="L4549" i="3" s="1"/>
  <c r="G4543" i="3"/>
  <c r="D4543" i="3"/>
  <c r="F4547" i="3" s="1"/>
  <c r="M3759" i="3"/>
  <c r="K3759" i="3"/>
  <c r="L3765" i="3" s="1"/>
  <c r="G3759" i="3"/>
  <c r="D3759" i="3"/>
  <c r="F3763" i="3" s="1"/>
  <c r="M2975" i="3"/>
  <c r="K2975" i="3"/>
  <c r="L2981" i="3" s="1"/>
  <c r="G2975" i="3"/>
  <c r="D2975" i="3"/>
  <c r="F2979" i="3" s="1"/>
  <c r="M2191" i="3"/>
  <c r="K2191" i="3"/>
  <c r="L2197" i="3" s="1"/>
  <c r="G2191" i="3"/>
  <c r="D2191" i="3"/>
  <c r="F2195" i="3" s="1"/>
  <c r="M1407" i="3"/>
  <c r="K1407" i="3"/>
  <c r="L1413" i="3" s="1"/>
  <c r="G1407" i="3"/>
  <c r="D1407" i="3"/>
  <c r="M623" i="3"/>
  <c r="K623" i="3"/>
  <c r="G623" i="3"/>
  <c r="D623" i="3"/>
  <c r="M12383" i="3"/>
  <c r="K12383" i="3"/>
  <c r="L12389" i="3" s="1"/>
  <c r="G12383" i="3"/>
  <c r="D12383" i="3"/>
  <c r="M12382" i="3"/>
  <c r="K12382" i="3"/>
  <c r="G12382" i="3"/>
  <c r="D12382" i="3"/>
  <c r="M11598" i="3"/>
  <c r="K11598" i="3"/>
  <c r="G11598" i="3"/>
  <c r="D11598" i="3"/>
  <c r="M10814" i="3"/>
  <c r="K10814" i="3"/>
  <c r="G10814" i="3"/>
  <c r="D10814" i="3"/>
  <c r="M10030" i="3"/>
  <c r="K10030" i="3"/>
  <c r="G10030" i="3"/>
  <c r="D10030" i="3"/>
  <c r="M9246" i="3"/>
  <c r="K9246" i="3"/>
  <c r="G9246" i="3"/>
  <c r="D9246" i="3"/>
  <c r="M8462" i="3"/>
  <c r="K8462" i="3"/>
  <c r="G8462" i="3"/>
  <c r="D8462" i="3"/>
  <c r="M7678" i="3"/>
  <c r="K7678" i="3"/>
  <c r="G7678" i="3"/>
  <c r="D7678" i="3"/>
  <c r="M6894" i="3"/>
  <c r="K6894" i="3"/>
  <c r="G6894" i="3"/>
  <c r="D6894" i="3"/>
  <c r="M6110" i="3"/>
  <c r="K6110" i="3"/>
  <c r="G6110" i="3"/>
  <c r="D6110" i="3"/>
  <c r="M5326" i="3"/>
  <c r="K5326" i="3"/>
  <c r="G5326" i="3"/>
  <c r="D5326" i="3"/>
  <c r="M4542" i="3"/>
  <c r="K4542" i="3"/>
  <c r="G4542" i="3"/>
  <c r="D4542" i="3"/>
  <c r="M3758" i="3"/>
  <c r="K3758" i="3"/>
  <c r="G3758" i="3"/>
  <c r="D3758" i="3"/>
  <c r="M2974" i="3"/>
  <c r="K2974" i="3"/>
  <c r="G2974" i="3"/>
  <c r="D2974" i="3"/>
  <c r="M2190" i="3"/>
  <c r="K2190" i="3"/>
  <c r="G2190" i="3"/>
  <c r="D2190" i="3"/>
  <c r="M1406" i="3"/>
  <c r="K1406" i="3"/>
  <c r="G1406" i="3"/>
  <c r="D1406" i="3"/>
  <c r="M622" i="3"/>
  <c r="K622" i="3"/>
  <c r="G622" i="3"/>
  <c r="D622" i="3"/>
  <c r="M11597" i="3"/>
  <c r="K11597" i="3"/>
  <c r="G11597" i="3"/>
  <c r="D11597" i="3"/>
  <c r="M10813" i="3"/>
  <c r="K10813" i="3"/>
  <c r="G10813" i="3"/>
  <c r="D10813" i="3"/>
  <c r="M10029" i="3"/>
  <c r="K10029" i="3"/>
  <c r="G10029" i="3"/>
  <c r="D10029" i="3"/>
  <c r="M9245" i="3"/>
  <c r="K9245" i="3"/>
  <c r="G9245" i="3"/>
  <c r="D9245" i="3"/>
  <c r="M8461" i="3"/>
  <c r="K8461" i="3"/>
  <c r="G8461" i="3"/>
  <c r="D8461" i="3"/>
  <c r="M7677" i="3"/>
  <c r="K7677" i="3"/>
  <c r="G7677" i="3"/>
  <c r="D7677" i="3"/>
  <c r="M6893" i="3"/>
  <c r="K6893" i="3"/>
  <c r="G6893" i="3"/>
  <c r="D6893" i="3"/>
  <c r="M6109" i="3"/>
  <c r="K6109" i="3"/>
  <c r="G6109" i="3"/>
  <c r="D6109" i="3"/>
  <c r="M5325" i="3"/>
  <c r="K5325" i="3"/>
  <c r="G5325" i="3"/>
  <c r="D5325" i="3"/>
  <c r="M4541" i="3"/>
  <c r="K4541" i="3"/>
  <c r="G4541" i="3"/>
  <c r="D4541" i="3"/>
  <c r="M3757" i="3"/>
  <c r="K3757" i="3"/>
  <c r="G3757" i="3"/>
  <c r="D3757" i="3"/>
  <c r="M2973" i="3"/>
  <c r="K2973" i="3"/>
  <c r="G2973" i="3"/>
  <c r="D2973" i="3"/>
  <c r="M2189" i="3"/>
  <c r="K2189" i="3"/>
  <c r="G2189" i="3"/>
  <c r="D2189" i="3"/>
  <c r="M1405" i="3"/>
  <c r="K1405" i="3"/>
  <c r="G1405" i="3"/>
  <c r="D1405" i="3"/>
  <c r="M621" i="3"/>
  <c r="K621" i="3"/>
  <c r="G621" i="3"/>
  <c r="D621" i="3"/>
  <c r="M12381" i="3"/>
  <c r="K12381" i="3"/>
  <c r="G12381" i="3"/>
  <c r="D12381" i="3"/>
  <c r="M11596" i="3"/>
  <c r="K11596" i="3"/>
  <c r="G11596" i="3"/>
  <c r="D11596" i="3"/>
  <c r="M10812" i="3"/>
  <c r="K10812" i="3"/>
  <c r="G10812" i="3"/>
  <c r="D10812" i="3"/>
  <c r="M10028" i="3"/>
  <c r="K10028" i="3"/>
  <c r="G10028" i="3"/>
  <c r="D10028" i="3"/>
  <c r="M9244" i="3"/>
  <c r="K9244" i="3"/>
  <c r="G9244" i="3"/>
  <c r="D9244" i="3"/>
  <c r="M8460" i="3"/>
  <c r="K8460" i="3"/>
  <c r="G8460" i="3"/>
  <c r="D8460" i="3"/>
  <c r="M7676" i="3"/>
  <c r="K7676" i="3"/>
  <c r="G7676" i="3"/>
  <c r="D7676" i="3"/>
  <c r="M6892" i="3"/>
  <c r="K6892" i="3"/>
  <c r="G6892" i="3"/>
  <c r="D6892" i="3"/>
  <c r="M6108" i="3"/>
  <c r="K6108" i="3"/>
  <c r="G6108" i="3"/>
  <c r="D6108" i="3"/>
  <c r="M5324" i="3"/>
  <c r="K5324" i="3"/>
  <c r="G5324" i="3"/>
  <c r="D5324" i="3"/>
  <c r="M4540" i="3"/>
  <c r="K4540" i="3"/>
  <c r="G4540" i="3"/>
  <c r="D4540" i="3"/>
  <c r="M3756" i="3"/>
  <c r="K3756" i="3"/>
  <c r="G3756" i="3"/>
  <c r="D3756" i="3"/>
  <c r="M2972" i="3"/>
  <c r="K2972" i="3"/>
  <c r="G2972" i="3"/>
  <c r="D2972" i="3"/>
  <c r="M2188" i="3"/>
  <c r="K2188" i="3"/>
  <c r="G2188" i="3"/>
  <c r="D2188" i="3"/>
  <c r="M1404" i="3"/>
  <c r="K1404" i="3"/>
  <c r="G1404" i="3"/>
  <c r="D1404" i="3"/>
  <c r="M620" i="3"/>
  <c r="K620" i="3"/>
  <c r="G620" i="3"/>
  <c r="D620" i="3"/>
  <c r="M12380" i="3"/>
  <c r="K12380" i="3"/>
  <c r="G12380" i="3"/>
  <c r="D12380" i="3"/>
  <c r="M11595" i="3"/>
  <c r="K11595" i="3"/>
  <c r="G11595" i="3"/>
  <c r="D11595" i="3"/>
  <c r="M10811" i="3"/>
  <c r="K10811" i="3"/>
  <c r="G10811" i="3"/>
  <c r="D10811" i="3"/>
  <c r="M10027" i="3"/>
  <c r="K10027" i="3"/>
  <c r="G10027" i="3"/>
  <c r="D10027" i="3"/>
  <c r="M9243" i="3"/>
  <c r="K9243" i="3"/>
  <c r="G9243" i="3"/>
  <c r="D9243" i="3"/>
  <c r="M8459" i="3"/>
  <c r="K8459" i="3"/>
  <c r="G8459" i="3"/>
  <c r="D8459" i="3"/>
  <c r="M7675" i="3"/>
  <c r="K7675" i="3"/>
  <c r="G7675" i="3"/>
  <c r="D7675" i="3"/>
  <c r="M6891" i="3"/>
  <c r="K6891" i="3"/>
  <c r="G6891" i="3"/>
  <c r="D6891" i="3"/>
  <c r="M6107" i="3"/>
  <c r="K6107" i="3"/>
  <c r="G6107" i="3"/>
  <c r="D6107" i="3"/>
  <c r="M5323" i="3"/>
  <c r="K5323" i="3"/>
  <c r="G5323" i="3"/>
  <c r="D5323" i="3"/>
  <c r="M4539" i="3"/>
  <c r="K4539" i="3"/>
  <c r="G4539" i="3"/>
  <c r="D4539" i="3"/>
  <c r="M3755" i="3"/>
  <c r="K3755" i="3"/>
  <c r="G3755" i="3"/>
  <c r="D3755" i="3"/>
  <c r="M2971" i="3"/>
  <c r="K2971" i="3"/>
  <c r="G2971" i="3"/>
  <c r="D2971" i="3"/>
  <c r="M2187" i="3"/>
  <c r="K2187" i="3"/>
  <c r="G2187" i="3"/>
  <c r="D2187" i="3"/>
  <c r="M1403" i="3"/>
  <c r="K1403" i="3"/>
  <c r="G1403" i="3"/>
  <c r="D1403" i="3"/>
  <c r="M619" i="3"/>
  <c r="K619" i="3"/>
  <c r="G619" i="3"/>
  <c r="D619" i="3"/>
  <c r="M12379" i="3"/>
  <c r="K12379" i="3"/>
  <c r="G12379" i="3"/>
  <c r="D12379" i="3"/>
  <c r="M12378" i="3"/>
  <c r="K12378" i="3"/>
  <c r="G12378" i="3"/>
  <c r="D12378" i="3"/>
  <c r="M11594" i="3"/>
  <c r="K11594" i="3"/>
  <c r="G11594" i="3"/>
  <c r="D11594" i="3"/>
  <c r="M10810" i="3"/>
  <c r="K10810" i="3"/>
  <c r="G10810" i="3"/>
  <c r="D10810" i="3"/>
  <c r="M10026" i="3"/>
  <c r="K10026" i="3"/>
  <c r="G10026" i="3"/>
  <c r="D10026" i="3"/>
  <c r="M9242" i="3"/>
  <c r="K9242" i="3"/>
  <c r="G9242" i="3"/>
  <c r="D9242" i="3"/>
  <c r="M8458" i="3"/>
  <c r="K8458" i="3"/>
  <c r="G8458" i="3"/>
  <c r="D8458" i="3"/>
  <c r="M7674" i="3"/>
  <c r="K7674" i="3"/>
  <c r="G7674" i="3"/>
  <c r="D7674" i="3"/>
  <c r="M6890" i="3"/>
  <c r="K6890" i="3"/>
  <c r="G6890" i="3"/>
  <c r="D6890" i="3"/>
  <c r="M6106" i="3"/>
  <c r="K6106" i="3"/>
  <c r="G6106" i="3"/>
  <c r="D6106" i="3"/>
  <c r="M5322" i="3"/>
  <c r="K5322" i="3"/>
  <c r="G5322" i="3"/>
  <c r="D5322" i="3"/>
  <c r="M4538" i="3"/>
  <c r="K4538" i="3"/>
  <c r="G4538" i="3"/>
  <c r="D4538" i="3"/>
  <c r="M3754" i="3"/>
  <c r="K3754" i="3"/>
  <c r="G3754" i="3"/>
  <c r="D3754" i="3"/>
  <c r="M2970" i="3"/>
  <c r="K2970" i="3"/>
  <c r="G2970" i="3"/>
  <c r="D2970" i="3"/>
  <c r="M2186" i="3"/>
  <c r="K2186" i="3"/>
  <c r="G2186" i="3"/>
  <c r="D2186" i="3"/>
  <c r="M1402" i="3"/>
  <c r="K1402" i="3"/>
  <c r="G1402" i="3"/>
  <c r="D1402" i="3"/>
  <c r="M618" i="3"/>
  <c r="K618" i="3"/>
  <c r="G618" i="3"/>
  <c r="D618" i="3"/>
  <c r="M11593" i="3"/>
  <c r="K11593" i="3"/>
  <c r="G11593" i="3"/>
  <c r="D11593" i="3"/>
  <c r="M10809" i="3"/>
  <c r="K10809" i="3"/>
  <c r="G10809" i="3"/>
  <c r="D10809" i="3"/>
  <c r="M10025" i="3"/>
  <c r="K10025" i="3"/>
  <c r="G10025" i="3"/>
  <c r="D10025" i="3"/>
  <c r="M9241" i="3"/>
  <c r="K9241" i="3"/>
  <c r="G9241" i="3"/>
  <c r="D9241" i="3"/>
  <c r="M8457" i="3"/>
  <c r="K8457" i="3"/>
  <c r="G8457" i="3"/>
  <c r="D8457" i="3"/>
  <c r="M7673" i="3"/>
  <c r="K7673" i="3"/>
  <c r="G7673" i="3"/>
  <c r="D7673" i="3"/>
  <c r="M6889" i="3"/>
  <c r="K6889" i="3"/>
  <c r="G6889" i="3"/>
  <c r="D6889" i="3"/>
  <c r="M6105" i="3"/>
  <c r="K6105" i="3"/>
  <c r="G6105" i="3"/>
  <c r="D6105" i="3"/>
  <c r="M5321" i="3"/>
  <c r="K5321" i="3"/>
  <c r="G5321" i="3"/>
  <c r="D5321" i="3"/>
  <c r="M4537" i="3"/>
  <c r="K4537" i="3"/>
  <c r="G4537" i="3"/>
  <c r="D4537" i="3"/>
  <c r="M3753" i="3"/>
  <c r="K3753" i="3"/>
  <c r="G3753" i="3"/>
  <c r="D3753" i="3"/>
  <c r="M2969" i="3"/>
  <c r="K2969" i="3"/>
  <c r="G2969" i="3"/>
  <c r="D2969" i="3"/>
  <c r="M2185" i="3"/>
  <c r="K2185" i="3"/>
  <c r="G2185" i="3"/>
  <c r="D2185" i="3"/>
  <c r="M1401" i="3"/>
  <c r="K1401" i="3"/>
  <c r="G1401" i="3"/>
  <c r="D1401" i="3"/>
  <c r="M617" i="3"/>
  <c r="K617" i="3"/>
  <c r="G617" i="3"/>
  <c r="D617" i="3"/>
  <c r="M12377" i="3"/>
  <c r="K12377" i="3"/>
  <c r="G12377" i="3"/>
  <c r="D12377" i="3"/>
  <c r="M11592" i="3"/>
  <c r="K11592" i="3"/>
  <c r="G11592" i="3"/>
  <c r="D11592" i="3"/>
  <c r="M10808" i="3"/>
  <c r="K10808" i="3"/>
  <c r="G10808" i="3"/>
  <c r="D10808" i="3"/>
  <c r="M10024" i="3"/>
  <c r="K10024" i="3"/>
  <c r="G10024" i="3"/>
  <c r="D10024" i="3"/>
  <c r="M9240" i="3"/>
  <c r="K9240" i="3"/>
  <c r="G9240" i="3"/>
  <c r="D9240" i="3"/>
  <c r="M8456" i="3"/>
  <c r="K8456" i="3"/>
  <c r="G8456" i="3"/>
  <c r="D8456" i="3"/>
  <c r="M7672" i="3"/>
  <c r="K7672" i="3"/>
  <c r="G7672" i="3"/>
  <c r="D7672" i="3"/>
  <c r="M6888" i="3"/>
  <c r="K6888" i="3"/>
  <c r="G6888" i="3"/>
  <c r="D6888" i="3"/>
  <c r="M6104" i="3"/>
  <c r="K6104" i="3"/>
  <c r="G6104" i="3"/>
  <c r="D6104" i="3"/>
  <c r="M5320" i="3"/>
  <c r="K5320" i="3"/>
  <c r="G5320" i="3"/>
  <c r="D5320" i="3"/>
  <c r="M4536" i="3"/>
  <c r="K4536" i="3"/>
  <c r="G4536" i="3"/>
  <c r="D4536" i="3"/>
  <c r="M3752" i="3"/>
  <c r="K3752" i="3"/>
  <c r="G3752" i="3"/>
  <c r="D3752" i="3"/>
  <c r="M2968" i="3"/>
  <c r="K2968" i="3"/>
  <c r="G2968" i="3"/>
  <c r="D2968" i="3"/>
  <c r="M2184" i="3"/>
  <c r="K2184" i="3"/>
  <c r="G2184" i="3"/>
  <c r="D2184" i="3"/>
  <c r="M1400" i="3"/>
  <c r="K1400" i="3"/>
  <c r="G1400" i="3"/>
  <c r="D1400" i="3"/>
  <c r="M616" i="3"/>
  <c r="K616" i="3"/>
  <c r="G616" i="3"/>
  <c r="D616" i="3"/>
  <c r="M12376" i="3"/>
  <c r="K12376" i="3"/>
  <c r="G12376" i="3"/>
  <c r="D12376" i="3"/>
  <c r="M11591" i="3"/>
  <c r="K11591" i="3"/>
  <c r="G11591" i="3"/>
  <c r="D11591" i="3"/>
  <c r="D10807" i="3"/>
  <c r="M10807" i="3"/>
  <c r="K10807" i="3"/>
  <c r="G10807" i="3"/>
  <c r="D10023" i="3"/>
  <c r="M10023" i="3"/>
  <c r="K10023" i="3"/>
  <c r="G10023" i="3"/>
  <c r="D9239" i="3"/>
  <c r="M9239" i="3"/>
  <c r="K9239" i="3"/>
  <c r="G9239" i="3"/>
  <c r="D8455" i="3"/>
  <c r="M8455" i="3"/>
  <c r="K8455" i="3"/>
  <c r="G8455" i="3"/>
  <c r="D7671" i="3"/>
  <c r="M7671" i="3"/>
  <c r="K7671" i="3"/>
  <c r="G7671" i="3"/>
  <c r="D6887" i="3"/>
  <c r="M6887" i="3"/>
  <c r="K6887" i="3"/>
  <c r="G6887" i="3"/>
  <c r="D6103" i="3"/>
  <c r="M6103" i="3"/>
  <c r="K6103" i="3"/>
  <c r="G6103" i="3"/>
  <c r="D5319" i="3"/>
  <c r="M5319" i="3"/>
  <c r="K5319" i="3"/>
  <c r="G5319" i="3"/>
  <c r="D4535" i="3"/>
  <c r="M4535" i="3"/>
  <c r="K4535" i="3"/>
  <c r="G4535" i="3"/>
  <c r="D3751" i="3"/>
  <c r="M3751" i="3"/>
  <c r="K3751" i="3"/>
  <c r="G3751" i="3"/>
  <c r="D2967" i="3"/>
  <c r="M2967" i="3"/>
  <c r="K2967" i="3"/>
  <c r="G2967" i="3"/>
  <c r="D2183" i="3"/>
  <c r="M2183" i="3"/>
  <c r="K2183" i="3"/>
  <c r="G2183" i="3"/>
  <c r="D1399" i="3"/>
  <c r="K1399" i="3"/>
  <c r="M1399" i="3"/>
  <c r="G1399" i="3"/>
  <c r="D615" i="3"/>
  <c r="K615" i="3"/>
  <c r="M615" i="3"/>
  <c r="G615" i="3"/>
  <c r="D12375" i="3"/>
  <c r="M12375" i="3"/>
  <c r="K12375" i="3"/>
  <c r="G12375" i="3"/>
  <c r="N12373" i="3"/>
  <c r="G12373" i="3" s="1"/>
  <c r="O12373" i="3"/>
  <c r="K12374" i="3" s="1"/>
  <c r="M12374" i="3"/>
  <c r="G12374" i="3"/>
  <c r="N11589" i="3"/>
  <c r="G11589" i="3" s="1"/>
  <c r="M11590" i="3"/>
  <c r="K11590" i="3"/>
  <c r="G11590" i="3"/>
  <c r="M11589" i="3"/>
  <c r="K11589" i="3"/>
  <c r="N10805" i="3"/>
  <c r="D10805" i="3" s="1"/>
  <c r="M10806" i="3"/>
  <c r="K10806" i="3"/>
  <c r="G10806" i="3"/>
  <c r="M10805" i="3"/>
  <c r="K10805" i="3"/>
  <c r="N10021" i="3"/>
  <c r="G10021" i="3" s="1"/>
  <c r="O10021" i="3"/>
  <c r="K10022" i="3" s="1"/>
  <c r="M10022" i="3"/>
  <c r="G10022" i="3"/>
  <c r="N9237" i="3"/>
  <c r="G9237" i="3" s="1"/>
  <c r="M9238" i="3"/>
  <c r="K9238" i="3"/>
  <c r="G9238" i="3"/>
  <c r="M9237" i="3"/>
  <c r="K9237" i="3"/>
  <c r="N8453" i="3"/>
  <c r="G8453" i="3" s="1"/>
  <c r="O8453" i="3"/>
  <c r="K8454" i="3" s="1"/>
  <c r="M8454" i="3"/>
  <c r="G8454" i="3"/>
  <c r="M7670" i="3"/>
  <c r="G7670" i="3"/>
  <c r="O7669" i="3"/>
  <c r="K7670" i="3" s="1"/>
  <c r="N7669" i="3"/>
  <c r="G7669" i="3" s="1"/>
  <c r="N6885" i="3"/>
  <c r="G6885" i="3" s="1"/>
  <c r="M6886" i="3"/>
  <c r="K6886" i="3"/>
  <c r="G6886" i="3"/>
  <c r="M6885" i="3"/>
  <c r="K6885" i="3"/>
  <c r="N6101" i="3"/>
  <c r="G6101" i="3" s="1"/>
  <c r="O6101" i="3"/>
  <c r="K6102" i="3" s="1"/>
  <c r="M6102" i="3"/>
  <c r="G6102" i="3"/>
  <c r="N5317" i="3"/>
  <c r="D5317" i="3" s="1"/>
  <c r="M5318" i="3"/>
  <c r="K5318" i="3"/>
  <c r="M5317" i="3"/>
  <c r="K5317" i="3"/>
  <c r="G5317" i="3"/>
  <c r="N4533" i="3"/>
  <c r="G4533" i="3" s="1"/>
  <c r="M4534" i="3"/>
  <c r="K4534" i="3"/>
  <c r="G4534" i="3"/>
  <c r="M4533" i="3"/>
  <c r="K4533" i="3"/>
  <c r="N3749" i="3"/>
  <c r="G3749" i="3" s="1"/>
  <c r="M3750" i="3"/>
  <c r="K3750" i="3"/>
  <c r="G3750" i="3"/>
  <c r="M3749" i="3"/>
  <c r="K3749" i="3"/>
  <c r="N2965" i="3"/>
  <c r="G2965" i="3" s="1"/>
  <c r="M2966" i="3"/>
  <c r="K2966" i="3"/>
  <c r="G2966" i="3"/>
  <c r="M2965" i="3"/>
  <c r="K2965" i="3"/>
  <c r="N2181" i="3"/>
  <c r="G2181" i="3" s="1"/>
  <c r="M2182" i="3"/>
  <c r="K2182" i="3"/>
  <c r="G2182" i="3"/>
  <c r="M2181" i="3"/>
  <c r="K2181" i="3"/>
  <c r="N1397" i="3"/>
  <c r="G1397" i="3" s="1"/>
  <c r="O1397" i="3"/>
  <c r="M1397" i="3" s="1"/>
  <c r="M1398" i="3"/>
  <c r="G1398" i="3"/>
  <c r="N613" i="3"/>
  <c r="G613" i="3" s="1"/>
  <c r="O613" i="3"/>
  <c r="M613" i="3" s="1"/>
  <c r="M614" i="3"/>
  <c r="G614" i="3"/>
  <c r="M12372" i="3"/>
  <c r="K12372" i="3"/>
  <c r="G12372" i="3"/>
  <c r="D12372" i="3"/>
  <c r="M11588" i="3"/>
  <c r="K11588" i="3"/>
  <c r="G11588" i="3"/>
  <c r="D11588" i="3"/>
  <c r="M10804" i="3"/>
  <c r="K10804" i="3"/>
  <c r="G10804" i="3"/>
  <c r="D10804" i="3"/>
  <c r="M10020" i="3"/>
  <c r="K10020" i="3"/>
  <c r="G10020" i="3"/>
  <c r="D10020" i="3"/>
  <c r="M9236" i="3"/>
  <c r="K9236" i="3"/>
  <c r="G9236" i="3"/>
  <c r="D9236" i="3"/>
  <c r="M8452" i="3"/>
  <c r="K8452" i="3"/>
  <c r="G8452" i="3"/>
  <c r="D8452" i="3"/>
  <c r="M7668" i="3"/>
  <c r="K7668" i="3"/>
  <c r="G7668" i="3"/>
  <c r="D7668" i="3"/>
  <c r="M6884" i="3"/>
  <c r="K6884" i="3"/>
  <c r="G6884" i="3"/>
  <c r="D6884" i="3"/>
  <c r="M6100" i="3"/>
  <c r="K6100" i="3"/>
  <c r="G6100" i="3"/>
  <c r="D6100" i="3"/>
  <c r="M5316" i="3"/>
  <c r="K5316" i="3"/>
  <c r="G5316" i="3"/>
  <c r="D5316" i="3"/>
  <c r="M4532" i="3"/>
  <c r="K4532" i="3"/>
  <c r="G4532" i="3"/>
  <c r="D4532" i="3"/>
  <c r="M3748" i="3"/>
  <c r="K3748" i="3"/>
  <c r="G3748" i="3"/>
  <c r="D3748" i="3"/>
  <c r="M2964" i="3"/>
  <c r="K2964" i="3"/>
  <c r="G2964" i="3"/>
  <c r="D2964" i="3"/>
  <c r="M2180" i="3"/>
  <c r="K2180" i="3"/>
  <c r="G2180" i="3"/>
  <c r="D2180" i="3"/>
  <c r="M1396" i="3"/>
  <c r="K1396" i="3"/>
  <c r="G1396" i="3"/>
  <c r="D1396" i="3"/>
  <c r="M612" i="3"/>
  <c r="K612" i="3"/>
  <c r="G612" i="3"/>
  <c r="D612" i="3"/>
  <c r="M11587" i="3"/>
  <c r="K11587" i="3"/>
  <c r="G11587" i="3"/>
  <c r="D11587" i="3"/>
  <c r="M10803" i="3"/>
  <c r="K10803" i="3"/>
  <c r="G10803" i="3"/>
  <c r="D10803" i="3"/>
  <c r="M10019" i="3"/>
  <c r="K10019" i="3"/>
  <c r="G10019" i="3"/>
  <c r="D10019" i="3"/>
  <c r="M9235" i="3"/>
  <c r="K9235" i="3"/>
  <c r="G9235" i="3"/>
  <c r="D9235" i="3"/>
  <c r="M8451" i="3"/>
  <c r="K8451" i="3"/>
  <c r="G8451" i="3"/>
  <c r="D8451" i="3"/>
  <c r="M7667" i="3"/>
  <c r="K7667" i="3"/>
  <c r="G7667" i="3"/>
  <c r="D7667" i="3"/>
  <c r="M6883" i="3"/>
  <c r="K6883" i="3"/>
  <c r="G6883" i="3"/>
  <c r="D6883" i="3"/>
  <c r="M6099" i="3"/>
  <c r="K6099" i="3"/>
  <c r="G6099" i="3"/>
  <c r="D6099" i="3"/>
  <c r="M5315" i="3"/>
  <c r="K5315" i="3"/>
  <c r="G5315" i="3"/>
  <c r="D5315" i="3"/>
  <c r="M4531" i="3"/>
  <c r="K4531" i="3"/>
  <c r="G4531" i="3"/>
  <c r="D4531" i="3"/>
  <c r="M3747" i="3"/>
  <c r="K3747" i="3"/>
  <c r="G3747" i="3"/>
  <c r="D3747" i="3"/>
  <c r="M2963" i="3"/>
  <c r="K2963" i="3"/>
  <c r="G2963" i="3"/>
  <c r="D2963" i="3"/>
  <c r="M2179" i="3"/>
  <c r="K2179" i="3"/>
  <c r="G2179" i="3"/>
  <c r="D2179" i="3"/>
  <c r="M1395" i="3"/>
  <c r="K1395" i="3"/>
  <c r="G1395" i="3"/>
  <c r="D1395" i="3"/>
  <c r="M611" i="3"/>
  <c r="K611" i="3"/>
  <c r="G611" i="3"/>
  <c r="D611" i="3"/>
  <c r="M12371" i="3"/>
  <c r="K12371" i="3"/>
  <c r="G12371" i="3"/>
  <c r="D12371" i="3"/>
  <c r="M12370" i="3"/>
  <c r="K12370" i="3"/>
  <c r="G12370" i="3"/>
  <c r="D12370" i="3"/>
  <c r="M11586" i="3"/>
  <c r="K11586" i="3"/>
  <c r="G11586" i="3"/>
  <c r="D11586" i="3"/>
  <c r="M10802" i="3"/>
  <c r="K10802" i="3"/>
  <c r="G10802" i="3"/>
  <c r="D10802" i="3"/>
  <c r="M10018" i="3"/>
  <c r="K10018" i="3"/>
  <c r="G10018" i="3"/>
  <c r="D10018" i="3"/>
  <c r="M9234" i="3"/>
  <c r="K9234" i="3"/>
  <c r="G9234" i="3"/>
  <c r="D9234" i="3"/>
  <c r="M8450" i="3"/>
  <c r="K8450" i="3"/>
  <c r="G8450" i="3"/>
  <c r="D8450" i="3"/>
  <c r="M7666" i="3"/>
  <c r="K7666" i="3"/>
  <c r="G7666" i="3"/>
  <c r="D7666" i="3"/>
  <c r="M6882" i="3"/>
  <c r="K6882" i="3"/>
  <c r="G6882" i="3"/>
  <c r="D6882" i="3"/>
  <c r="M6098" i="3"/>
  <c r="K6098" i="3"/>
  <c r="G6098" i="3"/>
  <c r="D6098" i="3"/>
  <c r="M5314" i="3"/>
  <c r="K5314" i="3"/>
  <c r="G5314" i="3"/>
  <c r="D5314" i="3"/>
  <c r="M4530" i="3"/>
  <c r="K4530" i="3"/>
  <c r="G4530" i="3"/>
  <c r="D4530" i="3"/>
  <c r="M3746" i="3"/>
  <c r="K3746" i="3"/>
  <c r="G3746" i="3"/>
  <c r="D3746" i="3"/>
  <c r="M2962" i="3"/>
  <c r="K2962" i="3"/>
  <c r="G2962" i="3"/>
  <c r="D2962" i="3"/>
  <c r="M2178" i="3"/>
  <c r="K2178" i="3"/>
  <c r="G2178" i="3"/>
  <c r="D2178" i="3"/>
  <c r="M1394" i="3"/>
  <c r="K1394" i="3"/>
  <c r="G1394" i="3"/>
  <c r="D1394" i="3"/>
  <c r="M610" i="3"/>
  <c r="K610" i="3"/>
  <c r="G610" i="3"/>
  <c r="D610" i="3"/>
  <c r="M11585" i="3"/>
  <c r="K11585" i="3"/>
  <c r="G11585" i="3"/>
  <c r="D11585" i="3"/>
  <c r="M10801" i="3"/>
  <c r="K10801" i="3"/>
  <c r="G10801" i="3"/>
  <c r="D10801" i="3"/>
  <c r="M10017" i="3"/>
  <c r="K10017" i="3"/>
  <c r="G10017" i="3"/>
  <c r="D10017" i="3"/>
  <c r="M9233" i="3"/>
  <c r="K9233" i="3"/>
  <c r="G9233" i="3"/>
  <c r="D9233" i="3"/>
  <c r="M8449" i="3"/>
  <c r="K8449" i="3"/>
  <c r="G8449" i="3"/>
  <c r="D8449" i="3"/>
  <c r="M7665" i="3"/>
  <c r="K7665" i="3"/>
  <c r="G7665" i="3"/>
  <c r="D7665" i="3"/>
  <c r="M6881" i="3"/>
  <c r="K6881" i="3"/>
  <c r="G6881" i="3"/>
  <c r="D6881" i="3"/>
  <c r="M6097" i="3"/>
  <c r="K6097" i="3"/>
  <c r="G6097" i="3"/>
  <c r="D6097" i="3"/>
  <c r="M5313" i="3"/>
  <c r="K5313" i="3"/>
  <c r="G5313" i="3"/>
  <c r="D5313" i="3"/>
  <c r="M4529" i="3"/>
  <c r="K4529" i="3"/>
  <c r="G4529" i="3"/>
  <c r="D4529" i="3"/>
  <c r="M3745" i="3"/>
  <c r="K3745" i="3"/>
  <c r="G3745" i="3"/>
  <c r="D3745" i="3"/>
  <c r="M2961" i="3"/>
  <c r="K2961" i="3"/>
  <c r="G2961" i="3"/>
  <c r="D2961" i="3"/>
  <c r="M2177" i="3"/>
  <c r="K2177" i="3"/>
  <c r="G2177" i="3"/>
  <c r="D2177" i="3"/>
  <c r="M1393" i="3"/>
  <c r="K1393" i="3"/>
  <c r="G1393" i="3"/>
  <c r="D1393" i="3"/>
  <c r="M609" i="3"/>
  <c r="K609" i="3"/>
  <c r="G609" i="3"/>
  <c r="D609" i="3"/>
  <c r="M12369" i="3"/>
  <c r="K12369" i="3"/>
  <c r="G12369" i="3"/>
  <c r="D12369" i="3"/>
  <c r="M12368" i="3"/>
  <c r="K12368" i="3"/>
  <c r="G12368" i="3"/>
  <c r="D12368" i="3"/>
  <c r="M11584" i="3"/>
  <c r="K11584" i="3"/>
  <c r="G11584" i="3"/>
  <c r="D11584" i="3"/>
  <c r="M10800" i="3"/>
  <c r="K10800" i="3"/>
  <c r="G10800" i="3"/>
  <c r="D10800" i="3"/>
  <c r="M10016" i="3"/>
  <c r="K10016" i="3"/>
  <c r="G10016" i="3"/>
  <c r="D10016" i="3"/>
  <c r="M9232" i="3"/>
  <c r="K9232" i="3"/>
  <c r="G9232" i="3"/>
  <c r="D9232" i="3"/>
  <c r="M8448" i="3"/>
  <c r="K8448" i="3"/>
  <c r="G8448" i="3"/>
  <c r="D8448" i="3"/>
  <c r="M7664" i="3"/>
  <c r="K7664" i="3"/>
  <c r="G7664" i="3"/>
  <c r="D7664" i="3"/>
  <c r="M6880" i="3"/>
  <c r="K6880" i="3"/>
  <c r="G6880" i="3"/>
  <c r="D6880" i="3"/>
  <c r="M6096" i="3"/>
  <c r="K6096" i="3"/>
  <c r="G6096" i="3"/>
  <c r="D6096" i="3"/>
  <c r="M5312" i="3"/>
  <c r="K5312" i="3"/>
  <c r="G5312" i="3"/>
  <c r="D5312" i="3"/>
  <c r="M4528" i="3"/>
  <c r="K4528" i="3"/>
  <c r="G4528" i="3"/>
  <c r="D4528" i="3"/>
  <c r="M3744" i="3"/>
  <c r="K3744" i="3"/>
  <c r="G3744" i="3"/>
  <c r="D3744" i="3"/>
  <c r="M2960" i="3"/>
  <c r="K2960" i="3"/>
  <c r="G2960" i="3"/>
  <c r="D2960" i="3"/>
  <c r="M2176" i="3"/>
  <c r="K2176" i="3"/>
  <c r="G2176" i="3"/>
  <c r="D2176" i="3"/>
  <c r="M1392" i="3"/>
  <c r="K1392" i="3"/>
  <c r="G1392" i="3"/>
  <c r="D1392" i="3"/>
  <c r="M608" i="3"/>
  <c r="K608" i="3"/>
  <c r="G608" i="3"/>
  <c r="D608" i="3"/>
  <c r="M11583" i="3"/>
  <c r="K11583" i="3"/>
  <c r="G11583" i="3"/>
  <c r="D11583" i="3"/>
  <c r="M10799" i="3"/>
  <c r="K10799" i="3"/>
  <c r="G10799" i="3"/>
  <c r="D10799" i="3"/>
  <c r="M10015" i="3"/>
  <c r="K10015" i="3"/>
  <c r="G10015" i="3"/>
  <c r="D10015" i="3"/>
  <c r="M9231" i="3"/>
  <c r="K9231" i="3"/>
  <c r="G9231" i="3"/>
  <c r="D9231" i="3"/>
  <c r="M8447" i="3"/>
  <c r="K8447" i="3"/>
  <c r="G8447" i="3"/>
  <c r="D8447" i="3"/>
  <c r="M7663" i="3"/>
  <c r="K7663" i="3"/>
  <c r="G7663" i="3"/>
  <c r="D7663" i="3"/>
  <c r="M6879" i="3"/>
  <c r="K6879" i="3"/>
  <c r="G6879" i="3"/>
  <c r="D6879" i="3"/>
  <c r="M6095" i="3"/>
  <c r="K6095" i="3"/>
  <c r="G6095" i="3"/>
  <c r="D6095" i="3"/>
  <c r="M5311" i="3"/>
  <c r="K5311" i="3"/>
  <c r="G5311" i="3"/>
  <c r="D5311" i="3"/>
  <c r="M4527" i="3"/>
  <c r="K4527" i="3"/>
  <c r="G4527" i="3"/>
  <c r="D4527" i="3"/>
  <c r="M3743" i="3"/>
  <c r="K3743" i="3"/>
  <c r="G3743" i="3"/>
  <c r="D3743" i="3"/>
  <c r="M2959" i="3"/>
  <c r="K2959" i="3"/>
  <c r="G2959" i="3"/>
  <c r="D2959" i="3"/>
  <c r="M2175" i="3"/>
  <c r="K2175" i="3"/>
  <c r="G2175" i="3"/>
  <c r="D2175" i="3"/>
  <c r="M1391" i="3"/>
  <c r="K1391" i="3"/>
  <c r="G1391" i="3"/>
  <c r="D1391" i="3"/>
  <c r="M607" i="3"/>
  <c r="K607" i="3"/>
  <c r="G607" i="3"/>
  <c r="D607" i="3"/>
  <c r="M12367" i="3"/>
  <c r="K12367" i="3"/>
  <c r="G12367" i="3"/>
  <c r="D12367" i="3"/>
  <c r="M12366" i="3"/>
  <c r="K12366" i="3"/>
  <c r="G12366" i="3"/>
  <c r="D12366" i="3"/>
  <c r="M12365" i="3"/>
  <c r="K12365" i="3"/>
  <c r="G12365" i="3"/>
  <c r="D12365" i="3"/>
  <c r="M11582" i="3"/>
  <c r="K11582" i="3"/>
  <c r="G11582" i="3"/>
  <c r="D11582" i="3"/>
  <c r="M11581" i="3"/>
  <c r="K11581" i="3"/>
  <c r="G11581" i="3"/>
  <c r="D11581" i="3"/>
  <c r="M10798" i="3"/>
  <c r="K10798" i="3"/>
  <c r="G10798" i="3"/>
  <c r="D10798" i="3"/>
  <c r="M10797" i="3"/>
  <c r="K10797" i="3"/>
  <c r="G10797" i="3"/>
  <c r="D10797" i="3"/>
  <c r="M10014" i="3"/>
  <c r="K10014" i="3"/>
  <c r="G10014" i="3"/>
  <c r="D10014" i="3"/>
  <c r="M10013" i="3"/>
  <c r="K10013" i="3"/>
  <c r="G10013" i="3"/>
  <c r="D10013" i="3"/>
  <c r="M9230" i="3"/>
  <c r="K9230" i="3"/>
  <c r="G9230" i="3"/>
  <c r="D9230" i="3"/>
  <c r="M9229" i="3"/>
  <c r="K9229" i="3"/>
  <c r="G9229" i="3"/>
  <c r="D9229" i="3"/>
  <c r="M8446" i="3"/>
  <c r="K8446" i="3"/>
  <c r="G8446" i="3"/>
  <c r="D8446" i="3"/>
  <c r="M8445" i="3"/>
  <c r="K8445" i="3"/>
  <c r="G8445" i="3"/>
  <c r="D8445" i="3"/>
  <c r="M7662" i="3"/>
  <c r="K7662" i="3"/>
  <c r="G7662" i="3"/>
  <c r="D7662" i="3"/>
  <c r="M7661" i="3"/>
  <c r="K7661" i="3"/>
  <c r="G7661" i="3"/>
  <c r="D7661" i="3"/>
  <c r="M6878" i="3"/>
  <c r="K6878" i="3"/>
  <c r="G6878" i="3"/>
  <c r="D6878" i="3"/>
  <c r="M6877" i="3"/>
  <c r="K6877" i="3"/>
  <c r="G6877" i="3"/>
  <c r="D6877" i="3"/>
  <c r="M6094" i="3"/>
  <c r="K6094" i="3"/>
  <c r="G6094" i="3"/>
  <c r="D6094" i="3"/>
  <c r="M6093" i="3"/>
  <c r="K6093" i="3"/>
  <c r="G6093" i="3"/>
  <c r="D6093" i="3"/>
  <c r="M5310" i="3"/>
  <c r="K5310" i="3"/>
  <c r="G5310" i="3"/>
  <c r="D5310" i="3"/>
  <c r="M5309" i="3"/>
  <c r="K5309" i="3"/>
  <c r="G5309" i="3"/>
  <c r="D5309" i="3"/>
  <c r="M4526" i="3"/>
  <c r="K4526" i="3"/>
  <c r="G4526" i="3"/>
  <c r="D4526" i="3"/>
  <c r="M4525" i="3"/>
  <c r="K4525" i="3"/>
  <c r="G4525" i="3"/>
  <c r="D4525" i="3"/>
  <c r="M3742" i="3"/>
  <c r="K3742" i="3"/>
  <c r="G3742" i="3"/>
  <c r="D3742" i="3"/>
  <c r="M3741" i="3"/>
  <c r="K3741" i="3"/>
  <c r="G3741" i="3"/>
  <c r="D3741" i="3"/>
  <c r="M2958" i="3"/>
  <c r="K2958" i="3"/>
  <c r="G2958" i="3"/>
  <c r="D2958" i="3"/>
  <c r="M2957" i="3"/>
  <c r="K2957" i="3"/>
  <c r="G2957" i="3"/>
  <c r="D2957" i="3"/>
  <c r="M2174" i="3"/>
  <c r="K2174" i="3"/>
  <c r="G2174" i="3"/>
  <c r="D2174" i="3"/>
  <c r="M2173" i="3"/>
  <c r="K2173" i="3"/>
  <c r="G2173" i="3"/>
  <c r="D2173" i="3"/>
  <c r="M1390" i="3"/>
  <c r="K1390" i="3"/>
  <c r="G1390" i="3"/>
  <c r="D1390" i="3"/>
  <c r="M1389" i="3"/>
  <c r="K1389" i="3"/>
  <c r="G1389" i="3"/>
  <c r="D1389" i="3"/>
  <c r="M606" i="3"/>
  <c r="K606" i="3"/>
  <c r="G606" i="3"/>
  <c r="D606" i="3"/>
  <c r="M605" i="3"/>
  <c r="K605" i="3"/>
  <c r="G605" i="3"/>
  <c r="D605" i="3"/>
  <c r="M11580" i="3"/>
  <c r="K11580" i="3"/>
  <c r="G11580" i="3"/>
  <c r="D11580" i="3"/>
  <c r="M10796" i="3"/>
  <c r="K10796" i="3"/>
  <c r="G10796" i="3"/>
  <c r="D10796" i="3"/>
  <c r="M10012" i="3"/>
  <c r="K10012" i="3"/>
  <c r="G10012" i="3"/>
  <c r="D10012" i="3"/>
  <c r="M9228" i="3"/>
  <c r="K9228" i="3"/>
  <c r="G9228" i="3"/>
  <c r="D9228" i="3"/>
  <c r="M8444" i="3"/>
  <c r="K8444" i="3"/>
  <c r="G8444" i="3"/>
  <c r="D8444" i="3"/>
  <c r="M7660" i="3"/>
  <c r="K7660" i="3"/>
  <c r="G7660" i="3"/>
  <c r="D7660" i="3"/>
  <c r="M6876" i="3"/>
  <c r="K6876" i="3"/>
  <c r="G6876" i="3"/>
  <c r="D6876" i="3"/>
  <c r="M6092" i="3"/>
  <c r="K6092" i="3"/>
  <c r="G6092" i="3"/>
  <c r="D6092" i="3"/>
  <c r="M5308" i="3"/>
  <c r="K5308" i="3"/>
  <c r="G5308" i="3"/>
  <c r="D5308" i="3"/>
  <c r="M4524" i="3"/>
  <c r="K4524" i="3"/>
  <c r="G4524" i="3"/>
  <c r="D4524" i="3"/>
  <c r="M3740" i="3"/>
  <c r="K3740" i="3"/>
  <c r="G3740" i="3"/>
  <c r="D3740" i="3"/>
  <c r="M2956" i="3"/>
  <c r="K2956" i="3"/>
  <c r="G2956" i="3"/>
  <c r="D2956" i="3"/>
  <c r="M2172" i="3"/>
  <c r="K2172" i="3"/>
  <c r="G2172" i="3"/>
  <c r="D2172" i="3"/>
  <c r="M1388" i="3"/>
  <c r="K1388" i="3"/>
  <c r="G1388" i="3"/>
  <c r="D1388" i="3"/>
  <c r="M604" i="3"/>
  <c r="K604" i="3"/>
  <c r="G604" i="3"/>
  <c r="D604" i="3"/>
  <c r="M12364" i="3"/>
  <c r="K12364" i="3"/>
  <c r="G12364" i="3"/>
  <c r="D12364" i="3"/>
  <c r="M12363" i="3"/>
  <c r="K12363" i="3"/>
  <c r="G12363" i="3"/>
  <c r="D12363" i="3"/>
  <c r="M11579" i="3"/>
  <c r="K11579" i="3"/>
  <c r="G11579" i="3"/>
  <c r="D11579" i="3"/>
  <c r="M10795" i="3"/>
  <c r="K10795" i="3"/>
  <c r="G10795" i="3"/>
  <c r="D10795" i="3"/>
  <c r="M10011" i="3"/>
  <c r="K10011" i="3"/>
  <c r="G10011" i="3"/>
  <c r="D10011" i="3"/>
  <c r="M9227" i="3"/>
  <c r="K9227" i="3"/>
  <c r="G9227" i="3"/>
  <c r="D9227" i="3"/>
  <c r="M8443" i="3"/>
  <c r="K8443" i="3"/>
  <c r="G8443" i="3"/>
  <c r="D8443" i="3"/>
  <c r="M7659" i="3"/>
  <c r="K7659" i="3"/>
  <c r="G7659" i="3"/>
  <c r="D7659" i="3"/>
  <c r="M6875" i="3"/>
  <c r="K6875" i="3"/>
  <c r="G6875" i="3"/>
  <c r="D6875" i="3"/>
  <c r="M6091" i="3"/>
  <c r="K6091" i="3"/>
  <c r="G6091" i="3"/>
  <c r="D6091" i="3"/>
  <c r="M5307" i="3"/>
  <c r="K5307" i="3"/>
  <c r="G5307" i="3"/>
  <c r="D5307" i="3"/>
  <c r="M4523" i="3"/>
  <c r="K4523" i="3"/>
  <c r="G4523" i="3"/>
  <c r="D4523" i="3"/>
  <c r="M3739" i="3"/>
  <c r="K3739" i="3"/>
  <c r="G3739" i="3"/>
  <c r="D3739" i="3"/>
  <c r="M2955" i="3"/>
  <c r="K2955" i="3"/>
  <c r="G2955" i="3"/>
  <c r="D2955" i="3"/>
  <c r="M2171" i="3"/>
  <c r="K2171" i="3"/>
  <c r="G2171" i="3"/>
  <c r="D2171" i="3"/>
  <c r="M1387" i="3"/>
  <c r="K1387" i="3"/>
  <c r="G1387" i="3"/>
  <c r="D1387" i="3"/>
  <c r="M603" i="3"/>
  <c r="K603" i="3"/>
  <c r="G603" i="3"/>
  <c r="D603" i="3"/>
  <c r="M11578" i="3"/>
  <c r="K11578" i="3"/>
  <c r="G11578" i="3"/>
  <c r="D11578" i="3"/>
  <c r="J11762" i="3"/>
  <c r="M11762" i="3"/>
  <c r="M10794" i="3"/>
  <c r="K10794" i="3"/>
  <c r="G10794" i="3"/>
  <c r="D10794" i="3"/>
  <c r="M10010" i="3"/>
  <c r="K10010" i="3"/>
  <c r="G10010" i="3"/>
  <c r="D10010" i="3"/>
  <c r="M9226" i="3"/>
  <c r="K9226" i="3"/>
  <c r="G9226" i="3"/>
  <c r="D9226" i="3"/>
  <c r="M8442" i="3"/>
  <c r="K8442" i="3"/>
  <c r="G8442" i="3"/>
  <c r="D8442" i="3"/>
  <c r="M7658" i="3"/>
  <c r="K7658" i="3"/>
  <c r="G7658" i="3"/>
  <c r="D7658" i="3"/>
  <c r="M6874" i="3"/>
  <c r="K6874" i="3"/>
  <c r="G6874" i="3"/>
  <c r="D6874" i="3"/>
  <c r="M6090" i="3"/>
  <c r="K6090" i="3"/>
  <c r="G6090" i="3"/>
  <c r="D6090" i="3"/>
  <c r="M5306" i="3"/>
  <c r="K5306" i="3"/>
  <c r="G5306" i="3"/>
  <c r="D5306" i="3"/>
  <c r="M4522" i="3"/>
  <c r="K4522" i="3"/>
  <c r="G4522" i="3"/>
  <c r="D4522" i="3"/>
  <c r="M3738" i="3"/>
  <c r="K3738" i="3"/>
  <c r="G3738" i="3"/>
  <c r="D3738" i="3"/>
  <c r="M2954" i="3"/>
  <c r="K2954" i="3"/>
  <c r="G2954" i="3"/>
  <c r="D2954" i="3"/>
  <c r="M2170" i="3"/>
  <c r="K2170" i="3"/>
  <c r="G2170" i="3"/>
  <c r="D2170" i="3"/>
  <c r="M1386" i="3"/>
  <c r="K1386" i="3"/>
  <c r="G1386" i="3"/>
  <c r="D1386" i="3"/>
  <c r="M602" i="3"/>
  <c r="K602" i="3"/>
  <c r="G602" i="3"/>
  <c r="D602" i="3"/>
  <c r="M12362" i="3"/>
  <c r="K12362" i="3"/>
  <c r="G12362" i="3"/>
  <c r="D12362" i="3"/>
  <c r="M12361" i="3"/>
  <c r="K12361" i="3"/>
  <c r="G12361" i="3"/>
  <c r="D12361" i="3"/>
  <c r="M11577" i="3"/>
  <c r="K11577" i="3"/>
  <c r="G11577" i="3"/>
  <c r="D11577" i="3"/>
  <c r="M10793" i="3"/>
  <c r="K10793" i="3"/>
  <c r="G10793" i="3"/>
  <c r="D10793" i="3"/>
  <c r="M10009" i="3"/>
  <c r="K10009" i="3"/>
  <c r="G10009" i="3"/>
  <c r="D10009" i="3"/>
  <c r="M9225" i="3"/>
  <c r="K9225" i="3"/>
  <c r="G9225" i="3"/>
  <c r="D9225" i="3"/>
  <c r="M8441" i="3"/>
  <c r="K8441" i="3"/>
  <c r="G8441" i="3"/>
  <c r="D8441" i="3"/>
  <c r="M7657" i="3"/>
  <c r="K7657" i="3"/>
  <c r="G7657" i="3"/>
  <c r="D7657" i="3"/>
  <c r="M6873" i="3"/>
  <c r="K6873" i="3"/>
  <c r="G6873" i="3"/>
  <c r="D6873" i="3"/>
  <c r="M6089" i="3"/>
  <c r="K6089" i="3"/>
  <c r="G6089" i="3"/>
  <c r="D6089" i="3"/>
  <c r="M5305" i="3"/>
  <c r="K5305" i="3"/>
  <c r="G5305" i="3"/>
  <c r="D5305" i="3"/>
  <c r="M4521" i="3"/>
  <c r="K4521" i="3"/>
  <c r="G4521" i="3"/>
  <c r="D4521" i="3"/>
  <c r="M3737" i="3"/>
  <c r="K3737" i="3"/>
  <c r="G3737" i="3"/>
  <c r="D3737" i="3"/>
  <c r="M2953" i="3"/>
  <c r="K2953" i="3"/>
  <c r="G2953" i="3"/>
  <c r="D2953" i="3"/>
  <c r="M2169" i="3"/>
  <c r="K2169" i="3"/>
  <c r="G2169" i="3"/>
  <c r="D2169" i="3"/>
  <c r="M1385" i="3"/>
  <c r="K1385" i="3"/>
  <c r="G1385" i="3"/>
  <c r="D1385" i="3"/>
  <c r="M601" i="3"/>
  <c r="K601" i="3"/>
  <c r="G601" i="3"/>
  <c r="D601" i="3"/>
  <c r="M11576" i="3"/>
  <c r="K11576" i="3"/>
  <c r="G11576" i="3"/>
  <c r="D11576" i="3"/>
  <c r="M10792" i="3"/>
  <c r="K10792" i="3"/>
  <c r="G10792" i="3"/>
  <c r="D10792" i="3"/>
  <c r="M10008" i="3"/>
  <c r="K10008" i="3"/>
  <c r="G10008" i="3"/>
  <c r="D10008" i="3"/>
  <c r="M9224" i="3"/>
  <c r="K9224" i="3"/>
  <c r="G9224" i="3"/>
  <c r="D9224" i="3"/>
  <c r="M8440" i="3"/>
  <c r="K8440" i="3"/>
  <c r="G8440" i="3"/>
  <c r="D8440" i="3"/>
  <c r="M7656" i="3"/>
  <c r="K7656" i="3"/>
  <c r="G7656" i="3"/>
  <c r="D7656" i="3"/>
  <c r="M6872" i="3"/>
  <c r="K6872" i="3"/>
  <c r="G6872" i="3"/>
  <c r="D6872" i="3"/>
  <c r="M6088" i="3"/>
  <c r="K6088" i="3"/>
  <c r="G6088" i="3"/>
  <c r="D6088" i="3"/>
  <c r="M5304" i="3"/>
  <c r="K5304" i="3"/>
  <c r="G5304" i="3"/>
  <c r="D5304" i="3"/>
  <c r="M4520" i="3"/>
  <c r="K4520" i="3"/>
  <c r="G4520" i="3"/>
  <c r="D4520" i="3"/>
  <c r="M3736" i="3"/>
  <c r="K3736" i="3"/>
  <c r="G3736" i="3"/>
  <c r="D3736" i="3"/>
  <c r="M2952" i="3"/>
  <c r="K2952" i="3"/>
  <c r="G2952" i="3"/>
  <c r="D2952" i="3"/>
  <c r="M2168" i="3"/>
  <c r="K2168" i="3"/>
  <c r="G2168" i="3"/>
  <c r="D2168" i="3"/>
  <c r="M1384" i="3"/>
  <c r="K1384" i="3"/>
  <c r="G1384" i="3"/>
  <c r="D1384" i="3"/>
  <c r="M600" i="3"/>
  <c r="K600" i="3"/>
  <c r="G600" i="3"/>
  <c r="D600" i="3"/>
  <c r="M12360" i="3"/>
  <c r="K12360" i="3"/>
  <c r="G12360" i="3"/>
  <c r="D12360" i="3"/>
  <c r="M11575" i="3"/>
  <c r="K11575" i="3"/>
  <c r="G11575" i="3"/>
  <c r="D11575" i="3"/>
  <c r="M10791" i="3"/>
  <c r="K10791" i="3"/>
  <c r="G10791" i="3"/>
  <c r="D10791" i="3"/>
  <c r="M10007" i="3"/>
  <c r="K10007" i="3"/>
  <c r="G10007" i="3"/>
  <c r="D10007" i="3"/>
  <c r="M9223" i="3"/>
  <c r="K9223" i="3"/>
  <c r="G9223" i="3"/>
  <c r="D9223" i="3"/>
  <c r="M8439" i="3"/>
  <c r="K8439" i="3"/>
  <c r="G8439" i="3"/>
  <c r="D8439" i="3"/>
  <c r="M7655" i="3"/>
  <c r="K7655" i="3"/>
  <c r="G7655" i="3"/>
  <c r="D7655" i="3"/>
  <c r="M6871" i="3"/>
  <c r="K6871" i="3"/>
  <c r="G6871" i="3"/>
  <c r="D6871" i="3"/>
  <c r="M6087" i="3"/>
  <c r="K6087" i="3"/>
  <c r="G6087" i="3"/>
  <c r="D6087" i="3"/>
  <c r="M5303" i="3"/>
  <c r="K5303" i="3"/>
  <c r="G5303" i="3"/>
  <c r="D5303" i="3"/>
  <c r="M4519" i="3"/>
  <c r="K4519" i="3"/>
  <c r="G4519" i="3"/>
  <c r="D4519" i="3"/>
  <c r="M3735" i="3"/>
  <c r="K3735" i="3"/>
  <c r="G3735" i="3"/>
  <c r="D3735" i="3"/>
  <c r="M2951" i="3"/>
  <c r="K2951" i="3"/>
  <c r="G2951" i="3"/>
  <c r="D2951" i="3"/>
  <c r="M2167" i="3"/>
  <c r="K2167" i="3"/>
  <c r="G2167" i="3"/>
  <c r="D2167" i="3"/>
  <c r="M1383" i="3"/>
  <c r="K1383" i="3"/>
  <c r="G1383" i="3"/>
  <c r="D1383" i="3"/>
  <c r="M599" i="3"/>
  <c r="K599" i="3"/>
  <c r="G599" i="3"/>
  <c r="D599" i="3"/>
  <c r="M12359" i="3"/>
  <c r="K12359" i="3"/>
  <c r="G12359" i="3"/>
  <c r="D12359" i="3"/>
  <c r="K12358" i="3"/>
  <c r="D12358" i="3"/>
  <c r="M11574" i="3"/>
  <c r="K11574" i="3"/>
  <c r="G11574" i="3"/>
  <c r="D11574" i="3"/>
  <c r="M10790" i="3"/>
  <c r="K10790" i="3"/>
  <c r="G10790" i="3"/>
  <c r="D10790" i="3"/>
  <c r="M10006" i="3"/>
  <c r="K10006" i="3"/>
  <c r="G10006" i="3"/>
  <c r="D10006" i="3"/>
  <c r="M9222" i="3"/>
  <c r="K9222" i="3"/>
  <c r="G9222" i="3"/>
  <c r="D9222" i="3"/>
  <c r="M8438" i="3"/>
  <c r="K8438" i="3"/>
  <c r="G8438" i="3"/>
  <c r="D8438" i="3"/>
  <c r="M7654" i="3"/>
  <c r="K7654" i="3"/>
  <c r="G7654" i="3"/>
  <c r="D7654" i="3"/>
  <c r="M6870" i="3"/>
  <c r="K6870" i="3"/>
  <c r="G6870" i="3"/>
  <c r="D6870" i="3"/>
  <c r="M6086" i="3"/>
  <c r="K6086" i="3"/>
  <c r="G6086" i="3"/>
  <c r="D6086" i="3"/>
  <c r="M5302" i="3"/>
  <c r="K5302" i="3"/>
  <c r="G5302" i="3"/>
  <c r="D5302" i="3"/>
  <c r="M4518" i="3"/>
  <c r="K4518" i="3"/>
  <c r="G4518" i="3"/>
  <c r="D4518" i="3"/>
  <c r="M3734" i="3"/>
  <c r="K3734" i="3"/>
  <c r="G3734" i="3"/>
  <c r="D3734" i="3"/>
  <c r="M2950" i="3"/>
  <c r="K2950" i="3"/>
  <c r="G2950" i="3"/>
  <c r="D2950" i="3"/>
  <c r="M2166" i="3"/>
  <c r="K2166" i="3"/>
  <c r="G2166" i="3"/>
  <c r="D2166" i="3"/>
  <c r="M1382" i="3"/>
  <c r="K1382" i="3"/>
  <c r="G1382" i="3"/>
  <c r="D1382" i="3"/>
  <c r="M598" i="3"/>
  <c r="K598" i="3"/>
  <c r="G598" i="3"/>
  <c r="D598" i="3"/>
  <c r="M12358" i="3"/>
  <c r="G12358" i="3"/>
  <c r="M12357" i="3"/>
  <c r="K12357" i="3"/>
  <c r="G12357" i="3"/>
  <c r="D12357" i="3"/>
  <c r="M11573" i="3"/>
  <c r="K11573" i="3"/>
  <c r="G11573" i="3"/>
  <c r="D11573" i="3"/>
  <c r="M10789" i="3"/>
  <c r="K10789" i="3"/>
  <c r="G10789" i="3"/>
  <c r="D10789" i="3"/>
  <c r="M10005" i="3"/>
  <c r="K10005" i="3"/>
  <c r="G10005" i="3"/>
  <c r="D10005" i="3"/>
  <c r="M9221" i="3"/>
  <c r="K9221" i="3"/>
  <c r="G9221" i="3"/>
  <c r="D9221" i="3"/>
  <c r="M8437" i="3"/>
  <c r="K8437" i="3"/>
  <c r="G8437" i="3"/>
  <c r="D8437" i="3"/>
  <c r="M7653" i="3"/>
  <c r="K7653" i="3"/>
  <c r="G7653" i="3"/>
  <c r="D7653" i="3"/>
  <c r="M6869" i="3"/>
  <c r="K6869" i="3"/>
  <c r="G6869" i="3"/>
  <c r="D6869" i="3"/>
  <c r="M6085" i="3"/>
  <c r="K6085" i="3"/>
  <c r="G6085" i="3"/>
  <c r="D6085" i="3"/>
  <c r="M5301" i="3"/>
  <c r="K5301" i="3"/>
  <c r="G5301" i="3"/>
  <c r="D5301" i="3"/>
  <c r="M4517" i="3"/>
  <c r="K4517" i="3"/>
  <c r="G4517" i="3"/>
  <c r="D4517" i="3"/>
  <c r="M3733" i="3"/>
  <c r="K3733" i="3"/>
  <c r="G3733" i="3"/>
  <c r="D3733" i="3"/>
  <c r="M2949" i="3"/>
  <c r="K2949" i="3"/>
  <c r="G2949" i="3"/>
  <c r="D2949" i="3"/>
  <c r="M2165" i="3"/>
  <c r="K2165" i="3"/>
  <c r="G2165" i="3"/>
  <c r="D2165" i="3"/>
  <c r="M1381" i="3"/>
  <c r="K1381" i="3"/>
  <c r="G1381" i="3"/>
  <c r="D1381" i="3"/>
  <c r="M597" i="3"/>
  <c r="K597" i="3"/>
  <c r="G597" i="3"/>
  <c r="D597" i="3"/>
  <c r="E630" i="3" l="1"/>
  <c r="J630" i="3" s="1"/>
  <c r="E10821" i="3"/>
  <c r="J10821" i="3" s="1"/>
  <c r="E10037" i="3"/>
  <c r="J10037" i="3" s="1"/>
  <c r="E9253" i="3"/>
  <c r="J9253" i="3" s="1"/>
  <c r="E11604" i="3"/>
  <c r="J11604" i="3" s="1"/>
  <c r="E8469" i="3"/>
  <c r="J8469" i="3" s="1"/>
  <c r="E7685" i="3"/>
  <c r="J7685" i="3" s="1"/>
  <c r="E6901" i="3"/>
  <c r="J6901" i="3" s="1"/>
  <c r="E6117" i="3"/>
  <c r="J6117" i="3" s="1"/>
  <c r="E5333" i="3"/>
  <c r="J5333" i="3" s="1"/>
  <c r="E4549" i="3"/>
  <c r="J4549" i="3" s="1"/>
  <c r="E3765" i="3"/>
  <c r="J3765" i="3" s="1"/>
  <c r="E2981" i="3"/>
  <c r="J2981" i="3" s="1"/>
  <c r="E2197" i="3"/>
  <c r="J2197" i="3" s="1"/>
  <c r="L629" i="3"/>
  <c r="F1411" i="3"/>
  <c r="E1413" i="3"/>
  <c r="J1413" i="3" s="1"/>
  <c r="L11604" i="3"/>
  <c r="E629" i="3"/>
  <c r="J629" i="3" s="1"/>
  <c r="E11605" i="3"/>
  <c r="J11605" i="3" s="1"/>
  <c r="L7684" i="3"/>
  <c r="L9252" i="3"/>
  <c r="F12387" i="3"/>
  <c r="E12389" i="3"/>
  <c r="L10820" i="3"/>
  <c r="L6900" i="3"/>
  <c r="L8468" i="3"/>
  <c r="L10036" i="3"/>
  <c r="E9252" i="3"/>
  <c r="J9252" i="3" s="1"/>
  <c r="E10820" i="3"/>
  <c r="J10820" i="3" s="1"/>
  <c r="E10036" i="3"/>
  <c r="J10036" i="3" s="1"/>
  <c r="E5332" i="3"/>
  <c r="J5332" i="3" s="1"/>
  <c r="E6900" i="3"/>
  <c r="J6900" i="3" s="1"/>
  <c r="E8468" i="3"/>
  <c r="J8468" i="3" s="1"/>
  <c r="E7684" i="3"/>
  <c r="J7684" i="3" s="1"/>
  <c r="L6116" i="3"/>
  <c r="E6116" i="3"/>
  <c r="J6116" i="3" s="1"/>
  <c r="L5332" i="3"/>
  <c r="E4548" i="3"/>
  <c r="J4548" i="3" s="1"/>
  <c r="L628" i="3"/>
  <c r="L2196" i="3"/>
  <c r="L3764" i="3"/>
  <c r="L4548" i="3"/>
  <c r="E3764" i="3"/>
  <c r="J3764" i="3" s="1"/>
  <c r="L2980" i="3"/>
  <c r="E628" i="3"/>
  <c r="J628" i="3" s="1"/>
  <c r="E2196" i="3"/>
  <c r="J2196" i="3" s="1"/>
  <c r="E2980" i="3"/>
  <c r="J2980" i="3" s="1"/>
  <c r="E1412" i="3"/>
  <c r="J1412" i="3" s="1"/>
  <c r="L1412" i="3"/>
  <c r="L11603" i="3"/>
  <c r="L12388" i="3"/>
  <c r="L2979" i="3"/>
  <c r="L4547" i="3"/>
  <c r="L6115" i="3"/>
  <c r="L7683" i="3"/>
  <c r="L9251" i="3"/>
  <c r="L10819" i="3"/>
  <c r="E11603" i="3"/>
  <c r="J11603" i="3" s="1"/>
  <c r="E12388" i="3"/>
  <c r="E12386" i="3"/>
  <c r="E1411" i="3"/>
  <c r="J1411" i="3" s="1"/>
  <c r="E2979" i="3"/>
  <c r="J2979" i="3" s="1"/>
  <c r="E4547" i="3"/>
  <c r="J4547" i="3" s="1"/>
  <c r="E6115" i="3"/>
  <c r="J6115" i="3" s="1"/>
  <c r="E7683" i="3"/>
  <c r="J7683" i="3" s="1"/>
  <c r="E9251" i="3"/>
  <c r="J9251" i="3" s="1"/>
  <c r="E10819" i="3"/>
  <c r="J10819" i="3" s="1"/>
  <c r="F11602" i="3"/>
  <c r="E10035" i="3"/>
  <c r="J10035" i="3" s="1"/>
  <c r="L10035" i="3"/>
  <c r="E3763" i="3"/>
  <c r="J3763" i="3" s="1"/>
  <c r="E8467" i="3"/>
  <c r="J8467" i="3" s="1"/>
  <c r="L8467" i="3"/>
  <c r="L6899" i="3"/>
  <c r="E6899" i="3"/>
  <c r="J6899" i="3" s="1"/>
  <c r="E5331" i="3"/>
  <c r="J5331" i="3" s="1"/>
  <c r="L3763" i="3"/>
  <c r="L5331" i="3"/>
  <c r="E2195" i="3"/>
  <c r="J2195" i="3" s="1"/>
  <c r="L2195" i="3"/>
  <c r="E627" i="3"/>
  <c r="J627" i="3" s="1"/>
  <c r="L10034" i="3"/>
  <c r="L11602" i="3"/>
  <c r="L627" i="3"/>
  <c r="L1411" i="3"/>
  <c r="L12386" i="3"/>
  <c r="F627" i="3"/>
  <c r="E8466" i="3"/>
  <c r="J8466" i="3" s="1"/>
  <c r="E10034" i="3"/>
  <c r="J10034" i="3" s="1"/>
  <c r="E11602" i="3"/>
  <c r="J11602" i="3" s="1"/>
  <c r="F10818" i="3"/>
  <c r="F12386" i="3"/>
  <c r="L12387" i="3"/>
  <c r="E6114" i="3"/>
  <c r="J6114" i="3" s="1"/>
  <c r="E7682" i="3"/>
  <c r="J7682" i="3" s="1"/>
  <c r="E9250" i="3"/>
  <c r="J9250" i="3" s="1"/>
  <c r="E10818" i="3"/>
  <c r="J10818" i="3" s="1"/>
  <c r="E12387" i="3"/>
  <c r="F6898" i="3"/>
  <c r="F8466" i="3"/>
  <c r="F10034" i="3"/>
  <c r="L10818" i="3"/>
  <c r="L10817" i="3"/>
  <c r="L1410" i="3"/>
  <c r="L2978" i="3"/>
  <c r="L4546" i="3"/>
  <c r="L6114" i="3"/>
  <c r="L7682" i="3"/>
  <c r="L9250" i="3"/>
  <c r="F9250" i="3"/>
  <c r="L8466" i="3"/>
  <c r="E6898" i="3"/>
  <c r="J6898" i="3" s="1"/>
  <c r="F7682" i="3"/>
  <c r="L3762" i="3"/>
  <c r="L5330" i="3"/>
  <c r="L6898" i="3"/>
  <c r="F6114" i="3"/>
  <c r="E3762" i="3"/>
  <c r="J3762" i="3" s="1"/>
  <c r="E5330" i="3"/>
  <c r="J5330" i="3" s="1"/>
  <c r="F4546" i="3"/>
  <c r="F5330" i="3"/>
  <c r="E6113" i="3"/>
  <c r="J6113" i="3" s="1"/>
  <c r="E7681" i="3"/>
  <c r="J7681" i="3" s="1"/>
  <c r="E9249" i="3"/>
  <c r="J9249" i="3" s="1"/>
  <c r="E10817" i="3"/>
  <c r="J10817" i="3" s="1"/>
  <c r="E1410" i="3"/>
  <c r="J1410" i="3" s="1"/>
  <c r="E2978" i="3"/>
  <c r="J2978" i="3" s="1"/>
  <c r="E4546" i="3"/>
  <c r="J4546" i="3" s="1"/>
  <c r="F6113" i="3"/>
  <c r="F7681" i="3"/>
  <c r="F9249" i="3"/>
  <c r="F10817" i="3"/>
  <c r="F626" i="3"/>
  <c r="F2194" i="3"/>
  <c r="F3762" i="3"/>
  <c r="E2194" i="3"/>
  <c r="J2194" i="3" s="1"/>
  <c r="F2978" i="3"/>
  <c r="L2194" i="3"/>
  <c r="F1410" i="3"/>
  <c r="E626" i="3"/>
  <c r="J626" i="3" s="1"/>
  <c r="L11601" i="3"/>
  <c r="L626" i="3"/>
  <c r="E11601" i="3"/>
  <c r="J11601" i="3" s="1"/>
  <c r="F11601" i="3"/>
  <c r="F10033" i="3"/>
  <c r="E10033" i="3"/>
  <c r="J10033" i="3" s="1"/>
  <c r="L5329" i="3"/>
  <c r="L6897" i="3"/>
  <c r="L8465" i="3"/>
  <c r="L10033" i="3"/>
  <c r="L4545" i="3"/>
  <c r="L6113" i="3"/>
  <c r="L7681" i="3"/>
  <c r="L9249" i="3"/>
  <c r="E6897" i="3"/>
  <c r="J6897" i="3" s="1"/>
  <c r="E8465" i="3"/>
  <c r="J8465" i="3" s="1"/>
  <c r="F8465" i="3"/>
  <c r="F6897" i="3"/>
  <c r="E625" i="3"/>
  <c r="J625" i="3" s="1"/>
  <c r="E2193" i="3"/>
  <c r="J2193" i="3" s="1"/>
  <c r="E3761" i="3"/>
  <c r="J3761" i="3" s="1"/>
  <c r="E5329" i="3"/>
  <c r="J5329" i="3" s="1"/>
  <c r="F625" i="3"/>
  <c r="F2193" i="3"/>
  <c r="F3761" i="3"/>
  <c r="F5329" i="3"/>
  <c r="E4545" i="3"/>
  <c r="J4545" i="3" s="1"/>
  <c r="F4545" i="3"/>
  <c r="L10816" i="3"/>
  <c r="L625" i="3"/>
  <c r="L2193" i="3"/>
  <c r="L3761" i="3"/>
  <c r="E3760" i="3"/>
  <c r="J3760" i="3" s="1"/>
  <c r="E5328" i="3"/>
  <c r="J5328" i="3" s="1"/>
  <c r="E6896" i="3"/>
  <c r="J6896" i="3" s="1"/>
  <c r="E8464" i="3"/>
  <c r="J8464" i="3" s="1"/>
  <c r="E10032" i="3"/>
  <c r="J10032" i="3" s="1"/>
  <c r="E11600" i="3"/>
  <c r="J11600" i="3" s="1"/>
  <c r="E12385" i="3"/>
  <c r="E1409" i="3"/>
  <c r="J1409" i="3" s="1"/>
  <c r="E2977" i="3"/>
  <c r="J2977" i="3" s="1"/>
  <c r="F12384" i="3"/>
  <c r="F2976" i="3"/>
  <c r="F4544" i="3"/>
  <c r="F6112" i="3"/>
  <c r="F7680" i="3"/>
  <c r="F9248" i="3"/>
  <c r="F10816" i="3"/>
  <c r="F12385" i="3"/>
  <c r="F2977" i="3"/>
  <c r="L12385" i="3"/>
  <c r="L1409" i="3"/>
  <c r="L2977" i="3"/>
  <c r="F1409" i="3"/>
  <c r="L11600" i="3"/>
  <c r="E10816" i="3"/>
  <c r="J10816" i="3" s="1"/>
  <c r="E12384" i="3"/>
  <c r="F11600" i="3"/>
  <c r="L12384" i="3"/>
  <c r="L3760" i="3"/>
  <c r="L5328" i="3"/>
  <c r="L6896" i="3"/>
  <c r="L8464" i="3"/>
  <c r="L10032" i="3"/>
  <c r="E9248" i="3"/>
  <c r="J9248" i="3" s="1"/>
  <c r="F8464" i="3"/>
  <c r="F10032" i="3"/>
  <c r="L9248" i="3"/>
  <c r="L6112" i="3"/>
  <c r="L7680" i="3"/>
  <c r="E6112" i="3"/>
  <c r="J6112" i="3" s="1"/>
  <c r="E7680" i="3"/>
  <c r="J7680" i="3" s="1"/>
  <c r="F5328" i="3"/>
  <c r="F6896" i="3"/>
  <c r="E4544" i="3"/>
  <c r="J4544" i="3" s="1"/>
  <c r="L2976" i="3"/>
  <c r="L4544" i="3"/>
  <c r="E1408" i="3"/>
  <c r="J1408" i="3" s="1"/>
  <c r="E2976" i="3"/>
  <c r="J2976" i="3" s="1"/>
  <c r="F2192" i="3"/>
  <c r="F3760" i="3"/>
  <c r="E2192" i="3"/>
  <c r="J2192" i="3" s="1"/>
  <c r="F1408" i="3"/>
  <c r="L2192" i="3"/>
  <c r="L1408" i="3"/>
  <c r="E624" i="3"/>
  <c r="J624" i="3" s="1"/>
  <c r="L624" i="3"/>
  <c r="F624" i="3"/>
  <c r="F11599" i="3"/>
  <c r="F4543" i="3"/>
  <c r="F10815" i="3"/>
  <c r="L11599" i="3"/>
  <c r="E11599" i="3"/>
  <c r="J11599" i="3" s="1"/>
  <c r="E10815" i="3"/>
  <c r="J10815" i="3" s="1"/>
  <c r="L10815" i="3"/>
  <c r="F10031" i="3"/>
  <c r="L10031" i="3"/>
  <c r="E10031" i="3"/>
  <c r="J10031" i="3" s="1"/>
  <c r="F9247" i="3"/>
  <c r="L9247" i="3"/>
  <c r="E9247" i="3"/>
  <c r="J9247" i="3" s="1"/>
  <c r="F8463" i="3"/>
  <c r="L8463" i="3"/>
  <c r="E4543" i="3"/>
  <c r="J4543" i="3" s="1"/>
  <c r="E8463" i="3"/>
  <c r="J8463" i="3" s="1"/>
  <c r="F7679" i="3"/>
  <c r="E6895" i="3"/>
  <c r="J6895" i="3" s="1"/>
  <c r="F2191" i="3"/>
  <c r="F5327" i="3"/>
  <c r="F6895" i="3"/>
  <c r="L7679" i="3"/>
  <c r="E7679" i="3"/>
  <c r="J7679" i="3" s="1"/>
  <c r="L6895" i="3"/>
  <c r="F6111" i="3"/>
  <c r="E5327" i="3"/>
  <c r="J5327" i="3" s="1"/>
  <c r="L6111" i="3"/>
  <c r="E6111" i="3"/>
  <c r="J6111" i="3" s="1"/>
  <c r="L5327" i="3"/>
  <c r="L4543" i="3"/>
  <c r="F3759" i="3"/>
  <c r="L3759" i="3"/>
  <c r="E3759" i="3"/>
  <c r="J3759" i="3" s="1"/>
  <c r="F2975" i="3"/>
  <c r="E2191" i="3"/>
  <c r="J2191" i="3" s="1"/>
  <c r="L2975" i="3"/>
  <c r="E2975" i="3"/>
  <c r="J2975" i="3" s="1"/>
  <c r="L2191" i="3"/>
  <c r="F1407" i="3"/>
  <c r="L1407" i="3"/>
  <c r="E1407" i="3"/>
  <c r="J1407" i="3" s="1"/>
  <c r="F623" i="3"/>
  <c r="L623" i="3"/>
  <c r="E623" i="3"/>
  <c r="J623" i="3" s="1"/>
  <c r="L11598" i="3"/>
  <c r="F12383" i="3"/>
  <c r="F12382" i="3"/>
  <c r="F11598" i="3"/>
  <c r="L12383" i="3"/>
  <c r="E8462" i="3"/>
  <c r="J8462" i="3" s="1"/>
  <c r="L12382" i="3"/>
  <c r="E12383" i="3"/>
  <c r="E12382" i="3"/>
  <c r="E11598" i="3"/>
  <c r="J11598" i="3" s="1"/>
  <c r="F10814" i="3"/>
  <c r="L10814" i="3"/>
  <c r="E10814" i="3"/>
  <c r="J10814" i="3" s="1"/>
  <c r="F10030" i="3"/>
  <c r="L10030" i="3"/>
  <c r="E10030" i="3"/>
  <c r="J10030" i="3" s="1"/>
  <c r="F9246" i="3"/>
  <c r="E2974" i="3"/>
  <c r="J2974" i="3" s="1"/>
  <c r="E6110" i="3"/>
  <c r="J6110" i="3" s="1"/>
  <c r="L9246" i="3"/>
  <c r="E9246" i="3"/>
  <c r="J9246" i="3" s="1"/>
  <c r="F8462" i="3"/>
  <c r="L8462" i="3"/>
  <c r="F7678" i="3"/>
  <c r="L7678" i="3"/>
  <c r="E7678" i="3"/>
  <c r="J7678" i="3" s="1"/>
  <c r="F6894" i="3"/>
  <c r="F6110" i="3"/>
  <c r="L6894" i="3"/>
  <c r="E6894" i="3"/>
  <c r="J6894" i="3" s="1"/>
  <c r="L6110" i="3"/>
  <c r="F5326" i="3"/>
  <c r="L5326" i="3"/>
  <c r="E5326" i="3"/>
  <c r="J5326" i="3" s="1"/>
  <c r="E4542" i="3"/>
  <c r="J4542" i="3" s="1"/>
  <c r="L4542" i="3"/>
  <c r="F4542" i="3"/>
  <c r="E3758" i="3"/>
  <c r="J3758" i="3" s="1"/>
  <c r="L3758" i="3"/>
  <c r="F3758" i="3"/>
  <c r="F2974" i="3"/>
  <c r="L2974" i="3"/>
  <c r="F2190" i="3"/>
  <c r="L2190" i="3"/>
  <c r="E2190" i="3"/>
  <c r="J2190" i="3" s="1"/>
  <c r="F1406" i="3"/>
  <c r="L1406" i="3"/>
  <c r="E1406" i="3"/>
  <c r="J1406" i="3" s="1"/>
  <c r="F622" i="3"/>
  <c r="L622" i="3"/>
  <c r="E622" i="3"/>
  <c r="J622" i="3" s="1"/>
  <c r="F11597" i="3"/>
  <c r="L11597" i="3"/>
  <c r="E11597" i="3"/>
  <c r="J11597" i="3" s="1"/>
  <c r="F10813" i="3"/>
  <c r="L10813" i="3"/>
  <c r="E10813" i="3"/>
  <c r="J10813" i="3" s="1"/>
  <c r="F10029" i="3"/>
  <c r="L10029" i="3"/>
  <c r="E10029" i="3"/>
  <c r="J10029" i="3" s="1"/>
  <c r="F9245" i="3"/>
  <c r="L9245" i="3"/>
  <c r="E9245" i="3"/>
  <c r="J9245" i="3" s="1"/>
  <c r="F8461" i="3"/>
  <c r="L8461" i="3"/>
  <c r="E8461" i="3"/>
  <c r="J8461" i="3" s="1"/>
  <c r="E7677" i="3"/>
  <c r="J7677" i="3" s="1"/>
  <c r="L7677" i="3"/>
  <c r="F7677" i="3"/>
  <c r="E6893" i="3"/>
  <c r="J6893" i="3" s="1"/>
  <c r="L6893" i="3"/>
  <c r="F6893" i="3"/>
  <c r="F6109" i="3"/>
  <c r="E4541" i="3"/>
  <c r="J4541" i="3" s="1"/>
  <c r="F3757" i="3"/>
  <c r="L6109" i="3"/>
  <c r="E6109" i="3"/>
  <c r="J6109" i="3" s="1"/>
  <c r="F4541" i="3"/>
  <c r="F5325" i="3"/>
  <c r="L5325" i="3"/>
  <c r="E5325" i="3"/>
  <c r="J5325" i="3" s="1"/>
  <c r="L4541" i="3"/>
  <c r="E3757" i="3"/>
  <c r="J3757" i="3" s="1"/>
  <c r="L2973" i="3"/>
  <c r="L3757" i="3"/>
  <c r="F2973" i="3"/>
  <c r="E2973" i="3"/>
  <c r="J2973" i="3" s="1"/>
  <c r="F2189" i="3"/>
  <c r="F12380" i="3"/>
  <c r="F4540" i="3"/>
  <c r="F10812" i="3"/>
  <c r="L2189" i="3"/>
  <c r="E2189" i="3"/>
  <c r="J2189" i="3" s="1"/>
  <c r="E1405" i="3"/>
  <c r="J1405" i="3" s="1"/>
  <c r="E12381" i="3"/>
  <c r="L1405" i="3"/>
  <c r="F1405" i="3"/>
  <c r="E621" i="3"/>
  <c r="J621" i="3" s="1"/>
  <c r="L621" i="3"/>
  <c r="F621" i="3"/>
  <c r="F12381" i="3"/>
  <c r="F11596" i="3"/>
  <c r="L11596" i="3"/>
  <c r="L12381" i="3"/>
  <c r="E10812" i="3"/>
  <c r="J10812" i="3" s="1"/>
  <c r="L10028" i="3"/>
  <c r="L10812" i="3"/>
  <c r="F10028" i="3"/>
  <c r="E10028" i="3"/>
  <c r="J10028" i="3" s="1"/>
  <c r="F9244" i="3"/>
  <c r="L9244" i="3"/>
  <c r="E9244" i="3"/>
  <c r="J9244" i="3" s="1"/>
  <c r="F8460" i="3"/>
  <c r="L8460" i="3"/>
  <c r="E8460" i="3"/>
  <c r="J8460" i="3" s="1"/>
  <c r="F7676" i="3"/>
  <c r="L7676" i="3"/>
  <c r="E7676" i="3"/>
  <c r="J7676" i="3" s="1"/>
  <c r="F6892" i="3"/>
  <c r="E5324" i="3"/>
  <c r="J5324" i="3" s="1"/>
  <c r="L6892" i="3"/>
  <c r="E6892" i="3"/>
  <c r="J6892" i="3" s="1"/>
  <c r="F6108" i="3"/>
  <c r="L4540" i="3"/>
  <c r="E4540" i="3"/>
  <c r="J4540" i="3" s="1"/>
  <c r="L6108" i="3"/>
  <c r="E6108" i="3"/>
  <c r="J6108" i="3" s="1"/>
  <c r="F5324" i="3"/>
  <c r="L5324" i="3"/>
  <c r="F3756" i="3"/>
  <c r="E620" i="3"/>
  <c r="J620" i="3" s="1"/>
  <c r="L3756" i="3"/>
  <c r="E3756" i="3"/>
  <c r="J3756" i="3" s="1"/>
  <c r="F2972" i="3"/>
  <c r="L2972" i="3"/>
  <c r="E2972" i="3"/>
  <c r="J2972" i="3" s="1"/>
  <c r="F2188" i="3"/>
  <c r="L2188" i="3"/>
  <c r="E2188" i="3"/>
  <c r="J2188" i="3" s="1"/>
  <c r="F1404" i="3"/>
  <c r="F620" i="3"/>
  <c r="L1404" i="3"/>
  <c r="E1404" i="3"/>
  <c r="J1404" i="3" s="1"/>
  <c r="E12380" i="3"/>
  <c r="F2971" i="3"/>
  <c r="F4539" i="3"/>
  <c r="L620" i="3"/>
  <c r="F11595" i="3"/>
  <c r="F10027" i="3"/>
  <c r="L11595" i="3"/>
  <c r="L12380" i="3"/>
  <c r="F10811" i="3"/>
  <c r="L10811" i="3"/>
  <c r="E10811" i="3"/>
  <c r="J10811" i="3" s="1"/>
  <c r="F9243" i="3"/>
  <c r="L9243" i="3"/>
  <c r="F8459" i="3"/>
  <c r="L3755" i="3"/>
  <c r="F7675" i="3"/>
  <c r="F6891" i="3"/>
  <c r="L6891" i="3"/>
  <c r="F6107" i="3"/>
  <c r="E5323" i="3"/>
  <c r="J5323" i="3" s="1"/>
  <c r="L4539" i="3"/>
  <c r="L5323" i="3"/>
  <c r="F5323" i="3"/>
  <c r="F619" i="3"/>
  <c r="F3755" i="3"/>
  <c r="L2971" i="3"/>
  <c r="F2187" i="3"/>
  <c r="L2187" i="3"/>
  <c r="F1403" i="3"/>
  <c r="L11594" i="3"/>
  <c r="F12379" i="3"/>
  <c r="F12378" i="3"/>
  <c r="L9242" i="3"/>
  <c r="F10810" i="3"/>
  <c r="L10810" i="3"/>
  <c r="E10810" i="3"/>
  <c r="J10810" i="3" s="1"/>
  <c r="F10026" i="3"/>
  <c r="F8458" i="3"/>
  <c r="F9242" i="3"/>
  <c r="F7674" i="3"/>
  <c r="L6890" i="3"/>
  <c r="F6890" i="3"/>
  <c r="F6106" i="3"/>
  <c r="F5322" i="3"/>
  <c r="L5322" i="3"/>
  <c r="E5322" i="3"/>
  <c r="J5322" i="3" s="1"/>
  <c r="F4538" i="3"/>
  <c r="L4538" i="3"/>
  <c r="L3754" i="3"/>
  <c r="F3754" i="3"/>
  <c r="F2970" i="3"/>
  <c r="L2970" i="3"/>
  <c r="F2186" i="3"/>
  <c r="L2186" i="3"/>
  <c r="F1402" i="3"/>
  <c r="F618" i="3"/>
  <c r="L9241" i="3"/>
  <c r="L11593" i="3"/>
  <c r="F10809" i="3"/>
  <c r="L10809" i="3"/>
  <c r="E10809" i="3"/>
  <c r="J10809" i="3" s="1"/>
  <c r="L6889" i="3"/>
  <c r="E5321" i="3"/>
  <c r="J5321" i="3" s="1"/>
  <c r="L5321" i="3"/>
  <c r="F5321" i="3"/>
  <c r="L4537" i="3"/>
  <c r="L3753" i="3"/>
  <c r="L2969" i="3"/>
  <c r="L2185" i="3"/>
  <c r="L11592" i="3"/>
  <c r="E10808" i="3"/>
  <c r="J10808" i="3" s="1"/>
  <c r="L10808" i="3"/>
  <c r="F10808" i="3"/>
  <c r="L9240" i="3"/>
  <c r="L6888" i="3"/>
  <c r="F5320" i="3"/>
  <c r="L5320" i="3"/>
  <c r="E5320" i="3"/>
  <c r="J5320" i="3" s="1"/>
  <c r="L4536" i="3"/>
  <c r="L3752" i="3"/>
  <c r="L2968" i="3"/>
  <c r="L2184" i="3"/>
  <c r="L11591" i="3"/>
  <c r="L10807" i="3"/>
  <c r="F10807" i="3"/>
  <c r="E10807" i="3"/>
  <c r="J10807" i="3" s="1"/>
  <c r="L9239" i="3"/>
  <c r="E5319" i="3"/>
  <c r="J5319" i="3" s="1"/>
  <c r="F5319" i="3"/>
  <c r="L6887" i="3"/>
  <c r="L5319" i="3"/>
  <c r="L4535" i="3"/>
  <c r="L3751" i="3"/>
  <c r="L2967" i="3"/>
  <c r="L2183" i="3"/>
  <c r="D11589" i="3"/>
  <c r="F11589" i="3" s="1"/>
  <c r="D12373" i="3"/>
  <c r="E12375" i="3" s="1"/>
  <c r="D11590" i="3"/>
  <c r="F11594" i="3" s="1"/>
  <c r="G10805" i="3"/>
  <c r="L11589" i="3"/>
  <c r="L11590" i="3"/>
  <c r="K12373" i="3"/>
  <c r="L12373" i="3" s="1"/>
  <c r="M12373" i="3"/>
  <c r="E10806" i="3"/>
  <c r="J10806" i="3" s="1"/>
  <c r="F10806" i="3"/>
  <c r="E10805" i="3"/>
  <c r="J10805" i="3" s="1"/>
  <c r="F10805" i="3"/>
  <c r="L10805" i="3"/>
  <c r="L10806" i="3"/>
  <c r="D9237" i="3"/>
  <c r="E9237" i="3" s="1"/>
  <c r="J9237" i="3" s="1"/>
  <c r="D10021" i="3"/>
  <c r="F10021" i="3" s="1"/>
  <c r="K10021" i="3"/>
  <c r="M10021" i="3"/>
  <c r="L9238" i="3"/>
  <c r="D8453" i="3"/>
  <c r="E8459" i="3" s="1"/>
  <c r="J8459" i="3" s="1"/>
  <c r="L9237" i="3"/>
  <c r="M8453" i="3"/>
  <c r="M7669" i="3"/>
  <c r="K8453" i="3"/>
  <c r="L8453" i="3" s="1"/>
  <c r="D6885" i="3"/>
  <c r="E6890" i="3" s="1"/>
  <c r="J6890" i="3" s="1"/>
  <c r="D7669" i="3"/>
  <c r="E7674" i="3" s="1"/>
  <c r="J7674" i="3" s="1"/>
  <c r="K7669" i="3"/>
  <c r="L7671" i="3" s="1"/>
  <c r="L6886" i="3"/>
  <c r="D6101" i="3"/>
  <c r="F6102" i="3" s="1"/>
  <c r="L6885" i="3"/>
  <c r="K6101" i="3"/>
  <c r="L6101" i="3" s="1"/>
  <c r="M6101" i="3"/>
  <c r="E5317" i="3"/>
  <c r="J5317" i="3" s="1"/>
  <c r="D4533" i="3"/>
  <c r="G5318" i="3"/>
  <c r="L5317" i="3"/>
  <c r="F5318" i="3"/>
  <c r="F5317" i="3"/>
  <c r="E5318" i="3"/>
  <c r="J5318" i="3" s="1"/>
  <c r="L5318" i="3"/>
  <c r="D3749" i="3"/>
  <c r="L4534" i="3"/>
  <c r="L4533" i="3"/>
  <c r="D2965" i="3"/>
  <c r="L3750" i="3"/>
  <c r="L3749" i="3"/>
  <c r="D2181" i="3"/>
  <c r="E2186" i="3" s="1"/>
  <c r="J2186" i="3" s="1"/>
  <c r="L2965" i="3"/>
  <c r="L2966" i="3"/>
  <c r="L2181" i="3"/>
  <c r="L2182" i="3"/>
  <c r="D613" i="3"/>
  <c r="D1397" i="3"/>
  <c r="F1397" i="3" s="1"/>
  <c r="K1397" i="3"/>
  <c r="L1399" i="3" s="1"/>
  <c r="K613" i="3"/>
  <c r="L615" i="3" s="1"/>
  <c r="E12372" i="3"/>
  <c r="F12372" i="3"/>
  <c r="F11588" i="3"/>
  <c r="E9236" i="3"/>
  <c r="J9236" i="3" s="1"/>
  <c r="F9236" i="3"/>
  <c r="L11588" i="3"/>
  <c r="L12372" i="3"/>
  <c r="E11588" i="3"/>
  <c r="J11588" i="3" s="1"/>
  <c r="F10804" i="3"/>
  <c r="F8452" i="3"/>
  <c r="L10804" i="3"/>
  <c r="E10804" i="3"/>
  <c r="J10804" i="3" s="1"/>
  <c r="F10020" i="3"/>
  <c r="L10020" i="3"/>
  <c r="E10020" i="3"/>
  <c r="J10020" i="3" s="1"/>
  <c r="L9236" i="3"/>
  <c r="E8452" i="3"/>
  <c r="J8452" i="3" s="1"/>
  <c r="L8452" i="3"/>
  <c r="E7668" i="3"/>
  <c r="J7668" i="3" s="1"/>
  <c r="L7668" i="3"/>
  <c r="F7668" i="3"/>
  <c r="F6884" i="3"/>
  <c r="L6884" i="3"/>
  <c r="E6884" i="3"/>
  <c r="J6884" i="3" s="1"/>
  <c r="F6100" i="3"/>
  <c r="L6100" i="3"/>
  <c r="E6100" i="3"/>
  <c r="J6100" i="3" s="1"/>
  <c r="F5316" i="3"/>
  <c r="E4532" i="3"/>
  <c r="J4532" i="3" s="1"/>
  <c r="F4532" i="3"/>
  <c r="L5316" i="3"/>
  <c r="E5316" i="3"/>
  <c r="J5316" i="3" s="1"/>
  <c r="L4532" i="3"/>
  <c r="F3748" i="3"/>
  <c r="L3748" i="3"/>
  <c r="E3748" i="3"/>
  <c r="J3748" i="3" s="1"/>
  <c r="F2964" i="3"/>
  <c r="L2964" i="3"/>
  <c r="E2964" i="3"/>
  <c r="J2964" i="3" s="1"/>
  <c r="F2180" i="3"/>
  <c r="L2180" i="3"/>
  <c r="E2180" i="3"/>
  <c r="J2180" i="3" s="1"/>
  <c r="F1396" i="3"/>
  <c r="L1396" i="3"/>
  <c r="E1396" i="3"/>
  <c r="J1396" i="3" s="1"/>
  <c r="F612" i="3"/>
  <c r="L612" i="3"/>
  <c r="E612" i="3"/>
  <c r="J612" i="3" s="1"/>
  <c r="E11587" i="3"/>
  <c r="J11587" i="3" s="1"/>
  <c r="F10803" i="3"/>
  <c r="L11587" i="3"/>
  <c r="F11587" i="3"/>
  <c r="E10803" i="3"/>
  <c r="J10803" i="3" s="1"/>
  <c r="L10803" i="3"/>
  <c r="F10019" i="3"/>
  <c r="E8451" i="3"/>
  <c r="J8451" i="3" s="1"/>
  <c r="L10019" i="3"/>
  <c r="E10019" i="3"/>
  <c r="J10019" i="3" s="1"/>
  <c r="F7667" i="3"/>
  <c r="F9235" i="3"/>
  <c r="F8451" i="3"/>
  <c r="L9235" i="3"/>
  <c r="E9235" i="3"/>
  <c r="J9235" i="3" s="1"/>
  <c r="L8451" i="3"/>
  <c r="E7667" i="3"/>
  <c r="J7667" i="3" s="1"/>
  <c r="L7667" i="3"/>
  <c r="F6883" i="3"/>
  <c r="L6883" i="3"/>
  <c r="L5315" i="3"/>
  <c r="E6883" i="3"/>
  <c r="J6883" i="3" s="1"/>
  <c r="F6099" i="3"/>
  <c r="F2179" i="3"/>
  <c r="L6099" i="3"/>
  <c r="E6099" i="3"/>
  <c r="J6099" i="3" s="1"/>
  <c r="E5315" i="3"/>
  <c r="J5315" i="3" s="1"/>
  <c r="E4531" i="3"/>
  <c r="J4531" i="3" s="1"/>
  <c r="F4531" i="3"/>
  <c r="F5315" i="3"/>
  <c r="L4531" i="3"/>
  <c r="F3747" i="3"/>
  <c r="E2179" i="3"/>
  <c r="J2179" i="3" s="1"/>
  <c r="E2963" i="3"/>
  <c r="J2963" i="3" s="1"/>
  <c r="F2963" i="3"/>
  <c r="L3747" i="3"/>
  <c r="E3747" i="3"/>
  <c r="J3747" i="3" s="1"/>
  <c r="L2963" i="3"/>
  <c r="L2179" i="3"/>
  <c r="F1395" i="3"/>
  <c r="F611" i="3"/>
  <c r="L1395" i="3"/>
  <c r="E1395" i="3"/>
  <c r="J1395" i="3" s="1"/>
  <c r="E611" i="3"/>
  <c r="J611" i="3" s="1"/>
  <c r="L611" i="3"/>
  <c r="L11586" i="3"/>
  <c r="F12371" i="3"/>
  <c r="F12370" i="3"/>
  <c r="F11586" i="3"/>
  <c r="L12371" i="3"/>
  <c r="F10802" i="3"/>
  <c r="L12370" i="3"/>
  <c r="E12371" i="3"/>
  <c r="E12370" i="3"/>
  <c r="E11586" i="3"/>
  <c r="J11586" i="3" s="1"/>
  <c r="E10802" i="3"/>
  <c r="J10802" i="3" s="1"/>
  <c r="E7666" i="3"/>
  <c r="J7666" i="3" s="1"/>
  <c r="L10802" i="3"/>
  <c r="F10018" i="3"/>
  <c r="L10018" i="3"/>
  <c r="E10018" i="3"/>
  <c r="J10018" i="3" s="1"/>
  <c r="F9234" i="3"/>
  <c r="L9234" i="3"/>
  <c r="E9234" i="3"/>
  <c r="J9234" i="3" s="1"/>
  <c r="F8450" i="3"/>
  <c r="F7666" i="3"/>
  <c r="L8450" i="3"/>
  <c r="E8450" i="3"/>
  <c r="J8450" i="3" s="1"/>
  <c r="L7666" i="3"/>
  <c r="F6882" i="3"/>
  <c r="L6882" i="3"/>
  <c r="E6882" i="3"/>
  <c r="J6882" i="3" s="1"/>
  <c r="F6098" i="3"/>
  <c r="L6098" i="3"/>
  <c r="E6098" i="3"/>
  <c r="J6098" i="3" s="1"/>
  <c r="F5314" i="3"/>
  <c r="L5314" i="3"/>
  <c r="E5314" i="3"/>
  <c r="J5314" i="3" s="1"/>
  <c r="F4530" i="3"/>
  <c r="L4530" i="3"/>
  <c r="E4530" i="3"/>
  <c r="J4530" i="3" s="1"/>
  <c r="F3746" i="3"/>
  <c r="L3746" i="3"/>
  <c r="E3746" i="3"/>
  <c r="J3746" i="3" s="1"/>
  <c r="F2962" i="3"/>
  <c r="L2962" i="3"/>
  <c r="E2962" i="3"/>
  <c r="J2962" i="3" s="1"/>
  <c r="F2178" i="3"/>
  <c r="F610" i="3"/>
  <c r="F1394" i="3"/>
  <c r="L2178" i="3"/>
  <c r="E2178" i="3"/>
  <c r="J2178" i="3" s="1"/>
  <c r="E1394" i="3"/>
  <c r="J1394" i="3" s="1"/>
  <c r="F11585" i="3"/>
  <c r="L1394" i="3"/>
  <c r="E610" i="3"/>
  <c r="J610" i="3" s="1"/>
  <c r="L610" i="3"/>
  <c r="E11585" i="3"/>
  <c r="J11585" i="3" s="1"/>
  <c r="L11585" i="3"/>
  <c r="E10801" i="3"/>
  <c r="J10801" i="3" s="1"/>
  <c r="L10801" i="3"/>
  <c r="F10801" i="3"/>
  <c r="E10017" i="3"/>
  <c r="J10017" i="3" s="1"/>
  <c r="F6881" i="3"/>
  <c r="F8449" i="3"/>
  <c r="L10017" i="3"/>
  <c r="F10017" i="3"/>
  <c r="E9233" i="3"/>
  <c r="J9233" i="3" s="1"/>
  <c r="E8449" i="3"/>
  <c r="J8449" i="3" s="1"/>
  <c r="L9233" i="3"/>
  <c r="F9233" i="3"/>
  <c r="L8449" i="3"/>
  <c r="E7665" i="3"/>
  <c r="J7665" i="3" s="1"/>
  <c r="L7665" i="3"/>
  <c r="F7665" i="3"/>
  <c r="E6881" i="3"/>
  <c r="J6881" i="3" s="1"/>
  <c r="L6881" i="3"/>
  <c r="F6097" i="3"/>
  <c r="L6097" i="3"/>
  <c r="E6097" i="3"/>
  <c r="J6097" i="3" s="1"/>
  <c r="F5313" i="3"/>
  <c r="L5313" i="3"/>
  <c r="E5313" i="3"/>
  <c r="J5313" i="3" s="1"/>
  <c r="F4529" i="3"/>
  <c r="L4529" i="3"/>
  <c r="E4529" i="3"/>
  <c r="J4529" i="3" s="1"/>
  <c r="F3745" i="3"/>
  <c r="L3745" i="3"/>
  <c r="E3745" i="3"/>
  <c r="J3745" i="3" s="1"/>
  <c r="F2961" i="3"/>
  <c r="L2961" i="3"/>
  <c r="E2961" i="3"/>
  <c r="J2961" i="3" s="1"/>
  <c r="F2177" i="3"/>
  <c r="E609" i="3"/>
  <c r="J609" i="3" s="1"/>
  <c r="F609" i="3"/>
  <c r="L2177" i="3"/>
  <c r="E2177" i="3"/>
  <c r="J2177" i="3" s="1"/>
  <c r="F1393" i="3"/>
  <c r="L1393" i="3"/>
  <c r="E1393" i="3"/>
  <c r="J1393" i="3" s="1"/>
  <c r="L609" i="3"/>
  <c r="L11584" i="3"/>
  <c r="E10800" i="3"/>
  <c r="J10800" i="3" s="1"/>
  <c r="F12369" i="3"/>
  <c r="F12368" i="3"/>
  <c r="F11584" i="3"/>
  <c r="L12369" i="3"/>
  <c r="F10800" i="3"/>
  <c r="L12368" i="3"/>
  <c r="E12369" i="3"/>
  <c r="E12368" i="3"/>
  <c r="E11584" i="3"/>
  <c r="J11584" i="3" s="1"/>
  <c r="L10800" i="3"/>
  <c r="F10016" i="3"/>
  <c r="L10016" i="3"/>
  <c r="E10016" i="3"/>
  <c r="J10016" i="3" s="1"/>
  <c r="E9232" i="3"/>
  <c r="J9232" i="3" s="1"/>
  <c r="L9232" i="3"/>
  <c r="F9232" i="3"/>
  <c r="F8448" i="3"/>
  <c r="L8448" i="3"/>
  <c r="E8448" i="3"/>
  <c r="J8448" i="3" s="1"/>
  <c r="F7664" i="3"/>
  <c r="L7664" i="3"/>
  <c r="L6880" i="3"/>
  <c r="E7664" i="3"/>
  <c r="J7664" i="3" s="1"/>
  <c r="E6880" i="3"/>
  <c r="J6880" i="3" s="1"/>
  <c r="F5312" i="3"/>
  <c r="F6880" i="3"/>
  <c r="F6096" i="3"/>
  <c r="L6096" i="3"/>
  <c r="E6096" i="3"/>
  <c r="J6096" i="3" s="1"/>
  <c r="E5312" i="3"/>
  <c r="J5312" i="3" s="1"/>
  <c r="L5312" i="3"/>
  <c r="F4528" i="3"/>
  <c r="L4528" i="3"/>
  <c r="E4528" i="3"/>
  <c r="J4528" i="3" s="1"/>
  <c r="F3744" i="3"/>
  <c r="F2176" i="3"/>
  <c r="L3744" i="3"/>
  <c r="E3744" i="3"/>
  <c r="J3744" i="3" s="1"/>
  <c r="F2960" i="3"/>
  <c r="L2960" i="3"/>
  <c r="E2960" i="3"/>
  <c r="J2960" i="3" s="1"/>
  <c r="F1392" i="3"/>
  <c r="E2176" i="3"/>
  <c r="J2176" i="3" s="1"/>
  <c r="E1392" i="3"/>
  <c r="J1392" i="3" s="1"/>
  <c r="L2176" i="3"/>
  <c r="F608" i="3"/>
  <c r="L1392" i="3"/>
  <c r="E608" i="3"/>
  <c r="J608" i="3" s="1"/>
  <c r="L608" i="3"/>
  <c r="F11583" i="3"/>
  <c r="L11583" i="3"/>
  <c r="E11583" i="3"/>
  <c r="J11583" i="3" s="1"/>
  <c r="F10799" i="3"/>
  <c r="L10799" i="3"/>
  <c r="E10799" i="3"/>
  <c r="J10799" i="3" s="1"/>
  <c r="F10015" i="3"/>
  <c r="L10015" i="3"/>
  <c r="E10015" i="3"/>
  <c r="J10015" i="3" s="1"/>
  <c r="F9231" i="3"/>
  <c r="L9231" i="3"/>
  <c r="E9231" i="3"/>
  <c r="J9231" i="3" s="1"/>
  <c r="F8447" i="3"/>
  <c r="L8447" i="3"/>
  <c r="E8447" i="3"/>
  <c r="J8447" i="3" s="1"/>
  <c r="F7663" i="3"/>
  <c r="F4527" i="3"/>
  <c r="F6095" i="3"/>
  <c r="L7663" i="3"/>
  <c r="E7663" i="3"/>
  <c r="J7663" i="3" s="1"/>
  <c r="F6879" i="3"/>
  <c r="L6879" i="3"/>
  <c r="E4527" i="3"/>
  <c r="J4527" i="3" s="1"/>
  <c r="E6095" i="3"/>
  <c r="J6095" i="3" s="1"/>
  <c r="E6879" i="3"/>
  <c r="J6879" i="3" s="1"/>
  <c r="E12365" i="3"/>
  <c r="L6095" i="3"/>
  <c r="E5311" i="3"/>
  <c r="J5311" i="3" s="1"/>
  <c r="L5311" i="3"/>
  <c r="F5311" i="3"/>
  <c r="E2175" i="3"/>
  <c r="J2175" i="3" s="1"/>
  <c r="L4527" i="3"/>
  <c r="F3743" i="3"/>
  <c r="F2175" i="3"/>
  <c r="L3743" i="3"/>
  <c r="E3743" i="3"/>
  <c r="J3743" i="3" s="1"/>
  <c r="F2959" i="3"/>
  <c r="L2959" i="3"/>
  <c r="E2959" i="3"/>
  <c r="J2959" i="3" s="1"/>
  <c r="L2175" i="3"/>
  <c r="F1391" i="3"/>
  <c r="E8445" i="3"/>
  <c r="J8445" i="3" s="1"/>
  <c r="E10013" i="3"/>
  <c r="J10013" i="3" s="1"/>
  <c r="F11581" i="3"/>
  <c r="F12367" i="3"/>
  <c r="L1391" i="3"/>
  <c r="E1391" i="3"/>
  <c r="J1391" i="3" s="1"/>
  <c r="F607" i="3"/>
  <c r="E7661" i="3"/>
  <c r="J7661" i="3" s="1"/>
  <c r="E9229" i="3"/>
  <c r="J9229" i="3" s="1"/>
  <c r="E12366" i="3"/>
  <c r="L607" i="3"/>
  <c r="E11581" i="3"/>
  <c r="J11581" i="3" s="1"/>
  <c r="E10014" i="3"/>
  <c r="J10014" i="3" s="1"/>
  <c r="F7661" i="3"/>
  <c r="F9229" i="3"/>
  <c r="E12367" i="3"/>
  <c r="F8445" i="3"/>
  <c r="F10014" i="3"/>
  <c r="E607" i="3"/>
  <c r="J607" i="3" s="1"/>
  <c r="E6877" i="3"/>
  <c r="J6877" i="3" s="1"/>
  <c r="F10013" i="3"/>
  <c r="E10797" i="3"/>
  <c r="J10797" i="3" s="1"/>
  <c r="F12365" i="3"/>
  <c r="F12366" i="3"/>
  <c r="L7662" i="3"/>
  <c r="L8446" i="3"/>
  <c r="L9230" i="3"/>
  <c r="L10798" i="3"/>
  <c r="L11582" i="3"/>
  <c r="L6877" i="3"/>
  <c r="L7661" i="3"/>
  <c r="L8445" i="3"/>
  <c r="L9229" i="3"/>
  <c r="L10013" i="3"/>
  <c r="L10797" i="3"/>
  <c r="L11581" i="3"/>
  <c r="L10014" i="3"/>
  <c r="F11582" i="3"/>
  <c r="L12367" i="3"/>
  <c r="F7662" i="3"/>
  <c r="F8446" i="3"/>
  <c r="F9230" i="3"/>
  <c r="E11582" i="3"/>
  <c r="J11582" i="3" s="1"/>
  <c r="L12366" i="3"/>
  <c r="L12365" i="3"/>
  <c r="E10798" i="3"/>
  <c r="J10798" i="3" s="1"/>
  <c r="F10798" i="3"/>
  <c r="F10797" i="3"/>
  <c r="E9230" i="3"/>
  <c r="J9230" i="3" s="1"/>
  <c r="E8446" i="3"/>
  <c r="J8446" i="3" s="1"/>
  <c r="E7662" i="3"/>
  <c r="J7662" i="3" s="1"/>
  <c r="F6877" i="3"/>
  <c r="E6878" i="3"/>
  <c r="J6878" i="3" s="1"/>
  <c r="F6878" i="3"/>
  <c r="L6878" i="3"/>
  <c r="L1389" i="3"/>
  <c r="E6093" i="3"/>
  <c r="J6093" i="3" s="1"/>
  <c r="F4525" i="3"/>
  <c r="L6093" i="3"/>
  <c r="F6094" i="3"/>
  <c r="E6094" i="3"/>
  <c r="J6094" i="3" s="1"/>
  <c r="F6093" i="3"/>
  <c r="L6094" i="3"/>
  <c r="L5310" i="3"/>
  <c r="E5309" i="3"/>
  <c r="J5309" i="3" s="1"/>
  <c r="L5309" i="3"/>
  <c r="E5310" i="3"/>
  <c r="J5310" i="3" s="1"/>
  <c r="F5309" i="3"/>
  <c r="F5310" i="3"/>
  <c r="E4525" i="3"/>
  <c r="J4525" i="3" s="1"/>
  <c r="F4526" i="3"/>
  <c r="L4526" i="3"/>
  <c r="L4525" i="3"/>
  <c r="E4526" i="3"/>
  <c r="J4526" i="3" s="1"/>
  <c r="F3741" i="3"/>
  <c r="E3741" i="3"/>
  <c r="J3741" i="3" s="1"/>
  <c r="L3742" i="3"/>
  <c r="L3741" i="3"/>
  <c r="E3742" i="3"/>
  <c r="J3742" i="3" s="1"/>
  <c r="F3742" i="3"/>
  <c r="F2957" i="3"/>
  <c r="E2957" i="3"/>
  <c r="J2957" i="3" s="1"/>
  <c r="E2958" i="3"/>
  <c r="J2958" i="3" s="1"/>
  <c r="E2173" i="3"/>
  <c r="J2173" i="3" s="1"/>
  <c r="L2958" i="3"/>
  <c r="L2957" i="3"/>
  <c r="F2958" i="3"/>
  <c r="F2173" i="3"/>
  <c r="F2174" i="3"/>
  <c r="L2174" i="3"/>
  <c r="L2173" i="3"/>
  <c r="E2174" i="3"/>
  <c r="J2174" i="3" s="1"/>
  <c r="F1389" i="3"/>
  <c r="E1389" i="3"/>
  <c r="J1389" i="3" s="1"/>
  <c r="F1390" i="3"/>
  <c r="L1390" i="3"/>
  <c r="E1390" i="3"/>
  <c r="J1390" i="3" s="1"/>
  <c r="E605" i="3"/>
  <c r="J605" i="3" s="1"/>
  <c r="F606" i="3"/>
  <c r="L4524" i="3"/>
  <c r="F605" i="3"/>
  <c r="L606" i="3"/>
  <c r="E606" i="3"/>
  <c r="J606" i="3" s="1"/>
  <c r="L605" i="3"/>
  <c r="E10012" i="3"/>
  <c r="J10012" i="3" s="1"/>
  <c r="F11580" i="3"/>
  <c r="L11580" i="3"/>
  <c r="F10012" i="3"/>
  <c r="E11580" i="3"/>
  <c r="J11580" i="3" s="1"/>
  <c r="F10796" i="3"/>
  <c r="L10796" i="3"/>
  <c r="L6092" i="3"/>
  <c r="E10796" i="3"/>
  <c r="J10796" i="3" s="1"/>
  <c r="L10012" i="3"/>
  <c r="F9228" i="3"/>
  <c r="L9228" i="3"/>
  <c r="E9228" i="3"/>
  <c r="J9228" i="3" s="1"/>
  <c r="F8444" i="3"/>
  <c r="L8444" i="3"/>
  <c r="E8444" i="3"/>
  <c r="J8444" i="3" s="1"/>
  <c r="F7660" i="3"/>
  <c r="L7660" i="3"/>
  <c r="F6092" i="3"/>
  <c r="E6876" i="3"/>
  <c r="J6876" i="3" s="1"/>
  <c r="E7660" i="3"/>
  <c r="J7660" i="3" s="1"/>
  <c r="F6876" i="3"/>
  <c r="E6092" i="3"/>
  <c r="J6092" i="3" s="1"/>
  <c r="L6876" i="3"/>
  <c r="F4524" i="3"/>
  <c r="F5308" i="3"/>
  <c r="L5308" i="3"/>
  <c r="E5308" i="3"/>
  <c r="J5308" i="3" s="1"/>
  <c r="E4524" i="3"/>
  <c r="J4524" i="3" s="1"/>
  <c r="F3740" i="3"/>
  <c r="L3740" i="3"/>
  <c r="L2172" i="3"/>
  <c r="E3740" i="3"/>
  <c r="J3740" i="3" s="1"/>
  <c r="F2956" i="3"/>
  <c r="E2172" i="3"/>
  <c r="J2172" i="3" s="1"/>
  <c r="L2956" i="3"/>
  <c r="F2172" i="3"/>
  <c r="E2956" i="3"/>
  <c r="J2956" i="3" s="1"/>
  <c r="F1388" i="3"/>
  <c r="L1388" i="3"/>
  <c r="E1388" i="3"/>
  <c r="J1388" i="3" s="1"/>
  <c r="F604" i="3"/>
  <c r="F12363" i="3"/>
  <c r="L604" i="3"/>
  <c r="E12363" i="3"/>
  <c r="E604" i="3"/>
  <c r="J604" i="3" s="1"/>
  <c r="F11579" i="3"/>
  <c r="F12364" i="3"/>
  <c r="L11579" i="3"/>
  <c r="L12364" i="3"/>
  <c r="L12363" i="3"/>
  <c r="E12364" i="3"/>
  <c r="E11579" i="3"/>
  <c r="J11579" i="3" s="1"/>
  <c r="E10795" i="3"/>
  <c r="J10795" i="3" s="1"/>
  <c r="L6875" i="3"/>
  <c r="L10795" i="3"/>
  <c r="F10795" i="3"/>
  <c r="F10011" i="3"/>
  <c r="F8443" i="3"/>
  <c r="L10011" i="3"/>
  <c r="E10011" i="3"/>
  <c r="J10011" i="3" s="1"/>
  <c r="F9227" i="3"/>
  <c r="L9227" i="3"/>
  <c r="E9227" i="3"/>
  <c r="J9227" i="3" s="1"/>
  <c r="E8443" i="3"/>
  <c r="J8443" i="3" s="1"/>
  <c r="L8443" i="3"/>
  <c r="E7659" i="3"/>
  <c r="J7659" i="3" s="1"/>
  <c r="L7659" i="3"/>
  <c r="F7659" i="3"/>
  <c r="E6875" i="3"/>
  <c r="J6875" i="3" s="1"/>
  <c r="E6091" i="3"/>
  <c r="J6091" i="3" s="1"/>
  <c r="E3739" i="3"/>
  <c r="J3739" i="3" s="1"/>
  <c r="E5307" i="3"/>
  <c r="J5307" i="3" s="1"/>
  <c r="F6091" i="3"/>
  <c r="F6875" i="3"/>
  <c r="E4523" i="3"/>
  <c r="J4523" i="3" s="1"/>
  <c r="F5307" i="3"/>
  <c r="L6091" i="3"/>
  <c r="F4523" i="3"/>
  <c r="L5307" i="3"/>
  <c r="E2955" i="3"/>
  <c r="J2955" i="3" s="1"/>
  <c r="F3739" i="3"/>
  <c r="L4523" i="3"/>
  <c r="F2955" i="3"/>
  <c r="L3739" i="3"/>
  <c r="F2171" i="3"/>
  <c r="L2955" i="3"/>
  <c r="E2171" i="3"/>
  <c r="J2171" i="3" s="1"/>
  <c r="F1387" i="3"/>
  <c r="L2171" i="3"/>
  <c r="F8442" i="3"/>
  <c r="L1387" i="3"/>
  <c r="E1387" i="3"/>
  <c r="J1387" i="3" s="1"/>
  <c r="L603" i="3"/>
  <c r="E603" i="3"/>
  <c r="J603" i="3" s="1"/>
  <c r="F11578" i="3"/>
  <c r="F603" i="3"/>
  <c r="F2954" i="3"/>
  <c r="F7658" i="3"/>
  <c r="F10794" i="3"/>
  <c r="F10010" i="3"/>
  <c r="F9226" i="3"/>
  <c r="F6874" i="3"/>
  <c r="F6090" i="3"/>
  <c r="F5306" i="3"/>
  <c r="F4522" i="3"/>
  <c r="F3738" i="3"/>
  <c r="F2170" i="3"/>
  <c r="F12362" i="3"/>
  <c r="F1386" i="3"/>
  <c r="F602" i="3"/>
  <c r="F12361" i="3"/>
  <c r="F11577" i="3"/>
  <c r="F10793" i="3"/>
  <c r="F10009" i="3"/>
  <c r="F9225" i="3"/>
  <c r="F8441" i="3"/>
  <c r="F7657" i="3"/>
  <c r="F6873" i="3"/>
  <c r="F6089" i="3"/>
  <c r="F3737" i="3"/>
  <c r="F4521" i="3"/>
  <c r="F5305" i="3"/>
  <c r="F2953" i="3"/>
  <c r="F2169" i="3"/>
  <c r="F1385" i="3"/>
  <c r="F601" i="3"/>
  <c r="M11572" i="3"/>
  <c r="K11572" i="3"/>
  <c r="L11578" i="3" s="1"/>
  <c r="G11572" i="3"/>
  <c r="D11572" i="3"/>
  <c r="F11576" i="3" s="1"/>
  <c r="M11571" i="3"/>
  <c r="K11571" i="3"/>
  <c r="G11571" i="3"/>
  <c r="D11571" i="3"/>
  <c r="M10788" i="3"/>
  <c r="K10788" i="3"/>
  <c r="L10794" i="3" s="1"/>
  <c r="G10788" i="3"/>
  <c r="D10788" i="3"/>
  <c r="F10792" i="3" s="1"/>
  <c r="M10787" i="3"/>
  <c r="K10787" i="3"/>
  <c r="G10787" i="3"/>
  <c r="D10787" i="3"/>
  <c r="M10004" i="3"/>
  <c r="K10004" i="3"/>
  <c r="L10010" i="3" s="1"/>
  <c r="G10004" i="3"/>
  <c r="D10004" i="3"/>
  <c r="F10008" i="3" s="1"/>
  <c r="M10003" i="3"/>
  <c r="K10003" i="3"/>
  <c r="G10003" i="3"/>
  <c r="D10003" i="3"/>
  <c r="M9220" i="3"/>
  <c r="K9220" i="3"/>
  <c r="L9226" i="3" s="1"/>
  <c r="G9220" i="3"/>
  <c r="D9220" i="3"/>
  <c r="F9224" i="3" s="1"/>
  <c r="M9219" i="3"/>
  <c r="K9219" i="3"/>
  <c r="G9219" i="3"/>
  <c r="D9219" i="3"/>
  <c r="M8436" i="3"/>
  <c r="K8436" i="3"/>
  <c r="L8442" i="3" s="1"/>
  <c r="G8436" i="3"/>
  <c r="D8436" i="3"/>
  <c r="M8435" i="3"/>
  <c r="K8435" i="3"/>
  <c r="G8435" i="3"/>
  <c r="D8435" i="3"/>
  <c r="M7652" i="3"/>
  <c r="K7652" i="3"/>
  <c r="L7658" i="3" s="1"/>
  <c r="G7652" i="3"/>
  <c r="D7652" i="3"/>
  <c r="M7651" i="3"/>
  <c r="K7651" i="3"/>
  <c r="G7651" i="3"/>
  <c r="D7651" i="3"/>
  <c r="M6868" i="3"/>
  <c r="K6868" i="3"/>
  <c r="L6874" i="3" s="1"/>
  <c r="G6868" i="3"/>
  <c r="D6868" i="3"/>
  <c r="F6872" i="3" s="1"/>
  <c r="M6867" i="3"/>
  <c r="K6867" i="3"/>
  <c r="G6867" i="3"/>
  <c r="D6867" i="3"/>
  <c r="M6084" i="3"/>
  <c r="K6084" i="3"/>
  <c r="L6090" i="3" s="1"/>
  <c r="G6084" i="3"/>
  <c r="D6084" i="3"/>
  <c r="F6088" i="3" s="1"/>
  <c r="M6083" i="3"/>
  <c r="K6083" i="3"/>
  <c r="G6083" i="3"/>
  <c r="D6083" i="3"/>
  <c r="M5300" i="3"/>
  <c r="K5300" i="3"/>
  <c r="L5306" i="3" s="1"/>
  <c r="G5300" i="3"/>
  <c r="D5300" i="3"/>
  <c r="F5304" i="3" s="1"/>
  <c r="M5299" i="3"/>
  <c r="K5299" i="3"/>
  <c r="G5299" i="3"/>
  <c r="D5299" i="3"/>
  <c r="M4516" i="3"/>
  <c r="K4516" i="3"/>
  <c r="L4522" i="3" s="1"/>
  <c r="G4516" i="3"/>
  <c r="D4516" i="3"/>
  <c r="F4520" i="3" s="1"/>
  <c r="M4515" i="3"/>
  <c r="K4515" i="3"/>
  <c r="G4515" i="3"/>
  <c r="D4515" i="3"/>
  <c r="M3732" i="3"/>
  <c r="K3732" i="3"/>
  <c r="L3738" i="3" s="1"/>
  <c r="G3732" i="3"/>
  <c r="D3732" i="3"/>
  <c r="F3736" i="3" s="1"/>
  <c r="M3731" i="3"/>
  <c r="K3731" i="3"/>
  <c r="G3731" i="3"/>
  <c r="D3731" i="3"/>
  <c r="M2948" i="3"/>
  <c r="K2948" i="3"/>
  <c r="L2954" i="3" s="1"/>
  <c r="G2948" i="3"/>
  <c r="D2948" i="3"/>
  <c r="F2952" i="3" s="1"/>
  <c r="M2947" i="3"/>
  <c r="K2947" i="3"/>
  <c r="G2947" i="3"/>
  <c r="D2947" i="3"/>
  <c r="M2164" i="3"/>
  <c r="K2164" i="3"/>
  <c r="L2170" i="3" s="1"/>
  <c r="G2164" i="3"/>
  <c r="D2164" i="3"/>
  <c r="F2168" i="3" s="1"/>
  <c r="M2163" i="3"/>
  <c r="K2163" i="3"/>
  <c r="G2163" i="3"/>
  <c r="D2163" i="3"/>
  <c r="M1380" i="3"/>
  <c r="K1380" i="3"/>
  <c r="L1386" i="3" s="1"/>
  <c r="G1380" i="3"/>
  <c r="D1380" i="3"/>
  <c r="F1384" i="3" s="1"/>
  <c r="M1379" i="3"/>
  <c r="K1379" i="3"/>
  <c r="G1379" i="3"/>
  <c r="D1379" i="3"/>
  <c r="M596" i="3"/>
  <c r="K596" i="3"/>
  <c r="L602" i="3" s="1"/>
  <c r="G596" i="3"/>
  <c r="D596" i="3"/>
  <c r="F600" i="3" s="1"/>
  <c r="M595" i="3"/>
  <c r="K595" i="3"/>
  <c r="G595" i="3"/>
  <c r="D595" i="3"/>
  <c r="M12356" i="3"/>
  <c r="K12356" i="3"/>
  <c r="L12362" i="3" s="1"/>
  <c r="G12356" i="3"/>
  <c r="D12356" i="3"/>
  <c r="M12355" i="3"/>
  <c r="K12355" i="3"/>
  <c r="G12355" i="3"/>
  <c r="D12355" i="3"/>
  <c r="D12354" i="3"/>
  <c r="M12354" i="3"/>
  <c r="K12354" i="3"/>
  <c r="G12354" i="3"/>
  <c r="M11570" i="3"/>
  <c r="K11570" i="3"/>
  <c r="G11570" i="3"/>
  <c r="D11570" i="3"/>
  <c r="M10786" i="3"/>
  <c r="K10786" i="3"/>
  <c r="G10786" i="3"/>
  <c r="D10786" i="3"/>
  <c r="M10002" i="3"/>
  <c r="K10002" i="3"/>
  <c r="G10002" i="3"/>
  <c r="D10002" i="3"/>
  <c r="M9218" i="3"/>
  <c r="K9218" i="3"/>
  <c r="G9218" i="3"/>
  <c r="D9218" i="3"/>
  <c r="M8434" i="3"/>
  <c r="K8434" i="3"/>
  <c r="G8434" i="3"/>
  <c r="D8434" i="3"/>
  <c r="M7650" i="3"/>
  <c r="K7650" i="3"/>
  <c r="G7650" i="3"/>
  <c r="D7650" i="3"/>
  <c r="M6866" i="3"/>
  <c r="K6866" i="3"/>
  <c r="G6866" i="3"/>
  <c r="D6866" i="3"/>
  <c r="M6082" i="3"/>
  <c r="K6082" i="3"/>
  <c r="G6082" i="3"/>
  <c r="D6082" i="3"/>
  <c r="M5298" i="3"/>
  <c r="K5298" i="3"/>
  <c r="G5298" i="3"/>
  <c r="D5298" i="3"/>
  <c r="M4514" i="3"/>
  <c r="K4514" i="3"/>
  <c r="G4514" i="3"/>
  <c r="D4514" i="3"/>
  <c r="M3730" i="3"/>
  <c r="K3730" i="3"/>
  <c r="G3730" i="3"/>
  <c r="D3730" i="3"/>
  <c r="M2946" i="3"/>
  <c r="K2946" i="3"/>
  <c r="G2946" i="3"/>
  <c r="D2946" i="3"/>
  <c r="M2162" i="3"/>
  <c r="K2162" i="3"/>
  <c r="G2162" i="3"/>
  <c r="D2162" i="3"/>
  <c r="M1378" i="3"/>
  <c r="K1378" i="3"/>
  <c r="G1378" i="3"/>
  <c r="D1378" i="3"/>
  <c r="M594" i="3"/>
  <c r="K594" i="3"/>
  <c r="G594" i="3"/>
  <c r="D594" i="3"/>
  <c r="N11568" i="3"/>
  <c r="G11568" i="3" s="1"/>
  <c r="M11569" i="3"/>
  <c r="K11569" i="3"/>
  <c r="G11569" i="3"/>
  <c r="M11568" i="3"/>
  <c r="K11568" i="3"/>
  <c r="N10784" i="3"/>
  <c r="D10784" i="3" s="1"/>
  <c r="M10785" i="3"/>
  <c r="K10785" i="3"/>
  <c r="G10785" i="3"/>
  <c r="M10784" i="3"/>
  <c r="K10784" i="3"/>
  <c r="N10000" i="3"/>
  <c r="D10000" i="3" s="1"/>
  <c r="M10001" i="3"/>
  <c r="K10001" i="3"/>
  <c r="G10001" i="3"/>
  <c r="M10000" i="3"/>
  <c r="K10000" i="3"/>
  <c r="N9216" i="3"/>
  <c r="G9216" i="3" s="1"/>
  <c r="M9217" i="3"/>
  <c r="K9217" i="3"/>
  <c r="G9217" i="3"/>
  <c r="M9216" i="3"/>
  <c r="K9216" i="3"/>
  <c r="N8432" i="3"/>
  <c r="G8432" i="3" s="1"/>
  <c r="M8433" i="3"/>
  <c r="K8433" i="3"/>
  <c r="G8433" i="3"/>
  <c r="M8432" i="3"/>
  <c r="K8432" i="3"/>
  <c r="N7648" i="3"/>
  <c r="G7648" i="3" s="1"/>
  <c r="O7648" i="3"/>
  <c r="K7648" i="3" s="1"/>
  <c r="M7649" i="3"/>
  <c r="G7649" i="3"/>
  <c r="N6864" i="3"/>
  <c r="D6864" i="3" s="1"/>
  <c r="M6865" i="3"/>
  <c r="K6865" i="3"/>
  <c r="G6865" i="3"/>
  <c r="M6864" i="3"/>
  <c r="K6864" i="3"/>
  <c r="N6080" i="3"/>
  <c r="D6081" i="3" s="1"/>
  <c r="M6081" i="3"/>
  <c r="K6081" i="3"/>
  <c r="G6081" i="3"/>
  <c r="M6080" i="3"/>
  <c r="K6080" i="3"/>
  <c r="N5296" i="3"/>
  <c r="G5297" i="3" s="1"/>
  <c r="O5296" i="3"/>
  <c r="M5297" i="3" s="1"/>
  <c r="M5296" i="3"/>
  <c r="G5296" i="3"/>
  <c r="N4512" i="3"/>
  <c r="D4513" i="3" s="1"/>
  <c r="M4513" i="3"/>
  <c r="K4513" i="3"/>
  <c r="G4513" i="3"/>
  <c r="M4512" i="3"/>
  <c r="K4512" i="3"/>
  <c r="N3728" i="3"/>
  <c r="G3728" i="3" s="1"/>
  <c r="M3729" i="3"/>
  <c r="K3729" i="3"/>
  <c r="G3729" i="3"/>
  <c r="M3728" i="3"/>
  <c r="K3728" i="3"/>
  <c r="N2944" i="3"/>
  <c r="G2944" i="3" s="1"/>
  <c r="M2945" i="3"/>
  <c r="K2945" i="3"/>
  <c r="G2945" i="3"/>
  <c r="M2944" i="3"/>
  <c r="K2944" i="3"/>
  <c r="N2160" i="3"/>
  <c r="G2160" i="3" s="1"/>
  <c r="M2161" i="3"/>
  <c r="K2161" i="3"/>
  <c r="G2161" i="3"/>
  <c r="M2160" i="3"/>
  <c r="K2160" i="3"/>
  <c r="N1376" i="3"/>
  <c r="D1377" i="3" s="1"/>
  <c r="O1376" i="3"/>
  <c r="K1377" i="3" s="1"/>
  <c r="M1377" i="3"/>
  <c r="G1377" i="3"/>
  <c r="N592" i="3"/>
  <c r="D592" i="3" s="1"/>
  <c r="O592" i="3"/>
  <c r="K593" i="3" s="1"/>
  <c r="M593" i="3"/>
  <c r="G593" i="3"/>
  <c r="N12352" i="3"/>
  <c r="G12352" i="3" s="1"/>
  <c r="M12353" i="3"/>
  <c r="K12353" i="3"/>
  <c r="G12353" i="3"/>
  <c r="M12352" i="3"/>
  <c r="K12352" i="3"/>
  <c r="M11567" i="3"/>
  <c r="K11567" i="3"/>
  <c r="G11567" i="3"/>
  <c r="D11567" i="3"/>
  <c r="M10783" i="3"/>
  <c r="K10783" i="3"/>
  <c r="G10783" i="3"/>
  <c r="D10783" i="3"/>
  <c r="M9999" i="3"/>
  <c r="K9999" i="3"/>
  <c r="G9999" i="3"/>
  <c r="D9999" i="3"/>
  <c r="M9215" i="3"/>
  <c r="K9215" i="3"/>
  <c r="G9215" i="3"/>
  <c r="D9215" i="3"/>
  <c r="M8431" i="3"/>
  <c r="K8431" i="3"/>
  <c r="G8431" i="3"/>
  <c r="D8431" i="3"/>
  <c r="M7647" i="3"/>
  <c r="K7647" i="3"/>
  <c r="G7647" i="3"/>
  <c r="D7647" i="3"/>
  <c r="M6863" i="3"/>
  <c r="K6863" i="3"/>
  <c r="G6863" i="3"/>
  <c r="D6863" i="3"/>
  <c r="M6079" i="3"/>
  <c r="K6079" i="3"/>
  <c r="G6079" i="3"/>
  <c r="D6079" i="3"/>
  <c r="M5295" i="3"/>
  <c r="K5295" i="3"/>
  <c r="G5295" i="3"/>
  <c r="D5295" i="3"/>
  <c r="M4511" i="3"/>
  <c r="K4511" i="3"/>
  <c r="G4511" i="3"/>
  <c r="D4511" i="3"/>
  <c r="M3727" i="3"/>
  <c r="K3727" i="3"/>
  <c r="G3727" i="3"/>
  <c r="D3727" i="3"/>
  <c r="M2943" i="3"/>
  <c r="K2943" i="3"/>
  <c r="G2943" i="3"/>
  <c r="D2943" i="3"/>
  <c r="M2159" i="3"/>
  <c r="K2159" i="3"/>
  <c r="G2159" i="3"/>
  <c r="D2159" i="3"/>
  <c r="M1375" i="3"/>
  <c r="K1375" i="3"/>
  <c r="G1375" i="3"/>
  <c r="D1375" i="3"/>
  <c r="G591" i="3"/>
  <c r="D591" i="3"/>
  <c r="M12351" i="3"/>
  <c r="K12351" i="3"/>
  <c r="G12351" i="3"/>
  <c r="D12351" i="3"/>
  <c r="M11566" i="3"/>
  <c r="K11566" i="3"/>
  <c r="G11566" i="3"/>
  <c r="D11566" i="3"/>
  <c r="M10782" i="3"/>
  <c r="K10782" i="3"/>
  <c r="G10782" i="3"/>
  <c r="D10782" i="3"/>
  <c r="M9998" i="3"/>
  <c r="K9998" i="3"/>
  <c r="G9998" i="3"/>
  <c r="D9998" i="3"/>
  <c r="M9214" i="3"/>
  <c r="K9214" i="3"/>
  <c r="G9214" i="3"/>
  <c r="D9214" i="3"/>
  <c r="M8430" i="3"/>
  <c r="K8430" i="3"/>
  <c r="G8430" i="3"/>
  <c r="D8430" i="3"/>
  <c r="M7646" i="3"/>
  <c r="K7646" i="3"/>
  <c r="G7646" i="3"/>
  <c r="D7646" i="3"/>
  <c r="M6862" i="3"/>
  <c r="K6862" i="3"/>
  <c r="G6862" i="3"/>
  <c r="D6862" i="3"/>
  <c r="M6078" i="3"/>
  <c r="K6078" i="3"/>
  <c r="G6078" i="3"/>
  <c r="D6078" i="3"/>
  <c r="M5294" i="3"/>
  <c r="K5294" i="3"/>
  <c r="G5294" i="3"/>
  <c r="D5294" i="3"/>
  <c r="M4510" i="3"/>
  <c r="K4510" i="3"/>
  <c r="G4510" i="3"/>
  <c r="D4510" i="3"/>
  <c r="M3726" i="3"/>
  <c r="K3726" i="3"/>
  <c r="G3726" i="3"/>
  <c r="D3726" i="3"/>
  <c r="M2942" i="3"/>
  <c r="K2942" i="3"/>
  <c r="G2942" i="3"/>
  <c r="D2942" i="3"/>
  <c r="M2158" i="3"/>
  <c r="K2158" i="3"/>
  <c r="G2158" i="3"/>
  <c r="D2158" i="3"/>
  <c r="M1374" i="3"/>
  <c r="K1374" i="3"/>
  <c r="G1374" i="3"/>
  <c r="D1374" i="3"/>
  <c r="M590" i="3"/>
  <c r="K590" i="3"/>
  <c r="G590" i="3"/>
  <c r="D590" i="3"/>
  <c r="M12350" i="3"/>
  <c r="K12350" i="3"/>
  <c r="G12350" i="3"/>
  <c r="D12350" i="3"/>
  <c r="M11565" i="3"/>
  <c r="K11565" i="3"/>
  <c r="G11565" i="3"/>
  <c r="D11565" i="3"/>
  <c r="M10781" i="3"/>
  <c r="K10781" i="3"/>
  <c r="G10781" i="3"/>
  <c r="D10781" i="3"/>
  <c r="M9997" i="3"/>
  <c r="K9997" i="3"/>
  <c r="G9997" i="3"/>
  <c r="D9997" i="3"/>
  <c r="M9213" i="3"/>
  <c r="K9213" i="3"/>
  <c r="G9213" i="3"/>
  <c r="D9213" i="3"/>
  <c r="M8429" i="3"/>
  <c r="K8429" i="3"/>
  <c r="G8429" i="3"/>
  <c r="D8429" i="3"/>
  <c r="M7645" i="3"/>
  <c r="K7645" i="3"/>
  <c r="G7645" i="3"/>
  <c r="D7645" i="3"/>
  <c r="M6861" i="3"/>
  <c r="K6861" i="3"/>
  <c r="G6861" i="3"/>
  <c r="D6861" i="3"/>
  <c r="M6077" i="3"/>
  <c r="K6077" i="3"/>
  <c r="G6077" i="3"/>
  <c r="D6077" i="3"/>
  <c r="M5293" i="3"/>
  <c r="K5293" i="3"/>
  <c r="G5293" i="3"/>
  <c r="D5293" i="3"/>
  <c r="M4509" i="3"/>
  <c r="K4509" i="3"/>
  <c r="G4509" i="3"/>
  <c r="D4509" i="3"/>
  <c r="M3725" i="3"/>
  <c r="K3725" i="3"/>
  <c r="G3725" i="3"/>
  <c r="D3725" i="3"/>
  <c r="M2941" i="3"/>
  <c r="K2941" i="3"/>
  <c r="G2941" i="3"/>
  <c r="D2941" i="3"/>
  <c r="M2157" i="3"/>
  <c r="K2157" i="3"/>
  <c r="G2157" i="3"/>
  <c r="D2157" i="3"/>
  <c r="M1373" i="3"/>
  <c r="K1373" i="3"/>
  <c r="G1373" i="3"/>
  <c r="D1373" i="3"/>
  <c r="M589" i="3"/>
  <c r="K589" i="3"/>
  <c r="G589" i="3"/>
  <c r="D589" i="3"/>
  <c r="M12349" i="3"/>
  <c r="K12349" i="3"/>
  <c r="G12349" i="3"/>
  <c r="D12349" i="3"/>
  <c r="M12348" i="3"/>
  <c r="K12348" i="3"/>
  <c r="G12348" i="3"/>
  <c r="D12348" i="3"/>
  <c r="M11564" i="3"/>
  <c r="K11564" i="3"/>
  <c r="G11564" i="3"/>
  <c r="D11564" i="3"/>
  <c r="M10780" i="3"/>
  <c r="K10780" i="3"/>
  <c r="G10780" i="3"/>
  <c r="D10780" i="3"/>
  <c r="M9996" i="3"/>
  <c r="K9996" i="3"/>
  <c r="G9996" i="3"/>
  <c r="D9996" i="3"/>
  <c r="M9212" i="3"/>
  <c r="K9212" i="3"/>
  <c r="G9212" i="3"/>
  <c r="D9212" i="3"/>
  <c r="M8428" i="3"/>
  <c r="K8428" i="3"/>
  <c r="G8428" i="3"/>
  <c r="D8428" i="3"/>
  <c r="M7644" i="3"/>
  <c r="K7644" i="3"/>
  <c r="G7644" i="3"/>
  <c r="D7644" i="3"/>
  <c r="M6860" i="3"/>
  <c r="K6860" i="3"/>
  <c r="G6860" i="3"/>
  <c r="D6860" i="3"/>
  <c r="M6076" i="3"/>
  <c r="K6076" i="3"/>
  <c r="G6076" i="3"/>
  <c r="D6076" i="3"/>
  <c r="M5292" i="3"/>
  <c r="K5292" i="3"/>
  <c r="G5292" i="3"/>
  <c r="D5292" i="3"/>
  <c r="M4508" i="3"/>
  <c r="K4508" i="3"/>
  <c r="G4508" i="3"/>
  <c r="D4508" i="3"/>
  <c r="M3724" i="3"/>
  <c r="K3724" i="3"/>
  <c r="G3724" i="3"/>
  <c r="D3724" i="3"/>
  <c r="M2940" i="3"/>
  <c r="K2940" i="3"/>
  <c r="G2940" i="3"/>
  <c r="D2940" i="3"/>
  <c r="M2156" i="3"/>
  <c r="K2156" i="3"/>
  <c r="G2156" i="3"/>
  <c r="D2156" i="3"/>
  <c r="M1372" i="3"/>
  <c r="K1372" i="3"/>
  <c r="G1372" i="3"/>
  <c r="D1372" i="3"/>
  <c r="M588" i="3"/>
  <c r="K588" i="3"/>
  <c r="G588" i="3"/>
  <c r="D588" i="3"/>
  <c r="M11563" i="3"/>
  <c r="K11563" i="3"/>
  <c r="G11563" i="3"/>
  <c r="D11563" i="3"/>
  <c r="M10779" i="3"/>
  <c r="K10779" i="3"/>
  <c r="G10779" i="3"/>
  <c r="D10779" i="3"/>
  <c r="M9995" i="3"/>
  <c r="K9995" i="3"/>
  <c r="G9995" i="3"/>
  <c r="D9995" i="3"/>
  <c r="M9211" i="3"/>
  <c r="K9211" i="3"/>
  <c r="G9211" i="3"/>
  <c r="D9211" i="3"/>
  <c r="M8427" i="3"/>
  <c r="K8427" i="3"/>
  <c r="G8427" i="3"/>
  <c r="D8427" i="3"/>
  <c r="M8626" i="3"/>
  <c r="M7643" i="3"/>
  <c r="K7643" i="3"/>
  <c r="G7643" i="3"/>
  <c r="D7643" i="3"/>
  <c r="M6859" i="3"/>
  <c r="K6859" i="3"/>
  <c r="G6859" i="3"/>
  <c r="D6859" i="3"/>
  <c r="M6075" i="3"/>
  <c r="K6075" i="3"/>
  <c r="G6075" i="3"/>
  <c r="D6075" i="3"/>
  <c r="M5291" i="3"/>
  <c r="K5291" i="3"/>
  <c r="G5291" i="3"/>
  <c r="D5291" i="3"/>
  <c r="M4507" i="3"/>
  <c r="K4507" i="3"/>
  <c r="G4507" i="3"/>
  <c r="D4507" i="3"/>
  <c r="M3723" i="3"/>
  <c r="K3723" i="3"/>
  <c r="G3723" i="3"/>
  <c r="D3723" i="3"/>
  <c r="M2939" i="3"/>
  <c r="K2939" i="3"/>
  <c r="G2939" i="3"/>
  <c r="D2939" i="3"/>
  <c r="M2155" i="3"/>
  <c r="K2155" i="3"/>
  <c r="G2155" i="3"/>
  <c r="D2155" i="3"/>
  <c r="M1371" i="3"/>
  <c r="K1371" i="3"/>
  <c r="G1371" i="3"/>
  <c r="D1371" i="3"/>
  <c r="M587" i="3"/>
  <c r="K587" i="3"/>
  <c r="G587" i="3"/>
  <c r="D587" i="3"/>
  <c r="M12347" i="3"/>
  <c r="K12347" i="3"/>
  <c r="G12347" i="3"/>
  <c r="D12347" i="3"/>
  <c r="M11562" i="3"/>
  <c r="K11562" i="3"/>
  <c r="G11562" i="3"/>
  <c r="D11562" i="3"/>
  <c r="M10778" i="3"/>
  <c r="K10778" i="3"/>
  <c r="G10778" i="3"/>
  <c r="D10778" i="3"/>
  <c r="M9994" i="3"/>
  <c r="K9994" i="3"/>
  <c r="G9994" i="3"/>
  <c r="D9994" i="3"/>
  <c r="M9210" i="3"/>
  <c r="K9210" i="3"/>
  <c r="G9210" i="3"/>
  <c r="D9210" i="3"/>
  <c r="M8426" i="3"/>
  <c r="K8426" i="3"/>
  <c r="G8426" i="3"/>
  <c r="D8426" i="3"/>
  <c r="M7642" i="3"/>
  <c r="K7642" i="3"/>
  <c r="G7642" i="3"/>
  <c r="D7642" i="3"/>
  <c r="M6858" i="3"/>
  <c r="K6858" i="3"/>
  <c r="G6858" i="3"/>
  <c r="D6858" i="3"/>
  <c r="M6074" i="3"/>
  <c r="K6074" i="3"/>
  <c r="G6074" i="3"/>
  <c r="D6074" i="3"/>
  <c r="M5290" i="3"/>
  <c r="K5290" i="3"/>
  <c r="G5290" i="3"/>
  <c r="D5290" i="3"/>
  <c r="M4506" i="3"/>
  <c r="K4506" i="3"/>
  <c r="G4506" i="3"/>
  <c r="D4506" i="3"/>
  <c r="M3722" i="3"/>
  <c r="K3722" i="3"/>
  <c r="G3722" i="3"/>
  <c r="D3722" i="3"/>
  <c r="M2938" i="3"/>
  <c r="K2938" i="3"/>
  <c r="G2938" i="3"/>
  <c r="D2938" i="3"/>
  <c r="M2154" i="3"/>
  <c r="K2154" i="3"/>
  <c r="G2154" i="3"/>
  <c r="D2154" i="3"/>
  <c r="M1370" i="3"/>
  <c r="K1370" i="3"/>
  <c r="G1370" i="3"/>
  <c r="D1370" i="3"/>
  <c r="M586" i="3"/>
  <c r="K586" i="3"/>
  <c r="G586" i="3"/>
  <c r="D586" i="3"/>
  <c r="M12346" i="3"/>
  <c r="K12346" i="3"/>
  <c r="G12346" i="3"/>
  <c r="D12346" i="3"/>
  <c r="M12345" i="3"/>
  <c r="K12345" i="3"/>
  <c r="G12345" i="3"/>
  <c r="D12345" i="3"/>
  <c r="M11561" i="3"/>
  <c r="K11561" i="3"/>
  <c r="G11561" i="3"/>
  <c r="D11561" i="3"/>
  <c r="M10777" i="3"/>
  <c r="K10777" i="3"/>
  <c r="G10777" i="3"/>
  <c r="D10777" i="3"/>
  <c r="M9993" i="3"/>
  <c r="K9993" i="3"/>
  <c r="G9993" i="3"/>
  <c r="D9993" i="3"/>
  <c r="M9209" i="3"/>
  <c r="K9209" i="3"/>
  <c r="G9209" i="3"/>
  <c r="D9209" i="3"/>
  <c r="M8425" i="3"/>
  <c r="K8425" i="3"/>
  <c r="G8425" i="3"/>
  <c r="D8425" i="3"/>
  <c r="M7641" i="3"/>
  <c r="K7641" i="3"/>
  <c r="G7641" i="3"/>
  <c r="D7641" i="3"/>
  <c r="M6857" i="3"/>
  <c r="K6857" i="3"/>
  <c r="G6857" i="3"/>
  <c r="D6857" i="3"/>
  <c r="M6073" i="3"/>
  <c r="K6073" i="3"/>
  <c r="G6073" i="3"/>
  <c r="D6073" i="3"/>
  <c r="M5289" i="3"/>
  <c r="K5289" i="3"/>
  <c r="G5289" i="3"/>
  <c r="D5289" i="3"/>
  <c r="M4505" i="3"/>
  <c r="K4505" i="3"/>
  <c r="G4505" i="3"/>
  <c r="D4505" i="3"/>
  <c r="M3721" i="3"/>
  <c r="K3721" i="3"/>
  <c r="G3721" i="3"/>
  <c r="D3721" i="3"/>
  <c r="M2937" i="3"/>
  <c r="K2937" i="3"/>
  <c r="G2937" i="3"/>
  <c r="D2937" i="3"/>
  <c r="M2153" i="3"/>
  <c r="K2153" i="3"/>
  <c r="G2153" i="3"/>
  <c r="D2153" i="3"/>
  <c r="M1369" i="3"/>
  <c r="K1369" i="3"/>
  <c r="G1369" i="3"/>
  <c r="D1369" i="3"/>
  <c r="M585" i="3"/>
  <c r="K585" i="3"/>
  <c r="G585" i="3"/>
  <c r="D585" i="3"/>
  <c r="M584" i="3"/>
  <c r="K584" i="3"/>
  <c r="G584" i="3"/>
  <c r="D584" i="3"/>
  <c r="M1368" i="3"/>
  <c r="K1368" i="3"/>
  <c r="G1368" i="3"/>
  <c r="D1368" i="3"/>
  <c r="M2152" i="3"/>
  <c r="K2152" i="3"/>
  <c r="G2152" i="3"/>
  <c r="D2152" i="3"/>
  <c r="M2936" i="3"/>
  <c r="K2936" i="3"/>
  <c r="G2936" i="3"/>
  <c r="D2936" i="3"/>
  <c r="M3720" i="3"/>
  <c r="K3720" i="3"/>
  <c r="G3720" i="3"/>
  <c r="D3720" i="3"/>
  <c r="M4504" i="3"/>
  <c r="K4504" i="3"/>
  <c r="G4504" i="3"/>
  <c r="D4504" i="3"/>
  <c r="M5288" i="3"/>
  <c r="K5288" i="3"/>
  <c r="G5288" i="3"/>
  <c r="D5288" i="3"/>
  <c r="M6072" i="3"/>
  <c r="K6072" i="3"/>
  <c r="G6072" i="3"/>
  <c r="D6072" i="3"/>
  <c r="M6856" i="3"/>
  <c r="K6856" i="3"/>
  <c r="G6856" i="3"/>
  <c r="D6856" i="3"/>
  <c r="M7640" i="3"/>
  <c r="K7640" i="3"/>
  <c r="G7640" i="3"/>
  <c r="D7640" i="3"/>
  <c r="M8424" i="3"/>
  <c r="K8424" i="3"/>
  <c r="G8424" i="3"/>
  <c r="D8424" i="3"/>
  <c r="M9208" i="3"/>
  <c r="K9208" i="3"/>
  <c r="G9208" i="3"/>
  <c r="D9208" i="3"/>
  <c r="M9992" i="3"/>
  <c r="K9992" i="3"/>
  <c r="G9992" i="3"/>
  <c r="D9992" i="3"/>
  <c r="M10776" i="3"/>
  <c r="K10776" i="3"/>
  <c r="G10776" i="3"/>
  <c r="D10776" i="3"/>
  <c r="M11560" i="3"/>
  <c r="K11560" i="3"/>
  <c r="G11560" i="3"/>
  <c r="D11560" i="3"/>
  <c r="M12344" i="3"/>
  <c r="K12344" i="3"/>
  <c r="G12344" i="3"/>
  <c r="D12344" i="3"/>
  <c r="N12342" i="3"/>
  <c r="G12342" i="3" s="1"/>
  <c r="M12343" i="3"/>
  <c r="K12343" i="3"/>
  <c r="G12343" i="3"/>
  <c r="M12342" i="3"/>
  <c r="K12342" i="3"/>
  <c r="N11558" i="3"/>
  <c r="D11559" i="3" s="1"/>
  <c r="M11559" i="3"/>
  <c r="K11559" i="3"/>
  <c r="G11559" i="3"/>
  <c r="M11558" i="3"/>
  <c r="K11558" i="3"/>
  <c r="N10774" i="3"/>
  <c r="G10774" i="3" s="1"/>
  <c r="M10775" i="3"/>
  <c r="K10775" i="3"/>
  <c r="G10775" i="3"/>
  <c r="G10773" i="3"/>
  <c r="M10774" i="3"/>
  <c r="K10774" i="3"/>
  <c r="N9990" i="3"/>
  <c r="D9991" i="3" s="1"/>
  <c r="M9991" i="3"/>
  <c r="K9991" i="3"/>
  <c r="G9991" i="3"/>
  <c r="M9990" i="3"/>
  <c r="K9990" i="3"/>
  <c r="N9206" i="3"/>
  <c r="G9206" i="3" s="1"/>
  <c r="M9207" i="3"/>
  <c r="K9207" i="3"/>
  <c r="G9207" i="3"/>
  <c r="M9206" i="3"/>
  <c r="K9206" i="3"/>
  <c r="N8422" i="3"/>
  <c r="D8422" i="3" s="1"/>
  <c r="M8423" i="3"/>
  <c r="K8423" i="3"/>
  <c r="G8423" i="3"/>
  <c r="M8422" i="3"/>
  <c r="K8422" i="3"/>
  <c r="N7638" i="3"/>
  <c r="D7639" i="3" s="1"/>
  <c r="M7639" i="3"/>
  <c r="K7639" i="3"/>
  <c r="G7639" i="3"/>
  <c r="M7638" i="3"/>
  <c r="K7638" i="3"/>
  <c r="N6854" i="3"/>
  <c r="G6854" i="3" s="1"/>
  <c r="M6855" i="3"/>
  <c r="K6855" i="3"/>
  <c r="G6855" i="3"/>
  <c r="M6854" i="3"/>
  <c r="K6854" i="3"/>
  <c r="N6070" i="3"/>
  <c r="G6070" i="3" s="1"/>
  <c r="M6071" i="3"/>
  <c r="K6071" i="3"/>
  <c r="G6071" i="3"/>
  <c r="M6070" i="3"/>
  <c r="K6070" i="3"/>
  <c r="N5286" i="3"/>
  <c r="G5287" i="3" s="1"/>
  <c r="M5287" i="3"/>
  <c r="K5287" i="3"/>
  <c r="M5286" i="3"/>
  <c r="K5286" i="3"/>
  <c r="G5286" i="3"/>
  <c r="N4502" i="3"/>
  <c r="D4503" i="3" s="1"/>
  <c r="M4503" i="3"/>
  <c r="K4503" i="3"/>
  <c r="G4503" i="3"/>
  <c r="M4502" i="3"/>
  <c r="K4502" i="3"/>
  <c r="N3718" i="3"/>
  <c r="G3718" i="3" s="1"/>
  <c r="M3719" i="3"/>
  <c r="K3719" i="3"/>
  <c r="G3719" i="3"/>
  <c r="M3718" i="3"/>
  <c r="K3718" i="3"/>
  <c r="N2934" i="3"/>
  <c r="D2934" i="3" s="1"/>
  <c r="M2935" i="3"/>
  <c r="K2935" i="3"/>
  <c r="G2935" i="3"/>
  <c r="M2934" i="3"/>
  <c r="K2934" i="3"/>
  <c r="N2150" i="3"/>
  <c r="D2150" i="3" s="1"/>
  <c r="M2151" i="3"/>
  <c r="K2151" i="3"/>
  <c r="G2151" i="3"/>
  <c r="M2150" i="3"/>
  <c r="K2150" i="3"/>
  <c r="N1366" i="3"/>
  <c r="G1366" i="3" s="1"/>
  <c r="M1367" i="3"/>
  <c r="K1367" i="3"/>
  <c r="G1367" i="3"/>
  <c r="M1366" i="3"/>
  <c r="K1366" i="3"/>
  <c r="N582" i="3"/>
  <c r="D583" i="3" s="1"/>
  <c r="M583" i="3"/>
  <c r="K583" i="3"/>
  <c r="G583" i="3"/>
  <c r="M582" i="3"/>
  <c r="K582" i="3"/>
  <c r="M11557" i="3"/>
  <c r="K11557" i="3"/>
  <c r="G11557" i="3"/>
  <c r="D11557" i="3"/>
  <c r="M10773" i="3"/>
  <c r="K10773" i="3"/>
  <c r="M9989" i="3"/>
  <c r="K9989" i="3"/>
  <c r="G9989" i="3"/>
  <c r="D9989" i="3"/>
  <c r="M9205" i="3"/>
  <c r="K9205" i="3"/>
  <c r="G9205" i="3"/>
  <c r="D9205" i="3"/>
  <c r="M8421" i="3"/>
  <c r="K8421" i="3"/>
  <c r="G8421" i="3"/>
  <c r="D8421" i="3"/>
  <c r="M7637" i="3"/>
  <c r="K7637" i="3"/>
  <c r="G7637" i="3"/>
  <c r="D7637" i="3"/>
  <c r="M6853" i="3"/>
  <c r="K6853" i="3"/>
  <c r="G6853" i="3"/>
  <c r="D6853" i="3"/>
  <c r="M6069" i="3"/>
  <c r="K6069" i="3"/>
  <c r="G6069" i="3"/>
  <c r="D6069" i="3"/>
  <c r="M5285" i="3"/>
  <c r="K5285" i="3"/>
  <c r="G5285" i="3"/>
  <c r="D5285" i="3"/>
  <c r="M4501" i="3"/>
  <c r="K4501" i="3"/>
  <c r="G4501" i="3"/>
  <c r="D4501" i="3"/>
  <c r="M3717" i="3"/>
  <c r="K3717" i="3"/>
  <c r="G3717" i="3"/>
  <c r="D3717" i="3"/>
  <c r="M2933" i="3"/>
  <c r="K2933" i="3"/>
  <c r="G2933" i="3"/>
  <c r="D2933" i="3"/>
  <c r="M2149" i="3"/>
  <c r="K2149" i="3"/>
  <c r="G2149" i="3"/>
  <c r="D2149" i="3"/>
  <c r="M1365" i="3"/>
  <c r="K1365" i="3"/>
  <c r="G1365" i="3"/>
  <c r="D1365" i="3"/>
  <c r="M581" i="3"/>
  <c r="K581" i="3"/>
  <c r="G581" i="3"/>
  <c r="D581" i="3"/>
  <c r="M12341" i="3"/>
  <c r="K12341" i="3"/>
  <c r="G12341" i="3"/>
  <c r="D12341" i="3"/>
  <c r="M11556" i="3"/>
  <c r="K11556" i="3"/>
  <c r="G11556" i="3"/>
  <c r="D11556" i="3"/>
  <c r="M10772" i="3"/>
  <c r="K10772" i="3"/>
  <c r="G10772" i="3"/>
  <c r="D10772" i="3"/>
  <c r="M9988" i="3"/>
  <c r="K9988" i="3"/>
  <c r="G9988" i="3"/>
  <c r="D9988" i="3"/>
  <c r="M9204" i="3"/>
  <c r="K9204" i="3"/>
  <c r="G9204" i="3"/>
  <c r="D9204" i="3"/>
  <c r="M8420" i="3"/>
  <c r="K8420" i="3"/>
  <c r="G8420" i="3"/>
  <c r="D8420" i="3"/>
  <c r="M7636" i="3"/>
  <c r="K7636" i="3"/>
  <c r="G7636" i="3"/>
  <c r="D7636" i="3"/>
  <c r="M6852" i="3"/>
  <c r="K6852" i="3"/>
  <c r="G6852" i="3"/>
  <c r="D6852" i="3"/>
  <c r="M6068" i="3"/>
  <c r="K6068" i="3"/>
  <c r="G6068" i="3"/>
  <c r="D6068" i="3"/>
  <c r="M5284" i="3"/>
  <c r="K5284" i="3"/>
  <c r="G5284" i="3"/>
  <c r="D5284" i="3"/>
  <c r="M4500" i="3"/>
  <c r="K4500" i="3"/>
  <c r="G4500" i="3"/>
  <c r="D4500" i="3"/>
  <c r="M3716" i="3"/>
  <c r="K3716" i="3"/>
  <c r="G3716" i="3"/>
  <c r="D3716" i="3"/>
  <c r="M2932" i="3"/>
  <c r="K2932" i="3"/>
  <c r="G2932" i="3"/>
  <c r="D2932" i="3"/>
  <c r="M2148" i="3"/>
  <c r="K2148" i="3"/>
  <c r="G2148" i="3"/>
  <c r="D2148" i="3"/>
  <c r="M1364" i="3"/>
  <c r="K1364" i="3"/>
  <c r="G1364" i="3"/>
  <c r="D1364" i="3"/>
  <c r="M580" i="3"/>
  <c r="K580" i="3"/>
  <c r="G580" i="3"/>
  <c r="D580" i="3"/>
  <c r="M12340" i="3"/>
  <c r="K12340" i="3"/>
  <c r="G12340" i="3"/>
  <c r="D12340" i="3"/>
  <c r="M11555" i="3"/>
  <c r="K11555" i="3"/>
  <c r="G11555" i="3"/>
  <c r="D11555" i="3"/>
  <c r="M10771" i="3"/>
  <c r="K10771" i="3"/>
  <c r="G10771" i="3"/>
  <c r="D10771" i="3"/>
  <c r="M9987" i="3"/>
  <c r="K9987" i="3"/>
  <c r="G9987" i="3"/>
  <c r="D9987" i="3"/>
  <c r="M9203" i="3"/>
  <c r="K9203" i="3"/>
  <c r="G9203" i="3"/>
  <c r="D9203" i="3"/>
  <c r="M8419" i="3"/>
  <c r="K8419" i="3"/>
  <c r="G8419" i="3"/>
  <c r="D8419" i="3"/>
  <c r="M7635" i="3"/>
  <c r="K7635" i="3"/>
  <c r="G7635" i="3"/>
  <c r="D7635" i="3"/>
  <c r="M6851" i="3"/>
  <c r="K6851" i="3"/>
  <c r="G6851" i="3"/>
  <c r="D6851" i="3"/>
  <c r="M6067" i="3"/>
  <c r="K6067" i="3"/>
  <c r="G6067" i="3"/>
  <c r="D6067" i="3"/>
  <c r="M5283" i="3"/>
  <c r="K5283" i="3"/>
  <c r="G5283" i="3"/>
  <c r="D5283" i="3"/>
  <c r="M4499" i="3"/>
  <c r="K4499" i="3"/>
  <c r="G4499" i="3"/>
  <c r="D4499" i="3"/>
  <c r="M3715" i="3"/>
  <c r="K3715" i="3"/>
  <c r="G3715" i="3"/>
  <c r="D3715" i="3"/>
  <c r="M2931" i="3"/>
  <c r="K2931" i="3"/>
  <c r="G2931" i="3"/>
  <c r="D2931" i="3"/>
  <c r="M2147" i="3"/>
  <c r="K2147" i="3"/>
  <c r="G2147" i="3"/>
  <c r="D2147" i="3"/>
  <c r="M1363" i="3"/>
  <c r="K1363" i="3"/>
  <c r="G1363" i="3"/>
  <c r="D1363" i="3"/>
  <c r="M579" i="3"/>
  <c r="K579" i="3"/>
  <c r="G579" i="3"/>
  <c r="D579" i="3"/>
  <c r="M12339" i="3"/>
  <c r="K12339" i="3"/>
  <c r="G12339" i="3"/>
  <c r="D12339" i="3"/>
  <c r="M12338" i="3"/>
  <c r="K12338" i="3"/>
  <c r="G12338" i="3"/>
  <c r="D12338" i="3"/>
  <c r="M11554" i="3"/>
  <c r="K11554" i="3"/>
  <c r="G11554" i="3"/>
  <c r="D11554" i="3"/>
  <c r="M10770" i="3"/>
  <c r="K10770" i="3"/>
  <c r="G10770" i="3"/>
  <c r="D10770" i="3"/>
  <c r="M9986" i="3"/>
  <c r="K9986" i="3"/>
  <c r="G9986" i="3"/>
  <c r="D9986" i="3"/>
  <c r="M9202" i="3"/>
  <c r="K9202" i="3"/>
  <c r="G9202" i="3"/>
  <c r="D9202" i="3"/>
  <c r="M8418" i="3"/>
  <c r="K8418" i="3"/>
  <c r="G8418" i="3"/>
  <c r="D8418" i="3"/>
  <c r="M7634" i="3"/>
  <c r="K7634" i="3"/>
  <c r="G7634" i="3"/>
  <c r="D7634" i="3"/>
  <c r="M6850" i="3"/>
  <c r="K6850" i="3"/>
  <c r="G6850" i="3"/>
  <c r="D6850" i="3"/>
  <c r="M6066" i="3"/>
  <c r="K6066" i="3"/>
  <c r="G6066" i="3"/>
  <c r="D6066" i="3"/>
  <c r="M5282" i="3"/>
  <c r="K5282" i="3"/>
  <c r="G5282" i="3"/>
  <c r="D5282" i="3"/>
  <c r="M4498" i="3"/>
  <c r="K4498" i="3"/>
  <c r="G4498" i="3"/>
  <c r="D4498" i="3"/>
  <c r="M3714" i="3"/>
  <c r="K3714" i="3"/>
  <c r="G3714" i="3"/>
  <c r="D3714" i="3"/>
  <c r="M2930" i="3"/>
  <c r="K2930" i="3"/>
  <c r="G2930" i="3"/>
  <c r="D2930" i="3"/>
  <c r="M2146" i="3"/>
  <c r="K2146" i="3"/>
  <c r="G2146" i="3"/>
  <c r="D2146" i="3"/>
  <c r="M1362" i="3"/>
  <c r="K1362" i="3"/>
  <c r="G1362" i="3"/>
  <c r="D1362" i="3"/>
  <c r="E11596" i="3" l="1"/>
  <c r="J11596" i="3" s="1"/>
  <c r="E11595" i="3"/>
  <c r="J11595" i="3" s="1"/>
  <c r="L10021" i="3"/>
  <c r="L10027" i="3"/>
  <c r="E10027" i="3"/>
  <c r="J10027" i="3" s="1"/>
  <c r="E9243" i="3"/>
  <c r="J9243" i="3" s="1"/>
  <c r="L8459" i="3"/>
  <c r="E7675" i="3"/>
  <c r="J7675" i="3" s="1"/>
  <c r="L7675" i="3"/>
  <c r="E6891" i="3"/>
  <c r="J6891" i="3" s="1"/>
  <c r="L6107" i="3"/>
  <c r="E6107" i="3"/>
  <c r="J6107" i="3" s="1"/>
  <c r="F4536" i="3"/>
  <c r="E4539" i="3"/>
  <c r="J4539" i="3" s="1"/>
  <c r="E3752" i="3"/>
  <c r="J3752" i="3" s="1"/>
  <c r="E3755" i="3"/>
  <c r="J3755" i="3" s="1"/>
  <c r="F2965" i="3"/>
  <c r="E2971" i="3"/>
  <c r="J2971" i="3" s="1"/>
  <c r="E2187" i="3"/>
  <c r="J2187" i="3" s="1"/>
  <c r="E1403" i="3"/>
  <c r="J1403" i="3" s="1"/>
  <c r="L1403" i="3"/>
  <c r="F614" i="3"/>
  <c r="E619" i="3"/>
  <c r="J619" i="3" s="1"/>
  <c r="L619" i="3"/>
  <c r="E12379" i="3"/>
  <c r="L12378" i="3"/>
  <c r="L12379" i="3"/>
  <c r="E11594" i="3"/>
  <c r="J11594" i="3" s="1"/>
  <c r="E12378" i="3"/>
  <c r="L10026" i="3"/>
  <c r="E10026" i="3"/>
  <c r="J10026" i="3" s="1"/>
  <c r="L8458" i="3"/>
  <c r="E9242" i="3"/>
  <c r="J9242" i="3" s="1"/>
  <c r="F8456" i="3"/>
  <c r="E8458" i="3"/>
  <c r="J8458" i="3" s="1"/>
  <c r="L7674" i="3"/>
  <c r="E6106" i="3"/>
  <c r="J6106" i="3" s="1"/>
  <c r="L6106" i="3"/>
  <c r="E3754" i="3"/>
  <c r="J3754" i="3" s="1"/>
  <c r="E4538" i="3"/>
  <c r="J4538" i="3" s="1"/>
  <c r="E2970" i="3"/>
  <c r="J2970" i="3" s="1"/>
  <c r="E1402" i="3"/>
  <c r="J1402" i="3" s="1"/>
  <c r="L1402" i="3"/>
  <c r="L618" i="3"/>
  <c r="E618" i="3"/>
  <c r="J618" i="3" s="1"/>
  <c r="E11593" i="3"/>
  <c r="J11593" i="3" s="1"/>
  <c r="F11593" i="3"/>
  <c r="E10025" i="3"/>
  <c r="J10025" i="3" s="1"/>
  <c r="L10025" i="3"/>
  <c r="F10025" i="3"/>
  <c r="E8457" i="3"/>
  <c r="J8457" i="3" s="1"/>
  <c r="F9241" i="3"/>
  <c r="E9241" i="3"/>
  <c r="J9241" i="3" s="1"/>
  <c r="L8457" i="3"/>
  <c r="F8457" i="3"/>
  <c r="E7670" i="3"/>
  <c r="J7670" i="3" s="1"/>
  <c r="F7673" i="3"/>
  <c r="L7673" i="3"/>
  <c r="E7673" i="3"/>
  <c r="J7673" i="3" s="1"/>
  <c r="F6886" i="3"/>
  <c r="F6889" i="3"/>
  <c r="E6105" i="3"/>
  <c r="J6105" i="3" s="1"/>
  <c r="E6889" i="3"/>
  <c r="J6889" i="3" s="1"/>
  <c r="L6105" i="3"/>
  <c r="F6105" i="3"/>
  <c r="E4537" i="3"/>
  <c r="J4537" i="3" s="1"/>
  <c r="F4537" i="3"/>
  <c r="E3753" i="3"/>
  <c r="J3753" i="3" s="1"/>
  <c r="F3753" i="3"/>
  <c r="F4533" i="3"/>
  <c r="E2969" i="3"/>
  <c r="J2969" i="3" s="1"/>
  <c r="F2969" i="3"/>
  <c r="F2184" i="3"/>
  <c r="F2185" i="3"/>
  <c r="E2185" i="3"/>
  <c r="J2185" i="3" s="1"/>
  <c r="E1401" i="3"/>
  <c r="J1401" i="3" s="1"/>
  <c r="E12377" i="3"/>
  <c r="F1401" i="3"/>
  <c r="L1401" i="3"/>
  <c r="E11592" i="3"/>
  <c r="J11592" i="3" s="1"/>
  <c r="E617" i="3"/>
  <c r="J617" i="3" s="1"/>
  <c r="L617" i="3"/>
  <c r="F617" i="3"/>
  <c r="L12377" i="3"/>
  <c r="L10024" i="3"/>
  <c r="F11592" i="3"/>
  <c r="F12377" i="3"/>
  <c r="E10024" i="3"/>
  <c r="J10024" i="3" s="1"/>
  <c r="F10024" i="3"/>
  <c r="F9240" i="3"/>
  <c r="E9240" i="3"/>
  <c r="J9240" i="3" s="1"/>
  <c r="E8456" i="3"/>
  <c r="J8456" i="3" s="1"/>
  <c r="L8456" i="3"/>
  <c r="E7672" i="3"/>
  <c r="J7672" i="3" s="1"/>
  <c r="L7672" i="3"/>
  <c r="F7672" i="3"/>
  <c r="E6888" i="3"/>
  <c r="J6888" i="3" s="1"/>
  <c r="F6888" i="3"/>
  <c r="E6104" i="3"/>
  <c r="J6104" i="3" s="1"/>
  <c r="L6104" i="3"/>
  <c r="F6104" i="3"/>
  <c r="F3752" i="3"/>
  <c r="E4536" i="3"/>
  <c r="J4536" i="3" s="1"/>
  <c r="E2968" i="3"/>
  <c r="J2968" i="3" s="1"/>
  <c r="F2968" i="3"/>
  <c r="E2184" i="3"/>
  <c r="J2184" i="3" s="1"/>
  <c r="L1400" i="3"/>
  <c r="E1400" i="3"/>
  <c r="J1400" i="3" s="1"/>
  <c r="F1400" i="3"/>
  <c r="F11590" i="3"/>
  <c r="L12376" i="3"/>
  <c r="E616" i="3"/>
  <c r="J616" i="3" s="1"/>
  <c r="L616" i="3"/>
  <c r="F616" i="3"/>
  <c r="E11591" i="3"/>
  <c r="J11591" i="3" s="1"/>
  <c r="E12376" i="3"/>
  <c r="F11591" i="3"/>
  <c r="F12376" i="3"/>
  <c r="L10023" i="3"/>
  <c r="F10023" i="3"/>
  <c r="E10023" i="3"/>
  <c r="J10023" i="3" s="1"/>
  <c r="F9239" i="3"/>
  <c r="E9239" i="3"/>
  <c r="J9239" i="3" s="1"/>
  <c r="F8453" i="3"/>
  <c r="E8455" i="3"/>
  <c r="J8455" i="3" s="1"/>
  <c r="L8455" i="3"/>
  <c r="F8455" i="3"/>
  <c r="E7671" i="3"/>
  <c r="J7671" i="3" s="1"/>
  <c r="F7671" i="3"/>
  <c r="E6887" i="3"/>
  <c r="J6887" i="3" s="1"/>
  <c r="F6887" i="3"/>
  <c r="L6103" i="3"/>
  <c r="E6103" i="3"/>
  <c r="J6103" i="3" s="1"/>
  <c r="F6103" i="3"/>
  <c r="E4533" i="3"/>
  <c r="J4533" i="3" s="1"/>
  <c r="E4535" i="3"/>
  <c r="J4535" i="3" s="1"/>
  <c r="F4535" i="3"/>
  <c r="E11590" i="3"/>
  <c r="J11590" i="3" s="1"/>
  <c r="E3749" i="3"/>
  <c r="J3749" i="3" s="1"/>
  <c r="E3751" i="3"/>
  <c r="J3751" i="3" s="1"/>
  <c r="E12374" i="3"/>
  <c r="F3751" i="3"/>
  <c r="E11589" i="3"/>
  <c r="J11589" i="3" s="1"/>
  <c r="F2967" i="3"/>
  <c r="E2967" i="3"/>
  <c r="J2967" i="3" s="1"/>
  <c r="F12373" i="3"/>
  <c r="E1399" i="3"/>
  <c r="J1399" i="3" s="1"/>
  <c r="F1399" i="3"/>
  <c r="E2182" i="3"/>
  <c r="J2182" i="3" s="1"/>
  <c r="E2183" i="3"/>
  <c r="J2183" i="3" s="1"/>
  <c r="E12373" i="3"/>
  <c r="F12375" i="3"/>
  <c r="F12374" i="3"/>
  <c r="F2183" i="3"/>
  <c r="E9238" i="3"/>
  <c r="J9238" i="3" s="1"/>
  <c r="L12375" i="3"/>
  <c r="F615" i="3"/>
  <c r="E615" i="3"/>
  <c r="J615" i="3" s="1"/>
  <c r="L12374" i="3"/>
  <c r="E6102" i="3"/>
  <c r="J6102" i="3" s="1"/>
  <c r="E8454" i="3"/>
  <c r="J8454" i="3" s="1"/>
  <c r="E8453" i="3"/>
  <c r="J8453" i="3" s="1"/>
  <c r="F9237" i="3"/>
  <c r="L10022" i="3"/>
  <c r="F9238" i="3"/>
  <c r="E10022" i="3"/>
  <c r="J10022" i="3" s="1"/>
  <c r="E10021" i="3"/>
  <c r="J10021" i="3" s="1"/>
  <c r="F10022" i="3"/>
  <c r="F8454" i="3"/>
  <c r="E6885" i="3"/>
  <c r="J6885" i="3" s="1"/>
  <c r="F6101" i="3"/>
  <c r="F7669" i="3"/>
  <c r="E6886" i="3"/>
  <c r="J6886" i="3" s="1"/>
  <c r="E7669" i="3"/>
  <c r="J7669" i="3" s="1"/>
  <c r="F6885" i="3"/>
  <c r="F7670" i="3"/>
  <c r="L8454" i="3"/>
  <c r="L7670" i="3"/>
  <c r="L7669" i="3"/>
  <c r="E6101" i="3"/>
  <c r="J6101" i="3" s="1"/>
  <c r="F3750" i="3"/>
  <c r="E4534" i="3"/>
  <c r="J4534" i="3" s="1"/>
  <c r="F4534" i="3"/>
  <c r="F3749" i="3"/>
  <c r="E3750" i="3"/>
  <c r="J3750" i="3" s="1"/>
  <c r="L6102" i="3"/>
  <c r="F2182" i="3"/>
  <c r="F2181" i="3"/>
  <c r="E2181" i="3"/>
  <c r="J2181" i="3" s="1"/>
  <c r="F2966" i="3"/>
  <c r="E2966" i="3"/>
  <c r="J2966" i="3" s="1"/>
  <c r="E2965" i="3"/>
  <c r="J2965" i="3" s="1"/>
  <c r="F613" i="3"/>
  <c r="E613" i="3"/>
  <c r="J613" i="3" s="1"/>
  <c r="E614" i="3"/>
  <c r="J614" i="3" s="1"/>
  <c r="E1398" i="3"/>
  <c r="J1398" i="3" s="1"/>
  <c r="E1397" i="3"/>
  <c r="J1397" i="3" s="1"/>
  <c r="F1398" i="3"/>
  <c r="L1397" i="3"/>
  <c r="L1398" i="3"/>
  <c r="L613" i="3"/>
  <c r="L614" i="3"/>
  <c r="E11578" i="3"/>
  <c r="J11578" i="3" s="1"/>
  <c r="E10794" i="3"/>
  <c r="J10794" i="3" s="1"/>
  <c r="E10010" i="3"/>
  <c r="J10010" i="3" s="1"/>
  <c r="E9226" i="3"/>
  <c r="J9226" i="3" s="1"/>
  <c r="F8440" i="3"/>
  <c r="E8442" i="3"/>
  <c r="J8442" i="3" s="1"/>
  <c r="F7656" i="3"/>
  <c r="E7658" i="3"/>
  <c r="J7658" i="3" s="1"/>
  <c r="E6874" i="3"/>
  <c r="J6874" i="3" s="1"/>
  <c r="E6090" i="3"/>
  <c r="J6090" i="3" s="1"/>
  <c r="E5306" i="3"/>
  <c r="J5306" i="3" s="1"/>
  <c r="E4522" i="3"/>
  <c r="J4522" i="3" s="1"/>
  <c r="E3738" i="3"/>
  <c r="J3738" i="3" s="1"/>
  <c r="L11577" i="3"/>
  <c r="E2170" i="3"/>
  <c r="J2170" i="3" s="1"/>
  <c r="E2954" i="3"/>
  <c r="J2954" i="3" s="1"/>
  <c r="E1386" i="3"/>
  <c r="J1386" i="3" s="1"/>
  <c r="L12361" i="3"/>
  <c r="E602" i="3"/>
  <c r="J602" i="3" s="1"/>
  <c r="F12360" i="3"/>
  <c r="E12362" i="3"/>
  <c r="E11577" i="3"/>
  <c r="J11577" i="3" s="1"/>
  <c r="E12361" i="3"/>
  <c r="E10793" i="3"/>
  <c r="J10793" i="3" s="1"/>
  <c r="L9225" i="3"/>
  <c r="L10009" i="3"/>
  <c r="L10793" i="3"/>
  <c r="E7657" i="3"/>
  <c r="J7657" i="3" s="1"/>
  <c r="E8441" i="3"/>
  <c r="J8441" i="3" s="1"/>
  <c r="E9225" i="3"/>
  <c r="J9225" i="3" s="1"/>
  <c r="E10009" i="3"/>
  <c r="J10009" i="3" s="1"/>
  <c r="L7657" i="3"/>
  <c r="L8441" i="3"/>
  <c r="L6873" i="3"/>
  <c r="L3737" i="3"/>
  <c r="L4521" i="3"/>
  <c r="L5305" i="3"/>
  <c r="L6089" i="3"/>
  <c r="E6873" i="3"/>
  <c r="J6873" i="3" s="1"/>
  <c r="E6089" i="3"/>
  <c r="J6089" i="3" s="1"/>
  <c r="E2953" i="3"/>
  <c r="J2953" i="3" s="1"/>
  <c r="E3737" i="3"/>
  <c r="J3737" i="3" s="1"/>
  <c r="E4521" i="3"/>
  <c r="J4521" i="3" s="1"/>
  <c r="E5305" i="3"/>
  <c r="J5305" i="3" s="1"/>
  <c r="L10792" i="3"/>
  <c r="L2953" i="3"/>
  <c r="F1382" i="3"/>
  <c r="F2950" i="3"/>
  <c r="F4518" i="3"/>
  <c r="F6086" i="3"/>
  <c r="E9224" i="3"/>
  <c r="J9224" i="3" s="1"/>
  <c r="E10792" i="3"/>
  <c r="J10792" i="3" s="1"/>
  <c r="E2169" i="3"/>
  <c r="J2169" i="3" s="1"/>
  <c r="L2169" i="3"/>
  <c r="E1385" i="3"/>
  <c r="J1385" i="3" s="1"/>
  <c r="L1385" i="3"/>
  <c r="E601" i="3"/>
  <c r="J601" i="3" s="1"/>
  <c r="L11576" i="3"/>
  <c r="L601" i="3"/>
  <c r="E11576" i="3"/>
  <c r="J11576" i="3" s="1"/>
  <c r="L10008" i="3"/>
  <c r="E10008" i="3"/>
  <c r="J10008" i="3" s="1"/>
  <c r="L8440" i="3"/>
  <c r="L1384" i="3"/>
  <c r="L2952" i="3"/>
  <c r="L4520" i="3"/>
  <c r="L6088" i="3"/>
  <c r="L7656" i="3"/>
  <c r="L9224" i="3"/>
  <c r="E8440" i="3"/>
  <c r="J8440" i="3" s="1"/>
  <c r="F7654" i="3"/>
  <c r="E6872" i="3"/>
  <c r="J6872" i="3" s="1"/>
  <c r="E7656" i="3"/>
  <c r="J7656" i="3" s="1"/>
  <c r="L6872" i="3"/>
  <c r="L1383" i="3"/>
  <c r="L3735" i="3"/>
  <c r="L6087" i="3"/>
  <c r="L8439" i="3"/>
  <c r="L11575" i="3"/>
  <c r="L12360" i="3"/>
  <c r="L3736" i="3"/>
  <c r="L5304" i="3"/>
  <c r="E5304" i="3"/>
  <c r="J5304" i="3" s="1"/>
  <c r="E6088" i="3"/>
  <c r="J6088" i="3" s="1"/>
  <c r="L4519" i="3"/>
  <c r="L6871" i="3"/>
  <c r="L9223" i="3"/>
  <c r="E3736" i="3"/>
  <c r="J3736" i="3" s="1"/>
  <c r="E4520" i="3"/>
  <c r="J4520" i="3" s="1"/>
  <c r="E2168" i="3"/>
  <c r="J2168" i="3" s="1"/>
  <c r="E2952" i="3"/>
  <c r="J2952" i="3" s="1"/>
  <c r="L2168" i="3"/>
  <c r="L10791" i="3"/>
  <c r="E600" i="3"/>
  <c r="J600" i="3" s="1"/>
  <c r="L10007" i="3"/>
  <c r="L600" i="3"/>
  <c r="E1384" i="3"/>
  <c r="J1384" i="3" s="1"/>
  <c r="E12360" i="3"/>
  <c r="F10791" i="3"/>
  <c r="F11575" i="3"/>
  <c r="E4519" i="3"/>
  <c r="J4519" i="3" s="1"/>
  <c r="F10007" i="3"/>
  <c r="F9223" i="3"/>
  <c r="L2951" i="3"/>
  <c r="F8439" i="3"/>
  <c r="F7655" i="3"/>
  <c r="F6871" i="3"/>
  <c r="E6087" i="3"/>
  <c r="J6087" i="3" s="1"/>
  <c r="F4519" i="3"/>
  <c r="F5303" i="3"/>
  <c r="F6087" i="3"/>
  <c r="F2951" i="3"/>
  <c r="F3735" i="3"/>
  <c r="F2167" i="3"/>
  <c r="L2167" i="3"/>
  <c r="E1383" i="3"/>
  <c r="J1383" i="3" s="1"/>
  <c r="F1383" i="3"/>
  <c r="L10006" i="3"/>
  <c r="F12359" i="3"/>
  <c r="F599" i="3"/>
  <c r="L599" i="3"/>
  <c r="F9222" i="3"/>
  <c r="F10790" i="3"/>
  <c r="E12359" i="3"/>
  <c r="F11574" i="3"/>
  <c r="L11574" i="3"/>
  <c r="L12359" i="3"/>
  <c r="L10790" i="3"/>
  <c r="F5302" i="3"/>
  <c r="F6870" i="3"/>
  <c r="F8438" i="3"/>
  <c r="F10006" i="3"/>
  <c r="L9222" i="3"/>
  <c r="L8438" i="3"/>
  <c r="L6870" i="3"/>
  <c r="L6086" i="3"/>
  <c r="L2950" i="3"/>
  <c r="L2166" i="3"/>
  <c r="L10003" i="3"/>
  <c r="L4518" i="3"/>
  <c r="F3734" i="3"/>
  <c r="L3734" i="3"/>
  <c r="F598" i="3"/>
  <c r="F2166" i="3"/>
  <c r="L12357" i="3"/>
  <c r="F4517" i="3"/>
  <c r="L2165" i="3"/>
  <c r="L6869" i="3"/>
  <c r="L8437" i="3"/>
  <c r="L10005" i="3"/>
  <c r="L11573" i="3"/>
  <c r="L12358" i="3"/>
  <c r="L4517" i="3"/>
  <c r="L6085" i="3"/>
  <c r="L9221" i="3"/>
  <c r="L10789" i="3"/>
  <c r="F12358" i="3"/>
  <c r="F12357" i="3"/>
  <c r="L3733" i="3"/>
  <c r="F6085" i="3"/>
  <c r="L2949" i="3"/>
  <c r="F1381" i="3"/>
  <c r="L11572" i="3"/>
  <c r="L11571" i="3"/>
  <c r="L10787" i="3"/>
  <c r="L10788" i="3"/>
  <c r="L10004" i="3"/>
  <c r="L9219" i="3"/>
  <c r="L9220" i="3"/>
  <c r="L8435" i="3"/>
  <c r="L8436" i="3"/>
  <c r="L6084" i="3"/>
  <c r="L6867" i="3"/>
  <c r="L6868" i="3"/>
  <c r="L6083" i="3"/>
  <c r="L4515" i="3"/>
  <c r="L4516" i="3"/>
  <c r="L3731" i="3"/>
  <c r="L3732" i="3"/>
  <c r="L2163" i="3"/>
  <c r="L2947" i="3"/>
  <c r="L2948" i="3"/>
  <c r="L2164" i="3"/>
  <c r="L11570" i="3"/>
  <c r="L12356" i="3"/>
  <c r="L12354" i="3"/>
  <c r="L12355" i="3"/>
  <c r="L10786" i="3"/>
  <c r="L10002" i="3"/>
  <c r="L9218" i="3"/>
  <c r="L8434" i="3"/>
  <c r="L6866" i="3"/>
  <c r="L6082" i="3"/>
  <c r="L4514" i="3"/>
  <c r="L3730" i="3"/>
  <c r="L2946" i="3"/>
  <c r="L2162" i="3"/>
  <c r="G10784" i="3"/>
  <c r="L11569" i="3"/>
  <c r="D10785" i="3"/>
  <c r="L11568" i="3"/>
  <c r="D11568" i="3"/>
  <c r="D11569" i="3"/>
  <c r="G10000" i="3"/>
  <c r="D10001" i="3"/>
  <c r="L10785" i="3"/>
  <c r="L10784" i="3"/>
  <c r="E10784" i="3"/>
  <c r="J10784" i="3" s="1"/>
  <c r="F10784" i="3"/>
  <c r="F10000" i="3"/>
  <c r="L10001" i="3"/>
  <c r="L10000" i="3"/>
  <c r="E10000" i="3"/>
  <c r="J10000" i="3" s="1"/>
  <c r="D9217" i="3"/>
  <c r="D8432" i="3"/>
  <c r="D9216" i="3"/>
  <c r="L9217" i="3"/>
  <c r="L9216" i="3"/>
  <c r="M7648" i="3"/>
  <c r="L8433" i="3"/>
  <c r="D7649" i="3"/>
  <c r="L8432" i="3"/>
  <c r="D8433" i="3"/>
  <c r="G6080" i="3"/>
  <c r="K7649" i="3"/>
  <c r="D7648" i="3"/>
  <c r="D6865" i="3"/>
  <c r="L7648" i="3"/>
  <c r="D6080" i="3"/>
  <c r="G6864" i="3"/>
  <c r="L6865" i="3"/>
  <c r="L6864" i="3"/>
  <c r="E6864" i="3"/>
  <c r="J6864" i="3" s="1"/>
  <c r="F6864" i="3"/>
  <c r="D5296" i="3"/>
  <c r="L6081" i="3"/>
  <c r="L6080" i="3"/>
  <c r="D4512" i="3"/>
  <c r="D5297" i="3"/>
  <c r="D3728" i="3"/>
  <c r="G4512" i="3"/>
  <c r="K5296" i="3"/>
  <c r="K5297" i="3"/>
  <c r="L5303" i="3" s="1"/>
  <c r="D3729" i="3"/>
  <c r="L4513" i="3"/>
  <c r="L4512" i="3"/>
  <c r="L3728" i="3"/>
  <c r="L3729" i="3"/>
  <c r="L2945" i="3"/>
  <c r="L2944" i="3"/>
  <c r="D2944" i="3"/>
  <c r="D2945" i="3"/>
  <c r="D2160" i="3"/>
  <c r="D1376" i="3"/>
  <c r="G1376" i="3"/>
  <c r="L2161" i="3"/>
  <c r="L2160" i="3"/>
  <c r="D2161" i="3"/>
  <c r="G592" i="3"/>
  <c r="D12352" i="3"/>
  <c r="K1376" i="3"/>
  <c r="M1376" i="3"/>
  <c r="D593" i="3"/>
  <c r="F592" i="3"/>
  <c r="E592" i="3"/>
  <c r="J592" i="3" s="1"/>
  <c r="M592" i="3"/>
  <c r="K592" i="3"/>
  <c r="L598" i="3" s="1"/>
  <c r="K591" i="3"/>
  <c r="M591" i="3"/>
  <c r="F11567" i="3"/>
  <c r="L11567" i="3"/>
  <c r="L12352" i="3"/>
  <c r="L12353" i="3"/>
  <c r="E11567" i="3"/>
  <c r="J11567" i="3" s="1"/>
  <c r="F10783" i="3"/>
  <c r="L10783" i="3"/>
  <c r="E10783" i="3"/>
  <c r="J10783" i="3" s="1"/>
  <c r="F9999" i="3"/>
  <c r="L9999" i="3"/>
  <c r="E9999" i="3"/>
  <c r="J9999" i="3" s="1"/>
  <c r="F9215" i="3"/>
  <c r="L9215" i="3"/>
  <c r="E9215" i="3"/>
  <c r="J9215" i="3" s="1"/>
  <c r="F8431" i="3"/>
  <c r="L5295" i="3"/>
  <c r="L8431" i="3"/>
  <c r="E8431" i="3"/>
  <c r="J8431" i="3" s="1"/>
  <c r="F7647" i="3"/>
  <c r="L7647" i="3"/>
  <c r="E7647" i="3"/>
  <c r="J7647" i="3" s="1"/>
  <c r="F6863" i="3"/>
  <c r="L6863" i="3"/>
  <c r="E6863" i="3"/>
  <c r="J6863" i="3" s="1"/>
  <c r="E6079" i="3"/>
  <c r="J6079" i="3" s="1"/>
  <c r="F5295" i="3"/>
  <c r="E5295" i="3"/>
  <c r="J5295" i="3" s="1"/>
  <c r="L6079" i="3"/>
  <c r="F6079" i="3"/>
  <c r="F4511" i="3"/>
  <c r="L4511" i="3"/>
  <c r="E4511" i="3"/>
  <c r="J4511" i="3" s="1"/>
  <c r="F3727" i="3"/>
  <c r="L3727" i="3"/>
  <c r="E3727" i="3"/>
  <c r="J3727" i="3" s="1"/>
  <c r="F2943" i="3"/>
  <c r="L2943" i="3"/>
  <c r="E2943" i="3"/>
  <c r="J2943" i="3" s="1"/>
  <c r="F2159" i="3"/>
  <c r="L2159" i="3"/>
  <c r="E2159" i="3"/>
  <c r="J2159" i="3" s="1"/>
  <c r="E1375" i="3"/>
  <c r="J1375" i="3" s="1"/>
  <c r="L1375" i="3"/>
  <c r="F1375" i="3"/>
  <c r="F591" i="3"/>
  <c r="E591" i="3"/>
  <c r="J591" i="3" s="1"/>
  <c r="F12351" i="3"/>
  <c r="F11566" i="3"/>
  <c r="E10782" i="3"/>
  <c r="J10782" i="3" s="1"/>
  <c r="F10782" i="3"/>
  <c r="L12351" i="3"/>
  <c r="L11566" i="3"/>
  <c r="E12351" i="3"/>
  <c r="J12351" i="3" s="1"/>
  <c r="E11566" i="3"/>
  <c r="J11566" i="3" s="1"/>
  <c r="L10782" i="3"/>
  <c r="E9998" i="3"/>
  <c r="J9998" i="3" s="1"/>
  <c r="L9998" i="3"/>
  <c r="F9998" i="3"/>
  <c r="F9214" i="3"/>
  <c r="L9214" i="3"/>
  <c r="E9214" i="3"/>
  <c r="J9214" i="3" s="1"/>
  <c r="F8430" i="3"/>
  <c r="L8430" i="3"/>
  <c r="E8430" i="3"/>
  <c r="J8430" i="3" s="1"/>
  <c r="F7646" i="3"/>
  <c r="L7646" i="3"/>
  <c r="E7646" i="3"/>
  <c r="J7646" i="3" s="1"/>
  <c r="F6862" i="3"/>
  <c r="L6078" i="3"/>
  <c r="L6862" i="3"/>
  <c r="E6862" i="3"/>
  <c r="J6862" i="3" s="1"/>
  <c r="E6078" i="3"/>
  <c r="J6078" i="3" s="1"/>
  <c r="F6078" i="3"/>
  <c r="F5294" i="3"/>
  <c r="F4510" i="3"/>
  <c r="L5294" i="3"/>
  <c r="E5294" i="3"/>
  <c r="J5294" i="3" s="1"/>
  <c r="E4510" i="3"/>
  <c r="J4510" i="3" s="1"/>
  <c r="L4510" i="3"/>
  <c r="F3726" i="3"/>
  <c r="L3726" i="3"/>
  <c r="E3726" i="3"/>
  <c r="J3726" i="3" s="1"/>
  <c r="F2942" i="3"/>
  <c r="L2942" i="3"/>
  <c r="E2942" i="3"/>
  <c r="J2942" i="3" s="1"/>
  <c r="F2158" i="3"/>
  <c r="L2158" i="3"/>
  <c r="E2158" i="3"/>
  <c r="J2158" i="3" s="1"/>
  <c r="F1374" i="3"/>
  <c r="L1374" i="3"/>
  <c r="E1374" i="3"/>
  <c r="J1374" i="3" s="1"/>
  <c r="E590" i="3"/>
  <c r="J590" i="3" s="1"/>
  <c r="L590" i="3"/>
  <c r="F590" i="3"/>
  <c r="E12350" i="3"/>
  <c r="J12350" i="3" s="1"/>
  <c r="E11565" i="3"/>
  <c r="J11565" i="3" s="1"/>
  <c r="L12350" i="3"/>
  <c r="L11565" i="3"/>
  <c r="F12350" i="3"/>
  <c r="F11565" i="3"/>
  <c r="F10781" i="3"/>
  <c r="L10781" i="3"/>
  <c r="F9997" i="3"/>
  <c r="F9213" i="3"/>
  <c r="L9997" i="3"/>
  <c r="E9997" i="3"/>
  <c r="J9997" i="3" s="1"/>
  <c r="L8429" i="3"/>
  <c r="L9213" i="3"/>
  <c r="F8429" i="3"/>
  <c r="F7645" i="3"/>
  <c r="L7645" i="3"/>
  <c r="E7645" i="3"/>
  <c r="J7645" i="3" s="1"/>
  <c r="F6861" i="3"/>
  <c r="L4509" i="3"/>
  <c r="L6861" i="3"/>
  <c r="F6077" i="3"/>
  <c r="L6077" i="3"/>
  <c r="L5293" i="3"/>
  <c r="F5293" i="3"/>
  <c r="E4509" i="3"/>
  <c r="J4509" i="3" s="1"/>
  <c r="L2941" i="3"/>
  <c r="F4509" i="3"/>
  <c r="F3725" i="3"/>
  <c r="L3725" i="3"/>
  <c r="F2941" i="3"/>
  <c r="F2157" i="3"/>
  <c r="L2157" i="3"/>
  <c r="L12349" i="3"/>
  <c r="L1373" i="3"/>
  <c r="F1373" i="3"/>
  <c r="E589" i="3"/>
  <c r="J589" i="3" s="1"/>
  <c r="F10780" i="3"/>
  <c r="F9212" i="3"/>
  <c r="F12349" i="3"/>
  <c r="L589" i="3"/>
  <c r="F589" i="3"/>
  <c r="F12348" i="3"/>
  <c r="F11564" i="3"/>
  <c r="L12348" i="3"/>
  <c r="L11564" i="3"/>
  <c r="L10780" i="3"/>
  <c r="F9996" i="3"/>
  <c r="L9996" i="3"/>
  <c r="L9212" i="3"/>
  <c r="F8428" i="3"/>
  <c r="L8428" i="3"/>
  <c r="F7644" i="3"/>
  <c r="L7644" i="3"/>
  <c r="F6860" i="3"/>
  <c r="L6860" i="3"/>
  <c r="F6076" i="3"/>
  <c r="F4508" i="3"/>
  <c r="L6076" i="3"/>
  <c r="L5292" i="3"/>
  <c r="F5292" i="3"/>
  <c r="L4508" i="3"/>
  <c r="F3724" i="3"/>
  <c r="L3724" i="3"/>
  <c r="F2940" i="3"/>
  <c r="F1372" i="3"/>
  <c r="L2940" i="3"/>
  <c r="L2156" i="3"/>
  <c r="F2156" i="3"/>
  <c r="L588" i="3"/>
  <c r="L1372" i="3"/>
  <c r="F588" i="3"/>
  <c r="F11563" i="3"/>
  <c r="L11563" i="3"/>
  <c r="L10779" i="3"/>
  <c r="F9995" i="3"/>
  <c r="L9995" i="3"/>
  <c r="L9211" i="3"/>
  <c r="L8427" i="3"/>
  <c r="F7643" i="3"/>
  <c r="L7643" i="3"/>
  <c r="L6859" i="3"/>
  <c r="L6075" i="3"/>
  <c r="L5291" i="3"/>
  <c r="F4507" i="3"/>
  <c r="L4507" i="3"/>
  <c r="L3723" i="3"/>
  <c r="L2939" i="3"/>
  <c r="L2155" i="3"/>
  <c r="L1371" i="3"/>
  <c r="F587" i="3"/>
  <c r="L587" i="3"/>
  <c r="L12347" i="3"/>
  <c r="L11562" i="3"/>
  <c r="L10778" i="3"/>
  <c r="L9994" i="3"/>
  <c r="L9210" i="3"/>
  <c r="L8426" i="3"/>
  <c r="L7642" i="3"/>
  <c r="L6858" i="3"/>
  <c r="L6074" i="3"/>
  <c r="L5290" i="3"/>
  <c r="L4506" i="3"/>
  <c r="L3722" i="3"/>
  <c r="L2938" i="3"/>
  <c r="L2154" i="3"/>
  <c r="L1370" i="3"/>
  <c r="L586" i="3"/>
  <c r="L11561" i="3"/>
  <c r="L12346" i="3"/>
  <c r="L12345" i="3"/>
  <c r="L10777" i="3"/>
  <c r="L9993" i="3"/>
  <c r="L9209" i="3"/>
  <c r="L7641" i="3"/>
  <c r="L8425" i="3"/>
  <c r="L6857" i="3"/>
  <c r="L6073" i="3"/>
  <c r="L5289" i="3"/>
  <c r="L4505" i="3"/>
  <c r="L3721" i="3"/>
  <c r="L2937" i="3"/>
  <c r="L2153" i="3"/>
  <c r="L1369" i="3"/>
  <c r="L585" i="3"/>
  <c r="L1368" i="3"/>
  <c r="L2936" i="3"/>
  <c r="L2152" i="3"/>
  <c r="L3720" i="3"/>
  <c r="L5288" i="3"/>
  <c r="L4504" i="3"/>
  <c r="L6072" i="3"/>
  <c r="L6856" i="3"/>
  <c r="L7640" i="3"/>
  <c r="L8424" i="3"/>
  <c r="L9208" i="3"/>
  <c r="L9992" i="3"/>
  <c r="G11558" i="3"/>
  <c r="L10776" i="3"/>
  <c r="L11560" i="3"/>
  <c r="D11558" i="3"/>
  <c r="F11560" i="3" s="1"/>
  <c r="L12344" i="3"/>
  <c r="D12342" i="3"/>
  <c r="D12343" i="3"/>
  <c r="F12347" i="3" s="1"/>
  <c r="D10775" i="3"/>
  <c r="F10779" i="3" s="1"/>
  <c r="D10774" i="3"/>
  <c r="D9990" i="3"/>
  <c r="F9990" i="3" s="1"/>
  <c r="G9990" i="3"/>
  <c r="D9206" i="3"/>
  <c r="G7638" i="3"/>
  <c r="D8423" i="3"/>
  <c r="F8427" i="3" s="1"/>
  <c r="D9207" i="3"/>
  <c r="F9211" i="3" s="1"/>
  <c r="D10773" i="3"/>
  <c r="D7638" i="3"/>
  <c r="F7638" i="3" s="1"/>
  <c r="G8422" i="3"/>
  <c r="F8422" i="3"/>
  <c r="D6855" i="3"/>
  <c r="F6859" i="3" s="1"/>
  <c r="D6854" i="3"/>
  <c r="D4502" i="3"/>
  <c r="D5287" i="3"/>
  <c r="F5291" i="3" s="1"/>
  <c r="D3718" i="3"/>
  <c r="F3718" i="3" s="1"/>
  <c r="G4502" i="3"/>
  <c r="D5286" i="3"/>
  <c r="F5286" i="3" s="1"/>
  <c r="D3719" i="3"/>
  <c r="F3723" i="3" s="1"/>
  <c r="D6070" i="3"/>
  <c r="D6071" i="3"/>
  <c r="F6075" i="3" s="1"/>
  <c r="G2150" i="3"/>
  <c r="G2934" i="3"/>
  <c r="D2151" i="3"/>
  <c r="F2151" i="3" s="1"/>
  <c r="D2935" i="3"/>
  <c r="F2935" i="3" s="1"/>
  <c r="F2934" i="3"/>
  <c r="F2150" i="3"/>
  <c r="D582" i="3"/>
  <c r="F583" i="3" s="1"/>
  <c r="G582" i="3"/>
  <c r="D1366" i="3"/>
  <c r="D1367" i="3"/>
  <c r="F1371" i="3" s="1"/>
  <c r="M578" i="3"/>
  <c r="K578" i="3"/>
  <c r="L584" i="3" s="1"/>
  <c r="G578" i="3"/>
  <c r="D578" i="3"/>
  <c r="M11553" i="3"/>
  <c r="K11553" i="3"/>
  <c r="L11559" i="3" s="1"/>
  <c r="G11553" i="3"/>
  <c r="D11553" i="3"/>
  <c r="F11557" i="3" s="1"/>
  <c r="M10769" i="3"/>
  <c r="K10769" i="3"/>
  <c r="L10775" i="3" s="1"/>
  <c r="G10769" i="3"/>
  <c r="D10769" i="3"/>
  <c r="M9985" i="3"/>
  <c r="K9985" i="3"/>
  <c r="L9991" i="3" s="1"/>
  <c r="G9985" i="3"/>
  <c r="D9985" i="3"/>
  <c r="F9989" i="3" s="1"/>
  <c r="M9201" i="3"/>
  <c r="K9201" i="3"/>
  <c r="L9207" i="3" s="1"/>
  <c r="G9201" i="3"/>
  <c r="D9201" i="3"/>
  <c r="F9205" i="3" s="1"/>
  <c r="M8417" i="3"/>
  <c r="K8417" i="3"/>
  <c r="L8423" i="3" s="1"/>
  <c r="G8417" i="3"/>
  <c r="D8417" i="3"/>
  <c r="F8421" i="3" s="1"/>
  <c r="M7633" i="3"/>
  <c r="K7633" i="3"/>
  <c r="L7639" i="3" s="1"/>
  <c r="G7633" i="3"/>
  <c r="D7633" i="3"/>
  <c r="F7637" i="3" s="1"/>
  <c r="M6849" i="3"/>
  <c r="K6849" i="3"/>
  <c r="L6855" i="3" s="1"/>
  <c r="G6849" i="3"/>
  <c r="D6849" i="3"/>
  <c r="F6853" i="3" s="1"/>
  <c r="M6065" i="3"/>
  <c r="K6065" i="3"/>
  <c r="L6071" i="3" s="1"/>
  <c r="G6065" i="3"/>
  <c r="D6065" i="3"/>
  <c r="F6069" i="3" s="1"/>
  <c r="M5281" i="3"/>
  <c r="K5281" i="3"/>
  <c r="L5287" i="3" s="1"/>
  <c r="G5281" i="3"/>
  <c r="D5281" i="3"/>
  <c r="M4497" i="3"/>
  <c r="K4497" i="3"/>
  <c r="L4503" i="3" s="1"/>
  <c r="G4497" i="3"/>
  <c r="D4497" i="3"/>
  <c r="F4501" i="3" s="1"/>
  <c r="M3713" i="3"/>
  <c r="K3713" i="3"/>
  <c r="L3719" i="3" s="1"/>
  <c r="G3713" i="3"/>
  <c r="D3713" i="3"/>
  <c r="F3717" i="3" s="1"/>
  <c r="M2929" i="3"/>
  <c r="K2929" i="3"/>
  <c r="L2935" i="3" s="1"/>
  <c r="G2929" i="3"/>
  <c r="D2929" i="3"/>
  <c r="F2933" i="3" s="1"/>
  <c r="M2145" i="3"/>
  <c r="K2145" i="3"/>
  <c r="L2151" i="3" s="1"/>
  <c r="G2145" i="3"/>
  <c r="D2145" i="3"/>
  <c r="F2149" i="3" s="1"/>
  <c r="M1361" i="3"/>
  <c r="K1361" i="3"/>
  <c r="L1367" i="3" s="1"/>
  <c r="G1361" i="3"/>
  <c r="D1361" i="3"/>
  <c r="F1365" i="3" s="1"/>
  <c r="M577" i="3"/>
  <c r="K577" i="3"/>
  <c r="G577" i="3"/>
  <c r="D577" i="3"/>
  <c r="M12337" i="3"/>
  <c r="K12337" i="3"/>
  <c r="L12343" i="3" s="1"/>
  <c r="G12337" i="3"/>
  <c r="D12337" i="3"/>
  <c r="F12341" i="3" s="1"/>
  <c r="M11552" i="3"/>
  <c r="K11552" i="3"/>
  <c r="G11552" i="3"/>
  <c r="D11552" i="3"/>
  <c r="M10768" i="3"/>
  <c r="K10768" i="3"/>
  <c r="G10768" i="3"/>
  <c r="D10768" i="3"/>
  <c r="F10772" i="3" s="1"/>
  <c r="M9984" i="3"/>
  <c r="K9984" i="3"/>
  <c r="G9984" i="3"/>
  <c r="D9984" i="3"/>
  <c r="M9200" i="3"/>
  <c r="K9200" i="3"/>
  <c r="L9206" i="3" s="1"/>
  <c r="G9200" i="3"/>
  <c r="D9200" i="3"/>
  <c r="M8416" i="3"/>
  <c r="K8416" i="3"/>
  <c r="G8416" i="3"/>
  <c r="D8416" i="3"/>
  <c r="F8420" i="3" s="1"/>
  <c r="M7632" i="3"/>
  <c r="K7632" i="3"/>
  <c r="G7632" i="3"/>
  <c r="D7632" i="3"/>
  <c r="M6848" i="3"/>
  <c r="K6848" i="3"/>
  <c r="G6848" i="3"/>
  <c r="D6848" i="3"/>
  <c r="F6852" i="3" s="1"/>
  <c r="M6064" i="3"/>
  <c r="K6064" i="3"/>
  <c r="L6070" i="3" s="1"/>
  <c r="G6064" i="3"/>
  <c r="D6064" i="3"/>
  <c r="M5280" i="3"/>
  <c r="K5280" i="3"/>
  <c r="L5286" i="3" s="1"/>
  <c r="G5280" i="3"/>
  <c r="D5280" i="3"/>
  <c r="M4496" i="3"/>
  <c r="K4496" i="3"/>
  <c r="G4496" i="3"/>
  <c r="D4496" i="3"/>
  <c r="M3712" i="3"/>
  <c r="K3712" i="3"/>
  <c r="G3712" i="3"/>
  <c r="D3712" i="3"/>
  <c r="M2928" i="3"/>
  <c r="K2928" i="3"/>
  <c r="L2934" i="3" s="1"/>
  <c r="G2928" i="3"/>
  <c r="D2928" i="3"/>
  <c r="M2144" i="3"/>
  <c r="K2144" i="3"/>
  <c r="L2150" i="3" s="1"/>
  <c r="G2144" i="3"/>
  <c r="D2144" i="3"/>
  <c r="M1360" i="3"/>
  <c r="K1360" i="3"/>
  <c r="G1360" i="3"/>
  <c r="D1360" i="3"/>
  <c r="F1364" i="3" s="1"/>
  <c r="M576" i="3"/>
  <c r="K576" i="3"/>
  <c r="G576" i="3"/>
  <c r="D576" i="3"/>
  <c r="M12336" i="3"/>
  <c r="K12336" i="3"/>
  <c r="G12336" i="3"/>
  <c r="D12336" i="3"/>
  <c r="F12340" i="3" s="1"/>
  <c r="M12335" i="3"/>
  <c r="K12335" i="3"/>
  <c r="G12335" i="3"/>
  <c r="D12335" i="3"/>
  <c r="M11551" i="3"/>
  <c r="K11551" i="3"/>
  <c r="G11551" i="3"/>
  <c r="D11551" i="3"/>
  <c r="M10767" i="3"/>
  <c r="K10767" i="3"/>
  <c r="G10767" i="3"/>
  <c r="D10767" i="3"/>
  <c r="M9983" i="3"/>
  <c r="K9983" i="3"/>
  <c r="G9983" i="3"/>
  <c r="D9983" i="3"/>
  <c r="M9199" i="3"/>
  <c r="K9199" i="3"/>
  <c r="G9199" i="3"/>
  <c r="D9199" i="3"/>
  <c r="M8415" i="3"/>
  <c r="K8415" i="3"/>
  <c r="G8415" i="3"/>
  <c r="D8415" i="3"/>
  <c r="M7631" i="3"/>
  <c r="K7631" i="3"/>
  <c r="G7631" i="3"/>
  <c r="D7631" i="3"/>
  <c r="M6847" i="3"/>
  <c r="K6847" i="3"/>
  <c r="G6847" i="3"/>
  <c r="D6847" i="3"/>
  <c r="M6063" i="3"/>
  <c r="K6063" i="3"/>
  <c r="G6063" i="3"/>
  <c r="D6063" i="3"/>
  <c r="M5279" i="3"/>
  <c r="K5279" i="3"/>
  <c r="G5279" i="3"/>
  <c r="D5279" i="3"/>
  <c r="M4495" i="3"/>
  <c r="K4495" i="3"/>
  <c r="G4495" i="3"/>
  <c r="D4495" i="3"/>
  <c r="M3711" i="3"/>
  <c r="K3711" i="3"/>
  <c r="G3711" i="3"/>
  <c r="D3711" i="3"/>
  <c r="M2927" i="3"/>
  <c r="K2927" i="3"/>
  <c r="G2927" i="3"/>
  <c r="D2927" i="3"/>
  <c r="M2143" i="3"/>
  <c r="K2143" i="3"/>
  <c r="G2143" i="3"/>
  <c r="D2143" i="3"/>
  <c r="M1359" i="3"/>
  <c r="K1359" i="3"/>
  <c r="G1359" i="3"/>
  <c r="D1359" i="3"/>
  <c r="M575" i="3"/>
  <c r="K575" i="3"/>
  <c r="G575" i="3"/>
  <c r="D575" i="3"/>
  <c r="M11550" i="3"/>
  <c r="K11550" i="3"/>
  <c r="G11550" i="3"/>
  <c r="D11550" i="3"/>
  <c r="M10766" i="3"/>
  <c r="K10766" i="3"/>
  <c r="G10766" i="3"/>
  <c r="D10766" i="3"/>
  <c r="M9982" i="3"/>
  <c r="K9982" i="3"/>
  <c r="G9982" i="3"/>
  <c r="D9982" i="3"/>
  <c r="M9198" i="3"/>
  <c r="K9198" i="3"/>
  <c r="G9198" i="3"/>
  <c r="D9198" i="3"/>
  <c r="M8414" i="3"/>
  <c r="K8414" i="3"/>
  <c r="G8414" i="3"/>
  <c r="D8414" i="3"/>
  <c r="M7630" i="3"/>
  <c r="K7630" i="3"/>
  <c r="G7630" i="3"/>
  <c r="D7630" i="3"/>
  <c r="M6846" i="3"/>
  <c r="K6846" i="3"/>
  <c r="G6846" i="3"/>
  <c r="D6846" i="3"/>
  <c r="M6062" i="3"/>
  <c r="K6062" i="3"/>
  <c r="G6062" i="3"/>
  <c r="D6062" i="3"/>
  <c r="M5278" i="3"/>
  <c r="K5278" i="3"/>
  <c r="G5278" i="3"/>
  <c r="D5278" i="3"/>
  <c r="M4494" i="3"/>
  <c r="K4494" i="3"/>
  <c r="G4494" i="3"/>
  <c r="D4494" i="3"/>
  <c r="M3710" i="3"/>
  <c r="K3710" i="3"/>
  <c r="G3710" i="3"/>
  <c r="D3710" i="3"/>
  <c r="M2926" i="3"/>
  <c r="K2926" i="3"/>
  <c r="G2926" i="3"/>
  <c r="D2926" i="3"/>
  <c r="M2142" i="3"/>
  <c r="K2142" i="3"/>
  <c r="G2142" i="3"/>
  <c r="D2142" i="3"/>
  <c r="M1358" i="3"/>
  <c r="K1358" i="3"/>
  <c r="G1358" i="3"/>
  <c r="D1358" i="3"/>
  <c r="M574" i="3"/>
  <c r="K574" i="3"/>
  <c r="G574" i="3"/>
  <c r="D574" i="3"/>
  <c r="M12334" i="3"/>
  <c r="K12334" i="3"/>
  <c r="G12334" i="3"/>
  <c r="D12334" i="3"/>
  <c r="M12333" i="3"/>
  <c r="K12333" i="3"/>
  <c r="G12333" i="3"/>
  <c r="D12333" i="3"/>
  <c r="M11549" i="3"/>
  <c r="K11549" i="3"/>
  <c r="G11549" i="3"/>
  <c r="D11549" i="3"/>
  <c r="M10765" i="3"/>
  <c r="K10765" i="3"/>
  <c r="G10765" i="3"/>
  <c r="D10765" i="3"/>
  <c r="M9981" i="3"/>
  <c r="K9981" i="3"/>
  <c r="G9981" i="3"/>
  <c r="D9981" i="3"/>
  <c r="M9197" i="3"/>
  <c r="K9197" i="3"/>
  <c r="G9197" i="3"/>
  <c r="D9197" i="3"/>
  <c r="M8413" i="3"/>
  <c r="K8413" i="3"/>
  <c r="G8413" i="3"/>
  <c r="D8413" i="3"/>
  <c r="M7629" i="3"/>
  <c r="K7629" i="3"/>
  <c r="G7629" i="3"/>
  <c r="D7629" i="3"/>
  <c r="M6845" i="3"/>
  <c r="K6845" i="3"/>
  <c r="G6845" i="3"/>
  <c r="D6845" i="3"/>
  <c r="M6061" i="3"/>
  <c r="K6061" i="3"/>
  <c r="G6061" i="3"/>
  <c r="D6061" i="3"/>
  <c r="M5277" i="3"/>
  <c r="K5277" i="3"/>
  <c r="G5277" i="3"/>
  <c r="D5277" i="3"/>
  <c r="M4493" i="3"/>
  <c r="K4493" i="3"/>
  <c r="G4493" i="3"/>
  <c r="D4493" i="3"/>
  <c r="M3709" i="3"/>
  <c r="K3709" i="3"/>
  <c r="G3709" i="3"/>
  <c r="D3709" i="3"/>
  <c r="M2925" i="3"/>
  <c r="K2925" i="3"/>
  <c r="G2925" i="3"/>
  <c r="D2925" i="3"/>
  <c r="M2141" i="3"/>
  <c r="K2141" i="3"/>
  <c r="G2141" i="3"/>
  <c r="D2141" i="3"/>
  <c r="J1574" i="3"/>
  <c r="J1575" i="3"/>
  <c r="M1357" i="3"/>
  <c r="K1357" i="3"/>
  <c r="G1357" i="3"/>
  <c r="D1357" i="3"/>
  <c r="M573" i="3"/>
  <c r="K573" i="3"/>
  <c r="G573" i="3"/>
  <c r="D573" i="3"/>
  <c r="M572" i="3"/>
  <c r="K572" i="3"/>
  <c r="G572" i="3"/>
  <c r="D572" i="3"/>
  <c r="M1356" i="3"/>
  <c r="K1356" i="3"/>
  <c r="G1356" i="3"/>
  <c r="D1356" i="3"/>
  <c r="M2140" i="3"/>
  <c r="K2140" i="3"/>
  <c r="G2140" i="3"/>
  <c r="D2140" i="3"/>
  <c r="M2924" i="3"/>
  <c r="K2924" i="3"/>
  <c r="G2924" i="3"/>
  <c r="D2924" i="3"/>
  <c r="M3708" i="3"/>
  <c r="K3708" i="3"/>
  <c r="G3708" i="3"/>
  <c r="D3708" i="3"/>
  <c r="M4492" i="3"/>
  <c r="K4492" i="3"/>
  <c r="G4492" i="3"/>
  <c r="D4492" i="3"/>
  <c r="M5276" i="3"/>
  <c r="K5276" i="3"/>
  <c r="G5276" i="3"/>
  <c r="D5276" i="3"/>
  <c r="M6060" i="3"/>
  <c r="K6060" i="3"/>
  <c r="G6060" i="3"/>
  <c r="D6060" i="3"/>
  <c r="M6844" i="3"/>
  <c r="K6844" i="3"/>
  <c r="G6844" i="3"/>
  <c r="D6844" i="3"/>
  <c r="M7628" i="3"/>
  <c r="K7628" i="3"/>
  <c r="G7628" i="3"/>
  <c r="D7628" i="3"/>
  <c r="M8412" i="3"/>
  <c r="K8412" i="3"/>
  <c r="G8412" i="3"/>
  <c r="D8412" i="3"/>
  <c r="M9196" i="3"/>
  <c r="K9196" i="3"/>
  <c r="G9196" i="3"/>
  <c r="D9196" i="3"/>
  <c r="M9980" i="3"/>
  <c r="K9980" i="3"/>
  <c r="G9980" i="3"/>
  <c r="D9980" i="3"/>
  <c r="M10764" i="3"/>
  <c r="K10764" i="3"/>
  <c r="G10764" i="3"/>
  <c r="D10764" i="3"/>
  <c r="M11548" i="3"/>
  <c r="K11548" i="3"/>
  <c r="G11548" i="3"/>
  <c r="D11548" i="3"/>
  <c r="M12332" i="3"/>
  <c r="K12332" i="3"/>
  <c r="G12332" i="3"/>
  <c r="D12332" i="3"/>
  <c r="M11547" i="3"/>
  <c r="K11547" i="3"/>
  <c r="G11547" i="3"/>
  <c r="D11547" i="3"/>
  <c r="M10763" i="3"/>
  <c r="K10763" i="3"/>
  <c r="G10763" i="3"/>
  <c r="D10763" i="3"/>
  <c r="M9979" i="3"/>
  <c r="K9979" i="3"/>
  <c r="G9979" i="3"/>
  <c r="D9979" i="3"/>
  <c r="M9195" i="3"/>
  <c r="K9195" i="3"/>
  <c r="G9195" i="3"/>
  <c r="D9195" i="3"/>
  <c r="M8411" i="3"/>
  <c r="K8411" i="3"/>
  <c r="G8411" i="3"/>
  <c r="D8411" i="3"/>
  <c r="M7627" i="3"/>
  <c r="K7627" i="3"/>
  <c r="G7627" i="3"/>
  <c r="D7627" i="3"/>
  <c r="M6843" i="3"/>
  <c r="K6843" i="3"/>
  <c r="G6843" i="3"/>
  <c r="D6843" i="3"/>
  <c r="M6059" i="3"/>
  <c r="K6059" i="3"/>
  <c r="G6059" i="3"/>
  <c r="D6059" i="3"/>
  <c r="M5275" i="3"/>
  <c r="K5275" i="3"/>
  <c r="G5275" i="3"/>
  <c r="D5275" i="3"/>
  <c r="M4491" i="3"/>
  <c r="K4491" i="3"/>
  <c r="G4491" i="3"/>
  <c r="D4491" i="3"/>
  <c r="M3707" i="3"/>
  <c r="K3707" i="3"/>
  <c r="G3707" i="3"/>
  <c r="D3707" i="3"/>
  <c r="M2923" i="3"/>
  <c r="K2923" i="3"/>
  <c r="G2923" i="3"/>
  <c r="D2923" i="3"/>
  <c r="M2139" i="3"/>
  <c r="K2139" i="3"/>
  <c r="G2139" i="3"/>
  <c r="D2139" i="3"/>
  <c r="M1355" i="3"/>
  <c r="K1355" i="3"/>
  <c r="G1355" i="3"/>
  <c r="D1355" i="3"/>
  <c r="M571" i="3"/>
  <c r="K571" i="3"/>
  <c r="G571" i="3"/>
  <c r="D571" i="3"/>
  <c r="M12331" i="3"/>
  <c r="K12331" i="3"/>
  <c r="G12331" i="3"/>
  <c r="D12331" i="3"/>
  <c r="M12330" i="3"/>
  <c r="K12330" i="3"/>
  <c r="G12330" i="3"/>
  <c r="D12330" i="3"/>
  <c r="M11546" i="3"/>
  <c r="K11546" i="3"/>
  <c r="G11546" i="3"/>
  <c r="D11546" i="3"/>
  <c r="M10762" i="3"/>
  <c r="K10762" i="3"/>
  <c r="G10762" i="3"/>
  <c r="D10762" i="3"/>
  <c r="M9978" i="3"/>
  <c r="K9978" i="3"/>
  <c r="G9978" i="3"/>
  <c r="D9978" i="3"/>
  <c r="M9194" i="3"/>
  <c r="K9194" i="3"/>
  <c r="G9194" i="3"/>
  <c r="D9194" i="3"/>
  <c r="M8410" i="3"/>
  <c r="K8410" i="3"/>
  <c r="G8410" i="3"/>
  <c r="D8410" i="3"/>
  <c r="M7626" i="3"/>
  <c r="K7626" i="3"/>
  <c r="G7626" i="3"/>
  <c r="D7626" i="3"/>
  <c r="M6842" i="3"/>
  <c r="K6842" i="3"/>
  <c r="G6842" i="3"/>
  <c r="D6842" i="3"/>
  <c r="M6058" i="3"/>
  <c r="K6058" i="3"/>
  <c r="G6058" i="3"/>
  <c r="D6058" i="3"/>
  <c r="M5274" i="3"/>
  <c r="K5274" i="3"/>
  <c r="G5274" i="3"/>
  <c r="D5274" i="3"/>
  <c r="M4490" i="3"/>
  <c r="K4490" i="3"/>
  <c r="G4490" i="3"/>
  <c r="D4490" i="3"/>
  <c r="M3706" i="3"/>
  <c r="K3706" i="3"/>
  <c r="G3706" i="3"/>
  <c r="D3706" i="3"/>
  <c r="M2922" i="3"/>
  <c r="K2922" i="3"/>
  <c r="G2922" i="3"/>
  <c r="D2922" i="3"/>
  <c r="M2138" i="3"/>
  <c r="K2138" i="3"/>
  <c r="G2138" i="3"/>
  <c r="D2138" i="3"/>
  <c r="M1354" i="3"/>
  <c r="K1354" i="3"/>
  <c r="G1354" i="3"/>
  <c r="D1354" i="3"/>
  <c r="M570" i="3"/>
  <c r="K570" i="3"/>
  <c r="G570" i="3"/>
  <c r="D570" i="3"/>
  <c r="M11545" i="3"/>
  <c r="K11545" i="3"/>
  <c r="G11545" i="3"/>
  <c r="D11545" i="3"/>
  <c r="M10761" i="3"/>
  <c r="K10761" i="3"/>
  <c r="G10761" i="3"/>
  <c r="D10761" i="3"/>
  <c r="M9977" i="3"/>
  <c r="K9977" i="3"/>
  <c r="G9977" i="3"/>
  <c r="D9977" i="3"/>
  <c r="M9193" i="3"/>
  <c r="K9193" i="3"/>
  <c r="G9193" i="3"/>
  <c r="D9193" i="3"/>
  <c r="M8409" i="3"/>
  <c r="K8409" i="3"/>
  <c r="G8409" i="3"/>
  <c r="D8409" i="3"/>
  <c r="M7625" i="3"/>
  <c r="K7625" i="3"/>
  <c r="G7625" i="3"/>
  <c r="D7625" i="3"/>
  <c r="M6841" i="3"/>
  <c r="K6841" i="3"/>
  <c r="G6841" i="3"/>
  <c r="D6841" i="3"/>
  <c r="M6057" i="3"/>
  <c r="K6057" i="3"/>
  <c r="G6057" i="3"/>
  <c r="D6057" i="3"/>
  <c r="M5273" i="3"/>
  <c r="K5273" i="3"/>
  <c r="G5273" i="3"/>
  <c r="D5273" i="3"/>
  <c r="M4489" i="3"/>
  <c r="K4489" i="3"/>
  <c r="G4489" i="3"/>
  <c r="D4489" i="3"/>
  <c r="M3705" i="3"/>
  <c r="K3705" i="3"/>
  <c r="G3705" i="3"/>
  <c r="D3705" i="3"/>
  <c r="M2921" i="3"/>
  <c r="K2921" i="3"/>
  <c r="G2921" i="3"/>
  <c r="D2921" i="3"/>
  <c r="M2137" i="3"/>
  <c r="K2137" i="3"/>
  <c r="G2137" i="3"/>
  <c r="D2137" i="3"/>
  <c r="M1353" i="3"/>
  <c r="K1353" i="3"/>
  <c r="G1353" i="3"/>
  <c r="D1353" i="3"/>
  <c r="M569" i="3"/>
  <c r="K569" i="3"/>
  <c r="G569" i="3"/>
  <c r="D569" i="3"/>
  <c r="M12329" i="3"/>
  <c r="K12329" i="3"/>
  <c r="G12329" i="3"/>
  <c r="D12329" i="3"/>
  <c r="M11544" i="3"/>
  <c r="K11544" i="3"/>
  <c r="G11544" i="3"/>
  <c r="D11544" i="3"/>
  <c r="M10760" i="3"/>
  <c r="K10760" i="3"/>
  <c r="G10760" i="3"/>
  <c r="D10760" i="3"/>
  <c r="M9976" i="3"/>
  <c r="K9976" i="3"/>
  <c r="G9976" i="3"/>
  <c r="D9976" i="3"/>
  <c r="M9192" i="3"/>
  <c r="K9192" i="3"/>
  <c r="G9192" i="3"/>
  <c r="D9192" i="3"/>
  <c r="M8408" i="3"/>
  <c r="K8408" i="3"/>
  <c r="G8408" i="3"/>
  <c r="D8408" i="3"/>
  <c r="M7624" i="3"/>
  <c r="K7624" i="3"/>
  <c r="G7624" i="3"/>
  <c r="D7624" i="3"/>
  <c r="M6840" i="3"/>
  <c r="K6840" i="3"/>
  <c r="G6840" i="3"/>
  <c r="D6840" i="3"/>
  <c r="M6056" i="3"/>
  <c r="K6056" i="3"/>
  <c r="G6056" i="3"/>
  <c r="D6056" i="3"/>
  <c r="M5272" i="3"/>
  <c r="K5272" i="3"/>
  <c r="G5272" i="3"/>
  <c r="D5272" i="3"/>
  <c r="M4488" i="3"/>
  <c r="K4488" i="3"/>
  <c r="G4488" i="3"/>
  <c r="D4488" i="3"/>
  <c r="M3704" i="3"/>
  <c r="K3704" i="3"/>
  <c r="G3704" i="3"/>
  <c r="D3704" i="3"/>
  <c r="M2920" i="3"/>
  <c r="K2920" i="3"/>
  <c r="G2920" i="3"/>
  <c r="D2920" i="3"/>
  <c r="M2136" i="3"/>
  <c r="K2136" i="3"/>
  <c r="G2136" i="3"/>
  <c r="D2136" i="3"/>
  <c r="M1352" i="3"/>
  <c r="K1352" i="3"/>
  <c r="G1352" i="3"/>
  <c r="D1352" i="3"/>
  <c r="M568" i="3"/>
  <c r="K568" i="3"/>
  <c r="G568" i="3"/>
  <c r="D568" i="3"/>
  <c r="M12328" i="3"/>
  <c r="K12328" i="3"/>
  <c r="G12328" i="3"/>
  <c r="D12328" i="3"/>
  <c r="M11543" i="3"/>
  <c r="K11543" i="3"/>
  <c r="G11543" i="3"/>
  <c r="D11543" i="3"/>
  <c r="M10759" i="3"/>
  <c r="K10759" i="3"/>
  <c r="G10759" i="3"/>
  <c r="D10759" i="3"/>
  <c r="M9975" i="3"/>
  <c r="K9975" i="3"/>
  <c r="G9975" i="3"/>
  <c r="D9975" i="3"/>
  <c r="M9191" i="3"/>
  <c r="K9191" i="3"/>
  <c r="G9191" i="3"/>
  <c r="D9191" i="3"/>
  <c r="M8407" i="3"/>
  <c r="K8407" i="3"/>
  <c r="G8407" i="3"/>
  <c r="D8407" i="3"/>
  <c r="M7623" i="3"/>
  <c r="K7623" i="3"/>
  <c r="G7623" i="3"/>
  <c r="D7623" i="3"/>
  <c r="M6839" i="3"/>
  <c r="K6839" i="3"/>
  <c r="G6839" i="3"/>
  <c r="D6839" i="3"/>
  <c r="M6055" i="3"/>
  <c r="K6055" i="3"/>
  <c r="G6055" i="3"/>
  <c r="D6055" i="3"/>
  <c r="M5271" i="3"/>
  <c r="K5271" i="3"/>
  <c r="G5271" i="3"/>
  <c r="D5271" i="3"/>
  <c r="M4487" i="3"/>
  <c r="K4487" i="3"/>
  <c r="G4487" i="3"/>
  <c r="D4487" i="3"/>
  <c r="M3703" i="3"/>
  <c r="K3703" i="3"/>
  <c r="G3703" i="3"/>
  <c r="D3703" i="3"/>
  <c r="M2919" i="3"/>
  <c r="K2919" i="3"/>
  <c r="G2919" i="3"/>
  <c r="D2919" i="3"/>
  <c r="M2135" i="3"/>
  <c r="K2135" i="3"/>
  <c r="G2135" i="3"/>
  <c r="D2135" i="3"/>
  <c r="M1351" i="3"/>
  <c r="K1351" i="3"/>
  <c r="G1351" i="3"/>
  <c r="D1351" i="3"/>
  <c r="M567" i="3"/>
  <c r="K567" i="3"/>
  <c r="G567" i="3"/>
  <c r="D567" i="3"/>
  <c r="M12327" i="3"/>
  <c r="K12327" i="3"/>
  <c r="G12327" i="3"/>
  <c r="D12327" i="3"/>
  <c r="M12326" i="3"/>
  <c r="K12326" i="3"/>
  <c r="G12326" i="3"/>
  <c r="D12326" i="3"/>
  <c r="M11542" i="3"/>
  <c r="K11542" i="3"/>
  <c r="G11542" i="3"/>
  <c r="D11542" i="3"/>
  <c r="M10758" i="3"/>
  <c r="K10758" i="3"/>
  <c r="G10758" i="3"/>
  <c r="D10758" i="3"/>
  <c r="M9974" i="3"/>
  <c r="K9974" i="3"/>
  <c r="G9974" i="3"/>
  <c r="D9974" i="3"/>
  <c r="M9190" i="3"/>
  <c r="K9190" i="3"/>
  <c r="G9190" i="3"/>
  <c r="D9190" i="3"/>
  <c r="M8406" i="3"/>
  <c r="K8406" i="3"/>
  <c r="G8406" i="3"/>
  <c r="D8406" i="3"/>
  <c r="M7622" i="3"/>
  <c r="K7622" i="3"/>
  <c r="G7622" i="3"/>
  <c r="D7622" i="3"/>
  <c r="M6838" i="3"/>
  <c r="K6838" i="3"/>
  <c r="G6838" i="3"/>
  <c r="D6838" i="3"/>
  <c r="M6054" i="3"/>
  <c r="K6054" i="3"/>
  <c r="G6054" i="3"/>
  <c r="D6054" i="3"/>
  <c r="M5270" i="3"/>
  <c r="K5270" i="3"/>
  <c r="G5270" i="3"/>
  <c r="D5270" i="3"/>
  <c r="M4486" i="3"/>
  <c r="K4486" i="3"/>
  <c r="G4486" i="3"/>
  <c r="D4486" i="3"/>
  <c r="M3702" i="3"/>
  <c r="K3702" i="3"/>
  <c r="G3702" i="3"/>
  <c r="D3702" i="3"/>
  <c r="M2918" i="3"/>
  <c r="K2918" i="3"/>
  <c r="G2918" i="3"/>
  <c r="D2918" i="3"/>
  <c r="M2134" i="3"/>
  <c r="K2134" i="3"/>
  <c r="G2134" i="3"/>
  <c r="D2134" i="3"/>
  <c r="M1350" i="3"/>
  <c r="K1350" i="3"/>
  <c r="G1350" i="3"/>
  <c r="D1350" i="3"/>
  <c r="M566" i="3"/>
  <c r="K566" i="3"/>
  <c r="G566" i="3"/>
  <c r="D566" i="3"/>
  <c r="M11541" i="3"/>
  <c r="K11541" i="3"/>
  <c r="G11541" i="3"/>
  <c r="D11541" i="3"/>
  <c r="M10757" i="3"/>
  <c r="K10757" i="3"/>
  <c r="G10757" i="3"/>
  <c r="D10757" i="3"/>
  <c r="M9973" i="3"/>
  <c r="K9973" i="3"/>
  <c r="G9973" i="3"/>
  <c r="D9973" i="3"/>
  <c r="M9189" i="3"/>
  <c r="K9189" i="3"/>
  <c r="G9189" i="3"/>
  <c r="D9189" i="3"/>
  <c r="M8405" i="3"/>
  <c r="K8405" i="3"/>
  <c r="G8405" i="3"/>
  <c r="D8405" i="3"/>
  <c r="M7621" i="3"/>
  <c r="K7621" i="3"/>
  <c r="G7621" i="3"/>
  <c r="D7621" i="3"/>
  <c r="M6837" i="3"/>
  <c r="K6837" i="3"/>
  <c r="G6837" i="3"/>
  <c r="D6837" i="3"/>
  <c r="M6053" i="3"/>
  <c r="K6053" i="3"/>
  <c r="G6053" i="3"/>
  <c r="D6053" i="3"/>
  <c r="M5269" i="3"/>
  <c r="K5269" i="3"/>
  <c r="G5269" i="3"/>
  <c r="D5269" i="3"/>
  <c r="M4485" i="3"/>
  <c r="K4485" i="3"/>
  <c r="G4485" i="3"/>
  <c r="D4485" i="3"/>
  <c r="M3701" i="3"/>
  <c r="K3701" i="3"/>
  <c r="G3701" i="3"/>
  <c r="D3701" i="3"/>
  <c r="M2917" i="3"/>
  <c r="K2917" i="3"/>
  <c r="G2917" i="3"/>
  <c r="D2917" i="3"/>
  <c r="M2133" i="3"/>
  <c r="K2133" i="3"/>
  <c r="G2133" i="3"/>
  <c r="D2133" i="3"/>
  <c r="M1349" i="3"/>
  <c r="K1349" i="3"/>
  <c r="G1349" i="3"/>
  <c r="D1349" i="3"/>
  <c r="M565" i="3"/>
  <c r="K565" i="3"/>
  <c r="G565" i="3"/>
  <c r="D565" i="3"/>
  <c r="M12325" i="3"/>
  <c r="K12325" i="3"/>
  <c r="G12325" i="3"/>
  <c r="D12325" i="3"/>
  <c r="M11540" i="3"/>
  <c r="K11540" i="3"/>
  <c r="G11540" i="3"/>
  <c r="D11540" i="3"/>
  <c r="M10756" i="3"/>
  <c r="K10756" i="3"/>
  <c r="G10756" i="3"/>
  <c r="D10756" i="3"/>
  <c r="M9972" i="3"/>
  <c r="K9972" i="3"/>
  <c r="G9972" i="3"/>
  <c r="D9972" i="3"/>
  <c r="M9188" i="3"/>
  <c r="K9188" i="3"/>
  <c r="G9188" i="3"/>
  <c r="D9188" i="3"/>
  <c r="M8404" i="3"/>
  <c r="K8404" i="3"/>
  <c r="G8404" i="3"/>
  <c r="D8404" i="3"/>
  <c r="M7620" i="3"/>
  <c r="K7620" i="3"/>
  <c r="G7620" i="3"/>
  <c r="D7620" i="3"/>
  <c r="M6836" i="3"/>
  <c r="K6836" i="3"/>
  <c r="G6836" i="3"/>
  <c r="D6836" i="3"/>
  <c r="M6052" i="3"/>
  <c r="K6052" i="3"/>
  <c r="G6052" i="3"/>
  <c r="D6052" i="3"/>
  <c r="M5268" i="3"/>
  <c r="K5268" i="3"/>
  <c r="G5268" i="3"/>
  <c r="D5268" i="3"/>
  <c r="M4484" i="3"/>
  <c r="K4484" i="3"/>
  <c r="G4484" i="3"/>
  <c r="D4484" i="3"/>
  <c r="M3700" i="3"/>
  <c r="K3700" i="3"/>
  <c r="G3700" i="3"/>
  <c r="D3700" i="3"/>
  <c r="M2916" i="3"/>
  <c r="K2916" i="3"/>
  <c r="G2916" i="3"/>
  <c r="D2916" i="3"/>
  <c r="M2132" i="3"/>
  <c r="K2132" i="3"/>
  <c r="G2132" i="3"/>
  <c r="D2132" i="3"/>
  <c r="M1348" i="3"/>
  <c r="K1348" i="3"/>
  <c r="G1348" i="3"/>
  <c r="D1348" i="3"/>
  <c r="M564" i="3"/>
  <c r="K564" i="3"/>
  <c r="G564" i="3"/>
  <c r="D564" i="3"/>
  <c r="M12324" i="3"/>
  <c r="K12324" i="3"/>
  <c r="G12324" i="3"/>
  <c r="D12324" i="3"/>
  <c r="M11539" i="3"/>
  <c r="K11539" i="3"/>
  <c r="G11539" i="3"/>
  <c r="D11539" i="3"/>
  <c r="M10755" i="3"/>
  <c r="K10755" i="3"/>
  <c r="G10755" i="3"/>
  <c r="D10755" i="3"/>
  <c r="M9971" i="3"/>
  <c r="K9971" i="3"/>
  <c r="G9971" i="3"/>
  <c r="D9971" i="3"/>
  <c r="M9187" i="3"/>
  <c r="K9187" i="3"/>
  <c r="G9187" i="3"/>
  <c r="D9187" i="3"/>
  <c r="M8403" i="3"/>
  <c r="K8403" i="3"/>
  <c r="G8403" i="3"/>
  <c r="D8403" i="3"/>
  <c r="M7619" i="3"/>
  <c r="K7619" i="3"/>
  <c r="G7619" i="3"/>
  <c r="D7619" i="3"/>
  <c r="M6835" i="3"/>
  <c r="K6835" i="3"/>
  <c r="G6835" i="3"/>
  <c r="D6835" i="3"/>
  <c r="M6834" i="3"/>
  <c r="K6834" i="3"/>
  <c r="G6834" i="3"/>
  <c r="D6834" i="3"/>
  <c r="M6051" i="3"/>
  <c r="K6051" i="3"/>
  <c r="G6051" i="3"/>
  <c r="D6051" i="3"/>
  <c r="M5267" i="3"/>
  <c r="K5267" i="3"/>
  <c r="G5267" i="3"/>
  <c r="D5267" i="3"/>
  <c r="M4483" i="3"/>
  <c r="K4483" i="3"/>
  <c r="G4483" i="3"/>
  <c r="D4483" i="3"/>
  <c r="M3699" i="3"/>
  <c r="K3699" i="3"/>
  <c r="G3699" i="3"/>
  <c r="D3699" i="3"/>
  <c r="M2915" i="3"/>
  <c r="K2915" i="3"/>
  <c r="G2915" i="3"/>
  <c r="D2915" i="3"/>
  <c r="M2131" i="3"/>
  <c r="K2131" i="3"/>
  <c r="G2131" i="3"/>
  <c r="D2131" i="3"/>
  <c r="M1347" i="3"/>
  <c r="K1347" i="3"/>
  <c r="G1347" i="3"/>
  <c r="D1347" i="3"/>
  <c r="M563" i="3"/>
  <c r="K563" i="3"/>
  <c r="G563" i="3"/>
  <c r="D563" i="3"/>
  <c r="M12323" i="3"/>
  <c r="K12323" i="3"/>
  <c r="G12323" i="3"/>
  <c r="D12323" i="3"/>
  <c r="M12322" i="3"/>
  <c r="K12322" i="3"/>
  <c r="G12322" i="3"/>
  <c r="D12322" i="3"/>
  <c r="M11538" i="3"/>
  <c r="K11538" i="3"/>
  <c r="G11538" i="3"/>
  <c r="D11538" i="3"/>
  <c r="M10754" i="3"/>
  <c r="K10754" i="3"/>
  <c r="G10754" i="3"/>
  <c r="D10754" i="3"/>
  <c r="M9970" i="3"/>
  <c r="K9970" i="3"/>
  <c r="G9970" i="3"/>
  <c r="D9970" i="3"/>
  <c r="M9186" i="3"/>
  <c r="K9186" i="3"/>
  <c r="G9186" i="3"/>
  <c r="D9186" i="3"/>
  <c r="M8402" i="3"/>
  <c r="K8402" i="3"/>
  <c r="G8402" i="3"/>
  <c r="D8402" i="3"/>
  <c r="M7618" i="3"/>
  <c r="K7618" i="3"/>
  <c r="G7618" i="3"/>
  <c r="D7618" i="3"/>
  <c r="M6833" i="3"/>
  <c r="K6833" i="3"/>
  <c r="G6833" i="3"/>
  <c r="D6833" i="3"/>
  <c r="M6050" i="3"/>
  <c r="K6050" i="3"/>
  <c r="G6050" i="3"/>
  <c r="D6050" i="3"/>
  <c r="M5266" i="3"/>
  <c r="K5266" i="3"/>
  <c r="G5266" i="3"/>
  <c r="D5266" i="3"/>
  <c r="M4482" i="3"/>
  <c r="K4482" i="3"/>
  <c r="G4482" i="3"/>
  <c r="D4482" i="3"/>
  <c r="M3698" i="3"/>
  <c r="K3698" i="3"/>
  <c r="G3698" i="3"/>
  <c r="D3698" i="3"/>
  <c r="M2914" i="3"/>
  <c r="K2914" i="3"/>
  <c r="G2914" i="3"/>
  <c r="D2914" i="3"/>
  <c r="M2130" i="3"/>
  <c r="K2130" i="3"/>
  <c r="G2130" i="3"/>
  <c r="D2130" i="3"/>
  <c r="M1346" i="3"/>
  <c r="K1346" i="3"/>
  <c r="G1346" i="3"/>
  <c r="D1346" i="3"/>
  <c r="M562" i="3"/>
  <c r="K562" i="3"/>
  <c r="G562" i="3"/>
  <c r="D562" i="3"/>
  <c r="M11537" i="3"/>
  <c r="K11537" i="3"/>
  <c r="G11537" i="3"/>
  <c r="D11537" i="3"/>
  <c r="M10753" i="3"/>
  <c r="K10753" i="3"/>
  <c r="G10753" i="3"/>
  <c r="D10753" i="3"/>
  <c r="M9969" i="3"/>
  <c r="K9969" i="3"/>
  <c r="G9969" i="3"/>
  <c r="D9969" i="3"/>
  <c r="M9185" i="3"/>
  <c r="K9185" i="3"/>
  <c r="G9185" i="3"/>
  <c r="D9185" i="3"/>
  <c r="M8401" i="3"/>
  <c r="K8401" i="3"/>
  <c r="G8401" i="3"/>
  <c r="D8401" i="3"/>
  <c r="M7617" i="3"/>
  <c r="K7617" i="3"/>
  <c r="G7617" i="3"/>
  <c r="D7617" i="3"/>
  <c r="M6832" i="3"/>
  <c r="K6832" i="3"/>
  <c r="G6832" i="3"/>
  <c r="D6832" i="3"/>
  <c r="M6049" i="3"/>
  <c r="K6049" i="3"/>
  <c r="G6049" i="3"/>
  <c r="D6049" i="3"/>
  <c r="M5265" i="3"/>
  <c r="K5265" i="3"/>
  <c r="G5265" i="3"/>
  <c r="D5265" i="3"/>
  <c r="M4481" i="3"/>
  <c r="K4481" i="3"/>
  <c r="G4481" i="3"/>
  <c r="D4481" i="3"/>
  <c r="M3697" i="3"/>
  <c r="K3697" i="3"/>
  <c r="G3697" i="3"/>
  <c r="D3697" i="3"/>
  <c r="M2913" i="3"/>
  <c r="K2913" i="3"/>
  <c r="G2913" i="3"/>
  <c r="D2913" i="3"/>
  <c r="M2129" i="3"/>
  <c r="K2129" i="3"/>
  <c r="G2129" i="3"/>
  <c r="D2129" i="3"/>
  <c r="M1345" i="3"/>
  <c r="K1345" i="3"/>
  <c r="G1345" i="3"/>
  <c r="D1345" i="3"/>
  <c r="M561" i="3"/>
  <c r="K561" i="3"/>
  <c r="G561" i="3"/>
  <c r="D561" i="3"/>
  <c r="M12321" i="3"/>
  <c r="K12321" i="3"/>
  <c r="G12321" i="3"/>
  <c r="D12321" i="3"/>
  <c r="M11536" i="3"/>
  <c r="K11536" i="3"/>
  <c r="G11536" i="3"/>
  <c r="D11536" i="3"/>
  <c r="M11535" i="3"/>
  <c r="K11535" i="3"/>
  <c r="G11535" i="3"/>
  <c r="D11535" i="3"/>
  <c r="M10752" i="3"/>
  <c r="K10752" i="3"/>
  <c r="G10752" i="3"/>
  <c r="D10752" i="3"/>
  <c r="M10751" i="3"/>
  <c r="K10751" i="3"/>
  <c r="G10751" i="3"/>
  <c r="D10751" i="3"/>
  <c r="M9968" i="3"/>
  <c r="K9968" i="3"/>
  <c r="G9968" i="3"/>
  <c r="D9968" i="3"/>
  <c r="M9967" i="3"/>
  <c r="K9967" i="3"/>
  <c r="G9967" i="3"/>
  <c r="D9967" i="3"/>
  <c r="M9184" i="3"/>
  <c r="K9184" i="3"/>
  <c r="G9184" i="3"/>
  <c r="D9184" i="3"/>
  <c r="M9183" i="3"/>
  <c r="K9183" i="3"/>
  <c r="G9183" i="3"/>
  <c r="D9183" i="3"/>
  <c r="M8400" i="3"/>
  <c r="K8400" i="3"/>
  <c r="G8400" i="3"/>
  <c r="D8400" i="3"/>
  <c r="M8399" i="3"/>
  <c r="K8399" i="3"/>
  <c r="G8399" i="3"/>
  <c r="D8399" i="3"/>
  <c r="M7616" i="3"/>
  <c r="K7616" i="3"/>
  <c r="G7616" i="3"/>
  <c r="D7616" i="3"/>
  <c r="M7615" i="3"/>
  <c r="K7615" i="3"/>
  <c r="G7615" i="3"/>
  <c r="D7615" i="3"/>
  <c r="M6831" i="3"/>
  <c r="K6831" i="3"/>
  <c r="G6831" i="3"/>
  <c r="D6831" i="3"/>
  <c r="M6048" i="3"/>
  <c r="K6048" i="3"/>
  <c r="G6048" i="3"/>
  <c r="D6048" i="3"/>
  <c r="M6047" i="3"/>
  <c r="K6047" i="3"/>
  <c r="G6047" i="3"/>
  <c r="D6047" i="3"/>
  <c r="M5264" i="3"/>
  <c r="K5264" i="3"/>
  <c r="G5264" i="3"/>
  <c r="D5264" i="3"/>
  <c r="M5263" i="3"/>
  <c r="K5263" i="3"/>
  <c r="G5263" i="3"/>
  <c r="D5263" i="3"/>
  <c r="M4480" i="3"/>
  <c r="K4480" i="3"/>
  <c r="G4480" i="3"/>
  <c r="D4480" i="3"/>
  <c r="M4479" i="3"/>
  <c r="K4479" i="3"/>
  <c r="G4479" i="3"/>
  <c r="D4479" i="3"/>
  <c r="M3696" i="3"/>
  <c r="K3696" i="3"/>
  <c r="G3696" i="3"/>
  <c r="D3696" i="3"/>
  <c r="M3695" i="3"/>
  <c r="K3695" i="3"/>
  <c r="G3695" i="3"/>
  <c r="D3695" i="3"/>
  <c r="M2912" i="3"/>
  <c r="K2912" i="3"/>
  <c r="G2912" i="3"/>
  <c r="D2912" i="3"/>
  <c r="M2911" i="3"/>
  <c r="K2911" i="3"/>
  <c r="G2911" i="3"/>
  <c r="D2911" i="3"/>
  <c r="M2128" i="3"/>
  <c r="K2128" i="3"/>
  <c r="G2128" i="3"/>
  <c r="D2128" i="3"/>
  <c r="M2127" i="3"/>
  <c r="K2127" i="3"/>
  <c r="G2127" i="3"/>
  <c r="D2127" i="3"/>
  <c r="M1344" i="3"/>
  <c r="K1344" i="3"/>
  <c r="G1344" i="3"/>
  <c r="D1344" i="3"/>
  <c r="M1343" i="3"/>
  <c r="K1343" i="3"/>
  <c r="G1343" i="3"/>
  <c r="D1343" i="3"/>
  <c r="M560" i="3"/>
  <c r="K560" i="3"/>
  <c r="G560" i="3"/>
  <c r="D560" i="3"/>
  <c r="M559" i="3"/>
  <c r="K559" i="3"/>
  <c r="G559" i="3"/>
  <c r="D559" i="3"/>
  <c r="M12320" i="3"/>
  <c r="K12320" i="3"/>
  <c r="G12320" i="3"/>
  <c r="D12320" i="3"/>
  <c r="M12319" i="3"/>
  <c r="K12319" i="3"/>
  <c r="G12319" i="3"/>
  <c r="D12319" i="3"/>
  <c r="M11534" i="3"/>
  <c r="K11534" i="3"/>
  <c r="G11534" i="3"/>
  <c r="D11534" i="3"/>
  <c r="M10750" i="3"/>
  <c r="K10750" i="3"/>
  <c r="G10750" i="3"/>
  <c r="D10750" i="3"/>
  <c r="M9966" i="3"/>
  <c r="K9966" i="3"/>
  <c r="G9966" i="3"/>
  <c r="D9966" i="3"/>
  <c r="M9182" i="3"/>
  <c r="K9182" i="3"/>
  <c r="G9182" i="3"/>
  <c r="D9182" i="3"/>
  <c r="M8398" i="3"/>
  <c r="K8398" i="3"/>
  <c r="G8398" i="3"/>
  <c r="D8398" i="3"/>
  <c r="M7614" i="3"/>
  <c r="K7614" i="3"/>
  <c r="G7614" i="3"/>
  <c r="D7614" i="3"/>
  <c r="M6830" i="3"/>
  <c r="K6830" i="3"/>
  <c r="G6830" i="3"/>
  <c r="D6830" i="3"/>
  <c r="M6046" i="3"/>
  <c r="K6046" i="3"/>
  <c r="G6046" i="3"/>
  <c r="D6046" i="3"/>
  <c r="M5262" i="3"/>
  <c r="K5262" i="3"/>
  <c r="G5262" i="3"/>
  <c r="D5262" i="3"/>
  <c r="M4478" i="3"/>
  <c r="K4478" i="3"/>
  <c r="G4478" i="3"/>
  <c r="D4478" i="3"/>
  <c r="M3694" i="3"/>
  <c r="K3694" i="3"/>
  <c r="G3694" i="3"/>
  <c r="D3694" i="3"/>
  <c r="M2910" i="3"/>
  <c r="K2910" i="3"/>
  <c r="G2910" i="3"/>
  <c r="D2910" i="3"/>
  <c r="M2126" i="3"/>
  <c r="K2126" i="3"/>
  <c r="G2126" i="3"/>
  <c r="D2126" i="3"/>
  <c r="M1342" i="3"/>
  <c r="K1342" i="3"/>
  <c r="G1342" i="3"/>
  <c r="D1342" i="3"/>
  <c r="M558" i="3"/>
  <c r="K558" i="3"/>
  <c r="G558" i="3"/>
  <c r="D558" i="3"/>
  <c r="M12318" i="3"/>
  <c r="K12318" i="3"/>
  <c r="G12318" i="3"/>
  <c r="D12318" i="3"/>
  <c r="M11533" i="3"/>
  <c r="K11533" i="3"/>
  <c r="G11533" i="3"/>
  <c r="D11533" i="3"/>
  <c r="M10749" i="3"/>
  <c r="K10749" i="3"/>
  <c r="G10749" i="3"/>
  <c r="D10749" i="3"/>
  <c r="M9965" i="3"/>
  <c r="K9965" i="3"/>
  <c r="G9965" i="3"/>
  <c r="D9965" i="3"/>
  <c r="M9181" i="3"/>
  <c r="K9181" i="3"/>
  <c r="G9181" i="3"/>
  <c r="D9181" i="3"/>
  <c r="M8397" i="3"/>
  <c r="K8397" i="3"/>
  <c r="G8397" i="3"/>
  <c r="D8397" i="3"/>
  <c r="M7613" i="3"/>
  <c r="K7613" i="3"/>
  <c r="G7613" i="3"/>
  <c r="D7613" i="3"/>
  <c r="M6829" i="3"/>
  <c r="K6829" i="3"/>
  <c r="G6829" i="3"/>
  <c r="D6829" i="3"/>
  <c r="M6045" i="3"/>
  <c r="K6045" i="3"/>
  <c r="G6045" i="3"/>
  <c r="D6045" i="3"/>
  <c r="M5261" i="3"/>
  <c r="K5261" i="3"/>
  <c r="G5261" i="3"/>
  <c r="D5261" i="3"/>
  <c r="M4477" i="3"/>
  <c r="K4477" i="3"/>
  <c r="G4477" i="3"/>
  <c r="D4477" i="3"/>
  <c r="M3693" i="3"/>
  <c r="K3693" i="3"/>
  <c r="G3693" i="3"/>
  <c r="D3693" i="3"/>
  <c r="M2909" i="3"/>
  <c r="K2909" i="3"/>
  <c r="G2909" i="3"/>
  <c r="D2909" i="3"/>
  <c r="M2125" i="3"/>
  <c r="K2125" i="3"/>
  <c r="G2125" i="3"/>
  <c r="D2125" i="3"/>
  <c r="M1341" i="3"/>
  <c r="K1341" i="3"/>
  <c r="G1341" i="3"/>
  <c r="D1341" i="3"/>
  <c r="M557" i="3"/>
  <c r="K557" i="3"/>
  <c r="G557" i="3"/>
  <c r="D557" i="3"/>
  <c r="M12317" i="3"/>
  <c r="K12317" i="3"/>
  <c r="G12317" i="3"/>
  <c r="D12317" i="3"/>
  <c r="M12316" i="3"/>
  <c r="K12316" i="3"/>
  <c r="G12316" i="3"/>
  <c r="D12316" i="3"/>
  <c r="M11532" i="3"/>
  <c r="K11532" i="3"/>
  <c r="G11532" i="3"/>
  <c r="D11532" i="3"/>
  <c r="M10748" i="3"/>
  <c r="K10748" i="3"/>
  <c r="G10748" i="3"/>
  <c r="D10748" i="3"/>
  <c r="M9964" i="3"/>
  <c r="K9964" i="3"/>
  <c r="G9964" i="3"/>
  <c r="D9964" i="3"/>
  <c r="M9180" i="3"/>
  <c r="K9180" i="3"/>
  <c r="G9180" i="3"/>
  <c r="D9180" i="3"/>
  <c r="M8396" i="3"/>
  <c r="K8396" i="3"/>
  <c r="G8396" i="3"/>
  <c r="D8396" i="3"/>
  <c r="M7612" i="3"/>
  <c r="K7612" i="3"/>
  <c r="G7612" i="3"/>
  <c r="D7612" i="3"/>
  <c r="M6828" i="3"/>
  <c r="K6828" i="3"/>
  <c r="G6828" i="3"/>
  <c r="D6828" i="3"/>
  <c r="M6044" i="3"/>
  <c r="K6044" i="3"/>
  <c r="G6044" i="3"/>
  <c r="D6044" i="3"/>
  <c r="M5260" i="3"/>
  <c r="K5260" i="3"/>
  <c r="G5260" i="3"/>
  <c r="D5260" i="3"/>
  <c r="M4476" i="3"/>
  <c r="K4476" i="3"/>
  <c r="G4476" i="3"/>
  <c r="D4476" i="3"/>
  <c r="M3692" i="3"/>
  <c r="K3692" i="3"/>
  <c r="G3692" i="3"/>
  <c r="D3692" i="3"/>
  <c r="M2908" i="3"/>
  <c r="K2908" i="3"/>
  <c r="G2908" i="3"/>
  <c r="D2908" i="3"/>
  <c r="M2124" i="3"/>
  <c r="K2124" i="3"/>
  <c r="G2124" i="3"/>
  <c r="D2124" i="3"/>
  <c r="M1340" i="3"/>
  <c r="K1340" i="3"/>
  <c r="G1340" i="3"/>
  <c r="D1340" i="3"/>
  <c r="M556" i="3"/>
  <c r="K556" i="3"/>
  <c r="G556" i="3"/>
  <c r="D556" i="3"/>
  <c r="M11531" i="3"/>
  <c r="K11531" i="3"/>
  <c r="G11531" i="3"/>
  <c r="D11531" i="3"/>
  <c r="M10747" i="3"/>
  <c r="K10747" i="3"/>
  <c r="G10747" i="3"/>
  <c r="D10747" i="3"/>
  <c r="M9963" i="3"/>
  <c r="K9963" i="3"/>
  <c r="G9963" i="3"/>
  <c r="D9963" i="3"/>
  <c r="M9179" i="3"/>
  <c r="K9179" i="3"/>
  <c r="G9179" i="3"/>
  <c r="D9179" i="3"/>
  <c r="M8395" i="3"/>
  <c r="K8395" i="3"/>
  <c r="G8395" i="3"/>
  <c r="D8395" i="3"/>
  <c r="M7611" i="3"/>
  <c r="K7611" i="3"/>
  <c r="G7611" i="3"/>
  <c r="D7611" i="3"/>
  <c r="M6827" i="3"/>
  <c r="K6827" i="3"/>
  <c r="G6827" i="3"/>
  <c r="D6827" i="3"/>
  <c r="M6043" i="3"/>
  <c r="K6043" i="3"/>
  <c r="G6043" i="3"/>
  <c r="D6043" i="3"/>
  <c r="M5259" i="3"/>
  <c r="K5259" i="3"/>
  <c r="G5259" i="3"/>
  <c r="D5259" i="3"/>
  <c r="M4475" i="3"/>
  <c r="K4475" i="3"/>
  <c r="G4475" i="3"/>
  <c r="D4475" i="3"/>
  <c r="M3691" i="3"/>
  <c r="K3691" i="3"/>
  <c r="G3691" i="3"/>
  <c r="D3691" i="3"/>
  <c r="M2907" i="3"/>
  <c r="K2907" i="3"/>
  <c r="G2907" i="3"/>
  <c r="D2907" i="3"/>
  <c r="M2123" i="3"/>
  <c r="K2123" i="3"/>
  <c r="G2123" i="3"/>
  <c r="D2123" i="3"/>
  <c r="M1339" i="3"/>
  <c r="K1339" i="3"/>
  <c r="G1339" i="3"/>
  <c r="D1339" i="3"/>
  <c r="M555" i="3"/>
  <c r="K555" i="3"/>
  <c r="G555" i="3"/>
  <c r="D555" i="3"/>
  <c r="M12315" i="3"/>
  <c r="K12315" i="3"/>
  <c r="G12315" i="3"/>
  <c r="D12315" i="3"/>
  <c r="M11530" i="3"/>
  <c r="K11530" i="3"/>
  <c r="G11530" i="3"/>
  <c r="D11530" i="3"/>
  <c r="M10746" i="3"/>
  <c r="K10746" i="3"/>
  <c r="G10746" i="3"/>
  <c r="D10746" i="3"/>
  <c r="M9962" i="3"/>
  <c r="K9962" i="3"/>
  <c r="G9962" i="3"/>
  <c r="D9962" i="3"/>
  <c r="M9178" i="3"/>
  <c r="K9178" i="3"/>
  <c r="G9178" i="3"/>
  <c r="D9178" i="3"/>
  <c r="M8394" i="3"/>
  <c r="K8394" i="3"/>
  <c r="G8394" i="3"/>
  <c r="D8394" i="3"/>
  <c r="M7610" i="3"/>
  <c r="K7610" i="3"/>
  <c r="G7610" i="3"/>
  <c r="D7610" i="3"/>
  <c r="M6826" i="3"/>
  <c r="K6826" i="3"/>
  <c r="G6826" i="3"/>
  <c r="D6826" i="3"/>
  <c r="M6042" i="3"/>
  <c r="K6042" i="3"/>
  <c r="G6042" i="3"/>
  <c r="D6042" i="3"/>
  <c r="M5258" i="3"/>
  <c r="K5258" i="3"/>
  <c r="G5258" i="3"/>
  <c r="D5258" i="3"/>
  <c r="M4474" i="3"/>
  <c r="K4474" i="3"/>
  <c r="G4474" i="3"/>
  <c r="D4474" i="3"/>
  <c r="M3690" i="3"/>
  <c r="K3690" i="3"/>
  <c r="G3690" i="3"/>
  <c r="D3690" i="3"/>
  <c r="M2906" i="3"/>
  <c r="K2906" i="3"/>
  <c r="G2906" i="3"/>
  <c r="D2906" i="3"/>
  <c r="M2122" i="3"/>
  <c r="K2122" i="3"/>
  <c r="G2122" i="3"/>
  <c r="D2122" i="3"/>
  <c r="M1338" i="3"/>
  <c r="K1338" i="3"/>
  <c r="G1338" i="3"/>
  <c r="D1338" i="3"/>
  <c r="M554" i="3"/>
  <c r="K554" i="3"/>
  <c r="G554" i="3"/>
  <c r="D554" i="3"/>
  <c r="M12314" i="3"/>
  <c r="K12314" i="3"/>
  <c r="G12314" i="3"/>
  <c r="D12314" i="3"/>
  <c r="M11529" i="3"/>
  <c r="K11529" i="3"/>
  <c r="G11529" i="3"/>
  <c r="D11529" i="3"/>
  <c r="M10745" i="3"/>
  <c r="K10745" i="3"/>
  <c r="G10745" i="3"/>
  <c r="D10745" i="3"/>
  <c r="M9961" i="3"/>
  <c r="K9961" i="3"/>
  <c r="G9961" i="3"/>
  <c r="D9961" i="3"/>
  <c r="M9177" i="3"/>
  <c r="K9177" i="3"/>
  <c r="G9177" i="3"/>
  <c r="D9177" i="3"/>
  <c r="M8393" i="3"/>
  <c r="K8393" i="3"/>
  <c r="G8393" i="3"/>
  <c r="D8393" i="3"/>
  <c r="M7609" i="3"/>
  <c r="K7609" i="3"/>
  <c r="G7609" i="3"/>
  <c r="D7609" i="3"/>
  <c r="M6825" i="3"/>
  <c r="K6825" i="3"/>
  <c r="G6825" i="3"/>
  <c r="D6825" i="3"/>
  <c r="M6041" i="3"/>
  <c r="K6041" i="3"/>
  <c r="G6041" i="3"/>
  <c r="D6041" i="3"/>
  <c r="M5257" i="3"/>
  <c r="K5257" i="3"/>
  <c r="G5257" i="3"/>
  <c r="D5257" i="3"/>
  <c r="M4473" i="3"/>
  <c r="K4473" i="3"/>
  <c r="G4473" i="3"/>
  <c r="D4473" i="3"/>
  <c r="M3689" i="3"/>
  <c r="K3689" i="3"/>
  <c r="G3689" i="3"/>
  <c r="D3689" i="3"/>
  <c r="M2905" i="3"/>
  <c r="K2905" i="3"/>
  <c r="G2905" i="3"/>
  <c r="D2905" i="3"/>
  <c r="M2121" i="3"/>
  <c r="K2121" i="3"/>
  <c r="G2121" i="3"/>
  <c r="D2121" i="3"/>
  <c r="M1337" i="3"/>
  <c r="K1337" i="3"/>
  <c r="G1337" i="3"/>
  <c r="D1337" i="3"/>
  <c r="M553" i="3"/>
  <c r="K553" i="3"/>
  <c r="G553" i="3"/>
  <c r="D553" i="3"/>
  <c r="M12313" i="3"/>
  <c r="K12313" i="3"/>
  <c r="G12313" i="3"/>
  <c r="D12313" i="3"/>
  <c r="M12312" i="3"/>
  <c r="K12312" i="3"/>
  <c r="G12312" i="3"/>
  <c r="D12312" i="3"/>
  <c r="M12311" i="3"/>
  <c r="K12311" i="3"/>
  <c r="G12311" i="3"/>
  <c r="D12311" i="3"/>
  <c r="M12310" i="3"/>
  <c r="K12310" i="3"/>
  <c r="G12310" i="3"/>
  <c r="D12310" i="3"/>
  <c r="M11528" i="3"/>
  <c r="K11528" i="3"/>
  <c r="G11528" i="3"/>
  <c r="D11528" i="3"/>
  <c r="M11527" i="3"/>
  <c r="K11527" i="3"/>
  <c r="G11527" i="3"/>
  <c r="D11527" i="3"/>
  <c r="M11526" i="3"/>
  <c r="K11526" i="3"/>
  <c r="G11526" i="3"/>
  <c r="D11526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525" i="3"/>
  <c r="K11525" i="3"/>
  <c r="G11525" i="3"/>
  <c r="D11525" i="3"/>
  <c r="M11524" i="3"/>
  <c r="K11524" i="3"/>
  <c r="G11524" i="3"/>
  <c r="D11524" i="3"/>
  <c r="M10741" i="3"/>
  <c r="K10741" i="3"/>
  <c r="G10741" i="3"/>
  <c r="D10741" i="3"/>
  <c r="M10740" i="3"/>
  <c r="K10740" i="3"/>
  <c r="G10740" i="3"/>
  <c r="D10740" i="3"/>
  <c r="M9957" i="3"/>
  <c r="K9957" i="3"/>
  <c r="G9957" i="3"/>
  <c r="D9957" i="3"/>
  <c r="M9956" i="3"/>
  <c r="K9956" i="3"/>
  <c r="G9956" i="3"/>
  <c r="D9956" i="3"/>
  <c r="M9173" i="3"/>
  <c r="K9173" i="3"/>
  <c r="G9173" i="3"/>
  <c r="D9173" i="3"/>
  <c r="M9172" i="3"/>
  <c r="K9172" i="3"/>
  <c r="G9172" i="3"/>
  <c r="D9172" i="3"/>
  <c r="M8389" i="3"/>
  <c r="K8389" i="3"/>
  <c r="G8389" i="3"/>
  <c r="D8389" i="3"/>
  <c r="M8388" i="3"/>
  <c r="K8388" i="3"/>
  <c r="G8388" i="3"/>
  <c r="D8388" i="3"/>
  <c r="M7605" i="3"/>
  <c r="K7605" i="3"/>
  <c r="G7605" i="3"/>
  <c r="D7605" i="3"/>
  <c r="M7604" i="3"/>
  <c r="K7604" i="3"/>
  <c r="G7604" i="3"/>
  <c r="D7604" i="3"/>
  <c r="M6821" i="3"/>
  <c r="K6821" i="3"/>
  <c r="G6821" i="3"/>
  <c r="D6821" i="3"/>
  <c r="M6820" i="3"/>
  <c r="K6820" i="3"/>
  <c r="G6820" i="3"/>
  <c r="D6820" i="3"/>
  <c r="M6037" i="3"/>
  <c r="K6037" i="3"/>
  <c r="G6037" i="3"/>
  <c r="D6037" i="3"/>
  <c r="M6036" i="3"/>
  <c r="K6036" i="3"/>
  <c r="G6036" i="3"/>
  <c r="D6036" i="3"/>
  <c r="M5253" i="3"/>
  <c r="K5253" i="3"/>
  <c r="G5253" i="3"/>
  <c r="D5253" i="3"/>
  <c r="M5252" i="3"/>
  <c r="K5252" i="3"/>
  <c r="G5252" i="3"/>
  <c r="D5252" i="3"/>
  <c r="M4469" i="3"/>
  <c r="K4469" i="3"/>
  <c r="G4469" i="3"/>
  <c r="D4469" i="3"/>
  <c r="M4468" i="3"/>
  <c r="K4468" i="3"/>
  <c r="G4468" i="3"/>
  <c r="D4468" i="3"/>
  <c r="M3685" i="3"/>
  <c r="K3685" i="3"/>
  <c r="G3685" i="3"/>
  <c r="D3685" i="3"/>
  <c r="M3684" i="3"/>
  <c r="K3684" i="3"/>
  <c r="G3684" i="3"/>
  <c r="D3684" i="3"/>
  <c r="M2901" i="3"/>
  <c r="K2901" i="3"/>
  <c r="G2901" i="3"/>
  <c r="D2901" i="3"/>
  <c r="M2900" i="3"/>
  <c r="K2900" i="3"/>
  <c r="G2900" i="3"/>
  <c r="D2900" i="3"/>
  <c r="M2117" i="3"/>
  <c r="K2117" i="3"/>
  <c r="G2117" i="3"/>
  <c r="D2117" i="3"/>
  <c r="M2116" i="3"/>
  <c r="K2116" i="3"/>
  <c r="G2116" i="3"/>
  <c r="D2116" i="3"/>
  <c r="M1333" i="3"/>
  <c r="K1333" i="3"/>
  <c r="G1333" i="3"/>
  <c r="D1333" i="3"/>
  <c r="M1332" i="3"/>
  <c r="K1332" i="3"/>
  <c r="G1332" i="3"/>
  <c r="D1332" i="3"/>
  <c r="M549" i="3"/>
  <c r="K549" i="3"/>
  <c r="G549" i="3"/>
  <c r="D549" i="3"/>
  <c r="M548" i="3"/>
  <c r="K548" i="3"/>
  <c r="G548" i="3"/>
  <c r="D548" i="3"/>
  <c r="M12309" i="3"/>
  <c r="K12309" i="3"/>
  <c r="G12309" i="3"/>
  <c r="D12309" i="3"/>
  <c r="M12308" i="3"/>
  <c r="K12308" i="3"/>
  <c r="G12308" i="3"/>
  <c r="D12308" i="3"/>
  <c r="M11523" i="3"/>
  <c r="K11523" i="3"/>
  <c r="G11523" i="3"/>
  <c r="D11523" i="3"/>
  <c r="M10739" i="3"/>
  <c r="K10739" i="3"/>
  <c r="G10739" i="3"/>
  <c r="D10739" i="3"/>
  <c r="M9955" i="3"/>
  <c r="K9955" i="3"/>
  <c r="G9955" i="3"/>
  <c r="D9955" i="3"/>
  <c r="M9171" i="3"/>
  <c r="K9171" i="3"/>
  <c r="G9171" i="3"/>
  <c r="D9171" i="3"/>
  <c r="M8387" i="3"/>
  <c r="K8387" i="3"/>
  <c r="G8387" i="3"/>
  <c r="D8387" i="3"/>
  <c r="M7603" i="3"/>
  <c r="K7603" i="3"/>
  <c r="G7603" i="3"/>
  <c r="D7603" i="3"/>
  <c r="M6819" i="3"/>
  <c r="K6819" i="3"/>
  <c r="G6819" i="3"/>
  <c r="D6819" i="3"/>
  <c r="M6035" i="3"/>
  <c r="K6035" i="3"/>
  <c r="G6035" i="3"/>
  <c r="D6035" i="3"/>
  <c r="M5251" i="3"/>
  <c r="K5251" i="3"/>
  <c r="G5251" i="3"/>
  <c r="D5251" i="3"/>
  <c r="M4467" i="3"/>
  <c r="K4467" i="3"/>
  <c r="G4467" i="3"/>
  <c r="D4467" i="3"/>
  <c r="M3683" i="3"/>
  <c r="K3683" i="3"/>
  <c r="G3683" i="3"/>
  <c r="D3683" i="3"/>
  <c r="M2899" i="3"/>
  <c r="K2899" i="3"/>
  <c r="G2899" i="3"/>
  <c r="D2899" i="3"/>
  <c r="M2115" i="3"/>
  <c r="K2115" i="3"/>
  <c r="G2115" i="3"/>
  <c r="D2115" i="3"/>
  <c r="M1331" i="3"/>
  <c r="K1331" i="3"/>
  <c r="G1331" i="3"/>
  <c r="D1331" i="3"/>
  <c r="M547" i="3"/>
  <c r="K547" i="3"/>
  <c r="G547" i="3"/>
  <c r="D547" i="3"/>
  <c r="M12307" i="3"/>
  <c r="K12307" i="3"/>
  <c r="G12307" i="3"/>
  <c r="D12307" i="3"/>
  <c r="M11522" i="3"/>
  <c r="K11522" i="3"/>
  <c r="G11522" i="3"/>
  <c r="D11522" i="3"/>
  <c r="M10738" i="3"/>
  <c r="K10738" i="3"/>
  <c r="G10738" i="3"/>
  <c r="D10738" i="3"/>
  <c r="M9954" i="3"/>
  <c r="K9954" i="3"/>
  <c r="G9954" i="3"/>
  <c r="D9954" i="3"/>
  <c r="M9170" i="3"/>
  <c r="K9170" i="3"/>
  <c r="G9170" i="3"/>
  <c r="D9170" i="3"/>
  <c r="M8386" i="3"/>
  <c r="K8386" i="3"/>
  <c r="G8386" i="3"/>
  <c r="D8386" i="3"/>
  <c r="M7602" i="3"/>
  <c r="K7602" i="3"/>
  <c r="G7602" i="3"/>
  <c r="D7602" i="3"/>
  <c r="M6818" i="3"/>
  <c r="K6818" i="3"/>
  <c r="G6818" i="3"/>
  <c r="D6818" i="3"/>
  <c r="M6034" i="3"/>
  <c r="K6034" i="3"/>
  <c r="G6034" i="3"/>
  <c r="D6034" i="3"/>
  <c r="M5250" i="3"/>
  <c r="K5250" i="3"/>
  <c r="G5250" i="3"/>
  <c r="D5250" i="3"/>
  <c r="M4466" i="3"/>
  <c r="K4466" i="3"/>
  <c r="G4466" i="3"/>
  <c r="D4466" i="3"/>
  <c r="M3682" i="3"/>
  <c r="K3682" i="3"/>
  <c r="G3682" i="3"/>
  <c r="D3682" i="3"/>
  <c r="M2898" i="3"/>
  <c r="K2898" i="3"/>
  <c r="G2898" i="3"/>
  <c r="D2898" i="3"/>
  <c r="M2114" i="3"/>
  <c r="K2114" i="3"/>
  <c r="G2114" i="3"/>
  <c r="D2114" i="3"/>
  <c r="M1330" i="3"/>
  <c r="K1330" i="3"/>
  <c r="G1330" i="3"/>
  <c r="D1330" i="3"/>
  <c r="M546" i="3"/>
  <c r="K546" i="3"/>
  <c r="G546" i="3"/>
  <c r="D546" i="3"/>
  <c r="M12306" i="3"/>
  <c r="K12306" i="3"/>
  <c r="G12306" i="3"/>
  <c r="D12306" i="3"/>
  <c r="M12305" i="3"/>
  <c r="K12305" i="3"/>
  <c r="G12305" i="3"/>
  <c r="D12305" i="3"/>
  <c r="M11521" i="3"/>
  <c r="K11521" i="3"/>
  <c r="G11521" i="3"/>
  <c r="D11521" i="3"/>
  <c r="M10737" i="3"/>
  <c r="K10737" i="3"/>
  <c r="G10737" i="3"/>
  <c r="D10737" i="3"/>
  <c r="M9953" i="3"/>
  <c r="K9953" i="3"/>
  <c r="G9953" i="3"/>
  <c r="D9953" i="3"/>
  <c r="M9169" i="3"/>
  <c r="K9169" i="3"/>
  <c r="G9169" i="3"/>
  <c r="D9169" i="3"/>
  <c r="M8385" i="3"/>
  <c r="K8385" i="3"/>
  <c r="G8385" i="3"/>
  <c r="D8385" i="3"/>
  <c r="M7601" i="3"/>
  <c r="K7601" i="3"/>
  <c r="G7601" i="3"/>
  <c r="D7601" i="3"/>
  <c r="M6817" i="3"/>
  <c r="K6817" i="3"/>
  <c r="G6817" i="3"/>
  <c r="D6817" i="3"/>
  <c r="M6033" i="3"/>
  <c r="K6033" i="3"/>
  <c r="G6033" i="3"/>
  <c r="D6033" i="3"/>
  <c r="M5249" i="3"/>
  <c r="K5249" i="3"/>
  <c r="G5249" i="3"/>
  <c r="D5249" i="3"/>
  <c r="M4465" i="3"/>
  <c r="K4465" i="3"/>
  <c r="G4465" i="3"/>
  <c r="D4465" i="3"/>
  <c r="M3681" i="3"/>
  <c r="K3681" i="3"/>
  <c r="G3681" i="3"/>
  <c r="D3681" i="3"/>
  <c r="M2897" i="3"/>
  <c r="K2897" i="3"/>
  <c r="G2897" i="3"/>
  <c r="D2897" i="3"/>
  <c r="M2113" i="3"/>
  <c r="K2113" i="3"/>
  <c r="G2113" i="3"/>
  <c r="D2113" i="3"/>
  <c r="M1329" i="3"/>
  <c r="K1329" i="3"/>
  <c r="G1329" i="3"/>
  <c r="D1329" i="3"/>
  <c r="M545" i="3"/>
  <c r="K545" i="3"/>
  <c r="G545" i="3"/>
  <c r="D545" i="3"/>
  <c r="M12304" i="3"/>
  <c r="K12304" i="3"/>
  <c r="G12304" i="3"/>
  <c r="D12304" i="3"/>
  <c r="M11520" i="3"/>
  <c r="K11520" i="3"/>
  <c r="G11520" i="3"/>
  <c r="D11520" i="3"/>
  <c r="M10736" i="3"/>
  <c r="K10736" i="3"/>
  <c r="G10736" i="3"/>
  <c r="D10736" i="3"/>
  <c r="M9952" i="3"/>
  <c r="K9952" i="3"/>
  <c r="G9952" i="3"/>
  <c r="D9952" i="3"/>
  <c r="M9168" i="3"/>
  <c r="K9168" i="3"/>
  <c r="G9168" i="3"/>
  <c r="D9168" i="3"/>
  <c r="M8384" i="3"/>
  <c r="K8384" i="3"/>
  <c r="G8384" i="3"/>
  <c r="D8384" i="3"/>
  <c r="M7600" i="3"/>
  <c r="K7600" i="3"/>
  <c r="G7600" i="3"/>
  <c r="D7600" i="3"/>
  <c r="M6816" i="3"/>
  <c r="K6816" i="3"/>
  <c r="G6816" i="3"/>
  <c r="D6816" i="3"/>
  <c r="M6032" i="3"/>
  <c r="K6032" i="3"/>
  <c r="G6032" i="3"/>
  <c r="D6032" i="3"/>
  <c r="M5248" i="3"/>
  <c r="K5248" i="3"/>
  <c r="G5248" i="3"/>
  <c r="D5248" i="3"/>
  <c r="M4464" i="3"/>
  <c r="K4464" i="3"/>
  <c r="G4464" i="3"/>
  <c r="D4464" i="3"/>
  <c r="M3680" i="3"/>
  <c r="K3680" i="3"/>
  <c r="G3680" i="3"/>
  <c r="D3680" i="3"/>
  <c r="M2896" i="3"/>
  <c r="K2896" i="3"/>
  <c r="G2896" i="3"/>
  <c r="D2896" i="3"/>
  <c r="M2112" i="3"/>
  <c r="K2112" i="3"/>
  <c r="G2112" i="3"/>
  <c r="D2112" i="3"/>
  <c r="M1328" i="3"/>
  <c r="K1328" i="3"/>
  <c r="G1328" i="3"/>
  <c r="D1328" i="3"/>
  <c r="M544" i="3"/>
  <c r="K544" i="3"/>
  <c r="G544" i="3"/>
  <c r="D544" i="3"/>
  <c r="M11519" i="3"/>
  <c r="K11519" i="3"/>
  <c r="G11519" i="3"/>
  <c r="D11519" i="3"/>
  <c r="M10735" i="3"/>
  <c r="K10735" i="3"/>
  <c r="G10735" i="3"/>
  <c r="D10735" i="3"/>
  <c r="M9951" i="3"/>
  <c r="K9951" i="3"/>
  <c r="G9951" i="3"/>
  <c r="D9951" i="3"/>
  <c r="M9167" i="3"/>
  <c r="K9167" i="3"/>
  <c r="G9167" i="3"/>
  <c r="D9167" i="3"/>
  <c r="M8383" i="3"/>
  <c r="K8383" i="3"/>
  <c r="G8383" i="3"/>
  <c r="D8383" i="3"/>
  <c r="M7599" i="3"/>
  <c r="K7599" i="3"/>
  <c r="G7599" i="3"/>
  <c r="D7599" i="3"/>
  <c r="M6815" i="3"/>
  <c r="K6815" i="3"/>
  <c r="G6815" i="3"/>
  <c r="D6815" i="3"/>
  <c r="M6031" i="3"/>
  <c r="K6031" i="3"/>
  <c r="G6031" i="3"/>
  <c r="D6031" i="3"/>
  <c r="M5247" i="3"/>
  <c r="K5247" i="3"/>
  <c r="G5247" i="3"/>
  <c r="D5247" i="3"/>
  <c r="M4463" i="3"/>
  <c r="K4463" i="3"/>
  <c r="G4463" i="3"/>
  <c r="D4463" i="3"/>
  <c r="M3679" i="3"/>
  <c r="K3679" i="3"/>
  <c r="G3679" i="3"/>
  <c r="D3679" i="3"/>
  <c r="M2895" i="3"/>
  <c r="K2895" i="3"/>
  <c r="G2895" i="3"/>
  <c r="D2895" i="3"/>
  <c r="M2111" i="3"/>
  <c r="K2111" i="3"/>
  <c r="G2111" i="3"/>
  <c r="D2111" i="3"/>
  <c r="M1327" i="3"/>
  <c r="K1327" i="3"/>
  <c r="G1327" i="3"/>
  <c r="D1327" i="3"/>
  <c r="M543" i="3"/>
  <c r="K543" i="3"/>
  <c r="G543" i="3"/>
  <c r="D543" i="3"/>
  <c r="M12303" i="3"/>
  <c r="K12303" i="3"/>
  <c r="G12303" i="3"/>
  <c r="D12303" i="3"/>
  <c r="M11518" i="3"/>
  <c r="K11518" i="3"/>
  <c r="G11518" i="3"/>
  <c r="D11518" i="3"/>
  <c r="M10734" i="3"/>
  <c r="K10734" i="3"/>
  <c r="G10734" i="3"/>
  <c r="D10734" i="3"/>
  <c r="M9950" i="3"/>
  <c r="K9950" i="3"/>
  <c r="G9950" i="3"/>
  <c r="D9950" i="3"/>
  <c r="M9166" i="3"/>
  <c r="K9166" i="3"/>
  <c r="G9166" i="3"/>
  <c r="D9166" i="3"/>
  <c r="M8382" i="3"/>
  <c r="K8382" i="3"/>
  <c r="G8382" i="3"/>
  <c r="D8382" i="3"/>
  <c r="M7598" i="3"/>
  <c r="K7598" i="3"/>
  <c r="G7598" i="3"/>
  <c r="D7598" i="3"/>
  <c r="M6814" i="3"/>
  <c r="K6814" i="3"/>
  <c r="G6814" i="3"/>
  <c r="D6814" i="3"/>
  <c r="M6030" i="3"/>
  <c r="K6030" i="3"/>
  <c r="G6030" i="3"/>
  <c r="D6030" i="3"/>
  <c r="M5246" i="3"/>
  <c r="K5246" i="3"/>
  <c r="G5246" i="3"/>
  <c r="D5246" i="3"/>
  <c r="M4462" i="3"/>
  <c r="K4462" i="3"/>
  <c r="G4462" i="3"/>
  <c r="D4462" i="3"/>
  <c r="M3678" i="3"/>
  <c r="K3678" i="3"/>
  <c r="G3678" i="3"/>
  <c r="D3678" i="3"/>
  <c r="M2894" i="3"/>
  <c r="K2894" i="3"/>
  <c r="G2894" i="3"/>
  <c r="D2894" i="3"/>
  <c r="M2110" i="3"/>
  <c r="K2110" i="3"/>
  <c r="G2110" i="3"/>
  <c r="D2110" i="3"/>
  <c r="M1326" i="3"/>
  <c r="K1326" i="3"/>
  <c r="G1326" i="3"/>
  <c r="D1326" i="3"/>
  <c r="M542" i="3"/>
  <c r="K542" i="3"/>
  <c r="G542" i="3"/>
  <c r="D542" i="3"/>
  <c r="M12302" i="3"/>
  <c r="K12302" i="3"/>
  <c r="G12302" i="3"/>
  <c r="D12302" i="3"/>
  <c r="M11517" i="3"/>
  <c r="K11517" i="3"/>
  <c r="G11517" i="3"/>
  <c r="D11517" i="3"/>
  <c r="M10733" i="3"/>
  <c r="K10733" i="3"/>
  <c r="G10733" i="3"/>
  <c r="D10733" i="3"/>
  <c r="M9949" i="3"/>
  <c r="K9949" i="3"/>
  <c r="G9949" i="3"/>
  <c r="D9949" i="3"/>
  <c r="M9165" i="3"/>
  <c r="K9165" i="3"/>
  <c r="G9165" i="3"/>
  <c r="D9165" i="3"/>
  <c r="M8381" i="3"/>
  <c r="K8381" i="3"/>
  <c r="G8381" i="3"/>
  <c r="D8381" i="3"/>
  <c r="M7597" i="3"/>
  <c r="K7597" i="3"/>
  <c r="G7597" i="3"/>
  <c r="D7597" i="3"/>
  <c r="M6813" i="3"/>
  <c r="K6813" i="3"/>
  <c r="G6813" i="3"/>
  <c r="D6813" i="3"/>
  <c r="M6029" i="3"/>
  <c r="K6029" i="3"/>
  <c r="G6029" i="3"/>
  <c r="D6029" i="3"/>
  <c r="M5245" i="3"/>
  <c r="K5245" i="3"/>
  <c r="G5245" i="3"/>
  <c r="D5245" i="3"/>
  <c r="M4461" i="3"/>
  <c r="K4461" i="3"/>
  <c r="G4461" i="3"/>
  <c r="D4461" i="3"/>
  <c r="M3677" i="3"/>
  <c r="K3677" i="3"/>
  <c r="G3677" i="3"/>
  <c r="D3677" i="3"/>
  <c r="M2893" i="3"/>
  <c r="K2893" i="3"/>
  <c r="G2893" i="3"/>
  <c r="D2893" i="3"/>
  <c r="M2109" i="3"/>
  <c r="K2109" i="3"/>
  <c r="G2109" i="3"/>
  <c r="D2109" i="3"/>
  <c r="M1325" i="3"/>
  <c r="K1325" i="3"/>
  <c r="G1325" i="3"/>
  <c r="D1325" i="3"/>
  <c r="M541" i="3"/>
  <c r="K541" i="3"/>
  <c r="G541" i="3"/>
  <c r="D541" i="3"/>
  <c r="M12301" i="3"/>
  <c r="K12301" i="3"/>
  <c r="G12301" i="3"/>
  <c r="D12301" i="3"/>
  <c r="M11516" i="3"/>
  <c r="K11516" i="3"/>
  <c r="G11516" i="3"/>
  <c r="D11516" i="3"/>
  <c r="M10732" i="3"/>
  <c r="K10732" i="3"/>
  <c r="G10732" i="3"/>
  <c r="D10732" i="3"/>
  <c r="M9948" i="3"/>
  <c r="K9948" i="3"/>
  <c r="G9948" i="3"/>
  <c r="D9948" i="3"/>
  <c r="M9164" i="3"/>
  <c r="K9164" i="3"/>
  <c r="G9164" i="3"/>
  <c r="D9164" i="3"/>
  <c r="M8380" i="3"/>
  <c r="K8380" i="3"/>
  <c r="G8380" i="3"/>
  <c r="D8380" i="3"/>
  <c r="M7596" i="3"/>
  <c r="K7596" i="3"/>
  <c r="G7596" i="3"/>
  <c r="D7596" i="3"/>
  <c r="M6812" i="3"/>
  <c r="K6812" i="3"/>
  <c r="G6812" i="3"/>
  <c r="D6812" i="3"/>
  <c r="M6028" i="3"/>
  <c r="K6028" i="3"/>
  <c r="G6028" i="3"/>
  <c r="D6028" i="3"/>
  <c r="M5244" i="3"/>
  <c r="K5244" i="3"/>
  <c r="G5244" i="3"/>
  <c r="D5244" i="3"/>
  <c r="M4460" i="3"/>
  <c r="K4460" i="3"/>
  <c r="G4460" i="3"/>
  <c r="D4460" i="3"/>
  <c r="M3676" i="3"/>
  <c r="K3676" i="3"/>
  <c r="G3676" i="3"/>
  <c r="D3676" i="3"/>
  <c r="M2892" i="3"/>
  <c r="K2892" i="3"/>
  <c r="G2892" i="3"/>
  <c r="D2892" i="3"/>
  <c r="M2108" i="3"/>
  <c r="K2108" i="3"/>
  <c r="G2108" i="3"/>
  <c r="D2108" i="3"/>
  <c r="M1324" i="3"/>
  <c r="K1324" i="3"/>
  <c r="G1324" i="3"/>
  <c r="D1324" i="3"/>
  <c r="M540" i="3"/>
  <c r="K540" i="3"/>
  <c r="G540" i="3"/>
  <c r="D540" i="3"/>
  <c r="M12300" i="3"/>
  <c r="K12300" i="3"/>
  <c r="G12300" i="3"/>
  <c r="D12300" i="3"/>
  <c r="M12299" i="3"/>
  <c r="K12299" i="3"/>
  <c r="G12299" i="3"/>
  <c r="D12299" i="3"/>
  <c r="M12298" i="3"/>
  <c r="K12298" i="3"/>
  <c r="G12298" i="3"/>
  <c r="D12298" i="3"/>
  <c r="M11515" i="3"/>
  <c r="K11515" i="3"/>
  <c r="G11515" i="3"/>
  <c r="D11515" i="3"/>
  <c r="M11514" i="3"/>
  <c r="K11514" i="3"/>
  <c r="G11514" i="3"/>
  <c r="D11514" i="3"/>
  <c r="M10731" i="3"/>
  <c r="K10731" i="3"/>
  <c r="G10731" i="3"/>
  <c r="D10731" i="3"/>
  <c r="M10730" i="3"/>
  <c r="K10730" i="3"/>
  <c r="G10730" i="3"/>
  <c r="D10730" i="3"/>
  <c r="M9947" i="3"/>
  <c r="K9947" i="3"/>
  <c r="G9947" i="3"/>
  <c r="D9947" i="3"/>
  <c r="M9946" i="3"/>
  <c r="K9946" i="3"/>
  <c r="G9946" i="3"/>
  <c r="D9946" i="3"/>
  <c r="M9163" i="3"/>
  <c r="K9163" i="3"/>
  <c r="G9163" i="3"/>
  <c r="D9163" i="3"/>
  <c r="M9162" i="3"/>
  <c r="K9162" i="3"/>
  <c r="G9162" i="3"/>
  <c r="D9162" i="3"/>
  <c r="M8379" i="3"/>
  <c r="K8379" i="3"/>
  <c r="G8379" i="3"/>
  <c r="D8379" i="3"/>
  <c r="M8378" i="3"/>
  <c r="K8378" i="3"/>
  <c r="G8378" i="3"/>
  <c r="D8378" i="3"/>
  <c r="M7595" i="3"/>
  <c r="K7595" i="3"/>
  <c r="G7595" i="3"/>
  <c r="D7595" i="3"/>
  <c r="M7594" i="3"/>
  <c r="K7594" i="3"/>
  <c r="G7594" i="3"/>
  <c r="D7594" i="3"/>
  <c r="M6811" i="3"/>
  <c r="K6811" i="3"/>
  <c r="G6811" i="3"/>
  <c r="D6811" i="3"/>
  <c r="M6810" i="3"/>
  <c r="K6810" i="3"/>
  <c r="G6810" i="3"/>
  <c r="D6810" i="3"/>
  <c r="M6027" i="3"/>
  <c r="K6027" i="3"/>
  <c r="G6027" i="3"/>
  <c r="D6027" i="3"/>
  <c r="M6026" i="3"/>
  <c r="K6026" i="3"/>
  <c r="G6026" i="3"/>
  <c r="D6026" i="3"/>
  <c r="M5243" i="3"/>
  <c r="K5243" i="3"/>
  <c r="G5243" i="3"/>
  <c r="D5243" i="3"/>
  <c r="M5242" i="3"/>
  <c r="K5242" i="3"/>
  <c r="G5242" i="3"/>
  <c r="D5242" i="3"/>
  <c r="M4459" i="3"/>
  <c r="K4459" i="3"/>
  <c r="G4459" i="3"/>
  <c r="D4459" i="3"/>
  <c r="M4458" i="3"/>
  <c r="K4458" i="3"/>
  <c r="G4458" i="3"/>
  <c r="D4458" i="3"/>
  <c r="M3675" i="3"/>
  <c r="K3675" i="3"/>
  <c r="G3675" i="3"/>
  <c r="D3675" i="3"/>
  <c r="M3674" i="3"/>
  <c r="K3674" i="3"/>
  <c r="G3674" i="3"/>
  <c r="D3674" i="3"/>
  <c r="M2891" i="3"/>
  <c r="K2891" i="3"/>
  <c r="G2891" i="3"/>
  <c r="D2891" i="3"/>
  <c r="M2890" i="3"/>
  <c r="K2890" i="3"/>
  <c r="G2890" i="3"/>
  <c r="D2890" i="3"/>
  <c r="M2107" i="3"/>
  <c r="K2107" i="3"/>
  <c r="G2107" i="3"/>
  <c r="D2107" i="3"/>
  <c r="M2106" i="3"/>
  <c r="K2106" i="3"/>
  <c r="G2106" i="3"/>
  <c r="D2106" i="3"/>
  <c r="M1323" i="3"/>
  <c r="K1323" i="3"/>
  <c r="G1323" i="3"/>
  <c r="D1323" i="3"/>
  <c r="M1322" i="3"/>
  <c r="K1322" i="3"/>
  <c r="G1322" i="3"/>
  <c r="D1322" i="3"/>
  <c r="M539" i="3"/>
  <c r="K539" i="3"/>
  <c r="G539" i="3"/>
  <c r="D539" i="3"/>
  <c r="M538" i="3"/>
  <c r="K538" i="3"/>
  <c r="G538" i="3"/>
  <c r="D538" i="3"/>
  <c r="M12297" i="3"/>
  <c r="K12297" i="3"/>
  <c r="G12297" i="3"/>
  <c r="D12297" i="3"/>
  <c r="M11513" i="3"/>
  <c r="K11513" i="3"/>
  <c r="G11513" i="3"/>
  <c r="D11513" i="3"/>
  <c r="M10729" i="3"/>
  <c r="K10729" i="3"/>
  <c r="G10729" i="3"/>
  <c r="D10729" i="3"/>
  <c r="M9945" i="3"/>
  <c r="K9945" i="3"/>
  <c r="G9945" i="3"/>
  <c r="D9945" i="3"/>
  <c r="M9161" i="3"/>
  <c r="K9161" i="3"/>
  <c r="G9161" i="3"/>
  <c r="D9161" i="3"/>
  <c r="M8377" i="3"/>
  <c r="K8377" i="3"/>
  <c r="G8377" i="3"/>
  <c r="D8377" i="3"/>
  <c r="M7593" i="3"/>
  <c r="K7593" i="3"/>
  <c r="G7593" i="3"/>
  <c r="D7593" i="3"/>
  <c r="M6809" i="3"/>
  <c r="K6809" i="3"/>
  <c r="G6809" i="3"/>
  <c r="D6809" i="3"/>
  <c r="M6025" i="3"/>
  <c r="K6025" i="3"/>
  <c r="G6025" i="3"/>
  <c r="D6025" i="3"/>
  <c r="M5241" i="3"/>
  <c r="K5241" i="3"/>
  <c r="G5241" i="3"/>
  <c r="D5241" i="3"/>
  <c r="M4457" i="3"/>
  <c r="K4457" i="3"/>
  <c r="G4457" i="3"/>
  <c r="D4457" i="3"/>
  <c r="M3673" i="3"/>
  <c r="K3673" i="3"/>
  <c r="G3673" i="3"/>
  <c r="D3673" i="3"/>
  <c r="M2889" i="3"/>
  <c r="K2889" i="3"/>
  <c r="G2889" i="3"/>
  <c r="D2889" i="3"/>
  <c r="M2105" i="3"/>
  <c r="K2105" i="3"/>
  <c r="G2105" i="3"/>
  <c r="D2105" i="3"/>
  <c r="M1321" i="3"/>
  <c r="K1321" i="3"/>
  <c r="G1321" i="3"/>
  <c r="D1321" i="3"/>
  <c r="M537" i="3"/>
  <c r="K537" i="3"/>
  <c r="G537" i="3"/>
  <c r="D537" i="3"/>
  <c r="M11512" i="3"/>
  <c r="K11512" i="3"/>
  <c r="G11512" i="3"/>
  <c r="D11512" i="3"/>
  <c r="M10728" i="3"/>
  <c r="K10728" i="3"/>
  <c r="G10728" i="3"/>
  <c r="D10728" i="3"/>
  <c r="M9944" i="3"/>
  <c r="K9944" i="3"/>
  <c r="G9944" i="3"/>
  <c r="D9944" i="3"/>
  <c r="M9160" i="3"/>
  <c r="K9160" i="3"/>
  <c r="G9160" i="3"/>
  <c r="D9160" i="3"/>
  <c r="M8376" i="3"/>
  <c r="K8376" i="3"/>
  <c r="G8376" i="3"/>
  <c r="D8376" i="3"/>
  <c r="M7592" i="3"/>
  <c r="K7592" i="3"/>
  <c r="G7592" i="3"/>
  <c r="D7592" i="3"/>
  <c r="M6808" i="3"/>
  <c r="K6808" i="3"/>
  <c r="G6808" i="3"/>
  <c r="D6808" i="3"/>
  <c r="M6024" i="3"/>
  <c r="K6024" i="3"/>
  <c r="G6024" i="3"/>
  <c r="D6024" i="3"/>
  <c r="M5240" i="3"/>
  <c r="K5240" i="3"/>
  <c r="G5240" i="3"/>
  <c r="D5240" i="3"/>
  <c r="M4456" i="3"/>
  <c r="K4456" i="3"/>
  <c r="G4456" i="3"/>
  <c r="D4456" i="3"/>
  <c r="M3672" i="3"/>
  <c r="K3672" i="3"/>
  <c r="G3672" i="3"/>
  <c r="D3672" i="3"/>
  <c r="M2888" i="3"/>
  <c r="K2888" i="3"/>
  <c r="G2888" i="3"/>
  <c r="D2888" i="3"/>
  <c r="M2104" i="3"/>
  <c r="K2104" i="3"/>
  <c r="G2104" i="3"/>
  <c r="D2104" i="3"/>
  <c r="M1320" i="3"/>
  <c r="K1320" i="3"/>
  <c r="G1320" i="3"/>
  <c r="D1320" i="3"/>
  <c r="M536" i="3"/>
  <c r="K536" i="3"/>
  <c r="G536" i="3"/>
  <c r="D536" i="3"/>
  <c r="M12296" i="3"/>
  <c r="K12296" i="3"/>
  <c r="G12296" i="3"/>
  <c r="D12296" i="3"/>
  <c r="M11511" i="3"/>
  <c r="K11511" i="3"/>
  <c r="G11511" i="3"/>
  <c r="D11511" i="3"/>
  <c r="M10727" i="3"/>
  <c r="K10727" i="3"/>
  <c r="G10727" i="3"/>
  <c r="D10727" i="3"/>
  <c r="M9943" i="3"/>
  <c r="K9943" i="3"/>
  <c r="G9943" i="3"/>
  <c r="D9943" i="3"/>
  <c r="M9159" i="3"/>
  <c r="K9159" i="3"/>
  <c r="G9159" i="3"/>
  <c r="D9159" i="3"/>
  <c r="M8375" i="3"/>
  <c r="K8375" i="3"/>
  <c r="G8375" i="3"/>
  <c r="D8375" i="3"/>
  <c r="M7591" i="3"/>
  <c r="K7591" i="3"/>
  <c r="G7591" i="3"/>
  <c r="D7591" i="3"/>
  <c r="M6807" i="3"/>
  <c r="K6807" i="3"/>
  <c r="G6807" i="3"/>
  <c r="D6807" i="3"/>
  <c r="M6023" i="3"/>
  <c r="K6023" i="3"/>
  <c r="G6023" i="3"/>
  <c r="D6023" i="3"/>
  <c r="M5239" i="3"/>
  <c r="K5239" i="3"/>
  <c r="G5239" i="3"/>
  <c r="D5239" i="3"/>
  <c r="M4455" i="3"/>
  <c r="K4455" i="3"/>
  <c r="G4455" i="3"/>
  <c r="D4455" i="3"/>
  <c r="M3671" i="3"/>
  <c r="K3671" i="3"/>
  <c r="G3671" i="3"/>
  <c r="D3671" i="3"/>
  <c r="M2887" i="3"/>
  <c r="K2887" i="3"/>
  <c r="G2887" i="3"/>
  <c r="D2887" i="3"/>
  <c r="M2103" i="3"/>
  <c r="K2103" i="3"/>
  <c r="G2103" i="3"/>
  <c r="D2103" i="3"/>
  <c r="M1319" i="3"/>
  <c r="K1319" i="3"/>
  <c r="G1319" i="3"/>
  <c r="D1319" i="3"/>
  <c r="M535" i="3"/>
  <c r="K535" i="3"/>
  <c r="G535" i="3"/>
  <c r="D535" i="3"/>
  <c r="M12295" i="3"/>
  <c r="K12295" i="3"/>
  <c r="G12295" i="3"/>
  <c r="D12295" i="3"/>
  <c r="M11510" i="3"/>
  <c r="K11510" i="3"/>
  <c r="G11510" i="3"/>
  <c r="D11510" i="3"/>
  <c r="M11509" i="3"/>
  <c r="K11509" i="3"/>
  <c r="G11509" i="3"/>
  <c r="D11509" i="3"/>
  <c r="M10726" i="3"/>
  <c r="K10726" i="3"/>
  <c r="G10726" i="3"/>
  <c r="D10726" i="3"/>
  <c r="M10725" i="3"/>
  <c r="K10725" i="3"/>
  <c r="G10725" i="3"/>
  <c r="D10725" i="3"/>
  <c r="M9942" i="3"/>
  <c r="K9942" i="3"/>
  <c r="G9942" i="3"/>
  <c r="D9942" i="3"/>
  <c r="M9941" i="3"/>
  <c r="K9941" i="3"/>
  <c r="G9941" i="3"/>
  <c r="D9941" i="3"/>
  <c r="M9158" i="3"/>
  <c r="K9158" i="3"/>
  <c r="G9158" i="3"/>
  <c r="D9158" i="3"/>
  <c r="M9157" i="3"/>
  <c r="K9157" i="3"/>
  <c r="G9157" i="3"/>
  <c r="D9157" i="3"/>
  <c r="M8374" i="3"/>
  <c r="K8374" i="3"/>
  <c r="G8374" i="3"/>
  <c r="D8374" i="3"/>
  <c r="M8373" i="3"/>
  <c r="K8373" i="3"/>
  <c r="G8373" i="3"/>
  <c r="D8373" i="3"/>
  <c r="M7590" i="3"/>
  <c r="K7590" i="3"/>
  <c r="G7590" i="3"/>
  <c r="D7590" i="3"/>
  <c r="M7589" i="3"/>
  <c r="K7589" i="3"/>
  <c r="G7589" i="3"/>
  <c r="D7589" i="3"/>
  <c r="M6806" i="3"/>
  <c r="K6806" i="3"/>
  <c r="G6806" i="3"/>
  <c r="D6806" i="3"/>
  <c r="M6805" i="3"/>
  <c r="K6805" i="3"/>
  <c r="G6805" i="3"/>
  <c r="D6805" i="3"/>
  <c r="M6022" i="3"/>
  <c r="K6022" i="3"/>
  <c r="G6022" i="3"/>
  <c r="D6022" i="3"/>
  <c r="M6021" i="3"/>
  <c r="K6021" i="3"/>
  <c r="G6021" i="3"/>
  <c r="D6021" i="3"/>
  <c r="M5238" i="3"/>
  <c r="K5238" i="3"/>
  <c r="G5238" i="3"/>
  <c r="D5238" i="3"/>
  <c r="M5237" i="3"/>
  <c r="K5237" i="3"/>
  <c r="G5237" i="3"/>
  <c r="D5237" i="3"/>
  <c r="M4454" i="3"/>
  <c r="K4454" i="3"/>
  <c r="G4454" i="3"/>
  <c r="D4454" i="3"/>
  <c r="M4453" i="3"/>
  <c r="K4453" i="3"/>
  <c r="G4453" i="3"/>
  <c r="D4453" i="3"/>
  <c r="M3670" i="3"/>
  <c r="K3670" i="3"/>
  <c r="G3670" i="3"/>
  <c r="D3670" i="3"/>
  <c r="M3669" i="3"/>
  <c r="K3669" i="3"/>
  <c r="G3669" i="3"/>
  <c r="D3669" i="3"/>
  <c r="M2886" i="3"/>
  <c r="K2886" i="3"/>
  <c r="G2886" i="3"/>
  <c r="D2886" i="3"/>
  <c r="M2885" i="3"/>
  <c r="K2885" i="3"/>
  <c r="G2885" i="3"/>
  <c r="D2885" i="3"/>
  <c r="M2102" i="3"/>
  <c r="K2102" i="3"/>
  <c r="G2102" i="3"/>
  <c r="D2102" i="3"/>
  <c r="M2101" i="3"/>
  <c r="K2101" i="3"/>
  <c r="G2101" i="3"/>
  <c r="D2101" i="3"/>
  <c r="M1318" i="3"/>
  <c r="K1318" i="3"/>
  <c r="G1318" i="3"/>
  <c r="D1318" i="3"/>
  <c r="M1317" i="3"/>
  <c r="K1317" i="3"/>
  <c r="G1317" i="3"/>
  <c r="D1317" i="3"/>
  <c r="M534" i="3"/>
  <c r="K534" i="3"/>
  <c r="G534" i="3"/>
  <c r="D534" i="3"/>
  <c r="M533" i="3"/>
  <c r="K533" i="3"/>
  <c r="G533" i="3"/>
  <c r="D533" i="3"/>
  <c r="M12294" i="3"/>
  <c r="K12294" i="3"/>
  <c r="G12294" i="3"/>
  <c r="D12294" i="3"/>
  <c r="M12293" i="3"/>
  <c r="K12293" i="3"/>
  <c r="G12293" i="3"/>
  <c r="D12293" i="3"/>
  <c r="M11508" i="3"/>
  <c r="K11508" i="3"/>
  <c r="G11508" i="3"/>
  <c r="D11508" i="3"/>
  <c r="M10724" i="3"/>
  <c r="K10724" i="3"/>
  <c r="G10724" i="3"/>
  <c r="D10724" i="3"/>
  <c r="M9940" i="3"/>
  <c r="K9940" i="3"/>
  <c r="G9940" i="3"/>
  <c r="D9940" i="3"/>
  <c r="M9156" i="3"/>
  <c r="K9156" i="3"/>
  <c r="G9156" i="3"/>
  <c r="D9156" i="3"/>
  <c r="M8372" i="3"/>
  <c r="K8372" i="3"/>
  <c r="G8372" i="3"/>
  <c r="D8372" i="3"/>
  <c r="M7588" i="3"/>
  <c r="K7588" i="3"/>
  <c r="G7588" i="3"/>
  <c r="D7588" i="3"/>
  <c r="M6804" i="3"/>
  <c r="K6804" i="3"/>
  <c r="G6804" i="3"/>
  <c r="D6804" i="3"/>
  <c r="M6020" i="3"/>
  <c r="K6020" i="3"/>
  <c r="G6020" i="3"/>
  <c r="D6020" i="3"/>
  <c r="M5236" i="3"/>
  <c r="K5236" i="3"/>
  <c r="G5236" i="3"/>
  <c r="D5236" i="3"/>
  <c r="M4452" i="3"/>
  <c r="K4452" i="3"/>
  <c r="G4452" i="3"/>
  <c r="D4452" i="3"/>
  <c r="M3668" i="3"/>
  <c r="K3668" i="3"/>
  <c r="G3668" i="3"/>
  <c r="D3668" i="3"/>
  <c r="M2884" i="3"/>
  <c r="K2884" i="3"/>
  <c r="G2884" i="3"/>
  <c r="D2884" i="3"/>
  <c r="M2100" i="3"/>
  <c r="K2100" i="3"/>
  <c r="G2100" i="3"/>
  <c r="D2100" i="3"/>
  <c r="M1316" i="3"/>
  <c r="K1316" i="3"/>
  <c r="G1316" i="3"/>
  <c r="D1316" i="3"/>
  <c r="M532" i="3"/>
  <c r="K532" i="3"/>
  <c r="G532" i="3"/>
  <c r="D532" i="3"/>
  <c r="M12292" i="3"/>
  <c r="K12292" i="3"/>
  <c r="G12292" i="3"/>
  <c r="D12292" i="3"/>
  <c r="M12291" i="3"/>
  <c r="K12291" i="3"/>
  <c r="G12291" i="3"/>
  <c r="D12291" i="3"/>
  <c r="M11507" i="3"/>
  <c r="K11507" i="3"/>
  <c r="G11507" i="3"/>
  <c r="D11507" i="3"/>
  <c r="M11506" i="3"/>
  <c r="K11506" i="3"/>
  <c r="G11506" i="3"/>
  <c r="D11506" i="3"/>
  <c r="M10723" i="3"/>
  <c r="K10723" i="3"/>
  <c r="G10723" i="3"/>
  <c r="D10723" i="3"/>
  <c r="M10722" i="3"/>
  <c r="K10722" i="3"/>
  <c r="G10722" i="3"/>
  <c r="D10722" i="3"/>
  <c r="M9939" i="3"/>
  <c r="K9939" i="3"/>
  <c r="G9939" i="3"/>
  <c r="D9939" i="3"/>
  <c r="M9938" i="3"/>
  <c r="K9938" i="3"/>
  <c r="G9938" i="3"/>
  <c r="D9938" i="3"/>
  <c r="M9155" i="3"/>
  <c r="K9155" i="3"/>
  <c r="G9155" i="3"/>
  <c r="D9155" i="3"/>
  <c r="M9154" i="3"/>
  <c r="K9154" i="3"/>
  <c r="G9154" i="3"/>
  <c r="D9154" i="3"/>
  <c r="M8371" i="3"/>
  <c r="K8371" i="3"/>
  <c r="G8371" i="3"/>
  <c r="D8371" i="3"/>
  <c r="M8370" i="3"/>
  <c r="K8370" i="3"/>
  <c r="G8370" i="3"/>
  <c r="D8370" i="3"/>
  <c r="M7587" i="3"/>
  <c r="K7587" i="3"/>
  <c r="G7587" i="3"/>
  <c r="D7587" i="3"/>
  <c r="M7586" i="3"/>
  <c r="K7586" i="3"/>
  <c r="G7586" i="3"/>
  <c r="D7586" i="3"/>
  <c r="M6803" i="3"/>
  <c r="K6803" i="3"/>
  <c r="G6803" i="3"/>
  <c r="D6803" i="3"/>
  <c r="M6802" i="3"/>
  <c r="K6802" i="3"/>
  <c r="G6802" i="3"/>
  <c r="D6802" i="3"/>
  <c r="M6019" i="3"/>
  <c r="K6019" i="3"/>
  <c r="G6019" i="3"/>
  <c r="D6019" i="3"/>
  <c r="M6018" i="3"/>
  <c r="K6018" i="3"/>
  <c r="G6018" i="3"/>
  <c r="D6018" i="3"/>
  <c r="M5235" i="3"/>
  <c r="K5235" i="3"/>
  <c r="G5235" i="3"/>
  <c r="D5235" i="3"/>
  <c r="M5234" i="3"/>
  <c r="K5234" i="3"/>
  <c r="G5234" i="3"/>
  <c r="D5234" i="3"/>
  <c r="M4451" i="3"/>
  <c r="K4451" i="3"/>
  <c r="G4451" i="3"/>
  <c r="D4451" i="3"/>
  <c r="M4450" i="3"/>
  <c r="K4450" i="3"/>
  <c r="G4450" i="3"/>
  <c r="D4450" i="3"/>
  <c r="M3667" i="3"/>
  <c r="K3667" i="3"/>
  <c r="G3667" i="3"/>
  <c r="D3667" i="3"/>
  <c r="M3666" i="3"/>
  <c r="K3666" i="3"/>
  <c r="G3666" i="3"/>
  <c r="D3666" i="3"/>
  <c r="M2883" i="3"/>
  <c r="K2883" i="3"/>
  <c r="G2883" i="3"/>
  <c r="D2883" i="3"/>
  <c r="M2882" i="3"/>
  <c r="K2882" i="3"/>
  <c r="G2882" i="3"/>
  <c r="D2882" i="3"/>
  <c r="M2099" i="3"/>
  <c r="K2099" i="3"/>
  <c r="G2099" i="3"/>
  <c r="D2099" i="3"/>
  <c r="M2098" i="3"/>
  <c r="K2098" i="3"/>
  <c r="G2098" i="3"/>
  <c r="D2098" i="3"/>
  <c r="M531" i="3"/>
  <c r="K531" i="3"/>
  <c r="G531" i="3"/>
  <c r="D531" i="3"/>
  <c r="M1315" i="3"/>
  <c r="K1315" i="3"/>
  <c r="G1315" i="3"/>
  <c r="D1315" i="3"/>
  <c r="M1314" i="3"/>
  <c r="K1314" i="3"/>
  <c r="G1314" i="3"/>
  <c r="D1314" i="3"/>
  <c r="M530" i="3"/>
  <c r="K530" i="3"/>
  <c r="G530" i="3"/>
  <c r="D530" i="3"/>
  <c r="M12290" i="3"/>
  <c r="K12290" i="3"/>
  <c r="G12290" i="3"/>
  <c r="D12290" i="3"/>
  <c r="M12289" i="3"/>
  <c r="K12289" i="3"/>
  <c r="G12289" i="3"/>
  <c r="D12289" i="3"/>
  <c r="M11505" i="3"/>
  <c r="K11505" i="3"/>
  <c r="G11505" i="3"/>
  <c r="D11505" i="3"/>
  <c r="M10721" i="3"/>
  <c r="K10721" i="3"/>
  <c r="G10721" i="3"/>
  <c r="D10721" i="3"/>
  <c r="M9937" i="3"/>
  <c r="K9937" i="3"/>
  <c r="G9937" i="3"/>
  <c r="D9937" i="3"/>
  <c r="M9153" i="3"/>
  <c r="K9153" i="3"/>
  <c r="G9153" i="3"/>
  <c r="D9153" i="3"/>
  <c r="M8369" i="3"/>
  <c r="K8369" i="3"/>
  <c r="G8369" i="3"/>
  <c r="D8369" i="3"/>
  <c r="M7585" i="3"/>
  <c r="K7585" i="3"/>
  <c r="G7585" i="3"/>
  <c r="D7585" i="3"/>
  <c r="M6801" i="3"/>
  <c r="K6801" i="3"/>
  <c r="G6801" i="3"/>
  <c r="D6801" i="3"/>
  <c r="M6017" i="3"/>
  <c r="K6017" i="3"/>
  <c r="G6017" i="3"/>
  <c r="D6017" i="3"/>
  <c r="M5233" i="3"/>
  <c r="K5233" i="3"/>
  <c r="G5233" i="3"/>
  <c r="D5233" i="3"/>
  <c r="M4449" i="3"/>
  <c r="K4449" i="3"/>
  <c r="G4449" i="3"/>
  <c r="D4449" i="3"/>
  <c r="M3665" i="3"/>
  <c r="K3665" i="3"/>
  <c r="G3665" i="3"/>
  <c r="D3665" i="3"/>
  <c r="M2881" i="3"/>
  <c r="K2881" i="3"/>
  <c r="G2881" i="3"/>
  <c r="D2881" i="3"/>
  <c r="M2097" i="3"/>
  <c r="K2097" i="3"/>
  <c r="G2097" i="3"/>
  <c r="D2097" i="3"/>
  <c r="M1313" i="3"/>
  <c r="K1313" i="3"/>
  <c r="G1313" i="3"/>
  <c r="D1313" i="3"/>
  <c r="M529" i="3"/>
  <c r="K529" i="3"/>
  <c r="G529" i="3"/>
  <c r="D529" i="3"/>
  <c r="M10720" i="3"/>
  <c r="K10720" i="3"/>
  <c r="G10720" i="3"/>
  <c r="D10720" i="3"/>
  <c r="M9936" i="3"/>
  <c r="K9936" i="3"/>
  <c r="G9936" i="3"/>
  <c r="D9936" i="3"/>
  <c r="M9152" i="3"/>
  <c r="K9152" i="3"/>
  <c r="G9152" i="3"/>
  <c r="D9152" i="3"/>
  <c r="M8368" i="3"/>
  <c r="K8368" i="3"/>
  <c r="G8368" i="3"/>
  <c r="D8368" i="3"/>
  <c r="M7584" i="3"/>
  <c r="K7584" i="3"/>
  <c r="G7584" i="3"/>
  <c r="D7584" i="3"/>
  <c r="M6800" i="3"/>
  <c r="K6800" i="3"/>
  <c r="G6800" i="3"/>
  <c r="D6800" i="3"/>
  <c r="M6016" i="3"/>
  <c r="K6016" i="3"/>
  <c r="G6016" i="3"/>
  <c r="D6016" i="3"/>
  <c r="M5232" i="3"/>
  <c r="K5232" i="3"/>
  <c r="G5232" i="3"/>
  <c r="D5232" i="3"/>
  <c r="M4448" i="3"/>
  <c r="K4448" i="3"/>
  <c r="G4448" i="3"/>
  <c r="D4448" i="3"/>
  <c r="M3664" i="3"/>
  <c r="K3664" i="3"/>
  <c r="G3664" i="3"/>
  <c r="D3664" i="3"/>
  <c r="M2880" i="3"/>
  <c r="K2880" i="3"/>
  <c r="G2880" i="3"/>
  <c r="D2880" i="3"/>
  <c r="M2096" i="3"/>
  <c r="K2096" i="3"/>
  <c r="G2096" i="3"/>
  <c r="D2096" i="3"/>
  <c r="M1312" i="3"/>
  <c r="K1312" i="3"/>
  <c r="G1312" i="3"/>
  <c r="D1312" i="3"/>
  <c r="M11504" i="3"/>
  <c r="K11504" i="3"/>
  <c r="G11504" i="3"/>
  <c r="D11504" i="3"/>
  <c r="M528" i="3"/>
  <c r="K528" i="3"/>
  <c r="G528" i="3"/>
  <c r="D528" i="3"/>
  <c r="M12288" i="3"/>
  <c r="K12288" i="3"/>
  <c r="G12288" i="3"/>
  <c r="D12288" i="3"/>
  <c r="M527" i="3"/>
  <c r="K527" i="3"/>
  <c r="G527" i="3"/>
  <c r="D527" i="3"/>
  <c r="M526" i="3"/>
  <c r="K526" i="3"/>
  <c r="G526" i="3"/>
  <c r="D526" i="3"/>
  <c r="M1311" i="3"/>
  <c r="K1311" i="3"/>
  <c r="G1311" i="3"/>
  <c r="D1311" i="3"/>
  <c r="M1310" i="3"/>
  <c r="K1310" i="3"/>
  <c r="G1310" i="3"/>
  <c r="D1310" i="3"/>
  <c r="M2095" i="3"/>
  <c r="K2095" i="3"/>
  <c r="G2095" i="3"/>
  <c r="D2095" i="3"/>
  <c r="M2094" i="3"/>
  <c r="K2094" i="3"/>
  <c r="G2094" i="3"/>
  <c r="D2094" i="3"/>
  <c r="M2879" i="3"/>
  <c r="K2879" i="3"/>
  <c r="G2879" i="3"/>
  <c r="D2879" i="3"/>
  <c r="M2878" i="3"/>
  <c r="K2878" i="3"/>
  <c r="G2878" i="3"/>
  <c r="D2878" i="3"/>
  <c r="M3663" i="3"/>
  <c r="K3663" i="3"/>
  <c r="G3663" i="3"/>
  <c r="D3663" i="3"/>
  <c r="M3662" i="3"/>
  <c r="K3662" i="3"/>
  <c r="G3662" i="3"/>
  <c r="D3662" i="3"/>
  <c r="M4447" i="3"/>
  <c r="K4447" i="3"/>
  <c r="G4447" i="3"/>
  <c r="D4447" i="3"/>
  <c r="M4446" i="3"/>
  <c r="K4446" i="3"/>
  <c r="G4446" i="3"/>
  <c r="D4446" i="3"/>
  <c r="M5231" i="3"/>
  <c r="K5231" i="3"/>
  <c r="G5231" i="3"/>
  <c r="D5231" i="3"/>
  <c r="M5230" i="3"/>
  <c r="K5230" i="3"/>
  <c r="G5230" i="3"/>
  <c r="D5230" i="3"/>
  <c r="M6015" i="3"/>
  <c r="K6015" i="3"/>
  <c r="G6015" i="3"/>
  <c r="D6015" i="3"/>
  <c r="M6014" i="3"/>
  <c r="K6014" i="3"/>
  <c r="G6014" i="3"/>
  <c r="D6014" i="3"/>
  <c r="M6799" i="3"/>
  <c r="K6799" i="3"/>
  <c r="G6799" i="3"/>
  <c r="D6799" i="3"/>
  <c r="M6798" i="3"/>
  <c r="K6798" i="3"/>
  <c r="G6798" i="3"/>
  <c r="D6798" i="3"/>
  <c r="M7583" i="3"/>
  <c r="K7583" i="3"/>
  <c r="G7583" i="3"/>
  <c r="D7583" i="3"/>
  <c r="M7582" i="3"/>
  <c r="K7582" i="3"/>
  <c r="G7582" i="3"/>
  <c r="D7582" i="3"/>
  <c r="M8367" i="3"/>
  <c r="K8367" i="3"/>
  <c r="G8367" i="3"/>
  <c r="D8367" i="3"/>
  <c r="M8366" i="3"/>
  <c r="K8366" i="3"/>
  <c r="G8366" i="3"/>
  <c r="D8366" i="3"/>
  <c r="M9151" i="3"/>
  <c r="K9151" i="3"/>
  <c r="G9151" i="3"/>
  <c r="D9151" i="3"/>
  <c r="M9150" i="3"/>
  <c r="K9150" i="3"/>
  <c r="G9150" i="3"/>
  <c r="D9150" i="3"/>
  <c r="M9935" i="3"/>
  <c r="K9935" i="3"/>
  <c r="G9935" i="3"/>
  <c r="D9935" i="3"/>
  <c r="M9934" i="3"/>
  <c r="K9934" i="3"/>
  <c r="G9934" i="3"/>
  <c r="D9934" i="3"/>
  <c r="M10719" i="3"/>
  <c r="K10719" i="3"/>
  <c r="G10719" i="3"/>
  <c r="D10719" i="3"/>
  <c r="M10718" i="3"/>
  <c r="K10718" i="3"/>
  <c r="G10718" i="3"/>
  <c r="D10718" i="3"/>
  <c r="M11503" i="3"/>
  <c r="K11503" i="3"/>
  <c r="G11503" i="3"/>
  <c r="D11503" i="3"/>
  <c r="M11502" i="3"/>
  <c r="K11502" i="3"/>
  <c r="G11502" i="3"/>
  <c r="D11502" i="3"/>
  <c r="M12287" i="3"/>
  <c r="K12287" i="3"/>
  <c r="G12287" i="3"/>
  <c r="D12287" i="3"/>
  <c r="M12286" i="3"/>
  <c r="K12286" i="3"/>
  <c r="G12286" i="3"/>
  <c r="D12286" i="3"/>
  <c r="M11501" i="3"/>
  <c r="K11501" i="3"/>
  <c r="G11501" i="3"/>
  <c r="D11501" i="3"/>
  <c r="M10717" i="3"/>
  <c r="K10717" i="3"/>
  <c r="G10717" i="3"/>
  <c r="D10717" i="3"/>
  <c r="M9933" i="3"/>
  <c r="K9933" i="3"/>
  <c r="G9933" i="3"/>
  <c r="D9933" i="3"/>
  <c r="M9149" i="3"/>
  <c r="K9149" i="3"/>
  <c r="G9149" i="3"/>
  <c r="D9149" i="3"/>
  <c r="M8365" i="3"/>
  <c r="K8365" i="3"/>
  <c r="G8365" i="3"/>
  <c r="D8365" i="3"/>
  <c r="M7581" i="3"/>
  <c r="K7581" i="3"/>
  <c r="G7581" i="3"/>
  <c r="D7581" i="3"/>
  <c r="M6797" i="3"/>
  <c r="K6797" i="3"/>
  <c r="G6797" i="3"/>
  <c r="D6797" i="3"/>
  <c r="M6013" i="3"/>
  <c r="K6013" i="3"/>
  <c r="G6013" i="3"/>
  <c r="D6013" i="3"/>
  <c r="M5229" i="3"/>
  <c r="K5229" i="3"/>
  <c r="G5229" i="3"/>
  <c r="D5229" i="3"/>
  <c r="M4445" i="3"/>
  <c r="K4445" i="3"/>
  <c r="G4445" i="3"/>
  <c r="D4445" i="3"/>
  <c r="M3661" i="3"/>
  <c r="K3661" i="3"/>
  <c r="G3661" i="3"/>
  <c r="D3661" i="3"/>
  <c r="M2877" i="3"/>
  <c r="K2877" i="3"/>
  <c r="G2877" i="3"/>
  <c r="D2877" i="3"/>
  <c r="M2093" i="3"/>
  <c r="K2093" i="3"/>
  <c r="G2093" i="3"/>
  <c r="D2093" i="3"/>
  <c r="M1309" i="3"/>
  <c r="K1309" i="3"/>
  <c r="G1309" i="3"/>
  <c r="D1309" i="3"/>
  <c r="M525" i="3"/>
  <c r="K525" i="3"/>
  <c r="G525" i="3"/>
  <c r="D525" i="3"/>
  <c r="M12285" i="3"/>
  <c r="K12285" i="3"/>
  <c r="G12285" i="3"/>
  <c r="D12285" i="3"/>
  <c r="M11500" i="3"/>
  <c r="K11500" i="3"/>
  <c r="G11500" i="3"/>
  <c r="D11500" i="3"/>
  <c r="M10716" i="3"/>
  <c r="K10716" i="3"/>
  <c r="G10716" i="3"/>
  <c r="D10716" i="3"/>
  <c r="M9932" i="3"/>
  <c r="K9932" i="3"/>
  <c r="G9932" i="3"/>
  <c r="D9932" i="3"/>
  <c r="M9148" i="3"/>
  <c r="K9148" i="3"/>
  <c r="G9148" i="3"/>
  <c r="D9148" i="3"/>
  <c r="M8364" i="3"/>
  <c r="K8364" i="3"/>
  <c r="G8364" i="3"/>
  <c r="D8364" i="3"/>
  <c r="M7580" i="3"/>
  <c r="K7580" i="3"/>
  <c r="G7580" i="3"/>
  <c r="D7580" i="3"/>
  <c r="M6796" i="3"/>
  <c r="K6796" i="3"/>
  <c r="G6796" i="3"/>
  <c r="D6796" i="3"/>
  <c r="M6012" i="3"/>
  <c r="K6012" i="3"/>
  <c r="G6012" i="3"/>
  <c r="D6012" i="3"/>
  <c r="M5228" i="3"/>
  <c r="K5228" i="3"/>
  <c r="G5228" i="3"/>
  <c r="D5228" i="3"/>
  <c r="M4444" i="3"/>
  <c r="K4444" i="3"/>
  <c r="G4444" i="3"/>
  <c r="D4444" i="3"/>
  <c r="M3660" i="3"/>
  <c r="K3660" i="3"/>
  <c r="G3660" i="3"/>
  <c r="D3660" i="3"/>
  <c r="M2876" i="3"/>
  <c r="K2876" i="3"/>
  <c r="G2876" i="3"/>
  <c r="D2876" i="3"/>
  <c r="M2092" i="3"/>
  <c r="K2092" i="3"/>
  <c r="G2092" i="3"/>
  <c r="D2092" i="3"/>
  <c r="M1308" i="3"/>
  <c r="K1308" i="3"/>
  <c r="G1308" i="3"/>
  <c r="D1308" i="3"/>
  <c r="M524" i="3"/>
  <c r="K524" i="3"/>
  <c r="G524" i="3"/>
  <c r="D524" i="3"/>
  <c r="M12284" i="3"/>
  <c r="K12284" i="3"/>
  <c r="G12284" i="3"/>
  <c r="D12284" i="3"/>
  <c r="M12283" i="3"/>
  <c r="K12283" i="3"/>
  <c r="G12283" i="3"/>
  <c r="D12283" i="3"/>
  <c r="M11499" i="3"/>
  <c r="K11499" i="3"/>
  <c r="G11499" i="3"/>
  <c r="D11499" i="3"/>
  <c r="M10715" i="3"/>
  <c r="K10715" i="3"/>
  <c r="G10715" i="3"/>
  <c r="D10715" i="3"/>
  <c r="M9931" i="3"/>
  <c r="K9931" i="3"/>
  <c r="G9931" i="3"/>
  <c r="D9931" i="3"/>
  <c r="M9147" i="3"/>
  <c r="K9147" i="3"/>
  <c r="G9147" i="3"/>
  <c r="D9147" i="3"/>
  <c r="M8363" i="3"/>
  <c r="K8363" i="3"/>
  <c r="G8363" i="3"/>
  <c r="D8363" i="3"/>
  <c r="M7579" i="3"/>
  <c r="K7579" i="3"/>
  <c r="G7579" i="3"/>
  <c r="D7579" i="3"/>
  <c r="M6795" i="3"/>
  <c r="K6795" i="3"/>
  <c r="G6795" i="3"/>
  <c r="D6795" i="3"/>
  <c r="M6011" i="3"/>
  <c r="K6011" i="3"/>
  <c r="G6011" i="3"/>
  <c r="D6011" i="3"/>
  <c r="M5227" i="3"/>
  <c r="K5227" i="3"/>
  <c r="G5227" i="3"/>
  <c r="D5227" i="3"/>
  <c r="M4443" i="3"/>
  <c r="K4443" i="3"/>
  <c r="G4443" i="3"/>
  <c r="D4443" i="3"/>
  <c r="M3659" i="3"/>
  <c r="K3659" i="3"/>
  <c r="G3659" i="3"/>
  <c r="D3659" i="3"/>
  <c r="M2875" i="3"/>
  <c r="K2875" i="3"/>
  <c r="G2875" i="3"/>
  <c r="D2875" i="3"/>
  <c r="M2091" i="3"/>
  <c r="K2091" i="3"/>
  <c r="G2091" i="3"/>
  <c r="D2091" i="3"/>
  <c r="M1307" i="3"/>
  <c r="K1307" i="3"/>
  <c r="G1307" i="3"/>
  <c r="D1307" i="3"/>
  <c r="M523" i="3"/>
  <c r="K523" i="3"/>
  <c r="G523" i="3"/>
  <c r="D523" i="3"/>
  <c r="M11498" i="3"/>
  <c r="K11498" i="3"/>
  <c r="G11498" i="3"/>
  <c r="D11498" i="3"/>
  <c r="M10714" i="3"/>
  <c r="K10714" i="3"/>
  <c r="G10714" i="3"/>
  <c r="D10714" i="3"/>
  <c r="M9930" i="3"/>
  <c r="K9930" i="3"/>
  <c r="G9930" i="3"/>
  <c r="D9930" i="3"/>
  <c r="M9146" i="3"/>
  <c r="K9146" i="3"/>
  <c r="G9146" i="3"/>
  <c r="D9146" i="3"/>
  <c r="M8362" i="3"/>
  <c r="K8362" i="3"/>
  <c r="G8362" i="3"/>
  <c r="D8362" i="3"/>
  <c r="M7578" i="3"/>
  <c r="K7578" i="3"/>
  <c r="G7578" i="3"/>
  <c r="D7578" i="3"/>
  <c r="M6794" i="3"/>
  <c r="K6794" i="3"/>
  <c r="G6794" i="3"/>
  <c r="D6794" i="3"/>
  <c r="M6010" i="3"/>
  <c r="K6010" i="3"/>
  <c r="G6010" i="3"/>
  <c r="D6010" i="3"/>
  <c r="M5226" i="3"/>
  <c r="K5226" i="3"/>
  <c r="G5226" i="3"/>
  <c r="D5226" i="3"/>
  <c r="M4442" i="3"/>
  <c r="K4442" i="3"/>
  <c r="G4442" i="3"/>
  <c r="D4442" i="3"/>
  <c r="M3658" i="3"/>
  <c r="K3658" i="3"/>
  <c r="G3658" i="3"/>
  <c r="D3658" i="3"/>
  <c r="M2874" i="3"/>
  <c r="K2874" i="3"/>
  <c r="G2874" i="3"/>
  <c r="D2874" i="3"/>
  <c r="M2090" i="3"/>
  <c r="K2090" i="3"/>
  <c r="G2090" i="3"/>
  <c r="D2090" i="3"/>
  <c r="M1306" i="3"/>
  <c r="K1306" i="3"/>
  <c r="G1306" i="3"/>
  <c r="D1306" i="3"/>
  <c r="M522" i="3"/>
  <c r="K522" i="3"/>
  <c r="G522" i="3"/>
  <c r="D522" i="3"/>
  <c r="M12282" i="3"/>
  <c r="K12282" i="3"/>
  <c r="G12282" i="3"/>
  <c r="D12282" i="3"/>
  <c r="M11497" i="3"/>
  <c r="K11497" i="3"/>
  <c r="G11497" i="3"/>
  <c r="D11497" i="3"/>
  <c r="M10713" i="3"/>
  <c r="K10713" i="3"/>
  <c r="G10713" i="3"/>
  <c r="D10713" i="3"/>
  <c r="M9929" i="3"/>
  <c r="K9929" i="3"/>
  <c r="G9929" i="3"/>
  <c r="D9929" i="3"/>
  <c r="M9145" i="3"/>
  <c r="K9145" i="3"/>
  <c r="G9145" i="3"/>
  <c r="D9145" i="3"/>
  <c r="M8361" i="3"/>
  <c r="K8361" i="3"/>
  <c r="G8361" i="3"/>
  <c r="D8361" i="3"/>
  <c r="M7577" i="3"/>
  <c r="K7577" i="3"/>
  <c r="G7577" i="3"/>
  <c r="D7577" i="3"/>
  <c r="M6793" i="3"/>
  <c r="K6793" i="3"/>
  <c r="G6793" i="3"/>
  <c r="D6793" i="3"/>
  <c r="M6009" i="3"/>
  <c r="K6009" i="3"/>
  <c r="G6009" i="3"/>
  <c r="D6009" i="3"/>
  <c r="M5225" i="3"/>
  <c r="K5225" i="3"/>
  <c r="G5225" i="3"/>
  <c r="D5225" i="3"/>
  <c r="M4441" i="3"/>
  <c r="K4441" i="3"/>
  <c r="G4441" i="3"/>
  <c r="D4441" i="3"/>
  <c r="M3657" i="3"/>
  <c r="K3657" i="3"/>
  <c r="G3657" i="3"/>
  <c r="D3657" i="3"/>
  <c r="M2873" i="3"/>
  <c r="K2873" i="3"/>
  <c r="G2873" i="3"/>
  <c r="D2873" i="3"/>
  <c r="M2089" i="3"/>
  <c r="K2089" i="3"/>
  <c r="G2089" i="3"/>
  <c r="D2089" i="3"/>
  <c r="M1305" i="3"/>
  <c r="K1305" i="3"/>
  <c r="G1305" i="3"/>
  <c r="D1305" i="3"/>
  <c r="M521" i="3"/>
  <c r="K521" i="3"/>
  <c r="G521" i="3"/>
  <c r="D521" i="3"/>
  <c r="M12281" i="3"/>
  <c r="K12281" i="3"/>
  <c r="G12281" i="3"/>
  <c r="D12281" i="3"/>
  <c r="M11496" i="3"/>
  <c r="K11496" i="3"/>
  <c r="G11496" i="3"/>
  <c r="D11496" i="3"/>
  <c r="M10712" i="3"/>
  <c r="K10712" i="3"/>
  <c r="G10712" i="3"/>
  <c r="D10712" i="3"/>
  <c r="M9928" i="3"/>
  <c r="K9928" i="3"/>
  <c r="G9928" i="3"/>
  <c r="D9928" i="3"/>
  <c r="M9144" i="3"/>
  <c r="K9144" i="3"/>
  <c r="G9144" i="3"/>
  <c r="D9144" i="3"/>
  <c r="M8360" i="3"/>
  <c r="K8360" i="3"/>
  <c r="G8360" i="3"/>
  <c r="D8360" i="3"/>
  <c r="M7576" i="3"/>
  <c r="K7576" i="3"/>
  <c r="G7576" i="3"/>
  <c r="D7576" i="3"/>
  <c r="M6792" i="3"/>
  <c r="K6792" i="3"/>
  <c r="G6792" i="3"/>
  <c r="D6792" i="3"/>
  <c r="M6008" i="3"/>
  <c r="K6008" i="3"/>
  <c r="G6008" i="3"/>
  <c r="D6008" i="3"/>
  <c r="M5224" i="3"/>
  <c r="K5224" i="3"/>
  <c r="G5224" i="3"/>
  <c r="D5224" i="3"/>
  <c r="M4440" i="3"/>
  <c r="K4440" i="3"/>
  <c r="G4440" i="3"/>
  <c r="D4440" i="3"/>
  <c r="M3656" i="3"/>
  <c r="K3656" i="3"/>
  <c r="G3656" i="3"/>
  <c r="D3656" i="3"/>
  <c r="M2872" i="3"/>
  <c r="K2872" i="3"/>
  <c r="G2872" i="3"/>
  <c r="D2872" i="3"/>
  <c r="M2088" i="3"/>
  <c r="K2088" i="3"/>
  <c r="G2088" i="3"/>
  <c r="D2088" i="3"/>
  <c r="M1304" i="3"/>
  <c r="K1304" i="3"/>
  <c r="G1304" i="3"/>
  <c r="D1304" i="3"/>
  <c r="M520" i="3"/>
  <c r="K520" i="3"/>
  <c r="G520" i="3"/>
  <c r="D520" i="3"/>
  <c r="M12280" i="3"/>
  <c r="K12280" i="3"/>
  <c r="G12280" i="3"/>
  <c r="D12280" i="3"/>
  <c r="M11495" i="3"/>
  <c r="K11495" i="3"/>
  <c r="G11495" i="3"/>
  <c r="D11495" i="3"/>
  <c r="M10711" i="3"/>
  <c r="K10711" i="3"/>
  <c r="G10711" i="3"/>
  <c r="D10711" i="3"/>
  <c r="M9927" i="3"/>
  <c r="K9927" i="3"/>
  <c r="G9927" i="3"/>
  <c r="D9927" i="3"/>
  <c r="M9143" i="3"/>
  <c r="K9143" i="3"/>
  <c r="G9143" i="3"/>
  <c r="D9143" i="3"/>
  <c r="M8359" i="3"/>
  <c r="K8359" i="3"/>
  <c r="G8359" i="3"/>
  <c r="D8359" i="3"/>
  <c r="M7575" i="3"/>
  <c r="K7575" i="3"/>
  <c r="G7575" i="3"/>
  <c r="D7575" i="3"/>
  <c r="M6791" i="3"/>
  <c r="K6791" i="3"/>
  <c r="G6791" i="3"/>
  <c r="D6791" i="3"/>
  <c r="M6007" i="3"/>
  <c r="K6007" i="3"/>
  <c r="G6007" i="3"/>
  <c r="D6007" i="3"/>
  <c r="M5223" i="3"/>
  <c r="K5223" i="3"/>
  <c r="G5223" i="3"/>
  <c r="D5223" i="3"/>
  <c r="M4439" i="3"/>
  <c r="K4439" i="3"/>
  <c r="G4439" i="3"/>
  <c r="D4439" i="3"/>
  <c r="M3655" i="3"/>
  <c r="K3655" i="3"/>
  <c r="G3655" i="3"/>
  <c r="D3655" i="3"/>
  <c r="M2871" i="3"/>
  <c r="K2871" i="3"/>
  <c r="G2871" i="3"/>
  <c r="D2871" i="3"/>
  <c r="M2087" i="3"/>
  <c r="K2087" i="3"/>
  <c r="G2087" i="3"/>
  <c r="D2087" i="3"/>
  <c r="M1303" i="3"/>
  <c r="K1303" i="3"/>
  <c r="G1303" i="3"/>
  <c r="D1303" i="3"/>
  <c r="M519" i="3"/>
  <c r="K519" i="3"/>
  <c r="G519" i="3"/>
  <c r="D519" i="3"/>
  <c r="M12279" i="3"/>
  <c r="K12279" i="3"/>
  <c r="G12279" i="3"/>
  <c r="D12279" i="3"/>
  <c r="M11494" i="3"/>
  <c r="K11494" i="3"/>
  <c r="G11494" i="3"/>
  <c r="D11494" i="3"/>
  <c r="M10710" i="3"/>
  <c r="K10710" i="3"/>
  <c r="G10710" i="3"/>
  <c r="D10710" i="3"/>
  <c r="M9926" i="3"/>
  <c r="K9926" i="3"/>
  <c r="G9926" i="3"/>
  <c r="D9926" i="3"/>
  <c r="M9142" i="3"/>
  <c r="K9142" i="3"/>
  <c r="G9142" i="3"/>
  <c r="D9142" i="3"/>
  <c r="M8358" i="3"/>
  <c r="K8358" i="3"/>
  <c r="G8358" i="3"/>
  <c r="D8358" i="3"/>
  <c r="M7574" i="3"/>
  <c r="K7574" i="3"/>
  <c r="G7574" i="3"/>
  <c r="D7574" i="3"/>
  <c r="M6790" i="3"/>
  <c r="K6790" i="3"/>
  <c r="G6790" i="3"/>
  <c r="D6790" i="3"/>
  <c r="M6006" i="3"/>
  <c r="K6006" i="3"/>
  <c r="G6006" i="3"/>
  <c r="D6006" i="3"/>
  <c r="M5222" i="3"/>
  <c r="K5222" i="3"/>
  <c r="G5222" i="3"/>
  <c r="D5222" i="3"/>
  <c r="M4438" i="3"/>
  <c r="K4438" i="3"/>
  <c r="G4438" i="3"/>
  <c r="D4438" i="3"/>
  <c r="M3654" i="3"/>
  <c r="K3654" i="3"/>
  <c r="G3654" i="3"/>
  <c r="D3654" i="3"/>
  <c r="M2870" i="3"/>
  <c r="K2870" i="3"/>
  <c r="G2870" i="3"/>
  <c r="D2870" i="3"/>
  <c r="M2086" i="3"/>
  <c r="K2086" i="3"/>
  <c r="G2086" i="3"/>
  <c r="D2086" i="3"/>
  <c r="M1302" i="3"/>
  <c r="K1302" i="3"/>
  <c r="G1302" i="3"/>
  <c r="D1302" i="3"/>
  <c r="M518" i="3"/>
  <c r="K518" i="3"/>
  <c r="G518" i="3"/>
  <c r="D518" i="3"/>
  <c r="M12278" i="3"/>
  <c r="K12278" i="3"/>
  <c r="G12278" i="3"/>
  <c r="D12278" i="3"/>
  <c r="M11493" i="3"/>
  <c r="K11493" i="3"/>
  <c r="G11493" i="3"/>
  <c r="D11493" i="3"/>
  <c r="M10709" i="3"/>
  <c r="K10709" i="3"/>
  <c r="G10709" i="3"/>
  <c r="D10709" i="3"/>
  <c r="M9925" i="3"/>
  <c r="K9925" i="3"/>
  <c r="G9925" i="3"/>
  <c r="D9925" i="3"/>
  <c r="M9141" i="3"/>
  <c r="K9141" i="3"/>
  <c r="G9141" i="3"/>
  <c r="D9141" i="3"/>
  <c r="M8357" i="3"/>
  <c r="K8357" i="3"/>
  <c r="G8357" i="3"/>
  <c r="D8357" i="3"/>
  <c r="M7573" i="3"/>
  <c r="K7573" i="3"/>
  <c r="G7573" i="3"/>
  <c r="D7573" i="3"/>
  <c r="M6789" i="3"/>
  <c r="K6789" i="3"/>
  <c r="G6789" i="3"/>
  <c r="D6789" i="3"/>
  <c r="M6005" i="3"/>
  <c r="K6005" i="3"/>
  <c r="G6005" i="3"/>
  <c r="D6005" i="3"/>
  <c r="M5221" i="3"/>
  <c r="K5221" i="3"/>
  <c r="G5221" i="3"/>
  <c r="D5221" i="3"/>
  <c r="M4437" i="3"/>
  <c r="K4437" i="3"/>
  <c r="G4437" i="3"/>
  <c r="D4437" i="3"/>
  <c r="M3653" i="3"/>
  <c r="K3653" i="3"/>
  <c r="G3653" i="3"/>
  <c r="D3653" i="3"/>
  <c r="M2869" i="3"/>
  <c r="K2869" i="3"/>
  <c r="G2869" i="3"/>
  <c r="D2869" i="3"/>
  <c r="M2085" i="3"/>
  <c r="K2085" i="3"/>
  <c r="G2085" i="3"/>
  <c r="D2085" i="3"/>
  <c r="M1301" i="3"/>
  <c r="K1301" i="3"/>
  <c r="G1301" i="3"/>
  <c r="D1301" i="3"/>
  <c r="M517" i="3"/>
  <c r="K517" i="3"/>
  <c r="G517" i="3"/>
  <c r="D517" i="3"/>
  <c r="M12277" i="3"/>
  <c r="K12277" i="3"/>
  <c r="G12277" i="3"/>
  <c r="D12277" i="3"/>
  <c r="M12276" i="3"/>
  <c r="K12276" i="3"/>
  <c r="G12276" i="3"/>
  <c r="D12276" i="3"/>
  <c r="M11492" i="3"/>
  <c r="K11492" i="3"/>
  <c r="G11492" i="3"/>
  <c r="D11492" i="3"/>
  <c r="M10708" i="3"/>
  <c r="K10708" i="3"/>
  <c r="G10708" i="3"/>
  <c r="D10708" i="3"/>
  <c r="M9924" i="3"/>
  <c r="K9924" i="3"/>
  <c r="G9924" i="3"/>
  <c r="D9924" i="3"/>
  <c r="M9140" i="3"/>
  <c r="K9140" i="3"/>
  <c r="G9140" i="3"/>
  <c r="D9140" i="3"/>
  <c r="M8356" i="3"/>
  <c r="K8356" i="3"/>
  <c r="G8356" i="3"/>
  <c r="D8356" i="3"/>
  <c r="M7572" i="3"/>
  <c r="K7572" i="3"/>
  <c r="G7572" i="3"/>
  <c r="D7572" i="3"/>
  <c r="M6788" i="3"/>
  <c r="K6788" i="3"/>
  <c r="G6788" i="3"/>
  <c r="D6788" i="3"/>
  <c r="M6004" i="3"/>
  <c r="K6004" i="3"/>
  <c r="G6004" i="3"/>
  <c r="D6004" i="3"/>
  <c r="M5220" i="3"/>
  <c r="K5220" i="3"/>
  <c r="G5220" i="3"/>
  <c r="D5220" i="3"/>
  <c r="M4436" i="3"/>
  <c r="K4436" i="3"/>
  <c r="G4436" i="3"/>
  <c r="D4436" i="3"/>
  <c r="M3652" i="3"/>
  <c r="K3652" i="3"/>
  <c r="G3652" i="3"/>
  <c r="D3652" i="3"/>
  <c r="M2868" i="3"/>
  <c r="K2868" i="3"/>
  <c r="G2868" i="3"/>
  <c r="D2868" i="3"/>
  <c r="M2084" i="3"/>
  <c r="K2084" i="3"/>
  <c r="G2084" i="3"/>
  <c r="D2084" i="3"/>
  <c r="M1300" i="3"/>
  <c r="K1300" i="3"/>
  <c r="G1300" i="3"/>
  <c r="D1300" i="3"/>
  <c r="M516" i="3"/>
  <c r="K516" i="3"/>
  <c r="G516" i="3"/>
  <c r="D516" i="3"/>
  <c r="M515" i="3"/>
  <c r="K515" i="3"/>
  <c r="G515" i="3"/>
  <c r="D515" i="3"/>
  <c r="M1299" i="3"/>
  <c r="K1299" i="3"/>
  <c r="G1299" i="3"/>
  <c r="D1299" i="3"/>
  <c r="M2083" i="3"/>
  <c r="K2083" i="3"/>
  <c r="G2083" i="3"/>
  <c r="D2083" i="3"/>
  <c r="M2867" i="3"/>
  <c r="K2867" i="3"/>
  <c r="G2867" i="3"/>
  <c r="D2867" i="3"/>
  <c r="M3651" i="3"/>
  <c r="K3651" i="3"/>
  <c r="G3651" i="3"/>
  <c r="D3651" i="3"/>
  <c r="M4435" i="3"/>
  <c r="K4435" i="3"/>
  <c r="G4435" i="3"/>
  <c r="D4435" i="3"/>
  <c r="M5219" i="3"/>
  <c r="K5219" i="3"/>
  <c r="G5219" i="3"/>
  <c r="D5219" i="3"/>
  <c r="M6003" i="3"/>
  <c r="K6003" i="3"/>
  <c r="G6003" i="3"/>
  <c r="D6003" i="3"/>
  <c r="M6787" i="3"/>
  <c r="K6787" i="3"/>
  <c r="G6787" i="3"/>
  <c r="D6787" i="3"/>
  <c r="M7571" i="3"/>
  <c r="K7571" i="3"/>
  <c r="G7571" i="3"/>
  <c r="D7571" i="3"/>
  <c r="M8355" i="3"/>
  <c r="K8355" i="3"/>
  <c r="G8355" i="3"/>
  <c r="D8355" i="3"/>
  <c r="M9139" i="3"/>
  <c r="K9139" i="3"/>
  <c r="G9139" i="3"/>
  <c r="D9139" i="3"/>
  <c r="M9923" i="3"/>
  <c r="K9923" i="3"/>
  <c r="G9923" i="3"/>
  <c r="D9923" i="3"/>
  <c r="M10707" i="3"/>
  <c r="K10707" i="3"/>
  <c r="G10707" i="3"/>
  <c r="D10707" i="3"/>
  <c r="M11491" i="3"/>
  <c r="K11491" i="3"/>
  <c r="G11491" i="3"/>
  <c r="D11491" i="3"/>
  <c r="M12275" i="3"/>
  <c r="K12275" i="3"/>
  <c r="G12275" i="3"/>
  <c r="D12275" i="3"/>
  <c r="M11490" i="3"/>
  <c r="K11490" i="3"/>
  <c r="G11490" i="3"/>
  <c r="D11490" i="3"/>
  <c r="M10706" i="3"/>
  <c r="K10706" i="3"/>
  <c r="G10706" i="3"/>
  <c r="D10706" i="3"/>
  <c r="M9922" i="3"/>
  <c r="K9922" i="3"/>
  <c r="G9922" i="3"/>
  <c r="D9922" i="3"/>
  <c r="M9138" i="3"/>
  <c r="K9138" i="3"/>
  <c r="G9138" i="3"/>
  <c r="D9138" i="3"/>
  <c r="M8354" i="3"/>
  <c r="K8354" i="3"/>
  <c r="G8354" i="3"/>
  <c r="D8354" i="3"/>
  <c r="M7570" i="3"/>
  <c r="K7570" i="3"/>
  <c r="G7570" i="3"/>
  <c r="D7570" i="3"/>
  <c r="M6786" i="3"/>
  <c r="K6786" i="3"/>
  <c r="G6786" i="3"/>
  <c r="D6786" i="3"/>
  <c r="M6002" i="3"/>
  <c r="K6002" i="3"/>
  <c r="G6002" i="3"/>
  <c r="D6002" i="3"/>
  <c r="M5218" i="3"/>
  <c r="K5218" i="3"/>
  <c r="G5218" i="3"/>
  <c r="D5218" i="3"/>
  <c r="M4434" i="3"/>
  <c r="K4434" i="3"/>
  <c r="G4434" i="3"/>
  <c r="D4434" i="3"/>
  <c r="M3650" i="3"/>
  <c r="K3650" i="3"/>
  <c r="G3650" i="3"/>
  <c r="D3650" i="3"/>
  <c r="M2866" i="3"/>
  <c r="K2866" i="3"/>
  <c r="G2866" i="3"/>
  <c r="D2866" i="3"/>
  <c r="M2082" i="3"/>
  <c r="K2082" i="3"/>
  <c r="G2082" i="3"/>
  <c r="D2082" i="3"/>
  <c r="M1298" i="3"/>
  <c r="K1298" i="3"/>
  <c r="G1298" i="3"/>
  <c r="D1298" i="3"/>
  <c r="M514" i="3"/>
  <c r="K514" i="3"/>
  <c r="G514" i="3"/>
  <c r="D514" i="3"/>
  <c r="M12274" i="3"/>
  <c r="K12274" i="3"/>
  <c r="G12274" i="3"/>
  <c r="D12274" i="3"/>
  <c r="M12273" i="3"/>
  <c r="K12273" i="3"/>
  <c r="G12273" i="3"/>
  <c r="D12273" i="3"/>
  <c r="M12272" i="3"/>
  <c r="K12272" i="3"/>
  <c r="G12272" i="3"/>
  <c r="D12272" i="3"/>
  <c r="M11489" i="3"/>
  <c r="K11489" i="3"/>
  <c r="G11489" i="3"/>
  <c r="D11489" i="3"/>
  <c r="M11488" i="3"/>
  <c r="K11488" i="3"/>
  <c r="G11488" i="3"/>
  <c r="D11488" i="3"/>
  <c r="M10705" i="3"/>
  <c r="K10705" i="3"/>
  <c r="G10705" i="3"/>
  <c r="D10705" i="3"/>
  <c r="M10704" i="3"/>
  <c r="K10704" i="3"/>
  <c r="G10704" i="3"/>
  <c r="D10704" i="3"/>
  <c r="M9921" i="3"/>
  <c r="K9921" i="3"/>
  <c r="G9921" i="3"/>
  <c r="D9921" i="3"/>
  <c r="M9920" i="3"/>
  <c r="K9920" i="3"/>
  <c r="G9920" i="3"/>
  <c r="D9920" i="3"/>
  <c r="M9137" i="3"/>
  <c r="K9137" i="3"/>
  <c r="G9137" i="3"/>
  <c r="D9137" i="3"/>
  <c r="M9136" i="3"/>
  <c r="K9136" i="3"/>
  <c r="G9136" i="3"/>
  <c r="D9136" i="3"/>
  <c r="M8353" i="3"/>
  <c r="K8353" i="3"/>
  <c r="G8353" i="3"/>
  <c r="D8353" i="3"/>
  <c r="M8352" i="3"/>
  <c r="K8352" i="3"/>
  <c r="G8352" i="3"/>
  <c r="D8352" i="3"/>
  <c r="M7569" i="3"/>
  <c r="K7569" i="3"/>
  <c r="G7569" i="3"/>
  <c r="D7569" i="3"/>
  <c r="M7568" i="3"/>
  <c r="K7568" i="3"/>
  <c r="G7568" i="3"/>
  <c r="D7568" i="3"/>
  <c r="M6785" i="3"/>
  <c r="K6785" i="3"/>
  <c r="G6785" i="3"/>
  <c r="D6785" i="3"/>
  <c r="M6784" i="3"/>
  <c r="K6784" i="3"/>
  <c r="G6784" i="3"/>
  <c r="D6784" i="3"/>
  <c r="M6001" i="3"/>
  <c r="K6001" i="3"/>
  <c r="G6001" i="3"/>
  <c r="D6001" i="3"/>
  <c r="M6000" i="3"/>
  <c r="K6000" i="3"/>
  <c r="G6000" i="3"/>
  <c r="D6000" i="3"/>
  <c r="M5217" i="3"/>
  <c r="K5217" i="3"/>
  <c r="G5217" i="3"/>
  <c r="D5217" i="3"/>
  <c r="M5216" i="3"/>
  <c r="K5216" i="3"/>
  <c r="G5216" i="3"/>
  <c r="D5216" i="3"/>
  <c r="M4433" i="3"/>
  <c r="K4433" i="3"/>
  <c r="G4433" i="3"/>
  <c r="D4433" i="3"/>
  <c r="M4432" i="3"/>
  <c r="K4432" i="3"/>
  <c r="G4432" i="3"/>
  <c r="D4432" i="3"/>
  <c r="M3649" i="3"/>
  <c r="K3649" i="3"/>
  <c r="G3649" i="3"/>
  <c r="D3649" i="3"/>
  <c r="M3648" i="3"/>
  <c r="K3648" i="3"/>
  <c r="G3648" i="3"/>
  <c r="D3648" i="3"/>
  <c r="M2865" i="3"/>
  <c r="K2865" i="3"/>
  <c r="G2865" i="3"/>
  <c r="D2865" i="3"/>
  <c r="M2864" i="3"/>
  <c r="K2864" i="3"/>
  <c r="G2864" i="3"/>
  <c r="D2864" i="3"/>
  <c r="M2081" i="3"/>
  <c r="K2081" i="3"/>
  <c r="G2081" i="3"/>
  <c r="D2081" i="3"/>
  <c r="M2080" i="3"/>
  <c r="K2080" i="3"/>
  <c r="G2080" i="3"/>
  <c r="D2080" i="3"/>
  <c r="M1297" i="3"/>
  <c r="K1297" i="3"/>
  <c r="G1297" i="3"/>
  <c r="D1297" i="3"/>
  <c r="M1296" i="3"/>
  <c r="K1296" i="3"/>
  <c r="G1296" i="3"/>
  <c r="D1296" i="3"/>
  <c r="M513" i="3"/>
  <c r="K513" i="3"/>
  <c r="G513" i="3"/>
  <c r="D513" i="3"/>
  <c r="M512" i="3"/>
  <c r="K512" i="3"/>
  <c r="G512" i="3"/>
  <c r="D512" i="3"/>
  <c r="M11487" i="3"/>
  <c r="K11487" i="3"/>
  <c r="G11487" i="3"/>
  <c r="D11487" i="3"/>
  <c r="M10703" i="3"/>
  <c r="K10703" i="3"/>
  <c r="G10703" i="3"/>
  <c r="D10703" i="3"/>
  <c r="M9919" i="3"/>
  <c r="K9919" i="3"/>
  <c r="G9919" i="3"/>
  <c r="D9919" i="3"/>
  <c r="M9135" i="3"/>
  <c r="K9135" i="3"/>
  <c r="G9135" i="3"/>
  <c r="D9135" i="3"/>
  <c r="M8351" i="3"/>
  <c r="K8351" i="3"/>
  <c r="G8351" i="3"/>
  <c r="D8351" i="3"/>
  <c r="M7567" i="3"/>
  <c r="K7567" i="3"/>
  <c r="G7567" i="3"/>
  <c r="D7567" i="3"/>
  <c r="M6783" i="3"/>
  <c r="K6783" i="3"/>
  <c r="G6783" i="3"/>
  <c r="D6783" i="3"/>
  <c r="M5999" i="3"/>
  <c r="K5999" i="3"/>
  <c r="G5999" i="3"/>
  <c r="D5999" i="3"/>
  <c r="M5215" i="3"/>
  <c r="K5215" i="3"/>
  <c r="G5215" i="3"/>
  <c r="D5215" i="3"/>
  <c r="M4431" i="3"/>
  <c r="K4431" i="3"/>
  <c r="G4431" i="3"/>
  <c r="D4431" i="3"/>
  <c r="M3647" i="3"/>
  <c r="K3647" i="3"/>
  <c r="G3647" i="3"/>
  <c r="D3647" i="3"/>
  <c r="M2863" i="3"/>
  <c r="K2863" i="3"/>
  <c r="G2863" i="3"/>
  <c r="D2863" i="3"/>
  <c r="M2079" i="3"/>
  <c r="K2079" i="3"/>
  <c r="G2079" i="3"/>
  <c r="D2079" i="3"/>
  <c r="M1295" i="3"/>
  <c r="K1295" i="3"/>
  <c r="G1295" i="3"/>
  <c r="D1295" i="3"/>
  <c r="M511" i="3"/>
  <c r="K511" i="3"/>
  <c r="G511" i="3"/>
  <c r="D511" i="3"/>
  <c r="M12271" i="3"/>
  <c r="K12271" i="3"/>
  <c r="G12271" i="3"/>
  <c r="D12271" i="3"/>
  <c r="M12270" i="3"/>
  <c r="K12270" i="3"/>
  <c r="G12270" i="3"/>
  <c r="D12270" i="3"/>
  <c r="M11486" i="3"/>
  <c r="K11486" i="3"/>
  <c r="G11486" i="3"/>
  <c r="D11486" i="3"/>
  <c r="M10702" i="3"/>
  <c r="K10702" i="3"/>
  <c r="G10702" i="3"/>
  <c r="D10702" i="3"/>
  <c r="M9918" i="3"/>
  <c r="K9918" i="3"/>
  <c r="G9918" i="3"/>
  <c r="D9918" i="3"/>
  <c r="M9134" i="3"/>
  <c r="K9134" i="3"/>
  <c r="G9134" i="3"/>
  <c r="D9134" i="3"/>
  <c r="M8350" i="3"/>
  <c r="K8350" i="3"/>
  <c r="G8350" i="3"/>
  <c r="D8350" i="3"/>
  <c r="M7566" i="3"/>
  <c r="K7566" i="3"/>
  <c r="G7566" i="3"/>
  <c r="D7566" i="3"/>
  <c r="M6782" i="3"/>
  <c r="K6782" i="3"/>
  <c r="G6782" i="3"/>
  <c r="D6782" i="3"/>
  <c r="M5998" i="3"/>
  <c r="K5998" i="3"/>
  <c r="G5998" i="3"/>
  <c r="D5998" i="3"/>
  <c r="M5214" i="3"/>
  <c r="K5214" i="3"/>
  <c r="G5214" i="3"/>
  <c r="D5214" i="3"/>
  <c r="M4430" i="3"/>
  <c r="K4430" i="3"/>
  <c r="G4430" i="3"/>
  <c r="D4430" i="3"/>
  <c r="M3646" i="3"/>
  <c r="K3646" i="3"/>
  <c r="G3646" i="3"/>
  <c r="D3646" i="3"/>
  <c r="M2862" i="3"/>
  <c r="K2862" i="3"/>
  <c r="G2862" i="3"/>
  <c r="D2862" i="3"/>
  <c r="M2078" i="3"/>
  <c r="K2078" i="3"/>
  <c r="G2078" i="3"/>
  <c r="D2078" i="3"/>
  <c r="M1294" i="3"/>
  <c r="K1294" i="3"/>
  <c r="G1294" i="3"/>
  <c r="D1294" i="3"/>
  <c r="M510" i="3"/>
  <c r="K510" i="3"/>
  <c r="G510" i="3"/>
  <c r="D510" i="3"/>
  <c r="M11485" i="3"/>
  <c r="K11485" i="3"/>
  <c r="G11485" i="3"/>
  <c r="D11485" i="3"/>
  <c r="M10701" i="3"/>
  <c r="K10701" i="3"/>
  <c r="G10701" i="3"/>
  <c r="D10701" i="3"/>
  <c r="M9917" i="3"/>
  <c r="K9917" i="3"/>
  <c r="G9917" i="3"/>
  <c r="D9917" i="3"/>
  <c r="M9133" i="3"/>
  <c r="K9133" i="3"/>
  <c r="G9133" i="3"/>
  <c r="D9133" i="3"/>
  <c r="M8349" i="3"/>
  <c r="K8349" i="3"/>
  <c r="G8349" i="3"/>
  <c r="D8349" i="3"/>
  <c r="M7565" i="3"/>
  <c r="K7565" i="3"/>
  <c r="G7565" i="3"/>
  <c r="D7565" i="3"/>
  <c r="M6781" i="3"/>
  <c r="K6781" i="3"/>
  <c r="G6781" i="3"/>
  <c r="D6781" i="3"/>
  <c r="M5997" i="3"/>
  <c r="K5997" i="3"/>
  <c r="G5997" i="3"/>
  <c r="D5997" i="3"/>
  <c r="M5213" i="3"/>
  <c r="K5213" i="3"/>
  <c r="G5213" i="3"/>
  <c r="D5213" i="3"/>
  <c r="M4429" i="3"/>
  <c r="K4429" i="3"/>
  <c r="G4429" i="3"/>
  <c r="D4429" i="3"/>
  <c r="M3645" i="3"/>
  <c r="K3645" i="3"/>
  <c r="G3645" i="3"/>
  <c r="D3645" i="3"/>
  <c r="M2861" i="3"/>
  <c r="K2861" i="3"/>
  <c r="G2861" i="3"/>
  <c r="D2861" i="3"/>
  <c r="M2077" i="3"/>
  <c r="K2077" i="3"/>
  <c r="G2077" i="3"/>
  <c r="D2077" i="3"/>
  <c r="M1293" i="3"/>
  <c r="K1293" i="3"/>
  <c r="G1293" i="3"/>
  <c r="D1293" i="3"/>
  <c r="M509" i="3"/>
  <c r="K509" i="3"/>
  <c r="G509" i="3"/>
  <c r="D509" i="3"/>
  <c r="M12269" i="3"/>
  <c r="K12269" i="3"/>
  <c r="G12269" i="3"/>
  <c r="D12269" i="3"/>
  <c r="M11484" i="3"/>
  <c r="K11484" i="3"/>
  <c r="G11484" i="3"/>
  <c r="D11484" i="3"/>
  <c r="M10700" i="3"/>
  <c r="K10700" i="3"/>
  <c r="G10700" i="3"/>
  <c r="D10700" i="3"/>
  <c r="M9916" i="3"/>
  <c r="K9916" i="3"/>
  <c r="G9916" i="3"/>
  <c r="D9916" i="3"/>
  <c r="M9132" i="3"/>
  <c r="K9132" i="3"/>
  <c r="G9132" i="3"/>
  <c r="D9132" i="3"/>
  <c r="M8348" i="3"/>
  <c r="K8348" i="3"/>
  <c r="G8348" i="3"/>
  <c r="D8348" i="3"/>
  <c r="M7564" i="3"/>
  <c r="K7564" i="3"/>
  <c r="G7564" i="3"/>
  <c r="D7564" i="3"/>
  <c r="M6780" i="3"/>
  <c r="K6780" i="3"/>
  <c r="G6780" i="3"/>
  <c r="D6780" i="3"/>
  <c r="M5996" i="3"/>
  <c r="K5996" i="3"/>
  <c r="G5996" i="3"/>
  <c r="D5996" i="3"/>
  <c r="M5212" i="3"/>
  <c r="K5212" i="3"/>
  <c r="G5212" i="3"/>
  <c r="D5212" i="3"/>
  <c r="M4428" i="3"/>
  <c r="K4428" i="3"/>
  <c r="G4428" i="3"/>
  <c r="D4428" i="3"/>
  <c r="M3644" i="3"/>
  <c r="K3644" i="3"/>
  <c r="G3644" i="3"/>
  <c r="D3644" i="3"/>
  <c r="M2860" i="3"/>
  <c r="K2860" i="3"/>
  <c r="G2860" i="3"/>
  <c r="D2860" i="3"/>
  <c r="M2076" i="3"/>
  <c r="K2076" i="3"/>
  <c r="G2076" i="3"/>
  <c r="D2076" i="3"/>
  <c r="M1292" i="3"/>
  <c r="K1292" i="3"/>
  <c r="G1292" i="3"/>
  <c r="D1292" i="3"/>
  <c r="M508" i="3"/>
  <c r="K508" i="3"/>
  <c r="G508" i="3"/>
  <c r="D508" i="3"/>
  <c r="M12268" i="3"/>
  <c r="K12268" i="3"/>
  <c r="G12268" i="3"/>
  <c r="D12268" i="3"/>
  <c r="M11483" i="3"/>
  <c r="K11483" i="3"/>
  <c r="G11483" i="3"/>
  <c r="D11483" i="3"/>
  <c r="M10699" i="3"/>
  <c r="K10699" i="3"/>
  <c r="G10699" i="3"/>
  <c r="D10699" i="3"/>
  <c r="M9915" i="3"/>
  <c r="K9915" i="3"/>
  <c r="G9915" i="3"/>
  <c r="D9915" i="3"/>
  <c r="M9131" i="3"/>
  <c r="K9131" i="3"/>
  <c r="G9131" i="3"/>
  <c r="D9131" i="3"/>
  <c r="M8347" i="3"/>
  <c r="K8347" i="3"/>
  <c r="G8347" i="3"/>
  <c r="D8347" i="3"/>
  <c r="M7563" i="3"/>
  <c r="K7563" i="3"/>
  <c r="G7563" i="3"/>
  <c r="D7563" i="3"/>
  <c r="M6779" i="3"/>
  <c r="K6779" i="3"/>
  <c r="G6779" i="3"/>
  <c r="D6779" i="3"/>
  <c r="M5995" i="3"/>
  <c r="K5995" i="3"/>
  <c r="G5995" i="3"/>
  <c r="D5995" i="3"/>
  <c r="M5211" i="3"/>
  <c r="K5211" i="3"/>
  <c r="G5211" i="3"/>
  <c r="D5211" i="3"/>
  <c r="M4427" i="3"/>
  <c r="K4427" i="3"/>
  <c r="G4427" i="3"/>
  <c r="D4427" i="3"/>
  <c r="M3643" i="3"/>
  <c r="K3643" i="3"/>
  <c r="G3643" i="3"/>
  <c r="D3643" i="3"/>
  <c r="M2859" i="3"/>
  <c r="K2859" i="3"/>
  <c r="G2859" i="3"/>
  <c r="D2859" i="3"/>
  <c r="M2075" i="3"/>
  <c r="K2075" i="3"/>
  <c r="G2075" i="3"/>
  <c r="D2075" i="3"/>
  <c r="M1291" i="3"/>
  <c r="K1291" i="3"/>
  <c r="G1291" i="3"/>
  <c r="D1291" i="3"/>
  <c r="M507" i="3"/>
  <c r="K507" i="3"/>
  <c r="G507" i="3"/>
  <c r="D507" i="3"/>
  <c r="M12267" i="3"/>
  <c r="K12267" i="3"/>
  <c r="G12267" i="3"/>
  <c r="D12267" i="3"/>
  <c r="M11482" i="3"/>
  <c r="K11482" i="3"/>
  <c r="G11482" i="3"/>
  <c r="D11482" i="3"/>
  <c r="M10698" i="3"/>
  <c r="K10698" i="3"/>
  <c r="G10698" i="3"/>
  <c r="D10698" i="3"/>
  <c r="M9914" i="3"/>
  <c r="K9914" i="3"/>
  <c r="G9914" i="3"/>
  <c r="D9914" i="3"/>
  <c r="M9130" i="3"/>
  <c r="K9130" i="3"/>
  <c r="G9130" i="3"/>
  <c r="D9130" i="3"/>
  <c r="M8346" i="3"/>
  <c r="K8346" i="3"/>
  <c r="G8346" i="3"/>
  <c r="D8346" i="3"/>
  <c r="M7562" i="3"/>
  <c r="K7562" i="3"/>
  <c r="G7562" i="3"/>
  <c r="D7562" i="3"/>
  <c r="M6778" i="3"/>
  <c r="K6778" i="3"/>
  <c r="G6778" i="3"/>
  <c r="D6778" i="3"/>
  <c r="M5994" i="3"/>
  <c r="K5994" i="3"/>
  <c r="G5994" i="3"/>
  <c r="D5994" i="3"/>
  <c r="M5210" i="3"/>
  <c r="K5210" i="3"/>
  <c r="G5210" i="3"/>
  <c r="D5210" i="3"/>
  <c r="M4426" i="3"/>
  <c r="K4426" i="3"/>
  <c r="G4426" i="3"/>
  <c r="D4426" i="3"/>
  <c r="M3642" i="3"/>
  <c r="K3642" i="3"/>
  <c r="G3642" i="3"/>
  <c r="D3642" i="3"/>
  <c r="M2858" i="3"/>
  <c r="K2858" i="3"/>
  <c r="G2858" i="3"/>
  <c r="D2858" i="3"/>
  <c r="M2074" i="3"/>
  <c r="K2074" i="3"/>
  <c r="G2074" i="3"/>
  <c r="D2074" i="3"/>
  <c r="M1290" i="3"/>
  <c r="K1290" i="3"/>
  <c r="G1290" i="3"/>
  <c r="D1290" i="3"/>
  <c r="M506" i="3"/>
  <c r="K506" i="3"/>
  <c r="G506" i="3"/>
  <c r="D506" i="3"/>
  <c r="M12266" i="3"/>
  <c r="K12266" i="3"/>
  <c r="G12266" i="3"/>
  <c r="D12266" i="3"/>
  <c r="M11481" i="3"/>
  <c r="K11481" i="3"/>
  <c r="G11481" i="3"/>
  <c r="D11481" i="3"/>
  <c r="M10697" i="3"/>
  <c r="K10697" i="3"/>
  <c r="G10697" i="3"/>
  <c r="D10697" i="3"/>
  <c r="M9913" i="3"/>
  <c r="K9913" i="3"/>
  <c r="G9913" i="3"/>
  <c r="D9913" i="3"/>
  <c r="M9129" i="3"/>
  <c r="K9129" i="3"/>
  <c r="G9129" i="3"/>
  <c r="D9129" i="3"/>
  <c r="M8345" i="3"/>
  <c r="K8345" i="3"/>
  <c r="G8345" i="3"/>
  <c r="D8345" i="3"/>
  <c r="M7561" i="3"/>
  <c r="K7561" i="3"/>
  <c r="G7561" i="3"/>
  <c r="D7561" i="3"/>
  <c r="M6777" i="3"/>
  <c r="K6777" i="3"/>
  <c r="G6777" i="3"/>
  <c r="D6777" i="3"/>
  <c r="M5993" i="3"/>
  <c r="K5993" i="3"/>
  <c r="G5993" i="3"/>
  <c r="D5993" i="3"/>
  <c r="M5209" i="3"/>
  <c r="K5209" i="3"/>
  <c r="G5209" i="3"/>
  <c r="D5209" i="3"/>
  <c r="M4425" i="3"/>
  <c r="K4425" i="3"/>
  <c r="G4425" i="3"/>
  <c r="D4425" i="3"/>
  <c r="M3641" i="3"/>
  <c r="K3641" i="3"/>
  <c r="G3641" i="3"/>
  <c r="D3641" i="3"/>
  <c r="M2857" i="3"/>
  <c r="K2857" i="3"/>
  <c r="G2857" i="3"/>
  <c r="D2857" i="3"/>
  <c r="M2073" i="3"/>
  <c r="K2073" i="3"/>
  <c r="G2073" i="3"/>
  <c r="D2073" i="3"/>
  <c r="M1289" i="3"/>
  <c r="K1289" i="3"/>
  <c r="G1289" i="3"/>
  <c r="D1289" i="3"/>
  <c r="M505" i="3"/>
  <c r="K505" i="3"/>
  <c r="G505" i="3"/>
  <c r="D505" i="3"/>
  <c r="M12265" i="3"/>
  <c r="K12265" i="3"/>
  <c r="G12265" i="3"/>
  <c r="D12265" i="3"/>
  <c r="M12264" i="3"/>
  <c r="K12264" i="3"/>
  <c r="G12264" i="3"/>
  <c r="D12264" i="3"/>
  <c r="M11480" i="3"/>
  <c r="K11480" i="3"/>
  <c r="G11480" i="3"/>
  <c r="D11480" i="3"/>
  <c r="M10696" i="3"/>
  <c r="K10696" i="3"/>
  <c r="G10696" i="3"/>
  <c r="D10696" i="3"/>
  <c r="M9912" i="3"/>
  <c r="K9912" i="3"/>
  <c r="G9912" i="3"/>
  <c r="D9912" i="3"/>
  <c r="M9128" i="3"/>
  <c r="K9128" i="3"/>
  <c r="G9128" i="3"/>
  <c r="D9128" i="3"/>
  <c r="M8344" i="3"/>
  <c r="K8344" i="3"/>
  <c r="G8344" i="3"/>
  <c r="D8344" i="3"/>
  <c r="M7560" i="3"/>
  <c r="K7560" i="3"/>
  <c r="G7560" i="3"/>
  <c r="D7560" i="3"/>
  <c r="M6776" i="3"/>
  <c r="K6776" i="3"/>
  <c r="G6776" i="3"/>
  <c r="D6776" i="3"/>
  <c r="M5992" i="3"/>
  <c r="K5992" i="3"/>
  <c r="G5992" i="3"/>
  <c r="D5992" i="3"/>
  <c r="M5208" i="3"/>
  <c r="K5208" i="3"/>
  <c r="G5208" i="3"/>
  <c r="D5208" i="3"/>
  <c r="M4424" i="3"/>
  <c r="K4424" i="3"/>
  <c r="G4424" i="3"/>
  <c r="D4424" i="3"/>
  <c r="M3640" i="3"/>
  <c r="K3640" i="3"/>
  <c r="G3640" i="3"/>
  <c r="D3640" i="3"/>
  <c r="M2856" i="3"/>
  <c r="K2856" i="3"/>
  <c r="G2856" i="3"/>
  <c r="D2856" i="3"/>
  <c r="M2072" i="3"/>
  <c r="K2072" i="3"/>
  <c r="G2072" i="3"/>
  <c r="D2072" i="3"/>
  <c r="M1288" i="3"/>
  <c r="K1288" i="3"/>
  <c r="G1288" i="3"/>
  <c r="D1288" i="3"/>
  <c r="M504" i="3"/>
  <c r="K504" i="3"/>
  <c r="G504" i="3"/>
  <c r="D504" i="3"/>
  <c r="M503" i="3"/>
  <c r="K503" i="3"/>
  <c r="G503" i="3"/>
  <c r="D503" i="3"/>
  <c r="M1287" i="3"/>
  <c r="K1287" i="3"/>
  <c r="G1287" i="3"/>
  <c r="D1287" i="3"/>
  <c r="M2071" i="3"/>
  <c r="K2071" i="3"/>
  <c r="G2071" i="3"/>
  <c r="D2071" i="3"/>
  <c r="M2855" i="3"/>
  <c r="K2855" i="3"/>
  <c r="G2855" i="3"/>
  <c r="D2855" i="3"/>
  <c r="M3639" i="3"/>
  <c r="K3639" i="3"/>
  <c r="G3639" i="3"/>
  <c r="D3639" i="3"/>
  <c r="M4423" i="3"/>
  <c r="K4423" i="3"/>
  <c r="G4423" i="3"/>
  <c r="D4423" i="3"/>
  <c r="M5207" i="3"/>
  <c r="K5207" i="3"/>
  <c r="G5207" i="3"/>
  <c r="D5207" i="3"/>
  <c r="M5991" i="3"/>
  <c r="K5991" i="3"/>
  <c r="G5991" i="3"/>
  <c r="D5991" i="3"/>
  <c r="M6775" i="3"/>
  <c r="K6775" i="3"/>
  <c r="G6775" i="3"/>
  <c r="D6775" i="3"/>
  <c r="M7559" i="3"/>
  <c r="K7559" i="3"/>
  <c r="G7559" i="3"/>
  <c r="D7559" i="3"/>
  <c r="M8343" i="3"/>
  <c r="K8343" i="3"/>
  <c r="G8343" i="3"/>
  <c r="D8343" i="3"/>
  <c r="M9127" i="3"/>
  <c r="K9127" i="3"/>
  <c r="G9127" i="3"/>
  <c r="D9127" i="3"/>
  <c r="M9911" i="3"/>
  <c r="K9911" i="3"/>
  <c r="G9911" i="3"/>
  <c r="D9911" i="3"/>
  <c r="M10695" i="3"/>
  <c r="K10695" i="3"/>
  <c r="G10695" i="3"/>
  <c r="D10695" i="3"/>
  <c r="M11479" i="3"/>
  <c r="K11479" i="3"/>
  <c r="G11479" i="3"/>
  <c r="D11479" i="3"/>
  <c r="M12263" i="3"/>
  <c r="K12263" i="3"/>
  <c r="G12263" i="3"/>
  <c r="D12263" i="3"/>
  <c r="M12262" i="3"/>
  <c r="K12262" i="3"/>
  <c r="G12262" i="3"/>
  <c r="D12262" i="3"/>
  <c r="M11478" i="3"/>
  <c r="K11478" i="3"/>
  <c r="G11478" i="3"/>
  <c r="D11478" i="3"/>
  <c r="M10694" i="3"/>
  <c r="K10694" i="3"/>
  <c r="G10694" i="3"/>
  <c r="D10694" i="3"/>
  <c r="M9910" i="3"/>
  <c r="K9910" i="3"/>
  <c r="G9910" i="3"/>
  <c r="D9910" i="3"/>
  <c r="M9126" i="3"/>
  <c r="K9126" i="3"/>
  <c r="G9126" i="3"/>
  <c r="D9126" i="3"/>
  <c r="M8342" i="3"/>
  <c r="K8342" i="3"/>
  <c r="G8342" i="3"/>
  <c r="D8342" i="3"/>
  <c r="M7558" i="3"/>
  <c r="K7558" i="3"/>
  <c r="G7558" i="3"/>
  <c r="D7558" i="3"/>
  <c r="M6774" i="3"/>
  <c r="K6774" i="3"/>
  <c r="G6774" i="3"/>
  <c r="D6774" i="3"/>
  <c r="M5990" i="3"/>
  <c r="K5990" i="3"/>
  <c r="G5990" i="3"/>
  <c r="D5990" i="3"/>
  <c r="M5206" i="3"/>
  <c r="K5206" i="3"/>
  <c r="G5206" i="3"/>
  <c r="D5206" i="3"/>
  <c r="M4422" i="3"/>
  <c r="K4422" i="3"/>
  <c r="G4422" i="3"/>
  <c r="D4422" i="3"/>
  <c r="M3638" i="3"/>
  <c r="K3638" i="3"/>
  <c r="G3638" i="3"/>
  <c r="D3638" i="3"/>
  <c r="M2854" i="3"/>
  <c r="K2854" i="3"/>
  <c r="G2854" i="3"/>
  <c r="D2854" i="3"/>
  <c r="M2070" i="3"/>
  <c r="K2070" i="3"/>
  <c r="G2070" i="3"/>
  <c r="D2070" i="3"/>
  <c r="M1286" i="3"/>
  <c r="K1286" i="3"/>
  <c r="G1286" i="3"/>
  <c r="D1286" i="3"/>
  <c r="M502" i="3"/>
  <c r="K502" i="3"/>
  <c r="G502" i="3"/>
  <c r="D502" i="3"/>
  <c r="M501" i="3"/>
  <c r="K501" i="3"/>
  <c r="G501" i="3"/>
  <c r="D501" i="3"/>
  <c r="M1285" i="3"/>
  <c r="K1285" i="3"/>
  <c r="G1285" i="3"/>
  <c r="D1285" i="3"/>
  <c r="M2069" i="3"/>
  <c r="K2069" i="3"/>
  <c r="G2069" i="3"/>
  <c r="D2069" i="3"/>
  <c r="M2853" i="3"/>
  <c r="K2853" i="3"/>
  <c r="G2853" i="3"/>
  <c r="D2853" i="3"/>
  <c r="M3637" i="3"/>
  <c r="K3637" i="3"/>
  <c r="G3637" i="3"/>
  <c r="D3637" i="3"/>
  <c r="M4421" i="3"/>
  <c r="K4421" i="3"/>
  <c r="G4421" i="3"/>
  <c r="D4421" i="3"/>
  <c r="M5205" i="3"/>
  <c r="K5205" i="3"/>
  <c r="G5205" i="3"/>
  <c r="D5205" i="3"/>
  <c r="M5989" i="3"/>
  <c r="K5989" i="3"/>
  <c r="G5989" i="3"/>
  <c r="D5989" i="3"/>
  <c r="M6773" i="3"/>
  <c r="K6773" i="3"/>
  <c r="G6773" i="3"/>
  <c r="D6773" i="3"/>
  <c r="M7557" i="3"/>
  <c r="K7557" i="3"/>
  <c r="G7557" i="3"/>
  <c r="D7557" i="3"/>
  <c r="M8341" i="3"/>
  <c r="K8341" i="3"/>
  <c r="G8341" i="3"/>
  <c r="D8341" i="3"/>
  <c r="M9125" i="3"/>
  <c r="K9125" i="3"/>
  <c r="G9125" i="3"/>
  <c r="D9125" i="3"/>
  <c r="M9909" i="3"/>
  <c r="K9909" i="3"/>
  <c r="G9909" i="3"/>
  <c r="D9909" i="3"/>
  <c r="M10693" i="3"/>
  <c r="K10693" i="3"/>
  <c r="G10693" i="3"/>
  <c r="D10693" i="3"/>
  <c r="M11477" i="3"/>
  <c r="K11477" i="3"/>
  <c r="G11477" i="3"/>
  <c r="D11477" i="3"/>
  <c r="M12261" i="3"/>
  <c r="K12261" i="3"/>
  <c r="G12261" i="3"/>
  <c r="D12261" i="3"/>
  <c r="M12260" i="3"/>
  <c r="K12260" i="3"/>
  <c r="G12260" i="3"/>
  <c r="D12260" i="3"/>
  <c r="M11476" i="3"/>
  <c r="K11476" i="3"/>
  <c r="G11476" i="3"/>
  <c r="D11476" i="3"/>
  <c r="M10692" i="3"/>
  <c r="K10692" i="3"/>
  <c r="G10692" i="3"/>
  <c r="D10692" i="3"/>
  <c r="M9908" i="3"/>
  <c r="K9908" i="3"/>
  <c r="G9908" i="3"/>
  <c r="D9908" i="3"/>
  <c r="M9124" i="3"/>
  <c r="K9124" i="3"/>
  <c r="G9124" i="3"/>
  <c r="D9124" i="3"/>
  <c r="M8340" i="3"/>
  <c r="K8340" i="3"/>
  <c r="G8340" i="3"/>
  <c r="D8340" i="3"/>
  <c r="M7556" i="3"/>
  <c r="K7556" i="3"/>
  <c r="G7556" i="3"/>
  <c r="D7556" i="3"/>
  <c r="M6772" i="3"/>
  <c r="K6772" i="3"/>
  <c r="G6772" i="3"/>
  <c r="D6772" i="3"/>
  <c r="M5988" i="3"/>
  <c r="K5988" i="3"/>
  <c r="G5988" i="3"/>
  <c r="D5988" i="3"/>
  <c r="M5204" i="3"/>
  <c r="K5204" i="3"/>
  <c r="G5204" i="3"/>
  <c r="D5204" i="3"/>
  <c r="M4420" i="3"/>
  <c r="K4420" i="3"/>
  <c r="G4420" i="3"/>
  <c r="D4420" i="3"/>
  <c r="M3636" i="3"/>
  <c r="K3636" i="3"/>
  <c r="G3636" i="3"/>
  <c r="D3636" i="3"/>
  <c r="M2852" i="3"/>
  <c r="K2852" i="3"/>
  <c r="G2852" i="3"/>
  <c r="D2852" i="3"/>
  <c r="M2068" i="3"/>
  <c r="K2068" i="3"/>
  <c r="G2068" i="3"/>
  <c r="D2068" i="3"/>
  <c r="M1284" i="3"/>
  <c r="K1284" i="3"/>
  <c r="G1284" i="3"/>
  <c r="D1284" i="3"/>
  <c r="M500" i="3"/>
  <c r="K500" i="3"/>
  <c r="G500" i="3"/>
  <c r="D500" i="3"/>
  <c r="M499" i="3"/>
  <c r="K499" i="3"/>
  <c r="G499" i="3"/>
  <c r="D499" i="3"/>
  <c r="M1283" i="3"/>
  <c r="K1283" i="3"/>
  <c r="G1283" i="3"/>
  <c r="D1283" i="3"/>
  <c r="M2067" i="3"/>
  <c r="K2067" i="3"/>
  <c r="G2067" i="3"/>
  <c r="D2067" i="3"/>
  <c r="M2851" i="3"/>
  <c r="K2851" i="3"/>
  <c r="G2851" i="3"/>
  <c r="D2851" i="3"/>
  <c r="M3635" i="3"/>
  <c r="K3635" i="3"/>
  <c r="G3635" i="3"/>
  <c r="D3635" i="3"/>
  <c r="M4419" i="3"/>
  <c r="K4419" i="3"/>
  <c r="G4419" i="3"/>
  <c r="D4419" i="3"/>
  <c r="M5203" i="3"/>
  <c r="K5203" i="3"/>
  <c r="G5203" i="3"/>
  <c r="D5203" i="3"/>
  <c r="M5987" i="3"/>
  <c r="K5987" i="3"/>
  <c r="G5987" i="3"/>
  <c r="D5987" i="3"/>
  <c r="M6771" i="3"/>
  <c r="K6771" i="3"/>
  <c r="G6771" i="3"/>
  <c r="D6771" i="3"/>
  <c r="M7555" i="3"/>
  <c r="K7555" i="3"/>
  <c r="G7555" i="3"/>
  <c r="D7555" i="3"/>
  <c r="M8339" i="3"/>
  <c r="K8339" i="3"/>
  <c r="G8339" i="3"/>
  <c r="D8339" i="3"/>
  <c r="M9123" i="3"/>
  <c r="K9123" i="3"/>
  <c r="G9123" i="3"/>
  <c r="D9123" i="3"/>
  <c r="M9907" i="3"/>
  <c r="K9907" i="3"/>
  <c r="G9907" i="3"/>
  <c r="D9907" i="3"/>
  <c r="M10691" i="3"/>
  <c r="K10691" i="3"/>
  <c r="G10691" i="3"/>
  <c r="D10691" i="3"/>
  <c r="M11475" i="3"/>
  <c r="K11475" i="3"/>
  <c r="G11475" i="3"/>
  <c r="D11475" i="3"/>
  <c r="M12259" i="3"/>
  <c r="K12259" i="3"/>
  <c r="G12259" i="3"/>
  <c r="D12259" i="3"/>
  <c r="M12258" i="3"/>
  <c r="K12258" i="3"/>
  <c r="G12258" i="3"/>
  <c r="D12258" i="3"/>
  <c r="M11474" i="3"/>
  <c r="K11474" i="3"/>
  <c r="G11474" i="3"/>
  <c r="D11474" i="3"/>
  <c r="M10690" i="3"/>
  <c r="K10690" i="3"/>
  <c r="G10690" i="3"/>
  <c r="D10690" i="3"/>
  <c r="M9906" i="3"/>
  <c r="K9906" i="3"/>
  <c r="G9906" i="3"/>
  <c r="D9906" i="3"/>
  <c r="M9122" i="3"/>
  <c r="K9122" i="3"/>
  <c r="G9122" i="3"/>
  <c r="D9122" i="3"/>
  <c r="M8338" i="3"/>
  <c r="K8338" i="3"/>
  <c r="G8338" i="3"/>
  <c r="D8338" i="3"/>
  <c r="M7554" i="3"/>
  <c r="K7554" i="3"/>
  <c r="G7554" i="3"/>
  <c r="D7554" i="3"/>
  <c r="M6770" i="3"/>
  <c r="K6770" i="3"/>
  <c r="G6770" i="3"/>
  <c r="D6770" i="3"/>
  <c r="M5986" i="3"/>
  <c r="K5986" i="3"/>
  <c r="G5986" i="3"/>
  <c r="D5986" i="3"/>
  <c r="M5202" i="3"/>
  <c r="K5202" i="3"/>
  <c r="G5202" i="3"/>
  <c r="D5202" i="3"/>
  <c r="M4418" i="3"/>
  <c r="K4418" i="3"/>
  <c r="G4418" i="3"/>
  <c r="D4418" i="3"/>
  <c r="M3634" i="3"/>
  <c r="K3634" i="3"/>
  <c r="G3634" i="3"/>
  <c r="D3634" i="3"/>
  <c r="M2850" i="3"/>
  <c r="K2850" i="3"/>
  <c r="G2850" i="3"/>
  <c r="D2850" i="3"/>
  <c r="M2066" i="3"/>
  <c r="K2066" i="3"/>
  <c r="G2066" i="3"/>
  <c r="D2066" i="3"/>
  <c r="M1282" i="3"/>
  <c r="K1282" i="3"/>
  <c r="G1282" i="3"/>
  <c r="D1282" i="3"/>
  <c r="M498" i="3"/>
  <c r="K498" i="3"/>
  <c r="G498" i="3"/>
  <c r="D498" i="3"/>
  <c r="M497" i="3"/>
  <c r="K497" i="3"/>
  <c r="G497" i="3"/>
  <c r="D497" i="3"/>
  <c r="M1281" i="3"/>
  <c r="K1281" i="3"/>
  <c r="G1281" i="3"/>
  <c r="D1281" i="3"/>
  <c r="M2065" i="3"/>
  <c r="K2065" i="3"/>
  <c r="G2065" i="3"/>
  <c r="D2065" i="3"/>
  <c r="M2849" i="3"/>
  <c r="K2849" i="3"/>
  <c r="G2849" i="3"/>
  <c r="D2849" i="3"/>
  <c r="M3633" i="3"/>
  <c r="K3633" i="3"/>
  <c r="G3633" i="3"/>
  <c r="D3633" i="3"/>
  <c r="M4417" i="3"/>
  <c r="K4417" i="3"/>
  <c r="G4417" i="3"/>
  <c r="D4417" i="3"/>
  <c r="M5201" i="3"/>
  <c r="K5201" i="3"/>
  <c r="G5201" i="3"/>
  <c r="D5201" i="3"/>
  <c r="M5985" i="3"/>
  <c r="K5985" i="3"/>
  <c r="G5985" i="3"/>
  <c r="D5985" i="3"/>
  <c r="M6769" i="3"/>
  <c r="K6769" i="3"/>
  <c r="G6769" i="3"/>
  <c r="D6769" i="3"/>
  <c r="M7553" i="3"/>
  <c r="K7553" i="3"/>
  <c r="G7553" i="3"/>
  <c r="D7553" i="3"/>
  <c r="M8337" i="3"/>
  <c r="K8337" i="3"/>
  <c r="G8337" i="3"/>
  <c r="D8337" i="3"/>
  <c r="M9121" i="3"/>
  <c r="K9121" i="3"/>
  <c r="G9121" i="3"/>
  <c r="D9121" i="3"/>
  <c r="M9905" i="3"/>
  <c r="K9905" i="3"/>
  <c r="G9905" i="3"/>
  <c r="D9905" i="3"/>
  <c r="M10689" i="3"/>
  <c r="K10689" i="3"/>
  <c r="G10689" i="3"/>
  <c r="D10689" i="3"/>
  <c r="M11473" i="3"/>
  <c r="K11473" i="3"/>
  <c r="G11473" i="3"/>
  <c r="D11473" i="3"/>
  <c r="M12257" i="3"/>
  <c r="K12257" i="3"/>
  <c r="G12257" i="3"/>
  <c r="D12257" i="3"/>
  <c r="M12256" i="3"/>
  <c r="K12256" i="3"/>
  <c r="G12256" i="3"/>
  <c r="D12256" i="3"/>
  <c r="M11472" i="3"/>
  <c r="K11472" i="3"/>
  <c r="G11472" i="3"/>
  <c r="D11472" i="3"/>
  <c r="M10688" i="3"/>
  <c r="K10688" i="3"/>
  <c r="G10688" i="3"/>
  <c r="D10688" i="3"/>
  <c r="M9904" i="3"/>
  <c r="K9904" i="3"/>
  <c r="G9904" i="3"/>
  <c r="D9904" i="3"/>
  <c r="M9120" i="3"/>
  <c r="K9120" i="3"/>
  <c r="G9120" i="3"/>
  <c r="D9120" i="3"/>
  <c r="M8336" i="3"/>
  <c r="K8336" i="3"/>
  <c r="G8336" i="3"/>
  <c r="D8336" i="3"/>
  <c r="M7552" i="3"/>
  <c r="K7552" i="3"/>
  <c r="G7552" i="3"/>
  <c r="D7552" i="3"/>
  <c r="M7842" i="3"/>
  <c r="M6768" i="3"/>
  <c r="K6768" i="3"/>
  <c r="G6768" i="3"/>
  <c r="D6768" i="3"/>
  <c r="M5984" i="3"/>
  <c r="K5984" i="3"/>
  <c r="G5984" i="3"/>
  <c r="D5984" i="3"/>
  <c r="M5200" i="3"/>
  <c r="K5200" i="3"/>
  <c r="G5200" i="3"/>
  <c r="D5200" i="3"/>
  <c r="M4416" i="3"/>
  <c r="K4416" i="3"/>
  <c r="G4416" i="3"/>
  <c r="D4416" i="3"/>
  <c r="M3632" i="3"/>
  <c r="K3632" i="3"/>
  <c r="G3632" i="3"/>
  <c r="D3632" i="3"/>
  <c r="M2848" i="3"/>
  <c r="K2848" i="3"/>
  <c r="G2848" i="3"/>
  <c r="D2848" i="3"/>
  <c r="M2064" i="3"/>
  <c r="K2064" i="3"/>
  <c r="G2064" i="3"/>
  <c r="D2064" i="3"/>
  <c r="M1280" i="3"/>
  <c r="K1280" i="3"/>
  <c r="G1280" i="3"/>
  <c r="D1280" i="3"/>
  <c r="M496" i="3"/>
  <c r="K496" i="3"/>
  <c r="G496" i="3"/>
  <c r="D496" i="3"/>
  <c r="M11471" i="3"/>
  <c r="K11471" i="3"/>
  <c r="G11471" i="3"/>
  <c r="D11471" i="3"/>
  <c r="M10687" i="3"/>
  <c r="K10687" i="3"/>
  <c r="G10687" i="3"/>
  <c r="D10687" i="3"/>
  <c r="M9903" i="3"/>
  <c r="K9903" i="3"/>
  <c r="G9903" i="3"/>
  <c r="D9903" i="3"/>
  <c r="M9119" i="3"/>
  <c r="K9119" i="3"/>
  <c r="G9119" i="3"/>
  <c r="D9119" i="3"/>
  <c r="M8335" i="3"/>
  <c r="K8335" i="3"/>
  <c r="G8335" i="3"/>
  <c r="D8335" i="3"/>
  <c r="M7551" i="3"/>
  <c r="K7551" i="3"/>
  <c r="G7551" i="3"/>
  <c r="D7551" i="3"/>
  <c r="M6767" i="3"/>
  <c r="K6767" i="3"/>
  <c r="G6767" i="3"/>
  <c r="D6767" i="3"/>
  <c r="M5983" i="3"/>
  <c r="K5983" i="3"/>
  <c r="G5983" i="3"/>
  <c r="D5983" i="3"/>
  <c r="M5199" i="3"/>
  <c r="K5199" i="3"/>
  <c r="G5199" i="3"/>
  <c r="D5199" i="3"/>
  <c r="M4415" i="3"/>
  <c r="K4415" i="3"/>
  <c r="G4415" i="3"/>
  <c r="D4415" i="3"/>
  <c r="M3631" i="3"/>
  <c r="K3631" i="3"/>
  <c r="G3631" i="3"/>
  <c r="D3631" i="3"/>
  <c r="M2847" i="3"/>
  <c r="K2847" i="3"/>
  <c r="G2847" i="3"/>
  <c r="D2847" i="3"/>
  <c r="M2063" i="3"/>
  <c r="K2063" i="3"/>
  <c r="G2063" i="3"/>
  <c r="D2063" i="3"/>
  <c r="M1279" i="3"/>
  <c r="K1279" i="3"/>
  <c r="G1279" i="3"/>
  <c r="D1279" i="3"/>
  <c r="M495" i="3"/>
  <c r="K495" i="3"/>
  <c r="G495" i="3"/>
  <c r="D495" i="3"/>
  <c r="M12255" i="3"/>
  <c r="K12255" i="3"/>
  <c r="G12255" i="3"/>
  <c r="D12255" i="3"/>
  <c r="M11470" i="3"/>
  <c r="K11470" i="3"/>
  <c r="G11470" i="3"/>
  <c r="D11470" i="3"/>
  <c r="M10686" i="3"/>
  <c r="K10686" i="3"/>
  <c r="G10686" i="3"/>
  <c r="D10686" i="3"/>
  <c r="M9902" i="3"/>
  <c r="K9902" i="3"/>
  <c r="G9902" i="3"/>
  <c r="D9902" i="3"/>
  <c r="M9118" i="3"/>
  <c r="K9118" i="3"/>
  <c r="G9118" i="3"/>
  <c r="D9118" i="3"/>
  <c r="M8334" i="3"/>
  <c r="K8334" i="3"/>
  <c r="G8334" i="3"/>
  <c r="D8334" i="3"/>
  <c r="M7550" i="3"/>
  <c r="K7550" i="3"/>
  <c r="G7550" i="3"/>
  <c r="D7550" i="3"/>
  <c r="M6766" i="3"/>
  <c r="K6766" i="3"/>
  <c r="G6766" i="3"/>
  <c r="D6766" i="3"/>
  <c r="M5982" i="3"/>
  <c r="K5982" i="3"/>
  <c r="G5982" i="3"/>
  <c r="D5982" i="3"/>
  <c r="M5198" i="3"/>
  <c r="K5198" i="3"/>
  <c r="G5198" i="3"/>
  <c r="D5198" i="3"/>
  <c r="M4414" i="3"/>
  <c r="K4414" i="3"/>
  <c r="G4414" i="3"/>
  <c r="D4414" i="3"/>
  <c r="M3630" i="3"/>
  <c r="K3630" i="3"/>
  <c r="G3630" i="3"/>
  <c r="D3630" i="3"/>
  <c r="M2846" i="3"/>
  <c r="K2846" i="3"/>
  <c r="G2846" i="3"/>
  <c r="D2846" i="3"/>
  <c r="M2062" i="3"/>
  <c r="K2062" i="3"/>
  <c r="G2062" i="3"/>
  <c r="D2062" i="3"/>
  <c r="M1278" i="3"/>
  <c r="K1278" i="3"/>
  <c r="G1278" i="3"/>
  <c r="D1278" i="3"/>
  <c r="M494" i="3"/>
  <c r="K494" i="3"/>
  <c r="G494" i="3"/>
  <c r="D494" i="3"/>
  <c r="L6854" i="3" l="1"/>
  <c r="L8422" i="3"/>
  <c r="L11558" i="3"/>
  <c r="L4502" i="3"/>
  <c r="E2934" i="3"/>
  <c r="J2934" i="3" s="1"/>
  <c r="F6068" i="3"/>
  <c r="F7636" i="3"/>
  <c r="L12342" i="3"/>
  <c r="L9990" i="3"/>
  <c r="L3718" i="3"/>
  <c r="L1366" i="3"/>
  <c r="F543" i="3"/>
  <c r="L7638" i="3"/>
  <c r="L10774" i="3"/>
  <c r="F8383" i="3"/>
  <c r="F5284" i="3"/>
  <c r="F3716" i="3"/>
  <c r="F2148" i="3"/>
  <c r="F11573" i="3"/>
  <c r="E11575" i="3"/>
  <c r="J11575" i="3" s="1"/>
  <c r="E10790" i="3"/>
  <c r="J10790" i="3" s="1"/>
  <c r="E10791" i="3"/>
  <c r="J10791" i="3" s="1"/>
  <c r="E10006" i="3"/>
  <c r="J10006" i="3" s="1"/>
  <c r="E10007" i="3"/>
  <c r="J10007" i="3" s="1"/>
  <c r="F9221" i="3"/>
  <c r="E9223" i="3"/>
  <c r="J9223" i="3" s="1"/>
  <c r="F8437" i="3"/>
  <c r="E8439" i="3"/>
  <c r="J8439" i="3" s="1"/>
  <c r="L7649" i="3"/>
  <c r="L7655" i="3"/>
  <c r="F7653" i="3"/>
  <c r="E7655" i="3"/>
  <c r="J7655" i="3" s="1"/>
  <c r="E6870" i="3"/>
  <c r="J6870" i="3" s="1"/>
  <c r="E6871" i="3"/>
  <c r="J6871" i="3" s="1"/>
  <c r="F5301" i="3"/>
  <c r="E5303" i="3"/>
  <c r="J5303" i="3" s="1"/>
  <c r="F3733" i="3"/>
  <c r="E3735" i="3"/>
  <c r="J3735" i="3" s="1"/>
  <c r="F2949" i="3"/>
  <c r="E2951" i="3"/>
  <c r="J2951" i="3" s="1"/>
  <c r="F2165" i="3"/>
  <c r="E2167" i="3"/>
  <c r="J2167" i="3" s="1"/>
  <c r="E598" i="3"/>
  <c r="J598" i="3" s="1"/>
  <c r="E599" i="3"/>
  <c r="J599" i="3" s="1"/>
  <c r="E11574" i="3"/>
  <c r="J11574" i="3" s="1"/>
  <c r="F9216" i="3"/>
  <c r="E9222" i="3"/>
  <c r="J9222" i="3" s="1"/>
  <c r="F8432" i="3"/>
  <c r="E8438" i="3"/>
  <c r="J8438" i="3" s="1"/>
  <c r="E7654" i="3"/>
  <c r="J7654" i="3" s="1"/>
  <c r="L7654" i="3"/>
  <c r="F6081" i="3"/>
  <c r="E6086" i="3"/>
  <c r="J6086" i="3" s="1"/>
  <c r="E5296" i="3"/>
  <c r="J5296" i="3" s="1"/>
  <c r="E5302" i="3"/>
  <c r="J5302" i="3" s="1"/>
  <c r="L5296" i="3"/>
  <c r="L5302" i="3"/>
  <c r="E4512" i="3"/>
  <c r="J4512" i="3" s="1"/>
  <c r="E4518" i="3"/>
  <c r="J4518" i="3" s="1"/>
  <c r="E3728" i="3"/>
  <c r="J3728" i="3" s="1"/>
  <c r="E3734" i="3"/>
  <c r="J3734" i="3" s="1"/>
  <c r="E2950" i="3"/>
  <c r="J2950" i="3" s="1"/>
  <c r="F2160" i="3"/>
  <c r="E2166" i="3"/>
  <c r="J2166" i="3" s="1"/>
  <c r="E11573" i="3"/>
  <c r="J11573" i="3" s="1"/>
  <c r="F1377" i="3"/>
  <c r="E1382" i="3"/>
  <c r="J1382" i="3" s="1"/>
  <c r="L1377" i="3"/>
  <c r="L1382" i="3"/>
  <c r="E12352" i="3"/>
  <c r="J12352" i="3" s="1"/>
  <c r="E12358" i="3"/>
  <c r="E12357" i="3"/>
  <c r="J12357" i="3" s="1"/>
  <c r="F10785" i="3"/>
  <c r="F10789" i="3"/>
  <c r="E10789" i="3"/>
  <c r="J10789" i="3" s="1"/>
  <c r="F10004" i="3"/>
  <c r="F10005" i="3"/>
  <c r="E10005" i="3"/>
  <c r="J10005" i="3" s="1"/>
  <c r="E9221" i="3"/>
  <c r="J9221" i="3" s="1"/>
  <c r="L597" i="3"/>
  <c r="E7653" i="3"/>
  <c r="J7653" i="3" s="1"/>
  <c r="E8437" i="3"/>
  <c r="J8437" i="3" s="1"/>
  <c r="L7653" i="3"/>
  <c r="F6865" i="3"/>
  <c r="F6869" i="3"/>
  <c r="E6869" i="3"/>
  <c r="J6869" i="3" s="1"/>
  <c r="E6085" i="3"/>
  <c r="J6085" i="3" s="1"/>
  <c r="L5301" i="3"/>
  <c r="E5301" i="3"/>
  <c r="J5301" i="3" s="1"/>
  <c r="E4517" i="3"/>
  <c r="J4517" i="3" s="1"/>
  <c r="E2949" i="3"/>
  <c r="J2949" i="3" s="1"/>
  <c r="E3733" i="3"/>
  <c r="J3733" i="3" s="1"/>
  <c r="E2165" i="3"/>
  <c r="J2165" i="3" s="1"/>
  <c r="L1381" i="3"/>
  <c r="E1381" i="3"/>
  <c r="J1381" i="3" s="1"/>
  <c r="E593" i="3"/>
  <c r="J593" i="3" s="1"/>
  <c r="F597" i="3"/>
  <c r="E11571" i="3"/>
  <c r="J11571" i="3" s="1"/>
  <c r="E597" i="3"/>
  <c r="J597" i="3" s="1"/>
  <c r="E11572" i="3"/>
  <c r="J11572" i="3" s="1"/>
  <c r="F11572" i="3"/>
  <c r="F11571" i="3"/>
  <c r="F10788" i="3"/>
  <c r="F10787" i="3"/>
  <c r="E10788" i="3"/>
  <c r="J10788" i="3" s="1"/>
  <c r="E10787" i="3"/>
  <c r="J10787" i="3" s="1"/>
  <c r="F10001" i="3"/>
  <c r="F10003" i="3"/>
  <c r="E10004" i="3"/>
  <c r="J10004" i="3" s="1"/>
  <c r="E10003" i="3"/>
  <c r="J10003" i="3" s="1"/>
  <c r="F9220" i="3"/>
  <c r="F9219" i="3"/>
  <c r="E9220" i="3"/>
  <c r="J9220" i="3" s="1"/>
  <c r="E9219" i="3"/>
  <c r="J9219" i="3" s="1"/>
  <c r="E7651" i="3"/>
  <c r="J7651" i="3" s="1"/>
  <c r="F8436" i="3"/>
  <c r="F8435" i="3"/>
  <c r="E8436" i="3"/>
  <c r="J8436" i="3" s="1"/>
  <c r="E8435" i="3"/>
  <c r="J8435" i="3" s="1"/>
  <c r="F7652" i="3"/>
  <c r="F7651" i="3"/>
  <c r="E7652" i="3"/>
  <c r="J7652" i="3" s="1"/>
  <c r="L7651" i="3"/>
  <c r="L7652" i="3"/>
  <c r="F6868" i="3"/>
  <c r="F6867" i="3"/>
  <c r="E6868" i="3"/>
  <c r="J6868" i="3" s="1"/>
  <c r="E6867" i="3"/>
  <c r="J6867" i="3" s="1"/>
  <c r="F6084" i="3"/>
  <c r="F6083" i="3"/>
  <c r="E6083" i="3"/>
  <c r="J6083" i="3" s="1"/>
  <c r="L5300" i="3"/>
  <c r="E6084" i="3"/>
  <c r="J6084" i="3" s="1"/>
  <c r="F5296" i="3"/>
  <c r="F5300" i="3"/>
  <c r="E5300" i="3"/>
  <c r="J5300" i="3" s="1"/>
  <c r="E5299" i="3"/>
  <c r="J5299" i="3" s="1"/>
  <c r="F5299" i="3"/>
  <c r="L5299" i="3"/>
  <c r="F4516" i="3"/>
  <c r="F4515" i="3"/>
  <c r="E4516" i="3"/>
  <c r="J4516" i="3" s="1"/>
  <c r="E4515" i="3"/>
  <c r="J4515" i="3" s="1"/>
  <c r="F3731" i="3"/>
  <c r="E3732" i="3"/>
  <c r="J3732" i="3" s="1"/>
  <c r="F3732" i="3"/>
  <c r="E3731" i="3"/>
  <c r="J3731" i="3" s="1"/>
  <c r="E2947" i="3"/>
  <c r="J2947" i="3" s="1"/>
  <c r="F2948" i="3"/>
  <c r="F2947" i="3"/>
  <c r="E2948" i="3"/>
  <c r="J2948" i="3" s="1"/>
  <c r="L595" i="3"/>
  <c r="E2164" i="3"/>
  <c r="J2164" i="3" s="1"/>
  <c r="F2164" i="3"/>
  <c r="F2163" i="3"/>
  <c r="E2163" i="3"/>
  <c r="J2163" i="3" s="1"/>
  <c r="F1380" i="3"/>
  <c r="L1380" i="3"/>
  <c r="E1379" i="3"/>
  <c r="J1379" i="3" s="1"/>
  <c r="E1380" i="3"/>
  <c r="J1380" i="3" s="1"/>
  <c r="F1379" i="3"/>
  <c r="L1379" i="3"/>
  <c r="F596" i="3"/>
  <c r="L596" i="3"/>
  <c r="F595" i="3"/>
  <c r="E596" i="3"/>
  <c r="J596" i="3" s="1"/>
  <c r="E595" i="3"/>
  <c r="J595" i="3" s="1"/>
  <c r="E12356" i="3"/>
  <c r="J12356" i="3" s="1"/>
  <c r="F11570" i="3"/>
  <c r="E12355" i="3"/>
  <c r="J12355" i="3" s="1"/>
  <c r="F12356" i="3"/>
  <c r="F12355" i="3"/>
  <c r="E11570" i="3"/>
  <c r="J11570" i="3" s="1"/>
  <c r="E12354" i="3"/>
  <c r="J12354" i="3" s="1"/>
  <c r="F12354" i="3"/>
  <c r="F10786" i="3"/>
  <c r="E7650" i="3"/>
  <c r="J7650" i="3" s="1"/>
  <c r="E10786" i="3"/>
  <c r="J10786" i="3" s="1"/>
  <c r="F10002" i="3"/>
  <c r="E10002" i="3"/>
  <c r="J10002" i="3" s="1"/>
  <c r="F9218" i="3"/>
  <c r="E9218" i="3"/>
  <c r="J9218" i="3" s="1"/>
  <c r="F8434" i="3"/>
  <c r="E8434" i="3"/>
  <c r="J8434" i="3" s="1"/>
  <c r="F7650" i="3"/>
  <c r="L7650" i="3"/>
  <c r="F2946" i="3"/>
  <c r="F6866" i="3"/>
  <c r="E6866" i="3"/>
  <c r="J6866" i="3" s="1"/>
  <c r="F6082" i="3"/>
  <c r="E6082" i="3"/>
  <c r="J6082" i="3" s="1"/>
  <c r="E5298" i="3"/>
  <c r="J5298" i="3" s="1"/>
  <c r="L5298" i="3"/>
  <c r="F5298" i="3"/>
  <c r="F4514" i="3"/>
  <c r="E4514" i="3"/>
  <c r="J4514" i="3" s="1"/>
  <c r="E2946" i="3"/>
  <c r="J2946" i="3" s="1"/>
  <c r="E3730" i="3"/>
  <c r="J3730" i="3" s="1"/>
  <c r="F3730" i="3"/>
  <c r="F1378" i="3"/>
  <c r="E2162" i="3"/>
  <c r="J2162" i="3" s="1"/>
  <c r="E10785" i="3"/>
  <c r="J10785" i="3" s="1"/>
  <c r="E11569" i="3"/>
  <c r="J11569" i="3" s="1"/>
  <c r="F2162" i="3"/>
  <c r="L594" i="3"/>
  <c r="L1378" i="3"/>
  <c r="E1378" i="3"/>
  <c r="J1378" i="3" s="1"/>
  <c r="E594" i="3"/>
  <c r="J594" i="3" s="1"/>
  <c r="F594" i="3"/>
  <c r="E9217" i="3"/>
  <c r="J9217" i="3" s="1"/>
  <c r="E10001" i="3"/>
  <c r="J10001" i="3" s="1"/>
  <c r="F11569" i="3"/>
  <c r="E11568" i="3"/>
  <c r="J11568" i="3" s="1"/>
  <c r="F11568" i="3"/>
  <c r="E8432" i="3"/>
  <c r="J8432" i="3" s="1"/>
  <c r="E8433" i="3"/>
  <c r="J8433" i="3" s="1"/>
  <c r="F9217" i="3"/>
  <c r="F8433" i="3"/>
  <c r="E9216" i="3"/>
  <c r="J9216" i="3" s="1"/>
  <c r="E7649" i="3"/>
  <c r="J7649" i="3" s="1"/>
  <c r="E6080" i="3"/>
  <c r="J6080" i="3" s="1"/>
  <c r="E6865" i="3"/>
  <c r="J6865" i="3" s="1"/>
  <c r="E5297" i="3"/>
  <c r="J5297" i="3" s="1"/>
  <c r="E3729" i="3"/>
  <c r="J3729" i="3" s="1"/>
  <c r="E6081" i="3"/>
  <c r="J6081" i="3" s="1"/>
  <c r="F6080" i="3"/>
  <c r="F7649" i="3"/>
  <c r="E7648" i="3"/>
  <c r="J7648" i="3" s="1"/>
  <c r="F3728" i="3"/>
  <c r="F3729" i="3"/>
  <c r="F7648" i="3"/>
  <c r="F5297" i="3"/>
  <c r="E4513" i="3"/>
  <c r="J4513" i="3" s="1"/>
  <c r="F4513" i="3"/>
  <c r="F4512" i="3"/>
  <c r="E1376" i="3"/>
  <c r="J1376" i="3" s="1"/>
  <c r="L5297" i="3"/>
  <c r="E12353" i="3"/>
  <c r="J12353" i="3" s="1"/>
  <c r="E2160" i="3"/>
  <c r="J2160" i="3" s="1"/>
  <c r="F1376" i="3"/>
  <c r="E1377" i="3"/>
  <c r="J1377" i="3" s="1"/>
  <c r="E2161" i="3"/>
  <c r="J2161" i="3" s="1"/>
  <c r="E2945" i="3"/>
  <c r="J2945" i="3" s="1"/>
  <c r="F12353" i="3"/>
  <c r="F12352" i="3"/>
  <c r="F2945" i="3"/>
  <c r="F2944" i="3"/>
  <c r="E2944" i="3"/>
  <c r="J2944" i="3" s="1"/>
  <c r="F2161" i="3"/>
  <c r="L1376" i="3"/>
  <c r="F593" i="3"/>
  <c r="L592" i="3"/>
  <c r="L593" i="3"/>
  <c r="L591" i="3"/>
  <c r="E10781" i="3"/>
  <c r="J10781" i="3" s="1"/>
  <c r="E9213" i="3"/>
  <c r="J9213" i="3" s="1"/>
  <c r="E8429" i="3"/>
  <c r="J8429" i="3" s="1"/>
  <c r="E6861" i="3"/>
  <c r="J6861" i="3" s="1"/>
  <c r="E6077" i="3"/>
  <c r="J6077" i="3" s="1"/>
  <c r="E5293" i="3"/>
  <c r="J5293" i="3" s="1"/>
  <c r="E3725" i="3"/>
  <c r="J3725" i="3" s="1"/>
  <c r="E12349" i="3"/>
  <c r="J12349" i="3" s="1"/>
  <c r="E2941" i="3"/>
  <c r="J2941" i="3" s="1"/>
  <c r="E1373" i="3"/>
  <c r="J1373" i="3" s="1"/>
  <c r="E2157" i="3"/>
  <c r="J2157" i="3" s="1"/>
  <c r="E11564" i="3"/>
  <c r="J11564" i="3" s="1"/>
  <c r="E12348" i="3"/>
  <c r="J12348" i="3" s="1"/>
  <c r="E9212" i="3"/>
  <c r="J9212" i="3" s="1"/>
  <c r="E10780" i="3"/>
  <c r="J10780" i="3" s="1"/>
  <c r="E9996" i="3"/>
  <c r="J9996" i="3" s="1"/>
  <c r="E6076" i="3"/>
  <c r="J6076" i="3" s="1"/>
  <c r="E8428" i="3"/>
  <c r="J8428" i="3" s="1"/>
  <c r="E6860" i="3"/>
  <c r="J6860" i="3" s="1"/>
  <c r="E7644" i="3"/>
  <c r="J7644" i="3" s="1"/>
  <c r="E5292" i="3"/>
  <c r="J5292" i="3" s="1"/>
  <c r="F4506" i="3"/>
  <c r="E4508" i="3"/>
  <c r="J4508" i="3" s="1"/>
  <c r="E2940" i="3"/>
  <c r="J2940" i="3" s="1"/>
  <c r="E3724" i="3"/>
  <c r="J3724" i="3" s="1"/>
  <c r="E2156" i="3"/>
  <c r="J2156" i="3" s="1"/>
  <c r="E10779" i="3"/>
  <c r="J10779" i="3" s="1"/>
  <c r="E1372" i="3"/>
  <c r="J1372" i="3" s="1"/>
  <c r="E588" i="3"/>
  <c r="J588" i="3" s="1"/>
  <c r="E11563" i="3"/>
  <c r="J11563" i="3" s="1"/>
  <c r="E9211" i="3"/>
  <c r="J9211" i="3" s="1"/>
  <c r="E9995" i="3"/>
  <c r="J9995" i="3" s="1"/>
  <c r="E8427" i="3"/>
  <c r="J8427" i="3" s="1"/>
  <c r="E6859" i="3"/>
  <c r="J6859" i="3" s="1"/>
  <c r="E6075" i="3"/>
  <c r="J6075" i="3" s="1"/>
  <c r="E7643" i="3"/>
  <c r="J7643" i="3" s="1"/>
  <c r="E5291" i="3"/>
  <c r="J5291" i="3" s="1"/>
  <c r="E4507" i="3"/>
  <c r="J4507" i="3" s="1"/>
  <c r="E3723" i="3"/>
  <c r="J3723" i="3" s="1"/>
  <c r="F2155" i="3"/>
  <c r="E1371" i="3"/>
  <c r="J1371" i="3" s="1"/>
  <c r="E12347" i="3"/>
  <c r="J12347" i="3" s="1"/>
  <c r="E2939" i="3"/>
  <c r="J2939" i="3" s="1"/>
  <c r="F2939" i="3"/>
  <c r="E10778" i="3"/>
  <c r="J10778" i="3" s="1"/>
  <c r="E2155" i="3"/>
  <c r="J2155" i="3" s="1"/>
  <c r="E11562" i="3"/>
  <c r="J11562" i="3" s="1"/>
  <c r="E587" i="3"/>
  <c r="J587" i="3" s="1"/>
  <c r="F10778" i="3"/>
  <c r="F11562" i="3"/>
  <c r="F9210" i="3"/>
  <c r="F9994" i="3"/>
  <c r="E9994" i="3"/>
  <c r="J9994" i="3" s="1"/>
  <c r="F6858" i="3"/>
  <c r="E9210" i="3"/>
  <c r="J9210" i="3" s="1"/>
  <c r="F8423" i="3"/>
  <c r="F8426" i="3"/>
  <c r="E7642" i="3"/>
  <c r="J7642" i="3" s="1"/>
  <c r="F12346" i="3"/>
  <c r="E8426" i="3"/>
  <c r="J8426" i="3" s="1"/>
  <c r="F7642" i="3"/>
  <c r="F6074" i="3"/>
  <c r="E6858" i="3"/>
  <c r="J6858" i="3" s="1"/>
  <c r="E6074" i="3"/>
  <c r="J6074" i="3" s="1"/>
  <c r="E5290" i="3"/>
  <c r="J5290" i="3" s="1"/>
  <c r="F5290" i="3"/>
  <c r="E4506" i="3"/>
  <c r="J4506" i="3" s="1"/>
  <c r="F3722" i="3"/>
  <c r="E3722" i="3"/>
  <c r="J3722" i="3" s="1"/>
  <c r="F1370" i="3"/>
  <c r="F12345" i="3"/>
  <c r="F2938" i="3"/>
  <c r="E12345" i="3"/>
  <c r="J12345" i="3" s="1"/>
  <c r="E2938" i="3"/>
  <c r="J2938" i="3" s="1"/>
  <c r="F2154" i="3"/>
  <c r="E2154" i="3"/>
  <c r="J2154" i="3" s="1"/>
  <c r="F10777" i="3"/>
  <c r="E1370" i="3"/>
  <c r="J1370" i="3" s="1"/>
  <c r="E586" i="3"/>
  <c r="J586" i="3" s="1"/>
  <c r="E12346" i="3"/>
  <c r="J12346" i="3" s="1"/>
  <c r="F586" i="3"/>
  <c r="E11561" i="3"/>
  <c r="J11561" i="3" s="1"/>
  <c r="F11561" i="3"/>
  <c r="E9993" i="3"/>
  <c r="J9993" i="3" s="1"/>
  <c r="E10777" i="3"/>
  <c r="J10777" i="3" s="1"/>
  <c r="F9993" i="3"/>
  <c r="F9206" i="3"/>
  <c r="F9209" i="3"/>
  <c r="E9209" i="3"/>
  <c r="J9209" i="3" s="1"/>
  <c r="E6073" i="3"/>
  <c r="J6073" i="3" s="1"/>
  <c r="E6857" i="3"/>
  <c r="J6857" i="3" s="1"/>
  <c r="E8425" i="3"/>
  <c r="J8425" i="3" s="1"/>
  <c r="F8425" i="3"/>
  <c r="F6857" i="3"/>
  <c r="E7641" i="3"/>
  <c r="J7641" i="3" s="1"/>
  <c r="F7641" i="3"/>
  <c r="F6073" i="3"/>
  <c r="E5289" i="3"/>
  <c r="J5289" i="3" s="1"/>
  <c r="F5289" i="3"/>
  <c r="F4502" i="3"/>
  <c r="F4505" i="3"/>
  <c r="E4505" i="3"/>
  <c r="J4505" i="3" s="1"/>
  <c r="F2937" i="3"/>
  <c r="F3721" i="3"/>
  <c r="F1369" i="3"/>
  <c r="E3721" i="3"/>
  <c r="J3721" i="3" s="1"/>
  <c r="E2937" i="3"/>
  <c r="J2937" i="3" s="1"/>
  <c r="F2153" i="3"/>
  <c r="E2153" i="3"/>
  <c r="J2153" i="3" s="1"/>
  <c r="E1369" i="3"/>
  <c r="J1369" i="3" s="1"/>
  <c r="F1368" i="3"/>
  <c r="F6009" i="3"/>
  <c r="E585" i="3"/>
  <c r="J585" i="3" s="1"/>
  <c r="E584" i="3"/>
  <c r="J584" i="3" s="1"/>
  <c r="F585" i="3"/>
  <c r="F584" i="3"/>
  <c r="E1368" i="3"/>
  <c r="J1368" i="3" s="1"/>
  <c r="E2152" i="3"/>
  <c r="J2152" i="3" s="1"/>
  <c r="F2152" i="3"/>
  <c r="F2936" i="3"/>
  <c r="E2936" i="3"/>
  <c r="J2936" i="3" s="1"/>
  <c r="F3720" i="3"/>
  <c r="E3720" i="3"/>
  <c r="J3720" i="3" s="1"/>
  <c r="E4504" i="3"/>
  <c r="J4504" i="3" s="1"/>
  <c r="F4504" i="3"/>
  <c r="F6072" i="3"/>
  <c r="F5288" i="3"/>
  <c r="E5288" i="3"/>
  <c r="J5288" i="3" s="1"/>
  <c r="E6856" i="3"/>
  <c r="J6856" i="3" s="1"/>
  <c r="E6072" i="3"/>
  <c r="J6072" i="3" s="1"/>
  <c r="F6856" i="3"/>
  <c r="E7640" i="3"/>
  <c r="J7640" i="3" s="1"/>
  <c r="F7640" i="3"/>
  <c r="E8424" i="3"/>
  <c r="J8424" i="3" s="1"/>
  <c r="F8424" i="3"/>
  <c r="F9208" i="3"/>
  <c r="F11558" i="3"/>
  <c r="E9208" i="3"/>
  <c r="J9208" i="3" s="1"/>
  <c r="F10776" i="3"/>
  <c r="E9992" i="3"/>
  <c r="J9992" i="3" s="1"/>
  <c r="F9992" i="3"/>
  <c r="E11560" i="3"/>
  <c r="J11560" i="3" s="1"/>
  <c r="E10776" i="3"/>
  <c r="J10776" i="3" s="1"/>
  <c r="F12344" i="3"/>
  <c r="E12344" i="3"/>
  <c r="J12344" i="3" s="1"/>
  <c r="F10774" i="3"/>
  <c r="F11559" i="3"/>
  <c r="F9207" i="3"/>
  <c r="E11559" i="3"/>
  <c r="J11559" i="3" s="1"/>
  <c r="F12343" i="3"/>
  <c r="E12343" i="3"/>
  <c r="J12343" i="3" s="1"/>
  <c r="F12342" i="3"/>
  <c r="E12342" i="3"/>
  <c r="J12342" i="3" s="1"/>
  <c r="F11556" i="3"/>
  <c r="E11558" i="3"/>
  <c r="J11558" i="3" s="1"/>
  <c r="F9991" i="3"/>
  <c r="F10775" i="3"/>
  <c r="F10773" i="3"/>
  <c r="F7639" i="3"/>
  <c r="E10775" i="3"/>
  <c r="J10775" i="3" s="1"/>
  <c r="E10774" i="3"/>
  <c r="J10774" i="3" s="1"/>
  <c r="E9207" i="3"/>
  <c r="J9207" i="3" s="1"/>
  <c r="F9988" i="3"/>
  <c r="E9990" i="3"/>
  <c r="J9990" i="3" s="1"/>
  <c r="E9991" i="3"/>
  <c r="J9991" i="3" s="1"/>
  <c r="F9204" i="3"/>
  <c r="E9206" i="3"/>
  <c r="J9206" i="3" s="1"/>
  <c r="E8423" i="3"/>
  <c r="J8423" i="3" s="1"/>
  <c r="E8422" i="3"/>
  <c r="J8422" i="3" s="1"/>
  <c r="E7639" i="3"/>
  <c r="J7639" i="3" s="1"/>
  <c r="E7638" i="3"/>
  <c r="J7638" i="3" s="1"/>
  <c r="E6855" i="3"/>
  <c r="J6855" i="3" s="1"/>
  <c r="F6854" i="3"/>
  <c r="F6855" i="3"/>
  <c r="F4503" i="3"/>
  <c r="F3719" i="3"/>
  <c r="F5287" i="3"/>
  <c r="E6854" i="3"/>
  <c r="J6854" i="3" s="1"/>
  <c r="F6071" i="3"/>
  <c r="E6071" i="3"/>
  <c r="J6071" i="3" s="1"/>
  <c r="F6070" i="3"/>
  <c r="E6070" i="3"/>
  <c r="J6070" i="3" s="1"/>
  <c r="F5285" i="3"/>
  <c r="E5287" i="3"/>
  <c r="J5287" i="3" s="1"/>
  <c r="E5286" i="3"/>
  <c r="J5286" i="3" s="1"/>
  <c r="F4500" i="3"/>
  <c r="E4502" i="3"/>
  <c r="J4502" i="3" s="1"/>
  <c r="E4503" i="3"/>
  <c r="J4503" i="3" s="1"/>
  <c r="E3719" i="3"/>
  <c r="J3719" i="3" s="1"/>
  <c r="E3718" i="3"/>
  <c r="J3718" i="3" s="1"/>
  <c r="E2935" i="3"/>
  <c r="J2935" i="3" s="1"/>
  <c r="F582" i="3"/>
  <c r="E2150" i="3"/>
  <c r="J2150" i="3" s="1"/>
  <c r="E2151" i="3"/>
  <c r="J2151" i="3" s="1"/>
  <c r="L582" i="3"/>
  <c r="F1367" i="3"/>
  <c r="E1367" i="3"/>
  <c r="J1367" i="3" s="1"/>
  <c r="E1366" i="3"/>
  <c r="J1366" i="3" s="1"/>
  <c r="F1366" i="3"/>
  <c r="L583" i="3"/>
  <c r="E582" i="3"/>
  <c r="J582" i="3" s="1"/>
  <c r="E583" i="3"/>
  <c r="J583" i="3" s="1"/>
  <c r="L10773" i="3"/>
  <c r="E581" i="3"/>
  <c r="J581" i="3" s="1"/>
  <c r="E2149" i="3"/>
  <c r="J2149" i="3" s="1"/>
  <c r="E3717" i="3"/>
  <c r="J3717" i="3" s="1"/>
  <c r="E5285" i="3"/>
  <c r="J5285" i="3" s="1"/>
  <c r="E6853" i="3"/>
  <c r="J6853" i="3" s="1"/>
  <c r="E8421" i="3"/>
  <c r="J8421" i="3" s="1"/>
  <c r="E9989" i="3"/>
  <c r="J9989" i="3" s="1"/>
  <c r="E11557" i="3"/>
  <c r="J11557" i="3" s="1"/>
  <c r="L11557" i="3"/>
  <c r="L9204" i="3"/>
  <c r="L10772" i="3"/>
  <c r="L581" i="3"/>
  <c r="L2149" i="3"/>
  <c r="L9989" i="3"/>
  <c r="E10773" i="3"/>
  <c r="J10773" i="3" s="1"/>
  <c r="E9205" i="3"/>
  <c r="J9205" i="3" s="1"/>
  <c r="L9205" i="3"/>
  <c r="L7637" i="3"/>
  <c r="L3717" i="3"/>
  <c r="L5285" i="3"/>
  <c r="L6853" i="3"/>
  <c r="L8421" i="3"/>
  <c r="E7637" i="3"/>
  <c r="J7637" i="3" s="1"/>
  <c r="E6069" i="3"/>
  <c r="J6069" i="3" s="1"/>
  <c r="L6069" i="3"/>
  <c r="E4501" i="3"/>
  <c r="J4501" i="3" s="1"/>
  <c r="L2933" i="3"/>
  <c r="L4501" i="3"/>
  <c r="E2933" i="3"/>
  <c r="J2933" i="3" s="1"/>
  <c r="L1365" i="3"/>
  <c r="F2932" i="3"/>
  <c r="E1365" i="3"/>
  <c r="J1365" i="3" s="1"/>
  <c r="F581" i="3"/>
  <c r="E11556" i="3"/>
  <c r="J11556" i="3" s="1"/>
  <c r="E12341" i="3"/>
  <c r="J12341" i="3" s="1"/>
  <c r="L11556" i="3"/>
  <c r="L12341" i="3"/>
  <c r="E7636" i="3"/>
  <c r="J7636" i="3" s="1"/>
  <c r="E9204" i="3"/>
  <c r="J9204" i="3" s="1"/>
  <c r="E10772" i="3"/>
  <c r="J10772" i="3" s="1"/>
  <c r="E9988" i="3"/>
  <c r="J9988" i="3" s="1"/>
  <c r="L5284" i="3"/>
  <c r="L6852" i="3"/>
  <c r="L8420" i="3"/>
  <c r="L9988" i="3"/>
  <c r="E8420" i="3"/>
  <c r="J8420" i="3" s="1"/>
  <c r="L4500" i="3"/>
  <c r="L6068" i="3"/>
  <c r="L7636" i="3"/>
  <c r="E5284" i="3"/>
  <c r="J5284" i="3" s="1"/>
  <c r="E6852" i="3"/>
  <c r="J6852" i="3" s="1"/>
  <c r="E4500" i="3"/>
  <c r="J4500" i="3" s="1"/>
  <c r="E6068" i="3"/>
  <c r="J6068" i="3" s="1"/>
  <c r="L2148" i="3"/>
  <c r="L3716" i="3"/>
  <c r="E2148" i="3"/>
  <c r="J2148" i="3" s="1"/>
  <c r="E3716" i="3"/>
  <c r="J3716" i="3" s="1"/>
  <c r="L1364" i="3"/>
  <c r="L2932" i="3"/>
  <c r="E2932" i="3"/>
  <c r="J2932" i="3" s="1"/>
  <c r="E2147" i="3"/>
  <c r="J2147" i="3" s="1"/>
  <c r="E3715" i="3"/>
  <c r="J3715" i="3" s="1"/>
  <c r="E5283" i="3"/>
  <c r="J5283" i="3" s="1"/>
  <c r="E6851" i="3"/>
  <c r="J6851" i="3" s="1"/>
  <c r="E8419" i="3"/>
  <c r="J8419" i="3" s="1"/>
  <c r="E9987" i="3"/>
  <c r="J9987" i="3" s="1"/>
  <c r="E11555" i="3"/>
  <c r="J11555" i="3" s="1"/>
  <c r="F12338" i="3"/>
  <c r="E1364" i="3"/>
  <c r="J1364" i="3" s="1"/>
  <c r="F579" i="3"/>
  <c r="F2147" i="3"/>
  <c r="F3715" i="3"/>
  <c r="F5283" i="3"/>
  <c r="F6851" i="3"/>
  <c r="F8419" i="3"/>
  <c r="F9987" i="3"/>
  <c r="F11555" i="3"/>
  <c r="L7635" i="3"/>
  <c r="L9203" i="3"/>
  <c r="L10771" i="3"/>
  <c r="L580" i="3"/>
  <c r="L2147" i="3"/>
  <c r="L3715" i="3"/>
  <c r="L5283" i="3"/>
  <c r="L6851" i="3"/>
  <c r="L8419" i="3"/>
  <c r="L9987" i="3"/>
  <c r="L11555" i="3"/>
  <c r="L12340" i="3"/>
  <c r="E580" i="3"/>
  <c r="J580" i="3" s="1"/>
  <c r="F580" i="3"/>
  <c r="E10771" i="3"/>
  <c r="J10771" i="3" s="1"/>
  <c r="F10771" i="3"/>
  <c r="E12340" i="3"/>
  <c r="J12340" i="3" s="1"/>
  <c r="E9203" i="3"/>
  <c r="J9203" i="3" s="1"/>
  <c r="F9203" i="3"/>
  <c r="E6067" i="3"/>
  <c r="J6067" i="3" s="1"/>
  <c r="E7635" i="3"/>
  <c r="J7635" i="3" s="1"/>
  <c r="F6067" i="3"/>
  <c r="F7635" i="3"/>
  <c r="L12338" i="3"/>
  <c r="L579" i="3"/>
  <c r="L6067" i="3"/>
  <c r="L2931" i="3"/>
  <c r="L4499" i="3"/>
  <c r="E4499" i="3"/>
  <c r="J4499" i="3" s="1"/>
  <c r="F4499" i="3"/>
  <c r="E2931" i="3"/>
  <c r="J2931" i="3" s="1"/>
  <c r="F2931" i="3"/>
  <c r="E1363" i="3"/>
  <c r="J1363" i="3" s="1"/>
  <c r="L11554" i="3"/>
  <c r="L1363" i="3"/>
  <c r="F1363" i="3"/>
  <c r="E12338" i="3"/>
  <c r="J12338" i="3" s="1"/>
  <c r="L12339" i="3"/>
  <c r="E11554" i="3"/>
  <c r="J11554" i="3" s="1"/>
  <c r="E12339" i="3"/>
  <c r="J12339" i="3" s="1"/>
  <c r="F11554" i="3"/>
  <c r="E579" i="3"/>
  <c r="J579" i="3" s="1"/>
  <c r="F12339" i="3"/>
  <c r="E10770" i="3"/>
  <c r="J10770" i="3" s="1"/>
  <c r="E9202" i="3"/>
  <c r="J9202" i="3" s="1"/>
  <c r="L10770" i="3"/>
  <c r="F9985" i="3"/>
  <c r="F1362" i="3"/>
  <c r="F2930" i="3"/>
  <c r="F4498" i="3"/>
  <c r="F6066" i="3"/>
  <c r="F7634" i="3"/>
  <c r="F9202" i="3"/>
  <c r="F10770" i="3"/>
  <c r="E9986" i="3"/>
  <c r="J9986" i="3" s="1"/>
  <c r="L9202" i="3"/>
  <c r="L7634" i="3"/>
  <c r="L6066" i="3"/>
  <c r="L4498" i="3"/>
  <c r="L9986" i="3"/>
  <c r="L8418" i="3"/>
  <c r="L6850" i="3"/>
  <c r="F9986" i="3"/>
  <c r="E8418" i="3"/>
  <c r="J8418" i="3" s="1"/>
  <c r="F6850" i="3"/>
  <c r="F8418" i="3"/>
  <c r="E7634" i="3"/>
  <c r="J7634" i="3" s="1"/>
  <c r="E6850" i="3"/>
  <c r="J6850" i="3" s="1"/>
  <c r="E5282" i="3"/>
  <c r="J5282" i="3" s="1"/>
  <c r="E3714" i="3"/>
  <c r="J3714" i="3" s="1"/>
  <c r="E6066" i="3"/>
  <c r="J6066" i="3" s="1"/>
  <c r="E4498" i="3"/>
  <c r="J4498" i="3" s="1"/>
  <c r="L5282" i="3"/>
  <c r="F5282" i="3"/>
  <c r="L3714" i="3"/>
  <c r="F3714" i="3"/>
  <c r="E2930" i="3"/>
  <c r="J2930" i="3" s="1"/>
  <c r="L2930" i="3"/>
  <c r="L1362" i="3"/>
  <c r="L2146" i="3"/>
  <c r="E2146" i="3"/>
  <c r="J2146" i="3" s="1"/>
  <c r="F2146" i="3"/>
  <c r="E1362" i="3"/>
  <c r="J1362" i="3" s="1"/>
  <c r="F578" i="3"/>
  <c r="E578" i="3"/>
  <c r="J578" i="3" s="1"/>
  <c r="E9985" i="3"/>
  <c r="J9985" i="3" s="1"/>
  <c r="L578" i="3"/>
  <c r="F11553" i="3"/>
  <c r="L11553" i="3"/>
  <c r="E11553" i="3"/>
  <c r="J11553" i="3" s="1"/>
  <c r="F10769" i="3"/>
  <c r="L9985" i="3"/>
  <c r="L10769" i="3"/>
  <c r="E10769" i="3"/>
  <c r="J10769" i="3" s="1"/>
  <c r="F9201" i="3"/>
  <c r="L8417" i="3"/>
  <c r="L9201" i="3"/>
  <c r="E9201" i="3"/>
  <c r="J9201" i="3" s="1"/>
  <c r="E8417" i="3"/>
  <c r="J8417" i="3" s="1"/>
  <c r="E7633" i="3"/>
  <c r="J7633" i="3" s="1"/>
  <c r="F8417" i="3"/>
  <c r="F7633" i="3"/>
  <c r="L7633" i="3"/>
  <c r="F6849" i="3"/>
  <c r="L6849" i="3"/>
  <c r="L6065" i="3"/>
  <c r="E6849" i="3"/>
  <c r="J6849" i="3" s="1"/>
  <c r="F6065" i="3"/>
  <c r="E6065" i="3"/>
  <c r="J6065" i="3" s="1"/>
  <c r="F5281" i="3"/>
  <c r="F3713" i="3"/>
  <c r="L5281" i="3"/>
  <c r="E5281" i="3"/>
  <c r="J5281" i="3" s="1"/>
  <c r="E4497" i="3"/>
  <c r="J4497" i="3" s="1"/>
  <c r="E3713" i="3"/>
  <c r="J3713" i="3" s="1"/>
  <c r="L4497" i="3"/>
  <c r="F4497" i="3"/>
  <c r="L3713" i="3"/>
  <c r="F2929" i="3"/>
  <c r="L2929" i="3"/>
  <c r="E1361" i="3"/>
  <c r="J1361" i="3" s="1"/>
  <c r="E2929" i="3"/>
  <c r="J2929" i="3" s="1"/>
  <c r="F2145" i="3"/>
  <c r="L2145" i="3"/>
  <c r="E10768" i="3"/>
  <c r="J10768" i="3" s="1"/>
  <c r="F1361" i="3"/>
  <c r="E2145" i="3"/>
  <c r="J2145" i="3" s="1"/>
  <c r="L10768" i="3"/>
  <c r="L1361" i="3"/>
  <c r="F577" i="3"/>
  <c r="L577" i="3"/>
  <c r="E577" i="3"/>
  <c r="J577" i="3" s="1"/>
  <c r="F12337" i="3"/>
  <c r="F11552" i="3"/>
  <c r="F10768" i="3"/>
  <c r="L12337" i="3"/>
  <c r="L11552" i="3"/>
  <c r="E12337" i="3"/>
  <c r="J12337" i="3" s="1"/>
  <c r="E11552" i="3"/>
  <c r="J11552" i="3" s="1"/>
  <c r="E9984" i="3"/>
  <c r="J9984" i="3" s="1"/>
  <c r="L9984" i="3"/>
  <c r="F9984" i="3"/>
  <c r="F9200" i="3"/>
  <c r="L9200" i="3"/>
  <c r="E9200" i="3"/>
  <c r="J9200" i="3" s="1"/>
  <c r="F8416" i="3"/>
  <c r="L8416" i="3"/>
  <c r="E8416" i="3"/>
  <c r="J8416" i="3" s="1"/>
  <c r="F7632" i="3"/>
  <c r="L7632" i="3"/>
  <c r="E7632" i="3"/>
  <c r="J7632" i="3" s="1"/>
  <c r="F6848" i="3"/>
  <c r="L6848" i="3"/>
  <c r="E6848" i="3"/>
  <c r="J6848" i="3" s="1"/>
  <c r="F6064" i="3"/>
  <c r="L6064" i="3"/>
  <c r="E6064" i="3"/>
  <c r="J6064" i="3" s="1"/>
  <c r="F5280" i="3"/>
  <c r="L5280" i="3"/>
  <c r="E5280" i="3"/>
  <c r="J5280" i="3" s="1"/>
  <c r="F4496" i="3"/>
  <c r="L2928" i="3"/>
  <c r="L4496" i="3"/>
  <c r="E4496" i="3"/>
  <c r="J4496" i="3" s="1"/>
  <c r="F3712" i="3"/>
  <c r="L3712" i="3"/>
  <c r="E3712" i="3"/>
  <c r="J3712" i="3" s="1"/>
  <c r="E2928" i="3"/>
  <c r="J2928" i="3" s="1"/>
  <c r="F2144" i="3"/>
  <c r="F2928" i="3"/>
  <c r="E2144" i="3"/>
  <c r="J2144" i="3" s="1"/>
  <c r="L2144" i="3"/>
  <c r="F1360" i="3"/>
  <c r="L11551" i="3"/>
  <c r="F12335" i="3"/>
  <c r="L1360" i="3"/>
  <c r="E1360" i="3"/>
  <c r="J1360" i="3" s="1"/>
  <c r="F576" i="3"/>
  <c r="L12335" i="3"/>
  <c r="L576" i="3"/>
  <c r="E11551" i="3"/>
  <c r="J11551" i="3" s="1"/>
  <c r="F11551" i="3"/>
  <c r="E576" i="3"/>
  <c r="J576" i="3" s="1"/>
  <c r="E12335" i="3"/>
  <c r="J12335" i="3" s="1"/>
  <c r="E12336" i="3"/>
  <c r="J12336" i="3" s="1"/>
  <c r="L12336" i="3"/>
  <c r="F12336" i="3"/>
  <c r="F10767" i="3"/>
  <c r="L10767" i="3"/>
  <c r="E8415" i="3"/>
  <c r="J8415" i="3" s="1"/>
  <c r="E9983" i="3"/>
  <c r="J9983" i="3" s="1"/>
  <c r="F9983" i="3"/>
  <c r="E10767" i="3"/>
  <c r="J10767" i="3" s="1"/>
  <c r="L9983" i="3"/>
  <c r="F9199" i="3"/>
  <c r="L9199" i="3"/>
  <c r="F8415" i="3"/>
  <c r="E9199" i="3"/>
  <c r="J9199" i="3" s="1"/>
  <c r="L8415" i="3"/>
  <c r="F7631" i="3"/>
  <c r="L7631" i="3"/>
  <c r="E7631" i="3"/>
  <c r="J7631" i="3" s="1"/>
  <c r="F6847" i="3"/>
  <c r="L6847" i="3"/>
  <c r="E6847" i="3"/>
  <c r="J6847" i="3" s="1"/>
  <c r="E6063" i="3"/>
  <c r="J6063" i="3" s="1"/>
  <c r="L6063" i="3"/>
  <c r="F6063" i="3"/>
  <c r="F5279" i="3"/>
  <c r="L5279" i="3"/>
  <c r="E5279" i="3"/>
  <c r="J5279" i="3" s="1"/>
  <c r="F4495" i="3"/>
  <c r="L4495" i="3"/>
  <c r="E4495" i="3"/>
  <c r="J4495" i="3" s="1"/>
  <c r="F3711" i="3"/>
  <c r="L3711" i="3"/>
  <c r="E3711" i="3"/>
  <c r="J3711" i="3" s="1"/>
  <c r="F2927" i="3"/>
  <c r="L2927" i="3"/>
  <c r="E2927" i="3"/>
  <c r="J2927" i="3" s="1"/>
  <c r="F2143" i="3"/>
  <c r="L2143" i="3"/>
  <c r="E2143" i="3"/>
  <c r="J2143" i="3" s="1"/>
  <c r="F1359" i="3"/>
  <c r="F575" i="3"/>
  <c r="L1359" i="3"/>
  <c r="E1359" i="3"/>
  <c r="J1359" i="3" s="1"/>
  <c r="L11550" i="3"/>
  <c r="L575" i="3"/>
  <c r="E575" i="3"/>
  <c r="J575" i="3" s="1"/>
  <c r="F11550" i="3"/>
  <c r="E11550" i="3"/>
  <c r="J11550" i="3" s="1"/>
  <c r="F10766" i="3"/>
  <c r="L10766" i="3"/>
  <c r="E10766" i="3"/>
  <c r="J10766" i="3" s="1"/>
  <c r="F9982" i="3"/>
  <c r="L9982" i="3"/>
  <c r="E9982" i="3"/>
  <c r="J9982" i="3" s="1"/>
  <c r="F9198" i="3"/>
  <c r="F8414" i="3"/>
  <c r="L9198" i="3"/>
  <c r="E9198" i="3"/>
  <c r="J9198" i="3" s="1"/>
  <c r="L8414" i="3"/>
  <c r="E8414" i="3"/>
  <c r="J8414" i="3" s="1"/>
  <c r="F7630" i="3"/>
  <c r="L7630" i="3"/>
  <c r="E7630" i="3"/>
  <c r="J7630" i="3" s="1"/>
  <c r="F6846" i="3"/>
  <c r="L6846" i="3"/>
  <c r="E6846" i="3"/>
  <c r="J6846" i="3" s="1"/>
  <c r="F6062" i="3"/>
  <c r="L6062" i="3"/>
  <c r="E6062" i="3"/>
  <c r="J6062" i="3" s="1"/>
  <c r="E5278" i="3"/>
  <c r="J5278" i="3" s="1"/>
  <c r="L5278" i="3"/>
  <c r="F5278" i="3"/>
  <c r="F4494" i="3"/>
  <c r="L4494" i="3"/>
  <c r="E4494" i="3"/>
  <c r="J4494" i="3" s="1"/>
  <c r="F3710" i="3"/>
  <c r="F2142" i="3"/>
  <c r="L3710" i="3"/>
  <c r="E3710" i="3"/>
  <c r="J3710" i="3" s="1"/>
  <c r="E2926" i="3"/>
  <c r="J2926" i="3" s="1"/>
  <c r="L2926" i="3"/>
  <c r="F2926" i="3"/>
  <c r="E2142" i="3"/>
  <c r="J2142" i="3" s="1"/>
  <c r="E9197" i="3"/>
  <c r="J9197" i="3" s="1"/>
  <c r="F12333" i="3"/>
  <c r="L2142" i="3"/>
  <c r="F1358" i="3"/>
  <c r="L1358" i="3"/>
  <c r="E1358" i="3"/>
  <c r="J1358" i="3" s="1"/>
  <c r="E12333" i="3"/>
  <c r="J12333" i="3" s="1"/>
  <c r="E574" i="3"/>
  <c r="J574" i="3" s="1"/>
  <c r="E11549" i="3"/>
  <c r="J11549" i="3" s="1"/>
  <c r="L574" i="3"/>
  <c r="F574" i="3"/>
  <c r="E12334" i="3"/>
  <c r="J12334" i="3" s="1"/>
  <c r="L11549" i="3"/>
  <c r="L12334" i="3"/>
  <c r="F9197" i="3"/>
  <c r="L12333" i="3"/>
  <c r="F12334" i="3"/>
  <c r="F11549" i="3"/>
  <c r="F10765" i="3"/>
  <c r="L10765" i="3"/>
  <c r="E10765" i="3"/>
  <c r="J10765" i="3" s="1"/>
  <c r="F9981" i="3"/>
  <c r="E8413" i="3"/>
  <c r="J8413" i="3" s="1"/>
  <c r="L8413" i="3"/>
  <c r="L9981" i="3"/>
  <c r="E9981" i="3"/>
  <c r="J9981" i="3" s="1"/>
  <c r="F8413" i="3"/>
  <c r="L9197" i="3"/>
  <c r="F7629" i="3"/>
  <c r="E7629" i="3"/>
  <c r="J7629" i="3" s="1"/>
  <c r="L6061" i="3"/>
  <c r="L7629" i="3"/>
  <c r="F6845" i="3"/>
  <c r="F6061" i="3"/>
  <c r="L6845" i="3"/>
  <c r="E6845" i="3"/>
  <c r="J6845" i="3" s="1"/>
  <c r="F4493" i="3"/>
  <c r="L4493" i="3"/>
  <c r="F5277" i="3"/>
  <c r="E6061" i="3"/>
  <c r="J6061" i="3" s="1"/>
  <c r="E4493" i="3"/>
  <c r="J4493" i="3" s="1"/>
  <c r="L5277" i="3"/>
  <c r="E5277" i="3"/>
  <c r="J5277" i="3" s="1"/>
  <c r="E3709" i="3"/>
  <c r="J3709" i="3" s="1"/>
  <c r="L3709" i="3"/>
  <c r="F3709" i="3"/>
  <c r="F2925" i="3"/>
  <c r="L2925" i="3"/>
  <c r="E2925" i="3"/>
  <c r="J2925" i="3" s="1"/>
  <c r="F2141" i="3"/>
  <c r="L2141" i="3"/>
  <c r="E2141" i="3"/>
  <c r="J2141" i="3" s="1"/>
  <c r="F1357" i="3"/>
  <c r="E572" i="3"/>
  <c r="J572" i="3" s="1"/>
  <c r="E2140" i="3"/>
  <c r="J2140" i="3" s="1"/>
  <c r="L1357" i="3"/>
  <c r="E1357" i="3"/>
  <c r="J1357" i="3" s="1"/>
  <c r="F573" i="3"/>
  <c r="F572" i="3"/>
  <c r="F2140" i="3"/>
  <c r="L573" i="3"/>
  <c r="E573" i="3"/>
  <c r="J573" i="3" s="1"/>
  <c r="L572" i="3"/>
  <c r="F1356" i="3"/>
  <c r="L1356" i="3"/>
  <c r="E1356" i="3"/>
  <c r="J1356" i="3" s="1"/>
  <c r="L2140" i="3"/>
  <c r="E2924" i="3"/>
  <c r="J2924" i="3" s="1"/>
  <c r="L2924" i="3"/>
  <c r="F2924" i="3"/>
  <c r="F3708" i="3"/>
  <c r="E5276" i="3"/>
  <c r="J5276" i="3" s="1"/>
  <c r="F4492" i="3"/>
  <c r="L3708" i="3"/>
  <c r="E3708" i="3"/>
  <c r="J3708" i="3" s="1"/>
  <c r="E4492" i="3"/>
  <c r="J4492" i="3" s="1"/>
  <c r="F5276" i="3"/>
  <c r="L4492" i="3"/>
  <c r="L5276" i="3"/>
  <c r="F6060" i="3"/>
  <c r="L6060" i="3"/>
  <c r="E6060" i="3"/>
  <c r="J6060" i="3" s="1"/>
  <c r="F6844" i="3"/>
  <c r="E8412" i="3"/>
  <c r="J8412" i="3" s="1"/>
  <c r="L6844" i="3"/>
  <c r="E6844" i="3"/>
  <c r="J6844" i="3" s="1"/>
  <c r="F7628" i="3"/>
  <c r="F8412" i="3"/>
  <c r="L7628" i="3"/>
  <c r="E7628" i="3"/>
  <c r="J7628" i="3" s="1"/>
  <c r="L8412" i="3"/>
  <c r="F9196" i="3"/>
  <c r="L9196" i="3"/>
  <c r="E9196" i="3"/>
  <c r="J9196" i="3" s="1"/>
  <c r="E9980" i="3"/>
  <c r="J9980" i="3" s="1"/>
  <c r="L9980" i="3"/>
  <c r="F9980" i="3"/>
  <c r="F10764" i="3"/>
  <c r="L10764" i="3"/>
  <c r="E10764" i="3"/>
  <c r="J10764" i="3" s="1"/>
  <c r="F11548" i="3"/>
  <c r="L11548" i="3"/>
  <c r="E11548" i="3"/>
  <c r="J11548" i="3" s="1"/>
  <c r="E12332" i="3"/>
  <c r="J12332" i="3" s="1"/>
  <c r="E11547" i="3"/>
  <c r="J11547" i="3" s="1"/>
  <c r="L12332" i="3"/>
  <c r="L11547" i="3"/>
  <c r="F12332" i="3"/>
  <c r="F11547" i="3"/>
  <c r="F10763" i="3"/>
  <c r="L10763" i="3"/>
  <c r="E10763" i="3"/>
  <c r="J10763" i="3" s="1"/>
  <c r="F9979" i="3"/>
  <c r="L9979" i="3"/>
  <c r="E9979" i="3"/>
  <c r="J9979" i="3" s="1"/>
  <c r="F9195" i="3"/>
  <c r="L9195" i="3"/>
  <c r="E9195" i="3"/>
  <c r="J9195" i="3" s="1"/>
  <c r="F8411" i="3"/>
  <c r="L8411" i="3"/>
  <c r="E8411" i="3"/>
  <c r="J8411" i="3" s="1"/>
  <c r="F7627" i="3"/>
  <c r="F6843" i="3"/>
  <c r="L7627" i="3"/>
  <c r="E7627" i="3"/>
  <c r="J7627" i="3" s="1"/>
  <c r="E6843" i="3"/>
  <c r="J6843" i="3" s="1"/>
  <c r="L6843" i="3"/>
  <c r="F6059" i="3"/>
  <c r="L6059" i="3"/>
  <c r="E6059" i="3"/>
  <c r="J6059" i="3" s="1"/>
  <c r="F5275" i="3"/>
  <c r="E4491" i="3"/>
  <c r="J4491" i="3" s="1"/>
  <c r="F4491" i="3"/>
  <c r="L5275" i="3"/>
  <c r="E5275" i="3"/>
  <c r="J5275" i="3" s="1"/>
  <c r="L4491" i="3"/>
  <c r="F3707" i="3"/>
  <c r="L3707" i="3"/>
  <c r="E3707" i="3"/>
  <c r="J3707" i="3" s="1"/>
  <c r="F2923" i="3"/>
  <c r="L2923" i="3"/>
  <c r="E2923" i="3"/>
  <c r="J2923" i="3" s="1"/>
  <c r="E2139" i="3"/>
  <c r="J2139" i="3" s="1"/>
  <c r="L2139" i="3"/>
  <c r="F2139" i="3"/>
  <c r="F1355" i="3"/>
  <c r="E11546" i="3"/>
  <c r="J11546" i="3" s="1"/>
  <c r="L1355" i="3"/>
  <c r="E1355" i="3"/>
  <c r="J1355" i="3" s="1"/>
  <c r="F571" i="3"/>
  <c r="E9194" i="3"/>
  <c r="J9194" i="3" s="1"/>
  <c r="F11546" i="3"/>
  <c r="L571" i="3"/>
  <c r="E571" i="3"/>
  <c r="J571" i="3" s="1"/>
  <c r="L11546" i="3"/>
  <c r="E12331" i="3"/>
  <c r="J12331" i="3" s="1"/>
  <c r="F12330" i="3"/>
  <c r="L12331" i="3"/>
  <c r="L12330" i="3"/>
  <c r="F12331" i="3"/>
  <c r="E12330" i="3"/>
  <c r="J12330" i="3" s="1"/>
  <c r="F10762" i="3"/>
  <c r="F8410" i="3"/>
  <c r="L10762" i="3"/>
  <c r="E10762" i="3"/>
  <c r="J10762" i="3" s="1"/>
  <c r="E9978" i="3"/>
  <c r="J9978" i="3" s="1"/>
  <c r="F9194" i="3"/>
  <c r="L9978" i="3"/>
  <c r="F9978" i="3"/>
  <c r="E8410" i="3"/>
  <c r="J8410" i="3" s="1"/>
  <c r="L9194" i="3"/>
  <c r="E6842" i="3"/>
  <c r="J6842" i="3" s="1"/>
  <c r="F7626" i="3"/>
  <c r="L8410" i="3"/>
  <c r="E7626" i="3"/>
  <c r="J7626" i="3" s="1"/>
  <c r="E6058" i="3"/>
  <c r="J6058" i="3" s="1"/>
  <c r="F5274" i="3"/>
  <c r="F6842" i="3"/>
  <c r="L7626" i="3"/>
  <c r="F6058" i="3"/>
  <c r="L3706" i="3"/>
  <c r="L6842" i="3"/>
  <c r="L6058" i="3"/>
  <c r="E5274" i="3"/>
  <c r="J5274" i="3" s="1"/>
  <c r="E2138" i="3"/>
  <c r="J2138" i="3" s="1"/>
  <c r="E3706" i="3"/>
  <c r="J3706" i="3" s="1"/>
  <c r="F1354" i="3"/>
  <c r="F2922" i="3"/>
  <c r="F4490" i="3"/>
  <c r="L5274" i="3"/>
  <c r="E4490" i="3"/>
  <c r="J4490" i="3" s="1"/>
  <c r="E2922" i="3"/>
  <c r="J2922" i="3" s="1"/>
  <c r="F3706" i="3"/>
  <c r="L4490" i="3"/>
  <c r="F2138" i="3"/>
  <c r="L2922" i="3"/>
  <c r="L2138" i="3"/>
  <c r="E1354" i="3"/>
  <c r="J1354" i="3" s="1"/>
  <c r="F570" i="3"/>
  <c r="L9193" i="3"/>
  <c r="L1354" i="3"/>
  <c r="E570" i="3"/>
  <c r="J570" i="3" s="1"/>
  <c r="E11545" i="3"/>
  <c r="J11545" i="3" s="1"/>
  <c r="F11545" i="3"/>
  <c r="L570" i="3"/>
  <c r="L11545" i="3"/>
  <c r="F10761" i="3"/>
  <c r="L10761" i="3"/>
  <c r="E10761" i="3"/>
  <c r="J10761" i="3" s="1"/>
  <c r="F9977" i="3"/>
  <c r="E9193" i="3"/>
  <c r="J9193" i="3" s="1"/>
  <c r="L9977" i="3"/>
  <c r="E9977" i="3"/>
  <c r="J9977" i="3" s="1"/>
  <c r="F9193" i="3"/>
  <c r="L4489" i="3"/>
  <c r="F8409" i="3"/>
  <c r="L8409" i="3"/>
  <c r="E8409" i="3"/>
  <c r="J8409" i="3" s="1"/>
  <c r="F7625" i="3"/>
  <c r="F6841" i="3"/>
  <c r="L7625" i="3"/>
  <c r="E7625" i="3"/>
  <c r="J7625" i="3" s="1"/>
  <c r="E6841" i="3"/>
  <c r="J6841" i="3" s="1"/>
  <c r="L6841" i="3"/>
  <c r="E6057" i="3"/>
  <c r="J6057" i="3" s="1"/>
  <c r="L6057" i="3"/>
  <c r="F6057" i="3"/>
  <c r="F5273" i="3"/>
  <c r="E4489" i="3"/>
  <c r="J4489" i="3" s="1"/>
  <c r="L5273" i="3"/>
  <c r="E5273" i="3"/>
  <c r="J5273" i="3" s="1"/>
  <c r="L2921" i="3"/>
  <c r="F4489" i="3"/>
  <c r="F3705" i="3"/>
  <c r="L3705" i="3"/>
  <c r="E3705" i="3"/>
  <c r="J3705" i="3" s="1"/>
  <c r="E2921" i="3"/>
  <c r="J2921" i="3" s="1"/>
  <c r="F2137" i="3"/>
  <c r="F2921" i="3"/>
  <c r="E2137" i="3"/>
  <c r="J2137" i="3" s="1"/>
  <c r="E9976" i="3"/>
  <c r="J9976" i="3" s="1"/>
  <c r="F2111" i="3"/>
  <c r="F9976" i="3"/>
  <c r="L2137" i="3"/>
  <c r="F1353" i="3"/>
  <c r="L1353" i="3"/>
  <c r="E1353" i="3"/>
  <c r="J1353" i="3" s="1"/>
  <c r="E569" i="3"/>
  <c r="J569" i="3" s="1"/>
  <c r="L569" i="3"/>
  <c r="F569" i="3"/>
  <c r="E12329" i="3"/>
  <c r="J12329" i="3" s="1"/>
  <c r="F11544" i="3"/>
  <c r="E10760" i="3"/>
  <c r="J10760" i="3" s="1"/>
  <c r="F10760" i="3"/>
  <c r="L12329" i="3"/>
  <c r="L11544" i="3"/>
  <c r="F12329" i="3"/>
  <c r="E11544" i="3"/>
  <c r="J11544" i="3" s="1"/>
  <c r="L10760" i="3"/>
  <c r="L9976" i="3"/>
  <c r="F9192" i="3"/>
  <c r="L9192" i="3"/>
  <c r="E9192" i="3"/>
  <c r="J9192" i="3" s="1"/>
  <c r="F8408" i="3"/>
  <c r="L8408" i="3"/>
  <c r="E8408" i="3"/>
  <c r="J8408" i="3" s="1"/>
  <c r="F7624" i="3"/>
  <c r="L7624" i="3"/>
  <c r="E7624" i="3"/>
  <c r="J7624" i="3" s="1"/>
  <c r="F6840" i="3"/>
  <c r="L6840" i="3"/>
  <c r="E6840" i="3"/>
  <c r="J6840" i="3" s="1"/>
  <c r="F6056" i="3"/>
  <c r="L6056" i="3"/>
  <c r="E6056" i="3"/>
  <c r="J6056" i="3" s="1"/>
  <c r="F5272" i="3"/>
  <c r="L5272" i="3"/>
  <c r="E5272" i="3"/>
  <c r="J5272" i="3" s="1"/>
  <c r="E4488" i="3"/>
  <c r="J4488" i="3" s="1"/>
  <c r="E7623" i="3"/>
  <c r="J7623" i="3" s="1"/>
  <c r="E9191" i="3"/>
  <c r="J9191" i="3" s="1"/>
  <c r="E10759" i="3"/>
  <c r="J10759" i="3" s="1"/>
  <c r="E6839" i="3"/>
  <c r="J6839" i="3" s="1"/>
  <c r="F6839" i="3"/>
  <c r="F568" i="3"/>
  <c r="L4488" i="3"/>
  <c r="F4488" i="3"/>
  <c r="F3704" i="3"/>
  <c r="L3704" i="3"/>
  <c r="E3704" i="3"/>
  <c r="J3704" i="3" s="1"/>
  <c r="F2920" i="3"/>
  <c r="L2920" i="3"/>
  <c r="E2920" i="3"/>
  <c r="J2920" i="3" s="1"/>
  <c r="F6794" i="3"/>
  <c r="E2136" i="3"/>
  <c r="J2136" i="3" s="1"/>
  <c r="E1352" i="3"/>
  <c r="J1352" i="3" s="1"/>
  <c r="F9191" i="3"/>
  <c r="F10759" i="3"/>
  <c r="F1352" i="3"/>
  <c r="L2136" i="3"/>
  <c r="F2136" i="3"/>
  <c r="L1352" i="3"/>
  <c r="E568" i="3"/>
  <c r="J568" i="3" s="1"/>
  <c r="L568" i="3"/>
  <c r="E12328" i="3"/>
  <c r="J12328" i="3" s="1"/>
  <c r="F11543" i="3"/>
  <c r="L10759" i="3"/>
  <c r="L12328" i="3"/>
  <c r="L11543" i="3"/>
  <c r="F12328" i="3"/>
  <c r="E11543" i="3"/>
  <c r="J11543" i="3" s="1"/>
  <c r="E9975" i="3"/>
  <c r="J9975" i="3" s="1"/>
  <c r="L9975" i="3"/>
  <c r="F9975" i="3"/>
  <c r="L9191" i="3"/>
  <c r="F8407" i="3"/>
  <c r="L8407" i="3"/>
  <c r="E8407" i="3"/>
  <c r="J8407" i="3" s="1"/>
  <c r="F7623" i="3"/>
  <c r="L6839" i="3"/>
  <c r="L7623" i="3"/>
  <c r="F6055" i="3"/>
  <c r="L6055" i="3"/>
  <c r="E6055" i="3"/>
  <c r="J6055" i="3" s="1"/>
  <c r="F5271" i="3"/>
  <c r="L5271" i="3"/>
  <c r="E5271" i="3"/>
  <c r="J5271" i="3" s="1"/>
  <c r="F4487" i="3"/>
  <c r="L4487" i="3"/>
  <c r="E4487" i="3"/>
  <c r="J4487" i="3" s="1"/>
  <c r="F3703" i="3"/>
  <c r="L3703" i="3"/>
  <c r="E3703" i="3"/>
  <c r="J3703" i="3" s="1"/>
  <c r="F2919" i="3"/>
  <c r="L2919" i="3"/>
  <c r="E2919" i="3"/>
  <c r="J2919" i="3" s="1"/>
  <c r="F2135" i="3"/>
  <c r="L2135" i="3"/>
  <c r="E2135" i="3"/>
  <c r="J2135" i="3" s="1"/>
  <c r="F1351" i="3"/>
  <c r="F11542" i="3"/>
  <c r="F567" i="3"/>
  <c r="L1351" i="3"/>
  <c r="E1351" i="3"/>
  <c r="J1351" i="3" s="1"/>
  <c r="E567" i="3"/>
  <c r="J567" i="3" s="1"/>
  <c r="L567" i="3"/>
  <c r="L11542" i="3"/>
  <c r="E12327" i="3"/>
  <c r="J12327" i="3" s="1"/>
  <c r="E11542" i="3"/>
  <c r="J11542" i="3" s="1"/>
  <c r="F12326" i="3"/>
  <c r="L10758" i="3"/>
  <c r="L12327" i="3"/>
  <c r="L12326" i="3"/>
  <c r="F12327" i="3"/>
  <c r="E12326" i="3"/>
  <c r="J12326" i="3" s="1"/>
  <c r="E10758" i="3"/>
  <c r="J10758" i="3" s="1"/>
  <c r="E7622" i="3"/>
  <c r="J7622" i="3" s="1"/>
  <c r="F7622" i="3"/>
  <c r="F10758" i="3"/>
  <c r="F9974" i="3"/>
  <c r="L9974" i="3"/>
  <c r="E9974" i="3"/>
  <c r="J9974" i="3" s="1"/>
  <c r="F9190" i="3"/>
  <c r="L9190" i="3"/>
  <c r="E9190" i="3"/>
  <c r="J9190" i="3" s="1"/>
  <c r="F8406" i="3"/>
  <c r="L8406" i="3"/>
  <c r="E8406" i="3"/>
  <c r="J8406" i="3" s="1"/>
  <c r="L7622" i="3"/>
  <c r="F6838" i="3"/>
  <c r="L6838" i="3"/>
  <c r="E6838" i="3"/>
  <c r="J6838" i="3" s="1"/>
  <c r="F6054" i="3"/>
  <c r="L6054" i="3"/>
  <c r="L5270" i="3"/>
  <c r="E6054" i="3"/>
  <c r="J6054" i="3" s="1"/>
  <c r="F5270" i="3"/>
  <c r="E5270" i="3"/>
  <c r="J5270" i="3" s="1"/>
  <c r="F4486" i="3"/>
  <c r="L4486" i="3"/>
  <c r="L10756" i="3"/>
  <c r="E4486" i="3"/>
  <c r="J4486" i="3" s="1"/>
  <c r="E3702" i="3"/>
  <c r="J3702" i="3" s="1"/>
  <c r="L3702" i="3"/>
  <c r="F3702" i="3"/>
  <c r="F2918" i="3"/>
  <c r="L2918" i="3"/>
  <c r="E2918" i="3"/>
  <c r="J2918" i="3" s="1"/>
  <c r="F2134" i="3"/>
  <c r="E566" i="3"/>
  <c r="J566" i="3" s="1"/>
  <c r="L2134" i="3"/>
  <c r="E2134" i="3"/>
  <c r="J2134" i="3" s="1"/>
  <c r="F1350" i="3"/>
  <c r="F566" i="3"/>
  <c r="L1350" i="3"/>
  <c r="E1350" i="3"/>
  <c r="J1350" i="3" s="1"/>
  <c r="L566" i="3"/>
  <c r="F11541" i="3"/>
  <c r="L11541" i="3"/>
  <c r="E11541" i="3"/>
  <c r="J11541" i="3" s="1"/>
  <c r="E10757" i="3"/>
  <c r="J10757" i="3" s="1"/>
  <c r="L10757" i="3"/>
  <c r="F10757" i="3"/>
  <c r="F9973" i="3"/>
  <c r="L9973" i="3"/>
  <c r="E9973" i="3"/>
  <c r="J9973" i="3" s="1"/>
  <c r="F9189" i="3"/>
  <c r="E7621" i="3"/>
  <c r="J7621" i="3" s="1"/>
  <c r="F6053" i="3"/>
  <c r="F7621" i="3"/>
  <c r="L9189" i="3"/>
  <c r="E9189" i="3"/>
  <c r="J9189" i="3" s="1"/>
  <c r="F8405" i="3"/>
  <c r="L8405" i="3"/>
  <c r="E8405" i="3"/>
  <c r="J8405" i="3" s="1"/>
  <c r="L7621" i="3"/>
  <c r="F6837" i="3"/>
  <c r="L6837" i="3"/>
  <c r="E6837" i="3"/>
  <c r="J6837" i="3" s="1"/>
  <c r="E6053" i="3"/>
  <c r="J6053" i="3" s="1"/>
  <c r="L6053" i="3"/>
  <c r="F5269" i="3"/>
  <c r="L5269" i="3"/>
  <c r="E5269" i="3"/>
  <c r="J5269" i="3" s="1"/>
  <c r="F4485" i="3"/>
  <c r="L4485" i="3"/>
  <c r="E4485" i="3"/>
  <c r="J4485" i="3" s="1"/>
  <c r="F3701" i="3"/>
  <c r="L3701" i="3"/>
  <c r="E3701" i="3"/>
  <c r="J3701" i="3" s="1"/>
  <c r="F2917" i="3"/>
  <c r="L2917" i="3"/>
  <c r="E2917" i="3"/>
  <c r="J2917" i="3" s="1"/>
  <c r="F2133" i="3"/>
  <c r="L2133" i="3"/>
  <c r="L12325" i="3"/>
  <c r="E2133" i="3"/>
  <c r="J2133" i="3" s="1"/>
  <c r="F1349" i="3"/>
  <c r="E11540" i="3"/>
  <c r="J11540" i="3" s="1"/>
  <c r="F12325" i="3"/>
  <c r="L1349" i="3"/>
  <c r="E1349" i="3"/>
  <c r="J1349" i="3" s="1"/>
  <c r="F565" i="3"/>
  <c r="E12325" i="3"/>
  <c r="J12325" i="3" s="1"/>
  <c r="F11540" i="3"/>
  <c r="L565" i="3"/>
  <c r="E565" i="3"/>
  <c r="J565" i="3" s="1"/>
  <c r="L11540" i="3"/>
  <c r="E10756" i="3"/>
  <c r="J10756" i="3" s="1"/>
  <c r="F2916" i="3"/>
  <c r="F4484" i="3"/>
  <c r="F10756" i="3"/>
  <c r="F9972" i="3"/>
  <c r="L9972" i="3"/>
  <c r="E9972" i="3"/>
  <c r="J9972" i="3" s="1"/>
  <c r="F9188" i="3"/>
  <c r="L9188" i="3"/>
  <c r="E9188" i="3"/>
  <c r="J9188" i="3" s="1"/>
  <c r="E8404" i="3"/>
  <c r="J8404" i="3" s="1"/>
  <c r="L8404" i="3"/>
  <c r="F8404" i="3"/>
  <c r="F7620" i="3"/>
  <c r="L7620" i="3"/>
  <c r="E7620" i="3"/>
  <c r="J7620" i="3" s="1"/>
  <c r="F6836" i="3"/>
  <c r="L6836" i="3"/>
  <c r="E6836" i="3"/>
  <c r="J6836" i="3" s="1"/>
  <c r="F6052" i="3"/>
  <c r="E2132" i="3"/>
  <c r="J2132" i="3" s="1"/>
  <c r="E3700" i="3"/>
  <c r="J3700" i="3" s="1"/>
  <c r="F3700" i="3"/>
  <c r="L6052" i="3"/>
  <c r="E6052" i="3"/>
  <c r="J6052" i="3" s="1"/>
  <c r="F5268" i="3"/>
  <c r="E2916" i="3"/>
  <c r="J2916" i="3" s="1"/>
  <c r="E4484" i="3"/>
  <c r="J4484" i="3" s="1"/>
  <c r="L5268" i="3"/>
  <c r="E5268" i="3"/>
  <c r="J5268" i="3" s="1"/>
  <c r="L4484" i="3"/>
  <c r="L3700" i="3"/>
  <c r="F2132" i="3"/>
  <c r="L2916" i="3"/>
  <c r="L2132" i="3"/>
  <c r="F1348" i="3"/>
  <c r="L1348" i="3"/>
  <c r="E1348" i="3"/>
  <c r="J1348" i="3" s="1"/>
  <c r="E564" i="3"/>
  <c r="J564" i="3" s="1"/>
  <c r="L564" i="3"/>
  <c r="F564" i="3"/>
  <c r="F12324" i="3"/>
  <c r="E11539" i="3"/>
  <c r="J11539" i="3" s="1"/>
  <c r="L9971" i="3"/>
  <c r="L12324" i="3"/>
  <c r="L11539" i="3"/>
  <c r="E12324" i="3"/>
  <c r="J12324" i="3" s="1"/>
  <c r="F11539" i="3"/>
  <c r="F10755" i="3"/>
  <c r="L10755" i="3"/>
  <c r="E10755" i="3"/>
  <c r="J10755" i="3" s="1"/>
  <c r="E9971" i="3"/>
  <c r="J9971" i="3" s="1"/>
  <c r="F9971" i="3"/>
  <c r="F9187" i="3"/>
  <c r="L9187" i="3"/>
  <c r="E9187" i="3"/>
  <c r="J9187" i="3" s="1"/>
  <c r="F8403" i="3"/>
  <c r="E6051" i="3"/>
  <c r="J6051" i="3" s="1"/>
  <c r="L8403" i="3"/>
  <c r="E8403" i="3"/>
  <c r="J8403" i="3" s="1"/>
  <c r="F7619" i="3"/>
  <c r="F6834" i="3"/>
  <c r="L7619" i="3"/>
  <c r="E7619" i="3"/>
  <c r="J7619" i="3" s="1"/>
  <c r="E6834" i="3"/>
  <c r="J6834" i="3" s="1"/>
  <c r="F6835" i="3"/>
  <c r="L6835" i="3"/>
  <c r="L6834" i="3"/>
  <c r="E6835" i="3"/>
  <c r="J6835" i="3" s="1"/>
  <c r="F6051" i="3"/>
  <c r="L6051" i="3"/>
  <c r="E5267" i="3"/>
  <c r="J5267" i="3" s="1"/>
  <c r="L5267" i="3"/>
  <c r="F5267" i="3"/>
  <c r="E4483" i="3"/>
  <c r="J4483" i="3" s="1"/>
  <c r="E11538" i="3"/>
  <c r="J11538" i="3" s="1"/>
  <c r="F9186" i="3"/>
  <c r="L4483" i="3"/>
  <c r="F4483" i="3"/>
  <c r="E3699" i="3"/>
  <c r="J3699" i="3" s="1"/>
  <c r="L3699" i="3"/>
  <c r="L2915" i="3"/>
  <c r="F3699" i="3"/>
  <c r="E2915" i="3"/>
  <c r="J2915" i="3" s="1"/>
  <c r="F2915" i="3"/>
  <c r="E2131" i="3"/>
  <c r="J2131" i="3" s="1"/>
  <c r="L2131" i="3"/>
  <c r="F2131" i="3"/>
  <c r="E1347" i="3"/>
  <c r="J1347" i="3" s="1"/>
  <c r="F563" i="3"/>
  <c r="L1347" i="3"/>
  <c r="F1347" i="3"/>
  <c r="E563" i="3"/>
  <c r="J563" i="3" s="1"/>
  <c r="F11538" i="3"/>
  <c r="L9186" i="3"/>
  <c r="L563" i="3"/>
  <c r="L11538" i="3"/>
  <c r="F12323" i="3"/>
  <c r="F12322" i="3"/>
  <c r="L12323" i="3"/>
  <c r="L12322" i="3"/>
  <c r="E12323" i="3"/>
  <c r="J12323" i="3" s="1"/>
  <c r="E12322" i="3"/>
  <c r="J12322" i="3" s="1"/>
  <c r="F10754" i="3"/>
  <c r="E9186" i="3"/>
  <c r="J9186" i="3" s="1"/>
  <c r="F9970" i="3"/>
  <c r="L10754" i="3"/>
  <c r="E10754" i="3"/>
  <c r="J10754" i="3" s="1"/>
  <c r="E9970" i="3"/>
  <c r="J9970" i="3" s="1"/>
  <c r="L5266" i="3"/>
  <c r="L9970" i="3"/>
  <c r="F8402" i="3"/>
  <c r="L8402" i="3"/>
  <c r="E8402" i="3"/>
  <c r="J8402" i="3" s="1"/>
  <c r="F7618" i="3"/>
  <c r="L7618" i="3"/>
  <c r="E7618" i="3"/>
  <c r="J7618" i="3" s="1"/>
  <c r="E6833" i="3"/>
  <c r="J6833" i="3" s="1"/>
  <c r="E5266" i="3"/>
  <c r="J5266" i="3" s="1"/>
  <c r="L6833" i="3"/>
  <c r="F6833" i="3"/>
  <c r="F6050" i="3"/>
  <c r="F5266" i="3"/>
  <c r="L6050" i="3"/>
  <c r="E6050" i="3"/>
  <c r="J6050" i="3" s="1"/>
  <c r="F4482" i="3"/>
  <c r="L4482" i="3"/>
  <c r="E4482" i="3"/>
  <c r="J4482" i="3" s="1"/>
  <c r="F3698" i="3"/>
  <c r="L3698" i="3"/>
  <c r="E3698" i="3"/>
  <c r="J3698" i="3" s="1"/>
  <c r="F2914" i="3"/>
  <c r="L2914" i="3"/>
  <c r="E2914" i="3"/>
  <c r="J2914" i="3" s="1"/>
  <c r="F2130" i="3"/>
  <c r="L2130" i="3"/>
  <c r="E2130" i="3"/>
  <c r="J2130" i="3" s="1"/>
  <c r="F1346" i="3"/>
  <c r="L1346" i="3"/>
  <c r="E1346" i="3"/>
  <c r="J1346" i="3" s="1"/>
  <c r="F562" i="3"/>
  <c r="L562" i="3"/>
  <c r="E562" i="3"/>
  <c r="J562" i="3" s="1"/>
  <c r="F11537" i="3"/>
  <c r="F10753" i="3"/>
  <c r="L11537" i="3"/>
  <c r="L6832" i="3"/>
  <c r="E11537" i="3"/>
  <c r="J11537" i="3" s="1"/>
  <c r="E10753" i="3"/>
  <c r="J10753" i="3" s="1"/>
  <c r="E9185" i="3"/>
  <c r="J9185" i="3" s="1"/>
  <c r="F6049" i="3"/>
  <c r="F9185" i="3"/>
  <c r="L9185" i="3"/>
  <c r="L10753" i="3"/>
  <c r="F9969" i="3"/>
  <c r="L9969" i="3"/>
  <c r="E9969" i="3"/>
  <c r="J9969" i="3" s="1"/>
  <c r="F8401" i="3"/>
  <c r="L8401" i="3"/>
  <c r="E8401" i="3"/>
  <c r="J8401" i="3" s="1"/>
  <c r="F7617" i="3"/>
  <c r="E6049" i="3"/>
  <c r="J6049" i="3" s="1"/>
  <c r="F6832" i="3"/>
  <c r="E6832" i="3"/>
  <c r="J6832" i="3" s="1"/>
  <c r="L7617" i="3"/>
  <c r="E7617" i="3"/>
  <c r="J7617" i="3" s="1"/>
  <c r="L6049" i="3"/>
  <c r="F5265" i="3"/>
  <c r="L5265" i="3"/>
  <c r="E5265" i="3"/>
  <c r="J5265" i="3" s="1"/>
  <c r="F4481" i="3"/>
  <c r="L4481" i="3"/>
  <c r="E4481" i="3"/>
  <c r="J4481" i="3" s="1"/>
  <c r="E3697" i="3"/>
  <c r="J3697" i="3" s="1"/>
  <c r="E8399" i="3"/>
  <c r="J8399" i="3" s="1"/>
  <c r="E9967" i="3"/>
  <c r="J9967" i="3" s="1"/>
  <c r="E11535" i="3"/>
  <c r="J11535" i="3" s="1"/>
  <c r="E11536" i="3"/>
  <c r="J11536" i="3" s="1"/>
  <c r="E2129" i="3"/>
  <c r="J2129" i="3" s="1"/>
  <c r="F11535" i="3"/>
  <c r="F2129" i="3"/>
  <c r="L3697" i="3"/>
  <c r="F3697" i="3"/>
  <c r="F2913" i="3"/>
  <c r="E1345" i="3"/>
  <c r="J1345" i="3" s="1"/>
  <c r="L2913" i="3"/>
  <c r="E2913" i="3"/>
  <c r="J2913" i="3" s="1"/>
  <c r="F1345" i="3"/>
  <c r="L2129" i="3"/>
  <c r="L12321" i="3"/>
  <c r="L1345" i="3"/>
  <c r="E561" i="3"/>
  <c r="J561" i="3" s="1"/>
  <c r="L561" i="3"/>
  <c r="F561" i="3"/>
  <c r="F11536" i="3"/>
  <c r="E12321" i="3"/>
  <c r="J12321" i="3" s="1"/>
  <c r="L11535" i="3"/>
  <c r="L11536" i="3"/>
  <c r="E9968" i="3"/>
  <c r="J9968" i="3" s="1"/>
  <c r="F8399" i="3"/>
  <c r="F9967" i="3"/>
  <c r="F12321" i="3"/>
  <c r="E10751" i="3"/>
  <c r="J10751" i="3" s="1"/>
  <c r="F10751" i="3"/>
  <c r="E10752" i="3"/>
  <c r="J10752" i="3" s="1"/>
  <c r="F10752" i="3"/>
  <c r="L10752" i="3"/>
  <c r="L10751" i="3"/>
  <c r="L9967" i="3"/>
  <c r="F9968" i="3"/>
  <c r="L9968" i="3"/>
  <c r="E9183" i="3"/>
  <c r="J9183" i="3" s="1"/>
  <c r="L3695" i="3"/>
  <c r="L9183" i="3"/>
  <c r="E9184" i="3"/>
  <c r="J9184" i="3" s="1"/>
  <c r="F9183" i="3"/>
  <c r="F9184" i="3"/>
  <c r="L9184" i="3"/>
  <c r="F8400" i="3"/>
  <c r="L8400" i="3"/>
  <c r="L8399" i="3"/>
  <c r="E8400" i="3"/>
  <c r="J8400" i="3" s="1"/>
  <c r="E7615" i="3"/>
  <c r="J7615" i="3" s="1"/>
  <c r="F7615" i="3"/>
  <c r="F7616" i="3"/>
  <c r="E7616" i="3"/>
  <c r="J7616" i="3" s="1"/>
  <c r="L7615" i="3"/>
  <c r="L7616" i="3"/>
  <c r="E4479" i="3"/>
  <c r="J4479" i="3" s="1"/>
  <c r="E6047" i="3"/>
  <c r="J6047" i="3" s="1"/>
  <c r="F4479" i="3"/>
  <c r="F6047" i="3"/>
  <c r="E6831" i="3"/>
  <c r="J6831" i="3" s="1"/>
  <c r="L6831" i="3"/>
  <c r="F6831" i="3"/>
  <c r="F6048" i="3"/>
  <c r="L6048" i="3"/>
  <c r="L6047" i="3"/>
  <c r="E6048" i="3"/>
  <c r="J6048" i="3" s="1"/>
  <c r="E5263" i="3"/>
  <c r="J5263" i="3" s="1"/>
  <c r="F5263" i="3"/>
  <c r="F5264" i="3"/>
  <c r="L5264" i="3"/>
  <c r="L5263" i="3"/>
  <c r="E5264" i="3"/>
  <c r="J5264" i="3" s="1"/>
  <c r="E4480" i="3"/>
  <c r="J4480" i="3" s="1"/>
  <c r="L4480" i="3"/>
  <c r="L4479" i="3"/>
  <c r="F4480" i="3"/>
  <c r="F3695" i="3"/>
  <c r="E3695" i="3"/>
  <c r="J3695" i="3" s="1"/>
  <c r="E3696" i="3"/>
  <c r="J3696" i="3" s="1"/>
  <c r="L3696" i="3"/>
  <c r="F3696" i="3"/>
  <c r="E2911" i="3"/>
  <c r="J2911" i="3" s="1"/>
  <c r="F2127" i="3"/>
  <c r="L2912" i="3"/>
  <c r="L2911" i="3"/>
  <c r="E2912" i="3"/>
  <c r="J2912" i="3" s="1"/>
  <c r="F2911" i="3"/>
  <c r="F2912" i="3"/>
  <c r="E2127" i="3"/>
  <c r="J2127" i="3" s="1"/>
  <c r="L2127" i="3"/>
  <c r="E2128" i="3"/>
  <c r="J2128" i="3" s="1"/>
  <c r="F2128" i="3"/>
  <c r="L2128" i="3"/>
  <c r="L1343" i="3"/>
  <c r="F1344" i="3"/>
  <c r="E1343" i="3"/>
  <c r="J1343" i="3" s="1"/>
  <c r="E1344" i="3"/>
  <c r="J1344" i="3" s="1"/>
  <c r="F1343" i="3"/>
  <c r="L1344" i="3"/>
  <c r="F559" i="3"/>
  <c r="F560" i="3"/>
  <c r="L560" i="3"/>
  <c r="E560" i="3"/>
  <c r="J560" i="3" s="1"/>
  <c r="E559" i="3"/>
  <c r="J559" i="3" s="1"/>
  <c r="L559" i="3"/>
  <c r="E12320" i="3"/>
  <c r="J12320" i="3" s="1"/>
  <c r="E12319" i="3"/>
  <c r="J12319" i="3" s="1"/>
  <c r="L12320" i="3"/>
  <c r="L12319" i="3"/>
  <c r="F12320" i="3"/>
  <c r="F12319" i="3"/>
  <c r="F11534" i="3"/>
  <c r="L11534" i="3"/>
  <c r="E11534" i="3"/>
  <c r="J11534" i="3" s="1"/>
  <c r="F10750" i="3"/>
  <c r="L10750" i="3"/>
  <c r="E10750" i="3"/>
  <c r="J10750" i="3" s="1"/>
  <c r="E9966" i="3"/>
  <c r="J9966" i="3" s="1"/>
  <c r="F9182" i="3"/>
  <c r="E9182" i="3"/>
  <c r="J9182" i="3" s="1"/>
  <c r="L9966" i="3"/>
  <c r="F9966" i="3"/>
  <c r="L9182" i="3"/>
  <c r="F8398" i="3"/>
  <c r="L8398" i="3"/>
  <c r="E8398" i="3"/>
  <c r="J8398" i="3" s="1"/>
  <c r="F7614" i="3"/>
  <c r="L7614" i="3"/>
  <c r="E7614" i="3"/>
  <c r="J7614" i="3" s="1"/>
  <c r="E6830" i="3"/>
  <c r="J6830" i="3" s="1"/>
  <c r="L6830" i="3"/>
  <c r="F6830" i="3"/>
  <c r="F6046" i="3"/>
  <c r="L6046" i="3"/>
  <c r="E6046" i="3"/>
  <c r="J6046" i="3" s="1"/>
  <c r="E5262" i="3"/>
  <c r="J5262" i="3" s="1"/>
  <c r="L5262" i="3"/>
  <c r="F5262" i="3"/>
  <c r="F4478" i="3"/>
  <c r="E2910" i="3"/>
  <c r="J2910" i="3" s="1"/>
  <c r="F11533" i="3"/>
  <c r="L4478" i="3"/>
  <c r="E4478" i="3"/>
  <c r="J4478" i="3" s="1"/>
  <c r="F3694" i="3"/>
  <c r="F2910" i="3"/>
  <c r="L3694" i="3"/>
  <c r="E3694" i="3"/>
  <c r="J3694" i="3" s="1"/>
  <c r="L2910" i="3"/>
  <c r="F2126" i="3"/>
  <c r="L2126" i="3"/>
  <c r="E2126" i="3"/>
  <c r="J2126" i="3" s="1"/>
  <c r="F1342" i="3"/>
  <c r="E11533" i="3"/>
  <c r="J11533" i="3" s="1"/>
  <c r="L1342" i="3"/>
  <c r="E1342" i="3"/>
  <c r="J1342" i="3" s="1"/>
  <c r="F558" i="3"/>
  <c r="L558" i="3"/>
  <c r="E558" i="3"/>
  <c r="J558" i="3" s="1"/>
  <c r="F12318" i="3"/>
  <c r="L12318" i="3"/>
  <c r="L11533" i="3"/>
  <c r="E12318" i="3"/>
  <c r="J12318" i="3" s="1"/>
  <c r="F10749" i="3"/>
  <c r="L10749" i="3"/>
  <c r="E10749" i="3"/>
  <c r="J10749" i="3" s="1"/>
  <c r="F9965" i="3"/>
  <c r="L9965" i="3"/>
  <c r="L9181" i="3"/>
  <c r="E9965" i="3"/>
  <c r="J9965" i="3" s="1"/>
  <c r="F9181" i="3"/>
  <c r="E9181" i="3"/>
  <c r="J9181" i="3" s="1"/>
  <c r="F8397" i="3"/>
  <c r="E7613" i="3"/>
  <c r="J7613" i="3" s="1"/>
  <c r="F7613" i="3"/>
  <c r="L8397" i="3"/>
  <c r="E8397" i="3"/>
  <c r="J8397" i="3" s="1"/>
  <c r="L7613" i="3"/>
  <c r="F6829" i="3"/>
  <c r="L6829" i="3"/>
  <c r="E6829" i="3"/>
  <c r="J6829" i="3" s="1"/>
  <c r="E6045" i="3"/>
  <c r="J6045" i="3" s="1"/>
  <c r="L6045" i="3"/>
  <c r="F6045" i="3"/>
  <c r="F5261" i="3"/>
  <c r="L5261" i="3"/>
  <c r="E5261" i="3"/>
  <c r="J5261" i="3" s="1"/>
  <c r="F4477" i="3"/>
  <c r="F2125" i="3"/>
  <c r="L4477" i="3"/>
  <c r="E4477" i="3"/>
  <c r="J4477" i="3" s="1"/>
  <c r="F3693" i="3"/>
  <c r="L3693" i="3"/>
  <c r="E3693" i="3"/>
  <c r="J3693" i="3" s="1"/>
  <c r="E2909" i="3"/>
  <c r="J2909" i="3" s="1"/>
  <c r="L2909" i="3"/>
  <c r="F2909" i="3"/>
  <c r="E2125" i="3"/>
  <c r="J2125" i="3" s="1"/>
  <c r="L2125" i="3"/>
  <c r="E1341" i="3"/>
  <c r="J1341" i="3" s="1"/>
  <c r="L1341" i="3"/>
  <c r="F1341" i="3"/>
  <c r="E557" i="3"/>
  <c r="J557" i="3" s="1"/>
  <c r="L557" i="3"/>
  <c r="L11532" i="3"/>
  <c r="F557" i="3"/>
  <c r="E12317" i="3"/>
  <c r="J12317" i="3" s="1"/>
  <c r="F12316" i="3"/>
  <c r="F11532" i="3"/>
  <c r="L12317" i="3"/>
  <c r="E10748" i="3"/>
  <c r="J10748" i="3" s="1"/>
  <c r="L12316" i="3"/>
  <c r="F12317" i="3"/>
  <c r="E12316" i="3"/>
  <c r="J12316" i="3" s="1"/>
  <c r="E11532" i="3"/>
  <c r="J11532" i="3" s="1"/>
  <c r="F10748" i="3"/>
  <c r="L10748" i="3"/>
  <c r="E9964" i="3"/>
  <c r="J9964" i="3" s="1"/>
  <c r="L9964" i="3"/>
  <c r="F9964" i="3"/>
  <c r="E9180" i="3"/>
  <c r="J9180" i="3" s="1"/>
  <c r="L9180" i="3"/>
  <c r="F9180" i="3"/>
  <c r="F8396" i="3"/>
  <c r="L8396" i="3"/>
  <c r="E8396" i="3"/>
  <c r="J8396" i="3" s="1"/>
  <c r="F7612" i="3"/>
  <c r="L7612" i="3"/>
  <c r="E7612" i="3"/>
  <c r="J7612" i="3" s="1"/>
  <c r="F6828" i="3"/>
  <c r="L6828" i="3"/>
  <c r="E6828" i="3"/>
  <c r="J6828" i="3" s="1"/>
  <c r="F6044" i="3"/>
  <c r="L6044" i="3"/>
  <c r="E6044" i="3"/>
  <c r="J6044" i="3" s="1"/>
  <c r="E5260" i="3"/>
  <c r="J5260" i="3" s="1"/>
  <c r="L5260" i="3"/>
  <c r="F5260" i="3"/>
  <c r="F4476" i="3"/>
  <c r="E2908" i="3"/>
  <c r="J2908" i="3" s="1"/>
  <c r="L4476" i="3"/>
  <c r="E4476" i="3"/>
  <c r="J4476" i="3" s="1"/>
  <c r="F3692" i="3"/>
  <c r="F2908" i="3"/>
  <c r="L3692" i="3"/>
  <c r="E3692" i="3"/>
  <c r="J3692" i="3" s="1"/>
  <c r="F2124" i="3"/>
  <c r="L2908" i="3"/>
  <c r="E2124" i="3"/>
  <c r="J2124" i="3" s="1"/>
  <c r="L9179" i="3"/>
  <c r="L10747" i="3"/>
  <c r="L2124" i="3"/>
  <c r="F1340" i="3"/>
  <c r="L1340" i="3"/>
  <c r="E1340" i="3"/>
  <c r="J1340" i="3" s="1"/>
  <c r="F556" i="3"/>
  <c r="L556" i="3"/>
  <c r="E556" i="3"/>
  <c r="J556" i="3" s="1"/>
  <c r="L11531" i="3"/>
  <c r="F11531" i="3"/>
  <c r="E11531" i="3"/>
  <c r="J11531" i="3" s="1"/>
  <c r="E10747" i="3"/>
  <c r="J10747" i="3" s="1"/>
  <c r="E9963" i="3"/>
  <c r="J9963" i="3" s="1"/>
  <c r="F9963" i="3"/>
  <c r="F10747" i="3"/>
  <c r="L9963" i="3"/>
  <c r="E9179" i="3"/>
  <c r="J9179" i="3" s="1"/>
  <c r="E7611" i="3"/>
  <c r="J7611" i="3" s="1"/>
  <c r="F9179" i="3"/>
  <c r="E8395" i="3"/>
  <c r="J8395" i="3" s="1"/>
  <c r="F7611" i="3"/>
  <c r="L8395" i="3"/>
  <c r="F8395" i="3"/>
  <c r="L7611" i="3"/>
  <c r="F6827" i="3"/>
  <c r="L6827" i="3"/>
  <c r="E6827" i="3"/>
  <c r="J6827" i="3" s="1"/>
  <c r="F6043" i="3"/>
  <c r="L6043" i="3"/>
  <c r="E6043" i="3"/>
  <c r="J6043" i="3" s="1"/>
  <c r="F5259" i="3"/>
  <c r="L5259" i="3"/>
  <c r="E5259" i="3"/>
  <c r="J5259" i="3" s="1"/>
  <c r="F4475" i="3"/>
  <c r="E2907" i="3"/>
  <c r="J2907" i="3" s="1"/>
  <c r="L4475" i="3"/>
  <c r="E4475" i="3"/>
  <c r="J4475" i="3" s="1"/>
  <c r="F3691" i="3"/>
  <c r="F2907" i="3"/>
  <c r="L3691" i="3"/>
  <c r="E3691" i="3"/>
  <c r="J3691" i="3" s="1"/>
  <c r="L2907" i="3"/>
  <c r="F2123" i="3"/>
  <c r="L2123" i="3"/>
  <c r="E2123" i="3"/>
  <c r="J2123" i="3" s="1"/>
  <c r="F1339" i="3"/>
  <c r="L1339" i="3"/>
  <c r="E1339" i="3"/>
  <c r="J1339" i="3" s="1"/>
  <c r="E555" i="3"/>
  <c r="J555" i="3" s="1"/>
  <c r="L555" i="3"/>
  <c r="F555" i="3"/>
  <c r="E12315" i="3"/>
  <c r="J12315" i="3" s="1"/>
  <c r="E11530" i="3"/>
  <c r="J11530" i="3" s="1"/>
  <c r="L12315" i="3"/>
  <c r="L11530" i="3"/>
  <c r="F12315" i="3"/>
  <c r="F11530" i="3"/>
  <c r="F10746" i="3"/>
  <c r="L10746" i="3"/>
  <c r="E10746" i="3"/>
  <c r="J10746" i="3" s="1"/>
  <c r="E9962" i="3"/>
  <c r="J9962" i="3" s="1"/>
  <c r="L9962" i="3"/>
  <c r="L9178" i="3"/>
  <c r="F9962" i="3"/>
  <c r="E9178" i="3"/>
  <c r="J9178" i="3" s="1"/>
  <c r="F9178" i="3"/>
  <c r="F8394" i="3"/>
  <c r="L8394" i="3"/>
  <c r="E8394" i="3"/>
  <c r="J8394" i="3" s="1"/>
  <c r="F7610" i="3"/>
  <c r="L7610" i="3"/>
  <c r="E7610" i="3"/>
  <c r="J7610" i="3" s="1"/>
  <c r="F6826" i="3"/>
  <c r="L6826" i="3"/>
  <c r="E6826" i="3"/>
  <c r="J6826" i="3" s="1"/>
  <c r="E6042" i="3"/>
  <c r="J6042" i="3" s="1"/>
  <c r="L6042" i="3"/>
  <c r="F6042" i="3"/>
  <c r="F5258" i="3"/>
  <c r="L5258" i="3"/>
  <c r="E5258" i="3"/>
  <c r="J5258" i="3" s="1"/>
  <c r="F4474" i="3"/>
  <c r="L4474" i="3"/>
  <c r="E4474" i="3"/>
  <c r="J4474" i="3" s="1"/>
  <c r="F3690" i="3"/>
  <c r="L3690" i="3"/>
  <c r="E3690" i="3"/>
  <c r="J3690" i="3" s="1"/>
  <c r="F2906" i="3"/>
  <c r="L2906" i="3"/>
  <c r="E2906" i="3"/>
  <c r="J2906" i="3" s="1"/>
  <c r="F2122" i="3"/>
  <c r="E554" i="3"/>
  <c r="J554" i="3" s="1"/>
  <c r="F554" i="3"/>
  <c r="L2122" i="3"/>
  <c r="E2122" i="3"/>
  <c r="J2122" i="3" s="1"/>
  <c r="E1338" i="3"/>
  <c r="J1338" i="3" s="1"/>
  <c r="L550" i="3"/>
  <c r="L1338" i="3"/>
  <c r="F1338" i="3"/>
  <c r="E11529" i="3"/>
  <c r="J11529" i="3" s="1"/>
  <c r="F11529" i="3"/>
  <c r="L554" i="3"/>
  <c r="E12314" i="3"/>
  <c r="J12314" i="3" s="1"/>
  <c r="L12314" i="3"/>
  <c r="L11529" i="3"/>
  <c r="F12314" i="3"/>
  <c r="F10745" i="3"/>
  <c r="E9961" i="3"/>
  <c r="J9961" i="3" s="1"/>
  <c r="F7609" i="3"/>
  <c r="L10745" i="3"/>
  <c r="E10745" i="3"/>
  <c r="J10745" i="3" s="1"/>
  <c r="F9961" i="3"/>
  <c r="L9961" i="3"/>
  <c r="E9177" i="3"/>
  <c r="J9177" i="3" s="1"/>
  <c r="L9177" i="3"/>
  <c r="F9177" i="3"/>
  <c r="F8393" i="3"/>
  <c r="E7609" i="3"/>
  <c r="J7609" i="3" s="1"/>
  <c r="L8393" i="3"/>
  <c r="E8393" i="3"/>
  <c r="J8393" i="3" s="1"/>
  <c r="L7609" i="3"/>
  <c r="F6825" i="3"/>
  <c r="L6825" i="3"/>
  <c r="E6825" i="3"/>
  <c r="J6825" i="3" s="1"/>
  <c r="F6041" i="3"/>
  <c r="L6041" i="3"/>
  <c r="E6041" i="3"/>
  <c r="J6041" i="3" s="1"/>
  <c r="F5257" i="3"/>
  <c r="F4473" i="3"/>
  <c r="L5257" i="3"/>
  <c r="E5257" i="3"/>
  <c r="J5257" i="3" s="1"/>
  <c r="E4473" i="3"/>
  <c r="J4473" i="3" s="1"/>
  <c r="F2121" i="3"/>
  <c r="L4473" i="3"/>
  <c r="F3689" i="3"/>
  <c r="E2118" i="3"/>
  <c r="J2118" i="3" s="1"/>
  <c r="E6822" i="3"/>
  <c r="J6822" i="3" s="1"/>
  <c r="E8390" i="3"/>
  <c r="J8390" i="3" s="1"/>
  <c r="E9958" i="3"/>
  <c r="J9958" i="3" s="1"/>
  <c r="E11526" i="3"/>
  <c r="J11526" i="3" s="1"/>
  <c r="E2119" i="3"/>
  <c r="J2119" i="3" s="1"/>
  <c r="E5255" i="3"/>
  <c r="J5255" i="3" s="1"/>
  <c r="E6823" i="3"/>
  <c r="J6823" i="3" s="1"/>
  <c r="E8391" i="3"/>
  <c r="J8391" i="3" s="1"/>
  <c r="E9959" i="3"/>
  <c r="J9959" i="3" s="1"/>
  <c r="E11527" i="3"/>
  <c r="J11527" i="3" s="1"/>
  <c r="F12310" i="3"/>
  <c r="F7606" i="3"/>
  <c r="F9174" i="3"/>
  <c r="F12311" i="3"/>
  <c r="F1335" i="3"/>
  <c r="F7607" i="3"/>
  <c r="F8392" i="3"/>
  <c r="L3689" i="3"/>
  <c r="E3689" i="3"/>
  <c r="J3689" i="3" s="1"/>
  <c r="F2905" i="3"/>
  <c r="E2121" i="3"/>
  <c r="J2121" i="3" s="1"/>
  <c r="L2905" i="3"/>
  <c r="E2905" i="3"/>
  <c r="J2905" i="3" s="1"/>
  <c r="L2121" i="3"/>
  <c r="F1337" i="3"/>
  <c r="E6038" i="3"/>
  <c r="J6038" i="3" s="1"/>
  <c r="E7606" i="3"/>
  <c r="J7606" i="3" s="1"/>
  <c r="E10742" i="3"/>
  <c r="J10742" i="3" s="1"/>
  <c r="E12310" i="3"/>
  <c r="J12310" i="3" s="1"/>
  <c r="E1335" i="3"/>
  <c r="J1335" i="3" s="1"/>
  <c r="E7607" i="3"/>
  <c r="J7607" i="3" s="1"/>
  <c r="E9175" i="3"/>
  <c r="J9175" i="3" s="1"/>
  <c r="E10743" i="3"/>
  <c r="J10743" i="3" s="1"/>
  <c r="E12311" i="3"/>
  <c r="J12311" i="3" s="1"/>
  <c r="F2118" i="3"/>
  <c r="F5254" i="3"/>
  <c r="F6822" i="3"/>
  <c r="E8392" i="3"/>
  <c r="J8392" i="3" s="1"/>
  <c r="F9958" i="3"/>
  <c r="F11526" i="3"/>
  <c r="F2119" i="3"/>
  <c r="F5255" i="3"/>
  <c r="F6823" i="3"/>
  <c r="F8391" i="3"/>
  <c r="F9959" i="3"/>
  <c r="F11527" i="3"/>
  <c r="L1337" i="3"/>
  <c r="E1337" i="3"/>
  <c r="J1337" i="3" s="1"/>
  <c r="F553" i="3"/>
  <c r="F10742" i="3"/>
  <c r="E10744" i="3"/>
  <c r="J10744" i="3" s="1"/>
  <c r="L553" i="3"/>
  <c r="F10743" i="3"/>
  <c r="F3688" i="3"/>
  <c r="E553" i="3"/>
  <c r="J553" i="3" s="1"/>
  <c r="L1334" i="3"/>
  <c r="L1336" i="3"/>
  <c r="L2902" i="3"/>
  <c r="F3687" i="3"/>
  <c r="L4472" i="3"/>
  <c r="L5254" i="3"/>
  <c r="L6038" i="3"/>
  <c r="L6823" i="3"/>
  <c r="L7606" i="3"/>
  <c r="F10744" i="3"/>
  <c r="L6824" i="3"/>
  <c r="L552" i="3"/>
  <c r="L1335" i="3"/>
  <c r="L2118" i="3"/>
  <c r="L2120" i="3"/>
  <c r="F3686" i="3"/>
  <c r="L4471" i="3"/>
  <c r="L8390" i="3"/>
  <c r="E11528" i="3"/>
  <c r="J11528" i="3" s="1"/>
  <c r="E12313" i="3"/>
  <c r="J12313" i="3" s="1"/>
  <c r="L551" i="3"/>
  <c r="L2119" i="3"/>
  <c r="F2904" i="3"/>
  <c r="L4470" i="3"/>
  <c r="L8391" i="3"/>
  <c r="E12312" i="3"/>
  <c r="J12312" i="3" s="1"/>
  <c r="F2903" i="3"/>
  <c r="L3688" i="3"/>
  <c r="E5254" i="3"/>
  <c r="J5254" i="3" s="1"/>
  <c r="E6039" i="3"/>
  <c r="J6039" i="3" s="1"/>
  <c r="F6824" i="3"/>
  <c r="L8392" i="3"/>
  <c r="L9174" i="3"/>
  <c r="L9175" i="3"/>
  <c r="L9958" i="3"/>
  <c r="L9960" i="3"/>
  <c r="F1334" i="3"/>
  <c r="F1336" i="3"/>
  <c r="F2902" i="3"/>
  <c r="L3687" i="3"/>
  <c r="F4472" i="3"/>
  <c r="F5256" i="3"/>
  <c r="F7608" i="3"/>
  <c r="L9959" i="3"/>
  <c r="L10742" i="3"/>
  <c r="L2903" i="3"/>
  <c r="L6822" i="3"/>
  <c r="E7604" i="3"/>
  <c r="J7604" i="3" s="1"/>
  <c r="E10740" i="3"/>
  <c r="J10740" i="3" s="1"/>
  <c r="F3684" i="3"/>
  <c r="F5252" i="3"/>
  <c r="F11524" i="3"/>
  <c r="E552" i="3"/>
  <c r="J552" i="3" s="1"/>
  <c r="F2120" i="3"/>
  <c r="L3686" i="3"/>
  <c r="F4471" i="3"/>
  <c r="F8390" i="3"/>
  <c r="L10743" i="3"/>
  <c r="L11526" i="3"/>
  <c r="L12313" i="3"/>
  <c r="E550" i="3"/>
  <c r="J550" i="3" s="1"/>
  <c r="F551" i="3"/>
  <c r="L2904" i="3"/>
  <c r="F4470" i="3"/>
  <c r="E9174" i="3"/>
  <c r="J9174" i="3" s="1"/>
  <c r="F9175" i="3"/>
  <c r="F9960" i="3"/>
  <c r="L12310" i="3"/>
  <c r="F12313" i="3"/>
  <c r="F12312" i="3"/>
  <c r="L12311" i="3"/>
  <c r="L12312" i="3"/>
  <c r="F11528" i="3"/>
  <c r="L11527" i="3"/>
  <c r="L11528" i="3"/>
  <c r="L10744" i="3"/>
  <c r="E9960" i="3"/>
  <c r="J9960" i="3" s="1"/>
  <c r="E9176" i="3"/>
  <c r="J9176" i="3" s="1"/>
  <c r="F9176" i="3"/>
  <c r="L9176" i="3"/>
  <c r="E7608" i="3"/>
  <c r="J7608" i="3" s="1"/>
  <c r="L7607" i="3"/>
  <c r="L7608" i="3"/>
  <c r="E6824" i="3"/>
  <c r="J6824" i="3" s="1"/>
  <c r="F6040" i="3"/>
  <c r="E6040" i="3"/>
  <c r="J6040" i="3" s="1"/>
  <c r="F6038" i="3"/>
  <c r="F6039" i="3"/>
  <c r="L6039" i="3"/>
  <c r="L6040" i="3"/>
  <c r="E5256" i="3"/>
  <c r="J5256" i="3" s="1"/>
  <c r="L5255" i="3"/>
  <c r="L5256" i="3"/>
  <c r="E4472" i="3"/>
  <c r="J4472" i="3" s="1"/>
  <c r="E4471" i="3"/>
  <c r="J4471" i="3" s="1"/>
  <c r="E4470" i="3"/>
  <c r="J4470" i="3" s="1"/>
  <c r="E3688" i="3"/>
  <c r="J3688" i="3" s="1"/>
  <c r="E3687" i="3"/>
  <c r="J3687" i="3" s="1"/>
  <c r="E3686" i="3"/>
  <c r="J3686" i="3" s="1"/>
  <c r="E2904" i="3"/>
  <c r="J2904" i="3" s="1"/>
  <c r="E2903" i="3"/>
  <c r="J2903" i="3" s="1"/>
  <c r="E2902" i="3"/>
  <c r="J2902" i="3" s="1"/>
  <c r="E2120" i="3"/>
  <c r="J2120" i="3" s="1"/>
  <c r="E1336" i="3"/>
  <c r="J1336" i="3" s="1"/>
  <c r="E1334" i="3"/>
  <c r="J1334" i="3" s="1"/>
  <c r="F552" i="3"/>
  <c r="E551" i="3"/>
  <c r="J551" i="3" s="1"/>
  <c r="F550" i="3"/>
  <c r="E3684" i="3"/>
  <c r="J3684" i="3" s="1"/>
  <c r="E5252" i="3"/>
  <c r="J5252" i="3" s="1"/>
  <c r="E9956" i="3"/>
  <c r="J9956" i="3" s="1"/>
  <c r="E11524" i="3"/>
  <c r="J11524" i="3" s="1"/>
  <c r="E11525" i="3"/>
  <c r="J11525" i="3" s="1"/>
  <c r="L4469" i="3"/>
  <c r="L5253" i="3"/>
  <c r="L9172" i="3"/>
  <c r="F11525" i="3"/>
  <c r="L4468" i="3"/>
  <c r="L5252" i="3"/>
  <c r="E6820" i="3"/>
  <c r="J6820" i="3" s="1"/>
  <c r="L8389" i="3"/>
  <c r="F10740" i="3"/>
  <c r="F10741" i="3"/>
  <c r="L3685" i="3"/>
  <c r="L8388" i="3"/>
  <c r="F9956" i="3"/>
  <c r="F9957" i="3"/>
  <c r="L3684" i="3"/>
  <c r="F6036" i="3"/>
  <c r="L7605" i="3"/>
  <c r="E2900" i="3"/>
  <c r="J2900" i="3" s="1"/>
  <c r="F5253" i="3"/>
  <c r="L6821" i="3"/>
  <c r="L7604" i="3"/>
  <c r="F9172" i="3"/>
  <c r="F4468" i="3"/>
  <c r="L6820" i="3"/>
  <c r="L10741" i="3"/>
  <c r="F3685" i="3"/>
  <c r="L6037" i="3"/>
  <c r="E8388" i="3"/>
  <c r="J8388" i="3" s="1"/>
  <c r="L9957" i="3"/>
  <c r="L10740" i="3"/>
  <c r="L11524" i="3"/>
  <c r="L11525" i="3"/>
  <c r="L6036" i="3"/>
  <c r="F7604" i="3"/>
  <c r="F7605" i="3"/>
  <c r="L9173" i="3"/>
  <c r="L9956" i="3"/>
  <c r="E10741" i="3"/>
  <c r="J10741" i="3" s="1"/>
  <c r="E9957" i="3"/>
  <c r="J9957" i="3" s="1"/>
  <c r="E9172" i="3"/>
  <c r="J9172" i="3" s="1"/>
  <c r="F9173" i="3"/>
  <c r="E9173" i="3"/>
  <c r="J9173" i="3" s="1"/>
  <c r="F8389" i="3"/>
  <c r="F8388" i="3"/>
  <c r="E8389" i="3"/>
  <c r="J8389" i="3" s="1"/>
  <c r="E7605" i="3"/>
  <c r="J7605" i="3" s="1"/>
  <c r="E6821" i="3"/>
  <c r="J6821" i="3" s="1"/>
  <c r="F6820" i="3"/>
  <c r="F6821" i="3"/>
  <c r="E6036" i="3"/>
  <c r="J6036" i="3" s="1"/>
  <c r="F6037" i="3"/>
  <c r="E6037" i="3"/>
  <c r="J6037" i="3" s="1"/>
  <c r="E5253" i="3"/>
  <c r="J5253" i="3" s="1"/>
  <c r="E4468" i="3"/>
  <c r="J4468" i="3" s="1"/>
  <c r="F4469" i="3"/>
  <c r="E4469" i="3"/>
  <c r="J4469" i="3" s="1"/>
  <c r="E3685" i="3"/>
  <c r="J3685" i="3" s="1"/>
  <c r="L2901" i="3"/>
  <c r="F2900" i="3"/>
  <c r="E2901" i="3"/>
  <c r="J2901" i="3" s="1"/>
  <c r="L2900" i="3"/>
  <c r="F2901" i="3"/>
  <c r="E2116" i="3"/>
  <c r="J2116" i="3" s="1"/>
  <c r="E2117" i="3"/>
  <c r="J2117" i="3" s="1"/>
  <c r="E1332" i="3"/>
  <c r="J1332" i="3" s="1"/>
  <c r="F2116" i="3"/>
  <c r="F2117" i="3"/>
  <c r="L2116" i="3"/>
  <c r="L2117" i="3"/>
  <c r="F1332" i="3"/>
  <c r="F1333" i="3"/>
  <c r="L1333" i="3"/>
  <c r="L1332" i="3"/>
  <c r="E1333" i="3"/>
  <c r="J1333" i="3" s="1"/>
  <c r="L12308" i="3"/>
  <c r="E548" i="3"/>
  <c r="J548" i="3" s="1"/>
  <c r="L549" i="3"/>
  <c r="L548" i="3"/>
  <c r="E549" i="3"/>
  <c r="J549" i="3" s="1"/>
  <c r="F548" i="3"/>
  <c r="F549" i="3"/>
  <c r="E12308" i="3"/>
  <c r="J12308" i="3" s="1"/>
  <c r="F11523" i="3"/>
  <c r="L12309" i="3"/>
  <c r="L11523" i="3"/>
  <c r="F12308" i="3"/>
  <c r="E12309" i="3"/>
  <c r="J12309" i="3" s="1"/>
  <c r="F12309" i="3"/>
  <c r="E11523" i="3"/>
  <c r="J11523" i="3" s="1"/>
  <c r="F10739" i="3"/>
  <c r="L10739" i="3"/>
  <c r="E10739" i="3"/>
  <c r="J10739" i="3" s="1"/>
  <c r="F9955" i="3"/>
  <c r="E6035" i="3"/>
  <c r="J6035" i="3" s="1"/>
  <c r="E7603" i="3"/>
  <c r="J7603" i="3" s="1"/>
  <c r="F6035" i="3"/>
  <c r="F7603" i="3"/>
  <c r="L9955" i="3"/>
  <c r="E9955" i="3"/>
  <c r="J9955" i="3" s="1"/>
  <c r="F9171" i="3"/>
  <c r="L9171" i="3"/>
  <c r="E9171" i="3"/>
  <c r="J9171" i="3" s="1"/>
  <c r="F8387" i="3"/>
  <c r="L8387" i="3"/>
  <c r="E8387" i="3"/>
  <c r="J8387" i="3" s="1"/>
  <c r="L6819" i="3"/>
  <c r="L7603" i="3"/>
  <c r="F6819" i="3"/>
  <c r="E6819" i="3"/>
  <c r="J6819" i="3" s="1"/>
  <c r="L6035" i="3"/>
  <c r="F5251" i="3"/>
  <c r="L5251" i="3"/>
  <c r="E5251" i="3"/>
  <c r="J5251" i="3" s="1"/>
  <c r="F4467" i="3"/>
  <c r="L4467" i="3"/>
  <c r="E4467" i="3"/>
  <c r="J4467" i="3" s="1"/>
  <c r="F3683" i="3"/>
  <c r="L3683" i="3"/>
  <c r="E3683" i="3"/>
  <c r="J3683" i="3" s="1"/>
  <c r="F2899" i="3"/>
  <c r="E2115" i="3"/>
  <c r="J2115" i="3" s="1"/>
  <c r="F2115" i="3"/>
  <c r="L2899" i="3"/>
  <c r="E2899" i="3"/>
  <c r="J2899" i="3" s="1"/>
  <c r="L2115" i="3"/>
  <c r="E1331" i="3"/>
  <c r="J1331" i="3" s="1"/>
  <c r="L1331" i="3"/>
  <c r="F1331" i="3"/>
  <c r="F547" i="3"/>
  <c r="E10738" i="3"/>
  <c r="J10738" i="3" s="1"/>
  <c r="F6793" i="3"/>
  <c r="L547" i="3"/>
  <c r="E547" i="3"/>
  <c r="J547" i="3" s="1"/>
  <c r="F12307" i="3"/>
  <c r="F11522" i="3"/>
  <c r="F10738" i="3"/>
  <c r="L12307" i="3"/>
  <c r="L11522" i="3"/>
  <c r="E12307" i="3"/>
  <c r="J12307" i="3" s="1"/>
  <c r="E11522" i="3"/>
  <c r="J11522" i="3" s="1"/>
  <c r="L10738" i="3"/>
  <c r="F9954" i="3"/>
  <c r="F9170" i="3"/>
  <c r="L9954" i="3"/>
  <c r="E9954" i="3"/>
  <c r="J9954" i="3" s="1"/>
  <c r="E9170" i="3"/>
  <c r="J9170" i="3" s="1"/>
  <c r="L9170" i="3"/>
  <c r="F8386" i="3"/>
  <c r="L8386" i="3"/>
  <c r="E8386" i="3"/>
  <c r="J8386" i="3" s="1"/>
  <c r="F7602" i="3"/>
  <c r="L7602" i="3"/>
  <c r="E7602" i="3"/>
  <c r="J7602" i="3" s="1"/>
  <c r="F6818" i="3"/>
  <c r="L6818" i="3"/>
  <c r="E6818" i="3"/>
  <c r="J6818" i="3" s="1"/>
  <c r="F6034" i="3"/>
  <c r="E11521" i="3"/>
  <c r="J11521" i="3" s="1"/>
  <c r="L6034" i="3"/>
  <c r="E6034" i="3"/>
  <c r="J6034" i="3" s="1"/>
  <c r="F5250" i="3"/>
  <c r="L5250" i="3"/>
  <c r="E5250" i="3"/>
  <c r="J5250" i="3" s="1"/>
  <c r="F4466" i="3"/>
  <c r="L4466" i="3"/>
  <c r="E4466" i="3"/>
  <c r="J4466" i="3" s="1"/>
  <c r="F3682" i="3"/>
  <c r="L3682" i="3"/>
  <c r="E3682" i="3"/>
  <c r="J3682" i="3" s="1"/>
  <c r="F2898" i="3"/>
  <c r="L2898" i="3"/>
  <c r="E2898" i="3"/>
  <c r="J2898" i="3" s="1"/>
  <c r="F2114" i="3"/>
  <c r="L2114" i="3"/>
  <c r="E2114" i="3"/>
  <c r="J2114" i="3" s="1"/>
  <c r="E1330" i="3"/>
  <c r="J1330" i="3" s="1"/>
  <c r="F11521" i="3"/>
  <c r="L1330" i="3"/>
  <c r="F1330" i="3"/>
  <c r="F546" i="3"/>
  <c r="F1329" i="3"/>
  <c r="F2897" i="3"/>
  <c r="F4465" i="3"/>
  <c r="L546" i="3"/>
  <c r="E546" i="3"/>
  <c r="J546" i="3" s="1"/>
  <c r="L11521" i="3"/>
  <c r="E12306" i="3"/>
  <c r="J12306" i="3" s="1"/>
  <c r="F12305" i="3"/>
  <c r="E3681" i="3"/>
  <c r="J3681" i="3" s="1"/>
  <c r="E5249" i="3"/>
  <c r="J5249" i="3" s="1"/>
  <c r="E6817" i="3"/>
  <c r="J6817" i="3" s="1"/>
  <c r="E7601" i="3"/>
  <c r="J7601" i="3" s="1"/>
  <c r="E9169" i="3"/>
  <c r="J9169" i="3" s="1"/>
  <c r="E9953" i="3"/>
  <c r="J9953" i="3" s="1"/>
  <c r="F11520" i="3"/>
  <c r="F6817" i="3"/>
  <c r="F8385" i="3"/>
  <c r="F9953" i="3"/>
  <c r="E10737" i="3"/>
  <c r="J10737" i="3" s="1"/>
  <c r="L12306" i="3"/>
  <c r="L10737" i="3"/>
  <c r="L12305" i="3"/>
  <c r="F12306" i="3"/>
  <c r="E12305" i="3"/>
  <c r="J12305" i="3" s="1"/>
  <c r="F10737" i="3"/>
  <c r="F7601" i="3"/>
  <c r="F6033" i="3"/>
  <c r="F9169" i="3"/>
  <c r="L9953" i="3"/>
  <c r="L9169" i="3"/>
  <c r="E8385" i="3"/>
  <c r="J8385" i="3" s="1"/>
  <c r="L8385" i="3"/>
  <c r="L7601" i="3"/>
  <c r="E6033" i="3"/>
  <c r="J6033" i="3" s="1"/>
  <c r="L6817" i="3"/>
  <c r="L6033" i="3"/>
  <c r="E1329" i="3"/>
  <c r="J1329" i="3" s="1"/>
  <c r="E2897" i="3"/>
  <c r="J2897" i="3" s="1"/>
  <c r="E4465" i="3"/>
  <c r="J4465" i="3" s="1"/>
  <c r="F3681" i="3"/>
  <c r="F5249" i="3"/>
  <c r="L5249" i="3"/>
  <c r="L4465" i="3"/>
  <c r="L3681" i="3"/>
  <c r="L2897" i="3"/>
  <c r="E2113" i="3"/>
  <c r="J2113" i="3" s="1"/>
  <c r="F2113" i="3"/>
  <c r="L1329" i="3"/>
  <c r="L2113" i="3"/>
  <c r="F545" i="3"/>
  <c r="E545" i="3"/>
  <c r="J545" i="3" s="1"/>
  <c r="L545" i="3"/>
  <c r="E11520" i="3"/>
  <c r="J11520" i="3" s="1"/>
  <c r="F12304" i="3"/>
  <c r="L12304" i="3"/>
  <c r="L11520" i="3"/>
  <c r="E12304" i="3"/>
  <c r="J12304" i="3" s="1"/>
  <c r="E10736" i="3"/>
  <c r="J10736" i="3" s="1"/>
  <c r="L10736" i="3"/>
  <c r="F10736" i="3"/>
  <c r="F9952" i="3"/>
  <c r="F9168" i="3"/>
  <c r="L9952" i="3"/>
  <c r="E9952" i="3"/>
  <c r="J9952" i="3" s="1"/>
  <c r="F8384" i="3"/>
  <c r="L9168" i="3"/>
  <c r="E9168" i="3"/>
  <c r="J9168" i="3" s="1"/>
  <c r="F7600" i="3"/>
  <c r="L8384" i="3"/>
  <c r="E8384" i="3"/>
  <c r="J8384" i="3" s="1"/>
  <c r="L7600" i="3"/>
  <c r="E7600" i="3"/>
  <c r="J7600" i="3" s="1"/>
  <c r="F11519" i="3"/>
  <c r="E6816" i="3"/>
  <c r="J6816" i="3" s="1"/>
  <c r="L6816" i="3"/>
  <c r="F6816" i="3"/>
  <c r="F6032" i="3"/>
  <c r="F5248" i="3"/>
  <c r="L6032" i="3"/>
  <c r="E6032" i="3"/>
  <c r="J6032" i="3" s="1"/>
  <c r="F4464" i="3"/>
  <c r="L5248" i="3"/>
  <c r="E5248" i="3"/>
  <c r="J5248" i="3" s="1"/>
  <c r="L4464" i="3"/>
  <c r="E4464" i="3"/>
  <c r="J4464" i="3" s="1"/>
  <c r="F3680" i="3"/>
  <c r="F2896" i="3"/>
  <c r="L3680" i="3"/>
  <c r="E3680" i="3"/>
  <c r="J3680" i="3" s="1"/>
  <c r="F1328" i="3"/>
  <c r="F2112" i="3"/>
  <c r="L2896" i="3"/>
  <c r="E2896" i="3"/>
  <c r="J2896" i="3" s="1"/>
  <c r="L2112" i="3"/>
  <c r="E2112" i="3"/>
  <c r="J2112" i="3" s="1"/>
  <c r="E1328" i="3"/>
  <c r="J1328" i="3" s="1"/>
  <c r="L3679" i="3"/>
  <c r="L1328" i="3"/>
  <c r="F544" i="3"/>
  <c r="L544" i="3"/>
  <c r="E544" i="3"/>
  <c r="J544" i="3" s="1"/>
  <c r="E8383" i="3"/>
  <c r="J8383" i="3" s="1"/>
  <c r="L11519" i="3"/>
  <c r="E11519" i="3"/>
  <c r="J11519" i="3" s="1"/>
  <c r="F10735" i="3"/>
  <c r="L10735" i="3"/>
  <c r="E10735" i="3"/>
  <c r="J10735" i="3" s="1"/>
  <c r="E9951" i="3"/>
  <c r="J9951" i="3" s="1"/>
  <c r="L9951" i="3"/>
  <c r="F9951" i="3"/>
  <c r="E9167" i="3"/>
  <c r="J9167" i="3" s="1"/>
  <c r="L9167" i="3"/>
  <c r="F9167" i="3"/>
  <c r="L8383" i="3"/>
  <c r="F7599" i="3"/>
  <c r="L7599" i="3"/>
  <c r="E7599" i="3"/>
  <c r="J7599" i="3" s="1"/>
  <c r="F6815" i="3"/>
  <c r="L6815" i="3"/>
  <c r="E6815" i="3"/>
  <c r="J6815" i="3" s="1"/>
  <c r="F6031" i="3"/>
  <c r="L6031" i="3"/>
  <c r="L9950" i="3"/>
  <c r="E6031" i="3"/>
  <c r="J6031" i="3" s="1"/>
  <c r="F5247" i="3"/>
  <c r="E543" i="3"/>
  <c r="J543" i="3" s="1"/>
  <c r="E2111" i="3"/>
  <c r="J2111" i="3" s="1"/>
  <c r="L5247" i="3"/>
  <c r="E5247" i="3"/>
  <c r="J5247" i="3" s="1"/>
  <c r="F4463" i="3"/>
  <c r="E3679" i="3"/>
  <c r="J3679" i="3" s="1"/>
  <c r="L4463" i="3"/>
  <c r="E4463" i="3"/>
  <c r="J4463" i="3" s="1"/>
  <c r="F3679" i="3"/>
  <c r="F2895" i="3"/>
  <c r="L2895" i="3"/>
  <c r="E2895" i="3"/>
  <c r="J2895" i="3" s="1"/>
  <c r="L2111" i="3"/>
  <c r="F1327" i="3"/>
  <c r="L1327" i="3"/>
  <c r="E1327" i="3"/>
  <c r="J1327" i="3" s="1"/>
  <c r="L543" i="3"/>
  <c r="E12303" i="3"/>
  <c r="J12303" i="3" s="1"/>
  <c r="F11518" i="3"/>
  <c r="E9166" i="3"/>
  <c r="J9166" i="3" s="1"/>
  <c r="F9166" i="3"/>
  <c r="F9950" i="3"/>
  <c r="L12303" i="3"/>
  <c r="L11518" i="3"/>
  <c r="F12303" i="3"/>
  <c r="E11518" i="3"/>
  <c r="J11518" i="3" s="1"/>
  <c r="F10734" i="3"/>
  <c r="E9950" i="3"/>
  <c r="J9950" i="3" s="1"/>
  <c r="L10734" i="3"/>
  <c r="E10734" i="3"/>
  <c r="J10734" i="3" s="1"/>
  <c r="L11517" i="3"/>
  <c r="L542" i="3"/>
  <c r="L6814" i="3"/>
  <c r="L9166" i="3"/>
  <c r="E8382" i="3"/>
  <c r="J8382" i="3" s="1"/>
  <c r="L8382" i="3"/>
  <c r="F8382" i="3"/>
  <c r="E7598" i="3"/>
  <c r="J7598" i="3" s="1"/>
  <c r="L7598" i="3"/>
  <c r="F7598" i="3"/>
  <c r="E6814" i="3"/>
  <c r="J6814" i="3" s="1"/>
  <c r="E6030" i="3"/>
  <c r="J6030" i="3" s="1"/>
  <c r="F6030" i="3"/>
  <c r="F6814" i="3"/>
  <c r="L6030" i="3"/>
  <c r="F5246" i="3"/>
  <c r="L5246" i="3"/>
  <c r="E5246" i="3"/>
  <c r="J5246" i="3" s="1"/>
  <c r="E4462" i="3"/>
  <c r="J4462" i="3" s="1"/>
  <c r="L4462" i="3"/>
  <c r="F4462" i="3"/>
  <c r="F3678" i="3"/>
  <c r="L3678" i="3"/>
  <c r="E3678" i="3"/>
  <c r="J3678" i="3" s="1"/>
  <c r="F2894" i="3"/>
  <c r="L2894" i="3"/>
  <c r="E2894" i="3"/>
  <c r="J2894" i="3" s="1"/>
  <c r="F2110" i="3"/>
  <c r="L2110" i="3"/>
  <c r="L7597" i="3"/>
  <c r="E2110" i="3"/>
  <c r="J2110" i="3" s="1"/>
  <c r="E1326" i="3"/>
  <c r="J1326" i="3" s="1"/>
  <c r="L1326" i="3"/>
  <c r="F1326" i="3"/>
  <c r="E542" i="3"/>
  <c r="J542" i="3" s="1"/>
  <c r="F542" i="3"/>
  <c r="E11517" i="3"/>
  <c r="J11517" i="3" s="1"/>
  <c r="E12302" i="3"/>
  <c r="J12302" i="3" s="1"/>
  <c r="L12302" i="3"/>
  <c r="F12302" i="3"/>
  <c r="F11517" i="3"/>
  <c r="F10733" i="3"/>
  <c r="L10733" i="3"/>
  <c r="E10733" i="3"/>
  <c r="J10733" i="3" s="1"/>
  <c r="F9949" i="3"/>
  <c r="E7597" i="3"/>
  <c r="J7597" i="3" s="1"/>
  <c r="L9949" i="3"/>
  <c r="E9949" i="3"/>
  <c r="J9949" i="3" s="1"/>
  <c r="F9165" i="3"/>
  <c r="F4461" i="3"/>
  <c r="F7597" i="3"/>
  <c r="L9165" i="3"/>
  <c r="E9165" i="3"/>
  <c r="J9165" i="3" s="1"/>
  <c r="F8381" i="3"/>
  <c r="L8381" i="3"/>
  <c r="E8381" i="3"/>
  <c r="J8381" i="3" s="1"/>
  <c r="F6813" i="3"/>
  <c r="L6813" i="3"/>
  <c r="E6813" i="3"/>
  <c r="J6813" i="3" s="1"/>
  <c r="F6029" i="3"/>
  <c r="L6029" i="3"/>
  <c r="E6029" i="3"/>
  <c r="J6029" i="3" s="1"/>
  <c r="E4461" i="3"/>
  <c r="J4461" i="3" s="1"/>
  <c r="F541" i="3"/>
  <c r="F5245" i="3"/>
  <c r="L5245" i="3"/>
  <c r="E5245" i="3"/>
  <c r="J5245" i="3" s="1"/>
  <c r="L4461" i="3"/>
  <c r="F3677" i="3"/>
  <c r="L3677" i="3"/>
  <c r="E3677" i="3"/>
  <c r="J3677" i="3" s="1"/>
  <c r="E2893" i="3"/>
  <c r="J2893" i="3" s="1"/>
  <c r="L2893" i="3"/>
  <c r="F2893" i="3"/>
  <c r="E2109" i="3"/>
  <c r="J2109" i="3" s="1"/>
  <c r="L2109" i="3"/>
  <c r="F2109" i="3"/>
  <c r="E1325" i="3"/>
  <c r="J1325" i="3" s="1"/>
  <c r="L1325" i="3"/>
  <c r="L10732" i="3"/>
  <c r="F1325" i="3"/>
  <c r="E541" i="3"/>
  <c r="J541" i="3" s="1"/>
  <c r="L541" i="3"/>
  <c r="F12301" i="3"/>
  <c r="F11516" i="3"/>
  <c r="F9164" i="3"/>
  <c r="L12301" i="3"/>
  <c r="L11516" i="3"/>
  <c r="E12301" i="3"/>
  <c r="J12301" i="3" s="1"/>
  <c r="E11516" i="3"/>
  <c r="J11516" i="3" s="1"/>
  <c r="E10732" i="3"/>
  <c r="J10732" i="3" s="1"/>
  <c r="E9164" i="3"/>
  <c r="J9164" i="3" s="1"/>
  <c r="F10732" i="3"/>
  <c r="F9948" i="3"/>
  <c r="L9948" i="3"/>
  <c r="E9948" i="3"/>
  <c r="J9948" i="3" s="1"/>
  <c r="L6028" i="3"/>
  <c r="L9164" i="3"/>
  <c r="F8380" i="3"/>
  <c r="L8380" i="3"/>
  <c r="E8380" i="3"/>
  <c r="J8380" i="3" s="1"/>
  <c r="F7596" i="3"/>
  <c r="L7596" i="3"/>
  <c r="E7596" i="3"/>
  <c r="J7596" i="3" s="1"/>
  <c r="F6812" i="3"/>
  <c r="L6812" i="3"/>
  <c r="E6812" i="3"/>
  <c r="J6812" i="3" s="1"/>
  <c r="E6028" i="3"/>
  <c r="J6028" i="3" s="1"/>
  <c r="E8378" i="3"/>
  <c r="J8378" i="3" s="1"/>
  <c r="E9946" i="3"/>
  <c r="J9946" i="3" s="1"/>
  <c r="F12298" i="3"/>
  <c r="F8378" i="3"/>
  <c r="F9946" i="3"/>
  <c r="F6028" i="3"/>
  <c r="F5244" i="3"/>
  <c r="L5244" i="3"/>
  <c r="E5244" i="3"/>
  <c r="J5244" i="3" s="1"/>
  <c r="E4460" i="3"/>
  <c r="J4460" i="3" s="1"/>
  <c r="L4460" i="3"/>
  <c r="F4460" i="3"/>
  <c r="F3676" i="3"/>
  <c r="L3676" i="3"/>
  <c r="E3676" i="3"/>
  <c r="J3676" i="3" s="1"/>
  <c r="E2892" i="3"/>
  <c r="J2892" i="3" s="1"/>
  <c r="F9162" i="3"/>
  <c r="F10730" i="3"/>
  <c r="L2892" i="3"/>
  <c r="F2892" i="3"/>
  <c r="F2108" i="3"/>
  <c r="E9162" i="3"/>
  <c r="J9162" i="3" s="1"/>
  <c r="E10730" i="3"/>
  <c r="J10730" i="3" s="1"/>
  <c r="E2891" i="3"/>
  <c r="J2891" i="3" s="1"/>
  <c r="L2108" i="3"/>
  <c r="E2108" i="3"/>
  <c r="J2108" i="3" s="1"/>
  <c r="F1324" i="3"/>
  <c r="L1324" i="3"/>
  <c r="E1324" i="3"/>
  <c r="J1324" i="3" s="1"/>
  <c r="F540" i="3"/>
  <c r="E12298" i="3"/>
  <c r="J12298" i="3" s="1"/>
  <c r="L540" i="3"/>
  <c r="E540" i="3"/>
  <c r="J540" i="3" s="1"/>
  <c r="L11515" i="3"/>
  <c r="L12298" i="3"/>
  <c r="L9947" i="3"/>
  <c r="L10731" i="3"/>
  <c r="L8378" i="3"/>
  <c r="L9162" i="3"/>
  <c r="L9946" i="3"/>
  <c r="L10730" i="3"/>
  <c r="F12300" i="3"/>
  <c r="F12299" i="3"/>
  <c r="F8379" i="3"/>
  <c r="E11514" i="3"/>
  <c r="J11514" i="3" s="1"/>
  <c r="F9947" i="3"/>
  <c r="E10731" i="3"/>
  <c r="J10731" i="3" s="1"/>
  <c r="L12300" i="3"/>
  <c r="L12299" i="3"/>
  <c r="E12300" i="3"/>
  <c r="J12300" i="3" s="1"/>
  <c r="E12299" i="3"/>
  <c r="J12299" i="3" s="1"/>
  <c r="E11515" i="3"/>
  <c r="J11515" i="3" s="1"/>
  <c r="F11514" i="3"/>
  <c r="F11515" i="3"/>
  <c r="L11514" i="3"/>
  <c r="F10731" i="3"/>
  <c r="E9947" i="3"/>
  <c r="J9947" i="3" s="1"/>
  <c r="F9163" i="3"/>
  <c r="E9163" i="3"/>
  <c r="J9163" i="3" s="1"/>
  <c r="L9163" i="3"/>
  <c r="E8379" i="3"/>
  <c r="J8379" i="3" s="1"/>
  <c r="L8379" i="3"/>
  <c r="F7594" i="3"/>
  <c r="E7594" i="3"/>
  <c r="J7594" i="3" s="1"/>
  <c r="F7595" i="3"/>
  <c r="F6810" i="3"/>
  <c r="L7595" i="3"/>
  <c r="L7594" i="3"/>
  <c r="E7595" i="3"/>
  <c r="J7595" i="3" s="1"/>
  <c r="E6810" i="3"/>
  <c r="J6810" i="3" s="1"/>
  <c r="E6811" i="3"/>
  <c r="J6811" i="3" s="1"/>
  <c r="L6811" i="3"/>
  <c r="L6810" i="3"/>
  <c r="F6811" i="3"/>
  <c r="E6026" i="3"/>
  <c r="J6026" i="3" s="1"/>
  <c r="L6027" i="3"/>
  <c r="L6026" i="3"/>
  <c r="E6027" i="3"/>
  <c r="J6027" i="3" s="1"/>
  <c r="F6026" i="3"/>
  <c r="F6027" i="3"/>
  <c r="F5242" i="3"/>
  <c r="E4458" i="3"/>
  <c r="J4458" i="3" s="1"/>
  <c r="E5242" i="3"/>
  <c r="J5242" i="3" s="1"/>
  <c r="L5243" i="3"/>
  <c r="L5242" i="3"/>
  <c r="E5243" i="3"/>
  <c r="J5243" i="3" s="1"/>
  <c r="F5243" i="3"/>
  <c r="F4458" i="3"/>
  <c r="F4459" i="3"/>
  <c r="L4459" i="3"/>
  <c r="L4458" i="3"/>
  <c r="E4459" i="3"/>
  <c r="J4459" i="3" s="1"/>
  <c r="E3674" i="3"/>
  <c r="J3674" i="3" s="1"/>
  <c r="F3674" i="3"/>
  <c r="F3675" i="3"/>
  <c r="L3675" i="3"/>
  <c r="L3674" i="3"/>
  <c r="E3675" i="3"/>
  <c r="J3675" i="3" s="1"/>
  <c r="F2890" i="3"/>
  <c r="L2106" i="3"/>
  <c r="E2890" i="3"/>
  <c r="J2890" i="3" s="1"/>
  <c r="F2891" i="3"/>
  <c r="L2890" i="3"/>
  <c r="L2891" i="3"/>
  <c r="F2106" i="3"/>
  <c r="E2106" i="3"/>
  <c r="J2106" i="3" s="1"/>
  <c r="F2107" i="3"/>
  <c r="L2107" i="3"/>
  <c r="E2107" i="3"/>
  <c r="J2107" i="3" s="1"/>
  <c r="F1322" i="3"/>
  <c r="E1322" i="3"/>
  <c r="J1322" i="3" s="1"/>
  <c r="L1323" i="3"/>
  <c r="L1322" i="3"/>
  <c r="E1323" i="3"/>
  <c r="J1323" i="3" s="1"/>
  <c r="F1323" i="3"/>
  <c r="F539" i="3"/>
  <c r="F538" i="3"/>
  <c r="L539" i="3"/>
  <c r="L538" i="3"/>
  <c r="E539" i="3"/>
  <c r="J539" i="3" s="1"/>
  <c r="E538" i="3"/>
  <c r="J538" i="3" s="1"/>
  <c r="E12297" i="3"/>
  <c r="J12297" i="3" s="1"/>
  <c r="E11513" i="3"/>
  <c r="J11513" i="3" s="1"/>
  <c r="L12297" i="3"/>
  <c r="L11513" i="3"/>
  <c r="F12297" i="3"/>
  <c r="F11513" i="3"/>
  <c r="E10729" i="3"/>
  <c r="J10729" i="3" s="1"/>
  <c r="L10729" i="3"/>
  <c r="F10729" i="3"/>
  <c r="E9945" i="3"/>
  <c r="J9945" i="3" s="1"/>
  <c r="L9945" i="3"/>
  <c r="F9945" i="3"/>
  <c r="E9161" i="3"/>
  <c r="J9161" i="3" s="1"/>
  <c r="L9161" i="3"/>
  <c r="F9161" i="3"/>
  <c r="E7593" i="3"/>
  <c r="J7593" i="3" s="1"/>
  <c r="E8377" i="3"/>
  <c r="J8377" i="3" s="1"/>
  <c r="F8377" i="3"/>
  <c r="F7593" i="3"/>
  <c r="L8377" i="3"/>
  <c r="L3673" i="3"/>
  <c r="L6809" i="3"/>
  <c r="L7593" i="3"/>
  <c r="E6809" i="3"/>
  <c r="J6809" i="3" s="1"/>
  <c r="F6809" i="3"/>
  <c r="F6025" i="3"/>
  <c r="E5241" i="3"/>
  <c r="J5241" i="3" s="1"/>
  <c r="L6025" i="3"/>
  <c r="E6025" i="3"/>
  <c r="J6025" i="3" s="1"/>
  <c r="F5241" i="3"/>
  <c r="L1321" i="3"/>
  <c r="L5241" i="3"/>
  <c r="F4457" i="3"/>
  <c r="L4457" i="3"/>
  <c r="E4457" i="3"/>
  <c r="J4457" i="3" s="1"/>
  <c r="E3673" i="3"/>
  <c r="J3673" i="3" s="1"/>
  <c r="F3673" i="3"/>
  <c r="F2889" i="3"/>
  <c r="L2889" i="3"/>
  <c r="E2889" i="3"/>
  <c r="J2889" i="3" s="1"/>
  <c r="F2105" i="3"/>
  <c r="L2105" i="3"/>
  <c r="E2105" i="3"/>
  <c r="J2105" i="3" s="1"/>
  <c r="E1321" i="3"/>
  <c r="J1321" i="3" s="1"/>
  <c r="F537" i="3"/>
  <c r="F1321" i="3"/>
  <c r="E537" i="3"/>
  <c r="J537" i="3" s="1"/>
  <c r="E11512" i="3"/>
  <c r="J11512" i="3" s="1"/>
  <c r="F11512" i="3"/>
  <c r="L11512" i="3"/>
  <c r="L537" i="3"/>
  <c r="F3672" i="3"/>
  <c r="L7592" i="3"/>
  <c r="F10728" i="3"/>
  <c r="L10728" i="3"/>
  <c r="E10728" i="3"/>
  <c r="J10728" i="3" s="1"/>
  <c r="F9944" i="3"/>
  <c r="L9944" i="3"/>
  <c r="E9944" i="3"/>
  <c r="J9944" i="3" s="1"/>
  <c r="F9160" i="3"/>
  <c r="E7592" i="3"/>
  <c r="J7592" i="3" s="1"/>
  <c r="L9160" i="3"/>
  <c r="E9160" i="3"/>
  <c r="J9160" i="3" s="1"/>
  <c r="F8376" i="3"/>
  <c r="F7592" i="3"/>
  <c r="L8376" i="3"/>
  <c r="E8376" i="3"/>
  <c r="J8376" i="3" s="1"/>
  <c r="L12296" i="3"/>
  <c r="E6808" i="3"/>
  <c r="J6808" i="3" s="1"/>
  <c r="L6808" i="3"/>
  <c r="F6808" i="3"/>
  <c r="F6024" i="3"/>
  <c r="L6024" i="3"/>
  <c r="E6024" i="3"/>
  <c r="J6024" i="3" s="1"/>
  <c r="F5240" i="3"/>
  <c r="F10727" i="3"/>
  <c r="L5240" i="3"/>
  <c r="E5240" i="3"/>
  <c r="J5240" i="3" s="1"/>
  <c r="F4456" i="3"/>
  <c r="L4456" i="3"/>
  <c r="E4456" i="3"/>
  <c r="J4456" i="3" s="1"/>
  <c r="E3672" i="3"/>
  <c r="J3672" i="3" s="1"/>
  <c r="L3672" i="3"/>
  <c r="F2888" i="3"/>
  <c r="L10727" i="3"/>
  <c r="L2888" i="3"/>
  <c r="E2888" i="3"/>
  <c r="J2888" i="3" s="1"/>
  <c r="E2104" i="3"/>
  <c r="J2104" i="3" s="1"/>
  <c r="L2104" i="3"/>
  <c r="F2104" i="3"/>
  <c r="F1320" i="3"/>
  <c r="E10727" i="3"/>
  <c r="J10727" i="3" s="1"/>
  <c r="L1320" i="3"/>
  <c r="E1320" i="3"/>
  <c r="J1320" i="3" s="1"/>
  <c r="F536" i="3"/>
  <c r="E9943" i="3"/>
  <c r="J9943" i="3" s="1"/>
  <c r="E12296" i="3"/>
  <c r="J12296" i="3" s="1"/>
  <c r="F9943" i="3"/>
  <c r="F12296" i="3"/>
  <c r="L536" i="3"/>
  <c r="E536" i="3"/>
  <c r="J536" i="3" s="1"/>
  <c r="F11511" i="3"/>
  <c r="L11511" i="3"/>
  <c r="E11511" i="3"/>
  <c r="J11511" i="3" s="1"/>
  <c r="L6807" i="3"/>
  <c r="L9943" i="3"/>
  <c r="F9159" i="3"/>
  <c r="L9159" i="3"/>
  <c r="E9159" i="3"/>
  <c r="J9159" i="3" s="1"/>
  <c r="F8375" i="3"/>
  <c r="E6807" i="3"/>
  <c r="J6807" i="3" s="1"/>
  <c r="L8375" i="3"/>
  <c r="E8375" i="3"/>
  <c r="J8375" i="3" s="1"/>
  <c r="F7591" i="3"/>
  <c r="L7591" i="3"/>
  <c r="F4455" i="3"/>
  <c r="F6807" i="3"/>
  <c r="E7591" i="3"/>
  <c r="J7591" i="3" s="1"/>
  <c r="L5239" i="3"/>
  <c r="L4455" i="3"/>
  <c r="E6023" i="3"/>
  <c r="J6023" i="3" s="1"/>
  <c r="E4455" i="3"/>
  <c r="J4455" i="3" s="1"/>
  <c r="L6023" i="3"/>
  <c r="F6023" i="3"/>
  <c r="E5239" i="3"/>
  <c r="J5239" i="3" s="1"/>
  <c r="F5239" i="3"/>
  <c r="L10725" i="3"/>
  <c r="L8373" i="3"/>
  <c r="L6021" i="3"/>
  <c r="L6022" i="3"/>
  <c r="L12295" i="3"/>
  <c r="L6806" i="3"/>
  <c r="L8374" i="3"/>
  <c r="F3671" i="3"/>
  <c r="L3671" i="3"/>
  <c r="E3671" i="3"/>
  <c r="J3671" i="3" s="1"/>
  <c r="F2887" i="3"/>
  <c r="L2887" i="3"/>
  <c r="E2887" i="3"/>
  <c r="J2887" i="3" s="1"/>
  <c r="E2103" i="3"/>
  <c r="J2103" i="3" s="1"/>
  <c r="L2103" i="3"/>
  <c r="F2103" i="3"/>
  <c r="F1319" i="3"/>
  <c r="L1319" i="3"/>
  <c r="E1319" i="3"/>
  <c r="J1319" i="3" s="1"/>
  <c r="E535" i="3"/>
  <c r="J535" i="3" s="1"/>
  <c r="L535" i="3"/>
  <c r="F535" i="3"/>
  <c r="F12295" i="3"/>
  <c r="F11509" i="3"/>
  <c r="L11510" i="3"/>
  <c r="L11509" i="3"/>
  <c r="E12295" i="3"/>
  <c r="J12295" i="3" s="1"/>
  <c r="E11509" i="3"/>
  <c r="J11509" i="3" s="1"/>
  <c r="F11510" i="3"/>
  <c r="E11510" i="3"/>
  <c r="J11510" i="3" s="1"/>
  <c r="F10725" i="3"/>
  <c r="E10725" i="3"/>
  <c r="J10725" i="3" s="1"/>
  <c r="F10726" i="3"/>
  <c r="L10726" i="3"/>
  <c r="E10726" i="3"/>
  <c r="J10726" i="3" s="1"/>
  <c r="E9941" i="3"/>
  <c r="J9941" i="3" s="1"/>
  <c r="F9941" i="3"/>
  <c r="F9146" i="3"/>
  <c r="F12282" i="3"/>
  <c r="F10723" i="3"/>
  <c r="E9157" i="3"/>
  <c r="J9157" i="3" s="1"/>
  <c r="F4451" i="3"/>
  <c r="F9157" i="3"/>
  <c r="L9942" i="3"/>
  <c r="L9941" i="3"/>
  <c r="F9942" i="3"/>
  <c r="E9942" i="3"/>
  <c r="J9942" i="3" s="1"/>
  <c r="F9158" i="3"/>
  <c r="E9158" i="3"/>
  <c r="J9158" i="3" s="1"/>
  <c r="L9158" i="3"/>
  <c r="L9157" i="3"/>
  <c r="F8374" i="3"/>
  <c r="E8374" i="3"/>
  <c r="J8374" i="3" s="1"/>
  <c r="F8373" i="3"/>
  <c r="E8373" i="3"/>
  <c r="J8373" i="3" s="1"/>
  <c r="E7589" i="3"/>
  <c r="J7589" i="3" s="1"/>
  <c r="E6805" i="3"/>
  <c r="J6805" i="3" s="1"/>
  <c r="E6022" i="3"/>
  <c r="J6022" i="3" s="1"/>
  <c r="F6021" i="3"/>
  <c r="E6806" i="3"/>
  <c r="J6806" i="3" s="1"/>
  <c r="F6805" i="3"/>
  <c r="F7589" i="3"/>
  <c r="F7590" i="3"/>
  <c r="L7590" i="3"/>
  <c r="L7589" i="3"/>
  <c r="E7590" i="3"/>
  <c r="J7590" i="3" s="1"/>
  <c r="F6806" i="3"/>
  <c r="L6805" i="3"/>
  <c r="F6022" i="3"/>
  <c r="E6021" i="3"/>
  <c r="J6021" i="3" s="1"/>
  <c r="E1313" i="3"/>
  <c r="J1313" i="3" s="1"/>
  <c r="E4449" i="3"/>
  <c r="J4449" i="3" s="1"/>
  <c r="F3664" i="3"/>
  <c r="F11504" i="3"/>
  <c r="E12293" i="3"/>
  <c r="J12293" i="3" s="1"/>
  <c r="F11507" i="3"/>
  <c r="F8371" i="3"/>
  <c r="F1317" i="3"/>
  <c r="E5237" i="3"/>
  <c r="J5237" i="3" s="1"/>
  <c r="L5237" i="3"/>
  <c r="F5238" i="3"/>
  <c r="F5237" i="3"/>
  <c r="L5238" i="3"/>
  <c r="E5238" i="3"/>
  <c r="J5238" i="3" s="1"/>
  <c r="E2885" i="3"/>
  <c r="J2885" i="3" s="1"/>
  <c r="F3670" i="3"/>
  <c r="E3670" i="3"/>
  <c r="J3670" i="3" s="1"/>
  <c r="F3669" i="3"/>
  <c r="F4453" i="3"/>
  <c r="E4453" i="3"/>
  <c r="J4453" i="3" s="1"/>
  <c r="L4454" i="3"/>
  <c r="F4454" i="3"/>
  <c r="E4454" i="3"/>
  <c r="J4454" i="3" s="1"/>
  <c r="L4453" i="3"/>
  <c r="F2880" i="3"/>
  <c r="F4449" i="3"/>
  <c r="L3670" i="3"/>
  <c r="L3669" i="3"/>
  <c r="E3669" i="3"/>
  <c r="J3669" i="3" s="1"/>
  <c r="F2885" i="3"/>
  <c r="F2886" i="3"/>
  <c r="L2886" i="3"/>
  <c r="E12294" i="3"/>
  <c r="J12294" i="3" s="1"/>
  <c r="F5236" i="3"/>
  <c r="F6804" i="3"/>
  <c r="F8372" i="3"/>
  <c r="L2885" i="3"/>
  <c r="E2886" i="3"/>
  <c r="J2886" i="3" s="1"/>
  <c r="E2101" i="3"/>
  <c r="J2101" i="3" s="1"/>
  <c r="F2101" i="3"/>
  <c r="F2102" i="3"/>
  <c r="L2101" i="3"/>
  <c r="L2102" i="3"/>
  <c r="E2102" i="3"/>
  <c r="J2102" i="3" s="1"/>
  <c r="L1317" i="3"/>
  <c r="E1317" i="3"/>
  <c r="J1317" i="3" s="1"/>
  <c r="E1318" i="3"/>
  <c r="J1318" i="3" s="1"/>
  <c r="E8371" i="3"/>
  <c r="J8371" i="3" s="1"/>
  <c r="F9937" i="3"/>
  <c r="E11507" i="3"/>
  <c r="J11507" i="3" s="1"/>
  <c r="F1315" i="3"/>
  <c r="E533" i="3"/>
  <c r="J533" i="3" s="1"/>
  <c r="F12293" i="3"/>
  <c r="L1318" i="3"/>
  <c r="F1318" i="3"/>
  <c r="L12294" i="3"/>
  <c r="E5234" i="3"/>
  <c r="J5234" i="3" s="1"/>
  <c r="F534" i="3"/>
  <c r="E10723" i="3"/>
  <c r="J10723" i="3" s="1"/>
  <c r="E8372" i="3"/>
  <c r="J8372" i="3" s="1"/>
  <c r="F6802" i="3"/>
  <c r="F5234" i="3"/>
  <c r="F3666" i="3"/>
  <c r="F533" i="3"/>
  <c r="L5236" i="3"/>
  <c r="E534" i="3"/>
  <c r="J534" i="3" s="1"/>
  <c r="L534" i="3"/>
  <c r="L4449" i="3"/>
  <c r="L6802" i="3"/>
  <c r="L533" i="3"/>
  <c r="F12290" i="3"/>
  <c r="L2098" i="3"/>
  <c r="F4450" i="3"/>
  <c r="E4451" i="3"/>
  <c r="J4451" i="3" s="1"/>
  <c r="E6018" i="3"/>
  <c r="J6018" i="3" s="1"/>
  <c r="L8370" i="3"/>
  <c r="L9154" i="3"/>
  <c r="F10722" i="3"/>
  <c r="F11506" i="3"/>
  <c r="F12291" i="3"/>
  <c r="L2100" i="3"/>
  <c r="F10724" i="3"/>
  <c r="F2881" i="3"/>
  <c r="F12289" i="3"/>
  <c r="L531" i="3"/>
  <c r="F2883" i="3"/>
  <c r="E3666" i="3"/>
  <c r="J3666" i="3" s="1"/>
  <c r="F3667" i="3"/>
  <c r="F5235" i="3"/>
  <c r="L7587" i="3"/>
  <c r="L8371" i="3"/>
  <c r="F9939" i="3"/>
  <c r="L1316" i="3"/>
  <c r="F4452" i="3"/>
  <c r="E5236" i="3"/>
  <c r="J5236" i="3" s="1"/>
  <c r="F9940" i="3"/>
  <c r="F12294" i="3"/>
  <c r="E11505" i="3"/>
  <c r="J11505" i="3" s="1"/>
  <c r="L1315" i="3"/>
  <c r="F2882" i="3"/>
  <c r="L7586" i="3"/>
  <c r="F9938" i="3"/>
  <c r="L532" i="3"/>
  <c r="F3668" i="3"/>
  <c r="F6020" i="3"/>
  <c r="E6804" i="3"/>
  <c r="J6804" i="3" s="1"/>
  <c r="E7588" i="3"/>
  <c r="J7588" i="3" s="1"/>
  <c r="F9156" i="3"/>
  <c r="L1314" i="3"/>
  <c r="F10721" i="3"/>
  <c r="L530" i="3"/>
  <c r="E2099" i="3"/>
  <c r="J2099" i="3" s="1"/>
  <c r="L6019" i="3"/>
  <c r="L6803" i="3"/>
  <c r="F9155" i="3"/>
  <c r="L12292" i="3"/>
  <c r="F2884" i="3"/>
  <c r="L11508" i="3"/>
  <c r="E2880" i="3"/>
  <c r="J2880" i="3" s="1"/>
  <c r="E9937" i="3"/>
  <c r="J9937" i="3" s="1"/>
  <c r="L12290" i="3"/>
  <c r="F2098" i="3"/>
  <c r="L4450" i="3"/>
  <c r="L6018" i="3"/>
  <c r="F8370" i="3"/>
  <c r="F9154" i="3"/>
  <c r="L10722" i="3"/>
  <c r="L11506" i="3"/>
  <c r="L12291" i="3"/>
  <c r="F2100" i="3"/>
  <c r="L10724" i="3"/>
  <c r="L12293" i="3"/>
  <c r="L12289" i="3"/>
  <c r="E1315" i="3"/>
  <c r="J1315" i="3" s="1"/>
  <c r="F531" i="3"/>
  <c r="L2883" i="3"/>
  <c r="L4451" i="3"/>
  <c r="L5235" i="3"/>
  <c r="F7587" i="3"/>
  <c r="L9939" i="3"/>
  <c r="L10723" i="3"/>
  <c r="L11507" i="3"/>
  <c r="F1316" i="3"/>
  <c r="L4452" i="3"/>
  <c r="L9940" i="3"/>
  <c r="L9937" i="3"/>
  <c r="F5233" i="3"/>
  <c r="L11505" i="3"/>
  <c r="E1314" i="3"/>
  <c r="J1314" i="3" s="1"/>
  <c r="L2882" i="3"/>
  <c r="L3666" i="3"/>
  <c r="L5234" i="3"/>
  <c r="E6802" i="3"/>
  <c r="J6802" i="3" s="1"/>
  <c r="F7586" i="3"/>
  <c r="L9938" i="3"/>
  <c r="F532" i="3"/>
  <c r="L3668" i="3"/>
  <c r="L6020" i="3"/>
  <c r="L7588" i="3"/>
  <c r="L9156" i="3"/>
  <c r="L10721" i="3"/>
  <c r="F530" i="3"/>
  <c r="L2099" i="3"/>
  <c r="F6803" i="3"/>
  <c r="L9155" i="3"/>
  <c r="F12292" i="3"/>
  <c r="L2884" i="3"/>
  <c r="L6804" i="3"/>
  <c r="L8372" i="3"/>
  <c r="F11508" i="3"/>
  <c r="E11508" i="3"/>
  <c r="J11508" i="3" s="1"/>
  <c r="E10724" i="3"/>
  <c r="J10724" i="3" s="1"/>
  <c r="E9940" i="3"/>
  <c r="J9940" i="3" s="1"/>
  <c r="E9156" i="3"/>
  <c r="J9156" i="3" s="1"/>
  <c r="F7588" i="3"/>
  <c r="E6020" i="3"/>
  <c r="J6020" i="3" s="1"/>
  <c r="E4452" i="3"/>
  <c r="J4452" i="3" s="1"/>
  <c r="E3668" i="3"/>
  <c r="J3668" i="3" s="1"/>
  <c r="E2884" i="3"/>
  <c r="J2884" i="3" s="1"/>
  <c r="E2100" i="3"/>
  <c r="J2100" i="3" s="1"/>
  <c r="E1316" i="3"/>
  <c r="J1316" i="3" s="1"/>
  <c r="E532" i="3"/>
  <c r="J532" i="3" s="1"/>
  <c r="E12292" i="3"/>
  <c r="J12292" i="3" s="1"/>
  <c r="E12291" i="3"/>
  <c r="J12291" i="3" s="1"/>
  <c r="E11506" i="3"/>
  <c r="J11506" i="3" s="1"/>
  <c r="E10722" i="3"/>
  <c r="J10722" i="3" s="1"/>
  <c r="E9939" i="3"/>
  <c r="J9939" i="3" s="1"/>
  <c r="E9938" i="3"/>
  <c r="J9938" i="3" s="1"/>
  <c r="E9155" i="3"/>
  <c r="J9155" i="3" s="1"/>
  <c r="E9154" i="3"/>
  <c r="J9154" i="3" s="1"/>
  <c r="E8370" i="3"/>
  <c r="J8370" i="3" s="1"/>
  <c r="E7587" i="3"/>
  <c r="J7587" i="3" s="1"/>
  <c r="E7586" i="3"/>
  <c r="J7586" i="3" s="1"/>
  <c r="E6803" i="3"/>
  <c r="J6803" i="3" s="1"/>
  <c r="F6018" i="3"/>
  <c r="E6019" i="3"/>
  <c r="J6019" i="3" s="1"/>
  <c r="F6019" i="3"/>
  <c r="E5235" i="3"/>
  <c r="J5235" i="3" s="1"/>
  <c r="E4450" i="3"/>
  <c r="J4450" i="3" s="1"/>
  <c r="E3667" i="3"/>
  <c r="J3667" i="3" s="1"/>
  <c r="L3667" i="3"/>
  <c r="E2883" i="3"/>
  <c r="J2883" i="3" s="1"/>
  <c r="E2882" i="3"/>
  <c r="J2882" i="3" s="1"/>
  <c r="F2099" i="3"/>
  <c r="E2098" i="3"/>
  <c r="J2098" i="3" s="1"/>
  <c r="E531" i="3"/>
  <c r="J531" i="3" s="1"/>
  <c r="F1314" i="3"/>
  <c r="E530" i="3"/>
  <c r="J530" i="3" s="1"/>
  <c r="E12290" i="3"/>
  <c r="J12290" i="3" s="1"/>
  <c r="E12289" i="3"/>
  <c r="J12289" i="3" s="1"/>
  <c r="F11505" i="3"/>
  <c r="E10721" i="3"/>
  <c r="J10721" i="3" s="1"/>
  <c r="L1311" i="3"/>
  <c r="L12288" i="3"/>
  <c r="L7584" i="3"/>
  <c r="F10720" i="3"/>
  <c r="L3665" i="3"/>
  <c r="L6017" i="3"/>
  <c r="F9153" i="3"/>
  <c r="L5232" i="3"/>
  <c r="F9936" i="3"/>
  <c r="L2881" i="3"/>
  <c r="L5233" i="3"/>
  <c r="F8369" i="3"/>
  <c r="F9152" i="3"/>
  <c r="L2097" i="3"/>
  <c r="F7585" i="3"/>
  <c r="E8368" i="3"/>
  <c r="J8368" i="3" s="1"/>
  <c r="L529" i="3"/>
  <c r="L1313" i="3"/>
  <c r="E6801" i="3"/>
  <c r="J6801" i="3" s="1"/>
  <c r="L2096" i="3"/>
  <c r="F7584" i="3"/>
  <c r="L10720" i="3"/>
  <c r="F3665" i="3"/>
  <c r="E6017" i="3"/>
  <c r="J6017" i="3" s="1"/>
  <c r="L9153" i="3"/>
  <c r="L9936" i="3"/>
  <c r="L8369" i="3"/>
  <c r="L9152" i="3"/>
  <c r="F1313" i="3"/>
  <c r="F2097" i="3"/>
  <c r="L7585" i="3"/>
  <c r="L8368" i="3"/>
  <c r="E529" i="3"/>
  <c r="J529" i="3" s="1"/>
  <c r="L6801" i="3"/>
  <c r="E9153" i="3"/>
  <c r="J9153" i="3" s="1"/>
  <c r="E8369" i="3"/>
  <c r="J8369" i="3" s="1"/>
  <c r="E7585" i="3"/>
  <c r="J7585" i="3" s="1"/>
  <c r="F6801" i="3"/>
  <c r="F6017" i="3"/>
  <c r="E5233" i="3"/>
  <c r="J5233" i="3" s="1"/>
  <c r="E3665" i="3"/>
  <c r="J3665" i="3" s="1"/>
  <c r="E2881" i="3"/>
  <c r="J2881" i="3" s="1"/>
  <c r="E2097" i="3"/>
  <c r="J2097" i="3" s="1"/>
  <c r="F529" i="3"/>
  <c r="E10720" i="3"/>
  <c r="J10720" i="3" s="1"/>
  <c r="E9936" i="3"/>
  <c r="J9936" i="3" s="1"/>
  <c r="E9152" i="3"/>
  <c r="J9152" i="3" s="1"/>
  <c r="F8368" i="3"/>
  <c r="E7584" i="3"/>
  <c r="J7584" i="3" s="1"/>
  <c r="L1312" i="3"/>
  <c r="L4448" i="3"/>
  <c r="L11504" i="3"/>
  <c r="L2880" i="3"/>
  <c r="L3664" i="3"/>
  <c r="F6800" i="3"/>
  <c r="F6016" i="3"/>
  <c r="E2096" i="3"/>
  <c r="J2096" i="3" s="1"/>
  <c r="F5232" i="3"/>
  <c r="E11504" i="3"/>
  <c r="J11504" i="3" s="1"/>
  <c r="F1312" i="3"/>
  <c r="E3664" i="3"/>
  <c r="J3664" i="3" s="1"/>
  <c r="F4448" i="3"/>
  <c r="L6800" i="3"/>
  <c r="L6016" i="3"/>
  <c r="E6800" i="3"/>
  <c r="J6800" i="3" s="1"/>
  <c r="E6016" i="3"/>
  <c r="J6016" i="3" s="1"/>
  <c r="E5232" i="3"/>
  <c r="J5232" i="3" s="1"/>
  <c r="E4448" i="3"/>
  <c r="J4448" i="3" s="1"/>
  <c r="F2096" i="3"/>
  <c r="E1312" i="3"/>
  <c r="J1312" i="3" s="1"/>
  <c r="L526" i="3"/>
  <c r="E526" i="3"/>
  <c r="J526" i="3" s="1"/>
  <c r="F526" i="3"/>
  <c r="F528" i="3"/>
  <c r="E1310" i="3"/>
  <c r="J1310" i="3" s="1"/>
  <c r="L528" i="3"/>
  <c r="E528" i="3"/>
  <c r="J528" i="3" s="1"/>
  <c r="F527" i="3"/>
  <c r="E11501" i="3"/>
  <c r="J11501" i="3" s="1"/>
  <c r="E527" i="3"/>
  <c r="J527" i="3" s="1"/>
  <c r="F11501" i="3"/>
  <c r="E12288" i="3"/>
  <c r="J12288" i="3" s="1"/>
  <c r="L527" i="3"/>
  <c r="F12288" i="3"/>
  <c r="F1310" i="3"/>
  <c r="E1311" i="3"/>
  <c r="J1311" i="3" s="1"/>
  <c r="F1311" i="3"/>
  <c r="L1310" i="3"/>
  <c r="E2094" i="3"/>
  <c r="J2094" i="3" s="1"/>
  <c r="F2094" i="3"/>
  <c r="F2879" i="3"/>
  <c r="L3662" i="3"/>
  <c r="L2095" i="3"/>
  <c r="E2878" i="3"/>
  <c r="J2878" i="3" s="1"/>
  <c r="F2878" i="3"/>
  <c r="F2095" i="3"/>
  <c r="E2095" i="3"/>
  <c r="J2095" i="3" s="1"/>
  <c r="L2094" i="3"/>
  <c r="L4447" i="3"/>
  <c r="E2879" i="3"/>
  <c r="J2879" i="3" s="1"/>
  <c r="L2878" i="3"/>
  <c r="L2879" i="3"/>
  <c r="E3662" i="3"/>
  <c r="J3662" i="3" s="1"/>
  <c r="E5230" i="3"/>
  <c r="J5230" i="3" s="1"/>
  <c r="E3663" i="3"/>
  <c r="J3663" i="3" s="1"/>
  <c r="E5231" i="3"/>
  <c r="J5231" i="3" s="1"/>
  <c r="F3662" i="3"/>
  <c r="F3663" i="3"/>
  <c r="L3663" i="3"/>
  <c r="F5230" i="3"/>
  <c r="F4447" i="3"/>
  <c r="E4446" i="3"/>
  <c r="J4446" i="3" s="1"/>
  <c r="E4447" i="3"/>
  <c r="J4447" i="3" s="1"/>
  <c r="F4446" i="3"/>
  <c r="L4446" i="3"/>
  <c r="F5231" i="3"/>
  <c r="L5230" i="3"/>
  <c r="E6014" i="3"/>
  <c r="J6014" i="3" s="1"/>
  <c r="L5231" i="3"/>
  <c r="L6015" i="3"/>
  <c r="F6015" i="3"/>
  <c r="F6014" i="3"/>
  <c r="E6015" i="3"/>
  <c r="J6015" i="3" s="1"/>
  <c r="L6014" i="3"/>
  <c r="E6798" i="3"/>
  <c r="J6798" i="3" s="1"/>
  <c r="E6799" i="3"/>
  <c r="J6799" i="3" s="1"/>
  <c r="F6798" i="3"/>
  <c r="F6799" i="3"/>
  <c r="L6798" i="3"/>
  <c r="L6799" i="3"/>
  <c r="E8366" i="3"/>
  <c r="J8366" i="3" s="1"/>
  <c r="E8367" i="3"/>
  <c r="J8367" i="3" s="1"/>
  <c r="F8366" i="3"/>
  <c r="F7583" i="3"/>
  <c r="E7582" i="3"/>
  <c r="J7582" i="3" s="1"/>
  <c r="E7583" i="3"/>
  <c r="J7583" i="3" s="1"/>
  <c r="F7582" i="3"/>
  <c r="L7582" i="3"/>
  <c r="L7583" i="3"/>
  <c r="F8367" i="3"/>
  <c r="L9934" i="3"/>
  <c r="L8366" i="3"/>
  <c r="L8367" i="3"/>
  <c r="F9150" i="3"/>
  <c r="E9150" i="3"/>
  <c r="J9150" i="3" s="1"/>
  <c r="E9151" i="3"/>
  <c r="J9151" i="3" s="1"/>
  <c r="L9151" i="3"/>
  <c r="L9150" i="3"/>
  <c r="F9151" i="3"/>
  <c r="F9934" i="3"/>
  <c r="F9935" i="3"/>
  <c r="E9934" i="3"/>
  <c r="J9934" i="3" s="1"/>
  <c r="E9935" i="3"/>
  <c r="J9935" i="3" s="1"/>
  <c r="L9935" i="3"/>
  <c r="F10719" i="3"/>
  <c r="E10717" i="3"/>
  <c r="J10717" i="3" s="1"/>
  <c r="E10718" i="3"/>
  <c r="J10718" i="3" s="1"/>
  <c r="E12287" i="3"/>
  <c r="J12287" i="3" s="1"/>
  <c r="F10718" i="3"/>
  <c r="E10719" i="3"/>
  <c r="J10719" i="3" s="1"/>
  <c r="L11503" i="3"/>
  <c r="L10718" i="3"/>
  <c r="L10719" i="3"/>
  <c r="E11502" i="3"/>
  <c r="J11502" i="3" s="1"/>
  <c r="F11502" i="3"/>
  <c r="E11503" i="3"/>
  <c r="J11503" i="3" s="1"/>
  <c r="F12286" i="3"/>
  <c r="F11503" i="3"/>
  <c r="L11502" i="3"/>
  <c r="E12286" i="3"/>
  <c r="J12286" i="3" s="1"/>
  <c r="F12287" i="3"/>
  <c r="F10717" i="3"/>
  <c r="L11501" i="3"/>
  <c r="L12286" i="3"/>
  <c r="L12287" i="3"/>
  <c r="E9933" i="3"/>
  <c r="J9933" i="3" s="1"/>
  <c r="F9149" i="3"/>
  <c r="F9933" i="3"/>
  <c r="L10717" i="3"/>
  <c r="E9149" i="3"/>
  <c r="J9149" i="3" s="1"/>
  <c r="L12283" i="3"/>
  <c r="L6013" i="3"/>
  <c r="L9149" i="3"/>
  <c r="L9933" i="3"/>
  <c r="L6795" i="3"/>
  <c r="L9931" i="3"/>
  <c r="L8364" i="3"/>
  <c r="F8365" i="3"/>
  <c r="L8365" i="3"/>
  <c r="E8365" i="3"/>
  <c r="J8365" i="3" s="1"/>
  <c r="E7581" i="3"/>
  <c r="J7581" i="3" s="1"/>
  <c r="L7581" i="3"/>
  <c r="F7581" i="3"/>
  <c r="F6797" i="3"/>
  <c r="L6797" i="3"/>
  <c r="E6797" i="3"/>
  <c r="J6797" i="3" s="1"/>
  <c r="E6013" i="3"/>
  <c r="J6013" i="3" s="1"/>
  <c r="F6013" i="3"/>
  <c r="F5229" i="3"/>
  <c r="L5229" i="3"/>
  <c r="E5229" i="3"/>
  <c r="J5229" i="3" s="1"/>
  <c r="F4445" i="3"/>
  <c r="L4445" i="3"/>
  <c r="E4445" i="3"/>
  <c r="J4445" i="3" s="1"/>
  <c r="F3661" i="3"/>
  <c r="L3661" i="3"/>
  <c r="E3661" i="3"/>
  <c r="J3661" i="3" s="1"/>
  <c r="E2877" i="3"/>
  <c r="J2877" i="3" s="1"/>
  <c r="L2877" i="3"/>
  <c r="F11485" i="3"/>
  <c r="F525" i="3"/>
  <c r="F2877" i="3"/>
  <c r="F2093" i="3"/>
  <c r="L2093" i="3"/>
  <c r="E2093" i="3"/>
  <c r="J2093" i="3" s="1"/>
  <c r="E1309" i="3"/>
  <c r="J1309" i="3" s="1"/>
  <c r="L1309" i="3"/>
  <c r="F1309" i="3"/>
  <c r="E525" i="3"/>
  <c r="J525" i="3" s="1"/>
  <c r="F12285" i="3"/>
  <c r="L525" i="3"/>
  <c r="E12285" i="3"/>
  <c r="J12285" i="3" s="1"/>
  <c r="F11500" i="3"/>
  <c r="L11500" i="3"/>
  <c r="L12285" i="3"/>
  <c r="E11500" i="3"/>
  <c r="J11500" i="3" s="1"/>
  <c r="F10716" i="3"/>
  <c r="L10716" i="3"/>
  <c r="E10716" i="3"/>
  <c r="J10716" i="3" s="1"/>
  <c r="F9932" i="3"/>
  <c r="L9932" i="3"/>
  <c r="E9932" i="3"/>
  <c r="J9932" i="3" s="1"/>
  <c r="F9148" i="3"/>
  <c r="L9148" i="3"/>
  <c r="E9148" i="3"/>
  <c r="J9148" i="3" s="1"/>
  <c r="E8364" i="3"/>
  <c r="J8364" i="3" s="1"/>
  <c r="E2876" i="3"/>
  <c r="J2876" i="3" s="1"/>
  <c r="F1308" i="3"/>
  <c r="F2876" i="3"/>
  <c r="F8364" i="3"/>
  <c r="F7580" i="3"/>
  <c r="L7580" i="3"/>
  <c r="E7580" i="3"/>
  <c r="J7580" i="3" s="1"/>
  <c r="F6796" i="3"/>
  <c r="L6796" i="3"/>
  <c r="E6796" i="3"/>
  <c r="J6796" i="3" s="1"/>
  <c r="F6012" i="3"/>
  <c r="L6012" i="3"/>
  <c r="E6012" i="3"/>
  <c r="J6012" i="3" s="1"/>
  <c r="E5228" i="3"/>
  <c r="J5228" i="3" s="1"/>
  <c r="L5228" i="3"/>
  <c r="F5228" i="3"/>
  <c r="F4444" i="3"/>
  <c r="L4444" i="3"/>
  <c r="E4444" i="3"/>
  <c r="J4444" i="3" s="1"/>
  <c r="E3660" i="3"/>
  <c r="J3660" i="3" s="1"/>
  <c r="L3660" i="3"/>
  <c r="F3660" i="3"/>
  <c r="L2876" i="3"/>
  <c r="F2092" i="3"/>
  <c r="L2092" i="3"/>
  <c r="E2092" i="3"/>
  <c r="J2092" i="3" s="1"/>
  <c r="E1308" i="3"/>
  <c r="J1308" i="3" s="1"/>
  <c r="L1308" i="3"/>
  <c r="F524" i="3"/>
  <c r="L524" i="3"/>
  <c r="E524" i="3"/>
  <c r="J524" i="3" s="1"/>
  <c r="E12283" i="3"/>
  <c r="J12283" i="3" s="1"/>
  <c r="E12284" i="3"/>
  <c r="J12284" i="3" s="1"/>
  <c r="F11499" i="3"/>
  <c r="L12284" i="3"/>
  <c r="L11499" i="3"/>
  <c r="F12284" i="3"/>
  <c r="F12283" i="3"/>
  <c r="E11499" i="3"/>
  <c r="J11499" i="3" s="1"/>
  <c r="F10715" i="3"/>
  <c r="L10715" i="3"/>
  <c r="E10715" i="3"/>
  <c r="J10715" i="3" s="1"/>
  <c r="E9931" i="3"/>
  <c r="J9931" i="3" s="1"/>
  <c r="F6795" i="3"/>
  <c r="F9931" i="3"/>
  <c r="E9147" i="3"/>
  <c r="J9147" i="3" s="1"/>
  <c r="L9147" i="3"/>
  <c r="F9147" i="3"/>
  <c r="E8363" i="3"/>
  <c r="J8363" i="3" s="1"/>
  <c r="L8363" i="3"/>
  <c r="F8363" i="3"/>
  <c r="F7579" i="3"/>
  <c r="E6795" i="3"/>
  <c r="J6795" i="3" s="1"/>
  <c r="L6794" i="3"/>
  <c r="L7579" i="3"/>
  <c r="E7579" i="3"/>
  <c r="J7579" i="3" s="1"/>
  <c r="E6011" i="3"/>
  <c r="J6011" i="3" s="1"/>
  <c r="L6011" i="3"/>
  <c r="F6011" i="3"/>
  <c r="F5227" i="3"/>
  <c r="F4443" i="3"/>
  <c r="L5227" i="3"/>
  <c r="E5227" i="3"/>
  <c r="J5227" i="3" s="1"/>
  <c r="L4443" i="3"/>
  <c r="E4443" i="3"/>
  <c r="J4443" i="3" s="1"/>
  <c r="E3659" i="3"/>
  <c r="J3659" i="3" s="1"/>
  <c r="L3659" i="3"/>
  <c r="F3659" i="3"/>
  <c r="F2875" i="3"/>
  <c r="F2091" i="3"/>
  <c r="L2875" i="3"/>
  <c r="E2875" i="3"/>
  <c r="J2875" i="3" s="1"/>
  <c r="L2091" i="3"/>
  <c r="F12281" i="3"/>
  <c r="L9146" i="3"/>
  <c r="E2091" i="3"/>
  <c r="J2091" i="3" s="1"/>
  <c r="E1307" i="3"/>
  <c r="J1307" i="3" s="1"/>
  <c r="E6794" i="3"/>
  <c r="J6794" i="3" s="1"/>
  <c r="L1307" i="3"/>
  <c r="F1307" i="3"/>
  <c r="E523" i="3"/>
  <c r="J523" i="3" s="1"/>
  <c r="L523" i="3"/>
  <c r="F523" i="3"/>
  <c r="E11498" i="3"/>
  <c r="J11498" i="3" s="1"/>
  <c r="L11498" i="3"/>
  <c r="F11498" i="3"/>
  <c r="E10714" i="3"/>
  <c r="J10714" i="3" s="1"/>
  <c r="L10714" i="3"/>
  <c r="F10714" i="3"/>
  <c r="F9930" i="3"/>
  <c r="E9146" i="3"/>
  <c r="J9146" i="3" s="1"/>
  <c r="L9930" i="3"/>
  <c r="E9930" i="3"/>
  <c r="J9930" i="3" s="1"/>
  <c r="F8362" i="3"/>
  <c r="L8362" i="3"/>
  <c r="E8362" i="3"/>
  <c r="J8362" i="3" s="1"/>
  <c r="L6010" i="3"/>
  <c r="L7578" i="3"/>
  <c r="F7578" i="3"/>
  <c r="E7578" i="3"/>
  <c r="J7578" i="3" s="1"/>
  <c r="E6010" i="3"/>
  <c r="J6010" i="3" s="1"/>
  <c r="L6793" i="3"/>
  <c r="F6010" i="3"/>
  <c r="F5226" i="3"/>
  <c r="L5226" i="3"/>
  <c r="L3658" i="3"/>
  <c r="E5226" i="3"/>
  <c r="J5226" i="3" s="1"/>
  <c r="F4442" i="3"/>
  <c r="L4442" i="3"/>
  <c r="E4442" i="3"/>
  <c r="J4442" i="3" s="1"/>
  <c r="E3658" i="3"/>
  <c r="J3658" i="3" s="1"/>
  <c r="F3658" i="3"/>
  <c r="F2874" i="3"/>
  <c r="E1306" i="3"/>
  <c r="J1306" i="3" s="1"/>
  <c r="L2874" i="3"/>
  <c r="E2874" i="3"/>
  <c r="J2874" i="3" s="1"/>
  <c r="E2090" i="3"/>
  <c r="J2090" i="3" s="1"/>
  <c r="E522" i="3"/>
  <c r="J522" i="3" s="1"/>
  <c r="L2090" i="3"/>
  <c r="F2090" i="3"/>
  <c r="F1306" i="3"/>
  <c r="F522" i="3"/>
  <c r="L1306" i="3"/>
  <c r="E12282" i="3"/>
  <c r="J12282" i="3" s="1"/>
  <c r="F11497" i="3"/>
  <c r="L522" i="3"/>
  <c r="L12282" i="3"/>
  <c r="L10713" i="3"/>
  <c r="L11497" i="3"/>
  <c r="E11497" i="3"/>
  <c r="J11497" i="3" s="1"/>
  <c r="E10713" i="3"/>
  <c r="J10713" i="3" s="1"/>
  <c r="F10713" i="3"/>
  <c r="F9929" i="3"/>
  <c r="L9929" i="3"/>
  <c r="E9929" i="3"/>
  <c r="J9929" i="3" s="1"/>
  <c r="F9145" i="3"/>
  <c r="L9145" i="3"/>
  <c r="E9145" i="3"/>
  <c r="J9145" i="3" s="1"/>
  <c r="F8361" i="3"/>
  <c r="E6009" i="3"/>
  <c r="J6009" i="3" s="1"/>
  <c r="L8361" i="3"/>
  <c r="E8361" i="3"/>
  <c r="J8361" i="3" s="1"/>
  <c r="E7577" i="3"/>
  <c r="J7577" i="3" s="1"/>
  <c r="E6793" i="3"/>
  <c r="J6793" i="3" s="1"/>
  <c r="L7577" i="3"/>
  <c r="F7577" i="3"/>
  <c r="L6009" i="3"/>
  <c r="L3655" i="3"/>
  <c r="E12281" i="3"/>
  <c r="J12281" i="3" s="1"/>
  <c r="F5225" i="3"/>
  <c r="L5225" i="3"/>
  <c r="E5225" i="3"/>
  <c r="J5225" i="3" s="1"/>
  <c r="F4441" i="3"/>
  <c r="L4441" i="3"/>
  <c r="E4441" i="3"/>
  <c r="J4441" i="3" s="1"/>
  <c r="F3657" i="3"/>
  <c r="L3657" i="3"/>
  <c r="E3657" i="3"/>
  <c r="J3657" i="3" s="1"/>
  <c r="F2873" i="3"/>
  <c r="L2873" i="3"/>
  <c r="E2873" i="3"/>
  <c r="J2873" i="3" s="1"/>
  <c r="F2089" i="3"/>
  <c r="L2089" i="3"/>
  <c r="E2089" i="3"/>
  <c r="J2089" i="3" s="1"/>
  <c r="F1305" i="3"/>
  <c r="L1305" i="3"/>
  <c r="E1305" i="3"/>
  <c r="J1305" i="3" s="1"/>
  <c r="E521" i="3"/>
  <c r="J521" i="3" s="1"/>
  <c r="L521" i="3"/>
  <c r="F521" i="3"/>
  <c r="F11496" i="3"/>
  <c r="L11496" i="3"/>
  <c r="L12281" i="3"/>
  <c r="E11496" i="3"/>
  <c r="J11496" i="3" s="1"/>
  <c r="F10712" i="3"/>
  <c r="L10712" i="3"/>
  <c r="E10712" i="3"/>
  <c r="J10712" i="3" s="1"/>
  <c r="F9928" i="3"/>
  <c r="L9928" i="3"/>
  <c r="E9928" i="3"/>
  <c r="J9928" i="3" s="1"/>
  <c r="E9144" i="3"/>
  <c r="J9144" i="3" s="1"/>
  <c r="L9144" i="3"/>
  <c r="F9144" i="3"/>
  <c r="E8360" i="3"/>
  <c r="J8360" i="3" s="1"/>
  <c r="E6008" i="3"/>
  <c r="J6008" i="3" s="1"/>
  <c r="L8360" i="3"/>
  <c r="F8360" i="3"/>
  <c r="E7576" i="3"/>
  <c r="J7576" i="3" s="1"/>
  <c r="E6791" i="3"/>
  <c r="J6791" i="3" s="1"/>
  <c r="E11495" i="3"/>
  <c r="J11495" i="3" s="1"/>
  <c r="F6008" i="3"/>
  <c r="L7576" i="3"/>
  <c r="F7576" i="3"/>
  <c r="E6792" i="3"/>
  <c r="J6792" i="3" s="1"/>
  <c r="L6792" i="3"/>
  <c r="F6792" i="3"/>
  <c r="L2871" i="3"/>
  <c r="L6008" i="3"/>
  <c r="E5224" i="3"/>
  <c r="J5224" i="3" s="1"/>
  <c r="L5224" i="3"/>
  <c r="F5224" i="3"/>
  <c r="E4440" i="3"/>
  <c r="J4440" i="3" s="1"/>
  <c r="F11495" i="3"/>
  <c r="L4440" i="3"/>
  <c r="F4440" i="3"/>
  <c r="F3656" i="3"/>
  <c r="L3656" i="3"/>
  <c r="E3656" i="3"/>
  <c r="J3656" i="3" s="1"/>
  <c r="F2872" i="3"/>
  <c r="L2872" i="3"/>
  <c r="E2872" i="3"/>
  <c r="J2872" i="3" s="1"/>
  <c r="F2088" i="3"/>
  <c r="F9143" i="3"/>
  <c r="L2088" i="3"/>
  <c r="E2088" i="3"/>
  <c r="J2088" i="3" s="1"/>
  <c r="E1304" i="3"/>
  <c r="J1304" i="3" s="1"/>
  <c r="L1304" i="3"/>
  <c r="F1304" i="3"/>
  <c r="F520" i="3"/>
  <c r="L520" i="3"/>
  <c r="E520" i="3"/>
  <c r="J520" i="3" s="1"/>
  <c r="F12280" i="3"/>
  <c r="L12280" i="3"/>
  <c r="L11495" i="3"/>
  <c r="E12280" i="3"/>
  <c r="J12280" i="3" s="1"/>
  <c r="E10711" i="3"/>
  <c r="J10711" i="3" s="1"/>
  <c r="E9143" i="3"/>
  <c r="J9143" i="3" s="1"/>
  <c r="L10711" i="3"/>
  <c r="F10711" i="3"/>
  <c r="F9927" i="3"/>
  <c r="L9927" i="3"/>
  <c r="E9927" i="3"/>
  <c r="J9927" i="3" s="1"/>
  <c r="L9143" i="3"/>
  <c r="E8359" i="3"/>
  <c r="J8359" i="3" s="1"/>
  <c r="L8359" i="3"/>
  <c r="F8359" i="3"/>
  <c r="F7575" i="3"/>
  <c r="F6791" i="3"/>
  <c r="L7575" i="3"/>
  <c r="E7575" i="3"/>
  <c r="J7575" i="3" s="1"/>
  <c r="L6791" i="3"/>
  <c r="F6007" i="3"/>
  <c r="L6007" i="3"/>
  <c r="E6007" i="3"/>
  <c r="J6007" i="3" s="1"/>
  <c r="E5223" i="3"/>
  <c r="J5223" i="3" s="1"/>
  <c r="L5223" i="3"/>
  <c r="F5223" i="3"/>
  <c r="F4439" i="3"/>
  <c r="E2087" i="3"/>
  <c r="J2087" i="3" s="1"/>
  <c r="L4439" i="3"/>
  <c r="E4439" i="3"/>
  <c r="J4439" i="3" s="1"/>
  <c r="E3655" i="3"/>
  <c r="J3655" i="3" s="1"/>
  <c r="F2087" i="3"/>
  <c r="F3655" i="3"/>
  <c r="E2871" i="3"/>
  <c r="J2871" i="3" s="1"/>
  <c r="F6006" i="3"/>
  <c r="F10710" i="3"/>
  <c r="F12279" i="3"/>
  <c r="F2871" i="3"/>
  <c r="L2087" i="3"/>
  <c r="F1303" i="3"/>
  <c r="E12279" i="3"/>
  <c r="J12279" i="3" s="1"/>
  <c r="L12279" i="3"/>
  <c r="L1303" i="3"/>
  <c r="E1303" i="3"/>
  <c r="J1303" i="3" s="1"/>
  <c r="E519" i="3"/>
  <c r="J519" i="3" s="1"/>
  <c r="E10710" i="3"/>
  <c r="J10710" i="3" s="1"/>
  <c r="L519" i="3"/>
  <c r="F519" i="3"/>
  <c r="F11494" i="3"/>
  <c r="L11494" i="3"/>
  <c r="E11494" i="3"/>
  <c r="J11494" i="3" s="1"/>
  <c r="L10710" i="3"/>
  <c r="F9926" i="3"/>
  <c r="E6006" i="3"/>
  <c r="J6006" i="3" s="1"/>
  <c r="L8358" i="3"/>
  <c r="L9926" i="3"/>
  <c r="E9926" i="3"/>
  <c r="J9926" i="3" s="1"/>
  <c r="E9142" i="3"/>
  <c r="J9142" i="3" s="1"/>
  <c r="F8358" i="3"/>
  <c r="L9142" i="3"/>
  <c r="F9142" i="3"/>
  <c r="E8358" i="3"/>
  <c r="J8358" i="3" s="1"/>
  <c r="L6790" i="3"/>
  <c r="E7574" i="3"/>
  <c r="J7574" i="3" s="1"/>
  <c r="F2086" i="3"/>
  <c r="L7574" i="3"/>
  <c r="F7574" i="3"/>
  <c r="E6790" i="3"/>
  <c r="J6790" i="3" s="1"/>
  <c r="F6790" i="3"/>
  <c r="L6006" i="3"/>
  <c r="F5222" i="3"/>
  <c r="E2086" i="3"/>
  <c r="J2086" i="3" s="1"/>
  <c r="E2870" i="3"/>
  <c r="J2870" i="3" s="1"/>
  <c r="F4438" i="3"/>
  <c r="L5222" i="3"/>
  <c r="E5222" i="3"/>
  <c r="J5222" i="3" s="1"/>
  <c r="E4438" i="3"/>
  <c r="J4438" i="3" s="1"/>
  <c r="F3654" i="3"/>
  <c r="L4438" i="3"/>
  <c r="E3654" i="3"/>
  <c r="J3654" i="3" s="1"/>
  <c r="F2870" i="3"/>
  <c r="L2870" i="3"/>
  <c r="L3654" i="3"/>
  <c r="L2086" i="3"/>
  <c r="E1302" i="3"/>
  <c r="J1302" i="3" s="1"/>
  <c r="F518" i="3"/>
  <c r="L1302" i="3"/>
  <c r="F1302" i="3"/>
  <c r="E518" i="3"/>
  <c r="J518" i="3" s="1"/>
  <c r="L518" i="3"/>
  <c r="E11493" i="3"/>
  <c r="J11493" i="3" s="1"/>
  <c r="F11493" i="3"/>
  <c r="E12278" i="3"/>
  <c r="J12278" i="3" s="1"/>
  <c r="L4437" i="3"/>
  <c r="L9141" i="3"/>
  <c r="L12278" i="3"/>
  <c r="L11493" i="3"/>
  <c r="F12278" i="3"/>
  <c r="F10709" i="3"/>
  <c r="L10709" i="3"/>
  <c r="E10709" i="3"/>
  <c r="J10709" i="3" s="1"/>
  <c r="F9925" i="3"/>
  <c r="L9925" i="3"/>
  <c r="E9925" i="3"/>
  <c r="J9925" i="3" s="1"/>
  <c r="E9141" i="3"/>
  <c r="J9141" i="3" s="1"/>
  <c r="F9141" i="3"/>
  <c r="E8357" i="3"/>
  <c r="J8357" i="3" s="1"/>
  <c r="E6005" i="3"/>
  <c r="J6005" i="3" s="1"/>
  <c r="L8357" i="3"/>
  <c r="F8357" i="3"/>
  <c r="F7573" i="3"/>
  <c r="F6005" i="3"/>
  <c r="L7573" i="3"/>
  <c r="E7573" i="3"/>
  <c r="J7573" i="3" s="1"/>
  <c r="F6789" i="3"/>
  <c r="L6789" i="3"/>
  <c r="E6789" i="3"/>
  <c r="J6789" i="3" s="1"/>
  <c r="L6784" i="3"/>
  <c r="L11488" i="3"/>
  <c r="L5221" i="3"/>
  <c r="L6005" i="3"/>
  <c r="E5221" i="3"/>
  <c r="J5221" i="3" s="1"/>
  <c r="F5221" i="3"/>
  <c r="E4437" i="3"/>
  <c r="J4437" i="3" s="1"/>
  <c r="E3653" i="3"/>
  <c r="J3653" i="3" s="1"/>
  <c r="F3653" i="3"/>
  <c r="F4437" i="3"/>
  <c r="L2084" i="3"/>
  <c r="L6788" i="3"/>
  <c r="L8356" i="3"/>
  <c r="L3653" i="3"/>
  <c r="F2869" i="3"/>
  <c r="L2869" i="3"/>
  <c r="E2869" i="3"/>
  <c r="J2869" i="3" s="1"/>
  <c r="F2085" i="3"/>
  <c r="L2085" i="3"/>
  <c r="E2085" i="3"/>
  <c r="J2085" i="3" s="1"/>
  <c r="E1301" i="3"/>
  <c r="J1301" i="3" s="1"/>
  <c r="E9140" i="3"/>
  <c r="J9140" i="3" s="1"/>
  <c r="L9140" i="3"/>
  <c r="L1301" i="3"/>
  <c r="F1301" i="3"/>
  <c r="F517" i="3"/>
  <c r="F11492" i="3"/>
  <c r="F12276" i="3"/>
  <c r="L517" i="3"/>
  <c r="E517" i="3"/>
  <c r="J517" i="3" s="1"/>
  <c r="E11492" i="3"/>
  <c r="J11492" i="3" s="1"/>
  <c r="E12276" i="3"/>
  <c r="J12276" i="3" s="1"/>
  <c r="E12277" i="3"/>
  <c r="J12277" i="3" s="1"/>
  <c r="L12277" i="3"/>
  <c r="L11492" i="3"/>
  <c r="L12276" i="3"/>
  <c r="F12277" i="3"/>
  <c r="F10708" i="3"/>
  <c r="F9140" i="3"/>
  <c r="L10708" i="3"/>
  <c r="E10708" i="3"/>
  <c r="J10708" i="3" s="1"/>
  <c r="E9924" i="3"/>
  <c r="J9924" i="3" s="1"/>
  <c r="L9924" i="3"/>
  <c r="E8356" i="3"/>
  <c r="J8356" i="3" s="1"/>
  <c r="F8356" i="3"/>
  <c r="F9924" i="3"/>
  <c r="E7572" i="3"/>
  <c r="J7572" i="3" s="1"/>
  <c r="L7572" i="3"/>
  <c r="F7572" i="3"/>
  <c r="E6788" i="3"/>
  <c r="J6788" i="3" s="1"/>
  <c r="F6788" i="3"/>
  <c r="F6004" i="3"/>
  <c r="F5220" i="3"/>
  <c r="L6004" i="3"/>
  <c r="E6004" i="3"/>
  <c r="J6004" i="3" s="1"/>
  <c r="E5220" i="3"/>
  <c r="J5220" i="3" s="1"/>
  <c r="L5220" i="3"/>
  <c r="E4436" i="3"/>
  <c r="J4436" i="3" s="1"/>
  <c r="L4436" i="3"/>
  <c r="F4436" i="3"/>
  <c r="F3652" i="3"/>
  <c r="L3652" i="3"/>
  <c r="E3652" i="3"/>
  <c r="J3652" i="3" s="1"/>
  <c r="E2868" i="3"/>
  <c r="J2868" i="3" s="1"/>
  <c r="E2084" i="3"/>
  <c r="J2084" i="3" s="1"/>
  <c r="F2084" i="3"/>
  <c r="L2868" i="3"/>
  <c r="F2868" i="3"/>
  <c r="L6786" i="3"/>
  <c r="L8354" i="3"/>
  <c r="L11491" i="3"/>
  <c r="L1300" i="3"/>
  <c r="E1300" i="3"/>
  <c r="J1300" i="3" s="1"/>
  <c r="F1300" i="3"/>
  <c r="E516" i="3"/>
  <c r="J516" i="3" s="1"/>
  <c r="L516" i="3"/>
  <c r="F516" i="3"/>
  <c r="F515" i="3"/>
  <c r="L515" i="3"/>
  <c r="E515" i="3"/>
  <c r="J515" i="3" s="1"/>
  <c r="E1299" i="3"/>
  <c r="J1299" i="3" s="1"/>
  <c r="L1299" i="3"/>
  <c r="F1299" i="3"/>
  <c r="F2083" i="3"/>
  <c r="L2083" i="3"/>
  <c r="E2083" i="3"/>
  <c r="J2083" i="3" s="1"/>
  <c r="F2867" i="3"/>
  <c r="L2867" i="3"/>
  <c r="E2867" i="3"/>
  <c r="J2867" i="3" s="1"/>
  <c r="F3651" i="3"/>
  <c r="E12275" i="3"/>
  <c r="J12275" i="3" s="1"/>
  <c r="F12275" i="3"/>
  <c r="L3651" i="3"/>
  <c r="E3651" i="3"/>
  <c r="J3651" i="3" s="1"/>
  <c r="F4435" i="3"/>
  <c r="L4435" i="3"/>
  <c r="E4435" i="3"/>
  <c r="J4435" i="3" s="1"/>
  <c r="F5219" i="3"/>
  <c r="E10707" i="3"/>
  <c r="J10707" i="3" s="1"/>
  <c r="F10707" i="3"/>
  <c r="L5219" i="3"/>
  <c r="E5219" i="3"/>
  <c r="J5219" i="3" s="1"/>
  <c r="F6003" i="3"/>
  <c r="L6003" i="3"/>
  <c r="E6003" i="3"/>
  <c r="J6003" i="3" s="1"/>
  <c r="F6787" i="3"/>
  <c r="L6787" i="3"/>
  <c r="E6787" i="3"/>
  <c r="J6787" i="3" s="1"/>
  <c r="E7571" i="3"/>
  <c r="J7571" i="3" s="1"/>
  <c r="E8355" i="3"/>
  <c r="J8355" i="3" s="1"/>
  <c r="F8355" i="3"/>
  <c r="L7571" i="3"/>
  <c r="F7571" i="3"/>
  <c r="L10707" i="3"/>
  <c r="L8355" i="3"/>
  <c r="E9139" i="3"/>
  <c r="J9139" i="3" s="1"/>
  <c r="E11491" i="3"/>
  <c r="J11491" i="3" s="1"/>
  <c r="F11491" i="3"/>
  <c r="L9139" i="3"/>
  <c r="F9139" i="3"/>
  <c r="F9923" i="3"/>
  <c r="L9923" i="3"/>
  <c r="E9923" i="3"/>
  <c r="J9923" i="3" s="1"/>
  <c r="L12275" i="3"/>
  <c r="E11490" i="3"/>
  <c r="J11490" i="3" s="1"/>
  <c r="L11490" i="3"/>
  <c r="F11490" i="3"/>
  <c r="F10706" i="3"/>
  <c r="F9922" i="3"/>
  <c r="L10706" i="3"/>
  <c r="E10706" i="3"/>
  <c r="J10706" i="3" s="1"/>
  <c r="E9922" i="3"/>
  <c r="J9922" i="3" s="1"/>
  <c r="F6786" i="3"/>
  <c r="L9922" i="3"/>
  <c r="F9138" i="3"/>
  <c r="E8354" i="3"/>
  <c r="J8354" i="3" s="1"/>
  <c r="L9138" i="3"/>
  <c r="E9138" i="3"/>
  <c r="J9138" i="3" s="1"/>
  <c r="F8354" i="3"/>
  <c r="L9135" i="3"/>
  <c r="L12272" i="3"/>
  <c r="L6000" i="3"/>
  <c r="L12273" i="3"/>
  <c r="L2865" i="3"/>
  <c r="L6002" i="3"/>
  <c r="F7570" i="3"/>
  <c r="E6786" i="3"/>
  <c r="J6786" i="3" s="1"/>
  <c r="L7570" i="3"/>
  <c r="E7570" i="3"/>
  <c r="J7570" i="3" s="1"/>
  <c r="E6002" i="3"/>
  <c r="J6002" i="3" s="1"/>
  <c r="L5218" i="3"/>
  <c r="F6002" i="3"/>
  <c r="E5218" i="3"/>
  <c r="J5218" i="3" s="1"/>
  <c r="L1298" i="3"/>
  <c r="F5218" i="3"/>
  <c r="F4434" i="3"/>
  <c r="L4434" i="3"/>
  <c r="E4434" i="3"/>
  <c r="J4434" i="3" s="1"/>
  <c r="F3650" i="3"/>
  <c r="F2082" i="3"/>
  <c r="L3650" i="3"/>
  <c r="E3650" i="3"/>
  <c r="J3650" i="3" s="1"/>
  <c r="F2866" i="3"/>
  <c r="F11487" i="3"/>
  <c r="F2080" i="3"/>
  <c r="F11488" i="3"/>
  <c r="F1298" i="3"/>
  <c r="L2866" i="3"/>
  <c r="E2866" i="3"/>
  <c r="J2866" i="3" s="1"/>
  <c r="E2082" i="3"/>
  <c r="J2082" i="3" s="1"/>
  <c r="E7568" i="3"/>
  <c r="J7568" i="3" s="1"/>
  <c r="E2865" i="3"/>
  <c r="J2865" i="3" s="1"/>
  <c r="F2864" i="3"/>
  <c r="F6000" i="3"/>
  <c r="F7568" i="3"/>
  <c r="E1298" i="3"/>
  <c r="J1298" i="3" s="1"/>
  <c r="L2082" i="3"/>
  <c r="F2865" i="3"/>
  <c r="E514" i="3"/>
  <c r="J514" i="3" s="1"/>
  <c r="E1296" i="3"/>
  <c r="J1296" i="3" s="1"/>
  <c r="L514" i="3"/>
  <c r="F514" i="3"/>
  <c r="L512" i="3"/>
  <c r="E2080" i="3"/>
  <c r="J2080" i="3" s="1"/>
  <c r="E2081" i="3"/>
  <c r="J2081" i="3" s="1"/>
  <c r="E3649" i="3"/>
  <c r="J3649" i="3" s="1"/>
  <c r="L6001" i="3"/>
  <c r="L7568" i="3"/>
  <c r="E9136" i="3"/>
  <c r="J9136" i="3" s="1"/>
  <c r="L10704" i="3"/>
  <c r="L11487" i="3"/>
  <c r="E3648" i="3"/>
  <c r="J3648" i="3" s="1"/>
  <c r="L5216" i="3"/>
  <c r="L9921" i="3"/>
  <c r="L4433" i="3"/>
  <c r="E8352" i="3"/>
  <c r="J8352" i="3" s="1"/>
  <c r="L9920" i="3"/>
  <c r="E11488" i="3"/>
  <c r="J11488" i="3" s="1"/>
  <c r="E12272" i="3"/>
  <c r="J12272" i="3" s="1"/>
  <c r="F12274" i="3"/>
  <c r="L4432" i="3"/>
  <c r="E6000" i="3"/>
  <c r="J6000" i="3" s="1"/>
  <c r="E6784" i="3"/>
  <c r="J6784" i="3" s="1"/>
  <c r="E7569" i="3"/>
  <c r="J7569" i="3" s="1"/>
  <c r="L9137" i="3"/>
  <c r="E11489" i="3"/>
  <c r="J11489" i="3" s="1"/>
  <c r="E11487" i="3"/>
  <c r="J11487" i="3" s="1"/>
  <c r="E512" i="3"/>
  <c r="J512" i="3" s="1"/>
  <c r="L2081" i="3"/>
  <c r="L2864" i="3"/>
  <c r="L3649" i="3"/>
  <c r="F6001" i="3"/>
  <c r="L9136" i="3"/>
  <c r="F10704" i="3"/>
  <c r="L1297" i="3"/>
  <c r="L2080" i="3"/>
  <c r="L3648" i="3"/>
  <c r="E5216" i="3"/>
  <c r="J5216" i="3" s="1"/>
  <c r="L8353" i="3"/>
  <c r="L1296" i="3"/>
  <c r="L8352" i="3"/>
  <c r="E9920" i="3"/>
  <c r="J9920" i="3" s="1"/>
  <c r="L12274" i="3"/>
  <c r="L513" i="3"/>
  <c r="E2864" i="3"/>
  <c r="J2864" i="3" s="1"/>
  <c r="F4432" i="3"/>
  <c r="L6785" i="3"/>
  <c r="L11489" i="3"/>
  <c r="E12274" i="3"/>
  <c r="J12274" i="3" s="1"/>
  <c r="F12272" i="3"/>
  <c r="E12273" i="3"/>
  <c r="J12273" i="3" s="1"/>
  <c r="F12273" i="3"/>
  <c r="F11489" i="3"/>
  <c r="E10704" i="3"/>
  <c r="J10704" i="3" s="1"/>
  <c r="E10705" i="3"/>
  <c r="J10705" i="3" s="1"/>
  <c r="L10705" i="3"/>
  <c r="F10705" i="3"/>
  <c r="E9921" i="3"/>
  <c r="J9921" i="3" s="1"/>
  <c r="F9920" i="3"/>
  <c r="F9921" i="3"/>
  <c r="F9136" i="3"/>
  <c r="E9137" i="3"/>
  <c r="J9137" i="3" s="1"/>
  <c r="F9137" i="3"/>
  <c r="F8353" i="3"/>
  <c r="F8352" i="3"/>
  <c r="E8353" i="3"/>
  <c r="J8353" i="3" s="1"/>
  <c r="F7569" i="3"/>
  <c r="L7569" i="3"/>
  <c r="F6784" i="3"/>
  <c r="E6785" i="3"/>
  <c r="J6785" i="3" s="1"/>
  <c r="F6785" i="3"/>
  <c r="E6001" i="3"/>
  <c r="J6001" i="3" s="1"/>
  <c r="E5217" i="3"/>
  <c r="J5217" i="3" s="1"/>
  <c r="F5217" i="3"/>
  <c r="F5216" i="3"/>
  <c r="L5217" i="3"/>
  <c r="E4432" i="3"/>
  <c r="J4432" i="3" s="1"/>
  <c r="E4433" i="3"/>
  <c r="J4433" i="3" s="1"/>
  <c r="F4433" i="3"/>
  <c r="F3648" i="3"/>
  <c r="F3649" i="3"/>
  <c r="F2081" i="3"/>
  <c r="E1297" i="3"/>
  <c r="J1297" i="3" s="1"/>
  <c r="F1296" i="3"/>
  <c r="F1297" i="3"/>
  <c r="F512" i="3"/>
  <c r="E513" i="3"/>
  <c r="J513" i="3" s="1"/>
  <c r="F513" i="3"/>
  <c r="F10703" i="3"/>
  <c r="E10703" i="3"/>
  <c r="J10703" i="3" s="1"/>
  <c r="L10703" i="3"/>
  <c r="E9919" i="3"/>
  <c r="J9919" i="3" s="1"/>
  <c r="L9919" i="3"/>
  <c r="F9919" i="3"/>
  <c r="E9135" i="3"/>
  <c r="J9135" i="3" s="1"/>
  <c r="F9135" i="3"/>
  <c r="E8351" i="3"/>
  <c r="J8351" i="3" s="1"/>
  <c r="L8351" i="3"/>
  <c r="F8351" i="3"/>
  <c r="F7567" i="3"/>
  <c r="E7567" i="3"/>
  <c r="J7567" i="3" s="1"/>
  <c r="L7567" i="3"/>
  <c r="F6783" i="3"/>
  <c r="E6783" i="3"/>
  <c r="J6783" i="3" s="1"/>
  <c r="L6783" i="3"/>
  <c r="E5999" i="3"/>
  <c r="J5999" i="3" s="1"/>
  <c r="L5999" i="3"/>
  <c r="F5999" i="3"/>
  <c r="E5215" i="3"/>
  <c r="J5215" i="3" s="1"/>
  <c r="L5215" i="3"/>
  <c r="F5215" i="3"/>
  <c r="F4431" i="3"/>
  <c r="L4431" i="3"/>
  <c r="E4431" i="3"/>
  <c r="J4431" i="3" s="1"/>
  <c r="L2079" i="3"/>
  <c r="E3647" i="3"/>
  <c r="J3647" i="3" s="1"/>
  <c r="F3647" i="3"/>
  <c r="L3647" i="3"/>
  <c r="E2863" i="3"/>
  <c r="J2863" i="3" s="1"/>
  <c r="L2863" i="3"/>
  <c r="F2863" i="3"/>
  <c r="E2079" i="3"/>
  <c r="J2079" i="3" s="1"/>
  <c r="F2079" i="3"/>
  <c r="F1295" i="3"/>
  <c r="E1295" i="3"/>
  <c r="J1295" i="3" s="1"/>
  <c r="L1295" i="3"/>
  <c r="E12270" i="3"/>
  <c r="J12270" i="3" s="1"/>
  <c r="F8350" i="3"/>
  <c r="F9918" i="3"/>
  <c r="F511" i="3"/>
  <c r="F12270" i="3"/>
  <c r="L511" i="3"/>
  <c r="E511" i="3"/>
  <c r="J511" i="3" s="1"/>
  <c r="E11486" i="3"/>
  <c r="J11486" i="3" s="1"/>
  <c r="E12271" i="3"/>
  <c r="J12271" i="3" s="1"/>
  <c r="L11486" i="3"/>
  <c r="L12271" i="3"/>
  <c r="L12270" i="3"/>
  <c r="F12271" i="3"/>
  <c r="F11486" i="3"/>
  <c r="E10702" i="3"/>
  <c r="J10702" i="3" s="1"/>
  <c r="E9918" i="3"/>
  <c r="J9918" i="3" s="1"/>
  <c r="L10702" i="3"/>
  <c r="F10702" i="3"/>
  <c r="F9134" i="3"/>
  <c r="L9918" i="3"/>
  <c r="L9134" i="3"/>
  <c r="E9134" i="3"/>
  <c r="J9134" i="3" s="1"/>
  <c r="E8350" i="3"/>
  <c r="J8350" i="3" s="1"/>
  <c r="L8350" i="3"/>
  <c r="E7566" i="3"/>
  <c r="J7566" i="3" s="1"/>
  <c r="L7566" i="3"/>
  <c r="F7566" i="3"/>
  <c r="E6782" i="3"/>
  <c r="J6782" i="3" s="1"/>
  <c r="L6782" i="3"/>
  <c r="F6782" i="3"/>
  <c r="E5998" i="3"/>
  <c r="J5998" i="3" s="1"/>
  <c r="L5998" i="3"/>
  <c r="F5998" i="3"/>
  <c r="F5214" i="3"/>
  <c r="L5214" i="3"/>
  <c r="E5214" i="3"/>
  <c r="J5214" i="3" s="1"/>
  <c r="E4430" i="3"/>
  <c r="J4430" i="3" s="1"/>
  <c r="L4430" i="3"/>
  <c r="F4430" i="3"/>
  <c r="E3646" i="3"/>
  <c r="J3646" i="3" s="1"/>
  <c r="L3646" i="3"/>
  <c r="F3646" i="3"/>
  <c r="E2862" i="3"/>
  <c r="J2862" i="3" s="1"/>
  <c r="F1294" i="3"/>
  <c r="L2862" i="3"/>
  <c r="F2862" i="3"/>
  <c r="E2078" i="3"/>
  <c r="J2078" i="3" s="1"/>
  <c r="E1294" i="3"/>
  <c r="J1294" i="3" s="1"/>
  <c r="L2078" i="3"/>
  <c r="F2078" i="3"/>
  <c r="F510" i="3"/>
  <c r="L1294" i="3"/>
  <c r="E11485" i="3"/>
  <c r="J11485" i="3" s="1"/>
  <c r="L510" i="3"/>
  <c r="E510" i="3"/>
  <c r="J510" i="3" s="1"/>
  <c r="L11485" i="3"/>
  <c r="F10701" i="3"/>
  <c r="L10701" i="3"/>
  <c r="E10701" i="3"/>
  <c r="J10701" i="3" s="1"/>
  <c r="F9917" i="3"/>
  <c r="L9917" i="3"/>
  <c r="E9917" i="3"/>
  <c r="J9917" i="3" s="1"/>
  <c r="F9133" i="3"/>
  <c r="L9133" i="3"/>
  <c r="E9133" i="3"/>
  <c r="J9133" i="3" s="1"/>
  <c r="F8349" i="3"/>
  <c r="L8349" i="3"/>
  <c r="E8349" i="3"/>
  <c r="J8349" i="3" s="1"/>
  <c r="F7565" i="3"/>
  <c r="L7565" i="3"/>
  <c r="E7565" i="3"/>
  <c r="J7565" i="3" s="1"/>
  <c r="F6781" i="3"/>
  <c r="L6781" i="3"/>
  <c r="E6781" i="3"/>
  <c r="J6781" i="3" s="1"/>
  <c r="F5997" i="3"/>
  <c r="E4429" i="3"/>
  <c r="J4429" i="3" s="1"/>
  <c r="L5997" i="3"/>
  <c r="E5997" i="3"/>
  <c r="J5997" i="3" s="1"/>
  <c r="F5213" i="3"/>
  <c r="F4429" i="3"/>
  <c r="L5213" i="3"/>
  <c r="E5213" i="3"/>
  <c r="J5213" i="3" s="1"/>
  <c r="L4429" i="3"/>
  <c r="F3645" i="3"/>
  <c r="E2861" i="3"/>
  <c r="J2861" i="3" s="1"/>
  <c r="F2861" i="3"/>
  <c r="L3645" i="3"/>
  <c r="E3645" i="3"/>
  <c r="J3645" i="3" s="1"/>
  <c r="L2861" i="3"/>
  <c r="F2077" i="3"/>
  <c r="L2077" i="3"/>
  <c r="E2077" i="3"/>
  <c r="J2077" i="3" s="1"/>
  <c r="F1293" i="3"/>
  <c r="L1293" i="3"/>
  <c r="E1293" i="3"/>
  <c r="J1293" i="3" s="1"/>
  <c r="E509" i="3"/>
  <c r="J509" i="3" s="1"/>
  <c r="L509" i="3"/>
  <c r="L8348" i="3"/>
  <c r="F509" i="3"/>
  <c r="F12269" i="3"/>
  <c r="F11484" i="3"/>
  <c r="L12269" i="3"/>
  <c r="L11484" i="3"/>
  <c r="E12269" i="3"/>
  <c r="J12269" i="3" s="1"/>
  <c r="E11484" i="3"/>
  <c r="J11484" i="3" s="1"/>
  <c r="E10700" i="3"/>
  <c r="J10700" i="3" s="1"/>
  <c r="L10700" i="3"/>
  <c r="F10700" i="3"/>
  <c r="F9916" i="3"/>
  <c r="E8348" i="3"/>
  <c r="J8348" i="3" s="1"/>
  <c r="F8348" i="3"/>
  <c r="L9916" i="3"/>
  <c r="E9916" i="3"/>
  <c r="J9916" i="3" s="1"/>
  <c r="F9132" i="3"/>
  <c r="L9132" i="3"/>
  <c r="E9132" i="3"/>
  <c r="J9132" i="3" s="1"/>
  <c r="F7564" i="3"/>
  <c r="L7564" i="3"/>
  <c r="E7564" i="3"/>
  <c r="J7564" i="3" s="1"/>
  <c r="F6780" i="3"/>
  <c r="L6780" i="3"/>
  <c r="E6780" i="3"/>
  <c r="J6780" i="3" s="1"/>
  <c r="F5996" i="3"/>
  <c r="L5996" i="3"/>
  <c r="E5996" i="3"/>
  <c r="J5996" i="3" s="1"/>
  <c r="E5212" i="3"/>
  <c r="J5212" i="3" s="1"/>
  <c r="L5212" i="3"/>
  <c r="F5212" i="3"/>
  <c r="E4428" i="3"/>
  <c r="J4428" i="3" s="1"/>
  <c r="L4428" i="3"/>
  <c r="F4428" i="3"/>
  <c r="E3644" i="3"/>
  <c r="J3644" i="3" s="1"/>
  <c r="L3644" i="3"/>
  <c r="F3644" i="3"/>
  <c r="F2860" i="3"/>
  <c r="L508" i="3"/>
  <c r="L2860" i="3"/>
  <c r="L2076" i="3"/>
  <c r="E2860" i="3"/>
  <c r="J2860" i="3" s="1"/>
  <c r="F2076" i="3"/>
  <c r="E2076" i="3"/>
  <c r="J2076" i="3" s="1"/>
  <c r="F1292" i="3"/>
  <c r="L1292" i="3"/>
  <c r="E1292" i="3"/>
  <c r="J1292" i="3" s="1"/>
  <c r="E508" i="3"/>
  <c r="J508" i="3" s="1"/>
  <c r="F508" i="3"/>
  <c r="E12268" i="3"/>
  <c r="J12268" i="3" s="1"/>
  <c r="F11483" i="3"/>
  <c r="L12268" i="3"/>
  <c r="L11483" i="3"/>
  <c r="F12268" i="3"/>
  <c r="E11483" i="3"/>
  <c r="J11483" i="3" s="1"/>
  <c r="F10699" i="3"/>
  <c r="F9915" i="3"/>
  <c r="L10699" i="3"/>
  <c r="E10699" i="3"/>
  <c r="J10699" i="3" s="1"/>
  <c r="E9915" i="3"/>
  <c r="J9915" i="3" s="1"/>
  <c r="L7563" i="3"/>
  <c r="L9915" i="3"/>
  <c r="F9131" i="3"/>
  <c r="L9131" i="3"/>
  <c r="E9131" i="3"/>
  <c r="J9131" i="3" s="1"/>
  <c r="E8347" i="3"/>
  <c r="J8347" i="3" s="1"/>
  <c r="E5995" i="3"/>
  <c r="J5995" i="3" s="1"/>
  <c r="F5995" i="3"/>
  <c r="L8347" i="3"/>
  <c r="F8347" i="3"/>
  <c r="E7563" i="3"/>
  <c r="J7563" i="3" s="1"/>
  <c r="F7563" i="3"/>
  <c r="E6779" i="3"/>
  <c r="J6779" i="3" s="1"/>
  <c r="L6779" i="3"/>
  <c r="F6779" i="3"/>
  <c r="L5211" i="3"/>
  <c r="L5995" i="3"/>
  <c r="F5211" i="3"/>
  <c r="E5211" i="3"/>
  <c r="J5211" i="3" s="1"/>
  <c r="F4427" i="3"/>
  <c r="E2075" i="3"/>
  <c r="J2075" i="3" s="1"/>
  <c r="F2075" i="3"/>
  <c r="F2859" i="3"/>
  <c r="L4427" i="3"/>
  <c r="E4427" i="3"/>
  <c r="J4427" i="3" s="1"/>
  <c r="E3643" i="3"/>
  <c r="J3643" i="3" s="1"/>
  <c r="E2859" i="3"/>
  <c r="J2859" i="3" s="1"/>
  <c r="L3643" i="3"/>
  <c r="F3643" i="3"/>
  <c r="L2859" i="3"/>
  <c r="L12267" i="3"/>
  <c r="L2075" i="3"/>
  <c r="F1291" i="3"/>
  <c r="E10698" i="3"/>
  <c r="J10698" i="3" s="1"/>
  <c r="F10698" i="3"/>
  <c r="L1291" i="3"/>
  <c r="E1291" i="3"/>
  <c r="J1291" i="3" s="1"/>
  <c r="F507" i="3"/>
  <c r="L507" i="3"/>
  <c r="E507" i="3"/>
  <c r="J507" i="3" s="1"/>
  <c r="E12267" i="3"/>
  <c r="J12267" i="3" s="1"/>
  <c r="F11482" i="3"/>
  <c r="L11482" i="3"/>
  <c r="F12267" i="3"/>
  <c r="E11482" i="3"/>
  <c r="J11482" i="3" s="1"/>
  <c r="L10698" i="3"/>
  <c r="F9914" i="3"/>
  <c r="L9914" i="3"/>
  <c r="E9914" i="3"/>
  <c r="J9914" i="3" s="1"/>
  <c r="F9130" i="3"/>
  <c r="L9130" i="3"/>
  <c r="E9130" i="3"/>
  <c r="J9130" i="3" s="1"/>
  <c r="E8346" i="3"/>
  <c r="J8346" i="3" s="1"/>
  <c r="F3642" i="3"/>
  <c r="L8346" i="3"/>
  <c r="F8346" i="3"/>
  <c r="F7562" i="3"/>
  <c r="F5994" i="3"/>
  <c r="L7562" i="3"/>
  <c r="E7562" i="3"/>
  <c r="J7562" i="3" s="1"/>
  <c r="E6778" i="3"/>
  <c r="J6778" i="3" s="1"/>
  <c r="L6778" i="3"/>
  <c r="F6778" i="3"/>
  <c r="E5994" i="3"/>
  <c r="J5994" i="3" s="1"/>
  <c r="L5994" i="3"/>
  <c r="F5210" i="3"/>
  <c r="E4426" i="3"/>
  <c r="J4426" i="3" s="1"/>
  <c r="L5210" i="3"/>
  <c r="E5210" i="3"/>
  <c r="J5210" i="3" s="1"/>
  <c r="F4426" i="3"/>
  <c r="L4426" i="3"/>
  <c r="E3642" i="3"/>
  <c r="J3642" i="3" s="1"/>
  <c r="L3642" i="3"/>
  <c r="F2858" i="3"/>
  <c r="L2858" i="3"/>
  <c r="E2858" i="3"/>
  <c r="J2858" i="3" s="1"/>
  <c r="F2074" i="3"/>
  <c r="F506" i="3"/>
  <c r="L2074" i="3"/>
  <c r="E2074" i="3"/>
  <c r="J2074" i="3" s="1"/>
  <c r="E1290" i="3"/>
  <c r="J1290" i="3" s="1"/>
  <c r="L1290" i="3"/>
  <c r="F1290" i="3"/>
  <c r="E506" i="3"/>
  <c r="J506" i="3" s="1"/>
  <c r="L506" i="3"/>
  <c r="E12266" i="3"/>
  <c r="J12266" i="3" s="1"/>
  <c r="F11481" i="3"/>
  <c r="L12266" i="3"/>
  <c r="L11481" i="3"/>
  <c r="F12266" i="3"/>
  <c r="E11481" i="3"/>
  <c r="J11481" i="3" s="1"/>
  <c r="E10697" i="3"/>
  <c r="J10697" i="3" s="1"/>
  <c r="L10697" i="3"/>
  <c r="F10697" i="3"/>
  <c r="L9913" i="3"/>
  <c r="F9913" i="3"/>
  <c r="E9913" i="3"/>
  <c r="J9913" i="3" s="1"/>
  <c r="E9129" i="3"/>
  <c r="J9129" i="3" s="1"/>
  <c r="L9129" i="3"/>
  <c r="F9129" i="3"/>
  <c r="E8345" i="3"/>
  <c r="J8345" i="3" s="1"/>
  <c r="F7561" i="3"/>
  <c r="L8345" i="3"/>
  <c r="F8345" i="3"/>
  <c r="E7561" i="3"/>
  <c r="J7561" i="3" s="1"/>
  <c r="L7561" i="3"/>
  <c r="E6777" i="3"/>
  <c r="J6777" i="3" s="1"/>
  <c r="L6777" i="3"/>
  <c r="F6777" i="3"/>
  <c r="E5993" i="3"/>
  <c r="J5993" i="3" s="1"/>
  <c r="L5993" i="3"/>
  <c r="F5993" i="3"/>
  <c r="E5209" i="3"/>
  <c r="J5209" i="3" s="1"/>
  <c r="L5209" i="3"/>
  <c r="F5209" i="3"/>
  <c r="F4425" i="3"/>
  <c r="E3641" i="3"/>
  <c r="J3641" i="3" s="1"/>
  <c r="L4425" i="3"/>
  <c r="E4425" i="3"/>
  <c r="J4425" i="3" s="1"/>
  <c r="F3641" i="3"/>
  <c r="L3641" i="3"/>
  <c r="E2857" i="3"/>
  <c r="J2857" i="3" s="1"/>
  <c r="L2857" i="3"/>
  <c r="F2857" i="3"/>
  <c r="F2073" i="3"/>
  <c r="L2073" i="3"/>
  <c r="E2073" i="3"/>
  <c r="J2073" i="3" s="1"/>
  <c r="F1289" i="3"/>
  <c r="F505" i="3"/>
  <c r="L1289" i="3"/>
  <c r="E1289" i="3"/>
  <c r="J1289" i="3" s="1"/>
  <c r="E12265" i="3"/>
  <c r="J12265" i="3" s="1"/>
  <c r="F12265" i="3"/>
  <c r="E505" i="3"/>
  <c r="J505" i="3" s="1"/>
  <c r="L505" i="3"/>
  <c r="F12264" i="3"/>
  <c r="E11480" i="3"/>
  <c r="J11480" i="3" s="1"/>
  <c r="L12264" i="3"/>
  <c r="L11480" i="3"/>
  <c r="L12265" i="3"/>
  <c r="E12264" i="3"/>
  <c r="J12264" i="3" s="1"/>
  <c r="F11480" i="3"/>
  <c r="F10696" i="3"/>
  <c r="F9912" i="3"/>
  <c r="L10696" i="3"/>
  <c r="E10696" i="3"/>
  <c r="J10696" i="3" s="1"/>
  <c r="E9912" i="3"/>
  <c r="J9912" i="3" s="1"/>
  <c r="L9912" i="3"/>
  <c r="F9128" i="3"/>
  <c r="L9128" i="3"/>
  <c r="E9128" i="3"/>
  <c r="J9128" i="3" s="1"/>
  <c r="F8344" i="3"/>
  <c r="L8344" i="3"/>
  <c r="E8344" i="3"/>
  <c r="J8344" i="3" s="1"/>
  <c r="E7560" i="3"/>
  <c r="J7560" i="3" s="1"/>
  <c r="E6776" i="3"/>
  <c r="J6776" i="3" s="1"/>
  <c r="F6776" i="3"/>
  <c r="L7560" i="3"/>
  <c r="F7560" i="3"/>
  <c r="L6776" i="3"/>
  <c r="F5992" i="3"/>
  <c r="L5992" i="3"/>
  <c r="E5992" i="3"/>
  <c r="J5992" i="3" s="1"/>
  <c r="F5208" i="3"/>
  <c r="L5208" i="3"/>
  <c r="E5208" i="3"/>
  <c r="J5208" i="3" s="1"/>
  <c r="F4424" i="3"/>
  <c r="L4424" i="3"/>
  <c r="L3640" i="3"/>
  <c r="E4424" i="3"/>
  <c r="J4424" i="3" s="1"/>
  <c r="E3640" i="3"/>
  <c r="J3640" i="3" s="1"/>
  <c r="F3640" i="3"/>
  <c r="F2856" i="3"/>
  <c r="L2856" i="3"/>
  <c r="E2856" i="3"/>
  <c r="J2856" i="3" s="1"/>
  <c r="E2072" i="3"/>
  <c r="J2072" i="3" s="1"/>
  <c r="E1288" i="3"/>
  <c r="J1288" i="3" s="1"/>
  <c r="F1288" i="3"/>
  <c r="L2072" i="3"/>
  <c r="F2072" i="3"/>
  <c r="L1288" i="3"/>
  <c r="F504" i="3"/>
  <c r="L504" i="3"/>
  <c r="E504" i="3"/>
  <c r="J504" i="3" s="1"/>
  <c r="F503" i="3"/>
  <c r="E1287" i="3"/>
  <c r="J1287" i="3" s="1"/>
  <c r="F1287" i="3"/>
  <c r="L503" i="3"/>
  <c r="E503" i="3"/>
  <c r="J503" i="3" s="1"/>
  <c r="L1287" i="3"/>
  <c r="F2071" i="3"/>
  <c r="E5991" i="3"/>
  <c r="J5991" i="3" s="1"/>
  <c r="L2071" i="3"/>
  <c r="E2071" i="3"/>
  <c r="J2071" i="3" s="1"/>
  <c r="E2855" i="3"/>
  <c r="J2855" i="3" s="1"/>
  <c r="F3639" i="3"/>
  <c r="L2855" i="3"/>
  <c r="E3639" i="3"/>
  <c r="J3639" i="3" s="1"/>
  <c r="F2855" i="3"/>
  <c r="L3639" i="3"/>
  <c r="F4423" i="3"/>
  <c r="E5207" i="3"/>
  <c r="J5207" i="3" s="1"/>
  <c r="F5207" i="3"/>
  <c r="L4423" i="3"/>
  <c r="E4423" i="3"/>
  <c r="J4423" i="3" s="1"/>
  <c r="F5991" i="3"/>
  <c r="L5207" i="3"/>
  <c r="L5991" i="3"/>
  <c r="F6775" i="3"/>
  <c r="L6775" i="3"/>
  <c r="E6775" i="3"/>
  <c r="J6775" i="3" s="1"/>
  <c r="E7559" i="3"/>
  <c r="J7559" i="3" s="1"/>
  <c r="L7559" i="3"/>
  <c r="F7559" i="3"/>
  <c r="E8343" i="3"/>
  <c r="J8343" i="3" s="1"/>
  <c r="L8343" i="3"/>
  <c r="F8343" i="3"/>
  <c r="E9127" i="3"/>
  <c r="J9127" i="3" s="1"/>
  <c r="L9127" i="3"/>
  <c r="F9127" i="3"/>
  <c r="F9911" i="3"/>
  <c r="L9911" i="3"/>
  <c r="E9911" i="3"/>
  <c r="J9911" i="3" s="1"/>
  <c r="E10695" i="3"/>
  <c r="J10695" i="3" s="1"/>
  <c r="E10694" i="3"/>
  <c r="J10694" i="3" s="1"/>
  <c r="F10694" i="3"/>
  <c r="L10695" i="3"/>
  <c r="F10695" i="3"/>
  <c r="F11479" i="3"/>
  <c r="E9910" i="3"/>
  <c r="J9910" i="3" s="1"/>
  <c r="F11478" i="3"/>
  <c r="L11479" i="3"/>
  <c r="E11479" i="3"/>
  <c r="J11479" i="3" s="1"/>
  <c r="L11478" i="3"/>
  <c r="E12263" i="3"/>
  <c r="J12263" i="3" s="1"/>
  <c r="E11478" i="3"/>
  <c r="J11478" i="3" s="1"/>
  <c r="F12262" i="3"/>
  <c r="L12263" i="3"/>
  <c r="L12262" i="3"/>
  <c r="F12263" i="3"/>
  <c r="E12262" i="3"/>
  <c r="J12262" i="3" s="1"/>
  <c r="L10694" i="3"/>
  <c r="F9910" i="3"/>
  <c r="F9126" i="3"/>
  <c r="E9126" i="3"/>
  <c r="J9126" i="3" s="1"/>
  <c r="L9910" i="3"/>
  <c r="L9126" i="3"/>
  <c r="F8342" i="3"/>
  <c r="F7558" i="3"/>
  <c r="L8342" i="3"/>
  <c r="E8342" i="3"/>
  <c r="J8342" i="3" s="1"/>
  <c r="E7558" i="3"/>
  <c r="J7558" i="3" s="1"/>
  <c r="E2070" i="3"/>
  <c r="J2070" i="3" s="1"/>
  <c r="F2070" i="3"/>
  <c r="L7558" i="3"/>
  <c r="F6774" i="3"/>
  <c r="E5990" i="3"/>
  <c r="J5990" i="3" s="1"/>
  <c r="F5990" i="3"/>
  <c r="L6774" i="3"/>
  <c r="E6774" i="3"/>
  <c r="J6774" i="3" s="1"/>
  <c r="L5990" i="3"/>
  <c r="F5206" i="3"/>
  <c r="E2854" i="3"/>
  <c r="J2854" i="3" s="1"/>
  <c r="F2854" i="3"/>
  <c r="F4422" i="3"/>
  <c r="E4422" i="3"/>
  <c r="J4422" i="3" s="1"/>
  <c r="L5206" i="3"/>
  <c r="E5206" i="3"/>
  <c r="J5206" i="3" s="1"/>
  <c r="L4422" i="3"/>
  <c r="F3638" i="3"/>
  <c r="L3638" i="3"/>
  <c r="E3638" i="3"/>
  <c r="J3638" i="3" s="1"/>
  <c r="L2854" i="3"/>
  <c r="L2070" i="3"/>
  <c r="E1286" i="3"/>
  <c r="J1286" i="3" s="1"/>
  <c r="E502" i="3"/>
  <c r="J502" i="3" s="1"/>
  <c r="F502" i="3"/>
  <c r="L1286" i="3"/>
  <c r="F1286" i="3"/>
  <c r="L502" i="3"/>
  <c r="E501" i="3"/>
  <c r="J501" i="3" s="1"/>
  <c r="E1285" i="3"/>
  <c r="J1285" i="3" s="1"/>
  <c r="L501" i="3"/>
  <c r="F501" i="3"/>
  <c r="F1285" i="3"/>
  <c r="L1285" i="3"/>
  <c r="F2069" i="3"/>
  <c r="L2069" i="3"/>
  <c r="E2069" i="3"/>
  <c r="J2069" i="3" s="1"/>
  <c r="F2853" i="3"/>
  <c r="F5205" i="3"/>
  <c r="L2853" i="3"/>
  <c r="E2853" i="3"/>
  <c r="J2853" i="3" s="1"/>
  <c r="E3637" i="3"/>
  <c r="J3637" i="3" s="1"/>
  <c r="E4421" i="3"/>
  <c r="J4421" i="3" s="1"/>
  <c r="F4421" i="3"/>
  <c r="L3637" i="3"/>
  <c r="F3637" i="3"/>
  <c r="L8340" i="3"/>
  <c r="L4421" i="3"/>
  <c r="E5205" i="3"/>
  <c r="J5205" i="3" s="1"/>
  <c r="L5205" i="3"/>
  <c r="F5989" i="3"/>
  <c r="E8340" i="3"/>
  <c r="J8340" i="3" s="1"/>
  <c r="L5989" i="3"/>
  <c r="E5989" i="3"/>
  <c r="J5989" i="3" s="1"/>
  <c r="F6773" i="3"/>
  <c r="L6773" i="3"/>
  <c r="E6773" i="3"/>
  <c r="J6773" i="3" s="1"/>
  <c r="F7557" i="3"/>
  <c r="E9908" i="3"/>
  <c r="J9908" i="3" s="1"/>
  <c r="E8341" i="3"/>
  <c r="J8341" i="3" s="1"/>
  <c r="F8341" i="3"/>
  <c r="L7557" i="3"/>
  <c r="E7557" i="3"/>
  <c r="J7557" i="3" s="1"/>
  <c r="L8341" i="3"/>
  <c r="F9125" i="3"/>
  <c r="L9125" i="3"/>
  <c r="E9125" i="3"/>
  <c r="J9125" i="3" s="1"/>
  <c r="E9909" i="3"/>
  <c r="J9909" i="3" s="1"/>
  <c r="E7556" i="3"/>
  <c r="J7556" i="3" s="1"/>
  <c r="E9124" i="3"/>
  <c r="J9124" i="3" s="1"/>
  <c r="L9909" i="3"/>
  <c r="F9909" i="3"/>
  <c r="F10693" i="3"/>
  <c r="F7556" i="3"/>
  <c r="L10693" i="3"/>
  <c r="E10693" i="3"/>
  <c r="J10693" i="3" s="1"/>
  <c r="F11477" i="3"/>
  <c r="L11477" i="3"/>
  <c r="E11477" i="3"/>
  <c r="J11477" i="3" s="1"/>
  <c r="F12261" i="3"/>
  <c r="F11476" i="3"/>
  <c r="F9124" i="3"/>
  <c r="L12261" i="3"/>
  <c r="L11476" i="3"/>
  <c r="E12261" i="3"/>
  <c r="J12261" i="3" s="1"/>
  <c r="F12260" i="3"/>
  <c r="E11476" i="3"/>
  <c r="J11476" i="3" s="1"/>
  <c r="F10692" i="3"/>
  <c r="F9908" i="3"/>
  <c r="L10692" i="3"/>
  <c r="E10692" i="3"/>
  <c r="J10692" i="3" s="1"/>
  <c r="L9908" i="3"/>
  <c r="F8340" i="3"/>
  <c r="L9124" i="3"/>
  <c r="F6772" i="3"/>
  <c r="L7556" i="3"/>
  <c r="E6772" i="3"/>
  <c r="J6772" i="3" s="1"/>
  <c r="L6772" i="3"/>
  <c r="F5988" i="3"/>
  <c r="L5988" i="3"/>
  <c r="E5988" i="3"/>
  <c r="J5988" i="3" s="1"/>
  <c r="F5204" i="3"/>
  <c r="L5204" i="3"/>
  <c r="E5204" i="3"/>
  <c r="J5204" i="3" s="1"/>
  <c r="F4420" i="3"/>
  <c r="L4420" i="3"/>
  <c r="E4420" i="3"/>
  <c r="J4420" i="3" s="1"/>
  <c r="E3636" i="3"/>
  <c r="J3636" i="3" s="1"/>
  <c r="L3636" i="3"/>
  <c r="F3636" i="3"/>
  <c r="F2852" i="3"/>
  <c r="L2852" i="3"/>
  <c r="E2852" i="3"/>
  <c r="J2852" i="3" s="1"/>
  <c r="F2068" i="3"/>
  <c r="L2068" i="3"/>
  <c r="E2068" i="3"/>
  <c r="J2068" i="3" s="1"/>
  <c r="L1284" i="3"/>
  <c r="E1284" i="3"/>
  <c r="J1284" i="3" s="1"/>
  <c r="F1284" i="3"/>
  <c r="F500" i="3"/>
  <c r="F499" i="3"/>
  <c r="L500" i="3"/>
  <c r="E500" i="3"/>
  <c r="J500" i="3" s="1"/>
  <c r="F1283" i="3"/>
  <c r="F2851" i="3"/>
  <c r="F2067" i="3"/>
  <c r="F3635" i="3"/>
  <c r="F4419" i="3"/>
  <c r="F5203" i="3"/>
  <c r="F5987" i="3"/>
  <c r="F6771" i="3"/>
  <c r="F7555" i="3"/>
  <c r="F8339" i="3"/>
  <c r="F12259" i="3"/>
  <c r="F9907" i="3"/>
  <c r="F9123" i="3"/>
  <c r="F10691" i="3"/>
  <c r="F11474" i="3"/>
  <c r="F11475" i="3"/>
  <c r="F10690" i="3"/>
  <c r="F9906" i="3"/>
  <c r="F9122" i="3"/>
  <c r="F8338" i="3"/>
  <c r="F7554" i="3"/>
  <c r="F6770" i="3"/>
  <c r="F5986" i="3"/>
  <c r="F5202" i="3"/>
  <c r="F4418" i="3"/>
  <c r="F2066" i="3"/>
  <c r="F3634" i="3"/>
  <c r="F2850" i="3"/>
  <c r="F1282" i="3"/>
  <c r="F498" i="3"/>
  <c r="M12254" i="3"/>
  <c r="K12254" i="3"/>
  <c r="L12260" i="3" s="1"/>
  <c r="G12254" i="3"/>
  <c r="D12254" i="3"/>
  <c r="F12258" i="3" s="1"/>
  <c r="M11469" i="3"/>
  <c r="K11469" i="3"/>
  <c r="L11475" i="3" s="1"/>
  <c r="G11469" i="3"/>
  <c r="D11469" i="3"/>
  <c r="F11473" i="3" s="1"/>
  <c r="M11468" i="3"/>
  <c r="K11468" i="3"/>
  <c r="G11468" i="3"/>
  <c r="D11468" i="3"/>
  <c r="M10685" i="3"/>
  <c r="K10685" i="3"/>
  <c r="L10691" i="3" s="1"/>
  <c r="G10685" i="3"/>
  <c r="D10685" i="3"/>
  <c r="F10689" i="3" s="1"/>
  <c r="M10684" i="3"/>
  <c r="K10684" i="3"/>
  <c r="G10684" i="3"/>
  <c r="D10684" i="3"/>
  <c r="M9901" i="3"/>
  <c r="K9901" i="3"/>
  <c r="L9907" i="3" s="1"/>
  <c r="G9901" i="3"/>
  <c r="D9901" i="3"/>
  <c r="M9900" i="3"/>
  <c r="K9900" i="3"/>
  <c r="G9900" i="3"/>
  <c r="D9900" i="3"/>
  <c r="M9117" i="3"/>
  <c r="K9117" i="3"/>
  <c r="L9123" i="3" s="1"/>
  <c r="G9117" i="3"/>
  <c r="D9117" i="3"/>
  <c r="F9121" i="3" s="1"/>
  <c r="M9116" i="3"/>
  <c r="K9116" i="3"/>
  <c r="G9116" i="3"/>
  <c r="D9116" i="3"/>
  <c r="M8333" i="3"/>
  <c r="K8333" i="3"/>
  <c r="L8339" i="3" s="1"/>
  <c r="G8333" i="3"/>
  <c r="D8333" i="3"/>
  <c r="F8337" i="3" s="1"/>
  <c r="M8332" i="3"/>
  <c r="K8332" i="3"/>
  <c r="G8332" i="3"/>
  <c r="D8332" i="3"/>
  <c r="M7549" i="3"/>
  <c r="K7549" i="3"/>
  <c r="L7555" i="3" s="1"/>
  <c r="G7549" i="3"/>
  <c r="D7549" i="3"/>
  <c r="F7553" i="3" s="1"/>
  <c r="M7548" i="3"/>
  <c r="K7548" i="3"/>
  <c r="G7548" i="3"/>
  <c r="D7548" i="3"/>
  <c r="M6765" i="3"/>
  <c r="K6765" i="3"/>
  <c r="L6771" i="3" s="1"/>
  <c r="G6765" i="3"/>
  <c r="D6765" i="3"/>
  <c r="F6769" i="3" s="1"/>
  <c r="M6764" i="3"/>
  <c r="K6764" i="3"/>
  <c r="G6764" i="3"/>
  <c r="D6764" i="3"/>
  <c r="M5981" i="3"/>
  <c r="K5981" i="3"/>
  <c r="L5987" i="3" s="1"/>
  <c r="G5981" i="3"/>
  <c r="D5981" i="3"/>
  <c r="F5985" i="3" s="1"/>
  <c r="M5980" i="3"/>
  <c r="K5980" i="3"/>
  <c r="G5980" i="3"/>
  <c r="D5980" i="3"/>
  <c r="M5197" i="3"/>
  <c r="K5197" i="3"/>
  <c r="L5203" i="3" s="1"/>
  <c r="G5197" i="3"/>
  <c r="D5197" i="3"/>
  <c r="F5201" i="3" s="1"/>
  <c r="M5196" i="3"/>
  <c r="K5196" i="3"/>
  <c r="G5196" i="3"/>
  <c r="D5196" i="3"/>
  <c r="M4413" i="3"/>
  <c r="K4413" i="3"/>
  <c r="L4419" i="3" s="1"/>
  <c r="G4413" i="3"/>
  <c r="D4413" i="3"/>
  <c r="F4417" i="3" s="1"/>
  <c r="M4412" i="3"/>
  <c r="K4412" i="3"/>
  <c r="G4412" i="3"/>
  <c r="D4412" i="3"/>
  <c r="D3629" i="3"/>
  <c r="F3633" i="3" s="1"/>
  <c r="M3629" i="3"/>
  <c r="K3629" i="3"/>
  <c r="L3635" i="3" s="1"/>
  <c r="G3629" i="3"/>
  <c r="M3628" i="3"/>
  <c r="K3628" i="3"/>
  <c r="M2845" i="3"/>
  <c r="K2845" i="3"/>
  <c r="L2851" i="3" s="1"/>
  <c r="G2845" i="3"/>
  <c r="D2845" i="3"/>
  <c r="F2849" i="3" s="1"/>
  <c r="M2844" i="3"/>
  <c r="K2844" i="3"/>
  <c r="G2844" i="3"/>
  <c r="M2061" i="3"/>
  <c r="K2061" i="3"/>
  <c r="L2067" i="3" s="1"/>
  <c r="G2061" i="3"/>
  <c r="D2061" i="3"/>
  <c r="F2065" i="3" s="1"/>
  <c r="M2060" i="3"/>
  <c r="K2060" i="3"/>
  <c r="G2060" i="3"/>
  <c r="M1277" i="3"/>
  <c r="K1277" i="3"/>
  <c r="L1283" i="3" s="1"/>
  <c r="G1277" i="3"/>
  <c r="D1277" i="3"/>
  <c r="F1281" i="3" s="1"/>
  <c r="M1276" i="3"/>
  <c r="K1276" i="3"/>
  <c r="G1276" i="3"/>
  <c r="N492" i="3"/>
  <c r="D493" i="3" s="1"/>
  <c r="F497" i="3" s="1"/>
  <c r="M493" i="3"/>
  <c r="K493" i="3"/>
  <c r="L499" i="3" s="1"/>
  <c r="G493" i="3"/>
  <c r="M492" i="3"/>
  <c r="K492" i="3"/>
  <c r="M12253" i="3"/>
  <c r="K12253" i="3"/>
  <c r="G12253" i="3"/>
  <c r="D12253" i="3"/>
  <c r="M12252" i="3"/>
  <c r="K12252" i="3"/>
  <c r="G12252" i="3"/>
  <c r="D12252" i="3"/>
  <c r="M11467" i="3"/>
  <c r="K11467" i="3"/>
  <c r="G11467" i="3"/>
  <c r="D11467" i="3"/>
  <c r="M10683" i="3"/>
  <c r="K10683" i="3"/>
  <c r="G10683" i="3"/>
  <c r="D10683" i="3"/>
  <c r="M9899" i="3"/>
  <c r="K9899" i="3"/>
  <c r="G9899" i="3"/>
  <c r="D9899" i="3"/>
  <c r="M9115" i="3"/>
  <c r="K9115" i="3"/>
  <c r="G9115" i="3"/>
  <c r="D9115" i="3"/>
  <c r="M8331" i="3"/>
  <c r="K8331" i="3"/>
  <c r="G8331" i="3"/>
  <c r="D8331" i="3"/>
  <c r="M7547" i="3"/>
  <c r="K7547" i="3"/>
  <c r="G7547" i="3"/>
  <c r="D7547" i="3"/>
  <c r="M6763" i="3"/>
  <c r="K6763" i="3"/>
  <c r="G6763" i="3"/>
  <c r="D6763" i="3"/>
  <c r="M5979" i="3"/>
  <c r="K5979" i="3"/>
  <c r="G5979" i="3"/>
  <c r="D5979" i="3"/>
  <c r="M5195" i="3"/>
  <c r="K5195" i="3"/>
  <c r="G5195" i="3"/>
  <c r="D5195" i="3"/>
  <c r="M4411" i="3"/>
  <c r="K4411" i="3"/>
  <c r="G4411" i="3"/>
  <c r="D4411" i="3"/>
  <c r="N3627" i="3"/>
  <c r="G3627" i="3" s="1"/>
  <c r="M3627" i="3"/>
  <c r="K3627" i="3"/>
  <c r="N2843" i="3"/>
  <c r="G2843" i="3" s="1"/>
  <c r="M2843" i="3"/>
  <c r="K2843" i="3"/>
  <c r="N2059" i="3"/>
  <c r="G2059" i="3" s="1"/>
  <c r="M2059" i="3"/>
  <c r="K2059" i="3"/>
  <c r="N1275" i="3"/>
  <c r="G1275" i="3" s="1"/>
  <c r="M1275" i="3"/>
  <c r="K1275" i="3"/>
  <c r="N491" i="3"/>
  <c r="G491" i="3" s="1"/>
  <c r="M491" i="3"/>
  <c r="K491" i="3"/>
  <c r="G12251" i="3"/>
  <c r="M12251" i="3"/>
  <c r="K12251" i="3"/>
  <c r="M12250" i="3"/>
  <c r="K12250" i="3"/>
  <c r="G12250" i="3"/>
  <c r="D12250" i="3"/>
  <c r="M12249" i="3"/>
  <c r="K12249" i="3"/>
  <c r="G12249" i="3"/>
  <c r="D12249" i="3"/>
  <c r="M12248" i="3"/>
  <c r="K12248" i="3"/>
  <c r="G12248" i="3"/>
  <c r="D12248" i="3"/>
  <c r="M11466" i="3"/>
  <c r="K11466" i="3"/>
  <c r="G11466" i="3"/>
  <c r="D11466" i="3"/>
  <c r="M11465" i="3"/>
  <c r="K11465" i="3"/>
  <c r="G11465" i="3"/>
  <c r="D11465" i="3"/>
  <c r="M11464" i="3"/>
  <c r="K11464" i="3"/>
  <c r="G11464" i="3"/>
  <c r="D11464" i="3"/>
  <c r="M10682" i="3"/>
  <c r="K10682" i="3"/>
  <c r="G10682" i="3"/>
  <c r="D10682" i="3"/>
  <c r="M10681" i="3"/>
  <c r="K10681" i="3"/>
  <c r="G10681" i="3"/>
  <c r="D10681" i="3"/>
  <c r="M10680" i="3"/>
  <c r="K10680" i="3"/>
  <c r="G10680" i="3"/>
  <c r="D10680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2055" i="3"/>
  <c r="K2055" i="3"/>
  <c r="G2055" i="3"/>
  <c r="D2055" i="3"/>
  <c r="M2839" i="3"/>
  <c r="K2839" i="3"/>
  <c r="G2839" i="3"/>
  <c r="D2839" i="3"/>
  <c r="M3623" i="3"/>
  <c r="K3623" i="3"/>
  <c r="G3623" i="3"/>
  <c r="D3623" i="3"/>
  <c r="M4407" i="3"/>
  <c r="K4407" i="3"/>
  <c r="G4407" i="3"/>
  <c r="D4407" i="3"/>
  <c r="M5191" i="3"/>
  <c r="K5191" i="3"/>
  <c r="G5191" i="3"/>
  <c r="D5191" i="3"/>
  <c r="M5975" i="3"/>
  <c r="K5975" i="3"/>
  <c r="G5975" i="3"/>
  <c r="D5975" i="3"/>
  <c r="M6759" i="3"/>
  <c r="K6759" i="3"/>
  <c r="G6759" i="3"/>
  <c r="D6759" i="3"/>
  <c r="M7543" i="3"/>
  <c r="K7543" i="3"/>
  <c r="G7543" i="3"/>
  <c r="D7543" i="3"/>
  <c r="M8327" i="3"/>
  <c r="K8327" i="3"/>
  <c r="G8327" i="3"/>
  <c r="D8327" i="3"/>
  <c r="M9111" i="3"/>
  <c r="K9111" i="3"/>
  <c r="G9111" i="3"/>
  <c r="D9111" i="3"/>
  <c r="M9895" i="3"/>
  <c r="K9895" i="3"/>
  <c r="G9895" i="3"/>
  <c r="D9895" i="3"/>
  <c r="M10679" i="3"/>
  <c r="K10679" i="3"/>
  <c r="G10679" i="3"/>
  <c r="D10679" i="3"/>
  <c r="M11463" i="3"/>
  <c r="K11463" i="3"/>
  <c r="G11463" i="3"/>
  <c r="D11463" i="3"/>
  <c r="M12247" i="3"/>
  <c r="K12247" i="3"/>
  <c r="G12247" i="3"/>
  <c r="D12247" i="3"/>
  <c r="M12246" i="3"/>
  <c r="K12246" i="3"/>
  <c r="G12246" i="3"/>
  <c r="D12246" i="3"/>
  <c r="M12245" i="3"/>
  <c r="K12245" i="3"/>
  <c r="G12245" i="3"/>
  <c r="D12245" i="3"/>
  <c r="M12244" i="3"/>
  <c r="K12244" i="3"/>
  <c r="G12244" i="3"/>
  <c r="D12244" i="3"/>
  <c r="M11462" i="3"/>
  <c r="K11462" i="3"/>
  <c r="G11462" i="3"/>
  <c r="D11462" i="3"/>
  <c r="M11461" i="3"/>
  <c r="K11461" i="3"/>
  <c r="G11461" i="3"/>
  <c r="D11461" i="3"/>
  <c r="M11460" i="3"/>
  <c r="K11460" i="3"/>
  <c r="G11460" i="3"/>
  <c r="D11460" i="3"/>
  <c r="M10678" i="3"/>
  <c r="K10678" i="3"/>
  <c r="G10678" i="3"/>
  <c r="D10678" i="3"/>
  <c r="M10677" i="3"/>
  <c r="K10677" i="3"/>
  <c r="G10677" i="3"/>
  <c r="D10677" i="3"/>
  <c r="M10676" i="3"/>
  <c r="K10676" i="3"/>
  <c r="G10676" i="3"/>
  <c r="D10676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2243" i="3"/>
  <c r="K12243" i="3"/>
  <c r="G12243" i="3"/>
  <c r="D12243" i="3"/>
  <c r="M12242" i="3"/>
  <c r="K12242" i="3"/>
  <c r="G12242" i="3"/>
  <c r="D12242" i="3"/>
  <c r="M12241" i="3"/>
  <c r="K12241" i="3"/>
  <c r="G12241" i="3"/>
  <c r="D12241" i="3"/>
  <c r="M12240" i="3"/>
  <c r="K12240" i="3"/>
  <c r="G12240" i="3"/>
  <c r="D12240" i="3"/>
  <c r="M12239" i="3"/>
  <c r="K12239" i="3"/>
  <c r="G12239" i="3"/>
  <c r="D12239" i="3"/>
  <c r="M12238" i="3"/>
  <c r="K12238" i="3"/>
  <c r="G12238" i="3"/>
  <c r="D12238" i="3"/>
  <c r="M12237" i="3"/>
  <c r="K12237" i="3"/>
  <c r="G12237" i="3"/>
  <c r="D12237" i="3"/>
  <c r="M11459" i="3"/>
  <c r="K11459" i="3"/>
  <c r="G11459" i="3"/>
  <c r="D11459" i="3"/>
  <c r="M11458" i="3"/>
  <c r="K11458" i="3"/>
  <c r="G11458" i="3"/>
  <c r="D11458" i="3"/>
  <c r="M11457" i="3"/>
  <c r="K11457" i="3"/>
  <c r="G11457" i="3"/>
  <c r="D11457" i="3"/>
  <c r="M11456" i="3"/>
  <c r="K11456" i="3"/>
  <c r="G11456" i="3"/>
  <c r="D11456" i="3"/>
  <c r="M11455" i="3"/>
  <c r="K11455" i="3"/>
  <c r="G11455" i="3"/>
  <c r="D11455" i="3"/>
  <c r="M11454" i="3"/>
  <c r="K11454" i="3"/>
  <c r="G11454" i="3"/>
  <c r="D11454" i="3"/>
  <c r="M11453" i="3"/>
  <c r="K11453" i="3"/>
  <c r="G11453" i="3"/>
  <c r="D11453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10672" i="3"/>
  <c r="K10672" i="3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100" i="3"/>
  <c r="K9100" i="3"/>
  <c r="G9100" i="3"/>
  <c r="D9100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452" i="3"/>
  <c r="K11452" i="3"/>
  <c r="M11451" i="3"/>
  <c r="K11451" i="3"/>
  <c r="M11450" i="3"/>
  <c r="K11450" i="3"/>
  <c r="G11452" i="3"/>
  <c r="G11451" i="3"/>
  <c r="G11450" i="3"/>
  <c r="D11452" i="3"/>
  <c r="D11451" i="3"/>
  <c r="D11450" i="3"/>
  <c r="M12236" i="3"/>
  <c r="M12235" i="3"/>
  <c r="M12234" i="3"/>
  <c r="M12233" i="3"/>
  <c r="M12232" i="3"/>
  <c r="M12231" i="3"/>
  <c r="M12230" i="3"/>
  <c r="M12229" i="3"/>
  <c r="M12228" i="3"/>
  <c r="M12227" i="3"/>
  <c r="K12236" i="3"/>
  <c r="K12235" i="3"/>
  <c r="K12234" i="3"/>
  <c r="K12233" i="3"/>
  <c r="K12232" i="3"/>
  <c r="K12231" i="3"/>
  <c r="K12230" i="3"/>
  <c r="K12229" i="3"/>
  <c r="K12228" i="3"/>
  <c r="K12227" i="3"/>
  <c r="G12236" i="3"/>
  <c r="G12235" i="3"/>
  <c r="G12234" i="3"/>
  <c r="G12233" i="3"/>
  <c r="G12232" i="3"/>
  <c r="G12231" i="3"/>
  <c r="G12230" i="3"/>
  <c r="G12229" i="3"/>
  <c r="G12228" i="3"/>
  <c r="G12227" i="3"/>
  <c r="D12236" i="3"/>
  <c r="M10668" i="3"/>
  <c r="K10668" i="3"/>
  <c r="G10668" i="3"/>
  <c r="D10668" i="3"/>
  <c r="M9884" i="3"/>
  <c r="K9884" i="3"/>
  <c r="G9884" i="3"/>
  <c r="D9884" i="3"/>
  <c r="M8316" i="3"/>
  <c r="K8316" i="3"/>
  <c r="G8316" i="3"/>
  <c r="D8316" i="3"/>
  <c r="M7532" i="3"/>
  <c r="K7532" i="3"/>
  <c r="G7532" i="3"/>
  <c r="D7532" i="3"/>
  <c r="M6748" i="3"/>
  <c r="K6748" i="3"/>
  <c r="G6748" i="3"/>
  <c r="D6748" i="3"/>
  <c r="M5964" i="3"/>
  <c r="K5964" i="3"/>
  <c r="G5964" i="3"/>
  <c r="D5964" i="3"/>
  <c r="M5180" i="3"/>
  <c r="K5180" i="3"/>
  <c r="G5180" i="3"/>
  <c r="D5180" i="3"/>
  <c r="M4396" i="3"/>
  <c r="K4396" i="3"/>
  <c r="G4396" i="3"/>
  <c r="D4396" i="3"/>
  <c r="M3612" i="3"/>
  <c r="K3612" i="3"/>
  <c r="G3612" i="3"/>
  <c r="D3612" i="3"/>
  <c r="M2828" i="3"/>
  <c r="K2828" i="3"/>
  <c r="G2828" i="3"/>
  <c r="D2828" i="3"/>
  <c r="M2044" i="3"/>
  <c r="K2044" i="3"/>
  <c r="G2044" i="3"/>
  <c r="D2044" i="3"/>
  <c r="M1260" i="3"/>
  <c r="K1260" i="3"/>
  <c r="G1260" i="3"/>
  <c r="D1260" i="3"/>
  <c r="M10667" i="3"/>
  <c r="K10667" i="3"/>
  <c r="G10667" i="3"/>
  <c r="D10667" i="3"/>
  <c r="M9883" i="3"/>
  <c r="K9883" i="3"/>
  <c r="G9883" i="3"/>
  <c r="D9883" i="3"/>
  <c r="M9099" i="3"/>
  <c r="K9099" i="3"/>
  <c r="G9099" i="3"/>
  <c r="D9099" i="3"/>
  <c r="M8315" i="3"/>
  <c r="K8315" i="3"/>
  <c r="G8315" i="3"/>
  <c r="D8315" i="3"/>
  <c r="M7531" i="3"/>
  <c r="K7531" i="3"/>
  <c r="G7531" i="3"/>
  <c r="D7531" i="3"/>
  <c r="M6747" i="3"/>
  <c r="K6747" i="3"/>
  <c r="G6747" i="3"/>
  <c r="D6747" i="3"/>
  <c r="M5963" i="3"/>
  <c r="K5963" i="3"/>
  <c r="G5963" i="3"/>
  <c r="D5963" i="3"/>
  <c r="M5179" i="3"/>
  <c r="K5179" i="3"/>
  <c r="G5179" i="3"/>
  <c r="D5179" i="3"/>
  <c r="M4395" i="3"/>
  <c r="K4395" i="3"/>
  <c r="G4395" i="3"/>
  <c r="D4395" i="3"/>
  <c r="M3611" i="3"/>
  <c r="K3611" i="3"/>
  <c r="G3611" i="3"/>
  <c r="D3611" i="3"/>
  <c r="M2827" i="3"/>
  <c r="K2827" i="3"/>
  <c r="G2827" i="3"/>
  <c r="D2827" i="3"/>
  <c r="M2043" i="3"/>
  <c r="K2043" i="3"/>
  <c r="G2043" i="3"/>
  <c r="D2043" i="3"/>
  <c r="M1259" i="3"/>
  <c r="K1259" i="3"/>
  <c r="G1259" i="3"/>
  <c r="D1259" i="3"/>
  <c r="D12235" i="3"/>
  <c r="G11449" i="3"/>
  <c r="M10666" i="3"/>
  <c r="K10666" i="3"/>
  <c r="G10666" i="3"/>
  <c r="D10666" i="3"/>
  <c r="M9882" i="3"/>
  <c r="K9882" i="3"/>
  <c r="G9882" i="3"/>
  <c r="D9882" i="3"/>
  <c r="M9098" i="3"/>
  <c r="K9098" i="3"/>
  <c r="G9098" i="3"/>
  <c r="D9098" i="3"/>
  <c r="M8314" i="3"/>
  <c r="K8314" i="3"/>
  <c r="G8314" i="3"/>
  <c r="D8314" i="3"/>
  <c r="M7530" i="3"/>
  <c r="K7530" i="3"/>
  <c r="G7530" i="3"/>
  <c r="D7530" i="3"/>
  <c r="M6746" i="3"/>
  <c r="K6746" i="3"/>
  <c r="G6746" i="3"/>
  <c r="D6746" i="3"/>
  <c r="M5962" i="3"/>
  <c r="K5962" i="3"/>
  <c r="G5962" i="3"/>
  <c r="D5962" i="3"/>
  <c r="M5178" i="3"/>
  <c r="K5178" i="3"/>
  <c r="G5178" i="3"/>
  <c r="D5178" i="3"/>
  <c r="M4394" i="3"/>
  <c r="K4394" i="3"/>
  <c r="G4394" i="3"/>
  <c r="D4394" i="3"/>
  <c r="M3610" i="3"/>
  <c r="K3610" i="3"/>
  <c r="G3610" i="3"/>
  <c r="D3610" i="3"/>
  <c r="M2826" i="3"/>
  <c r="K2826" i="3"/>
  <c r="G2826" i="3"/>
  <c r="D2826" i="3"/>
  <c r="M2042" i="3"/>
  <c r="K2042" i="3"/>
  <c r="G2042" i="3"/>
  <c r="D2042" i="3"/>
  <c r="M1258" i="3"/>
  <c r="K1258" i="3"/>
  <c r="G1258" i="3"/>
  <c r="D1258" i="3"/>
  <c r="D12234" i="3"/>
  <c r="M11449" i="3"/>
  <c r="K11449" i="3"/>
  <c r="M11448" i="3"/>
  <c r="K11448" i="3"/>
  <c r="G11448" i="3"/>
  <c r="D11448" i="3"/>
  <c r="M10665" i="3"/>
  <c r="K10665" i="3"/>
  <c r="G10665" i="3"/>
  <c r="D10665" i="3"/>
  <c r="M9881" i="3"/>
  <c r="K9881" i="3"/>
  <c r="G9881" i="3"/>
  <c r="D9881" i="3"/>
  <c r="M9097" i="3"/>
  <c r="K9097" i="3"/>
  <c r="G9097" i="3"/>
  <c r="D9097" i="3"/>
  <c r="M8313" i="3"/>
  <c r="K8313" i="3"/>
  <c r="G8313" i="3"/>
  <c r="D8313" i="3"/>
  <c r="M7529" i="3"/>
  <c r="K7529" i="3"/>
  <c r="G7529" i="3"/>
  <c r="D7529" i="3"/>
  <c r="M6745" i="3"/>
  <c r="K6745" i="3"/>
  <c r="G6745" i="3"/>
  <c r="D6745" i="3"/>
  <c r="M5961" i="3"/>
  <c r="K5961" i="3"/>
  <c r="G5961" i="3"/>
  <c r="D5961" i="3"/>
  <c r="M5177" i="3"/>
  <c r="K5177" i="3"/>
  <c r="G5177" i="3"/>
  <c r="D5177" i="3"/>
  <c r="M4393" i="3"/>
  <c r="K4393" i="3"/>
  <c r="G4393" i="3"/>
  <c r="D4393" i="3"/>
  <c r="M3609" i="3"/>
  <c r="K3609" i="3"/>
  <c r="G3609" i="3"/>
  <c r="D3609" i="3"/>
  <c r="M2825" i="3"/>
  <c r="K2825" i="3"/>
  <c r="G2825" i="3"/>
  <c r="D2825" i="3"/>
  <c r="M2041" i="3"/>
  <c r="K2041" i="3"/>
  <c r="G2041" i="3"/>
  <c r="D2041" i="3"/>
  <c r="M1257" i="3"/>
  <c r="K1257" i="3"/>
  <c r="G1257" i="3"/>
  <c r="D1257" i="3"/>
  <c r="D12233" i="3"/>
  <c r="D12232" i="3"/>
  <c r="M10664" i="3"/>
  <c r="K10664" i="3"/>
  <c r="G10664" i="3"/>
  <c r="D10664" i="3"/>
  <c r="M9880" i="3"/>
  <c r="K9880" i="3"/>
  <c r="G9880" i="3"/>
  <c r="D9880" i="3"/>
  <c r="M9096" i="3"/>
  <c r="K9096" i="3"/>
  <c r="G9096" i="3"/>
  <c r="D9096" i="3"/>
  <c r="M8312" i="3"/>
  <c r="K8312" i="3"/>
  <c r="G8312" i="3"/>
  <c r="D8312" i="3"/>
  <c r="M7528" i="3"/>
  <c r="K7528" i="3"/>
  <c r="G7528" i="3"/>
  <c r="D7528" i="3"/>
  <c r="M6744" i="3"/>
  <c r="K6744" i="3"/>
  <c r="G6744" i="3"/>
  <c r="D6744" i="3"/>
  <c r="M5960" i="3"/>
  <c r="K5960" i="3"/>
  <c r="G5960" i="3"/>
  <c r="D5960" i="3"/>
  <c r="M5176" i="3"/>
  <c r="K5176" i="3"/>
  <c r="G5176" i="3"/>
  <c r="D5176" i="3"/>
  <c r="M4392" i="3"/>
  <c r="K4392" i="3"/>
  <c r="G4392" i="3"/>
  <c r="D4392" i="3"/>
  <c r="M3608" i="3"/>
  <c r="K3608" i="3"/>
  <c r="G3608" i="3"/>
  <c r="D3608" i="3"/>
  <c r="M2824" i="3"/>
  <c r="K2824" i="3"/>
  <c r="G2824" i="3"/>
  <c r="D2824" i="3"/>
  <c r="M2040" i="3"/>
  <c r="K2040" i="3"/>
  <c r="G2040" i="3"/>
  <c r="D2040" i="3"/>
  <c r="M1256" i="3"/>
  <c r="K1256" i="3"/>
  <c r="G1256" i="3"/>
  <c r="D1256" i="3"/>
  <c r="M11447" i="3"/>
  <c r="K11447" i="3"/>
  <c r="G11447" i="3"/>
  <c r="D11447" i="3"/>
  <c r="M10663" i="3"/>
  <c r="K10663" i="3"/>
  <c r="G10663" i="3"/>
  <c r="D10663" i="3"/>
  <c r="M9879" i="3"/>
  <c r="K9879" i="3"/>
  <c r="G9879" i="3"/>
  <c r="D9879" i="3"/>
  <c r="M9095" i="3"/>
  <c r="K9095" i="3"/>
  <c r="G9095" i="3"/>
  <c r="D9095" i="3"/>
  <c r="M8311" i="3"/>
  <c r="K8311" i="3"/>
  <c r="G8311" i="3"/>
  <c r="D8311" i="3"/>
  <c r="M7527" i="3"/>
  <c r="K7527" i="3"/>
  <c r="G7527" i="3"/>
  <c r="D7527" i="3"/>
  <c r="M6743" i="3"/>
  <c r="K6743" i="3"/>
  <c r="G6743" i="3"/>
  <c r="D6743" i="3"/>
  <c r="M5959" i="3"/>
  <c r="K5959" i="3"/>
  <c r="G5959" i="3"/>
  <c r="D5959" i="3"/>
  <c r="M5175" i="3"/>
  <c r="K5175" i="3"/>
  <c r="G5175" i="3"/>
  <c r="D5175" i="3"/>
  <c r="M4391" i="3"/>
  <c r="K4391" i="3"/>
  <c r="G4391" i="3"/>
  <c r="D4391" i="3"/>
  <c r="M3607" i="3"/>
  <c r="K3607" i="3"/>
  <c r="G3607" i="3"/>
  <c r="D3607" i="3"/>
  <c r="M2823" i="3"/>
  <c r="K2823" i="3"/>
  <c r="G2823" i="3"/>
  <c r="D2823" i="3"/>
  <c r="M2039" i="3"/>
  <c r="K2039" i="3"/>
  <c r="G2039" i="3"/>
  <c r="D2039" i="3"/>
  <c r="M1255" i="3"/>
  <c r="K1255" i="3"/>
  <c r="G1255" i="3"/>
  <c r="D1255" i="3"/>
  <c r="D12231" i="3"/>
  <c r="M11446" i="3"/>
  <c r="K11446" i="3"/>
  <c r="G11446" i="3"/>
  <c r="D11446" i="3"/>
  <c r="M10662" i="3"/>
  <c r="K10662" i="3"/>
  <c r="G10662" i="3"/>
  <c r="D10662" i="3"/>
  <c r="M9878" i="3"/>
  <c r="K9878" i="3"/>
  <c r="G9878" i="3"/>
  <c r="D9878" i="3"/>
  <c r="M9094" i="3"/>
  <c r="K9094" i="3"/>
  <c r="G9094" i="3"/>
  <c r="D9094" i="3"/>
  <c r="M8310" i="3"/>
  <c r="K8310" i="3"/>
  <c r="G8310" i="3"/>
  <c r="D8310" i="3"/>
  <c r="M7526" i="3"/>
  <c r="K7526" i="3"/>
  <c r="G7526" i="3"/>
  <c r="D7526" i="3"/>
  <c r="M6742" i="3"/>
  <c r="K6742" i="3"/>
  <c r="G6742" i="3"/>
  <c r="D6742" i="3"/>
  <c r="M5958" i="3"/>
  <c r="K5958" i="3"/>
  <c r="G5958" i="3"/>
  <c r="D5958" i="3"/>
  <c r="M5174" i="3"/>
  <c r="K5174" i="3"/>
  <c r="G5174" i="3"/>
  <c r="D5174" i="3"/>
  <c r="M4390" i="3"/>
  <c r="K4390" i="3"/>
  <c r="G4390" i="3"/>
  <c r="D4390" i="3"/>
  <c r="M3606" i="3"/>
  <c r="K3606" i="3"/>
  <c r="G3606" i="3"/>
  <c r="D3606" i="3"/>
  <c r="M2822" i="3"/>
  <c r="K2822" i="3"/>
  <c r="G2822" i="3"/>
  <c r="D2822" i="3"/>
  <c r="M2038" i="3"/>
  <c r="K2038" i="3"/>
  <c r="G2038" i="3"/>
  <c r="D2038" i="3"/>
  <c r="M1254" i="3"/>
  <c r="K1254" i="3"/>
  <c r="G1254" i="3"/>
  <c r="D1254" i="3"/>
  <c r="D12230" i="3"/>
  <c r="M11445" i="3"/>
  <c r="K11445" i="3"/>
  <c r="G11445" i="3"/>
  <c r="D11445" i="3"/>
  <c r="M10661" i="3"/>
  <c r="K10661" i="3"/>
  <c r="G10661" i="3"/>
  <c r="D10661" i="3"/>
  <c r="M9877" i="3"/>
  <c r="K9877" i="3"/>
  <c r="G9877" i="3"/>
  <c r="D9877" i="3"/>
  <c r="M9093" i="3"/>
  <c r="K9093" i="3"/>
  <c r="G9093" i="3"/>
  <c r="D9093" i="3"/>
  <c r="M8309" i="3"/>
  <c r="K8309" i="3"/>
  <c r="G8309" i="3"/>
  <c r="D8309" i="3"/>
  <c r="M7525" i="3"/>
  <c r="K7525" i="3"/>
  <c r="G7525" i="3"/>
  <c r="D7525" i="3"/>
  <c r="M6741" i="3"/>
  <c r="K6741" i="3"/>
  <c r="G6741" i="3"/>
  <c r="D6741" i="3"/>
  <c r="M5957" i="3"/>
  <c r="K5957" i="3"/>
  <c r="G5957" i="3"/>
  <c r="D5957" i="3"/>
  <c r="M5173" i="3"/>
  <c r="K5173" i="3"/>
  <c r="G5173" i="3"/>
  <c r="D5173" i="3"/>
  <c r="M4389" i="3"/>
  <c r="K4389" i="3"/>
  <c r="G4389" i="3"/>
  <c r="D4389" i="3"/>
  <c r="M3605" i="3"/>
  <c r="K3605" i="3"/>
  <c r="G3605" i="3"/>
  <c r="D3605" i="3"/>
  <c r="M2821" i="3"/>
  <c r="K2821" i="3"/>
  <c r="G2821" i="3"/>
  <c r="D2821" i="3"/>
  <c r="M2037" i="3"/>
  <c r="K2037" i="3"/>
  <c r="G2037" i="3"/>
  <c r="D2037" i="3"/>
  <c r="M1253" i="3"/>
  <c r="K1253" i="3"/>
  <c r="G1253" i="3"/>
  <c r="D1253" i="3"/>
  <c r="D12229" i="3"/>
  <c r="M11444" i="3"/>
  <c r="K11444" i="3"/>
  <c r="G11444" i="3"/>
  <c r="D11444" i="3"/>
  <c r="M10660" i="3"/>
  <c r="K10660" i="3"/>
  <c r="G10660" i="3"/>
  <c r="D10660" i="3"/>
  <c r="M9876" i="3"/>
  <c r="K9876" i="3"/>
  <c r="G9876" i="3"/>
  <c r="D9876" i="3"/>
  <c r="M9092" i="3"/>
  <c r="K9092" i="3"/>
  <c r="G9092" i="3"/>
  <c r="D9092" i="3"/>
  <c r="M8308" i="3"/>
  <c r="K8308" i="3"/>
  <c r="G8308" i="3"/>
  <c r="D8308" i="3"/>
  <c r="M7524" i="3"/>
  <c r="K7524" i="3"/>
  <c r="G7524" i="3"/>
  <c r="D7524" i="3"/>
  <c r="M6740" i="3"/>
  <c r="K6740" i="3"/>
  <c r="G6740" i="3"/>
  <c r="D6740" i="3"/>
  <c r="M5956" i="3"/>
  <c r="K5956" i="3"/>
  <c r="G5956" i="3"/>
  <c r="D5956" i="3"/>
  <c r="M5172" i="3"/>
  <c r="K5172" i="3"/>
  <c r="G5172" i="3"/>
  <c r="D5172" i="3"/>
  <c r="M4388" i="3"/>
  <c r="K4388" i="3"/>
  <c r="G4388" i="3"/>
  <c r="D4388" i="3"/>
  <c r="M3604" i="3"/>
  <c r="K3604" i="3"/>
  <c r="G3604" i="3"/>
  <c r="D3604" i="3"/>
  <c r="M2820" i="3"/>
  <c r="K2820" i="3"/>
  <c r="G2820" i="3"/>
  <c r="D2820" i="3"/>
  <c r="M2036" i="3"/>
  <c r="K2036" i="3"/>
  <c r="G2036" i="3"/>
  <c r="D2036" i="3"/>
  <c r="M1252" i="3"/>
  <c r="K1252" i="3"/>
  <c r="G1252" i="3"/>
  <c r="D1252" i="3"/>
  <c r="D12228" i="3"/>
  <c r="E12260" i="3" l="1"/>
  <c r="J12260" i="3" s="1"/>
  <c r="E499" i="3"/>
  <c r="J499" i="3" s="1"/>
  <c r="E1283" i="3"/>
  <c r="J1283" i="3" s="1"/>
  <c r="E2067" i="3"/>
  <c r="J2067" i="3" s="1"/>
  <c r="E6771" i="3"/>
  <c r="J6771" i="3" s="1"/>
  <c r="E2851" i="3"/>
  <c r="J2851" i="3" s="1"/>
  <c r="E3635" i="3"/>
  <c r="J3635" i="3" s="1"/>
  <c r="E4419" i="3"/>
  <c r="J4419" i="3" s="1"/>
  <c r="E5203" i="3"/>
  <c r="J5203" i="3" s="1"/>
  <c r="E5987" i="3"/>
  <c r="J5987" i="3" s="1"/>
  <c r="E7555" i="3"/>
  <c r="J7555" i="3" s="1"/>
  <c r="E11474" i="3"/>
  <c r="J11474" i="3" s="1"/>
  <c r="E8339" i="3"/>
  <c r="J8339" i="3" s="1"/>
  <c r="L10690" i="3"/>
  <c r="L11474" i="3"/>
  <c r="E9123" i="3"/>
  <c r="J9123" i="3" s="1"/>
  <c r="F9905" i="3"/>
  <c r="E9907" i="3"/>
  <c r="J9907" i="3" s="1"/>
  <c r="E10691" i="3"/>
  <c r="J10691" i="3" s="1"/>
  <c r="L12258" i="3"/>
  <c r="E12259" i="3"/>
  <c r="J12259" i="3" s="1"/>
  <c r="E11475" i="3"/>
  <c r="J11475" i="3" s="1"/>
  <c r="L12259" i="3"/>
  <c r="E12258" i="3"/>
  <c r="J12258" i="3" s="1"/>
  <c r="E10690" i="3"/>
  <c r="J10690" i="3" s="1"/>
  <c r="L5986" i="3"/>
  <c r="L6770" i="3"/>
  <c r="L7554" i="3"/>
  <c r="L8338" i="3"/>
  <c r="L9122" i="3"/>
  <c r="L9906" i="3"/>
  <c r="E9122" i="3"/>
  <c r="J9122" i="3" s="1"/>
  <c r="E9906" i="3"/>
  <c r="J9906" i="3" s="1"/>
  <c r="E5202" i="3"/>
  <c r="J5202" i="3" s="1"/>
  <c r="E5986" i="3"/>
  <c r="J5986" i="3" s="1"/>
  <c r="E6770" i="3"/>
  <c r="J6770" i="3" s="1"/>
  <c r="E7554" i="3"/>
  <c r="J7554" i="3" s="1"/>
  <c r="E8338" i="3"/>
  <c r="J8338" i="3" s="1"/>
  <c r="L5202" i="3"/>
  <c r="L2850" i="3"/>
  <c r="E4418" i="3"/>
  <c r="J4418" i="3" s="1"/>
  <c r="L4418" i="3"/>
  <c r="L3634" i="3"/>
  <c r="L2066" i="3"/>
  <c r="L1282" i="3"/>
  <c r="E4417" i="3"/>
  <c r="J4417" i="3" s="1"/>
  <c r="E5985" i="3"/>
  <c r="J5985" i="3" s="1"/>
  <c r="E7553" i="3"/>
  <c r="J7553" i="3" s="1"/>
  <c r="E9121" i="3"/>
  <c r="J9121" i="3" s="1"/>
  <c r="E10689" i="3"/>
  <c r="J10689" i="3" s="1"/>
  <c r="F12256" i="3"/>
  <c r="L498" i="3"/>
  <c r="L497" i="3"/>
  <c r="F7552" i="3"/>
  <c r="F8336" i="3"/>
  <c r="F9120" i="3"/>
  <c r="F11472" i="3"/>
  <c r="L1281" i="3"/>
  <c r="L2849" i="3"/>
  <c r="L2065" i="3"/>
  <c r="L3633" i="3"/>
  <c r="L4417" i="3"/>
  <c r="L5985" i="3"/>
  <c r="E5201" i="3"/>
  <c r="J5201" i="3" s="1"/>
  <c r="F9904" i="3"/>
  <c r="L5201" i="3"/>
  <c r="E6769" i="3"/>
  <c r="J6769" i="3" s="1"/>
  <c r="L6769" i="3"/>
  <c r="L7553" i="3"/>
  <c r="E8337" i="3"/>
  <c r="J8337" i="3" s="1"/>
  <c r="E9905" i="3"/>
  <c r="J9905" i="3" s="1"/>
  <c r="E11473" i="3"/>
  <c r="J11473" i="3" s="1"/>
  <c r="L9121" i="3"/>
  <c r="L10689" i="3"/>
  <c r="L8337" i="3"/>
  <c r="L9905" i="3"/>
  <c r="F12257" i="3"/>
  <c r="L11472" i="3"/>
  <c r="E10688" i="3"/>
  <c r="J10688" i="3" s="1"/>
  <c r="E8336" i="3"/>
  <c r="J8336" i="3" s="1"/>
  <c r="E9904" i="3"/>
  <c r="J9904" i="3" s="1"/>
  <c r="E11472" i="3"/>
  <c r="J11472" i="3" s="1"/>
  <c r="L12257" i="3"/>
  <c r="L11473" i="3"/>
  <c r="L12256" i="3"/>
  <c r="L9120" i="3"/>
  <c r="L10688" i="3"/>
  <c r="L9904" i="3"/>
  <c r="F10688" i="3"/>
  <c r="E9120" i="3"/>
  <c r="J9120" i="3" s="1"/>
  <c r="L8336" i="3"/>
  <c r="E7552" i="3"/>
  <c r="J7552" i="3" s="1"/>
  <c r="L7552" i="3"/>
  <c r="E6768" i="3"/>
  <c r="J6768" i="3" s="1"/>
  <c r="L3632" i="3"/>
  <c r="L5200" i="3"/>
  <c r="L6768" i="3"/>
  <c r="F4416" i="3"/>
  <c r="F5200" i="3"/>
  <c r="F5984" i="3"/>
  <c r="F6768" i="3"/>
  <c r="L5984" i="3"/>
  <c r="E5200" i="3"/>
  <c r="J5200" i="3" s="1"/>
  <c r="E5984" i="3"/>
  <c r="J5984" i="3" s="1"/>
  <c r="E4416" i="3"/>
  <c r="J4416" i="3" s="1"/>
  <c r="L4416" i="3"/>
  <c r="L2848" i="3"/>
  <c r="L2064" i="3"/>
  <c r="L1280" i="3"/>
  <c r="E8335" i="3"/>
  <c r="J8335" i="3" s="1"/>
  <c r="L496" i="3"/>
  <c r="L11471" i="3"/>
  <c r="F8335" i="3"/>
  <c r="E9903" i="3"/>
  <c r="J9903" i="3" s="1"/>
  <c r="E11471" i="3"/>
  <c r="J11471" i="3" s="1"/>
  <c r="F9903" i="3"/>
  <c r="F11471" i="3"/>
  <c r="L7551" i="3"/>
  <c r="L9119" i="3"/>
  <c r="L10687" i="3"/>
  <c r="F7551" i="3"/>
  <c r="F9119" i="3"/>
  <c r="F10687" i="3"/>
  <c r="E10687" i="3"/>
  <c r="J10687" i="3" s="1"/>
  <c r="L9903" i="3"/>
  <c r="E9119" i="3"/>
  <c r="J9119" i="3" s="1"/>
  <c r="L8335" i="3"/>
  <c r="E7551" i="3"/>
  <c r="J7551" i="3" s="1"/>
  <c r="E5983" i="3"/>
  <c r="J5983" i="3" s="1"/>
  <c r="L495" i="3"/>
  <c r="L2847" i="3"/>
  <c r="L4415" i="3"/>
  <c r="L5983" i="3"/>
  <c r="F4415" i="3"/>
  <c r="F5983" i="3"/>
  <c r="E6767" i="3"/>
  <c r="J6767" i="3" s="1"/>
  <c r="L6767" i="3"/>
  <c r="F6767" i="3"/>
  <c r="E5199" i="3"/>
  <c r="J5199" i="3" s="1"/>
  <c r="L5199" i="3"/>
  <c r="F5199" i="3"/>
  <c r="E4415" i="3"/>
  <c r="J4415" i="3" s="1"/>
  <c r="L3631" i="3"/>
  <c r="L1279" i="3"/>
  <c r="L8334" i="3"/>
  <c r="L9902" i="3"/>
  <c r="L2063" i="3"/>
  <c r="L11470" i="3"/>
  <c r="L12255" i="3"/>
  <c r="L3630" i="3"/>
  <c r="F5198" i="3"/>
  <c r="E9902" i="3"/>
  <c r="J9902" i="3" s="1"/>
  <c r="F9902" i="3"/>
  <c r="E11470" i="3"/>
  <c r="J11470" i="3" s="1"/>
  <c r="F11470" i="3"/>
  <c r="L10686" i="3"/>
  <c r="F4414" i="3"/>
  <c r="F9118" i="3"/>
  <c r="F10686" i="3"/>
  <c r="E9118" i="3"/>
  <c r="J9118" i="3" s="1"/>
  <c r="E10686" i="3"/>
  <c r="J10686" i="3" s="1"/>
  <c r="L9118" i="3"/>
  <c r="F5982" i="3"/>
  <c r="E6766" i="3"/>
  <c r="J6766" i="3" s="1"/>
  <c r="F6766" i="3"/>
  <c r="E8334" i="3"/>
  <c r="J8334" i="3" s="1"/>
  <c r="F8334" i="3"/>
  <c r="L5198" i="3"/>
  <c r="L6766" i="3"/>
  <c r="E11469" i="3"/>
  <c r="J11469" i="3" s="1"/>
  <c r="E4414" i="3"/>
  <c r="J4414" i="3" s="1"/>
  <c r="E7550" i="3"/>
  <c r="J7550" i="3" s="1"/>
  <c r="F7550" i="3"/>
  <c r="L7550" i="3"/>
  <c r="E5982" i="3"/>
  <c r="J5982" i="3" s="1"/>
  <c r="L5982" i="3"/>
  <c r="E5198" i="3"/>
  <c r="J5198" i="3" s="1"/>
  <c r="L4414" i="3"/>
  <c r="L2846" i="3"/>
  <c r="L2062" i="3"/>
  <c r="L1278" i="3"/>
  <c r="F11469" i="3"/>
  <c r="L494" i="3"/>
  <c r="E10684" i="3"/>
  <c r="J10684" i="3" s="1"/>
  <c r="F10684" i="3"/>
  <c r="L11469" i="3"/>
  <c r="E11468" i="3"/>
  <c r="J11468" i="3" s="1"/>
  <c r="F11468" i="3"/>
  <c r="L11468" i="3"/>
  <c r="L12254" i="3"/>
  <c r="F10685" i="3"/>
  <c r="L10685" i="3"/>
  <c r="L10684" i="3"/>
  <c r="E10685" i="3"/>
  <c r="J10685" i="3" s="1"/>
  <c r="E9900" i="3"/>
  <c r="J9900" i="3" s="1"/>
  <c r="L8332" i="3"/>
  <c r="L9901" i="3"/>
  <c r="L9900" i="3"/>
  <c r="F9901" i="3"/>
  <c r="F9900" i="3"/>
  <c r="E9901" i="3"/>
  <c r="J9901" i="3" s="1"/>
  <c r="E9117" i="3"/>
  <c r="J9117" i="3" s="1"/>
  <c r="F9117" i="3"/>
  <c r="L9117" i="3"/>
  <c r="F9116" i="3"/>
  <c r="L9116" i="3"/>
  <c r="E9116" i="3"/>
  <c r="J9116" i="3" s="1"/>
  <c r="F8332" i="3"/>
  <c r="E8332" i="3"/>
  <c r="J8332" i="3" s="1"/>
  <c r="E8333" i="3"/>
  <c r="J8333" i="3" s="1"/>
  <c r="L8333" i="3"/>
  <c r="F8333" i="3"/>
  <c r="E7548" i="3"/>
  <c r="J7548" i="3" s="1"/>
  <c r="L6765" i="3"/>
  <c r="L7549" i="3"/>
  <c r="L7548" i="3"/>
  <c r="F7549" i="3"/>
  <c r="F7548" i="3"/>
  <c r="E7549" i="3"/>
  <c r="J7549" i="3" s="1"/>
  <c r="E6764" i="3"/>
  <c r="J6764" i="3" s="1"/>
  <c r="F6764" i="3"/>
  <c r="E6765" i="3"/>
  <c r="J6765" i="3" s="1"/>
  <c r="L6764" i="3"/>
  <c r="F6765" i="3"/>
  <c r="E5981" i="3"/>
  <c r="J5981" i="3" s="1"/>
  <c r="F5981" i="3"/>
  <c r="L5981" i="3"/>
  <c r="F5980" i="3"/>
  <c r="L5980" i="3"/>
  <c r="L4412" i="3"/>
  <c r="E5980" i="3"/>
  <c r="J5980" i="3" s="1"/>
  <c r="F4412" i="3"/>
  <c r="F5196" i="3"/>
  <c r="L5197" i="3"/>
  <c r="L5196" i="3"/>
  <c r="E5196" i="3"/>
  <c r="J5196" i="3" s="1"/>
  <c r="E5197" i="3"/>
  <c r="J5197" i="3" s="1"/>
  <c r="F5197" i="3"/>
  <c r="E4413" i="3"/>
  <c r="J4413" i="3" s="1"/>
  <c r="L4413" i="3"/>
  <c r="F4413" i="3"/>
  <c r="E4412" i="3"/>
  <c r="J4412" i="3" s="1"/>
  <c r="D3628" i="3"/>
  <c r="L3629" i="3"/>
  <c r="L3628" i="3"/>
  <c r="G3628" i="3"/>
  <c r="L2845" i="3"/>
  <c r="D2844" i="3"/>
  <c r="L2844" i="3"/>
  <c r="D2060" i="3"/>
  <c r="L1277" i="3"/>
  <c r="L2060" i="3"/>
  <c r="L2061" i="3"/>
  <c r="D1276" i="3"/>
  <c r="G492" i="3"/>
  <c r="L1276" i="3"/>
  <c r="L492" i="3"/>
  <c r="L493" i="3"/>
  <c r="D492" i="3"/>
  <c r="F11467" i="3"/>
  <c r="L12253" i="3"/>
  <c r="L11467" i="3"/>
  <c r="L12252" i="3"/>
  <c r="E11467" i="3"/>
  <c r="J11467" i="3" s="1"/>
  <c r="E10683" i="3"/>
  <c r="J10683" i="3" s="1"/>
  <c r="F9899" i="3"/>
  <c r="L10683" i="3"/>
  <c r="F10683" i="3"/>
  <c r="F9115" i="3"/>
  <c r="L9899" i="3"/>
  <c r="F8331" i="3"/>
  <c r="E9899" i="3"/>
  <c r="J9899" i="3" s="1"/>
  <c r="L9115" i="3"/>
  <c r="E8331" i="3"/>
  <c r="J8331" i="3" s="1"/>
  <c r="E9115" i="3"/>
  <c r="J9115" i="3" s="1"/>
  <c r="L8331" i="3"/>
  <c r="E7547" i="3"/>
  <c r="J7547" i="3" s="1"/>
  <c r="L5979" i="3"/>
  <c r="L7547" i="3"/>
  <c r="F7547" i="3"/>
  <c r="F6763" i="3"/>
  <c r="E5979" i="3"/>
  <c r="J5979" i="3" s="1"/>
  <c r="L6763" i="3"/>
  <c r="E6763" i="3"/>
  <c r="J6763" i="3" s="1"/>
  <c r="L5195" i="3"/>
  <c r="F5979" i="3"/>
  <c r="E5195" i="3"/>
  <c r="J5195" i="3" s="1"/>
  <c r="F5195" i="3"/>
  <c r="D3627" i="3"/>
  <c r="F4411" i="3"/>
  <c r="E5193" i="3"/>
  <c r="J5193" i="3" s="1"/>
  <c r="D2843" i="3"/>
  <c r="L4411" i="3"/>
  <c r="E4411" i="3"/>
  <c r="J4411" i="3" s="1"/>
  <c r="D2059" i="3"/>
  <c r="L3627" i="3"/>
  <c r="E5976" i="3"/>
  <c r="J5976" i="3" s="1"/>
  <c r="E7543" i="3"/>
  <c r="J7543" i="3" s="1"/>
  <c r="E9893" i="3"/>
  <c r="J9893" i="3" s="1"/>
  <c r="E10676" i="3"/>
  <c r="J10676" i="3" s="1"/>
  <c r="F10676" i="3"/>
  <c r="F12244" i="3"/>
  <c r="F4408" i="3"/>
  <c r="F5192" i="3"/>
  <c r="E9112" i="3"/>
  <c r="J9112" i="3" s="1"/>
  <c r="F9112" i="3"/>
  <c r="L2843" i="3"/>
  <c r="D1275" i="3"/>
  <c r="L2059" i="3"/>
  <c r="D491" i="3"/>
  <c r="F11463" i="3"/>
  <c r="E8327" i="3"/>
  <c r="J8327" i="3" s="1"/>
  <c r="E9105" i="3"/>
  <c r="J9105" i="3" s="1"/>
  <c r="L3625" i="3"/>
  <c r="L4408" i="3"/>
  <c r="L8327" i="3"/>
  <c r="L12244" i="3"/>
  <c r="L1275" i="3"/>
  <c r="E3624" i="3"/>
  <c r="J3624" i="3" s="1"/>
  <c r="F7543" i="3"/>
  <c r="E10679" i="3"/>
  <c r="J10679" i="3" s="1"/>
  <c r="E5194" i="3"/>
  <c r="J5194" i="3" s="1"/>
  <c r="E5977" i="3"/>
  <c r="J5977" i="3" s="1"/>
  <c r="D12251" i="3"/>
  <c r="E12257" i="3" s="1"/>
  <c r="J12257" i="3" s="1"/>
  <c r="L10678" i="3"/>
  <c r="F6760" i="3"/>
  <c r="E10677" i="3"/>
  <c r="J10677" i="3" s="1"/>
  <c r="E11460" i="3"/>
  <c r="J11460" i="3" s="1"/>
  <c r="F11460" i="3"/>
  <c r="F8329" i="3"/>
  <c r="F9896" i="3"/>
  <c r="L12246" i="3"/>
  <c r="E3625" i="3"/>
  <c r="J3625" i="3" s="1"/>
  <c r="F11464" i="3"/>
  <c r="L8328" i="3"/>
  <c r="L5977" i="3"/>
  <c r="F12247" i="3"/>
  <c r="L11461" i="3"/>
  <c r="E7544" i="3"/>
  <c r="J7544" i="3" s="1"/>
  <c r="F5975" i="3"/>
  <c r="F4407" i="3"/>
  <c r="E1273" i="3"/>
  <c r="J1273" i="3" s="1"/>
  <c r="F2056" i="3"/>
  <c r="F2842" i="3"/>
  <c r="F12248" i="3"/>
  <c r="L491" i="3"/>
  <c r="E2056" i="3"/>
  <c r="J2056" i="3" s="1"/>
  <c r="E6760" i="3"/>
  <c r="J6760" i="3" s="1"/>
  <c r="E8329" i="3"/>
  <c r="J8329" i="3" s="1"/>
  <c r="E9897" i="3"/>
  <c r="J9897" i="3" s="1"/>
  <c r="E11461" i="3"/>
  <c r="J11461" i="3" s="1"/>
  <c r="F11461" i="3"/>
  <c r="E12248" i="3"/>
  <c r="J12248" i="3" s="1"/>
  <c r="F2057" i="3"/>
  <c r="F2841" i="3"/>
  <c r="F3624" i="3"/>
  <c r="F3625" i="3"/>
  <c r="F5193" i="3"/>
  <c r="F5977" i="3"/>
  <c r="F6761" i="3"/>
  <c r="F7545" i="3"/>
  <c r="F8328" i="3"/>
  <c r="F9897" i="3"/>
  <c r="F10680" i="3"/>
  <c r="L7543" i="3"/>
  <c r="L2839" i="3"/>
  <c r="L1271" i="3"/>
  <c r="L9895" i="3"/>
  <c r="E4408" i="3"/>
  <c r="J4408" i="3" s="1"/>
  <c r="L7545" i="3"/>
  <c r="L8330" i="3"/>
  <c r="L9896" i="3"/>
  <c r="L9898" i="3"/>
  <c r="L10680" i="3"/>
  <c r="L10676" i="3"/>
  <c r="L10677" i="3"/>
  <c r="L11460" i="3"/>
  <c r="L11462" i="3"/>
  <c r="L12245" i="3"/>
  <c r="F5191" i="3"/>
  <c r="L2055" i="3"/>
  <c r="E2841" i="3"/>
  <c r="J2841" i="3" s="1"/>
  <c r="E3626" i="3"/>
  <c r="J3626" i="3" s="1"/>
  <c r="E4409" i="3"/>
  <c r="J4409" i="3" s="1"/>
  <c r="F5976" i="3"/>
  <c r="E5978" i="3"/>
  <c r="J5978" i="3" s="1"/>
  <c r="F6762" i="3"/>
  <c r="L8329" i="3"/>
  <c r="L9112" i="3"/>
  <c r="L9897" i="3"/>
  <c r="E12249" i="3"/>
  <c r="J12249" i="3" s="1"/>
  <c r="F2058" i="3"/>
  <c r="E11464" i="3"/>
  <c r="J11464" i="3" s="1"/>
  <c r="F10679" i="3"/>
  <c r="E9895" i="3"/>
  <c r="J9895" i="3" s="1"/>
  <c r="F9111" i="3"/>
  <c r="E6759" i="3"/>
  <c r="J6759" i="3" s="1"/>
  <c r="L3623" i="3"/>
  <c r="F1272" i="3"/>
  <c r="F7544" i="3"/>
  <c r="E7545" i="3"/>
  <c r="J7545" i="3" s="1"/>
  <c r="E7546" i="3"/>
  <c r="J7546" i="3" s="1"/>
  <c r="E8328" i="3"/>
  <c r="J8328" i="3" s="1"/>
  <c r="E9896" i="3"/>
  <c r="J9896" i="3" s="1"/>
  <c r="E10680" i="3"/>
  <c r="J10680" i="3" s="1"/>
  <c r="E2057" i="3"/>
  <c r="J2057" i="3" s="1"/>
  <c r="E6761" i="3"/>
  <c r="J6761" i="3" s="1"/>
  <c r="F10677" i="3"/>
  <c r="E12244" i="3"/>
  <c r="J12244" i="3" s="1"/>
  <c r="F9895" i="3"/>
  <c r="L4407" i="3"/>
  <c r="F1271" i="3"/>
  <c r="L5192" i="3"/>
  <c r="E9113" i="3"/>
  <c r="J9113" i="3" s="1"/>
  <c r="F9898" i="3"/>
  <c r="L12250" i="3"/>
  <c r="F9104" i="3"/>
  <c r="E9894" i="3"/>
  <c r="J9894" i="3" s="1"/>
  <c r="F9894" i="3"/>
  <c r="F9107" i="3"/>
  <c r="F11462" i="3"/>
  <c r="E12245" i="3"/>
  <c r="J12245" i="3" s="1"/>
  <c r="L5191" i="3"/>
  <c r="F2055" i="3"/>
  <c r="L2842" i="3"/>
  <c r="L3624" i="3"/>
  <c r="L3626" i="3"/>
  <c r="L4409" i="3"/>
  <c r="L5193" i="3"/>
  <c r="L5976" i="3"/>
  <c r="L11466" i="3"/>
  <c r="L12249" i="3"/>
  <c r="L12251" i="3"/>
  <c r="L10679" i="3"/>
  <c r="L11463" i="3"/>
  <c r="L5975" i="3"/>
  <c r="F2839" i="3"/>
  <c r="L1273" i="3"/>
  <c r="L2056" i="3"/>
  <c r="L2058" i="3"/>
  <c r="L6760" i="3"/>
  <c r="L11465" i="3"/>
  <c r="L12248" i="3"/>
  <c r="E11465" i="3"/>
  <c r="J11465" i="3" s="1"/>
  <c r="L12247" i="3"/>
  <c r="L9111" i="3"/>
  <c r="L6759" i="3"/>
  <c r="F3623" i="3"/>
  <c r="L1272" i="3"/>
  <c r="L2057" i="3"/>
  <c r="E5192" i="3"/>
  <c r="J5192" i="3" s="1"/>
  <c r="L7544" i="3"/>
  <c r="L11464" i="3"/>
  <c r="F12249" i="3"/>
  <c r="E12250" i="3"/>
  <c r="J12250" i="3" s="1"/>
  <c r="F12250" i="3"/>
  <c r="F11466" i="3"/>
  <c r="F11465" i="3"/>
  <c r="E11466" i="3"/>
  <c r="J11466" i="3" s="1"/>
  <c r="F10682" i="3"/>
  <c r="F10681" i="3"/>
  <c r="E10682" i="3"/>
  <c r="J10682" i="3" s="1"/>
  <c r="L10681" i="3"/>
  <c r="L10682" i="3"/>
  <c r="E10681" i="3"/>
  <c r="J10681" i="3" s="1"/>
  <c r="E9898" i="3"/>
  <c r="J9898" i="3" s="1"/>
  <c r="F9114" i="3"/>
  <c r="F9113" i="3"/>
  <c r="L9114" i="3"/>
  <c r="L9113" i="3"/>
  <c r="E9114" i="3"/>
  <c r="J9114" i="3" s="1"/>
  <c r="F8330" i="3"/>
  <c r="E8330" i="3"/>
  <c r="J8330" i="3" s="1"/>
  <c r="F7546" i="3"/>
  <c r="L7546" i="3"/>
  <c r="E6762" i="3"/>
  <c r="J6762" i="3" s="1"/>
  <c r="L6761" i="3"/>
  <c r="L6762" i="3"/>
  <c r="L5978" i="3"/>
  <c r="F5978" i="3"/>
  <c r="F5194" i="3"/>
  <c r="L5194" i="3"/>
  <c r="L4410" i="3"/>
  <c r="F4410" i="3"/>
  <c r="F4409" i="3"/>
  <c r="E4410" i="3"/>
  <c r="J4410" i="3" s="1"/>
  <c r="F3626" i="3"/>
  <c r="E2842" i="3"/>
  <c r="J2842" i="3" s="1"/>
  <c r="L2840" i="3"/>
  <c r="L2841" i="3"/>
  <c r="E2840" i="3"/>
  <c r="J2840" i="3" s="1"/>
  <c r="F2840" i="3"/>
  <c r="E2058" i="3"/>
  <c r="J2058" i="3" s="1"/>
  <c r="L1274" i="3"/>
  <c r="F1273" i="3"/>
  <c r="E1274" i="3"/>
  <c r="J1274" i="3" s="1"/>
  <c r="F1274" i="3"/>
  <c r="E1272" i="3"/>
  <c r="J1272" i="3" s="1"/>
  <c r="E1271" i="3"/>
  <c r="J1271" i="3" s="1"/>
  <c r="E2055" i="3"/>
  <c r="J2055" i="3" s="1"/>
  <c r="E2839" i="3"/>
  <c r="J2839" i="3" s="1"/>
  <c r="E3623" i="3"/>
  <c r="J3623" i="3" s="1"/>
  <c r="E4407" i="3"/>
  <c r="J4407" i="3" s="1"/>
  <c r="E5191" i="3"/>
  <c r="J5191" i="3" s="1"/>
  <c r="E5975" i="3"/>
  <c r="J5975" i="3" s="1"/>
  <c r="F6759" i="3"/>
  <c r="F8327" i="3"/>
  <c r="E9111" i="3"/>
  <c r="J9111" i="3" s="1"/>
  <c r="E11463" i="3"/>
  <c r="J11463" i="3" s="1"/>
  <c r="E12247" i="3"/>
  <c r="J12247" i="3" s="1"/>
  <c r="F12246" i="3"/>
  <c r="F12245" i="3"/>
  <c r="E12246" i="3"/>
  <c r="J12246" i="3" s="1"/>
  <c r="E11462" i="3"/>
  <c r="J11462" i="3" s="1"/>
  <c r="F10678" i="3"/>
  <c r="E10678" i="3"/>
  <c r="J10678" i="3" s="1"/>
  <c r="E9101" i="3"/>
  <c r="J9101" i="3" s="1"/>
  <c r="E9102" i="3"/>
  <c r="J9102" i="3" s="1"/>
  <c r="E9104" i="3"/>
  <c r="J9104" i="3" s="1"/>
  <c r="E9103" i="3"/>
  <c r="J9103" i="3" s="1"/>
  <c r="F9892" i="3"/>
  <c r="F9893" i="3"/>
  <c r="L9892" i="3"/>
  <c r="E9107" i="3"/>
  <c r="J9107" i="3" s="1"/>
  <c r="L9893" i="3"/>
  <c r="L9894" i="3"/>
  <c r="E9892" i="3"/>
  <c r="J9892" i="3" s="1"/>
  <c r="E9108" i="3"/>
  <c r="J9108" i="3" s="1"/>
  <c r="E9109" i="3"/>
  <c r="J9109" i="3" s="1"/>
  <c r="L9101" i="3"/>
  <c r="F9105" i="3"/>
  <c r="E9106" i="3"/>
  <c r="J9106" i="3" s="1"/>
  <c r="L9102" i="3"/>
  <c r="F9106" i="3"/>
  <c r="L9103" i="3"/>
  <c r="F9109" i="3"/>
  <c r="F9110" i="3"/>
  <c r="L9104" i="3"/>
  <c r="F9108" i="3"/>
  <c r="F9101" i="3"/>
  <c r="L9105" i="3"/>
  <c r="F9102" i="3"/>
  <c r="L9106" i="3"/>
  <c r="F9103" i="3"/>
  <c r="L9107" i="3"/>
  <c r="L9110" i="3"/>
  <c r="L9108" i="3"/>
  <c r="L9109" i="3"/>
  <c r="E9110" i="3"/>
  <c r="J9110" i="3" s="1"/>
  <c r="E7540" i="3"/>
  <c r="J7540" i="3" s="1"/>
  <c r="F7541" i="3"/>
  <c r="E8324" i="3"/>
  <c r="J8324" i="3" s="1"/>
  <c r="F8324" i="3"/>
  <c r="L7541" i="3"/>
  <c r="L8324" i="3"/>
  <c r="F8325" i="3"/>
  <c r="L8326" i="3"/>
  <c r="L8325" i="3"/>
  <c r="E8325" i="3"/>
  <c r="J8325" i="3" s="1"/>
  <c r="F8326" i="3"/>
  <c r="E8326" i="3"/>
  <c r="J8326" i="3" s="1"/>
  <c r="E7541" i="3"/>
  <c r="J7541" i="3" s="1"/>
  <c r="F7540" i="3"/>
  <c r="E7542" i="3"/>
  <c r="J7542" i="3" s="1"/>
  <c r="L6756" i="3"/>
  <c r="L7540" i="3"/>
  <c r="L7542" i="3"/>
  <c r="E6757" i="3"/>
  <c r="J6757" i="3" s="1"/>
  <c r="F7542" i="3"/>
  <c r="E6756" i="3"/>
  <c r="J6756" i="3" s="1"/>
  <c r="F6756" i="3"/>
  <c r="F6757" i="3"/>
  <c r="F6758" i="3"/>
  <c r="L6758" i="3"/>
  <c r="L6757" i="3"/>
  <c r="E6758" i="3"/>
  <c r="J6758" i="3" s="1"/>
  <c r="E5189" i="3"/>
  <c r="J5189" i="3" s="1"/>
  <c r="E5972" i="3"/>
  <c r="J5972" i="3" s="1"/>
  <c r="F5972" i="3"/>
  <c r="L5972" i="3"/>
  <c r="F5973" i="3"/>
  <c r="L5973" i="3"/>
  <c r="L5974" i="3"/>
  <c r="E5973" i="3"/>
  <c r="J5973" i="3" s="1"/>
  <c r="E5974" i="3"/>
  <c r="J5974" i="3" s="1"/>
  <c r="F5974" i="3"/>
  <c r="E5188" i="3"/>
  <c r="J5188" i="3" s="1"/>
  <c r="F5188" i="3"/>
  <c r="F5189" i="3"/>
  <c r="F5190" i="3"/>
  <c r="L5190" i="3"/>
  <c r="L5188" i="3"/>
  <c r="L5189" i="3"/>
  <c r="E5190" i="3"/>
  <c r="J5190" i="3" s="1"/>
  <c r="E3621" i="3"/>
  <c r="J3621" i="3" s="1"/>
  <c r="E4404" i="3"/>
  <c r="J4404" i="3" s="1"/>
  <c r="F4404" i="3"/>
  <c r="L4404" i="3"/>
  <c r="E4405" i="3"/>
  <c r="J4405" i="3" s="1"/>
  <c r="L4406" i="3"/>
  <c r="L4405" i="3"/>
  <c r="F4406" i="3"/>
  <c r="F4405" i="3"/>
  <c r="E4406" i="3"/>
  <c r="J4406" i="3" s="1"/>
  <c r="F3620" i="3"/>
  <c r="E3620" i="3"/>
  <c r="J3620" i="3" s="1"/>
  <c r="F3621" i="3"/>
  <c r="F3622" i="3"/>
  <c r="L3622" i="3"/>
  <c r="L3620" i="3"/>
  <c r="L3621" i="3"/>
  <c r="E3622" i="3"/>
  <c r="J3622" i="3" s="1"/>
  <c r="E2053" i="3"/>
  <c r="J2053" i="3" s="1"/>
  <c r="E2836" i="3"/>
  <c r="J2836" i="3" s="1"/>
  <c r="F2836" i="3"/>
  <c r="L2836" i="3"/>
  <c r="F2837" i="3"/>
  <c r="L2838" i="3"/>
  <c r="L2837" i="3"/>
  <c r="E2837" i="3"/>
  <c r="J2837" i="3" s="1"/>
  <c r="E2838" i="3"/>
  <c r="J2838" i="3" s="1"/>
  <c r="F2838" i="3"/>
  <c r="E1269" i="3"/>
  <c r="J1269" i="3" s="1"/>
  <c r="F1269" i="3"/>
  <c r="E2052" i="3"/>
  <c r="J2052" i="3" s="1"/>
  <c r="F2052" i="3"/>
  <c r="F2053" i="3"/>
  <c r="F2054" i="3"/>
  <c r="L2054" i="3"/>
  <c r="L2052" i="3"/>
  <c r="L2053" i="3"/>
  <c r="E2054" i="3"/>
  <c r="J2054" i="3" s="1"/>
  <c r="F487" i="3"/>
  <c r="E1268" i="3"/>
  <c r="J1268" i="3" s="1"/>
  <c r="E1270" i="3"/>
  <c r="J1270" i="3" s="1"/>
  <c r="F1270" i="3"/>
  <c r="F1268" i="3"/>
  <c r="L1268" i="3"/>
  <c r="F489" i="3"/>
  <c r="L1269" i="3"/>
  <c r="L1270" i="3"/>
  <c r="F485" i="3"/>
  <c r="E10674" i="3"/>
  <c r="J10674" i="3" s="1"/>
  <c r="F12240" i="3"/>
  <c r="E11458" i="3"/>
  <c r="J11458" i="3" s="1"/>
  <c r="E11456" i="3"/>
  <c r="J11456" i="3" s="1"/>
  <c r="F484" i="3"/>
  <c r="F486" i="3"/>
  <c r="F1145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2237" i="3"/>
  <c r="J12237" i="3" s="1"/>
  <c r="E11457" i="3"/>
  <c r="J11457" i="3" s="1"/>
  <c r="E12238" i="3"/>
  <c r="J12238" i="3" s="1"/>
  <c r="E12239" i="3"/>
  <c r="J12239" i="3" s="1"/>
  <c r="F12239" i="3"/>
  <c r="E12243" i="3"/>
  <c r="J12243" i="3" s="1"/>
  <c r="F12242" i="3"/>
  <c r="E12240" i="3"/>
  <c r="J12240" i="3" s="1"/>
  <c r="L11457" i="3"/>
  <c r="L11459" i="3"/>
  <c r="E12241" i="3"/>
  <c r="J12241" i="3" s="1"/>
  <c r="E12242" i="3"/>
  <c r="J12242" i="3" s="1"/>
  <c r="F11454" i="3"/>
  <c r="L11458" i="3"/>
  <c r="L12237" i="3"/>
  <c r="F12241" i="3"/>
  <c r="F11455" i="3"/>
  <c r="L12238" i="3"/>
  <c r="F12243" i="3"/>
  <c r="F11456" i="3"/>
  <c r="L12239" i="3"/>
  <c r="L11453" i="3"/>
  <c r="F11457" i="3"/>
  <c r="F11459" i="3"/>
  <c r="L12240" i="3"/>
  <c r="L11454" i="3"/>
  <c r="F12237" i="3"/>
  <c r="L12241" i="3"/>
  <c r="L12242" i="3"/>
  <c r="L11455" i="3"/>
  <c r="F12238" i="3"/>
  <c r="L12243" i="3"/>
  <c r="L11456" i="3"/>
  <c r="E11459" i="3"/>
  <c r="J11459" i="3" s="1"/>
  <c r="F10674" i="3"/>
  <c r="L10669" i="3"/>
  <c r="F10673" i="3"/>
  <c r="E10675" i="3"/>
  <c r="J10675" i="3" s="1"/>
  <c r="E10673" i="3"/>
  <c r="J10673" i="3" s="1"/>
  <c r="L10670" i="3"/>
  <c r="F10675" i="3"/>
  <c r="L10671" i="3"/>
  <c r="E10669" i="3"/>
  <c r="J10669" i="3" s="1"/>
  <c r="E10670" i="3"/>
  <c r="J10670" i="3" s="1"/>
  <c r="L10672" i="3"/>
  <c r="F10669" i="3"/>
  <c r="F10670" i="3"/>
  <c r="E10671" i="3"/>
  <c r="J10671" i="3" s="1"/>
  <c r="L10673" i="3"/>
  <c r="F10671" i="3"/>
  <c r="L10674" i="3"/>
  <c r="E10672" i="3"/>
  <c r="J10672" i="3" s="1"/>
  <c r="L10675" i="3"/>
  <c r="F10672" i="3"/>
  <c r="E9885" i="3"/>
  <c r="J9885" i="3" s="1"/>
  <c r="F9888" i="3"/>
  <c r="F9891" i="3"/>
  <c r="F9887" i="3"/>
  <c r="E9890" i="3"/>
  <c r="J9890" i="3" s="1"/>
  <c r="E9891" i="3"/>
  <c r="J9891" i="3" s="1"/>
  <c r="F9890" i="3"/>
  <c r="E9889" i="3"/>
  <c r="J9889" i="3" s="1"/>
  <c r="F9886" i="3"/>
  <c r="E9888" i="3"/>
  <c r="J9888" i="3" s="1"/>
  <c r="L9890" i="3"/>
  <c r="L9891" i="3"/>
  <c r="F9885" i="3"/>
  <c r="F9889" i="3"/>
  <c r="L9885" i="3"/>
  <c r="L9886" i="3"/>
  <c r="L9887" i="3"/>
  <c r="F8322" i="3"/>
  <c r="L9888" i="3"/>
  <c r="L9889" i="3"/>
  <c r="E9886" i="3"/>
  <c r="J9886" i="3" s="1"/>
  <c r="E9887" i="3"/>
  <c r="J9887" i="3" s="1"/>
  <c r="E9100" i="3"/>
  <c r="J9100" i="3" s="1"/>
  <c r="F9100" i="3"/>
  <c r="L9100" i="3"/>
  <c r="F8317" i="3"/>
  <c r="F8319" i="3"/>
  <c r="E8322" i="3"/>
  <c r="J8322" i="3" s="1"/>
  <c r="E8317" i="3"/>
  <c r="J8317" i="3" s="1"/>
  <c r="L8321" i="3"/>
  <c r="E8318" i="3"/>
  <c r="J8318" i="3" s="1"/>
  <c r="E8320" i="3"/>
  <c r="J8320" i="3" s="1"/>
  <c r="F8321" i="3"/>
  <c r="F8320" i="3"/>
  <c r="E8321" i="3"/>
  <c r="J8321" i="3" s="1"/>
  <c r="L8317" i="3"/>
  <c r="F8323" i="3"/>
  <c r="F7538" i="3"/>
  <c r="L8318" i="3"/>
  <c r="L8319" i="3"/>
  <c r="L8320" i="3"/>
  <c r="L7537" i="3"/>
  <c r="E8319" i="3"/>
  <c r="J8319" i="3" s="1"/>
  <c r="L8323" i="3"/>
  <c r="F8318" i="3"/>
  <c r="L8322" i="3"/>
  <c r="E8323" i="3"/>
  <c r="J8323" i="3" s="1"/>
  <c r="E7537" i="3"/>
  <c r="J7537" i="3" s="1"/>
  <c r="F7537" i="3"/>
  <c r="E7534" i="3"/>
  <c r="J7534" i="3" s="1"/>
  <c r="F7534" i="3"/>
  <c r="L7533" i="3"/>
  <c r="E6753" i="3"/>
  <c r="J6753" i="3" s="1"/>
  <c r="E7538" i="3"/>
  <c r="J7538" i="3" s="1"/>
  <c r="E7535" i="3"/>
  <c r="J7535" i="3" s="1"/>
  <c r="F7535" i="3"/>
  <c r="F7536" i="3"/>
  <c r="E7539" i="3"/>
  <c r="J7539" i="3" s="1"/>
  <c r="L7534" i="3"/>
  <c r="E7533" i="3"/>
  <c r="J7533" i="3" s="1"/>
  <c r="L7535" i="3"/>
  <c r="L7536" i="3"/>
  <c r="F7533" i="3"/>
  <c r="L7539" i="3"/>
  <c r="E7536" i="3"/>
  <c r="J7536" i="3" s="1"/>
  <c r="L7538" i="3"/>
  <c r="F7539" i="3"/>
  <c r="E6754" i="3"/>
  <c r="J6754" i="3" s="1"/>
  <c r="E6749" i="3"/>
  <c r="J6749" i="3" s="1"/>
  <c r="E6750" i="3"/>
  <c r="J6750" i="3" s="1"/>
  <c r="F5970" i="3"/>
  <c r="F6753" i="3"/>
  <c r="F6750" i="3"/>
  <c r="F6754" i="3"/>
  <c r="F5967" i="3"/>
  <c r="E6751" i="3"/>
  <c r="J6751" i="3" s="1"/>
  <c r="F6751" i="3"/>
  <c r="E6752" i="3"/>
  <c r="J6752" i="3" s="1"/>
  <c r="F6752" i="3"/>
  <c r="L6749" i="3"/>
  <c r="F6755" i="3"/>
  <c r="L6750" i="3"/>
  <c r="L5967" i="3"/>
  <c r="L6751" i="3"/>
  <c r="L6752" i="3"/>
  <c r="F5969" i="3"/>
  <c r="F6749" i="3"/>
  <c r="L6753" i="3"/>
  <c r="L6755" i="3"/>
  <c r="E5970" i="3"/>
  <c r="J5970" i="3" s="1"/>
  <c r="L6754" i="3"/>
  <c r="E6755" i="3"/>
  <c r="J6755" i="3" s="1"/>
  <c r="E5965" i="3"/>
  <c r="J5965" i="3" s="1"/>
  <c r="E5966" i="3"/>
  <c r="J5966" i="3" s="1"/>
  <c r="F5966" i="3"/>
  <c r="F5181" i="3"/>
  <c r="L5968" i="3"/>
  <c r="L5183" i="3"/>
  <c r="L5181" i="3"/>
  <c r="E5967" i="3"/>
  <c r="J5967" i="3" s="1"/>
  <c r="E5968" i="3"/>
  <c r="J5968" i="3" s="1"/>
  <c r="F5968" i="3"/>
  <c r="E5969" i="3"/>
  <c r="J5969" i="3" s="1"/>
  <c r="L5965" i="3"/>
  <c r="F5971" i="3"/>
  <c r="L5966" i="3"/>
  <c r="F5965" i="3"/>
  <c r="L5969" i="3"/>
  <c r="L5971" i="3"/>
  <c r="L5970" i="3"/>
  <c r="E5971" i="3"/>
  <c r="J5971" i="3" s="1"/>
  <c r="L5182" i="3"/>
  <c r="F5183" i="3"/>
  <c r="E5181" i="3"/>
  <c r="J5181" i="3" s="1"/>
  <c r="E5182" i="3"/>
  <c r="J5182" i="3" s="1"/>
  <c r="E5184" i="3"/>
  <c r="J5184" i="3" s="1"/>
  <c r="E4399" i="3"/>
  <c r="J4399" i="3" s="1"/>
  <c r="E5186" i="3"/>
  <c r="J5186" i="3" s="1"/>
  <c r="F5186" i="3"/>
  <c r="E5187" i="3"/>
  <c r="J5187" i="3" s="1"/>
  <c r="F4399" i="3"/>
  <c r="F5184" i="3"/>
  <c r="E5185" i="3"/>
  <c r="J5185" i="3" s="1"/>
  <c r="F5185" i="3"/>
  <c r="F5187" i="3"/>
  <c r="L5184" i="3"/>
  <c r="F5182" i="3"/>
  <c r="E5183" i="3"/>
  <c r="J5183" i="3" s="1"/>
  <c r="L5185" i="3"/>
  <c r="L5186" i="3"/>
  <c r="L5187" i="3"/>
  <c r="L4400" i="3"/>
  <c r="E4400" i="3"/>
  <c r="J4400" i="3" s="1"/>
  <c r="F3615" i="3"/>
  <c r="F4402" i="3"/>
  <c r="F3616" i="3"/>
  <c r="E4397" i="3"/>
  <c r="J4397" i="3" s="1"/>
  <c r="E4398" i="3"/>
  <c r="J4398" i="3" s="1"/>
  <c r="F4401" i="3"/>
  <c r="E4402" i="3"/>
  <c r="J4402" i="3" s="1"/>
  <c r="F4400" i="3"/>
  <c r="L4397" i="3"/>
  <c r="E4401" i="3"/>
  <c r="J4401" i="3" s="1"/>
  <c r="L4398" i="3"/>
  <c r="F4403" i="3"/>
  <c r="L4399" i="3"/>
  <c r="F2834" i="3"/>
  <c r="F4397" i="3"/>
  <c r="F4398" i="3"/>
  <c r="L4401" i="3"/>
  <c r="L4403" i="3"/>
  <c r="L4402" i="3"/>
  <c r="E4403" i="3"/>
  <c r="J4403" i="3" s="1"/>
  <c r="E3613" i="3"/>
  <c r="J3613" i="3" s="1"/>
  <c r="E3614" i="3"/>
  <c r="J3614" i="3" s="1"/>
  <c r="L3615" i="3"/>
  <c r="F3614" i="3"/>
  <c r="F3618" i="3"/>
  <c r="F3613" i="3"/>
  <c r="E3616" i="3"/>
  <c r="J3616" i="3" s="1"/>
  <c r="E3617" i="3"/>
  <c r="J3617" i="3" s="1"/>
  <c r="L3613" i="3"/>
  <c r="F3617" i="3"/>
  <c r="E3618" i="3"/>
  <c r="J3618" i="3" s="1"/>
  <c r="F3619" i="3"/>
  <c r="F2829" i="3"/>
  <c r="L3614" i="3"/>
  <c r="L3616" i="3"/>
  <c r="E3615" i="3"/>
  <c r="J3615" i="3" s="1"/>
  <c r="L3617" i="3"/>
  <c r="L3619" i="3"/>
  <c r="L3618" i="3"/>
  <c r="E3619" i="3"/>
  <c r="J3619" i="3" s="1"/>
  <c r="E2832" i="3"/>
  <c r="J2832" i="3" s="1"/>
  <c r="E2833" i="3"/>
  <c r="J2833" i="3" s="1"/>
  <c r="E2829" i="3"/>
  <c r="J2829" i="3" s="1"/>
  <c r="L2829" i="3"/>
  <c r="F2833" i="3"/>
  <c r="F2832" i="3"/>
  <c r="E2834" i="3"/>
  <c r="J2834" i="3" s="1"/>
  <c r="F2830" i="3"/>
  <c r="F2831" i="3"/>
  <c r="E2830" i="3"/>
  <c r="J2830" i="3" s="1"/>
  <c r="F2835" i="3"/>
  <c r="E2831" i="3"/>
  <c r="J2831" i="3" s="1"/>
  <c r="L2830" i="3"/>
  <c r="L2831" i="3"/>
  <c r="L2832" i="3"/>
  <c r="L2833" i="3"/>
  <c r="L2835" i="3"/>
  <c r="L2834" i="3"/>
  <c r="E2835" i="3"/>
  <c r="J2835" i="3" s="1"/>
  <c r="E2048" i="3"/>
  <c r="J2048" i="3" s="1"/>
  <c r="F2049" i="3"/>
  <c r="F2050" i="3"/>
  <c r="E2050" i="3"/>
  <c r="J2050" i="3" s="1"/>
  <c r="E2051" i="3"/>
  <c r="J2051" i="3" s="1"/>
  <c r="F2051" i="3"/>
  <c r="F2045" i="3"/>
  <c r="E2049" i="3"/>
  <c r="J2049" i="3" s="1"/>
  <c r="E2045" i="3"/>
  <c r="J2045" i="3" s="1"/>
  <c r="L2045" i="3"/>
  <c r="L2046" i="3"/>
  <c r="L2047" i="3"/>
  <c r="L2048" i="3"/>
  <c r="L2049" i="3"/>
  <c r="L1263" i="3"/>
  <c r="E2046" i="3"/>
  <c r="J2046" i="3" s="1"/>
  <c r="E2047" i="3"/>
  <c r="J2047" i="3" s="1"/>
  <c r="L2050" i="3"/>
  <c r="F2046" i="3"/>
  <c r="F2047" i="3"/>
  <c r="F2048" i="3"/>
  <c r="L2051" i="3"/>
  <c r="E1261" i="3"/>
  <c r="J1261" i="3" s="1"/>
  <c r="E1262" i="3"/>
  <c r="J1262" i="3" s="1"/>
  <c r="F1263" i="3"/>
  <c r="F1262" i="3"/>
  <c r="E1264" i="3"/>
  <c r="J1264" i="3" s="1"/>
  <c r="F1261" i="3"/>
  <c r="E1265" i="3"/>
  <c r="J1265" i="3" s="1"/>
  <c r="F1264" i="3"/>
  <c r="F1265" i="3"/>
  <c r="E1266" i="3"/>
  <c r="J1266" i="3" s="1"/>
  <c r="F1267" i="3"/>
  <c r="L1261" i="3"/>
  <c r="F1266" i="3"/>
  <c r="F480" i="3"/>
  <c r="L1262" i="3"/>
  <c r="L1264" i="3"/>
  <c r="L1265" i="3"/>
  <c r="L1267" i="3"/>
  <c r="E1263" i="3"/>
  <c r="J1263" i="3" s="1"/>
  <c r="L1266" i="3"/>
  <c r="E1267" i="3"/>
  <c r="J126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450" i="3"/>
  <c r="L11451" i="3"/>
  <c r="L11452" i="3"/>
  <c r="L12233" i="3"/>
  <c r="L12234" i="3"/>
  <c r="E12234" i="3"/>
  <c r="J12234" i="3" s="1"/>
  <c r="F12236" i="3"/>
  <c r="E12235" i="3"/>
  <c r="J12235" i="3" s="1"/>
  <c r="E12236" i="3"/>
  <c r="J12236" i="3" s="1"/>
  <c r="L12235" i="3"/>
  <c r="L12236" i="3"/>
  <c r="F12232" i="3"/>
  <c r="F12233" i="3"/>
  <c r="F12234" i="3"/>
  <c r="F12235" i="3"/>
  <c r="F8316" i="3"/>
  <c r="E4395" i="3"/>
  <c r="J4395" i="3" s="1"/>
  <c r="F7532" i="3"/>
  <c r="L1259" i="3"/>
  <c r="L5963" i="3"/>
  <c r="L7531" i="3"/>
  <c r="L2828" i="3"/>
  <c r="L4396" i="3"/>
  <c r="E1260" i="3"/>
  <c r="J1260" i="3" s="1"/>
  <c r="E5178" i="3"/>
  <c r="J5178" i="3" s="1"/>
  <c r="L10668" i="3"/>
  <c r="E9883" i="3"/>
  <c r="J9883" i="3" s="1"/>
  <c r="F10668" i="3"/>
  <c r="E3611" i="3"/>
  <c r="J3611" i="3" s="1"/>
  <c r="L3612" i="3"/>
  <c r="F10666" i="3"/>
  <c r="E2043" i="3"/>
  <c r="J2043" i="3" s="1"/>
  <c r="L5179" i="3"/>
  <c r="E8315" i="3"/>
  <c r="J8315" i="3" s="1"/>
  <c r="L2044" i="3"/>
  <c r="F5180" i="3"/>
  <c r="E10667" i="3"/>
  <c r="J10667" i="3" s="1"/>
  <c r="E5964" i="3"/>
  <c r="J5964" i="3" s="1"/>
  <c r="E1259" i="3"/>
  <c r="J1259" i="3" s="1"/>
  <c r="L4395" i="3"/>
  <c r="F7531" i="3"/>
  <c r="L1260" i="3"/>
  <c r="E4396" i="3"/>
  <c r="J4396" i="3" s="1"/>
  <c r="L7532" i="3"/>
  <c r="L8316" i="3"/>
  <c r="F9883" i="3"/>
  <c r="E6748" i="3"/>
  <c r="J6748" i="3" s="1"/>
  <c r="L9884" i="3"/>
  <c r="E9098" i="3"/>
  <c r="J9098" i="3" s="1"/>
  <c r="F9098" i="3"/>
  <c r="F9882" i="3"/>
  <c r="L3611" i="3"/>
  <c r="E6747" i="3"/>
  <c r="J6747" i="3" s="1"/>
  <c r="F3612" i="3"/>
  <c r="L6748" i="3"/>
  <c r="E10668" i="3"/>
  <c r="J10668" i="3" s="1"/>
  <c r="F2827" i="3"/>
  <c r="L2827" i="3"/>
  <c r="E5963" i="3"/>
  <c r="J5963" i="3" s="1"/>
  <c r="L9099" i="3"/>
  <c r="L10667" i="3"/>
  <c r="F2828" i="3"/>
  <c r="L5964" i="3"/>
  <c r="E9884" i="3"/>
  <c r="J9884" i="3" s="1"/>
  <c r="L6747" i="3"/>
  <c r="E9099" i="3"/>
  <c r="J9099" i="3" s="1"/>
  <c r="F5178" i="3"/>
  <c r="L2043" i="3"/>
  <c r="E5179" i="3"/>
  <c r="J5179" i="3" s="1"/>
  <c r="L8315" i="3"/>
  <c r="L9883" i="3"/>
  <c r="E2044" i="3"/>
  <c r="J2044" i="3" s="1"/>
  <c r="L5180" i="3"/>
  <c r="E8316" i="3"/>
  <c r="J8316" i="3" s="1"/>
  <c r="F9884" i="3"/>
  <c r="E7532" i="3"/>
  <c r="J7532" i="3" s="1"/>
  <c r="F6748" i="3"/>
  <c r="F5964" i="3"/>
  <c r="E5180" i="3"/>
  <c r="J5180" i="3" s="1"/>
  <c r="F4396" i="3"/>
  <c r="E3612" i="3"/>
  <c r="J3612" i="3" s="1"/>
  <c r="E2828" i="3"/>
  <c r="J2828" i="3" s="1"/>
  <c r="F2044" i="3"/>
  <c r="F1260" i="3"/>
  <c r="F10667" i="3"/>
  <c r="F9099" i="3"/>
  <c r="F8315" i="3"/>
  <c r="E7531" i="3"/>
  <c r="J7531" i="3" s="1"/>
  <c r="F6747" i="3"/>
  <c r="F5963" i="3"/>
  <c r="F5179" i="3"/>
  <c r="F4395" i="3"/>
  <c r="F3611" i="3"/>
  <c r="E2827" i="3"/>
  <c r="J2827" i="3" s="1"/>
  <c r="F2043" i="3"/>
  <c r="F1259" i="3"/>
  <c r="F7530" i="3"/>
  <c r="F5962" i="3"/>
  <c r="D11449" i="3"/>
  <c r="E9882" i="3"/>
  <c r="J9882" i="3" s="1"/>
  <c r="E6746" i="3"/>
  <c r="J6746" i="3" s="1"/>
  <c r="F6746" i="3"/>
  <c r="E5962" i="3"/>
  <c r="J5962" i="3" s="1"/>
  <c r="L10666" i="3"/>
  <c r="E8314" i="3"/>
  <c r="J8314" i="3" s="1"/>
  <c r="E7530" i="3"/>
  <c r="J7530" i="3" s="1"/>
  <c r="F8314" i="3"/>
  <c r="E10666" i="3"/>
  <c r="J10666" i="3" s="1"/>
  <c r="L8314" i="3"/>
  <c r="L7530" i="3"/>
  <c r="L6746" i="3"/>
  <c r="E4394" i="3"/>
  <c r="J4394" i="3" s="1"/>
  <c r="F9881" i="3"/>
  <c r="F11448" i="3"/>
  <c r="F4394" i="3"/>
  <c r="L5178" i="3"/>
  <c r="L5962" i="3"/>
  <c r="L9098" i="3"/>
  <c r="L9882" i="3"/>
  <c r="F8313" i="3"/>
  <c r="E3610" i="3"/>
  <c r="J3610" i="3" s="1"/>
  <c r="F9880" i="3"/>
  <c r="F1257" i="3"/>
  <c r="F4393" i="3"/>
  <c r="F9097" i="3"/>
  <c r="F10665" i="3"/>
  <c r="E1258" i="3"/>
  <c r="J1258" i="3" s="1"/>
  <c r="E2826" i="3"/>
  <c r="J2826" i="3" s="1"/>
  <c r="L4394" i="3"/>
  <c r="E2042" i="3"/>
  <c r="J2042" i="3" s="1"/>
  <c r="F2042" i="3"/>
  <c r="F1258" i="3"/>
  <c r="F3610" i="3"/>
  <c r="L1258" i="3"/>
  <c r="L2042" i="3"/>
  <c r="L2826" i="3"/>
  <c r="L3610" i="3"/>
  <c r="F2826" i="3"/>
  <c r="F7528" i="3"/>
  <c r="F10664" i="3"/>
  <c r="F2041" i="3"/>
  <c r="F3609" i="3"/>
  <c r="F5177" i="3"/>
  <c r="F6745" i="3"/>
  <c r="F5961" i="3"/>
  <c r="F7529" i="3"/>
  <c r="F2825" i="3"/>
  <c r="F3608" i="3"/>
  <c r="F2040" i="3"/>
  <c r="F6744" i="3"/>
  <c r="F8312" i="3"/>
  <c r="F5176" i="3"/>
  <c r="F9096" i="3"/>
  <c r="F5960" i="3"/>
  <c r="F4392" i="3"/>
  <c r="F2824" i="3"/>
  <c r="F1256" i="3"/>
  <c r="M11443" i="3"/>
  <c r="K11443" i="3"/>
  <c r="L11449" i="3" s="1"/>
  <c r="G11443" i="3"/>
  <c r="D11443" i="3"/>
  <c r="M10659" i="3"/>
  <c r="K10659" i="3"/>
  <c r="L10665" i="3" s="1"/>
  <c r="G10659" i="3"/>
  <c r="D10659" i="3"/>
  <c r="F10663" i="3" s="1"/>
  <c r="M9875" i="3"/>
  <c r="K9875" i="3"/>
  <c r="L9881" i="3" s="1"/>
  <c r="G9875" i="3"/>
  <c r="D9875" i="3"/>
  <c r="M9091" i="3"/>
  <c r="K9091" i="3"/>
  <c r="L9097" i="3" s="1"/>
  <c r="G9091" i="3"/>
  <c r="D9091" i="3"/>
  <c r="M8307" i="3"/>
  <c r="K8307" i="3"/>
  <c r="L8313" i="3" s="1"/>
  <c r="G8307" i="3"/>
  <c r="D8307" i="3"/>
  <c r="M7523" i="3"/>
  <c r="K7523" i="3"/>
  <c r="L7529" i="3" s="1"/>
  <c r="G7523" i="3"/>
  <c r="D7523" i="3"/>
  <c r="F7527" i="3" s="1"/>
  <c r="M6739" i="3"/>
  <c r="K6739" i="3"/>
  <c r="L6745" i="3" s="1"/>
  <c r="G6739" i="3"/>
  <c r="D6739" i="3"/>
  <c r="M5955" i="3"/>
  <c r="K5955" i="3"/>
  <c r="L5961" i="3" s="1"/>
  <c r="G5955" i="3"/>
  <c r="D5955" i="3"/>
  <c r="M5171" i="3"/>
  <c r="K5171" i="3"/>
  <c r="L5177" i="3" s="1"/>
  <c r="G5171" i="3"/>
  <c r="D5171" i="3"/>
  <c r="M4387" i="3"/>
  <c r="K4387" i="3"/>
  <c r="L4393" i="3" s="1"/>
  <c r="G4387" i="3"/>
  <c r="D4387" i="3"/>
  <c r="M3603" i="3"/>
  <c r="K3603" i="3"/>
  <c r="L3609" i="3" s="1"/>
  <c r="G3603" i="3"/>
  <c r="D3603" i="3"/>
  <c r="F3607" i="3" s="1"/>
  <c r="M2819" i="3"/>
  <c r="K2819" i="3"/>
  <c r="L2825" i="3" s="1"/>
  <c r="G2819" i="3"/>
  <c r="D2819" i="3"/>
  <c r="M2035" i="3"/>
  <c r="K2035" i="3"/>
  <c r="L2041" i="3" s="1"/>
  <c r="G2035" i="3"/>
  <c r="D2035" i="3"/>
  <c r="M1251" i="3"/>
  <c r="K1251" i="3"/>
  <c r="L1257" i="3" s="1"/>
  <c r="G1251" i="3"/>
  <c r="D1251" i="3"/>
  <c r="F1255" i="3" s="1"/>
  <c r="D12227" i="3"/>
  <c r="M12226" i="3"/>
  <c r="K12226" i="3"/>
  <c r="L12232" i="3" s="1"/>
  <c r="G12226" i="3"/>
  <c r="D12226" i="3"/>
  <c r="M11442" i="3"/>
  <c r="K11442" i="3"/>
  <c r="G11442" i="3"/>
  <c r="D11442" i="3"/>
  <c r="M10658" i="3"/>
  <c r="K10658" i="3"/>
  <c r="G10658" i="3"/>
  <c r="D10658" i="3"/>
  <c r="M9874" i="3"/>
  <c r="K9874" i="3"/>
  <c r="G9874" i="3"/>
  <c r="D9874" i="3"/>
  <c r="M9090" i="3"/>
  <c r="K9090" i="3"/>
  <c r="G9090" i="3"/>
  <c r="D9090" i="3"/>
  <c r="M8306" i="3"/>
  <c r="K8306" i="3"/>
  <c r="G8306" i="3"/>
  <c r="D8306" i="3"/>
  <c r="M8305" i="3"/>
  <c r="K8305" i="3"/>
  <c r="G8305" i="3"/>
  <c r="D8305" i="3"/>
  <c r="M7522" i="3"/>
  <c r="K7522" i="3"/>
  <c r="G7522" i="3"/>
  <c r="D7522" i="3"/>
  <c r="M6738" i="3"/>
  <c r="K6738" i="3"/>
  <c r="G6738" i="3"/>
  <c r="D6738" i="3"/>
  <c r="M5954" i="3"/>
  <c r="K5954" i="3"/>
  <c r="G5954" i="3"/>
  <c r="D5954" i="3"/>
  <c r="M5170" i="3"/>
  <c r="K5170" i="3"/>
  <c r="G5170" i="3"/>
  <c r="D5170" i="3"/>
  <c r="M4386" i="3"/>
  <c r="K4386" i="3"/>
  <c r="G4386" i="3"/>
  <c r="D4386" i="3"/>
  <c r="M3602" i="3"/>
  <c r="K3602" i="3"/>
  <c r="G3602" i="3"/>
  <c r="D3602" i="3"/>
  <c r="M2818" i="3"/>
  <c r="K2818" i="3"/>
  <c r="G2818" i="3"/>
  <c r="D2818" i="3"/>
  <c r="M2034" i="3"/>
  <c r="K2034" i="3"/>
  <c r="G2034" i="3"/>
  <c r="D2034" i="3"/>
  <c r="M1250" i="3"/>
  <c r="K1250" i="3"/>
  <c r="G1250" i="3"/>
  <c r="D1250" i="3"/>
  <c r="M12225" i="3"/>
  <c r="K12225" i="3"/>
  <c r="G12225" i="3"/>
  <c r="D12225" i="3"/>
  <c r="M12224" i="3"/>
  <c r="K12224" i="3"/>
  <c r="G12224" i="3"/>
  <c r="D12224" i="3"/>
  <c r="M11441" i="3"/>
  <c r="K11441" i="3"/>
  <c r="G11441" i="3"/>
  <c r="D11441" i="3"/>
  <c r="M11440" i="3"/>
  <c r="K11440" i="3"/>
  <c r="G11440" i="3"/>
  <c r="D11440" i="3"/>
  <c r="M10657" i="3"/>
  <c r="K10657" i="3"/>
  <c r="G10657" i="3"/>
  <c r="D10657" i="3"/>
  <c r="M10656" i="3"/>
  <c r="K10656" i="3"/>
  <c r="G10656" i="3"/>
  <c r="D10656" i="3"/>
  <c r="M9873" i="3"/>
  <c r="K9873" i="3"/>
  <c r="G9873" i="3"/>
  <c r="D9873" i="3"/>
  <c r="M9872" i="3"/>
  <c r="K9872" i="3"/>
  <c r="G9872" i="3"/>
  <c r="D9872" i="3"/>
  <c r="M9089" i="3"/>
  <c r="K9089" i="3"/>
  <c r="G9089" i="3"/>
  <c r="D9089" i="3"/>
  <c r="M9088" i="3"/>
  <c r="K9088" i="3"/>
  <c r="G9088" i="3"/>
  <c r="D9088" i="3"/>
  <c r="M8304" i="3"/>
  <c r="K8304" i="3"/>
  <c r="G8304" i="3"/>
  <c r="D8304" i="3"/>
  <c r="M7521" i="3"/>
  <c r="K7521" i="3"/>
  <c r="G7521" i="3"/>
  <c r="D7521" i="3"/>
  <c r="M7520" i="3"/>
  <c r="K7520" i="3"/>
  <c r="G7520" i="3"/>
  <c r="D7520" i="3"/>
  <c r="M6737" i="3"/>
  <c r="K6737" i="3"/>
  <c r="G6737" i="3"/>
  <c r="D6737" i="3"/>
  <c r="M6736" i="3"/>
  <c r="K6736" i="3"/>
  <c r="G6736" i="3"/>
  <c r="D6736" i="3"/>
  <c r="M5953" i="3"/>
  <c r="K5953" i="3"/>
  <c r="G5953" i="3"/>
  <c r="D5953" i="3"/>
  <c r="M5952" i="3"/>
  <c r="K5952" i="3"/>
  <c r="G5952" i="3"/>
  <c r="D5952" i="3"/>
  <c r="M5169" i="3"/>
  <c r="K5169" i="3"/>
  <c r="G5169" i="3"/>
  <c r="D5169" i="3"/>
  <c r="M5168" i="3"/>
  <c r="K5168" i="3"/>
  <c r="G5168" i="3"/>
  <c r="D5168" i="3"/>
  <c r="M4385" i="3"/>
  <c r="K4385" i="3"/>
  <c r="G4385" i="3"/>
  <c r="D4385" i="3"/>
  <c r="M4384" i="3"/>
  <c r="K4384" i="3"/>
  <c r="G4384" i="3"/>
  <c r="D4384" i="3"/>
  <c r="M3601" i="3"/>
  <c r="K3601" i="3"/>
  <c r="G3601" i="3"/>
  <c r="D3601" i="3"/>
  <c r="M3600" i="3"/>
  <c r="K3600" i="3"/>
  <c r="G3600" i="3"/>
  <c r="D3600" i="3"/>
  <c r="M2817" i="3"/>
  <c r="K2817" i="3"/>
  <c r="G2817" i="3"/>
  <c r="D2817" i="3"/>
  <c r="M2816" i="3"/>
  <c r="K2816" i="3"/>
  <c r="G2816" i="3"/>
  <c r="D2816" i="3"/>
  <c r="M2033" i="3"/>
  <c r="K2033" i="3"/>
  <c r="G2033" i="3"/>
  <c r="D2033" i="3"/>
  <c r="M2032" i="3"/>
  <c r="K2032" i="3"/>
  <c r="G2032" i="3"/>
  <c r="D2032" i="3"/>
  <c r="M1249" i="3"/>
  <c r="K1249" i="3"/>
  <c r="G1249" i="3"/>
  <c r="D1249" i="3"/>
  <c r="M1248" i="3"/>
  <c r="K1248" i="3"/>
  <c r="G1248" i="3"/>
  <c r="D1248" i="3"/>
  <c r="M12223" i="3"/>
  <c r="K12223" i="3"/>
  <c r="G12223" i="3"/>
  <c r="D12223" i="3"/>
  <c r="M11439" i="3"/>
  <c r="K11439" i="3"/>
  <c r="G11439" i="3"/>
  <c r="D11439" i="3"/>
  <c r="M10655" i="3"/>
  <c r="K10655" i="3"/>
  <c r="G10655" i="3"/>
  <c r="D10655" i="3"/>
  <c r="M9871" i="3"/>
  <c r="K9871" i="3"/>
  <c r="G9871" i="3"/>
  <c r="D9871" i="3"/>
  <c r="M9087" i="3"/>
  <c r="K9087" i="3"/>
  <c r="G9087" i="3"/>
  <c r="D9087" i="3"/>
  <c r="M8303" i="3"/>
  <c r="K8303" i="3"/>
  <c r="G8303" i="3"/>
  <c r="D8303" i="3"/>
  <c r="M7519" i="3"/>
  <c r="K7519" i="3"/>
  <c r="G7519" i="3"/>
  <c r="D7519" i="3"/>
  <c r="M6735" i="3"/>
  <c r="K6735" i="3"/>
  <c r="G6735" i="3"/>
  <c r="D6735" i="3"/>
  <c r="M5951" i="3"/>
  <c r="K5951" i="3"/>
  <c r="G5951" i="3"/>
  <c r="D5951" i="3"/>
  <c r="M5167" i="3"/>
  <c r="K5167" i="3"/>
  <c r="G5167" i="3"/>
  <c r="D5167" i="3"/>
  <c r="M4383" i="3"/>
  <c r="K4383" i="3"/>
  <c r="G4383" i="3"/>
  <c r="D4383" i="3"/>
  <c r="M3599" i="3"/>
  <c r="K3599" i="3"/>
  <c r="G3599" i="3"/>
  <c r="D3599" i="3"/>
  <c r="M2815" i="3"/>
  <c r="K2815" i="3"/>
  <c r="G2815" i="3"/>
  <c r="D2815" i="3"/>
  <c r="M2031" i="3"/>
  <c r="K2031" i="3"/>
  <c r="G2031" i="3"/>
  <c r="D2031" i="3"/>
  <c r="M1247" i="3"/>
  <c r="K1247" i="3"/>
  <c r="G1247" i="3"/>
  <c r="D1247" i="3"/>
  <c r="M11438" i="3"/>
  <c r="K11438" i="3"/>
  <c r="G11438" i="3"/>
  <c r="D11438" i="3"/>
  <c r="M10654" i="3"/>
  <c r="K10654" i="3"/>
  <c r="G10654" i="3"/>
  <c r="D10654" i="3"/>
  <c r="M10653" i="3"/>
  <c r="K10653" i="3"/>
  <c r="G10653" i="3"/>
  <c r="D10653" i="3"/>
  <c r="M9870" i="3"/>
  <c r="K9870" i="3"/>
  <c r="G9870" i="3"/>
  <c r="D9870" i="3"/>
  <c r="M9086" i="3"/>
  <c r="K9086" i="3"/>
  <c r="G9086" i="3"/>
  <c r="D9086" i="3"/>
  <c r="M8302" i="3"/>
  <c r="K8302" i="3"/>
  <c r="G8302" i="3"/>
  <c r="D8302" i="3"/>
  <c r="M7518" i="3"/>
  <c r="K7518" i="3"/>
  <c r="G7518" i="3"/>
  <c r="D7518" i="3"/>
  <c r="M6734" i="3"/>
  <c r="K6734" i="3"/>
  <c r="G6734" i="3"/>
  <c r="D6734" i="3"/>
  <c r="M6733" i="3"/>
  <c r="K6733" i="3"/>
  <c r="G6733" i="3"/>
  <c r="D6733" i="3"/>
  <c r="M5950" i="3"/>
  <c r="K5950" i="3"/>
  <c r="G5950" i="3"/>
  <c r="D5950" i="3"/>
  <c r="M5166" i="3"/>
  <c r="K5166" i="3"/>
  <c r="G5166" i="3"/>
  <c r="D5166" i="3"/>
  <c r="M4382" i="3"/>
  <c r="K4382" i="3"/>
  <c r="G4382" i="3"/>
  <c r="D4382" i="3"/>
  <c r="M3598" i="3"/>
  <c r="K3598" i="3"/>
  <c r="G3598" i="3"/>
  <c r="D3598" i="3"/>
  <c r="M3597" i="3"/>
  <c r="K3597" i="3"/>
  <c r="G3597" i="3"/>
  <c r="D3597" i="3"/>
  <c r="M2814" i="3"/>
  <c r="K2814" i="3"/>
  <c r="G2814" i="3"/>
  <c r="D2814" i="3"/>
  <c r="M2030" i="3"/>
  <c r="K2030" i="3"/>
  <c r="G2030" i="3"/>
  <c r="D2030" i="3"/>
  <c r="M1246" i="3"/>
  <c r="K1246" i="3"/>
  <c r="G1246" i="3"/>
  <c r="D1246" i="3"/>
  <c r="M12222" i="3"/>
  <c r="K12222" i="3"/>
  <c r="G12222" i="3"/>
  <c r="D12222" i="3"/>
  <c r="M12221" i="3"/>
  <c r="K12221" i="3"/>
  <c r="G12221" i="3"/>
  <c r="D12221" i="3"/>
  <c r="M11437" i="3"/>
  <c r="K11437" i="3"/>
  <c r="G11437" i="3"/>
  <c r="D11437" i="3"/>
  <c r="M10652" i="3"/>
  <c r="K10652" i="3"/>
  <c r="G10652" i="3"/>
  <c r="D10652" i="3"/>
  <c r="M9869" i="3"/>
  <c r="K9869" i="3"/>
  <c r="G9869" i="3"/>
  <c r="D9869" i="3"/>
  <c r="M9868" i="3"/>
  <c r="K9868" i="3"/>
  <c r="G9868" i="3"/>
  <c r="D9868" i="3"/>
  <c r="M9085" i="3"/>
  <c r="K9085" i="3"/>
  <c r="G9085" i="3"/>
  <c r="D9085" i="3"/>
  <c r="M9084" i="3"/>
  <c r="K9084" i="3"/>
  <c r="G9084" i="3"/>
  <c r="D9084" i="3"/>
  <c r="M8301" i="3"/>
  <c r="K8301" i="3"/>
  <c r="G8301" i="3"/>
  <c r="D8301" i="3"/>
  <c r="M8300" i="3"/>
  <c r="K8300" i="3"/>
  <c r="G8300" i="3"/>
  <c r="D8300" i="3"/>
  <c r="M7517" i="3"/>
  <c r="K7517" i="3"/>
  <c r="G7517" i="3"/>
  <c r="D7517" i="3"/>
  <c r="M5949" i="3"/>
  <c r="K5949" i="3"/>
  <c r="G5949" i="3"/>
  <c r="D5949" i="3"/>
  <c r="M5165" i="3"/>
  <c r="K5165" i="3"/>
  <c r="G5165" i="3"/>
  <c r="D5165" i="3"/>
  <c r="M4381" i="3"/>
  <c r="K4381" i="3"/>
  <c r="G4381" i="3"/>
  <c r="D4381" i="3"/>
  <c r="M2813" i="3"/>
  <c r="K2813" i="3"/>
  <c r="G2813" i="3"/>
  <c r="D2813" i="3"/>
  <c r="M2029" i="3"/>
  <c r="K2029" i="3"/>
  <c r="G2029" i="3"/>
  <c r="D2029" i="3"/>
  <c r="M1245" i="3"/>
  <c r="K1245" i="3"/>
  <c r="G1245" i="3"/>
  <c r="D1245" i="3"/>
  <c r="M12220" i="3"/>
  <c r="K12220" i="3"/>
  <c r="G12220" i="3"/>
  <c r="D12220" i="3"/>
  <c r="M11436" i="3"/>
  <c r="K11436" i="3"/>
  <c r="G11436" i="3"/>
  <c r="D11436" i="3"/>
  <c r="M11435" i="3"/>
  <c r="K11435" i="3"/>
  <c r="G11435" i="3"/>
  <c r="D11435" i="3"/>
  <c r="M10651" i="3"/>
  <c r="K10651" i="3"/>
  <c r="G10651" i="3"/>
  <c r="D10651" i="3"/>
  <c r="M9867" i="3"/>
  <c r="K9867" i="3"/>
  <c r="G9867" i="3"/>
  <c r="D9867" i="3"/>
  <c r="M9083" i="3"/>
  <c r="K9083" i="3"/>
  <c r="G9083" i="3"/>
  <c r="D9083" i="3"/>
  <c r="M8299" i="3"/>
  <c r="K8299" i="3"/>
  <c r="G8299" i="3"/>
  <c r="D8299" i="3"/>
  <c r="M7516" i="3"/>
  <c r="K7516" i="3"/>
  <c r="G7516" i="3"/>
  <c r="D7516" i="3"/>
  <c r="M7515" i="3"/>
  <c r="K7515" i="3"/>
  <c r="G7515" i="3"/>
  <c r="D7515" i="3"/>
  <c r="M6732" i="3"/>
  <c r="K6732" i="3"/>
  <c r="G6732" i="3"/>
  <c r="D6732" i="3"/>
  <c r="M6731" i="3"/>
  <c r="K6731" i="3"/>
  <c r="G6731" i="3"/>
  <c r="D6731" i="3"/>
  <c r="M5948" i="3"/>
  <c r="K5948" i="3"/>
  <c r="G5948" i="3"/>
  <c r="D5948" i="3"/>
  <c r="M5947" i="3"/>
  <c r="K5947" i="3"/>
  <c r="G5947" i="3"/>
  <c r="D5947" i="3"/>
  <c r="M5164" i="3"/>
  <c r="K5164" i="3"/>
  <c r="G5164" i="3"/>
  <c r="D5164" i="3"/>
  <c r="M5163" i="3"/>
  <c r="K5163" i="3"/>
  <c r="G5163" i="3"/>
  <c r="D5163" i="3"/>
  <c r="M4380" i="3"/>
  <c r="K4380" i="3"/>
  <c r="G4380" i="3"/>
  <c r="D4380" i="3"/>
  <c r="M4379" i="3"/>
  <c r="K4379" i="3"/>
  <c r="G4379" i="3"/>
  <c r="D4379" i="3"/>
  <c r="M3596" i="3"/>
  <c r="K3596" i="3"/>
  <c r="G3596" i="3"/>
  <c r="D3596" i="3"/>
  <c r="M3595" i="3"/>
  <c r="K3595" i="3"/>
  <c r="G3595" i="3"/>
  <c r="D3595" i="3"/>
  <c r="M2812" i="3"/>
  <c r="K2812" i="3"/>
  <c r="G2812" i="3"/>
  <c r="D2812" i="3"/>
  <c r="M2811" i="3"/>
  <c r="K2811" i="3"/>
  <c r="G2811" i="3"/>
  <c r="D2811" i="3"/>
  <c r="M2028" i="3"/>
  <c r="K2028" i="3"/>
  <c r="G2028" i="3"/>
  <c r="D2028" i="3"/>
  <c r="M2027" i="3"/>
  <c r="K2027" i="3"/>
  <c r="G2027" i="3"/>
  <c r="D2027" i="3"/>
  <c r="M1244" i="3"/>
  <c r="K1244" i="3"/>
  <c r="G1244" i="3"/>
  <c r="D1244" i="3"/>
  <c r="M1243" i="3"/>
  <c r="K1243" i="3"/>
  <c r="G1243" i="3"/>
  <c r="D1243" i="3"/>
  <c r="M12219" i="3"/>
  <c r="K12219" i="3"/>
  <c r="G12219" i="3"/>
  <c r="D1221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632" i="3" l="1"/>
  <c r="E3634" i="3"/>
  <c r="J3634" i="3" s="1"/>
  <c r="E1281" i="3"/>
  <c r="J1281" i="3" s="1"/>
  <c r="F2848" i="3"/>
  <c r="E2850" i="3"/>
  <c r="J2850" i="3" s="1"/>
  <c r="E2849" i="3"/>
  <c r="J2849" i="3" s="1"/>
  <c r="F2064" i="3"/>
  <c r="E2066" i="3"/>
  <c r="J2066" i="3" s="1"/>
  <c r="F1280" i="3"/>
  <c r="E1282" i="3"/>
  <c r="J1282" i="3" s="1"/>
  <c r="F496" i="3"/>
  <c r="E498" i="3"/>
  <c r="J498" i="3" s="1"/>
  <c r="E497" i="3"/>
  <c r="J497" i="3" s="1"/>
  <c r="E2065" i="3"/>
  <c r="J2065" i="3" s="1"/>
  <c r="E3633" i="3"/>
  <c r="J3633" i="3" s="1"/>
  <c r="E12256" i="3"/>
  <c r="J12256" i="3" s="1"/>
  <c r="E3632" i="3"/>
  <c r="J3632" i="3" s="1"/>
  <c r="E2064" i="3"/>
  <c r="J2064" i="3" s="1"/>
  <c r="E2848" i="3"/>
  <c r="J2848" i="3" s="1"/>
  <c r="E1280" i="3"/>
  <c r="J1280" i="3" s="1"/>
  <c r="E496" i="3"/>
  <c r="J496" i="3" s="1"/>
  <c r="E3631" i="3"/>
  <c r="J3631" i="3" s="1"/>
  <c r="E3627" i="3"/>
  <c r="J3627" i="3" s="1"/>
  <c r="F3631" i="3"/>
  <c r="E2843" i="3"/>
  <c r="J2843" i="3" s="1"/>
  <c r="F2847" i="3"/>
  <c r="E2847" i="3"/>
  <c r="J2847" i="3" s="1"/>
  <c r="E2059" i="3"/>
  <c r="J2059" i="3" s="1"/>
  <c r="F2063" i="3"/>
  <c r="E2063" i="3"/>
  <c r="J2063" i="3" s="1"/>
  <c r="F1275" i="3"/>
  <c r="F1279" i="3"/>
  <c r="E1279" i="3"/>
  <c r="J1279" i="3" s="1"/>
  <c r="E491" i="3"/>
  <c r="J491" i="3" s="1"/>
  <c r="F495" i="3"/>
  <c r="E495" i="3"/>
  <c r="J495" i="3" s="1"/>
  <c r="F12251" i="3"/>
  <c r="F12255" i="3"/>
  <c r="E12255" i="3"/>
  <c r="J12255" i="3" s="1"/>
  <c r="F3630" i="3"/>
  <c r="E3630" i="3"/>
  <c r="J3630" i="3" s="1"/>
  <c r="F2846" i="3"/>
  <c r="E2846" i="3"/>
  <c r="J2846" i="3" s="1"/>
  <c r="E2062" i="3"/>
  <c r="J2062" i="3" s="1"/>
  <c r="F2062" i="3"/>
  <c r="F1278" i="3"/>
  <c r="E1278" i="3"/>
  <c r="J1278" i="3" s="1"/>
  <c r="E12254" i="3"/>
  <c r="J12254" i="3" s="1"/>
  <c r="F494" i="3"/>
  <c r="E494" i="3"/>
  <c r="J494" i="3" s="1"/>
  <c r="F12254" i="3"/>
  <c r="E3628" i="3"/>
  <c r="J3628" i="3" s="1"/>
  <c r="F3628" i="3"/>
  <c r="E3629" i="3"/>
  <c r="J3629" i="3" s="1"/>
  <c r="F3629" i="3"/>
  <c r="E2844" i="3"/>
  <c r="J2844" i="3" s="1"/>
  <c r="E2845" i="3"/>
  <c r="J2845" i="3" s="1"/>
  <c r="F2845" i="3"/>
  <c r="F2844" i="3"/>
  <c r="L12231" i="3"/>
  <c r="E2060" i="3"/>
  <c r="J2060" i="3" s="1"/>
  <c r="F2060" i="3"/>
  <c r="E2061" i="3"/>
  <c r="J2061" i="3" s="1"/>
  <c r="E1276" i="3"/>
  <c r="J1276" i="3" s="1"/>
  <c r="F1277" i="3"/>
  <c r="F2061" i="3"/>
  <c r="E492" i="3"/>
  <c r="J492" i="3" s="1"/>
  <c r="E1277" i="3"/>
  <c r="J1277" i="3" s="1"/>
  <c r="F1276" i="3"/>
  <c r="F492" i="3"/>
  <c r="E493" i="3"/>
  <c r="J493" i="3" s="1"/>
  <c r="E12253" i="3"/>
  <c r="J12253" i="3" s="1"/>
  <c r="F493" i="3"/>
  <c r="F12253" i="3"/>
  <c r="F12252" i="3"/>
  <c r="E12252" i="3"/>
  <c r="J12252" i="3" s="1"/>
  <c r="F2059" i="3"/>
  <c r="F3627" i="3"/>
  <c r="F2843" i="3"/>
  <c r="E1275" i="3"/>
  <c r="J1275" i="3" s="1"/>
  <c r="F491" i="3"/>
  <c r="E12251" i="3"/>
  <c r="J12251" i="3" s="1"/>
  <c r="E11452" i="3"/>
  <c r="J11452" i="3" s="1"/>
  <c r="E11455" i="3"/>
  <c r="J11455" i="3" s="1"/>
  <c r="F11453" i="3"/>
  <c r="E11453" i="3"/>
  <c r="J11453" i="3" s="1"/>
  <c r="E11454" i="3"/>
  <c r="J1145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452" i="3"/>
  <c r="F11451" i="3"/>
  <c r="F11450" i="3"/>
  <c r="E11451" i="3"/>
  <c r="J11451" i="3" s="1"/>
  <c r="E12228" i="3"/>
  <c r="J12228" i="3" s="1"/>
  <c r="E11450" i="3"/>
  <c r="J11450" i="3" s="1"/>
  <c r="F9878" i="3"/>
  <c r="L12228" i="3"/>
  <c r="L12229" i="3"/>
  <c r="L12230" i="3"/>
  <c r="L8312" i="3"/>
  <c r="L9880" i="3"/>
  <c r="L11448" i="3"/>
  <c r="E12229" i="3"/>
  <c r="J12229" i="3" s="1"/>
  <c r="F12227" i="3"/>
  <c r="F12228" i="3"/>
  <c r="E12230" i="3"/>
  <c r="J12230" i="3" s="1"/>
  <c r="E12233" i="3"/>
  <c r="J12233" i="3" s="1"/>
  <c r="F12231" i="3"/>
  <c r="E12227" i="3"/>
  <c r="J12227" i="3" s="1"/>
  <c r="F12229" i="3"/>
  <c r="E12231" i="3"/>
  <c r="J12231" i="3" s="1"/>
  <c r="E12232" i="3"/>
  <c r="J12232" i="3" s="1"/>
  <c r="F12230" i="3"/>
  <c r="L12227" i="3"/>
  <c r="L9095" i="3"/>
  <c r="L10663" i="3"/>
  <c r="L9096" i="3"/>
  <c r="F11449" i="3"/>
  <c r="L10664" i="3"/>
  <c r="E3608" i="3"/>
  <c r="J3608" i="3" s="1"/>
  <c r="E5176" i="3"/>
  <c r="J5176" i="3" s="1"/>
  <c r="E6744" i="3"/>
  <c r="J6744" i="3" s="1"/>
  <c r="E3609" i="3"/>
  <c r="J3609" i="3" s="1"/>
  <c r="L3608" i="3"/>
  <c r="L5176" i="3"/>
  <c r="L6744" i="3"/>
  <c r="F9095" i="3"/>
  <c r="E9097" i="3"/>
  <c r="J9097" i="3" s="1"/>
  <c r="F11446" i="3"/>
  <c r="E11448" i="3"/>
  <c r="J11448" i="3" s="1"/>
  <c r="F8311" i="3"/>
  <c r="E8313" i="3"/>
  <c r="J8313" i="3" s="1"/>
  <c r="F9879" i="3"/>
  <c r="E9881" i="3"/>
  <c r="J9881" i="3" s="1"/>
  <c r="F11447" i="3"/>
  <c r="E11449" i="3"/>
  <c r="J11449" i="3" s="1"/>
  <c r="E9880" i="3"/>
  <c r="J9880" i="3" s="1"/>
  <c r="E10665" i="3"/>
  <c r="J10665" i="3" s="1"/>
  <c r="F10662" i="3"/>
  <c r="E10664" i="3"/>
  <c r="J10664" i="3" s="1"/>
  <c r="F5959" i="3"/>
  <c r="E5961" i="3"/>
  <c r="J5961" i="3" s="1"/>
  <c r="F4391" i="3"/>
  <c r="E4393" i="3"/>
  <c r="J4393" i="3" s="1"/>
  <c r="E7528" i="3"/>
  <c r="J7528" i="3" s="1"/>
  <c r="F2039" i="3"/>
  <c r="E2041" i="3"/>
  <c r="J2041" i="3" s="1"/>
  <c r="F5175" i="3"/>
  <c r="E5177" i="3"/>
  <c r="J5177" i="3" s="1"/>
  <c r="F6743" i="3"/>
  <c r="E6745" i="3"/>
  <c r="J6745" i="3" s="1"/>
  <c r="F2823" i="3"/>
  <c r="E2825" i="3"/>
  <c r="J2825" i="3" s="1"/>
  <c r="E1257" i="3"/>
  <c r="J1257" i="3" s="1"/>
  <c r="E7529" i="3"/>
  <c r="J7529" i="3" s="1"/>
  <c r="F9094" i="3"/>
  <c r="E9096" i="3"/>
  <c r="J9096" i="3" s="1"/>
  <c r="F8310" i="3"/>
  <c r="E8312" i="3"/>
  <c r="J8312" i="3" s="1"/>
  <c r="L1255" i="3"/>
  <c r="L2823" i="3"/>
  <c r="L5959" i="3"/>
  <c r="L6743" i="3"/>
  <c r="L7527" i="3"/>
  <c r="L9094" i="3"/>
  <c r="L11446" i="3"/>
  <c r="L1256" i="3"/>
  <c r="L2824" i="3"/>
  <c r="L4392" i="3"/>
  <c r="L5960" i="3"/>
  <c r="L7528" i="3"/>
  <c r="E1256" i="3"/>
  <c r="J1256" i="3" s="1"/>
  <c r="E2824" i="3"/>
  <c r="J2824" i="3" s="1"/>
  <c r="E4392" i="3"/>
  <c r="J4392" i="3" s="1"/>
  <c r="E5960" i="3"/>
  <c r="J5960" i="3" s="1"/>
  <c r="L11447" i="3"/>
  <c r="L2040" i="3"/>
  <c r="L8311" i="3"/>
  <c r="E7526" i="3"/>
  <c r="J7526" i="3" s="1"/>
  <c r="E8310" i="3"/>
  <c r="J8310" i="3" s="1"/>
  <c r="E9879" i="3"/>
  <c r="J9879" i="3" s="1"/>
  <c r="E11447" i="3"/>
  <c r="J11447" i="3" s="1"/>
  <c r="E2039" i="3"/>
  <c r="J2039" i="3" s="1"/>
  <c r="E2040" i="3"/>
  <c r="J2040" i="3" s="1"/>
  <c r="E8311" i="3"/>
  <c r="J8311" i="3" s="1"/>
  <c r="L7526" i="3"/>
  <c r="F9093" i="3"/>
  <c r="E9095" i="3"/>
  <c r="J9095" i="3" s="1"/>
  <c r="F10661" i="3"/>
  <c r="E10663" i="3"/>
  <c r="J10663" i="3" s="1"/>
  <c r="L5953" i="3"/>
  <c r="L6737" i="3"/>
  <c r="L9090" i="3"/>
  <c r="L2820" i="3"/>
  <c r="L3604" i="3"/>
  <c r="L5172" i="3"/>
  <c r="L7524" i="3"/>
  <c r="L9092" i="3"/>
  <c r="L2037" i="3"/>
  <c r="L3605" i="3"/>
  <c r="L5173" i="3"/>
  <c r="L6741" i="3"/>
  <c r="L8309" i="3"/>
  <c r="L9877" i="3"/>
  <c r="L11445" i="3"/>
  <c r="L1254" i="3"/>
  <c r="L2038" i="3"/>
  <c r="L2822" i="3"/>
  <c r="L3606" i="3"/>
  <c r="L4390" i="3"/>
  <c r="L5174" i="3"/>
  <c r="L5958" i="3"/>
  <c r="L6742" i="3"/>
  <c r="L8310" i="3"/>
  <c r="L9878" i="3"/>
  <c r="L10662" i="3"/>
  <c r="L3607" i="3"/>
  <c r="L5175" i="3"/>
  <c r="L4391" i="3"/>
  <c r="L9879" i="3"/>
  <c r="E2823" i="3"/>
  <c r="J2823" i="3" s="1"/>
  <c r="E5959" i="3"/>
  <c r="J5959" i="3" s="1"/>
  <c r="E6743" i="3"/>
  <c r="J6743" i="3" s="1"/>
  <c r="E7527" i="3"/>
  <c r="J7527" i="3" s="1"/>
  <c r="E10661" i="3"/>
  <c r="J10661" i="3" s="1"/>
  <c r="E3607" i="3"/>
  <c r="J3607" i="3" s="1"/>
  <c r="E4391" i="3"/>
  <c r="J4391" i="3" s="1"/>
  <c r="E5175" i="3"/>
  <c r="J5175" i="3" s="1"/>
  <c r="E6742" i="3"/>
  <c r="J6742" i="3" s="1"/>
  <c r="E9094" i="3"/>
  <c r="J9094" i="3" s="1"/>
  <c r="E11446" i="3"/>
  <c r="J11446" i="3" s="1"/>
  <c r="F1254" i="3"/>
  <c r="F2822" i="3"/>
  <c r="F4390" i="3"/>
  <c r="F5958" i="3"/>
  <c r="F7526" i="3"/>
  <c r="E10662" i="3"/>
  <c r="J10662" i="3" s="1"/>
  <c r="E1255" i="3"/>
  <c r="J1255" i="3" s="1"/>
  <c r="E9878" i="3"/>
  <c r="J9878" i="3" s="1"/>
  <c r="L2039" i="3"/>
  <c r="L9093" i="3"/>
  <c r="L10661" i="3"/>
  <c r="E11441" i="3"/>
  <c r="J11441" i="3" s="1"/>
  <c r="E12226" i="3"/>
  <c r="J12226" i="3" s="1"/>
  <c r="E9874" i="3"/>
  <c r="J9874" i="3" s="1"/>
  <c r="F10655" i="3"/>
  <c r="F12225" i="3"/>
  <c r="E1252" i="3"/>
  <c r="J1252" i="3" s="1"/>
  <c r="E2820" i="3"/>
  <c r="J2820" i="3" s="1"/>
  <c r="E3604" i="3"/>
  <c r="J3604" i="3" s="1"/>
  <c r="E5172" i="3"/>
  <c r="J5172" i="3" s="1"/>
  <c r="E6739" i="3"/>
  <c r="J6739" i="3" s="1"/>
  <c r="E7524" i="3"/>
  <c r="J7524" i="3" s="1"/>
  <c r="E9092" i="3"/>
  <c r="J9092" i="3" s="1"/>
  <c r="E11444" i="3"/>
  <c r="J11444" i="3" s="1"/>
  <c r="E2037" i="3"/>
  <c r="J2037" i="3" s="1"/>
  <c r="E3605" i="3"/>
  <c r="J3605" i="3" s="1"/>
  <c r="E5173" i="3"/>
  <c r="J5173" i="3" s="1"/>
  <c r="E6741" i="3"/>
  <c r="J6741" i="3" s="1"/>
  <c r="E8309" i="3"/>
  <c r="J8309" i="3" s="1"/>
  <c r="E9877" i="3"/>
  <c r="J9877" i="3" s="1"/>
  <c r="F1252" i="3"/>
  <c r="E1254" i="3"/>
  <c r="J1254" i="3" s="1"/>
  <c r="F2036" i="3"/>
  <c r="E2038" i="3"/>
  <c r="J2038" i="3" s="1"/>
  <c r="E2822" i="3"/>
  <c r="J2822" i="3" s="1"/>
  <c r="F3604" i="3"/>
  <c r="E3606" i="3"/>
  <c r="J3606" i="3" s="1"/>
  <c r="F4388" i="3"/>
  <c r="E4390" i="3"/>
  <c r="J4390" i="3" s="1"/>
  <c r="E5174" i="3"/>
  <c r="J5174" i="3" s="1"/>
  <c r="F5956" i="3"/>
  <c r="E5958" i="3"/>
  <c r="J5958" i="3" s="1"/>
  <c r="F6740" i="3"/>
  <c r="F7524" i="3"/>
  <c r="F8308" i="3"/>
  <c r="F9877" i="3"/>
  <c r="F11445" i="3"/>
  <c r="F2038" i="3"/>
  <c r="F3606" i="3"/>
  <c r="F5174" i="3"/>
  <c r="F6742" i="3"/>
  <c r="L6738" i="3"/>
  <c r="E4386" i="3"/>
  <c r="J4386" i="3" s="1"/>
  <c r="E5170" i="3"/>
  <c r="J5170" i="3" s="1"/>
  <c r="E6738" i="3"/>
  <c r="J6738" i="3" s="1"/>
  <c r="E11442" i="3"/>
  <c r="J11442" i="3" s="1"/>
  <c r="E11443" i="3"/>
  <c r="J11443" i="3" s="1"/>
  <c r="E2036" i="3"/>
  <c r="J2036" i="3" s="1"/>
  <c r="E4388" i="3"/>
  <c r="J4388" i="3" s="1"/>
  <c r="E5956" i="3"/>
  <c r="J5956" i="3" s="1"/>
  <c r="F6738" i="3"/>
  <c r="E8308" i="3"/>
  <c r="J8308" i="3" s="1"/>
  <c r="F9874" i="3"/>
  <c r="E10660" i="3"/>
  <c r="J10660" i="3" s="1"/>
  <c r="E1253" i="3"/>
  <c r="J1253" i="3" s="1"/>
  <c r="E2821" i="3"/>
  <c r="J2821" i="3" s="1"/>
  <c r="E7525" i="3"/>
  <c r="J7525" i="3" s="1"/>
  <c r="E9093" i="3"/>
  <c r="J9093" i="3" s="1"/>
  <c r="F12226" i="3"/>
  <c r="F2037" i="3"/>
  <c r="F2821" i="3"/>
  <c r="F5173" i="3"/>
  <c r="F5957" i="3"/>
  <c r="F6741" i="3"/>
  <c r="F7525" i="3"/>
  <c r="F10658" i="3"/>
  <c r="L1250" i="3"/>
  <c r="L2034" i="3"/>
  <c r="L9091" i="3"/>
  <c r="L2036" i="3"/>
  <c r="L4388" i="3"/>
  <c r="L5956" i="3"/>
  <c r="L8308" i="3"/>
  <c r="L10660" i="3"/>
  <c r="L1253" i="3"/>
  <c r="L2821" i="3"/>
  <c r="L4389" i="3"/>
  <c r="L5957" i="3"/>
  <c r="L7525" i="3"/>
  <c r="L11442" i="3"/>
  <c r="L9875" i="3"/>
  <c r="F11443" i="3"/>
  <c r="E11445" i="3"/>
  <c r="J11445" i="3" s="1"/>
  <c r="E9090" i="3"/>
  <c r="J9090" i="3" s="1"/>
  <c r="L11443" i="3"/>
  <c r="L9876" i="3"/>
  <c r="F2820" i="3"/>
  <c r="F5172" i="3"/>
  <c r="F11444" i="3"/>
  <c r="F3602" i="3"/>
  <c r="E8306" i="3"/>
  <c r="J8306" i="3" s="1"/>
  <c r="L12226" i="3"/>
  <c r="E2819" i="3"/>
  <c r="J2819" i="3" s="1"/>
  <c r="L8307" i="3"/>
  <c r="E9876" i="3"/>
  <c r="J9876" i="3" s="1"/>
  <c r="F10657" i="3"/>
  <c r="F11441" i="3"/>
  <c r="E1250" i="3"/>
  <c r="J1250" i="3" s="1"/>
  <c r="F2034" i="3"/>
  <c r="F2818" i="3"/>
  <c r="F4386" i="3"/>
  <c r="E5954" i="3"/>
  <c r="J5954" i="3" s="1"/>
  <c r="E8305" i="3"/>
  <c r="J8305" i="3" s="1"/>
  <c r="F8309" i="3"/>
  <c r="E10658" i="3"/>
  <c r="J10658" i="3" s="1"/>
  <c r="F2035" i="3"/>
  <c r="L5171" i="3"/>
  <c r="L5955" i="3"/>
  <c r="L7523" i="3"/>
  <c r="E6740" i="3"/>
  <c r="J6740" i="3" s="1"/>
  <c r="F5170" i="3"/>
  <c r="F5954" i="3"/>
  <c r="E7522" i="3"/>
  <c r="J7522" i="3" s="1"/>
  <c r="E1251" i="3"/>
  <c r="J1251" i="3" s="1"/>
  <c r="L4387" i="3"/>
  <c r="L6739" i="3"/>
  <c r="F10659" i="3"/>
  <c r="E12225" i="3"/>
  <c r="J12225" i="3" s="1"/>
  <c r="F474" i="3"/>
  <c r="F2817" i="3"/>
  <c r="F3601" i="3"/>
  <c r="E4389" i="3"/>
  <c r="J4389" i="3" s="1"/>
  <c r="E5957" i="3"/>
  <c r="J5957" i="3" s="1"/>
  <c r="F11442" i="3"/>
  <c r="L3603" i="3"/>
  <c r="E9091" i="3"/>
  <c r="J9091" i="3" s="1"/>
  <c r="F9875" i="3"/>
  <c r="E3603" i="3"/>
  <c r="J3603" i="3" s="1"/>
  <c r="F4389" i="3"/>
  <c r="F9872" i="3"/>
  <c r="F9876" i="3"/>
  <c r="L8306" i="3"/>
  <c r="L2819" i="3"/>
  <c r="E5955" i="3"/>
  <c r="J5955" i="3" s="1"/>
  <c r="E8307" i="3"/>
  <c r="J8307" i="3" s="1"/>
  <c r="F3605" i="3"/>
  <c r="F9092" i="3"/>
  <c r="L3602" i="3"/>
  <c r="L6740" i="3"/>
  <c r="L10657" i="3"/>
  <c r="L2818" i="3"/>
  <c r="L4386" i="3"/>
  <c r="L8305" i="3"/>
  <c r="L9874" i="3"/>
  <c r="L2035" i="3"/>
  <c r="F5171" i="3"/>
  <c r="F5955" i="3"/>
  <c r="E7523" i="3"/>
  <c r="J7523" i="3" s="1"/>
  <c r="L11444" i="3"/>
  <c r="F1253" i="3"/>
  <c r="F10660" i="3"/>
  <c r="L11441" i="3"/>
  <c r="L12225" i="3"/>
  <c r="L5170" i="3"/>
  <c r="L5954" i="3"/>
  <c r="L7522" i="3"/>
  <c r="L10658" i="3"/>
  <c r="L1251" i="3"/>
  <c r="F4387" i="3"/>
  <c r="F6739" i="3"/>
  <c r="L10659" i="3"/>
  <c r="L1252" i="3"/>
  <c r="E10659" i="3"/>
  <c r="J10659" i="3" s="1"/>
  <c r="E9875" i="3"/>
  <c r="J9875" i="3" s="1"/>
  <c r="F9091" i="3"/>
  <c r="F8307" i="3"/>
  <c r="F7523" i="3"/>
  <c r="E5171" i="3"/>
  <c r="J5171" i="3" s="1"/>
  <c r="E4387" i="3"/>
  <c r="J4387" i="3" s="1"/>
  <c r="F3603" i="3"/>
  <c r="F2819" i="3"/>
  <c r="E2035" i="3"/>
  <c r="J2035" i="3" s="1"/>
  <c r="F1251" i="3"/>
  <c r="F9090" i="3"/>
  <c r="F8306" i="3"/>
  <c r="F7522" i="3"/>
  <c r="E3602" i="3"/>
  <c r="J3602" i="3" s="1"/>
  <c r="E2818" i="3"/>
  <c r="J2818" i="3" s="1"/>
  <c r="E2034" i="3"/>
  <c r="J2034" i="3" s="1"/>
  <c r="F1250" i="3"/>
  <c r="E10657" i="3"/>
  <c r="J10657" i="3" s="1"/>
  <c r="F8305" i="3"/>
  <c r="F2033" i="3"/>
  <c r="F12224" i="3"/>
  <c r="F11440" i="3"/>
  <c r="F8303" i="3"/>
  <c r="F7521" i="3"/>
  <c r="F9871" i="3"/>
  <c r="E9089" i="3"/>
  <c r="J9089" i="3" s="1"/>
  <c r="F9089" i="3"/>
  <c r="F5169" i="3"/>
  <c r="F12223" i="3"/>
  <c r="F6737" i="3"/>
  <c r="L1249" i="3"/>
  <c r="F8304" i="3"/>
  <c r="F4385" i="3"/>
  <c r="E3601" i="3"/>
  <c r="J3601" i="3" s="1"/>
  <c r="F9087" i="3"/>
  <c r="F11439" i="3"/>
  <c r="F1249" i="3"/>
  <c r="F3599" i="3"/>
  <c r="E9873" i="3"/>
  <c r="J9873" i="3" s="1"/>
  <c r="E4385" i="3"/>
  <c r="J4385" i="3" s="1"/>
  <c r="E2817" i="3"/>
  <c r="J2817" i="3" s="1"/>
  <c r="F10656" i="3"/>
  <c r="F5953" i="3"/>
  <c r="F6735" i="3"/>
  <c r="L2817" i="3"/>
  <c r="F9873" i="3"/>
  <c r="E1249" i="3"/>
  <c r="J1249" i="3" s="1"/>
  <c r="L5169" i="3"/>
  <c r="L7521" i="3"/>
  <c r="L4385" i="3"/>
  <c r="E5953" i="3"/>
  <c r="J5953" i="3" s="1"/>
  <c r="E6737" i="3"/>
  <c r="J6737" i="3" s="1"/>
  <c r="L9089" i="3"/>
  <c r="E2033" i="3"/>
  <c r="J2033" i="3" s="1"/>
  <c r="F5951" i="3"/>
  <c r="E5169" i="3"/>
  <c r="J5169" i="3" s="1"/>
  <c r="E7521" i="3"/>
  <c r="J7521" i="3" s="1"/>
  <c r="L9873" i="3"/>
  <c r="L3601" i="3"/>
  <c r="L2033" i="3"/>
  <c r="F9088" i="3"/>
  <c r="F7519" i="3"/>
  <c r="F7520" i="3"/>
  <c r="F6736" i="3"/>
  <c r="F5952" i="3"/>
  <c r="F5167" i="3"/>
  <c r="F5168" i="3"/>
  <c r="F4383" i="3"/>
  <c r="F4384" i="3"/>
  <c r="F3600" i="3"/>
  <c r="F2815" i="3"/>
  <c r="F2816" i="3"/>
  <c r="F2031" i="3"/>
  <c r="F2032" i="3"/>
  <c r="F1247" i="3"/>
  <c r="F124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2218" i="3"/>
  <c r="K12218" i="3"/>
  <c r="L12224" i="3" s="1"/>
  <c r="G12218" i="3"/>
  <c r="D12218" i="3"/>
  <c r="F12222" i="3" s="1"/>
  <c r="M12217" i="3"/>
  <c r="K12217" i="3"/>
  <c r="G12217" i="3"/>
  <c r="D12217" i="3"/>
  <c r="M12216" i="3"/>
  <c r="K12216" i="3"/>
  <c r="G12216" i="3"/>
  <c r="D12216" i="3"/>
  <c r="M12215" i="3"/>
  <c r="K12215" i="3"/>
  <c r="G12215" i="3"/>
  <c r="D12215" i="3"/>
  <c r="M11434" i="3"/>
  <c r="K11434" i="3"/>
  <c r="L11440" i="3" s="1"/>
  <c r="G11434" i="3"/>
  <c r="D11434" i="3"/>
  <c r="F11438" i="3" s="1"/>
  <c r="M11433" i="3"/>
  <c r="K11433" i="3"/>
  <c r="G11433" i="3"/>
  <c r="D11433" i="3"/>
  <c r="M11432" i="3"/>
  <c r="K11432" i="3"/>
  <c r="G11432" i="3"/>
  <c r="D11432" i="3"/>
  <c r="M11431" i="3"/>
  <c r="K11431" i="3"/>
  <c r="G11431" i="3"/>
  <c r="D11431" i="3"/>
  <c r="M10650" i="3"/>
  <c r="K10650" i="3"/>
  <c r="L10656" i="3" s="1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9866" i="3"/>
  <c r="K9866" i="3"/>
  <c r="L9872" i="3" s="1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082" i="3"/>
  <c r="K9082" i="3"/>
  <c r="L9088" i="3" s="1"/>
  <c r="G9082" i="3"/>
  <c r="D9082" i="3"/>
  <c r="F9086" i="3" s="1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8298" i="3"/>
  <c r="K8298" i="3"/>
  <c r="L8304" i="3" s="1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7514" i="3"/>
  <c r="K7514" i="3"/>
  <c r="L7520" i="3" s="1"/>
  <c r="G7514" i="3"/>
  <c r="D7514" i="3"/>
  <c r="F7518" i="3" s="1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6730" i="3"/>
  <c r="K6730" i="3"/>
  <c r="L6736" i="3" s="1"/>
  <c r="G6730" i="3"/>
  <c r="D6730" i="3"/>
  <c r="E6736" i="3" s="1"/>
  <c r="J6736" i="3" s="1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5946" i="3"/>
  <c r="K5946" i="3"/>
  <c r="L5952" i="3" s="1"/>
  <c r="G5946" i="3"/>
  <c r="D5946" i="3"/>
  <c r="F5950" i="3" s="1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162" i="3"/>
  <c r="K5162" i="3"/>
  <c r="L5168" i="3" s="1"/>
  <c r="G5162" i="3"/>
  <c r="D5162" i="3"/>
  <c r="F5166" i="3" s="1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4378" i="3"/>
  <c r="K4378" i="3"/>
  <c r="L4384" i="3" s="1"/>
  <c r="G4378" i="3"/>
  <c r="D4378" i="3"/>
  <c r="E4384" i="3" s="1"/>
  <c r="J4384" i="3" s="1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3594" i="3"/>
  <c r="K3594" i="3"/>
  <c r="L3600" i="3" s="1"/>
  <c r="G3594" i="3"/>
  <c r="D3594" i="3"/>
  <c r="E3600" i="3" s="1"/>
  <c r="J3600" i="3" s="1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2810" i="3"/>
  <c r="K2810" i="3"/>
  <c r="L2816" i="3" s="1"/>
  <c r="G2810" i="3"/>
  <c r="D2810" i="3"/>
  <c r="F2814" i="3" s="1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026" i="3"/>
  <c r="K2026" i="3"/>
  <c r="L2032" i="3" s="1"/>
  <c r="G2026" i="3"/>
  <c r="D2026" i="3"/>
  <c r="E2032" i="3" s="1"/>
  <c r="J2032" i="3" s="1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1242" i="3"/>
  <c r="K1242" i="3"/>
  <c r="L1248" i="3" s="1"/>
  <c r="G1242" i="3"/>
  <c r="D1242" i="3"/>
  <c r="F1246" i="3" s="1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301" i="3" l="1"/>
  <c r="E10653" i="3"/>
  <c r="J10653" i="3" s="1"/>
  <c r="F1244" i="3"/>
  <c r="E2030" i="3"/>
  <c r="J2030" i="3" s="1"/>
  <c r="E5166" i="3"/>
  <c r="J5166" i="3" s="1"/>
  <c r="F5948" i="3"/>
  <c r="F6732" i="3"/>
  <c r="F7516" i="3"/>
  <c r="F8300" i="3"/>
  <c r="E9869" i="3"/>
  <c r="J9869" i="3" s="1"/>
  <c r="F9869" i="3"/>
  <c r="E12222" i="3"/>
  <c r="J12222" i="3" s="1"/>
  <c r="F4380" i="3"/>
  <c r="F10653" i="3"/>
  <c r="L8302" i="3"/>
  <c r="F9084" i="3"/>
  <c r="F11436" i="3"/>
  <c r="E5165" i="3"/>
  <c r="J5165" i="3" s="1"/>
  <c r="E12224" i="3"/>
  <c r="J12224" i="3" s="1"/>
  <c r="L2814" i="3"/>
  <c r="F2028" i="3"/>
  <c r="L6734" i="3"/>
  <c r="L9870" i="3"/>
  <c r="L10654" i="3"/>
  <c r="L11438" i="3"/>
  <c r="L2030" i="3"/>
  <c r="L5950" i="3"/>
  <c r="L9086" i="3"/>
  <c r="F3595" i="3"/>
  <c r="E5167" i="3"/>
  <c r="J5167" i="3" s="1"/>
  <c r="E8303" i="3"/>
  <c r="J8303" i="3" s="1"/>
  <c r="E9085" i="3"/>
  <c r="J9085" i="3" s="1"/>
  <c r="E9087" i="3"/>
  <c r="J9087" i="3" s="1"/>
  <c r="E11437" i="3"/>
  <c r="J11437" i="3" s="1"/>
  <c r="E10654" i="3"/>
  <c r="J10654" i="3" s="1"/>
  <c r="E7520" i="3"/>
  <c r="J7520" i="3" s="1"/>
  <c r="E9872" i="3"/>
  <c r="J9872" i="3" s="1"/>
  <c r="E5952" i="3"/>
  <c r="J5952" i="3" s="1"/>
  <c r="E5950" i="3"/>
  <c r="J5950" i="3" s="1"/>
  <c r="F6734" i="3"/>
  <c r="E11440" i="3"/>
  <c r="J11440" i="3" s="1"/>
  <c r="F3596" i="3"/>
  <c r="F7517" i="3"/>
  <c r="E3598" i="3"/>
  <c r="J3598" i="3" s="1"/>
  <c r="E1247" i="3"/>
  <c r="J1247" i="3" s="1"/>
  <c r="E2031" i="3"/>
  <c r="J2031" i="3" s="1"/>
  <c r="F2811" i="3"/>
  <c r="F2813" i="3"/>
  <c r="E4381" i="3"/>
  <c r="J4381" i="3" s="1"/>
  <c r="E4383" i="3"/>
  <c r="J4383" i="3" s="1"/>
  <c r="F5165" i="3"/>
  <c r="E7517" i="3"/>
  <c r="J7517" i="3" s="1"/>
  <c r="F9085" i="3"/>
  <c r="F11437" i="3"/>
  <c r="F7515" i="3"/>
  <c r="F3598" i="3"/>
  <c r="E8302" i="3"/>
  <c r="J8302" i="3" s="1"/>
  <c r="F1243" i="3"/>
  <c r="F9868" i="3"/>
  <c r="E4382" i="3"/>
  <c r="J4382" i="3" s="1"/>
  <c r="F9870" i="3"/>
  <c r="F4382" i="3"/>
  <c r="E1245" i="3"/>
  <c r="J1245" i="3" s="1"/>
  <c r="E11438" i="3"/>
  <c r="J11438" i="3" s="1"/>
  <c r="L1245" i="3"/>
  <c r="L1247" i="3"/>
  <c r="L2029" i="3"/>
  <c r="L2031" i="3"/>
  <c r="L2813" i="3"/>
  <c r="L2815" i="3"/>
  <c r="L3597" i="3"/>
  <c r="L3598" i="3"/>
  <c r="L4381" i="3"/>
  <c r="L4382" i="3"/>
  <c r="L5166" i="3"/>
  <c r="L5949" i="3"/>
  <c r="L5951" i="3"/>
  <c r="L6733" i="3"/>
  <c r="L6735" i="3"/>
  <c r="L7517" i="3"/>
  <c r="L7518" i="3"/>
  <c r="L8301" i="3"/>
  <c r="L8303" i="3"/>
  <c r="L9085" i="3"/>
  <c r="L9087" i="3"/>
  <c r="L9869" i="3"/>
  <c r="L9871" i="3"/>
  <c r="L10653" i="3"/>
  <c r="L10655" i="3"/>
  <c r="L11437" i="3"/>
  <c r="L11439" i="3"/>
  <c r="L12221" i="3"/>
  <c r="L12222" i="3"/>
  <c r="F10652" i="3"/>
  <c r="E9870" i="3"/>
  <c r="J9870" i="3" s="1"/>
  <c r="E2815" i="3"/>
  <c r="J2815" i="3" s="1"/>
  <c r="E1246" i="3"/>
  <c r="J1246" i="3" s="1"/>
  <c r="E10656" i="3"/>
  <c r="J10656" i="3" s="1"/>
  <c r="E9088" i="3"/>
  <c r="J9088" i="3" s="1"/>
  <c r="F12220" i="3"/>
  <c r="F8299" i="3"/>
  <c r="F12221" i="3"/>
  <c r="E1248" i="3"/>
  <c r="J1248" i="3" s="1"/>
  <c r="E3599" i="3"/>
  <c r="J3599" i="3" s="1"/>
  <c r="E5951" i="3"/>
  <c r="J5951" i="3" s="1"/>
  <c r="F2030" i="3"/>
  <c r="L3599" i="3"/>
  <c r="E12221" i="3"/>
  <c r="J12221" i="3" s="1"/>
  <c r="L12223" i="3"/>
  <c r="E8301" i="3"/>
  <c r="J8301" i="3" s="1"/>
  <c r="L7519" i="3"/>
  <c r="L1246" i="3"/>
  <c r="F5164" i="3"/>
  <c r="E8304" i="3"/>
  <c r="J8304" i="3" s="1"/>
  <c r="F8302" i="3"/>
  <c r="F9083" i="3"/>
  <c r="F1245" i="3"/>
  <c r="E2813" i="3"/>
  <c r="J2813" i="3" s="1"/>
  <c r="F10654" i="3"/>
  <c r="L5165" i="3"/>
  <c r="E2814" i="3"/>
  <c r="J2814" i="3" s="1"/>
  <c r="F2812" i="3"/>
  <c r="E6734" i="3"/>
  <c r="J6734" i="3" s="1"/>
  <c r="E5168" i="3"/>
  <c r="J5168" i="3" s="1"/>
  <c r="E7519" i="3"/>
  <c r="J7519" i="3" s="1"/>
  <c r="L4383" i="3"/>
  <c r="E2816" i="3"/>
  <c r="J2816" i="3" s="1"/>
  <c r="L5167" i="3"/>
  <c r="E11439" i="3"/>
  <c r="J11439" i="3" s="1"/>
  <c r="F4381" i="3"/>
  <c r="E7518" i="3"/>
  <c r="J7518" i="3" s="1"/>
  <c r="E2029" i="3"/>
  <c r="J2029" i="3" s="1"/>
  <c r="F2027" i="3"/>
  <c r="F2029" i="3"/>
  <c r="E3597" i="3"/>
  <c r="J3597" i="3" s="1"/>
  <c r="F3597" i="3"/>
  <c r="F4379" i="3"/>
  <c r="F5163" i="3"/>
  <c r="F5947" i="3"/>
  <c r="F5949" i="3"/>
  <c r="F6731" i="3"/>
  <c r="E6733" i="3"/>
  <c r="J6733" i="3" s="1"/>
  <c r="E6735" i="3"/>
  <c r="J6735" i="3" s="1"/>
  <c r="F6733" i="3"/>
  <c r="F9867" i="3"/>
  <c r="E9871" i="3"/>
  <c r="J9871" i="3" s="1"/>
  <c r="F10651" i="3"/>
  <c r="E10655" i="3"/>
  <c r="J10655" i="3" s="1"/>
  <c r="F11435" i="3"/>
  <c r="F12219" i="3"/>
  <c r="E12223" i="3"/>
  <c r="J12223" i="3" s="1"/>
  <c r="E9086" i="3"/>
  <c r="J9086" i="3" s="1"/>
  <c r="E5949" i="3"/>
  <c r="J594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430" i="3"/>
  <c r="K11430" i="3"/>
  <c r="L11436" i="3" s="1"/>
  <c r="G11430" i="3"/>
  <c r="D11430" i="3"/>
  <c r="M10646" i="3"/>
  <c r="K10646" i="3"/>
  <c r="L10652" i="3" s="1"/>
  <c r="G10646" i="3"/>
  <c r="D10646" i="3"/>
  <c r="M9862" i="3"/>
  <c r="K9862" i="3"/>
  <c r="L9868" i="3" s="1"/>
  <c r="G9862" i="3"/>
  <c r="D9862" i="3"/>
  <c r="M9078" i="3"/>
  <c r="K9078" i="3"/>
  <c r="L9084" i="3" s="1"/>
  <c r="G9078" i="3"/>
  <c r="D9078" i="3"/>
  <c r="M8294" i="3"/>
  <c r="K8294" i="3"/>
  <c r="L8300" i="3" s="1"/>
  <c r="G8294" i="3"/>
  <c r="D8294" i="3"/>
  <c r="M7510" i="3"/>
  <c r="K7510" i="3"/>
  <c r="L7516" i="3" s="1"/>
  <c r="G7510" i="3"/>
  <c r="D7510" i="3"/>
  <c r="M6726" i="3"/>
  <c r="K6726" i="3"/>
  <c r="L6732" i="3" s="1"/>
  <c r="G6726" i="3"/>
  <c r="D6726" i="3"/>
  <c r="M5942" i="3"/>
  <c r="K5942" i="3"/>
  <c r="L5948" i="3" s="1"/>
  <c r="G5942" i="3"/>
  <c r="D5942" i="3"/>
  <c r="M5158" i="3"/>
  <c r="K5158" i="3"/>
  <c r="L5164" i="3" s="1"/>
  <c r="G5158" i="3"/>
  <c r="D5158" i="3"/>
  <c r="M4374" i="3"/>
  <c r="K4374" i="3"/>
  <c r="L4380" i="3" s="1"/>
  <c r="G4374" i="3"/>
  <c r="D4374" i="3"/>
  <c r="M3590" i="3"/>
  <c r="K3590" i="3"/>
  <c r="L3596" i="3" s="1"/>
  <c r="G3590" i="3"/>
  <c r="D3590" i="3"/>
  <c r="M2806" i="3"/>
  <c r="K2806" i="3"/>
  <c r="L2812" i="3" s="1"/>
  <c r="G2806" i="3"/>
  <c r="D2806" i="3"/>
  <c r="M2022" i="3"/>
  <c r="K2022" i="3"/>
  <c r="L2028" i="3" s="1"/>
  <c r="G2022" i="3"/>
  <c r="D2022" i="3"/>
  <c r="M1238" i="3"/>
  <c r="K1238" i="3"/>
  <c r="L1244" i="3" s="1"/>
  <c r="G1238" i="3"/>
  <c r="D1238" i="3"/>
  <c r="M454" i="3"/>
  <c r="K454" i="3"/>
  <c r="L460" i="3" s="1"/>
  <c r="G454" i="3"/>
  <c r="D454" i="3"/>
  <c r="M12214" i="3"/>
  <c r="K12214" i="3"/>
  <c r="L12220" i="3" s="1"/>
  <c r="G12214" i="3"/>
  <c r="D12214" i="3"/>
  <c r="F2026" i="3" l="1"/>
  <c r="E2028" i="3"/>
  <c r="J2028" i="3" s="1"/>
  <c r="F5162" i="3"/>
  <c r="E5164" i="3"/>
  <c r="J5164" i="3" s="1"/>
  <c r="F8298" i="3"/>
  <c r="E8300" i="3"/>
  <c r="J8300" i="3" s="1"/>
  <c r="F9866" i="3"/>
  <c r="E9868" i="3"/>
  <c r="J9868" i="3" s="1"/>
  <c r="F3594" i="3"/>
  <c r="E3596" i="3"/>
  <c r="J3596" i="3" s="1"/>
  <c r="F6730" i="3"/>
  <c r="E6732" i="3"/>
  <c r="J6732" i="3" s="1"/>
  <c r="F11434" i="3"/>
  <c r="E11436" i="3"/>
  <c r="J11436" i="3" s="1"/>
  <c r="F12218" i="3"/>
  <c r="E12220" i="3"/>
  <c r="J12220" i="3" s="1"/>
  <c r="F1242" i="3"/>
  <c r="E1244" i="3"/>
  <c r="J1244" i="3" s="1"/>
  <c r="F2810" i="3"/>
  <c r="E2812" i="3"/>
  <c r="J2812" i="3" s="1"/>
  <c r="F4378" i="3"/>
  <c r="E4380" i="3"/>
  <c r="J4380" i="3" s="1"/>
  <c r="F5946" i="3"/>
  <c r="E5948" i="3"/>
  <c r="J5948" i="3" s="1"/>
  <c r="F7514" i="3"/>
  <c r="E7516" i="3"/>
  <c r="J7516" i="3" s="1"/>
  <c r="F9082" i="3"/>
  <c r="E9084" i="3"/>
  <c r="J9084" i="3" s="1"/>
  <c r="F10650" i="3"/>
  <c r="E10652" i="3"/>
  <c r="J10652" i="3" s="1"/>
  <c r="F458" i="3"/>
  <c r="E460" i="3"/>
  <c r="J460" i="3" s="1"/>
  <c r="M11429" i="3"/>
  <c r="K11429" i="3"/>
  <c r="L11435" i="3" s="1"/>
  <c r="G11429" i="3"/>
  <c r="D11429" i="3"/>
  <c r="M11428" i="3"/>
  <c r="K11428" i="3"/>
  <c r="G11428" i="3"/>
  <c r="D11428" i="3"/>
  <c r="M11427" i="3"/>
  <c r="K11427" i="3"/>
  <c r="G11427" i="3"/>
  <c r="D11427" i="3"/>
  <c r="M10645" i="3"/>
  <c r="K10645" i="3"/>
  <c r="L10651" i="3" s="1"/>
  <c r="G10645" i="3"/>
  <c r="D10645" i="3"/>
  <c r="M10644" i="3"/>
  <c r="K10644" i="3"/>
  <c r="G10644" i="3"/>
  <c r="D10644" i="3"/>
  <c r="M10643" i="3"/>
  <c r="K10643" i="3"/>
  <c r="G10643" i="3"/>
  <c r="D10643" i="3"/>
  <c r="M9861" i="3"/>
  <c r="K9861" i="3"/>
  <c r="L9867" i="3" s="1"/>
  <c r="G9861" i="3"/>
  <c r="D9861" i="3"/>
  <c r="M9860" i="3"/>
  <c r="K9860" i="3"/>
  <c r="G9860" i="3"/>
  <c r="D9860" i="3"/>
  <c r="M9859" i="3"/>
  <c r="K9859" i="3"/>
  <c r="G9859" i="3"/>
  <c r="D9859" i="3"/>
  <c r="M9077" i="3"/>
  <c r="K9077" i="3"/>
  <c r="L9083" i="3" s="1"/>
  <c r="G9077" i="3"/>
  <c r="D9077" i="3"/>
  <c r="M9076" i="3"/>
  <c r="K9076" i="3"/>
  <c r="G9076" i="3"/>
  <c r="D9076" i="3"/>
  <c r="M9075" i="3"/>
  <c r="K9075" i="3"/>
  <c r="G9075" i="3"/>
  <c r="D9075" i="3"/>
  <c r="M8293" i="3"/>
  <c r="K8293" i="3"/>
  <c r="L8299" i="3" s="1"/>
  <c r="G8293" i="3"/>
  <c r="D8293" i="3"/>
  <c r="M8292" i="3"/>
  <c r="K8292" i="3"/>
  <c r="G8292" i="3"/>
  <c r="D8292" i="3"/>
  <c r="M8291" i="3"/>
  <c r="K8291" i="3"/>
  <c r="G8291" i="3"/>
  <c r="D8291" i="3"/>
  <c r="M7509" i="3"/>
  <c r="K7509" i="3"/>
  <c r="L7515" i="3" s="1"/>
  <c r="G7509" i="3"/>
  <c r="D7509" i="3"/>
  <c r="M7508" i="3"/>
  <c r="K7508" i="3"/>
  <c r="G7508" i="3"/>
  <c r="D7508" i="3"/>
  <c r="M7507" i="3"/>
  <c r="K7507" i="3"/>
  <c r="G7507" i="3"/>
  <c r="D7507" i="3"/>
  <c r="M6725" i="3"/>
  <c r="K6725" i="3"/>
  <c r="L6731" i="3" s="1"/>
  <c r="G6725" i="3"/>
  <c r="D6725" i="3"/>
  <c r="M6724" i="3"/>
  <c r="K6724" i="3"/>
  <c r="G6724" i="3"/>
  <c r="D6724" i="3"/>
  <c r="M6723" i="3"/>
  <c r="K6723" i="3"/>
  <c r="G6723" i="3"/>
  <c r="D6723" i="3"/>
  <c r="M5941" i="3"/>
  <c r="K5941" i="3"/>
  <c r="L5947" i="3" s="1"/>
  <c r="G5941" i="3"/>
  <c r="D5941" i="3"/>
  <c r="M5940" i="3"/>
  <c r="K5940" i="3"/>
  <c r="G5940" i="3"/>
  <c r="D5940" i="3"/>
  <c r="M5939" i="3"/>
  <c r="K5939" i="3"/>
  <c r="G5939" i="3"/>
  <c r="D5939" i="3"/>
  <c r="M5157" i="3"/>
  <c r="K5157" i="3"/>
  <c r="L5163" i="3" s="1"/>
  <c r="G5157" i="3"/>
  <c r="D5157" i="3"/>
  <c r="M5156" i="3"/>
  <c r="K5156" i="3"/>
  <c r="G5156" i="3"/>
  <c r="D5156" i="3"/>
  <c r="M5155" i="3"/>
  <c r="K5155" i="3"/>
  <c r="G5155" i="3"/>
  <c r="D5155" i="3"/>
  <c r="M4373" i="3"/>
  <c r="K4373" i="3"/>
  <c r="L4379" i="3" s="1"/>
  <c r="G4373" i="3"/>
  <c r="D4373" i="3"/>
  <c r="M4372" i="3"/>
  <c r="K4372" i="3"/>
  <c r="G4372" i="3"/>
  <c r="D4372" i="3"/>
  <c r="M4371" i="3"/>
  <c r="K4371" i="3"/>
  <c r="G4371" i="3"/>
  <c r="D4371" i="3"/>
  <c r="M3589" i="3"/>
  <c r="K3589" i="3"/>
  <c r="L3595" i="3" s="1"/>
  <c r="G3589" i="3"/>
  <c r="D3589" i="3"/>
  <c r="M3588" i="3"/>
  <c r="K3588" i="3"/>
  <c r="G3588" i="3"/>
  <c r="D3588" i="3"/>
  <c r="M3587" i="3"/>
  <c r="K3587" i="3"/>
  <c r="G3587" i="3"/>
  <c r="D3587" i="3"/>
  <c r="M2805" i="3"/>
  <c r="K2805" i="3"/>
  <c r="L2811" i="3" s="1"/>
  <c r="G2805" i="3"/>
  <c r="D2805" i="3"/>
  <c r="M2804" i="3"/>
  <c r="K2804" i="3"/>
  <c r="G2804" i="3"/>
  <c r="D2804" i="3"/>
  <c r="M2803" i="3"/>
  <c r="K2803" i="3"/>
  <c r="G2803" i="3"/>
  <c r="D2803" i="3"/>
  <c r="M2021" i="3"/>
  <c r="K2021" i="3"/>
  <c r="L2027" i="3" s="1"/>
  <c r="G2021" i="3"/>
  <c r="D2021" i="3"/>
  <c r="M2020" i="3"/>
  <c r="K2020" i="3"/>
  <c r="G2020" i="3"/>
  <c r="D2020" i="3"/>
  <c r="M2019" i="3"/>
  <c r="K2019" i="3"/>
  <c r="G2019" i="3"/>
  <c r="D2019" i="3"/>
  <c r="M1237" i="3"/>
  <c r="K1237" i="3"/>
  <c r="L1243" i="3" s="1"/>
  <c r="G1237" i="3"/>
  <c r="D1237" i="3"/>
  <c r="M1236" i="3"/>
  <c r="K1236" i="3"/>
  <c r="G1236" i="3"/>
  <c r="D1236" i="3"/>
  <c r="M1235" i="3"/>
  <c r="K1235" i="3"/>
  <c r="G1235" i="3"/>
  <c r="D123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2213" i="3"/>
  <c r="K12213" i="3"/>
  <c r="L12219" i="3" s="1"/>
  <c r="G12213" i="3"/>
  <c r="D12213" i="3"/>
  <c r="M12212" i="3"/>
  <c r="K12212" i="3"/>
  <c r="G12212" i="3"/>
  <c r="D12212" i="3"/>
  <c r="M12211" i="3"/>
  <c r="K12211" i="3"/>
  <c r="G12211" i="3"/>
  <c r="D12211" i="3"/>
  <c r="L8298" i="3" l="1"/>
  <c r="L11434" i="3"/>
  <c r="L5162" i="3"/>
  <c r="L3594" i="3"/>
  <c r="F10649" i="3"/>
  <c r="E10651" i="3"/>
  <c r="J10651" i="3" s="1"/>
  <c r="F7513" i="3"/>
  <c r="E7515" i="3"/>
  <c r="J7515" i="3" s="1"/>
  <c r="F4377" i="3"/>
  <c r="E4379" i="3"/>
  <c r="J4379" i="3" s="1"/>
  <c r="F12217" i="3"/>
  <c r="E12219" i="3"/>
  <c r="J12219" i="3" s="1"/>
  <c r="F5945" i="3"/>
  <c r="E5947" i="3"/>
  <c r="J5947" i="3" s="1"/>
  <c r="F2025" i="3"/>
  <c r="E2027" i="3"/>
  <c r="J2027" i="3" s="1"/>
  <c r="F6729" i="3"/>
  <c r="E6731" i="3"/>
  <c r="J6731" i="3" s="1"/>
  <c r="F11433" i="3"/>
  <c r="E11435" i="3"/>
  <c r="J11435" i="3" s="1"/>
  <c r="F1241" i="3"/>
  <c r="E1243" i="3"/>
  <c r="J1243" i="3" s="1"/>
  <c r="F2809" i="3"/>
  <c r="E2811" i="3"/>
  <c r="J2811" i="3" s="1"/>
  <c r="F9081" i="3"/>
  <c r="E9083" i="3"/>
  <c r="J9083" i="3" s="1"/>
  <c r="F3593" i="3"/>
  <c r="E3595" i="3"/>
  <c r="J3595" i="3" s="1"/>
  <c r="F5161" i="3"/>
  <c r="E5163" i="3"/>
  <c r="J5163" i="3" s="1"/>
  <c r="F8297" i="3"/>
  <c r="E8299" i="3"/>
  <c r="J8299" i="3" s="1"/>
  <c r="F9865" i="3"/>
  <c r="E9867" i="3"/>
  <c r="J9867" i="3" s="1"/>
  <c r="L12217" i="3"/>
  <c r="F457" i="3"/>
  <c r="E459" i="3"/>
  <c r="J459" i="3" s="1"/>
  <c r="L10649" i="3"/>
  <c r="F12215" i="3"/>
  <c r="E12217" i="3"/>
  <c r="J12217" i="3" s="1"/>
  <c r="E11434" i="3"/>
  <c r="J11434" i="3" s="1"/>
  <c r="F11432" i="3"/>
  <c r="L7513" i="3"/>
  <c r="E12218" i="3"/>
  <c r="J12218" i="3" s="1"/>
  <c r="F12216" i="3"/>
  <c r="E11433" i="3"/>
  <c r="J11433" i="3" s="1"/>
  <c r="F11431" i="3"/>
  <c r="L12218" i="3"/>
  <c r="L11433" i="3"/>
  <c r="L4377" i="3"/>
  <c r="L9866" i="3"/>
  <c r="L9081" i="3"/>
  <c r="L6730" i="3"/>
  <c r="F10647" i="3"/>
  <c r="E10649" i="3"/>
  <c r="J10649" i="3" s="1"/>
  <c r="F10648" i="3"/>
  <c r="E10650" i="3"/>
  <c r="J10650" i="3" s="1"/>
  <c r="L10650" i="3"/>
  <c r="F9864" i="3"/>
  <c r="E9866" i="3"/>
  <c r="J9866" i="3" s="1"/>
  <c r="F9863" i="3"/>
  <c r="E9865" i="3"/>
  <c r="J9865" i="3" s="1"/>
  <c r="L9865" i="3"/>
  <c r="E9081" i="3"/>
  <c r="J9081" i="3" s="1"/>
  <c r="F9079" i="3"/>
  <c r="F9080" i="3"/>
  <c r="E9082" i="3"/>
  <c r="J9082" i="3" s="1"/>
  <c r="L9082" i="3"/>
  <c r="L5945" i="3"/>
  <c r="F8295" i="3"/>
  <c r="E8297" i="3"/>
  <c r="J8297" i="3" s="1"/>
  <c r="L8297" i="3"/>
  <c r="E8298" i="3"/>
  <c r="J8298" i="3" s="1"/>
  <c r="F8296" i="3"/>
  <c r="L7514" i="3"/>
  <c r="F7511" i="3"/>
  <c r="E7513" i="3"/>
  <c r="J7513" i="3" s="1"/>
  <c r="E7514" i="3"/>
  <c r="J7514" i="3" s="1"/>
  <c r="F7512" i="3"/>
  <c r="E6730" i="3"/>
  <c r="J6730" i="3" s="1"/>
  <c r="F6728" i="3"/>
  <c r="F6727" i="3"/>
  <c r="E6729" i="3"/>
  <c r="J6729" i="3" s="1"/>
  <c r="L6729" i="3"/>
  <c r="F5944" i="3"/>
  <c r="E5946" i="3"/>
  <c r="J5946" i="3" s="1"/>
  <c r="F5943" i="3"/>
  <c r="E5945" i="3"/>
  <c r="J5945" i="3" s="1"/>
  <c r="L5946" i="3"/>
  <c r="L5161" i="3"/>
  <c r="E5161" i="3"/>
  <c r="J5161" i="3" s="1"/>
  <c r="F5159" i="3"/>
  <c r="F5160" i="3"/>
  <c r="E5162" i="3"/>
  <c r="J5162" i="3" s="1"/>
  <c r="F4375" i="3"/>
  <c r="E4377" i="3"/>
  <c r="J4377" i="3" s="1"/>
  <c r="F4376" i="3"/>
  <c r="E4378" i="3"/>
  <c r="J4378" i="3" s="1"/>
  <c r="L4378" i="3"/>
  <c r="F3592" i="3"/>
  <c r="E3594" i="3"/>
  <c r="J3594" i="3" s="1"/>
  <c r="E3593" i="3"/>
  <c r="J3593" i="3" s="1"/>
  <c r="F3591" i="3"/>
  <c r="L3593" i="3"/>
  <c r="L1241" i="3"/>
  <c r="L458" i="3"/>
  <c r="L2026" i="3"/>
  <c r="L2809" i="3"/>
  <c r="E2810" i="3"/>
  <c r="J2810" i="3" s="1"/>
  <c r="F2808" i="3"/>
  <c r="E2809" i="3"/>
  <c r="J2809" i="3" s="1"/>
  <c r="F2807" i="3"/>
  <c r="L2810" i="3"/>
  <c r="E2026" i="3"/>
  <c r="J2026" i="3" s="1"/>
  <c r="F2024" i="3"/>
  <c r="E2025" i="3"/>
  <c r="J2025" i="3" s="1"/>
  <c r="F2023" i="3"/>
  <c r="L2025" i="3"/>
  <c r="L1242" i="3"/>
  <c r="F1239" i="3"/>
  <c r="E1241" i="3"/>
  <c r="J1241" i="3" s="1"/>
  <c r="F1240" i="3"/>
  <c r="E1242" i="3"/>
  <c r="J1242" i="3" s="1"/>
  <c r="L457" i="3"/>
  <c r="E458" i="3"/>
  <c r="J458" i="3" s="1"/>
  <c r="F456" i="3"/>
  <c r="F455" i="3"/>
  <c r="E457" i="3"/>
  <c r="J457" i="3" s="1"/>
  <c r="M12210" i="3"/>
  <c r="K12210" i="3"/>
  <c r="L12216" i="3" s="1"/>
  <c r="G12210" i="3"/>
  <c r="D12210" i="3"/>
  <c r="M11426" i="3"/>
  <c r="K11426" i="3"/>
  <c r="L11432" i="3" s="1"/>
  <c r="G11426" i="3"/>
  <c r="D11426" i="3"/>
  <c r="M10642" i="3"/>
  <c r="K10642" i="3"/>
  <c r="L10648" i="3" s="1"/>
  <c r="G10642" i="3"/>
  <c r="D10642" i="3"/>
  <c r="M9858" i="3"/>
  <c r="K9858" i="3"/>
  <c r="L9864" i="3" s="1"/>
  <c r="G9858" i="3"/>
  <c r="D9858" i="3"/>
  <c r="M9074" i="3"/>
  <c r="K9074" i="3"/>
  <c r="L9080" i="3" s="1"/>
  <c r="G9074" i="3"/>
  <c r="D9074" i="3"/>
  <c r="M8290" i="3"/>
  <c r="K8290" i="3"/>
  <c r="L8296" i="3" s="1"/>
  <c r="G8290" i="3"/>
  <c r="D8290" i="3"/>
  <c r="M7506" i="3"/>
  <c r="K7506" i="3"/>
  <c r="L7512" i="3" s="1"/>
  <c r="G7506" i="3"/>
  <c r="D7506" i="3"/>
  <c r="M6722" i="3"/>
  <c r="K6722" i="3"/>
  <c r="L6728" i="3" s="1"/>
  <c r="G6722" i="3"/>
  <c r="D6722" i="3"/>
  <c r="M5938" i="3"/>
  <c r="K5938" i="3"/>
  <c r="L5944" i="3" s="1"/>
  <c r="G5938" i="3"/>
  <c r="D5938" i="3"/>
  <c r="M5154" i="3"/>
  <c r="K5154" i="3"/>
  <c r="L5160" i="3" s="1"/>
  <c r="G5154" i="3"/>
  <c r="D5154" i="3"/>
  <c r="M4370" i="3"/>
  <c r="K4370" i="3"/>
  <c r="L4376" i="3" s="1"/>
  <c r="G4370" i="3"/>
  <c r="D4370" i="3"/>
  <c r="M3586" i="3"/>
  <c r="K3586" i="3"/>
  <c r="L3592" i="3" s="1"/>
  <c r="G3586" i="3"/>
  <c r="D3586" i="3"/>
  <c r="M2802" i="3"/>
  <c r="K2802" i="3"/>
  <c r="L2808" i="3" s="1"/>
  <c r="G2802" i="3"/>
  <c r="D2802" i="3"/>
  <c r="M2018" i="3"/>
  <c r="K2018" i="3"/>
  <c r="L2024" i="3" s="1"/>
  <c r="G2018" i="3"/>
  <c r="D2018" i="3"/>
  <c r="M1234" i="3"/>
  <c r="K1234" i="3"/>
  <c r="L1240" i="3" s="1"/>
  <c r="G1234" i="3"/>
  <c r="D1234" i="3"/>
  <c r="M450" i="3"/>
  <c r="K450" i="3"/>
  <c r="L456" i="3" s="1"/>
  <c r="G450" i="3"/>
  <c r="D450" i="3"/>
  <c r="F12214" i="3" l="1"/>
  <c r="E12216" i="3"/>
  <c r="J12216" i="3" s="1"/>
  <c r="F11430" i="3"/>
  <c r="E11432" i="3"/>
  <c r="J11432" i="3" s="1"/>
  <c r="F10646" i="3"/>
  <c r="E10648" i="3"/>
  <c r="J10648" i="3" s="1"/>
  <c r="F9862" i="3"/>
  <c r="E9864" i="3"/>
  <c r="J9864" i="3" s="1"/>
  <c r="F9078" i="3"/>
  <c r="E9080" i="3"/>
  <c r="J9080" i="3" s="1"/>
  <c r="F8294" i="3"/>
  <c r="E8296" i="3"/>
  <c r="J8296" i="3" s="1"/>
  <c r="F7510" i="3"/>
  <c r="E7512" i="3"/>
  <c r="J7512" i="3" s="1"/>
  <c r="F6726" i="3"/>
  <c r="E6728" i="3"/>
  <c r="J6728" i="3" s="1"/>
  <c r="F5942" i="3"/>
  <c r="E5944" i="3"/>
  <c r="J5944" i="3" s="1"/>
  <c r="F5158" i="3"/>
  <c r="E5160" i="3"/>
  <c r="J5160" i="3" s="1"/>
  <c r="F4374" i="3"/>
  <c r="E4376" i="3"/>
  <c r="J4376" i="3" s="1"/>
  <c r="F3590" i="3"/>
  <c r="E3592" i="3"/>
  <c r="J3592" i="3" s="1"/>
  <c r="F2806" i="3"/>
  <c r="E2808" i="3"/>
  <c r="J2808" i="3" s="1"/>
  <c r="F2022" i="3"/>
  <c r="E2024" i="3"/>
  <c r="J2024" i="3" s="1"/>
  <c r="F1238" i="3"/>
  <c r="E1240" i="3"/>
  <c r="J1240" i="3" s="1"/>
  <c r="F454" i="3"/>
  <c r="E456" i="3"/>
  <c r="J456" i="3" s="1"/>
  <c r="M449" i="3"/>
  <c r="K449" i="3"/>
  <c r="L455" i="3" s="1"/>
  <c r="G449" i="3"/>
  <c r="D449" i="3"/>
  <c r="M1233" i="3"/>
  <c r="K1233" i="3"/>
  <c r="L1239" i="3" s="1"/>
  <c r="G1233" i="3"/>
  <c r="D1233" i="3"/>
  <c r="M2017" i="3"/>
  <c r="K2017" i="3"/>
  <c r="L2023" i="3" s="1"/>
  <c r="G2017" i="3"/>
  <c r="D2017" i="3"/>
  <c r="M2801" i="3"/>
  <c r="K2801" i="3"/>
  <c r="L2807" i="3" s="1"/>
  <c r="G2801" i="3"/>
  <c r="D2801" i="3"/>
  <c r="M3585" i="3"/>
  <c r="K3585" i="3"/>
  <c r="L3591" i="3" s="1"/>
  <c r="G3585" i="3"/>
  <c r="D3585" i="3"/>
  <c r="M4369" i="3"/>
  <c r="K4369" i="3"/>
  <c r="L4375" i="3" s="1"/>
  <c r="G4369" i="3"/>
  <c r="D4369" i="3"/>
  <c r="M5153" i="3"/>
  <c r="K5153" i="3"/>
  <c r="L5159" i="3" s="1"/>
  <c r="G5153" i="3"/>
  <c r="D5153" i="3"/>
  <c r="M5937" i="3"/>
  <c r="K5937" i="3"/>
  <c r="L5943" i="3" s="1"/>
  <c r="G5937" i="3"/>
  <c r="D5937" i="3"/>
  <c r="M6721" i="3"/>
  <c r="K6721" i="3"/>
  <c r="L6727" i="3" s="1"/>
  <c r="G6721" i="3"/>
  <c r="D6721" i="3"/>
  <c r="M7505" i="3"/>
  <c r="K7505" i="3"/>
  <c r="L7511" i="3" s="1"/>
  <c r="G7505" i="3"/>
  <c r="D7505" i="3"/>
  <c r="M8289" i="3"/>
  <c r="K8289" i="3"/>
  <c r="L8295" i="3" s="1"/>
  <c r="G8289" i="3"/>
  <c r="D8289" i="3"/>
  <c r="M9073" i="3"/>
  <c r="K9073" i="3"/>
  <c r="L9079" i="3" s="1"/>
  <c r="G9073" i="3"/>
  <c r="D9073" i="3"/>
  <c r="M9857" i="3"/>
  <c r="K9857" i="3"/>
  <c r="L9863" i="3" s="1"/>
  <c r="G9857" i="3"/>
  <c r="D9857" i="3"/>
  <c r="M10641" i="3"/>
  <c r="K10641" i="3"/>
  <c r="L10647" i="3" s="1"/>
  <c r="G10641" i="3"/>
  <c r="D10641" i="3"/>
  <c r="M11425" i="3"/>
  <c r="K11425" i="3"/>
  <c r="L11431" i="3" s="1"/>
  <c r="G11425" i="3"/>
  <c r="D11425" i="3"/>
  <c r="M12209" i="3"/>
  <c r="K12209" i="3"/>
  <c r="L12215" i="3" s="1"/>
  <c r="G12209" i="3"/>
  <c r="D12209" i="3"/>
  <c r="F12213" i="3" l="1"/>
  <c r="E12215" i="3"/>
  <c r="J12215" i="3" s="1"/>
  <c r="F11429" i="3"/>
  <c r="E11431" i="3"/>
  <c r="J11431" i="3" s="1"/>
  <c r="F10645" i="3"/>
  <c r="E10647" i="3"/>
  <c r="J10647" i="3" s="1"/>
  <c r="F9861" i="3"/>
  <c r="E9863" i="3"/>
  <c r="J9863" i="3" s="1"/>
  <c r="F9077" i="3"/>
  <c r="E9079" i="3"/>
  <c r="J9079" i="3" s="1"/>
  <c r="F8293" i="3"/>
  <c r="E8295" i="3"/>
  <c r="J8295" i="3" s="1"/>
  <c r="F7509" i="3"/>
  <c r="E7511" i="3"/>
  <c r="J7511" i="3" s="1"/>
  <c r="F6725" i="3"/>
  <c r="E6727" i="3"/>
  <c r="J6727" i="3" s="1"/>
  <c r="F5941" i="3"/>
  <c r="E5943" i="3"/>
  <c r="J5943" i="3" s="1"/>
  <c r="F5157" i="3"/>
  <c r="E5159" i="3"/>
  <c r="J5159" i="3" s="1"/>
  <c r="F4373" i="3"/>
  <c r="E4375" i="3"/>
  <c r="J4375" i="3" s="1"/>
  <c r="F3589" i="3"/>
  <c r="E3591" i="3"/>
  <c r="J3591" i="3" s="1"/>
  <c r="F2805" i="3"/>
  <c r="E2807" i="3"/>
  <c r="J2807" i="3" s="1"/>
  <c r="F2021" i="3"/>
  <c r="E2023" i="3"/>
  <c r="J2023" i="3" s="1"/>
  <c r="F1237" i="3"/>
  <c r="E1239" i="3"/>
  <c r="J1239" i="3" s="1"/>
  <c r="F453" i="3"/>
  <c r="E455" i="3"/>
  <c r="J455" i="3" s="1"/>
  <c r="M12208" i="3"/>
  <c r="K12208" i="3"/>
  <c r="L12214" i="3" s="1"/>
  <c r="G12208" i="3"/>
  <c r="D12208" i="3"/>
  <c r="M12207" i="3"/>
  <c r="K12207" i="3"/>
  <c r="G12207" i="3"/>
  <c r="D12207" i="3"/>
  <c r="M11424" i="3"/>
  <c r="K11424" i="3"/>
  <c r="L11430" i="3" s="1"/>
  <c r="G11424" i="3"/>
  <c r="D11424" i="3"/>
  <c r="M11423" i="3"/>
  <c r="K11423" i="3"/>
  <c r="G11423" i="3"/>
  <c r="D11423" i="3"/>
  <c r="M11422" i="3"/>
  <c r="K11422" i="3"/>
  <c r="G11422" i="3"/>
  <c r="D11422" i="3"/>
  <c r="M11421" i="3"/>
  <c r="K11421" i="3"/>
  <c r="G11421" i="3"/>
  <c r="D11421" i="3"/>
  <c r="M10640" i="3"/>
  <c r="K10640" i="3"/>
  <c r="L10646" i="3" s="1"/>
  <c r="G10640" i="3"/>
  <c r="D10640" i="3"/>
  <c r="M10639" i="3"/>
  <c r="K10639" i="3"/>
  <c r="G10639" i="3"/>
  <c r="D10639" i="3"/>
  <c r="M10638" i="3"/>
  <c r="K10638" i="3"/>
  <c r="G10638" i="3"/>
  <c r="D10638" i="3"/>
  <c r="M10637" i="3"/>
  <c r="K10637" i="3"/>
  <c r="G10637" i="3"/>
  <c r="D10637" i="3"/>
  <c r="M9856" i="3"/>
  <c r="K9856" i="3"/>
  <c r="L9862" i="3" s="1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072" i="3"/>
  <c r="K9072" i="3"/>
  <c r="L9078" i="3" s="1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8288" i="3"/>
  <c r="K8288" i="3"/>
  <c r="L8294" i="3" s="1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7504" i="3"/>
  <c r="K7504" i="3"/>
  <c r="L7510" i="3" s="1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6720" i="3"/>
  <c r="K6720" i="3"/>
  <c r="L6726" i="3" s="1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5936" i="3"/>
  <c r="K5936" i="3"/>
  <c r="L5942" i="3" s="1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152" i="3"/>
  <c r="K5152" i="3"/>
  <c r="L5158" i="3" s="1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4368" i="3"/>
  <c r="K4368" i="3"/>
  <c r="L4374" i="3" s="1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3584" i="3"/>
  <c r="K3584" i="3"/>
  <c r="L3590" i="3" s="1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2800" i="3"/>
  <c r="K2800" i="3"/>
  <c r="L2806" i="3" s="1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016" i="3"/>
  <c r="K2016" i="3"/>
  <c r="L2022" i="3" s="1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1232" i="3"/>
  <c r="K1232" i="3"/>
  <c r="L1238" i="3" s="1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429" i="3" l="1"/>
  <c r="E2019" i="3"/>
  <c r="J2019" i="3" s="1"/>
  <c r="E8291" i="3"/>
  <c r="J8291" i="3" s="1"/>
  <c r="E9859" i="3"/>
  <c r="J9859" i="3" s="1"/>
  <c r="F11428" i="3"/>
  <c r="E11430" i="3"/>
  <c r="J11430" i="3" s="1"/>
  <c r="L8293" i="3"/>
  <c r="L9077" i="3"/>
  <c r="L9861" i="3"/>
  <c r="L10643" i="3"/>
  <c r="L10645" i="3"/>
  <c r="F10644" i="3"/>
  <c r="E10646" i="3"/>
  <c r="J10646" i="3" s="1"/>
  <c r="E1235" i="3"/>
  <c r="J1235" i="3" s="1"/>
  <c r="F9860" i="3"/>
  <c r="E9862" i="3"/>
  <c r="J9862" i="3" s="1"/>
  <c r="F9076" i="3"/>
  <c r="E9078" i="3"/>
  <c r="J9078" i="3" s="1"/>
  <c r="F8292" i="3"/>
  <c r="E8294" i="3"/>
  <c r="J8294" i="3" s="1"/>
  <c r="F7508" i="3"/>
  <c r="E7510" i="3"/>
  <c r="J7510" i="3" s="1"/>
  <c r="F6724" i="3"/>
  <c r="E6726" i="3"/>
  <c r="J6726" i="3" s="1"/>
  <c r="E9075" i="3"/>
  <c r="J9075" i="3" s="1"/>
  <c r="L8291" i="3"/>
  <c r="F5940" i="3"/>
  <c r="E5942" i="3"/>
  <c r="J5942" i="3" s="1"/>
  <c r="E7507" i="3"/>
  <c r="J7507" i="3" s="1"/>
  <c r="F5156" i="3"/>
  <c r="E5158" i="3"/>
  <c r="J5158" i="3" s="1"/>
  <c r="F4372" i="3"/>
  <c r="E4374" i="3"/>
  <c r="J4374" i="3" s="1"/>
  <c r="F3588" i="3"/>
  <c r="E3590" i="3"/>
  <c r="J3590" i="3" s="1"/>
  <c r="F2804" i="3"/>
  <c r="E2806" i="3"/>
  <c r="J2806" i="3" s="1"/>
  <c r="F2020" i="3"/>
  <c r="E2022" i="3"/>
  <c r="J2022" i="3" s="1"/>
  <c r="E10643" i="3"/>
  <c r="J10643" i="3" s="1"/>
  <c r="E11427" i="3"/>
  <c r="J11427" i="3" s="1"/>
  <c r="E5155" i="3"/>
  <c r="J5155" i="3" s="1"/>
  <c r="L11427" i="3"/>
  <c r="F1236" i="3"/>
  <c r="E1238" i="3"/>
  <c r="J1238" i="3" s="1"/>
  <c r="E5939" i="3"/>
  <c r="J5939" i="3" s="1"/>
  <c r="F452" i="3"/>
  <c r="E454" i="3"/>
  <c r="J454" i="3" s="1"/>
  <c r="E11428" i="3"/>
  <c r="J11428" i="3" s="1"/>
  <c r="F12212" i="3"/>
  <c r="E12214" i="3"/>
  <c r="J12214" i="3" s="1"/>
  <c r="F11427" i="3"/>
  <c r="E11429" i="3"/>
  <c r="J11429" i="3" s="1"/>
  <c r="L11428" i="3"/>
  <c r="E6723" i="3"/>
  <c r="J6723" i="3" s="1"/>
  <c r="E10645" i="3"/>
  <c r="J10645" i="3" s="1"/>
  <c r="F10643" i="3"/>
  <c r="L10644" i="3"/>
  <c r="L9859" i="3"/>
  <c r="E10644" i="3"/>
  <c r="J10644" i="3" s="1"/>
  <c r="E9861" i="3"/>
  <c r="J9861" i="3" s="1"/>
  <c r="F9859" i="3"/>
  <c r="E9860" i="3"/>
  <c r="J9860" i="3" s="1"/>
  <c r="L9860" i="3"/>
  <c r="L9075" i="3"/>
  <c r="E9076" i="3"/>
  <c r="J9076" i="3" s="1"/>
  <c r="L9076" i="3"/>
  <c r="E9077" i="3"/>
  <c r="J9077" i="3" s="1"/>
  <c r="F9075" i="3"/>
  <c r="F8291" i="3"/>
  <c r="E8293" i="3"/>
  <c r="J8293" i="3" s="1"/>
  <c r="E8292" i="3"/>
  <c r="J8292" i="3" s="1"/>
  <c r="L8292" i="3"/>
  <c r="L7508" i="3"/>
  <c r="L5939" i="3"/>
  <c r="L6723" i="3"/>
  <c r="L6725" i="3"/>
  <c r="L12213" i="3"/>
  <c r="L5941" i="3"/>
  <c r="L7507" i="3"/>
  <c r="L7509" i="3"/>
  <c r="F7507" i="3"/>
  <c r="E7509" i="3"/>
  <c r="J7509" i="3" s="1"/>
  <c r="E7508" i="3"/>
  <c r="J7508" i="3" s="1"/>
  <c r="L6724" i="3"/>
  <c r="F6723" i="3"/>
  <c r="E6725" i="3"/>
  <c r="J6725" i="3" s="1"/>
  <c r="E6724" i="3"/>
  <c r="J6724" i="3" s="1"/>
  <c r="F5939" i="3"/>
  <c r="E5941" i="3"/>
  <c r="J5941" i="3" s="1"/>
  <c r="E5940" i="3"/>
  <c r="J5940" i="3" s="1"/>
  <c r="L5940" i="3"/>
  <c r="L3587" i="3"/>
  <c r="L3589" i="3"/>
  <c r="L4373" i="3"/>
  <c r="L5155" i="3"/>
  <c r="L5157" i="3"/>
  <c r="L4371" i="3"/>
  <c r="F5155" i="3"/>
  <c r="E5157" i="3"/>
  <c r="J5157" i="3" s="1"/>
  <c r="E5156" i="3"/>
  <c r="J5156" i="3" s="1"/>
  <c r="L5156" i="3"/>
  <c r="E4371" i="3"/>
  <c r="J4371" i="3" s="1"/>
  <c r="E451" i="3"/>
  <c r="J451" i="3" s="1"/>
  <c r="E3587" i="3"/>
  <c r="J3587" i="3" s="1"/>
  <c r="E4372" i="3"/>
  <c r="J4372" i="3" s="1"/>
  <c r="E4373" i="3"/>
  <c r="J4373" i="3" s="1"/>
  <c r="F4371" i="3"/>
  <c r="L4372" i="3"/>
  <c r="E3588" i="3"/>
  <c r="J3588" i="3" s="1"/>
  <c r="L3588" i="3"/>
  <c r="F3587" i="3"/>
  <c r="E3589" i="3"/>
  <c r="J3589" i="3" s="1"/>
  <c r="L1235" i="3"/>
  <c r="L2021" i="3"/>
  <c r="L453" i="3"/>
  <c r="L2019" i="3"/>
  <c r="L451" i="3"/>
  <c r="L1237" i="3"/>
  <c r="L2805" i="3"/>
  <c r="E2803" i="3"/>
  <c r="J2803" i="3" s="1"/>
  <c r="E2804" i="3"/>
  <c r="J2804" i="3" s="1"/>
  <c r="L2803" i="3"/>
  <c r="L2804" i="3"/>
  <c r="E2805" i="3"/>
  <c r="J2805" i="3" s="1"/>
  <c r="F2803" i="3"/>
  <c r="E2021" i="3"/>
  <c r="J2021" i="3" s="1"/>
  <c r="F2019" i="3"/>
  <c r="E2020" i="3"/>
  <c r="J2020" i="3" s="1"/>
  <c r="L2020" i="3"/>
  <c r="E1236" i="3"/>
  <c r="J1236" i="3" s="1"/>
  <c r="L1236" i="3"/>
  <c r="E1237" i="3"/>
  <c r="J1237" i="3" s="1"/>
  <c r="F1235" i="3"/>
  <c r="E452" i="3"/>
  <c r="J452" i="3" s="1"/>
  <c r="E453" i="3"/>
  <c r="J453" i="3" s="1"/>
  <c r="F451" i="3"/>
  <c r="L452" i="3"/>
  <c r="F12211" i="3"/>
  <c r="E12213" i="3"/>
  <c r="J12213" i="3" s="1"/>
  <c r="F11426" i="3"/>
  <c r="F10642" i="3"/>
  <c r="F9858" i="3"/>
  <c r="F9074" i="3"/>
  <c r="F8290" i="3"/>
  <c r="F7506" i="3"/>
  <c r="F6722" i="3"/>
  <c r="F5938" i="3"/>
  <c r="F5154" i="3"/>
  <c r="F4370" i="3"/>
  <c r="F3586" i="3"/>
  <c r="F2802" i="3"/>
  <c r="F2018" i="3"/>
  <c r="F1234" i="3"/>
  <c r="F450" i="3"/>
  <c r="F449" i="3"/>
  <c r="F1233" i="3"/>
  <c r="F2017" i="3"/>
  <c r="F2801" i="3"/>
  <c r="F3585" i="3"/>
  <c r="F4369" i="3"/>
  <c r="F5153" i="3"/>
  <c r="F5937" i="3"/>
  <c r="F6721" i="3"/>
  <c r="F7505" i="3"/>
  <c r="F8289" i="3"/>
  <c r="F9073" i="3"/>
  <c r="F9857" i="3"/>
  <c r="F10641" i="3"/>
  <c r="F11425" i="3"/>
  <c r="M12206" i="3"/>
  <c r="K12206" i="3"/>
  <c r="L12212" i="3" s="1"/>
  <c r="G12206" i="3"/>
  <c r="D12206" i="3"/>
  <c r="M12205" i="3"/>
  <c r="K12205" i="3"/>
  <c r="G12205" i="3"/>
  <c r="D12205" i="3"/>
  <c r="L12211" i="3" l="1"/>
  <c r="E12211" i="3"/>
  <c r="J12211" i="3" s="1"/>
  <c r="E12212" i="3"/>
  <c r="J12212" i="3" s="1"/>
  <c r="F12210" i="3"/>
  <c r="F12209" i="3"/>
  <c r="M12204" i="3"/>
  <c r="K12204" i="3"/>
  <c r="L12210" i="3" s="1"/>
  <c r="G12204" i="3"/>
  <c r="D12204" i="3"/>
  <c r="M12203" i="3"/>
  <c r="K12203" i="3"/>
  <c r="G12203" i="3"/>
  <c r="D12203" i="3"/>
  <c r="M12202" i="3"/>
  <c r="K12202" i="3"/>
  <c r="G12202" i="3"/>
  <c r="D12202" i="3"/>
  <c r="M12201" i="3"/>
  <c r="K12201" i="3"/>
  <c r="G12201" i="3"/>
  <c r="D12201" i="3"/>
  <c r="M12200" i="3"/>
  <c r="K12200" i="3"/>
  <c r="G12200" i="3"/>
  <c r="D12200" i="3"/>
  <c r="M12199" i="3"/>
  <c r="K12199" i="3"/>
  <c r="G12199" i="3"/>
  <c r="D12199" i="3"/>
  <c r="M12198" i="3"/>
  <c r="K12198" i="3"/>
  <c r="G12198" i="3"/>
  <c r="D12198" i="3"/>
  <c r="M11420" i="3"/>
  <c r="K11420" i="3"/>
  <c r="L11426" i="3" s="1"/>
  <c r="G11420" i="3"/>
  <c r="D11420" i="3"/>
  <c r="M11419" i="3"/>
  <c r="K11419" i="3"/>
  <c r="G11419" i="3"/>
  <c r="D11419" i="3"/>
  <c r="M11418" i="3"/>
  <c r="K11418" i="3"/>
  <c r="G11418" i="3"/>
  <c r="D11418" i="3"/>
  <c r="M11417" i="3"/>
  <c r="K11417" i="3"/>
  <c r="G11417" i="3"/>
  <c r="D11417" i="3"/>
  <c r="M11416" i="3"/>
  <c r="K11416" i="3"/>
  <c r="G11416" i="3"/>
  <c r="D11416" i="3"/>
  <c r="M11415" i="3"/>
  <c r="K11415" i="3"/>
  <c r="G11415" i="3"/>
  <c r="D11415" i="3"/>
  <c r="M11414" i="3"/>
  <c r="K11414" i="3"/>
  <c r="G11414" i="3"/>
  <c r="D11414" i="3"/>
  <c r="M10636" i="3"/>
  <c r="K10636" i="3"/>
  <c r="L10642" i="3" s="1"/>
  <c r="G10636" i="3"/>
  <c r="D10636" i="3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10632" i="3"/>
  <c r="K10632" i="3"/>
  <c r="G10632" i="3"/>
  <c r="D10632" i="3"/>
  <c r="M10631" i="3"/>
  <c r="K10631" i="3"/>
  <c r="G10631" i="3"/>
  <c r="D10631" i="3"/>
  <c r="M10630" i="3"/>
  <c r="K10630" i="3"/>
  <c r="G10630" i="3"/>
  <c r="D10630" i="3"/>
  <c r="M9852" i="3"/>
  <c r="K9852" i="3"/>
  <c r="L9858" i="3" s="1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068" i="3"/>
  <c r="K9068" i="3"/>
  <c r="L9074" i="3" s="1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8284" i="3"/>
  <c r="K8284" i="3"/>
  <c r="L8290" i="3" s="1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7500" i="3"/>
  <c r="K7500" i="3"/>
  <c r="L7506" i="3" s="1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6716" i="3"/>
  <c r="K6716" i="3"/>
  <c r="L6722" i="3" s="1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5932" i="3"/>
  <c r="K5932" i="3"/>
  <c r="L5938" i="3" s="1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148" i="3"/>
  <c r="K5148" i="3"/>
  <c r="L5154" i="3" s="1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4364" i="3"/>
  <c r="K4364" i="3"/>
  <c r="L4370" i="3" s="1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3580" i="3"/>
  <c r="K3580" i="3"/>
  <c r="L3586" i="3" s="1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2796" i="3"/>
  <c r="K2796" i="3"/>
  <c r="L2802" i="3" s="1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012" i="3"/>
  <c r="K2012" i="3"/>
  <c r="L2018" i="3" s="1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1228" i="3"/>
  <c r="K1228" i="3"/>
  <c r="L1234" i="3" s="1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424" i="3" l="1"/>
  <c r="E11426" i="3"/>
  <c r="J11426" i="3" s="1"/>
  <c r="F12208" i="3"/>
  <c r="E12210" i="3"/>
  <c r="J12210" i="3" s="1"/>
  <c r="L1233" i="3"/>
  <c r="L2801" i="3"/>
  <c r="L4369" i="3"/>
  <c r="L5937" i="3"/>
  <c r="L7505" i="3"/>
  <c r="L9073" i="3"/>
  <c r="L10637" i="3"/>
  <c r="L10639" i="3"/>
  <c r="L10641" i="3"/>
  <c r="L12209" i="3"/>
  <c r="F10640" i="3"/>
  <c r="E10642" i="3"/>
  <c r="J10642" i="3" s="1"/>
  <c r="F9856" i="3"/>
  <c r="E9858" i="3"/>
  <c r="J9858" i="3" s="1"/>
  <c r="F9072" i="3"/>
  <c r="E9074" i="3"/>
  <c r="J9074" i="3" s="1"/>
  <c r="F8288" i="3"/>
  <c r="E8290" i="3"/>
  <c r="J8290" i="3" s="1"/>
  <c r="F7504" i="3"/>
  <c r="E7506" i="3"/>
  <c r="J7506" i="3" s="1"/>
  <c r="F6720" i="3"/>
  <c r="E6722" i="3"/>
  <c r="J6722" i="3" s="1"/>
  <c r="F5936" i="3"/>
  <c r="E5938" i="3"/>
  <c r="J5938" i="3" s="1"/>
  <c r="F5152" i="3"/>
  <c r="E5154" i="3"/>
  <c r="J5154" i="3" s="1"/>
  <c r="F4368" i="3"/>
  <c r="E4370" i="3"/>
  <c r="J4370" i="3" s="1"/>
  <c r="F3584" i="3"/>
  <c r="E3586" i="3"/>
  <c r="J3586" i="3" s="1"/>
  <c r="F2800" i="3"/>
  <c r="E2802" i="3"/>
  <c r="J2802" i="3" s="1"/>
  <c r="L9856" i="3"/>
  <c r="L12207" i="3"/>
  <c r="F2016" i="3"/>
  <c r="E2018" i="3"/>
  <c r="J2018" i="3" s="1"/>
  <c r="F1232" i="3"/>
  <c r="E1234" i="3"/>
  <c r="J1234" i="3" s="1"/>
  <c r="F448" i="3"/>
  <c r="E450" i="3"/>
  <c r="J450" i="3" s="1"/>
  <c r="E1233" i="3"/>
  <c r="J1233" i="3" s="1"/>
  <c r="E449" i="3"/>
  <c r="J449" i="3" s="1"/>
  <c r="L7503" i="3"/>
  <c r="L449" i="3"/>
  <c r="E2801" i="3"/>
  <c r="J2801" i="3" s="1"/>
  <c r="E2017" i="3"/>
  <c r="J2017" i="3" s="1"/>
  <c r="L2017" i="3"/>
  <c r="E3585" i="3"/>
  <c r="J3585" i="3" s="1"/>
  <c r="E5153" i="3"/>
  <c r="J5153" i="3" s="1"/>
  <c r="E6721" i="3"/>
  <c r="J6721" i="3" s="1"/>
  <c r="L2016" i="3"/>
  <c r="L3585" i="3"/>
  <c r="E4369" i="3"/>
  <c r="J4369" i="3" s="1"/>
  <c r="L5153" i="3"/>
  <c r="L11422" i="3"/>
  <c r="L8286" i="3"/>
  <c r="E5937" i="3"/>
  <c r="J5937" i="3" s="1"/>
  <c r="L6721" i="3"/>
  <c r="E7505" i="3"/>
  <c r="J7505" i="3" s="1"/>
  <c r="L9069" i="3"/>
  <c r="L11424" i="3"/>
  <c r="E8289" i="3"/>
  <c r="J8289" i="3" s="1"/>
  <c r="E9857" i="3"/>
  <c r="J9857" i="3" s="1"/>
  <c r="E11421" i="3"/>
  <c r="J11421" i="3" s="1"/>
  <c r="E12208" i="3"/>
  <c r="J12208" i="3" s="1"/>
  <c r="L5935" i="3"/>
  <c r="L8289" i="3"/>
  <c r="E9073" i="3"/>
  <c r="J9073" i="3" s="1"/>
  <c r="L9857" i="3"/>
  <c r="L2799" i="3"/>
  <c r="F1231" i="3"/>
  <c r="F2799" i="3"/>
  <c r="F4367" i="3"/>
  <c r="E5933" i="3"/>
  <c r="J5933" i="3" s="1"/>
  <c r="F5935" i="3"/>
  <c r="F7503" i="3"/>
  <c r="E8286" i="3"/>
  <c r="J8286" i="3" s="1"/>
  <c r="E10641" i="3"/>
  <c r="J10641" i="3" s="1"/>
  <c r="L8288" i="3"/>
  <c r="F11423" i="3"/>
  <c r="E11425" i="3"/>
  <c r="J11425" i="3" s="1"/>
  <c r="L11425" i="3"/>
  <c r="E11423" i="3"/>
  <c r="J11423" i="3" s="1"/>
  <c r="F11421" i="3"/>
  <c r="L11421" i="3"/>
  <c r="L11423" i="3"/>
  <c r="L12208" i="3"/>
  <c r="E9069" i="3"/>
  <c r="J9069" i="3" s="1"/>
  <c r="F9071" i="3"/>
  <c r="E9854" i="3"/>
  <c r="J9854" i="3" s="1"/>
  <c r="E10637" i="3"/>
  <c r="J10637" i="3" s="1"/>
  <c r="F10639" i="3"/>
  <c r="E11422" i="3"/>
  <c r="J11422" i="3" s="1"/>
  <c r="E11424" i="3"/>
  <c r="J11424" i="3" s="1"/>
  <c r="F11422" i="3"/>
  <c r="E12207" i="3"/>
  <c r="J12207" i="3" s="1"/>
  <c r="E12209" i="3"/>
  <c r="J12209" i="3" s="1"/>
  <c r="F12207" i="3"/>
  <c r="E6718" i="3"/>
  <c r="J6718" i="3" s="1"/>
  <c r="L6720" i="3"/>
  <c r="E2797" i="3"/>
  <c r="J2797" i="3" s="1"/>
  <c r="L9071" i="3"/>
  <c r="L9854" i="3"/>
  <c r="E10638" i="3"/>
  <c r="J10638" i="3" s="1"/>
  <c r="F10638" i="3"/>
  <c r="E10640" i="3"/>
  <c r="J10640" i="3" s="1"/>
  <c r="L10638" i="3"/>
  <c r="L10640" i="3"/>
  <c r="E10639" i="3"/>
  <c r="J10639" i="3" s="1"/>
  <c r="F10637" i="3"/>
  <c r="E7501" i="3"/>
  <c r="J7501" i="3" s="1"/>
  <c r="E5150" i="3"/>
  <c r="J5150" i="3" s="1"/>
  <c r="E9855" i="3"/>
  <c r="J9855" i="3" s="1"/>
  <c r="F9853" i="3"/>
  <c r="F9855" i="3"/>
  <c r="E9853" i="3"/>
  <c r="J9853" i="3" s="1"/>
  <c r="L9853" i="3"/>
  <c r="L9855" i="3"/>
  <c r="F9854" i="3"/>
  <c r="E9856" i="3"/>
  <c r="J9856" i="3" s="1"/>
  <c r="L3584" i="3"/>
  <c r="F9069" i="3"/>
  <c r="E9071" i="3"/>
  <c r="J9071" i="3" s="1"/>
  <c r="E9070" i="3"/>
  <c r="J9070" i="3" s="1"/>
  <c r="F9070" i="3"/>
  <c r="E9072" i="3"/>
  <c r="J9072" i="3" s="1"/>
  <c r="L3582" i="3"/>
  <c r="L9070" i="3"/>
  <c r="L9072" i="3"/>
  <c r="L4365" i="3"/>
  <c r="L1231" i="3"/>
  <c r="E8288" i="3"/>
  <c r="J8288" i="3" s="1"/>
  <c r="F8286" i="3"/>
  <c r="E8285" i="3"/>
  <c r="J8285" i="3" s="1"/>
  <c r="E8287" i="3"/>
  <c r="J8287" i="3" s="1"/>
  <c r="F8285" i="3"/>
  <c r="F8287" i="3"/>
  <c r="L8285" i="3"/>
  <c r="L8287" i="3"/>
  <c r="L5152" i="3"/>
  <c r="L7501" i="3"/>
  <c r="L5150" i="3"/>
  <c r="F7501" i="3"/>
  <c r="E7503" i="3"/>
  <c r="J7503" i="3" s="1"/>
  <c r="F7502" i="3"/>
  <c r="E7504" i="3"/>
  <c r="J7504" i="3" s="1"/>
  <c r="E7502" i="3"/>
  <c r="J7502" i="3" s="1"/>
  <c r="L7502" i="3"/>
  <c r="L7504" i="3"/>
  <c r="E3582" i="3"/>
  <c r="J3582" i="3" s="1"/>
  <c r="E4365" i="3"/>
  <c r="J4365" i="3" s="1"/>
  <c r="E446" i="3"/>
  <c r="J446" i="3" s="1"/>
  <c r="E6720" i="3"/>
  <c r="J6720" i="3" s="1"/>
  <c r="F6718" i="3"/>
  <c r="E6717" i="3"/>
  <c r="J6717" i="3" s="1"/>
  <c r="F6717" i="3"/>
  <c r="E6719" i="3"/>
  <c r="J6719" i="3" s="1"/>
  <c r="F6719" i="3"/>
  <c r="L6718" i="3"/>
  <c r="L6717" i="3"/>
  <c r="L6719" i="3"/>
  <c r="F5933" i="3"/>
  <c r="E5935" i="3"/>
  <c r="J5935" i="3" s="1"/>
  <c r="L5933" i="3"/>
  <c r="E5934" i="3"/>
  <c r="J5934" i="3" s="1"/>
  <c r="F5934" i="3"/>
  <c r="E5936" i="3"/>
  <c r="J5936" i="3" s="1"/>
  <c r="L5934" i="3"/>
  <c r="L5936" i="3"/>
  <c r="F5151" i="3"/>
  <c r="F5149" i="3"/>
  <c r="E5151" i="3"/>
  <c r="J5151" i="3" s="1"/>
  <c r="L5149" i="3"/>
  <c r="L5151" i="3"/>
  <c r="F5150" i="3"/>
  <c r="E5152" i="3"/>
  <c r="J5152" i="3" s="1"/>
  <c r="E5149" i="3"/>
  <c r="J5149" i="3" s="1"/>
  <c r="L4366" i="3"/>
  <c r="L4368" i="3"/>
  <c r="L4367" i="3"/>
  <c r="F4365" i="3"/>
  <c r="E4367" i="3"/>
  <c r="J4367" i="3" s="1"/>
  <c r="E4366" i="3"/>
  <c r="J4366" i="3" s="1"/>
  <c r="E4368" i="3"/>
  <c r="J4368" i="3" s="1"/>
  <c r="F4366" i="3"/>
  <c r="L2014" i="3"/>
  <c r="E3581" i="3"/>
  <c r="J3581" i="3" s="1"/>
  <c r="F3581" i="3"/>
  <c r="E3583" i="3"/>
  <c r="J3583" i="3" s="1"/>
  <c r="F3583" i="3"/>
  <c r="F3582" i="3"/>
  <c r="E3584" i="3"/>
  <c r="J3584" i="3" s="1"/>
  <c r="L3581" i="3"/>
  <c r="L3583" i="3"/>
  <c r="L2798" i="3"/>
  <c r="L2800" i="3"/>
  <c r="L2797" i="3"/>
  <c r="E2014" i="3"/>
  <c r="J2014" i="3" s="1"/>
  <c r="E2799" i="3"/>
  <c r="J2799" i="3" s="1"/>
  <c r="F2797" i="3"/>
  <c r="E2798" i="3"/>
  <c r="J2798" i="3" s="1"/>
  <c r="F2798" i="3"/>
  <c r="E2800" i="3"/>
  <c r="J2800" i="3" s="1"/>
  <c r="E2013" i="3"/>
  <c r="J2013" i="3" s="1"/>
  <c r="F2013" i="3"/>
  <c r="E2015" i="3"/>
  <c r="J2015" i="3" s="1"/>
  <c r="F2015" i="3"/>
  <c r="F2014" i="3"/>
  <c r="E2016" i="3"/>
  <c r="J2016" i="3" s="1"/>
  <c r="L1230" i="3"/>
  <c r="L1232" i="3"/>
  <c r="L2013" i="3"/>
  <c r="L2015" i="3"/>
  <c r="E12205" i="3"/>
  <c r="J12205" i="3" s="1"/>
  <c r="E1229" i="3"/>
  <c r="J1229" i="3" s="1"/>
  <c r="L1229" i="3"/>
  <c r="F1229" i="3"/>
  <c r="E1231" i="3"/>
  <c r="J1231" i="3" s="1"/>
  <c r="F12205" i="3"/>
  <c r="E1232" i="3"/>
  <c r="J1232" i="3" s="1"/>
  <c r="F1230" i="3"/>
  <c r="E1230" i="3"/>
  <c r="J123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2206" i="3"/>
  <c r="E12206" i="3"/>
  <c r="J12206" i="3" s="1"/>
  <c r="L12206" i="3"/>
  <c r="L12205" i="3"/>
  <c r="F12204" i="3"/>
  <c r="L12204" i="3"/>
  <c r="F12203" i="3"/>
  <c r="E12204" i="3"/>
  <c r="J12204" i="3" s="1"/>
  <c r="F12202" i="3"/>
  <c r="F11420" i="3"/>
  <c r="E11420" i="3"/>
  <c r="J11420" i="3" s="1"/>
  <c r="L11420" i="3"/>
  <c r="F11418" i="3"/>
  <c r="F11419" i="3"/>
  <c r="F10636" i="3"/>
  <c r="E10636" i="3"/>
  <c r="J10636" i="3" s="1"/>
  <c r="L10636" i="3"/>
  <c r="F10635" i="3"/>
  <c r="F10634" i="3"/>
  <c r="F9851" i="3"/>
  <c r="E9852" i="3"/>
  <c r="J9852" i="3" s="1"/>
  <c r="F9852" i="3"/>
  <c r="F9850" i="3"/>
  <c r="L9852" i="3"/>
  <c r="F9068" i="3"/>
  <c r="L9068" i="3"/>
  <c r="F9067" i="3"/>
  <c r="E9068" i="3"/>
  <c r="J9068" i="3" s="1"/>
  <c r="F9066" i="3"/>
  <c r="F8284" i="3"/>
  <c r="E8284" i="3"/>
  <c r="J8284" i="3" s="1"/>
  <c r="F8283" i="3"/>
  <c r="L8284" i="3"/>
  <c r="F8282" i="3"/>
  <c r="F7499" i="3"/>
  <c r="F7500" i="3"/>
  <c r="E7500" i="3"/>
  <c r="J7500" i="3" s="1"/>
  <c r="F7498" i="3"/>
  <c r="L7500" i="3"/>
  <c r="F5931" i="3"/>
  <c r="F5932" i="3"/>
  <c r="F6715" i="3"/>
  <c r="E6716" i="3"/>
  <c r="J6716" i="3" s="1"/>
  <c r="F6716" i="3"/>
  <c r="L6716" i="3"/>
  <c r="F6714" i="3"/>
  <c r="L5932" i="3"/>
  <c r="F5930" i="3"/>
  <c r="E5932" i="3"/>
  <c r="J5932" i="3" s="1"/>
  <c r="F5148" i="3"/>
  <c r="F5147" i="3"/>
  <c r="L5148" i="3"/>
  <c r="F5146" i="3"/>
  <c r="E5148" i="3"/>
  <c r="J5148" i="3" s="1"/>
  <c r="F3579" i="3"/>
  <c r="F4363" i="3"/>
  <c r="L4364" i="3"/>
  <c r="F4362" i="3"/>
  <c r="E4364" i="3"/>
  <c r="J4364" i="3" s="1"/>
  <c r="F4364" i="3"/>
  <c r="F3580" i="3"/>
  <c r="L3580" i="3"/>
  <c r="F3578" i="3"/>
  <c r="E3580" i="3"/>
  <c r="J3580" i="3" s="1"/>
  <c r="F2795" i="3"/>
  <c r="E2796" i="3"/>
  <c r="J2796" i="3" s="1"/>
  <c r="F2796" i="3"/>
  <c r="L2796" i="3"/>
  <c r="F2794" i="3"/>
  <c r="F1227" i="3"/>
  <c r="F1228" i="3"/>
  <c r="F2012" i="3"/>
  <c r="F2011" i="3"/>
  <c r="F2010" i="3"/>
  <c r="L2012" i="3"/>
  <c r="E2012" i="3"/>
  <c r="J2012" i="3" s="1"/>
  <c r="E1228" i="3"/>
  <c r="J1228" i="3" s="1"/>
  <c r="F1226" i="3"/>
  <c r="L1228" i="3"/>
  <c r="F444" i="3"/>
  <c r="E444" i="3"/>
  <c r="J444" i="3" s="1"/>
  <c r="L444" i="3"/>
  <c r="F442" i="3"/>
  <c r="F443" i="3"/>
  <c r="M12197" i="3"/>
  <c r="K12197" i="3"/>
  <c r="L12203" i="3" s="1"/>
  <c r="G12197" i="3"/>
  <c r="D12197" i="3"/>
  <c r="F12201" i="3" s="1"/>
  <c r="M12196" i="3"/>
  <c r="K12196" i="3"/>
  <c r="G12196" i="3"/>
  <c r="D12196" i="3"/>
  <c r="M11413" i="3"/>
  <c r="K11413" i="3"/>
  <c r="L11419" i="3" s="1"/>
  <c r="G11413" i="3"/>
  <c r="D11413" i="3"/>
  <c r="E11419" i="3" s="1"/>
  <c r="J11419" i="3" s="1"/>
  <c r="M11412" i="3"/>
  <c r="K11412" i="3"/>
  <c r="G11412" i="3"/>
  <c r="D11412" i="3"/>
  <c r="M10629" i="3"/>
  <c r="K10629" i="3"/>
  <c r="L10635" i="3" s="1"/>
  <c r="G10629" i="3"/>
  <c r="D10629" i="3"/>
  <c r="F10633" i="3" s="1"/>
  <c r="M10628" i="3"/>
  <c r="K10628" i="3"/>
  <c r="G10628" i="3"/>
  <c r="D10628" i="3"/>
  <c r="M9845" i="3"/>
  <c r="K9845" i="3"/>
  <c r="L9851" i="3" s="1"/>
  <c r="G9845" i="3"/>
  <c r="D9845" i="3"/>
  <c r="E9851" i="3" s="1"/>
  <c r="J9851" i="3" s="1"/>
  <c r="M9844" i="3"/>
  <c r="K9844" i="3"/>
  <c r="G9844" i="3"/>
  <c r="D9844" i="3"/>
  <c r="M9061" i="3"/>
  <c r="K9061" i="3"/>
  <c r="L9067" i="3" s="1"/>
  <c r="G9061" i="3"/>
  <c r="D9061" i="3"/>
  <c r="E9067" i="3" s="1"/>
  <c r="J9067" i="3" s="1"/>
  <c r="M9060" i="3"/>
  <c r="K9060" i="3"/>
  <c r="G9060" i="3"/>
  <c r="D9060" i="3"/>
  <c r="M8277" i="3"/>
  <c r="K8277" i="3"/>
  <c r="L8283" i="3" s="1"/>
  <c r="G8277" i="3"/>
  <c r="D8277" i="3"/>
  <c r="F8281" i="3" s="1"/>
  <c r="M8276" i="3"/>
  <c r="K8276" i="3"/>
  <c r="G8276" i="3"/>
  <c r="D8276" i="3"/>
  <c r="M7493" i="3"/>
  <c r="K7493" i="3"/>
  <c r="L7499" i="3" s="1"/>
  <c r="G7493" i="3"/>
  <c r="D7493" i="3"/>
  <c r="F7497" i="3" s="1"/>
  <c r="M7492" i="3"/>
  <c r="K7492" i="3"/>
  <c r="G7492" i="3"/>
  <c r="D7492" i="3"/>
  <c r="M6709" i="3"/>
  <c r="K6709" i="3"/>
  <c r="L6715" i="3" s="1"/>
  <c r="G6709" i="3"/>
  <c r="D6709" i="3"/>
  <c r="F6713" i="3" s="1"/>
  <c r="M6708" i="3"/>
  <c r="K6708" i="3"/>
  <c r="G6708" i="3"/>
  <c r="D6708" i="3"/>
  <c r="M5925" i="3"/>
  <c r="K5925" i="3"/>
  <c r="L5931" i="3" s="1"/>
  <c r="G5925" i="3"/>
  <c r="D5925" i="3"/>
  <c r="F5929" i="3" s="1"/>
  <c r="M5924" i="3"/>
  <c r="K5924" i="3"/>
  <c r="G5924" i="3"/>
  <c r="D5924" i="3"/>
  <c r="M5141" i="3"/>
  <c r="K5141" i="3"/>
  <c r="L5147" i="3" s="1"/>
  <c r="G5141" i="3"/>
  <c r="D5141" i="3"/>
  <c r="F5145" i="3" s="1"/>
  <c r="M5140" i="3"/>
  <c r="K5140" i="3"/>
  <c r="G5140" i="3"/>
  <c r="D5140" i="3"/>
  <c r="M3573" i="3"/>
  <c r="K3573" i="3"/>
  <c r="L3579" i="3" s="1"/>
  <c r="G3573" i="3"/>
  <c r="D3573" i="3"/>
  <c r="F3577" i="3" s="1"/>
  <c r="M4357" i="3"/>
  <c r="K4357" i="3"/>
  <c r="L4363" i="3" s="1"/>
  <c r="G4357" i="3"/>
  <c r="D4357" i="3"/>
  <c r="E4363" i="3" s="1"/>
  <c r="J4363" i="3" s="1"/>
  <c r="M4356" i="3"/>
  <c r="K4356" i="3"/>
  <c r="G4356" i="3"/>
  <c r="D4356" i="3"/>
  <c r="M3572" i="3"/>
  <c r="K3572" i="3"/>
  <c r="G3572" i="3"/>
  <c r="D3572" i="3"/>
  <c r="M2789" i="3"/>
  <c r="K2789" i="3"/>
  <c r="L2795" i="3" s="1"/>
  <c r="G2789" i="3"/>
  <c r="D2789" i="3"/>
  <c r="F2793" i="3" s="1"/>
  <c r="M2788" i="3"/>
  <c r="K2788" i="3"/>
  <c r="G2788" i="3"/>
  <c r="D2788" i="3"/>
  <c r="M2005" i="3"/>
  <c r="K2005" i="3"/>
  <c r="G2005" i="3"/>
  <c r="D2005" i="3"/>
  <c r="M2004" i="3"/>
  <c r="K2004" i="3"/>
  <c r="G2004" i="3"/>
  <c r="D2004" i="3"/>
  <c r="M1221" i="3"/>
  <c r="K1221" i="3"/>
  <c r="L1227" i="3" s="1"/>
  <c r="G1221" i="3"/>
  <c r="D1221" i="3"/>
  <c r="F1225" i="3" s="1"/>
  <c r="M1220" i="3"/>
  <c r="K1220" i="3"/>
  <c r="G1220" i="3"/>
  <c r="D1220" i="3"/>
  <c r="M437" i="3"/>
  <c r="K437" i="3"/>
  <c r="L443" i="3" s="1"/>
  <c r="G437" i="3"/>
  <c r="D437" i="3"/>
  <c r="F441" i="3" s="1"/>
  <c r="M436" i="3"/>
  <c r="K436" i="3"/>
  <c r="G436" i="3"/>
  <c r="D436" i="3"/>
  <c r="E10635" i="3" l="1"/>
  <c r="J10635" i="3" s="1"/>
  <c r="L9850" i="3"/>
  <c r="L10634" i="3"/>
  <c r="L11418" i="3"/>
  <c r="L12202" i="3"/>
  <c r="F10632" i="3"/>
  <c r="F11416" i="3"/>
  <c r="E12202" i="3"/>
  <c r="J12202" i="3" s="1"/>
  <c r="F12200" i="3"/>
  <c r="E11418" i="3"/>
  <c r="J11418" i="3" s="1"/>
  <c r="E10634" i="3"/>
  <c r="J10634" i="3" s="1"/>
  <c r="F11417" i="3"/>
  <c r="E12203" i="3"/>
  <c r="J12203" i="3" s="1"/>
  <c r="F9848" i="3"/>
  <c r="E9850" i="3"/>
  <c r="J9850" i="3" s="1"/>
  <c r="F9849" i="3"/>
  <c r="F9064" i="3"/>
  <c r="L9066" i="3"/>
  <c r="E9066" i="3"/>
  <c r="J9066" i="3" s="1"/>
  <c r="F9065" i="3"/>
  <c r="L8282" i="3"/>
  <c r="L7498" i="3"/>
  <c r="E8283" i="3"/>
  <c r="J8283" i="3" s="1"/>
  <c r="E8282" i="3"/>
  <c r="J8282" i="3" s="1"/>
  <c r="F8280" i="3"/>
  <c r="E7499" i="3"/>
  <c r="J7499" i="3" s="1"/>
  <c r="E6714" i="3"/>
  <c r="J6714" i="3" s="1"/>
  <c r="F7496" i="3"/>
  <c r="E7498" i="3"/>
  <c r="J7498" i="3" s="1"/>
  <c r="L6714" i="3"/>
  <c r="E6715" i="3"/>
  <c r="J6715" i="3" s="1"/>
  <c r="F6712" i="3"/>
  <c r="L5930" i="3"/>
  <c r="E5931" i="3"/>
  <c r="J5931" i="3" s="1"/>
  <c r="F5928" i="3"/>
  <c r="E5930" i="3"/>
  <c r="J5930" i="3" s="1"/>
  <c r="L5146" i="3"/>
  <c r="E5146" i="3"/>
  <c r="J5146" i="3" s="1"/>
  <c r="E5147" i="3"/>
  <c r="J5147" i="3" s="1"/>
  <c r="F5144" i="3"/>
  <c r="E4362" i="3"/>
  <c r="J4362" i="3" s="1"/>
  <c r="F4361" i="3"/>
  <c r="L4362" i="3"/>
  <c r="L3578" i="3"/>
  <c r="F4360" i="3"/>
  <c r="E3579" i="3"/>
  <c r="J3579" i="3" s="1"/>
  <c r="F3576" i="3"/>
  <c r="E3578" i="3"/>
  <c r="J3578" i="3" s="1"/>
  <c r="F2792" i="3"/>
  <c r="L2794" i="3"/>
  <c r="L1226" i="3"/>
  <c r="E2795" i="3"/>
  <c r="J2795" i="3" s="1"/>
  <c r="E2794" i="3"/>
  <c r="J2794" i="3" s="1"/>
  <c r="L2010" i="3"/>
  <c r="L2011" i="3"/>
  <c r="E2011" i="3"/>
  <c r="J2011" i="3" s="1"/>
  <c r="F2009" i="3"/>
  <c r="F2008" i="3"/>
  <c r="E2010" i="3"/>
  <c r="J2010" i="3" s="1"/>
  <c r="E1227" i="3"/>
  <c r="J1227" i="3" s="1"/>
  <c r="F440" i="3"/>
  <c r="F1224" i="3"/>
  <c r="E1226" i="3"/>
  <c r="J122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219" i="3"/>
  <c r="K1219" i="3"/>
  <c r="L1225" i="3" s="1"/>
  <c r="G1219" i="3"/>
  <c r="D1219" i="3"/>
  <c r="M1218" i="3"/>
  <c r="K1218" i="3"/>
  <c r="G1218" i="3"/>
  <c r="D1218" i="3"/>
  <c r="M2003" i="3"/>
  <c r="K2003" i="3"/>
  <c r="L2009" i="3" s="1"/>
  <c r="G2003" i="3"/>
  <c r="D2003" i="3"/>
  <c r="E2009" i="3" s="1"/>
  <c r="J2009" i="3" s="1"/>
  <c r="M2002" i="3"/>
  <c r="K2002" i="3"/>
  <c r="G2002" i="3"/>
  <c r="D2002" i="3"/>
  <c r="M2787" i="3"/>
  <c r="K2787" i="3"/>
  <c r="L2793" i="3" s="1"/>
  <c r="G2787" i="3"/>
  <c r="D2787" i="3"/>
  <c r="M2786" i="3"/>
  <c r="K2786" i="3"/>
  <c r="G2786" i="3"/>
  <c r="D2786" i="3"/>
  <c r="M3571" i="3"/>
  <c r="K3571" i="3"/>
  <c r="L3577" i="3" s="1"/>
  <c r="G3571" i="3"/>
  <c r="D3571" i="3"/>
  <c r="M3570" i="3"/>
  <c r="K3570" i="3"/>
  <c r="G3570" i="3"/>
  <c r="D3570" i="3"/>
  <c r="M4355" i="3"/>
  <c r="K4355" i="3"/>
  <c r="L4361" i="3" s="1"/>
  <c r="G4355" i="3"/>
  <c r="D4355" i="3"/>
  <c r="M4354" i="3"/>
  <c r="K4354" i="3"/>
  <c r="G4354" i="3"/>
  <c r="D4354" i="3"/>
  <c r="M5139" i="3"/>
  <c r="K5139" i="3"/>
  <c r="L5145" i="3" s="1"/>
  <c r="G5139" i="3"/>
  <c r="D5139" i="3"/>
  <c r="M5138" i="3"/>
  <c r="K5138" i="3"/>
  <c r="G5138" i="3"/>
  <c r="D5138" i="3"/>
  <c r="M5923" i="3"/>
  <c r="K5923" i="3"/>
  <c r="L5929" i="3" s="1"/>
  <c r="G5923" i="3"/>
  <c r="D5923" i="3"/>
  <c r="M5922" i="3"/>
  <c r="K5922" i="3"/>
  <c r="G5922" i="3"/>
  <c r="D5922" i="3"/>
  <c r="M6707" i="3"/>
  <c r="K6707" i="3"/>
  <c r="L6713" i="3" s="1"/>
  <c r="G6707" i="3"/>
  <c r="D6707" i="3"/>
  <c r="M6706" i="3"/>
  <c r="K6706" i="3"/>
  <c r="G6706" i="3"/>
  <c r="D6706" i="3"/>
  <c r="M7491" i="3"/>
  <c r="K7491" i="3"/>
  <c r="L7497" i="3" s="1"/>
  <c r="G7491" i="3"/>
  <c r="D7491" i="3"/>
  <c r="M7490" i="3"/>
  <c r="K7490" i="3"/>
  <c r="G7490" i="3"/>
  <c r="D7490" i="3"/>
  <c r="M8275" i="3"/>
  <c r="K8275" i="3"/>
  <c r="L8281" i="3" s="1"/>
  <c r="G8275" i="3"/>
  <c r="D8275" i="3"/>
  <c r="M8274" i="3"/>
  <c r="K8274" i="3"/>
  <c r="G8274" i="3"/>
  <c r="D8274" i="3"/>
  <c r="M9059" i="3"/>
  <c r="K9059" i="3"/>
  <c r="L9065" i="3" s="1"/>
  <c r="G9059" i="3"/>
  <c r="D9059" i="3"/>
  <c r="M9058" i="3"/>
  <c r="K9058" i="3"/>
  <c r="G9058" i="3"/>
  <c r="D9058" i="3"/>
  <c r="M9843" i="3"/>
  <c r="K9843" i="3"/>
  <c r="L9849" i="3" s="1"/>
  <c r="G9843" i="3"/>
  <c r="D9843" i="3"/>
  <c r="M9842" i="3"/>
  <c r="K9842" i="3"/>
  <c r="G9842" i="3"/>
  <c r="D9842" i="3"/>
  <c r="M10627" i="3"/>
  <c r="K10627" i="3"/>
  <c r="L10633" i="3" s="1"/>
  <c r="G10627" i="3"/>
  <c r="D10627" i="3"/>
  <c r="M10626" i="3"/>
  <c r="K10626" i="3"/>
  <c r="G10626" i="3"/>
  <c r="D10626" i="3"/>
  <c r="M11411" i="3"/>
  <c r="K11411" i="3"/>
  <c r="L11417" i="3" s="1"/>
  <c r="G11411" i="3"/>
  <c r="D11411" i="3"/>
  <c r="M11410" i="3"/>
  <c r="K11410" i="3"/>
  <c r="G11410" i="3"/>
  <c r="D11410" i="3"/>
  <c r="M12195" i="3"/>
  <c r="K12195" i="3"/>
  <c r="L12201" i="3" s="1"/>
  <c r="G12195" i="3"/>
  <c r="D12195" i="3"/>
  <c r="M12194" i="3"/>
  <c r="K12194" i="3"/>
  <c r="G12194" i="3"/>
  <c r="D12194" i="3"/>
  <c r="L12200" i="3" l="1"/>
  <c r="L10632" i="3"/>
  <c r="L11416" i="3"/>
  <c r="F12199" i="3"/>
  <c r="E12201" i="3"/>
  <c r="J12201" i="3" s="1"/>
  <c r="F11415" i="3"/>
  <c r="E11417" i="3"/>
  <c r="J11417" i="3" s="1"/>
  <c r="E10633" i="3"/>
  <c r="J10633" i="3" s="1"/>
  <c r="F10631" i="3"/>
  <c r="E10632" i="3"/>
  <c r="J10632" i="3" s="1"/>
  <c r="F10630" i="3"/>
  <c r="F12198" i="3"/>
  <c r="E12200" i="3"/>
  <c r="J12200" i="3" s="1"/>
  <c r="E11416" i="3"/>
  <c r="J11416" i="3" s="1"/>
  <c r="F11414" i="3"/>
  <c r="L9848" i="3"/>
  <c r="L9064" i="3"/>
  <c r="E9849" i="3"/>
  <c r="J9849" i="3" s="1"/>
  <c r="F9847" i="3"/>
  <c r="F9846" i="3"/>
  <c r="E9848" i="3"/>
  <c r="J9848" i="3" s="1"/>
  <c r="E9065" i="3"/>
  <c r="J9065" i="3" s="1"/>
  <c r="F9063" i="3"/>
  <c r="E9064" i="3"/>
  <c r="J9064" i="3" s="1"/>
  <c r="F9062" i="3"/>
  <c r="F8279" i="3"/>
  <c r="E8281" i="3"/>
  <c r="J8281" i="3" s="1"/>
  <c r="F8278" i="3"/>
  <c r="E8280" i="3"/>
  <c r="J8280" i="3" s="1"/>
  <c r="L8280" i="3"/>
  <c r="L7496" i="3"/>
  <c r="F7495" i="3"/>
  <c r="E7497" i="3"/>
  <c r="J7497" i="3" s="1"/>
  <c r="E7496" i="3"/>
  <c r="J7496" i="3" s="1"/>
  <c r="F7494" i="3"/>
  <c r="F6710" i="3"/>
  <c r="E6712" i="3"/>
  <c r="J6712" i="3" s="1"/>
  <c r="F6711" i="3"/>
  <c r="E6713" i="3"/>
  <c r="J6713" i="3" s="1"/>
  <c r="L6712" i="3"/>
  <c r="L5928" i="3"/>
  <c r="E5929" i="3"/>
  <c r="J5929" i="3" s="1"/>
  <c r="F5927" i="3"/>
  <c r="E5928" i="3"/>
  <c r="J5928" i="3" s="1"/>
  <c r="F5926" i="3"/>
  <c r="F5143" i="3"/>
  <c r="E5145" i="3"/>
  <c r="J5145" i="3" s="1"/>
  <c r="F5142" i="3"/>
  <c r="E5144" i="3"/>
  <c r="J5144" i="3" s="1"/>
  <c r="L5144" i="3"/>
  <c r="L4360" i="3"/>
  <c r="F4359" i="3"/>
  <c r="E4361" i="3"/>
  <c r="J4361" i="3" s="1"/>
  <c r="F4358" i="3"/>
  <c r="E4360" i="3"/>
  <c r="J4360" i="3" s="1"/>
  <c r="F3574" i="3"/>
  <c r="E3576" i="3"/>
  <c r="J3576" i="3" s="1"/>
  <c r="L3576" i="3"/>
  <c r="L2792" i="3"/>
  <c r="F3575" i="3"/>
  <c r="E3577" i="3"/>
  <c r="J3577" i="3" s="1"/>
  <c r="E2008" i="3"/>
  <c r="J2008" i="3" s="1"/>
  <c r="F2007" i="3"/>
  <c r="F2790" i="3"/>
  <c r="E2792" i="3"/>
  <c r="J2792" i="3" s="1"/>
  <c r="F2791" i="3"/>
  <c r="E2793" i="3"/>
  <c r="J2793" i="3" s="1"/>
  <c r="L2008" i="3"/>
  <c r="F2006" i="3"/>
  <c r="L1224" i="3"/>
  <c r="E1225" i="3"/>
  <c r="J1225" i="3" s="1"/>
  <c r="F1223" i="3"/>
  <c r="F1222" i="3"/>
  <c r="E1224" i="3"/>
  <c r="J1224" i="3" s="1"/>
  <c r="L440" i="3"/>
  <c r="E441" i="3"/>
  <c r="J441" i="3" s="1"/>
  <c r="F439" i="3"/>
  <c r="E440" i="3"/>
  <c r="J440" i="3" s="1"/>
  <c r="F438" i="3"/>
  <c r="M12193" i="3"/>
  <c r="K12193" i="3"/>
  <c r="L12199" i="3" s="1"/>
  <c r="G12193" i="3"/>
  <c r="D12193" i="3"/>
  <c r="M11409" i="3"/>
  <c r="K11409" i="3"/>
  <c r="L11415" i="3" s="1"/>
  <c r="G11409" i="3"/>
  <c r="D11409" i="3"/>
  <c r="M10625" i="3"/>
  <c r="K10625" i="3"/>
  <c r="L10631" i="3" s="1"/>
  <c r="G10625" i="3"/>
  <c r="D10625" i="3"/>
  <c r="M9841" i="3"/>
  <c r="K9841" i="3"/>
  <c r="L9847" i="3" s="1"/>
  <c r="G9841" i="3"/>
  <c r="D9841" i="3"/>
  <c r="M9057" i="3"/>
  <c r="K9057" i="3"/>
  <c r="L9063" i="3" s="1"/>
  <c r="G9057" i="3"/>
  <c r="D9057" i="3"/>
  <c r="M8273" i="3"/>
  <c r="K8273" i="3"/>
  <c r="L8279" i="3" s="1"/>
  <c r="G8273" i="3"/>
  <c r="D8273" i="3"/>
  <c r="M7489" i="3"/>
  <c r="K7489" i="3"/>
  <c r="L7495" i="3" s="1"/>
  <c r="G7489" i="3"/>
  <c r="D7489" i="3"/>
  <c r="M6705" i="3"/>
  <c r="K6705" i="3"/>
  <c r="L6711" i="3" s="1"/>
  <c r="G6705" i="3"/>
  <c r="D6705" i="3"/>
  <c r="M5921" i="3"/>
  <c r="K5921" i="3"/>
  <c r="L5927" i="3" s="1"/>
  <c r="G5921" i="3"/>
  <c r="D5921" i="3"/>
  <c r="M5137" i="3"/>
  <c r="K5137" i="3"/>
  <c r="L5143" i="3" s="1"/>
  <c r="G5137" i="3"/>
  <c r="D5137" i="3"/>
  <c r="M4353" i="3"/>
  <c r="K4353" i="3"/>
  <c r="L4359" i="3" s="1"/>
  <c r="G4353" i="3"/>
  <c r="D4353" i="3"/>
  <c r="M3569" i="3"/>
  <c r="K3569" i="3"/>
  <c r="L3575" i="3" s="1"/>
  <c r="G3569" i="3"/>
  <c r="D3569" i="3"/>
  <c r="M2785" i="3"/>
  <c r="K2785" i="3"/>
  <c r="L2791" i="3" s="1"/>
  <c r="G2785" i="3"/>
  <c r="D2785" i="3"/>
  <c r="M2001" i="3"/>
  <c r="K2001" i="3"/>
  <c r="L2007" i="3" s="1"/>
  <c r="G2001" i="3"/>
  <c r="D2001" i="3"/>
  <c r="M1217" i="3"/>
  <c r="K1217" i="3"/>
  <c r="L1223" i="3" s="1"/>
  <c r="G1217" i="3"/>
  <c r="D1217" i="3"/>
  <c r="M433" i="3"/>
  <c r="K433" i="3"/>
  <c r="L439" i="3" s="1"/>
  <c r="G433" i="3"/>
  <c r="D433" i="3"/>
  <c r="F12197" i="3" l="1"/>
  <c r="E12199" i="3"/>
  <c r="J12199" i="3" s="1"/>
  <c r="F10629" i="3"/>
  <c r="E10631" i="3"/>
  <c r="J10631" i="3" s="1"/>
  <c r="F11413" i="3"/>
  <c r="E11415" i="3"/>
  <c r="J11415" i="3" s="1"/>
  <c r="F9845" i="3"/>
  <c r="E9847" i="3"/>
  <c r="J9847" i="3" s="1"/>
  <c r="F9061" i="3"/>
  <c r="E9063" i="3"/>
  <c r="J9063" i="3" s="1"/>
  <c r="F8277" i="3"/>
  <c r="E8279" i="3"/>
  <c r="J8279" i="3" s="1"/>
  <c r="F7493" i="3"/>
  <c r="E7495" i="3"/>
  <c r="J7495" i="3" s="1"/>
  <c r="F6709" i="3"/>
  <c r="E6711" i="3"/>
  <c r="J6711" i="3" s="1"/>
  <c r="F5925" i="3"/>
  <c r="E5927" i="3"/>
  <c r="J5927" i="3" s="1"/>
  <c r="F5141" i="3"/>
  <c r="E5143" i="3"/>
  <c r="J5143" i="3" s="1"/>
  <c r="F4357" i="3"/>
  <c r="E4359" i="3"/>
  <c r="J4359" i="3" s="1"/>
  <c r="F3573" i="3"/>
  <c r="E3575" i="3"/>
  <c r="J3575" i="3" s="1"/>
  <c r="F2789" i="3"/>
  <c r="E2791" i="3"/>
  <c r="J2791" i="3" s="1"/>
  <c r="F2005" i="3"/>
  <c r="E2007" i="3"/>
  <c r="J2007" i="3" s="1"/>
  <c r="F1221" i="3"/>
  <c r="E1223" i="3"/>
  <c r="J1223" i="3" s="1"/>
  <c r="F437" i="3"/>
  <c r="E439" i="3"/>
  <c r="J439" i="3" s="1"/>
  <c r="M432" i="3"/>
  <c r="K432" i="3"/>
  <c r="L438" i="3" s="1"/>
  <c r="G432" i="3"/>
  <c r="D432" i="3"/>
  <c r="M1216" i="3"/>
  <c r="K1216" i="3"/>
  <c r="L1222" i="3" s="1"/>
  <c r="G1216" i="3"/>
  <c r="D1216" i="3"/>
  <c r="M2000" i="3"/>
  <c r="K2000" i="3"/>
  <c r="L2006" i="3" s="1"/>
  <c r="G2000" i="3"/>
  <c r="D2000" i="3"/>
  <c r="M2784" i="3"/>
  <c r="K2784" i="3"/>
  <c r="L2790" i="3" s="1"/>
  <c r="G2784" i="3"/>
  <c r="D2784" i="3"/>
  <c r="M3568" i="3"/>
  <c r="K3568" i="3"/>
  <c r="L3574" i="3" s="1"/>
  <c r="G3568" i="3"/>
  <c r="D3568" i="3"/>
  <c r="M4352" i="3"/>
  <c r="K4352" i="3"/>
  <c r="L4358" i="3" s="1"/>
  <c r="G4352" i="3"/>
  <c r="D4352" i="3"/>
  <c r="M5136" i="3"/>
  <c r="K5136" i="3"/>
  <c r="L5142" i="3" s="1"/>
  <c r="G5136" i="3"/>
  <c r="D5136" i="3"/>
  <c r="M5920" i="3"/>
  <c r="K5920" i="3"/>
  <c r="L5926" i="3" s="1"/>
  <c r="G5920" i="3"/>
  <c r="D5920" i="3"/>
  <c r="M6704" i="3"/>
  <c r="K6704" i="3"/>
  <c r="L6710" i="3" s="1"/>
  <c r="G6704" i="3"/>
  <c r="D6704" i="3"/>
  <c r="M7488" i="3"/>
  <c r="K7488" i="3"/>
  <c r="L7494" i="3" s="1"/>
  <c r="G7488" i="3"/>
  <c r="D7488" i="3"/>
  <c r="M8272" i="3"/>
  <c r="K8272" i="3"/>
  <c r="L8278" i="3" s="1"/>
  <c r="G8272" i="3"/>
  <c r="D8272" i="3"/>
  <c r="M9056" i="3"/>
  <c r="K9056" i="3"/>
  <c r="L9062" i="3" s="1"/>
  <c r="G9056" i="3"/>
  <c r="D9056" i="3"/>
  <c r="M9840" i="3"/>
  <c r="K9840" i="3"/>
  <c r="L9846" i="3" s="1"/>
  <c r="G9840" i="3"/>
  <c r="D9840" i="3"/>
  <c r="M10624" i="3"/>
  <c r="K10624" i="3"/>
  <c r="L10630" i="3" s="1"/>
  <c r="G10624" i="3"/>
  <c r="D10624" i="3"/>
  <c r="M11408" i="3"/>
  <c r="K11408" i="3"/>
  <c r="L11414" i="3" s="1"/>
  <c r="G11408" i="3"/>
  <c r="D11408" i="3"/>
  <c r="M12192" i="3"/>
  <c r="K12192" i="3"/>
  <c r="L12198" i="3" s="1"/>
  <c r="G12192" i="3"/>
  <c r="D12192" i="3"/>
  <c r="F10628" i="3" l="1"/>
  <c r="E10630" i="3"/>
  <c r="J10630" i="3" s="1"/>
  <c r="F12196" i="3"/>
  <c r="E12198" i="3"/>
  <c r="J12198" i="3" s="1"/>
  <c r="F11412" i="3"/>
  <c r="E11414" i="3"/>
  <c r="J11414" i="3" s="1"/>
  <c r="F9844" i="3"/>
  <c r="E9846" i="3"/>
  <c r="J9846" i="3" s="1"/>
  <c r="F9060" i="3"/>
  <c r="E9062" i="3"/>
  <c r="J9062" i="3" s="1"/>
  <c r="F8276" i="3"/>
  <c r="E8278" i="3"/>
  <c r="J8278" i="3" s="1"/>
  <c r="F7492" i="3"/>
  <c r="E7494" i="3"/>
  <c r="J7494" i="3" s="1"/>
  <c r="F6708" i="3"/>
  <c r="E6710" i="3"/>
  <c r="J6710" i="3" s="1"/>
  <c r="F5924" i="3"/>
  <c r="E5926" i="3"/>
  <c r="J5926" i="3" s="1"/>
  <c r="F5140" i="3"/>
  <c r="E5142" i="3"/>
  <c r="J5142" i="3" s="1"/>
  <c r="F4356" i="3"/>
  <c r="E4358" i="3"/>
  <c r="J4358" i="3" s="1"/>
  <c r="F3572" i="3"/>
  <c r="E3574" i="3"/>
  <c r="J3574" i="3" s="1"/>
  <c r="F2788" i="3"/>
  <c r="E2790" i="3"/>
  <c r="J2790" i="3" s="1"/>
  <c r="F2004" i="3"/>
  <c r="E2006" i="3"/>
  <c r="J2006" i="3" s="1"/>
  <c r="F1220" i="3"/>
  <c r="E1222" i="3"/>
  <c r="J1222" i="3" s="1"/>
  <c r="F436" i="3"/>
  <c r="E438" i="3"/>
  <c r="J438" i="3" s="1"/>
  <c r="M12191" i="3"/>
  <c r="K12191" i="3"/>
  <c r="L12197" i="3" s="1"/>
  <c r="G12191" i="3"/>
  <c r="D12191" i="3"/>
  <c r="M11407" i="3"/>
  <c r="K11407" i="3"/>
  <c r="L11413" i="3" s="1"/>
  <c r="G11407" i="3"/>
  <c r="D11407" i="3"/>
  <c r="M10623" i="3"/>
  <c r="K10623" i="3"/>
  <c r="L10629" i="3" s="1"/>
  <c r="G10623" i="3"/>
  <c r="D10623" i="3"/>
  <c r="M9839" i="3"/>
  <c r="K9839" i="3"/>
  <c r="L9845" i="3" s="1"/>
  <c r="G9839" i="3"/>
  <c r="D9839" i="3"/>
  <c r="M9055" i="3"/>
  <c r="K9055" i="3"/>
  <c r="L9061" i="3" s="1"/>
  <c r="G9055" i="3"/>
  <c r="D9055" i="3"/>
  <c r="M8271" i="3"/>
  <c r="K8271" i="3"/>
  <c r="L8277" i="3" s="1"/>
  <c r="G8271" i="3"/>
  <c r="D8271" i="3"/>
  <c r="M7487" i="3"/>
  <c r="K7487" i="3"/>
  <c r="L7493" i="3" s="1"/>
  <c r="G7487" i="3"/>
  <c r="D7487" i="3"/>
  <c r="M6703" i="3"/>
  <c r="K6703" i="3"/>
  <c r="L6709" i="3" s="1"/>
  <c r="G6703" i="3"/>
  <c r="D6703" i="3"/>
  <c r="M5919" i="3"/>
  <c r="K5919" i="3"/>
  <c r="L5925" i="3" s="1"/>
  <c r="G5919" i="3"/>
  <c r="D5919" i="3"/>
  <c r="M5135" i="3"/>
  <c r="K5135" i="3"/>
  <c r="L5141" i="3" s="1"/>
  <c r="G5135" i="3"/>
  <c r="D5135" i="3"/>
  <c r="M4351" i="3"/>
  <c r="K4351" i="3"/>
  <c r="L4357" i="3" s="1"/>
  <c r="G4351" i="3"/>
  <c r="D4351" i="3"/>
  <c r="M3567" i="3"/>
  <c r="K3567" i="3"/>
  <c r="L3573" i="3" s="1"/>
  <c r="G3567" i="3"/>
  <c r="D3567" i="3"/>
  <c r="M2783" i="3"/>
  <c r="K2783" i="3"/>
  <c r="L2789" i="3" s="1"/>
  <c r="G2783" i="3"/>
  <c r="D2783" i="3"/>
  <c r="M1999" i="3"/>
  <c r="K1999" i="3"/>
  <c r="L2005" i="3" s="1"/>
  <c r="G1999" i="3"/>
  <c r="D1999" i="3"/>
  <c r="M1215" i="3"/>
  <c r="K1215" i="3"/>
  <c r="L1221" i="3" s="1"/>
  <c r="G1215" i="3"/>
  <c r="D1215" i="3"/>
  <c r="M431" i="3"/>
  <c r="K431" i="3"/>
  <c r="L437" i="3" s="1"/>
  <c r="G431" i="3"/>
  <c r="D431" i="3"/>
  <c r="F12195" i="3" l="1"/>
  <c r="E12197" i="3"/>
  <c r="J12197" i="3" s="1"/>
  <c r="F11411" i="3"/>
  <c r="E11413" i="3"/>
  <c r="J11413" i="3" s="1"/>
  <c r="F10627" i="3"/>
  <c r="E10629" i="3"/>
  <c r="J10629" i="3" s="1"/>
  <c r="F9843" i="3"/>
  <c r="E9845" i="3"/>
  <c r="J9845" i="3" s="1"/>
  <c r="F9059" i="3"/>
  <c r="E9061" i="3"/>
  <c r="J9061" i="3" s="1"/>
  <c r="F8275" i="3"/>
  <c r="E8277" i="3"/>
  <c r="J8277" i="3" s="1"/>
  <c r="F7491" i="3"/>
  <c r="E7493" i="3"/>
  <c r="J7493" i="3" s="1"/>
  <c r="F6707" i="3"/>
  <c r="E6709" i="3"/>
  <c r="J6709" i="3" s="1"/>
  <c r="F5923" i="3"/>
  <c r="E5925" i="3"/>
  <c r="J5925" i="3" s="1"/>
  <c r="F5139" i="3"/>
  <c r="E5141" i="3"/>
  <c r="J5141" i="3" s="1"/>
  <c r="F3571" i="3"/>
  <c r="E3573" i="3"/>
  <c r="J3573" i="3" s="1"/>
  <c r="F4355" i="3"/>
  <c r="E4357" i="3"/>
  <c r="J4357" i="3" s="1"/>
  <c r="F2787" i="3"/>
  <c r="E2789" i="3"/>
  <c r="J2789" i="3" s="1"/>
  <c r="F2003" i="3"/>
  <c r="E2005" i="3"/>
  <c r="J2005" i="3" s="1"/>
  <c r="F1219" i="3"/>
  <c r="E1221" i="3"/>
  <c r="J1221" i="3" s="1"/>
  <c r="F435" i="3"/>
  <c r="E437" i="3"/>
  <c r="J437" i="3" s="1"/>
  <c r="M430" i="3"/>
  <c r="K430" i="3"/>
  <c r="L436" i="3" s="1"/>
  <c r="G430" i="3"/>
  <c r="D430" i="3"/>
  <c r="M1214" i="3"/>
  <c r="K1214" i="3"/>
  <c r="L1220" i="3" s="1"/>
  <c r="G1214" i="3"/>
  <c r="D1214" i="3"/>
  <c r="M1998" i="3"/>
  <c r="K1998" i="3"/>
  <c r="L2004" i="3" s="1"/>
  <c r="G1998" i="3"/>
  <c r="D1998" i="3"/>
  <c r="M2782" i="3"/>
  <c r="K2782" i="3"/>
  <c r="L2788" i="3" s="1"/>
  <c r="G2782" i="3"/>
  <c r="D2782" i="3"/>
  <c r="M3566" i="3"/>
  <c r="K3566" i="3"/>
  <c r="L3572" i="3" s="1"/>
  <c r="G3566" i="3"/>
  <c r="D3566" i="3"/>
  <c r="M4350" i="3"/>
  <c r="K4350" i="3"/>
  <c r="L4356" i="3" s="1"/>
  <c r="G4350" i="3"/>
  <c r="D4350" i="3"/>
  <c r="M5134" i="3"/>
  <c r="K5134" i="3"/>
  <c r="L5140" i="3" s="1"/>
  <c r="G5134" i="3"/>
  <c r="D5134" i="3"/>
  <c r="M5918" i="3"/>
  <c r="K5918" i="3"/>
  <c r="L5924" i="3" s="1"/>
  <c r="G5918" i="3"/>
  <c r="D5918" i="3"/>
  <c r="M6702" i="3"/>
  <c r="K6702" i="3"/>
  <c r="L6708" i="3" s="1"/>
  <c r="G6702" i="3"/>
  <c r="D6702" i="3"/>
  <c r="M7486" i="3"/>
  <c r="K7486" i="3"/>
  <c r="L7492" i="3" s="1"/>
  <c r="G7486" i="3"/>
  <c r="D7486" i="3"/>
  <c r="M8270" i="3"/>
  <c r="K8270" i="3"/>
  <c r="L8276" i="3" s="1"/>
  <c r="G8270" i="3"/>
  <c r="D8270" i="3"/>
  <c r="M9054" i="3"/>
  <c r="K9054" i="3"/>
  <c r="L9060" i="3" s="1"/>
  <c r="G9054" i="3"/>
  <c r="D9054" i="3"/>
  <c r="M9838" i="3"/>
  <c r="K9838" i="3"/>
  <c r="L9844" i="3" s="1"/>
  <c r="G9838" i="3"/>
  <c r="D9838" i="3"/>
  <c r="M10622" i="3"/>
  <c r="K10622" i="3"/>
  <c r="L10628" i="3" s="1"/>
  <c r="G10622" i="3"/>
  <c r="D10622" i="3"/>
  <c r="M11406" i="3"/>
  <c r="K11406" i="3"/>
  <c r="L11412" i="3" s="1"/>
  <c r="G11406" i="3"/>
  <c r="D11406" i="3"/>
  <c r="M12190" i="3"/>
  <c r="K12190" i="3"/>
  <c r="L12196" i="3" s="1"/>
  <c r="G12190" i="3"/>
  <c r="D12190" i="3"/>
  <c r="F11410" i="3" l="1"/>
  <c r="E11412" i="3"/>
  <c r="J11412" i="3" s="1"/>
  <c r="F12194" i="3"/>
  <c r="E12196" i="3"/>
  <c r="J12196" i="3" s="1"/>
  <c r="F10626" i="3"/>
  <c r="E10628" i="3"/>
  <c r="J10628" i="3" s="1"/>
  <c r="F9842" i="3"/>
  <c r="E9844" i="3"/>
  <c r="J9844" i="3" s="1"/>
  <c r="F9058" i="3"/>
  <c r="E9060" i="3"/>
  <c r="J9060" i="3" s="1"/>
  <c r="F8274" i="3"/>
  <c r="E8276" i="3"/>
  <c r="J8276" i="3" s="1"/>
  <c r="F7490" i="3"/>
  <c r="E7492" i="3"/>
  <c r="J7492" i="3" s="1"/>
  <c r="F6706" i="3"/>
  <c r="E6708" i="3"/>
  <c r="J6708" i="3" s="1"/>
  <c r="F5922" i="3"/>
  <c r="E5924" i="3"/>
  <c r="J5924" i="3" s="1"/>
  <c r="F5138" i="3"/>
  <c r="E5140" i="3"/>
  <c r="J5140" i="3" s="1"/>
  <c r="F4354" i="3"/>
  <c r="E4356" i="3"/>
  <c r="J4356" i="3" s="1"/>
  <c r="F3570" i="3"/>
  <c r="E3572" i="3"/>
  <c r="J3572" i="3" s="1"/>
  <c r="F2786" i="3"/>
  <c r="E2788" i="3"/>
  <c r="J2788" i="3" s="1"/>
  <c r="F2002" i="3"/>
  <c r="E2004" i="3"/>
  <c r="J2004" i="3" s="1"/>
  <c r="F1218" i="3"/>
  <c r="E1220" i="3"/>
  <c r="J1220" i="3" s="1"/>
  <c r="F434" i="3"/>
  <c r="E436" i="3"/>
  <c r="J436" i="3" s="1"/>
  <c r="M12189" i="3"/>
  <c r="K12189" i="3"/>
  <c r="L12195" i="3" s="1"/>
  <c r="G12189" i="3"/>
  <c r="D12189" i="3"/>
  <c r="M12188" i="3"/>
  <c r="K12188" i="3"/>
  <c r="G12188" i="3"/>
  <c r="D12188" i="3"/>
  <c r="M12187" i="3"/>
  <c r="K12187" i="3"/>
  <c r="G12187" i="3"/>
  <c r="D12187" i="3"/>
  <c r="M11405" i="3"/>
  <c r="K11405" i="3"/>
  <c r="L11411" i="3" s="1"/>
  <c r="G11405" i="3"/>
  <c r="D11405" i="3"/>
  <c r="M11404" i="3"/>
  <c r="K11404" i="3"/>
  <c r="G11404" i="3"/>
  <c r="D11404" i="3"/>
  <c r="M11403" i="3"/>
  <c r="K11403" i="3"/>
  <c r="G11403" i="3"/>
  <c r="D11403" i="3"/>
  <c r="M10621" i="3"/>
  <c r="K10621" i="3"/>
  <c r="L10627" i="3" s="1"/>
  <c r="G10621" i="3"/>
  <c r="D10621" i="3"/>
  <c r="M10620" i="3"/>
  <c r="K10620" i="3"/>
  <c r="G10620" i="3"/>
  <c r="D10620" i="3"/>
  <c r="M10619" i="3"/>
  <c r="K10619" i="3"/>
  <c r="G10619" i="3"/>
  <c r="D10619" i="3"/>
  <c r="M9837" i="3"/>
  <c r="K9837" i="3"/>
  <c r="L9843" i="3" s="1"/>
  <c r="G9837" i="3"/>
  <c r="D9837" i="3"/>
  <c r="M9836" i="3"/>
  <c r="K9836" i="3"/>
  <c r="G9836" i="3"/>
  <c r="D9836" i="3"/>
  <c r="M9835" i="3"/>
  <c r="K9835" i="3"/>
  <c r="G9835" i="3"/>
  <c r="D9835" i="3"/>
  <c r="M9053" i="3"/>
  <c r="K9053" i="3"/>
  <c r="L9059" i="3" s="1"/>
  <c r="G9053" i="3"/>
  <c r="D9053" i="3"/>
  <c r="M9052" i="3"/>
  <c r="K9052" i="3"/>
  <c r="G9052" i="3"/>
  <c r="D9052" i="3"/>
  <c r="M9051" i="3"/>
  <c r="K9051" i="3"/>
  <c r="G9051" i="3"/>
  <c r="D9051" i="3"/>
  <c r="M8269" i="3"/>
  <c r="K8269" i="3"/>
  <c r="L8275" i="3" s="1"/>
  <c r="G8269" i="3"/>
  <c r="D8269" i="3"/>
  <c r="M8268" i="3"/>
  <c r="K8268" i="3"/>
  <c r="G8268" i="3"/>
  <c r="D8268" i="3"/>
  <c r="M8267" i="3"/>
  <c r="K8267" i="3"/>
  <c r="G8267" i="3"/>
  <c r="D8267" i="3"/>
  <c r="M7485" i="3"/>
  <c r="K7485" i="3"/>
  <c r="L7491" i="3" s="1"/>
  <c r="G7485" i="3"/>
  <c r="D7485" i="3"/>
  <c r="M7484" i="3"/>
  <c r="K7484" i="3"/>
  <c r="G7484" i="3"/>
  <c r="D7484" i="3"/>
  <c r="M7483" i="3"/>
  <c r="K7483" i="3"/>
  <c r="G7483" i="3"/>
  <c r="D7483" i="3"/>
  <c r="M6701" i="3"/>
  <c r="K6701" i="3"/>
  <c r="L6707" i="3" s="1"/>
  <c r="G6701" i="3"/>
  <c r="D6701" i="3"/>
  <c r="M6700" i="3"/>
  <c r="K6700" i="3"/>
  <c r="G6700" i="3"/>
  <c r="D6700" i="3"/>
  <c r="M6699" i="3"/>
  <c r="K6699" i="3"/>
  <c r="G6699" i="3"/>
  <c r="D6699" i="3"/>
  <c r="M5917" i="3"/>
  <c r="K5917" i="3"/>
  <c r="L5923" i="3" s="1"/>
  <c r="G5917" i="3"/>
  <c r="D5917" i="3"/>
  <c r="M5916" i="3"/>
  <c r="K5916" i="3"/>
  <c r="G5916" i="3"/>
  <c r="D5916" i="3"/>
  <c r="M5915" i="3"/>
  <c r="K5915" i="3"/>
  <c r="G5915" i="3"/>
  <c r="D5915" i="3"/>
  <c r="M5133" i="3"/>
  <c r="K5133" i="3"/>
  <c r="L5139" i="3" s="1"/>
  <c r="G5133" i="3"/>
  <c r="D5133" i="3"/>
  <c r="M5132" i="3"/>
  <c r="K5132" i="3"/>
  <c r="G5132" i="3"/>
  <c r="D5132" i="3"/>
  <c r="M5131" i="3"/>
  <c r="K5131" i="3"/>
  <c r="G5131" i="3"/>
  <c r="D5131" i="3"/>
  <c r="M4349" i="3"/>
  <c r="K4349" i="3"/>
  <c r="L4355" i="3" s="1"/>
  <c r="G4349" i="3"/>
  <c r="D4349" i="3"/>
  <c r="M4348" i="3"/>
  <c r="K4348" i="3"/>
  <c r="G4348" i="3"/>
  <c r="D4348" i="3"/>
  <c r="M4347" i="3"/>
  <c r="K4347" i="3"/>
  <c r="G4347" i="3"/>
  <c r="D4347" i="3"/>
  <c r="M3565" i="3"/>
  <c r="K3565" i="3"/>
  <c r="L3571" i="3" s="1"/>
  <c r="G3565" i="3"/>
  <c r="D3565" i="3"/>
  <c r="M3564" i="3"/>
  <c r="K3564" i="3"/>
  <c r="G3564" i="3"/>
  <c r="D3564" i="3"/>
  <c r="M3563" i="3"/>
  <c r="K3563" i="3"/>
  <c r="G3563" i="3"/>
  <c r="D3563" i="3"/>
  <c r="M2781" i="3"/>
  <c r="K2781" i="3"/>
  <c r="L2787" i="3" s="1"/>
  <c r="G2781" i="3"/>
  <c r="D2781" i="3"/>
  <c r="M2780" i="3"/>
  <c r="K2780" i="3"/>
  <c r="G2780" i="3"/>
  <c r="D2780" i="3"/>
  <c r="M2779" i="3"/>
  <c r="K2779" i="3"/>
  <c r="G2779" i="3"/>
  <c r="D2779" i="3"/>
  <c r="M1997" i="3"/>
  <c r="K1997" i="3"/>
  <c r="L2003" i="3" s="1"/>
  <c r="G1997" i="3"/>
  <c r="D1997" i="3"/>
  <c r="M1996" i="3"/>
  <c r="K1996" i="3"/>
  <c r="G1996" i="3"/>
  <c r="D1996" i="3"/>
  <c r="M1995" i="3"/>
  <c r="K1995" i="3"/>
  <c r="G1995" i="3"/>
  <c r="D1995" i="3"/>
  <c r="M1213" i="3"/>
  <c r="K1213" i="3"/>
  <c r="L1219" i="3" s="1"/>
  <c r="G1213" i="3"/>
  <c r="D1213" i="3"/>
  <c r="M1212" i="3"/>
  <c r="K1212" i="3"/>
  <c r="G1212" i="3"/>
  <c r="D1212" i="3"/>
  <c r="M1211" i="3"/>
  <c r="K1211" i="3"/>
  <c r="G1211" i="3"/>
  <c r="D121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218" i="3" l="1"/>
  <c r="L2786" i="3"/>
  <c r="L4354" i="3"/>
  <c r="L5922" i="3"/>
  <c r="L6705" i="3"/>
  <c r="L7490" i="3"/>
  <c r="L9058" i="3"/>
  <c r="L10626" i="3"/>
  <c r="L12194" i="3"/>
  <c r="E2001" i="3"/>
  <c r="J2001" i="3" s="1"/>
  <c r="E3569" i="3"/>
  <c r="J3569" i="3" s="1"/>
  <c r="E8273" i="3"/>
  <c r="J8273" i="3" s="1"/>
  <c r="F433" i="3"/>
  <c r="E435" i="3"/>
  <c r="J435" i="3" s="1"/>
  <c r="E434" i="3"/>
  <c r="J434" i="3" s="1"/>
  <c r="L434" i="3"/>
  <c r="L8273" i="3"/>
  <c r="F1216" i="3"/>
  <c r="E1218" i="3"/>
  <c r="J1218" i="3" s="1"/>
  <c r="F1217" i="3"/>
  <c r="E1219" i="3"/>
  <c r="J1219" i="3" s="1"/>
  <c r="F2001" i="3"/>
  <c r="E2003" i="3"/>
  <c r="J2003" i="3" s="1"/>
  <c r="L2002" i="3"/>
  <c r="E2002" i="3"/>
  <c r="J2002" i="3" s="1"/>
  <c r="F2785" i="3"/>
  <c r="E2787" i="3"/>
  <c r="J2787" i="3" s="1"/>
  <c r="F2784" i="3"/>
  <c r="E2786" i="3"/>
  <c r="J2786" i="3" s="1"/>
  <c r="F3569" i="3"/>
  <c r="E3571" i="3"/>
  <c r="J3571" i="3" s="1"/>
  <c r="E3570" i="3"/>
  <c r="J3570" i="3" s="1"/>
  <c r="L3570" i="3"/>
  <c r="E5137" i="3"/>
  <c r="J5137" i="3" s="1"/>
  <c r="F4352" i="3"/>
  <c r="E4354" i="3"/>
  <c r="J4354" i="3" s="1"/>
  <c r="F4353" i="3"/>
  <c r="E4355" i="3"/>
  <c r="J4355" i="3" s="1"/>
  <c r="F5137" i="3"/>
  <c r="E5139" i="3"/>
  <c r="J5139" i="3" s="1"/>
  <c r="E5138" i="3"/>
  <c r="J5138" i="3" s="1"/>
  <c r="L5138" i="3"/>
  <c r="F5921" i="3"/>
  <c r="E5923" i="3"/>
  <c r="J5923" i="3" s="1"/>
  <c r="F5920" i="3"/>
  <c r="E5922" i="3"/>
  <c r="J5922" i="3" s="1"/>
  <c r="F6705" i="3"/>
  <c r="E6707" i="3"/>
  <c r="J6707" i="3" s="1"/>
  <c r="E6706" i="3"/>
  <c r="J6706" i="3" s="1"/>
  <c r="L6706" i="3"/>
  <c r="F7488" i="3"/>
  <c r="E7490" i="3"/>
  <c r="J7490" i="3" s="1"/>
  <c r="F7489" i="3"/>
  <c r="E7491" i="3"/>
  <c r="J7491" i="3" s="1"/>
  <c r="F8273" i="3"/>
  <c r="E8275" i="3"/>
  <c r="J8275" i="3" s="1"/>
  <c r="E8274" i="3"/>
  <c r="J8274" i="3" s="1"/>
  <c r="L8274" i="3"/>
  <c r="F9057" i="3"/>
  <c r="E9059" i="3"/>
  <c r="J9059" i="3" s="1"/>
  <c r="E9841" i="3"/>
  <c r="J9841" i="3" s="1"/>
  <c r="F9056" i="3"/>
  <c r="E9058" i="3"/>
  <c r="J9058" i="3" s="1"/>
  <c r="L433" i="3"/>
  <c r="F9841" i="3"/>
  <c r="E9843" i="3"/>
  <c r="J9843" i="3" s="1"/>
  <c r="E9842" i="3"/>
  <c r="J9842" i="3" s="1"/>
  <c r="L9842" i="3"/>
  <c r="F10624" i="3"/>
  <c r="E10626" i="3"/>
  <c r="J10626" i="3" s="1"/>
  <c r="L9841" i="3"/>
  <c r="F10625" i="3"/>
  <c r="E10627" i="3"/>
  <c r="J10627" i="3" s="1"/>
  <c r="E433" i="3"/>
  <c r="J433" i="3" s="1"/>
  <c r="L5137" i="3"/>
  <c r="L11409" i="3"/>
  <c r="F11409" i="3"/>
  <c r="E11411" i="3"/>
  <c r="J11411" i="3" s="1"/>
  <c r="E11409" i="3"/>
  <c r="J11409" i="3" s="1"/>
  <c r="L11410" i="3"/>
  <c r="E11410" i="3"/>
  <c r="J11410" i="3" s="1"/>
  <c r="E12193" i="3"/>
  <c r="J12193" i="3" s="1"/>
  <c r="E12195" i="3"/>
  <c r="J12195" i="3" s="1"/>
  <c r="F12193" i="3"/>
  <c r="F12192" i="3"/>
  <c r="E12194" i="3"/>
  <c r="J12194" i="3" s="1"/>
  <c r="L12193" i="3"/>
  <c r="E10625" i="3"/>
  <c r="J10625" i="3" s="1"/>
  <c r="L10625" i="3"/>
  <c r="E9057" i="3"/>
  <c r="J9057" i="3" s="1"/>
  <c r="L9057" i="3"/>
  <c r="L3569" i="3"/>
  <c r="E7489" i="3"/>
  <c r="J7489" i="3" s="1"/>
  <c r="L7489" i="3"/>
  <c r="F6703" i="3"/>
  <c r="E6705" i="3"/>
  <c r="J6705" i="3" s="1"/>
  <c r="L5921" i="3"/>
  <c r="E5921" i="3"/>
  <c r="J5921" i="3" s="1"/>
  <c r="E4353" i="3"/>
  <c r="J4353" i="3" s="1"/>
  <c r="L4353" i="3"/>
  <c r="E2785" i="3"/>
  <c r="J2785" i="3" s="1"/>
  <c r="L2785" i="3"/>
  <c r="L2001" i="3"/>
  <c r="E1217" i="3"/>
  <c r="J1217" i="3" s="1"/>
  <c r="L1217" i="3"/>
  <c r="F432" i="3"/>
  <c r="F2000" i="3"/>
  <c r="F5135" i="3"/>
  <c r="F9839" i="3"/>
  <c r="F3568" i="3"/>
  <c r="F5136" i="3"/>
  <c r="F6704" i="3"/>
  <c r="F3567" i="3"/>
  <c r="F11407" i="3"/>
  <c r="F8272" i="3"/>
  <c r="F8271" i="3"/>
  <c r="F1999" i="3"/>
  <c r="F9840" i="3"/>
  <c r="F11408" i="3"/>
  <c r="F12191" i="3"/>
  <c r="F10623" i="3"/>
  <c r="F9055" i="3"/>
  <c r="F7487" i="3"/>
  <c r="F5919" i="3"/>
  <c r="F431" i="3"/>
  <c r="F4351" i="3"/>
  <c r="F2783" i="3"/>
  <c r="F1215" i="3"/>
  <c r="M426" i="3"/>
  <c r="K426" i="3"/>
  <c r="L432" i="3" s="1"/>
  <c r="G426" i="3"/>
  <c r="D426" i="3"/>
  <c r="M425" i="3"/>
  <c r="K425" i="3"/>
  <c r="G425" i="3"/>
  <c r="D425" i="3"/>
  <c r="M1210" i="3"/>
  <c r="K1210" i="3"/>
  <c r="L1216" i="3" s="1"/>
  <c r="G1210" i="3"/>
  <c r="D1210" i="3"/>
  <c r="M1209" i="3"/>
  <c r="K1209" i="3"/>
  <c r="G1209" i="3"/>
  <c r="D1209" i="3"/>
  <c r="M1994" i="3"/>
  <c r="K1994" i="3"/>
  <c r="L2000" i="3" s="1"/>
  <c r="G1994" i="3"/>
  <c r="D1994" i="3"/>
  <c r="M1993" i="3"/>
  <c r="K1993" i="3"/>
  <c r="G1993" i="3"/>
  <c r="D1993" i="3"/>
  <c r="M2778" i="3"/>
  <c r="K2778" i="3"/>
  <c r="L2784" i="3" s="1"/>
  <c r="G2778" i="3"/>
  <c r="D2778" i="3"/>
  <c r="M2777" i="3"/>
  <c r="K2777" i="3"/>
  <c r="G2777" i="3"/>
  <c r="D2777" i="3"/>
  <c r="M3562" i="3"/>
  <c r="K3562" i="3"/>
  <c r="L3568" i="3" s="1"/>
  <c r="G3562" i="3"/>
  <c r="D3562" i="3"/>
  <c r="M3561" i="3"/>
  <c r="K3561" i="3"/>
  <c r="G3561" i="3"/>
  <c r="D3561" i="3"/>
  <c r="M4346" i="3"/>
  <c r="K4346" i="3"/>
  <c r="L4352" i="3" s="1"/>
  <c r="G4346" i="3"/>
  <c r="D4346" i="3"/>
  <c r="M4345" i="3"/>
  <c r="K4345" i="3"/>
  <c r="G4345" i="3"/>
  <c r="D4345" i="3"/>
  <c r="M5130" i="3"/>
  <c r="K5130" i="3"/>
  <c r="L5136" i="3" s="1"/>
  <c r="G5130" i="3"/>
  <c r="D5130" i="3"/>
  <c r="M5129" i="3"/>
  <c r="K5129" i="3"/>
  <c r="G5129" i="3"/>
  <c r="D5129" i="3"/>
  <c r="M5914" i="3"/>
  <c r="K5914" i="3"/>
  <c r="L5920" i="3" s="1"/>
  <c r="G5914" i="3"/>
  <c r="D5914" i="3"/>
  <c r="M5913" i="3"/>
  <c r="K5913" i="3"/>
  <c r="G5913" i="3"/>
  <c r="D5913" i="3"/>
  <c r="M6698" i="3"/>
  <c r="K6698" i="3"/>
  <c r="L6704" i="3" s="1"/>
  <c r="G6698" i="3"/>
  <c r="D6698" i="3"/>
  <c r="M6697" i="3"/>
  <c r="K6697" i="3"/>
  <c r="G6697" i="3"/>
  <c r="D6697" i="3"/>
  <c r="M7482" i="3"/>
  <c r="K7482" i="3"/>
  <c r="L7488" i="3" s="1"/>
  <c r="G7482" i="3"/>
  <c r="D7482" i="3"/>
  <c r="M7481" i="3"/>
  <c r="K7481" i="3"/>
  <c r="G7481" i="3"/>
  <c r="D7481" i="3"/>
  <c r="M8266" i="3"/>
  <c r="K8266" i="3"/>
  <c r="L8272" i="3" s="1"/>
  <c r="G8266" i="3"/>
  <c r="D8266" i="3"/>
  <c r="M8265" i="3"/>
  <c r="K8265" i="3"/>
  <c r="G8265" i="3"/>
  <c r="D8265" i="3"/>
  <c r="M9050" i="3"/>
  <c r="K9050" i="3"/>
  <c r="L9056" i="3" s="1"/>
  <c r="G9050" i="3"/>
  <c r="D9050" i="3"/>
  <c r="M9049" i="3"/>
  <c r="K9049" i="3"/>
  <c r="G9049" i="3"/>
  <c r="D9049" i="3"/>
  <c r="M9834" i="3"/>
  <c r="K9834" i="3"/>
  <c r="L9840" i="3" s="1"/>
  <c r="G9834" i="3"/>
  <c r="D9834" i="3"/>
  <c r="M9833" i="3"/>
  <c r="K9833" i="3"/>
  <c r="G9833" i="3"/>
  <c r="D9833" i="3"/>
  <c r="M10618" i="3"/>
  <c r="K10618" i="3"/>
  <c r="L10624" i="3" s="1"/>
  <c r="G10618" i="3"/>
  <c r="D10618" i="3"/>
  <c r="M10617" i="3"/>
  <c r="K10617" i="3"/>
  <c r="G10617" i="3"/>
  <c r="D10617" i="3"/>
  <c r="M11402" i="3"/>
  <c r="K11402" i="3"/>
  <c r="L11408" i="3" s="1"/>
  <c r="G11402" i="3"/>
  <c r="D11402" i="3"/>
  <c r="M11401" i="3"/>
  <c r="K11401" i="3"/>
  <c r="G11401" i="3"/>
  <c r="D11401" i="3"/>
  <c r="M12186" i="3"/>
  <c r="K12186" i="3"/>
  <c r="L12192" i="3" s="1"/>
  <c r="G12186" i="3"/>
  <c r="D12186" i="3"/>
  <c r="M12185" i="3"/>
  <c r="K12185" i="3"/>
  <c r="G12185" i="3"/>
  <c r="D12185" i="3"/>
  <c r="F430" i="3" l="1"/>
  <c r="E432" i="3"/>
  <c r="J432" i="3" s="1"/>
  <c r="F1214" i="3"/>
  <c r="E1216" i="3"/>
  <c r="J1216" i="3" s="1"/>
  <c r="F1998" i="3"/>
  <c r="E2000" i="3"/>
  <c r="J2000" i="3" s="1"/>
  <c r="F2782" i="3"/>
  <c r="E2784" i="3"/>
  <c r="J2784" i="3" s="1"/>
  <c r="F3566" i="3"/>
  <c r="E3568" i="3"/>
  <c r="J3568" i="3" s="1"/>
  <c r="F4350" i="3"/>
  <c r="E4352" i="3"/>
  <c r="J4352" i="3" s="1"/>
  <c r="F5134" i="3"/>
  <c r="E5136" i="3"/>
  <c r="J5136" i="3" s="1"/>
  <c r="F5918" i="3"/>
  <c r="E5920" i="3"/>
  <c r="J5920" i="3" s="1"/>
  <c r="F6702" i="3"/>
  <c r="E6704" i="3"/>
  <c r="J6704" i="3" s="1"/>
  <c r="F7486" i="3"/>
  <c r="E7488" i="3"/>
  <c r="J7488" i="3" s="1"/>
  <c r="F8270" i="3"/>
  <c r="E8272" i="3"/>
  <c r="J8272" i="3" s="1"/>
  <c r="F9054" i="3"/>
  <c r="E9056" i="3"/>
  <c r="J9056" i="3" s="1"/>
  <c r="F9838" i="3"/>
  <c r="E9840" i="3"/>
  <c r="J9840" i="3" s="1"/>
  <c r="L12191" i="3"/>
  <c r="L11407" i="3"/>
  <c r="L10623" i="3"/>
  <c r="L9839" i="3"/>
  <c r="L9055" i="3"/>
  <c r="F10622" i="3"/>
  <c r="E10624" i="3"/>
  <c r="J10624" i="3" s="1"/>
  <c r="F11406" i="3"/>
  <c r="E11408" i="3"/>
  <c r="J11408" i="3" s="1"/>
  <c r="F12190" i="3"/>
  <c r="E12192" i="3"/>
  <c r="J12192" i="3" s="1"/>
  <c r="E12191" i="3"/>
  <c r="J12191" i="3" s="1"/>
  <c r="E11407" i="3"/>
  <c r="J11407" i="3" s="1"/>
  <c r="E10623" i="3"/>
  <c r="J10623" i="3" s="1"/>
  <c r="E9839" i="3"/>
  <c r="J9839" i="3" s="1"/>
  <c r="E9055" i="3"/>
  <c r="J9055" i="3" s="1"/>
  <c r="E8271" i="3"/>
  <c r="J8271" i="3" s="1"/>
  <c r="E7487" i="3"/>
  <c r="J7487" i="3" s="1"/>
  <c r="E6703" i="3"/>
  <c r="J6703" i="3" s="1"/>
  <c r="E5919" i="3"/>
  <c r="J5919" i="3" s="1"/>
  <c r="L8271" i="3"/>
  <c r="L7487" i="3"/>
  <c r="L6703" i="3"/>
  <c r="L5919" i="3"/>
  <c r="E5135" i="3"/>
  <c r="J5135" i="3" s="1"/>
  <c r="L5135" i="3"/>
  <c r="E4351" i="3"/>
  <c r="J4351" i="3" s="1"/>
  <c r="L4351" i="3"/>
  <c r="L3567" i="3"/>
  <c r="L2783" i="3"/>
  <c r="L1999" i="3"/>
  <c r="L1215" i="3"/>
  <c r="L431" i="3"/>
  <c r="E3567" i="3"/>
  <c r="J3567" i="3" s="1"/>
  <c r="E2783" i="3"/>
  <c r="J2783" i="3" s="1"/>
  <c r="E1999" i="3"/>
  <c r="J1999" i="3" s="1"/>
  <c r="F11405" i="3"/>
  <c r="E1215" i="3"/>
  <c r="J1215" i="3" s="1"/>
  <c r="E431" i="3"/>
  <c r="J431" i="3" s="1"/>
  <c r="F9837" i="3"/>
  <c r="F9053" i="3"/>
  <c r="F8269" i="3"/>
  <c r="F7485" i="3"/>
  <c r="F6701" i="3"/>
  <c r="F5917" i="3"/>
  <c r="F12189" i="3"/>
  <c r="F10621" i="3"/>
  <c r="F5133" i="3"/>
  <c r="F4349" i="3"/>
  <c r="F3565" i="3"/>
  <c r="F2781" i="3"/>
  <c r="F1997" i="3"/>
  <c r="F1213" i="3"/>
  <c r="F429" i="3"/>
  <c r="M12184" i="3"/>
  <c r="K12184" i="3"/>
  <c r="L12190" i="3" s="1"/>
  <c r="G12184" i="3"/>
  <c r="D12184" i="3"/>
  <c r="M11400" i="3"/>
  <c r="K11400" i="3"/>
  <c r="L11406" i="3" s="1"/>
  <c r="G11400" i="3"/>
  <c r="D11400" i="3"/>
  <c r="M10616" i="3"/>
  <c r="K10616" i="3"/>
  <c r="L10622" i="3" s="1"/>
  <c r="G10616" i="3"/>
  <c r="D10616" i="3"/>
  <c r="M9832" i="3"/>
  <c r="K9832" i="3"/>
  <c r="L9838" i="3" s="1"/>
  <c r="G9832" i="3"/>
  <c r="D9832" i="3"/>
  <c r="M9048" i="3"/>
  <c r="K9048" i="3"/>
  <c r="L9054" i="3" s="1"/>
  <c r="G9048" i="3"/>
  <c r="D9048" i="3"/>
  <c r="M8264" i="3"/>
  <c r="K8264" i="3"/>
  <c r="L8270" i="3" s="1"/>
  <c r="G8264" i="3"/>
  <c r="D8264" i="3"/>
  <c r="M7480" i="3"/>
  <c r="K7480" i="3"/>
  <c r="L7486" i="3" s="1"/>
  <c r="G7480" i="3"/>
  <c r="D7480" i="3"/>
  <c r="M6696" i="3"/>
  <c r="K6696" i="3"/>
  <c r="L6702" i="3" s="1"/>
  <c r="G6696" i="3"/>
  <c r="D6696" i="3"/>
  <c r="M5912" i="3"/>
  <c r="K5912" i="3"/>
  <c r="L5918" i="3" s="1"/>
  <c r="G5912" i="3"/>
  <c r="D5912" i="3"/>
  <c r="M5128" i="3"/>
  <c r="K5128" i="3"/>
  <c r="L5134" i="3" s="1"/>
  <c r="G5128" i="3"/>
  <c r="D5128" i="3"/>
  <c r="M4344" i="3"/>
  <c r="K4344" i="3"/>
  <c r="L4350" i="3" s="1"/>
  <c r="G4344" i="3"/>
  <c r="D4344" i="3"/>
  <c r="M3560" i="3"/>
  <c r="K3560" i="3"/>
  <c r="L3566" i="3" s="1"/>
  <c r="G3560" i="3"/>
  <c r="D3560" i="3"/>
  <c r="M2776" i="3"/>
  <c r="K2776" i="3"/>
  <c r="L2782" i="3" s="1"/>
  <c r="G2776" i="3"/>
  <c r="D2776" i="3"/>
  <c r="M1992" i="3"/>
  <c r="K1992" i="3"/>
  <c r="L1998" i="3" s="1"/>
  <c r="G1992" i="3"/>
  <c r="D1992" i="3"/>
  <c r="M1208" i="3"/>
  <c r="K1208" i="3"/>
  <c r="L1214" i="3" s="1"/>
  <c r="G1208" i="3"/>
  <c r="D1208" i="3"/>
  <c r="M424" i="3"/>
  <c r="K424" i="3"/>
  <c r="L430" i="3" s="1"/>
  <c r="G424" i="3"/>
  <c r="D424" i="3"/>
  <c r="F428" i="3" l="1"/>
  <c r="E430" i="3"/>
  <c r="J430" i="3" s="1"/>
  <c r="F1212" i="3"/>
  <c r="E1214" i="3"/>
  <c r="J1214" i="3" s="1"/>
  <c r="F1996" i="3"/>
  <c r="E1998" i="3"/>
  <c r="J1998" i="3" s="1"/>
  <c r="F2780" i="3"/>
  <c r="E2782" i="3"/>
  <c r="J2782" i="3" s="1"/>
  <c r="F3564" i="3"/>
  <c r="E3566" i="3"/>
  <c r="J3566" i="3" s="1"/>
  <c r="F4348" i="3"/>
  <c r="E4350" i="3"/>
  <c r="J4350" i="3" s="1"/>
  <c r="F5132" i="3"/>
  <c r="E5134" i="3"/>
  <c r="J5134" i="3" s="1"/>
  <c r="F5916" i="3"/>
  <c r="E5918" i="3"/>
  <c r="J5918" i="3" s="1"/>
  <c r="F6700" i="3"/>
  <c r="E6702" i="3"/>
  <c r="J6702" i="3" s="1"/>
  <c r="F7484" i="3"/>
  <c r="E7486" i="3"/>
  <c r="J7486" i="3" s="1"/>
  <c r="F8268" i="3"/>
  <c r="E8270" i="3"/>
  <c r="J8270" i="3" s="1"/>
  <c r="F9052" i="3"/>
  <c r="E9054" i="3"/>
  <c r="J9054" i="3" s="1"/>
  <c r="F9836" i="3"/>
  <c r="E9838" i="3"/>
  <c r="J9838" i="3" s="1"/>
  <c r="F10620" i="3"/>
  <c r="E10622" i="3"/>
  <c r="J10622" i="3" s="1"/>
  <c r="F11404" i="3"/>
  <c r="E11406" i="3"/>
  <c r="J11406" i="3" s="1"/>
  <c r="E12190" i="3"/>
  <c r="J12190" i="3" s="1"/>
  <c r="F12188" i="3"/>
  <c r="M423" i="3"/>
  <c r="K423" i="3"/>
  <c r="L429" i="3" s="1"/>
  <c r="G423" i="3"/>
  <c r="D423" i="3"/>
  <c r="M1207" i="3"/>
  <c r="K1207" i="3"/>
  <c r="L1213" i="3" s="1"/>
  <c r="G1207" i="3"/>
  <c r="D1207" i="3"/>
  <c r="M1991" i="3"/>
  <c r="K1991" i="3"/>
  <c r="L1997" i="3" s="1"/>
  <c r="G1991" i="3"/>
  <c r="D1991" i="3"/>
  <c r="M2775" i="3"/>
  <c r="K2775" i="3"/>
  <c r="L2781" i="3" s="1"/>
  <c r="G2775" i="3"/>
  <c r="D2775" i="3"/>
  <c r="M3559" i="3"/>
  <c r="K3559" i="3"/>
  <c r="L3565" i="3" s="1"/>
  <c r="G3559" i="3"/>
  <c r="D3559" i="3"/>
  <c r="M4343" i="3"/>
  <c r="K4343" i="3"/>
  <c r="L4349" i="3" s="1"/>
  <c r="G4343" i="3"/>
  <c r="D4343" i="3"/>
  <c r="M5127" i="3"/>
  <c r="K5127" i="3"/>
  <c r="L5133" i="3" s="1"/>
  <c r="G5127" i="3"/>
  <c r="D5127" i="3"/>
  <c r="M5911" i="3"/>
  <c r="K5911" i="3"/>
  <c r="L5917" i="3" s="1"/>
  <c r="G5911" i="3"/>
  <c r="D5911" i="3"/>
  <c r="M6695" i="3"/>
  <c r="K6695" i="3"/>
  <c r="L6701" i="3" s="1"/>
  <c r="G6695" i="3"/>
  <c r="D6695" i="3"/>
  <c r="M7479" i="3"/>
  <c r="K7479" i="3"/>
  <c r="L7485" i="3" s="1"/>
  <c r="G7479" i="3"/>
  <c r="D7479" i="3"/>
  <c r="M8263" i="3"/>
  <c r="K8263" i="3"/>
  <c r="L8269" i="3" s="1"/>
  <c r="G8263" i="3"/>
  <c r="D8263" i="3"/>
  <c r="M9047" i="3"/>
  <c r="K9047" i="3"/>
  <c r="L9053" i="3" s="1"/>
  <c r="G9047" i="3"/>
  <c r="D9047" i="3"/>
  <c r="M9831" i="3"/>
  <c r="K9831" i="3"/>
  <c r="L9837" i="3" s="1"/>
  <c r="G9831" i="3"/>
  <c r="D9831" i="3"/>
  <c r="M10615" i="3"/>
  <c r="K10615" i="3"/>
  <c r="L10621" i="3" s="1"/>
  <c r="G10615" i="3"/>
  <c r="D10615" i="3"/>
  <c r="M11399" i="3"/>
  <c r="K11399" i="3"/>
  <c r="L11405" i="3" s="1"/>
  <c r="G11399" i="3"/>
  <c r="D11399" i="3"/>
  <c r="M12183" i="3"/>
  <c r="K12183" i="3"/>
  <c r="L12189" i="3" s="1"/>
  <c r="G12183" i="3"/>
  <c r="D12183" i="3"/>
  <c r="E12189" i="3" l="1"/>
  <c r="J12189" i="3" s="1"/>
  <c r="F12187" i="3"/>
  <c r="E11405" i="3"/>
  <c r="J11405" i="3" s="1"/>
  <c r="F11403" i="3"/>
  <c r="F10619" i="3"/>
  <c r="E10621" i="3"/>
  <c r="J10621" i="3" s="1"/>
  <c r="F9835" i="3"/>
  <c r="E9837" i="3"/>
  <c r="J9837" i="3" s="1"/>
  <c r="F9051" i="3"/>
  <c r="E9053" i="3"/>
  <c r="J9053" i="3" s="1"/>
  <c r="F8267" i="3"/>
  <c r="E8269" i="3"/>
  <c r="J8269" i="3" s="1"/>
  <c r="F7483" i="3"/>
  <c r="E7485" i="3"/>
  <c r="J7485" i="3" s="1"/>
  <c r="F6699" i="3"/>
  <c r="E6701" i="3"/>
  <c r="J6701" i="3" s="1"/>
  <c r="E5917" i="3"/>
  <c r="J5917" i="3" s="1"/>
  <c r="F5915" i="3"/>
  <c r="F5131" i="3"/>
  <c r="E5133" i="3"/>
  <c r="J5133" i="3" s="1"/>
  <c r="E4349" i="3"/>
  <c r="J4349" i="3" s="1"/>
  <c r="F4347" i="3"/>
  <c r="F3563" i="3"/>
  <c r="E3565" i="3"/>
  <c r="J3565" i="3" s="1"/>
  <c r="F2779" i="3"/>
  <c r="E2781" i="3"/>
  <c r="J2781" i="3" s="1"/>
  <c r="E1997" i="3"/>
  <c r="J1997" i="3" s="1"/>
  <c r="F1995" i="3"/>
  <c r="F1211" i="3"/>
  <c r="E1213" i="3"/>
  <c r="J1213" i="3" s="1"/>
  <c r="F427" i="3"/>
  <c r="E429" i="3"/>
  <c r="J429" i="3" s="1"/>
  <c r="M12182" i="3"/>
  <c r="K12182" i="3"/>
  <c r="L12188" i="3" s="1"/>
  <c r="G12182" i="3"/>
  <c r="D12182" i="3"/>
  <c r="M11398" i="3"/>
  <c r="K11398" i="3"/>
  <c r="L11404" i="3" s="1"/>
  <c r="G11398" i="3"/>
  <c r="D11398" i="3"/>
  <c r="M10614" i="3"/>
  <c r="K10614" i="3"/>
  <c r="L10620" i="3" s="1"/>
  <c r="G10614" i="3"/>
  <c r="D10614" i="3"/>
  <c r="M9830" i="3"/>
  <c r="K9830" i="3"/>
  <c r="L9836" i="3" s="1"/>
  <c r="G9830" i="3"/>
  <c r="D9830" i="3"/>
  <c r="M9046" i="3"/>
  <c r="K9046" i="3"/>
  <c r="L9052" i="3" s="1"/>
  <c r="G9046" i="3"/>
  <c r="D9046" i="3"/>
  <c r="M8262" i="3"/>
  <c r="K8262" i="3"/>
  <c r="L8268" i="3" s="1"/>
  <c r="G8262" i="3"/>
  <c r="D8262" i="3"/>
  <c r="M7478" i="3"/>
  <c r="K7478" i="3"/>
  <c r="L7484" i="3" s="1"/>
  <c r="G7478" i="3"/>
  <c r="D7478" i="3"/>
  <c r="M6694" i="3"/>
  <c r="K6694" i="3"/>
  <c r="L6700" i="3" s="1"/>
  <c r="G6694" i="3"/>
  <c r="D6694" i="3"/>
  <c r="M5910" i="3"/>
  <c r="K5910" i="3"/>
  <c r="L5916" i="3" s="1"/>
  <c r="G5910" i="3"/>
  <c r="D5910" i="3"/>
  <c r="M5126" i="3"/>
  <c r="K5126" i="3"/>
  <c r="L5132" i="3" s="1"/>
  <c r="G5126" i="3"/>
  <c r="D5126" i="3"/>
  <c r="M4342" i="3"/>
  <c r="K4342" i="3"/>
  <c r="L4348" i="3" s="1"/>
  <c r="G4342" i="3"/>
  <c r="D4342" i="3"/>
  <c r="M3558" i="3"/>
  <c r="K3558" i="3"/>
  <c r="L3564" i="3" s="1"/>
  <c r="G3558" i="3"/>
  <c r="D3558" i="3"/>
  <c r="M2774" i="3"/>
  <c r="K2774" i="3"/>
  <c r="L2780" i="3" s="1"/>
  <c r="G2774" i="3"/>
  <c r="D2774" i="3"/>
  <c r="M1990" i="3"/>
  <c r="K1990" i="3"/>
  <c r="L1996" i="3" s="1"/>
  <c r="G1990" i="3"/>
  <c r="D1990" i="3"/>
  <c r="M1206" i="3"/>
  <c r="K1206" i="3"/>
  <c r="L1212" i="3" s="1"/>
  <c r="G1206" i="3"/>
  <c r="D1206" i="3"/>
  <c r="M422" i="3"/>
  <c r="K422" i="3"/>
  <c r="L428" i="3" s="1"/>
  <c r="G422" i="3"/>
  <c r="D422" i="3"/>
  <c r="F11402" i="3" l="1"/>
  <c r="E11404" i="3"/>
  <c r="J11404" i="3" s="1"/>
  <c r="F12186" i="3"/>
  <c r="E12188" i="3"/>
  <c r="J12188" i="3" s="1"/>
  <c r="F10618" i="3"/>
  <c r="E10620" i="3"/>
  <c r="J10620" i="3" s="1"/>
  <c r="F9834" i="3"/>
  <c r="E9836" i="3"/>
  <c r="J9836" i="3" s="1"/>
  <c r="F9050" i="3"/>
  <c r="E9052" i="3"/>
  <c r="J9052" i="3" s="1"/>
  <c r="F8266" i="3"/>
  <c r="E8268" i="3"/>
  <c r="J8268" i="3" s="1"/>
  <c r="F7482" i="3"/>
  <c r="E7484" i="3"/>
  <c r="J7484" i="3" s="1"/>
  <c r="F6698" i="3"/>
  <c r="E6700" i="3"/>
  <c r="J6700" i="3" s="1"/>
  <c r="F5914" i="3"/>
  <c r="E5916" i="3"/>
  <c r="J5916" i="3" s="1"/>
  <c r="F5130" i="3"/>
  <c r="E5132" i="3"/>
  <c r="J5132" i="3" s="1"/>
  <c r="F4346" i="3"/>
  <c r="E4348" i="3"/>
  <c r="J4348" i="3" s="1"/>
  <c r="F3562" i="3"/>
  <c r="E3564" i="3"/>
  <c r="J3564" i="3" s="1"/>
  <c r="F2778" i="3"/>
  <c r="E2780" i="3"/>
  <c r="J2780" i="3" s="1"/>
  <c r="F1994" i="3"/>
  <c r="E1996" i="3"/>
  <c r="J1996" i="3" s="1"/>
  <c r="F1210" i="3"/>
  <c r="E1212" i="3"/>
  <c r="J1212" i="3" s="1"/>
  <c r="F426" i="3"/>
  <c r="E428" i="3"/>
  <c r="J428" i="3" s="1"/>
  <c r="M421" i="3"/>
  <c r="K421" i="3"/>
  <c r="L427" i="3" s="1"/>
  <c r="G421" i="3"/>
  <c r="D421" i="3"/>
  <c r="M1205" i="3"/>
  <c r="K1205" i="3"/>
  <c r="L1211" i="3" s="1"/>
  <c r="G1205" i="3"/>
  <c r="D1205" i="3"/>
  <c r="M1989" i="3"/>
  <c r="K1989" i="3"/>
  <c r="L1995" i="3" s="1"/>
  <c r="G1989" i="3"/>
  <c r="D1989" i="3"/>
  <c r="M2773" i="3"/>
  <c r="K2773" i="3"/>
  <c r="L2779" i="3" s="1"/>
  <c r="G2773" i="3"/>
  <c r="D2773" i="3"/>
  <c r="M3557" i="3"/>
  <c r="K3557" i="3"/>
  <c r="L3563" i="3" s="1"/>
  <c r="G3557" i="3"/>
  <c r="D3557" i="3"/>
  <c r="M4341" i="3"/>
  <c r="K4341" i="3"/>
  <c r="L4347" i="3" s="1"/>
  <c r="G4341" i="3"/>
  <c r="D4341" i="3"/>
  <c r="M5125" i="3"/>
  <c r="K5125" i="3"/>
  <c r="L5131" i="3" s="1"/>
  <c r="G5125" i="3"/>
  <c r="D5125" i="3"/>
  <c r="M5909" i="3"/>
  <c r="K5909" i="3"/>
  <c r="L5915" i="3" s="1"/>
  <c r="G5909" i="3"/>
  <c r="D5909" i="3"/>
  <c r="M6693" i="3"/>
  <c r="K6693" i="3"/>
  <c r="L6699" i="3" s="1"/>
  <c r="G6693" i="3"/>
  <c r="D6693" i="3"/>
  <c r="M7477" i="3"/>
  <c r="K7477" i="3"/>
  <c r="L7483" i="3" s="1"/>
  <c r="G7477" i="3"/>
  <c r="D7477" i="3"/>
  <c r="M8261" i="3"/>
  <c r="K8261" i="3"/>
  <c r="L8267" i="3" s="1"/>
  <c r="G8261" i="3"/>
  <c r="D8261" i="3"/>
  <c r="M9045" i="3"/>
  <c r="K9045" i="3"/>
  <c r="L9051" i="3" s="1"/>
  <c r="G9045" i="3"/>
  <c r="D9045" i="3"/>
  <c r="M9829" i="3"/>
  <c r="K9829" i="3"/>
  <c r="L9835" i="3" s="1"/>
  <c r="G9829" i="3"/>
  <c r="D9829" i="3"/>
  <c r="M10613" i="3"/>
  <c r="K10613" i="3"/>
  <c r="L10619" i="3" s="1"/>
  <c r="G10613" i="3"/>
  <c r="D10613" i="3"/>
  <c r="M11397" i="3"/>
  <c r="K11397" i="3"/>
  <c r="L11403" i="3" s="1"/>
  <c r="G11397" i="3"/>
  <c r="D11397" i="3"/>
  <c r="M12181" i="3"/>
  <c r="K12181" i="3"/>
  <c r="L12187" i="3" s="1"/>
  <c r="G12181" i="3"/>
  <c r="D12181" i="3"/>
  <c r="F12185" i="3" l="1"/>
  <c r="E12187" i="3"/>
  <c r="J12187" i="3" s="1"/>
  <c r="F11401" i="3"/>
  <c r="E11403" i="3"/>
  <c r="J11403" i="3" s="1"/>
  <c r="F10617" i="3"/>
  <c r="E10619" i="3"/>
  <c r="J10619" i="3" s="1"/>
  <c r="F9833" i="3"/>
  <c r="E9835" i="3"/>
  <c r="J9835" i="3" s="1"/>
  <c r="F9049" i="3"/>
  <c r="E9051" i="3"/>
  <c r="J9051" i="3" s="1"/>
  <c r="F8265" i="3"/>
  <c r="E8267" i="3"/>
  <c r="J8267" i="3" s="1"/>
  <c r="F7481" i="3"/>
  <c r="E7483" i="3"/>
  <c r="J7483" i="3" s="1"/>
  <c r="F6697" i="3"/>
  <c r="E6699" i="3"/>
  <c r="J6699" i="3" s="1"/>
  <c r="F5913" i="3"/>
  <c r="E5915" i="3"/>
  <c r="J5915" i="3" s="1"/>
  <c r="F5129" i="3"/>
  <c r="E5131" i="3"/>
  <c r="J5131" i="3" s="1"/>
  <c r="F4345" i="3"/>
  <c r="E4347" i="3"/>
  <c r="J4347" i="3" s="1"/>
  <c r="F3561" i="3"/>
  <c r="E3563" i="3"/>
  <c r="J3563" i="3" s="1"/>
  <c r="F2777" i="3"/>
  <c r="E2779" i="3"/>
  <c r="J2779" i="3" s="1"/>
  <c r="F1993" i="3"/>
  <c r="E1995" i="3"/>
  <c r="J1995" i="3" s="1"/>
  <c r="F1209" i="3"/>
  <c r="E1211" i="3"/>
  <c r="J1211" i="3" s="1"/>
  <c r="F425" i="3"/>
  <c r="E427" i="3"/>
  <c r="J427" i="3" s="1"/>
  <c r="M12180" i="3"/>
  <c r="K12180" i="3"/>
  <c r="L12186" i="3" s="1"/>
  <c r="G12180" i="3"/>
  <c r="D12180" i="3"/>
  <c r="M12179" i="3"/>
  <c r="K12179" i="3"/>
  <c r="G12179" i="3"/>
  <c r="D12179" i="3"/>
  <c r="M12178" i="3"/>
  <c r="K12178" i="3"/>
  <c r="G12178" i="3"/>
  <c r="D12178" i="3"/>
  <c r="M11396" i="3"/>
  <c r="K11396" i="3"/>
  <c r="L11402" i="3" s="1"/>
  <c r="G11396" i="3"/>
  <c r="D11396" i="3"/>
  <c r="M11395" i="3"/>
  <c r="K11395" i="3"/>
  <c r="G11395" i="3"/>
  <c r="D11395" i="3"/>
  <c r="M11394" i="3"/>
  <c r="K11394" i="3"/>
  <c r="G11394" i="3"/>
  <c r="D11394" i="3"/>
  <c r="M10612" i="3"/>
  <c r="K10612" i="3"/>
  <c r="L10618" i="3" s="1"/>
  <c r="G10612" i="3"/>
  <c r="D10612" i="3"/>
  <c r="M10611" i="3"/>
  <c r="K10611" i="3"/>
  <c r="G10611" i="3"/>
  <c r="D10611" i="3"/>
  <c r="M10610" i="3"/>
  <c r="K10610" i="3"/>
  <c r="G10610" i="3"/>
  <c r="D10610" i="3"/>
  <c r="M9828" i="3"/>
  <c r="K9828" i="3"/>
  <c r="L9834" i="3" s="1"/>
  <c r="G9828" i="3"/>
  <c r="D9828" i="3"/>
  <c r="M9827" i="3"/>
  <c r="K9827" i="3"/>
  <c r="G9827" i="3"/>
  <c r="D9827" i="3"/>
  <c r="M9826" i="3"/>
  <c r="K9826" i="3"/>
  <c r="G9826" i="3"/>
  <c r="D9826" i="3"/>
  <c r="M9044" i="3"/>
  <c r="K9044" i="3"/>
  <c r="L9050" i="3" s="1"/>
  <c r="G9044" i="3"/>
  <c r="D9044" i="3"/>
  <c r="M9043" i="3"/>
  <c r="K9043" i="3"/>
  <c r="G9043" i="3"/>
  <c r="D9043" i="3"/>
  <c r="M9042" i="3"/>
  <c r="K9042" i="3"/>
  <c r="G9042" i="3"/>
  <c r="D9042" i="3"/>
  <c r="M8260" i="3"/>
  <c r="K8260" i="3"/>
  <c r="L8266" i="3" s="1"/>
  <c r="G8260" i="3"/>
  <c r="D8260" i="3"/>
  <c r="M8259" i="3"/>
  <c r="K8259" i="3"/>
  <c r="G8259" i="3"/>
  <c r="D8259" i="3"/>
  <c r="M8258" i="3"/>
  <c r="K8258" i="3"/>
  <c r="G8258" i="3"/>
  <c r="D8258" i="3"/>
  <c r="M7476" i="3"/>
  <c r="K7476" i="3"/>
  <c r="L7482" i="3" s="1"/>
  <c r="G7476" i="3"/>
  <c r="D7476" i="3"/>
  <c r="M7475" i="3"/>
  <c r="K7475" i="3"/>
  <c r="G7475" i="3"/>
  <c r="D7475" i="3"/>
  <c r="M7474" i="3"/>
  <c r="K7474" i="3"/>
  <c r="G7474" i="3"/>
  <c r="D7474" i="3"/>
  <c r="M6692" i="3"/>
  <c r="K6692" i="3"/>
  <c r="L6698" i="3" s="1"/>
  <c r="G6692" i="3"/>
  <c r="D6692" i="3"/>
  <c r="M6691" i="3"/>
  <c r="K6691" i="3"/>
  <c r="G6691" i="3"/>
  <c r="D6691" i="3"/>
  <c r="M6690" i="3"/>
  <c r="K6690" i="3"/>
  <c r="G6690" i="3"/>
  <c r="D6690" i="3"/>
  <c r="M5908" i="3"/>
  <c r="K5908" i="3"/>
  <c r="L5914" i="3" s="1"/>
  <c r="G5908" i="3"/>
  <c r="D5908" i="3"/>
  <c r="M5907" i="3"/>
  <c r="K5907" i="3"/>
  <c r="G5907" i="3"/>
  <c r="D5907" i="3"/>
  <c r="M5906" i="3"/>
  <c r="K5906" i="3"/>
  <c r="G5906" i="3"/>
  <c r="D5906" i="3"/>
  <c r="M5124" i="3"/>
  <c r="K5124" i="3"/>
  <c r="L5130" i="3" s="1"/>
  <c r="G5124" i="3"/>
  <c r="D5124" i="3"/>
  <c r="M5123" i="3"/>
  <c r="K5123" i="3"/>
  <c r="G5123" i="3"/>
  <c r="D5123" i="3"/>
  <c r="M5122" i="3"/>
  <c r="K5122" i="3"/>
  <c r="G5122" i="3"/>
  <c r="D5122" i="3"/>
  <c r="M4340" i="3"/>
  <c r="K4340" i="3"/>
  <c r="L4346" i="3" s="1"/>
  <c r="G4340" i="3"/>
  <c r="D4340" i="3"/>
  <c r="M4339" i="3"/>
  <c r="K4339" i="3"/>
  <c r="G4339" i="3"/>
  <c r="D4339" i="3"/>
  <c r="M4338" i="3"/>
  <c r="K4338" i="3"/>
  <c r="G4338" i="3"/>
  <c r="D4338" i="3"/>
  <c r="M3556" i="3"/>
  <c r="K3556" i="3"/>
  <c r="L3562" i="3" s="1"/>
  <c r="G3556" i="3"/>
  <c r="D3556" i="3"/>
  <c r="M3555" i="3"/>
  <c r="K3555" i="3"/>
  <c r="G3555" i="3"/>
  <c r="D3555" i="3"/>
  <c r="M3554" i="3"/>
  <c r="K3554" i="3"/>
  <c r="G3554" i="3"/>
  <c r="D3554" i="3"/>
  <c r="M2772" i="3"/>
  <c r="K2772" i="3"/>
  <c r="L2778" i="3" s="1"/>
  <c r="G2772" i="3"/>
  <c r="D2772" i="3"/>
  <c r="M2771" i="3"/>
  <c r="K2771" i="3"/>
  <c r="G2771" i="3"/>
  <c r="D2771" i="3"/>
  <c r="M2770" i="3"/>
  <c r="K2770" i="3"/>
  <c r="G2770" i="3"/>
  <c r="D2770" i="3"/>
  <c r="M1988" i="3"/>
  <c r="K1988" i="3"/>
  <c r="L1994" i="3" s="1"/>
  <c r="G1988" i="3"/>
  <c r="D1988" i="3"/>
  <c r="M1987" i="3"/>
  <c r="K1987" i="3"/>
  <c r="G1987" i="3"/>
  <c r="D1987" i="3"/>
  <c r="M1986" i="3"/>
  <c r="K1986" i="3"/>
  <c r="G1986" i="3"/>
  <c r="D1986" i="3"/>
  <c r="M1204" i="3"/>
  <c r="K1204" i="3"/>
  <c r="L1210" i="3" s="1"/>
  <c r="G1204" i="3"/>
  <c r="D1204" i="3"/>
  <c r="M1203" i="3"/>
  <c r="K1203" i="3"/>
  <c r="G1203" i="3"/>
  <c r="D1203" i="3"/>
  <c r="M1202" i="3"/>
  <c r="K1202" i="3"/>
  <c r="G1202" i="3"/>
  <c r="D120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913" i="3" l="1"/>
  <c r="L8264" i="3"/>
  <c r="L10617" i="3"/>
  <c r="L1209" i="3"/>
  <c r="L2777" i="3"/>
  <c r="L4345" i="3"/>
  <c r="L7481" i="3"/>
  <c r="L9049" i="3"/>
  <c r="E3560" i="3"/>
  <c r="J3560" i="3" s="1"/>
  <c r="E5128" i="3"/>
  <c r="J5128" i="3" s="1"/>
  <c r="E10617" i="3"/>
  <c r="J10617" i="3" s="1"/>
  <c r="F424" i="3"/>
  <c r="E426" i="3"/>
  <c r="J426" i="3" s="1"/>
  <c r="E425" i="3"/>
  <c r="J425" i="3" s="1"/>
  <c r="L425" i="3"/>
  <c r="F1207" i="3"/>
  <c r="E1209" i="3"/>
  <c r="J1209" i="3" s="1"/>
  <c r="F1208" i="3"/>
  <c r="E1210" i="3"/>
  <c r="J1210" i="3" s="1"/>
  <c r="E1993" i="3"/>
  <c r="J1993" i="3" s="1"/>
  <c r="L1993" i="3"/>
  <c r="F1992" i="3"/>
  <c r="E1994" i="3"/>
  <c r="J1994" i="3" s="1"/>
  <c r="F2775" i="3"/>
  <c r="E2777" i="3"/>
  <c r="J2777" i="3" s="1"/>
  <c r="F2776" i="3"/>
  <c r="E2778" i="3"/>
  <c r="J2778" i="3" s="1"/>
  <c r="F3560" i="3"/>
  <c r="E3562" i="3"/>
  <c r="J3562" i="3" s="1"/>
  <c r="L3561" i="3"/>
  <c r="E3561" i="3"/>
  <c r="J3561" i="3" s="1"/>
  <c r="F4344" i="3"/>
  <c r="E4346" i="3"/>
  <c r="J4346" i="3" s="1"/>
  <c r="F4343" i="3"/>
  <c r="E4345" i="3"/>
  <c r="J4345" i="3" s="1"/>
  <c r="E5129" i="3"/>
  <c r="J5129" i="3" s="1"/>
  <c r="L5129" i="3"/>
  <c r="F5128" i="3"/>
  <c r="E5130" i="3"/>
  <c r="J5130" i="3" s="1"/>
  <c r="F5912" i="3"/>
  <c r="E5914" i="3"/>
  <c r="J5914" i="3" s="1"/>
  <c r="F5911" i="3"/>
  <c r="E5913" i="3"/>
  <c r="J5913" i="3" s="1"/>
  <c r="E6697" i="3"/>
  <c r="J6697" i="3" s="1"/>
  <c r="F6696" i="3"/>
  <c r="E6698" i="3"/>
  <c r="J6698" i="3" s="1"/>
  <c r="L6697" i="3"/>
  <c r="L9832" i="3"/>
  <c r="F7479" i="3"/>
  <c r="E7481" i="3"/>
  <c r="J7481" i="3" s="1"/>
  <c r="F7480" i="3"/>
  <c r="E7482" i="3"/>
  <c r="J7482" i="3" s="1"/>
  <c r="F8264" i="3"/>
  <c r="E8266" i="3"/>
  <c r="J8266" i="3" s="1"/>
  <c r="E8265" i="3"/>
  <c r="J8265" i="3" s="1"/>
  <c r="L8265" i="3"/>
  <c r="F9048" i="3"/>
  <c r="E9050" i="3"/>
  <c r="J9050" i="3" s="1"/>
  <c r="F9047" i="3"/>
  <c r="E9049" i="3"/>
  <c r="J9049" i="3" s="1"/>
  <c r="E9832" i="3"/>
  <c r="J9832" i="3" s="1"/>
  <c r="L12185" i="3"/>
  <c r="E9833" i="3"/>
  <c r="J9833" i="3" s="1"/>
  <c r="F9832" i="3"/>
  <c r="E9834" i="3"/>
  <c r="J9834" i="3" s="1"/>
  <c r="L9833" i="3"/>
  <c r="F10616" i="3"/>
  <c r="E10618" i="3"/>
  <c r="J10618" i="3" s="1"/>
  <c r="L11401" i="3"/>
  <c r="L11400" i="3"/>
  <c r="F11400" i="3"/>
  <c r="E11402" i="3"/>
  <c r="J11402" i="3" s="1"/>
  <c r="E11401" i="3"/>
  <c r="J11401" i="3" s="1"/>
  <c r="E11400" i="3"/>
  <c r="J11400" i="3" s="1"/>
  <c r="F12183" i="3"/>
  <c r="E12185" i="3"/>
  <c r="J12185" i="3" s="1"/>
  <c r="E12184" i="3"/>
  <c r="J12184" i="3" s="1"/>
  <c r="E12186" i="3"/>
  <c r="J12186" i="3" s="1"/>
  <c r="F12184" i="3"/>
  <c r="L12184" i="3"/>
  <c r="E10616" i="3"/>
  <c r="J10616" i="3" s="1"/>
  <c r="L10616" i="3"/>
  <c r="E9048" i="3"/>
  <c r="J9048" i="3" s="1"/>
  <c r="L9048" i="3"/>
  <c r="F9830" i="3"/>
  <c r="F8262" i="3"/>
  <c r="E8264" i="3"/>
  <c r="J8264" i="3" s="1"/>
  <c r="L7480" i="3"/>
  <c r="E424" i="3"/>
  <c r="J424" i="3" s="1"/>
  <c r="L6696" i="3"/>
  <c r="E7480" i="3"/>
  <c r="J7480" i="3" s="1"/>
  <c r="F6694" i="3"/>
  <c r="E6696" i="3"/>
  <c r="J6696" i="3" s="1"/>
  <c r="L5912" i="3"/>
  <c r="L424" i="3"/>
  <c r="L3560" i="3"/>
  <c r="L5128" i="3"/>
  <c r="L1992" i="3"/>
  <c r="E5912" i="3"/>
  <c r="J5912" i="3" s="1"/>
  <c r="E4344" i="3"/>
  <c r="J4344" i="3" s="1"/>
  <c r="L4344" i="3"/>
  <c r="E2776" i="3"/>
  <c r="J2776" i="3" s="1"/>
  <c r="L2776" i="3"/>
  <c r="F11398" i="3"/>
  <c r="F1990" i="3"/>
  <c r="E1992" i="3"/>
  <c r="J1992" i="3" s="1"/>
  <c r="E1208" i="3"/>
  <c r="J1208" i="3" s="1"/>
  <c r="L1208" i="3"/>
  <c r="F423" i="3"/>
  <c r="F10615" i="3"/>
  <c r="F1991" i="3"/>
  <c r="F3559" i="3"/>
  <c r="F3558" i="3"/>
  <c r="F5127" i="3"/>
  <c r="F6695" i="3"/>
  <c r="F8263" i="3"/>
  <c r="F422" i="3"/>
  <c r="F9831" i="3"/>
  <c r="F11399" i="3"/>
  <c r="F12182" i="3"/>
  <c r="F5126" i="3"/>
  <c r="F10614" i="3"/>
  <c r="F9046" i="3"/>
  <c r="F7478" i="3"/>
  <c r="F5910" i="3"/>
  <c r="F4342" i="3"/>
  <c r="F2774" i="3"/>
  <c r="F1206" i="3"/>
  <c r="M417" i="3"/>
  <c r="K417" i="3"/>
  <c r="L423" i="3" s="1"/>
  <c r="G417" i="3"/>
  <c r="D417" i="3"/>
  <c r="M1201" i="3"/>
  <c r="K1201" i="3"/>
  <c r="L1207" i="3" s="1"/>
  <c r="G1201" i="3"/>
  <c r="D1201" i="3"/>
  <c r="M1985" i="3"/>
  <c r="K1985" i="3"/>
  <c r="L1991" i="3" s="1"/>
  <c r="G1985" i="3"/>
  <c r="D1985" i="3"/>
  <c r="M2769" i="3"/>
  <c r="K2769" i="3"/>
  <c r="L2775" i="3" s="1"/>
  <c r="G2769" i="3"/>
  <c r="D2769" i="3"/>
  <c r="M3553" i="3"/>
  <c r="K3553" i="3"/>
  <c r="L3559" i="3" s="1"/>
  <c r="G3553" i="3"/>
  <c r="D3553" i="3"/>
  <c r="M4337" i="3"/>
  <c r="K4337" i="3"/>
  <c r="L4343" i="3" s="1"/>
  <c r="G4337" i="3"/>
  <c r="D4337" i="3"/>
  <c r="M5121" i="3"/>
  <c r="K5121" i="3"/>
  <c r="L5127" i="3" s="1"/>
  <c r="G5121" i="3"/>
  <c r="D5121" i="3"/>
  <c r="M5905" i="3"/>
  <c r="K5905" i="3"/>
  <c r="L5911" i="3" s="1"/>
  <c r="G5905" i="3"/>
  <c r="D5905" i="3"/>
  <c r="M6689" i="3"/>
  <c r="K6689" i="3"/>
  <c r="L6695" i="3" s="1"/>
  <c r="G6689" i="3"/>
  <c r="D6689" i="3"/>
  <c r="M7473" i="3"/>
  <c r="K7473" i="3"/>
  <c r="L7479" i="3" s="1"/>
  <c r="G7473" i="3"/>
  <c r="D7473" i="3"/>
  <c r="M8257" i="3"/>
  <c r="K8257" i="3"/>
  <c r="L8263" i="3" s="1"/>
  <c r="G8257" i="3"/>
  <c r="D8257" i="3"/>
  <c r="M9041" i="3"/>
  <c r="K9041" i="3"/>
  <c r="L9047" i="3" s="1"/>
  <c r="G9041" i="3"/>
  <c r="D9041" i="3"/>
  <c r="M9825" i="3"/>
  <c r="K9825" i="3"/>
  <c r="L9831" i="3" s="1"/>
  <c r="G9825" i="3"/>
  <c r="D9825" i="3"/>
  <c r="M10609" i="3"/>
  <c r="K10609" i="3"/>
  <c r="L10615" i="3" s="1"/>
  <c r="G10609" i="3"/>
  <c r="D10609" i="3"/>
  <c r="M11393" i="3"/>
  <c r="K11393" i="3"/>
  <c r="L11399" i="3" s="1"/>
  <c r="G11393" i="3"/>
  <c r="D11393" i="3"/>
  <c r="M12177" i="3"/>
  <c r="K12177" i="3"/>
  <c r="L12183" i="3" s="1"/>
  <c r="G12177" i="3"/>
  <c r="D12177" i="3"/>
  <c r="F421" i="3" l="1"/>
  <c r="E423" i="3"/>
  <c r="J423" i="3" s="1"/>
  <c r="F1205" i="3"/>
  <c r="E1207" i="3"/>
  <c r="J1207" i="3" s="1"/>
  <c r="F1989" i="3"/>
  <c r="E1991" i="3"/>
  <c r="J1991" i="3" s="1"/>
  <c r="F2773" i="3"/>
  <c r="E2775" i="3"/>
  <c r="J2775" i="3" s="1"/>
  <c r="F3557" i="3"/>
  <c r="E3559" i="3"/>
  <c r="J3559" i="3" s="1"/>
  <c r="F4341" i="3"/>
  <c r="E4343" i="3"/>
  <c r="J4343" i="3" s="1"/>
  <c r="F5125" i="3"/>
  <c r="E5127" i="3"/>
  <c r="J5127" i="3" s="1"/>
  <c r="F5909" i="3"/>
  <c r="E5911" i="3"/>
  <c r="J5911" i="3" s="1"/>
  <c r="F6693" i="3"/>
  <c r="E6695" i="3"/>
  <c r="J6695" i="3" s="1"/>
  <c r="F7477" i="3"/>
  <c r="E7479" i="3"/>
  <c r="J7479" i="3" s="1"/>
  <c r="F8261" i="3"/>
  <c r="E8263" i="3"/>
  <c r="J8263" i="3" s="1"/>
  <c r="F9045" i="3"/>
  <c r="E9047" i="3"/>
  <c r="J9047" i="3" s="1"/>
  <c r="F9829" i="3"/>
  <c r="E9831" i="3"/>
  <c r="J9831" i="3" s="1"/>
  <c r="F10613" i="3"/>
  <c r="E10615" i="3"/>
  <c r="J10615" i="3" s="1"/>
  <c r="F11397" i="3"/>
  <c r="E11399" i="3"/>
  <c r="J11399" i="3" s="1"/>
  <c r="F12181" i="3"/>
  <c r="E12183" i="3"/>
  <c r="J12183" i="3" s="1"/>
  <c r="M12176" i="3"/>
  <c r="K12176" i="3"/>
  <c r="L12182" i="3" s="1"/>
  <c r="G12176" i="3"/>
  <c r="D12176" i="3"/>
  <c r="M11392" i="3"/>
  <c r="K11392" i="3"/>
  <c r="L11398" i="3" s="1"/>
  <c r="G11392" i="3"/>
  <c r="D11392" i="3"/>
  <c r="M10608" i="3"/>
  <c r="K10608" i="3"/>
  <c r="L10614" i="3" s="1"/>
  <c r="G10608" i="3"/>
  <c r="D10608" i="3"/>
  <c r="M9824" i="3"/>
  <c r="K9824" i="3"/>
  <c r="L9830" i="3" s="1"/>
  <c r="G9824" i="3"/>
  <c r="D9824" i="3"/>
  <c r="M9040" i="3"/>
  <c r="K9040" i="3"/>
  <c r="L9046" i="3" s="1"/>
  <c r="G9040" i="3"/>
  <c r="D9040" i="3"/>
  <c r="M8256" i="3"/>
  <c r="K8256" i="3"/>
  <c r="L8262" i="3" s="1"/>
  <c r="G8256" i="3"/>
  <c r="D8256" i="3"/>
  <c r="M7472" i="3"/>
  <c r="K7472" i="3"/>
  <c r="L7478" i="3" s="1"/>
  <c r="G7472" i="3"/>
  <c r="D7472" i="3"/>
  <c r="M6688" i="3"/>
  <c r="K6688" i="3"/>
  <c r="L6694" i="3" s="1"/>
  <c r="G6688" i="3"/>
  <c r="D6688" i="3"/>
  <c r="M5904" i="3"/>
  <c r="K5904" i="3"/>
  <c r="L5910" i="3" s="1"/>
  <c r="G5904" i="3"/>
  <c r="D5904" i="3"/>
  <c r="M5120" i="3"/>
  <c r="K5120" i="3"/>
  <c r="L5126" i="3" s="1"/>
  <c r="G5120" i="3"/>
  <c r="D5120" i="3"/>
  <c r="M4336" i="3"/>
  <c r="K4336" i="3"/>
  <c r="L4342" i="3" s="1"/>
  <c r="G4336" i="3"/>
  <c r="D4336" i="3"/>
  <c r="M3552" i="3"/>
  <c r="K3552" i="3"/>
  <c r="L3558" i="3" s="1"/>
  <c r="G3552" i="3"/>
  <c r="D3552" i="3"/>
  <c r="M2768" i="3"/>
  <c r="K2768" i="3"/>
  <c r="L2774" i="3" s="1"/>
  <c r="G2768" i="3"/>
  <c r="D2768" i="3"/>
  <c r="M1984" i="3"/>
  <c r="K1984" i="3"/>
  <c r="L1990" i="3" s="1"/>
  <c r="G1984" i="3"/>
  <c r="D1984" i="3"/>
  <c r="M1200" i="3"/>
  <c r="K1200" i="3"/>
  <c r="L1206" i="3" s="1"/>
  <c r="G1200" i="3"/>
  <c r="D1200" i="3"/>
  <c r="M416" i="3"/>
  <c r="K416" i="3"/>
  <c r="L422" i="3" s="1"/>
  <c r="G416" i="3"/>
  <c r="D416" i="3"/>
  <c r="F12180" i="3" l="1"/>
  <c r="E12182" i="3"/>
  <c r="J12182" i="3" s="1"/>
  <c r="F11396" i="3"/>
  <c r="E11398" i="3"/>
  <c r="J11398" i="3" s="1"/>
  <c r="F10612" i="3"/>
  <c r="E10614" i="3"/>
  <c r="J10614" i="3" s="1"/>
  <c r="F9828" i="3"/>
  <c r="E9830" i="3"/>
  <c r="J9830" i="3" s="1"/>
  <c r="F9044" i="3"/>
  <c r="E9046" i="3"/>
  <c r="J9046" i="3" s="1"/>
  <c r="F8260" i="3"/>
  <c r="E8262" i="3"/>
  <c r="J8262" i="3" s="1"/>
  <c r="F7476" i="3"/>
  <c r="E7478" i="3"/>
  <c r="J7478" i="3" s="1"/>
  <c r="F6692" i="3"/>
  <c r="E6694" i="3"/>
  <c r="J6694" i="3" s="1"/>
  <c r="F5908" i="3"/>
  <c r="E5910" i="3"/>
  <c r="J5910" i="3" s="1"/>
  <c r="F5124" i="3"/>
  <c r="E5126" i="3"/>
  <c r="J5126" i="3" s="1"/>
  <c r="F4340" i="3"/>
  <c r="E4342" i="3"/>
  <c r="J4342" i="3" s="1"/>
  <c r="F3556" i="3"/>
  <c r="E3558" i="3"/>
  <c r="J3558" i="3" s="1"/>
  <c r="F2772" i="3"/>
  <c r="E2774" i="3"/>
  <c r="J2774" i="3" s="1"/>
  <c r="F1988" i="3"/>
  <c r="E1990" i="3"/>
  <c r="J1990" i="3" s="1"/>
  <c r="F1204" i="3"/>
  <c r="E1206" i="3"/>
  <c r="J1206" i="3" s="1"/>
  <c r="F420" i="3"/>
  <c r="E422" i="3"/>
  <c r="J422" i="3" s="1"/>
  <c r="M415" i="3"/>
  <c r="K415" i="3"/>
  <c r="L421" i="3" s="1"/>
  <c r="G415" i="3"/>
  <c r="D415" i="3"/>
  <c r="M1199" i="3"/>
  <c r="K1199" i="3"/>
  <c r="L1205" i="3" s="1"/>
  <c r="G1199" i="3"/>
  <c r="D1199" i="3"/>
  <c r="M1983" i="3"/>
  <c r="K1983" i="3"/>
  <c r="L1989" i="3" s="1"/>
  <c r="G1983" i="3"/>
  <c r="D1983" i="3"/>
  <c r="M2767" i="3"/>
  <c r="K2767" i="3"/>
  <c r="L2773" i="3" s="1"/>
  <c r="G2767" i="3"/>
  <c r="D2767" i="3"/>
  <c r="M3551" i="3"/>
  <c r="K3551" i="3"/>
  <c r="L3557" i="3" s="1"/>
  <c r="G3551" i="3"/>
  <c r="D3551" i="3"/>
  <c r="M4335" i="3"/>
  <c r="K4335" i="3"/>
  <c r="L4341" i="3" s="1"/>
  <c r="G4335" i="3"/>
  <c r="D4335" i="3"/>
  <c r="M5119" i="3"/>
  <c r="K5119" i="3"/>
  <c r="L5125" i="3" s="1"/>
  <c r="G5119" i="3"/>
  <c r="D5119" i="3"/>
  <c r="M5903" i="3"/>
  <c r="K5903" i="3"/>
  <c r="L5909" i="3" s="1"/>
  <c r="G5903" i="3"/>
  <c r="D5903" i="3"/>
  <c r="M6687" i="3"/>
  <c r="K6687" i="3"/>
  <c r="L6693" i="3" s="1"/>
  <c r="G6687" i="3"/>
  <c r="D6687" i="3"/>
  <c r="M7471" i="3"/>
  <c r="K7471" i="3"/>
  <c r="L7477" i="3" s="1"/>
  <c r="G7471" i="3"/>
  <c r="D7471" i="3"/>
  <c r="M8255" i="3"/>
  <c r="K8255" i="3"/>
  <c r="L8261" i="3" s="1"/>
  <c r="G8255" i="3"/>
  <c r="D8255" i="3"/>
  <c r="M9039" i="3"/>
  <c r="K9039" i="3"/>
  <c r="L9045" i="3" s="1"/>
  <c r="G9039" i="3"/>
  <c r="D9039" i="3"/>
  <c r="M9823" i="3"/>
  <c r="K9823" i="3"/>
  <c r="L9829" i="3" s="1"/>
  <c r="G9823" i="3"/>
  <c r="D9823" i="3"/>
  <c r="M10607" i="3"/>
  <c r="K10607" i="3"/>
  <c r="L10613" i="3" s="1"/>
  <c r="G10607" i="3"/>
  <c r="D10607" i="3"/>
  <c r="M11391" i="3"/>
  <c r="K11391" i="3"/>
  <c r="L11397" i="3" s="1"/>
  <c r="G11391" i="3"/>
  <c r="D11391" i="3"/>
  <c r="M12175" i="3"/>
  <c r="K12175" i="3"/>
  <c r="L12181" i="3" s="1"/>
  <c r="G12175" i="3"/>
  <c r="D12175" i="3"/>
  <c r="F419" i="3" l="1"/>
  <c r="E421" i="3"/>
  <c r="J421" i="3" s="1"/>
  <c r="F1203" i="3"/>
  <c r="E1205" i="3"/>
  <c r="J1205" i="3" s="1"/>
  <c r="F1987" i="3"/>
  <c r="E1989" i="3"/>
  <c r="J1989" i="3" s="1"/>
  <c r="F2771" i="3"/>
  <c r="E2773" i="3"/>
  <c r="J2773" i="3" s="1"/>
  <c r="F3555" i="3"/>
  <c r="E3557" i="3"/>
  <c r="J3557" i="3" s="1"/>
  <c r="F4339" i="3"/>
  <c r="E4341" i="3"/>
  <c r="J4341" i="3" s="1"/>
  <c r="F5123" i="3"/>
  <c r="E5125" i="3"/>
  <c r="J5125" i="3" s="1"/>
  <c r="F5907" i="3"/>
  <c r="E5909" i="3"/>
  <c r="J5909" i="3" s="1"/>
  <c r="F6691" i="3"/>
  <c r="E6693" i="3"/>
  <c r="J6693" i="3" s="1"/>
  <c r="F7475" i="3"/>
  <c r="E7477" i="3"/>
  <c r="J7477" i="3" s="1"/>
  <c r="F8259" i="3"/>
  <c r="E8261" i="3"/>
  <c r="J8261" i="3" s="1"/>
  <c r="F9043" i="3"/>
  <c r="E9045" i="3"/>
  <c r="J9045" i="3" s="1"/>
  <c r="F9827" i="3"/>
  <c r="E9829" i="3"/>
  <c r="J9829" i="3" s="1"/>
  <c r="F10611" i="3"/>
  <c r="E10613" i="3"/>
  <c r="J10613" i="3" s="1"/>
  <c r="F11395" i="3"/>
  <c r="E11397" i="3"/>
  <c r="J11397" i="3" s="1"/>
  <c r="E12181" i="3"/>
  <c r="J12181" i="3" s="1"/>
  <c r="F12179" i="3"/>
  <c r="M12174" i="3"/>
  <c r="K12174" i="3"/>
  <c r="L12180" i="3" s="1"/>
  <c r="G12174" i="3"/>
  <c r="D12174" i="3"/>
  <c r="M11390" i="3"/>
  <c r="K11390" i="3"/>
  <c r="L11396" i="3" s="1"/>
  <c r="G11390" i="3"/>
  <c r="D11390" i="3"/>
  <c r="M10606" i="3"/>
  <c r="K10606" i="3"/>
  <c r="L10612" i="3" s="1"/>
  <c r="G10606" i="3"/>
  <c r="D10606" i="3"/>
  <c r="M9822" i="3"/>
  <c r="K9822" i="3"/>
  <c r="L9828" i="3" s="1"/>
  <c r="G9822" i="3"/>
  <c r="D9822" i="3"/>
  <c r="M9038" i="3"/>
  <c r="K9038" i="3"/>
  <c r="L9044" i="3" s="1"/>
  <c r="G9038" i="3"/>
  <c r="D9038" i="3"/>
  <c r="M8254" i="3"/>
  <c r="K8254" i="3"/>
  <c r="L8260" i="3" s="1"/>
  <c r="G8254" i="3"/>
  <c r="D8254" i="3"/>
  <c r="M7470" i="3"/>
  <c r="K7470" i="3"/>
  <c r="L7476" i="3" s="1"/>
  <c r="G7470" i="3"/>
  <c r="D7470" i="3"/>
  <c r="M6686" i="3"/>
  <c r="K6686" i="3"/>
  <c r="L6692" i="3" s="1"/>
  <c r="G6686" i="3"/>
  <c r="D6686" i="3"/>
  <c r="M5902" i="3"/>
  <c r="K5902" i="3"/>
  <c r="L5908" i="3" s="1"/>
  <c r="G5902" i="3"/>
  <c r="D5902" i="3"/>
  <c r="M5118" i="3"/>
  <c r="K5118" i="3"/>
  <c r="L5124" i="3" s="1"/>
  <c r="G5118" i="3"/>
  <c r="D5118" i="3"/>
  <c r="M4334" i="3"/>
  <c r="K4334" i="3"/>
  <c r="L4340" i="3" s="1"/>
  <c r="G4334" i="3"/>
  <c r="D4334" i="3"/>
  <c r="M3550" i="3"/>
  <c r="K3550" i="3"/>
  <c r="L3556" i="3" s="1"/>
  <c r="G3550" i="3"/>
  <c r="D3550" i="3"/>
  <c r="M2766" i="3"/>
  <c r="K2766" i="3"/>
  <c r="L2772" i="3" s="1"/>
  <c r="G2766" i="3"/>
  <c r="D2766" i="3"/>
  <c r="M1982" i="3"/>
  <c r="K1982" i="3"/>
  <c r="L1988" i="3" s="1"/>
  <c r="G1982" i="3"/>
  <c r="D1982" i="3"/>
  <c r="M1198" i="3"/>
  <c r="K1198" i="3"/>
  <c r="L1204" i="3" s="1"/>
  <c r="G1198" i="3"/>
  <c r="D1198" i="3"/>
  <c r="M414" i="3"/>
  <c r="K414" i="3"/>
  <c r="L420" i="3" s="1"/>
  <c r="G414" i="3"/>
  <c r="D414" i="3"/>
  <c r="F11394" i="3" l="1"/>
  <c r="E11396" i="3"/>
  <c r="J11396" i="3" s="1"/>
  <c r="F12178" i="3"/>
  <c r="E12180" i="3"/>
  <c r="J12180" i="3" s="1"/>
  <c r="E10612" i="3"/>
  <c r="J10612" i="3" s="1"/>
  <c r="F10610" i="3"/>
  <c r="E9828" i="3"/>
  <c r="J9828" i="3" s="1"/>
  <c r="F9826" i="3"/>
  <c r="F9042" i="3"/>
  <c r="E9044" i="3"/>
  <c r="J9044" i="3" s="1"/>
  <c r="F8258" i="3"/>
  <c r="E8260" i="3"/>
  <c r="J8260" i="3" s="1"/>
  <c r="E7476" i="3"/>
  <c r="J7476" i="3" s="1"/>
  <c r="F7474" i="3"/>
  <c r="F6690" i="3"/>
  <c r="E6692" i="3"/>
  <c r="J6692" i="3" s="1"/>
  <c r="E5908" i="3"/>
  <c r="J5908" i="3" s="1"/>
  <c r="F5906" i="3"/>
  <c r="E5124" i="3"/>
  <c r="J5124" i="3" s="1"/>
  <c r="F5122" i="3"/>
  <c r="F4338" i="3"/>
  <c r="E4340" i="3"/>
  <c r="J4340" i="3" s="1"/>
  <c r="F3554" i="3"/>
  <c r="E3556" i="3"/>
  <c r="J3556" i="3" s="1"/>
  <c r="F2770" i="3"/>
  <c r="E2772" i="3"/>
  <c r="J2772" i="3" s="1"/>
  <c r="E1988" i="3"/>
  <c r="J1988" i="3" s="1"/>
  <c r="F1986" i="3"/>
  <c r="F1202" i="3"/>
  <c r="E1204" i="3"/>
  <c r="J1204" i="3" s="1"/>
  <c r="E420" i="3"/>
  <c r="J420" i="3" s="1"/>
  <c r="F418" i="3"/>
  <c r="M12173" i="3"/>
  <c r="K12173" i="3"/>
  <c r="L12179" i="3" s="1"/>
  <c r="G12173" i="3"/>
  <c r="D12173" i="3"/>
  <c r="M11389" i="3"/>
  <c r="K11389" i="3"/>
  <c r="L11395" i="3" s="1"/>
  <c r="G11389" i="3"/>
  <c r="D11389" i="3"/>
  <c r="M10605" i="3"/>
  <c r="K10605" i="3"/>
  <c r="L10611" i="3" s="1"/>
  <c r="G10605" i="3"/>
  <c r="D10605" i="3"/>
  <c r="M9821" i="3"/>
  <c r="K9821" i="3"/>
  <c r="L9827" i="3" s="1"/>
  <c r="G9821" i="3"/>
  <c r="D9821" i="3"/>
  <c r="M9037" i="3"/>
  <c r="K9037" i="3"/>
  <c r="L9043" i="3" s="1"/>
  <c r="G9037" i="3"/>
  <c r="D9037" i="3"/>
  <c r="M8253" i="3"/>
  <c r="K8253" i="3"/>
  <c r="L8259" i="3" s="1"/>
  <c r="G8253" i="3"/>
  <c r="D8253" i="3"/>
  <c r="M7469" i="3"/>
  <c r="K7469" i="3"/>
  <c r="L7475" i="3" s="1"/>
  <c r="G7469" i="3"/>
  <c r="D7469" i="3"/>
  <c r="M6685" i="3"/>
  <c r="K6685" i="3"/>
  <c r="L6691" i="3" s="1"/>
  <c r="G6685" i="3"/>
  <c r="D6685" i="3"/>
  <c r="M5901" i="3"/>
  <c r="K5901" i="3"/>
  <c r="L5907" i="3" s="1"/>
  <c r="G5901" i="3"/>
  <c r="D5901" i="3"/>
  <c r="M5117" i="3"/>
  <c r="K5117" i="3"/>
  <c r="L5123" i="3" s="1"/>
  <c r="G5117" i="3"/>
  <c r="D5117" i="3"/>
  <c r="M4333" i="3"/>
  <c r="K4333" i="3"/>
  <c r="L4339" i="3" s="1"/>
  <c r="G4333" i="3"/>
  <c r="D4333" i="3"/>
  <c r="M3549" i="3"/>
  <c r="K3549" i="3"/>
  <c r="L3555" i="3" s="1"/>
  <c r="G3549" i="3"/>
  <c r="D3549" i="3"/>
  <c r="M2765" i="3"/>
  <c r="K2765" i="3"/>
  <c r="L2771" i="3" s="1"/>
  <c r="G2765" i="3"/>
  <c r="D2765" i="3"/>
  <c r="M1981" i="3"/>
  <c r="K1981" i="3"/>
  <c r="L1987" i="3" s="1"/>
  <c r="G1981" i="3"/>
  <c r="D1981" i="3"/>
  <c r="M1197" i="3"/>
  <c r="K1197" i="3"/>
  <c r="L1203" i="3" s="1"/>
  <c r="G1197" i="3"/>
  <c r="D1197" i="3"/>
  <c r="M413" i="3"/>
  <c r="K413" i="3"/>
  <c r="L419" i="3" s="1"/>
  <c r="G413" i="3"/>
  <c r="D413" i="3"/>
  <c r="F12177" i="3" l="1"/>
  <c r="E12179" i="3"/>
  <c r="J12179" i="3" s="1"/>
  <c r="F11393" i="3"/>
  <c r="E11395" i="3"/>
  <c r="J11395" i="3" s="1"/>
  <c r="F10609" i="3"/>
  <c r="E10611" i="3"/>
  <c r="J10611" i="3" s="1"/>
  <c r="F9825" i="3"/>
  <c r="E9827" i="3"/>
  <c r="J9827" i="3" s="1"/>
  <c r="F9041" i="3"/>
  <c r="E9043" i="3"/>
  <c r="J9043" i="3" s="1"/>
  <c r="F8257" i="3"/>
  <c r="E8259" i="3"/>
  <c r="J8259" i="3" s="1"/>
  <c r="F7473" i="3"/>
  <c r="E7475" i="3"/>
  <c r="J7475" i="3" s="1"/>
  <c r="F6689" i="3"/>
  <c r="E6691" i="3"/>
  <c r="J6691" i="3" s="1"/>
  <c r="F5905" i="3"/>
  <c r="E5907" i="3"/>
  <c r="J5907" i="3" s="1"/>
  <c r="F5121" i="3"/>
  <c r="E5123" i="3"/>
  <c r="J5123" i="3" s="1"/>
  <c r="F4337" i="3"/>
  <c r="E4339" i="3"/>
  <c r="J4339" i="3" s="1"/>
  <c r="F3553" i="3"/>
  <c r="E3555" i="3"/>
  <c r="J3555" i="3" s="1"/>
  <c r="F2769" i="3"/>
  <c r="E2771" i="3"/>
  <c r="J2771" i="3" s="1"/>
  <c r="F1985" i="3"/>
  <c r="E1987" i="3"/>
  <c r="J1987" i="3" s="1"/>
  <c r="F1201" i="3"/>
  <c r="E1203" i="3"/>
  <c r="J1203" i="3" s="1"/>
  <c r="F417" i="3"/>
  <c r="E419" i="3"/>
  <c r="J419" i="3" s="1"/>
  <c r="M412" i="3"/>
  <c r="K412" i="3"/>
  <c r="L418" i="3" s="1"/>
  <c r="G412" i="3"/>
  <c r="D412" i="3"/>
  <c r="M1196" i="3"/>
  <c r="K1196" i="3"/>
  <c r="L1202" i="3" s="1"/>
  <c r="G1196" i="3"/>
  <c r="D1196" i="3"/>
  <c r="M1980" i="3"/>
  <c r="K1980" i="3"/>
  <c r="L1986" i="3" s="1"/>
  <c r="G1980" i="3"/>
  <c r="D1980" i="3"/>
  <c r="M2764" i="3"/>
  <c r="K2764" i="3"/>
  <c r="L2770" i="3" s="1"/>
  <c r="G2764" i="3"/>
  <c r="D2764" i="3"/>
  <c r="M3548" i="3"/>
  <c r="K3548" i="3"/>
  <c r="L3554" i="3" s="1"/>
  <c r="G3548" i="3"/>
  <c r="D3548" i="3"/>
  <c r="M4332" i="3"/>
  <c r="K4332" i="3"/>
  <c r="L4338" i="3" s="1"/>
  <c r="G4332" i="3"/>
  <c r="D4332" i="3"/>
  <c r="M5116" i="3"/>
  <c r="K5116" i="3"/>
  <c r="L5122" i="3" s="1"/>
  <c r="G5116" i="3"/>
  <c r="D5116" i="3"/>
  <c r="M5900" i="3"/>
  <c r="K5900" i="3"/>
  <c r="L5906" i="3" s="1"/>
  <c r="G5900" i="3"/>
  <c r="D5900" i="3"/>
  <c r="M6684" i="3"/>
  <c r="K6684" i="3"/>
  <c r="L6690" i="3" s="1"/>
  <c r="G6684" i="3"/>
  <c r="D6684" i="3"/>
  <c r="M7468" i="3"/>
  <c r="K7468" i="3"/>
  <c r="L7474" i="3" s="1"/>
  <c r="G7468" i="3"/>
  <c r="D7468" i="3"/>
  <c r="M8252" i="3"/>
  <c r="K8252" i="3"/>
  <c r="L8258" i="3" s="1"/>
  <c r="G8252" i="3"/>
  <c r="D8252" i="3"/>
  <c r="M9036" i="3"/>
  <c r="K9036" i="3"/>
  <c r="L9042" i="3" s="1"/>
  <c r="G9036" i="3"/>
  <c r="D9036" i="3"/>
  <c r="M9820" i="3"/>
  <c r="K9820" i="3"/>
  <c r="L9826" i="3" s="1"/>
  <c r="G9820" i="3"/>
  <c r="D9820" i="3"/>
  <c r="M10604" i="3"/>
  <c r="K10604" i="3"/>
  <c r="L10610" i="3" s="1"/>
  <c r="G10604" i="3"/>
  <c r="D10604" i="3"/>
  <c r="M11388" i="3"/>
  <c r="K11388" i="3"/>
  <c r="L11394" i="3" s="1"/>
  <c r="G11388" i="3"/>
  <c r="D11388" i="3"/>
  <c r="M12172" i="3"/>
  <c r="K12172" i="3"/>
  <c r="L12178" i="3" s="1"/>
  <c r="G12172" i="3"/>
  <c r="D12172" i="3"/>
  <c r="F12176" i="3" l="1"/>
  <c r="E12178" i="3"/>
  <c r="J12178" i="3" s="1"/>
  <c r="F11392" i="3"/>
  <c r="E11394" i="3"/>
  <c r="J11394" i="3" s="1"/>
  <c r="F10608" i="3"/>
  <c r="E10610" i="3"/>
  <c r="J10610" i="3" s="1"/>
  <c r="F9824" i="3"/>
  <c r="E9826" i="3"/>
  <c r="J9826" i="3" s="1"/>
  <c r="F9040" i="3"/>
  <c r="E9042" i="3"/>
  <c r="J9042" i="3" s="1"/>
  <c r="F8256" i="3"/>
  <c r="E8258" i="3"/>
  <c r="J8258" i="3" s="1"/>
  <c r="F7472" i="3"/>
  <c r="E7474" i="3"/>
  <c r="J7474" i="3" s="1"/>
  <c r="F6688" i="3"/>
  <c r="E6690" i="3"/>
  <c r="J6690" i="3" s="1"/>
  <c r="F5904" i="3"/>
  <c r="E5906" i="3"/>
  <c r="J5906" i="3" s="1"/>
  <c r="F5120" i="3"/>
  <c r="E5122" i="3"/>
  <c r="J5122" i="3" s="1"/>
  <c r="F4336" i="3"/>
  <c r="E4338" i="3"/>
  <c r="J4338" i="3" s="1"/>
  <c r="F3552" i="3"/>
  <c r="E3554" i="3"/>
  <c r="J3554" i="3" s="1"/>
  <c r="F2768" i="3"/>
  <c r="E2770" i="3"/>
  <c r="J2770" i="3" s="1"/>
  <c r="F1984" i="3"/>
  <c r="E1986" i="3"/>
  <c r="J1986" i="3" s="1"/>
  <c r="F1200" i="3"/>
  <c r="E1202" i="3"/>
  <c r="J1202" i="3" s="1"/>
  <c r="F416" i="3"/>
  <c r="E418" i="3"/>
  <c r="J418" i="3" s="1"/>
  <c r="M411" i="3"/>
  <c r="K411" i="3"/>
  <c r="L417" i="3" s="1"/>
  <c r="G411" i="3"/>
  <c r="D411" i="3"/>
  <c r="M1195" i="3"/>
  <c r="K1195" i="3"/>
  <c r="L1201" i="3" s="1"/>
  <c r="G1195" i="3"/>
  <c r="D1195" i="3"/>
  <c r="M1979" i="3"/>
  <c r="K1979" i="3"/>
  <c r="L1985" i="3" s="1"/>
  <c r="G1979" i="3"/>
  <c r="D1979" i="3"/>
  <c r="M2763" i="3"/>
  <c r="K2763" i="3"/>
  <c r="L2769" i="3" s="1"/>
  <c r="G2763" i="3"/>
  <c r="D2763" i="3"/>
  <c r="M3547" i="3"/>
  <c r="K3547" i="3"/>
  <c r="L3553" i="3" s="1"/>
  <c r="G3547" i="3"/>
  <c r="D3547" i="3"/>
  <c r="M4331" i="3"/>
  <c r="K4331" i="3"/>
  <c r="L4337" i="3" s="1"/>
  <c r="G4331" i="3"/>
  <c r="D4331" i="3"/>
  <c r="M5115" i="3"/>
  <c r="K5115" i="3"/>
  <c r="L5121" i="3" s="1"/>
  <c r="G5115" i="3"/>
  <c r="D5115" i="3"/>
  <c r="M5899" i="3"/>
  <c r="K5899" i="3"/>
  <c r="L5905" i="3" s="1"/>
  <c r="G5899" i="3"/>
  <c r="D5899" i="3"/>
  <c r="M6683" i="3"/>
  <c r="K6683" i="3"/>
  <c r="L6689" i="3" s="1"/>
  <c r="G6683" i="3"/>
  <c r="D6683" i="3"/>
  <c r="M7467" i="3"/>
  <c r="K7467" i="3"/>
  <c r="L7473" i="3" s="1"/>
  <c r="G7467" i="3"/>
  <c r="D7467" i="3"/>
  <c r="M8251" i="3"/>
  <c r="K8251" i="3"/>
  <c r="L8257" i="3" s="1"/>
  <c r="G8251" i="3"/>
  <c r="D8251" i="3"/>
  <c r="M9035" i="3"/>
  <c r="K9035" i="3"/>
  <c r="L9041" i="3" s="1"/>
  <c r="G9035" i="3"/>
  <c r="D9035" i="3"/>
  <c r="M9819" i="3"/>
  <c r="K9819" i="3"/>
  <c r="L9825" i="3" s="1"/>
  <c r="G9819" i="3"/>
  <c r="D9819" i="3"/>
  <c r="M10603" i="3"/>
  <c r="K10603" i="3"/>
  <c r="L10609" i="3" s="1"/>
  <c r="G10603" i="3"/>
  <c r="D10603" i="3"/>
  <c r="M11387" i="3"/>
  <c r="K11387" i="3"/>
  <c r="L11393" i="3" s="1"/>
  <c r="G11387" i="3"/>
  <c r="D11387" i="3"/>
  <c r="M12171" i="3"/>
  <c r="K12171" i="3"/>
  <c r="L12177" i="3" s="1"/>
  <c r="G12171" i="3"/>
  <c r="D12171" i="3"/>
  <c r="F415" i="3" l="1"/>
  <c r="E417" i="3"/>
  <c r="J417" i="3" s="1"/>
  <c r="F1199" i="3"/>
  <c r="E1201" i="3"/>
  <c r="J1201" i="3" s="1"/>
  <c r="F1983" i="3"/>
  <c r="E1985" i="3"/>
  <c r="J1985" i="3" s="1"/>
  <c r="F2767" i="3"/>
  <c r="E2769" i="3"/>
  <c r="J2769" i="3" s="1"/>
  <c r="F3551" i="3"/>
  <c r="E3553" i="3"/>
  <c r="J3553" i="3" s="1"/>
  <c r="F4335" i="3"/>
  <c r="E4337" i="3"/>
  <c r="J4337" i="3" s="1"/>
  <c r="F5119" i="3"/>
  <c r="E5121" i="3"/>
  <c r="J5121" i="3" s="1"/>
  <c r="F5903" i="3"/>
  <c r="E5905" i="3"/>
  <c r="J5905" i="3" s="1"/>
  <c r="F6687" i="3"/>
  <c r="E6689" i="3"/>
  <c r="J6689" i="3" s="1"/>
  <c r="F7471" i="3"/>
  <c r="E7473" i="3"/>
  <c r="J7473" i="3" s="1"/>
  <c r="F8255" i="3"/>
  <c r="E8257" i="3"/>
  <c r="J8257" i="3" s="1"/>
  <c r="F9039" i="3"/>
  <c r="E9041" i="3"/>
  <c r="J9041" i="3" s="1"/>
  <c r="F9823" i="3"/>
  <c r="E9825" i="3"/>
  <c r="J9825" i="3" s="1"/>
  <c r="F10607" i="3"/>
  <c r="E10609" i="3"/>
  <c r="J10609" i="3" s="1"/>
  <c r="F11391" i="3"/>
  <c r="E11393" i="3"/>
  <c r="J11393" i="3" s="1"/>
  <c r="F12175" i="3"/>
  <c r="E12177" i="3"/>
  <c r="J12177" i="3" s="1"/>
  <c r="M12170" i="3"/>
  <c r="K12170" i="3"/>
  <c r="L12176" i="3" s="1"/>
  <c r="G12170" i="3"/>
  <c r="D12170" i="3"/>
  <c r="M11386" i="3"/>
  <c r="K11386" i="3"/>
  <c r="L11392" i="3" s="1"/>
  <c r="G11386" i="3"/>
  <c r="D11386" i="3"/>
  <c r="M10602" i="3"/>
  <c r="K10602" i="3"/>
  <c r="L10608" i="3" s="1"/>
  <c r="G10602" i="3"/>
  <c r="D10602" i="3"/>
  <c r="M9818" i="3"/>
  <c r="K9818" i="3"/>
  <c r="L9824" i="3" s="1"/>
  <c r="G9818" i="3"/>
  <c r="D9818" i="3"/>
  <c r="M9034" i="3"/>
  <c r="K9034" i="3"/>
  <c r="L9040" i="3" s="1"/>
  <c r="G9034" i="3"/>
  <c r="D9034" i="3"/>
  <c r="M8250" i="3"/>
  <c r="K8250" i="3"/>
  <c r="L8256" i="3" s="1"/>
  <c r="G8250" i="3"/>
  <c r="D8250" i="3"/>
  <c r="M7466" i="3"/>
  <c r="K7466" i="3"/>
  <c r="L7472" i="3" s="1"/>
  <c r="G7466" i="3"/>
  <c r="D7466" i="3"/>
  <c r="M6682" i="3"/>
  <c r="K6682" i="3"/>
  <c r="L6688" i="3" s="1"/>
  <c r="G6682" i="3"/>
  <c r="D6682" i="3"/>
  <c r="M5898" i="3"/>
  <c r="K5898" i="3"/>
  <c r="L5904" i="3" s="1"/>
  <c r="G5898" i="3"/>
  <c r="D5898" i="3"/>
  <c r="M5114" i="3"/>
  <c r="K5114" i="3"/>
  <c r="L5120" i="3" s="1"/>
  <c r="G5114" i="3"/>
  <c r="D5114" i="3"/>
  <c r="M4330" i="3"/>
  <c r="K4330" i="3"/>
  <c r="L4336" i="3" s="1"/>
  <c r="G4330" i="3"/>
  <c r="D4330" i="3"/>
  <c r="M3546" i="3"/>
  <c r="K3546" i="3"/>
  <c r="L3552" i="3" s="1"/>
  <c r="G3546" i="3"/>
  <c r="D3546" i="3"/>
  <c r="M2762" i="3"/>
  <c r="K2762" i="3"/>
  <c r="L2768" i="3" s="1"/>
  <c r="G2762" i="3"/>
  <c r="D2762" i="3"/>
  <c r="M1978" i="3"/>
  <c r="K1978" i="3"/>
  <c r="L1984" i="3" s="1"/>
  <c r="G1978" i="3"/>
  <c r="D1978" i="3"/>
  <c r="M1194" i="3"/>
  <c r="K1194" i="3"/>
  <c r="L1200" i="3" s="1"/>
  <c r="G1194" i="3"/>
  <c r="D1194" i="3"/>
  <c r="M410" i="3"/>
  <c r="K410" i="3"/>
  <c r="L416" i="3" s="1"/>
  <c r="G410" i="3"/>
  <c r="D410" i="3"/>
  <c r="F11390" i="3" l="1"/>
  <c r="E11392" i="3"/>
  <c r="J11392" i="3" s="1"/>
  <c r="F12174" i="3"/>
  <c r="E12176" i="3"/>
  <c r="J12176" i="3" s="1"/>
  <c r="F10606" i="3"/>
  <c r="E10608" i="3"/>
  <c r="J10608" i="3" s="1"/>
  <c r="F9822" i="3"/>
  <c r="E9824" i="3"/>
  <c r="J9824" i="3" s="1"/>
  <c r="F9038" i="3"/>
  <c r="E9040" i="3"/>
  <c r="J9040" i="3" s="1"/>
  <c r="F8254" i="3"/>
  <c r="E8256" i="3"/>
  <c r="J8256" i="3" s="1"/>
  <c r="F7470" i="3"/>
  <c r="E7472" i="3"/>
  <c r="J7472" i="3" s="1"/>
  <c r="F6686" i="3"/>
  <c r="E6688" i="3"/>
  <c r="J6688" i="3" s="1"/>
  <c r="F5902" i="3"/>
  <c r="E5904" i="3"/>
  <c r="J5904" i="3" s="1"/>
  <c r="F5118" i="3"/>
  <c r="E5120" i="3"/>
  <c r="J5120" i="3" s="1"/>
  <c r="F4334" i="3"/>
  <c r="E4336" i="3"/>
  <c r="J4336" i="3" s="1"/>
  <c r="F3550" i="3"/>
  <c r="E3552" i="3"/>
  <c r="J3552" i="3" s="1"/>
  <c r="F2766" i="3"/>
  <c r="E2768" i="3"/>
  <c r="J2768" i="3" s="1"/>
  <c r="F1982" i="3"/>
  <c r="E1984" i="3"/>
  <c r="J1984" i="3" s="1"/>
  <c r="F1198" i="3"/>
  <c r="E1200" i="3"/>
  <c r="J1200" i="3" s="1"/>
  <c r="F414" i="3"/>
  <c r="E416" i="3"/>
  <c r="J416" i="3" s="1"/>
  <c r="M409" i="3"/>
  <c r="K409" i="3"/>
  <c r="L415" i="3" s="1"/>
  <c r="G409" i="3"/>
  <c r="D409" i="3"/>
  <c r="M1193" i="3"/>
  <c r="K1193" i="3"/>
  <c r="L1199" i="3" s="1"/>
  <c r="G1193" i="3"/>
  <c r="D1193" i="3"/>
  <c r="M1977" i="3"/>
  <c r="K1977" i="3"/>
  <c r="L1983" i="3" s="1"/>
  <c r="G1977" i="3"/>
  <c r="D1977" i="3"/>
  <c r="M2761" i="3"/>
  <c r="K2761" i="3"/>
  <c r="L2767" i="3" s="1"/>
  <c r="G2761" i="3"/>
  <c r="D2761" i="3"/>
  <c r="M3545" i="3"/>
  <c r="K3545" i="3"/>
  <c r="L3551" i="3" s="1"/>
  <c r="G3545" i="3"/>
  <c r="D3545" i="3"/>
  <c r="M4329" i="3"/>
  <c r="K4329" i="3"/>
  <c r="L4335" i="3" s="1"/>
  <c r="G4329" i="3"/>
  <c r="D4329" i="3"/>
  <c r="K4707" i="3"/>
  <c r="M5113" i="3"/>
  <c r="K5113" i="3"/>
  <c r="L5119" i="3" s="1"/>
  <c r="G5113" i="3"/>
  <c r="D5113" i="3"/>
  <c r="M5897" i="3"/>
  <c r="K5897" i="3"/>
  <c r="L5903" i="3" s="1"/>
  <c r="G5897" i="3"/>
  <c r="D5897" i="3"/>
  <c r="M6681" i="3"/>
  <c r="K6681" i="3"/>
  <c r="L6687" i="3" s="1"/>
  <c r="G6681" i="3"/>
  <c r="D6681" i="3"/>
  <c r="M7465" i="3"/>
  <c r="K7465" i="3"/>
  <c r="L7471" i="3" s="1"/>
  <c r="G7465" i="3"/>
  <c r="D7465" i="3"/>
  <c r="M8249" i="3"/>
  <c r="K8249" i="3"/>
  <c r="L8255" i="3" s="1"/>
  <c r="G8249" i="3"/>
  <c r="D8249" i="3"/>
  <c r="M9033" i="3"/>
  <c r="K9033" i="3"/>
  <c r="L9039" i="3" s="1"/>
  <c r="G9033" i="3"/>
  <c r="D9033" i="3"/>
  <c r="M9817" i="3"/>
  <c r="K9817" i="3"/>
  <c r="L9823" i="3" s="1"/>
  <c r="G9817" i="3"/>
  <c r="D9817" i="3"/>
  <c r="M10601" i="3"/>
  <c r="K10601" i="3"/>
  <c r="L10607" i="3" s="1"/>
  <c r="G10601" i="3"/>
  <c r="D10601" i="3"/>
  <c r="M11385" i="3"/>
  <c r="K11385" i="3"/>
  <c r="L11391" i="3" s="1"/>
  <c r="G11385" i="3"/>
  <c r="D11385" i="3"/>
  <c r="M12169" i="3"/>
  <c r="K12169" i="3"/>
  <c r="L12175" i="3" s="1"/>
  <c r="G12169" i="3"/>
  <c r="D12169" i="3"/>
  <c r="F413" i="3" l="1"/>
  <c r="E415" i="3"/>
  <c r="J415" i="3" s="1"/>
  <c r="F1197" i="3"/>
  <c r="E1199" i="3"/>
  <c r="J1199" i="3" s="1"/>
  <c r="F1981" i="3"/>
  <c r="E1983" i="3"/>
  <c r="J1983" i="3" s="1"/>
  <c r="F2765" i="3"/>
  <c r="E2767" i="3"/>
  <c r="J2767" i="3" s="1"/>
  <c r="F3549" i="3"/>
  <c r="E3551" i="3"/>
  <c r="J3551" i="3" s="1"/>
  <c r="F4333" i="3"/>
  <c r="E4335" i="3"/>
  <c r="J4335" i="3" s="1"/>
  <c r="F5117" i="3"/>
  <c r="E5119" i="3"/>
  <c r="J5119" i="3" s="1"/>
  <c r="F5901" i="3"/>
  <c r="E5903" i="3"/>
  <c r="J5903" i="3" s="1"/>
  <c r="F6685" i="3"/>
  <c r="E6687" i="3"/>
  <c r="J6687" i="3" s="1"/>
  <c r="F7469" i="3"/>
  <c r="E7471" i="3"/>
  <c r="J7471" i="3" s="1"/>
  <c r="F8253" i="3"/>
  <c r="E8255" i="3"/>
  <c r="J8255" i="3" s="1"/>
  <c r="F9037" i="3"/>
  <c r="E9039" i="3"/>
  <c r="J9039" i="3" s="1"/>
  <c r="F9821" i="3"/>
  <c r="E9823" i="3"/>
  <c r="J9823" i="3" s="1"/>
  <c r="F10605" i="3"/>
  <c r="E10607" i="3"/>
  <c r="J10607" i="3" s="1"/>
  <c r="F11389" i="3"/>
  <c r="E11391" i="3"/>
  <c r="J11391" i="3" s="1"/>
  <c r="F12173" i="3"/>
  <c r="E12175" i="3"/>
  <c r="J12175" i="3" s="1"/>
  <c r="M7464" i="3"/>
  <c r="K7464" i="3"/>
  <c r="L7470" i="3" s="1"/>
  <c r="G7464" i="3"/>
  <c r="D7464" i="3"/>
  <c r="M408" i="3"/>
  <c r="K408" i="3"/>
  <c r="L414" i="3" s="1"/>
  <c r="G408" i="3"/>
  <c r="D408" i="3"/>
  <c r="M407" i="3"/>
  <c r="K407" i="3"/>
  <c r="G407" i="3"/>
  <c r="D407" i="3"/>
  <c r="M1192" i="3"/>
  <c r="K1192" i="3"/>
  <c r="L1198" i="3" s="1"/>
  <c r="G1192" i="3"/>
  <c r="D1192" i="3"/>
  <c r="M1191" i="3"/>
  <c r="K1191" i="3"/>
  <c r="G1191" i="3"/>
  <c r="D1191" i="3"/>
  <c r="M1976" i="3"/>
  <c r="K1976" i="3"/>
  <c r="L1982" i="3" s="1"/>
  <c r="G1976" i="3"/>
  <c r="D1976" i="3"/>
  <c r="M1975" i="3"/>
  <c r="K1975" i="3"/>
  <c r="G1975" i="3"/>
  <c r="D1975" i="3"/>
  <c r="M2760" i="3"/>
  <c r="K2760" i="3"/>
  <c r="L2766" i="3" s="1"/>
  <c r="G2760" i="3"/>
  <c r="D2760" i="3"/>
  <c r="M2759" i="3"/>
  <c r="K2759" i="3"/>
  <c r="G2759" i="3"/>
  <c r="D2759" i="3"/>
  <c r="M3544" i="3"/>
  <c r="K3544" i="3"/>
  <c r="L3550" i="3" s="1"/>
  <c r="G3544" i="3"/>
  <c r="D3544" i="3"/>
  <c r="M3543" i="3"/>
  <c r="K3543" i="3"/>
  <c r="G3543" i="3"/>
  <c r="D3543" i="3"/>
  <c r="M4328" i="3"/>
  <c r="K4328" i="3"/>
  <c r="L4334" i="3" s="1"/>
  <c r="G4328" i="3"/>
  <c r="D4328" i="3"/>
  <c r="M4327" i="3"/>
  <c r="K4327" i="3"/>
  <c r="G4327" i="3"/>
  <c r="D4327" i="3"/>
  <c r="M5112" i="3"/>
  <c r="K5112" i="3"/>
  <c r="L5118" i="3" s="1"/>
  <c r="G5112" i="3"/>
  <c r="D5112" i="3"/>
  <c r="M5111" i="3"/>
  <c r="K5111" i="3"/>
  <c r="G5111" i="3"/>
  <c r="D5111" i="3"/>
  <c r="M5896" i="3"/>
  <c r="K5896" i="3"/>
  <c r="L5902" i="3" s="1"/>
  <c r="G5896" i="3"/>
  <c r="D5896" i="3"/>
  <c r="M5895" i="3"/>
  <c r="K5895" i="3"/>
  <c r="G5895" i="3"/>
  <c r="D5895" i="3"/>
  <c r="M6680" i="3"/>
  <c r="K6680" i="3"/>
  <c r="L6686" i="3" s="1"/>
  <c r="G6680" i="3"/>
  <c r="D6680" i="3"/>
  <c r="M6679" i="3"/>
  <c r="K6679" i="3"/>
  <c r="G6679" i="3"/>
  <c r="D6679" i="3"/>
  <c r="M7463" i="3"/>
  <c r="K7463" i="3"/>
  <c r="G7463" i="3"/>
  <c r="D7463" i="3"/>
  <c r="M8248" i="3"/>
  <c r="K8248" i="3"/>
  <c r="L8254" i="3" s="1"/>
  <c r="G8248" i="3"/>
  <c r="D8248" i="3"/>
  <c r="M8247" i="3"/>
  <c r="K8247" i="3"/>
  <c r="G8247" i="3"/>
  <c r="D8247" i="3"/>
  <c r="M9032" i="3"/>
  <c r="K9032" i="3"/>
  <c r="L9038" i="3" s="1"/>
  <c r="G9032" i="3"/>
  <c r="D9032" i="3"/>
  <c r="M9031" i="3"/>
  <c r="K9031" i="3"/>
  <c r="G9031" i="3"/>
  <c r="D9031" i="3"/>
  <c r="M9816" i="3"/>
  <c r="K9816" i="3"/>
  <c r="L9822" i="3" s="1"/>
  <c r="G9816" i="3"/>
  <c r="D9816" i="3"/>
  <c r="M9815" i="3"/>
  <c r="K9815" i="3"/>
  <c r="G9815" i="3"/>
  <c r="D9815" i="3"/>
  <c r="M10600" i="3"/>
  <c r="K10600" i="3"/>
  <c r="L10606" i="3" s="1"/>
  <c r="G10600" i="3"/>
  <c r="D10600" i="3"/>
  <c r="M10599" i="3"/>
  <c r="K10599" i="3"/>
  <c r="G10599" i="3"/>
  <c r="D10599" i="3"/>
  <c r="M11384" i="3"/>
  <c r="K11384" i="3"/>
  <c r="L11390" i="3" s="1"/>
  <c r="G11384" i="3"/>
  <c r="D11384" i="3"/>
  <c r="M11383" i="3"/>
  <c r="K11383" i="3"/>
  <c r="G11383" i="3"/>
  <c r="D11383" i="3"/>
  <c r="G12168" i="3"/>
  <c r="D12168" i="3"/>
  <c r="G12167" i="3"/>
  <c r="D12167" i="3"/>
  <c r="M12168" i="3"/>
  <c r="K12168" i="3"/>
  <c r="L12174" i="3" s="1"/>
  <c r="M12167" i="3"/>
  <c r="K12167" i="3"/>
  <c r="L11389" i="3" l="1"/>
  <c r="L10605" i="3"/>
  <c r="L9821" i="3"/>
  <c r="L9037" i="3"/>
  <c r="L8253" i="3"/>
  <c r="L7469" i="3"/>
  <c r="F11388" i="3"/>
  <c r="E11390" i="3"/>
  <c r="J11390" i="3" s="1"/>
  <c r="F12172" i="3"/>
  <c r="E12174" i="3"/>
  <c r="J12174" i="3" s="1"/>
  <c r="L12173" i="3"/>
  <c r="F10604" i="3"/>
  <c r="E10606" i="3"/>
  <c r="J10606" i="3" s="1"/>
  <c r="F9820" i="3"/>
  <c r="E9822" i="3"/>
  <c r="J9822" i="3" s="1"/>
  <c r="E12173" i="3"/>
  <c r="J12173" i="3" s="1"/>
  <c r="F9036" i="3"/>
  <c r="E9038" i="3"/>
  <c r="J9038" i="3" s="1"/>
  <c r="F8252" i="3"/>
  <c r="E8254" i="3"/>
  <c r="J8254" i="3" s="1"/>
  <c r="F7468" i="3"/>
  <c r="E7470" i="3"/>
  <c r="J7470" i="3" s="1"/>
  <c r="F6684" i="3"/>
  <c r="E6686" i="3"/>
  <c r="J6686" i="3" s="1"/>
  <c r="F5900" i="3"/>
  <c r="E5902" i="3"/>
  <c r="J5902" i="3" s="1"/>
  <c r="F5116" i="3"/>
  <c r="E5118" i="3"/>
  <c r="J5118" i="3" s="1"/>
  <c r="F4332" i="3"/>
  <c r="E4334" i="3"/>
  <c r="J4334" i="3" s="1"/>
  <c r="F3548" i="3"/>
  <c r="E3550" i="3"/>
  <c r="J3550" i="3" s="1"/>
  <c r="F2764" i="3"/>
  <c r="E2766" i="3"/>
  <c r="J2766" i="3" s="1"/>
  <c r="F1980" i="3"/>
  <c r="E1982" i="3"/>
  <c r="J1982" i="3" s="1"/>
  <c r="F1196" i="3"/>
  <c r="E1198" i="3"/>
  <c r="J1198" i="3" s="1"/>
  <c r="F412" i="3"/>
  <c r="E414" i="3"/>
  <c r="J414" i="3" s="1"/>
  <c r="F11387" i="3"/>
  <c r="E11389" i="3"/>
  <c r="J11389" i="3" s="1"/>
  <c r="F10603" i="3"/>
  <c r="E10605" i="3"/>
  <c r="J10605" i="3" s="1"/>
  <c r="F9819" i="3"/>
  <c r="E9821" i="3"/>
  <c r="J9821" i="3" s="1"/>
  <c r="F9035" i="3"/>
  <c r="E9037" i="3"/>
  <c r="J9037" i="3" s="1"/>
  <c r="F8251" i="3"/>
  <c r="E8253" i="3"/>
  <c r="J8253" i="3" s="1"/>
  <c r="F7467" i="3"/>
  <c r="E7469" i="3"/>
  <c r="J7469" i="3" s="1"/>
  <c r="L6685" i="3"/>
  <c r="E6685" i="3"/>
  <c r="J6685" i="3" s="1"/>
  <c r="E5901" i="3"/>
  <c r="J5901" i="3" s="1"/>
  <c r="L5901" i="3"/>
  <c r="E5117" i="3"/>
  <c r="J5117" i="3" s="1"/>
  <c r="L5117" i="3"/>
  <c r="L4333" i="3"/>
  <c r="E4333" i="3"/>
  <c r="J4333" i="3" s="1"/>
  <c r="L3549" i="3"/>
  <c r="E3549" i="3"/>
  <c r="J3549" i="3" s="1"/>
  <c r="E2765" i="3"/>
  <c r="J2765" i="3" s="1"/>
  <c r="L2765" i="3"/>
  <c r="E1981" i="3"/>
  <c r="J1981" i="3" s="1"/>
  <c r="L1981" i="3"/>
  <c r="E1197" i="3"/>
  <c r="J1197" i="3" s="1"/>
  <c r="L1197" i="3"/>
  <c r="E413" i="3"/>
  <c r="J413" i="3" s="1"/>
  <c r="L413" i="3"/>
  <c r="F411" i="3"/>
  <c r="F1195" i="3"/>
  <c r="F1979" i="3"/>
  <c r="F2763" i="3"/>
  <c r="F3547" i="3"/>
  <c r="F12171" i="3"/>
  <c r="F4331" i="3"/>
  <c r="F5115" i="3"/>
  <c r="F5899" i="3"/>
  <c r="F6683" i="3"/>
  <c r="M12166" i="3"/>
  <c r="K12166" i="3"/>
  <c r="L12172" i="3" s="1"/>
  <c r="G12166" i="3"/>
  <c r="D12166" i="3"/>
  <c r="M11382" i="3"/>
  <c r="K11382" i="3"/>
  <c r="L11388" i="3" s="1"/>
  <c r="G11382" i="3"/>
  <c r="D11382" i="3"/>
  <c r="M10598" i="3"/>
  <c r="K10598" i="3"/>
  <c r="L10604" i="3" s="1"/>
  <c r="G10598" i="3"/>
  <c r="D10598" i="3"/>
  <c r="K9812" i="3"/>
  <c r="G9812" i="3"/>
  <c r="D9812" i="3"/>
  <c r="M9814" i="3"/>
  <c r="K9814" i="3"/>
  <c r="L9820" i="3" s="1"/>
  <c r="G9814" i="3"/>
  <c r="D9814" i="3"/>
  <c r="M9030" i="3"/>
  <c r="K9030" i="3"/>
  <c r="L9036" i="3" s="1"/>
  <c r="G9030" i="3"/>
  <c r="D9030" i="3"/>
  <c r="M8246" i="3"/>
  <c r="K8246" i="3"/>
  <c r="L8252" i="3" s="1"/>
  <c r="G8246" i="3"/>
  <c r="D8246" i="3"/>
  <c r="M7462" i="3"/>
  <c r="K7462" i="3"/>
  <c r="L7468" i="3" s="1"/>
  <c r="G7462" i="3"/>
  <c r="D7462" i="3"/>
  <c r="M6678" i="3"/>
  <c r="K6678" i="3"/>
  <c r="L6684" i="3" s="1"/>
  <c r="G6678" i="3"/>
  <c r="D6678" i="3"/>
  <c r="M5894" i="3"/>
  <c r="K5894" i="3"/>
  <c r="L5900" i="3" s="1"/>
  <c r="G5894" i="3"/>
  <c r="D5894" i="3"/>
  <c r="M5110" i="3"/>
  <c r="K5110" i="3"/>
  <c r="L5116" i="3" s="1"/>
  <c r="G5110" i="3"/>
  <c r="D5110" i="3"/>
  <c r="M4326" i="3"/>
  <c r="K4326" i="3"/>
  <c r="L4332" i="3" s="1"/>
  <c r="G4326" i="3"/>
  <c r="D4326" i="3"/>
  <c r="M3542" i="3"/>
  <c r="K3542" i="3"/>
  <c r="L3548" i="3" s="1"/>
  <c r="G3542" i="3"/>
  <c r="D3542" i="3"/>
  <c r="M2758" i="3"/>
  <c r="K2758" i="3"/>
  <c r="L2764" i="3" s="1"/>
  <c r="G2758" i="3"/>
  <c r="D2758" i="3"/>
  <c r="M1974" i="3"/>
  <c r="K1974" i="3"/>
  <c r="L1980" i="3" s="1"/>
  <c r="G1974" i="3"/>
  <c r="D1974" i="3"/>
  <c r="M1190" i="3"/>
  <c r="K1190" i="3"/>
  <c r="L1196" i="3" s="1"/>
  <c r="G1190" i="3"/>
  <c r="D1190" i="3"/>
  <c r="M406" i="3"/>
  <c r="K406" i="3"/>
  <c r="L412" i="3" s="1"/>
  <c r="G406" i="3"/>
  <c r="D406" i="3"/>
  <c r="F410" i="3" l="1"/>
  <c r="E412" i="3"/>
  <c r="J412" i="3" s="1"/>
  <c r="F1194" i="3"/>
  <c r="E1196" i="3"/>
  <c r="J1196" i="3" s="1"/>
  <c r="F1978" i="3"/>
  <c r="E1980" i="3"/>
  <c r="J1980" i="3" s="1"/>
  <c r="F2762" i="3"/>
  <c r="E2764" i="3"/>
  <c r="J2764" i="3" s="1"/>
  <c r="F3546" i="3"/>
  <c r="E3548" i="3"/>
  <c r="J3548" i="3" s="1"/>
  <c r="F4330" i="3"/>
  <c r="E4332" i="3"/>
  <c r="J4332" i="3" s="1"/>
  <c r="F5114" i="3"/>
  <c r="E5116" i="3"/>
  <c r="J5116" i="3" s="1"/>
  <c r="F5898" i="3"/>
  <c r="E5900" i="3"/>
  <c r="J5900" i="3" s="1"/>
  <c r="F6682" i="3"/>
  <c r="E6684" i="3"/>
  <c r="J6684" i="3" s="1"/>
  <c r="F7466" i="3"/>
  <c r="E7468" i="3"/>
  <c r="J7468" i="3" s="1"/>
  <c r="F8250" i="3"/>
  <c r="E8252" i="3"/>
  <c r="J8252" i="3" s="1"/>
  <c r="F9034" i="3"/>
  <c r="E9036" i="3"/>
  <c r="J9036" i="3" s="1"/>
  <c r="F9818" i="3"/>
  <c r="E9820" i="3"/>
  <c r="J9820" i="3" s="1"/>
  <c r="F10602" i="3"/>
  <c r="E10604" i="3"/>
  <c r="J10604" i="3" s="1"/>
  <c r="F11386" i="3"/>
  <c r="E11388" i="3"/>
  <c r="J11388" i="3" s="1"/>
  <c r="F12170" i="3"/>
  <c r="E12172" i="3"/>
  <c r="J1217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M1189" i="3"/>
  <c r="K1189" i="3"/>
  <c r="I1189" i="3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H1189" i="3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G1189" i="3"/>
  <c r="D1189" i="3"/>
  <c r="C1189" i="3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M1973" i="3"/>
  <c r="K1973" i="3"/>
  <c r="I1973" i="3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H1973" i="3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G1973" i="3"/>
  <c r="D1973" i="3"/>
  <c r="C1973" i="3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M2757" i="3"/>
  <c r="K2757" i="3"/>
  <c r="I2757" i="3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H2757" i="3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G2757" i="3"/>
  <c r="D2757" i="3"/>
  <c r="C2757" i="3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M3541" i="3"/>
  <c r="K3541" i="3"/>
  <c r="I3541" i="3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H3541" i="3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G3541" i="3"/>
  <c r="D3541" i="3"/>
  <c r="C3541" i="3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M4325" i="3"/>
  <c r="K4325" i="3"/>
  <c r="I4325" i="3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H4325" i="3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G4325" i="3"/>
  <c r="D4325" i="3"/>
  <c r="C4325" i="3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M5109" i="3"/>
  <c r="K5109" i="3"/>
  <c r="I5109" i="3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H5109" i="3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G5109" i="3"/>
  <c r="D5109" i="3"/>
  <c r="C5109" i="3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M5893" i="3"/>
  <c r="K5893" i="3"/>
  <c r="I5893" i="3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H5893" i="3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G5893" i="3"/>
  <c r="D5893" i="3"/>
  <c r="C5893" i="3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M6677" i="3"/>
  <c r="K6677" i="3"/>
  <c r="I6677" i="3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H6677" i="3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G6677" i="3"/>
  <c r="D6677" i="3"/>
  <c r="C6677" i="3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M7461" i="3"/>
  <c r="K7461" i="3"/>
  <c r="I7461" i="3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H7461" i="3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G7461" i="3"/>
  <c r="D7461" i="3"/>
  <c r="C7461" i="3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M8245" i="3"/>
  <c r="K8245" i="3"/>
  <c r="I8245" i="3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H8245" i="3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G8245" i="3"/>
  <c r="D8245" i="3"/>
  <c r="C8245" i="3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M9029" i="3"/>
  <c r="K9029" i="3"/>
  <c r="I9029" i="3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H9029" i="3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G9029" i="3"/>
  <c r="D9029" i="3"/>
  <c r="C9029" i="3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M9813" i="3"/>
  <c r="K9813" i="3"/>
  <c r="G9813" i="3"/>
  <c r="D9813" i="3"/>
  <c r="C9813" i="3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D10596" i="3"/>
  <c r="M10597" i="3"/>
  <c r="K10597" i="3"/>
  <c r="I10597" i="3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H10597" i="3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G10597" i="3"/>
  <c r="D10597" i="3"/>
  <c r="C10597" i="3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M11381" i="3"/>
  <c r="K11381" i="3"/>
  <c r="I11381" i="3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H11381" i="3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G11381" i="3"/>
  <c r="D11381" i="3"/>
  <c r="C11381" i="3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M12165" i="3"/>
  <c r="K12165" i="3"/>
  <c r="L12171" i="3" s="1"/>
  <c r="G12165" i="3"/>
  <c r="D12165" i="3"/>
  <c r="M12164" i="3"/>
  <c r="K12164" i="3"/>
  <c r="G12164" i="3"/>
  <c r="D12164" i="3"/>
  <c r="C8544" i="3" l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L12170" i="3"/>
  <c r="E410" i="3"/>
  <c r="J410" i="3" s="1"/>
  <c r="E411" i="3"/>
  <c r="J411" i="3" s="1"/>
  <c r="L410" i="3"/>
  <c r="L411" i="3"/>
  <c r="E12170" i="3"/>
  <c r="J12170" i="3" s="1"/>
  <c r="E1194" i="3"/>
  <c r="J1194" i="3" s="1"/>
  <c r="E1195" i="3"/>
  <c r="J1195" i="3" s="1"/>
  <c r="L1194" i="3"/>
  <c r="L1195" i="3"/>
  <c r="L1978" i="3"/>
  <c r="L1979" i="3"/>
  <c r="E1978" i="3"/>
  <c r="J1978" i="3" s="1"/>
  <c r="E1979" i="3"/>
  <c r="J1979" i="3" s="1"/>
  <c r="E2762" i="3"/>
  <c r="J2762" i="3" s="1"/>
  <c r="E2763" i="3"/>
  <c r="J2763" i="3" s="1"/>
  <c r="L2762" i="3"/>
  <c r="L2763" i="3"/>
  <c r="L3546" i="3"/>
  <c r="L3547" i="3"/>
  <c r="E3546" i="3"/>
  <c r="J3546" i="3" s="1"/>
  <c r="E3547" i="3"/>
  <c r="J3547" i="3" s="1"/>
  <c r="L4330" i="3"/>
  <c r="L4331" i="3"/>
  <c r="E4330" i="3"/>
  <c r="J4330" i="3" s="1"/>
  <c r="E4331" i="3"/>
  <c r="J4331" i="3" s="1"/>
  <c r="L5114" i="3"/>
  <c r="L5115" i="3"/>
  <c r="E5114" i="3"/>
  <c r="J5114" i="3" s="1"/>
  <c r="E5115" i="3"/>
  <c r="J5115" i="3" s="1"/>
  <c r="L5898" i="3"/>
  <c r="L5899" i="3"/>
  <c r="E5898" i="3"/>
  <c r="J5898" i="3" s="1"/>
  <c r="E5899" i="3"/>
  <c r="J5899" i="3" s="1"/>
  <c r="E6682" i="3"/>
  <c r="J6682" i="3" s="1"/>
  <c r="E6683" i="3"/>
  <c r="J6683" i="3" s="1"/>
  <c r="L6682" i="3"/>
  <c r="L6683" i="3"/>
  <c r="E7466" i="3"/>
  <c r="J7466" i="3" s="1"/>
  <c r="E7467" i="3"/>
  <c r="J7467" i="3" s="1"/>
  <c r="L7466" i="3"/>
  <c r="L7467" i="3"/>
  <c r="E8250" i="3"/>
  <c r="J8250" i="3" s="1"/>
  <c r="E8251" i="3"/>
  <c r="J8251" i="3" s="1"/>
  <c r="L8250" i="3"/>
  <c r="L8251" i="3"/>
  <c r="L9034" i="3"/>
  <c r="L9035" i="3"/>
  <c r="E9034" i="3"/>
  <c r="J9034" i="3" s="1"/>
  <c r="E9035" i="3"/>
  <c r="J9035" i="3" s="1"/>
  <c r="L9818" i="3"/>
  <c r="L9819" i="3"/>
  <c r="E9818" i="3"/>
  <c r="J9818" i="3" s="1"/>
  <c r="E9819" i="3"/>
  <c r="J9819" i="3" s="1"/>
  <c r="F10601" i="3"/>
  <c r="E10603" i="3"/>
  <c r="J10603" i="3" s="1"/>
  <c r="L10602" i="3"/>
  <c r="L10603" i="3"/>
  <c r="E11386" i="3"/>
  <c r="J11386" i="3" s="1"/>
  <c r="E11387" i="3"/>
  <c r="J11387" i="3" s="1"/>
  <c r="L11386" i="3"/>
  <c r="L11387" i="3"/>
  <c r="F12169" i="3"/>
  <c r="E12171" i="3"/>
  <c r="J12171" i="3" s="1"/>
  <c r="E10602" i="3"/>
  <c r="J10602" i="3" s="1"/>
  <c r="F12168" i="3"/>
  <c r="F408" i="3"/>
  <c r="F409" i="3"/>
  <c r="F1192" i="3"/>
  <c r="F1193" i="3"/>
  <c r="F1976" i="3"/>
  <c r="F1977" i="3"/>
  <c r="F2760" i="3"/>
  <c r="F2761" i="3"/>
  <c r="F3544" i="3"/>
  <c r="F3545" i="3"/>
  <c r="F4328" i="3"/>
  <c r="F4329" i="3"/>
  <c r="F5112" i="3"/>
  <c r="F5113" i="3"/>
  <c r="F5896" i="3"/>
  <c r="F5897" i="3"/>
  <c r="F6680" i="3"/>
  <c r="F6681" i="3"/>
  <c r="F7464" i="3"/>
  <c r="F7465" i="3"/>
  <c r="F8248" i="3"/>
  <c r="F8249" i="3"/>
  <c r="F9032" i="3"/>
  <c r="F9033" i="3"/>
  <c r="F9816" i="3"/>
  <c r="F9817" i="3"/>
  <c r="F11384" i="3"/>
  <c r="F11385" i="3"/>
  <c r="F10600" i="3"/>
  <c r="M12163" i="3"/>
  <c r="K12163" i="3"/>
  <c r="L12169" i="3" s="1"/>
  <c r="G12163" i="3"/>
  <c r="D12163" i="3"/>
  <c r="M11379" i="3"/>
  <c r="K11379" i="3"/>
  <c r="L11385" i="3" s="1"/>
  <c r="G11379" i="3"/>
  <c r="D11379" i="3"/>
  <c r="M10595" i="3"/>
  <c r="K10595" i="3"/>
  <c r="L10601" i="3" s="1"/>
  <c r="G10595" i="3"/>
  <c r="D10595" i="3"/>
  <c r="M9811" i="3"/>
  <c r="K9811" i="3"/>
  <c r="L9817" i="3" s="1"/>
  <c r="G9811" i="3"/>
  <c r="D9811" i="3"/>
  <c r="M9027" i="3"/>
  <c r="K9027" i="3"/>
  <c r="L9033" i="3" s="1"/>
  <c r="G9027" i="3"/>
  <c r="D9027" i="3"/>
  <c r="M8243" i="3"/>
  <c r="K8243" i="3"/>
  <c r="L8249" i="3" s="1"/>
  <c r="G8243" i="3"/>
  <c r="D8243" i="3"/>
  <c r="M7459" i="3"/>
  <c r="K7459" i="3"/>
  <c r="L7465" i="3" s="1"/>
  <c r="G7459" i="3"/>
  <c r="D7459" i="3"/>
  <c r="M6675" i="3"/>
  <c r="K6675" i="3"/>
  <c r="L6681" i="3" s="1"/>
  <c r="G6675" i="3"/>
  <c r="D6675" i="3"/>
  <c r="M5891" i="3"/>
  <c r="K5891" i="3"/>
  <c r="L5897" i="3" s="1"/>
  <c r="G5891" i="3"/>
  <c r="D5891" i="3"/>
  <c r="M5107" i="3"/>
  <c r="K5107" i="3"/>
  <c r="L5113" i="3" s="1"/>
  <c r="G5107" i="3"/>
  <c r="D5107" i="3"/>
  <c r="M4323" i="3"/>
  <c r="K4323" i="3"/>
  <c r="L4329" i="3" s="1"/>
  <c r="G4323" i="3"/>
  <c r="D4323" i="3"/>
  <c r="M3539" i="3"/>
  <c r="K3539" i="3"/>
  <c r="L3545" i="3" s="1"/>
  <c r="G3539" i="3"/>
  <c r="D3539" i="3"/>
  <c r="M2755" i="3"/>
  <c r="K2755" i="3"/>
  <c r="L2761" i="3" s="1"/>
  <c r="G2755" i="3"/>
  <c r="D2755" i="3"/>
  <c r="M1971" i="3"/>
  <c r="K1971" i="3"/>
  <c r="L1977" i="3" s="1"/>
  <c r="G1971" i="3"/>
  <c r="D1971" i="3"/>
  <c r="M1187" i="3"/>
  <c r="K1187" i="3"/>
  <c r="L1193" i="3" s="1"/>
  <c r="G1187" i="3"/>
  <c r="D1187" i="3"/>
  <c r="M403" i="3"/>
  <c r="K403" i="3"/>
  <c r="L409" i="3" s="1"/>
  <c r="G403" i="3"/>
  <c r="D403" i="3"/>
  <c r="F407" i="3" l="1"/>
  <c r="E409" i="3"/>
  <c r="J409" i="3" s="1"/>
  <c r="F1191" i="3"/>
  <c r="E1193" i="3"/>
  <c r="J1193" i="3" s="1"/>
  <c r="F1975" i="3"/>
  <c r="E1977" i="3"/>
  <c r="J1977" i="3" s="1"/>
  <c r="F2759" i="3"/>
  <c r="E2761" i="3"/>
  <c r="J2761" i="3" s="1"/>
  <c r="F3543" i="3"/>
  <c r="E3545" i="3"/>
  <c r="J3545" i="3" s="1"/>
  <c r="F4327" i="3"/>
  <c r="E4329" i="3"/>
  <c r="J4329" i="3" s="1"/>
  <c r="F5111" i="3"/>
  <c r="E5113" i="3"/>
  <c r="J5113" i="3" s="1"/>
  <c r="F5895" i="3"/>
  <c r="E5897" i="3"/>
  <c r="J5897" i="3" s="1"/>
  <c r="F6679" i="3"/>
  <c r="E6681" i="3"/>
  <c r="J6681" i="3" s="1"/>
  <c r="F7463" i="3"/>
  <c r="E7465" i="3"/>
  <c r="J7465" i="3" s="1"/>
  <c r="F8247" i="3"/>
  <c r="E8249" i="3"/>
  <c r="J8249" i="3" s="1"/>
  <c r="F9031" i="3"/>
  <c r="E9033" i="3"/>
  <c r="J9033" i="3" s="1"/>
  <c r="F9815" i="3"/>
  <c r="E9817" i="3"/>
  <c r="J9817" i="3" s="1"/>
  <c r="F10599" i="3"/>
  <c r="E10601" i="3"/>
  <c r="J10601" i="3" s="1"/>
  <c r="F11383" i="3"/>
  <c r="E11385" i="3"/>
  <c r="J11385" i="3" s="1"/>
  <c r="F12167" i="3"/>
  <c r="E12169" i="3"/>
  <c r="J12169" i="3" s="1"/>
  <c r="M402" i="3"/>
  <c r="K402" i="3"/>
  <c r="L408" i="3" s="1"/>
  <c r="G402" i="3"/>
  <c r="D402" i="3"/>
  <c r="M1186" i="3"/>
  <c r="K1186" i="3"/>
  <c r="L1192" i="3" s="1"/>
  <c r="G1186" i="3"/>
  <c r="D1186" i="3"/>
  <c r="M1970" i="3"/>
  <c r="K1970" i="3"/>
  <c r="L1976" i="3" s="1"/>
  <c r="G1970" i="3"/>
  <c r="D1970" i="3"/>
  <c r="M2754" i="3"/>
  <c r="K2754" i="3"/>
  <c r="L2760" i="3" s="1"/>
  <c r="G2754" i="3"/>
  <c r="D2754" i="3"/>
  <c r="M3538" i="3"/>
  <c r="K3538" i="3"/>
  <c r="L3544" i="3" s="1"/>
  <c r="G3538" i="3"/>
  <c r="D3538" i="3"/>
  <c r="M4322" i="3"/>
  <c r="K4322" i="3"/>
  <c r="L4328" i="3" s="1"/>
  <c r="G4322" i="3"/>
  <c r="D4322" i="3"/>
  <c r="M5106" i="3"/>
  <c r="K5106" i="3"/>
  <c r="L5112" i="3" s="1"/>
  <c r="G5106" i="3"/>
  <c r="D5106" i="3"/>
  <c r="M5890" i="3"/>
  <c r="K5890" i="3"/>
  <c r="L5896" i="3" s="1"/>
  <c r="G5890" i="3"/>
  <c r="D5890" i="3"/>
  <c r="M6674" i="3"/>
  <c r="K6674" i="3"/>
  <c r="L6680" i="3" s="1"/>
  <c r="G6674" i="3"/>
  <c r="D6674" i="3"/>
  <c r="M7458" i="3"/>
  <c r="K7458" i="3"/>
  <c r="L7464" i="3" s="1"/>
  <c r="G7458" i="3"/>
  <c r="D7458" i="3"/>
  <c r="M8242" i="3"/>
  <c r="K8242" i="3"/>
  <c r="L8248" i="3" s="1"/>
  <c r="G8242" i="3"/>
  <c r="D8242" i="3"/>
  <c r="M9026" i="3"/>
  <c r="K9026" i="3"/>
  <c r="L9032" i="3" s="1"/>
  <c r="G9026" i="3"/>
  <c r="D9026" i="3"/>
  <c r="M9810" i="3"/>
  <c r="K9810" i="3"/>
  <c r="L9816" i="3" s="1"/>
  <c r="G9810" i="3"/>
  <c r="D9810" i="3"/>
  <c r="M10594" i="3"/>
  <c r="K10594" i="3"/>
  <c r="L10600" i="3" s="1"/>
  <c r="G10594" i="3"/>
  <c r="D10594" i="3"/>
  <c r="M11378" i="3"/>
  <c r="K11378" i="3"/>
  <c r="L11384" i="3" s="1"/>
  <c r="G11378" i="3"/>
  <c r="D11378" i="3"/>
  <c r="M12162" i="3"/>
  <c r="K12162" i="3"/>
  <c r="L12168" i="3" s="1"/>
  <c r="G12162" i="3"/>
  <c r="D12162" i="3"/>
  <c r="F7462" i="3" l="1"/>
  <c r="E7464" i="3"/>
  <c r="J7464" i="3" s="1"/>
  <c r="F406" i="3"/>
  <c r="E408" i="3"/>
  <c r="J408" i="3" s="1"/>
  <c r="F1190" i="3"/>
  <c r="E1192" i="3"/>
  <c r="J1192" i="3" s="1"/>
  <c r="F1974" i="3"/>
  <c r="E1976" i="3"/>
  <c r="J1976" i="3" s="1"/>
  <c r="F2758" i="3"/>
  <c r="E2760" i="3"/>
  <c r="J2760" i="3" s="1"/>
  <c r="F3542" i="3"/>
  <c r="E3544" i="3"/>
  <c r="J3544" i="3" s="1"/>
  <c r="F4326" i="3"/>
  <c r="E4328" i="3"/>
  <c r="J4328" i="3" s="1"/>
  <c r="F5110" i="3"/>
  <c r="E5112" i="3"/>
  <c r="J5112" i="3" s="1"/>
  <c r="F5894" i="3"/>
  <c r="E5896" i="3"/>
  <c r="J5896" i="3" s="1"/>
  <c r="F6678" i="3"/>
  <c r="E6680" i="3"/>
  <c r="J6680" i="3" s="1"/>
  <c r="F8246" i="3"/>
  <c r="E8248" i="3"/>
  <c r="J8248" i="3" s="1"/>
  <c r="F9030" i="3"/>
  <c r="E9032" i="3"/>
  <c r="J9032" i="3" s="1"/>
  <c r="F9814" i="3"/>
  <c r="E9816" i="3"/>
  <c r="J9816" i="3" s="1"/>
  <c r="F10598" i="3"/>
  <c r="E10600" i="3"/>
  <c r="J10600" i="3" s="1"/>
  <c r="F11382" i="3"/>
  <c r="E11384" i="3"/>
  <c r="J11384" i="3" s="1"/>
  <c r="E12168" i="3"/>
  <c r="J12168" i="3" s="1"/>
  <c r="F12166" i="3"/>
  <c r="M12161" i="3"/>
  <c r="K12161" i="3"/>
  <c r="L12167" i="3" s="1"/>
  <c r="G12161" i="3"/>
  <c r="D12161" i="3"/>
  <c r="M11377" i="3"/>
  <c r="K11377" i="3"/>
  <c r="L11383" i="3" s="1"/>
  <c r="G11377" i="3"/>
  <c r="D11377" i="3"/>
  <c r="M10593" i="3"/>
  <c r="K10593" i="3"/>
  <c r="L10599" i="3" s="1"/>
  <c r="G10593" i="3"/>
  <c r="D10593" i="3"/>
  <c r="M9809" i="3"/>
  <c r="K9809" i="3"/>
  <c r="L9815" i="3" s="1"/>
  <c r="G9809" i="3"/>
  <c r="D9809" i="3"/>
  <c r="M9025" i="3"/>
  <c r="K9025" i="3"/>
  <c r="L9031" i="3" s="1"/>
  <c r="G9025" i="3"/>
  <c r="D9025" i="3"/>
  <c r="M8241" i="3"/>
  <c r="K8241" i="3"/>
  <c r="L8247" i="3" s="1"/>
  <c r="G8241" i="3"/>
  <c r="D8241" i="3"/>
  <c r="M7457" i="3"/>
  <c r="K7457" i="3"/>
  <c r="L7463" i="3" s="1"/>
  <c r="G7457" i="3"/>
  <c r="D7457" i="3"/>
  <c r="M6673" i="3"/>
  <c r="K6673" i="3"/>
  <c r="L6679" i="3" s="1"/>
  <c r="G6673" i="3"/>
  <c r="D6673" i="3"/>
  <c r="M5889" i="3"/>
  <c r="K5889" i="3"/>
  <c r="L5895" i="3" s="1"/>
  <c r="G5889" i="3"/>
  <c r="D5889" i="3"/>
  <c r="M5105" i="3"/>
  <c r="K5105" i="3"/>
  <c r="L5111" i="3" s="1"/>
  <c r="G5105" i="3"/>
  <c r="D5105" i="3"/>
  <c r="M4321" i="3"/>
  <c r="K4321" i="3"/>
  <c r="L4327" i="3" s="1"/>
  <c r="G4321" i="3"/>
  <c r="D4321" i="3"/>
  <c r="M3537" i="3"/>
  <c r="K3537" i="3"/>
  <c r="L3543" i="3" s="1"/>
  <c r="G3537" i="3"/>
  <c r="D3537" i="3"/>
  <c r="M2753" i="3"/>
  <c r="K2753" i="3"/>
  <c r="L2759" i="3" s="1"/>
  <c r="G2753" i="3"/>
  <c r="D2753" i="3"/>
  <c r="M1969" i="3"/>
  <c r="K1969" i="3"/>
  <c r="L1975" i="3" s="1"/>
  <c r="G1969" i="3"/>
  <c r="D1969" i="3"/>
  <c r="M1185" i="3"/>
  <c r="K1185" i="3"/>
  <c r="L1191" i="3" s="1"/>
  <c r="G1185" i="3"/>
  <c r="D1185" i="3"/>
  <c r="M401" i="3"/>
  <c r="K401" i="3"/>
  <c r="L407" i="3" s="1"/>
  <c r="G401" i="3"/>
  <c r="D401" i="3"/>
  <c r="F405" i="3" l="1"/>
  <c r="E407" i="3"/>
  <c r="J407" i="3" s="1"/>
  <c r="F1189" i="3"/>
  <c r="E1191" i="3"/>
  <c r="J1191" i="3" s="1"/>
  <c r="F1973" i="3"/>
  <c r="E1975" i="3"/>
  <c r="J1975" i="3" s="1"/>
  <c r="F2757" i="3"/>
  <c r="E2759" i="3"/>
  <c r="J2759" i="3" s="1"/>
  <c r="F3541" i="3"/>
  <c r="E3543" i="3"/>
  <c r="J3543" i="3" s="1"/>
  <c r="F4325" i="3"/>
  <c r="E4327" i="3"/>
  <c r="J4327" i="3" s="1"/>
  <c r="F5109" i="3"/>
  <c r="E5111" i="3"/>
  <c r="J5111" i="3" s="1"/>
  <c r="F5893" i="3"/>
  <c r="E5895" i="3"/>
  <c r="J5895" i="3" s="1"/>
  <c r="F6677" i="3"/>
  <c r="E6679" i="3"/>
  <c r="J6679" i="3" s="1"/>
  <c r="F7461" i="3"/>
  <c r="E7463" i="3"/>
  <c r="J7463" i="3" s="1"/>
  <c r="F8245" i="3"/>
  <c r="E8247" i="3"/>
  <c r="J8247" i="3" s="1"/>
  <c r="F9029" i="3"/>
  <c r="E9031" i="3"/>
  <c r="J9031" i="3" s="1"/>
  <c r="F9813" i="3"/>
  <c r="E9815" i="3"/>
  <c r="J9815" i="3" s="1"/>
  <c r="F10597" i="3"/>
  <c r="E10599" i="3"/>
  <c r="J10599" i="3" s="1"/>
  <c r="F11381" i="3"/>
  <c r="E11383" i="3"/>
  <c r="J11383" i="3" s="1"/>
  <c r="F12165" i="3"/>
  <c r="E12167" i="3"/>
  <c r="J12167" i="3" s="1"/>
  <c r="M400" i="3"/>
  <c r="K400" i="3"/>
  <c r="L406" i="3" s="1"/>
  <c r="G400" i="3"/>
  <c r="D400" i="3"/>
  <c r="E406" i="3" s="1"/>
  <c r="J406" i="3" s="1"/>
  <c r="M1184" i="3"/>
  <c r="K1184" i="3"/>
  <c r="L1190" i="3" s="1"/>
  <c r="G1184" i="3"/>
  <c r="D1184" i="3"/>
  <c r="E1190" i="3" s="1"/>
  <c r="J1190" i="3" s="1"/>
  <c r="M1968" i="3"/>
  <c r="K1968" i="3"/>
  <c r="L1974" i="3" s="1"/>
  <c r="G1968" i="3"/>
  <c r="D1968" i="3"/>
  <c r="E1974" i="3" s="1"/>
  <c r="J1974" i="3" s="1"/>
  <c r="M2752" i="3"/>
  <c r="K2752" i="3"/>
  <c r="L2758" i="3" s="1"/>
  <c r="G2752" i="3"/>
  <c r="D2752" i="3"/>
  <c r="E2758" i="3" s="1"/>
  <c r="J2758" i="3" s="1"/>
  <c r="M3536" i="3"/>
  <c r="K3536" i="3"/>
  <c r="L3542" i="3" s="1"/>
  <c r="G3536" i="3"/>
  <c r="D3536" i="3"/>
  <c r="E3542" i="3" s="1"/>
  <c r="J3542" i="3" s="1"/>
  <c r="M4320" i="3"/>
  <c r="K4320" i="3"/>
  <c r="L4326" i="3" s="1"/>
  <c r="G4320" i="3"/>
  <c r="D4320" i="3"/>
  <c r="E4326" i="3" s="1"/>
  <c r="J4326" i="3" s="1"/>
  <c r="M5104" i="3"/>
  <c r="K5104" i="3"/>
  <c r="L5110" i="3" s="1"/>
  <c r="G5104" i="3"/>
  <c r="D5104" i="3"/>
  <c r="E5110" i="3" s="1"/>
  <c r="J5110" i="3" s="1"/>
  <c r="M5888" i="3"/>
  <c r="K5888" i="3"/>
  <c r="L5894" i="3" s="1"/>
  <c r="G5888" i="3"/>
  <c r="D5888" i="3"/>
  <c r="E5894" i="3" s="1"/>
  <c r="J5894" i="3" s="1"/>
  <c r="M6672" i="3"/>
  <c r="K6672" i="3"/>
  <c r="L6678" i="3" s="1"/>
  <c r="G6672" i="3"/>
  <c r="D6672" i="3"/>
  <c r="E6678" i="3" s="1"/>
  <c r="J6678" i="3" s="1"/>
  <c r="M7456" i="3"/>
  <c r="K7456" i="3"/>
  <c r="L7462" i="3" s="1"/>
  <c r="G7456" i="3"/>
  <c r="D7456" i="3"/>
  <c r="E7462" i="3" s="1"/>
  <c r="J7462" i="3" s="1"/>
  <c r="M8240" i="3"/>
  <c r="K8240" i="3"/>
  <c r="L8246" i="3" s="1"/>
  <c r="G8240" i="3"/>
  <c r="D8240" i="3"/>
  <c r="E8246" i="3" s="1"/>
  <c r="J8246" i="3" s="1"/>
  <c r="M9024" i="3"/>
  <c r="K9024" i="3"/>
  <c r="L9030" i="3" s="1"/>
  <c r="G9024" i="3"/>
  <c r="D9024" i="3"/>
  <c r="E9030" i="3" s="1"/>
  <c r="J9030" i="3" s="1"/>
  <c r="M9808" i="3"/>
  <c r="K9808" i="3"/>
  <c r="L9814" i="3" s="1"/>
  <c r="G9808" i="3"/>
  <c r="D9808" i="3"/>
  <c r="M10592" i="3"/>
  <c r="K10592" i="3"/>
  <c r="L10598" i="3" s="1"/>
  <c r="G10592" i="3"/>
  <c r="D10592" i="3"/>
  <c r="E10598" i="3" s="1"/>
  <c r="J10598" i="3" s="1"/>
  <c r="M11376" i="3"/>
  <c r="K11376" i="3"/>
  <c r="L11382" i="3" s="1"/>
  <c r="G11376" i="3"/>
  <c r="D11376" i="3"/>
  <c r="E11382" i="3" s="1"/>
  <c r="J11382" i="3" s="1"/>
  <c r="F9812" i="3" l="1"/>
  <c r="E9814" i="3"/>
  <c r="J9814" i="3" s="1"/>
  <c r="M12160" i="3"/>
  <c r="K12160" i="3"/>
  <c r="L12166" i="3" s="1"/>
  <c r="G12160" i="3"/>
  <c r="D12160" i="3"/>
  <c r="F12164" i="3" l="1"/>
  <c r="E12166" i="3"/>
  <c r="J12166" i="3" s="1"/>
  <c r="M399" i="3"/>
  <c r="K399" i="3"/>
  <c r="L405" i="3" s="1"/>
  <c r="G399" i="3"/>
  <c r="D399" i="3"/>
  <c r="M1183" i="3"/>
  <c r="K1183" i="3"/>
  <c r="L1189" i="3" s="1"/>
  <c r="G1183" i="3"/>
  <c r="D1183" i="3"/>
  <c r="M1967" i="3"/>
  <c r="K1967" i="3"/>
  <c r="L1973" i="3" s="1"/>
  <c r="G1967" i="3"/>
  <c r="D1967" i="3"/>
  <c r="M2751" i="3"/>
  <c r="K2751" i="3"/>
  <c r="L2757" i="3" s="1"/>
  <c r="G2751" i="3"/>
  <c r="D2751" i="3"/>
  <c r="M3535" i="3"/>
  <c r="K3535" i="3"/>
  <c r="L3541" i="3" s="1"/>
  <c r="G3535" i="3"/>
  <c r="D3535" i="3"/>
  <c r="M4319" i="3"/>
  <c r="K4319" i="3"/>
  <c r="L4325" i="3" s="1"/>
  <c r="G4319" i="3"/>
  <c r="D4319" i="3"/>
  <c r="M5103" i="3"/>
  <c r="K5103" i="3"/>
  <c r="L5109" i="3" s="1"/>
  <c r="G5103" i="3"/>
  <c r="D5103" i="3"/>
  <c r="M5887" i="3"/>
  <c r="K5887" i="3"/>
  <c r="L5893" i="3" s="1"/>
  <c r="G5887" i="3"/>
  <c r="D5887" i="3"/>
  <c r="M6671" i="3"/>
  <c r="K6671" i="3"/>
  <c r="L6677" i="3" s="1"/>
  <c r="G6671" i="3"/>
  <c r="D6671" i="3"/>
  <c r="M7455" i="3"/>
  <c r="K7455" i="3"/>
  <c r="L7461" i="3" s="1"/>
  <c r="G7455" i="3"/>
  <c r="D7455" i="3"/>
  <c r="M8239" i="3"/>
  <c r="K8239" i="3"/>
  <c r="L8245" i="3" s="1"/>
  <c r="G8239" i="3"/>
  <c r="D8239" i="3"/>
  <c r="M9023" i="3"/>
  <c r="K9023" i="3"/>
  <c r="L9029" i="3" s="1"/>
  <c r="G9023" i="3"/>
  <c r="D9023" i="3"/>
  <c r="M9807" i="3"/>
  <c r="K9807" i="3"/>
  <c r="L9813" i="3" s="1"/>
  <c r="G9807" i="3"/>
  <c r="D9807" i="3"/>
  <c r="M10591" i="3"/>
  <c r="K10591" i="3"/>
  <c r="L10597" i="3" s="1"/>
  <c r="G10591" i="3"/>
  <c r="D10591" i="3"/>
  <c r="M11375" i="3"/>
  <c r="K11375" i="3"/>
  <c r="L11381" i="3" s="1"/>
  <c r="G11375" i="3"/>
  <c r="D11375" i="3"/>
  <c r="M12159" i="3"/>
  <c r="K12159" i="3"/>
  <c r="L12165" i="3" s="1"/>
  <c r="G12159" i="3"/>
  <c r="D12159" i="3"/>
  <c r="F10595" i="3" l="1"/>
  <c r="E10597" i="3"/>
  <c r="J10597" i="3" s="1"/>
  <c r="F4323" i="3"/>
  <c r="E4325" i="3"/>
  <c r="J4325" i="3" s="1"/>
  <c r="F11379" i="3"/>
  <c r="E11381" i="3"/>
  <c r="J11381" i="3" s="1"/>
  <c r="F9811" i="3"/>
  <c r="E9813" i="3"/>
  <c r="J9813" i="3" s="1"/>
  <c r="F8243" i="3"/>
  <c r="E8245" i="3"/>
  <c r="J8245" i="3" s="1"/>
  <c r="F6675" i="3"/>
  <c r="E6677" i="3"/>
  <c r="J6677" i="3" s="1"/>
  <c r="F5107" i="3"/>
  <c r="E5109" i="3"/>
  <c r="J5109" i="3" s="1"/>
  <c r="F3539" i="3"/>
  <c r="E3541" i="3"/>
  <c r="J3541" i="3" s="1"/>
  <c r="F1971" i="3"/>
  <c r="E1973" i="3"/>
  <c r="J1973" i="3" s="1"/>
  <c r="F403" i="3"/>
  <c r="E405" i="3"/>
  <c r="J405" i="3" s="1"/>
  <c r="F9027" i="3"/>
  <c r="E9029" i="3"/>
  <c r="J9029" i="3" s="1"/>
  <c r="F2755" i="3"/>
  <c r="E2757" i="3"/>
  <c r="J2757" i="3" s="1"/>
  <c r="F7459" i="3"/>
  <c r="E7461" i="3"/>
  <c r="J7461" i="3" s="1"/>
  <c r="F1187" i="3"/>
  <c r="E1189" i="3"/>
  <c r="J1189" i="3" s="1"/>
  <c r="F12163" i="3"/>
  <c r="E12165" i="3"/>
  <c r="J12165" i="3" s="1"/>
  <c r="F5891" i="3"/>
  <c r="E5893" i="3"/>
  <c r="J5893" i="3" s="1"/>
  <c r="M11374" i="3"/>
  <c r="K11374" i="3"/>
  <c r="G11374" i="3"/>
  <c r="D11374" i="3"/>
  <c r="F11378" i="3" s="1"/>
  <c r="M10590" i="3"/>
  <c r="K10590" i="3"/>
  <c r="G10590" i="3"/>
  <c r="D10590" i="3"/>
  <c r="F10594" i="3" s="1"/>
  <c r="M9806" i="3"/>
  <c r="K9806" i="3"/>
  <c r="G9806" i="3"/>
  <c r="D9806" i="3"/>
  <c r="M9022" i="3"/>
  <c r="K9022" i="3"/>
  <c r="G9022" i="3"/>
  <c r="D9022" i="3"/>
  <c r="F9026" i="3" s="1"/>
  <c r="M8238" i="3"/>
  <c r="K8238" i="3"/>
  <c r="G8238" i="3"/>
  <c r="D8238" i="3"/>
  <c r="F8242" i="3" s="1"/>
  <c r="M7454" i="3"/>
  <c r="K7454" i="3"/>
  <c r="G7454" i="3"/>
  <c r="D7454" i="3"/>
  <c r="F7458" i="3" s="1"/>
  <c r="M6670" i="3"/>
  <c r="K6670" i="3"/>
  <c r="G6670" i="3"/>
  <c r="D6670" i="3"/>
  <c r="F6674" i="3" s="1"/>
  <c r="M5886" i="3"/>
  <c r="K5886" i="3"/>
  <c r="G5886" i="3"/>
  <c r="D5886" i="3"/>
  <c r="F5890" i="3" s="1"/>
  <c r="M5102" i="3"/>
  <c r="K5102" i="3"/>
  <c r="G5102" i="3"/>
  <c r="D5102" i="3"/>
  <c r="F5106" i="3" s="1"/>
  <c r="M4318" i="3"/>
  <c r="K4318" i="3"/>
  <c r="G4318" i="3"/>
  <c r="D4318" i="3"/>
  <c r="F4322" i="3" s="1"/>
  <c r="M3534" i="3"/>
  <c r="K3534" i="3"/>
  <c r="G3534" i="3"/>
  <c r="D3534" i="3"/>
  <c r="F3538" i="3" s="1"/>
  <c r="M2750" i="3"/>
  <c r="K2750" i="3"/>
  <c r="G2750" i="3"/>
  <c r="D2750" i="3"/>
  <c r="F2754" i="3" s="1"/>
  <c r="M1966" i="3"/>
  <c r="K1966" i="3"/>
  <c r="G1966" i="3"/>
  <c r="D1966" i="3"/>
  <c r="F1970" i="3" s="1"/>
  <c r="M1182" i="3"/>
  <c r="K1182" i="3"/>
  <c r="G1182" i="3"/>
  <c r="D1182" i="3"/>
  <c r="F1186" i="3" s="1"/>
  <c r="M398" i="3"/>
  <c r="K398" i="3"/>
  <c r="G398" i="3"/>
  <c r="D398" i="3"/>
  <c r="F402" i="3" s="1"/>
  <c r="M12158" i="3"/>
  <c r="K12158" i="3"/>
  <c r="L12164" i="3" s="1"/>
  <c r="G12158" i="3"/>
  <c r="D12158" i="3"/>
  <c r="F9810" i="3" l="1"/>
  <c r="E9812" i="3"/>
  <c r="J9812" i="3" s="1"/>
  <c r="F12162" i="3"/>
  <c r="E12164" i="3"/>
  <c r="J12164" i="3" s="1"/>
  <c r="M11373" i="3"/>
  <c r="K11373" i="3"/>
  <c r="L11379" i="3" s="1"/>
  <c r="G11373" i="3"/>
  <c r="D11373" i="3"/>
  <c r="M10589" i="3"/>
  <c r="K10589" i="3"/>
  <c r="L10595" i="3" s="1"/>
  <c r="G10589" i="3"/>
  <c r="D10589" i="3"/>
  <c r="M9805" i="3"/>
  <c r="K9805" i="3"/>
  <c r="L9811" i="3" s="1"/>
  <c r="G9805" i="3"/>
  <c r="D9805" i="3"/>
  <c r="M9021" i="3"/>
  <c r="K9021" i="3"/>
  <c r="L9027" i="3" s="1"/>
  <c r="G9021" i="3"/>
  <c r="D9021" i="3"/>
  <c r="M8237" i="3"/>
  <c r="K8237" i="3"/>
  <c r="L8243" i="3" s="1"/>
  <c r="G8237" i="3"/>
  <c r="D8237" i="3"/>
  <c r="M7453" i="3"/>
  <c r="K7453" i="3"/>
  <c r="L7459" i="3" s="1"/>
  <c r="G7453" i="3"/>
  <c r="D7453" i="3"/>
  <c r="M6669" i="3"/>
  <c r="K6669" i="3"/>
  <c r="L6675" i="3" s="1"/>
  <c r="G6669" i="3"/>
  <c r="D6669" i="3"/>
  <c r="M5885" i="3"/>
  <c r="K5885" i="3"/>
  <c r="L5891" i="3" s="1"/>
  <c r="G5885" i="3"/>
  <c r="D5885" i="3"/>
  <c r="M5101" i="3"/>
  <c r="K5101" i="3"/>
  <c r="L5107" i="3" s="1"/>
  <c r="G5101" i="3"/>
  <c r="D5101" i="3"/>
  <c r="M4317" i="3"/>
  <c r="K4317" i="3"/>
  <c r="L4323" i="3" s="1"/>
  <c r="G4317" i="3"/>
  <c r="D4317" i="3"/>
  <c r="M3533" i="3"/>
  <c r="K3533" i="3"/>
  <c r="L3539" i="3" s="1"/>
  <c r="G3533" i="3"/>
  <c r="D3533" i="3"/>
  <c r="M2749" i="3"/>
  <c r="K2749" i="3"/>
  <c r="L2755" i="3" s="1"/>
  <c r="G2749" i="3"/>
  <c r="D2749" i="3"/>
  <c r="M1965" i="3"/>
  <c r="K1965" i="3"/>
  <c r="L1971" i="3" s="1"/>
  <c r="G1965" i="3"/>
  <c r="D1965" i="3"/>
  <c r="M1181" i="3"/>
  <c r="K1181" i="3"/>
  <c r="L1187" i="3" s="1"/>
  <c r="G1181" i="3"/>
  <c r="D1181" i="3"/>
  <c r="M397" i="3"/>
  <c r="K397" i="3"/>
  <c r="L403" i="3" s="1"/>
  <c r="G397" i="3"/>
  <c r="D397" i="3"/>
  <c r="M12157" i="3"/>
  <c r="K12157" i="3"/>
  <c r="L12163" i="3" s="1"/>
  <c r="G12157" i="3"/>
  <c r="D12157" i="3"/>
  <c r="F11377" i="3" l="1"/>
  <c r="E11379" i="3"/>
  <c r="J11379" i="3" s="1"/>
  <c r="F12161" i="3"/>
  <c r="E12163" i="3"/>
  <c r="J12163" i="3" s="1"/>
  <c r="F10593" i="3"/>
  <c r="E10595" i="3"/>
  <c r="J10595" i="3" s="1"/>
  <c r="F9809" i="3"/>
  <c r="E9811" i="3"/>
  <c r="J9811" i="3" s="1"/>
  <c r="F9025" i="3"/>
  <c r="E9027" i="3"/>
  <c r="J9027" i="3" s="1"/>
  <c r="F8241" i="3"/>
  <c r="E8243" i="3"/>
  <c r="J8243" i="3" s="1"/>
  <c r="F7457" i="3"/>
  <c r="E7459" i="3"/>
  <c r="J7459" i="3" s="1"/>
  <c r="F6673" i="3"/>
  <c r="E6675" i="3"/>
  <c r="J6675" i="3" s="1"/>
  <c r="F5889" i="3"/>
  <c r="E5891" i="3"/>
  <c r="J5891" i="3" s="1"/>
  <c r="F5105" i="3"/>
  <c r="E5107" i="3"/>
  <c r="J5107" i="3" s="1"/>
  <c r="F4321" i="3"/>
  <c r="E4323" i="3"/>
  <c r="J4323" i="3" s="1"/>
  <c r="F3537" i="3"/>
  <c r="E3539" i="3"/>
  <c r="J3539" i="3" s="1"/>
  <c r="F2753" i="3"/>
  <c r="E2755" i="3"/>
  <c r="J2755" i="3" s="1"/>
  <c r="F1969" i="3"/>
  <c r="E1971" i="3"/>
  <c r="J1971" i="3" s="1"/>
  <c r="F1185" i="3"/>
  <c r="E1187" i="3"/>
  <c r="J1187" i="3" s="1"/>
  <c r="F401" i="3"/>
  <c r="E403" i="3"/>
  <c r="J403" i="3" s="1"/>
  <c r="M11372" i="3"/>
  <c r="K11372" i="3"/>
  <c r="L11378" i="3" s="1"/>
  <c r="G11372" i="3"/>
  <c r="D11372" i="3"/>
  <c r="M10588" i="3"/>
  <c r="K10588" i="3"/>
  <c r="L10594" i="3" s="1"/>
  <c r="G10588" i="3"/>
  <c r="D10588" i="3"/>
  <c r="M9804" i="3"/>
  <c r="K9804" i="3"/>
  <c r="L9810" i="3" s="1"/>
  <c r="G9804" i="3"/>
  <c r="D9804" i="3"/>
  <c r="M9020" i="3"/>
  <c r="K9020" i="3"/>
  <c r="L9026" i="3" s="1"/>
  <c r="G9020" i="3"/>
  <c r="D9020" i="3"/>
  <c r="M8236" i="3"/>
  <c r="K8236" i="3"/>
  <c r="L8242" i="3" s="1"/>
  <c r="G8236" i="3"/>
  <c r="D8236" i="3"/>
  <c r="M7452" i="3"/>
  <c r="K7452" i="3"/>
  <c r="L7458" i="3" s="1"/>
  <c r="G7452" i="3"/>
  <c r="D7452" i="3"/>
  <c r="M6668" i="3"/>
  <c r="K6668" i="3"/>
  <c r="L6674" i="3" s="1"/>
  <c r="G6668" i="3"/>
  <c r="D6668" i="3"/>
  <c r="M5884" i="3"/>
  <c r="K5884" i="3"/>
  <c r="L5890" i="3" s="1"/>
  <c r="G5884" i="3"/>
  <c r="D5884" i="3"/>
  <c r="M5100" i="3"/>
  <c r="K5100" i="3"/>
  <c r="L5106" i="3" s="1"/>
  <c r="G5100" i="3"/>
  <c r="D5100" i="3"/>
  <c r="M4316" i="3"/>
  <c r="K4316" i="3"/>
  <c r="L4322" i="3" s="1"/>
  <c r="G4316" i="3"/>
  <c r="D4316" i="3"/>
  <c r="M3532" i="3"/>
  <c r="K3532" i="3"/>
  <c r="L3538" i="3" s="1"/>
  <c r="G3532" i="3"/>
  <c r="D3532" i="3"/>
  <c r="M2748" i="3"/>
  <c r="K2748" i="3"/>
  <c r="L2754" i="3" s="1"/>
  <c r="G2748" i="3"/>
  <c r="D2748" i="3"/>
  <c r="M1964" i="3"/>
  <c r="K1964" i="3"/>
  <c r="L1970" i="3" s="1"/>
  <c r="G1964" i="3"/>
  <c r="D1964" i="3"/>
  <c r="M1180" i="3"/>
  <c r="K1180" i="3"/>
  <c r="L1186" i="3" s="1"/>
  <c r="G1180" i="3"/>
  <c r="D1180" i="3"/>
  <c r="M396" i="3"/>
  <c r="K396" i="3"/>
  <c r="L402" i="3" s="1"/>
  <c r="G396" i="3"/>
  <c r="D396" i="3"/>
  <c r="M12156" i="3"/>
  <c r="K12156" i="3"/>
  <c r="L12162" i="3" s="1"/>
  <c r="G12156" i="3"/>
  <c r="D12156" i="3"/>
  <c r="F400" i="3" l="1"/>
  <c r="E402" i="3"/>
  <c r="J402" i="3" s="1"/>
  <c r="F1184" i="3"/>
  <c r="E1186" i="3"/>
  <c r="J1186" i="3" s="1"/>
  <c r="F1968" i="3"/>
  <c r="E1970" i="3"/>
  <c r="J1970" i="3" s="1"/>
  <c r="F2752" i="3"/>
  <c r="E2754" i="3"/>
  <c r="J2754" i="3" s="1"/>
  <c r="F3536" i="3"/>
  <c r="E3538" i="3"/>
  <c r="J3538" i="3" s="1"/>
  <c r="F4320" i="3"/>
  <c r="E4322" i="3"/>
  <c r="J4322" i="3" s="1"/>
  <c r="F5104" i="3"/>
  <c r="E5106" i="3"/>
  <c r="J5106" i="3" s="1"/>
  <c r="F5888" i="3"/>
  <c r="E5890" i="3"/>
  <c r="J5890" i="3" s="1"/>
  <c r="F6672" i="3"/>
  <c r="E6674" i="3"/>
  <c r="J6674" i="3" s="1"/>
  <c r="F7456" i="3"/>
  <c r="E7458" i="3"/>
  <c r="J7458" i="3" s="1"/>
  <c r="F8240" i="3"/>
  <c r="E8242" i="3"/>
  <c r="J8242" i="3" s="1"/>
  <c r="F9024" i="3"/>
  <c r="E9026" i="3"/>
  <c r="J9026" i="3" s="1"/>
  <c r="F9808" i="3"/>
  <c r="E9810" i="3"/>
  <c r="J9810" i="3" s="1"/>
  <c r="F10592" i="3"/>
  <c r="E10594" i="3"/>
  <c r="J10594" i="3" s="1"/>
  <c r="F11376" i="3"/>
  <c r="E11378" i="3"/>
  <c r="J11378" i="3" s="1"/>
  <c r="F12160" i="3"/>
  <c r="E12162" i="3"/>
  <c r="J12162" i="3" s="1"/>
  <c r="M12155" i="3"/>
  <c r="K12155" i="3"/>
  <c r="L12161" i="3" s="1"/>
  <c r="G12155" i="3"/>
  <c r="D12155" i="3"/>
  <c r="M11371" i="3"/>
  <c r="K11371" i="3"/>
  <c r="L11377" i="3" s="1"/>
  <c r="G11371" i="3"/>
  <c r="D11371" i="3"/>
  <c r="M10587" i="3"/>
  <c r="K10587" i="3"/>
  <c r="L10593" i="3" s="1"/>
  <c r="G10587" i="3"/>
  <c r="D10587" i="3"/>
  <c r="M9803" i="3"/>
  <c r="K9803" i="3"/>
  <c r="L9809" i="3" s="1"/>
  <c r="G9803" i="3"/>
  <c r="D9803" i="3"/>
  <c r="M9019" i="3"/>
  <c r="K9019" i="3"/>
  <c r="L9025" i="3" s="1"/>
  <c r="G9019" i="3"/>
  <c r="D9019" i="3"/>
  <c r="M8235" i="3"/>
  <c r="K8235" i="3"/>
  <c r="L8241" i="3" s="1"/>
  <c r="G8235" i="3"/>
  <c r="D8235" i="3"/>
  <c r="M7451" i="3"/>
  <c r="K7451" i="3"/>
  <c r="L7457" i="3" s="1"/>
  <c r="G7451" i="3"/>
  <c r="D7451" i="3"/>
  <c r="M6667" i="3"/>
  <c r="K6667" i="3"/>
  <c r="L6673" i="3" s="1"/>
  <c r="G6667" i="3"/>
  <c r="D6667" i="3"/>
  <c r="M5883" i="3"/>
  <c r="K5883" i="3"/>
  <c r="L5889" i="3" s="1"/>
  <c r="G5883" i="3"/>
  <c r="D5883" i="3"/>
  <c r="M5099" i="3"/>
  <c r="K5099" i="3"/>
  <c r="L5105" i="3" s="1"/>
  <c r="G5099" i="3"/>
  <c r="D5099" i="3"/>
  <c r="M4315" i="3"/>
  <c r="K4315" i="3"/>
  <c r="L4321" i="3" s="1"/>
  <c r="G4315" i="3"/>
  <c r="D4315" i="3"/>
  <c r="M3531" i="3"/>
  <c r="K3531" i="3"/>
  <c r="L3537" i="3" s="1"/>
  <c r="G3531" i="3"/>
  <c r="D3531" i="3"/>
  <c r="M2747" i="3"/>
  <c r="K2747" i="3"/>
  <c r="L2753" i="3" s="1"/>
  <c r="G2747" i="3"/>
  <c r="D2747" i="3"/>
  <c r="M1963" i="3"/>
  <c r="K1963" i="3"/>
  <c r="L1969" i="3" s="1"/>
  <c r="G1963" i="3"/>
  <c r="D1963" i="3"/>
  <c r="M1179" i="3"/>
  <c r="K1179" i="3"/>
  <c r="L1185" i="3" s="1"/>
  <c r="G1179" i="3"/>
  <c r="D1179" i="3"/>
  <c r="M395" i="3"/>
  <c r="K395" i="3"/>
  <c r="L401" i="3" s="1"/>
  <c r="G395" i="3"/>
  <c r="D395" i="3"/>
  <c r="F12159" i="3" l="1"/>
  <c r="E12161" i="3"/>
  <c r="J12161" i="3" s="1"/>
  <c r="F11375" i="3"/>
  <c r="E11377" i="3"/>
  <c r="J11377" i="3" s="1"/>
  <c r="F10591" i="3"/>
  <c r="E10593" i="3"/>
  <c r="J10593" i="3" s="1"/>
  <c r="F9807" i="3"/>
  <c r="E9809" i="3"/>
  <c r="J9809" i="3" s="1"/>
  <c r="F9023" i="3"/>
  <c r="E9025" i="3"/>
  <c r="J9025" i="3" s="1"/>
  <c r="F8239" i="3"/>
  <c r="E8241" i="3"/>
  <c r="J8241" i="3" s="1"/>
  <c r="F7455" i="3"/>
  <c r="E7457" i="3"/>
  <c r="J7457" i="3" s="1"/>
  <c r="F6671" i="3"/>
  <c r="E6673" i="3"/>
  <c r="J6673" i="3" s="1"/>
  <c r="F5887" i="3"/>
  <c r="E5889" i="3"/>
  <c r="J5889" i="3" s="1"/>
  <c r="F5103" i="3"/>
  <c r="E5105" i="3"/>
  <c r="J5105" i="3" s="1"/>
  <c r="F4319" i="3"/>
  <c r="E4321" i="3"/>
  <c r="J4321" i="3" s="1"/>
  <c r="F3535" i="3"/>
  <c r="E3537" i="3"/>
  <c r="J3537" i="3" s="1"/>
  <c r="F2751" i="3"/>
  <c r="E2753" i="3"/>
  <c r="J2753" i="3" s="1"/>
  <c r="F1967" i="3"/>
  <c r="E1969" i="3"/>
  <c r="J1969" i="3" s="1"/>
  <c r="F1183" i="3"/>
  <c r="E1185" i="3"/>
  <c r="J1185" i="3" s="1"/>
  <c r="F399" i="3"/>
  <c r="E401" i="3"/>
  <c r="J401" i="3" s="1"/>
  <c r="M394" i="3"/>
  <c r="K394" i="3"/>
  <c r="L400" i="3" s="1"/>
  <c r="G394" i="3"/>
  <c r="D394" i="3"/>
  <c r="M1178" i="3"/>
  <c r="K1178" i="3"/>
  <c r="L1184" i="3" s="1"/>
  <c r="G1178" i="3"/>
  <c r="D1178" i="3"/>
  <c r="M1962" i="3"/>
  <c r="K1962" i="3"/>
  <c r="L1968" i="3" s="1"/>
  <c r="G1962" i="3"/>
  <c r="D1962" i="3"/>
  <c r="M2746" i="3"/>
  <c r="K2746" i="3"/>
  <c r="L2752" i="3" s="1"/>
  <c r="G2746" i="3"/>
  <c r="D2746" i="3"/>
  <c r="M3530" i="3"/>
  <c r="K3530" i="3"/>
  <c r="L3536" i="3" s="1"/>
  <c r="G3530" i="3"/>
  <c r="D3530" i="3"/>
  <c r="M4314" i="3"/>
  <c r="K4314" i="3"/>
  <c r="L4320" i="3" s="1"/>
  <c r="G4314" i="3"/>
  <c r="D4314" i="3"/>
  <c r="M5098" i="3"/>
  <c r="K5098" i="3"/>
  <c r="L5104" i="3" s="1"/>
  <c r="G5098" i="3"/>
  <c r="D5098" i="3"/>
  <c r="M5882" i="3"/>
  <c r="K5882" i="3"/>
  <c r="L5888" i="3" s="1"/>
  <c r="G5882" i="3"/>
  <c r="D5882" i="3"/>
  <c r="M6666" i="3"/>
  <c r="K6666" i="3"/>
  <c r="L6672" i="3" s="1"/>
  <c r="G6666" i="3"/>
  <c r="D6666" i="3"/>
  <c r="M7450" i="3"/>
  <c r="K7450" i="3"/>
  <c r="L7456" i="3" s="1"/>
  <c r="G7450" i="3"/>
  <c r="D7450" i="3"/>
  <c r="M8234" i="3"/>
  <c r="K8234" i="3"/>
  <c r="L8240" i="3" s="1"/>
  <c r="G8234" i="3"/>
  <c r="D8234" i="3"/>
  <c r="M9018" i="3"/>
  <c r="K9018" i="3"/>
  <c r="L9024" i="3" s="1"/>
  <c r="G9018" i="3"/>
  <c r="D9018" i="3"/>
  <c r="M9802" i="3"/>
  <c r="K9802" i="3"/>
  <c r="L9808" i="3" s="1"/>
  <c r="G9802" i="3"/>
  <c r="D9802" i="3"/>
  <c r="M10586" i="3"/>
  <c r="K10586" i="3"/>
  <c r="L10592" i="3" s="1"/>
  <c r="G10586" i="3"/>
  <c r="D10586" i="3"/>
  <c r="M11370" i="3"/>
  <c r="K11370" i="3"/>
  <c r="L11376" i="3" s="1"/>
  <c r="G11370" i="3"/>
  <c r="D11370" i="3"/>
  <c r="M12154" i="3"/>
  <c r="K12154" i="3"/>
  <c r="L12160" i="3" s="1"/>
  <c r="G12154" i="3"/>
  <c r="D12154" i="3"/>
  <c r="F398" i="3" l="1"/>
  <c r="E400" i="3"/>
  <c r="J400" i="3" s="1"/>
  <c r="F1182" i="3"/>
  <c r="E1184" i="3"/>
  <c r="J1184" i="3" s="1"/>
  <c r="F1966" i="3"/>
  <c r="E1968" i="3"/>
  <c r="J1968" i="3" s="1"/>
  <c r="F2750" i="3"/>
  <c r="E2752" i="3"/>
  <c r="J2752" i="3" s="1"/>
  <c r="F3534" i="3"/>
  <c r="E3536" i="3"/>
  <c r="J3536" i="3" s="1"/>
  <c r="F4318" i="3"/>
  <c r="E4320" i="3"/>
  <c r="J4320" i="3" s="1"/>
  <c r="F5102" i="3"/>
  <c r="E5104" i="3"/>
  <c r="J5104" i="3" s="1"/>
  <c r="F5886" i="3"/>
  <c r="E5888" i="3"/>
  <c r="J5888" i="3" s="1"/>
  <c r="F6670" i="3"/>
  <c r="E6672" i="3"/>
  <c r="J6672" i="3" s="1"/>
  <c r="F7454" i="3"/>
  <c r="E7456" i="3"/>
  <c r="J7456" i="3" s="1"/>
  <c r="F8238" i="3"/>
  <c r="E8240" i="3"/>
  <c r="J8240" i="3" s="1"/>
  <c r="F9022" i="3"/>
  <c r="E9024" i="3"/>
  <c r="J9024" i="3" s="1"/>
  <c r="F9806" i="3"/>
  <c r="E9808" i="3"/>
  <c r="J9808" i="3" s="1"/>
  <c r="F10590" i="3"/>
  <c r="E10592" i="3"/>
  <c r="J10592" i="3" s="1"/>
  <c r="F11374" i="3"/>
  <c r="E11376" i="3"/>
  <c r="J11376" i="3" s="1"/>
  <c r="F12158" i="3"/>
  <c r="E12160" i="3"/>
  <c r="J12160" i="3" s="1"/>
  <c r="M2745" i="3"/>
  <c r="K2745" i="3"/>
  <c r="L2751" i="3" s="1"/>
  <c r="G2745" i="3"/>
  <c r="D2745" i="3"/>
  <c r="M1961" i="3"/>
  <c r="K1961" i="3"/>
  <c r="L1967" i="3" s="1"/>
  <c r="G1961" i="3"/>
  <c r="D1961" i="3"/>
  <c r="M1177" i="3"/>
  <c r="K1177" i="3"/>
  <c r="L1183" i="3" s="1"/>
  <c r="G1177" i="3"/>
  <c r="D1177" i="3"/>
  <c r="M393" i="3"/>
  <c r="K393" i="3"/>
  <c r="L399" i="3" s="1"/>
  <c r="G393" i="3"/>
  <c r="D393" i="3"/>
  <c r="F397" i="3" l="1"/>
  <c r="E399" i="3"/>
  <c r="J399" i="3" s="1"/>
  <c r="F1181" i="3"/>
  <c r="E1183" i="3"/>
  <c r="J1183" i="3" s="1"/>
  <c r="F1965" i="3"/>
  <c r="E1967" i="3"/>
  <c r="J1967" i="3" s="1"/>
  <c r="F2749" i="3"/>
  <c r="E2751" i="3"/>
  <c r="J2751" i="3" s="1"/>
  <c r="M12153" i="3"/>
  <c r="K12153" i="3"/>
  <c r="L12159" i="3" s="1"/>
  <c r="G12153" i="3"/>
  <c r="D12153" i="3"/>
  <c r="M12152" i="3"/>
  <c r="K12152" i="3"/>
  <c r="G12152" i="3"/>
  <c r="D12152" i="3"/>
  <c r="M11369" i="3"/>
  <c r="K11369" i="3"/>
  <c r="L11375" i="3" s="1"/>
  <c r="G11369" i="3"/>
  <c r="D11369" i="3"/>
  <c r="M11368" i="3"/>
  <c r="K11368" i="3"/>
  <c r="G11368" i="3"/>
  <c r="D11368" i="3"/>
  <c r="M10585" i="3"/>
  <c r="K10585" i="3"/>
  <c r="L10591" i="3" s="1"/>
  <c r="G10585" i="3"/>
  <c r="D10585" i="3"/>
  <c r="M10584" i="3"/>
  <c r="K10584" i="3"/>
  <c r="G10584" i="3"/>
  <c r="D10584" i="3"/>
  <c r="M9801" i="3"/>
  <c r="K9801" i="3"/>
  <c r="L9807" i="3" s="1"/>
  <c r="G9801" i="3"/>
  <c r="D9801" i="3"/>
  <c r="M9800" i="3"/>
  <c r="K9800" i="3"/>
  <c r="G9800" i="3"/>
  <c r="D9800" i="3"/>
  <c r="M9017" i="3"/>
  <c r="K9017" i="3"/>
  <c r="L9023" i="3" s="1"/>
  <c r="G9017" i="3"/>
  <c r="D9017" i="3"/>
  <c r="M9016" i="3"/>
  <c r="K9016" i="3"/>
  <c r="G9016" i="3"/>
  <c r="D9016" i="3"/>
  <c r="M8233" i="3"/>
  <c r="K8233" i="3"/>
  <c r="L8239" i="3" s="1"/>
  <c r="G8233" i="3"/>
  <c r="D8233" i="3"/>
  <c r="M8232" i="3"/>
  <c r="K8232" i="3"/>
  <c r="G8232" i="3"/>
  <c r="D8232" i="3"/>
  <c r="M7449" i="3"/>
  <c r="K7449" i="3"/>
  <c r="L7455" i="3" s="1"/>
  <c r="G7449" i="3"/>
  <c r="D7449" i="3"/>
  <c r="M7448" i="3"/>
  <c r="K7448" i="3"/>
  <c r="G7448" i="3"/>
  <c r="D7448" i="3"/>
  <c r="M6665" i="3"/>
  <c r="K6665" i="3"/>
  <c r="L6671" i="3" s="1"/>
  <c r="G6665" i="3"/>
  <c r="D6665" i="3"/>
  <c r="M6664" i="3"/>
  <c r="K6664" i="3"/>
  <c r="G6664" i="3"/>
  <c r="D6664" i="3"/>
  <c r="M5881" i="3"/>
  <c r="K5881" i="3"/>
  <c r="L5887" i="3" s="1"/>
  <c r="G5881" i="3"/>
  <c r="D5881" i="3"/>
  <c r="M5880" i="3"/>
  <c r="K5880" i="3"/>
  <c r="G5880" i="3"/>
  <c r="D5880" i="3"/>
  <c r="M5097" i="3"/>
  <c r="K5097" i="3"/>
  <c r="L5103" i="3" s="1"/>
  <c r="G5097" i="3"/>
  <c r="D5097" i="3"/>
  <c r="M5096" i="3"/>
  <c r="K5096" i="3"/>
  <c r="G5096" i="3"/>
  <c r="D5096" i="3"/>
  <c r="M4313" i="3"/>
  <c r="K4313" i="3"/>
  <c r="L4319" i="3" s="1"/>
  <c r="G4313" i="3"/>
  <c r="D4313" i="3"/>
  <c r="M4312" i="3"/>
  <c r="K4312" i="3"/>
  <c r="G4312" i="3"/>
  <c r="D4312" i="3"/>
  <c r="M3529" i="3"/>
  <c r="K3529" i="3"/>
  <c r="L3535" i="3" s="1"/>
  <c r="G3529" i="3"/>
  <c r="D3529" i="3"/>
  <c r="M3528" i="3"/>
  <c r="K3528" i="3"/>
  <c r="G3528" i="3"/>
  <c r="D3528" i="3"/>
  <c r="M2744" i="3"/>
  <c r="K2744" i="3"/>
  <c r="L2750" i="3" s="1"/>
  <c r="G2744" i="3"/>
  <c r="D2744" i="3"/>
  <c r="M1960" i="3"/>
  <c r="K1960" i="3"/>
  <c r="L1966" i="3" s="1"/>
  <c r="G1960" i="3"/>
  <c r="D1960" i="3"/>
  <c r="M1176" i="3"/>
  <c r="K1176" i="3"/>
  <c r="L1182" i="3" s="1"/>
  <c r="G1176" i="3"/>
  <c r="D1176" i="3"/>
  <c r="M392" i="3"/>
  <c r="K392" i="3"/>
  <c r="L398" i="3" s="1"/>
  <c r="G392" i="3"/>
  <c r="D392" i="3"/>
  <c r="L3534" i="3" l="1"/>
  <c r="L4318" i="3"/>
  <c r="L5886" i="3"/>
  <c r="L6670" i="3"/>
  <c r="L7454" i="3"/>
  <c r="L8238" i="3"/>
  <c r="L9022" i="3"/>
  <c r="L9806" i="3"/>
  <c r="L10590" i="3"/>
  <c r="L11374" i="3"/>
  <c r="L12158" i="3"/>
  <c r="L5102" i="3"/>
  <c r="F3533" i="3"/>
  <c r="E3535" i="3"/>
  <c r="J3535" i="3" s="1"/>
  <c r="F4317" i="3"/>
  <c r="E4319" i="3"/>
  <c r="J4319" i="3" s="1"/>
  <c r="F5101" i="3"/>
  <c r="E5103" i="3"/>
  <c r="J5103" i="3" s="1"/>
  <c r="F5885" i="3"/>
  <c r="E5887" i="3"/>
  <c r="J5887" i="3" s="1"/>
  <c r="F6669" i="3"/>
  <c r="E6671" i="3"/>
  <c r="J6671" i="3" s="1"/>
  <c r="F7453" i="3"/>
  <c r="E7455" i="3"/>
  <c r="J7455" i="3" s="1"/>
  <c r="F8237" i="3"/>
  <c r="E8239" i="3"/>
  <c r="J8239" i="3" s="1"/>
  <c r="F9021" i="3"/>
  <c r="E9023" i="3"/>
  <c r="J9023" i="3" s="1"/>
  <c r="F9805" i="3"/>
  <c r="E9807" i="3"/>
  <c r="J9807" i="3" s="1"/>
  <c r="F10589" i="3"/>
  <c r="E10591" i="3"/>
  <c r="J10591" i="3" s="1"/>
  <c r="E10590" i="3"/>
  <c r="J10590" i="3" s="1"/>
  <c r="F11373" i="3"/>
  <c r="E11375" i="3"/>
  <c r="J11375" i="3" s="1"/>
  <c r="F12157" i="3"/>
  <c r="E12159" i="3"/>
  <c r="J12159" i="3" s="1"/>
  <c r="F11372" i="3"/>
  <c r="E11374" i="3"/>
  <c r="J11374" i="3" s="1"/>
  <c r="F9804" i="3"/>
  <c r="E9806" i="3"/>
  <c r="J9806" i="3" s="1"/>
  <c r="F9020" i="3"/>
  <c r="E9022" i="3"/>
  <c r="J9022" i="3" s="1"/>
  <c r="F8236" i="3"/>
  <c r="E8238" i="3"/>
  <c r="J8238" i="3" s="1"/>
  <c r="F7452" i="3"/>
  <c r="E7454" i="3"/>
  <c r="J7454" i="3" s="1"/>
  <c r="F6668" i="3"/>
  <c r="E6670" i="3"/>
  <c r="J6670" i="3" s="1"/>
  <c r="F5884" i="3"/>
  <c r="E5886" i="3"/>
  <c r="J5886" i="3" s="1"/>
  <c r="F5100" i="3"/>
  <c r="E5102" i="3"/>
  <c r="J5102" i="3" s="1"/>
  <c r="F4316" i="3"/>
  <c r="E4318" i="3"/>
  <c r="J4318" i="3" s="1"/>
  <c r="F3532" i="3"/>
  <c r="E3534" i="3"/>
  <c r="J3534" i="3" s="1"/>
  <c r="F2748" i="3"/>
  <c r="E2750" i="3"/>
  <c r="J2750" i="3" s="1"/>
  <c r="F1964" i="3"/>
  <c r="E1966" i="3"/>
  <c r="J1966" i="3" s="1"/>
  <c r="F1180" i="3"/>
  <c r="E1182" i="3"/>
  <c r="J1182" i="3" s="1"/>
  <c r="F396" i="3"/>
  <c r="E398" i="3"/>
  <c r="J398" i="3" s="1"/>
  <c r="F12156" i="3"/>
  <c r="E12158" i="3"/>
  <c r="J12158" i="3" s="1"/>
  <c r="F10588" i="3"/>
  <c r="M391" i="3"/>
  <c r="K391" i="3"/>
  <c r="L397" i="3" s="1"/>
  <c r="G391" i="3"/>
  <c r="D391" i="3"/>
  <c r="M1175" i="3"/>
  <c r="K1175" i="3"/>
  <c r="L1181" i="3" s="1"/>
  <c r="G1175" i="3"/>
  <c r="D1175" i="3"/>
  <c r="M1959" i="3"/>
  <c r="K1959" i="3"/>
  <c r="L1965" i="3" s="1"/>
  <c r="G1959" i="3"/>
  <c r="D1959" i="3"/>
  <c r="M2743" i="3"/>
  <c r="K2743" i="3"/>
  <c r="L2749" i="3" s="1"/>
  <c r="G2743" i="3"/>
  <c r="D2743" i="3"/>
  <c r="M3527" i="3"/>
  <c r="K3527" i="3"/>
  <c r="L3533" i="3" s="1"/>
  <c r="G3527" i="3"/>
  <c r="D3527" i="3"/>
  <c r="M4311" i="3"/>
  <c r="K4311" i="3"/>
  <c r="L4317" i="3" s="1"/>
  <c r="G4311" i="3"/>
  <c r="D4311" i="3"/>
  <c r="M5095" i="3"/>
  <c r="K5095" i="3"/>
  <c r="L5101" i="3" s="1"/>
  <c r="G5095" i="3"/>
  <c r="D5095" i="3"/>
  <c r="M5879" i="3"/>
  <c r="K5879" i="3"/>
  <c r="L5885" i="3" s="1"/>
  <c r="G5879" i="3"/>
  <c r="D5879" i="3"/>
  <c r="M6663" i="3"/>
  <c r="K6663" i="3"/>
  <c r="L6669" i="3" s="1"/>
  <c r="G6663" i="3"/>
  <c r="D6663" i="3"/>
  <c r="M7447" i="3"/>
  <c r="K7447" i="3"/>
  <c r="L7453" i="3" s="1"/>
  <c r="G7447" i="3"/>
  <c r="D7447" i="3"/>
  <c r="M8231" i="3"/>
  <c r="K8231" i="3"/>
  <c r="L8237" i="3" s="1"/>
  <c r="G8231" i="3"/>
  <c r="D8231" i="3"/>
  <c r="M9015" i="3"/>
  <c r="K9015" i="3"/>
  <c r="L9021" i="3" s="1"/>
  <c r="G9015" i="3"/>
  <c r="D9015" i="3"/>
  <c r="M9799" i="3"/>
  <c r="K9799" i="3"/>
  <c r="L9805" i="3" s="1"/>
  <c r="G9799" i="3"/>
  <c r="D9799" i="3"/>
  <c r="M10583" i="3"/>
  <c r="K10583" i="3"/>
  <c r="L10589" i="3" s="1"/>
  <c r="G10583" i="3"/>
  <c r="D10583" i="3"/>
  <c r="M11367" i="3"/>
  <c r="K11367" i="3"/>
  <c r="L11373" i="3" s="1"/>
  <c r="G11367" i="3"/>
  <c r="D11367" i="3"/>
  <c r="M12151" i="3"/>
  <c r="K12151" i="3"/>
  <c r="L12157" i="3" s="1"/>
  <c r="G12151" i="3"/>
  <c r="D12151" i="3"/>
  <c r="F11371" i="3" l="1"/>
  <c r="E11373" i="3"/>
  <c r="J11373" i="3" s="1"/>
  <c r="F10587" i="3"/>
  <c r="E10589" i="3"/>
  <c r="J10589" i="3" s="1"/>
  <c r="F9803" i="3"/>
  <c r="E9805" i="3"/>
  <c r="J9805" i="3" s="1"/>
  <c r="F9019" i="3"/>
  <c r="E9021" i="3"/>
  <c r="J9021" i="3" s="1"/>
  <c r="F8235" i="3"/>
  <c r="E8237" i="3"/>
  <c r="J8237" i="3" s="1"/>
  <c r="F7451" i="3"/>
  <c r="E7453" i="3"/>
  <c r="J7453" i="3" s="1"/>
  <c r="F6667" i="3"/>
  <c r="E6669" i="3"/>
  <c r="J6669" i="3" s="1"/>
  <c r="F5883" i="3"/>
  <c r="E5885" i="3"/>
  <c r="J5885" i="3" s="1"/>
  <c r="F5099" i="3"/>
  <c r="E5101" i="3"/>
  <c r="J5101" i="3" s="1"/>
  <c r="F4315" i="3"/>
  <c r="E4317" i="3"/>
  <c r="J4317" i="3" s="1"/>
  <c r="F3531" i="3"/>
  <c r="E3533" i="3"/>
  <c r="J3533" i="3" s="1"/>
  <c r="F2747" i="3"/>
  <c r="E2749" i="3"/>
  <c r="J2749" i="3" s="1"/>
  <c r="F1963" i="3"/>
  <c r="E1965" i="3"/>
  <c r="J1965" i="3" s="1"/>
  <c r="F1179" i="3"/>
  <c r="E1181" i="3"/>
  <c r="J1181" i="3" s="1"/>
  <c r="F395" i="3"/>
  <c r="E397" i="3"/>
  <c r="J397" i="3" s="1"/>
  <c r="F12155" i="3"/>
  <c r="E12157" i="3"/>
  <c r="J12157" i="3" s="1"/>
  <c r="M12150" i="3"/>
  <c r="K12150" i="3"/>
  <c r="L12156" i="3" s="1"/>
  <c r="G12150" i="3"/>
  <c r="D12150" i="3"/>
  <c r="M11366" i="3"/>
  <c r="K11366" i="3"/>
  <c r="L11372" i="3" s="1"/>
  <c r="G11366" i="3"/>
  <c r="D11366" i="3"/>
  <c r="M10582" i="3"/>
  <c r="K10582" i="3"/>
  <c r="L10588" i="3" s="1"/>
  <c r="G10582" i="3"/>
  <c r="D10582" i="3"/>
  <c r="M9798" i="3"/>
  <c r="K9798" i="3"/>
  <c r="L9804" i="3" s="1"/>
  <c r="G9798" i="3"/>
  <c r="D9798" i="3"/>
  <c r="M9014" i="3"/>
  <c r="K9014" i="3"/>
  <c r="L9020" i="3" s="1"/>
  <c r="G9014" i="3"/>
  <c r="D9014" i="3"/>
  <c r="M8230" i="3"/>
  <c r="K8230" i="3"/>
  <c r="L8236" i="3" s="1"/>
  <c r="G8230" i="3"/>
  <c r="D8230" i="3"/>
  <c r="M7446" i="3"/>
  <c r="K7446" i="3"/>
  <c r="L7452" i="3" s="1"/>
  <c r="G7446" i="3"/>
  <c r="D7446" i="3"/>
  <c r="M6662" i="3"/>
  <c r="K6662" i="3"/>
  <c r="L6668" i="3" s="1"/>
  <c r="G6662" i="3"/>
  <c r="D6662" i="3"/>
  <c r="M5878" i="3"/>
  <c r="K5878" i="3"/>
  <c r="L5884" i="3" s="1"/>
  <c r="G5878" i="3"/>
  <c r="D5878" i="3"/>
  <c r="M5094" i="3"/>
  <c r="K5094" i="3"/>
  <c r="L5100" i="3" s="1"/>
  <c r="G5094" i="3"/>
  <c r="D5094" i="3"/>
  <c r="M4310" i="3"/>
  <c r="K4310" i="3"/>
  <c r="L4316" i="3" s="1"/>
  <c r="G4310" i="3"/>
  <c r="D4310" i="3"/>
  <c r="M3526" i="3"/>
  <c r="K3526" i="3"/>
  <c r="L3532" i="3" s="1"/>
  <c r="G3526" i="3"/>
  <c r="D3526" i="3"/>
  <c r="M2742" i="3"/>
  <c r="K2742" i="3"/>
  <c r="L2748" i="3" s="1"/>
  <c r="G2742" i="3"/>
  <c r="D2742" i="3"/>
  <c r="M1958" i="3"/>
  <c r="K1958" i="3"/>
  <c r="L1964" i="3" s="1"/>
  <c r="G1958" i="3"/>
  <c r="D1958" i="3"/>
  <c r="M1174" i="3"/>
  <c r="K1174" i="3"/>
  <c r="L1180" i="3" s="1"/>
  <c r="G1174" i="3"/>
  <c r="D1174" i="3"/>
  <c r="M390" i="3"/>
  <c r="K390" i="3"/>
  <c r="L396" i="3" s="1"/>
  <c r="G390" i="3"/>
  <c r="D390" i="3"/>
  <c r="F11370" i="3" l="1"/>
  <c r="E11372" i="3"/>
  <c r="J11372" i="3" s="1"/>
  <c r="F10586" i="3"/>
  <c r="E10588" i="3"/>
  <c r="J10588" i="3" s="1"/>
  <c r="F9802" i="3"/>
  <c r="E9804" i="3"/>
  <c r="J9804" i="3" s="1"/>
  <c r="F9018" i="3"/>
  <c r="E9020" i="3"/>
  <c r="J9020" i="3" s="1"/>
  <c r="F8234" i="3"/>
  <c r="E8236" i="3"/>
  <c r="J8236" i="3" s="1"/>
  <c r="F7450" i="3"/>
  <c r="E7452" i="3"/>
  <c r="J7452" i="3" s="1"/>
  <c r="F6666" i="3"/>
  <c r="E6668" i="3"/>
  <c r="J6668" i="3" s="1"/>
  <c r="F5882" i="3"/>
  <c r="E5884" i="3"/>
  <c r="J5884" i="3" s="1"/>
  <c r="F5098" i="3"/>
  <c r="E5100" i="3"/>
  <c r="J5100" i="3" s="1"/>
  <c r="F4314" i="3"/>
  <c r="E4316" i="3"/>
  <c r="J4316" i="3" s="1"/>
  <c r="F3530" i="3"/>
  <c r="E3532" i="3"/>
  <c r="J3532" i="3" s="1"/>
  <c r="F2746" i="3"/>
  <c r="E2748" i="3"/>
  <c r="J2748" i="3" s="1"/>
  <c r="F1962" i="3"/>
  <c r="E1964" i="3"/>
  <c r="J1964" i="3" s="1"/>
  <c r="F1178" i="3"/>
  <c r="E1180" i="3"/>
  <c r="J1180" i="3" s="1"/>
  <c r="F394" i="3"/>
  <c r="E396" i="3"/>
  <c r="J396" i="3" s="1"/>
  <c r="F12154" i="3"/>
  <c r="E12156" i="3"/>
  <c r="J12156" i="3" s="1"/>
  <c r="M389" i="3"/>
  <c r="K389" i="3"/>
  <c r="L395" i="3" s="1"/>
  <c r="G389" i="3"/>
  <c r="D389" i="3"/>
  <c r="M1173" i="3"/>
  <c r="K1173" i="3"/>
  <c r="L1179" i="3" s="1"/>
  <c r="G1173" i="3"/>
  <c r="D1173" i="3"/>
  <c r="M1957" i="3"/>
  <c r="K1957" i="3"/>
  <c r="L1963" i="3" s="1"/>
  <c r="G1957" i="3"/>
  <c r="D1957" i="3"/>
  <c r="M2741" i="3"/>
  <c r="K2741" i="3"/>
  <c r="L2747" i="3" s="1"/>
  <c r="G2741" i="3"/>
  <c r="D2741" i="3"/>
  <c r="M3525" i="3"/>
  <c r="K3525" i="3"/>
  <c r="L3531" i="3" s="1"/>
  <c r="G3525" i="3"/>
  <c r="D3525" i="3"/>
  <c r="M4309" i="3"/>
  <c r="K4309" i="3"/>
  <c r="L4315" i="3" s="1"/>
  <c r="G4309" i="3"/>
  <c r="D4309" i="3"/>
  <c r="M5093" i="3"/>
  <c r="K5093" i="3"/>
  <c r="L5099" i="3" s="1"/>
  <c r="G5093" i="3"/>
  <c r="D5093" i="3"/>
  <c r="M5877" i="3"/>
  <c r="K5877" i="3"/>
  <c r="L5883" i="3" s="1"/>
  <c r="G5877" i="3"/>
  <c r="D5877" i="3"/>
  <c r="M6661" i="3"/>
  <c r="K6661" i="3"/>
  <c r="L6667" i="3" s="1"/>
  <c r="G6661" i="3"/>
  <c r="D6661" i="3"/>
  <c r="M7445" i="3"/>
  <c r="K7445" i="3"/>
  <c r="L7451" i="3" s="1"/>
  <c r="G7445" i="3"/>
  <c r="D7445" i="3"/>
  <c r="M8229" i="3"/>
  <c r="K8229" i="3"/>
  <c r="L8235" i="3" s="1"/>
  <c r="G8229" i="3"/>
  <c r="D8229" i="3"/>
  <c r="M9013" i="3"/>
  <c r="K9013" i="3"/>
  <c r="L9019" i="3" s="1"/>
  <c r="G9013" i="3"/>
  <c r="D9013" i="3"/>
  <c r="M9797" i="3"/>
  <c r="K9797" i="3"/>
  <c r="L9803" i="3" s="1"/>
  <c r="G9797" i="3"/>
  <c r="D9797" i="3"/>
  <c r="M10581" i="3"/>
  <c r="K10581" i="3"/>
  <c r="L10587" i="3" s="1"/>
  <c r="G10581" i="3"/>
  <c r="D10581" i="3"/>
  <c r="M11365" i="3"/>
  <c r="K11365" i="3"/>
  <c r="L11371" i="3" s="1"/>
  <c r="G11365" i="3"/>
  <c r="D11365" i="3"/>
  <c r="M12149" i="3"/>
  <c r="K12149" i="3"/>
  <c r="L12155" i="3" s="1"/>
  <c r="G12149" i="3"/>
  <c r="D12149" i="3"/>
  <c r="F11369" i="3" l="1"/>
  <c r="E11371" i="3"/>
  <c r="J11371" i="3" s="1"/>
  <c r="F12153" i="3"/>
  <c r="E12155" i="3"/>
  <c r="J12155" i="3" s="1"/>
  <c r="F10585" i="3"/>
  <c r="E10587" i="3"/>
  <c r="J10587" i="3" s="1"/>
  <c r="F9801" i="3"/>
  <c r="E9803" i="3"/>
  <c r="J9803" i="3" s="1"/>
  <c r="F9017" i="3"/>
  <c r="E9019" i="3"/>
  <c r="J9019" i="3" s="1"/>
  <c r="F8233" i="3"/>
  <c r="E8235" i="3"/>
  <c r="J8235" i="3" s="1"/>
  <c r="F7449" i="3"/>
  <c r="E7451" i="3"/>
  <c r="J7451" i="3" s="1"/>
  <c r="F6665" i="3"/>
  <c r="E6667" i="3"/>
  <c r="J6667" i="3" s="1"/>
  <c r="F5881" i="3"/>
  <c r="E5883" i="3"/>
  <c r="J5883" i="3" s="1"/>
  <c r="F5097" i="3"/>
  <c r="E5099" i="3"/>
  <c r="J5099" i="3" s="1"/>
  <c r="F4313" i="3"/>
  <c r="E4315" i="3"/>
  <c r="J4315" i="3" s="1"/>
  <c r="F3529" i="3"/>
  <c r="E3531" i="3"/>
  <c r="J3531" i="3" s="1"/>
  <c r="F2745" i="3"/>
  <c r="E2747" i="3"/>
  <c r="J2747" i="3" s="1"/>
  <c r="F1961" i="3"/>
  <c r="E1963" i="3"/>
  <c r="J1963" i="3" s="1"/>
  <c r="F1177" i="3"/>
  <c r="E1179" i="3"/>
  <c r="J1179" i="3" s="1"/>
  <c r="F393" i="3"/>
  <c r="E395" i="3"/>
  <c r="J395" i="3" s="1"/>
  <c r="M12148" i="3"/>
  <c r="K12148" i="3"/>
  <c r="L12154" i="3" s="1"/>
  <c r="G12148" i="3"/>
  <c r="D12148" i="3"/>
  <c r="M11364" i="3"/>
  <c r="K11364" i="3"/>
  <c r="L11370" i="3" s="1"/>
  <c r="G11364" i="3"/>
  <c r="D11364" i="3"/>
  <c r="M10580" i="3"/>
  <c r="K10580" i="3"/>
  <c r="L10586" i="3" s="1"/>
  <c r="G10580" i="3"/>
  <c r="D10580" i="3"/>
  <c r="M9796" i="3"/>
  <c r="K9796" i="3"/>
  <c r="L9802" i="3" s="1"/>
  <c r="G9796" i="3"/>
  <c r="D9796" i="3"/>
  <c r="M9012" i="3"/>
  <c r="K9012" i="3"/>
  <c r="L9018" i="3" s="1"/>
  <c r="G9012" i="3"/>
  <c r="D9012" i="3"/>
  <c r="M8228" i="3"/>
  <c r="K8228" i="3"/>
  <c r="L8234" i="3" s="1"/>
  <c r="G8228" i="3"/>
  <c r="D8228" i="3"/>
  <c r="M7444" i="3"/>
  <c r="K7444" i="3"/>
  <c r="L7450" i="3" s="1"/>
  <c r="G7444" i="3"/>
  <c r="D7444" i="3"/>
  <c r="M6660" i="3"/>
  <c r="K6660" i="3"/>
  <c r="L6666" i="3" s="1"/>
  <c r="G6660" i="3"/>
  <c r="D6660" i="3"/>
  <c r="M5876" i="3"/>
  <c r="K5876" i="3"/>
  <c r="L5882" i="3" s="1"/>
  <c r="G5876" i="3"/>
  <c r="D5876" i="3"/>
  <c r="M5092" i="3"/>
  <c r="K5092" i="3"/>
  <c r="L5098" i="3" s="1"/>
  <c r="G5092" i="3"/>
  <c r="D5092" i="3"/>
  <c r="M4308" i="3"/>
  <c r="K4308" i="3"/>
  <c r="L4314" i="3" s="1"/>
  <c r="G4308" i="3"/>
  <c r="D4308" i="3"/>
  <c r="M3524" i="3"/>
  <c r="K3524" i="3"/>
  <c r="L3530" i="3" s="1"/>
  <c r="G3524" i="3"/>
  <c r="D3524" i="3"/>
  <c r="M2740" i="3"/>
  <c r="K2740" i="3"/>
  <c r="L2746" i="3" s="1"/>
  <c r="G2740" i="3"/>
  <c r="D2740" i="3"/>
  <c r="M1956" i="3"/>
  <c r="K1956" i="3"/>
  <c r="L1962" i="3" s="1"/>
  <c r="G1956" i="3"/>
  <c r="D1956" i="3"/>
  <c r="M1172" i="3"/>
  <c r="K1172" i="3"/>
  <c r="L1178" i="3" s="1"/>
  <c r="G1172" i="3"/>
  <c r="D1172" i="3"/>
  <c r="M388" i="3"/>
  <c r="K388" i="3"/>
  <c r="L394" i="3" s="1"/>
  <c r="G388" i="3"/>
  <c r="D388" i="3"/>
  <c r="F392" i="3" l="1"/>
  <c r="E394" i="3"/>
  <c r="J394" i="3" s="1"/>
  <c r="F1176" i="3"/>
  <c r="E1178" i="3"/>
  <c r="J1178" i="3" s="1"/>
  <c r="F1960" i="3"/>
  <c r="E1962" i="3"/>
  <c r="J1962" i="3" s="1"/>
  <c r="F2744" i="3"/>
  <c r="E2746" i="3"/>
  <c r="J2746" i="3" s="1"/>
  <c r="F3528" i="3"/>
  <c r="E3530" i="3"/>
  <c r="J3530" i="3" s="1"/>
  <c r="F4312" i="3"/>
  <c r="E4314" i="3"/>
  <c r="J4314" i="3" s="1"/>
  <c r="F5096" i="3"/>
  <c r="E5098" i="3"/>
  <c r="J5098" i="3" s="1"/>
  <c r="F5880" i="3"/>
  <c r="E5882" i="3"/>
  <c r="J5882" i="3" s="1"/>
  <c r="F6664" i="3"/>
  <c r="E6666" i="3"/>
  <c r="J6666" i="3" s="1"/>
  <c r="F7448" i="3"/>
  <c r="E7450" i="3"/>
  <c r="J7450" i="3" s="1"/>
  <c r="F8232" i="3"/>
  <c r="E8234" i="3"/>
  <c r="J8234" i="3" s="1"/>
  <c r="F9016" i="3"/>
  <c r="E9018" i="3"/>
  <c r="J9018" i="3" s="1"/>
  <c r="F9800" i="3"/>
  <c r="E9802" i="3"/>
  <c r="J9802" i="3" s="1"/>
  <c r="F10584" i="3"/>
  <c r="E10586" i="3"/>
  <c r="J10586" i="3" s="1"/>
  <c r="F11368" i="3"/>
  <c r="E11370" i="3"/>
  <c r="J11370" i="3" s="1"/>
  <c r="F12152" i="3"/>
  <c r="E12154" i="3"/>
  <c r="J12154" i="3" s="1"/>
  <c r="M387" i="3"/>
  <c r="K387" i="3"/>
  <c r="L393" i="3" s="1"/>
  <c r="G387" i="3"/>
  <c r="D387" i="3"/>
  <c r="M1171" i="3"/>
  <c r="K1171" i="3"/>
  <c r="L1177" i="3" s="1"/>
  <c r="G1171" i="3"/>
  <c r="D1171" i="3"/>
  <c r="M1955" i="3"/>
  <c r="K1955" i="3"/>
  <c r="L1961" i="3" s="1"/>
  <c r="G1955" i="3"/>
  <c r="D1955" i="3"/>
  <c r="M2739" i="3"/>
  <c r="K2739" i="3"/>
  <c r="L2745" i="3" s="1"/>
  <c r="G2739" i="3"/>
  <c r="D2739" i="3"/>
  <c r="M3523" i="3"/>
  <c r="K3523" i="3"/>
  <c r="L3529" i="3" s="1"/>
  <c r="G3523" i="3"/>
  <c r="D3523" i="3"/>
  <c r="M4307" i="3"/>
  <c r="K4307" i="3"/>
  <c r="L4313" i="3" s="1"/>
  <c r="G4307" i="3"/>
  <c r="D4307" i="3"/>
  <c r="M5091" i="3"/>
  <c r="K5091" i="3"/>
  <c r="L5097" i="3" s="1"/>
  <c r="G5091" i="3"/>
  <c r="D5091" i="3"/>
  <c r="M5875" i="3"/>
  <c r="K5875" i="3"/>
  <c r="L5881" i="3" s="1"/>
  <c r="G5875" i="3"/>
  <c r="D5875" i="3"/>
  <c r="M6659" i="3"/>
  <c r="K6659" i="3"/>
  <c r="L6665" i="3" s="1"/>
  <c r="G6659" i="3"/>
  <c r="D6659" i="3"/>
  <c r="M7443" i="3"/>
  <c r="K7443" i="3"/>
  <c r="L7449" i="3" s="1"/>
  <c r="G7443" i="3"/>
  <c r="D7443" i="3"/>
  <c r="M8227" i="3"/>
  <c r="K8227" i="3"/>
  <c r="L8233" i="3" s="1"/>
  <c r="G8227" i="3"/>
  <c r="D8227" i="3"/>
  <c r="M9011" i="3"/>
  <c r="K9011" i="3"/>
  <c r="L9017" i="3" s="1"/>
  <c r="G9011" i="3"/>
  <c r="D9011" i="3"/>
  <c r="M9795" i="3"/>
  <c r="K9795" i="3"/>
  <c r="L9801" i="3" s="1"/>
  <c r="G9795" i="3"/>
  <c r="D9795" i="3"/>
  <c r="M10579" i="3"/>
  <c r="K10579" i="3"/>
  <c r="L10585" i="3" s="1"/>
  <c r="G10579" i="3"/>
  <c r="D10579" i="3"/>
  <c r="M11363" i="3"/>
  <c r="K11363" i="3"/>
  <c r="L11369" i="3" s="1"/>
  <c r="G11363" i="3"/>
  <c r="D11363" i="3"/>
  <c r="M12147" i="3"/>
  <c r="K12147" i="3"/>
  <c r="L12153" i="3" s="1"/>
  <c r="G12147" i="3"/>
  <c r="D12147" i="3"/>
  <c r="F2743" i="3" l="1"/>
  <c r="E2745" i="3"/>
  <c r="J2745" i="3" s="1"/>
  <c r="F1959" i="3"/>
  <c r="E1961" i="3"/>
  <c r="J1961" i="3" s="1"/>
  <c r="F1175" i="3"/>
  <c r="E1177" i="3"/>
  <c r="J1177" i="3" s="1"/>
  <c r="F391" i="3"/>
  <c r="E393" i="3"/>
  <c r="J393" i="3" s="1"/>
  <c r="F12151" i="3"/>
  <c r="E12153" i="3"/>
  <c r="J12153" i="3" s="1"/>
  <c r="F11367" i="3"/>
  <c r="E11369" i="3"/>
  <c r="J11369" i="3" s="1"/>
  <c r="F10583" i="3"/>
  <c r="E10585" i="3"/>
  <c r="J10585" i="3" s="1"/>
  <c r="F9799" i="3"/>
  <c r="E9801" i="3"/>
  <c r="J9801" i="3" s="1"/>
  <c r="F9015" i="3"/>
  <c r="E9017" i="3"/>
  <c r="J9017" i="3" s="1"/>
  <c r="F8231" i="3"/>
  <c r="E8233" i="3"/>
  <c r="J8233" i="3" s="1"/>
  <c r="F7447" i="3"/>
  <c r="E7449" i="3"/>
  <c r="J7449" i="3" s="1"/>
  <c r="F6663" i="3"/>
  <c r="E6665" i="3"/>
  <c r="J6665" i="3" s="1"/>
  <c r="F5879" i="3"/>
  <c r="E5881" i="3"/>
  <c r="J5881" i="3" s="1"/>
  <c r="F5095" i="3"/>
  <c r="E5097" i="3"/>
  <c r="J5097" i="3" s="1"/>
  <c r="F4311" i="3"/>
  <c r="E4313" i="3"/>
  <c r="J4313" i="3" s="1"/>
  <c r="F3527" i="3"/>
  <c r="E3529" i="3"/>
  <c r="J3529" i="3" s="1"/>
  <c r="M11362" i="3"/>
  <c r="K11362" i="3"/>
  <c r="L11368" i="3" s="1"/>
  <c r="G11362" i="3"/>
  <c r="D11362" i="3"/>
  <c r="M10578" i="3"/>
  <c r="K10578" i="3"/>
  <c r="L10584" i="3" s="1"/>
  <c r="G10578" i="3"/>
  <c r="D10578" i="3"/>
  <c r="M9794" i="3"/>
  <c r="K9794" i="3"/>
  <c r="L9800" i="3" s="1"/>
  <c r="G9794" i="3"/>
  <c r="D9794" i="3"/>
  <c r="M9010" i="3"/>
  <c r="K9010" i="3"/>
  <c r="L9016" i="3" s="1"/>
  <c r="G9010" i="3"/>
  <c r="D9010" i="3"/>
  <c r="M8226" i="3"/>
  <c r="K8226" i="3"/>
  <c r="L8232" i="3" s="1"/>
  <c r="G8226" i="3"/>
  <c r="D8226" i="3"/>
  <c r="M7442" i="3"/>
  <c r="K7442" i="3"/>
  <c r="L7448" i="3" s="1"/>
  <c r="G7442" i="3"/>
  <c r="D7442" i="3"/>
  <c r="M6658" i="3"/>
  <c r="K6658" i="3"/>
  <c r="L6664" i="3" s="1"/>
  <c r="G6658" i="3"/>
  <c r="D6658" i="3"/>
  <c r="M5874" i="3"/>
  <c r="K5874" i="3"/>
  <c r="L5880" i="3" s="1"/>
  <c r="G5874" i="3"/>
  <c r="D5874" i="3"/>
  <c r="M5090" i="3"/>
  <c r="K5090" i="3"/>
  <c r="L5096" i="3" s="1"/>
  <c r="G5090" i="3"/>
  <c r="D5090" i="3"/>
  <c r="M4306" i="3"/>
  <c r="K4306" i="3"/>
  <c r="L4312" i="3" s="1"/>
  <c r="G4306" i="3"/>
  <c r="D4306" i="3"/>
  <c r="M3522" i="3"/>
  <c r="K3522" i="3"/>
  <c r="L3528" i="3" s="1"/>
  <c r="G3522" i="3"/>
  <c r="D3522" i="3"/>
  <c r="M2738" i="3"/>
  <c r="K2738" i="3"/>
  <c r="L2744" i="3" s="1"/>
  <c r="G2738" i="3"/>
  <c r="D2738" i="3"/>
  <c r="M1954" i="3"/>
  <c r="K1954" i="3"/>
  <c r="L1960" i="3" s="1"/>
  <c r="G1954" i="3"/>
  <c r="D1954" i="3"/>
  <c r="M1170" i="3"/>
  <c r="K1170" i="3"/>
  <c r="L1176" i="3" s="1"/>
  <c r="G1170" i="3"/>
  <c r="D1170" i="3"/>
  <c r="M386" i="3"/>
  <c r="K386" i="3"/>
  <c r="L392" i="3" s="1"/>
  <c r="G386" i="3"/>
  <c r="D386" i="3"/>
  <c r="M12146" i="3"/>
  <c r="K12146" i="3"/>
  <c r="L12152" i="3" s="1"/>
  <c r="G12146" i="3"/>
  <c r="D12146" i="3"/>
  <c r="F12150" i="3" l="1"/>
  <c r="E12152" i="3"/>
  <c r="J12152" i="3" s="1"/>
  <c r="F11366" i="3"/>
  <c r="E11368" i="3"/>
  <c r="J11368" i="3" s="1"/>
  <c r="F10582" i="3"/>
  <c r="E10584" i="3"/>
  <c r="J10584" i="3" s="1"/>
  <c r="F9798" i="3"/>
  <c r="E9800" i="3"/>
  <c r="J9800" i="3" s="1"/>
  <c r="F9014" i="3"/>
  <c r="E9016" i="3"/>
  <c r="J9016" i="3" s="1"/>
  <c r="F8230" i="3"/>
  <c r="E8232" i="3"/>
  <c r="J8232" i="3" s="1"/>
  <c r="F7446" i="3"/>
  <c r="E7448" i="3"/>
  <c r="J7448" i="3" s="1"/>
  <c r="F6662" i="3"/>
  <c r="E6664" i="3"/>
  <c r="J6664" i="3" s="1"/>
  <c r="F5878" i="3"/>
  <c r="E5880" i="3"/>
  <c r="J5880" i="3" s="1"/>
  <c r="F5094" i="3"/>
  <c r="E5096" i="3"/>
  <c r="J5096" i="3" s="1"/>
  <c r="F4310" i="3"/>
  <c r="E4312" i="3"/>
  <c r="J4312" i="3" s="1"/>
  <c r="F3526" i="3"/>
  <c r="E3528" i="3"/>
  <c r="J3528" i="3" s="1"/>
  <c r="F2742" i="3"/>
  <c r="E2744" i="3"/>
  <c r="J2744" i="3" s="1"/>
  <c r="F1958" i="3"/>
  <c r="E1960" i="3"/>
  <c r="J1960" i="3" s="1"/>
  <c r="F1174" i="3"/>
  <c r="E1176" i="3"/>
  <c r="J1176" i="3" s="1"/>
  <c r="F390" i="3"/>
  <c r="E392" i="3"/>
  <c r="J392" i="3" s="1"/>
  <c r="M12145" i="3"/>
  <c r="K12145" i="3"/>
  <c r="L12151" i="3" s="1"/>
  <c r="G12145" i="3"/>
  <c r="D12145" i="3"/>
  <c r="M11361" i="3"/>
  <c r="K11361" i="3"/>
  <c r="L11367" i="3" s="1"/>
  <c r="G11361" i="3"/>
  <c r="D11361" i="3"/>
  <c r="M10577" i="3"/>
  <c r="K10577" i="3"/>
  <c r="L10583" i="3" s="1"/>
  <c r="G10577" i="3"/>
  <c r="D10577" i="3"/>
  <c r="M9793" i="3"/>
  <c r="K9793" i="3"/>
  <c r="L9799" i="3" s="1"/>
  <c r="G9793" i="3"/>
  <c r="D9793" i="3"/>
  <c r="M9009" i="3"/>
  <c r="K9009" i="3"/>
  <c r="L9015" i="3" s="1"/>
  <c r="G9009" i="3"/>
  <c r="D9009" i="3"/>
  <c r="M8225" i="3"/>
  <c r="K8225" i="3"/>
  <c r="L8231" i="3" s="1"/>
  <c r="G8225" i="3"/>
  <c r="D8225" i="3"/>
  <c r="M7441" i="3"/>
  <c r="K7441" i="3"/>
  <c r="L7447" i="3" s="1"/>
  <c r="G7441" i="3"/>
  <c r="D7441" i="3"/>
  <c r="M6657" i="3"/>
  <c r="K6657" i="3"/>
  <c r="L6663" i="3" s="1"/>
  <c r="G6657" i="3"/>
  <c r="D6657" i="3"/>
  <c r="M5873" i="3"/>
  <c r="K5873" i="3"/>
  <c r="L5879" i="3" s="1"/>
  <c r="G5873" i="3"/>
  <c r="D5873" i="3"/>
  <c r="M5089" i="3"/>
  <c r="K5089" i="3"/>
  <c r="L5095" i="3" s="1"/>
  <c r="G5089" i="3"/>
  <c r="D5089" i="3"/>
  <c r="M4305" i="3"/>
  <c r="K4305" i="3"/>
  <c r="L4311" i="3" s="1"/>
  <c r="G4305" i="3"/>
  <c r="D4305" i="3"/>
  <c r="M3521" i="3"/>
  <c r="K3521" i="3"/>
  <c r="L3527" i="3" s="1"/>
  <c r="G3521" i="3"/>
  <c r="D3521" i="3"/>
  <c r="M2737" i="3"/>
  <c r="K2737" i="3"/>
  <c r="L2743" i="3" s="1"/>
  <c r="G2737" i="3"/>
  <c r="D2737" i="3"/>
  <c r="M1953" i="3"/>
  <c r="K1953" i="3"/>
  <c r="L1959" i="3" s="1"/>
  <c r="G1953" i="3"/>
  <c r="D1953" i="3"/>
  <c r="M1169" i="3"/>
  <c r="K1169" i="3"/>
  <c r="L1175" i="3" s="1"/>
  <c r="G1169" i="3"/>
  <c r="D1169" i="3"/>
  <c r="M385" i="3"/>
  <c r="K385" i="3"/>
  <c r="L391" i="3" s="1"/>
  <c r="G385" i="3"/>
  <c r="D385" i="3"/>
  <c r="F389" i="3" l="1"/>
  <c r="E391" i="3"/>
  <c r="J391" i="3" s="1"/>
  <c r="F1173" i="3"/>
  <c r="E1175" i="3"/>
  <c r="J1175" i="3" s="1"/>
  <c r="F1957" i="3"/>
  <c r="E1959" i="3"/>
  <c r="J1959" i="3" s="1"/>
  <c r="F2741" i="3"/>
  <c r="E2743" i="3"/>
  <c r="J2743" i="3" s="1"/>
  <c r="F3525" i="3"/>
  <c r="E3527" i="3"/>
  <c r="J3527" i="3" s="1"/>
  <c r="F4309" i="3"/>
  <c r="E4311" i="3"/>
  <c r="J4311" i="3" s="1"/>
  <c r="F5093" i="3"/>
  <c r="E5095" i="3"/>
  <c r="J5095" i="3" s="1"/>
  <c r="F5877" i="3"/>
  <c r="E5879" i="3"/>
  <c r="J5879" i="3" s="1"/>
  <c r="F6661" i="3"/>
  <c r="E6663" i="3"/>
  <c r="J6663" i="3" s="1"/>
  <c r="F7445" i="3"/>
  <c r="E7447" i="3"/>
  <c r="J7447" i="3" s="1"/>
  <c r="F8229" i="3"/>
  <c r="E8231" i="3"/>
  <c r="J8231" i="3" s="1"/>
  <c r="F9013" i="3"/>
  <c r="E9015" i="3"/>
  <c r="J9015" i="3" s="1"/>
  <c r="F9797" i="3"/>
  <c r="E9799" i="3"/>
  <c r="J9799" i="3" s="1"/>
  <c r="F10581" i="3"/>
  <c r="E10583" i="3"/>
  <c r="J10583" i="3" s="1"/>
  <c r="F11365" i="3"/>
  <c r="E11367" i="3"/>
  <c r="J11367" i="3" s="1"/>
  <c r="F12149" i="3"/>
  <c r="E12151" i="3"/>
  <c r="J12151" i="3" s="1"/>
  <c r="M12144" i="3"/>
  <c r="K12144" i="3"/>
  <c r="L12150" i="3" s="1"/>
  <c r="G12144" i="3"/>
  <c r="D12144" i="3"/>
  <c r="M12143" i="3"/>
  <c r="K12143" i="3"/>
  <c r="G12143" i="3"/>
  <c r="D12143" i="3"/>
  <c r="M11360" i="3"/>
  <c r="K11360" i="3"/>
  <c r="L11366" i="3" s="1"/>
  <c r="G11360" i="3"/>
  <c r="D11360" i="3"/>
  <c r="M11359" i="3"/>
  <c r="K11359" i="3"/>
  <c r="G11359" i="3"/>
  <c r="D11359" i="3"/>
  <c r="M10576" i="3"/>
  <c r="K10576" i="3"/>
  <c r="L10582" i="3" s="1"/>
  <c r="G10576" i="3"/>
  <c r="D10576" i="3"/>
  <c r="M10575" i="3"/>
  <c r="K10575" i="3"/>
  <c r="G10575" i="3"/>
  <c r="D10575" i="3"/>
  <c r="M9792" i="3"/>
  <c r="K9792" i="3"/>
  <c r="L9798" i="3" s="1"/>
  <c r="G9792" i="3"/>
  <c r="D9792" i="3"/>
  <c r="M9791" i="3"/>
  <c r="K9791" i="3"/>
  <c r="G9791" i="3"/>
  <c r="D9791" i="3"/>
  <c r="M9008" i="3"/>
  <c r="K9008" i="3"/>
  <c r="L9014" i="3" s="1"/>
  <c r="G9008" i="3"/>
  <c r="D9008" i="3"/>
  <c r="M9007" i="3"/>
  <c r="K9007" i="3"/>
  <c r="G9007" i="3"/>
  <c r="D9007" i="3"/>
  <c r="M8224" i="3"/>
  <c r="K8224" i="3"/>
  <c r="L8230" i="3" s="1"/>
  <c r="G8224" i="3"/>
  <c r="D8224" i="3"/>
  <c r="M8223" i="3"/>
  <c r="K8223" i="3"/>
  <c r="G8223" i="3"/>
  <c r="D8223" i="3"/>
  <c r="M7440" i="3"/>
  <c r="K7440" i="3"/>
  <c r="L7446" i="3" s="1"/>
  <c r="G7440" i="3"/>
  <c r="D7440" i="3"/>
  <c r="M7439" i="3"/>
  <c r="K7439" i="3"/>
  <c r="G7439" i="3"/>
  <c r="D7439" i="3"/>
  <c r="M6656" i="3"/>
  <c r="K6656" i="3"/>
  <c r="L6662" i="3" s="1"/>
  <c r="G6656" i="3"/>
  <c r="D6656" i="3"/>
  <c r="M6655" i="3"/>
  <c r="K6655" i="3"/>
  <c r="G6655" i="3"/>
  <c r="D6655" i="3"/>
  <c r="M5872" i="3"/>
  <c r="K5872" i="3"/>
  <c r="L5878" i="3" s="1"/>
  <c r="G5872" i="3"/>
  <c r="D5872" i="3"/>
  <c r="M5871" i="3"/>
  <c r="K5871" i="3"/>
  <c r="G5871" i="3"/>
  <c r="D5871" i="3"/>
  <c r="M5088" i="3"/>
  <c r="K5088" i="3"/>
  <c r="L5094" i="3" s="1"/>
  <c r="G5088" i="3"/>
  <c r="D5088" i="3"/>
  <c r="M5087" i="3"/>
  <c r="K5087" i="3"/>
  <c r="G5087" i="3"/>
  <c r="D5087" i="3"/>
  <c r="M4304" i="3"/>
  <c r="K4304" i="3"/>
  <c r="L4310" i="3" s="1"/>
  <c r="G4304" i="3"/>
  <c r="D4304" i="3"/>
  <c r="M4303" i="3"/>
  <c r="K4303" i="3"/>
  <c r="G4303" i="3"/>
  <c r="D4303" i="3"/>
  <c r="M3520" i="3"/>
  <c r="K3520" i="3"/>
  <c r="L3526" i="3" s="1"/>
  <c r="G3520" i="3"/>
  <c r="D3520" i="3"/>
  <c r="M3519" i="3"/>
  <c r="K3519" i="3"/>
  <c r="G3519" i="3"/>
  <c r="D3519" i="3"/>
  <c r="M2736" i="3"/>
  <c r="K2736" i="3"/>
  <c r="L2742" i="3" s="1"/>
  <c r="G2736" i="3"/>
  <c r="D2736" i="3"/>
  <c r="M2735" i="3"/>
  <c r="K2735" i="3"/>
  <c r="G2735" i="3"/>
  <c r="D2735" i="3"/>
  <c r="M1952" i="3"/>
  <c r="K1952" i="3"/>
  <c r="L1958" i="3" s="1"/>
  <c r="G1952" i="3"/>
  <c r="D1952" i="3"/>
  <c r="M1951" i="3"/>
  <c r="K1951" i="3"/>
  <c r="G1951" i="3"/>
  <c r="D1951" i="3"/>
  <c r="M1168" i="3"/>
  <c r="K1168" i="3"/>
  <c r="L1174" i="3" s="1"/>
  <c r="G1168" i="3"/>
  <c r="D1168" i="3"/>
  <c r="M1167" i="3"/>
  <c r="K1167" i="3"/>
  <c r="G1167" i="3"/>
  <c r="D1167" i="3"/>
  <c r="M384" i="3"/>
  <c r="K384" i="3"/>
  <c r="L390" i="3" s="1"/>
  <c r="G384" i="3"/>
  <c r="D384" i="3"/>
  <c r="M383" i="3"/>
  <c r="K383" i="3"/>
  <c r="G383" i="3"/>
  <c r="D383" i="3"/>
  <c r="L389" i="3" l="1"/>
  <c r="L2741" i="3"/>
  <c r="L3525" i="3"/>
  <c r="L4309" i="3"/>
  <c r="L5093" i="3"/>
  <c r="L5877" i="3"/>
  <c r="L6661" i="3"/>
  <c r="L7445" i="3"/>
  <c r="L8229" i="3"/>
  <c r="L9013" i="3"/>
  <c r="L9797" i="3"/>
  <c r="L10581" i="3"/>
  <c r="L11365" i="3"/>
  <c r="L12149" i="3"/>
  <c r="L1957" i="3"/>
  <c r="F11364" i="3"/>
  <c r="E11366" i="3"/>
  <c r="J11366" i="3" s="1"/>
  <c r="F12148" i="3"/>
  <c r="E12150" i="3"/>
  <c r="J12150" i="3" s="1"/>
  <c r="L1173" i="3"/>
  <c r="F10580" i="3"/>
  <c r="E10582" i="3"/>
  <c r="J10582" i="3" s="1"/>
  <c r="F9796" i="3"/>
  <c r="E9798" i="3"/>
  <c r="J9798" i="3" s="1"/>
  <c r="F9012" i="3"/>
  <c r="E9014" i="3"/>
  <c r="J9014" i="3" s="1"/>
  <c r="F8228" i="3"/>
  <c r="E8230" i="3"/>
  <c r="J8230" i="3" s="1"/>
  <c r="F7444" i="3"/>
  <c r="E7446" i="3"/>
  <c r="J7446" i="3" s="1"/>
  <c r="F6660" i="3"/>
  <c r="E6662" i="3"/>
  <c r="J6662" i="3" s="1"/>
  <c r="F5876" i="3"/>
  <c r="E5878" i="3"/>
  <c r="J5878" i="3" s="1"/>
  <c r="F5092" i="3"/>
  <c r="E5094" i="3"/>
  <c r="J5094" i="3" s="1"/>
  <c r="F4308" i="3"/>
  <c r="E4310" i="3"/>
  <c r="J4310" i="3" s="1"/>
  <c r="F3524" i="3"/>
  <c r="E3526" i="3"/>
  <c r="J3526" i="3" s="1"/>
  <c r="F2740" i="3"/>
  <c r="E2742" i="3"/>
  <c r="J2742" i="3" s="1"/>
  <c r="F1956" i="3"/>
  <c r="E1958" i="3"/>
  <c r="J1958" i="3" s="1"/>
  <c r="F1172" i="3"/>
  <c r="E1174" i="3"/>
  <c r="J1174" i="3" s="1"/>
  <c r="F388" i="3"/>
  <c r="E390" i="3"/>
  <c r="J390" i="3" s="1"/>
  <c r="F387" i="3"/>
  <c r="E389" i="3"/>
  <c r="J389" i="3" s="1"/>
  <c r="F1171" i="3"/>
  <c r="E1173" i="3"/>
  <c r="J1173" i="3" s="1"/>
  <c r="F1955" i="3"/>
  <c r="E1957" i="3"/>
  <c r="J1957" i="3" s="1"/>
  <c r="F2739" i="3"/>
  <c r="E2741" i="3"/>
  <c r="J2741" i="3" s="1"/>
  <c r="F3523" i="3"/>
  <c r="E3525" i="3"/>
  <c r="J3525" i="3" s="1"/>
  <c r="F4307" i="3"/>
  <c r="E4309" i="3"/>
  <c r="J4309" i="3" s="1"/>
  <c r="F5091" i="3"/>
  <c r="E5093" i="3"/>
  <c r="J5093" i="3" s="1"/>
  <c r="F5875" i="3"/>
  <c r="E5877" i="3"/>
  <c r="J5877" i="3" s="1"/>
  <c r="F6659" i="3"/>
  <c r="E6661" i="3"/>
  <c r="J6661" i="3" s="1"/>
  <c r="F7443" i="3"/>
  <c r="E7445" i="3"/>
  <c r="J7445" i="3" s="1"/>
  <c r="F8227" i="3"/>
  <c r="E8229" i="3"/>
  <c r="J8229" i="3" s="1"/>
  <c r="F9011" i="3"/>
  <c r="E9013" i="3"/>
  <c r="J9013" i="3" s="1"/>
  <c r="F9795" i="3"/>
  <c r="E9797" i="3"/>
  <c r="J9797" i="3" s="1"/>
  <c r="F10579" i="3"/>
  <c r="E10581" i="3"/>
  <c r="J10581" i="3" s="1"/>
  <c r="F11363" i="3"/>
  <c r="E11365" i="3"/>
  <c r="J11365" i="3" s="1"/>
  <c r="F12147" i="3"/>
  <c r="E12149" i="3"/>
  <c r="J12149" i="3" s="1"/>
  <c r="M382" i="3"/>
  <c r="K382" i="3"/>
  <c r="L388" i="3" s="1"/>
  <c r="G382" i="3"/>
  <c r="D382" i="3"/>
  <c r="M1166" i="3"/>
  <c r="K1166" i="3"/>
  <c r="L1172" i="3" s="1"/>
  <c r="G1166" i="3"/>
  <c r="D1166" i="3"/>
  <c r="M1950" i="3"/>
  <c r="K1950" i="3"/>
  <c r="L1956" i="3" s="1"/>
  <c r="G1950" i="3"/>
  <c r="D1950" i="3"/>
  <c r="M2734" i="3"/>
  <c r="K2734" i="3"/>
  <c r="L2740" i="3" s="1"/>
  <c r="G2734" i="3"/>
  <c r="D2734" i="3"/>
  <c r="M3518" i="3"/>
  <c r="K3518" i="3"/>
  <c r="L3524" i="3" s="1"/>
  <c r="G3518" i="3"/>
  <c r="D3518" i="3"/>
  <c r="M4302" i="3"/>
  <c r="K4302" i="3"/>
  <c r="L4308" i="3" s="1"/>
  <c r="G4302" i="3"/>
  <c r="D4302" i="3"/>
  <c r="M5086" i="3"/>
  <c r="K5086" i="3"/>
  <c r="L5092" i="3" s="1"/>
  <c r="G5086" i="3"/>
  <c r="D5086" i="3"/>
  <c r="M5870" i="3"/>
  <c r="K5870" i="3"/>
  <c r="L5876" i="3" s="1"/>
  <c r="G5870" i="3"/>
  <c r="D5870" i="3"/>
  <c r="M6654" i="3"/>
  <c r="K6654" i="3"/>
  <c r="L6660" i="3" s="1"/>
  <c r="G6654" i="3"/>
  <c r="D6654" i="3"/>
  <c r="M7438" i="3"/>
  <c r="K7438" i="3"/>
  <c r="L7444" i="3" s="1"/>
  <c r="G7438" i="3"/>
  <c r="D7438" i="3"/>
  <c r="M8222" i="3"/>
  <c r="K8222" i="3"/>
  <c r="L8228" i="3" s="1"/>
  <c r="G8222" i="3"/>
  <c r="D8222" i="3"/>
  <c r="M9006" i="3"/>
  <c r="K9006" i="3"/>
  <c r="L9012" i="3" s="1"/>
  <c r="G9006" i="3"/>
  <c r="D9006" i="3"/>
  <c r="M9790" i="3"/>
  <c r="K9790" i="3"/>
  <c r="L9796" i="3" s="1"/>
  <c r="G9790" i="3"/>
  <c r="D9790" i="3"/>
  <c r="M10574" i="3"/>
  <c r="K10574" i="3"/>
  <c r="L10580" i="3" s="1"/>
  <c r="G10574" i="3"/>
  <c r="D10574" i="3"/>
  <c r="M11358" i="3"/>
  <c r="K11358" i="3"/>
  <c r="L11364" i="3" s="1"/>
  <c r="G11358" i="3"/>
  <c r="D11358" i="3"/>
  <c r="M12142" i="3"/>
  <c r="K12142" i="3"/>
  <c r="L12148" i="3" s="1"/>
  <c r="G12142" i="3"/>
  <c r="D12142" i="3"/>
  <c r="F12146" i="3" l="1"/>
  <c r="E12148" i="3"/>
  <c r="J12148" i="3" s="1"/>
  <c r="F11362" i="3"/>
  <c r="E11364" i="3"/>
  <c r="J11364" i="3" s="1"/>
  <c r="F10578" i="3"/>
  <c r="E10580" i="3"/>
  <c r="J10580" i="3" s="1"/>
  <c r="F9794" i="3"/>
  <c r="E9796" i="3"/>
  <c r="J9796" i="3" s="1"/>
  <c r="F9010" i="3"/>
  <c r="E9012" i="3"/>
  <c r="J9012" i="3" s="1"/>
  <c r="F8226" i="3"/>
  <c r="E8228" i="3"/>
  <c r="J8228" i="3" s="1"/>
  <c r="F7442" i="3"/>
  <c r="E7444" i="3"/>
  <c r="J7444" i="3" s="1"/>
  <c r="F6658" i="3"/>
  <c r="E6660" i="3"/>
  <c r="J6660" i="3" s="1"/>
  <c r="F5874" i="3"/>
  <c r="E5876" i="3"/>
  <c r="J5876" i="3" s="1"/>
  <c r="F5090" i="3"/>
  <c r="E5092" i="3"/>
  <c r="J5092" i="3" s="1"/>
  <c r="F4306" i="3"/>
  <c r="E4308" i="3"/>
  <c r="J4308" i="3" s="1"/>
  <c r="F3522" i="3"/>
  <c r="E3524" i="3"/>
  <c r="J3524" i="3" s="1"/>
  <c r="F2738" i="3"/>
  <c r="E2740" i="3"/>
  <c r="J2740" i="3" s="1"/>
  <c r="F1954" i="3"/>
  <c r="E1956" i="3"/>
  <c r="J1956" i="3" s="1"/>
  <c r="F1170" i="3"/>
  <c r="E1172" i="3"/>
  <c r="J1172" i="3" s="1"/>
  <c r="F386" i="3"/>
  <c r="E388" i="3"/>
  <c r="J388" i="3" s="1"/>
  <c r="M12141" i="3"/>
  <c r="K12141" i="3"/>
  <c r="L12147" i="3" s="1"/>
  <c r="G12141" i="3"/>
  <c r="D12141" i="3"/>
  <c r="M11357" i="3"/>
  <c r="K11357" i="3"/>
  <c r="L11363" i="3" s="1"/>
  <c r="G11357" i="3"/>
  <c r="D11357" i="3"/>
  <c r="M10573" i="3"/>
  <c r="K10573" i="3"/>
  <c r="L10579" i="3" s="1"/>
  <c r="G10573" i="3"/>
  <c r="D10573" i="3"/>
  <c r="M9789" i="3"/>
  <c r="K9789" i="3"/>
  <c r="L9795" i="3" s="1"/>
  <c r="G9789" i="3"/>
  <c r="D9789" i="3"/>
  <c r="M9005" i="3"/>
  <c r="K9005" i="3"/>
  <c r="L9011" i="3" s="1"/>
  <c r="G9005" i="3"/>
  <c r="D9005" i="3"/>
  <c r="M8221" i="3"/>
  <c r="K8221" i="3"/>
  <c r="L8227" i="3" s="1"/>
  <c r="G8221" i="3"/>
  <c r="D8221" i="3"/>
  <c r="M7437" i="3"/>
  <c r="K7437" i="3"/>
  <c r="L7443" i="3" s="1"/>
  <c r="G7437" i="3"/>
  <c r="D7437" i="3"/>
  <c r="M6653" i="3"/>
  <c r="K6653" i="3"/>
  <c r="L6659" i="3" s="1"/>
  <c r="G6653" i="3"/>
  <c r="D6653" i="3"/>
  <c r="M5869" i="3"/>
  <c r="K5869" i="3"/>
  <c r="L5875" i="3" s="1"/>
  <c r="G5869" i="3"/>
  <c r="D5869" i="3"/>
  <c r="M5085" i="3"/>
  <c r="K5085" i="3"/>
  <c r="L5091" i="3" s="1"/>
  <c r="G5085" i="3"/>
  <c r="D5085" i="3"/>
  <c r="M4301" i="3"/>
  <c r="K4301" i="3"/>
  <c r="L4307" i="3" s="1"/>
  <c r="G4301" i="3"/>
  <c r="D4301" i="3"/>
  <c r="M3517" i="3"/>
  <c r="K3517" i="3"/>
  <c r="L3523" i="3" s="1"/>
  <c r="G3517" i="3"/>
  <c r="D3517" i="3"/>
  <c r="M2733" i="3"/>
  <c r="K2733" i="3"/>
  <c r="L2739" i="3" s="1"/>
  <c r="G2733" i="3"/>
  <c r="D2733" i="3"/>
  <c r="F2737" i="3" l="1"/>
  <c r="E2739" i="3"/>
  <c r="J2739" i="3" s="1"/>
  <c r="F3521" i="3"/>
  <c r="E3523" i="3"/>
  <c r="J3523" i="3" s="1"/>
  <c r="F4305" i="3"/>
  <c r="E4307" i="3"/>
  <c r="J4307" i="3" s="1"/>
  <c r="F5089" i="3"/>
  <c r="E5091" i="3"/>
  <c r="J5091" i="3" s="1"/>
  <c r="F5873" i="3"/>
  <c r="E5875" i="3"/>
  <c r="J5875" i="3" s="1"/>
  <c r="F6657" i="3"/>
  <c r="E6659" i="3"/>
  <c r="J6659" i="3" s="1"/>
  <c r="F7441" i="3"/>
  <c r="E7443" i="3"/>
  <c r="J7443" i="3" s="1"/>
  <c r="F8225" i="3"/>
  <c r="E8227" i="3"/>
  <c r="J8227" i="3" s="1"/>
  <c r="F9009" i="3"/>
  <c r="E9011" i="3"/>
  <c r="J9011" i="3" s="1"/>
  <c r="F9793" i="3"/>
  <c r="E9795" i="3"/>
  <c r="J9795" i="3" s="1"/>
  <c r="F10577" i="3"/>
  <c r="E10579" i="3"/>
  <c r="J10579" i="3" s="1"/>
  <c r="F11361" i="3"/>
  <c r="E11363" i="3"/>
  <c r="J11363" i="3" s="1"/>
  <c r="F12145" i="3"/>
  <c r="E12147" i="3"/>
  <c r="J12147" i="3" s="1"/>
  <c r="M1949" i="3"/>
  <c r="K1949" i="3"/>
  <c r="L1955" i="3" s="1"/>
  <c r="G1949" i="3"/>
  <c r="D1949" i="3"/>
  <c r="M1165" i="3"/>
  <c r="K1165" i="3"/>
  <c r="L1171" i="3" s="1"/>
  <c r="G1165" i="3"/>
  <c r="D1165" i="3"/>
  <c r="M381" i="3"/>
  <c r="K381" i="3"/>
  <c r="L387" i="3" s="1"/>
  <c r="G381" i="3"/>
  <c r="D381" i="3"/>
  <c r="F385" i="3" l="1"/>
  <c r="E387" i="3"/>
  <c r="J387" i="3" s="1"/>
  <c r="F1169" i="3"/>
  <c r="E1171" i="3"/>
  <c r="J1171" i="3" s="1"/>
  <c r="F1953" i="3"/>
  <c r="E1955" i="3"/>
  <c r="J1955" i="3" s="1"/>
  <c r="M380" i="3"/>
  <c r="K380" i="3"/>
  <c r="L386" i="3" s="1"/>
  <c r="G380" i="3"/>
  <c r="D380" i="3"/>
  <c r="M1164" i="3"/>
  <c r="K1164" i="3"/>
  <c r="L1170" i="3" s="1"/>
  <c r="G1164" i="3"/>
  <c r="D1164" i="3"/>
  <c r="M1948" i="3"/>
  <c r="K1948" i="3"/>
  <c r="L1954" i="3" s="1"/>
  <c r="G1948" i="3"/>
  <c r="D1948" i="3"/>
  <c r="M2732" i="3"/>
  <c r="K2732" i="3"/>
  <c r="L2738" i="3" s="1"/>
  <c r="G2732" i="3"/>
  <c r="D2732" i="3"/>
  <c r="M3516" i="3"/>
  <c r="K3516" i="3"/>
  <c r="L3522" i="3" s="1"/>
  <c r="G3516" i="3"/>
  <c r="D3516" i="3"/>
  <c r="M4300" i="3"/>
  <c r="K4300" i="3"/>
  <c r="L4306" i="3" s="1"/>
  <c r="G4300" i="3"/>
  <c r="D4300" i="3"/>
  <c r="M5084" i="3"/>
  <c r="K5084" i="3"/>
  <c r="L5090" i="3" s="1"/>
  <c r="G5084" i="3"/>
  <c r="D5084" i="3"/>
  <c r="M5868" i="3"/>
  <c r="K5868" i="3"/>
  <c r="L5874" i="3" s="1"/>
  <c r="G5868" i="3"/>
  <c r="D5868" i="3"/>
  <c r="M6652" i="3"/>
  <c r="K6652" i="3"/>
  <c r="L6658" i="3" s="1"/>
  <c r="G6652" i="3"/>
  <c r="D6652" i="3"/>
  <c r="M7436" i="3"/>
  <c r="K7436" i="3"/>
  <c r="L7442" i="3" s="1"/>
  <c r="G7436" i="3"/>
  <c r="D7436" i="3"/>
  <c r="M8220" i="3"/>
  <c r="K8220" i="3"/>
  <c r="L8226" i="3" s="1"/>
  <c r="G8220" i="3"/>
  <c r="D8220" i="3"/>
  <c r="M9004" i="3"/>
  <c r="K9004" i="3"/>
  <c r="L9010" i="3" s="1"/>
  <c r="G9004" i="3"/>
  <c r="D9004" i="3"/>
  <c r="M9788" i="3"/>
  <c r="K9788" i="3"/>
  <c r="L9794" i="3" s="1"/>
  <c r="G9788" i="3"/>
  <c r="D9788" i="3"/>
  <c r="M10572" i="3"/>
  <c r="K10572" i="3"/>
  <c r="L10578" i="3" s="1"/>
  <c r="G10572" i="3"/>
  <c r="D10572" i="3"/>
  <c r="M11356" i="3"/>
  <c r="K11356" i="3"/>
  <c r="L11362" i="3" s="1"/>
  <c r="G11356" i="3"/>
  <c r="D11356" i="3"/>
  <c r="M12140" i="3"/>
  <c r="K12140" i="3"/>
  <c r="L12146" i="3" s="1"/>
  <c r="G12140" i="3"/>
  <c r="D12140" i="3"/>
  <c r="F11360" i="3" l="1"/>
  <c r="E11362" i="3"/>
  <c r="J11362" i="3" s="1"/>
  <c r="F10576" i="3"/>
  <c r="E10578" i="3"/>
  <c r="J10578" i="3" s="1"/>
  <c r="F9792" i="3"/>
  <c r="E9794" i="3"/>
  <c r="J9794" i="3" s="1"/>
  <c r="F9008" i="3"/>
  <c r="E9010" i="3"/>
  <c r="J9010" i="3" s="1"/>
  <c r="F8224" i="3"/>
  <c r="E8226" i="3"/>
  <c r="J8226" i="3" s="1"/>
  <c r="F7440" i="3"/>
  <c r="E7442" i="3"/>
  <c r="J7442" i="3" s="1"/>
  <c r="F6656" i="3"/>
  <c r="E6658" i="3"/>
  <c r="J6658" i="3" s="1"/>
  <c r="F5872" i="3"/>
  <c r="E5874" i="3"/>
  <c r="J5874" i="3" s="1"/>
  <c r="F5088" i="3"/>
  <c r="E5090" i="3"/>
  <c r="J5090" i="3" s="1"/>
  <c r="F4304" i="3"/>
  <c r="E4306" i="3"/>
  <c r="J4306" i="3" s="1"/>
  <c r="F3520" i="3"/>
  <c r="E3522" i="3"/>
  <c r="J3522" i="3" s="1"/>
  <c r="F2736" i="3"/>
  <c r="E2738" i="3"/>
  <c r="J2738" i="3" s="1"/>
  <c r="F1952" i="3"/>
  <c r="E1954" i="3"/>
  <c r="J1954" i="3" s="1"/>
  <c r="F1168" i="3"/>
  <c r="E1170" i="3"/>
  <c r="J1170" i="3" s="1"/>
  <c r="F384" i="3"/>
  <c r="E386" i="3"/>
  <c r="J386" i="3" s="1"/>
  <c r="F12144" i="3"/>
  <c r="E12146" i="3"/>
  <c r="J12146" i="3" s="1"/>
  <c r="M12139" i="3"/>
  <c r="K12139" i="3"/>
  <c r="L12145" i="3" s="1"/>
  <c r="G12139" i="3"/>
  <c r="D12139" i="3"/>
  <c r="M11355" i="3"/>
  <c r="K11355" i="3"/>
  <c r="L11361" i="3" s="1"/>
  <c r="G11355" i="3"/>
  <c r="D11355" i="3"/>
  <c r="M10571" i="3"/>
  <c r="K10571" i="3"/>
  <c r="L10577" i="3" s="1"/>
  <c r="G10571" i="3"/>
  <c r="D10571" i="3"/>
  <c r="M9787" i="3"/>
  <c r="K9787" i="3"/>
  <c r="L9793" i="3" s="1"/>
  <c r="G9787" i="3"/>
  <c r="D9787" i="3"/>
  <c r="M9003" i="3"/>
  <c r="K9003" i="3"/>
  <c r="L9009" i="3" s="1"/>
  <c r="G9003" i="3"/>
  <c r="D9003" i="3"/>
  <c r="M8219" i="3"/>
  <c r="K8219" i="3"/>
  <c r="L8225" i="3" s="1"/>
  <c r="G8219" i="3"/>
  <c r="D8219" i="3"/>
  <c r="M7435" i="3"/>
  <c r="K7435" i="3"/>
  <c r="L7441" i="3" s="1"/>
  <c r="G7435" i="3"/>
  <c r="D7435" i="3"/>
  <c r="M6651" i="3"/>
  <c r="K6651" i="3"/>
  <c r="L6657" i="3" s="1"/>
  <c r="G6651" i="3"/>
  <c r="D6651" i="3"/>
  <c r="M5867" i="3"/>
  <c r="K5867" i="3"/>
  <c r="L5873" i="3" s="1"/>
  <c r="G5867" i="3"/>
  <c r="D5867" i="3"/>
  <c r="M5083" i="3"/>
  <c r="K5083" i="3"/>
  <c r="L5089" i="3" s="1"/>
  <c r="G5083" i="3"/>
  <c r="D5083" i="3"/>
  <c r="M4299" i="3"/>
  <c r="K4299" i="3"/>
  <c r="L4305" i="3" s="1"/>
  <c r="G4299" i="3"/>
  <c r="D4299" i="3"/>
  <c r="M3515" i="3"/>
  <c r="K3515" i="3"/>
  <c r="L3521" i="3" s="1"/>
  <c r="G3515" i="3"/>
  <c r="D3515" i="3"/>
  <c r="M2731" i="3"/>
  <c r="K2731" i="3"/>
  <c r="L2737" i="3" s="1"/>
  <c r="G2731" i="3"/>
  <c r="D2731" i="3"/>
  <c r="M1947" i="3"/>
  <c r="K1947" i="3"/>
  <c r="L1953" i="3" s="1"/>
  <c r="G1947" i="3"/>
  <c r="D1947" i="3"/>
  <c r="M1163" i="3"/>
  <c r="K1163" i="3"/>
  <c r="L1169" i="3" s="1"/>
  <c r="G1163" i="3"/>
  <c r="D1163" i="3"/>
  <c r="M379" i="3"/>
  <c r="K379" i="3"/>
  <c r="L385" i="3" s="1"/>
  <c r="G379" i="3"/>
  <c r="D379" i="3"/>
  <c r="F12143" i="3" l="1"/>
  <c r="E12145" i="3"/>
  <c r="J12145" i="3" s="1"/>
  <c r="F11359" i="3"/>
  <c r="E11361" i="3"/>
  <c r="J11361" i="3" s="1"/>
  <c r="F10575" i="3"/>
  <c r="E10577" i="3"/>
  <c r="J10577" i="3" s="1"/>
  <c r="F9791" i="3"/>
  <c r="E9793" i="3"/>
  <c r="J9793" i="3" s="1"/>
  <c r="F9007" i="3"/>
  <c r="E9009" i="3"/>
  <c r="J9009" i="3" s="1"/>
  <c r="F8223" i="3"/>
  <c r="E8225" i="3"/>
  <c r="J8225" i="3" s="1"/>
  <c r="F7439" i="3"/>
  <c r="E7441" i="3"/>
  <c r="J7441" i="3" s="1"/>
  <c r="F6655" i="3"/>
  <c r="E6657" i="3"/>
  <c r="J6657" i="3" s="1"/>
  <c r="F5871" i="3"/>
  <c r="E5873" i="3"/>
  <c r="J5873" i="3" s="1"/>
  <c r="F5087" i="3"/>
  <c r="E5089" i="3"/>
  <c r="J5089" i="3" s="1"/>
  <c r="F4303" i="3"/>
  <c r="E4305" i="3"/>
  <c r="J4305" i="3" s="1"/>
  <c r="F3519" i="3"/>
  <c r="E3521" i="3"/>
  <c r="J3521" i="3" s="1"/>
  <c r="F2735" i="3"/>
  <c r="E2737" i="3"/>
  <c r="J2737" i="3" s="1"/>
  <c r="F1951" i="3"/>
  <c r="E1953" i="3"/>
  <c r="J1953" i="3" s="1"/>
  <c r="F1167" i="3"/>
  <c r="E1169" i="3"/>
  <c r="J1169" i="3" s="1"/>
  <c r="F383" i="3"/>
  <c r="E385" i="3"/>
  <c r="J385" i="3" s="1"/>
  <c r="M10570" i="3"/>
  <c r="K10570" i="3"/>
  <c r="L10576" i="3" s="1"/>
  <c r="G10570" i="3"/>
  <c r="D10570" i="3"/>
  <c r="M9786" i="3"/>
  <c r="K9786" i="3"/>
  <c r="L9792" i="3" s="1"/>
  <c r="G9786" i="3"/>
  <c r="D9786" i="3"/>
  <c r="M9002" i="3"/>
  <c r="K9002" i="3"/>
  <c r="L9008" i="3" s="1"/>
  <c r="G9002" i="3"/>
  <c r="D9002" i="3"/>
  <c r="M8218" i="3"/>
  <c r="K8218" i="3"/>
  <c r="L8224" i="3" s="1"/>
  <c r="G8218" i="3"/>
  <c r="D8218" i="3"/>
  <c r="M7434" i="3"/>
  <c r="K7434" i="3"/>
  <c r="L7440" i="3" s="1"/>
  <c r="G7434" i="3"/>
  <c r="D7434" i="3"/>
  <c r="M6650" i="3"/>
  <c r="K6650" i="3"/>
  <c r="L6656" i="3" s="1"/>
  <c r="G6650" i="3"/>
  <c r="D6650" i="3"/>
  <c r="M5866" i="3"/>
  <c r="K5866" i="3"/>
  <c r="L5872" i="3" s="1"/>
  <c r="G5866" i="3"/>
  <c r="D5866" i="3"/>
  <c r="M5082" i="3"/>
  <c r="K5082" i="3"/>
  <c r="L5088" i="3" s="1"/>
  <c r="G5082" i="3"/>
  <c r="D5082" i="3"/>
  <c r="M4298" i="3"/>
  <c r="K4298" i="3"/>
  <c r="L4304" i="3" s="1"/>
  <c r="G4298" i="3"/>
  <c r="D4298" i="3"/>
  <c r="M3514" i="3"/>
  <c r="K3514" i="3"/>
  <c r="L3520" i="3" s="1"/>
  <c r="G3514" i="3"/>
  <c r="D3514" i="3"/>
  <c r="M2730" i="3"/>
  <c r="K2730" i="3"/>
  <c r="L2736" i="3" s="1"/>
  <c r="G2730" i="3"/>
  <c r="D2730" i="3"/>
  <c r="M1946" i="3"/>
  <c r="K1946" i="3"/>
  <c r="L1952" i="3" s="1"/>
  <c r="G1946" i="3"/>
  <c r="D1946" i="3"/>
  <c r="M1162" i="3"/>
  <c r="K1162" i="3"/>
  <c r="L1168" i="3" s="1"/>
  <c r="G1162" i="3"/>
  <c r="D1162" i="3"/>
  <c r="M378" i="3"/>
  <c r="K378" i="3"/>
  <c r="L384" i="3" s="1"/>
  <c r="G378" i="3"/>
  <c r="D378" i="3"/>
  <c r="M11354" i="3"/>
  <c r="K11354" i="3"/>
  <c r="L11360" i="3" s="1"/>
  <c r="G11354" i="3"/>
  <c r="D11354" i="3"/>
  <c r="M12138" i="3"/>
  <c r="K12138" i="3"/>
  <c r="L12144" i="3" s="1"/>
  <c r="G12138" i="3"/>
  <c r="D12138" i="3"/>
  <c r="F11358" i="3" l="1"/>
  <c r="E11360" i="3"/>
  <c r="J11360" i="3" s="1"/>
  <c r="F12142" i="3"/>
  <c r="E12144" i="3"/>
  <c r="J12144" i="3" s="1"/>
  <c r="F10574" i="3"/>
  <c r="E10576" i="3"/>
  <c r="J10576" i="3" s="1"/>
  <c r="F9790" i="3"/>
  <c r="E9792" i="3"/>
  <c r="J9792" i="3" s="1"/>
  <c r="F9006" i="3"/>
  <c r="E9008" i="3"/>
  <c r="J9008" i="3" s="1"/>
  <c r="F8222" i="3"/>
  <c r="E8224" i="3"/>
  <c r="J8224" i="3" s="1"/>
  <c r="F7438" i="3"/>
  <c r="E7440" i="3"/>
  <c r="J7440" i="3" s="1"/>
  <c r="F6654" i="3"/>
  <c r="E6656" i="3"/>
  <c r="J6656" i="3" s="1"/>
  <c r="F5870" i="3"/>
  <c r="E5872" i="3"/>
  <c r="J5872" i="3" s="1"/>
  <c r="F5086" i="3"/>
  <c r="E5088" i="3"/>
  <c r="J5088" i="3" s="1"/>
  <c r="F4302" i="3"/>
  <c r="E4304" i="3"/>
  <c r="J4304" i="3" s="1"/>
  <c r="F3518" i="3"/>
  <c r="E3520" i="3"/>
  <c r="J3520" i="3" s="1"/>
  <c r="F2734" i="3"/>
  <c r="E2736" i="3"/>
  <c r="J2736" i="3" s="1"/>
  <c r="F1950" i="3"/>
  <c r="E1952" i="3"/>
  <c r="J1952" i="3" s="1"/>
  <c r="F1166" i="3"/>
  <c r="E1168" i="3"/>
  <c r="J1168" i="3" s="1"/>
  <c r="F382" i="3"/>
  <c r="E384" i="3"/>
  <c r="J384" i="3" s="1"/>
  <c r="M10569" i="3"/>
  <c r="K10569" i="3"/>
  <c r="L10575" i="3" s="1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9785" i="3"/>
  <c r="K9785" i="3"/>
  <c r="L9791" i="3" s="1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001" i="3"/>
  <c r="K9001" i="3"/>
  <c r="L9007" i="3" s="1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217" i="3"/>
  <c r="K8217" i="3"/>
  <c r="L8223" i="3" s="1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7433" i="3"/>
  <c r="K7433" i="3"/>
  <c r="L7439" i="3" s="1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6649" i="3"/>
  <c r="K6649" i="3"/>
  <c r="L6655" i="3" s="1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5865" i="3"/>
  <c r="K5865" i="3"/>
  <c r="L5871" i="3" s="1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081" i="3"/>
  <c r="K5081" i="3"/>
  <c r="L5087" i="3" s="1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12137" i="3"/>
  <c r="K12137" i="3"/>
  <c r="L12143" i="3" s="1"/>
  <c r="G12137" i="3"/>
  <c r="D12137" i="3"/>
  <c r="M12136" i="3"/>
  <c r="K12136" i="3"/>
  <c r="G12136" i="3"/>
  <c r="D12136" i="3"/>
  <c r="M12135" i="3"/>
  <c r="K12135" i="3"/>
  <c r="G12135" i="3"/>
  <c r="D12135" i="3"/>
  <c r="M12134" i="3"/>
  <c r="K12134" i="3"/>
  <c r="G12134" i="3"/>
  <c r="D12134" i="3"/>
  <c r="M11353" i="3"/>
  <c r="K11353" i="3"/>
  <c r="L11359" i="3" s="1"/>
  <c r="G11353" i="3"/>
  <c r="D11353" i="3"/>
  <c r="M11352" i="3"/>
  <c r="K11352" i="3"/>
  <c r="G11352" i="3"/>
  <c r="D11352" i="3"/>
  <c r="M11351" i="3"/>
  <c r="K11351" i="3"/>
  <c r="G11351" i="3"/>
  <c r="D11351" i="3"/>
  <c r="M11350" i="3"/>
  <c r="K11350" i="3"/>
  <c r="G11350" i="3"/>
  <c r="D11350" i="3"/>
  <c r="M4297" i="3"/>
  <c r="K4297" i="3"/>
  <c r="L4303" i="3" s="1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3513" i="3"/>
  <c r="K3513" i="3"/>
  <c r="L3519" i="3" s="1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2729" i="3"/>
  <c r="K2729" i="3"/>
  <c r="L2735" i="3" s="1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1945" i="3"/>
  <c r="K1945" i="3"/>
  <c r="L1951" i="3" s="1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161" i="3"/>
  <c r="K1161" i="3"/>
  <c r="L1167" i="3" s="1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1357" i="3" l="1"/>
  <c r="E11359" i="3"/>
  <c r="J11359" i="3" s="1"/>
  <c r="F12141" i="3"/>
  <c r="E12143" i="3"/>
  <c r="J12143" i="3" s="1"/>
  <c r="F10573" i="3"/>
  <c r="E10575" i="3"/>
  <c r="J10575" i="3" s="1"/>
  <c r="F9789" i="3"/>
  <c r="E9791" i="3"/>
  <c r="J9791" i="3" s="1"/>
  <c r="F9005" i="3"/>
  <c r="E9007" i="3"/>
  <c r="J9007" i="3" s="1"/>
  <c r="F8221" i="3"/>
  <c r="E8223" i="3"/>
  <c r="J8223" i="3" s="1"/>
  <c r="F7437" i="3"/>
  <c r="E7439" i="3"/>
  <c r="J7439" i="3" s="1"/>
  <c r="F6653" i="3"/>
  <c r="E6655" i="3"/>
  <c r="J6655" i="3" s="1"/>
  <c r="F5869" i="3"/>
  <c r="E5871" i="3"/>
  <c r="J5871" i="3" s="1"/>
  <c r="F5085" i="3"/>
  <c r="E5087" i="3"/>
  <c r="J5087" i="3" s="1"/>
  <c r="F4301" i="3"/>
  <c r="E4303" i="3"/>
  <c r="J4303" i="3" s="1"/>
  <c r="F3517" i="3"/>
  <c r="E3519" i="3"/>
  <c r="J3519" i="3" s="1"/>
  <c r="F2733" i="3"/>
  <c r="E2735" i="3"/>
  <c r="J2735" i="3" s="1"/>
  <c r="F1949" i="3"/>
  <c r="E1951" i="3"/>
  <c r="J1951" i="3" s="1"/>
  <c r="F1165" i="3"/>
  <c r="E1167" i="3"/>
  <c r="J1167" i="3" s="1"/>
  <c r="L382" i="3"/>
  <c r="L1166" i="3"/>
  <c r="L2734" i="3"/>
  <c r="L4302" i="3"/>
  <c r="L11358" i="3"/>
  <c r="L12142" i="3"/>
  <c r="L5086" i="3"/>
  <c r="L5870" i="3"/>
  <c r="L6654" i="3"/>
  <c r="L7438" i="3"/>
  <c r="L8222" i="3"/>
  <c r="L9006" i="3"/>
  <c r="L9790" i="3"/>
  <c r="L10574" i="3"/>
  <c r="L1950" i="3"/>
  <c r="L3518" i="3"/>
  <c r="E380" i="3"/>
  <c r="J380" i="3" s="1"/>
  <c r="E1164" i="3"/>
  <c r="J1164" i="3" s="1"/>
  <c r="E3516" i="3"/>
  <c r="J3516" i="3" s="1"/>
  <c r="E4300" i="3"/>
  <c r="J4300" i="3" s="1"/>
  <c r="E11356" i="3"/>
  <c r="J11356" i="3" s="1"/>
  <c r="E12140" i="3"/>
  <c r="J12140" i="3" s="1"/>
  <c r="E5084" i="3"/>
  <c r="J5084" i="3" s="1"/>
  <c r="E7436" i="3"/>
  <c r="J7436" i="3" s="1"/>
  <c r="F381" i="3"/>
  <c r="E383" i="3"/>
  <c r="J383" i="3" s="1"/>
  <c r="F380" i="3"/>
  <c r="E382" i="3"/>
  <c r="J382" i="3" s="1"/>
  <c r="F1164" i="3"/>
  <c r="E1166" i="3"/>
  <c r="J1166" i="3" s="1"/>
  <c r="F1948" i="3"/>
  <c r="E1950" i="3"/>
  <c r="J1950" i="3" s="1"/>
  <c r="F2732" i="3"/>
  <c r="E2734" i="3"/>
  <c r="J2734" i="3" s="1"/>
  <c r="F3516" i="3"/>
  <c r="E3518" i="3"/>
  <c r="J3518" i="3" s="1"/>
  <c r="F4300" i="3"/>
  <c r="E4302" i="3"/>
  <c r="J4302" i="3" s="1"/>
  <c r="F5084" i="3"/>
  <c r="E5086" i="3"/>
  <c r="J5086" i="3" s="1"/>
  <c r="F5868" i="3"/>
  <c r="E5870" i="3"/>
  <c r="J5870" i="3" s="1"/>
  <c r="F6652" i="3"/>
  <c r="E6654" i="3"/>
  <c r="J6654" i="3" s="1"/>
  <c r="F7436" i="3"/>
  <c r="E7438" i="3"/>
  <c r="J7438" i="3" s="1"/>
  <c r="F8220" i="3"/>
  <c r="E8222" i="3"/>
  <c r="J8222" i="3" s="1"/>
  <c r="F9004" i="3"/>
  <c r="E9006" i="3"/>
  <c r="J9006" i="3" s="1"/>
  <c r="F9788" i="3"/>
  <c r="E9790" i="3"/>
  <c r="J9790" i="3" s="1"/>
  <c r="F10572" i="3"/>
  <c r="E10574" i="3"/>
  <c r="J10574" i="3" s="1"/>
  <c r="F11356" i="3"/>
  <c r="E11358" i="3"/>
  <c r="J11358" i="3" s="1"/>
  <c r="E11357" i="3"/>
  <c r="J11357" i="3" s="1"/>
  <c r="E12141" i="3"/>
  <c r="J12141" i="3" s="1"/>
  <c r="F12140" i="3"/>
  <c r="E12142" i="3"/>
  <c r="J12142" i="3" s="1"/>
  <c r="L11357" i="3"/>
  <c r="L12141" i="3"/>
  <c r="E10573" i="3"/>
  <c r="J10573" i="3" s="1"/>
  <c r="L10573" i="3"/>
  <c r="E9789" i="3"/>
  <c r="J9789" i="3" s="1"/>
  <c r="L9789" i="3"/>
  <c r="L9005" i="3"/>
  <c r="E9005" i="3"/>
  <c r="J9005" i="3" s="1"/>
  <c r="E8221" i="3"/>
  <c r="J8221" i="3" s="1"/>
  <c r="L7437" i="3"/>
  <c r="L8221" i="3"/>
  <c r="E7437" i="3"/>
  <c r="J7437" i="3" s="1"/>
  <c r="E6652" i="3"/>
  <c r="J6652" i="3" s="1"/>
  <c r="E6653" i="3"/>
  <c r="J6653" i="3" s="1"/>
  <c r="L6653" i="3"/>
  <c r="E5869" i="3"/>
  <c r="J5869" i="3" s="1"/>
  <c r="L5869" i="3"/>
  <c r="L5085" i="3"/>
  <c r="E8220" i="3"/>
  <c r="J8220" i="3" s="1"/>
  <c r="E5085" i="3"/>
  <c r="J5085" i="3" s="1"/>
  <c r="E4301" i="3"/>
  <c r="J4301" i="3" s="1"/>
  <c r="L4301" i="3"/>
  <c r="L10572" i="3"/>
  <c r="E3517" i="3"/>
  <c r="J3517" i="3" s="1"/>
  <c r="E2732" i="3"/>
  <c r="J2732" i="3" s="1"/>
  <c r="L3517" i="3"/>
  <c r="E2733" i="3"/>
  <c r="J2733" i="3" s="1"/>
  <c r="L2733" i="3"/>
  <c r="E9004" i="3"/>
  <c r="J9004" i="3" s="1"/>
  <c r="E1949" i="3"/>
  <c r="J1949" i="3" s="1"/>
  <c r="L1949" i="3"/>
  <c r="E1165" i="3"/>
  <c r="J1165" i="3" s="1"/>
  <c r="L381" i="3"/>
  <c r="L1165" i="3"/>
  <c r="L380" i="3"/>
  <c r="L1948" i="3"/>
  <c r="L12140" i="3"/>
  <c r="L6652" i="3"/>
  <c r="L5084" i="3"/>
  <c r="L1164" i="3"/>
  <c r="L3516" i="3"/>
  <c r="L11356" i="3"/>
  <c r="L5868" i="3"/>
  <c r="L7436" i="3"/>
  <c r="E381" i="3"/>
  <c r="J381" i="3" s="1"/>
  <c r="E1948" i="3"/>
  <c r="J1948" i="3" s="1"/>
  <c r="L2732" i="3"/>
  <c r="L4300" i="3"/>
  <c r="E10572" i="3"/>
  <c r="J10572" i="3" s="1"/>
  <c r="E5868" i="3"/>
  <c r="J5868" i="3" s="1"/>
  <c r="L9004" i="3"/>
  <c r="L8220" i="3"/>
  <c r="E9788" i="3"/>
  <c r="J9788" i="3" s="1"/>
  <c r="L9788" i="3"/>
  <c r="F11355" i="3"/>
  <c r="F12139" i="3"/>
  <c r="F10571" i="3"/>
  <c r="F9787" i="3"/>
  <c r="F9003" i="3"/>
  <c r="F8219" i="3"/>
  <c r="F7435" i="3"/>
  <c r="F6651" i="3"/>
  <c r="F5867" i="3"/>
  <c r="F5083" i="3"/>
  <c r="F4299" i="3"/>
  <c r="F3515" i="3"/>
  <c r="F2731" i="3"/>
  <c r="F1947" i="3"/>
  <c r="F1163" i="3"/>
  <c r="F379" i="3"/>
  <c r="F9786" i="3"/>
  <c r="F10570" i="3"/>
  <c r="F9002" i="3"/>
  <c r="F1162" i="3"/>
  <c r="F7434" i="3"/>
  <c r="F8218" i="3"/>
  <c r="F378" i="3"/>
  <c r="F6650" i="3"/>
  <c r="F1946" i="3"/>
  <c r="F5866" i="3"/>
  <c r="F4298" i="3"/>
  <c r="F5082" i="3"/>
  <c r="F2730" i="3"/>
  <c r="F3514" i="3"/>
  <c r="F11354" i="3"/>
  <c r="F12138" i="3"/>
  <c r="M373" i="3"/>
  <c r="K373" i="3"/>
  <c r="L379" i="3" s="1"/>
  <c r="G373" i="3"/>
  <c r="D373" i="3"/>
  <c r="M1157" i="3"/>
  <c r="K1157" i="3"/>
  <c r="L1163" i="3" s="1"/>
  <c r="G1157" i="3"/>
  <c r="D1157" i="3"/>
  <c r="M1941" i="3"/>
  <c r="K1941" i="3"/>
  <c r="L1947" i="3" s="1"/>
  <c r="G1941" i="3"/>
  <c r="D1941" i="3"/>
  <c r="M2725" i="3"/>
  <c r="K2725" i="3"/>
  <c r="L2731" i="3" s="1"/>
  <c r="G2725" i="3"/>
  <c r="D2725" i="3"/>
  <c r="M3509" i="3"/>
  <c r="K3509" i="3"/>
  <c r="L3515" i="3" s="1"/>
  <c r="G3509" i="3"/>
  <c r="D3509" i="3"/>
  <c r="M4293" i="3"/>
  <c r="K4293" i="3"/>
  <c r="L4299" i="3" s="1"/>
  <c r="G4293" i="3"/>
  <c r="D4293" i="3"/>
  <c r="M5077" i="3"/>
  <c r="K5077" i="3"/>
  <c r="L5083" i="3" s="1"/>
  <c r="G5077" i="3"/>
  <c r="D5077" i="3"/>
  <c r="M5861" i="3"/>
  <c r="K5861" i="3"/>
  <c r="L5867" i="3" s="1"/>
  <c r="G5861" i="3"/>
  <c r="D5861" i="3"/>
  <c r="M6645" i="3"/>
  <c r="K6645" i="3"/>
  <c r="L6651" i="3" s="1"/>
  <c r="G6645" i="3"/>
  <c r="D6645" i="3"/>
  <c r="M7429" i="3"/>
  <c r="K7429" i="3"/>
  <c r="L7435" i="3" s="1"/>
  <c r="G7429" i="3"/>
  <c r="D7429" i="3"/>
  <c r="M8213" i="3"/>
  <c r="K8213" i="3"/>
  <c r="L8219" i="3" s="1"/>
  <c r="G8213" i="3"/>
  <c r="D8213" i="3"/>
  <c r="M8997" i="3"/>
  <c r="K8997" i="3"/>
  <c r="L9003" i="3" s="1"/>
  <c r="G8997" i="3"/>
  <c r="D8997" i="3"/>
  <c r="M9781" i="3"/>
  <c r="K9781" i="3"/>
  <c r="L9787" i="3" s="1"/>
  <c r="G9781" i="3"/>
  <c r="D9781" i="3"/>
  <c r="M10565" i="3"/>
  <c r="K10565" i="3"/>
  <c r="L10571" i="3" s="1"/>
  <c r="G10565" i="3"/>
  <c r="D10565" i="3"/>
  <c r="M11349" i="3"/>
  <c r="K11349" i="3"/>
  <c r="L11355" i="3" s="1"/>
  <c r="G11349" i="3"/>
  <c r="D11349" i="3"/>
  <c r="M12133" i="3"/>
  <c r="K12133" i="3"/>
  <c r="L12139" i="3" s="1"/>
  <c r="G12133" i="3"/>
  <c r="D12133" i="3"/>
  <c r="F11353" i="3" l="1"/>
  <c r="E11355" i="3"/>
  <c r="J11355" i="3" s="1"/>
  <c r="F12137" i="3"/>
  <c r="E12139" i="3"/>
  <c r="J12139" i="3" s="1"/>
  <c r="F10569" i="3"/>
  <c r="E10571" i="3"/>
  <c r="J10571" i="3" s="1"/>
  <c r="F9785" i="3"/>
  <c r="E9787" i="3"/>
  <c r="J9787" i="3" s="1"/>
  <c r="F9001" i="3"/>
  <c r="E9003" i="3"/>
  <c r="J9003" i="3" s="1"/>
  <c r="F8217" i="3"/>
  <c r="E8219" i="3"/>
  <c r="J8219" i="3" s="1"/>
  <c r="F7433" i="3"/>
  <c r="E7435" i="3"/>
  <c r="J7435" i="3" s="1"/>
  <c r="F6649" i="3"/>
  <c r="E6651" i="3"/>
  <c r="J6651" i="3" s="1"/>
  <c r="F5865" i="3"/>
  <c r="E5867" i="3"/>
  <c r="J5867" i="3" s="1"/>
  <c r="F5081" i="3"/>
  <c r="E5083" i="3"/>
  <c r="J5083" i="3" s="1"/>
  <c r="F4297" i="3"/>
  <c r="E4299" i="3"/>
  <c r="J4299" i="3" s="1"/>
  <c r="F3513" i="3"/>
  <c r="E3515" i="3"/>
  <c r="J3515" i="3" s="1"/>
  <c r="F2729" i="3"/>
  <c r="E2731" i="3"/>
  <c r="J2731" i="3" s="1"/>
  <c r="F1945" i="3"/>
  <c r="E1947" i="3"/>
  <c r="J1947" i="3" s="1"/>
  <c r="F1161" i="3"/>
  <c r="E1163" i="3"/>
  <c r="J1163" i="3" s="1"/>
  <c r="F377" i="3"/>
  <c r="E379" i="3"/>
  <c r="J379" i="3" s="1"/>
  <c r="M11348" i="3"/>
  <c r="K11348" i="3"/>
  <c r="L11354" i="3" s="1"/>
  <c r="G11348" i="3"/>
  <c r="D11348" i="3"/>
  <c r="M10564" i="3"/>
  <c r="K10564" i="3"/>
  <c r="L10570" i="3" s="1"/>
  <c r="G10564" i="3"/>
  <c r="D10564" i="3"/>
  <c r="M9780" i="3"/>
  <c r="K9780" i="3"/>
  <c r="L9786" i="3" s="1"/>
  <c r="G9780" i="3"/>
  <c r="D9780" i="3"/>
  <c r="M8996" i="3"/>
  <c r="K8996" i="3"/>
  <c r="L9002" i="3" s="1"/>
  <c r="G8996" i="3"/>
  <c r="D8996" i="3"/>
  <c r="M8212" i="3"/>
  <c r="K8212" i="3"/>
  <c r="L8218" i="3" s="1"/>
  <c r="G8212" i="3"/>
  <c r="D8212" i="3"/>
  <c r="M7428" i="3"/>
  <c r="K7428" i="3"/>
  <c r="L7434" i="3" s="1"/>
  <c r="G7428" i="3"/>
  <c r="D7428" i="3"/>
  <c r="M6644" i="3"/>
  <c r="K6644" i="3"/>
  <c r="L6650" i="3" s="1"/>
  <c r="G6644" i="3"/>
  <c r="D6644" i="3"/>
  <c r="M5860" i="3"/>
  <c r="K5860" i="3"/>
  <c r="L5866" i="3" s="1"/>
  <c r="G5860" i="3"/>
  <c r="D5860" i="3"/>
  <c r="M5076" i="3"/>
  <c r="K5076" i="3"/>
  <c r="L5082" i="3" s="1"/>
  <c r="G5076" i="3"/>
  <c r="D5076" i="3"/>
  <c r="M4292" i="3"/>
  <c r="K4292" i="3"/>
  <c r="L4298" i="3" s="1"/>
  <c r="G4292" i="3"/>
  <c r="D4292" i="3"/>
  <c r="M3508" i="3"/>
  <c r="K3508" i="3"/>
  <c r="L3514" i="3" s="1"/>
  <c r="G3508" i="3"/>
  <c r="D3508" i="3"/>
  <c r="M2724" i="3"/>
  <c r="K2724" i="3"/>
  <c r="L2730" i="3" s="1"/>
  <c r="G2724" i="3"/>
  <c r="D2724" i="3"/>
  <c r="M1940" i="3"/>
  <c r="K1940" i="3"/>
  <c r="L1946" i="3" s="1"/>
  <c r="G1940" i="3"/>
  <c r="D1940" i="3"/>
  <c r="M1156" i="3"/>
  <c r="K1156" i="3"/>
  <c r="L1162" i="3" s="1"/>
  <c r="G1156" i="3"/>
  <c r="D1156" i="3"/>
  <c r="M372" i="3"/>
  <c r="K372" i="3"/>
  <c r="L378" i="3" s="1"/>
  <c r="G372" i="3"/>
  <c r="D372" i="3"/>
  <c r="M12132" i="3"/>
  <c r="K12132" i="3"/>
  <c r="L12138" i="3" s="1"/>
  <c r="G12132" i="3"/>
  <c r="D12132" i="3"/>
  <c r="F10568" i="3" l="1"/>
  <c r="E10570" i="3"/>
  <c r="J10570" i="3" s="1"/>
  <c r="F9784" i="3"/>
  <c r="E9786" i="3"/>
  <c r="J9786" i="3" s="1"/>
  <c r="F9000" i="3"/>
  <c r="E9002" i="3"/>
  <c r="J9002" i="3" s="1"/>
  <c r="F8216" i="3"/>
  <c r="E8218" i="3"/>
  <c r="J8218" i="3" s="1"/>
  <c r="F7432" i="3"/>
  <c r="E7434" i="3"/>
  <c r="J7434" i="3" s="1"/>
  <c r="F6648" i="3"/>
  <c r="E6650" i="3"/>
  <c r="J6650" i="3" s="1"/>
  <c r="F5864" i="3"/>
  <c r="E5866" i="3"/>
  <c r="J5866" i="3" s="1"/>
  <c r="F5080" i="3"/>
  <c r="E5082" i="3"/>
  <c r="J5082" i="3" s="1"/>
  <c r="F4296" i="3"/>
  <c r="E4298" i="3"/>
  <c r="J4298" i="3" s="1"/>
  <c r="F3512" i="3"/>
  <c r="E3514" i="3"/>
  <c r="J3514" i="3" s="1"/>
  <c r="F2728" i="3"/>
  <c r="E2730" i="3"/>
  <c r="J2730" i="3" s="1"/>
  <c r="F1944" i="3"/>
  <c r="E1946" i="3"/>
  <c r="J1946" i="3" s="1"/>
  <c r="F1160" i="3"/>
  <c r="E1162" i="3"/>
  <c r="J1162" i="3" s="1"/>
  <c r="F376" i="3"/>
  <c r="E378" i="3"/>
  <c r="J378" i="3" s="1"/>
  <c r="F11352" i="3"/>
  <c r="E11354" i="3"/>
  <c r="J11354" i="3" s="1"/>
  <c r="E12138" i="3"/>
  <c r="J12138" i="3" s="1"/>
  <c r="F12136" i="3"/>
  <c r="M11347" i="3"/>
  <c r="K11347" i="3"/>
  <c r="L11353" i="3" s="1"/>
  <c r="G11347" i="3"/>
  <c r="D11347" i="3"/>
  <c r="M10563" i="3"/>
  <c r="K10563" i="3"/>
  <c r="L10569" i="3" s="1"/>
  <c r="G10563" i="3"/>
  <c r="D10563" i="3"/>
  <c r="M9779" i="3"/>
  <c r="K9779" i="3"/>
  <c r="L9785" i="3" s="1"/>
  <c r="G9779" i="3"/>
  <c r="D9779" i="3"/>
  <c r="M8995" i="3"/>
  <c r="K8995" i="3"/>
  <c r="L9001" i="3" s="1"/>
  <c r="G8995" i="3"/>
  <c r="D8995" i="3"/>
  <c r="M8211" i="3"/>
  <c r="K8211" i="3"/>
  <c r="L8217" i="3" s="1"/>
  <c r="G8211" i="3"/>
  <c r="D8211" i="3"/>
  <c r="M7427" i="3"/>
  <c r="K7427" i="3"/>
  <c r="L7433" i="3" s="1"/>
  <c r="G7427" i="3"/>
  <c r="D7427" i="3"/>
  <c r="M6643" i="3"/>
  <c r="K6643" i="3"/>
  <c r="L6649" i="3" s="1"/>
  <c r="G6643" i="3"/>
  <c r="D6643" i="3"/>
  <c r="M5859" i="3"/>
  <c r="K5859" i="3"/>
  <c r="L5865" i="3" s="1"/>
  <c r="G5859" i="3"/>
  <c r="D5859" i="3"/>
  <c r="M5075" i="3"/>
  <c r="K5075" i="3"/>
  <c r="L5081" i="3" s="1"/>
  <c r="G5075" i="3"/>
  <c r="D5075" i="3"/>
  <c r="M4291" i="3"/>
  <c r="K4291" i="3"/>
  <c r="L4297" i="3" s="1"/>
  <c r="G4291" i="3"/>
  <c r="D4291" i="3"/>
  <c r="M3507" i="3"/>
  <c r="K3507" i="3"/>
  <c r="L3513" i="3" s="1"/>
  <c r="G3507" i="3"/>
  <c r="D3507" i="3"/>
  <c r="M2723" i="3"/>
  <c r="K2723" i="3"/>
  <c r="L2729" i="3" s="1"/>
  <c r="G2723" i="3"/>
  <c r="D2723" i="3"/>
  <c r="M1939" i="3"/>
  <c r="K1939" i="3"/>
  <c r="L1945" i="3" s="1"/>
  <c r="G1939" i="3"/>
  <c r="D1939" i="3"/>
  <c r="M1155" i="3"/>
  <c r="K1155" i="3"/>
  <c r="L1161" i="3" s="1"/>
  <c r="G1155" i="3"/>
  <c r="D1155" i="3"/>
  <c r="M371" i="3"/>
  <c r="K371" i="3"/>
  <c r="L377" i="3" s="1"/>
  <c r="G371" i="3"/>
  <c r="D371" i="3"/>
  <c r="M12131" i="3"/>
  <c r="K12131" i="3"/>
  <c r="L12137" i="3" s="1"/>
  <c r="G12131" i="3"/>
  <c r="D12131" i="3"/>
  <c r="F11351" i="3" l="1"/>
  <c r="E11353" i="3"/>
  <c r="J11353" i="3" s="1"/>
  <c r="F5079" i="3"/>
  <c r="E5081" i="3"/>
  <c r="J5081" i="3" s="1"/>
  <c r="F8215" i="3"/>
  <c r="E8217" i="3"/>
  <c r="J8217" i="3" s="1"/>
  <c r="E12137" i="3"/>
  <c r="J12137" i="3" s="1"/>
  <c r="F12135" i="3"/>
  <c r="E5865" i="3"/>
  <c r="J5865" i="3" s="1"/>
  <c r="F5863" i="3"/>
  <c r="F7431" i="3"/>
  <c r="E7433" i="3"/>
  <c r="J7433" i="3" s="1"/>
  <c r="F8999" i="3"/>
  <c r="E9001" i="3"/>
  <c r="J9001" i="3" s="1"/>
  <c r="F10567" i="3"/>
  <c r="E10569" i="3"/>
  <c r="J10569" i="3" s="1"/>
  <c r="F6647" i="3"/>
  <c r="E6649" i="3"/>
  <c r="J6649" i="3" s="1"/>
  <c r="E9785" i="3"/>
  <c r="J9785" i="3" s="1"/>
  <c r="F9783" i="3"/>
  <c r="E4297" i="3"/>
  <c r="J4297" i="3" s="1"/>
  <c r="F4295" i="3"/>
  <c r="E3513" i="3"/>
  <c r="J3513" i="3" s="1"/>
  <c r="F3511" i="3"/>
  <c r="F2727" i="3"/>
  <c r="E2729" i="3"/>
  <c r="J2729" i="3" s="1"/>
  <c r="F1943" i="3"/>
  <c r="E1945" i="3"/>
  <c r="J1945" i="3" s="1"/>
  <c r="F1159" i="3"/>
  <c r="E1161" i="3"/>
  <c r="J1161" i="3" s="1"/>
  <c r="F375" i="3"/>
  <c r="E377" i="3"/>
  <c r="J377" i="3" s="1"/>
  <c r="M11346" i="3"/>
  <c r="K11346" i="3"/>
  <c r="L11352" i="3" s="1"/>
  <c r="G11346" i="3"/>
  <c r="D11346" i="3"/>
  <c r="M10562" i="3"/>
  <c r="K10562" i="3"/>
  <c r="L10568" i="3" s="1"/>
  <c r="G10562" i="3"/>
  <c r="D10562" i="3"/>
  <c r="M9778" i="3"/>
  <c r="K9778" i="3"/>
  <c r="L9784" i="3" s="1"/>
  <c r="G9778" i="3"/>
  <c r="D9778" i="3"/>
  <c r="M8994" i="3"/>
  <c r="K8994" i="3"/>
  <c r="L9000" i="3" s="1"/>
  <c r="G8994" i="3"/>
  <c r="D8994" i="3"/>
  <c r="M9410" i="3"/>
  <c r="M8210" i="3"/>
  <c r="K8210" i="3"/>
  <c r="L8216" i="3" s="1"/>
  <c r="G8210" i="3"/>
  <c r="D8210" i="3"/>
  <c r="M7426" i="3"/>
  <c r="K7426" i="3"/>
  <c r="L7432" i="3" s="1"/>
  <c r="G7426" i="3"/>
  <c r="D7426" i="3"/>
  <c r="M6642" i="3"/>
  <c r="K6642" i="3"/>
  <c r="L6648" i="3" s="1"/>
  <c r="G6642" i="3"/>
  <c r="D6642" i="3"/>
  <c r="M5858" i="3"/>
  <c r="K5858" i="3"/>
  <c r="L5864" i="3" s="1"/>
  <c r="G5858" i="3"/>
  <c r="D5858" i="3"/>
  <c r="M5074" i="3"/>
  <c r="K5074" i="3"/>
  <c r="L5080" i="3" s="1"/>
  <c r="G5074" i="3"/>
  <c r="D5074" i="3"/>
  <c r="M4290" i="3"/>
  <c r="K4290" i="3"/>
  <c r="L4296" i="3" s="1"/>
  <c r="G4290" i="3"/>
  <c r="D4290" i="3"/>
  <c r="M3506" i="3"/>
  <c r="K3506" i="3"/>
  <c r="L3512" i="3" s="1"/>
  <c r="G3506" i="3"/>
  <c r="D3506" i="3"/>
  <c r="M2722" i="3"/>
  <c r="K2722" i="3"/>
  <c r="L2728" i="3" s="1"/>
  <c r="G2722" i="3"/>
  <c r="D2722" i="3"/>
  <c r="M1938" i="3"/>
  <c r="K1938" i="3"/>
  <c r="L1944" i="3" s="1"/>
  <c r="G1938" i="3"/>
  <c r="D1938" i="3"/>
  <c r="M1154" i="3"/>
  <c r="K1154" i="3"/>
  <c r="L1160" i="3" s="1"/>
  <c r="G1154" i="3"/>
  <c r="D1154" i="3"/>
  <c r="M370" i="3"/>
  <c r="K370" i="3"/>
  <c r="L376" i="3" s="1"/>
  <c r="G370" i="3"/>
  <c r="D370" i="3"/>
  <c r="F8214" i="3" l="1"/>
  <c r="E8216" i="3"/>
  <c r="J8216" i="3" s="1"/>
  <c r="F5078" i="3"/>
  <c r="E5080" i="3"/>
  <c r="J5080" i="3" s="1"/>
  <c r="F6646" i="3"/>
  <c r="E6648" i="3"/>
  <c r="J6648" i="3" s="1"/>
  <c r="F9782" i="3"/>
  <c r="E9784" i="3"/>
  <c r="J9784" i="3" s="1"/>
  <c r="E11352" i="3"/>
  <c r="J11352" i="3" s="1"/>
  <c r="F11350" i="3"/>
  <c r="F8998" i="3"/>
  <c r="E9000" i="3"/>
  <c r="J9000" i="3" s="1"/>
  <c r="E10568" i="3"/>
  <c r="J10568" i="3" s="1"/>
  <c r="F10566" i="3"/>
  <c r="F5862" i="3"/>
  <c r="E5864" i="3"/>
  <c r="J5864" i="3" s="1"/>
  <c r="E7432" i="3"/>
  <c r="J7432" i="3" s="1"/>
  <c r="F7430" i="3"/>
  <c r="F4294" i="3"/>
  <c r="E4296" i="3"/>
  <c r="J4296" i="3" s="1"/>
  <c r="F3510" i="3"/>
  <c r="E3512" i="3"/>
  <c r="J3512" i="3" s="1"/>
  <c r="F2726" i="3"/>
  <c r="E2728" i="3"/>
  <c r="J2728" i="3" s="1"/>
  <c r="E1944" i="3"/>
  <c r="J1944" i="3" s="1"/>
  <c r="F1942" i="3"/>
  <c r="F1158" i="3"/>
  <c r="E1160" i="3"/>
  <c r="J1160" i="3" s="1"/>
  <c r="F374" i="3"/>
  <c r="E376" i="3"/>
  <c r="J376" i="3" s="1"/>
  <c r="M12130" i="3"/>
  <c r="K12130" i="3"/>
  <c r="L12136" i="3" s="1"/>
  <c r="G12130" i="3"/>
  <c r="D12130" i="3"/>
  <c r="F12134" i="3" l="1"/>
  <c r="E12136" i="3"/>
  <c r="J12136" i="3" s="1"/>
  <c r="M11345" i="3"/>
  <c r="K11345" i="3"/>
  <c r="L11351" i="3" s="1"/>
  <c r="G11345" i="3"/>
  <c r="D11345" i="3"/>
  <c r="M10561" i="3"/>
  <c r="K10561" i="3"/>
  <c r="L10567" i="3" s="1"/>
  <c r="G10561" i="3"/>
  <c r="D10561" i="3"/>
  <c r="M9777" i="3"/>
  <c r="K9777" i="3"/>
  <c r="L9783" i="3" s="1"/>
  <c r="G9777" i="3"/>
  <c r="D9777" i="3"/>
  <c r="M8993" i="3"/>
  <c r="K8993" i="3"/>
  <c r="L8999" i="3" s="1"/>
  <c r="G8993" i="3"/>
  <c r="D8993" i="3"/>
  <c r="M8209" i="3"/>
  <c r="K8209" i="3"/>
  <c r="L8215" i="3" s="1"/>
  <c r="G8209" i="3"/>
  <c r="D8209" i="3"/>
  <c r="M7425" i="3"/>
  <c r="K7425" i="3"/>
  <c r="L7431" i="3" s="1"/>
  <c r="G7425" i="3"/>
  <c r="D7425" i="3"/>
  <c r="M6641" i="3"/>
  <c r="K6641" i="3"/>
  <c r="L6647" i="3" s="1"/>
  <c r="G6641" i="3"/>
  <c r="D6641" i="3"/>
  <c r="M5857" i="3"/>
  <c r="K5857" i="3"/>
  <c r="L5863" i="3" s="1"/>
  <c r="G5857" i="3"/>
  <c r="D5857" i="3"/>
  <c r="M5073" i="3"/>
  <c r="K5073" i="3"/>
  <c r="L5079" i="3" s="1"/>
  <c r="G5073" i="3"/>
  <c r="D5073" i="3"/>
  <c r="M4289" i="3"/>
  <c r="K4289" i="3"/>
  <c r="L4295" i="3" s="1"/>
  <c r="G4289" i="3"/>
  <c r="D4289" i="3"/>
  <c r="M3505" i="3"/>
  <c r="K3505" i="3"/>
  <c r="L3511" i="3" s="1"/>
  <c r="G3505" i="3"/>
  <c r="D3505" i="3"/>
  <c r="M2721" i="3"/>
  <c r="K2721" i="3"/>
  <c r="L2727" i="3" s="1"/>
  <c r="G2721" i="3"/>
  <c r="D2721" i="3"/>
  <c r="M1937" i="3"/>
  <c r="K1937" i="3"/>
  <c r="L1943" i="3" s="1"/>
  <c r="G1937" i="3"/>
  <c r="D1937" i="3"/>
  <c r="M1153" i="3"/>
  <c r="K1153" i="3"/>
  <c r="L1159" i="3" s="1"/>
  <c r="G1153" i="3"/>
  <c r="D1153" i="3"/>
  <c r="M369" i="3"/>
  <c r="K369" i="3"/>
  <c r="L375" i="3" s="1"/>
  <c r="G369" i="3"/>
  <c r="D369" i="3"/>
  <c r="M12129" i="3"/>
  <c r="K12129" i="3"/>
  <c r="L12135" i="3" s="1"/>
  <c r="G12129" i="3"/>
  <c r="D12129" i="3"/>
  <c r="F5077" i="3" l="1"/>
  <c r="E5079" i="3"/>
  <c r="J5079" i="3" s="1"/>
  <c r="F8213" i="3"/>
  <c r="E8215" i="3"/>
  <c r="J8215" i="3" s="1"/>
  <c r="F9781" i="3"/>
  <c r="E9783" i="3"/>
  <c r="J9783" i="3" s="1"/>
  <c r="F6645" i="3"/>
  <c r="E6647" i="3"/>
  <c r="J6647" i="3" s="1"/>
  <c r="F11349" i="3"/>
  <c r="E11351" i="3"/>
  <c r="J11351" i="3" s="1"/>
  <c r="F12133" i="3"/>
  <c r="E12135" i="3"/>
  <c r="J12135" i="3" s="1"/>
  <c r="F5861" i="3"/>
  <c r="E5863" i="3"/>
  <c r="J5863" i="3" s="1"/>
  <c r="F7429" i="3"/>
  <c r="E7431" i="3"/>
  <c r="J7431" i="3" s="1"/>
  <c r="F8997" i="3"/>
  <c r="E8999" i="3"/>
  <c r="J8999" i="3" s="1"/>
  <c r="F10565" i="3"/>
  <c r="E10567" i="3"/>
  <c r="J10567" i="3" s="1"/>
  <c r="F4293" i="3"/>
  <c r="E4295" i="3"/>
  <c r="J4295" i="3" s="1"/>
  <c r="F3509" i="3"/>
  <c r="E3511" i="3"/>
  <c r="J3511" i="3" s="1"/>
  <c r="F2725" i="3"/>
  <c r="E2727" i="3"/>
  <c r="J2727" i="3" s="1"/>
  <c r="F1941" i="3"/>
  <c r="E1943" i="3"/>
  <c r="J1943" i="3" s="1"/>
  <c r="F1157" i="3"/>
  <c r="E1159" i="3"/>
  <c r="J1159" i="3" s="1"/>
  <c r="F373" i="3"/>
  <c r="E375" i="3"/>
  <c r="J375" i="3" s="1"/>
  <c r="M11344" i="3"/>
  <c r="K11344" i="3"/>
  <c r="L11350" i="3" s="1"/>
  <c r="G11344" i="3"/>
  <c r="D11344" i="3"/>
  <c r="M10560" i="3"/>
  <c r="K10560" i="3"/>
  <c r="L10566" i="3" s="1"/>
  <c r="G10560" i="3"/>
  <c r="D10560" i="3"/>
  <c r="M9776" i="3"/>
  <c r="K9776" i="3"/>
  <c r="L9782" i="3" s="1"/>
  <c r="G9776" i="3"/>
  <c r="D9776" i="3"/>
  <c r="M8992" i="3"/>
  <c r="K8992" i="3"/>
  <c r="L8998" i="3" s="1"/>
  <c r="G8992" i="3"/>
  <c r="D8992" i="3"/>
  <c r="M8208" i="3"/>
  <c r="K8208" i="3"/>
  <c r="L8214" i="3" s="1"/>
  <c r="G8208" i="3"/>
  <c r="D8208" i="3"/>
  <c r="M7424" i="3"/>
  <c r="K7424" i="3"/>
  <c r="L7430" i="3" s="1"/>
  <c r="G7424" i="3"/>
  <c r="D7424" i="3"/>
  <c r="M6640" i="3"/>
  <c r="K6640" i="3"/>
  <c r="L6646" i="3" s="1"/>
  <c r="G6640" i="3"/>
  <c r="D6640" i="3"/>
  <c r="M5856" i="3"/>
  <c r="K5856" i="3"/>
  <c r="L5862" i="3" s="1"/>
  <c r="G5856" i="3"/>
  <c r="D5856" i="3"/>
  <c r="M5072" i="3"/>
  <c r="K5072" i="3"/>
  <c r="L5078" i="3" s="1"/>
  <c r="G5072" i="3"/>
  <c r="D5072" i="3"/>
  <c r="M4288" i="3"/>
  <c r="K4288" i="3"/>
  <c r="L4294" i="3" s="1"/>
  <c r="G4288" i="3"/>
  <c r="D4288" i="3"/>
  <c r="M3504" i="3"/>
  <c r="K3504" i="3"/>
  <c r="L3510" i="3" s="1"/>
  <c r="G3504" i="3"/>
  <c r="D3504" i="3"/>
  <c r="M2720" i="3"/>
  <c r="K2720" i="3"/>
  <c r="L2726" i="3" s="1"/>
  <c r="G2720" i="3"/>
  <c r="D2720" i="3"/>
  <c r="M1936" i="3"/>
  <c r="K1936" i="3"/>
  <c r="L1942" i="3" s="1"/>
  <c r="G1936" i="3"/>
  <c r="D1936" i="3"/>
  <c r="M1152" i="3"/>
  <c r="K1152" i="3"/>
  <c r="L1158" i="3" s="1"/>
  <c r="G1152" i="3"/>
  <c r="D1152" i="3"/>
  <c r="M368" i="3"/>
  <c r="K368" i="3"/>
  <c r="L374" i="3" s="1"/>
  <c r="G368" i="3"/>
  <c r="D368" i="3"/>
  <c r="M12128" i="3"/>
  <c r="K12128" i="3"/>
  <c r="L12134" i="3" s="1"/>
  <c r="G12128" i="3"/>
  <c r="D12128" i="3"/>
  <c r="F12132" i="3" l="1"/>
  <c r="E12134" i="3"/>
  <c r="J12134" i="3" s="1"/>
  <c r="F5860" i="3"/>
  <c r="E5862" i="3"/>
  <c r="J5862" i="3" s="1"/>
  <c r="F5076" i="3"/>
  <c r="E5078" i="3"/>
  <c r="J5078" i="3" s="1"/>
  <c r="F6644" i="3"/>
  <c r="E6646" i="3"/>
  <c r="J6646" i="3" s="1"/>
  <c r="F8212" i="3"/>
  <c r="E8214" i="3"/>
  <c r="J8214" i="3" s="1"/>
  <c r="F9780" i="3"/>
  <c r="E9782" i="3"/>
  <c r="J9782" i="3" s="1"/>
  <c r="F11348" i="3"/>
  <c r="E11350" i="3"/>
  <c r="J11350" i="3" s="1"/>
  <c r="F7428" i="3"/>
  <c r="E7430" i="3"/>
  <c r="J7430" i="3" s="1"/>
  <c r="F10564" i="3"/>
  <c r="E10566" i="3"/>
  <c r="J10566" i="3" s="1"/>
  <c r="F8996" i="3"/>
  <c r="E8998" i="3"/>
  <c r="J8998" i="3" s="1"/>
  <c r="F4292" i="3"/>
  <c r="E4294" i="3"/>
  <c r="J4294" i="3" s="1"/>
  <c r="F3508" i="3"/>
  <c r="E3510" i="3"/>
  <c r="J3510" i="3" s="1"/>
  <c r="F2724" i="3"/>
  <c r="E2726" i="3"/>
  <c r="J2726" i="3" s="1"/>
  <c r="F1940" i="3"/>
  <c r="E1942" i="3"/>
  <c r="J1942" i="3" s="1"/>
  <c r="F1156" i="3"/>
  <c r="E1158" i="3"/>
  <c r="J1158" i="3" s="1"/>
  <c r="F372" i="3"/>
  <c r="E374" i="3"/>
  <c r="J374" i="3" s="1"/>
  <c r="M12127" i="3"/>
  <c r="K12127" i="3"/>
  <c r="L12133" i="3" s="1"/>
  <c r="G12127" i="3"/>
  <c r="D12127" i="3"/>
  <c r="M11343" i="3"/>
  <c r="K11343" i="3"/>
  <c r="L11349" i="3" s="1"/>
  <c r="G11343" i="3"/>
  <c r="D11343" i="3"/>
  <c r="M10559" i="3"/>
  <c r="K10559" i="3"/>
  <c r="L10565" i="3" s="1"/>
  <c r="G10559" i="3"/>
  <c r="D10559" i="3"/>
  <c r="M9775" i="3"/>
  <c r="K9775" i="3"/>
  <c r="L9781" i="3" s="1"/>
  <c r="G9775" i="3"/>
  <c r="D9775" i="3"/>
  <c r="M8991" i="3"/>
  <c r="K8991" i="3"/>
  <c r="L8997" i="3" s="1"/>
  <c r="G8991" i="3"/>
  <c r="D8991" i="3"/>
  <c r="M8207" i="3"/>
  <c r="K8207" i="3"/>
  <c r="L8213" i="3" s="1"/>
  <c r="G8207" i="3"/>
  <c r="D8207" i="3"/>
  <c r="M7423" i="3"/>
  <c r="K7423" i="3"/>
  <c r="L7429" i="3" s="1"/>
  <c r="G7423" i="3"/>
  <c r="D7423" i="3"/>
  <c r="M6639" i="3"/>
  <c r="K6639" i="3"/>
  <c r="L6645" i="3" s="1"/>
  <c r="G6639" i="3"/>
  <c r="D6639" i="3"/>
  <c r="M5855" i="3"/>
  <c r="K5855" i="3"/>
  <c r="L5861" i="3" s="1"/>
  <c r="G5855" i="3"/>
  <c r="D5855" i="3"/>
  <c r="M5071" i="3"/>
  <c r="K5071" i="3"/>
  <c r="L5077" i="3" s="1"/>
  <c r="G5071" i="3"/>
  <c r="D5071" i="3"/>
  <c r="M4287" i="3"/>
  <c r="K4287" i="3"/>
  <c r="L4293" i="3" s="1"/>
  <c r="G4287" i="3"/>
  <c r="D4287" i="3"/>
  <c r="M3503" i="3"/>
  <c r="K3503" i="3"/>
  <c r="L3509" i="3" s="1"/>
  <c r="G3503" i="3"/>
  <c r="D3503" i="3"/>
  <c r="M2719" i="3"/>
  <c r="K2719" i="3"/>
  <c r="L2725" i="3" s="1"/>
  <c r="G2719" i="3"/>
  <c r="D2719" i="3"/>
  <c r="M1935" i="3"/>
  <c r="K1935" i="3"/>
  <c r="L1941" i="3" s="1"/>
  <c r="G1935" i="3"/>
  <c r="D1935" i="3"/>
  <c r="M1151" i="3"/>
  <c r="K1151" i="3"/>
  <c r="L1157" i="3" s="1"/>
  <c r="G1151" i="3"/>
  <c r="D1151" i="3"/>
  <c r="M367" i="3"/>
  <c r="K367" i="3"/>
  <c r="L373" i="3" s="1"/>
  <c r="G367" i="3"/>
  <c r="D367" i="3"/>
  <c r="F371" i="3" l="1"/>
  <c r="E373" i="3"/>
  <c r="J373" i="3" s="1"/>
  <c r="F1155" i="3"/>
  <c r="E1157" i="3"/>
  <c r="J1157" i="3" s="1"/>
  <c r="F1939" i="3"/>
  <c r="E1941" i="3"/>
  <c r="J1941" i="3" s="1"/>
  <c r="F2723" i="3"/>
  <c r="E2725" i="3"/>
  <c r="J2725" i="3" s="1"/>
  <c r="F3507" i="3"/>
  <c r="E3509" i="3"/>
  <c r="J3509" i="3" s="1"/>
  <c r="F4291" i="3"/>
  <c r="E4293" i="3"/>
  <c r="J4293" i="3" s="1"/>
  <c r="F5075" i="3"/>
  <c r="E5077" i="3"/>
  <c r="J5077" i="3" s="1"/>
  <c r="F5859" i="3"/>
  <c r="E5861" i="3"/>
  <c r="J5861" i="3" s="1"/>
  <c r="F6643" i="3"/>
  <c r="E6645" i="3"/>
  <c r="J6645" i="3" s="1"/>
  <c r="F7427" i="3"/>
  <c r="E7429" i="3"/>
  <c r="J7429" i="3" s="1"/>
  <c r="F8211" i="3"/>
  <c r="E8213" i="3"/>
  <c r="J8213" i="3" s="1"/>
  <c r="F8995" i="3"/>
  <c r="E8997" i="3"/>
  <c r="J8997" i="3" s="1"/>
  <c r="F9779" i="3"/>
  <c r="E9781" i="3"/>
  <c r="J9781" i="3" s="1"/>
  <c r="F10563" i="3"/>
  <c r="E10565" i="3"/>
  <c r="J10565" i="3" s="1"/>
  <c r="F11347" i="3"/>
  <c r="E11349" i="3"/>
  <c r="J11349" i="3" s="1"/>
  <c r="F12131" i="3"/>
  <c r="E12133" i="3"/>
  <c r="J12133" i="3" s="1"/>
  <c r="M11342" i="3"/>
  <c r="K11342" i="3"/>
  <c r="L11348" i="3" s="1"/>
  <c r="G11342" i="3"/>
  <c r="D11342" i="3"/>
  <c r="M10558" i="3"/>
  <c r="K10558" i="3"/>
  <c r="L10564" i="3" s="1"/>
  <c r="G10558" i="3"/>
  <c r="D10558" i="3"/>
  <c r="M9774" i="3"/>
  <c r="K9774" i="3"/>
  <c r="L9780" i="3" s="1"/>
  <c r="G9774" i="3"/>
  <c r="D9774" i="3"/>
  <c r="M8990" i="3"/>
  <c r="K8990" i="3"/>
  <c r="L8996" i="3" s="1"/>
  <c r="G8990" i="3"/>
  <c r="D8990" i="3"/>
  <c r="M8206" i="3"/>
  <c r="K8206" i="3"/>
  <c r="L8212" i="3" s="1"/>
  <c r="G8206" i="3"/>
  <c r="D8206" i="3"/>
  <c r="M7422" i="3"/>
  <c r="K7422" i="3"/>
  <c r="L7428" i="3" s="1"/>
  <c r="G7422" i="3"/>
  <c r="D7422" i="3"/>
  <c r="M6638" i="3"/>
  <c r="K6638" i="3"/>
  <c r="L6644" i="3" s="1"/>
  <c r="G6638" i="3"/>
  <c r="D6638" i="3"/>
  <c r="M5854" i="3"/>
  <c r="K5854" i="3"/>
  <c r="L5860" i="3" s="1"/>
  <c r="G5854" i="3"/>
  <c r="D5854" i="3"/>
  <c r="M5070" i="3"/>
  <c r="K5070" i="3"/>
  <c r="L5076" i="3" s="1"/>
  <c r="G5070" i="3"/>
  <c r="D5070" i="3"/>
  <c r="M4286" i="3"/>
  <c r="K4286" i="3"/>
  <c r="L4292" i="3" s="1"/>
  <c r="G4286" i="3"/>
  <c r="D4286" i="3"/>
  <c r="M3502" i="3"/>
  <c r="K3502" i="3"/>
  <c r="L3508" i="3" s="1"/>
  <c r="G3502" i="3"/>
  <c r="D3502" i="3"/>
  <c r="M2718" i="3"/>
  <c r="K2718" i="3"/>
  <c r="L2724" i="3" s="1"/>
  <c r="G2718" i="3"/>
  <c r="D2718" i="3"/>
  <c r="M1934" i="3"/>
  <c r="K1934" i="3"/>
  <c r="L1940" i="3" s="1"/>
  <c r="G1934" i="3"/>
  <c r="D1934" i="3"/>
  <c r="M1150" i="3"/>
  <c r="K1150" i="3"/>
  <c r="L1156" i="3" s="1"/>
  <c r="G1150" i="3"/>
  <c r="D1150" i="3"/>
  <c r="M366" i="3"/>
  <c r="K366" i="3"/>
  <c r="L372" i="3" s="1"/>
  <c r="G366" i="3"/>
  <c r="D366" i="3"/>
  <c r="M12126" i="3"/>
  <c r="K12126" i="3"/>
  <c r="L12132" i="3" s="1"/>
  <c r="G12126" i="3"/>
  <c r="D12126" i="3"/>
  <c r="F11346" i="3" l="1"/>
  <c r="E11348" i="3"/>
  <c r="J11348" i="3" s="1"/>
  <c r="F10562" i="3"/>
  <c r="E10564" i="3"/>
  <c r="J10564" i="3" s="1"/>
  <c r="F9778" i="3"/>
  <c r="E9780" i="3"/>
  <c r="J9780" i="3" s="1"/>
  <c r="F8994" i="3"/>
  <c r="E8996" i="3"/>
  <c r="J8996" i="3" s="1"/>
  <c r="F8210" i="3"/>
  <c r="E8212" i="3"/>
  <c r="J8212" i="3" s="1"/>
  <c r="F7426" i="3"/>
  <c r="E7428" i="3"/>
  <c r="J7428" i="3" s="1"/>
  <c r="F6642" i="3"/>
  <c r="E6644" i="3"/>
  <c r="J6644" i="3" s="1"/>
  <c r="F5858" i="3"/>
  <c r="E5860" i="3"/>
  <c r="J5860" i="3" s="1"/>
  <c r="F5074" i="3"/>
  <c r="E5076" i="3"/>
  <c r="J5076" i="3" s="1"/>
  <c r="F4290" i="3"/>
  <c r="E4292" i="3"/>
  <c r="J4292" i="3" s="1"/>
  <c r="F3506" i="3"/>
  <c r="E3508" i="3"/>
  <c r="J3508" i="3" s="1"/>
  <c r="F2722" i="3"/>
  <c r="E2724" i="3"/>
  <c r="J2724" i="3" s="1"/>
  <c r="F1938" i="3"/>
  <c r="E1940" i="3"/>
  <c r="J1940" i="3" s="1"/>
  <c r="F1154" i="3"/>
  <c r="E1156" i="3"/>
  <c r="J1156" i="3" s="1"/>
  <c r="F370" i="3"/>
  <c r="E372" i="3"/>
  <c r="J372" i="3" s="1"/>
  <c r="F12130" i="3"/>
  <c r="E12132" i="3"/>
  <c r="J12132" i="3" s="1"/>
  <c r="M11341" i="3"/>
  <c r="K11341" i="3"/>
  <c r="L11347" i="3" s="1"/>
  <c r="G11341" i="3"/>
  <c r="D11341" i="3"/>
  <c r="M10557" i="3"/>
  <c r="K10557" i="3"/>
  <c r="L10563" i="3" s="1"/>
  <c r="G10557" i="3"/>
  <c r="D10557" i="3"/>
  <c r="M9773" i="3"/>
  <c r="K9773" i="3"/>
  <c r="L9779" i="3" s="1"/>
  <c r="G9773" i="3"/>
  <c r="D9773" i="3"/>
  <c r="M8989" i="3"/>
  <c r="K8989" i="3"/>
  <c r="L8995" i="3" s="1"/>
  <c r="G8989" i="3"/>
  <c r="D8989" i="3"/>
  <c r="M8205" i="3"/>
  <c r="K8205" i="3"/>
  <c r="L8211" i="3" s="1"/>
  <c r="G8205" i="3"/>
  <c r="D8205" i="3"/>
  <c r="M7421" i="3"/>
  <c r="K7421" i="3"/>
  <c r="L7427" i="3" s="1"/>
  <c r="G7421" i="3"/>
  <c r="D7421" i="3"/>
  <c r="M6637" i="3"/>
  <c r="K6637" i="3"/>
  <c r="L6643" i="3" s="1"/>
  <c r="G6637" i="3"/>
  <c r="D6637" i="3"/>
  <c r="M5853" i="3"/>
  <c r="K5853" i="3"/>
  <c r="L5859" i="3" s="1"/>
  <c r="G5853" i="3"/>
  <c r="D5853" i="3"/>
  <c r="M5069" i="3"/>
  <c r="K5069" i="3"/>
  <c r="L5075" i="3" s="1"/>
  <c r="G5069" i="3"/>
  <c r="D5069" i="3"/>
  <c r="M4285" i="3"/>
  <c r="K4285" i="3"/>
  <c r="L4291" i="3" s="1"/>
  <c r="G4285" i="3"/>
  <c r="D4285" i="3"/>
  <c r="M3501" i="3"/>
  <c r="K3501" i="3"/>
  <c r="L3507" i="3" s="1"/>
  <c r="G3501" i="3"/>
  <c r="D3501" i="3"/>
  <c r="M2717" i="3"/>
  <c r="K2717" i="3"/>
  <c r="L2723" i="3" s="1"/>
  <c r="G2717" i="3"/>
  <c r="D2717" i="3"/>
  <c r="M1933" i="3"/>
  <c r="K1933" i="3"/>
  <c r="L1939" i="3" s="1"/>
  <c r="G1933" i="3"/>
  <c r="D1933" i="3"/>
  <c r="M1149" i="3"/>
  <c r="K1149" i="3"/>
  <c r="L1155" i="3" s="1"/>
  <c r="G1149" i="3"/>
  <c r="D1149" i="3"/>
  <c r="M365" i="3"/>
  <c r="K365" i="3"/>
  <c r="L371" i="3" s="1"/>
  <c r="G365" i="3"/>
  <c r="D365" i="3"/>
  <c r="M12125" i="3"/>
  <c r="K12125" i="3"/>
  <c r="L12131" i="3" s="1"/>
  <c r="G12125" i="3"/>
  <c r="D12125" i="3"/>
  <c r="F11345" i="3" l="1"/>
  <c r="E11347" i="3"/>
  <c r="J11347" i="3" s="1"/>
  <c r="F10561" i="3"/>
  <c r="E10563" i="3"/>
  <c r="J10563" i="3" s="1"/>
  <c r="F9777" i="3"/>
  <c r="E9779" i="3"/>
  <c r="J9779" i="3" s="1"/>
  <c r="F8993" i="3"/>
  <c r="E8995" i="3"/>
  <c r="J8995" i="3" s="1"/>
  <c r="F8209" i="3"/>
  <c r="E8211" i="3"/>
  <c r="J8211" i="3" s="1"/>
  <c r="F7425" i="3"/>
  <c r="E7427" i="3"/>
  <c r="J7427" i="3" s="1"/>
  <c r="F6641" i="3"/>
  <c r="E6643" i="3"/>
  <c r="J6643" i="3" s="1"/>
  <c r="F5857" i="3"/>
  <c r="E5859" i="3"/>
  <c r="J5859" i="3" s="1"/>
  <c r="F5073" i="3"/>
  <c r="E5075" i="3"/>
  <c r="J5075" i="3" s="1"/>
  <c r="F4289" i="3"/>
  <c r="E4291" i="3"/>
  <c r="J4291" i="3" s="1"/>
  <c r="F3505" i="3"/>
  <c r="E3507" i="3"/>
  <c r="J3507" i="3" s="1"/>
  <c r="F2721" i="3"/>
  <c r="E2723" i="3"/>
  <c r="J2723" i="3" s="1"/>
  <c r="F1937" i="3"/>
  <c r="E1939" i="3"/>
  <c r="J1939" i="3" s="1"/>
  <c r="F1153" i="3"/>
  <c r="E1155" i="3"/>
  <c r="J1155" i="3" s="1"/>
  <c r="F369" i="3"/>
  <c r="E371" i="3"/>
  <c r="J371" i="3" s="1"/>
  <c r="F12129" i="3"/>
  <c r="E12131" i="3"/>
  <c r="J12131" i="3" s="1"/>
  <c r="M11340" i="3"/>
  <c r="K11340" i="3"/>
  <c r="L11346" i="3" s="1"/>
  <c r="G11340" i="3"/>
  <c r="D11340" i="3"/>
  <c r="M10556" i="3"/>
  <c r="K10556" i="3"/>
  <c r="L10562" i="3" s="1"/>
  <c r="G10556" i="3"/>
  <c r="D10556" i="3"/>
  <c r="M9772" i="3"/>
  <c r="K9772" i="3"/>
  <c r="L9778" i="3" s="1"/>
  <c r="G9772" i="3"/>
  <c r="D9772" i="3"/>
  <c r="M8988" i="3"/>
  <c r="K8988" i="3"/>
  <c r="L8994" i="3" s="1"/>
  <c r="G8988" i="3"/>
  <c r="D8988" i="3"/>
  <c r="M8204" i="3"/>
  <c r="K8204" i="3"/>
  <c r="L8210" i="3" s="1"/>
  <c r="G8204" i="3"/>
  <c r="D8204" i="3"/>
  <c r="M7420" i="3"/>
  <c r="K7420" i="3"/>
  <c r="L7426" i="3" s="1"/>
  <c r="G7420" i="3"/>
  <c r="D7420" i="3"/>
  <c r="M6636" i="3"/>
  <c r="K6636" i="3"/>
  <c r="L6642" i="3" s="1"/>
  <c r="G6636" i="3"/>
  <c r="D6636" i="3"/>
  <c r="M5852" i="3"/>
  <c r="K5852" i="3"/>
  <c r="L5858" i="3" s="1"/>
  <c r="G5852" i="3"/>
  <c r="D5852" i="3"/>
  <c r="M5068" i="3"/>
  <c r="K5068" i="3"/>
  <c r="L5074" i="3" s="1"/>
  <c r="G5068" i="3"/>
  <c r="D5068" i="3"/>
  <c r="M4284" i="3"/>
  <c r="K4284" i="3"/>
  <c r="L4290" i="3" s="1"/>
  <c r="G4284" i="3"/>
  <c r="D4284" i="3"/>
  <c r="M3500" i="3"/>
  <c r="K3500" i="3"/>
  <c r="L3506" i="3" s="1"/>
  <c r="G3500" i="3"/>
  <c r="D3500" i="3"/>
  <c r="M2716" i="3"/>
  <c r="K2716" i="3"/>
  <c r="L2722" i="3" s="1"/>
  <c r="G2716" i="3"/>
  <c r="D2716" i="3"/>
  <c r="M1932" i="3"/>
  <c r="K1932" i="3"/>
  <c r="L1938" i="3" s="1"/>
  <c r="G1932" i="3"/>
  <c r="D1932" i="3"/>
  <c r="M1148" i="3"/>
  <c r="K1148" i="3"/>
  <c r="L1154" i="3" s="1"/>
  <c r="G1148" i="3"/>
  <c r="D1148" i="3"/>
  <c r="M364" i="3"/>
  <c r="K364" i="3"/>
  <c r="L370" i="3" s="1"/>
  <c r="G364" i="3"/>
  <c r="D364" i="3"/>
  <c r="M12124" i="3"/>
  <c r="K12124" i="3"/>
  <c r="L12130" i="3" s="1"/>
  <c r="G12124" i="3"/>
  <c r="D12124" i="3"/>
  <c r="F11344" i="3" l="1"/>
  <c r="E11346" i="3"/>
  <c r="J11346" i="3" s="1"/>
  <c r="F10560" i="3"/>
  <c r="E10562" i="3"/>
  <c r="J10562" i="3" s="1"/>
  <c r="F9776" i="3"/>
  <c r="E9778" i="3"/>
  <c r="J9778" i="3" s="1"/>
  <c r="F8992" i="3"/>
  <c r="E8994" i="3"/>
  <c r="J8994" i="3" s="1"/>
  <c r="F8208" i="3"/>
  <c r="E8210" i="3"/>
  <c r="J8210" i="3" s="1"/>
  <c r="F7424" i="3"/>
  <c r="E7426" i="3"/>
  <c r="J7426" i="3" s="1"/>
  <c r="F6640" i="3"/>
  <c r="E6642" i="3"/>
  <c r="J6642" i="3" s="1"/>
  <c r="F5856" i="3"/>
  <c r="E5858" i="3"/>
  <c r="J5858" i="3" s="1"/>
  <c r="F5072" i="3"/>
  <c r="E5074" i="3"/>
  <c r="J5074" i="3" s="1"/>
  <c r="F4288" i="3"/>
  <c r="E4290" i="3"/>
  <c r="J4290" i="3" s="1"/>
  <c r="F3504" i="3"/>
  <c r="E3506" i="3"/>
  <c r="J3506" i="3" s="1"/>
  <c r="F2720" i="3"/>
  <c r="E2722" i="3"/>
  <c r="J2722" i="3" s="1"/>
  <c r="F1936" i="3"/>
  <c r="E1938" i="3"/>
  <c r="J1938" i="3" s="1"/>
  <c r="F1152" i="3"/>
  <c r="E1154" i="3"/>
  <c r="J1154" i="3" s="1"/>
  <c r="F368" i="3"/>
  <c r="E370" i="3"/>
  <c r="J370" i="3" s="1"/>
  <c r="F12128" i="3"/>
  <c r="E12130" i="3"/>
  <c r="J12130" i="3" s="1"/>
  <c r="M11339" i="3"/>
  <c r="K11339" i="3"/>
  <c r="L11345" i="3" s="1"/>
  <c r="G11339" i="3"/>
  <c r="D11339" i="3"/>
  <c r="M10555" i="3"/>
  <c r="K10555" i="3"/>
  <c r="L10561" i="3" s="1"/>
  <c r="G10555" i="3"/>
  <c r="D10555" i="3"/>
  <c r="M9771" i="3"/>
  <c r="K9771" i="3"/>
  <c r="L9777" i="3" s="1"/>
  <c r="G9771" i="3"/>
  <c r="D9771" i="3"/>
  <c r="M8987" i="3"/>
  <c r="K8987" i="3"/>
  <c r="L8993" i="3" s="1"/>
  <c r="G8987" i="3"/>
  <c r="D8987" i="3"/>
  <c r="M8203" i="3"/>
  <c r="K8203" i="3"/>
  <c r="L8209" i="3" s="1"/>
  <c r="G8203" i="3"/>
  <c r="D8203" i="3"/>
  <c r="M7419" i="3"/>
  <c r="K7419" i="3"/>
  <c r="L7425" i="3" s="1"/>
  <c r="G7419" i="3"/>
  <c r="D7419" i="3"/>
  <c r="M6635" i="3"/>
  <c r="K6635" i="3"/>
  <c r="L6641" i="3" s="1"/>
  <c r="G6635" i="3"/>
  <c r="D6635" i="3"/>
  <c r="M5851" i="3"/>
  <c r="K5851" i="3"/>
  <c r="L5857" i="3" s="1"/>
  <c r="G5851" i="3"/>
  <c r="D5851" i="3"/>
  <c r="M5067" i="3"/>
  <c r="K5067" i="3"/>
  <c r="L5073" i="3" s="1"/>
  <c r="G5067" i="3"/>
  <c r="D5067" i="3"/>
  <c r="M4283" i="3"/>
  <c r="K4283" i="3"/>
  <c r="L4289" i="3" s="1"/>
  <c r="G4283" i="3"/>
  <c r="D4283" i="3"/>
  <c r="M3499" i="3"/>
  <c r="K3499" i="3"/>
  <c r="L3505" i="3" s="1"/>
  <c r="G3499" i="3"/>
  <c r="D3499" i="3"/>
  <c r="M2715" i="3"/>
  <c r="K2715" i="3"/>
  <c r="L2721" i="3" s="1"/>
  <c r="G2715" i="3"/>
  <c r="D2715" i="3"/>
  <c r="M1931" i="3"/>
  <c r="K1931" i="3"/>
  <c r="L1937" i="3" s="1"/>
  <c r="G1931" i="3"/>
  <c r="D1931" i="3"/>
  <c r="M363" i="3"/>
  <c r="K363" i="3"/>
  <c r="L369" i="3" s="1"/>
  <c r="G363" i="3"/>
  <c r="D363" i="3"/>
  <c r="M1147" i="3"/>
  <c r="K1147" i="3"/>
  <c r="L1153" i="3" s="1"/>
  <c r="G1147" i="3"/>
  <c r="D1147" i="3"/>
  <c r="M12123" i="3"/>
  <c r="K12123" i="3"/>
  <c r="L12129" i="3" s="1"/>
  <c r="G12123" i="3"/>
  <c r="D12123" i="3"/>
  <c r="F11343" i="3" l="1"/>
  <c r="E11345" i="3"/>
  <c r="J11345" i="3" s="1"/>
  <c r="F10559" i="3"/>
  <c r="E10561" i="3"/>
  <c r="J10561" i="3" s="1"/>
  <c r="F9775" i="3"/>
  <c r="E9777" i="3"/>
  <c r="J9777" i="3" s="1"/>
  <c r="F8991" i="3"/>
  <c r="E8993" i="3"/>
  <c r="J8993" i="3" s="1"/>
  <c r="F8207" i="3"/>
  <c r="E8209" i="3"/>
  <c r="J8209" i="3" s="1"/>
  <c r="F7423" i="3"/>
  <c r="E7425" i="3"/>
  <c r="J7425" i="3" s="1"/>
  <c r="F6639" i="3"/>
  <c r="E6641" i="3"/>
  <c r="J6641" i="3" s="1"/>
  <c r="F5855" i="3"/>
  <c r="E5857" i="3"/>
  <c r="J5857" i="3" s="1"/>
  <c r="F5071" i="3"/>
  <c r="E5073" i="3"/>
  <c r="J5073" i="3" s="1"/>
  <c r="F4287" i="3"/>
  <c r="E4289" i="3"/>
  <c r="J4289" i="3" s="1"/>
  <c r="F3503" i="3"/>
  <c r="E3505" i="3"/>
  <c r="J3505" i="3" s="1"/>
  <c r="F2719" i="3"/>
  <c r="E2721" i="3"/>
  <c r="J2721" i="3" s="1"/>
  <c r="F1935" i="3"/>
  <c r="E1937" i="3"/>
  <c r="J1937" i="3" s="1"/>
  <c r="F1151" i="3"/>
  <c r="E1153" i="3"/>
  <c r="J1153" i="3" s="1"/>
  <c r="F367" i="3"/>
  <c r="E369" i="3"/>
  <c r="J369" i="3" s="1"/>
  <c r="F12127" i="3"/>
  <c r="E12129" i="3"/>
  <c r="J12129" i="3" s="1"/>
  <c r="M12122" i="3"/>
  <c r="K12122" i="3"/>
  <c r="L12128" i="3" s="1"/>
  <c r="G12122" i="3"/>
  <c r="D12122" i="3"/>
  <c r="M11338" i="3"/>
  <c r="K11338" i="3"/>
  <c r="L11344" i="3" s="1"/>
  <c r="G11338" i="3"/>
  <c r="D11338" i="3"/>
  <c r="M10554" i="3"/>
  <c r="K10554" i="3"/>
  <c r="L10560" i="3" s="1"/>
  <c r="G10554" i="3"/>
  <c r="D10554" i="3"/>
  <c r="M9770" i="3"/>
  <c r="K9770" i="3"/>
  <c r="L9776" i="3" s="1"/>
  <c r="G9770" i="3"/>
  <c r="D9770" i="3"/>
  <c r="M8986" i="3"/>
  <c r="K8986" i="3"/>
  <c r="L8992" i="3" s="1"/>
  <c r="G8986" i="3"/>
  <c r="D8986" i="3"/>
  <c r="M8202" i="3"/>
  <c r="K8202" i="3"/>
  <c r="L8208" i="3" s="1"/>
  <c r="G8202" i="3"/>
  <c r="D8202" i="3"/>
  <c r="M7418" i="3"/>
  <c r="K7418" i="3"/>
  <c r="L7424" i="3" s="1"/>
  <c r="G7418" i="3"/>
  <c r="D7418" i="3"/>
  <c r="M6634" i="3"/>
  <c r="K6634" i="3"/>
  <c r="L6640" i="3" s="1"/>
  <c r="G6634" i="3"/>
  <c r="D6634" i="3"/>
  <c r="M5850" i="3"/>
  <c r="K5850" i="3"/>
  <c r="L5856" i="3" s="1"/>
  <c r="G5850" i="3"/>
  <c r="D5850" i="3"/>
  <c r="M5066" i="3"/>
  <c r="K5066" i="3"/>
  <c r="L5072" i="3" s="1"/>
  <c r="G5066" i="3"/>
  <c r="D5066" i="3"/>
  <c r="M4282" i="3"/>
  <c r="K4282" i="3"/>
  <c r="L4288" i="3" s="1"/>
  <c r="G4282" i="3"/>
  <c r="D4282" i="3"/>
  <c r="M3498" i="3"/>
  <c r="K3498" i="3"/>
  <c r="L3504" i="3" s="1"/>
  <c r="G3498" i="3"/>
  <c r="D3498" i="3"/>
  <c r="M2714" i="3"/>
  <c r="K2714" i="3"/>
  <c r="L2720" i="3" s="1"/>
  <c r="G2714" i="3"/>
  <c r="D2714" i="3"/>
  <c r="M1930" i="3"/>
  <c r="K1930" i="3"/>
  <c r="L1936" i="3" s="1"/>
  <c r="G1930" i="3"/>
  <c r="D1930" i="3"/>
  <c r="M1146" i="3"/>
  <c r="K1146" i="3"/>
  <c r="L1152" i="3" s="1"/>
  <c r="G1146" i="3"/>
  <c r="D1146" i="3"/>
  <c r="M362" i="3"/>
  <c r="K362" i="3"/>
  <c r="L368" i="3" s="1"/>
  <c r="G362" i="3"/>
  <c r="D362" i="3"/>
  <c r="F11342" i="3" l="1"/>
  <c r="E11344" i="3"/>
  <c r="J11344" i="3" s="1"/>
  <c r="F10558" i="3"/>
  <c r="E10560" i="3"/>
  <c r="J10560" i="3" s="1"/>
  <c r="F9774" i="3"/>
  <c r="E9776" i="3"/>
  <c r="J9776" i="3" s="1"/>
  <c r="F8990" i="3"/>
  <c r="E8992" i="3"/>
  <c r="J8992" i="3" s="1"/>
  <c r="F8206" i="3"/>
  <c r="E8208" i="3"/>
  <c r="J8208" i="3" s="1"/>
  <c r="F7422" i="3"/>
  <c r="E7424" i="3"/>
  <c r="J7424" i="3" s="1"/>
  <c r="F6638" i="3"/>
  <c r="E6640" i="3"/>
  <c r="J6640" i="3" s="1"/>
  <c r="F5854" i="3"/>
  <c r="E5856" i="3"/>
  <c r="J5856" i="3" s="1"/>
  <c r="F5070" i="3"/>
  <c r="E5072" i="3"/>
  <c r="J5072" i="3" s="1"/>
  <c r="F4286" i="3"/>
  <c r="E4288" i="3"/>
  <c r="J4288" i="3" s="1"/>
  <c r="F3502" i="3"/>
  <c r="E3504" i="3"/>
  <c r="J3504" i="3" s="1"/>
  <c r="F2718" i="3"/>
  <c r="E2720" i="3"/>
  <c r="J2720" i="3" s="1"/>
  <c r="F1934" i="3"/>
  <c r="E1936" i="3"/>
  <c r="J1936" i="3" s="1"/>
  <c r="F1150" i="3"/>
  <c r="E1152" i="3"/>
  <c r="J1152" i="3" s="1"/>
  <c r="F366" i="3"/>
  <c r="E368" i="3"/>
  <c r="J368" i="3" s="1"/>
  <c r="F12126" i="3"/>
  <c r="E12128" i="3"/>
  <c r="J12128" i="3" s="1"/>
  <c r="M361" i="3"/>
  <c r="K361" i="3"/>
  <c r="L367" i="3" s="1"/>
  <c r="G361" i="3"/>
  <c r="D361" i="3"/>
  <c r="M1145" i="3"/>
  <c r="K1145" i="3"/>
  <c r="L1151" i="3" s="1"/>
  <c r="G1145" i="3"/>
  <c r="D1145" i="3"/>
  <c r="M1929" i="3"/>
  <c r="K1929" i="3"/>
  <c r="L1935" i="3" s="1"/>
  <c r="G1929" i="3"/>
  <c r="D1929" i="3"/>
  <c r="M2713" i="3"/>
  <c r="K2713" i="3"/>
  <c r="L2719" i="3" s="1"/>
  <c r="G2713" i="3"/>
  <c r="D2713" i="3"/>
  <c r="M3497" i="3"/>
  <c r="K3497" i="3"/>
  <c r="L3503" i="3" s="1"/>
  <c r="G3497" i="3"/>
  <c r="D3497" i="3"/>
  <c r="M4281" i="3"/>
  <c r="K4281" i="3"/>
  <c r="L4287" i="3" s="1"/>
  <c r="G4281" i="3"/>
  <c r="D4281" i="3"/>
  <c r="M5065" i="3"/>
  <c r="K5065" i="3"/>
  <c r="L5071" i="3" s="1"/>
  <c r="G5065" i="3"/>
  <c r="D5065" i="3"/>
  <c r="M5849" i="3"/>
  <c r="K5849" i="3"/>
  <c r="L5855" i="3" s="1"/>
  <c r="G5849" i="3"/>
  <c r="D5849" i="3"/>
  <c r="M6633" i="3"/>
  <c r="K6633" i="3"/>
  <c r="L6639" i="3" s="1"/>
  <c r="G6633" i="3"/>
  <c r="D6633" i="3"/>
  <c r="M7417" i="3"/>
  <c r="K7417" i="3"/>
  <c r="L7423" i="3" s="1"/>
  <c r="G7417" i="3"/>
  <c r="D7417" i="3"/>
  <c r="M8201" i="3"/>
  <c r="K8201" i="3"/>
  <c r="L8207" i="3" s="1"/>
  <c r="G8201" i="3"/>
  <c r="D8201" i="3"/>
  <c r="M8985" i="3"/>
  <c r="K8985" i="3"/>
  <c r="L8991" i="3" s="1"/>
  <c r="G8985" i="3"/>
  <c r="D8985" i="3"/>
  <c r="M9769" i="3"/>
  <c r="K9769" i="3"/>
  <c r="L9775" i="3" s="1"/>
  <c r="G9769" i="3"/>
  <c r="D9769" i="3"/>
  <c r="M10553" i="3"/>
  <c r="K10553" i="3"/>
  <c r="L10559" i="3" s="1"/>
  <c r="G10553" i="3"/>
  <c r="D10553" i="3"/>
  <c r="M11337" i="3"/>
  <c r="K11337" i="3"/>
  <c r="L11343" i="3" s="1"/>
  <c r="G11337" i="3"/>
  <c r="D11337" i="3"/>
  <c r="M12121" i="3"/>
  <c r="K12121" i="3"/>
  <c r="L12127" i="3" s="1"/>
  <c r="G12121" i="3"/>
  <c r="D12121" i="3"/>
  <c r="F11341" i="3" l="1"/>
  <c r="E11343" i="3"/>
  <c r="J11343" i="3" s="1"/>
  <c r="F12125" i="3"/>
  <c r="E12127" i="3"/>
  <c r="J12127" i="3" s="1"/>
  <c r="F10557" i="3"/>
  <c r="E10559" i="3"/>
  <c r="J10559" i="3" s="1"/>
  <c r="F9773" i="3"/>
  <c r="E9775" i="3"/>
  <c r="J9775" i="3" s="1"/>
  <c r="F8989" i="3"/>
  <c r="E8991" i="3"/>
  <c r="J8991" i="3" s="1"/>
  <c r="F8205" i="3"/>
  <c r="E8207" i="3"/>
  <c r="J8207" i="3" s="1"/>
  <c r="F7421" i="3"/>
  <c r="E7423" i="3"/>
  <c r="J7423" i="3" s="1"/>
  <c r="F6637" i="3"/>
  <c r="E6639" i="3"/>
  <c r="J6639" i="3" s="1"/>
  <c r="F5853" i="3"/>
  <c r="E5855" i="3"/>
  <c r="J5855" i="3" s="1"/>
  <c r="F5069" i="3"/>
  <c r="E5071" i="3"/>
  <c r="J5071" i="3" s="1"/>
  <c r="F4285" i="3"/>
  <c r="E4287" i="3"/>
  <c r="J4287" i="3" s="1"/>
  <c r="F3501" i="3"/>
  <c r="E3503" i="3"/>
  <c r="J3503" i="3" s="1"/>
  <c r="F2717" i="3"/>
  <c r="E2719" i="3"/>
  <c r="J2719" i="3" s="1"/>
  <c r="F1933" i="3"/>
  <c r="E1935" i="3"/>
  <c r="J1935" i="3" s="1"/>
  <c r="F1149" i="3"/>
  <c r="E1151" i="3"/>
  <c r="J1151" i="3" s="1"/>
  <c r="F365" i="3"/>
  <c r="E367" i="3"/>
  <c r="J367" i="3" s="1"/>
  <c r="M11336" i="3"/>
  <c r="K11336" i="3"/>
  <c r="L11342" i="3" s="1"/>
  <c r="G11336" i="3"/>
  <c r="D11336" i="3"/>
  <c r="M10552" i="3"/>
  <c r="K10552" i="3"/>
  <c r="L10558" i="3" s="1"/>
  <c r="G10552" i="3"/>
  <c r="D10552" i="3"/>
  <c r="M9768" i="3"/>
  <c r="K9768" i="3"/>
  <c r="L9774" i="3" s="1"/>
  <c r="G9768" i="3"/>
  <c r="D9768" i="3"/>
  <c r="M8984" i="3"/>
  <c r="K8984" i="3"/>
  <c r="L8990" i="3" s="1"/>
  <c r="G8984" i="3"/>
  <c r="D8984" i="3"/>
  <c r="M8200" i="3"/>
  <c r="K8200" i="3"/>
  <c r="L8206" i="3" s="1"/>
  <c r="G8200" i="3"/>
  <c r="D8200" i="3"/>
  <c r="M7416" i="3"/>
  <c r="K7416" i="3"/>
  <c r="L7422" i="3" s="1"/>
  <c r="G7416" i="3"/>
  <c r="D7416" i="3"/>
  <c r="M6632" i="3"/>
  <c r="K6632" i="3"/>
  <c r="L6638" i="3" s="1"/>
  <c r="G6632" i="3"/>
  <c r="D6632" i="3"/>
  <c r="M5848" i="3"/>
  <c r="K5848" i="3"/>
  <c r="L5854" i="3" s="1"/>
  <c r="G5848" i="3"/>
  <c r="D5848" i="3"/>
  <c r="M5064" i="3"/>
  <c r="K5064" i="3"/>
  <c r="L5070" i="3" s="1"/>
  <c r="G5064" i="3"/>
  <c r="D5064" i="3"/>
  <c r="M4280" i="3"/>
  <c r="K4280" i="3"/>
  <c r="L4286" i="3" s="1"/>
  <c r="G4280" i="3"/>
  <c r="D4280" i="3"/>
  <c r="M3496" i="3"/>
  <c r="K3496" i="3"/>
  <c r="L3502" i="3" s="1"/>
  <c r="G3496" i="3"/>
  <c r="D3496" i="3"/>
  <c r="M2712" i="3"/>
  <c r="K2712" i="3"/>
  <c r="L2718" i="3" s="1"/>
  <c r="G2712" i="3"/>
  <c r="D2712" i="3"/>
  <c r="M1928" i="3"/>
  <c r="K1928" i="3"/>
  <c r="L1934" i="3" s="1"/>
  <c r="G1928" i="3"/>
  <c r="D1928" i="3"/>
  <c r="M1144" i="3"/>
  <c r="K1144" i="3"/>
  <c r="L1150" i="3" s="1"/>
  <c r="G1144" i="3"/>
  <c r="D1144" i="3"/>
  <c r="M360" i="3"/>
  <c r="K360" i="3"/>
  <c r="L366" i="3" s="1"/>
  <c r="G360" i="3"/>
  <c r="D360" i="3"/>
  <c r="M12120" i="3"/>
  <c r="K12120" i="3"/>
  <c r="L12126" i="3" s="1"/>
  <c r="G12120" i="3"/>
  <c r="D12120" i="3"/>
  <c r="F11340" i="3" l="1"/>
  <c r="E11342" i="3"/>
  <c r="J11342" i="3" s="1"/>
  <c r="F10556" i="3"/>
  <c r="E10558" i="3"/>
  <c r="J10558" i="3" s="1"/>
  <c r="F9772" i="3"/>
  <c r="E9774" i="3"/>
  <c r="J9774" i="3" s="1"/>
  <c r="F8988" i="3"/>
  <c r="E8990" i="3"/>
  <c r="J8990" i="3" s="1"/>
  <c r="F8204" i="3"/>
  <c r="E8206" i="3"/>
  <c r="J8206" i="3" s="1"/>
  <c r="F7420" i="3"/>
  <c r="E7422" i="3"/>
  <c r="J7422" i="3" s="1"/>
  <c r="F6636" i="3"/>
  <c r="E6638" i="3"/>
  <c r="J6638" i="3" s="1"/>
  <c r="F5852" i="3"/>
  <c r="E5854" i="3"/>
  <c r="J5854" i="3" s="1"/>
  <c r="F5068" i="3"/>
  <c r="E5070" i="3"/>
  <c r="J5070" i="3" s="1"/>
  <c r="F4284" i="3"/>
  <c r="E4286" i="3"/>
  <c r="J4286" i="3" s="1"/>
  <c r="F3500" i="3"/>
  <c r="E3502" i="3"/>
  <c r="J3502" i="3" s="1"/>
  <c r="F2716" i="3"/>
  <c r="E2718" i="3"/>
  <c r="J2718" i="3" s="1"/>
  <c r="F1932" i="3"/>
  <c r="E1934" i="3"/>
  <c r="J1934" i="3" s="1"/>
  <c r="F1148" i="3"/>
  <c r="E1150" i="3"/>
  <c r="J1150" i="3" s="1"/>
  <c r="F364" i="3"/>
  <c r="E366" i="3"/>
  <c r="J366" i="3" s="1"/>
  <c r="F12124" i="3"/>
  <c r="E12126" i="3"/>
  <c r="J12126" i="3" s="1"/>
  <c r="M11335" i="3"/>
  <c r="K11335" i="3"/>
  <c r="L11341" i="3" s="1"/>
  <c r="G11335" i="3"/>
  <c r="D11335" i="3"/>
  <c r="M10551" i="3"/>
  <c r="K10551" i="3"/>
  <c r="L10557" i="3" s="1"/>
  <c r="G10551" i="3"/>
  <c r="D10551" i="3"/>
  <c r="M9767" i="3"/>
  <c r="K9767" i="3"/>
  <c r="L9773" i="3" s="1"/>
  <c r="G9767" i="3"/>
  <c r="D9767" i="3"/>
  <c r="M8983" i="3"/>
  <c r="K8983" i="3"/>
  <c r="L8989" i="3" s="1"/>
  <c r="G8983" i="3"/>
  <c r="D8983" i="3"/>
  <c r="M8199" i="3"/>
  <c r="K8199" i="3"/>
  <c r="L8205" i="3" s="1"/>
  <c r="G8199" i="3"/>
  <c r="D8199" i="3"/>
  <c r="M7415" i="3"/>
  <c r="K7415" i="3"/>
  <c r="L7421" i="3" s="1"/>
  <c r="G7415" i="3"/>
  <c r="D7415" i="3"/>
  <c r="M6631" i="3"/>
  <c r="K6631" i="3"/>
  <c r="L6637" i="3" s="1"/>
  <c r="G6631" i="3"/>
  <c r="D6631" i="3"/>
  <c r="M5847" i="3"/>
  <c r="K5847" i="3"/>
  <c r="L5853" i="3" s="1"/>
  <c r="G5847" i="3"/>
  <c r="D5847" i="3"/>
  <c r="M5063" i="3"/>
  <c r="K5063" i="3"/>
  <c r="L5069" i="3" s="1"/>
  <c r="G5063" i="3"/>
  <c r="D5063" i="3"/>
  <c r="M4279" i="3"/>
  <c r="K4279" i="3"/>
  <c r="L4285" i="3" s="1"/>
  <c r="G4279" i="3"/>
  <c r="D4279" i="3"/>
  <c r="M3495" i="3"/>
  <c r="K3495" i="3"/>
  <c r="L3501" i="3" s="1"/>
  <c r="G3495" i="3"/>
  <c r="D3495" i="3"/>
  <c r="M2711" i="3"/>
  <c r="K2711" i="3"/>
  <c r="L2717" i="3" s="1"/>
  <c r="G2711" i="3"/>
  <c r="D2711" i="3"/>
  <c r="M1927" i="3"/>
  <c r="K1927" i="3"/>
  <c r="L1933" i="3" s="1"/>
  <c r="G1927" i="3"/>
  <c r="D1927" i="3"/>
  <c r="M1143" i="3"/>
  <c r="K1143" i="3"/>
  <c r="L1149" i="3" s="1"/>
  <c r="G1143" i="3"/>
  <c r="D1143" i="3"/>
  <c r="M359" i="3"/>
  <c r="K359" i="3"/>
  <c r="L365" i="3" s="1"/>
  <c r="G359" i="3"/>
  <c r="D359" i="3"/>
  <c r="M12119" i="3"/>
  <c r="K12119" i="3"/>
  <c r="L12125" i="3" s="1"/>
  <c r="G12119" i="3"/>
  <c r="D12119" i="3"/>
  <c r="F11339" i="3" l="1"/>
  <c r="E11341" i="3"/>
  <c r="J11341" i="3" s="1"/>
  <c r="F10555" i="3"/>
  <c r="E10557" i="3"/>
  <c r="J10557" i="3" s="1"/>
  <c r="F9771" i="3"/>
  <c r="E9773" i="3"/>
  <c r="J9773" i="3" s="1"/>
  <c r="F8987" i="3"/>
  <c r="E8989" i="3"/>
  <c r="J8989" i="3" s="1"/>
  <c r="F8203" i="3"/>
  <c r="E8205" i="3"/>
  <c r="J8205" i="3" s="1"/>
  <c r="F7419" i="3"/>
  <c r="E7421" i="3"/>
  <c r="J7421" i="3" s="1"/>
  <c r="F6635" i="3"/>
  <c r="E6637" i="3"/>
  <c r="J6637" i="3" s="1"/>
  <c r="F5851" i="3"/>
  <c r="E5853" i="3"/>
  <c r="J5853" i="3" s="1"/>
  <c r="F5067" i="3"/>
  <c r="E5069" i="3"/>
  <c r="J5069" i="3" s="1"/>
  <c r="F4283" i="3"/>
  <c r="E4285" i="3"/>
  <c r="J4285" i="3" s="1"/>
  <c r="F3499" i="3"/>
  <c r="E3501" i="3"/>
  <c r="J3501" i="3" s="1"/>
  <c r="F2715" i="3"/>
  <c r="E2717" i="3"/>
  <c r="J2717" i="3" s="1"/>
  <c r="F1931" i="3"/>
  <c r="E1933" i="3"/>
  <c r="J1933" i="3" s="1"/>
  <c r="F1147" i="3"/>
  <c r="E1149" i="3"/>
  <c r="J1149" i="3" s="1"/>
  <c r="F363" i="3"/>
  <c r="E365" i="3"/>
  <c r="J365" i="3" s="1"/>
  <c r="F12123" i="3"/>
  <c r="E12125" i="3"/>
  <c r="J12125" i="3" s="1"/>
  <c r="M11334" i="3"/>
  <c r="K11334" i="3"/>
  <c r="L11340" i="3" s="1"/>
  <c r="G11334" i="3"/>
  <c r="D11334" i="3"/>
  <c r="M10550" i="3"/>
  <c r="K10550" i="3"/>
  <c r="L10556" i="3" s="1"/>
  <c r="G10550" i="3"/>
  <c r="D10550" i="3"/>
  <c r="M9766" i="3"/>
  <c r="K9766" i="3"/>
  <c r="L9772" i="3" s="1"/>
  <c r="G9766" i="3"/>
  <c r="D9766" i="3"/>
  <c r="M8982" i="3"/>
  <c r="K8982" i="3"/>
  <c r="L8988" i="3" s="1"/>
  <c r="G8982" i="3"/>
  <c r="D8982" i="3"/>
  <c r="M8198" i="3"/>
  <c r="K8198" i="3"/>
  <c r="L8204" i="3" s="1"/>
  <c r="G8198" i="3"/>
  <c r="D8198" i="3"/>
  <c r="M7414" i="3"/>
  <c r="K7414" i="3"/>
  <c r="L7420" i="3" s="1"/>
  <c r="G7414" i="3"/>
  <c r="D7414" i="3"/>
  <c r="M6630" i="3"/>
  <c r="K6630" i="3"/>
  <c r="L6636" i="3" s="1"/>
  <c r="G6630" i="3"/>
  <c r="D6630" i="3"/>
  <c r="M5846" i="3"/>
  <c r="K5846" i="3"/>
  <c r="L5852" i="3" s="1"/>
  <c r="G5846" i="3"/>
  <c r="D5846" i="3"/>
  <c r="M5062" i="3"/>
  <c r="K5062" i="3"/>
  <c r="L5068" i="3" s="1"/>
  <c r="G5062" i="3"/>
  <c r="D5062" i="3"/>
  <c r="M4278" i="3"/>
  <c r="K4278" i="3"/>
  <c r="L4284" i="3" s="1"/>
  <c r="G4278" i="3"/>
  <c r="D4278" i="3"/>
  <c r="M3494" i="3"/>
  <c r="K3494" i="3"/>
  <c r="L3500" i="3" s="1"/>
  <c r="G3494" i="3"/>
  <c r="D3494" i="3"/>
  <c r="M2710" i="3"/>
  <c r="K2710" i="3"/>
  <c r="L2716" i="3" s="1"/>
  <c r="G2710" i="3"/>
  <c r="D2710" i="3"/>
  <c r="M1926" i="3"/>
  <c r="K1926" i="3"/>
  <c r="L1932" i="3" s="1"/>
  <c r="G1926" i="3"/>
  <c r="D1926" i="3"/>
  <c r="M1142" i="3"/>
  <c r="K1142" i="3"/>
  <c r="L1148" i="3" s="1"/>
  <c r="G1142" i="3"/>
  <c r="D1142" i="3"/>
  <c r="M358" i="3"/>
  <c r="K358" i="3"/>
  <c r="L364" i="3" s="1"/>
  <c r="G358" i="3"/>
  <c r="D358" i="3"/>
  <c r="M12118" i="3"/>
  <c r="K12118" i="3"/>
  <c r="L12124" i="3" s="1"/>
  <c r="G12118" i="3"/>
  <c r="D12118" i="3"/>
  <c r="F11338" i="3" l="1"/>
  <c r="E11340" i="3"/>
  <c r="J11340" i="3" s="1"/>
  <c r="F10554" i="3"/>
  <c r="E10556" i="3"/>
  <c r="J10556" i="3" s="1"/>
  <c r="F9770" i="3"/>
  <c r="E9772" i="3"/>
  <c r="J9772" i="3" s="1"/>
  <c r="F8986" i="3"/>
  <c r="E8988" i="3"/>
  <c r="J8988" i="3" s="1"/>
  <c r="F8202" i="3"/>
  <c r="E8204" i="3"/>
  <c r="J8204" i="3" s="1"/>
  <c r="F7418" i="3"/>
  <c r="E7420" i="3"/>
  <c r="J7420" i="3" s="1"/>
  <c r="F6634" i="3"/>
  <c r="E6636" i="3"/>
  <c r="J6636" i="3" s="1"/>
  <c r="F5850" i="3"/>
  <c r="E5852" i="3"/>
  <c r="J5852" i="3" s="1"/>
  <c r="F5066" i="3"/>
  <c r="E5068" i="3"/>
  <c r="J5068" i="3" s="1"/>
  <c r="F4282" i="3"/>
  <c r="E4284" i="3"/>
  <c r="J4284" i="3" s="1"/>
  <c r="F3498" i="3"/>
  <c r="E3500" i="3"/>
  <c r="J3500" i="3" s="1"/>
  <c r="F2714" i="3"/>
  <c r="E2716" i="3"/>
  <c r="J2716" i="3" s="1"/>
  <c r="F1930" i="3"/>
  <c r="E1932" i="3"/>
  <c r="J1932" i="3" s="1"/>
  <c r="F1146" i="3"/>
  <c r="E1148" i="3"/>
  <c r="J1148" i="3" s="1"/>
  <c r="F362" i="3"/>
  <c r="E364" i="3"/>
  <c r="J364" i="3" s="1"/>
  <c r="F12122" i="3"/>
  <c r="E12124" i="3"/>
  <c r="J12124" i="3" s="1"/>
  <c r="M11333" i="3"/>
  <c r="K11333" i="3"/>
  <c r="L11339" i="3" s="1"/>
  <c r="G11333" i="3"/>
  <c r="D11333" i="3"/>
  <c r="M10549" i="3"/>
  <c r="K10549" i="3"/>
  <c r="L10555" i="3" s="1"/>
  <c r="G10549" i="3"/>
  <c r="D10549" i="3"/>
  <c r="M9765" i="3"/>
  <c r="K9765" i="3"/>
  <c r="L9771" i="3" s="1"/>
  <c r="G9765" i="3"/>
  <c r="D9765" i="3"/>
  <c r="M8981" i="3"/>
  <c r="K8981" i="3"/>
  <c r="L8987" i="3" s="1"/>
  <c r="G8981" i="3"/>
  <c r="D8981" i="3"/>
  <c r="M8197" i="3"/>
  <c r="K8197" i="3"/>
  <c r="L8203" i="3" s="1"/>
  <c r="G8197" i="3"/>
  <c r="D8197" i="3"/>
  <c r="M7413" i="3"/>
  <c r="K7413" i="3"/>
  <c r="L7419" i="3" s="1"/>
  <c r="G7413" i="3"/>
  <c r="D7413" i="3"/>
  <c r="M6629" i="3"/>
  <c r="K6629" i="3"/>
  <c r="L6635" i="3" s="1"/>
  <c r="G6629" i="3"/>
  <c r="D6629" i="3"/>
  <c r="M5845" i="3"/>
  <c r="K5845" i="3"/>
  <c r="L5851" i="3" s="1"/>
  <c r="G5845" i="3"/>
  <c r="D5845" i="3"/>
  <c r="M5061" i="3"/>
  <c r="K5061" i="3"/>
  <c r="L5067" i="3" s="1"/>
  <c r="G5061" i="3"/>
  <c r="D5061" i="3"/>
  <c r="M4277" i="3"/>
  <c r="K4277" i="3"/>
  <c r="L4283" i="3" s="1"/>
  <c r="G4277" i="3"/>
  <c r="D4277" i="3"/>
  <c r="M3493" i="3"/>
  <c r="K3493" i="3"/>
  <c r="L3499" i="3" s="1"/>
  <c r="G3493" i="3"/>
  <c r="D3493" i="3"/>
  <c r="M2709" i="3"/>
  <c r="K2709" i="3"/>
  <c r="L2715" i="3" s="1"/>
  <c r="G2709" i="3"/>
  <c r="D2709" i="3"/>
  <c r="M1925" i="3"/>
  <c r="K1925" i="3"/>
  <c r="L1931" i="3" s="1"/>
  <c r="G1925" i="3"/>
  <c r="D1925" i="3"/>
  <c r="M1141" i="3"/>
  <c r="K1141" i="3"/>
  <c r="L1147" i="3" s="1"/>
  <c r="G1141" i="3"/>
  <c r="D1141" i="3"/>
  <c r="M357" i="3"/>
  <c r="K357" i="3"/>
  <c r="L363" i="3" s="1"/>
  <c r="G357" i="3"/>
  <c r="D357" i="3"/>
  <c r="M12117" i="3"/>
  <c r="K12117" i="3"/>
  <c r="L12123" i="3" s="1"/>
  <c r="G12117" i="3"/>
  <c r="D12117" i="3"/>
  <c r="F11337" i="3" l="1"/>
  <c r="E11339" i="3"/>
  <c r="J11339" i="3" s="1"/>
  <c r="F10553" i="3"/>
  <c r="E10555" i="3"/>
  <c r="J10555" i="3" s="1"/>
  <c r="F9769" i="3"/>
  <c r="E9771" i="3"/>
  <c r="J9771" i="3" s="1"/>
  <c r="F8985" i="3"/>
  <c r="E8987" i="3"/>
  <c r="J8987" i="3" s="1"/>
  <c r="F8201" i="3"/>
  <c r="E8203" i="3"/>
  <c r="J8203" i="3" s="1"/>
  <c r="F7417" i="3"/>
  <c r="E7419" i="3"/>
  <c r="J7419" i="3" s="1"/>
  <c r="F6633" i="3"/>
  <c r="E6635" i="3"/>
  <c r="J6635" i="3" s="1"/>
  <c r="F5849" i="3"/>
  <c r="E5851" i="3"/>
  <c r="J5851" i="3" s="1"/>
  <c r="F5065" i="3"/>
  <c r="E5067" i="3"/>
  <c r="J5067" i="3" s="1"/>
  <c r="F4281" i="3"/>
  <c r="E4283" i="3"/>
  <c r="J4283" i="3" s="1"/>
  <c r="F3497" i="3"/>
  <c r="E3499" i="3"/>
  <c r="J3499" i="3" s="1"/>
  <c r="F2713" i="3"/>
  <c r="E2715" i="3"/>
  <c r="J2715" i="3" s="1"/>
  <c r="F1929" i="3"/>
  <c r="E1931" i="3"/>
  <c r="J1931" i="3" s="1"/>
  <c r="F361" i="3"/>
  <c r="E363" i="3"/>
  <c r="J363" i="3" s="1"/>
  <c r="F1145" i="3"/>
  <c r="E1147" i="3"/>
  <c r="J1147" i="3" s="1"/>
  <c r="F12121" i="3"/>
  <c r="E12123" i="3"/>
  <c r="J12123" i="3" s="1"/>
  <c r="M11332" i="3"/>
  <c r="K11332" i="3"/>
  <c r="L11338" i="3" s="1"/>
  <c r="G11332" i="3"/>
  <c r="D11332" i="3"/>
  <c r="M10548" i="3"/>
  <c r="K10548" i="3"/>
  <c r="L10554" i="3" s="1"/>
  <c r="G10548" i="3"/>
  <c r="D10548" i="3"/>
  <c r="M9764" i="3"/>
  <c r="K9764" i="3"/>
  <c r="L9770" i="3" s="1"/>
  <c r="G9764" i="3"/>
  <c r="D9764" i="3"/>
  <c r="M8980" i="3"/>
  <c r="K8980" i="3"/>
  <c r="L8986" i="3" s="1"/>
  <c r="G8980" i="3"/>
  <c r="D8980" i="3"/>
  <c r="M8196" i="3"/>
  <c r="K8196" i="3"/>
  <c r="L8202" i="3" s="1"/>
  <c r="G8196" i="3"/>
  <c r="D8196" i="3"/>
  <c r="M7412" i="3"/>
  <c r="K7412" i="3"/>
  <c r="L7418" i="3" s="1"/>
  <c r="G7412" i="3"/>
  <c r="D7412" i="3"/>
  <c r="M6628" i="3"/>
  <c r="K6628" i="3"/>
  <c r="L6634" i="3" s="1"/>
  <c r="G6628" i="3"/>
  <c r="D6628" i="3"/>
  <c r="M5844" i="3"/>
  <c r="K5844" i="3"/>
  <c r="L5850" i="3" s="1"/>
  <c r="G5844" i="3"/>
  <c r="D5844" i="3"/>
  <c r="M5060" i="3"/>
  <c r="K5060" i="3"/>
  <c r="L5066" i="3" s="1"/>
  <c r="G5060" i="3"/>
  <c r="D5060" i="3"/>
  <c r="M4276" i="3"/>
  <c r="K4276" i="3"/>
  <c r="L4282" i="3" s="1"/>
  <c r="G4276" i="3"/>
  <c r="D4276" i="3"/>
  <c r="M3492" i="3"/>
  <c r="K3492" i="3"/>
  <c r="L3498" i="3" s="1"/>
  <c r="G3492" i="3"/>
  <c r="D3492" i="3"/>
  <c r="M2708" i="3"/>
  <c r="K2708" i="3"/>
  <c r="L2714" i="3" s="1"/>
  <c r="G2708" i="3"/>
  <c r="D2708" i="3"/>
  <c r="M1924" i="3"/>
  <c r="K1924" i="3"/>
  <c r="L1930" i="3" s="1"/>
  <c r="G1924" i="3"/>
  <c r="D1924" i="3"/>
  <c r="M1140" i="3"/>
  <c r="K1140" i="3"/>
  <c r="L1146" i="3" s="1"/>
  <c r="G1140" i="3"/>
  <c r="D1140" i="3"/>
  <c r="M356" i="3"/>
  <c r="K356" i="3"/>
  <c r="L362" i="3" s="1"/>
  <c r="G356" i="3"/>
  <c r="D356" i="3"/>
  <c r="M12116" i="3"/>
  <c r="K12116" i="3"/>
  <c r="L12122" i="3" s="1"/>
  <c r="G12116" i="3"/>
  <c r="D12116" i="3"/>
  <c r="F11336" i="3" l="1"/>
  <c r="E11338" i="3"/>
  <c r="J11338" i="3" s="1"/>
  <c r="F12120" i="3"/>
  <c r="E12122" i="3"/>
  <c r="J12122" i="3" s="1"/>
  <c r="F10552" i="3"/>
  <c r="E10554" i="3"/>
  <c r="J10554" i="3" s="1"/>
  <c r="F9768" i="3"/>
  <c r="E9770" i="3"/>
  <c r="J9770" i="3" s="1"/>
  <c r="F8984" i="3"/>
  <c r="E8986" i="3"/>
  <c r="J8986" i="3" s="1"/>
  <c r="F8200" i="3"/>
  <c r="E8202" i="3"/>
  <c r="J8202" i="3" s="1"/>
  <c r="F7416" i="3"/>
  <c r="E7418" i="3"/>
  <c r="J7418" i="3" s="1"/>
  <c r="F6632" i="3"/>
  <c r="E6634" i="3"/>
  <c r="J6634" i="3" s="1"/>
  <c r="F5848" i="3"/>
  <c r="E5850" i="3"/>
  <c r="J5850" i="3" s="1"/>
  <c r="F5064" i="3"/>
  <c r="E5066" i="3"/>
  <c r="J5066" i="3" s="1"/>
  <c r="F4280" i="3"/>
  <c r="E4282" i="3"/>
  <c r="J4282" i="3" s="1"/>
  <c r="F3496" i="3"/>
  <c r="E3498" i="3"/>
  <c r="J3498" i="3" s="1"/>
  <c r="F2712" i="3"/>
  <c r="E2714" i="3"/>
  <c r="J2714" i="3" s="1"/>
  <c r="F1928" i="3"/>
  <c r="E1930" i="3"/>
  <c r="J1930" i="3" s="1"/>
  <c r="F1144" i="3"/>
  <c r="E1146" i="3"/>
  <c r="J1146" i="3" s="1"/>
  <c r="F360" i="3"/>
  <c r="E362" i="3"/>
  <c r="J362" i="3" s="1"/>
  <c r="M11331" i="3"/>
  <c r="K11331" i="3"/>
  <c r="L11337" i="3" s="1"/>
  <c r="G11331" i="3"/>
  <c r="D11331" i="3"/>
  <c r="M10547" i="3"/>
  <c r="K10547" i="3"/>
  <c r="L10553" i="3" s="1"/>
  <c r="G10547" i="3"/>
  <c r="D10547" i="3"/>
  <c r="M9763" i="3"/>
  <c r="K9763" i="3"/>
  <c r="L9769" i="3" s="1"/>
  <c r="G9763" i="3"/>
  <c r="D9763" i="3"/>
  <c r="M8979" i="3"/>
  <c r="K8979" i="3"/>
  <c r="L8985" i="3" s="1"/>
  <c r="G8979" i="3"/>
  <c r="D8979" i="3"/>
  <c r="M8195" i="3"/>
  <c r="K8195" i="3"/>
  <c r="L8201" i="3" s="1"/>
  <c r="G8195" i="3"/>
  <c r="D8195" i="3"/>
  <c r="M7411" i="3"/>
  <c r="K7411" i="3"/>
  <c r="L7417" i="3" s="1"/>
  <c r="G7411" i="3"/>
  <c r="D7411" i="3"/>
  <c r="M6627" i="3"/>
  <c r="K6627" i="3"/>
  <c r="L6633" i="3" s="1"/>
  <c r="G6627" i="3"/>
  <c r="D6627" i="3"/>
  <c r="M5843" i="3"/>
  <c r="K5843" i="3"/>
  <c r="L5849" i="3" s="1"/>
  <c r="G5843" i="3"/>
  <c r="D5843" i="3"/>
  <c r="M5059" i="3"/>
  <c r="K5059" i="3"/>
  <c r="L5065" i="3" s="1"/>
  <c r="G5059" i="3"/>
  <c r="D5059" i="3"/>
  <c r="M4275" i="3"/>
  <c r="K4275" i="3"/>
  <c r="L4281" i="3" s="1"/>
  <c r="G4275" i="3"/>
  <c r="D4275" i="3"/>
  <c r="M3491" i="3"/>
  <c r="K3491" i="3"/>
  <c r="L3497" i="3" s="1"/>
  <c r="G3491" i="3"/>
  <c r="D3491" i="3"/>
  <c r="M2707" i="3"/>
  <c r="K2707" i="3"/>
  <c r="L2713" i="3" s="1"/>
  <c r="G2707" i="3"/>
  <c r="D2707" i="3"/>
  <c r="M1923" i="3"/>
  <c r="K1923" i="3"/>
  <c r="L1929" i="3" s="1"/>
  <c r="G1923" i="3"/>
  <c r="D1923" i="3"/>
  <c r="M1139" i="3"/>
  <c r="K1139" i="3"/>
  <c r="L1145" i="3" s="1"/>
  <c r="G1139" i="3"/>
  <c r="D1139" i="3"/>
  <c r="M355" i="3"/>
  <c r="K355" i="3"/>
  <c r="L361" i="3" s="1"/>
  <c r="G355" i="3"/>
  <c r="D355" i="3"/>
  <c r="M12115" i="3"/>
  <c r="K12115" i="3"/>
  <c r="L12121" i="3" s="1"/>
  <c r="G12115" i="3"/>
  <c r="D12115" i="3"/>
  <c r="F359" i="3" l="1"/>
  <c r="E361" i="3"/>
  <c r="J361" i="3" s="1"/>
  <c r="F1143" i="3"/>
  <c r="E1145" i="3"/>
  <c r="J1145" i="3" s="1"/>
  <c r="F1927" i="3"/>
  <c r="E1929" i="3"/>
  <c r="J1929" i="3" s="1"/>
  <c r="F2711" i="3"/>
  <c r="E2713" i="3"/>
  <c r="J2713" i="3" s="1"/>
  <c r="F3495" i="3"/>
  <c r="E3497" i="3"/>
  <c r="J3497" i="3" s="1"/>
  <c r="F4279" i="3"/>
  <c r="E4281" i="3"/>
  <c r="J4281" i="3" s="1"/>
  <c r="F5063" i="3"/>
  <c r="E5065" i="3"/>
  <c r="J5065" i="3" s="1"/>
  <c r="F5847" i="3"/>
  <c r="E5849" i="3"/>
  <c r="J5849" i="3" s="1"/>
  <c r="F6631" i="3"/>
  <c r="E6633" i="3"/>
  <c r="J6633" i="3" s="1"/>
  <c r="F7415" i="3"/>
  <c r="E7417" i="3"/>
  <c r="J7417" i="3" s="1"/>
  <c r="F8199" i="3"/>
  <c r="E8201" i="3"/>
  <c r="J8201" i="3" s="1"/>
  <c r="F8983" i="3"/>
  <c r="E8985" i="3"/>
  <c r="J8985" i="3" s="1"/>
  <c r="F9767" i="3"/>
  <c r="E9769" i="3"/>
  <c r="J9769" i="3" s="1"/>
  <c r="F10551" i="3"/>
  <c r="E10553" i="3"/>
  <c r="J10553" i="3" s="1"/>
  <c r="F11335" i="3"/>
  <c r="E11337" i="3"/>
  <c r="J11337" i="3" s="1"/>
  <c r="F12119" i="3"/>
  <c r="E12121" i="3"/>
  <c r="J12121" i="3" s="1"/>
  <c r="M11330" i="3"/>
  <c r="K11330" i="3"/>
  <c r="L11336" i="3" s="1"/>
  <c r="G11330" i="3"/>
  <c r="D11330" i="3"/>
  <c r="M10546" i="3"/>
  <c r="K10546" i="3"/>
  <c r="L10552" i="3" s="1"/>
  <c r="G10546" i="3"/>
  <c r="D10546" i="3"/>
  <c r="M9762" i="3"/>
  <c r="K9762" i="3"/>
  <c r="L9768" i="3" s="1"/>
  <c r="G9762" i="3"/>
  <c r="D9762" i="3"/>
  <c r="M8978" i="3"/>
  <c r="K8978" i="3"/>
  <c r="L8984" i="3" s="1"/>
  <c r="G8978" i="3"/>
  <c r="D8978" i="3"/>
  <c r="M8194" i="3"/>
  <c r="K8194" i="3"/>
  <c r="L8200" i="3" s="1"/>
  <c r="G8194" i="3"/>
  <c r="D8194" i="3"/>
  <c r="M7410" i="3"/>
  <c r="K7410" i="3"/>
  <c r="L7416" i="3" s="1"/>
  <c r="G7410" i="3"/>
  <c r="D7410" i="3"/>
  <c r="M6626" i="3"/>
  <c r="K6626" i="3"/>
  <c r="L6632" i="3" s="1"/>
  <c r="G6626" i="3"/>
  <c r="D6626" i="3"/>
  <c r="M5842" i="3"/>
  <c r="K5842" i="3"/>
  <c r="L5848" i="3" s="1"/>
  <c r="G5842" i="3"/>
  <c r="D5842" i="3"/>
  <c r="M5058" i="3"/>
  <c r="K5058" i="3"/>
  <c r="L5064" i="3" s="1"/>
  <c r="G5058" i="3"/>
  <c r="D5058" i="3"/>
  <c r="M4274" i="3"/>
  <c r="K4274" i="3"/>
  <c r="L4280" i="3" s="1"/>
  <c r="G4274" i="3"/>
  <c r="D4274" i="3"/>
  <c r="M3490" i="3"/>
  <c r="K3490" i="3"/>
  <c r="L3496" i="3" s="1"/>
  <c r="G3490" i="3"/>
  <c r="D3490" i="3"/>
  <c r="M2706" i="3"/>
  <c r="K2706" i="3"/>
  <c r="L2712" i="3" s="1"/>
  <c r="G2706" i="3"/>
  <c r="D2706" i="3"/>
  <c r="M1922" i="3"/>
  <c r="K1922" i="3"/>
  <c r="L1928" i="3" s="1"/>
  <c r="G1922" i="3"/>
  <c r="D1922" i="3"/>
  <c r="M1138" i="3"/>
  <c r="K1138" i="3"/>
  <c r="L1144" i="3" s="1"/>
  <c r="G1138" i="3"/>
  <c r="D1138" i="3"/>
  <c r="M354" i="3"/>
  <c r="K354" i="3"/>
  <c r="L360" i="3" s="1"/>
  <c r="G354" i="3"/>
  <c r="D354" i="3"/>
  <c r="M12114" i="3"/>
  <c r="K12114" i="3"/>
  <c r="L12120" i="3" s="1"/>
  <c r="G12114" i="3"/>
  <c r="D12114" i="3"/>
  <c r="F11334" i="3" l="1"/>
  <c r="E11336" i="3"/>
  <c r="J11336" i="3" s="1"/>
  <c r="F10550" i="3"/>
  <c r="E10552" i="3"/>
  <c r="J10552" i="3" s="1"/>
  <c r="F9766" i="3"/>
  <c r="E9768" i="3"/>
  <c r="J9768" i="3" s="1"/>
  <c r="F8982" i="3"/>
  <c r="E8984" i="3"/>
  <c r="J8984" i="3" s="1"/>
  <c r="F8198" i="3"/>
  <c r="E8200" i="3"/>
  <c r="J8200" i="3" s="1"/>
  <c r="F7414" i="3"/>
  <c r="E7416" i="3"/>
  <c r="J7416" i="3" s="1"/>
  <c r="F6630" i="3"/>
  <c r="E6632" i="3"/>
  <c r="J6632" i="3" s="1"/>
  <c r="F5846" i="3"/>
  <c r="E5848" i="3"/>
  <c r="J5848" i="3" s="1"/>
  <c r="F5062" i="3"/>
  <c r="E5064" i="3"/>
  <c r="J5064" i="3" s="1"/>
  <c r="F4278" i="3"/>
  <c r="E4280" i="3"/>
  <c r="J4280" i="3" s="1"/>
  <c r="F3494" i="3"/>
  <c r="E3496" i="3"/>
  <c r="J3496" i="3" s="1"/>
  <c r="F2710" i="3"/>
  <c r="E2712" i="3"/>
  <c r="J2712" i="3" s="1"/>
  <c r="F1926" i="3"/>
  <c r="E1928" i="3"/>
  <c r="J1928" i="3" s="1"/>
  <c r="F1142" i="3"/>
  <c r="E1144" i="3"/>
  <c r="J1144" i="3" s="1"/>
  <c r="F358" i="3"/>
  <c r="E360" i="3"/>
  <c r="J360" i="3" s="1"/>
  <c r="F12118" i="3"/>
  <c r="E12120" i="3"/>
  <c r="J12120" i="3" s="1"/>
  <c r="M11329" i="3"/>
  <c r="K11329" i="3"/>
  <c r="L11335" i="3" s="1"/>
  <c r="G11329" i="3"/>
  <c r="D11329" i="3"/>
  <c r="M10545" i="3"/>
  <c r="K10545" i="3"/>
  <c r="L10551" i="3" s="1"/>
  <c r="G10545" i="3"/>
  <c r="D10545" i="3"/>
  <c r="M9761" i="3"/>
  <c r="K9761" i="3"/>
  <c r="L9767" i="3" s="1"/>
  <c r="G9761" i="3"/>
  <c r="D9761" i="3"/>
  <c r="M8977" i="3"/>
  <c r="K8977" i="3"/>
  <c r="L8983" i="3" s="1"/>
  <c r="G8977" i="3"/>
  <c r="D8977" i="3"/>
  <c r="M8193" i="3"/>
  <c r="K8193" i="3"/>
  <c r="L8199" i="3" s="1"/>
  <c r="G8193" i="3"/>
  <c r="D8193" i="3"/>
  <c r="M7409" i="3"/>
  <c r="K7409" i="3"/>
  <c r="L7415" i="3" s="1"/>
  <c r="G7409" i="3"/>
  <c r="D7409" i="3"/>
  <c r="M6625" i="3"/>
  <c r="K6625" i="3"/>
  <c r="L6631" i="3" s="1"/>
  <c r="G6625" i="3"/>
  <c r="D6625" i="3"/>
  <c r="M5841" i="3"/>
  <c r="K5841" i="3"/>
  <c r="L5847" i="3" s="1"/>
  <c r="G5841" i="3"/>
  <c r="D5841" i="3"/>
  <c r="M5057" i="3"/>
  <c r="K5057" i="3"/>
  <c r="L5063" i="3" s="1"/>
  <c r="G5057" i="3"/>
  <c r="D5057" i="3"/>
  <c r="M4273" i="3"/>
  <c r="K4273" i="3"/>
  <c r="L4279" i="3" s="1"/>
  <c r="G4273" i="3"/>
  <c r="D4273" i="3"/>
  <c r="M3489" i="3"/>
  <c r="K3489" i="3"/>
  <c r="L3495" i="3" s="1"/>
  <c r="G3489" i="3"/>
  <c r="D3489" i="3"/>
  <c r="M2705" i="3"/>
  <c r="K2705" i="3"/>
  <c r="L2711" i="3" s="1"/>
  <c r="G2705" i="3"/>
  <c r="D2705" i="3"/>
  <c r="M1921" i="3"/>
  <c r="K1921" i="3"/>
  <c r="L1927" i="3" s="1"/>
  <c r="G1921" i="3"/>
  <c r="D1921" i="3"/>
  <c r="M1137" i="3"/>
  <c r="K1137" i="3"/>
  <c r="L1143" i="3" s="1"/>
  <c r="G1137" i="3"/>
  <c r="D1137" i="3"/>
  <c r="M353" i="3"/>
  <c r="K353" i="3"/>
  <c r="L359" i="3" s="1"/>
  <c r="G353" i="3"/>
  <c r="D353" i="3"/>
  <c r="M12113" i="3"/>
  <c r="K12113" i="3"/>
  <c r="L12119" i="3" s="1"/>
  <c r="G12113" i="3"/>
  <c r="D12113" i="3"/>
  <c r="F11333" i="3" l="1"/>
  <c r="E11335" i="3"/>
  <c r="J11335" i="3" s="1"/>
  <c r="F10549" i="3"/>
  <c r="E10551" i="3"/>
  <c r="J10551" i="3" s="1"/>
  <c r="F9765" i="3"/>
  <c r="E9767" i="3"/>
  <c r="J9767" i="3" s="1"/>
  <c r="F8981" i="3"/>
  <c r="E8983" i="3"/>
  <c r="J8983" i="3" s="1"/>
  <c r="F8197" i="3"/>
  <c r="E8199" i="3"/>
  <c r="J8199" i="3" s="1"/>
  <c r="F7413" i="3"/>
  <c r="E7415" i="3"/>
  <c r="J7415" i="3" s="1"/>
  <c r="F6629" i="3"/>
  <c r="E6631" i="3"/>
  <c r="J6631" i="3" s="1"/>
  <c r="F5845" i="3"/>
  <c r="E5847" i="3"/>
  <c r="J5847" i="3" s="1"/>
  <c r="F5061" i="3"/>
  <c r="E5063" i="3"/>
  <c r="J5063" i="3" s="1"/>
  <c r="F4277" i="3"/>
  <c r="E4279" i="3"/>
  <c r="J4279" i="3" s="1"/>
  <c r="F3493" i="3"/>
  <c r="E3495" i="3"/>
  <c r="J3495" i="3" s="1"/>
  <c r="F2709" i="3"/>
  <c r="E2711" i="3"/>
  <c r="J2711" i="3" s="1"/>
  <c r="F1925" i="3"/>
  <c r="E1927" i="3"/>
  <c r="J1927" i="3" s="1"/>
  <c r="F1141" i="3"/>
  <c r="E1143" i="3"/>
  <c r="J1143" i="3" s="1"/>
  <c r="F357" i="3"/>
  <c r="E359" i="3"/>
  <c r="J359" i="3" s="1"/>
  <c r="F12117" i="3"/>
  <c r="E12119" i="3"/>
  <c r="J12119" i="3" s="1"/>
  <c r="M12112" i="3"/>
  <c r="K12112" i="3"/>
  <c r="L12118" i="3" s="1"/>
  <c r="G12112" i="3"/>
  <c r="D12112" i="3"/>
  <c r="M11328" i="3"/>
  <c r="K11328" i="3"/>
  <c r="L11334" i="3" s="1"/>
  <c r="G11328" i="3"/>
  <c r="D11328" i="3"/>
  <c r="M10544" i="3"/>
  <c r="K10544" i="3"/>
  <c r="L10550" i="3" s="1"/>
  <c r="G10544" i="3"/>
  <c r="D10544" i="3"/>
  <c r="M9760" i="3"/>
  <c r="K9760" i="3"/>
  <c r="L9766" i="3" s="1"/>
  <c r="G9760" i="3"/>
  <c r="D9760" i="3"/>
  <c r="M8976" i="3"/>
  <c r="K8976" i="3"/>
  <c r="L8982" i="3" s="1"/>
  <c r="G8976" i="3"/>
  <c r="D8976" i="3"/>
  <c r="M8192" i="3"/>
  <c r="K8192" i="3"/>
  <c r="L8198" i="3" s="1"/>
  <c r="G8192" i="3"/>
  <c r="D8192" i="3"/>
  <c r="M7408" i="3"/>
  <c r="K7408" i="3"/>
  <c r="L7414" i="3" s="1"/>
  <c r="G7408" i="3"/>
  <c r="D7408" i="3"/>
  <c r="M6624" i="3"/>
  <c r="K6624" i="3"/>
  <c r="L6630" i="3" s="1"/>
  <c r="G6624" i="3"/>
  <c r="D6624" i="3"/>
  <c r="M5840" i="3"/>
  <c r="K5840" i="3"/>
  <c r="L5846" i="3" s="1"/>
  <c r="G5840" i="3"/>
  <c r="D5840" i="3"/>
  <c r="M5056" i="3"/>
  <c r="K5056" i="3"/>
  <c r="L5062" i="3" s="1"/>
  <c r="G5056" i="3"/>
  <c r="D5056" i="3"/>
  <c r="M4272" i="3"/>
  <c r="K4272" i="3"/>
  <c r="L4278" i="3" s="1"/>
  <c r="G4272" i="3"/>
  <c r="D4272" i="3"/>
  <c r="M3488" i="3"/>
  <c r="K3488" i="3"/>
  <c r="L3494" i="3" s="1"/>
  <c r="G3488" i="3"/>
  <c r="D3488" i="3"/>
  <c r="M2704" i="3"/>
  <c r="K2704" i="3"/>
  <c r="L2710" i="3" s="1"/>
  <c r="G2704" i="3"/>
  <c r="D2704" i="3"/>
  <c r="M1920" i="3"/>
  <c r="K1920" i="3"/>
  <c r="L1926" i="3" s="1"/>
  <c r="G1920" i="3"/>
  <c r="D1920" i="3"/>
  <c r="M1136" i="3"/>
  <c r="K1136" i="3"/>
  <c r="L1142" i="3" s="1"/>
  <c r="G1136" i="3"/>
  <c r="D1136" i="3"/>
  <c r="M352" i="3"/>
  <c r="K352" i="3"/>
  <c r="L358" i="3" s="1"/>
  <c r="G352" i="3"/>
  <c r="D352" i="3"/>
  <c r="F11332" i="3" l="1"/>
  <c r="E11334" i="3"/>
  <c r="J11334" i="3" s="1"/>
  <c r="F10548" i="3"/>
  <c r="E10550" i="3"/>
  <c r="J10550" i="3" s="1"/>
  <c r="F9764" i="3"/>
  <c r="E9766" i="3"/>
  <c r="J9766" i="3" s="1"/>
  <c r="F8980" i="3"/>
  <c r="E8982" i="3"/>
  <c r="J8982" i="3" s="1"/>
  <c r="F8196" i="3"/>
  <c r="E8198" i="3"/>
  <c r="J8198" i="3" s="1"/>
  <c r="F7412" i="3"/>
  <c r="E7414" i="3"/>
  <c r="J7414" i="3" s="1"/>
  <c r="F6628" i="3"/>
  <c r="E6630" i="3"/>
  <c r="J6630" i="3" s="1"/>
  <c r="F5844" i="3"/>
  <c r="E5846" i="3"/>
  <c r="J5846" i="3" s="1"/>
  <c r="F5060" i="3"/>
  <c r="E5062" i="3"/>
  <c r="J5062" i="3" s="1"/>
  <c r="F4276" i="3"/>
  <c r="E4278" i="3"/>
  <c r="J4278" i="3" s="1"/>
  <c r="F3492" i="3"/>
  <c r="E3494" i="3"/>
  <c r="J3494" i="3" s="1"/>
  <c r="F2708" i="3"/>
  <c r="E2710" i="3"/>
  <c r="J2710" i="3" s="1"/>
  <c r="F1924" i="3"/>
  <c r="E1926" i="3"/>
  <c r="J1926" i="3" s="1"/>
  <c r="F1140" i="3"/>
  <c r="E1142" i="3"/>
  <c r="J1142" i="3" s="1"/>
  <c r="F356" i="3"/>
  <c r="E358" i="3"/>
  <c r="J358" i="3" s="1"/>
  <c r="F12116" i="3"/>
  <c r="E12118" i="3"/>
  <c r="J12118" i="3" s="1"/>
  <c r="M11327" i="3"/>
  <c r="K11327" i="3"/>
  <c r="L11333" i="3" s="1"/>
  <c r="G11327" i="3"/>
  <c r="D11327" i="3"/>
  <c r="M10543" i="3"/>
  <c r="K10543" i="3"/>
  <c r="L10549" i="3" s="1"/>
  <c r="G10543" i="3"/>
  <c r="D10543" i="3"/>
  <c r="M9759" i="3"/>
  <c r="K9759" i="3"/>
  <c r="L9765" i="3" s="1"/>
  <c r="G9759" i="3"/>
  <c r="D9759" i="3"/>
  <c r="M8975" i="3"/>
  <c r="K8975" i="3"/>
  <c r="L8981" i="3" s="1"/>
  <c r="G8975" i="3"/>
  <c r="D8975" i="3"/>
  <c r="M8191" i="3"/>
  <c r="K8191" i="3"/>
  <c r="L8197" i="3" s="1"/>
  <c r="G8191" i="3"/>
  <c r="D8191" i="3"/>
  <c r="M7407" i="3"/>
  <c r="K7407" i="3"/>
  <c r="L7413" i="3" s="1"/>
  <c r="G7407" i="3"/>
  <c r="D7407" i="3"/>
  <c r="M6623" i="3"/>
  <c r="K6623" i="3"/>
  <c r="L6629" i="3" s="1"/>
  <c r="G6623" i="3"/>
  <c r="D6623" i="3"/>
  <c r="M5839" i="3"/>
  <c r="K5839" i="3"/>
  <c r="L5845" i="3" s="1"/>
  <c r="G5839" i="3"/>
  <c r="D5839" i="3"/>
  <c r="M5055" i="3"/>
  <c r="K5055" i="3"/>
  <c r="L5061" i="3" s="1"/>
  <c r="G5055" i="3"/>
  <c r="D5055" i="3"/>
  <c r="M4271" i="3"/>
  <c r="K4271" i="3"/>
  <c r="L4277" i="3" s="1"/>
  <c r="G4271" i="3"/>
  <c r="D4271" i="3"/>
  <c r="M3487" i="3"/>
  <c r="K3487" i="3"/>
  <c r="L3493" i="3" s="1"/>
  <c r="G3487" i="3"/>
  <c r="D3487" i="3"/>
  <c r="M2703" i="3"/>
  <c r="K2703" i="3"/>
  <c r="L2709" i="3" s="1"/>
  <c r="G2703" i="3"/>
  <c r="D2703" i="3"/>
  <c r="M1919" i="3"/>
  <c r="K1919" i="3"/>
  <c r="L1925" i="3" s="1"/>
  <c r="G1919" i="3"/>
  <c r="D1919" i="3"/>
  <c r="M1135" i="3"/>
  <c r="K1135" i="3"/>
  <c r="L1141" i="3" s="1"/>
  <c r="G1135" i="3"/>
  <c r="D1135" i="3"/>
  <c r="M351" i="3"/>
  <c r="K351" i="3"/>
  <c r="L357" i="3" s="1"/>
  <c r="G351" i="3"/>
  <c r="D351" i="3"/>
  <c r="M12111" i="3"/>
  <c r="K12111" i="3"/>
  <c r="L12117" i="3" s="1"/>
  <c r="G12111" i="3"/>
  <c r="D12111" i="3"/>
  <c r="F11331" i="3" l="1"/>
  <c r="E11333" i="3"/>
  <c r="J11333" i="3" s="1"/>
  <c r="F10547" i="3"/>
  <c r="E10549" i="3"/>
  <c r="J10549" i="3" s="1"/>
  <c r="F9763" i="3"/>
  <c r="E9765" i="3"/>
  <c r="J9765" i="3" s="1"/>
  <c r="F8979" i="3"/>
  <c r="E8981" i="3"/>
  <c r="J8981" i="3" s="1"/>
  <c r="F8195" i="3"/>
  <c r="E8197" i="3"/>
  <c r="J8197" i="3" s="1"/>
  <c r="F7411" i="3"/>
  <c r="E7413" i="3"/>
  <c r="J7413" i="3" s="1"/>
  <c r="F6627" i="3"/>
  <c r="E6629" i="3"/>
  <c r="J6629" i="3" s="1"/>
  <c r="F5843" i="3"/>
  <c r="E5845" i="3"/>
  <c r="J5845" i="3" s="1"/>
  <c r="F5059" i="3"/>
  <c r="E5061" i="3"/>
  <c r="J5061" i="3" s="1"/>
  <c r="F4275" i="3"/>
  <c r="E4277" i="3"/>
  <c r="J4277" i="3" s="1"/>
  <c r="F3491" i="3"/>
  <c r="E3493" i="3"/>
  <c r="J3493" i="3" s="1"/>
  <c r="F2707" i="3"/>
  <c r="E2709" i="3"/>
  <c r="J2709" i="3" s="1"/>
  <c r="F1923" i="3"/>
  <c r="E1925" i="3"/>
  <c r="J1925" i="3" s="1"/>
  <c r="F1139" i="3"/>
  <c r="E1141" i="3"/>
  <c r="J1141" i="3" s="1"/>
  <c r="F355" i="3"/>
  <c r="E357" i="3"/>
  <c r="J357" i="3" s="1"/>
  <c r="F12115" i="3"/>
  <c r="E12117" i="3"/>
  <c r="J12117" i="3" s="1"/>
  <c r="M11326" i="3"/>
  <c r="K11326" i="3"/>
  <c r="L11332" i="3" s="1"/>
  <c r="G11326" i="3"/>
  <c r="D11326" i="3"/>
  <c r="M10542" i="3"/>
  <c r="K10542" i="3"/>
  <c r="L10548" i="3" s="1"/>
  <c r="G10542" i="3"/>
  <c r="D10542" i="3"/>
  <c r="M9758" i="3"/>
  <c r="K9758" i="3"/>
  <c r="L9764" i="3" s="1"/>
  <c r="G9758" i="3"/>
  <c r="D9758" i="3"/>
  <c r="M8974" i="3"/>
  <c r="K8974" i="3"/>
  <c r="L8980" i="3" s="1"/>
  <c r="G8974" i="3"/>
  <c r="D8974" i="3"/>
  <c r="M8190" i="3"/>
  <c r="K8190" i="3"/>
  <c r="L8196" i="3" s="1"/>
  <c r="G8190" i="3"/>
  <c r="D8190" i="3"/>
  <c r="M7406" i="3"/>
  <c r="K7406" i="3"/>
  <c r="L7412" i="3" s="1"/>
  <c r="G7406" i="3"/>
  <c r="D7406" i="3"/>
  <c r="M6622" i="3"/>
  <c r="K6622" i="3"/>
  <c r="L6628" i="3" s="1"/>
  <c r="G6622" i="3"/>
  <c r="D6622" i="3"/>
  <c r="M5838" i="3"/>
  <c r="K5838" i="3"/>
  <c r="L5844" i="3" s="1"/>
  <c r="G5838" i="3"/>
  <c r="D5838" i="3"/>
  <c r="M5054" i="3"/>
  <c r="K5054" i="3"/>
  <c r="L5060" i="3" s="1"/>
  <c r="G5054" i="3"/>
  <c r="D5054" i="3"/>
  <c r="M4270" i="3"/>
  <c r="K4270" i="3"/>
  <c r="L4276" i="3" s="1"/>
  <c r="G4270" i="3"/>
  <c r="D4270" i="3"/>
  <c r="M3486" i="3"/>
  <c r="K3486" i="3"/>
  <c r="L3492" i="3" s="1"/>
  <c r="G3486" i="3"/>
  <c r="D3486" i="3"/>
  <c r="M2702" i="3"/>
  <c r="K2702" i="3"/>
  <c r="L2708" i="3" s="1"/>
  <c r="G2702" i="3"/>
  <c r="D2702" i="3"/>
  <c r="M1918" i="3"/>
  <c r="K1918" i="3"/>
  <c r="L1924" i="3" s="1"/>
  <c r="G1918" i="3"/>
  <c r="D1918" i="3"/>
  <c r="M1134" i="3"/>
  <c r="K1134" i="3"/>
  <c r="L1140" i="3" s="1"/>
  <c r="G1134" i="3"/>
  <c r="D1134" i="3"/>
  <c r="M350" i="3"/>
  <c r="K350" i="3"/>
  <c r="L356" i="3" s="1"/>
  <c r="G350" i="3"/>
  <c r="D350" i="3"/>
  <c r="M12110" i="3"/>
  <c r="K12110" i="3"/>
  <c r="L12116" i="3" s="1"/>
  <c r="G12110" i="3"/>
  <c r="D12110" i="3"/>
  <c r="F11330" i="3" l="1"/>
  <c r="E11332" i="3"/>
  <c r="J11332" i="3" s="1"/>
  <c r="F10546" i="3"/>
  <c r="E10548" i="3"/>
  <c r="J10548" i="3" s="1"/>
  <c r="F9762" i="3"/>
  <c r="E9764" i="3"/>
  <c r="J9764" i="3" s="1"/>
  <c r="F8978" i="3"/>
  <c r="E8980" i="3"/>
  <c r="J8980" i="3" s="1"/>
  <c r="F8194" i="3"/>
  <c r="E8196" i="3"/>
  <c r="J8196" i="3" s="1"/>
  <c r="F7410" i="3"/>
  <c r="E7412" i="3"/>
  <c r="J7412" i="3" s="1"/>
  <c r="F6626" i="3"/>
  <c r="E6628" i="3"/>
  <c r="J6628" i="3" s="1"/>
  <c r="F5842" i="3"/>
  <c r="E5844" i="3"/>
  <c r="J5844" i="3" s="1"/>
  <c r="F5058" i="3"/>
  <c r="E5060" i="3"/>
  <c r="J5060" i="3" s="1"/>
  <c r="F4274" i="3"/>
  <c r="E4276" i="3"/>
  <c r="J4276" i="3" s="1"/>
  <c r="F3490" i="3"/>
  <c r="E3492" i="3"/>
  <c r="J3492" i="3" s="1"/>
  <c r="F2706" i="3"/>
  <c r="E2708" i="3"/>
  <c r="J2708" i="3" s="1"/>
  <c r="F1922" i="3"/>
  <c r="E1924" i="3"/>
  <c r="J1924" i="3" s="1"/>
  <c r="F1138" i="3"/>
  <c r="E1140" i="3"/>
  <c r="J1140" i="3" s="1"/>
  <c r="F354" i="3"/>
  <c r="E356" i="3"/>
  <c r="J356" i="3" s="1"/>
  <c r="F12114" i="3"/>
  <c r="E12116" i="3"/>
  <c r="J12116" i="3" s="1"/>
  <c r="M11325" i="3"/>
  <c r="K11325" i="3"/>
  <c r="L11331" i="3" s="1"/>
  <c r="G11325" i="3"/>
  <c r="D11325" i="3"/>
  <c r="M10541" i="3"/>
  <c r="K10541" i="3"/>
  <c r="L10547" i="3" s="1"/>
  <c r="G10541" i="3"/>
  <c r="D10541" i="3"/>
  <c r="M9757" i="3"/>
  <c r="K9757" i="3"/>
  <c r="L9763" i="3" s="1"/>
  <c r="G9757" i="3"/>
  <c r="D9757" i="3"/>
  <c r="M8973" i="3"/>
  <c r="K8973" i="3"/>
  <c r="L8979" i="3" s="1"/>
  <c r="G8973" i="3"/>
  <c r="D8973" i="3"/>
  <c r="M8189" i="3"/>
  <c r="K8189" i="3"/>
  <c r="L8195" i="3" s="1"/>
  <c r="G8189" i="3"/>
  <c r="D8189" i="3"/>
  <c r="M7405" i="3"/>
  <c r="K7405" i="3"/>
  <c r="L7411" i="3" s="1"/>
  <c r="G7405" i="3"/>
  <c r="D7405" i="3"/>
  <c r="M6621" i="3"/>
  <c r="K6621" i="3"/>
  <c r="L6627" i="3" s="1"/>
  <c r="G6621" i="3"/>
  <c r="D6621" i="3"/>
  <c r="M5837" i="3"/>
  <c r="K5837" i="3"/>
  <c r="L5843" i="3" s="1"/>
  <c r="G5837" i="3"/>
  <c r="D5837" i="3"/>
  <c r="M5053" i="3"/>
  <c r="K5053" i="3"/>
  <c r="L5059" i="3" s="1"/>
  <c r="G5053" i="3"/>
  <c r="D5053" i="3"/>
  <c r="M4269" i="3"/>
  <c r="K4269" i="3"/>
  <c r="L4275" i="3" s="1"/>
  <c r="G4269" i="3"/>
  <c r="D4269" i="3"/>
  <c r="M3485" i="3"/>
  <c r="K3485" i="3"/>
  <c r="L3491" i="3" s="1"/>
  <c r="G3485" i="3"/>
  <c r="D3485" i="3"/>
  <c r="M2701" i="3"/>
  <c r="K2701" i="3"/>
  <c r="L2707" i="3" s="1"/>
  <c r="G2701" i="3"/>
  <c r="D2701" i="3"/>
  <c r="M1917" i="3"/>
  <c r="K1917" i="3"/>
  <c r="L1923" i="3" s="1"/>
  <c r="G1917" i="3"/>
  <c r="D1917" i="3"/>
  <c r="M1133" i="3"/>
  <c r="K1133" i="3"/>
  <c r="L1139" i="3" s="1"/>
  <c r="G1133" i="3"/>
  <c r="D1133" i="3"/>
  <c r="M349" i="3"/>
  <c r="K349" i="3"/>
  <c r="L355" i="3" s="1"/>
  <c r="G349" i="3"/>
  <c r="D349" i="3"/>
  <c r="M12109" i="3"/>
  <c r="K12109" i="3"/>
  <c r="L12115" i="3" s="1"/>
  <c r="G12109" i="3"/>
  <c r="D12109" i="3"/>
  <c r="F11329" i="3" l="1"/>
  <c r="E11331" i="3"/>
  <c r="J11331" i="3" s="1"/>
  <c r="F10545" i="3"/>
  <c r="E10547" i="3"/>
  <c r="J10547" i="3" s="1"/>
  <c r="F9761" i="3"/>
  <c r="E9763" i="3"/>
  <c r="J9763" i="3" s="1"/>
  <c r="F8977" i="3"/>
  <c r="E8979" i="3"/>
  <c r="J8979" i="3" s="1"/>
  <c r="F8193" i="3"/>
  <c r="E8195" i="3"/>
  <c r="J8195" i="3" s="1"/>
  <c r="F7409" i="3"/>
  <c r="E7411" i="3"/>
  <c r="J7411" i="3" s="1"/>
  <c r="F6625" i="3"/>
  <c r="E6627" i="3"/>
  <c r="J6627" i="3" s="1"/>
  <c r="F5841" i="3"/>
  <c r="E5843" i="3"/>
  <c r="J5843" i="3" s="1"/>
  <c r="F5057" i="3"/>
  <c r="E5059" i="3"/>
  <c r="J5059" i="3" s="1"/>
  <c r="F4273" i="3"/>
  <c r="E4275" i="3"/>
  <c r="J4275" i="3" s="1"/>
  <c r="F3489" i="3"/>
  <c r="E3491" i="3"/>
  <c r="J3491" i="3" s="1"/>
  <c r="F2705" i="3"/>
  <c r="E2707" i="3"/>
  <c r="J2707" i="3" s="1"/>
  <c r="F1921" i="3"/>
  <c r="E1923" i="3"/>
  <c r="J1923" i="3" s="1"/>
  <c r="F1137" i="3"/>
  <c r="E1139" i="3"/>
  <c r="J1139" i="3" s="1"/>
  <c r="F353" i="3"/>
  <c r="E355" i="3"/>
  <c r="J355" i="3" s="1"/>
  <c r="F12113" i="3"/>
  <c r="E12115" i="3"/>
  <c r="J12115" i="3" s="1"/>
  <c r="M11324" i="3"/>
  <c r="K11324" i="3"/>
  <c r="L11330" i="3" s="1"/>
  <c r="G11324" i="3"/>
  <c r="D11324" i="3"/>
  <c r="M10540" i="3"/>
  <c r="K10540" i="3"/>
  <c r="L10546" i="3" s="1"/>
  <c r="G10540" i="3"/>
  <c r="D10540" i="3"/>
  <c r="M9756" i="3"/>
  <c r="K9756" i="3"/>
  <c r="L9762" i="3" s="1"/>
  <c r="G9756" i="3"/>
  <c r="D9756" i="3"/>
  <c r="M8972" i="3"/>
  <c r="K8972" i="3"/>
  <c r="L8978" i="3" s="1"/>
  <c r="G8972" i="3"/>
  <c r="D8972" i="3"/>
  <c r="M8188" i="3"/>
  <c r="K8188" i="3"/>
  <c r="L8194" i="3" s="1"/>
  <c r="G8188" i="3"/>
  <c r="D8188" i="3"/>
  <c r="M7404" i="3"/>
  <c r="K7404" i="3"/>
  <c r="L7410" i="3" s="1"/>
  <c r="G7404" i="3"/>
  <c r="D7404" i="3"/>
  <c r="M6620" i="3"/>
  <c r="K6620" i="3"/>
  <c r="L6626" i="3" s="1"/>
  <c r="G6620" i="3"/>
  <c r="D6620" i="3"/>
  <c r="M5836" i="3"/>
  <c r="K5836" i="3"/>
  <c r="L5842" i="3" s="1"/>
  <c r="G5836" i="3"/>
  <c r="D5836" i="3"/>
  <c r="M5052" i="3"/>
  <c r="K5052" i="3"/>
  <c r="L5058" i="3" s="1"/>
  <c r="G5052" i="3"/>
  <c r="D5052" i="3"/>
  <c r="M4268" i="3"/>
  <c r="K4268" i="3"/>
  <c r="L4274" i="3" s="1"/>
  <c r="G4268" i="3"/>
  <c r="D4268" i="3"/>
  <c r="M3484" i="3"/>
  <c r="K3484" i="3"/>
  <c r="L3490" i="3" s="1"/>
  <c r="G3484" i="3"/>
  <c r="D3484" i="3"/>
  <c r="M2700" i="3"/>
  <c r="K2700" i="3"/>
  <c r="L2706" i="3" s="1"/>
  <c r="G2700" i="3"/>
  <c r="D2700" i="3"/>
  <c r="M1916" i="3"/>
  <c r="K1916" i="3"/>
  <c r="L1922" i="3" s="1"/>
  <c r="G1916" i="3"/>
  <c r="D1916" i="3"/>
  <c r="M1132" i="3"/>
  <c r="K1132" i="3"/>
  <c r="L1138" i="3" s="1"/>
  <c r="G1132" i="3"/>
  <c r="D1132" i="3"/>
  <c r="M348" i="3"/>
  <c r="K348" i="3"/>
  <c r="L354" i="3" s="1"/>
  <c r="G348" i="3"/>
  <c r="D348" i="3"/>
  <c r="M12108" i="3"/>
  <c r="K12108" i="3"/>
  <c r="L12114" i="3" s="1"/>
  <c r="G12108" i="3"/>
  <c r="D12108" i="3"/>
  <c r="F11328" i="3" l="1"/>
  <c r="E11330" i="3"/>
  <c r="J11330" i="3" s="1"/>
  <c r="F10544" i="3"/>
  <c r="E10546" i="3"/>
  <c r="J10546" i="3" s="1"/>
  <c r="F9760" i="3"/>
  <c r="E9762" i="3"/>
  <c r="J9762" i="3" s="1"/>
  <c r="F8976" i="3"/>
  <c r="E8978" i="3"/>
  <c r="J8978" i="3" s="1"/>
  <c r="F8192" i="3"/>
  <c r="E8194" i="3"/>
  <c r="J8194" i="3" s="1"/>
  <c r="F7408" i="3"/>
  <c r="E7410" i="3"/>
  <c r="J7410" i="3" s="1"/>
  <c r="F6624" i="3"/>
  <c r="E6626" i="3"/>
  <c r="J6626" i="3" s="1"/>
  <c r="F5840" i="3"/>
  <c r="E5842" i="3"/>
  <c r="J5842" i="3" s="1"/>
  <c r="F5056" i="3"/>
  <c r="E5058" i="3"/>
  <c r="J5058" i="3" s="1"/>
  <c r="F4272" i="3"/>
  <c r="E4274" i="3"/>
  <c r="J4274" i="3" s="1"/>
  <c r="F3488" i="3"/>
  <c r="E3490" i="3"/>
  <c r="J3490" i="3" s="1"/>
  <c r="F2704" i="3"/>
  <c r="E2706" i="3"/>
  <c r="J2706" i="3" s="1"/>
  <c r="F1920" i="3"/>
  <c r="E1922" i="3"/>
  <c r="J1922" i="3" s="1"/>
  <c r="F1136" i="3"/>
  <c r="E1138" i="3"/>
  <c r="J1138" i="3" s="1"/>
  <c r="F352" i="3"/>
  <c r="E354" i="3"/>
  <c r="J354" i="3" s="1"/>
  <c r="F12112" i="3"/>
  <c r="E12114" i="3"/>
  <c r="J12114" i="3" s="1"/>
  <c r="M12107" i="3"/>
  <c r="K12107" i="3"/>
  <c r="L12113" i="3" s="1"/>
  <c r="G12107" i="3"/>
  <c r="D12107" i="3"/>
  <c r="M11323" i="3"/>
  <c r="K11323" i="3"/>
  <c r="L11329" i="3" s="1"/>
  <c r="G11323" i="3"/>
  <c r="D11323" i="3"/>
  <c r="M10539" i="3"/>
  <c r="K10539" i="3"/>
  <c r="L10545" i="3" s="1"/>
  <c r="G10539" i="3"/>
  <c r="D10539" i="3"/>
  <c r="M9755" i="3"/>
  <c r="K9755" i="3"/>
  <c r="L9761" i="3" s="1"/>
  <c r="G9755" i="3"/>
  <c r="D9755" i="3"/>
  <c r="M8971" i="3"/>
  <c r="K8971" i="3"/>
  <c r="L8977" i="3" s="1"/>
  <c r="G8971" i="3"/>
  <c r="D8971" i="3"/>
  <c r="M8187" i="3"/>
  <c r="K8187" i="3"/>
  <c r="L8193" i="3" s="1"/>
  <c r="G8187" i="3"/>
  <c r="D8187" i="3"/>
  <c r="M7403" i="3"/>
  <c r="K7403" i="3"/>
  <c r="L7409" i="3" s="1"/>
  <c r="G7403" i="3"/>
  <c r="D7403" i="3"/>
  <c r="M6619" i="3"/>
  <c r="K6619" i="3"/>
  <c r="L6625" i="3" s="1"/>
  <c r="G6619" i="3"/>
  <c r="D6619" i="3"/>
  <c r="M5835" i="3"/>
  <c r="K5835" i="3"/>
  <c r="L5841" i="3" s="1"/>
  <c r="G5835" i="3"/>
  <c r="D5835" i="3"/>
  <c r="M5051" i="3"/>
  <c r="K5051" i="3"/>
  <c r="L5057" i="3" s="1"/>
  <c r="G5051" i="3"/>
  <c r="D5051" i="3"/>
  <c r="M4267" i="3"/>
  <c r="K4267" i="3"/>
  <c r="L4273" i="3" s="1"/>
  <c r="G4267" i="3"/>
  <c r="D4267" i="3"/>
  <c r="M3483" i="3"/>
  <c r="K3483" i="3"/>
  <c r="L3489" i="3" s="1"/>
  <c r="G3483" i="3"/>
  <c r="D3483" i="3"/>
  <c r="M2699" i="3"/>
  <c r="K2699" i="3"/>
  <c r="L2705" i="3" s="1"/>
  <c r="G2699" i="3"/>
  <c r="D2699" i="3"/>
  <c r="M1915" i="3"/>
  <c r="K1915" i="3"/>
  <c r="L1921" i="3" s="1"/>
  <c r="G1915" i="3"/>
  <c r="D1915" i="3"/>
  <c r="M1131" i="3"/>
  <c r="K1131" i="3"/>
  <c r="L1137" i="3" s="1"/>
  <c r="G1131" i="3"/>
  <c r="D1131" i="3"/>
  <c r="M347" i="3"/>
  <c r="K347" i="3"/>
  <c r="L353" i="3" s="1"/>
  <c r="G347" i="3"/>
  <c r="D347" i="3"/>
  <c r="F11327" i="3" l="1"/>
  <c r="E11329" i="3"/>
  <c r="J11329" i="3" s="1"/>
  <c r="F10543" i="3"/>
  <c r="E10545" i="3"/>
  <c r="J10545" i="3" s="1"/>
  <c r="F9759" i="3"/>
  <c r="E9761" i="3"/>
  <c r="J9761" i="3" s="1"/>
  <c r="F8975" i="3"/>
  <c r="E8977" i="3"/>
  <c r="J8977" i="3" s="1"/>
  <c r="F8191" i="3"/>
  <c r="E8193" i="3"/>
  <c r="J8193" i="3" s="1"/>
  <c r="F7407" i="3"/>
  <c r="E7409" i="3"/>
  <c r="J7409" i="3" s="1"/>
  <c r="F6623" i="3"/>
  <c r="E6625" i="3"/>
  <c r="J6625" i="3" s="1"/>
  <c r="F5839" i="3"/>
  <c r="E5841" i="3"/>
  <c r="J5841" i="3" s="1"/>
  <c r="F5055" i="3"/>
  <c r="E5057" i="3"/>
  <c r="J5057" i="3" s="1"/>
  <c r="F4271" i="3"/>
  <c r="E4273" i="3"/>
  <c r="J4273" i="3" s="1"/>
  <c r="F3487" i="3"/>
  <c r="E3489" i="3"/>
  <c r="J3489" i="3" s="1"/>
  <c r="F2703" i="3"/>
  <c r="E2705" i="3"/>
  <c r="J2705" i="3" s="1"/>
  <c r="F1919" i="3"/>
  <c r="E1921" i="3"/>
  <c r="J1921" i="3" s="1"/>
  <c r="F1135" i="3"/>
  <c r="E1137" i="3"/>
  <c r="J1137" i="3" s="1"/>
  <c r="F351" i="3"/>
  <c r="E353" i="3"/>
  <c r="J353" i="3" s="1"/>
  <c r="F12111" i="3"/>
  <c r="E12113" i="3"/>
  <c r="J12113" i="3" s="1"/>
  <c r="M11322" i="3"/>
  <c r="K11322" i="3"/>
  <c r="L11328" i="3" s="1"/>
  <c r="G11322" i="3"/>
  <c r="D11322" i="3"/>
  <c r="M11321" i="3"/>
  <c r="K11321" i="3"/>
  <c r="G11321" i="3"/>
  <c r="D11321" i="3"/>
  <c r="M10538" i="3"/>
  <c r="K10538" i="3"/>
  <c r="L10544" i="3" s="1"/>
  <c r="G10538" i="3"/>
  <c r="D10538" i="3"/>
  <c r="M10537" i="3"/>
  <c r="K10537" i="3"/>
  <c r="G10537" i="3"/>
  <c r="D10537" i="3"/>
  <c r="M9754" i="3"/>
  <c r="K9754" i="3"/>
  <c r="L9760" i="3" s="1"/>
  <c r="G9754" i="3"/>
  <c r="D9754" i="3"/>
  <c r="M9753" i="3"/>
  <c r="K9753" i="3"/>
  <c r="G9753" i="3"/>
  <c r="D9753" i="3"/>
  <c r="M8970" i="3"/>
  <c r="K8970" i="3"/>
  <c r="L8976" i="3" s="1"/>
  <c r="G8970" i="3"/>
  <c r="D8970" i="3"/>
  <c r="M8969" i="3"/>
  <c r="K8969" i="3"/>
  <c r="G8969" i="3"/>
  <c r="D8969" i="3"/>
  <c r="M8186" i="3"/>
  <c r="K8186" i="3"/>
  <c r="L8192" i="3" s="1"/>
  <c r="G8186" i="3"/>
  <c r="D8186" i="3"/>
  <c r="M8185" i="3"/>
  <c r="K8185" i="3"/>
  <c r="G8185" i="3"/>
  <c r="D8185" i="3"/>
  <c r="M7402" i="3"/>
  <c r="K7402" i="3"/>
  <c r="L7408" i="3" s="1"/>
  <c r="G7402" i="3"/>
  <c r="D7402" i="3"/>
  <c r="M7401" i="3"/>
  <c r="K7401" i="3"/>
  <c r="G7401" i="3"/>
  <c r="D7401" i="3"/>
  <c r="M6618" i="3"/>
  <c r="K6618" i="3"/>
  <c r="L6624" i="3" s="1"/>
  <c r="G6618" i="3"/>
  <c r="D6618" i="3"/>
  <c r="M6617" i="3"/>
  <c r="K6617" i="3"/>
  <c r="G6617" i="3"/>
  <c r="D6617" i="3"/>
  <c r="M5834" i="3"/>
  <c r="K5834" i="3"/>
  <c r="L5840" i="3" s="1"/>
  <c r="G5834" i="3"/>
  <c r="D5834" i="3"/>
  <c r="M5833" i="3"/>
  <c r="K5833" i="3"/>
  <c r="G5833" i="3"/>
  <c r="D5833" i="3"/>
  <c r="M5050" i="3"/>
  <c r="K5050" i="3"/>
  <c r="L5056" i="3" s="1"/>
  <c r="G5050" i="3"/>
  <c r="D5050" i="3"/>
  <c r="M5049" i="3"/>
  <c r="K5049" i="3"/>
  <c r="G5049" i="3"/>
  <c r="D5049" i="3"/>
  <c r="M4266" i="3"/>
  <c r="K4266" i="3"/>
  <c r="L4272" i="3" s="1"/>
  <c r="G4266" i="3"/>
  <c r="D4266" i="3"/>
  <c r="M4265" i="3"/>
  <c r="K4265" i="3"/>
  <c r="G4265" i="3"/>
  <c r="D4265" i="3"/>
  <c r="M3482" i="3"/>
  <c r="K3482" i="3"/>
  <c r="L3488" i="3" s="1"/>
  <c r="G3482" i="3"/>
  <c r="D3482" i="3"/>
  <c r="M3481" i="3"/>
  <c r="K3481" i="3"/>
  <c r="G3481" i="3"/>
  <c r="D3481" i="3"/>
  <c r="M2698" i="3"/>
  <c r="K2698" i="3"/>
  <c r="L2704" i="3" s="1"/>
  <c r="G2698" i="3"/>
  <c r="D2698" i="3"/>
  <c r="M2697" i="3"/>
  <c r="K2697" i="3"/>
  <c r="G2697" i="3"/>
  <c r="D2697" i="3"/>
  <c r="M1914" i="3"/>
  <c r="K1914" i="3"/>
  <c r="L1920" i="3" s="1"/>
  <c r="G1914" i="3"/>
  <c r="D1914" i="3"/>
  <c r="M1913" i="3"/>
  <c r="K1913" i="3"/>
  <c r="G1913" i="3"/>
  <c r="D1913" i="3"/>
  <c r="M1130" i="3"/>
  <c r="K1130" i="3"/>
  <c r="L1136" i="3" s="1"/>
  <c r="G1130" i="3"/>
  <c r="D1130" i="3"/>
  <c r="M1129" i="3"/>
  <c r="K1129" i="3"/>
  <c r="G1129" i="3"/>
  <c r="D1129" i="3"/>
  <c r="M346" i="3"/>
  <c r="K346" i="3"/>
  <c r="L352" i="3" s="1"/>
  <c r="G346" i="3"/>
  <c r="D346" i="3"/>
  <c r="M345" i="3"/>
  <c r="K345" i="3"/>
  <c r="G345" i="3"/>
  <c r="D345" i="3"/>
  <c r="M12106" i="3"/>
  <c r="K12106" i="3"/>
  <c r="L12112" i="3" s="1"/>
  <c r="G12106" i="3"/>
  <c r="D12106" i="3"/>
  <c r="M12105" i="3"/>
  <c r="K12105" i="3"/>
  <c r="G12105" i="3"/>
  <c r="D12105" i="3"/>
  <c r="E11327" i="3" l="1"/>
  <c r="J11327" i="3" s="1"/>
  <c r="F11326" i="3"/>
  <c r="E11328" i="3"/>
  <c r="J11328" i="3" s="1"/>
  <c r="F12110" i="3"/>
  <c r="E12112" i="3"/>
  <c r="J12112" i="3" s="1"/>
  <c r="L12111" i="3"/>
  <c r="L351" i="3"/>
  <c r="L1135" i="3"/>
  <c r="L1919" i="3"/>
  <c r="L4271" i="3"/>
  <c r="L6623" i="3"/>
  <c r="L2703" i="3"/>
  <c r="L5055" i="3"/>
  <c r="L5839" i="3"/>
  <c r="F10542" i="3"/>
  <c r="E10544" i="3"/>
  <c r="J10544" i="3" s="1"/>
  <c r="L3487" i="3"/>
  <c r="L7407" i="3"/>
  <c r="F9758" i="3"/>
  <c r="E9760" i="3"/>
  <c r="J9760" i="3" s="1"/>
  <c r="F8974" i="3"/>
  <c r="E8976" i="3"/>
  <c r="J8976" i="3" s="1"/>
  <c r="F8190" i="3"/>
  <c r="E8192" i="3"/>
  <c r="J8192" i="3" s="1"/>
  <c r="F7406" i="3"/>
  <c r="E7408" i="3"/>
  <c r="J7408" i="3" s="1"/>
  <c r="F6622" i="3"/>
  <c r="E6624" i="3"/>
  <c r="J6624" i="3" s="1"/>
  <c r="F5838" i="3"/>
  <c r="E5840" i="3"/>
  <c r="J5840" i="3" s="1"/>
  <c r="F5054" i="3"/>
  <c r="E5056" i="3"/>
  <c r="J5056" i="3" s="1"/>
  <c r="F4270" i="3"/>
  <c r="E4272" i="3"/>
  <c r="J4272" i="3" s="1"/>
  <c r="F3486" i="3"/>
  <c r="E3488" i="3"/>
  <c r="J3488" i="3" s="1"/>
  <c r="F2702" i="3"/>
  <c r="E2704" i="3"/>
  <c r="J2704" i="3" s="1"/>
  <c r="F1918" i="3"/>
  <c r="E1920" i="3"/>
  <c r="J1920" i="3" s="1"/>
  <c r="L8191" i="3"/>
  <c r="L8975" i="3"/>
  <c r="L9759" i="3"/>
  <c r="L10543" i="3"/>
  <c r="L11327" i="3"/>
  <c r="F1134" i="3"/>
  <c r="E1136" i="3"/>
  <c r="J1136" i="3" s="1"/>
  <c r="F350" i="3"/>
  <c r="E352" i="3"/>
  <c r="J352" i="3" s="1"/>
  <c r="F10541" i="3"/>
  <c r="E10543" i="3"/>
  <c r="J10543" i="3" s="1"/>
  <c r="F9757" i="3"/>
  <c r="E9759" i="3"/>
  <c r="J9759" i="3" s="1"/>
  <c r="F8973" i="3"/>
  <c r="E8975" i="3"/>
  <c r="J8975" i="3" s="1"/>
  <c r="F8189" i="3"/>
  <c r="E8191" i="3"/>
  <c r="J8191" i="3" s="1"/>
  <c r="F7405" i="3"/>
  <c r="E7407" i="3"/>
  <c r="J7407" i="3" s="1"/>
  <c r="F6621" i="3"/>
  <c r="E6623" i="3"/>
  <c r="J6623" i="3" s="1"/>
  <c r="F5837" i="3"/>
  <c r="E5839" i="3"/>
  <c r="J5839" i="3" s="1"/>
  <c r="F5053" i="3"/>
  <c r="E5055" i="3"/>
  <c r="J5055" i="3" s="1"/>
  <c r="F4269" i="3"/>
  <c r="E4271" i="3"/>
  <c r="J4271" i="3" s="1"/>
  <c r="F3485" i="3"/>
  <c r="E3487" i="3"/>
  <c r="J3487" i="3" s="1"/>
  <c r="F2701" i="3"/>
  <c r="E2703" i="3"/>
  <c r="J2703" i="3" s="1"/>
  <c r="F1917" i="3"/>
  <c r="E1919" i="3"/>
  <c r="J1919" i="3" s="1"/>
  <c r="E1135" i="3"/>
  <c r="J1135" i="3" s="1"/>
  <c r="E351" i="3"/>
  <c r="J351" i="3" s="1"/>
  <c r="E12111" i="3"/>
  <c r="J12111" i="3" s="1"/>
  <c r="F11325" i="3"/>
  <c r="F1133" i="3"/>
  <c r="F349" i="3"/>
  <c r="F12109" i="3"/>
  <c r="M11320" i="3"/>
  <c r="K11320" i="3"/>
  <c r="L11326" i="3" s="1"/>
  <c r="G11320" i="3"/>
  <c r="D11320" i="3"/>
  <c r="M10536" i="3"/>
  <c r="K10536" i="3"/>
  <c r="L10542" i="3" s="1"/>
  <c r="G10536" i="3"/>
  <c r="D10536" i="3"/>
  <c r="M9752" i="3"/>
  <c r="K9752" i="3"/>
  <c r="L9758" i="3" s="1"/>
  <c r="G9752" i="3"/>
  <c r="D9752" i="3"/>
  <c r="M8968" i="3"/>
  <c r="K8968" i="3"/>
  <c r="L8974" i="3" s="1"/>
  <c r="G8968" i="3"/>
  <c r="D8968" i="3"/>
  <c r="M8184" i="3"/>
  <c r="K8184" i="3"/>
  <c r="L8190" i="3" s="1"/>
  <c r="G8184" i="3"/>
  <c r="D8184" i="3"/>
  <c r="M7400" i="3"/>
  <c r="K7400" i="3"/>
  <c r="L7406" i="3" s="1"/>
  <c r="G7400" i="3"/>
  <c r="D7400" i="3"/>
  <c r="M6616" i="3"/>
  <c r="K6616" i="3"/>
  <c r="L6622" i="3" s="1"/>
  <c r="G6616" i="3"/>
  <c r="D6616" i="3"/>
  <c r="M5832" i="3"/>
  <c r="K5832" i="3"/>
  <c r="L5838" i="3" s="1"/>
  <c r="G5832" i="3"/>
  <c r="D5832" i="3"/>
  <c r="M5048" i="3"/>
  <c r="K5048" i="3"/>
  <c r="L5054" i="3" s="1"/>
  <c r="G5048" i="3"/>
  <c r="D5048" i="3"/>
  <c r="M4264" i="3"/>
  <c r="K4264" i="3"/>
  <c r="L4270" i="3" s="1"/>
  <c r="G4264" i="3"/>
  <c r="D4264" i="3"/>
  <c r="M3480" i="3"/>
  <c r="K3480" i="3"/>
  <c r="L3486" i="3" s="1"/>
  <c r="G3480" i="3"/>
  <c r="D3480" i="3"/>
  <c r="M2696" i="3"/>
  <c r="K2696" i="3"/>
  <c r="L2702" i="3" s="1"/>
  <c r="G2696" i="3"/>
  <c r="D2696" i="3"/>
  <c r="M1912" i="3"/>
  <c r="K1912" i="3"/>
  <c r="L1918" i="3" s="1"/>
  <c r="G1912" i="3"/>
  <c r="D1912" i="3"/>
  <c r="M1128" i="3"/>
  <c r="K1128" i="3"/>
  <c r="L1134" i="3" s="1"/>
  <c r="G1128" i="3"/>
  <c r="D1128" i="3"/>
  <c r="M344" i="3"/>
  <c r="K344" i="3"/>
  <c r="L350" i="3" s="1"/>
  <c r="G344" i="3"/>
  <c r="D344" i="3"/>
  <c r="M12104" i="3"/>
  <c r="K12104" i="3"/>
  <c r="L12110" i="3" s="1"/>
  <c r="G12104" i="3"/>
  <c r="D12104" i="3"/>
  <c r="F11324" i="3" l="1"/>
  <c r="E11326" i="3"/>
  <c r="J11326" i="3" s="1"/>
  <c r="F10540" i="3"/>
  <c r="E10542" i="3"/>
  <c r="J10542" i="3" s="1"/>
  <c r="F9756" i="3"/>
  <c r="E9758" i="3"/>
  <c r="J9758" i="3" s="1"/>
  <c r="F8972" i="3"/>
  <c r="E8974" i="3"/>
  <c r="J8974" i="3" s="1"/>
  <c r="F8188" i="3"/>
  <c r="E8190" i="3"/>
  <c r="J8190" i="3" s="1"/>
  <c r="F7404" i="3"/>
  <c r="E7406" i="3"/>
  <c r="J7406" i="3" s="1"/>
  <c r="F6620" i="3"/>
  <c r="E6622" i="3"/>
  <c r="J6622" i="3" s="1"/>
  <c r="F5836" i="3"/>
  <c r="E5838" i="3"/>
  <c r="J5838" i="3" s="1"/>
  <c r="F5052" i="3"/>
  <c r="E5054" i="3"/>
  <c r="J5054" i="3" s="1"/>
  <c r="F4268" i="3"/>
  <c r="E4270" i="3"/>
  <c r="J4270" i="3" s="1"/>
  <c r="F3484" i="3"/>
  <c r="E3486" i="3"/>
  <c r="J3486" i="3" s="1"/>
  <c r="F2700" i="3"/>
  <c r="E2702" i="3"/>
  <c r="J2702" i="3" s="1"/>
  <c r="F1916" i="3"/>
  <c r="E1918" i="3"/>
  <c r="J1918" i="3" s="1"/>
  <c r="F1132" i="3"/>
  <c r="E1134" i="3"/>
  <c r="J1134" i="3" s="1"/>
  <c r="F348" i="3"/>
  <c r="E350" i="3"/>
  <c r="J350" i="3" s="1"/>
  <c r="F12108" i="3"/>
  <c r="E12110" i="3"/>
  <c r="J12110" i="3" s="1"/>
  <c r="M12103" i="3"/>
  <c r="K12103" i="3"/>
  <c r="L12109" i="3" s="1"/>
  <c r="G12103" i="3"/>
  <c r="D12103" i="3"/>
  <c r="M11319" i="3"/>
  <c r="K11319" i="3"/>
  <c r="L11325" i="3" s="1"/>
  <c r="G11319" i="3"/>
  <c r="D11319" i="3"/>
  <c r="M10535" i="3"/>
  <c r="K10535" i="3"/>
  <c r="L10541" i="3" s="1"/>
  <c r="G10535" i="3"/>
  <c r="D10535" i="3"/>
  <c r="M9751" i="3"/>
  <c r="K9751" i="3"/>
  <c r="L9757" i="3" s="1"/>
  <c r="G9751" i="3"/>
  <c r="D9751" i="3"/>
  <c r="M8967" i="3"/>
  <c r="K8967" i="3"/>
  <c r="L8973" i="3" s="1"/>
  <c r="G8967" i="3"/>
  <c r="D8967" i="3"/>
  <c r="M8183" i="3"/>
  <c r="K8183" i="3"/>
  <c r="L8189" i="3" s="1"/>
  <c r="G8183" i="3"/>
  <c r="D8183" i="3"/>
  <c r="M7399" i="3"/>
  <c r="K7399" i="3"/>
  <c r="L7405" i="3" s="1"/>
  <c r="G7399" i="3"/>
  <c r="D7399" i="3"/>
  <c r="M6615" i="3"/>
  <c r="K6615" i="3"/>
  <c r="L6621" i="3" s="1"/>
  <c r="G6615" i="3"/>
  <c r="D6615" i="3"/>
  <c r="M5831" i="3"/>
  <c r="K5831" i="3"/>
  <c r="L5837" i="3" s="1"/>
  <c r="G5831" i="3"/>
  <c r="D5831" i="3"/>
  <c r="M5047" i="3"/>
  <c r="K5047" i="3"/>
  <c r="L5053" i="3" s="1"/>
  <c r="G5047" i="3"/>
  <c r="D5047" i="3"/>
  <c r="M4263" i="3"/>
  <c r="K4263" i="3"/>
  <c r="L4269" i="3" s="1"/>
  <c r="G4263" i="3"/>
  <c r="D4263" i="3"/>
  <c r="M3479" i="3"/>
  <c r="K3479" i="3"/>
  <c r="L3485" i="3" s="1"/>
  <c r="G3479" i="3"/>
  <c r="D3479" i="3"/>
  <c r="M2695" i="3"/>
  <c r="K2695" i="3"/>
  <c r="L2701" i="3" s="1"/>
  <c r="G2695" i="3"/>
  <c r="D2695" i="3"/>
  <c r="M1911" i="3"/>
  <c r="K1911" i="3"/>
  <c r="L1917" i="3" s="1"/>
  <c r="G1911" i="3"/>
  <c r="D1911" i="3"/>
  <c r="M1127" i="3"/>
  <c r="K1127" i="3"/>
  <c r="L1133" i="3" s="1"/>
  <c r="G1127" i="3"/>
  <c r="D1127" i="3"/>
  <c r="M343" i="3"/>
  <c r="K343" i="3"/>
  <c r="L349" i="3" s="1"/>
  <c r="G343" i="3"/>
  <c r="D343" i="3"/>
  <c r="F11323" i="3" l="1"/>
  <c r="E11325" i="3"/>
  <c r="J11325" i="3" s="1"/>
  <c r="F10539" i="3"/>
  <c r="E10541" i="3"/>
  <c r="J10541" i="3" s="1"/>
  <c r="F9755" i="3"/>
  <c r="E9757" i="3"/>
  <c r="J9757" i="3" s="1"/>
  <c r="F8971" i="3"/>
  <c r="E8973" i="3"/>
  <c r="J8973" i="3" s="1"/>
  <c r="F8187" i="3"/>
  <c r="E8189" i="3"/>
  <c r="J8189" i="3" s="1"/>
  <c r="F7403" i="3"/>
  <c r="E7405" i="3"/>
  <c r="J7405" i="3" s="1"/>
  <c r="F6619" i="3"/>
  <c r="E6621" i="3"/>
  <c r="J6621" i="3" s="1"/>
  <c r="F5835" i="3"/>
  <c r="E5837" i="3"/>
  <c r="J5837" i="3" s="1"/>
  <c r="F5051" i="3"/>
  <c r="E5053" i="3"/>
  <c r="J5053" i="3" s="1"/>
  <c r="F4267" i="3"/>
  <c r="E4269" i="3"/>
  <c r="J4269" i="3" s="1"/>
  <c r="F3483" i="3"/>
  <c r="E3485" i="3"/>
  <c r="J3485" i="3" s="1"/>
  <c r="F2699" i="3"/>
  <c r="E2701" i="3"/>
  <c r="J2701" i="3" s="1"/>
  <c r="F1915" i="3"/>
  <c r="E1917" i="3"/>
  <c r="J1917" i="3" s="1"/>
  <c r="F1131" i="3"/>
  <c r="E1133" i="3"/>
  <c r="J1133" i="3" s="1"/>
  <c r="F347" i="3"/>
  <c r="E349" i="3"/>
  <c r="J349" i="3" s="1"/>
  <c r="F12107" i="3"/>
  <c r="E12109" i="3"/>
  <c r="J12109" i="3" s="1"/>
  <c r="M342" i="3"/>
  <c r="K342" i="3"/>
  <c r="L348" i="3" s="1"/>
  <c r="G342" i="3"/>
  <c r="D342" i="3"/>
  <c r="M1126" i="3"/>
  <c r="K1126" i="3"/>
  <c r="L1132" i="3" s="1"/>
  <c r="G1126" i="3"/>
  <c r="D1126" i="3"/>
  <c r="M1910" i="3"/>
  <c r="K1910" i="3"/>
  <c r="L1916" i="3" s="1"/>
  <c r="G1910" i="3"/>
  <c r="D1910" i="3"/>
  <c r="M2694" i="3"/>
  <c r="K2694" i="3"/>
  <c r="L2700" i="3" s="1"/>
  <c r="G2694" i="3"/>
  <c r="D2694" i="3"/>
  <c r="M3478" i="3"/>
  <c r="K3478" i="3"/>
  <c r="L3484" i="3" s="1"/>
  <c r="G3478" i="3"/>
  <c r="D3478" i="3"/>
  <c r="M4262" i="3"/>
  <c r="K4262" i="3"/>
  <c r="L4268" i="3" s="1"/>
  <c r="G4262" i="3"/>
  <c r="D4262" i="3"/>
  <c r="M5046" i="3"/>
  <c r="K5046" i="3"/>
  <c r="L5052" i="3" s="1"/>
  <c r="G5046" i="3"/>
  <c r="D5046" i="3"/>
  <c r="M5830" i="3"/>
  <c r="K5830" i="3"/>
  <c r="L5836" i="3" s="1"/>
  <c r="G5830" i="3"/>
  <c r="D5830" i="3"/>
  <c r="M6614" i="3"/>
  <c r="K6614" i="3"/>
  <c r="L6620" i="3" s="1"/>
  <c r="G6614" i="3"/>
  <c r="D6614" i="3"/>
  <c r="M7398" i="3"/>
  <c r="K7398" i="3"/>
  <c r="L7404" i="3" s="1"/>
  <c r="G7398" i="3"/>
  <c r="D7398" i="3"/>
  <c r="M8182" i="3"/>
  <c r="K8182" i="3"/>
  <c r="L8188" i="3" s="1"/>
  <c r="G8182" i="3"/>
  <c r="D8182" i="3"/>
  <c r="M8966" i="3"/>
  <c r="K8966" i="3"/>
  <c r="L8972" i="3" s="1"/>
  <c r="G8966" i="3"/>
  <c r="D8966" i="3"/>
  <c r="M9750" i="3"/>
  <c r="K9750" i="3"/>
  <c r="L9756" i="3" s="1"/>
  <c r="G9750" i="3"/>
  <c r="D9750" i="3"/>
  <c r="M10534" i="3"/>
  <c r="K10534" i="3"/>
  <c r="L10540" i="3" s="1"/>
  <c r="G10534" i="3"/>
  <c r="D10534" i="3"/>
  <c r="M11318" i="3"/>
  <c r="K11318" i="3"/>
  <c r="L11324" i="3" s="1"/>
  <c r="G11318" i="3"/>
  <c r="D11318" i="3"/>
  <c r="M12102" i="3"/>
  <c r="K12102" i="3"/>
  <c r="L12108" i="3" s="1"/>
  <c r="G12102" i="3"/>
  <c r="D12102" i="3"/>
  <c r="F11322" i="3" l="1"/>
  <c r="E11324" i="3"/>
  <c r="J11324" i="3" s="1"/>
  <c r="F10538" i="3"/>
  <c r="E10540" i="3"/>
  <c r="J10540" i="3" s="1"/>
  <c r="F9754" i="3"/>
  <c r="E9756" i="3"/>
  <c r="J9756" i="3" s="1"/>
  <c r="F8970" i="3"/>
  <c r="E8972" i="3"/>
  <c r="J8972" i="3" s="1"/>
  <c r="F8186" i="3"/>
  <c r="E8188" i="3"/>
  <c r="J8188" i="3" s="1"/>
  <c r="F7402" i="3"/>
  <c r="E7404" i="3"/>
  <c r="J7404" i="3" s="1"/>
  <c r="F6618" i="3"/>
  <c r="E6620" i="3"/>
  <c r="J6620" i="3" s="1"/>
  <c r="F5834" i="3"/>
  <c r="E5836" i="3"/>
  <c r="J5836" i="3" s="1"/>
  <c r="F5050" i="3"/>
  <c r="E5052" i="3"/>
  <c r="J5052" i="3" s="1"/>
  <c r="F4266" i="3"/>
  <c r="E4268" i="3"/>
  <c r="J4268" i="3" s="1"/>
  <c r="F3482" i="3"/>
  <c r="E3484" i="3"/>
  <c r="J3484" i="3" s="1"/>
  <c r="F2698" i="3"/>
  <c r="E2700" i="3"/>
  <c r="J2700" i="3" s="1"/>
  <c r="F1914" i="3"/>
  <c r="E1916" i="3"/>
  <c r="J1916" i="3" s="1"/>
  <c r="F1130" i="3"/>
  <c r="E1132" i="3"/>
  <c r="J1132" i="3" s="1"/>
  <c r="F346" i="3"/>
  <c r="E348" i="3"/>
  <c r="J348" i="3" s="1"/>
  <c r="F12106" i="3"/>
  <c r="E12108" i="3"/>
  <c r="J12108" i="3" s="1"/>
  <c r="M11317" i="3"/>
  <c r="K11317" i="3"/>
  <c r="L11323" i="3" s="1"/>
  <c r="G11317" i="3"/>
  <c r="D11317" i="3"/>
  <c r="M10533" i="3"/>
  <c r="K10533" i="3"/>
  <c r="L10539" i="3" s="1"/>
  <c r="G10533" i="3"/>
  <c r="D10533" i="3"/>
  <c r="M9749" i="3"/>
  <c r="K9749" i="3"/>
  <c r="L9755" i="3" s="1"/>
  <c r="G9749" i="3"/>
  <c r="D9749" i="3"/>
  <c r="M8965" i="3"/>
  <c r="K8965" i="3"/>
  <c r="L8971" i="3" s="1"/>
  <c r="G8965" i="3"/>
  <c r="D8965" i="3"/>
  <c r="M8181" i="3"/>
  <c r="K8181" i="3"/>
  <c r="L8187" i="3" s="1"/>
  <c r="G8181" i="3"/>
  <c r="D8181" i="3"/>
  <c r="M7397" i="3"/>
  <c r="K7397" i="3"/>
  <c r="L7403" i="3" s="1"/>
  <c r="G7397" i="3"/>
  <c r="D7397" i="3"/>
  <c r="M6613" i="3"/>
  <c r="K6613" i="3"/>
  <c r="L6619" i="3" s="1"/>
  <c r="G6613" i="3"/>
  <c r="D6613" i="3"/>
  <c r="M5829" i="3"/>
  <c r="K5829" i="3"/>
  <c r="L5835" i="3" s="1"/>
  <c r="G5829" i="3"/>
  <c r="D5829" i="3"/>
  <c r="M5045" i="3"/>
  <c r="K5045" i="3"/>
  <c r="L5051" i="3" s="1"/>
  <c r="G5045" i="3"/>
  <c r="D5045" i="3"/>
  <c r="M4261" i="3"/>
  <c r="K4261" i="3"/>
  <c r="L4267" i="3" s="1"/>
  <c r="G4261" i="3"/>
  <c r="D4261" i="3"/>
  <c r="M3477" i="3"/>
  <c r="K3477" i="3"/>
  <c r="L3483" i="3" s="1"/>
  <c r="G3477" i="3"/>
  <c r="D3477" i="3"/>
  <c r="M2693" i="3"/>
  <c r="K2693" i="3"/>
  <c r="L2699" i="3" s="1"/>
  <c r="G2693" i="3"/>
  <c r="D2693" i="3"/>
  <c r="M1909" i="3"/>
  <c r="K1909" i="3"/>
  <c r="L1915" i="3" s="1"/>
  <c r="G1909" i="3"/>
  <c r="D1909" i="3"/>
  <c r="M1125" i="3"/>
  <c r="K1125" i="3"/>
  <c r="L1131" i="3" s="1"/>
  <c r="G1125" i="3"/>
  <c r="D1125" i="3"/>
  <c r="M341" i="3"/>
  <c r="K341" i="3"/>
  <c r="L347" i="3" s="1"/>
  <c r="G341" i="3"/>
  <c r="D341" i="3"/>
  <c r="M12101" i="3"/>
  <c r="K12101" i="3"/>
  <c r="L12107" i="3" s="1"/>
  <c r="G12101" i="3"/>
  <c r="D12101" i="3"/>
  <c r="F11321" i="3" l="1"/>
  <c r="E11323" i="3"/>
  <c r="J11323" i="3" s="1"/>
  <c r="F12105" i="3"/>
  <c r="E12107" i="3"/>
  <c r="J12107" i="3" s="1"/>
  <c r="F10537" i="3"/>
  <c r="E10539" i="3"/>
  <c r="J10539" i="3" s="1"/>
  <c r="F9753" i="3"/>
  <c r="E9755" i="3"/>
  <c r="J9755" i="3" s="1"/>
  <c r="F8969" i="3"/>
  <c r="E8971" i="3"/>
  <c r="J8971" i="3" s="1"/>
  <c r="F8185" i="3"/>
  <c r="E8187" i="3"/>
  <c r="J8187" i="3" s="1"/>
  <c r="F7401" i="3"/>
  <c r="E7403" i="3"/>
  <c r="J7403" i="3" s="1"/>
  <c r="F6617" i="3"/>
  <c r="E6619" i="3"/>
  <c r="J6619" i="3" s="1"/>
  <c r="F5833" i="3"/>
  <c r="E5835" i="3"/>
  <c r="J5835" i="3" s="1"/>
  <c r="F5049" i="3"/>
  <c r="E5051" i="3"/>
  <c r="J5051" i="3" s="1"/>
  <c r="F4265" i="3"/>
  <c r="E4267" i="3"/>
  <c r="J4267" i="3" s="1"/>
  <c r="F3481" i="3"/>
  <c r="E3483" i="3"/>
  <c r="J3483" i="3" s="1"/>
  <c r="F2697" i="3"/>
  <c r="E2699" i="3"/>
  <c r="J2699" i="3" s="1"/>
  <c r="F1913" i="3"/>
  <c r="E1915" i="3"/>
  <c r="J1915" i="3" s="1"/>
  <c r="F1129" i="3"/>
  <c r="E1131" i="3"/>
  <c r="J1131" i="3" s="1"/>
  <c r="F345" i="3"/>
  <c r="E347" i="3"/>
  <c r="J347" i="3" s="1"/>
  <c r="M11316" i="3"/>
  <c r="K11316" i="3"/>
  <c r="L11322" i="3" s="1"/>
  <c r="G11316" i="3"/>
  <c r="D11316" i="3"/>
  <c r="M10532" i="3"/>
  <c r="K10532" i="3"/>
  <c r="L10538" i="3" s="1"/>
  <c r="G10532" i="3"/>
  <c r="D10532" i="3"/>
  <c r="M9748" i="3"/>
  <c r="K9748" i="3"/>
  <c r="L9754" i="3" s="1"/>
  <c r="G9748" i="3"/>
  <c r="D9748" i="3"/>
  <c r="M8964" i="3"/>
  <c r="K8964" i="3"/>
  <c r="L8970" i="3" s="1"/>
  <c r="G8964" i="3"/>
  <c r="D8964" i="3"/>
  <c r="M8180" i="3"/>
  <c r="K8180" i="3"/>
  <c r="L8186" i="3" s="1"/>
  <c r="G8180" i="3"/>
  <c r="D8180" i="3"/>
  <c r="M7396" i="3"/>
  <c r="K7396" i="3"/>
  <c r="L7402" i="3" s="1"/>
  <c r="G7396" i="3"/>
  <c r="D7396" i="3"/>
  <c r="M6612" i="3"/>
  <c r="K6612" i="3"/>
  <c r="L6618" i="3" s="1"/>
  <c r="G6612" i="3"/>
  <c r="D6612" i="3"/>
  <c r="M5828" i="3"/>
  <c r="K5828" i="3"/>
  <c r="L5834" i="3" s="1"/>
  <c r="G5828" i="3"/>
  <c r="D5828" i="3"/>
  <c r="M5044" i="3"/>
  <c r="K5044" i="3"/>
  <c r="L5050" i="3" s="1"/>
  <c r="G5044" i="3"/>
  <c r="D5044" i="3"/>
  <c r="M4260" i="3"/>
  <c r="K4260" i="3"/>
  <c r="L4266" i="3" s="1"/>
  <c r="G4260" i="3"/>
  <c r="D4260" i="3"/>
  <c r="M3476" i="3"/>
  <c r="K3476" i="3"/>
  <c r="L3482" i="3" s="1"/>
  <c r="G3476" i="3"/>
  <c r="D3476" i="3"/>
  <c r="M2692" i="3"/>
  <c r="K2692" i="3"/>
  <c r="L2698" i="3" s="1"/>
  <c r="G2692" i="3"/>
  <c r="D2692" i="3"/>
  <c r="M1908" i="3"/>
  <c r="K1908" i="3"/>
  <c r="L1914" i="3" s="1"/>
  <c r="G1908" i="3"/>
  <c r="D1908" i="3"/>
  <c r="M1124" i="3"/>
  <c r="K1124" i="3"/>
  <c r="L1130" i="3" s="1"/>
  <c r="G1124" i="3"/>
  <c r="D1124" i="3"/>
  <c r="M340" i="3"/>
  <c r="K340" i="3"/>
  <c r="L346" i="3" s="1"/>
  <c r="G340" i="3"/>
  <c r="D340" i="3"/>
  <c r="M12100" i="3"/>
  <c r="K12100" i="3"/>
  <c r="L12106" i="3" s="1"/>
  <c r="G12100" i="3"/>
  <c r="D12100" i="3"/>
  <c r="F11320" i="3" l="1"/>
  <c r="E11322" i="3"/>
  <c r="J11322" i="3" s="1"/>
  <c r="F10536" i="3"/>
  <c r="E10538" i="3"/>
  <c r="J10538" i="3" s="1"/>
  <c r="F9752" i="3"/>
  <c r="E9754" i="3"/>
  <c r="J9754" i="3" s="1"/>
  <c r="F8968" i="3"/>
  <c r="E8970" i="3"/>
  <c r="J8970" i="3" s="1"/>
  <c r="F8184" i="3"/>
  <c r="E8186" i="3"/>
  <c r="J8186" i="3" s="1"/>
  <c r="F7400" i="3"/>
  <c r="E7402" i="3"/>
  <c r="J7402" i="3" s="1"/>
  <c r="F6616" i="3"/>
  <c r="E6618" i="3"/>
  <c r="J6618" i="3" s="1"/>
  <c r="F5832" i="3"/>
  <c r="E5834" i="3"/>
  <c r="J5834" i="3" s="1"/>
  <c r="F5048" i="3"/>
  <c r="E5050" i="3"/>
  <c r="J5050" i="3" s="1"/>
  <c r="F4264" i="3"/>
  <c r="E4266" i="3"/>
  <c r="J4266" i="3" s="1"/>
  <c r="F3480" i="3"/>
  <c r="E3482" i="3"/>
  <c r="J3482" i="3" s="1"/>
  <c r="F2696" i="3"/>
  <c r="E2698" i="3"/>
  <c r="J2698" i="3" s="1"/>
  <c r="F1912" i="3"/>
  <c r="E1914" i="3"/>
  <c r="J1914" i="3" s="1"/>
  <c r="F1128" i="3"/>
  <c r="E1130" i="3"/>
  <c r="J1130" i="3" s="1"/>
  <c r="F344" i="3"/>
  <c r="E346" i="3"/>
  <c r="J346" i="3" s="1"/>
  <c r="F12104" i="3"/>
  <c r="E12106" i="3"/>
  <c r="J12106" i="3" s="1"/>
  <c r="M11315" i="3"/>
  <c r="K11315" i="3"/>
  <c r="L11321" i="3" s="1"/>
  <c r="G11315" i="3"/>
  <c r="D11315" i="3"/>
  <c r="M10531" i="3"/>
  <c r="K10531" i="3"/>
  <c r="L10537" i="3" s="1"/>
  <c r="G10531" i="3"/>
  <c r="D10531" i="3"/>
  <c r="M9747" i="3"/>
  <c r="K9747" i="3"/>
  <c r="L9753" i="3" s="1"/>
  <c r="G9747" i="3"/>
  <c r="D9747" i="3"/>
  <c r="M8963" i="3"/>
  <c r="K8963" i="3"/>
  <c r="L8969" i="3" s="1"/>
  <c r="G8963" i="3"/>
  <c r="D8963" i="3"/>
  <c r="M8179" i="3"/>
  <c r="K8179" i="3"/>
  <c r="L8185" i="3" s="1"/>
  <c r="G8179" i="3"/>
  <c r="D8179" i="3"/>
  <c r="M7395" i="3"/>
  <c r="K7395" i="3"/>
  <c r="L7401" i="3" s="1"/>
  <c r="G7395" i="3"/>
  <c r="D7395" i="3"/>
  <c r="M6611" i="3"/>
  <c r="K6611" i="3"/>
  <c r="L6617" i="3" s="1"/>
  <c r="G6611" i="3"/>
  <c r="D6611" i="3"/>
  <c r="M5827" i="3"/>
  <c r="K5827" i="3"/>
  <c r="L5833" i="3" s="1"/>
  <c r="G5827" i="3"/>
  <c r="D5827" i="3"/>
  <c r="M5043" i="3"/>
  <c r="K5043" i="3"/>
  <c r="L5049" i="3" s="1"/>
  <c r="G5043" i="3"/>
  <c r="D5043" i="3"/>
  <c r="M4259" i="3"/>
  <c r="K4259" i="3"/>
  <c r="L4265" i="3" s="1"/>
  <c r="G4259" i="3"/>
  <c r="D4259" i="3"/>
  <c r="M3475" i="3"/>
  <c r="K3475" i="3"/>
  <c r="L3481" i="3" s="1"/>
  <c r="G3475" i="3"/>
  <c r="D3475" i="3"/>
  <c r="M2691" i="3"/>
  <c r="K2691" i="3"/>
  <c r="L2697" i="3" s="1"/>
  <c r="G2691" i="3"/>
  <c r="D2691" i="3"/>
  <c r="M1907" i="3"/>
  <c r="K1907" i="3"/>
  <c r="L1913" i="3" s="1"/>
  <c r="G1907" i="3"/>
  <c r="D1907" i="3"/>
  <c r="M1123" i="3"/>
  <c r="K1123" i="3"/>
  <c r="L1129" i="3" s="1"/>
  <c r="G1123" i="3"/>
  <c r="D1123" i="3"/>
  <c r="M339" i="3"/>
  <c r="K339" i="3"/>
  <c r="L345" i="3" s="1"/>
  <c r="G339" i="3"/>
  <c r="D339" i="3"/>
  <c r="M12099" i="3"/>
  <c r="K12099" i="3"/>
  <c r="L12105" i="3" s="1"/>
  <c r="G12099" i="3"/>
  <c r="D12099" i="3"/>
  <c r="E12105" i="3" s="1"/>
  <c r="J12105" i="3" s="1"/>
  <c r="F11319" i="3" l="1"/>
  <c r="E11321" i="3"/>
  <c r="J11321" i="3" s="1"/>
  <c r="F10535" i="3"/>
  <c r="E10537" i="3"/>
  <c r="J10537" i="3" s="1"/>
  <c r="F9751" i="3"/>
  <c r="E9753" i="3"/>
  <c r="J9753" i="3" s="1"/>
  <c r="F8967" i="3"/>
  <c r="E8969" i="3"/>
  <c r="J8969" i="3" s="1"/>
  <c r="F8183" i="3"/>
  <c r="E8185" i="3"/>
  <c r="J8185" i="3" s="1"/>
  <c r="F7399" i="3"/>
  <c r="E7401" i="3"/>
  <c r="J7401" i="3" s="1"/>
  <c r="F6615" i="3"/>
  <c r="E6617" i="3"/>
  <c r="J6617" i="3" s="1"/>
  <c r="F5831" i="3"/>
  <c r="E5833" i="3"/>
  <c r="J5833" i="3" s="1"/>
  <c r="F5047" i="3"/>
  <c r="E5049" i="3"/>
  <c r="J5049" i="3" s="1"/>
  <c r="F4263" i="3"/>
  <c r="E4265" i="3"/>
  <c r="J4265" i="3" s="1"/>
  <c r="F3479" i="3"/>
  <c r="E3481" i="3"/>
  <c r="J3481" i="3" s="1"/>
  <c r="F2695" i="3"/>
  <c r="E2697" i="3"/>
  <c r="J2697" i="3" s="1"/>
  <c r="F1911" i="3"/>
  <c r="E1913" i="3"/>
  <c r="J1913" i="3" s="1"/>
  <c r="F1127" i="3"/>
  <c r="E1129" i="3"/>
  <c r="J1129" i="3" s="1"/>
  <c r="F343" i="3"/>
  <c r="E345" i="3"/>
  <c r="J345" i="3" s="1"/>
  <c r="F12103" i="3"/>
  <c r="M11314" i="3"/>
  <c r="K11314" i="3"/>
  <c r="L11320" i="3" s="1"/>
  <c r="G11314" i="3"/>
  <c r="D11314" i="3"/>
  <c r="M10530" i="3"/>
  <c r="K10530" i="3"/>
  <c r="L10536" i="3" s="1"/>
  <c r="G10530" i="3"/>
  <c r="D10530" i="3"/>
  <c r="M9746" i="3"/>
  <c r="K9746" i="3"/>
  <c r="L9752" i="3" s="1"/>
  <c r="G9746" i="3"/>
  <c r="D9746" i="3"/>
  <c r="M8962" i="3"/>
  <c r="K8962" i="3"/>
  <c r="L8968" i="3" s="1"/>
  <c r="G8962" i="3"/>
  <c r="D8962" i="3"/>
  <c r="M8178" i="3"/>
  <c r="K8178" i="3"/>
  <c r="L8184" i="3" s="1"/>
  <c r="G8178" i="3"/>
  <c r="D8178" i="3"/>
  <c r="M7394" i="3"/>
  <c r="K7394" i="3"/>
  <c r="L7400" i="3" s="1"/>
  <c r="G7394" i="3"/>
  <c r="D7394" i="3"/>
  <c r="M6610" i="3"/>
  <c r="K6610" i="3"/>
  <c r="L6616" i="3" s="1"/>
  <c r="G6610" i="3"/>
  <c r="D6610" i="3"/>
  <c r="M5826" i="3"/>
  <c r="K5826" i="3"/>
  <c r="L5832" i="3" s="1"/>
  <c r="G5826" i="3"/>
  <c r="D5826" i="3"/>
  <c r="M5042" i="3"/>
  <c r="K5042" i="3"/>
  <c r="L5048" i="3" s="1"/>
  <c r="G5042" i="3"/>
  <c r="D5042" i="3"/>
  <c r="M4258" i="3"/>
  <c r="K4258" i="3"/>
  <c r="L4264" i="3" s="1"/>
  <c r="G4258" i="3"/>
  <c r="D4258" i="3"/>
  <c r="M3474" i="3"/>
  <c r="K3474" i="3"/>
  <c r="L3480" i="3" s="1"/>
  <c r="G3474" i="3"/>
  <c r="D3474" i="3"/>
  <c r="M2690" i="3"/>
  <c r="K2690" i="3"/>
  <c r="L2696" i="3" s="1"/>
  <c r="G2690" i="3"/>
  <c r="D2690" i="3"/>
  <c r="M1906" i="3"/>
  <c r="K1906" i="3"/>
  <c r="L1912" i="3" s="1"/>
  <c r="G1906" i="3"/>
  <c r="D1906" i="3"/>
  <c r="M1122" i="3"/>
  <c r="K1122" i="3"/>
  <c r="L1128" i="3" s="1"/>
  <c r="G1122" i="3"/>
  <c r="D1122" i="3"/>
  <c r="M338" i="3"/>
  <c r="K338" i="3"/>
  <c r="L344" i="3" s="1"/>
  <c r="G338" i="3"/>
  <c r="D338" i="3"/>
  <c r="M12098" i="3"/>
  <c r="K12098" i="3"/>
  <c r="L12104" i="3" s="1"/>
  <c r="G12098" i="3"/>
  <c r="D12098" i="3"/>
  <c r="F11318" i="3" l="1"/>
  <c r="E11320" i="3"/>
  <c r="J11320" i="3" s="1"/>
  <c r="F10534" i="3"/>
  <c r="E10536" i="3"/>
  <c r="J10536" i="3" s="1"/>
  <c r="F9750" i="3"/>
  <c r="E9752" i="3"/>
  <c r="J9752" i="3" s="1"/>
  <c r="F8966" i="3"/>
  <c r="E8968" i="3"/>
  <c r="J8968" i="3" s="1"/>
  <c r="F8182" i="3"/>
  <c r="E8184" i="3"/>
  <c r="J8184" i="3" s="1"/>
  <c r="F7398" i="3"/>
  <c r="E7400" i="3"/>
  <c r="J7400" i="3" s="1"/>
  <c r="F6614" i="3"/>
  <c r="E6616" i="3"/>
  <c r="J6616" i="3" s="1"/>
  <c r="F5830" i="3"/>
  <c r="E5832" i="3"/>
  <c r="J5832" i="3" s="1"/>
  <c r="F5046" i="3"/>
  <c r="E5048" i="3"/>
  <c r="J5048" i="3" s="1"/>
  <c r="F4262" i="3"/>
  <c r="E4264" i="3"/>
  <c r="J4264" i="3" s="1"/>
  <c r="F3478" i="3"/>
  <c r="E3480" i="3"/>
  <c r="J3480" i="3" s="1"/>
  <c r="F2694" i="3"/>
  <c r="E2696" i="3"/>
  <c r="J2696" i="3" s="1"/>
  <c r="F1910" i="3"/>
  <c r="E1912" i="3"/>
  <c r="J1912" i="3" s="1"/>
  <c r="F1126" i="3"/>
  <c r="E1128" i="3"/>
  <c r="J1128" i="3" s="1"/>
  <c r="F342" i="3"/>
  <c r="E344" i="3"/>
  <c r="J344" i="3" s="1"/>
  <c r="F12102" i="3"/>
  <c r="E12104" i="3"/>
  <c r="J12104" i="3" s="1"/>
  <c r="M11313" i="3"/>
  <c r="K11313" i="3"/>
  <c r="L11319" i="3" s="1"/>
  <c r="G11313" i="3"/>
  <c r="D11313" i="3"/>
  <c r="M10529" i="3"/>
  <c r="K10529" i="3"/>
  <c r="L10535" i="3" s="1"/>
  <c r="G10529" i="3"/>
  <c r="D10529" i="3"/>
  <c r="M9745" i="3"/>
  <c r="K9745" i="3"/>
  <c r="L9751" i="3" s="1"/>
  <c r="G9745" i="3"/>
  <c r="D9745" i="3"/>
  <c r="M8961" i="3"/>
  <c r="K8961" i="3"/>
  <c r="L8967" i="3" s="1"/>
  <c r="G8961" i="3"/>
  <c r="D8961" i="3"/>
  <c r="M8177" i="3"/>
  <c r="K8177" i="3"/>
  <c r="L8183" i="3" s="1"/>
  <c r="G8177" i="3"/>
  <c r="D8177" i="3"/>
  <c r="M7393" i="3"/>
  <c r="K7393" i="3"/>
  <c r="L7399" i="3" s="1"/>
  <c r="G7393" i="3"/>
  <c r="D7393" i="3"/>
  <c r="M6609" i="3"/>
  <c r="K6609" i="3"/>
  <c r="L6615" i="3" s="1"/>
  <c r="G6609" i="3"/>
  <c r="D6609" i="3"/>
  <c r="M5825" i="3"/>
  <c r="K5825" i="3"/>
  <c r="L5831" i="3" s="1"/>
  <c r="G5825" i="3"/>
  <c r="D5825" i="3"/>
  <c r="M5041" i="3"/>
  <c r="K5041" i="3"/>
  <c r="L5047" i="3" s="1"/>
  <c r="G5041" i="3"/>
  <c r="D5041" i="3"/>
  <c r="M4257" i="3"/>
  <c r="K4257" i="3"/>
  <c r="L4263" i="3" s="1"/>
  <c r="G4257" i="3"/>
  <c r="D4257" i="3"/>
  <c r="M3473" i="3"/>
  <c r="K3473" i="3"/>
  <c r="L3479" i="3" s="1"/>
  <c r="G3473" i="3"/>
  <c r="D3473" i="3"/>
  <c r="M2689" i="3"/>
  <c r="K2689" i="3"/>
  <c r="L2695" i="3" s="1"/>
  <c r="G2689" i="3"/>
  <c r="D2689" i="3"/>
  <c r="M1905" i="3"/>
  <c r="K1905" i="3"/>
  <c r="L1911" i="3" s="1"/>
  <c r="G1905" i="3"/>
  <c r="D1905" i="3"/>
  <c r="M1121" i="3"/>
  <c r="K1121" i="3"/>
  <c r="L1127" i="3" s="1"/>
  <c r="G1121" i="3"/>
  <c r="D1121" i="3"/>
  <c r="M337" i="3"/>
  <c r="K337" i="3"/>
  <c r="L343" i="3" s="1"/>
  <c r="G337" i="3"/>
  <c r="D337" i="3"/>
  <c r="M12097" i="3"/>
  <c r="K12097" i="3"/>
  <c r="L12103" i="3" s="1"/>
  <c r="G12097" i="3"/>
  <c r="D12097" i="3"/>
  <c r="F11317" i="3" l="1"/>
  <c r="E11319" i="3"/>
  <c r="J11319" i="3" s="1"/>
  <c r="F12101" i="3"/>
  <c r="E12103" i="3"/>
  <c r="J12103" i="3" s="1"/>
  <c r="F10533" i="3"/>
  <c r="E10535" i="3"/>
  <c r="J10535" i="3" s="1"/>
  <c r="F9749" i="3"/>
  <c r="E9751" i="3"/>
  <c r="J9751" i="3" s="1"/>
  <c r="F8965" i="3"/>
  <c r="E8967" i="3"/>
  <c r="J8967" i="3" s="1"/>
  <c r="F8181" i="3"/>
  <c r="E8183" i="3"/>
  <c r="J8183" i="3" s="1"/>
  <c r="F7397" i="3"/>
  <c r="E7399" i="3"/>
  <c r="J7399" i="3" s="1"/>
  <c r="F6613" i="3"/>
  <c r="E6615" i="3"/>
  <c r="J6615" i="3" s="1"/>
  <c r="F5829" i="3"/>
  <c r="E5831" i="3"/>
  <c r="J5831" i="3" s="1"/>
  <c r="F5045" i="3"/>
  <c r="E5047" i="3"/>
  <c r="J5047" i="3" s="1"/>
  <c r="F4261" i="3"/>
  <c r="E4263" i="3"/>
  <c r="J4263" i="3" s="1"/>
  <c r="F3477" i="3"/>
  <c r="E3479" i="3"/>
  <c r="J3479" i="3" s="1"/>
  <c r="F2693" i="3"/>
  <c r="E2695" i="3"/>
  <c r="J2695" i="3" s="1"/>
  <c r="F1909" i="3"/>
  <c r="E1911" i="3"/>
  <c r="J1911" i="3" s="1"/>
  <c r="F1125" i="3"/>
  <c r="E1127" i="3"/>
  <c r="J1127" i="3" s="1"/>
  <c r="F341" i="3"/>
  <c r="E343" i="3"/>
  <c r="J343" i="3" s="1"/>
  <c r="M11312" i="3"/>
  <c r="K11312" i="3"/>
  <c r="L11318" i="3" s="1"/>
  <c r="G11312" i="3"/>
  <c r="D11312" i="3"/>
  <c r="M10528" i="3"/>
  <c r="K10528" i="3"/>
  <c r="L10534" i="3" s="1"/>
  <c r="G10528" i="3"/>
  <c r="D10528" i="3"/>
  <c r="M9744" i="3"/>
  <c r="K9744" i="3"/>
  <c r="L9750" i="3" s="1"/>
  <c r="G9744" i="3"/>
  <c r="D9744" i="3"/>
  <c r="M8960" i="3"/>
  <c r="K8960" i="3"/>
  <c r="L8966" i="3" s="1"/>
  <c r="G8960" i="3"/>
  <c r="D8960" i="3"/>
  <c r="M8176" i="3"/>
  <c r="K8176" i="3"/>
  <c r="L8182" i="3" s="1"/>
  <c r="G8176" i="3"/>
  <c r="D8176" i="3"/>
  <c r="M7392" i="3"/>
  <c r="K7392" i="3"/>
  <c r="L7398" i="3" s="1"/>
  <c r="G7392" i="3"/>
  <c r="D7392" i="3"/>
  <c r="M6608" i="3"/>
  <c r="K6608" i="3"/>
  <c r="L6614" i="3" s="1"/>
  <c r="G6608" i="3"/>
  <c r="D6608" i="3"/>
  <c r="M5824" i="3"/>
  <c r="K5824" i="3"/>
  <c r="L5830" i="3" s="1"/>
  <c r="G5824" i="3"/>
  <c r="D5824" i="3"/>
  <c r="M5040" i="3"/>
  <c r="K5040" i="3"/>
  <c r="L5046" i="3" s="1"/>
  <c r="G5040" i="3"/>
  <c r="D5040" i="3"/>
  <c r="M4256" i="3"/>
  <c r="K4256" i="3"/>
  <c r="L4262" i="3" s="1"/>
  <c r="G4256" i="3"/>
  <c r="D4256" i="3"/>
  <c r="M3472" i="3"/>
  <c r="K3472" i="3"/>
  <c r="L3478" i="3" s="1"/>
  <c r="G3472" i="3"/>
  <c r="D3472" i="3"/>
  <c r="M2688" i="3"/>
  <c r="K2688" i="3"/>
  <c r="L2694" i="3" s="1"/>
  <c r="G2688" i="3"/>
  <c r="D2688" i="3"/>
  <c r="M1904" i="3"/>
  <c r="K1904" i="3"/>
  <c r="L1910" i="3" s="1"/>
  <c r="G1904" i="3"/>
  <c r="D1904" i="3"/>
  <c r="M1120" i="3"/>
  <c r="K1120" i="3"/>
  <c r="L1126" i="3" s="1"/>
  <c r="G1120" i="3"/>
  <c r="D1120" i="3"/>
  <c r="M336" i="3"/>
  <c r="K336" i="3"/>
  <c r="L342" i="3" s="1"/>
  <c r="G336" i="3"/>
  <c r="D336" i="3"/>
  <c r="M12096" i="3"/>
  <c r="K12096" i="3"/>
  <c r="L12102" i="3" s="1"/>
  <c r="G12096" i="3"/>
  <c r="D12096" i="3"/>
  <c r="F340" i="3" l="1"/>
  <c r="E342" i="3"/>
  <c r="J342" i="3" s="1"/>
  <c r="F1124" i="3"/>
  <c r="E1126" i="3"/>
  <c r="J1126" i="3" s="1"/>
  <c r="F1908" i="3"/>
  <c r="E1910" i="3"/>
  <c r="J1910" i="3" s="1"/>
  <c r="F2692" i="3"/>
  <c r="E2694" i="3"/>
  <c r="J2694" i="3" s="1"/>
  <c r="F3476" i="3"/>
  <c r="E3478" i="3"/>
  <c r="J3478" i="3" s="1"/>
  <c r="F4260" i="3"/>
  <c r="E4262" i="3"/>
  <c r="J4262" i="3" s="1"/>
  <c r="F5044" i="3"/>
  <c r="E5046" i="3"/>
  <c r="J5046" i="3" s="1"/>
  <c r="F5828" i="3"/>
  <c r="E5830" i="3"/>
  <c r="J5830" i="3" s="1"/>
  <c r="F6612" i="3"/>
  <c r="E6614" i="3"/>
  <c r="J6614" i="3" s="1"/>
  <c r="F7396" i="3"/>
  <c r="E7398" i="3"/>
  <c r="J7398" i="3" s="1"/>
  <c r="F8180" i="3"/>
  <c r="E8182" i="3"/>
  <c r="J8182" i="3" s="1"/>
  <c r="F8964" i="3"/>
  <c r="E8966" i="3"/>
  <c r="J8966" i="3" s="1"/>
  <c r="F9748" i="3"/>
  <c r="E9750" i="3"/>
  <c r="J9750" i="3" s="1"/>
  <c r="F10532" i="3"/>
  <c r="E10534" i="3"/>
  <c r="J10534" i="3" s="1"/>
  <c r="F11316" i="3"/>
  <c r="E11318" i="3"/>
  <c r="J11318" i="3" s="1"/>
  <c r="F12100" i="3"/>
  <c r="E12102" i="3"/>
  <c r="J12102" i="3" s="1"/>
  <c r="M11311" i="3"/>
  <c r="K11311" i="3"/>
  <c r="L11317" i="3" s="1"/>
  <c r="G11311" i="3"/>
  <c r="D11311" i="3"/>
  <c r="M10527" i="3"/>
  <c r="K10527" i="3"/>
  <c r="L10533" i="3" s="1"/>
  <c r="G10527" i="3"/>
  <c r="D10527" i="3"/>
  <c r="M9743" i="3"/>
  <c r="K9743" i="3"/>
  <c r="L9749" i="3" s="1"/>
  <c r="G9743" i="3"/>
  <c r="D9743" i="3"/>
  <c r="M8959" i="3"/>
  <c r="K8959" i="3"/>
  <c r="L8965" i="3" s="1"/>
  <c r="G8959" i="3"/>
  <c r="D8959" i="3"/>
  <c r="M8175" i="3"/>
  <c r="K8175" i="3"/>
  <c r="L8181" i="3" s="1"/>
  <c r="G8175" i="3"/>
  <c r="D8175" i="3"/>
  <c r="M7391" i="3"/>
  <c r="K7391" i="3"/>
  <c r="L7397" i="3" s="1"/>
  <c r="G7391" i="3"/>
  <c r="D7391" i="3"/>
  <c r="M6607" i="3"/>
  <c r="K6607" i="3"/>
  <c r="L6613" i="3" s="1"/>
  <c r="G6607" i="3"/>
  <c r="D6607" i="3"/>
  <c r="M5823" i="3"/>
  <c r="K5823" i="3"/>
  <c r="L5829" i="3" s="1"/>
  <c r="G5823" i="3"/>
  <c r="D5823" i="3"/>
  <c r="M5039" i="3"/>
  <c r="K5039" i="3"/>
  <c r="L5045" i="3" s="1"/>
  <c r="G5039" i="3"/>
  <c r="D5039" i="3"/>
  <c r="M4255" i="3"/>
  <c r="K4255" i="3"/>
  <c r="L4261" i="3" s="1"/>
  <c r="G4255" i="3"/>
  <c r="D4255" i="3"/>
  <c r="M3471" i="3"/>
  <c r="K3471" i="3"/>
  <c r="L3477" i="3" s="1"/>
  <c r="G3471" i="3"/>
  <c r="D3471" i="3"/>
  <c r="M2687" i="3"/>
  <c r="K2687" i="3"/>
  <c r="L2693" i="3" s="1"/>
  <c r="G2687" i="3"/>
  <c r="D2687" i="3"/>
  <c r="M1903" i="3"/>
  <c r="K1903" i="3"/>
  <c r="L1909" i="3" s="1"/>
  <c r="G1903" i="3"/>
  <c r="D1903" i="3"/>
  <c r="M1119" i="3"/>
  <c r="K1119" i="3"/>
  <c r="L1125" i="3" s="1"/>
  <c r="G1119" i="3"/>
  <c r="D1119" i="3"/>
  <c r="M335" i="3"/>
  <c r="K335" i="3"/>
  <c r="L341" i="3" s="1"/>
  <c r="G335" i="3"/>
  <c r="D335" i="3"/>
  <c r="M12095" i="3"/>
  <c r="K12095" i="3"/>
  <c r="L12101" i="3" s="1"/>
  <c r="G12095" i="3"/>
  <c r="D12095" i="3"/>
  <c r="F11315" i="3" l="1"/>
  <c r="E11317" i="3"/>
  <c r="J11317" i="3" s="1"/>
  <c r="F10531" i="3"/>
  <c r="E10533" i="3"/>
  <c r="J10533" i="3" s="1"/>
  <c r="F9747" i="3"/>
  <c r="E9749" i="3"/>
  <c r="J9749" i="3" s="1"/>
  <c r="F8963" i="3"/>
  <c r="E8965" i="3"/>
  <c r="J8965" i="3" s="1"/>
  <c r="F8179" i="3"/>
  <c r="E8181" i="3"/>
  <c r="J8181" i="3" s="1"/>
  <c r="F7395" i="3"/>
  <c r="E7397" i="3"/>
  <c r="J7397" i="3" s="1"/>
  <c r="F6611" i="3"/>
  <c r="E6613" i="3"/>
  <c r="J6613" i="3" s="1"/>
  <c r="F5827" i="3"/>
  <c r="E5829" i="3"/>
  <c r="J5829" i="3" s="1"/>
  <c r="F5043" i="3"/>
  <c r="E5045" i="3"/>
  <c r="J5045" i="3" s="1"/>
  <c r="F4259" i="3"/>
  <c r="E4261" i="3"/>
  <c r="J4261" i="3" s="1"/>
  <c r="F3475" i="3"/>
  <c r="E3477" i="3"/>
  <c r="J3477" i="3" s="1"/>
  <c r="F2691" i="3"/>
  <c r="E2693" i="3"/>
  <c r="J2693" i="3" s="1"/>
  <c r="F1907" i="3"/>
  <c r="E1909" i="3"/>
  <c r="J1909" i="3" s="1"/>
  <c r="F1123" i="3"/>
  <c r="E1125" i="3"/>
  <c r="J1125" i="3" s="1"/>
  <c r="F339" i="3"/>
  <c r="E341" i="3"/>
  <c r="J341" i="3" s="1"/>
  <c r="F12099" i="3"/>
  <c r="E12101" i="3"/>
  <c r="J12101" i="3" s="1"/>
  <c r="M12094" i="3"/>
  <c r="K12094" i="3"/>
  <c r="L12100" i="3" s="1"/>
  <c r="G12094" i="3"/>
  <c r="D12094" i="3"/>
  <c r="M11310" i="3"/>
  <c r="K11310" i="3"/>
  <c r="L11316" i="3" s="1"/>
  <c r="G11310" i="3"/>
  <c r="D11310" i="3"/>
  <c r="M10526" i="3"/>
  <c r="K10526" i="3"/>
  <c r="L10532" i="3" s="1"/>
  <c r="G10526" i="3"/>
  <c r="D10526" i="3"/>
  <c r="M9742" i="3"/>
  <c r="K9742" i="3"/>
  <c r="L9748" i="3" s="1"/>
  <c r="G9742" i="3"/>
  <c r="D9742" i="3"/>
  <c r="M8958" i="3"/>
  <c r="K8958" i="3"/>
  <c r="L8964" i="3" s="1"/>
  <c r="G8958" i="3"/>
  <c r="D8958" i="3"/>
  <c r="M8174" i="3"/>
  <c r="K8174" i="3"/>
  <c r="L8180" i="3" s="1"/>
  <c r="G8174" i="3"/>
  <c r="D8174" i="3"/>
  <c r="M7390" i="3"/>
  <c r="K7390" i="3"/>
  <c r="L7396" i="3" s="1"/>
  <c r="G7390" i="3"/>
  <c r="D7390" i="3"/>
  <c r="M6606" i="3"/>
  <c r="K6606" i="3"/>
  <c r="L6612" i="3" s="1"/>
  <c r="G6606" i="3"/>
  <c r="D6606" i="3"/>
  <c r="M5822" i="3"/>
  <c r="K5822" i="3"/>
  <c r="L5828" i="3" s="1"/>
  <c r="G5822" i="3"/>
  <c r="D5822" i="3"/>
  <c r="M5038" i="3"/>
  <c r="K5038" i="3"/>
  <c r="L5044" i="3" s="1"/>
  <c r="G5038" i="3"/>
  <c r="D5038" i="3"/>
  <c r="M4254" i="3"/>
  <c r="K4254" i="3"/>
  <c r="L4260" i="3" s="1"/>
  <c r="G4254" i="3"/>
  <c r="D4254" i="3"/>
  <c r="M3470" i="3"/>
  <c r="K3470" i="3"/>
  <c r="L3476" i="3" s="1"/>
  <c r="G3470" i="3"/>
  <c r="D3470" i="3"/>
  <c r="M2686" i="3"/>
  <c r="K2686" i="3"/>
  <c r="L2692" i="3" s="1"/>
  <c r="G2686" i="3"/>
  <c r="D2686" i="3"/>
  <c r="M1902" i="3"/>
  <c r="K1902" i="3"/>
  <c r="L1908" i="3" s="1"/>
  <c r="G1902" i="3"/>
  <c r="D1902" i="3"/>
  <c r="M1118" i="3"/>
  <c r="K1118" i="3"/>
  <c r="L1124" i="3" s="1"/>
  <c r="G1118" i="3"/>
  <c r="D1118" i="3"/>
  <c r="M334" i="3"/>
  <c r="K334" i="3"/>
  <c r="L340" i="3" s="1"/>
  <c r="G334" i="3"/>
  <c r="D334" i="3"/>
  <c r="F11314" i="3" l="1"/>
  <c r="E11316" i="3"/>
  <c r="J11316" i="3" s="1"/>
  <c r="F10530" i="3"/>
  <c r="E10532" i="3"/>
  <c r="J10532" i="3" s="1"/>
  <c r="F9746" i="3"/>
  <c r="E9748" i="3"/>
  <c r="J9748" i="3" s="1"/>
  <c r="F8962" i="3"/>
  <c r="E8964" i="3"/>
  <c r="J8964" i="3" s="1"/>
  <c r="F8178" i="3"/>
  <c r="E8180" i="3"/>
  <c r="J8180" i="3" s="1"/>
  <c r="F7394" i="3"/>
  <c r="E7396" i="3"/>
  <c r="J7396" i="3" s="1"/>
  <c r="F6610" i="3"/>
  <c r="E6612" i="3"/>
  <c r="J6612" i="3" s="1"/>
  <c r="F5826" i="3"/>
  <c r="E5828" i="3"/>
  <c r="J5828" i="3" s="1"/>
  <c r="F5042" i="3"/>
  <c r="E5044" i="3"/>
  <c r="J5044" i="3" s="1"/>
  <c r="F4258" i="3"/>
  <c r="E4260" i="3"/>
  <c r="J4260" i="3" s="1"/>
  <c r="F3474" i="3"/>
  <c r="E3476" i="3"/>
  <c r="J3476" i="3" s="1"/>
  <c r="F2690" i="3"/>
  <c r="E2692" i="3"/>
  <c r="J2692" i="3" s="1"/>
  <c r="F1906" i="3"/>
  <c r="E1908" i="3"/>
  <c r="J1908" i="3" s="1"/>
  <c r="F1122" i="3"/>
  <c r="E1124" i="3"/>
  <c r="J1124" i="3" s="1"/>
  <c r="F338" i="3"/>
  <c r="E340" i="3"/>
  <c r="J340" i="3" s="1"/>
  <c r="F12098" i="3"/>
  <c r="E12100" i="3"/>
  <c r="J12100" i="3" s="1"/>
  <c r="M333" i="3"/>
  <c r="K333" i="3"/>
  <c r="L339" i="3" s="1"/>
  <c r="G333" i="3"/>
  <c r="D333" i="3"/>
  <c r="M1117" i="3"/>
  <c r="K1117" i="3"/>
  <c r="L1123" i="3" s="1"/>
  <c r="G1117" i="3"/>
  <c r="D1117" i="3"/>
  <c r="M1901" i="3"/>
  <c r="K1901" i="3"/>
  <c r="L1907" i="3" s="1"/>
  <c r="G1901" i="3"/>
  <c r="D1901" i="3"/>
  <c r="M2685" i="3"/>
  <c r="K2685" i="3"/>
  <c r="L2691" i="3" s="1"/>
  <c r="G2685" i="3"/>
  <c r="D2685" i="3"/>
  <c r="M3469" i="3"/>
  <c r="K3469" i="3"/>
  <c r="L3475" i="3" s="1"/>
  <c r="G3469" i="3"/>
  <c r="D3469" i="3"/>
  <c r="M4253" i="3"/>
  <c r="K4253" i="3"/>
  <c r="L4259" i="3" s="1"/>
  <c r="G4253" i="3"/>
  <c r="D4253" i="3"/>
  <c r="M5037" i="3"/>
  <c r="K5037" i="3"/>
  <c r="L5043" i="3" s="1"/>
  <c r="G5037" i="3"/>
  <c r="D5037" i="3"/>
  <c r="M5821" i="3"/>
  <c r="K5821" i="3"/>
  <c r="L5827" i="3" s="1"/>
  <c r="G5821" i="3"/>
  <c r="D5821" i="3"/>
  <c r="M6605" i="3"/>
  <c r="K6605" i="3"/>
  <c r="L6611" i="3" s="1"/>
  <c r="G6605" i="3"/>
  <c r="D6605" i="3"/>
  <c r="M7389" i="3"/>
  <c r="K7389" i="3"/>
  <c r="L7395" i="3" s="1"/>
  <c r="G7389" i="3"/>
  <c r="D7389" i="3"/>
  <c r="M8173" i="3"/>
  <c r="K8173" i="3"/>
  <c r="L8179" i="3" s="1"/>
  <c r="G8173" i="3"/>
  <c r="D8173" i="3"/>
  <c r="M8957" i="3"/>
  <c r="K8957" i="3"/>
  <c r="L8963" i="3" s="1"/>
  <c r="G8957" i="3"/>
  <c r="D8957" i="3"/>
  <c r="M9741" i="3"/>
  <c r="K9741" i="3"/>
  <c r="L9747" i="3" s="1"/>
  <c r="G9741" i="3"/>
  <c r="D9741" i="3"/>
  <c r="M10525" i="3"/>
  <c r="K10525" i="3"/>
  <c r="L10531" i="3" s="1"/>
  <c r="G10525" i="3"/>
  <c r="D10525" i="3"/>
  <c r="M11309" i="3"/>
  <c r="K11309" i="3"/>
  <c r="L11315" i="3" s="1"/>
  <c r="G11309" i="3"/>
  <c r="D11309" i="3"/>
  <c r="M12093" i="3"/>
  <c r="K12093" i="3"/>
  <c r="L12099" i="3" s="1"/>
  <c r="G12093" i="3"/>
  <c r="D12093" i="3"/>
  <c r="F11313" i="3" l="1"/>
  <c r="E11315" i="3"/>
  <c r="J11315" i="3" s="1"/>
  <c r="F10529" i="3"/>
  <c r="E10531" i="3"/>
  <c r="J10531" i="3" s="1"/>
  <c r="F9745" i="3"/>
  <c r="E9747" i="3"/>
  <c r="J9747" i="3" s="1"/>
  <c r="F8961" i="3"/>
  <c r="E8963" i="3"/>
  <c r="J8963" i="3" s="1"/>
  <c r="F8177" i="3"/>
  <c r="E8179" i="3"/>
  <c r="J8179" i="3" s="1"/>
  <c r="F7393" i="3"/>
  <c r="E7395" i="3"/>
  <c r="J7395" i="3" s="1"/>
  <c r="F6609" i="3"/>
  <c r="E6611" i="3"/>
  <c r="J6611" i="3" s="1"/>
  <c r="F5825" i="3"/>
  <c r="E5827" i="3"/>
  <c r="J5827" i="3" s="1"/>
  <c r="F5041" i="3"/>
  <c r="E5043" i="3"/>
  <c r="J5043" i="3" s="1"/>
  <c r="F4257" i="3"/>
  <c r="E4259" i="3"/>
  <c r="J4259" i="3" s="1"/>
  <c r="F3473" i="3"/>
  <c r="E3475" i="3"/>
  <c r="J3475" i="3" s="1"/>
  <c r="F2689" i="3"/>
  <c r="E2691" i="3"/>
  <c r="J2691" i="3" s="1"/>
  <c r="F1905" i="3"/>
  <c r="E1907" i="3"/>
  <c r="J1907" i="3" s="1"/>
  <c r="F1121" i="3"/>
  <c r="E1123" i="3"/>
  <c r="J1123" i="3" s="1"/>
  <c r="F337" i="3"/>
  <c r="E339" i="3"/>
  <c r="J339" i="3" s="1"/>
  <c r="F12097" i="3"/>
  <c r="E12099" i="3"/>
  <c r="J12099" i="3" s="1"/>
  <c r="M12092" i="3"/>
  <c r="K12092" i="3"/>
  <c r="L12098" i="3" s="1"/>
  <c r="G12092" i="3"/>
  <c r="D12092" i="3"/>
  <c r="M11308" i="3"/>
  <c r="K11308" i="3"/>
  <c r="L11314" i="3" s="1"/>
  <c r="G11308" i="3"/>
  <c r="D11308" i="3"/>
  <c r="M10524" i="3"/>
  <c r="K10524" i="3"/>
  <c r="L10530" i="3" s="1"/>
  <c r="G10524" i="3"/>
  <c r="D10524" i="3"/>
  <c r="M9740" i="3"/>
  <c r="K9740" i="3"/>
  <c r="L9746" i="3" s="1"/>
  <c r="G9740" i="3"/>
  <c r="D9740" i="3"/>
  <c r="M8956" i="3"/>
  <c r="K8956" i="3"/>
  <c r="L8962" i="3" s="1"/>
  <c r="G8956" i="3"/>
  <c r="D8956" i="3"/>
  <c r="M8172" i="3"/>
  <c r="K8172" i="3"/>
  <c r="L8178" i="3" s="1"/>
  <c r="G8172" i="3"/>
  <c r="D8172" i="3"/>
  <c r="M7388" i="3"/>
  <c r="K7388" i="3"/>
  <c r="L7394" i="3" s="1"/>
  <c r="G7388" i="3"/>
  <c r="D7388" i="3"/>
  <c r="M6604" i="3"/>
  <c r="K6604" i="3"/>
  <c r="L6610" i="3" s="1"/>
  <c r="G6604" i="3"/>
  <c r="D6604" i="3"/>
  <c r="M5820" i="3"/>
  <c r="K5820" i="3"/>
  <c r="L5826" i="3" s="1"/>
  <c r="G5820" i="3"/>
  <c r="D5820" i="3"/>
  <c r="M5036" i="3"/>
  <c r="K5036" i="3"/>
  <c r="L5042" i="3" s="1"/>
  <c r="G5036" i="3"/>
  <c r="D5036" i="3"/>
  <c r="M4252" i="3"/>
  <c r="K4252" i="3"/>
  <c r="L4258" i="3" s="1"/>
  <c r="G4252" i="3"/>
  <c r="D4252" i="3"/>
  <c r="M3468" i="3"/>
  <c r="K3468" i="3"/>
  <c r="L3474" i="3" s="1"/>
  <c r="G3468" i="3"/>
  <c r="D3468" i="3"/>
  <c r="M2684" i="3"/>
  <c r="K2684" i="3"/>
  <c r="L2690" i="3" s="1"/>
  <c r="G2684" i="3"/>
  <c r="D2684" i="3"/>
  <c r="M1900" i="3"/>
  <c r="K1900" i="3"/>
  <c r="L1906" i="3" s="1"/>
  <c r="G1900" i="3"/>
  <c r="D1900" i="3"/>
  <c r="M1116" i="3"/>
  <c r="K1116" i="3"/>
  <c r="L1122" i="3" s="1"/>
  <c r="G1116" i="3"/>
  <c r="D1116" i="3"/>
  <c r="M332" i="3"/>
  <c r="K332" i="3"/>
  <c r="L338" i="3" s="1"/>
  <c r="G332" i="3"/>
  <c r="D332" i="3"/>
  <c r="F11312" i="3" l="1"/>
  <c r="E11314" i="3"/>
  <c r="J11314" i="3" s="1"/>
  <c r="F10528" i="3"/>
  <c r="E10530" i="3"/>
  <c r="J10530" i="3" s="1"/>
  <c r="F9744" i="3"/>
  <c r="E9746" i="3"/>
  <c r="J9746" i="3" s="1"/>
  <c r="F8960" i="3"/>
  <c r="E8962" i="3"/>
  <c r="J8962" i="3" s="1"/>
  <c r="F8176" i="3"/>
  <c r="E8178" i="3"/>
  <c r="J8178" i="3" s="1"/>
  <c r="F7392" i="3"/>
  <c r="E7394" i="3"/>
  <c r="J7394" i="3" s="1"/>
  <c r="F6608" i="3"/>
  <c r="E6610" i="3"/>
  <c r="J6610" i="3" s="1"/>
  <c r="F5824" i="3"/>
  <c r="E5826" i="3"/>
  <c r="J5826" i="3" s="1"/>
  <c r="F5040" i="3"/>
  <c r="E5042" i="3"/>
  <c r="J5042" i="3" s="1"/>
  <c r="F4256" i="3"/>
  <c r="E4258" i="3"/>
  <c r="J4258" i="3" s="1"/>
  <c r="F3472" i="3"/>
  <c r="E3474" i="3"/>
  <c r="J3474" i="3" s="1"/>
  <c r="F2688" i="3"/>
  <c r="E2690" i="3"/>
  <c r="J2690" i="3" s="1"/>
  <c r="F1904" i="3"/>
  <c r="E1906" i="3"/>
  <c r="J1906" i="3" s="1"/>
  <c r="F1120" i="3"/>
  <c r="E1122" i="3"/>
  <c r="J1122" i="3" s="1"/>
  <c r="F336" i="3"/>
  <c r="E338" i="3"/>
  <c r="J338" i="3" s="1"/>
  <c r="F12096" i="3"/>
  <c r="E12098" i="3"/>
  <c r="J12098" i="3" s="1"/>
  <c r="M11307" i="3"/>
  <c r="K11307" i="3"/>
  <c r="L11313" i="3" s="1"/>
  <c r="G11307" i="3"/>
  <c r="D11307" i="3"/>
  <c r="M10523" i="3"/>
  <c r="K10523" i="3"/>
  <c r="L10529" i="3" s="1"/>
  <c r="G10523" i="3"/>
  <c r="D10523" i="3"/>
  <c r="M9739" i="3"/>
  <c r="K9739" i="3"/>
  <c r="L9745" i="3" s="1"/>
  <c r="G9739" i="3"/>
  <c r="D9739" i="3"/>
  <c r="M8955" i="3"/>
  <c r="K8955" i="3"/>
  <c r="L8961" i="3" s="1"/>
  <c r="G8955" i="3"/>
  <c r="D8955" i="3"/>
  <c r="M8171" i="3"/>
  <c r="K8171" i="3"/>
  <c r="L8177" i="3" s="1"/>
  <c r="G8171" i="3"/>
  <c r="D8171" i="3"/>
  <c r="M7387" i="3"/>
  <c r="K7387" i="3"/>
  <c r="L7393" i="3" s="1"/>
  <c r="G7387" i="3"/>
  <c r="D7387" i="3"/>
  <c r="M6603" i="3"/>
  <c r="K6603" i="3"/>
  <c r="L6609" i="3" s="1"/>
  <c r="G6603" i="3"/>
  <c r="D6603" i="3"/>
  <c r="M5819" i="3"/>
  <c r="K5819" i="3"/>
  <c r="L5825" i="3" s="1"/>
  <c r="G5819" i="3"/>
  <c r="D5819" i="3"/>
  <c r="M5035" i="3"/>
  <c r="K5035" i="3"/>
  <c r="L5041" i="3" s="1"/>
  <c r="G5035" i="3"/>
  <c r="D5035" i="3"/>
  <c r="M4251" i="3"/>
  <c r="K4251" i="3"/>
  <c r="L4257" i="3" s="1"/>
  <c r="G4251" i="3"/>
  <c r="D4251" i="3"/>
  <c r="M3467" i="3"/>
  <c r="K3467" i="3"/>
  <c r="L3473" i="3" s="1"/>
  <c r="G3467" i="3"/>
  <c r="D3467" i="3"/>
  <c r="M2683" i="3"/>
  <c r="K2683" i="3"/>
  <c r="L2689" i="3" s="1"/>
  <c r="G2683" i="3"/>
  <c r="D2683" i="3"/>
  <c r="M1899" i="3"/>
  <c r="K1899" i="3"/>
  <c r="L1905" i="3" s="1"/>
  <c r="G1899" i="3"/>
  <c r="D1899" i="3"/>
  <c r="M1115" i="3"/>
  <c r="K1115" i="3"/>
  <c r="L1121" i="3" s="1"/>
  <c r="G1115" i="3"/>
  <c r="D1115" i="3"/>
  <c r="M331" i="3"/>
  <c r="K331" i="3"/>
  <c r="L337" i="3" s="1"/>
  <c r="G331" i="3"/>
  <c r="D331" i="3"/>
  <c r="M12091" i="3"/>
  <c r="K12091" i="3"/>
  <c r="L12097" i="3" s="1"/>
  <c r="G12091" i="3"/>
  <c r="D12091" i="3"/>
  <c r="F11311" i="3" l="1"/>
  <c r="E11313" i="3"/>
  <c r="J11313" i="3" s="1"/>
  <c r="F10527" i="3"/>
  <c r="E10529" i="3"/>
  <c r="J10529" i="3" s="1"/>
  <c r="F9743" i="3"/>
  <c r="E9745" i="3"/>
  <c r="J9745" i="3" s="1"/>
  <c r="F8959" i="3"/>
  <c r="E8961" i="3"/>
  <c r="J8961" i="3" s="1"/>
  <c r="F8175" i="3"/>
  <c r="E8177" i="3"/>
  <c r="J8177" i="3" s="1"/>
  <c r="F7391" i="3"/>
  <c r="E7393" i="3"/>
  <c r="J7393" i="3" s="1"/>
  <c r="F6607" i="3"/>
  <c r="E6609" i="3"/>
  <c r="J6609" i="3" s="1"/>
  <c r="F5823" i="3"/>
  <c r="E5825" i="3"/>
  <c r="J5825" i="3" s="1"/>
  <c r="F5039" i="3"/>
  <c r="E5041" i="3"/>
  <c r="J5041" i="3" s="1"/>
  <c r="F4255" i="3"/>
  <c r="E4257" i="3"/>
  <c r="J4257" i="3" s="1"/>
  <c r="F3471" i="3"/>
  <c r="E3473" i="3"/>
  <c r="J3473" i="3" s="1"/>
  <c r="F2687" i="3"/>
  <c r="E2689" i="3"/>
  <c r="J2689" i="3" s="1"/>
  <c r="F1903" i="3"/>
  <c r="E1905" i="3"/>
  <c r="J1905" i="3" s="1"/>
  <c r="F1119" i="3"/>
  <c r="E1121" i="3"/>
  <c r="J1121" i="3" s="1"/>
  <c r="F335" i="3"/>
  <c r="E337" i="3"/>
  <c r="J337" i="3" s="1"/>
  <c r="F12095" i="3"/>
  <c r="E12097" i="3"/>
  <c r="J12097" i="3" s="1"/>
  <c r="M11306" i="3"/>
  <c r="K11306" i="3"/>
  <c r="L11312" i="3" s="1"/>
  <c r="G11306" i="3"/>
  <c r="D11306" i="3"/>
  <c r="M10522" i="3"/>
  <c r="K10522" i="3"/>
  <c r="L10528" i="3" s="1"/>
  <c r="G10522" i="3"/>
  <c r="D10522" i="3"/>
  <c r="M9738" i="3"/>
  <c r="K9738" i="3"/>
  <c r="L9744" i="3" s="1"/>
  <c r="G9738" i="3"/>
  <c r="D9738" i="3"/>
  <c r="M8954" i="3"/>
  <c r="K8954" i="3"/>
  <c r="L8960" i="3" s="1"/>
  <c r="G8954" i="3"/>
  <c r="D8954" i="3"/>
  <c r="M8170" i="3"/>
  <c r="K8170" i="3"/>
  <c r="L8176" i="3" s="1"/>
  <c r="G8170" i="3"/>
  <c r="D8170" i="3"/>
  <c r="M7386" i="3"/>
  <c r="K7386" i="3"/>
  <c r="L7392" i="3" s="1"/>
  <c r="G7386" i="3"/>
  <c r="D7386" i="3"/>
  <c r="M6602" i="3"/>
  <c r="K6602" i="3"/>
  <c r="L6608" i="3" s="1"/>
  <c r="G6602" i="3"/>
  <c r="D6602" i="3"/>
  <c r="M5818" i="3"/>
  <c r="K5818" i="3"/>
  <c r="L5824" i="3" s="1"/>
  <c r="G5818" i="3"/>
  <c r="D5818" i="3"/>
  <c r="M5034" i="3"/>
  <c r="K5034" i="3"/>
  <c r="L5040" i="3" s="1"/>
  <c r="G5034" i="3"/>
  <c r="D5034" i="3"/>
  <c r="M4250" i="3"/>
  <c r="K4250" i="3"/>
  <c r="L4256" i="3" s="1"/>
  <c r="G4250" i="3"/>
  <c r="D4250" i="3"/>
  <c r="M3466" i="3"/>
  <c r="K3466" i="3"/>
  <c r="L3472" i="3" s="1"/>
  <c r="G3466" i="3"/>
  <c r="D3466" i="3"/>
  <c r="M2682" i="3"/>
  <c r="K2682" i="3"/>
  <c r="L2688" i="3" s="1"/>
  <c r="G2682" i="3"/>
  <c r="D2682" i="3"/>
  <c r="M1898" i="3"/>
  <c r="K1898" i="3"/>
  <c r="L1904" i="3" s="1"/>
  <c r="G1898" i="3"/>
  <c r="D1898" i="3"/>
  <c r="M1114" i="3"/>
  <c r="K1114" i="3"/>
  <c r="L1120" i="3" s="1"/>
  <c r="G1114" i="3"/>
  <c r="D1114" i="3"/>
  <c r="M330" i="3"/>
  <c r="K330" i="3"/>
  <c r="L336" i="3" s="1"/>
  <c r="G330" i="3"/>
  <c r="D330" i="3"/>
  <c r="M12090" i="3"/>
  <c r="K12090" i="3"/>
  <c r="L12096" i="3" s="1"/>
  <c r="G12090" i="3"/>
  <c r="D12090" i="3"/>
  <c r="F11310" i="3" l="1"/>
  <c r="E11312" i="3"/>
  <c r="J11312" i="3" s="1"/>
  <c r="F10526" i="3"/>
  <c r="E10528" i="3"/>
  <c r="J10528" i="3" s="1"/>
  <c r="F9742" i="3"/>
  <c r="E9744" i="3"/>
  <c r="J9744" i="3" s="1"/>
  <c r="F8958" i="3"/>
  <c r="E8960" i="3"/>
  <c r="J8960" i="3" s="1"/>
  <c r="F8174" i="3"/>
  <c r="E8176" i="3"/>
  <c r="J8176" i="3" s="1"/>
  <c r="F7390" i="3"/>
  <c r="E7392" i="3"/>
  <c r="J7392" i="3" s="1"/>
  <c r="F6606" i="3"/>
  <c r="E6608" i="3"/>
  <c r="J6608" i="3" s="1"/>
  <c r="F5822" i="3"/>
  <c r="E5824" i="3"/>
  <c r="J5824" i="3" s="1"/>
  <c r="F5038" i="3"/>
  <c r="E5040" i="3"/>
  <c r="J5040" i="3" s="1"/>
  <c r="F4254" i="3"/>
  <c r="E4256" i="3"/>
  <c r="J4256" i="3" s="1"/>
  <c r="F3470" i="3"/>
  <c r="E3472" i="3"/>
  <c r="J3472" i="3" s="1"/>
  <c r="F2686" i="3"/>
  <c r="E2688" i="3"/>
  <c r="J2688" i="3" s="1"/>
  <c r="F1902" i="3"/>
  <c r="E1904" i="3"/>
  <c r="J1904" i="3" s="1"/>
  <c r="F1118" i="3"/>
  <c r="E1120" i="3"/>
  <c r="J1120" i="3" s="1"/>
  <c r="F334" i="3"/>
  <c r="E336" i="3"/>
  <c r="J336" i="3" s="1"/>
  <c r="F12094" i="3"/>
  <c r="E12096" i="3"/>
  <c r="J12096" i="3" s="1"/>
  <c r="M11305" i="3"/>
  <c r="K11305" i="3"/>
  <c r="L11311" i="3" s="1"/>
  <c r="G11305" i="3"/>
  <c r="D11305" i="3"/>
  <c r="M10521" i="3"/>
  <c r="K10521" i="3"/>
  <c r="L10527" i="3" s="1"/>
  <c r="G10521" i="3"/>
  <c r="D10521" i="3"/>
  <c r="M9737" i="3"/>
  <c r="K9737" i="3"/>
  <c r="L9743" i="3" s="1"/>
  <c r="G9737" i="3"/>
  <c r="D9737" i="3"/>
  <c r="M8953" i="3"/>
  <c r="K8953" i="3"/>
  <c r="L8959" i="3" s="1"/>
  <c r="G8953" i="3"/>
  <c r="D8953" i="3"/>
  <c r="M8169" i="3"/>
  <c r="K8169" i="3"/>
  <c r="L8175" i="3" s="1"/>
  <c r="G8169" i="3"/>
  <c r="D8169" i="3"/>
  <c r="M7385" i="3"/>
  <c r="K7385" i="3"/>
  <c r="L7391" i="3" s="1"/>
  <c r="G7385" i="3"/>
  <c r="D7385" i="3"/>
  <c r="M6601" i="3"/>
  <c r="K6601" i="3"/>
  <c r="L6607" i="3" s="1"/>
  <c r="G6601" i="3"/>
  <c r="D6601" i="3"/>
  <c r="M5817" i="3"/>
  <c r="K5817" i="3"/>
  <c r="L5823" i="3" s="1"/>
  <c r="G5817" i="3"/>
  <c r="D5817" i="3"/>
  <c r="M5033" i="3"/>
  <c r="K5033" i="3"/>
  <c r="L5039" i="3" s="1"/>
  <c r="G5033" i="3"/>
  <c r="D5033" i="3"/>
  <c r="M4249" i="3"/>
  <c r="K4249" i="3"/>
  <c r="L4255" i="3" s="1"/>
  <c r="G4249" i="3"/>
  <c r="D4249" i="3"/>
  <c r="M3465" i="3"/>
  <c r="K3465" i="3"/>
  <c r="L3471" i="3" s="1"/>
  <c r="G3465" i="3"/>
  <c r="D3465" i="3"/>
  <c r="M2681" i="3"/>
  <c r="K2681" i="3"/>
  <c r="L2687" i="3" s="1"/>
  <c r="G2681" i="3"/>
  <c r="D2681" i="3"/>
  <c r="M1897" i="3"/>
  <c r="K1897" i="3"/>
  <c r="L1903" i="3" s="1"/>
  <c r="G1897" i="3"/>
  <c r="D1897" i="3"/>
  <c r="M1113" i="3"/>
  <c r="K1113" i="3"/>
  <c r="L1119" i="3" s="1"/>
  <c r="G1113" i="3"/>
  <c r="D1113" i="3"/>
  <c r="M329" i="3"/>
  <c r="K329" i="3"/>
  <c r="L335" i="3" s="1"/>
  <c r="G329" i="3"/>
  <c r="D329" i="3"/>
  <c r="M12089" i="3"/>
  <c r="K12089" i="3"/>
  <c r="L12095" i="3" s="1"/>
  <c r="G12089" i="3"/>
  <c r="D12089" i="3"/>
  <c r="F11309" i="3" l="1"/>
  <c r="E11311" i="3"/>
  <c r="J11311" i="3" s="1"/>
  <c r="F10525" i="3"/>
  <c r="E10527" i="3"/>
  <c r="J10527" i="3" s="1"/>
  <c r="F9741" i="3"/>
  <c r="E9743" i="3"/>
  <c r="J9743" i="3" s="1"/>
  <c r="F8957" i="3"/>
  <c r="E8959" i="3"/>
  <c r="J8959" i="3" s="1"/>
  <c r="F8173" i="3"/>
  <c r="E8175" i="3"/>
  <c r="J8175" i="3" s="1"/>
  <c r="F7389" i="3"/>
  <c r="E7391" i="3"/>
  <c r="J7391" i="3" s="1"/>
  <c r="F6605" i="3"/>
  <c r="E6607" i="3"/>
  <c r="J6607" i="3" s="1"/>
  <c r="F5821" i="3"/>
  <c r="E5823" i="3"/>
  <c r="J5823" i="3" s="1"/>
  <c r="F5037" i="3"/>
  <c r="E5039" i="3"/>
  <c r="J5039" i="3" s="1"/>
  <c r="F4253" i="3"/>
  <c r="E4255" i="3"/>
  <c r="J4255" i="3" s="1"/>
  <c r="F3469" i="3"/>
  <c r="E3471" i="3"/>
  <c r="J3471" i="3" s="1"/>
  <c r="F2685" i="3"/>
  <c r="E2687" i="3"/>
  <c r="J2687" i="3" s="1"/>
  <c r="F1901" i="3"/>
  <c r="E1903" i="3"/>
  <c r="J1903" i="3" s="1"/>
  <c r="F1117" i="3"/>
  <c r="E1119" i="3"/>
  <c r="J1119" i="3" s="1"/>
  <c r="F333" i="3"/>
  <c r="E335" i="3"/>
  <c r="J335" i="3" s="1"/>
  <c r="F12093" i="3"/>
  <c r="E12095" i="3"/>
  <c r="J12095" i="3" s="1"/>
  <c r="M12088" i="3"/>
  <c r="K12088" i="3"/>
  <c r="L12094" i="3" s="1"/>
  <c r="G12088" i="3"/>
  <c r="D12088" i="3"/>
  <c r="M11304" i="3"/>
  <c r="K11304" i="3"/>
  <c r="L11310" i="3" s="1"/>
  <c r="G11304" i="3"/>
  <c r="D11304" i="3"/>
  <c r="M10520" i="3"/>
  <c r="K10520" i="3"/>
  <c r="L10526" i="3" s="1"/>
  <c r="G10520" i="3"/>
  <c r="D10520" i="3"/>
  <c r="M9736" i="3"/>
  <c r="K9736" i="3"/>
  <c r="L9742" i="3" s="1"/>
  <c r="G9736" i="3"/>
  <c r="D9736" i="3"/>
  <c r="M8952" i="3"/>
  <c r="K8952" i="3"/>
  <c r="L8958" i="3" s="1"/>
  <c r="G8952" i="3"/>
  <c r="D8952" i="3"/>
  <c r="M8168" i="3"/>
  <c r="K8168" i="3"/>
  <c r="L8174" i="3" s="1"/>
  <c r="G8168" i="3"/>
  <c r="D8168" i="3"/>
  <c r="M7384" i="3"/>
  <c r="K7384" i="3"/>
  <c r="L7390" i="3" s="1"/>
  <c r="G7384" i="3"/>
  <c r="D7384" i="3"/>
  <c r="M6600" i="3"/>
  <c r="K6600" i="3"/>
  <c r="L6606" i="3" s="1"/>
  <c r="G6600" i="3"/>
  <c r="D6600" i="3"/>
  <c r="M5816" i="3"/>
  <c r="K5816" i="3"/>
  <c r="L5822" i="3" s="1"/>
  <c r="G5816" i="3"/>
  <c r="D5816" i="3"/>
  <c r="M5032" i="3"/>
  <c r="K5032" i="3"/>
  <c r="L5038" i="3" s="1"/>
  <c r="G5032" i="3"/>
  <c r="D5032" i="3"/>
  <c r="M4248" i="3"/>
  <c r="K4248" i="3"/>
  <c r="L4254" i="3" s="1"/>
  <c r="G4248" i="3"/>
  <c r="D4248" i="3"/>
  <c r="M3464" i="3"/>
  <c r="K3464" i="3"/>
  <c r="L3470" i="3" s="1"/>
  <c r="G3464" i="3"/>
  <c r="D3464" i="3"/>
  <c r="M2680" i="3"/>
  <c r="K2680" i="3"/>
  <c r="L2686" i="3" s="1"/>
  <c r="G2680" i="3"/>
  <c r="D2680" i="3"/>
  <c r="M1896" i="3"/>
  <c r="K1896" i="3"/>
  <c r="L1902" i="3" s="1"/>
  <c r="G1896" i="3"/>
  <c r="D1896" i="3"/>
  <c r="M1112" i="3"/>
  <c r="K1112" i="3"/>
  <c r="L1118" i="3" s="1"/>
  <c r="G1112" i="3"/>
  <c r="D1112" i="3"/>
  <c r="M328" i="3"/>
  <c r="K328" i="3"/>
  <c r="L334" i="3" s="1"/>
  <c r="G328" i="3"/>
  <c r="D328" i="3"/>
  <c r="F12092" i="3" l="1"/>
  <c r="E12094" i="3"/>
  <c r="J12094" i="3" s="1"/>
  <c r="F11308" i="3"/>
  <c r="E11310" i="3"/>
  <c r="J11310" i="3" s="1"/>
  <c r="F10524" i="3"/>
  <c r="E10526" i="3"/>
  <c r="J10526" i="3" s="1"/>
  <c r="F9740" i="3"/>
  <c r="E9742" i="3"/>
  <c r="J9742" i="3" s="1"/>
  <c r="F8956" i="3"/>
  <c r="E8958" i="3"/>
  <c r="J8958" i="3" s="1"/>
  <c r="F8172" i="3"/>
  <c r="E8174" i="3"/>
  <c r="J8174" i="3" s="1"/>
  <c r="F7388" i="3"/>
  <c r="E7390" i="3"/>
  <c r="J7390" i="3" s="1"/>
  <c r="F6604" i="3"/>
  <c r="E6606" i="3"/>
  <c r="J6606" i="3" s="1"/>
  <c r="F5820" i="3"/>
  <c r="E5822" i="3"/>
  <c r="J5822" i="3" s="1"/>
  <c r="F5036" i="3"/>
  <c r="E5038" i="3"/>
  <c r="J5038" i="3" s="1"/>
  <c r="F4252" i="3"/>
  <c r="E4254" i="3"/>
  <c r="J4254" i="3" s="1"/>
  <c r="F3468" i="3"/>
  <c r="E3470" i="3"/>
  <c r="J3470" i="3" s="1"/>
  <c r="F2684" i="3"/>
  <c r="E2686" i="3"/>
  <c r="J2686" i="3" s="1"/>
  <c r="F1900" i="3"/>
  <c r="E1902" i="3"/>
  <c r="J1902" i="3" s="1"/>
  <c r="F1116" i="3"/>
  <c r="E1118" i="3"/>
  <c r="J1118" i="3" s="1"/>
  <c r="F332" i="3"/>
  <c r="E334" i="3"/>
  <c r="J334" i="3" s="1"/>
  <c r="M11303" i="3"/>
  <c r="K11303" i="3"/>
  <c r="L11309" i="3" s="1"/>
  <c r="G11303" i="3"/>
  <c r="D11303" i="3"/>
  <c r="M10519" i="3"/>
  <c r="K10519" i="3"/>
  <c r="L10525" i="3" s="1"/>
  <c r="G10519" i="3"/>
  <c r="D10519" i="3"/>
  <c r="M9735" i="3"/>
  <c r="K9735" i="3"/>
  <c r="L9741" i="3" s="1"/>
  <c r="G9735" i="3"/>
  <c r="D9735" i="3"/>
  <c r="M8951" i="3"/>
  <c r="K8951" i="3"/>
  <c r="L8957" i="3" s="1"/>
  <c r="G8951" i="3"/>
  <c r="D8951" i="3"/>
  <c r="M8167" i="3"/>
  <c r="K8167" i="3"/>
  <c r="L8173" i="3" s="1"/>
  <c r="G8167" i="3"/>
  <c r="D8167" i="3"/>
  <c r="M7383" i="3"/>
  <c r="K7383" i="3"/>
  <c r="L7389" i="3" s="1"/>
  <c r="G7383" i="3"/>
  <c r="D7383" i="3"/>
  <c r="M6599" i="3"/>
  <c r="K6599" i="3"/>
  <c r="L6605" i="3" s="1"/>
  <c r="G6599" i="3"/>
  <c r="D6599" i="3"/>
  <c r="M5815" i="3"/>
  <c r="K5815" i="3"/>
  <c r="L5821" i="3" s="1"/>
  <c r="G5815" i="3"/>
  <c r="D5815" i="3"/>
  <c r="M5031" i="3"/>
  <c r="K5031" i="3"/>
  <c r="L5037" i="3" s="1"/>
  <c r="G5031" i="3"/>
  <c r="D5031" i="3"/>
  <c r="M4247" i="3"/>
  <c r="K4247" i="3"/>
  <c r="L4253" i="3" s="1"/>
  <c r="G4247" i="3"/>
  <c r="D4247" i="3"/>
  <c r="M3463" i="3"/>
  <c r="K3463" i="3"/>
  <c r="L3469" i="3" s="1"/>
  <c r="G3463" i="3"/>
  <c r="D3463" i="3"/>
  <c r="M2679" i="3"/>
  <c r="K2679" i="3"/>
  <c r="L2685" i="3" s="1"/>
  <c r="G2679" i="3"/>
  <c r="D2679" i="3"/>
  <c r="M1895" i="3"/>
  <c r="K1895" i="3"/>
  <c r="L1901" i="3" s="1"/>
  <c r="G1895" i="3"/>
  <c r="D1895" i="3"/>
  <c r="M1111" i="3"/>
  <c r="K1111" i="3"/>
  <c r="L1117" i="3" s="1"/>
  <c r="G1111" i="3"/>
  <c r="D1111" i="3"/>
  <c r="M327" i="3"/>
  <c r="K327" i="3"/>
  <c r="L333" i="3" s="1"/>
  <c r="G327" i="3"/>
  <c r="D327" i="3"/>
  <c r="M12087" i="3"/>
  <c r="K12087" i="3"/>
  <c r="L12093" i="3" s="1"/>
  <c r="G12087" i="3"/>
  <c r="D12087" i="3"/>
  <c r="F331" i="3" l="1"/>
  <c r="E333" i="3"/>
  <c r="J333" i="3" s="1"/>
  <c r="F1115" i="3"/>
  <c r="E1117" i="3"/>
  <c r="J1117" i="3" s="1"/>
  <c r="F1899" i="3"/>
  <c r="E1901" i="3"/>
  <c r="J1901" i="3" s="1"/>
  <c r="F2683" i="3"/>
  <c r="E2685" i="3"/>
  <c r="J2685" i="3" s="1"/>
  <c r="F3467" i="3"/>
  <c r="E3469" i="3"/>
  <c r="J3469" i="3" s="1"/>
  <c r="F4251" i="3"/>
  <c r="E4253" i="3"/>
  <c r="J4253" i="3" s="1"/>
  <c r="F5035" i="3"/>
  <c r="E5037" i="3"/>
  <c r="J5037" i="3" s="1"/>
  <c r="F5819" i="3"/>
  <c r="E5821" i="3"/>
  <c r="J5821" i="3" s="1"/>
  <c r="F6603" i="3"/>
  <c r="E6605" i="3"/>
  <c r="J6605" i="3" s="1"/>
  <c r="F7387" i="3"/>
  <c r="E7389" i="3"/>
  <c r="J7389" i="3" s="1"/>
  <c r="F8171" i="3"/>
  <c r="E8173" i="3"/>
  <c r="J8173" i="3" s="1"/>
  <c r="F8955" i="3"/>
  <c r="E8957" i="3"/>
  <c r="J8957" i="3" s="1"/>
  <c r="F9739" i="3"/>
  <c r="E9741" i="3"/>
  <c r="J9741" i="3" s="1"/>
  <c r="F10523" i="3"/>
  <c r="E10525" i="3"/>
  <c r="J10525" i="3" s="1"/>
  <c r="F11307" i="3"/>
  <c r="E11309" i="3"/>
  <c r="J11309" i="3" s="1"/>
  <c r="F12091" i="3"/>
  <c r="E12093" i="3"/>
  <c r="J12093" i="3" s="1"/>
  <c r="M12086" i="3"/>
  <c r="K12086" i="3"/>
  <c r="L12092" i="3" s="1"/>
  <c r="G12086" i="3"/>
  <c r="D12086" i="3"/>
  <c r="M11302" i="3"/>
  <c r="K11302" i="3"/>
  <c r="L11308" i="3" s="1"/>
  <c r="G11302" i="3"/>
  <c r="D11302" i="3"/>
  <c r="M11301" i="3"/>
  <c r="K11301" i="3"/>
  <c r="G11301" i="3"/>
  <c r="D11301" i="3"/>
  <c r="M10518" i="3"/>
  <c r="K10518" i="3"/>
  <c r="L10524" i="3" s="1"/>
  <c r="G10518" i="3"/>
  <c r="D10518" i="3"/>
  <c r="M10517" i="3"/>
  <c r="K10517" i="3"/>
  <c r="G10517" i="3"/>
  <c r="D10517" i="3"/>
  <c r="M9734" i="3"/>
  <c r="K9734" i="3"/>
  <c r="L9740" i="3" s="1"/>
  <c r="G9734" i="3"/>
  <c r="D9734" i="3"/>
  <c r="M9733" i="3"/>
  <c r="K9733" i="3"/>
  <c r="G9733" i="3"/>
  <c r="D9733" i="3"/>
  <c r="M8950" i="3"/>
  <c r="K8950" i="3"/>
  <c r="L8956" i="3" s="1"/>
  <c r="G8950" i="3"/>
  <c r="D8950" i="3"/>
  <c r="M8166" i="3"/>
  <c r="K8166" i="3"/>
  <c r="L8172" i="3" s="1"/>
  <c r="G8166" i="3"/>
  <c r="D8166" i="3"/>
  <c r="M7382" i="3"/>
  <c r="K7382" i="3"/>
  <c r="L7388" i="3" s="1"/>
  <c r="G7382" i="3"/>
  <c r="D7382" i="3"/>
  <c r="M6598" i="3"/>
  <c r="K6598" i="3"/>
  <c r="L6604" i="3" s="1"/>
  <c r="G6598" i="3"/>
  <c r="D6598" i="3"/>
  <c r="M5814" i="3"/>
  <c r="K5814" i="3"/>
  <c r="L5820" i="3" s="1"/>
  <c r="G5814" i="3"/>
  <c r="D5814" i="3"/>
  <c r="M5030" i="3"/>
  <c r="K5030" i="3"/>
  <c r="L5036" i="3" s="1"/>
  <c r="G5030" i="3"/>
  <c r="D5030" i="3"/>
  <c r="M4246" i="3"/>
  <c r="K4246" i="3"/>
  <c r="L4252" i="3" s="1"/>
  <c r="G4246" i="3"/>
  <c r="D4246" i="3"/>
  <c r="M3462" i="3"/>
  <c r="K3462" i="3"/>
  <c r="L3468" i="3" s="1"/>
  <c r="G3462" i="3"/>
  <c r="D3462" i="3"/>
  <c r="M2678" i="3"/>
  <c r="K2678" i="3"/>
  <c r="L2684" i="3" s="1"/>
  <c r="G2678" i="3"/>
  <c r="D2678" i="3"/>
  <c r="M1894" i="3"/>
  <c r="K1894" i="3"/>
  <c r="L1900" i="3" s="1"/>
  <c r="G1894" i="3"/>
  <c r="D1894" i="3"/>
  <c r="M1110" i="3"/>
  <c r="K1110" i="3"/>
  <c r="L1116" i="3" s="1"/>
  <c r="G1110" i="3"/>
  <c r="D1110" i="3"/>
  <c r="M326" i="3"/>
  <c r="K326" i="3"/>
  <c r="L332" i="3" s="1"/>
  <c r="G326" i="3"/>
  <c r="D326" i="3"/>
  <c r="M8949" i="3"/>
  <c r="K8949" i="3"/>
  <c r="L8955" i="3" s="1"/>
  <c r="G8949" i="3"/>
  <c r="D8949" i="3"/>
  <c r="M8165" i="3"/>
  <c r="K8165" i="3"/>
  <c r="G8165" i="3"/>
  <c r="D8165" i="3"/>
  <c r="M7381" i="3"/>
  <c r="K7381" i="3"/>
  <c r="G7381" i="3"/>
  <c r="D7381" i="3"/>
  <c r="M6597" i="3"/>
  <c r="K6597" i="3"/>
  <c r="G6597" i="3"/>
  <c r="D6597" i="3"/>
  <c r="M5813" i="3"/>
  <c r="K5813" i="3"/>
  <c r="G5813" i="3"/>
  <c r="D5813" i="3"/>
  <c r="M5029" i="3"/>
  <c r="K5029" i="3"/>
  <c r="G5029" i="3"/>
  <c r="D5029" i="3"/>
  <c r="M4245" i="3"/>
  <c r="K4245" i="3"/>
  <c r="G4245" i="3"/>
  <c r="D4245" i="3"/>
  <c r="M3461" i="3"/>
  <c r="K3461" i="3"/>
  <c r="G3461" i="3"/>
  <c r="D3461" i="3"/>
  <c r="M2677" i="3"/>
  <c r="K2677" i="3"/>
  <c r="G2677" i="3"/>
  <c r="D2677" i="3"/>
  <c r="M1893" i="3"/>
  <c r="K1893" i="3"/>
  <c r="G1893" i="3"/>
  <c r="D1893" i="3"/>
  <c r="M1109" i="3"/>
  <c r="K1109" i="3"/>
  <c r="G1109" i="3"/>
  <c r="D1109" i="3"/>
  <c r="M325" i="3"/>
  <c r="K325" i="3"/>
  <c r="G325" i="3"/>
  <c r="D325" i="3"/>
  <c r="M12085" i="3"/>
  <c r="K12085" i="3"/>
  <c r="G12085" i="3"/>
  <c r="D12085" i="3"/>
  <c r="L8171" i="3" l="1"/>
  <c r="L1899" i="3"/>
  <c r="L6603" i="3"/>
  <c r="E2683" i="3"/>
  <c r="J2683" i="3" s="1"/>
  <c r="L4251" i="3"/>
  <c r="L5035" i="3"/>
  <c r="E1899" i="3"/>
  <c r="J1899" i="3" s="1"/>
  <c r="L331" i="3"/>
  <c r="L7387" i="3"/>
  <c r="L3467" i="3"/>
  <c r="E5819" i="3"/>
  <c r="J5819" i="3" s="1"/>
  <c r="L5819" i="3"/>
  <c r="L2683" i="3"/>
  <c r="L1115" i="3"/>
  <c r="E4251" i="3"/>
  <c r="J4251" i="3" s="1"/>
  <c r="F12090" i="3"/>
  <c r="E12092" i="3"/>
  <c r="J12092" i="3" s="1"/>
  <c r="F11306" i="3"/>
  <c r="E11308" i="3"/>
  <c r="J11308" i="3" s="1"/>
  <c r="F10522" i="3"/>
  <c r="E10524" i="3"/>
  <c r="J10524" i="3" s="1"/>
  <c r="F9738" i="3"/>
  <c r="E9740" i="3"/>
  <c r="J9740" i="3" s="1"/>
  <c r="F8954" i="3"/>
  <c r="E8956" i="3"/>
  <c r="J8956" i="3" s="1"/>
  <c r="E331" i="3"/>
  <c r="J331" i="3" s="1"/>
  <c r="F8170" i="3"/>
  <c r="E8172" i="3"/>
  <c r="J8172" i="3" s="1"/>
  <c r="F7386" i="3"/>
  <c r="E7388" i="3"/>
  <c r="J7388" i="3" s="1"/>
  <c r="F6602" i="3"/>
  <c r="E6604" i="3"/>
  <c r="J6604" i="3" s="1"/>
  <c r="F5818" i="3"/>
  <c r="E5820" i="3"/>
  <c r="J5820" i="3" s="1"/>
  <c r="F5034" i="3"/>
  <c r="E5036" i="3"/>
  <c r="J5036" i="3" s="1"/>
  <c r="F4250" i="3"/>
  <c r="E4252" i="3"/>
  <c r="J4252" i="3" s="1"/>
  <c r="F3466" i="3"/>
  <c r="E3468" i="3"/>
  <c r="J3468" i="3" s="1"/>
  <c r="F2682" i="3"/>
  <c r="E2684" i="3"/>
  <c r="J2684" i="3" s="1"/>
  <c r="F1898" i="3"/>
  <c r="E1900" i="3"/>
  <c r="J1900" i="3" s="1"/>
  <c r="F1114" i="3"/>
  <c r="E1116" i="3"/>
  <c r="J1116" i="3" s="1"/>
  <c r="F330" i="3"/>
  <c r="E332" i="3"/>
  <c r="J332" i="3" s="1"/>
  <c r="E11307" i="3"/>
  <c r="J11307" i="3" s="1"/>
  <c r="L11307" i="3"/>
  <c r="L10523" i="3"/>
  <c r="E10523" i="3"/>
  <c r="J10523" i="3" s="1"/>
  <c r="E9739" i="3"/>
  <c r="J9739" i="3" s="1"/>
  <c r="L9739" i="3"/>
  <c r="F8953" i="3"/>
  <c r="E8955" i="3"/>
  <c r="J8955" i="3" s="1"/>
  <c r="F8169" i="3"/>
  <c r="E8171" i="3"/>
  <c r="J8171" i="3" s="1"/>
  <c r="F7385" i="3"/>
  <c r="E7387" i="3"/>
  <c r="J7387" i="3" s="1"/>
  <c r="F6601" i="3"/>
  <c r="E6603" i="3"/>
  <c r="J6603" i="3" s="1"/>
  <c r="F5033" i="3"/>
  <c r="E5035" i="3"/>
  <c r="J5035" i="3" s="1"/>
  <c r="L12091" i="3"/>
  <c r="F3465" i="3"/>
  <c r="E3467" i="3"/>
  <c r="J3467" i="3" s="1"/>
  <c r="F1113" i="3"/>
  <c r="E1115" i="3"/>
  <c r="J1115" i="3" s="1"/>
  <c r="F12089" i="3"/>
  <c r="E12091" i="3"/>
  <c r="J12091" i="3" s="1"/>
  <c r="F5817" i="3"/>
  <c r="F11305" i="3"/>
  <c r="F10521" i="3"/>
  <c r="F9737" i="3"/>
  <c r="F2681" i="3"/>
  <c r="F4249" i="3"/>
  <c r="F1897" i="3"/>
  <c r="F329" i="3"/>
  <c r="M12084" i="3"/>
  <c r="K12084" i="3"/>
  <c r="L12090" i="3" s="1"/>
  <c r="G12084" i="3"/>
  <c r="D12084" i="3"/>
  <c r="M11300" i="3"/>
  <c r="K11300" i="3"/>
  <c r="L11306" i="3" s="1"/>
  <c r="G11300" i="3"/>
  <c r="D11300" i="3"/>
  <c r="M10516" i="3"/>
  <c r="K10516" i="3"/>
  <c r="L10522" i="3" s="1"/>
  <c r="G10516" i="3"/>
  <c r="D10516" i="3"/>
  <c r="M9732" i="3"/>
  <c r="K9732" i="3"/>
  <c r="L9738" i="3" s="1"/>
  <c r="G9732" i="3"/>
  <c r="D9732" i="3"/>
  <c r="M8948" i="3"/>
  <c r="K8948" i="3"/>
  <c r="L8954" i="3" s="1"/>
  <c r="G8948" i="3"/>
  <c r="D8948" i="3"/>
  <c r="M8164" i="3"/>
  <c r="K8164" i="3"/>
  <c r="L8170" i="3" s="1"/>
  <c r="G8164" i="3"/>
  <c r="D8164" i="3"/>
  <c r="M7380" i="3"/>
  <c r="K7380" i="3"/>
  <c r="L7386" i="3" s="1"/>
  <c r="G7380" i="3"/>
  <c r="D7380" i="3"/>
  <c r="M6596" i="3"/>
  <c r="K6596" i="3"/>
  <c r="L6602" i="3" s="1"/>
  <c r="G6596" i="3"/>
  <c r="D6596" i="3"/>
  <c r="M5812" i="3"/>
  <c r="K5812" i="3"/>
  <c r="L5818" i="3" s="1"/>
  <c r="G5812" i="3"/>
  <c r="D5812" i="3"/>
  <c r="M5028" i="3"/>
  <c r="K5028" i="3"/>
  <c r="L5034" i="3" s="1"/>
  <c r="G5028" i="3"/>
  <c r="D5028" i="3"/>
  <c r="M4244" i="3"/>
  <c r="K4244" i="3"/>
  <c r="L4250" i="3" s="1"/>
  <c r="G4244" i="3"/>
  <c r="D4244" i="3"/>
  <c r="M3460" i="3"/>
  <c r="K3460" i="3"/>
  <c r="L3466" i="3" s="1"/>
  <c r="G3460" i="3"/>
  <c r="D3460" i="3"/>
  <c r="M2676" i="3"/>
  <c r="K2676" i="3"/>
  <c r="L2682" i="3" s="1"/>
  <c r="G2676" i="3"/>
  <c r="D2676" i="3"/>
  <c r="M1892" i="3"/>
  <c r="K1892" i="3"/>
  <c r="L1898" i="3" s="1"/>
  <c r="G1892" i="3"/>
  <c r="D1892" i="3"/>
  <c r="M1108" i="3"/>
  <c r="K1108" i="3"/>
  <c r="L1114" i="3" s="1"/>
  <c r="G1108" i="3"/>
  <c r="D1108" i="3"/>
  <c r="M324" i="3"/>
  <c r="K324" i="3"/>
  <c r="L330" i="3" s="1"/>
  <c r="G324" i="3"/>
  <c r="D324" i="3"/>
  <c r="F11304" i="3" l="1"/>
  <c r="E11306" i="3"/>
  <c r="J11306" i="3" s="1"/>
  <c r="F10520" i="3"/>
  <c r="E10522" i="3"/>
  <c r="J10522" i="3" s="1"/>
  <c r="F9736" i="3"/>
  <c r="E9738" i="3"/>
  <c r="J9738" i="3" s="1"/>
  <c r="F8952" i="3"/>
  <c r="E8954" i="3"/>
  <c r="J8954" i="3" s="1"/>
  <c r="F8168" i="3"/>
  <c r="E8170" i="3"/>
  <c r="J8170" i="3" s="1"/>
  <c r="F7384" i="3"/>
  <c r="E7386" i="3"/>
  <c r="J7386" i="3" s="1"/>
  <c r="F6600" i="3"/>
  <c r="E6602" i="3"/>
  <c r="J6602" i="3" s="1"/>
  <c r="F5816" i="3"/>
  <c r="E5818" i="3"/>
  <c r="J5818" i="3" s="1"/>
  <c r="F5032" i="3"/>
  <c r="E5034" i="3"/>
  <c r="J5034" i="3" s="1"/>
  <c r="F4248" i="3"/>
  <c r="E4250" i="3"/>
  <c r="J4250" i="3" s="1"/>
  <c r="F3464" i="3"/>
  <c r="E3466" i="3"/>
  <c r="J3466" i="3" s="1"/>
  <c r="F2680" i="3"/>
  <c r="E2682" i="3"/>
  <c r="J2682" i="3" s="1"/>
  <c r="F1896" i="3"/>
  <c r="E1898" i="3"/>
  <c r="J1898" i="3" s="1"/>
  <c r="F1112" i="3"/>
  <c r="E1114" i="3"/>
  <c r="J1114" i="3" s="1"/>
  <c r="F328" i="3"/>
  <c r="E330" i="3"/>
  <c r="J330" i="3" s="1"/>
  <c r="F12088" i="3"/>
  <c r="E12090" i="3"/>
  <c r="J12090" i="3" s="1"/>
  <c r="M11299" i="3"/>
  <c r="K11299" i="3"/>
  <c r="L11305" i="3" s="1"/>
  <c r="G11299" i="3"/>
  <c r="D11299" i="3"/>
  <c r="M10515" i="3"/>
  <c r="K10515" i="3"/>
  <c r="L10521" i="3" s="1"/>
  <c r="G10515" i="3"/>
  <c r="D10515" i="3"/>
  <c r="M9731" i="3"/>
  <c r="K9731" i="3"/>
  <c r="L9737" i="3" s="1"/>
  <c r="G9731" i="3"/>
  <c r="D9731" i="3"/>
  <c r="M8947" i="3"/>
  <c r="K8947" i="3"/>
  <c r="L8953" i="3" s="1"/>
  <c r="G8947" i="3"/>
  <c r="D8947" i="3"/>
  <c r="M8163" i="3"/>
  <c r="K8163" i="3"/>
  <c r="L8169" i="3" s="1"/>
  <c r="G8163" i="3"/>
  <c r="D8163" i="3"/>
  <c r="M7379" i="3"/>
  <c r="K7379" i="3"/>
  <c r="L7385" i="3" s="1"/>
  <c r="G7379" i="3"/>
  <c r="D7379" i="3"/>
  <c r="M6595" i="3"/>
  <c r="K6595" i="3"/>
  <c r="L6601" i="3" s="1"/>
  <c r="G6595" i="3"/>
  <c r="D6595" i="3"/>
  <c r="M5811" i="3"/>
  <c r="K5811" i="3"/>
  <c r="L5817" i="3" s="1"/>
  <c r="G5811" i="3"/>
  <c r="D5811" i="3"/>
  <c r="M5027" i="3"/>
  <c r="K5027" i="3"/>
  <c r="L5033" i="3" s="1"/>
  <c r="G5027" i="3"/>
  <c r="D5027" i="3"/>
  <c r="M4243" i="3"/>
  <c r="K4243" i="3"/>
  <c r="L4249" i="3" s="1"/>
  <c r="G4243" i="3"/>
  <c r="D4243" i="3"/>
  <c r="M3459" i="3"/>
  <c r="K3459" i="3"/>
  <c r="L3465" i="3" s="1"/>
  <c r="G3459" i="3"/>
  <c r="D3459" i="3"/>
  <c r="M2675" i="3"/>
  <c r="K2675" i="3"/>
  <c r="L2681" i="3" s="1"/>
  <c r="G2675" i="3"/>
  <c r="D2675" i="3"/>
  <c r="M1891" i="3"/>
  <c r="K1891" i="3"/>
  <c r="L1897" i="3" s="1"/>
  <c r="G1891" i="3"/>
  <c r="D1891" i="3"/>
  <c r="M1107" i="3"/>
  <c r="K1107" i="3"/>
  <c r="L1113" i="3" s="1"/>
  <c r="G1107" i="3"/>
  <c r="D1107" i="3"/>
  <c r="M323" i="3"/>
  <c r="K323" i="3"/>
  <c r="L329" i="3" s="1"/>
  <c r="G323" i="3"/>
  <c r="D323" i="3"/>
  <c r="M12083" i="3"/>
  <c r="K12083" i="3"/>
  <c r="L12089" i="3" s="1"/>
  <c r="G12083" i="3"/>
  <c r="D12083" i="3"/>
  <c r="F11303" i="3" l="1"/>
  <c r="E11305" i="3"/>
  <c r="J11305" i="3" s="1"/>
  <c r="F10519" i="3"/>
  <c r="E10521" i="3"/>
  <c r="J10521" i="3" s="1"/>
  <c r="F9735" i="3"/>
  <c r="E9737" i="3"/>
  <c r="J9737" i="3" s="1"/>
  <c r="F8951" i="3"/>
  <c r="E8953" i="3"/>
  <c r="J8953" i="3" s="1"/>
  <c r="F8167" i="3"/>
  <c r="E8169" i="3"/>
  <c r="J8169" i="3" s="1"/>
  <c r="F7383" i="3"/>
  <c r="E7385" i="3"/>
  <c r="J7385" i="3" s="1"/>
  <c r="F6599" i="3"/>
  <c r="E6601" i="3"/>
  <c r="J6601" i="3" s="1"/>
  <c r="F5815" i="3"/>
  <c r="E5817" i="3"/>
  <c r="J5817" i="3" s="1"/>
  <c r="F5031" i="3"/>
  <c r="E5033" i="3"/>
  <c r="J5033" i="3" s="1"/>
  <c r="F4247" i="3"/>
  <c r="E4249" i="3"/>
  <c r="J4249" i="3" s="1"/>
  <c r="F3463" i="3"/>
  <c r="E3465" i="3"/>
  <c r="J3465" i="3" s="1"/>
  <c r="F2679" i="3"/>
  <c r="E2681" i="3"/>
  <c r="J2681" i="3" s="1"/>
  <c r="F1895" i="3"/>
  <c r="E1897" i="3"/>
  <c r="J1897" i="3" s="1"/>
  <c r="F1111" i="3"/>
  <c r="E1113" i="3"/>
  <c r="J1113" i="3" s="1"/>
  <c r="F327" i="3"/>
  <c r="E329" i="3"/>
  <c r="J329" i="3" s="1"/>
  <c r="F12087" i="3"/>
  <c r="E12089" i="3"/>
  <c r="J12089" i="3" s="1"/>
  <c r="M12082" i="3"/>
  <c r="K12082" i="3"/>
  <c r="L12088" i="3" s="1"/>
  <c r="G12082" i="3"/>
  <c r="D12082" i="3"/>
  <c r="M11298" i="3"/>
  <c r="K11298" i="3"/>
  <c r="L11304" i="3" s="1"/>
  <c r="G11298" i="3"/>
  <c r="D11298" i="3"/>
  <c r="M10514" i="3"/>
  <c r="K10514" i="3"/>
  <c r="L10520" i="3" s="1"/>
  <c r="G10514" i="3"/>
  <c r="D10514" i="3"/>
  <c r="M9730" i="3"/>
  <c r="K9730" i="3"/>
  <c r="L9736" i="3" s="1"/>
  <c r="G9730" i="3"/>
  <c r="D9730" i="3"/>
  <c r="M8946" i="3"/>
  <c r="K8946" i="3"/>
  <c r="L8952" i="3" s="1"/>
  <c r="G8946" i="3"/>
  <c r="D8946" i="3"/>
  <c r="M8162" i="3"/>
  <c r="K8162" i="3"/>
  <c r="L8168" i="3" s="1"/>
  <c r="G8162" i="3"/>
  <c r="D8162" i="3"/>
  <c r="M7378" i="3"/>
  <c r="K7378" i="3"/>
  <c r="L7384" i="3" s="1"/>
  <c r="G7378" i="3"/>
  <c r="D7378" i="3"/>
  <c r="M6594" i="3"/>
  <c r="K6594" i="3"/>
  <c r="L6600" i="3" s="1"/>
  <c r="G6594" i="3"/>
  <c r="D6594" i="3"/>
  <c r="M5810" i="3"/>
  <c r="K5810" i="3"/>
  <c r="L5816" i="3" s="1"/>
  <c r="G5810" i="3"/>
  <c r="D5810" i="3"/>
  <c r="M5026" i="3"/>
  <c r="K5026" i="3"/>
  <c r="L5032" i="3" s="1"/>
  <c r="G5026" i="3"/>
  <c r="D5026" i="3"/>
  <c r="M4242" i="3"/>
  <c r="K4242" i="3"/>
  <c r="L4248" i="3" s="1"/>
  <c r="G4242" i="3"/>
  <c r="D4242" i="3"/>
  <c r="M3458" i="3"/>
  <c r="K3458" i="3"/>
  <c r="L3464" i="3" s="1"/>
  <c r="G3458" i="3"/>
  <c r="D3458" i="3"/>
  <c r="M2674" i="3"/>
  <c r="K2674" i="3"/>
  <c r="L2680" i="3" s="1"/>
  <c r="G2674" i="3"/>
  <c r="D2674" i="3"/>
  <c r="M1890" i="3"/>
  <c r="K1890" i="3"/>
  <c r="L1896" i="3" s="1"/>
  <c r="G1890" i="3"/>
  <c r="D1890" i="3"/>
  <c r="M1106" i="3"/>
  <c r="K1106" i="3"/>
  <c r="L1112" i="3" s="1"/>
  <c r="G1106" i="3"/>
  <c r="D1106" i="3"/>
  <c r="M322" i="3"/>
  <c r="K322" i="3"/>
  <c r="L328" i="3" s="1"/>
  <c r="G322" i="3"/>
  <c r="D322" i="3"/>
  <c r="F12086" i="3" l="1"/>
  <c r="E12088" i="3"/>
  <c r="J12088" i="3" s="1"/>
  <c r="F11302" i="3"/>
  <c r="E11304" i="3"/>
  <c r="J11304" i="3" s="1"/>
  <c r="F10518" i="3"/>
  <c r="E10520" i="3"/>
  <c r="J10520" i="3" s="1"/>
  <c r="F9734" i="3"/>
  <c r="E9736" i="3"/>
  <c r="J9736" i="3" s="1"/>
  <c r="F8950" i="3"/>
  <c r="E8952" i="3"/>
  <c r="J8952" i="3" s="1"/>
  <c r="F8166" i="3"/>
  <c r="E8168" i="3"/>
  <c r="J8168" i="3" s="1"/>
  <c r="F7382" i="3"/>
  <c r="E7384" i="3"/>
  <c r="J7384" i="3" s="1"/>
  <c r="F6598" i="3"/>
  <c r="E6600" i="3"/>
  <c r="J6600" i="3" s="1"/>
  <c r="F5814" i="3"/>
  <c r="E5816" i="3"/>
  <c r="J5816" i="3" s="1"/>
  <c r="F5030" i="3"/>
  <c r="E5032" i="3"/>
  <c r="J5032" i="3" s="1"/>
  <c r="F4246" i="3"/>
  <c r="E4248" i="3"/>
  <c r="J4248" i="3" s="1"/>
  <c r="F3462" i="3"/>
  <c r="E3464" i="3"/>
  <c r="J3464" i="3" s="1"/>
  <c r="F2678" i="3"/>
  <c r="E2680" i="3"/>
  <c r="J2680" i="3" s="1"/>
  <c r="F1894" i="3"/>
  <c r="E1896" i="3"/>
  <c r="J1896" i="3" s="1"/>
  <c r="F1110" i="3"/>
  <c r="E1112" i="3"/>
  <c r="J1112" i="3" s="1"/>
  <c r="F326" i="3"/>
  <c r="E328" i="3"/>
  <c r="J328" i="3" s="1"/>
  <c r="M11297" i="3"/>
  <c r="K11297" i="3"/>
  <c r="L11303" i="3" s="1"/>
  <c r="G11297" i="3"/>
  <c r="D11297" i="3"/>
  <c r="M10513" i="3"/>
  <c r="K10513" i="3"/>
  <c r="L10519" i="3" s="1"/>
  <c r="G10513" i="3"/>
  <c r="D10513" i="3"/>
  <c r="M9729" i="3"/>
  <c r="K9729" i="3"/>
  <c r="L9735" i="3" s="1"/>
  <c r="G9729" i="3"/>
  <c r="D9729" i="3"/>
  <c r="M8945" i="3"/>
  <c r="K8945" i="3"/>
  <c r="L8951" i="3" s="1"/>
  <c r="G8945" i="3"/>
  <c r="D8945" i="3"/>
  <c r="M8161" i="3"/>
  <c r="K8161" i="3"/>
  <c r="L8167" i="3" s="1"/>
  <c r="G8161" i="3"/>
  <c r="D8161" i="3"/>
  <c r="M7377" i="3"/>
  <c r="K7377" i="3"/>
  <c r="L7383" i="3" s="1"/>
  <c r="G7377" i="3"/>
  <c r="D7377" i="3"/>
  <c r="M6593" i="3"/>
  <c r="K6593" i="3"/>
  <c r="L6599" i="3" s="1"/>
  <c r="G6593" i="3"/>
  <c r="D6593" i="3"/>
  <c r="M5809" i="3"/>
  <c r="K5809" i="3"/>
  <c r="L5815" i="3" s="1"/>
  <c r="G5809" i="3"/>
  <c r="D5809" i="3"/>
  <c r="M5025" i="3"/>
  <c r="K5025" i="3"/>
  <c r="L5031" i="3" s="1"/>
  <c r="G5025" i="3"/>
  <c r="D5025" i="3"/>
  <c r="M4241" i="3"/>
  <c r="K4241" i="3"/>
  <c r="L4247" i="3" s="1"/>
  <c r="G4241" i="3"/>
  <c r="D4241" i="3"/>
  <c r="M3457" i="3"/>
  <c r="K3457" i="3"/>
  <c r="L3463" i="3" s="1"/>
  <c r="G3457" i="3"/>
  <c r="D3457" i="3"/>
  <c r="M2673" i="3"/>
  <c r="K2673" i="3"/>
  <c r="L2679" i="3" s="1"/>
  <c r="G2673" i="3"/>
  <c r="D2673" i="3"/>
  <c r="M1889" i="3"/>
  <c r="K1889" i="3"/>
  <c r="L1895" i="3" s="1"/>
  <c r="G1889" i="3"/>
  <c r="D1889" i="3"/>
  <c r="M1105" i="3"/>
  <c r="K1105" i="3"/>
  <c r="L1111" i="3" s="1"/>
  <c r="G1105" i="3"/>
  <c r="D1105" i="3"/>
  <c r="M321" i="3"/>
  <c r="K321" i="3"/>
  <c r="L327" i="3" s="1"/>
  <c r="G321" i="3"/>
  <c r="D321" i="3"/>
  <c r="M12081" i="3"/>
  <c r="K12081" i="3"/>
  <c r="L12087" i="3" s="1"/>
  <c r="G12081" i="3"/>
  <c r="D12081" i="3"/>
  <c r="F11301" i="3" l="1"/>
  <c r="E11303" i="3"/>
  <c r="J11303" i="3" s="1"/>
  <c r="F10517" i="3"/>
  <c r="E10519" i="3"/>
  <c r="J10519" i="3" s="1"/>
  <c r="F9733" i="3"/>
  <c r="E9735" i="3"/>
  <c r="J9735" i="3" s="1"/>
  <c r="F8949" i="3"/>
  <c r="E8951" i="3"/>
  <c r="J8951" i="3" s="1"/>
  <c r="F8165" i="3"/>
  <c r="E8167" i="3"/>
  <c r="J8167" i="3" s="1"/>
  <c r="F7381" i="3"/>
  <c r="E7383" i="3"/>
  <c r="J7383" i="3" s="1"/>
  <c r="F6597" i="3"/>
  <c r="E6599" i="3"/>
  <c r="J6599" i="3" s="1"/>
  <c r="F5813" i="3"/>
  <c r="E5815" i="3"/>
  <c r="J5815" i="3" s="1"/>
  <c r="F5029" i="3"/>
  <c r="E5031" i="3"/>
  <c r="J5031" i="3" s="1"/>
  <c r="F4245" i="3"/>
  <c r="E4247" i="3"/>
  <c r="J4247" i="3" s="1"/>
  <c r="F3461" i="3"/>
  <c r="E3463" i="3"/>
  <c r="J3463" i="3" s="1"/>
  <c r="F2677" i="3"/>
  <c r="E2679" i="3"/>
  <c r="J2679" i="3" s="1"/>
  <c r="F1893" i="3"/>
  <c r="E1895" i="3"/>
  <c r="J1895" i="3" s="1"/>
  <c r="F1109" i="3"/>
  <c r="E1111" i="3"/>
  <c r="J1111" i="3" s="1"/>
  <c r="F325" i="3"/>
  <c r="E327" i="3"/>
  <c r="J327" i="3" s="1"/>
  <c r="F12085" i="3"/>
  <c r="E12087" i="3"/>
  <c r="J12087" i="3" s="1"/>
  <c r="M11296" i="3"/>
  <c r="K11296" i="3"/>
  <c r="L11302" i="3" s="1"/>
  <c r="G11296" i="3"/>
  <c r="D11296" i="3"/>
  <c r="M10512" i="3"/>
  <c r="K10512" i="3"/>
  <c r="L10518" i="3" s="1"/>
  <c r="G10512" i="3"/>
  <c r="D10512" i="3"/>
  <c r="M9728" i="3"/>
  <c r="K9728" i="3"/>
  <c r="L9734" i="3" s="1"/>
  <c r="G9728" i="3"/>
  <c r="D9728" i="3"/>
  <c r="M8944" i="3"/>
  <c r="K8944" i="3"/>
  <c r="L8950" i="3" s="1"/>
  <c r="G8944" i="3"/>
  <c r="D8944" i="3"/>
  <c r="M8160" i="3"/>
  <c r="K8160" i="3"/>
  <c r="L8166" i="3" s="1"/>
  <c r="G8160" i="3"/>
  <c r="D8160" i="3"/>
  <c r="M7376" i="3"/>
  <c r="K7376" i="3"/>
  <c r="L7382" i="3" s="1"/>
  <c r="G7376" i="3"/>
  <c r="D7376" i="3"/>
  <c r="M6592" i="3"/>
  <c r="K6592" i="3"/>
  <c r="L6598" i="3" s="1"/>
  <c r="G6592" i="3"/>
  <c r="D6592" i="3"/>
  <c r="M5808" i="3"/>
  <c r="K5808" i="3"/>
  <c r="L5814" i="3" s="1"/>
  <c r="G5808" i="3"/>
  <c r="D5808" i="3"/>
  <c r="M5024" i="3"/>
  <c r="K5024" i="3"/>
  <c r="L5030" i="3" s="1"/>
  <c r="G5024" i="3"/>
  <c r="D5024" i="3"/>
  <c r="M4240" i="3"/>
  <c r="K4240" i="3"/>
  <c r="L4246" i="3" s="1"/>
  <c r="G4240" i="3"/>
  <c r="D4240" i="3"/>
  <c r="M3456" i="3"/>
  <c r="K3456" i="3"/>
  <c r="L3462" i="3" s="1"/>
  <c r="G3456" i="3"/>
  <c r="D3456" i="3"/>
  <c r="M2672" i="3"/>
  <c r="K2672" i="3"/>
  <c r="L2678" i="3" s="1"/>
  <c r="G2672" i="3"/>
  <c r="D2672" i="3"/>
  <c r="M1888" i="3"/>
  <c r="K1888" i="3"/>
  <c r="L1894" i="3" s="1"/>
  <c r="G1888" i="3"/>
  <c r="D1888" i="3"/>
  <c r="M1104" i="3"/>
  <c r="K1104" i="3"/>
  <c r="L1110" i="3" s="1"/>
  <c r="G1104" i="3"/>
  <c r="D1104" i="3"/>
  <c r="M320" i="3"/>
  <c r="K320" i="3"/>
  <c r="L326" i="3" s="1"/>
  <c r="G320" i="3"/>
  <c r="D320" i="3"/>
  <c r="M12080" i="3"/>
  <c r="K12080" i="3"/>
  <c r="L12086" i="3" s="1"/>
  <c r="G12080" i="3"/>
  <c r="D12080" i="3"/>
  <c r="F12084" i="3" l="1"/>
  <c r="E12086" i="3"/>
  <c r="J12086" i="3" s="1"/>
  <c r="F11300" i="3"/>
  <c r="E11302" i="3"/>
  <c r="J11302" i="3" s="1"/>
  <c r="F10516" i="3"/>
  <c r="E10518" i="3"/>
  <c r="J10518" i="3" s="1"/>
  <c r="F9732" i="3"/>
  <c r="E9734" i="3"/>
  <c r="J9734" i="3" s="1"/>
  <c r="F8948" i="3"/>
  <c r="E8950" i="3"/>
  <c r="J8950" i="3" s="1"/>
  <c r="F8164" i="3"/>
  <c r="E8166" i="3"/>
  <c r="J8166" i="3" s="1"/>
  <c r="F7380" i="3"/>
  <c r="E7382" i="3"/>
  <c r="J7382" i="3" s="1"/>
  <c r="F6596" i="3"/>
  <c r="E6598" i="3"/>
  <c r="J6598" i="3" s="1"/>
  <c r="F5812" i="3"/>
  <c r="E5814" i="3"/>
  <c r="J5814" i="3" s="1"/>
  <c r="F5028" i="3"/>
  <c r="E5030" i="3"/>
  <c r="J5030" i="3" s="1"/>
  <c r="F4244" i="3"/>
  <c r="E4246" i="3"/>
  <c r="J4246" i="3" s="1"/>
  <c r="F3460" i="3"/>
  <c r="E3462" i="3"/>
  <c r="J3462" i="3" s="1"/>
  <c r="F2676" i="3"/>
  <c r="E2678" i="3"/>
  <c r="J2678" i="3" s="1"/>
  <c r="F1892" i="3"/>
  <c r="E1894" i="3"/>
  <c r="J1894" i="3" s="1"/>
  <c r="F1108" i="3"/>
  <c r="E1110" i="3"/>
  <c r="J1110" i="3" s="1"/>
  <c r="F324" i="3"/>
  <c r="E326" i="3"/>
  <c r="J326" i="3" s="1"/>
  <c r="M12079" i="3"/>
  <c r="K12079" i="3"/>
  <c r="L12085" i="3" s="1"/>
  <c r="G12079" i="3"/>
  <c r="D12079" i="3"/>
  <c r="M11295" i="3"/>
  <c r="K11295" i="3"/>
  <c r="L11301" i="3" s="1"/>
  <c r="G11295" i="3"/>
  <c r="D11295" i="3"/>
  <c r="E11301" i="3" s="1"/>
  <c r="J11301" i="3" s="1"/>
  <c r="M10511" i="3"/>
  <c r="K10511" i="3"/>
  <c r="L10517" i="3" s="1"/>
  <c r="G10511" i="3"/>
  <c r="D10511" i="3"/>
  <c r="M9727" i="3"/>
  <c r="K9727" i="3"/>
  <c r="L9733" i="3" s="1"/>
  <c r="G9727" i="3"/>
  <c r="D9727" i="3"/>
  <c r="M8943" i="3"/>
  <c r="K8943" i="3"/>
  <c r="L8949" i="3" s="1"/>
  <c r="G8943" i="3"/>
  <c r="D8943" i="3"/>
  <c r="M8159" i="3"/>
  <c r="K8159" i="3"/>
  <c r="L8165" i="3" s="1"/>
  <c r="G8159" i="3"/>
  <c r="D8159" i="3"/>
  <c r="M7375" i="3"/>
  <c r="K7375" i="3"/>
  <c r="L7381" i="3" s="1"/>
  <c r="G7375" i="3"/>
  <c r="D7375" i="3"/>
  <c r="M6591" i="3"/>
  <c r="K6591" i="3"/>
  <c r="L6597" i="3" s="1"/>
  <c r="G6591" i="3"/>
  <c r="D6591" i="3"/>
  <c r="M5807" i="3"/>
  <c r="K5807" i="3"/>
  <c r="L5813" i="3" s="1"/>
  <c r="G5807" i="3"/>
  <c r="D5807" i="3"/>
  <c r="M5023" i="3"/>
  <c r="K5023" i="3"/>
  <c r="L5029" i="3" s="1"/>
  <c r="G5023" i="3"/>
  <c r="D5023" i="3"/>
  <c r="M4239" i="3"/>
  <c r="K4239" i="3"/>
  <c r="L4245" i="3" s="1"/>
  <c r="G4239" i="3"/>
  <c r="D4239" i="3"/>
  <c r="M3455" i="3"/>
  <c r="K3455" i="3"/>
  <c r="L3461" i="3" s="1"/>
  <c r="G3455" i="3"/>
  <c r="D3455" i="3"/>
  <c r="M2671" i="3"/>
  <c r="K2671" i="3"/>
  <c r="L2677" i="3" s="1"/>
  <c r="G2671" i="3"/>
  <c r="D2671" i="3"/>
  <c r="M1887" i="3"/>
  <c r="K1887" i="3"/>
  <c r="L1893" i="3" s="1"/>
  <c r="G1887" i="3"/>
  <c r="D1887" i="3"/>
  <c r="M1103" i="3"/>
  <c r="K1103" i="3"/>
  <c r="L1109" i="3" s="1"/>
  <c r="G1103" i="3"/>
  <c r="D1103" i="3"/>
  <c r="M319" i="3"/>
  <c r="K319" i="3"/>
  <c r="L325" i="3" s="1"/>
  <c r="G319" i="3"/>
  <c r="D319" i="3"/>
  <c r="F11299" i="3" l="1"/>
  <c r="F10515" i="3"/>
  <c r="E10517" i="3"/>
  <c r="J10517" i="3" s="1"/>
  <c r="F9731" i="3"/>
  <c r="E9733" i="3"/>
  <c r="J9733" i="3" s="1"/>
  <c r="F8947" i="3"/>
  <c r="E8949" i="3"/>
  <c r="J8949" i="3" s="1"/>
  <c r="F8163" i="3"/>
  <c r="E8165" i="3"/>
  <c r="J8165" i="3" s="1"/>
  <c r="F7379" i="3"/>
  <c r="E7381" i="3"/>
  <c r="J7381" i="3" s="1"/>
  <c r="F6595" i="3"/>
  <c r="E6597" i="3"/>
  <c r="J6597" i="3" s="1"/>
  <c r="F5811" i="3"/>
  <c r="E5813" i="3"/>
  <c r="J5813" i="3" s="1"/>
  <c r="F5027" i="3"/>
  <c r="E5029" i="3"/>
  <c r="J5029" i="3" s="1"/>
  <c r="F4243" i="3"/>
  <c r="E4245" i="3"/>
  <c r="J4245" i="3" s="1"/>
  <c r="F3459" i="3"/>
  <c r="E3461" i="3"/>
  <c r="J3461" i="3" s="1"/>
  <c r="F2675" i="3"/>
  <c r="E2677" i="3"/>
  <c r="J2677" i="3" s="1"/>
  <c r="F1891" i="3"/>
  <c r="E1893" i="3"/>
  <c r="J1893" i="3" s="1"/>
  <c r="F1107" i="3"/>
  <c r="E1109" i="3"/>
  <c r="J1109" i="3" s="1"/>
  <c r="F323" i="3"/>
  <c r="E325" i="3"/>
  <c r="J325" i="3" s="1"/>
  <c r="F12083" i="3"/>
  <c r="E12085" i="3"/>
  <c r="J12085" i="3" s="1"/>
  <c r="M12078" i="3"/>
  <c r="K12078" i="3"/>
  <c r="L12084" i="3" s="1"/>
  <c r="G12078" i="3"/>
  <c r="D12078" i="3"/>
  <c r="M11294" i="3"/>
  <c r="K11294" i="3"/>
  <c r="L11300" i="3" s="1"/>
  <c r="G11294" i="3"/>
  <c r="D11294" i="3"/>
  <c r="M10510" i="3"/>
  <c r="K10510" i="3"/>
  <c r="L10516" i="3" s="1"/>
  <c r="G10510" i="3"/>
  <c r="D10510" i="3"/>
  <c r="M9726" i="3"/>
  <c r="K9726" i="3"/>
  <c r="L9732" i="3" s="1"/>
  <c r="G9726" i="3"/>
  <c r="D9726" i="3"/>
  <c r="M8942" i="3"/>
  <c r="K8942" i="3"/>
  <c r="L8948" i="3" s="1"/>
  <c r="G8942" i="3"/>
  <c r="D8942" i="3"/>
  <c r="M8158" i="3"/>
  <c r="K8158" i="3"/>
  <c r="L8164" i="3" s="1"/>
  <c r="G8158" i="3"/>
  <c r="D8158" i="3"/>
  <c r="M7374" i="3"/>
  <c r="K7374" i="3"/>
  <c r="L7380" i="3" s="1"/>
  <c r="G7374" i="3"/>
  <c r="D7374" i="3"/>
  <c r="M6590" i="3"/>
  <c r="K6590" i="3"/>
  <c r="L6596" i="3" s="1"/>
  <c r="G6590" i="3"/>
  <c r="D6590" i="3"/>
  <c r="M5806" i="3"/>
  <c r="K5806" i="3"/>
  <c r="L5812" i="3" s="1"/>
  <c r="G5806" i="3"/>
  <c r="D5806" i="3"/>
  <c r="M5022" i="3"/>
  <c r="K5022" i="3"/>
  <c r="L5028" i="3" s="1"/>
  <c r="G5022" i="3"/>
  <c r="D5022" i="3"/>
  <c r="M4238" i="3"/>
  <c r="K4238" i="3"/>
  <c r="L4244" i="3" s="1"/>
  <c r="G4238" i="3"/>
  <c r="D4238" i="3"/>
  <c r="M3454" i="3"/>
  <c r="K3454" i="3"/>
  <c r="L3460" i="3" s="1"/>
  <c r="G3454" i="3"/>
  <c r="D3454" i="3"/>
  <c r="M2670" i="3"/>
  <c r="K2670" i="3"/>
  <c r="L2676" i="3" s="1"/>
  <c r="G2670" i="3"/>
  <c r="D2670" i="3"/>
  <c r="M1886" i="3"/>
  <c r="K1886" i="3"/>
  <c r="L1892" i="3" s="1"/>
  <c r="G1886" i="3"/>
  <c r="D1886" i="3"/>
  <c r="M1102" i="3"/>
  <c r="K1102" i="3"/>
  <c r="L1108" i="3" s="1"/>
  <c r="G1102" i="3"/>
  <c r="D1102" i="3"/>
  <c r="M318" i="3"/>
  <c r="K318" i="3"/>
  <c r="L324" i="3" s="1"/>
  <c r="G318" i="3"/>
  <c r="D318" i="3"/>
  <c r="F12082" i="3" l="1"/>
  <c r="E12084" i="3"/>
  <c r="J12084" i="3" s="1"/>
  <c r="F11298" i="3"/>
  <c r="E11300" i="3"/>
  <c r="J11300" i="3" s="1"/>
  <c r="F10514" i="3"/>
  <c r="E10516" i="3"/>
  <c r="J10516" i="3" s="1"/>
  <c r="F9730" i="3"/>
  <c r="E9732" i="3"/>
  <c r="J9732" i="3" s="1"/>
  <c r="F8946" i="3"/>
  <c r="E8948" i="3"/>
  <c r="J8948" i="3" s="1"/>
  <c r="F8162" i="3"/>
  <c r="E8164" i="3"/>
  <c r="J8164" i="3" s="1"/>
  <c r="F7378" i="3"/>
  <c r="E7380" i="3"/>
  <c r="J7380" i="3" s="1"/>
  <c r="F6594" i="3"/>
  <c r="E6596" i="3"/>
  <c r="J6596" i="3" s="1"/>
  <c r="F5810" i="3"/>
  <c r="E5812" i="3"/>
  <c r="J5812" i="3" s="1"/>
  <c r="F5026" i="3"/>
  <c r="E5028" i="3"/>
  <c r="J5028" i="3" s="1"/>
  <c r="F4242" i="3"/>
  <c r="E4244" i="3"/>
  <c r="J4244" i="3" s="1"/>
  <c r="F3458" i="3"/>
  <c r="E3460" i="3"/>
  <c r="J3460" i="3" s="1"/>
  <c r="F2674" i="3"/>
  <c r="E2676" i="3"/>
  <c r="J2676" i="3" s="1"/>
  <c r="F1890" i="3"/>
  <c r="E1892" i="3"/>
  <c r="J1892" i="3" s="1"/>
  <c r="F1106" i="3"/>
  <c r="E1108" i="3"/>
  <c r="J1108" i="3" s="1"/>
  <c r="F322" i="3"/>
  <c r="E324" i="3"/>
  <c r="J324" i="3" s="1"/>
  <c r="M11293" i="3"/>
  <c r="K11293" i="3"/>
  <c r="L11299" i="3" s="1"/>
  <c r="G11293" i="3"/>
  <c r="D11293" i="3"/>
  <c r="M10509" i="3"/>
  <c r="K10509" i="3"/>
  <c r="L10515" i="3" s="1"/>
  <c r="G10509" i="3"/>
  <c r="D10509" i="3"/>
  <c r="M9725" i="3"/>
  <c r="K9725" i="3"/>
  <c r="L9731" i="3" s="1"/>
  <c r="G9725" i="3"/>
  <c r="D9725" i="3"/>
  <c r="M8941" i="3"/>
  <c r="K8941" i="3"/>
  <c r="L8947" i="3" s="1"/>
  <c r="G8941" i="3"/>
  <c r="D8941" i="3"/>
  <c r="M8157" i="3"/>
  <c r="K8157" i="3"/>
  <c r="L8163" i="3" s="1"/>
  <c r="G8157" i="3"/>
  <c r="D8157" i="3"/>
  <c r="M7373" i="3"/>
  <c r="K7373" i="3"/>
  <c r="L7379" i="3" s="1"/>
  <c r="G7373" i="3"/>
  <c r="D7373" i="3"/>
  <c r="M6589" i="3"/>
  <c r="K6589" i="3"/>
  <c r="L6595" i="3" s="1"/>
  <c r="G6589" i="3"/>
  <c r="D6589" i="3"/>
  <c r="M5805" i="3"/>
  <c r="K5805" i="3"/>
  <c r="L5811" i="3" s="1"/>
  <c r="G5805" i="3"/>
  <c r="D5805" i="3"/>
  <c r="M5021" i="3"/>
  <c r="K5021" i="3"/>
  <c r="L5027" i="3" s="1"/>
  <c r="G5021" i="3"/>
  <c r="D5021" i="3"/>
  <c r="M4237" i="3"/>
  <c r="K4237" i="3"/>
  <c r="L4243" i="3" s="1"/>
  <c r="G4237" i="3"/>
  <c r="D4237" i="3"/>
  <c r="M3453" i="3"/>
  <c r="K3453" i="3"/>
  <c r="L3459" i="3" s="1"/>
  <c r="G3453" i="3"/>
  <c r="D3453" i="3"/>
  <c r="M2669" i="3"/>
  <c r="K2669" i="3"/>
  <c r="L2675" i="3" s="1"/>
  <c r="G2669" i="3"/>
  <c r="D2669" i="3"/>
  <c r="M1885" i="3"/>
  <c r="K1885" i="3"/>
  <c r="L1891" i="3" s="1"/>
  <c r="G1885" i="3"/>
  <c r="D1885" i="3"/>
  <c r="M1101" i="3"/>
  <c r="K1101" i="3"/>
  <c r="L1107" i="3" s="1"/>
  <c r="G1101" i="3"/>
  <c r="D1101" i="3"/>
  <c r="M317" i="3"/>
  <c r="K317" i="3"/>
  <c r="L323" i="3" s="1"/>
  <c r="G317" i="3"/>
  <c r="D317" i="3"/>
  <c r="M12077" i="3"/>
  <c r="K12077" i="3"/>
  <c r="L12083" i="3" s="1"/>
  <c r="G12077" i="3"/>
  <c r="D12077" i="3"/>
  <c r="F11297" i="3" l="1"/>
  <c r="E11299" i="3"/>
  <c r="J11299" i="3" s="1"/>
  <c r="F10513" i="3"/>
  <c r="E10515" i="3"/>
  <c r="J10515" i="3" s="1"/>
  <c r="F9729" i="3"/>
  <c r="E9731" i="3"/>
  <c r="J9731" i="3" s="1"/>
  <c r="F8945" i="3"/>
  <c r="E8947" i="3"/>
  <c r="J8947" i="3" s="1"/>
  <c r="F8161" i="3"/>
  <c r="E8163" i="3"/>
  <c r="J8163" i="3" s="1"/>
  <c r="F7377" i="3"/>
  <c r="E7379" i="3"/>
  <c r="J7379" i="3" s="1"/>
  <c r="F6593" i="3"/>
  <c r="E6595" i="3"/>
  <c r="J6595" i="3" s="1"/>
  <c r="F5809" i="3"/>
  <c r="E5811" i="3"/>
  <c r="J5811" i="3" s="1"/>
  <c r="F5025" i="3"/>
  <c r="E5027" i="3"/>
  <c r="J5027" i="3" s="1"/>
  <c r="F4241" i="3"/>
  <c r="E4243" i="3"/>
  <c r="J4243" i="3" s="1"/>
  <c r="F3457" i="3"/>
  <c r="E3459" i="3"/>
  <c r="J3459" i="3" s="1"/>
  <c r="F2673" i="3"/>
  <c r="E2675" i="3"/>
  <c r="J2675" i="3" s="1"/>
  <c r="F1889" i="3"/>
  <c r="E1891" i="3"/>
  <c r="J1891" i="3" s="1"/>
  <c r="F1105" i="3"/>
  <c r="E1107" i="3"/>
  <c r="J1107" i="3" s="1"/>
  <c r="F321" i="3"/>
  <c r="E323" i="3"/>
  <c r="J323" i="3" s="1"/>
  <c r="F12081" i="3"/>
  <c r="E12083" i="3"/>
  <c r="J12083" i="3" s="1"/>
  <c r="M12076" i="3"/>
  <c r="K12076" i="3"/>
  <c r="L12082" i="3" s="1"/>
  <c r="G12076" i="3"/>
  <c r="D12076" i="3"/>
  <c r="M11292" i="3"/>
  <c r="K11292" i="3"/>
  <c r="L11298" i="3" s="1"/>
  <c r="G11292" i="3"/>
  <c r="D11292" i="3"/>
  <c r="M10508" i="3"/>
  <c r="K10508" i="3"/>
  <c r="L10514" i="3" s="1"/>
  <c r="G10508" i="3"/>
  <c r="D10508" i="3"/>
  <c r="M9724" i="3"/>
  <c r="K9724" i="3"/>
  <c r="L9730" i="3" s="1"/>
  <c r="G9724" i="3"/>
  <c r="D9724" i="3"/>
  <c r="M8940" i="3"/>
  <c r="K8940" i="3"/>
  <c r="L8946" i="3" s="1"/>
  <c r="G8940" i="3"/>
  <c r="D8940" i="3"/>
  <c r="M8156" i="3"/>
  <c r="K8156" i="3"/>
  <c r="L8162" i="3" s="1"/>
  <c r="G8156" i="3"/>
  <c r="D8156" i="3"/>
  <c r="M7372" i="3"/>
  <c r="K7372" i="3"/>
  <c r="L7378" i="3" s="1"/>
  <c r="G7372" i="3"/>
  <c r="D7372" i="3"/>
  <c r="M6588" i="3"/>
  <c r="K6588" i="3"/>
  <c r="L6594" i="3" s="1"/>
  <c r="G6588" i="3"/>
  <c r="D6588" i="3"/>
  <c r="M5804" i="3"/>
  <c r="K5804" i="3"/>
  <c r="L5810" i="3" s="1"/>
  <c r="G5804" i="3"/>
  <c r="D5804" i="3"/>
  <c r="M5020" i="3"/>
  <c r="K5020" i="3"/>
  <c r="L5026" i="3" s="1"/>
  <c r="G5020" i="3"/>
  <c r="D5020" i="3"/>
  <c r="M4236" i="3"/>
  <c r="K4236" i="3"/>
  <c r="L4242" i="3" s="1"/>
  <c r="G4236" i="3"/>
  <c r="D4236" i="3"/>
  <c r="M3452" i="3"/>
  <c r="K3452" i="3"/>
  <c r="L3458" i="3" s="1"/>
  <c r="G3452" i="3"/>
  <c r="D3452" i="3"/>
  <c r="M2668" i="3"/>
  <c r="K2668" i="3"/>
  <c r="L2674" i="3" s="1"/>
  <c r="G2668" i="3"/>
  <c r="D2668" i="3"/>
  <c r="M1884" i="3"/>
  <c r="K1884" i="3"/>
  <c r="L1890" i="3" s="1"/>
  <c r="G1884" i="3"/>
  <c r="D1884" i="3"/>
  <c r="M1100" i="3"/>
  <c r="K1100" i="3"/>
  <c r="L1106" i="3" s="1"/>
  <c r="G1100" i="3"/>
  <c r="D1100" i="3"/>
  <c r="M316" i="3"/>
  <c r="K316" i="3"/>
  <c r="L322" i="3" s="1"/>
  <c r="G316" i="3"/>
  <c r="D316" i="3"/>
  <c r="F12080" i="3" l="1"/>
  <c r="E12082" i="3"/>
  <c r="J12082" i="3" s="1"/>
  <c r="F11296" i="3"/>
  <c r="E11298" i="3"/>
  <c r="J11298" i="3" s="1"/>
  <c r="F10512" i="3"/>
  <c r="E10514" i="3"/>
  <c r="J10514" i="3" s="1"/>
  <c r="F9728" i="3"/>
  <c r="E9730" i="3"/>
  <c r="J9730" i="3" s="1"/>
  <c r="F8944" i="3"/>
  <c r="E8946" i="3"/>
  <c r="J8946" i="3" s="1"/>
  <c r="F8160" i="3"/>
  <c r="E8162" i="3"/>
  <c r="J8162" i="3" s="1"/>
  <c r="F7376" i="3"/>
  <c r="E7378" i="3"/>
  <c r="J7378" i="3" s="1"/>
  <c r="F6592" i="3"/>
  <c r="E6594" i="3"/>
  <c r="J6594" i="3" s="1"/>
  <c r="F5808" i="3"/>
  <c r="E5810" i="3"/>
  <c r="J5810" i="3" s="1"/>
  <c r="F5024" i="3"/>
  <c r="E5026" i="3"/>
  <c r="J5026" i="3" s="1"/>
  <c r="F4240" i="3"/>
  <c r="E4242" i="3"/>
  <c r="J4242" i="3" s="1"/>
  <c r="F3456" i="3"/>
  <c r="E3458" i="3"/>
  <c r="J3458" i="3" s="1"/>
  <c r="F2672" i="3"/>
  <c r="E2674" i="3"/>
  <c r="J2674" i="3" s="1"/>
  <c r="F1888" i="3"/>
  <c r="E1890" i="3"/>
  <c r="J1890" i="3" s="1"/>
  <c r="F1104" i="3"/>
  <c r="E1106" i="3"/>
  <c r="J1106" i="3" s="1"/>
  <c r="F320" i="3"/>
  <c r="E322" i="3"/>
  <c r="J322" i="3" s="1"/>
  <c r="M11291" i="3"/>
  <c r="K11291" i="3"/>
  <c r="L11297" i="3" s="1"/>
  <c r="G11291" i="3"/>
  <c r="D11291" i="3"/>
  <c r="M10507" i="3"/>
  <c r="K10507" i="3"/>
  <c r="L10513" i="3" s="1"/>
  <c r="G10507" i="3"/>
  <c r="D10507" i="3"/>
  <c r="M9723" i="3"/>
  <c r="K9723" i="3"/>
  <c r="L9729" i="3" s="1"/>
  <c r="G9723" i="3"/>
  <c r="D9723" i="3"/>
  <c r="M8939" i="3"/>
  <c r="K8939" i="3"/>
  <c r="L8945" i="3" s="1"/>
  <c r="G8939" i="3"/>
  <c r="D8939" i="3"/>
  <c r="M8155" i="3"/>
  <c r="K8155" i="3"/>
  <c r="L8161" i="3" s="1"/>
  <c r="G8155" i="3"/>
  <c r="D8155" i="3"/>
  <c r="M7371" i="3"/>
  <c r="K7371" i="3"/>
  <c r="L7377" i="3" s="1"/>
  <c r="G7371" i="3"/>
  <c r="D7371" i="3"/>
  <c r="M6587" i="3"/>
  <c r="K6587" i="3"/>
  <c r="L6593" i="3" s="1"/>
  <c r="G6587" i="3"/>
  <c r="D6587" i="3"/>
  <c r="M5803" i="3"/>
  <c r="K5803" i="3"/>
  <c r="L5809" i="3" s="1"/>
  <c r="G5803" i="3"/>
  <c r="D5803" i="3"/>
  <c r="D5019" i="3"/>
  <c r="D5018" i="3"/>
  <c r="D5017" i="3"/>
  <c r="K5019" i="3"/>
  <c r="L5025" i="3" s="1"/>
  <c r="K5018" i="3"/>
  <c r="K5016" i="3"/>
  <c r="M5016" i="3"/>
  <c r="K5017" i="3"/>
  <c r="G5016" i="3"/>
  <c r="D5016" i="3"/>
  <c r="M4235" i="3"/>
  <c r="K4235" i="3"/>
  <c r="L4241" i="3" s="1"/>
  <c r="G4235" i="3"/>
  <c r="D4235" i="3"/>
  <c r="M3451" i="3"/>
  <c r="K3451" i="3"/>
  <c r="L3457" i="3" s="1"/>
  <c r="G3451" i="3"/>
  <c r="D3451" i="3"/>
  <c r="M2667" i="3"/>
  <c r="K2667" i="3"/>
  <c r="L2673" i="3" s="1"/>
  <c r="G2667" i="3"/>
  <c r="D2667" i="3"/>
  <c r="M1883" i="3"/>
  <c r="K1883" i="3"/>
  <c r="L1889" i="3" s="1"/>
  <c r="G1883" i="3"/>
  <c r="D1883" i="3"/>
  <c r="M1099" i="3"/>
  <c r="K1099" i="3"/>
  <c r="L1105" i="3" s="1"/>
  <c r="G1099" i="3"/>
  <c r="D1099" i="3"/>
  <c r="M315" i="3"/>
  <c r="K315" i="3"/>
  <c r="L321" i="3" s="1"/>
  <c r="G315" i="3"/>
  <c r="D315" i="3"/>
  <c r="M12075" i="3"/>
  <c r="K12075" i="3"/>
  <c r="L12081" i="3" s="1"/>
  <c r="G12075" i="3"/>
  <c r="D12075" i="3"/>
  <c r="E5024" i="3" l="1"/>
  <c r="J5024" i="3" s="1"/>
  <c r="L5023" i="3"/>
  <c r="F11295" i="3"/>
  <c r="E11297" i="3"/>
  <c r="J11297" i="3" s="1"/>
  <c r="F10511" i="3"/>
  <c r="E10513" i="3"/>
  <c r="J10513" i="3" s="1"/>
  <c r="F9727" i="3"/>
  <c r="E9729" i="3"/>
  <c r="J9729" i="3" s="1"/>
  <c r="F8943" i="3"/>
  <c r="E8945" i="3"/>
  <c r="J8945" i="3" s="1"/>
  <c r="F8159" i="3"/>
  <c r="E8161" i="3"/>
  <c r="J8161" i="3" s="1"/>
  <c r="F7375" i="3"/>
  <c r="E7377" i="3"/>
  <c r="J7377" i="3" s="1"/>
  <c r="F6591" i="3"/>
  <c r="E6593" i="3"/>
  <c r="J6593" i="3" s="1"/>
  <c r="F5807" i="3"/>
  <c r="E5809" i="3"/>
  <c r="J5809" i="3" s="1"/>
  <c r="F5023" i="3"/>
  <c r="E5025" i="3"/>
  <c r="J5025" i="3" s="1"/>
  <c r="F4239" i="3"/>
  <c r="E4241" i="3"/>
  <c r="J4241" i="3" s="1"/>
  <c r="F3455" i="3"/>
  <c r="E3457" i="3"/>
  <c r="J3457" i="3" s="1"/>
  <c r="F2671" i="3"/>
  <c r="E2673" i="3"/>
  <c r="J2673" i="3" s="1"/>
  <c r="F1887" i="3"/>
  <c r="E1889" i="3"/>
  <c r="J1889" i="3" s="1"/>
  <c r="F1103" i="3"/>
  <c r="E1105" i="3"/>
  <c r="J1105" i="3" s="1"/>
  <c r="F319" i="3"/>
  <c r="E321" i="3"/>
  <c r="J321" i="3" s="1"/>
  <c r="L5024" i="3"/>
  <c r="F12079" i="3"/>
  <c r="E12081" i="3"/>
  <c r="J12081" i="3" s="1"/>
  <c r="E5023" i="3"/>
  <c r="J5023" i="3" s="1"/>
  <c r="F5022" i="3"/>
  <c r="E5022" i="3"/>
  <c r="J5022" i="3" s="1"/>
  <c r="L5022" i="3"/>
  <c r="F5021" i="3"/>
  <c r="F5020" i="3"/>
  <c r="M11290" i="3"/>
  <c r="K11290" i="3"/>
  <c r="L11296" i="3" s="1"/>
  <c r="G11290" i="3"/>
  <c r="D11290" i="3"/>
  <c r="M10506" i="3"/>
  <c r="K10506" i="3"/>
  <c r="L10512" i="3" s="1"/>
  <c r="G10506" i="3"/>
  <c r="D10506" i="3"/>
  <c r="M9722" i="3"/>
  <c r="K9722" i="3"/>
  <c r="L9728" i="3" s="1"/>
  <c r="G9722" i="3"/>
  <c r="D9722" i="3"/>
  <c r="M8938" i="3"/>
  <c r="K8938" i="3"/>
  <c r="L8944" i="3" s="1"/>
  <c r="G8938" i="3"/>
  <c r="D8938" i="3"/>
  <c r="M8154" i="3"/>
  <c r="K8154" i="3"/>
  <c r="L8160" i="3" s="1"/>
  <c r="G8154" i="3"/>
  <c r="D8154" i="3"/>
  <c r="M7370" i="3"/>
  <c r="K7370" i="3"/>
  <c r="L7376" i="3" s="1"/>
  <c r="G7370" i="3"/>
  <c r="D7370" i="3"/>
  <c r="M6586" i="3"/>
  <c r="K6586" i="3"/>
  <c r="L6592" i="3" s="1"/>
  <c r="G6586" i="3"/>
  <c r="D6586" i="3"/>
  <c r="M5802" i="3"/>
  <c r="K5802" i="3"/>
  <c r="L5808" i="3" s="1"/>
  <c r="G5802" i="3"/>
  <c r="D5802" i="3"/>
  <c r="M5019" i="3"/>
  <c r="G5019" i="3"/>
  <c r="M4234" i="3"/>
  <c r="K4234" i="3"/>
  <c r="L4240" i="3" s="1"/>
  <c r="G4234" i="3"/>
  <c r="D4234" i="3"/>
  <c r="M3450" i="3"/>
  <c r="K3450" i="3"/>
  <c r="L3456" i="3" s="1"/>
  <c r="G3450" i="3"/>
  <c r="D3450" i="3"/>
  <c r="M2666" i="3"/>
  <c r="K2666" i="3"/>
  <c r="L2672" i="3" s="1"/>
  <c r="G2666" i="3"/>
  <c r="D2666" i="3"/>
  <c r="M1882" i="3"/>
  <c r="K1882" i="3"/>
  <c r="L1888" i="3" s="1"/>
  <c r="G1882" i="3"/>
  <c r="D1882" i="3"/>
  <c r="M1098" i="3"/>
  <c r="K1098" i="3"/>
  <c r="L1104" i="3" s="1"/>
  <c r="G1098" i="3"/>
  <c r="D1098" i="3"/>
  <c r="M314" i="3"/>
  <c r="K314" i="3"/>
  <c r="L320" i="3" s="1"/>
  <c r="G314" i="3"/>
  <c r="D314" i="3"/>
  <c r="M12074" i="3"/>
  <c r="K12074" i="3"/>
  <c r="L12080" i="3" s="1"/>
  <c r="G12074" i="3"/>
  <c r="D12074" i="3"/>
  <c r="F11294" i="3" l="1"/>
  <c r="E11296" i="3"/>
  <c r="J11296" i="3" s="1"/>
  <c r="F10510" i="3"/>
  <c r="E10512" i="3"/>
  <c r="J10512" i="3" s="1"/>
  <c r="F9726" i="3"/>
  <c r="E9728" i="3"/>
  <c r="J9728" i="3" s="1"/>
  <c r="F8942" i="3"/>
  <c r="E8944" i="3"/>
  <c r="J8944" i="3" s="1"/>
  <c r="F8158" i="3"/>
  <c r="E8160" i="3"/>
  <c r="J8160" i="3" s="1"/>
  <c r="F7374" i="3"/>
  <c r="E7376" i="3"/>
  <c r="J7376" i="3" s="1"/>
  <c r="F6590" i="3"/>
  <c r="E6592" i="3"/>
  <c r="J6592" i="3" s="1"/>
  <c r="F5806" i="3"/>
  <c r="E5808" i="3"/>
  <c r="J5808" i="3" s="1"/>
  <c r="F4238" i="3"/>
  <c r="E4240" i="3"/>
  <c r="J4240" i="3" s="1"/>
  <c r="F3454" i="3"/>
  <c r="E3456" i="3"/>
  <c r="J3456" i="3" s="1"/>
  <c r="F2670" i="3"/>
  <c r="E2672" i="3"/>
  <c r="J2672" i="3" s="1"/>
  <c r="F1886" i="3"/>
  <c r="E1888" i="3"/>
  <c r="J1888" i="3" s="1"/>
  <c r="F1102" i="3"/>
  <c r="E1104" i="3"/>
  <c r="J1104" i="3" s="1"/>
  <c r="F318" i="3"/>
  <c r="E320" i="3"/>
  <c r="J320" i="3" s="1"/>
  <c r="F12078" i="3"/>
  <c r="E12080" i="3"/>
  <c r="J12080" i="3" s="1"/>
  <c r="M11289" i="3"/>
  <c r="K11289" i="3"/>
  <c r="L11295" i="3" s="1"/>
  <c r="G11289" i="3"/>
  <c r="D11289" i="3"/>
  <c r="M10505" i="3"/>
  <c r="K10505" i="3"/>
  <c r="L10511" i="3" s="1"/>
  <c r="G10505" i="3"/>
  <c r="D10505" i="3"/>
  <c r="M9721" i="3"/>
  <c r="K9721" i="3"/>
  <c r="L9727" i="3" s="1"/>
  <c r="G9721" i="3"/>
  <c r="D9721" i="3"/>
  <c r="M8937" i="3"/>
  <c r="K8937" i="3"/>
  <c r="L8943" i="3" s="1"/>
  <c r="G8937" i="3"/>
  <c r="D8937" i="3"/>
  <c r="M8153" i="3"/>
  <c r="K8153" i="3"/>
  <c r="L8159" i="3" s="1"/>
  <c r="G8153" i="3"/>
  <c r="D8153" i="3"/>
  <c r="M7369" i="3"/>
  <c r="K7369" i="3"/>
  <c r="L7375" i="3" s="1"/>
  <c r="G7369" i="3"/>
  <c r="D7369" i="3"/>
  <c r="M6585" i="3"/>
  <c r="K6585" i="3"/>
  <c r="L6591" i="3" s="1"/>
  <c r="G6585" i="3"/>
  <c r="D6585" i="3"/>
  <c r="M5801" i="3"/>
  <c r="K5801" i="3"/>
  <c r="L5807" i="3" s="1"/>
  <c r="G5801" i="3"/>
  <c r="D5801" i="3"/>
  <c r="M5018" i="3"/>
  <c r="G5018" i="3"/>
  <c r="M4233" i="3"/>
  <c r="K4233" i="3"/>
  <c r="L4239" i="3" s="1"/>
  <c r="G4233" i="3"/>
  <c r="D4233" i="3"/>
  <c r="M3449" i="3"/>
  <c r="K3449" i="3"/>
  <c r="L3455" i="3" s="1"/>
  <c r="G3449" i="3"/>
  <c r="D3449" i="3"/>
  <c r="M2665" i="3"/>
  <c r="K2665" i="3"/>
  <c r="L2671" i="3" s="1"/>
  <c r="G2665" i="3"/>
  <c r="D2665" i="3"/>
  <c r="M1881" i="3"/>
  <c r="K1881" i="3"/>
  <c r="L1887" i="3" s="1"/>
  <c r="G1881" i="3"/>
  <c r="D1881" i="3"/>
  <c r="M1097" i="3"/>
  <c r="K1097" i="3"/>
  <c r="L1103" i="3" s="1"/>
  <c r="G1097" i="3"/>
  <c r="D1097" i="3"/>
  <c r="M313" i="3"/>
  <c r="K313" i="3"/>
  <c r="L319" i="3" s="1"/>
  <c r="G313" i="3"/>
  <c r="D313" i="3"/>
  <c r="M12073" i="3"/>
  <c r="K12073" i="3"/>
  <c r="L12079" i="3" s="1"/>
  <c r="G12073" i="3"/>
  <c r="D12073" i="3"/>
  <c r="F11293" i="3" l="1"/>
  <c r="E11295" i="3"/>
  <c r="J11295" i="3" s="1"/>
  <c r="F12077" i="3"/>
  <c r="E12079" i="3"/>
  <c r="J12079" i="3" s="1"/>
  <c r="F10509" i="3"/>
  <c r="E10511" i="3"/>
  <c r="J10511" i="3" s="1"/>
  <c r="F9725" i="3"/>
  <c r="E9727" i="3"/>
  <c r="J9727" i="3" s="1"/>
  <c r="F8941" i="3"/>
  <c r="E8943" i="3"/>
  <c r="J8943" i="3" s="1"/>
  <c r="F8157" i="3"/>
  <c r="E8159" i="3"/>
  <c r="J8159" i="3" s="1"/>
  <c r="F7373" i="3"/>
  <c r="E7375" i="3"/>
  <c r="J7375" i="3" s="1"/>
  <c r="F6589" i="3"/>
  <c r="E6591" i="3"/>
  <c r="J6591" i="3" s="1"/>
  <c r="F5805" i="3"/>
  <c r="E5807" i="3"/>
  <c r="J5807" i="3" s="1"/>
  <c r="F4237" i="3"/>
  <c r="E4239" i="3"/>
  <c r="J4239" i="3" s="1"/>
  <c r="F3453" i="3"/>
  <c r="E3455" i="3"/>
  <c r="J3455" i="3" s="1"/>
  <c r="F2669" i="3"/>
  <c r="E2671" i="3"/>
  <c r="J2671" i="3" s="1"/>
  <c r="F1885" i="3"/>
  <c r="E1887" i="3"/>
  <c r="J1887" i="3" s="1"/>
  <c r="F1101" i="3"/>
  <c r="E1103" i="3"/>
  <c r="J1103" i="3" s="1"/>
  <c r="F317" i="3"/>
  <c r="E319" i="3"/>
  <c r="J319" i="3" s="1"/>
  <c r="M11288" i="3"/>
  <c r="K11288" i="3"/>
  <c r="L11294" i="3" s="1"/>
  <c r="G11288" i="3"/>
  <c r="D11288" i="3"/>
  <c r="M10504" i="3"/>
  <c r="K10504" i="3"/>
  <c r="L10510" i="3" s="1"/>
  <c r="G10504" i="3"/>
  <c r="D10504" i="3"/>
  <c r="M9720" i="3"/>
  <c r="K9720" i="3"/>
  <c r="L9726" i="3" s="1"/>
  <c r="G9720" i="3"/>
  <c r="D9720" i="3"/>
  <c r="M8936" i="3"/>
  <c r="K8936" i="3"/>
  <c r="L8942" i="3" s="1"/>
  <c r="G8936" i="3"/>
  <c r="D8936" i="3"/>
  <c r="M8152" i="3"/>
  <c r="K8152" i="3"/>
  <c r="L8158" i="3" s="1"/>
  <c r="G8152" i="3"/>
  <c r="D8152" i="3"/>
  <c r="M7368" i="3"/>
  <c r="K7368" i="3"/>
  <c r="L7374" i="3" s="1"/>
  <c r="G7368" i="3"/>
  <c r="D7368" i="3"/>
  <c r="M6584" i="3"/>
  <c r="K6584" i="3"/>
  <c r="L6590" i="3" s="1"/>
  <c r="G6584" i="3"/>
  <c r="D6584" i="3"/>
  <c r="M5800" i="3"/>
  <c r="K5800" i="3"/>
  <c r="L5806" i="3" s="1"/>
  <c r="G5800" i="3"/>
  <c r="D5800" i="3"/>
  <c r="M5017" i="3"/>
  <c r="G5017" i="3"/>
  <c r="M4232" i="3"/>
  <c r="K4232" i="3"/>
  <c r="L4238" i="3" s="1"/>
  <c r="G4232" i="3"/>
  <c r="D4232" i="3"/>
  <c r="M3448" i="3"/>
  <c r="K3448" i="3"/>
  <c r="L3454" i="3" s="1"/>
  <c r="G3448" i="3"/>
  <c r="D3448" i="3"/>
  <c r="M2664" i="3"/>
  <c r="K2664" i="3"/>
  <c r="L2670" i="3" s="1"/>
  <c r="G2664" i="3"/>
  <c r="D2664" i="3"/>
  <c r="M1880" i="3"/>
  <c r="K1880" i="3"/>
  <c r="L1886" i="3" s="1"/>
  <c r="G1880" i="3"/>
  <c r="D1880" i="3"/>
  <c r="M1096" i="3"/>
  <c r="K1096" i="3"/>
  <c r="L1102" i="3" s="1"/>
  <c r="G1096" i="3"/>
  <c r="D1096" i="3"/>
  <c r="M312" i="3"/>
  <c r="K312" i="3"/>
  <c r="L318" i="3" s="1"/>
  <c r="G312" i="3"/>
  <c r="D312" i="3"/>
  <c r="M12072" i="3"/>
  <c r="K12072" i="3"/>
  <c r="L12078" i="3" s="1"/>
  <c r="G12072" i="3"/>
  <c r="D12072" i="3"/>
  <c r="F11292" i="3" l="1"/>
  <c r="E11294" i="3"/>
  <c r="J11294" i="3" s="1"/>
  <c r="F12076" i="3"/>
  <c r="E12078" i="3"/>
  <c r="J12078" i="3" s="1"/>
  <c r="F10508" i="3"/>
  <c r="E10510" i="3"/>
  <c r="J10510" i="3" s="1"/>
  <c r="F9724" i="3"/>
  <c r="E9726" i="3"/>
  <c r="J9726" i="3" s="1"/>
  <c r="F8940" i="3"/>
  <c r="E8942" i="3"/>
  <c r="J8942" i="3" s="1"/>
  <c r="F8156" i="3"/>
  <c r="E8158" i="3"/>
  <c r="J8158" i="3" s="1"/>
  <c r="F7372" i="3"/>
  <c r="E7374" i="3"/>
  <c r="J7374" i="3" s="1"/>
  <c r="F6588" i="3"/>
  <c r="E6590" i="3"/>
  <c r="J6590" i="3" s="1"/>
  <c r="F5804" i="3"/>
  <c r="E5806" i="3"/>
  <c r="J5806" i="3" s="1"/>
  <c r="F4236" i="3"/>
  <c r="E4238" i="3"/>
  <c r="J4238" i="3" s="1"/>
  <c r="F3452" i="3"/>
  <c r="E3454" i="3"/>
  <c r="J3454" i="3" s="1"/>
  <c r="F2668" i="3"/>
  <c r="E2670" i="3"/>
  <c r="J2670" i="3" s="1"/>
  <c r="F1884" i="3"/>
  <c r="E1886" i="3"/>
  <c r="J1886" i="3" s="1"/>
  <c r="F1100" i="3"/>
  <c r="E1102" i="3"/>
  <c r="J1102" i="3" s="1"/>
  <c r="F316" i="3"/>
  <c r="E318" i="3"/>
  <c r="J318" i="3" s="1"/>
  <c r="M311" i="3"/>
  <c r="K311" i="3"/>
  <c r="L317" i="3" s="1"/>
  <c r="G311" i="3"/>
  <c r="D311" i="3"/>
  <c r="M1095" i="3"/>
  <c r="K1095" i="3"/>
  <c r="L1101" i="3" s="1"/>
  <c r="G1095" i="3"/>
  <c r="D1095" i="3"/>
  <c r="M1879" i="3"/>
  <c r="K1879" i="3"/>
  <c r="L1885" i="3" s="1"/>
  <c r="G1879" i="3"/>
  <c r="D1879" i="3"/>
  <c r="M2663" i="3"/>
  <c r="K2663" i="3"/>
  <c r="L2669" i="3" s="1"/>
  <c r="G2663" i="3"/>
  <c r="D2663" i="3"/>
  <c r="M3447" i="3"/>
  <c r="K3447" i="3"/>
  <c r="L3453" i="3" s="1"/>
  <c r="G3447" i="3"/>
  <c r="D3447" i="3"/>
  <c r="M4231" i="3"/>
  <c r="K4231" i="3"/>
  <c r="L4237" i="3" s="1"/>
  <c r="G4231" i="3"/>
  <c r="D4231" i="3"/>
  <c r="M5015" i="3"/>
  <c r="K5015" i="3"/>
  <c r="L5021" i="3" s="1"/>
  <c r="G5015" i="3"/>
  <c r="D5015" i="3"/>
  <c r="M5799" i="3"/>
  <c r="K5799" i="3"/>
  <c r="L5805" i="3" s="1"/>
  <c r="G5799" i="3"/>
  <c r="D5799" i="3"/>
  <c r="M6583" i="3"/>
  <c r="K6583" i="3"/>
  <c r="L6589" i="3" s="1"/>
  <c r="G6583" i="3"/>
  <c r="D6583" i="3"/>
  <c r="M7367" i="3"/>
  <c r="K7367" i="3"/>
  <c r="L7373" i="3" s="1"/>
  <c r="G7367" i="3"/>
  <c r="D7367" i="3"/>
  <c r="M8151" i="3"/>
  <c r="K8151" i="3"/>
  <c r="L8157" i="3" s="1"/>
  <c r="G8151" i="3"/>
  <c r="D8151" i="3"/>
  <c r="M8935" i="3"/>
  <c r="K8935" i="3"/>
  <c r="L8941" i="3" s="1"/>
  <c r="G8935" i="3"/>
  <c r="D8935" i="3"/>
  <c r="M9719" i="3"/>
  <c r="K9719" i="3"/>
  <c r="L9725" i="3" s="1"/>
  <c r="G9719" i="3"/>
  <c r="D9719" i="3"/>
  <c r="M10503" i="3"/>
  <c r="K10503" i="3"/>
  <c r="L10509" i="3" s="1"/>
  <c r="G10503" i="3"/>
  <c r="D10503" i="3"/>
  <c r="M11287" i="3"/>
  <c r="K11287" i="3"/>
  <c r="L11293" i="3" s="1"/>
  <c r="G11287" i="3"/>
  <c r="D11287" i="3"/>
  <c r="M12071" i="3"/>
  <c r="K12071" i="3"/>
  <c r="L12077" i="3" s="1"/>
  <c r="G12071" i="3"/>
  <c r="D12071" i="3"/>
  <c r="F11291" i="3" l="1"/>
  <c r="E11293" i="3"/>
  <c r="J11293" i="3" s="1"/>
  <c r="F10507" i="3"/>
  <c r="E10509" i="3"/>
  <c r="J10509" i="3" s="1"/>
  <c r="F9723" i="3"/>
  <c r="E9725" i="3"/>
  <c r="J9725" i="3" s="1"/>
  <c r="F8939" i="3"/>
  <c r="E8941" i="3"/>
  <c r="J8941" i="3" s="1"/>
  <c r="F8155" i="3"/>
  <c r="E8157" i="3"/>
  <c r="J8157" i="3" s="1"/>
  <c r="F7371" i="3"/>
  <c r="E7373" i="3"/>
  <c r="J7373" i="3" s="1"/>
  <c r="F6587" i="3"/>
  <c r="E6589" i="3"/>
  <c r="J6589" i="3" s="1"/>
  <c r="F5803" i="3"/>
  <c r="E5805" i="3"/>
  <c r="J5805" i="3" s="1"/>
  <c r="F5019" i="3"/>
  <c r="E5021" i="3"/>
  <c r="J5021" i="3" s="1"/>
  <c r="F4235" i="3"/>
  <c r="E4237" i="3"/>
  <c r="J4237" i="3" s="1"/>
  <c r="F3451" i="3"/>
  <c r="E3453" i="3"/>
  <c r="J3453" i="3" s="1"/>
  <c r="F2667" i="3"/>
  <c r="E2669" i="3"/>
  <c r="J2669" i="3" s="1"/>
  <c r="F1883" i="3"/>
  <c r="E1885" i="3"/>
  <c r="J1885" i="3" s="1"/>
  <c r="F1099" i="3"/>
  <c r="E1101" i="3"/>
  <c r="J1101" i="3" s="1"/>
  <c r="F315" i="3"/>
  <c r="E317" i="3"/>
  <c r="J317" i="3" s="1"/>
  <c r="F12075" i="3"/>
  <c r="E12077" i="3"/>
  <c r="J12077" i="3" s="1"/>
  <c r="M11286" i="3"/>
  <c r="K11286" i="3"/>
  <c r="L11292" i="3" s="1"/>
  <c r="G11286" i="3"/>
  <c r="D11286" i="3"/>
  <c r="M10502" i="3"/>
  <c r="K10502" i="3"/>
  <c r="L10508" i="3" s="1"/>
  <c r="G10502" i="3"/>
  <c r="D10502" i="3"/>
  <c r="M9718" i="3"/>
  <c r="K9718" i="3"/>
  <c r="L9724" i="3" s="1"/>
  <c r="G9718" i="3"/>
  <c r="D9718" i="3"/>
  <c r="M8934" i="3"/>
  <c r="K8934" i="3"/>
  <c r="L8940" i="3" s="1"/>
  <c r="G8934" i="3"/>
  <c r="D8934" i="3"/>
  <c r="M8150" i="3"/>
  <c r="K8150" i="3"/>
  <c r="L8156" i="3" s="1"/>
  <c r="G8150" i="3"/>
  <c r="D8150" i="3"/>
  <c r="M7366" i="3"/>
  <c r="K7366" i="3"/>
  <c r="L7372" i="3" s="1"/>
  <c r="G7366" i="3"/>
  <c r="D7366" i="3"/>
  <c r="M6582" i="3"/>
  <c r="K6582" i="3"/>
  <c r="L6588" i="3" s="1"/>
  <c r="G6582" i="3"/>
  <c r="D6582" i="3"/>
  <c r="M5798" i="3"/>
  <c r="K5798" i="3"/>
  <c r="L5804" i="3" s="1"/>
  <c r="G5798" i="3"/>
  <c r="D5798" i="3"/>
  <c r="M5014" i="3"/>
  <c r="K5014" i="3"/>
  <c r="L5020" i="3" s="1"/>
  <c r="G5014" i="3"/>
  <c r="D5014" i="3"/>
  <c r="M4230" i="3"/>
  <c r="K4230" i="3"/>
  <c r="L4236" i="3" s="1"/>
  <c r="G4230" i="3"/>
  <c r="D4230" i="3"/>
  <c r="M3446" i="3"/>
  <c r="K3446" i="3"/>
  <c r="L3452" i="3" s="1"/>
  <c r="G3446" i="3"/>
  <c r="D3446" i="3"/>
  <c r="M2662" i="3"/>
  <c r="K2662" i="3"/>
  <c r="L2668" i="3" s="1"/>
  <c r="G2662" i="3"/>
  <c r="D2662" i="3"/>
  <c r="M1878" i="3"/>
  <c r="K1878" i="3"/>
  <c r="L1884" i="3" s="1"/>
  <c r="G1878" i="3"/>
  <c r="D1878" i="3"/>
  <c r="M1094" i="3"/>
  <c r="K1094" i="3"/>
  <c r="L1100" i="3" s="1"/>
  <c r="G1094" i="3"/>
  <c r="D1094" i="3"/>
  <c r="M310" i="3"/>
  <c r="K310" i="3"/>
  <c r="L316" i="3" s="1"/>
  <c r="G310" i="3"/>
  <c r="D310" i="3"/>
  <c r="M12070" i="3"/>
  <c r="K12070" i="3"/>
  <c r="L12076" i="3" s="1"/>
  <c r="G12070" i="3"/>
  <c r="D12070" i="3"/>
  <c r="F11290" i="3" l="1"/>
  <c r="E11292" i="3"/>
  <c r="J11292" i="3" s="1"/>
  <c r="F12074" i="3"/>
  <c r="E12076" i="3"/>
  <c r="J12076" i="3" s="1"/>
  <c r="F10506" i="3"/>
  <c r="E10508" i="3"/>
  <c r="J10508" i="3" s="1"/>
  <c r="F9722" i="3"/>
  <c r="E9724" i="3"/>
  <c r="J9724" i="3" s="1"/>
  <c r="F8938" i="3"/>
  <c r="E8940" i="3"/>
  <c r="J8940" i="3" s="1"/>
  <c r="F8154" i="3"/>
  <c r="E8156" i="3"/>
  <c r="J8156" i="3" s="1"/>
  <c r="F7370" i="3"/>
  <c r="E7372" i="3"/>
  <c r="J7372" i="3" s="1"/>
  <c r="F6586" i="3"/>
  <c r="E6588" i="3"/>
  <c r="J6588" i="3" s="1"/>
  <c r="F5802" i="3"/>
  <c r="E5804" i="3"/>
  <c r="J5804" i="3" s="1"/>
  <c r="F5018" i="3"/>
  <c r="E5020" i="3"/>
  <c r="J5020" i="3" s="1"/>
  <c r="F4234" i="3"/>
  <c r="E4236" i="3"/>
  <c r="J4236" i="3" s="1"/>
  <c r="F3450" i="3"/>
  <c r="E3452" i="3"/>
  <c r="J3452" i="3" s="1"/>
  <c r="F2666" i="3"/>
  <c r="E2668" i="3"/>
  <c r="J2668" i="3" s="1"/>
  <c r="F1882" i="3"/>
  <c r="E1884" i="3"/>
  <c r="J1884" i="3" s="1"/>
  <c r="F1098" i="3"/>
  <c r="E1100" i="3"/>
  <c r="J1100" i="3" s="1"/>
  <c r="F314" i="3"/>
  <c r="E316" i="3"/>
  <c r="J316" i="3" s="1"/>
  <c r="M12069" i="3"/>
  <c r="K12069" i="3"/>
  <c r="L12075" i="3" s="1"/>
  <c r="G12069" i="3"/>
  <c r="D12069" i="3"/>
  <c r="M11285" i="3"/>
  <c r="K11285" i="3"/>
  <c r="L11291" i="3" s="1"/>
  <c r="G11285" i="3"/>
  <c r="D11285" i="3"/>
  <c r="M10501" i="3"/>
  <c r="K10501" i="3"/>
  <c r="L10507" i="3" s="1"/>
  <c r="G10501" i="3"/>
  <c r="D10501" i="3"/>
  <c r="M9717" i="3"/>
  <c r="K9717" i="3"/>
  <c r="L9723" i="3" s="1"/>
  <c r="G9717" i="3"/>
  <c r="D9717" i="3"/>
  <c r="M8933" i="3"/>
  <c r="K8933" i="3"/>
  <c r="L8939" i="3" s="1"/>
  <c r="G8933" i="3"/>
  <c r="D8933" i="3"/>
  <c r="M8149" i="3"/>
  <c r="K8149" i="3"/>
  <c r="L8155" i="3" s="1"/>
  <c r="G8149" i="3"/>
  <c r="D8149" i="3"/>
  <c r="M7365" i="3"/>
  <c r="K7365" i="3"/>
  <c r="L7371" i="3" s="1"/>
  <c r="G7365" i="3"/>
  <c r="D7365" i="3"/>
  <c r="M6581" i="3"/>
  <c r="K6581" i="3"/>
  <c r="L6587" i="3" s="1"/>
  <c r="G6581" i="3"/>
  <c r="D6581" i="3"/>
  <c r="M5797" i="3"/>
  <c r="K5797" i="3"/>
  <c r="L5803" i="3" s="1"/>
  <c r="G5797" i="3"/>
  <c r="D5797" i="3"/>
  <c r="M5013" i="3"/>
  <c r="K5013" i="3"/>
  <c r="L5019" i="3" s="1"/>
  <c r="G5013" i="3"/>
  <c r="D5013" i="3"/>
  <c r="M4229" i="3"/>
  <c r="K4229" i="3"/>
  <c r="L4235" i="3" s="1"/>
  <c r="G4229" i="3"/>
  <c r="D4229" i="3"/>
  <c r="M3445" i="3"/>
  <c r="K3445" i="3"/>
  <c r="L3451" i="3" s="1"/>
  <c r="G3445" i="3"/>
  <c r="D3445" i="3"/>
  <c r="M2661" i="3"/>
  <c r="K2661" i="3"/>
  <c r="L2667" i="3" s="1"/>
  <c r="G2661" i="3"/>
  <c r="D2661" i="3"/>
  <c r="M1877" i="3"/>
  <c r="K1877" i="3"/>
  <c r="L1883" i="3" s="1"/>
  <c r="G1877" i="3"/>
  <c r="D1877" i="3"/>
  <c r="M1093" i="3"/>
  <c r="K1093" i="3"/>
  <c r="L1099" i="3" s="1"/>
  <c r="G1093" i="3"/>
  <c r="D1093" i="3"/>
  <c r="M309" i="3"/>
  <c r="K309" i="3"/>
  <c r="L315" i="3" s="1"/>
  <c r="G309" i="3"/>
  <c r="D309" i="3"/>
  <c r="F11289" i="3" l="1"/>
  <c r="E11291" i="3"/>
  <c r="J11291" i="3" s="1"/>
  <c r="F10505" i="3"/>
  <c r="E10507" i="3"/>
  <c r="J10507" i="3" s="1"/>
  <c r="F9721" i="3"/>
  <c r="E9723" i="3"/>
  <c r="J9723" i="3" s="1"/>
  <c r="F8937" i="3"/>
  <c r="E8939" i="3"/>
  <c r="J8939" i="3" s="1"/>
  <c r="F8153" i="3"/>
  <c r="E8155" i="3"/>
  <c r="J8155" i="3" s="1"/>
  <c r="F7369" i="3"/>
  <c r="E7371" i="3"/>
  <c r="J7371" i="3" s="1"/>
  <c r="F6585" i="3"/>
  <c r="E6587" i="3"/>
  <c r="J6587" i="3" s="1"/>
  <c r="F5801" i="3"/>
  <c r="E5803" i="3"/>
  <c r="J5803" i="3" s="1"/>
  <c r="F4233" i="3"/>
  <c r="E4235" i="3"/>
  <c r="J4235" i="3" s="1"/>
  <c r="F3449" i="3"/>
  <c r="E3451" i="3"/>
  <c r="J3451" i="3" s="1"/>
  <c r="F2665" i="3"/>
  <c r="E2667" i="3"/>
  <c r="J2667" i="3" s="1"/>
  <c r="F1881" i="3"/>
  <c r="E1883" i="3"/>
  <c r="J1883" i="3" s="1"/>
  <c r="F1097" i="3"/>
  <c r="E1099" i="3"/>
  <c r="J1099" i="3" s="1"/>
  <c r="F313" i="3"/>
  <c r="E315" i="3"/>
  <c r="J315" i="3" s="1"/>
  <c r="F12073" i="3"/>
  <c r="E12075" i="3"/>
  <c r="J12075" i="3" s="1"/>
  <c r="F5017" i="3"/>
  <c r="E5019" i="3"/>
  <c r="J5019" i="3" s="1"/>
  <c r="M11284" i="3"/>
  <c r="K11284" i="3"/>
  <c r="L11290" i="3" s="1"/>
  <c r="G11284" i="3"/>
  <c r="D11284" i="3"/>
  <c r="M10500" i="3"/>
  <c r="K10500" i="3"/>
  <c r="L10506" i="3" s="1"/>
  <c r="G10500" i="3"/>
  <c r="D10500" i="3"/>
  <c r="M9716" i="3"/>
  <c r="K9716" i="3"/>
  <c r="L9722" i="3" s="1"/>
  <c r="G9716" i="3"/>
  <c r="D9716" i="3"/>
  <c r="M8932" i="3"/>
  <c r="K8932" i="3"/>
  <c r="L8938" i="3" s="1"/>
  <c r="G8932" i="3"/>
  <c r="D8932" i="3"/>
  <c r="M8148" i="3"/>
  <c r="K8148" i="3"/>
  <c r="L8154" i="3" s="1"/>
  <c r="G8148" i="3"/>
  <c r="D8148" i="3"/>
  <c r="M7364" i="3"/>
  <c r="K7364" i="3"/>
  <c r="L7370" i="3" s="1"/>
  <c r="G7364" i="3"/>
  <c r="D7364" i="3"/>
  <c r="M6580" i="3"/>
  <c r="K6580" i="3"/>
  <c r="L6586" i="3" s="1"/>
  <c r="G6580" i="3"/>
  <c r="D6580" i="3"/>
  <c r="M5796" i="3"/>
  <c r="K5796" i="3"/>
  <c r="L5802" i="3" s="1"/>
  <c r="G5796" i="3"/>
  <c r="D5796" i="3"/>
  <c r="M5012" i="3"/>
  <c r="K5012" i="3"/>
  <c r="L5018" i="3" s="1"/>
  <c r="G5012" i="3"/>
  <c r="D5012" i="3"/>
  <c r="M4228" i="3"/>
  <c r="K4228" i="3"/>
  <c r="L4234" i="3" s="1"/>
  <c r="G4228" i="3"/>
  <c r="D4228" i="3"/>
  <c r="M3444" i="3"/>
  <c r="K3444" i="3"/>
  <c r="L3450" i="3" s="1"/>
  <c r="G3444" i="3"/>
  <c r="D3444" i="3"/>
  <c r="M2660" i="3"/>
  <c r="K2660" i="3"/>
  <c r="L2666" i="3" s="1"/>
  <c r="G2660" i="3"/>
  <c r="D2660" i="3"/>
  <c r="M1876" i="3"/>
  <c r="K1876" i="3"/>
  <c r="L1882" i="3" s="1"/>
  <c r="G1876" i="3"/>
  <c r="D1876" i="3"/>
  <c r="M1092" i="3"/>
  <c r="K1092" i="3"/>
  <c r="L1098" i="3" s="1"/>
  <c r="G1092" i="3"/>
  <c r="D1092" i="3"/>
  <c r="M308" i="3"/>
  <c r="K308" i="3"/>
  <c r="L314" i="3" s="1"/>
  <c r="G308" i="3"/>
  <c r="D308" i="3"/>
  <c r="M12068" i="3"/>
  <c r="K12068" i="3"/>
  <c r="L12074" i="3" s="1"/>
  <c r="G12068" i="3"/>
  <c r="D12068" i="3"/>
  <c r="F11288" i="3" l="1"/>
  <c r="E11290" i="3"/>
  <c r="J11290" i="3" s="1"/>
  <c r="F10504" i="3"/>
  <c r="E10506" i="3"/>
  <c r="J10506" i="3" s="1"/>
  <c r="F9720" i="3"/>
  <c r="E9722" i="3"/>
  <c r="J9722" i="3" s="1"/>
  <c r="F8936" i="3"/>
  <c r="E8938" i="3"/>
  <c r="J8938" i="3" s="1"/>
  <c r="F8152" i="3"/>
  <c r="E8154" i="3"/>
  <c r="J8154" i="3" s="1"/>
  <c r="F7368" i="3"/>
  <c r="E7370" i="3"/>
  <c r="J7370" i="3" s="1"/>
  <c r="F6584" i="3"/>
  <c r="E6586" i="3"/>
  <c r="J6586" i="3" s="1"/>
  <c r="F5800" i="3"/>
  <c r="E5802" i="3"/>
  <c r="J5802" i="3" s="1"/>
  <c r="F4232" i="3"/>
  <c r="E4234" i="3"/>
  <c r="J4234" i="3" s="1"/>
  <c r="F3448" i="3"/>
  <c r="E3450" i="3"/>
  <c r="J3450" i="3" s="1"/>
  <c r="F2664" i="3"/>
  <c r="E2666" i="3"/>
  <c r="J2666" i="3" s="1"/>
  <c r="F1880" i="3"/>
  <c r="E1882" i="3"/>
  <c r="J1882" i="3" s="1"/>
  <c r="F1096" i="3"/>
  <c r="E1098" i="3"/>
  <c r="J1098" i="3" s="1"/>
  <c r="F312" i="3"/>
  <c r="E314" i="3"/>
  <c r="J314" i="3" s="1"/>
  <c r="F12072" i="3"/>
  <c r="E12074" i="3"/>
  <c r="J12074" i="3" s="1"/>
  <c r="F5016" i="3"/>
  <c r="E5018" i="3"/>
  <c r="J5018" i="3" s="1"/>
  <c r="M12067" i="3"/>
  <c r="K12067" i="3"/>
  <c r="L12073" i="3" s="1"/>
  <c r="G12067" i="3"/>
  <c r="D12067" i="3"/>
  <c r="M11283" i="3"/>
  <c r="K11283" i="3"/>
  <c r="L11289" i="3" s="1"/>
  <c r="G11283" i="3"/>
  <c r="D11283" i="3"/>
  <c r="M10499" i="3"/>
  <c r="K10499" i="3"/>
  <c r="L10505" i="3" s="1"/>
  <c r="G10499" i="3"/>
  <c r="D10499" i="3"/>
  <c r="M9715" i="3"/>
  <c r="K9715" i="3"/>
  <c r="L9721" i="3" s="1"/>
  <c r="G9715" i="3"/>
  <c r="D9715" i="3"/>
  <c r="M8931" i="3"/>
  <c r="K8931" i="3"/>
  <c r="L8937" i="3" s="1"/>
  <c r="G8931" i="3"/>
  <c r="D8931" i="3"/>
  <c r="M8147" i="3"/>
  <c r="K8147" i="3"/>
  <c r="L8153" i="3" s="1"/>
  <c r="G8147" i="3"/>
  <c r="D8147" i="3"/>
  <c r="M7363" i="3"/>
  <c r="K7363" i="3"/>
  <c r="L7369" i="3" s="1"/>
  <c r="G7363" i="3"/>
  <c r="D7363" i="3"/>
  <c r="M6579" i="3"/>
  <c r="K6579" i="3"/>
  <c r="L6585" i="3" s="1"/>
  <c r="G6579" i="3"/>
  <c r="D6579" i="3"/>
  <c r="M5795" i="3"/>
  <c r="K5795" i="3"/>
  <c r="L5801" i="3" s="1"/>
  <c r="G5795" i="3"/>
  <c r="D5795" i="3"/>
  <c r="M5011" i="3"/>
  <c r="K5011" i="3"/>
  <c r="L5017" i="3" s="1"/>
  <c r="G5011" i="3"/>
  <c r="D5011" i="3"/>
  <c r="M4227" i="3"/>
  <c r="K4227" i="3"/>
  <c r="L4233" i="3" s="1"/>
  <c r="G4227" i="3"/>
  <c r="D4227" i="3"/>
  <c r="M3443" i="3"/>
  <c r="K3443" i="3"/>
  <c r="L3449" i="3" s="1"/>
  <c r="G3443" i="3"/>
  <c r="D3443" i="3"/>
  <c r="M2659" i="3"/>
  <c r="K2659" i="3"/>
  <c r="L2665" i="3" s="1"/>
  <c r="G2659" i="3"/>
  <c r="D2659" i="3"/>
  <c r="M1875" i="3"/>
  <c r="K1875" i="3"/>
  <c r="L1881" i="3" s="1"/>
  <c r="G1875" i="3"/>
  <c r="D1875" i="3"/>
  <c r="M1091" i="3"/>
  <c r="K1091" i="3"/>
  <c r="L1097" i="3" s="1"/>
  <c r="G1091" i="3"/>
  <c r="D1091" i="3"/>
  <c r="M307" i="3"/>
  <c r="K307" i="3"/>
  <c r="L313" i="3" s="1"/>
  <c r="G307" i="3"/>
  <c r="D307" i="3"/>
  <c r="F11287" i="3" l="1"/>
  <c r="E11289" i="3"/>
  <c r="J11289" i="3" s="1"/>
  <c r="F10503" i="3"/>
  <c r="E10505" i="3"/>
  <c r="J10505" i="3" s="1"/>
  <c r="F9719" i="3"/>
  <c r="E9721" i="3"/>
  <c r="J9721" i="3" s="1"/>
  <c r="F8935" i="3"/>
  <c r="E8937" i="3"/>
  <c r="J8937" i="3" s="1"/>
  <c r="F8151" i="3"/>
  <c r="E8153" i="3"/>
  <c r="J8153" i="3" s="1"/>
  <c r="F7367" i="3"/>
  <c r="E7369" i="3"/>
  <c r="J7369" i="3" s="1"/>
  <c r="F6583" i="3"/>
  <c r="E6585" i="3"/>
  <c r="J6585" i="3" s="1"/>
  <c r="F5799" i="3"/>
  <c r="E5801" i="3"/>
  <c r="J5801" i="3" s="1"/>
  <c r="F4231" i="3"/>
  <c r="E4233" i="3"/>
  <c r="J4233" i="3" s="1"/>
  <c r="F3447" i="3"/>
  <c r="E3449" i="3"/>
  <c r="J3449" i="3" s="1"/>
  <c r="F2663" i="3"/>
  <c r="E2665" i="3"/>
  <c r="J2665" i="3" s="1"/>
  <c r="F1879" i="3"/>
  <c r="E1881" i="3"/>
  <c r="J1881" i="3" s="1"/>
  <c r="F1095" i="3"/>
  <c r="E1097" i="3"/>
  <c r="J1097" i="3" s="1"/>
  <c r="F311" i="3"/>
  <c r="E313" i="3"/>
  <c r="J313" i="3" s="1"/>
  <c r="F12071" i="3"/>
  <c r="E12073" i="3"/>
  <c r="J12073" i="3" s="1"/>
  <c r="F5015" i="3"/>
  <c r="E5017" i="3"/>
  <c r="J5017" i="3" s="1"/>
  <c r="M11282" i="3"/>
  <c r="K11282" i="3"/>
  <c r="L11288" i="3" s="1"/>
  <c r="G11282" i="3"/>
  <c r="D11282" i="3"/>
  <c r="M10498" i="3"/>
  <c r="K10498" i="3"/>
  <c r="L10504" i="3" s="1"/>
  <c r="G10498" i="3"/>
  <c r="D10498" i="3"/>
  <c r="M9714" i="3"/>
  <c r="K9714" i="3"/>
  <c r="L9720" i="3" s="1"/>
  <c r="G9714" i="3"/>
  <c r="D9714" i="3"/>
  <c r="M8930" i="3"/>
  <c r="K8930" i="3"/>
  <c r="L8936" i="3" s="1"/>
  <c r="G8930" i="3"/>
  <c r="D8930" i="3"/>
  <c r="M8146" i="3"/>
  <c r="K8146" i="3"/>
  <c r="L8152" i="3" s="1"/>
  <c r="G8146" i="3"/>
  <c r="D8146" i="3"/>
  <c r="M7362" i="3"/>
  <c r="K7362" i="3"/>
  <c r="L7368" i="3" s="1"/>
  <c r="G7362" i="3"/>
  <c r="D7362" i="3"/>
  <c r="M6578" i="3"/>
  <c r="K6578" i="3"/>
  <c r="L6584" i="3" s="1"/>
  <c r="G6578" i="3"/>
  <c r="D6578" i="3"/>
  <c r="M5794" i="3"/>
  <c r="K5794" i="3"/>
  <c r="L5800" i="3" s="1"/>
  <c r="G5794" i="3"/>
  <c r="D5794" i="3"/>
  <c r="M5010" i="3"/>
  <c r="K5010" i="3"/>
  <c r="L5016" i="3" s="1"/>
  <c r="G5010" i="3"/>
  <c r="D5010" i="3"/>
  <c r="M4226" i="3"/>
  <c r="K4226" i="3"/>
  <c r="L4232" i="3" s="1"/>
  <c r="G4226" i="3"/>
  <c r="D4226" i="3"/>
  <c r="M3442" i="3"/>
  <c r="K3442" i="3"/>
  <c r="L3448" i="3" s="1"/>
  <c r="G3442" i="3"/>
  <c r="D3442" i="3"/>
  <c r="M2658" i="3"/>
  <c r="K2658" i="3"/>
  <c r="L2664" i="3" s="1"/>
  <c r="G2658" i="3"/>
  <c r="D2658" i="3"/>
  <c r="M1874" i="3"/>
  <c r="K1874" i="3"/>
  <c r="L1880" i="3" s="1"/>
  <c r="G1874" i="3"/>
  <c r="D1874" i="3"/>
  <c r="M1090" i="3"/>
  <c r="K1090" i="3"/>
  <c r="L1096" i="3" s="1"/>
  <c r="G1090" i="3"/>
  <c r="D1090" i="3"/>
  <c r="M306" i="3"/>
  <c r="K306" i="3"/>
  <c r="L312" i="3" s="1"/>
  <c r="G306" i="3"/>
  <c r="D306" i="3"/>
  <c r="M12066" i="3"/>
  <c r="K12066" i="3"/>
  <c r="L12072" i="3" s="1"/>
  <c r="G12066" i="3"/>
  <c r="D12066" i="3"/>
  <c r="F11286" i="3" l="1"/>
  <c r="E11288" i="3"/>
  <c r="J11288" i="3" s="1"/>
  <c r="F10502" i="3"/>
  <c r="E10504" i="3"/>
  <c r="J10504" i="3" s="1"/>
  <c r="F9718" i="3"/>
  <c r="E9720" i="3"/>
  <c r="J9720" i="3" s="1"/>
  <c r="F8934" i="3"/>
  <c r="E8936" i="3"/>
  <c r="J8936" i="3" s="1"/>
  <c r="F8150" i="3"/>
  <c r="E8152" i="3"/>
  <c r="J8152" i="3" s="1"/>
  <c r="F7366" i="3"/>
  <c r="E7368" i="3"/>
  <c r="J7368" i="3" s="1"/>
  <c r="F6582" i="3"/>
  <c r="E6584" i="3"/>
  <c r="J6584" i="3" s="1"/>
  <c r="F5798" i="3"/>
  <c r="E5800" i="3"/>
  <c r="J5800" i="3" s="1"/>
  <c r="F4230" i="3"/>
  <c r="E4232" i="3"/>
  <c r="J4232" i="3" s="1"/>
  <c r="F3446" i="3"/>
  <c r="E3448" i="3"/>
  <c r="J3448" i="3" s="1"/>
  <c r="F2662" i="3"/>
  <c r="E2664" i="3"/>
  <c r="J2664" i="3" s="1"/>
  <c r="F1878" i="3"/>
  <c r="E1880" i="3"/>
  <c r="J1880" i="3" s="1"/>
  <c r="F1094" i="3"/>
  <c r="E1096" i="3"/>
  <c r="J1096" i="3" s="1"/>
  <c r="F310" i="3"/>
  <c r="E312" i="3"/>
  <c r="J312" i="3" s="1"/>
  <c r="F12070" i="3"/>
  <c r="E12072" i="3"/>
  <c r="J12072" i="3" s="1"/>
  <c r="F5014" i="3"/>
  <c r="E5016" i="3"/>
  <c r="J5016" i="3" s="1"/>
  <c r="M11281" i="3"/>
  <c r="K11281" i="3"/>
  <c r="L11287" i="3" s="1"/>
  <c r="G11281" i="3"/>
  <c r="D11281" i="3"/>
  <c r="M10497" i="3"/>
  <c r="K10497" i="3"/>
  <c r="L10503" i="3" s="1"/>
  <c r="G10497" i="3"/>
  <c r="D10497" i="3"/>
  <c r="M9713" i="3"/>
  <c r="K9713" i="3"/>
  <c r="L9719" i="3" s="1"/>
  <c r="G9713" i="3"/>
  <c r="D9713" i="3"/>
  <c r="M8929" i="3"/>
  <c r="K8929" i="3"/>
  <c r="L8935" i="3" s="1"/>
  <c r="G8929" i="3"/>
  <c r="D8929" i="3"/>
  <c r="M8145" i="3"/>
  <c r="K8145" i="3"/>
  <c r="L8151" i="3" s="1"/>
  <c r="G8145" i="3"/>
  <c r="D8145" i="3"/>
  <c r="M7361" i="3"/>
  <c r="K7361" i="3"/>
  <c r="L7367" i="3" s="1"/>
  <c r="G7361" i="3"/>
  <c r="D7361" i="3"/>
  <c r="M6577" i="3"/>
  <c r="K6577" i="3"/>
  <c r="L6583" i="3" s="1"/>
  <c r="G6577" i="3"/>
  <c r="D6577" i="3"/>
  <c r="M5793" i="3"/>
  <c r="K5793" i="3"/>
  <c r="L5799" i="3" s="1"/>
  <c r="G5793" i="3"/>
  <c r="D5793" i="3"/>
  <c r="M5009" i="3"/>
  <c r="K5009" i="3"/>
  <c r="L5015" i="3" s="1"/>
  <c r="G5009" i="3"/>
  <c r="D5009" i="3"/>
  <c r="M4225" i="3"/>
  <c r="K4225" i="3"/>
  <c r="L4231" i="3" s="1"/>
  <c r="G4225" i="3"/>
  <c r="D4225" i="3"/>
  <c r="M3441" i="3"/>
  <c r="K3441" i="3"/>
  <c r="L3447" i="3" s="1"/>
  <c r="G3441" i="3"/>
  <c r="D3441" i="3"/>
  <c r="M2657" i="3"/>
  <c r="K2657" i="3"/>
  <c r="L2663" i="3" s="1"/>
  <c r="G2657" i="3"/>
  <c r="D2657" i="3"/>
  <c r="M1873" i="3"/>
  <c r="K1873" i="3"/>
  <c r="L1879" i="3" s="1"/>
  <c r="G1873" i="3"/>
  <c r="D1873" i="3"/>
  <c r="M1089" i="3"/>
  <c r="K1089" i="3"/>
  <c r="L1095" i="3" s="1"/>
  <c r="G1089" i="3"/>
  <c r="D1089" i="3"/>
  <c r="M305" i="3"/>
  <c r="K305" i="3"/>
  <c r="L311" i="3" s="1"/>
  <c r="G305" i="3"/>
  <c r="D305" i="3"/>
  <c r="M12065" i="3"/>
  <c r="K12065" i="3"/>
  <c r="L12071" i="3" s="1"/>
  <c r="G12065" i="3"/>
  <c r="D12065" i="3"/>
  <c r="F309" i="3" l="1"/>
  <c r="E311" i="3"/>
  <c r="J311" i="3" s="1"/>
  <c r="F1093" i="3"/>
  <c r="E1095" i="3"/>
  <c r="J1095" i="3" s="1"/>
  <c r="F1877" i="3"/>
  <c r="E1879" i="3"/>
  <c r="J1879" i="3" s="1"/>
  <c r="F2661" i="3"/>
  <c r="E2663" i="3"/>
  <c r="J2663" i="3" s="1"/>
  <c r="F3445" i="3"/>
  <c r="E3447" i="3"/>
  <c r="J3447" i="3" s="1"/>
  <c r="F4229" i="3"/>
  <c r="E4231" i="3"/>
  <c r="J4231" i="3" s="1"/>
  <c r="F5013" i="3"/>
  <c r="E5015" i="3"/>
  <c r="J5015" i="3" s="1"/>
  <c r="F5797" i="3"/>
  <c r="E5799" i="3"/>
  <c r="J5799" i="3" s="1"/>
  <c r="F6581" i="3"/>
  <c r="E6583" i="3"/>
  <c r="J6583" i="3" s="1"/>
  <c r="F7365" i="3"/>
  <c r="E7367" i="3"/>
  <c r="J7367" i="3" s="1"/>
  <c r="F8149" i="3"/>
  <c r="E8151" i="3"/>
  <c r="J8151" i="3" s="1"/>
  <c r="F8933" i="3"/>
  <c r="E8935" i="3"/>
  <c r="J8935" i="3" s="1"/>
  <c r="F9717" i="3"/>
  <c r="E9719" i="3"/>
  <c r="J9719" i="3" s="1"/>
  <c r="F10501" i="3"/>
  <c r="E10503" i="3"/>
  <c r="J10503" i="3" s="1"/>
  <c r="F11285" i="3"/>
  <c r="E11287" i="3"/>
  <c r="J11287" i="3" s="1"/>
  <c r="F12069" i="3"/>
  <c r="E12071" i="3"/>
  <c r="J12071" i="3" s="1"/>
  <c r="M12064" i="3"/>
  <c r="K12064" i="3"/>
  <c r="L12070" i="3" s="1"/>
  <c r="G12064" i="3"/>
  <c r="D12064" i="3"/>
  <c r="M11280" i="3"/>
  <c r="K11280" i="3"/>
  <c r="L11286" i="3" s="1"/>
  <c r="G11280" i="3"/>
  <c r="D11280" i="3"/>
  <c r="E11286" i="3" s="1"/>
  <c r="J11286" i="3" s="1"/>
  <c r="M10496" i="3"/>
  <c r="K10496" i="3"/>
  <c r="L10502" i="3" s="1"/>
  <c r="G10496" i="3"/>
  <c r="D10496" i="3"/>
  <c r="E10502" i="3" s="1"/>
  <c r="J10502" i="3" s="1"/>
  <c r="M9712" i="3"/>
  <c r="K9712" i="3"/>
  <c r="L9718" i="3" s="1"/>
  <c r="G9712" i="3"/>
  <c r="D9712" i="3"/>
  <c r="M8928" i="3"/>
  <c r="K8928" i="3"/>
  <c r="L8934" i="3" s="1"/>
  <c r="G8928" i="3"/>
  <c r="D8928" i="3"/>
  <c r="E8934" i="3" s="1"/>
  <c r="J8934" i="3" s="1"/>
  <c r="M8144" i="3"/>
  <c r="K8144" i="3"/>
  <c r="L8150" i="3" s="1"/>
  <c r="G8144" i="3"/>
  <c r="D8144" i="3"/>
  <c r="E8150" i="3" s="1"/>
  <c r="J8150" i="3" s="1"/>
  <c r="M7360" i="3"/>
  <c r="K7360" i="3"/>
  <c r="L7366" i="3" s="1"/>
  <c r="G7360" i="3"/>
  <c r="D7360" i="3"/>
  <c r="E7366" i="3" s="1"/>
  <c r="J7366" i="3" s="1"/>
  <c r="M6576" i="3"/>
  <c r="K6576" i="3"/>
  <c r="L6582" i="3" s="1"/>
  <c r="G6576" i="3"/>
  <c r="D6576" i="3"/>
  <c r="E6582" i="3" s="1"/>
  <c r="J6582" i="3" s="1"/>
  <c r="M5792" i="3"/>
  <c r="K5792" i="3"/>
  <c r="L5798" i="3" s="1"/>
  <c r="G5792" i="3"/>
  <c r="D5792" i="3"/>
  <c r="E5798" i="3" s="1"/>
  <c r="J5798" i="3" s="1"/>
  <c r="M5008" i="3"/>
  <c r="K5008" i="3"/>
  <c r="L5014" i="3" s="1"/>
  <c r="G5008" i="3"/>
  <c r="D5008" i="3"/>
  <c r="E5014" i="3" s="1"/>
  <c r="J5014" i="3" s="1"/>
  <c r="M4224" i="3"/>
  <c r="K4224" i="3"/>
  <c r="L4230" i="3" s="1"/>
  <c r="G4224" i="3"/>
  <c r="D4224" i="3"/>
  <c r="E4230" i="3" s="1"/>
  <c r="J4230" i="3" s="1"/>
  <c r="M3440" i="3"/>
  <c r="K3440" i="3"/>
  <c r="L3446" i="3" s="1"/>
  <c r="G3440" i="3"/>
  <c r="D3440" i="3"/>
  <c r="M2656" i="3"/>
  <c r="K2656" i="3"/>
  <c r="L2662" i="3" s="1"/>
  <c r="G2656" i="3"/>
  <c r="D2656" i="3"/>
  <c r="E2662" i="3" s="1"/>
  <c r="J2662" i="3" s="1"/>
  <c r="M1872" i="3"/>
  <c r="K1872" i="3"/>
  <c r="L1878" i="3" s="1"/>
  <c r="G1872" i="3"/>
  <c r="D1872" i="3"/>
  <c r="E1878" i="3" s="1"/>
  <c r="J1878" i="3" s="1"/>
  <c r="M1088" i="3"/>
  <c r="K1088" i="3"/>
  <c r="L1094" i="3" s="1"/>
  <c r="G1088" i="3"/>
  <c r="D1088" i="3"/>
  <c r="E1094" i="3" s="1"/>
  <c r="J1094" i="3" s="1"/>
  <c r="M304" i="3"/>
  <c r="K304" i="3"/>
  <c r="L310" i="3" s="1"/>
  <c r="G304" i="3"/>
  <c r="D304" i="3"/>
  <c r="E310" i="3" s="1"/>
  <c r="J310" i="3" s="1"/>
  <c r="F9716" i="3" l="1"/>
  <c r="E9718" i="3"/>
  <c r="J9718" i="3" s="1"/>
  <c r="F3444" i="3"/>
  <c r="E3446" i="3"/>
  <c r="J3446" i="3" s="1"/>
  <c r="F12068" i="3"/>
  <c r="E12070" i="3"/>
  <c r="J12070" i="3" s="1"/>
  <c r="F5796" i="3"/>
  <c r="F4228" i="3"/>
  <c r="F1092" i="3"/>
  <c r="F5012" i="3"/>
  <c r="F11284" i="3"/>
  <c r="F10500" i="3"/>
  <c r="F308" i="3"/>
  <c r="F1876" i="3"/>
  <c r="F8932" i="3"/>
  <c r="F2660" i="3"/>
  <c r="F6580" i="3"/>
  <c r="F7364" i="3"/>
  <c r="F8148" i="3"/>
  <c r="M11279" i="3"/>
  <c r="K11279" i="3"/>
  <c r="L11285" i="3" s="1"/>
  <c r="G11279" i="3"/>
  <c r="D11279" i="3"/>
  <c r="M10495" i="3"/>
  <c r="K10495" i="3"/>
  <c r="L10501" i="3" s="1"/>
  <c r="G10495" i="3"/>
  <c r="D10495" i="3"/>
  <c r="M9711" i="3"/>
  <c r="K9711" i="3"/>
  <c r="L9717" i="3" s="1"/>
  <c r="G9711" i="3"/>
  <c r="D9711" i="3"/>
  <c r="M8927" i="3"/>
  <c r="K8927" i="3"/>
  <c r="L8933" i="3" s="1"/>
  <c r="G8927" i="3"/>
  <c r="D8927" i="3"/>
  <c r="M8143" i="3"/>
  <c r="K8143" i="3"/>
  <c r="L8149" i="3" s="1"/>
  <c r="G8143" i="3"/>
  <c r="D8143" i="3"/>
  <c r="M7359" i="3"/>
  <c r="K7359" i="3"/>
  <c r="L7365" i="3" s="1"/>
  <c r="G7359" i="3"/>
  <c r="D7359" i="3"/>
  <c r="M6575" i="3"/>
  <c r="K6575" i="3"/>
  <c r="L6581" i="3" s="1"/>
  <c r="G6575" i="3"/>
  <c r="D6575" i="3"/>
  <c r="M5791" i="3"/>
  <c r="K5791" i="3"/>
  <c r="L5797" i="3" s="1"/>
  <c r="G5791" i="3"/>
  <c r="D5791" i="3"/>
  <c r="M5007" i="3"/>
  <c r="K5007" i="3"/>
  <c r="L5013" i="3" s="1"/>
  <c r="G5007" i="3"/>
  <c r="D5007" i="3"/>
  <c r="M4223" i="3"/>
  <c r="K4223" i="3"/>
  <c r="L4229" i="3" s="1"/>
  <c r="G4223" i="3"/>
  <c r="D4223" i="3"/>
  <c r="M3439" i="3"/>
  <c r="K3439" i="3"/>
  <c r="L3445" i="3" s="1"/>
  <c r="G3439" i="3"/>
  <c r="D3439" i="3"/>
  <c r="M2655" i="3"/>
  <c r="K2655" i="3"/>
  <c r="L2661" i="3" s="1"/>
  <c r="G2655" i="3"/>
  <c r="D2655" i="3"/>
  <c r="M1871" i="3"/>
  <c r="K1871" i="3"/>
  <c r="L1877" i="3" s="1"/>
  <c r="G1871" i="3"/>
  <c r="D1871" i="3"/>
  <c r="M1087" i="3"/>
  <c r="K1087" i="3"/>
  <c r="L1093" i="3" s="1"/>
  <c r="G1087" i="3"/>
  <c r="D1087" i="3"/>
  <c r="M303" i="3"/>
  <c r="K303" i="3"/>
  <c r="L309" i="3" s="1"/>
  <c r="G303" i="3"/>
  <c r="D303" i="3"/>
  <c r="M12063" i="3"/>
  <c r="K12063" i="3"/>
  <c r="L12069" i="3" s="1"/>
  <c r="G12063" i="3"/>
  <c r="D12063" i="3"/>
  <c r="F11283" i="3" l="1"/>
  <c r="E11285" i="3"/>
  <c r="J11285" i="3" s="1"/>
  <c r="F12067" i="3"/>
  <c r="E12069" i="3"/>
  <c r="J12069" i="3" s="1"/>
  <c r="F10499" i="3"/>
  <c r="E10501" i="3"/>
  <c r="J10501" i="3" s="1"/>
  <c r="F9715" i="3"/>
  <c r="E9717" i="3"/>
  <c r="J9717" i="3" s="1"/>
  <c r="F8931" i="3"/>
  <c r="E8933" i="3"/>
  <c r="J8933" i="3" s="1"/>
  <c r="F8147" i="3"/>
  <c r="E8149" i="3"/>
  <c r="J8149" i="3" s="1"/>
  <c r="F7363" i="3"/>
  <c r="E7365" i="3"/>
  <c r="J7365" i="3" s="1"/>
  <c r="F6579" i="3"/>
  <c r="E6581" i="3"/>
  <c r="J6581" i="3" s="1"/>
  <c r="F5795" i="3"/>
  <c r="E5797" i="3"/>
  <c r="J5797" i="3" s="1"/>
  <c r="F5011" i="3"/>
  <c r="E5013" i="3"/>
  <c r="J5013" i="3" s="1"/>
  <c r="F4227" i="3"/>
  <c r="E4229" i="3"/>
  <c r="J4229" i="3" s="1"/>
  <c r="F3443" i="3"/>
  <c r="E3445" i="3"/>
  <c r="J3445" i="3" s="1"/>
  <c r="F2659" i="3"/>
  <c r="E2661" i="3"/>
  <c r="J2661" i="3" s="1"/>
  <c r="F1875" i="3"/>
  <c r="E1877" i="3"/>
  <c r="J1877" i="3" s="1"/>
  <c r="F1091" i="3"/>
  <c r="E1093" i="3"/>
  <c r="J1093" i="3" s="1"/>
  <c r="F307" i="3"/>
  <c r="E309" i="3"/>
  <c r="J309" i="3" s="1"/>
  <c r="M11278" i="3"/>
  <c r="K11278" i="3"/>
  <c r="L11284" i="3" s="1"/>
  <c r="G11278" i="3"/>
  <c r="D11278" i="3"/>
  <c r="M10494" i="3"/>
  <c r="K10494" i="3"/>
  <c r="L10500" i="3" s="1"/>
  <c r="G10494" i="3"/>
  <c r="D10494" i="3"/>
  <c r="M9710" i="3"/>
  <c r="K9710" i="3"/>
  <c r="L9716" i="3" s="1"/>
  <c r="G9710" i="3"/>
  <c r="D9710" i="3"/>
  <c r="M8926" i="3"/>
  <c r="K8926" i="3"/>
  <c r="L8932" i="3" s="1"/>
  <c r="G8926" i="3"/>
  <c r="D8926" i="3"/>
  <c r="M8142" i="3"/>
  <c r="K8142" i="3"/>
  <c r="L8148" i="3" s="1"/>
  <c r="G8142" i="3"/>
  <c r="D8142" i="3"/>
  <c r="M7358" i="3"/>
  <c r="K7358" i="3"/>
  <c r="L7364" i="3" s="1"/>
  <c r="G7358" i="3"/>
  <c r="D7358" i="3"/>
  <c r="M6574" i="3"/>
  <c r="K6574" i="3"/>
  <c r="L6580" i="3" s="1"/>
  <c r="G6574" i="3"/>
  <c r="D6574" i="3"/>
  <c r="M5790" i="3"/>
  <c r="K5790" i="3"/>
  <c r="L5796" i="3" s="1"/>
  <c r="G5790" i="3"/>
  <c r="D5790" i="3"/>
  <c r="M5006" i="3"/>
  <c r="K5006" i="3"/>
  <c r="L5012" i="3" s="1"/>
  <c r="G5006" i="3"/>
  <c r="D5006" i="3"/>
  <c r="M4222" i="3"/>
  <c r="K4222" i="3"/>
  <c r="L4228" i="3" s="1"/>
  <c r="G4222" i="3"/>
  <c r="D4222" i="3"/>
  <c r="M3438" i="3"/>
  <c r="K3438" i="3"/>
  <c r="L3444" i="3" s="1"/>
  <c r="G3438" i="3"/>
  <c r="D3438" i="3"/>
  <c r="M2654" i="3"/>
  <c r="K2654" i="3"/>
  <c r="L2660" i="3" s="1"/>
  <c r="G2654" i="3"/>
  <c r="D2654" i="3"/>
  <c r="M1870" i="3"/>
  <c r="K1870" i="3"/>
  <c r="L1876" i="3" s="1"/>
  <c r="G1870" i="3"/>
  <c r="D1870" i="3"/>
  <c r="M1086" i="3"/>
  <c r="K1086" i="3"/>
  <c r="L1092" i="3" s="1"/>
  <c r="G1086" i="3"/>
  <c r="D1086" i="3"/>
  <c r="M302" i="3"/>
  <c r="K302" i="3"/>
  <c r="L308" i="3" s="1"/>
  <c r="G302" i="3"/>
  <c r="D302" i="3"/>
  <c r="M12062" i="3"/>
  <c r="K12062" i="3"/>
  <c r="L12068" i="3" s="1"/>
  <c r="G12062" i="3"/>
  <c r="D12062" i="3"/>
  <c r="E5012" i="3" l="1"/>
  <c r="J5012" i="3" s="1"/>
  <c r="F5010" i="3"/>
  <c r="E1876" i="3"/>
  <c r="J1876" i="3" s="1"/>
  <c r="F1874" i="3"/>
  <c r="E6580" i="3"/>
  <c r="J6580" i="3" s="1"/>
  <c r="F6578" i="3"/>
  <c r="E9716" i="3"/>
  <c r="J9716" i="3" s="1"/>
  <c r="F9714" i="3"/>
  <c r="E12068" i="3"/>
  <c r="J12068" i="3" s="1"/>
  <c r="F12066" i="3"/>
  <c r="E2660" i="3"/>
  <c r="J2660" i="3" s="1"/>
  <c r="F2658" i="3"/>
  <c r="E5796" i="3"/>
  <c r="J5796" i="3" s="1"/>
  <c r="F5794" i="3"/>
  <c r="E7364" i="3"/>
  <c r="J7364" i="3" s="1"/>
  <c r="F7362" i="3"/>
  <c r="E8932" i="3"/>
  <c r="J8932" i="3" s="1"/>
  <c r="F8930" i="3"/>
  <c r="E10500" i="3"/>
  <c r="J10500" i="3" s="1"/>
  <c r="F10498" i="3"/>
  <c r="E308" i="3"/>
  <c r="J308" i="3" s="1"/>
  <c r="F306" i="3"/>
  <c r="E3444" i="3"/>
  <c r="J3444" i="3" s="1"/>
  <c r="F3442" i="3"/>
  <c r="E8148" i="3"/>
  <c r="J8148" i="3" s="1"/>
  <c r="F8146" i="3"/>
  <c r="E11284" i="3"/>
  <c r="J11284" i="3" s="1"/>
  <c r="F11282" i="3"/>
  <c r="E1092" i="3"/>
  <c r="J1092" i="3" s="1"/>
  <c r="F1090" i="3"/>
  <c r="E4228" i="3"/>
  <c r="J4228" i="3" s="1"/>
  <c r="F4226" i="3"/>
  <c r="M11277" i="3"/>
  <c r="K11277" i="3"/>
  <c r="L11283" i="3" s="1"/>
  <c r="G11277" i="3"/>
  <c r="D11277" i="3"/>
  <c r="M10493" i="3"/>
  <c r="K10493" i="3"/>
  <c r="L10499" i="3" s="1"/>
  <c r="G10493" i="3"/>
  <c r="D10493" i="3"/>
  <c r="M9709" i="3"/>
  <c r="K9709" i="3"/>
  <c r="L9715" i="3" s="1"/>
  <c r="G9709" i="3"/>
  <c r="D9709" i="3"/>
  <c r="M8925" i="3"/>
  <c r="K8925" i="3"/>
  <c r="L8931" i="3" s="1"/>
  <c r="G8925" i="3"/>
  <c r="D8925" i="3"/>
  <c r="M8141" i="3"/>
  <c r="K8141" i="3"/>
  <c r="L8147" i="3" s="1"/>
  <c r="G8141" i="3"/>
  <c r="D8141" i="3"/>
  <c r="M7357" i="3"/>
  <c r="K7357" i="3"/>
  <c r="L7363" i="3" s="1"/>
  <c r="G7357" i="3"/>
  <c r="D7357" i="3"/>
  <c r="M6573" i="3"/>
  <c r="K6573" i="3"/>
  <c r="L6579" i="3" s="1"/>
  <c r="G6573" i="3"/>
  <c r="D6573" i="3"/>
  <c r="M5789" i="3"/>
  <c r="K5789" i="3"/>
  <c r="L5795" i="3" s="1"/>
  <c r="G5789" i="3"/>
  <c r="D5789" i="3"/>
  <c r="M5005" i="3"/>
  <c r="K5005" i="3"/>
  <c r="L5011" i="3" s="1"/>
  <c r="G5005" i="3"/>
  <c r="D5005" i="3"/>
  <c r="M4221" i="3"/>
  <c r="K4221" i="3"/>
  <c r="L4227" i="3" s="1"/>
  <c r="G4221" i="3"/>
  <c r="D4221" i="3"/>
  <c r="M3437" i="3"/>
  <c r="K3437" i="3"/>
  <c r="L3443" i="3" s="1"/>
  <c r="G3437" i="3"/>
  <c r="D3437" i="3"/>
  <c r="M2653" i="3"/>
  <c r="K2653" i="3"/>
  <c r="L2659" i="3" s="1"/>
  <c r="G2653" i="3"/>
  <c r="D2653" i="3"/>
  <c r="M1869" i="3"/>
  <c r="K1869" i="3"/>
  <c r="L1875" i="3" s="1"/>
  <c r="G1869" i="3"/>
  <c r="D1869" i="3"/>
  <c r="M1085" i="3"/>
  <c r="K1085" i="3"/>
  <c r="L1091" i="3" s="1"/>
  <c r="G1085" i="3"/>
  <c r="D1085" i="3"/>
  <c r="M301" i="3"/>
  <c r="K301" i="3"/>
  <c r="L307" i="3" s="1"/>
  <c r="G301" i="3"/>
  <c r="D301" i="3"/>
  <c r="M12061" i="3"/>
  <c r="K12061" i="3"/>
  <c r="L12067" i="3" s="1"/>
  <c r="G12061" i="3"/>
  <c r="D12061" i="3"/>
  <c r="E2659" i="3" l="1"/>
  <c r="J2659" i="3" s="1"/>
  <c r="F2657" i="3"/>
  <c r="E10499" i="3"/>
  <c r="J10499" i="3" s="1"/>
  <c r="F10497" i="3"/>
  <c r="E4227" i="3"/>
  <c r="J4227" i="3" s="1"/>
  <c r="F4225" i="3"/>
  <c r="E5795" i="3"/>
  <c r="J5795" i="3" s="1"/>
  <c r="F5793" i="3"/>
  <c r="E1091" i="3"/>
  <c r="J1091" i="3" s="1"/>
  <c r="F1089" i="3"/>
  <c r="E8931" i="3"/>
  <c r="J8931" i="3" s="1"/>
  <c r="F8929" i="3"/>
  <c r="E1875" i="3"/>
  <c r="J1875" i="3" s="1"/>
  <c r="F1873" i="3"/>
  <c r="E5011" i="3"/>
  <c r="J5011" i="3" s="1"/>
  <c r="F5009" i="3"/>
  <c r="E9715" i="3"/>
  <c r="J9715" i="3" s="1"/>
  <c r="F9713" i="3"/>
  <c r="E12067" i="3"/>
  <c r="J12067" i="3" s="1"/>
  <c r="F12065" i="3"/>
  <c r="E7363" i="3"/>
  <c r="J7363" i="3" s="1"/>
  <c r="F7361" i="3"/>
  <c r="E307" i="3"/>
  <c r="J307" i="3" s="1"/>
  <c r="F305" i="3"/>
  <c r="E3443" i="3"/>
  <c r="J3443" i="3" s="1"/>
  <c r="F3441" i="3"/>
  <c r="E6579" i="3"/>
  <c r="J6579" i="3" s="1"/>
  <c r="F6577" i="3"/>
  <c r="E8147" i="3"/>
  <c r="J8147" i="3" s="1"/>
  <c r="F8145" i="3"/>
  <c r="E11283" i="3"/>
  <c r="J11283" i="3" s="1"/>
  <c r="F11281" i="3"/>
  <c r="M12060" i="3"/>
  <c r="K12060" i="3"/>
  <c r="L12066" i="3" s="1"/>
  <c r="G12060" i="3"/>
  <c r="D12060" i="3"/>
  <c r="M11276" i="3"/>
  <c r="K11276" i="3"/>
  <c r="L11282" i="3" s="1"/>
  <c r="G11276" i="3"/>
  <c r="D11276" i="3"/>
  <c r="M10492" i="3"/>
  <c r="K10492" i="3"/>
  <c r="L10498" i="3" s="1"/>
  <c r="G10492" i="3"/>
  <c r="D10492" i="3"/>
  <c r="M9708" i="3"/>
  <c r="K9708" i="3"/>
  <c r="L9714" i="3" s="1"/>
  <c r="G9708" i="3"/>
  <c r="D9708" i="3"/>
  <c r="M8924" i="3"/>
  <c r="K8924" i="3"/>
  <c r="L8930" i="3" s="1"/>
  <c r="G8924" i="3"/>
  <c r="D8924" i="3"/>
  <c r="M8140" i="3"/>
  <c r="K8140" i="3"/>
  <c r="L8146" i="3" s="1"/>
  <c r="G8140" i="3"/>
  <c r="D8140" i="3"/>
  <c r="M7356" i="3"/>
  <c r="K7356" i="3"/>
  <c r="L7362" i="3" s="1"/>
  <c r="G7356" i="3"/>
  <c r="D7356" i="3"/>
  <c r="M6572" i="3"/>
  <c r="K6572" i="3"/>
  <c r="L6578" i="3" s="1"/>
  <c r="G6572" i="3"/>
  <c r="D6572" i="3"/>
  <c r="M5788" i="3"/>
  <c r="K5788" i="3"/>
  <c r="L5794" i="3" s="1"/>
  <c r="G5788" i="3"/>
  <c r="D5788" i="3"/>
  <c r="M5004" i="3"/>
  <c r="K5004" i="3"/>
  <c r="L5010" i="3" s="1"/>
  <c r="G5004" i="3"/>
  <c r="D5004" i="3"/>
  <c r="M4220" i="3"/>
  <c r="K4220" i="3"/>
  <c r="L4226" i="3" s="1"/>
  <c r="G4220" i="3"/>
  <c r="D4220" i="3"/>
  <c r="M3436" i="3"/>
  <c r="K3436" i="3"/>
  <c r="L3442" i="3" s="1"/>
  <c r="G3436" i="3"/>
  <c r="D3436" i="3"/>
  <c r="M2652" i="3"/>
  <c r="K2652" i="3"/>
  <c r="L2658" i="3" s="1"/>
  <c r="G2652" i="3"/>
  <c r="D2652" i="3"/>
  <c r="M1868" i="3"/>
  <c r="K1868" i="3"/>
  <c r="L1874" i="3" s="1"/>
  <c r="G1868" i="3"/>
  <c r="D1868" i="3"/>
  <c r="M1084" i="3"/>
  <c r="K1084" i="3"/>
  <c r="L1090" i="3" s="1"/>
  <c r="G1084" i="3"/>
  <c r="D1084" i="3"/>
  <c r="M300" i="3"/>
  <c r="K300" i="3"/>
  <c r="L306" i="3" s="1"/>
  <c r="G300" i="3"/>
  <c r="D300" i="3"/>
  <c r="E3442" i="3" l="1"/>
  <c r="J3442" i="3" s="1"/>
  <c r="F3440" i="3"/>
  <c r="E11282" i="3"/>
  <c r="J11282" i="3" s="1"/>
  <c r="F11280" i="3"/>
  <c r="E6578" i="3"/>
  <c r="J6578" i="3" s="1"/>
  <c r="F6576" i="3"/>
  <c r="E5010" i="3"/>
  <c r="J5010" i="3" s="1"/>
  <c r="F5008" i="3"/>
  <c r="E306" i="3"/>
  <c r="J306" i="3" s="1"/>
  <c r="F304" i="3"/>
  <c r="E9714" i="3"/>
  <c r="J9714" i="3" s="1"/>
  <c r="F9712" i="3"/>
  <c r="E2658" i="3"/>
  <c r="J2658" i="3" s="1"/>
  <c r="F2656" i="3"/>
  <c r="E5794" i="3"/>
  <c r="J5794" i="3" s="1"/>
  <c r="F5792" i="3"/>
  <c r="E7362" i="3"/>
  <c r="J7362" i="3" s="1"/>
  <c r="F7360" i="3"/>
  <c r="E10498" i="3"/>
  <c r="J10498" i="3" s="1"/>
  <c r="F10496" i="3"/>
  <c r="E1874" i="3"/>
  <c r="J1874" i="3" s="1"/>
  <c r="F1872" i="3"/>
  <c r="E8146" i="3"/>
  <c r="J8146" i="3" s="1"/>
  <c r="F8144" i="3"/>
  <c r="E1090" i="3"/>
  <c r="J1090" i="3" s="1"/>
  <c r="F1088" i="3"/>
  <c r="E4226" i="3"/>
  <c r="J4226" i="3" s="1"/>
  <c r="F4224" i="3"/>
  <c r="E8930" i="3"/>
  <c r="J8930" i="3" s="1"/>
  <c r="F8928" i="3"/>
  <c r="E12066" i="3"/>
  <c r="J12066" i="3" s="1"/>
  <c r="F12064" i="3"/>
  <c r="M11275" i="3"/>
  <c r="K11275" i="3"/>
  <c r="L11281" i="3" s="1"/>
  <c r="G11275" i="3"/>
  <c r="D11275" i="3"/>
  <c r="M10491" i="3"/>
  <c r="K10491" i="3"/>
  <c r="L10497" i="3" s="1"/>
  <c r="G10491" i="3"/>
  <c r="D10491" i="3"/>
  <c r="M9707" i="3"/>
  <c r="K9707" i="3"/>
  <c r="L9713" i="3" s="1"/>
  <c r="G9707" i="3"/>
  <c r="D9707" i="3"/>
  <c r="M8923" i="3"/>
  <c r="K8923" i="3"/>
  <c r="L8929" i="3" s="1"/>
  <c r="G8923" i="3"/>
  <c r="D8923" i="3"/>
  <c r="M8139" i="3"/>
  <c r="K8139" i="3"/>
  <c r="L8145" i="3" s="1"/>
  <c r="G8139" i="3"/>
  <c r="D8139" i="3"/>
  <c r="M7355" i="3"/>
  <c r="K7355" i="3"/>
  <c r="L7361" i="3" s="1"/>
  <c r="G7355" i="3"/>
  <c r="D7355" i="3"/>
  <c r="M6571" i="3"/>
  <c r="K6571" i="3"/>
  <c r="L6577" i="3" s="1"/>
  <c r="G6571" i="3"/>
  <c r="D6571" i="3"/>
  <c r="E6577" i="3" s="1"/>
  <c r="J6577" i="3" s="1"/>
  <c r="M5787" i="3"/>
  <c r="K5787" i="3"/>
  <c r="L5793" i="3" s="1"/>
  <c r="G5787" i="3"/>
  <c r="D5787" i="3"/>
  <c r="M5003" i="3"/>
  <c r="K5003" i="3"/>
  <c r="L5009" i="3" s="1"/>
  <c r="G5003" i="3"/>
  <c r="D5003" i="3"/>
  <c r="M4219" i="3"/>
  <c r="K4219" i="3"/>
  <c r="L4225" i="3" s="1"/>
  <c r="G4219" i="3"/>
  <c r="D4219" i="3"/>
  <c r="M3435" i="3"/>
  <c r="K3435" i="3"/>
  <c r="L3441" i="3" s="1"/>
  <c r="G3435" i="3"/>
  <c r="D3435" i="3"/>
  <c r="M2651" i="3"/>
  <c r="K2651" i="3"/>
  <c r="L2657" i="3" s="1"/>
  <c r="G2651" i="3"/>
  <c r="D2651" i="3"/>
  <c r="M1867" i="3"/>
  <c r="K1867" i="3"/>
  <c r="L1873" i="3" s="1"/>
  <c r="G1867" i="3"/>
  <c r="D1867" i="3"/>
  <c r="M1083" i="3"/>
  <c r="K1083" i="3"/>
  <c r="L1089" i="3" s="1"/>
  <c r="G1083" i="3"/>
  <c r="D1083" i="3"/>
  <c r="M299" i="3"/>
  <c r="K299" i="3"/>
  <c r="L305" i="3" s="1"/>
  <c r="G299" i="3"/>
  <c r="D299" i="3"/>
  <c r="E305" i="3" s="1"/>
  <c r="J305" i="3" s="1"/>
  <c r="M12059" i="3"/>
  <c r="K12059" i="3"/>
  <c r="L12065" i="3" s="1"/>
  <c r="G12059" i="3"/>
  <c r="D12059" i="3"/>
  <c r="E12065" i="3" s="1"/>
  <c r="J12065" i="3" s="1"/>
  <c r="F5791" i="3" l="1"/>
  <c r="E5793" i="3"/>
  <c r="J5793" i="3" s="1"/>
  <c r="F4223" i="3"/>
  <c r="E4225" i="3"/>
  <c r="J4225" i="3" s="1"/>
  <c r="E10497" i="3"/>
  <c r="J10497" i="3" s="1"/>
  <c r="F10495" i="3"/>
  <c r="E11281" i="3"/>
  <c r="J11281" i="3" s="1"/>
  <c r="F11279" i="3"/>
  <c r="F2655" i="3"/>
  <c r="E2657" i="3"/>
  <c r="J2657" i="3" s="1"/>
  <c r="F8927" i="3"/>
  <c r="E8929" i="3"/>
  <c r="J8929" i="3" s="1"/>
  <c r="F3439" i="3"/>
  <c r="E3441" i="3"/>
  <c r="J3441" i="3" s="1"/>
  <c r="F8143" i="3"/>
  <c r="E8145" i="3"/>
  <c r="J8145" i="3" s="1"/>
  <c r="F1087" i="3"/>
  <c r="E1089" i="3"/>
  <c r="J1089" i="3" s="1"/>
  <c r="F7359" i="3"/>
  <c r="E7361" i="3"/>
  <c r="J7361" i="3" s="1"/>
  <c r="F1871" i="3"/>
  <c r="E1873" i="3"/>
  <c r="J1873" i="3" s="1"/>
  <c r="F5007" i="3"/>
  <c r="E5009" i="3"/>
  <c r="J5009" i="3" s="1"/>
  <c r="E9713" i="3"/>
  <c r="J9713" i="3" s="1"/>
  <c r="F9711" i="3"/>
  <c r="F12063" i="3"/>
  <c r="F6575" i="3"/>
  <c r="F303" i="3"/>
  <c r="D12057" i="3"/>
  <c r="G12057" i="3"/>
  <c r="K12057" i="3"/>
  <c r="M12057" i="3"/>
  <c r="M11274" i="3"/>
  <c r="K11274" i="3"/>
  <c r="L11280" i="3" s="1"/>
  <c r="G11274" i="3"/>
  <c r="D11274" i="3"/>
  <c r="M10490" i="3"/>
  <c r="K10490" i="3"/>
  <c r="L10496" i="3" s="1"/>
  <c r="G10490" i="3"/>
  <c r="D10490" i="3"/>
  <c r="M9706" i="3"/>
  <c r="K9706" i="3"/>
  <c r="L9712" i="3" s="1"/>
  <c r="G9706" i="3"/>
  <c r="D9706" i="3"/>
  <c r="M8922" i="3"/>
  <c r="K8922" i="3"/>
  <c r="L8928" i="3" s="1"/>
  <c r="G8922" i="3"/>
  <c r="D8922" i="3"/>
  <c r="M8138" i="3"/>
  <c r="K8138" i="3"/>
  <c r="L8144" i="3" s="1"/>
  <c r="G8138" i="3"/>
  <c r="D8138" i="3"/>
  <c r="M7354" i="3"/>
  <c r="K7354" i="3"/>
  <c r="L7360" i="3" s="1"/>
  <c r="G7354" i="3"/>
  <c r="D7354" i="3"/>
  <c r="M6570" i="3"/>
  <c r="K6570" i="3"/>
  <c r="L6576" i="3" s="1"/>
  <c r="G6570" i="3"/>
  <c r="D6570" i="3"/>
  <c r="M5786" i="3"/>
  <c r="K5786" i="3"/>
  <c r="L5792" i="3" s="1"/>
  <c r="G5786" i="3"/>
  <c r="D5786" i="3"/>
  <c r="M5002" i="3"/>
  <c r="K5002" i="3"/>
  <c r="L5008" i="3" s="1"/>
  <c r="G5002" i="3"/>
  <c r="D5002" i="3"/>
  <c r="M4218" i="3"/>
  <c r="K4218" i="3"/>
  <c r="L4224" i="3" s="1"/>
  <c r="G4218" i="3"/>
  <c r="D4218" i="3"/>
  <c r="M3434" i="3"/>
  <c r="K3434" i="3"/>
  <c r="L3440" i="3" s="1"/>
  <c r="G3434" i="3"/>
  <c r="D3434" i="3"/>
  <c r="M2650" i="3"/>
  <c r="K2650" i="3"/>
  <c r="L2656" i="3" s="1"/>
  <c r="G2650" i="3"/>
  <c r="D2650" i="3"/>
  <c r="M1866" i="3"/>
  <c r="K1866" i="3"/>
  <c r="L1872" i="3" s="1"/>
  <c r="G1866" i="3"/>
  <c r="D1866" i="3"/>
  <c r="M1082" i="3"/>
  <c r="K1082" i="3"/>
  <c r="L1088" i="3" s="1"/>
  <c r="G1082" i="3"/>
  <c r="D1082" i="3"/>
  <c r="M298" i="3"/>
  <c r="K298" i="3"/>
  <c r="L304" i="3" s="1"/>
  <c r="G298" i="3"/>
  <c r="D298" i="3"/>
  <c r="F302" i="3" l="1"/>
  <c r="E304" i="3"/>
  <c r="J304" i="3" s="1"/>
  <c r="F1870" i="3"/>
  <c r="E1872" i="3"/>
  <c r="J1872" i="3" s="1"/>
  <c r="F3438" i="3"/>
  <c r="E3440" i="3"/>
  <c r="J3440" i="3" s="1"/>
  <c r="F5006" i="3"/>
  <c r="E5008" i="3"/>
  <c r="J5008" i="3" s="1"/>
  <c r="F6574" i="3"/>
  <c r="E6576" i="3"/>
  <c r="J6576" i="3" s="1"/>
  <c r="F8142" i="3"/>
  <c r="E8144" i="3"/>
  <c r="J8144" i="3" s="1"/>
  <c r="F9710" i="3"/>
  <c r="E9712" i="3"/>
  <c r="J9712" i="3" s="1"/>
  <c r="F11278" i="3"/>
  <c r="E11280" i="3"/>
  <c r="J11280" i="3" s="1"/>
  <c r="F1086" i="3"/>
  <c r="E1088" i="3"/>
  <c r="J1088" i="3" s="1"/>
  <c r="F2654" i="3"/>
  <c r="E2656" i="3"/>
  <c r="J2656" i="3" s="1"/>
  <c r="F4222" i="3"/>
  <c r="E4224" i="3"/>
  <c r="J4224" i="3" s="1"/>
  <c r="F5790" i="3"/>
  <c r="E5792" i="3"/>
  <c r="J5792" i="3" s="1"/>
  <c r="F7358" i="3"/>
  <c r="E7360" i="3"/>
  <c r="J7360" i="3" s="1"/>
  <c r="F8926" i="3"/>
  <c r="E8928" i="3"/>
  <c r="J8928" i="3" s="1"/>
  <c r="F10494" i="3"/>
  <c r="E10496" i="3"/>
  <c r="J10496" i="3" s="1"/>
  <c r="M12058" i="3"/>
  <c r="K12058" i="3"/>
  <c r="G12058" i="3"/>
  <c r="D12058" i="3"/>
  <c r="M11273" i="3"/>
  <c r="K11273" i="3"/>
  <c r="L11279" i="3" s="1"/>
  <c r="G11273" i="3"/>
  <c r="D11273" i="3"/>
  <c r="M10489" i="3"/>
  <c r="K10489" i="3"/>
  <c r="L10495" i="3" s="1"/>
  <c r="G10489" i="3"/>
  <c r="D10489" i="3"/>
  <c r="M9705" i="3"/>
  <c r="K9705" i="3"/>
  <c r="L9711" i="3" s="1"/>
  <c r="G9705" i="3"/>
  <c r="D9705" i="3"/>
  <c r="M8921" i="3"/>
  <c r="K8921" i="3"/>
  <c r="L8927" i="3" s="1"/>
  <c r="G8921" i="3"/>
  <c r="D8921" i="3"/>
  <c r="M8137" i="3"/>
  <c r="K8137" i="3"/>
  <c r="L8143" i="3" s="1"/>
  <c r="G8137" i="3"/>
  <c r="D8137" i="3"/>
  <c r="M7353" i="3"/>
  <c r="K7353" i="3"/>
  <c r="L7359" i="3" s="1"/>
  <c r="G7353" i="3"/>
  <c r="D7353" i="3"/>
  <c r="M6569" i="3"/>
  <c r="K6569" i="3"/>
  <c r="L6575" i="3" s="1"/>
  <c r="G6569" i="3"/>
  <c r="D6569" i="3"/>
  <c r="M5785" i="3"/>
  <c r="K5785" i="3"/>
  <c r="L5791" i="3" s="1"/>
  <c r="G5785" i="3"/>
  <c r="D5785" i="3"/>
  <c r="M5001" i="3"/>
  <c r="K5001" i="3"/>
  <c r="L5007" i="3" s="1"/>
  <c r="G5001" i="3"/>
  <c r="D5001" i="3"/>
  <c r="M4217" i="3"/>
  <c r="K4217" i="3"/>
  <c r="L4223" i="3" s="1"/>
  <c r="G4217" i="3"/>
  <c r="D4217" i="3"/>
  <c r="M3433" i="3"/>
  <c r="K3433" i="3"/>
  <c r="L3439" i="3" s="1"/>
  <c r="G3433" i="3"/>
  <c r="D3433" i="3"/>
  <c r="M2649" i="3"/>
  <c r="K2649" i="3"/>
  <c r="L2655" i="3" s="1"/>
  <c r="G2649" i="3"/>
  <c r="D2649" i="3"/>
  <c r="M1865" i="3"/>
  <c r="K1865" i="3"/>
  <c r="L1871" i="3" s="1"/>
  <c r="G1865" i="3"/>
  <c r="D1865" i="3"/>
  <c r="M1081" i="3"/>
  <c r="K1081" i="3"/>
  <c r="L1087" i="3" s="1"/>
  <c r="G1081" i="3"/>
  <c r="D1081" i="3"/>
  <c r="M297" i="3"/>
  <c r="K297" i="3"/>
  <c r="L303" i="3" s="1"/>
  <c r="G297" i="3"/>
  <c r="D297" i="3"/>
  <c r="L12063" i="3" l="1"/>
  <c r="L12064" i="3"/>
  <c r="F9709" i="3"/>
  <c r="E9711" i="3"/>
  <c r="J9711" i="3" s="1"/>
  <c r="F11277" i="3"/>
  <c r="E11279" i="3"/>
  <c r="J11279" i="3" s="1"/>
  <c r="F10493" i="3"/>
  <c r="E10495" i="3"/>
  <c r="J10495" i="3" s="1"/>
  <c r="F12062" i="3"/>
  <c r="E12064" i="3"/>
  <c r="J12064" i="3" s="1"/>
  <c r="E1087" i="3"/>
  <c r="J1087" i="3" s="1"/>
  <c r="F1085" i="3"/>
  <c r="E5791" i="3"/>
  <c r="J5791" i="3" s="1"/>
  <c r="F5789" i="3"/>
  <c r="E4223" i="3"/>
  <c r="J4223" i="3" s="1"/>
  <c r="F4221" i="3"/>
  <c r="E7359" i="3"/>
  <c r="J7359" i="3" s="1"/>
  <c r="F7357" i="3"/>
  <c r="E2655" i="3"/>
  <c r="J2655" i="3" s="1"/>
  <c r="F2653" i="3"/>
  <c r="E8927" i="3"/>
  <c r="J8927" i="3" s="1"/>
  <c r="F8925" i="3"/>
  <c r="E3439" i="3"/>
  <c r="J3439" i="3" s="1"/>
  <c r="F3437" i="3"/>
  <c r="E6575" i="3"/>
  <c r="J6575" i="3" s="1"/>
  <c r="F6573" i="3"/>
  <c r="E8143" i="3"/>
  <c r="J8143" i="3" s="1"/>
  <c r="F8141" i="3"/>
  <c r="F12061" i="3"/>
  <c r="E303" i="3"/>
  <c r="J303" i="3" s="1"/>
  <c r="F301" i="3"/>
  <c r="E1871" i="3"/>
  <c r="J1871" i="3" s="1"/>
  <c r="F1869" i="3"/>
  <c r="E5007" i="3"/>
  <c r="J5007" i="3" s="1"/>
  <c r="F5005" i="3"/>
  <c r="E12063" i="3"/>
  <c r="J12063" i="3" s="1"/>
  <c r="M11272" i="3"/>
  <c r="K11272" i="3"/>
  <c r="L11278" i="3" s="1"/>
  <c r="G11272" i="3"/>
  <c r="D10488" i="3"/>
  <c r="M10488" i="3"/>
  <c r="K10488" i="3"/>
  <c r="L10494" i="3" s="1"/>
  <c r="G10488" i="3"/>
  <c r="D9704" i="3"/>
  <c r="M9704" i="3"/>
  <c r="K9704" i="3"/>
  <c r="L9710" i="3" s="1"/>
  <c r="G9704" i="3"/>
  <c r="D8920" i="3"/>
  <c r="M8920" i="3"/>
  <c r="K8920" i="3"/>
  <c r="L8926" i="3" s="1"/>
  <c r="G8920" i="3"/>
  <c r="D8136" i="3"/>
  <c r="M8136" i="3"/>
  <c r="K8136" i="3"/>
  <c r="L8142" i="3" s="1"/>
  <c r="G8136" i="3"/>
  <c r="D7352" i="3"/>
  <c r="M7352" i="3"/>
  <c r="K7352" i="3"/>
  <c r="L7358" i="3" s="1"/>
  <c r="G7352" i="3"/>
  <c r="D6568" i="3"/>
  <c r="M6568" i="3"/>
  <c r="K6568" i="3"/>
  <c r="L6574" i="3" s="1"/>
  <c r="G6568" i="3"/>
  <c r="D5784" i="3"/>
  <c r="M5784" i="3"/>
  <c r="K5784" i="3"/>
  <c r="L5790" i="3" s="1"/>
  <c r="G5784" i="3"/>
  <c r="D5000" i="3"/>
  <c r="M5000" i="3"/>
  <c r="K5000" i="3"/>
  <c r="L5006" i="3" s="1"/>
  <c r="G5000" i="3"/>
  <c r="D4216" i="3"/>
  <c r="M4216" i="3"/>
  <c r="K4216" i="3"/>
  <c r="L4222" i="3" s="1"/>
  <c r="G4216" i="3"/>
  <c r="D3432" i="3"/>
  <c r="M3432" i="3"/>
  <c r="K3432" i="3"/>
  <c r="L3438" i="3" s="1"/>
  <c r="G3432" i="3"/>
  <c r="D2648" i="3"/>
  <c r="M2648" i="3"/>
  <c r="K2648" i="3"/>
  <c r="L2654" i="3" s="1"/>
  <c r="G2648" i="3"/>
  <c r="D1864" i="3"/>
  <c r="M1864" i="3"/>
  <c r="K1864" i="3"/>
  <c r="L1870" i="3" s="1"/>
  <c r="G1864" i="3"/>
  <c r="D1080" i="3"/>
  <c r="M1080" i="3"/>
  <c r="K1080" i="3"/>
  <c r="L1086" i="3" s="1"/>
  <c r="G1080" i="3"/>
  <c r="D296" i="3"/>
  <c r="M296" i="3"/>
  <c r="K296" i="3"/>
  <c r="L302" i="3" s="1"/>
  <c r="G296" i="3"/>
  <c r="D12056" i="3"/>
  <c r="M12056" i="3"/>
  <c r="K12056" i="3"/>
  <c r="L12062" i="3" s="1"/>
  <c r="G12056" i="3"/>
  <c r="E1085" i="3" l="1"/>
  <c r="E1086" i="3"/>
  <c r="J1086" i="3" s="1"/>
  <c r="F1084" i="3"/>
  <c r="F1083" i="3"/>
  <c r="E4222" i="3"/>
  <c r="J4222" i="3" s="1"/>
  <c r="E4221" i="3"/>
  <c r="F4219" i="3"/>
  <c r="F4220" i="3"/>
  <c r="E5790" i="3"/>
  <c r="J5790" i="3" s="1"/>
  <c r="E5789" i="3"/>
  <c r="F5788" i="3"/>
  <c r="F5787" i="3"/>
  <c r="E7358" i="3"/>
  <c r="J7358" i="3" s="1"/>
  <c r="E7357" i="3"/>
  <c r="F7356" i="3"/>
  <c r="F7355" i="3"/>
  <c r="E8925" i="3"/>
  <c r="E8926" i="3"/>
  <c r="J8926" i="3" s="1"/>
  <c r="F8924" i="3"/>
  <c r="F8923" i="3"/>
  <c r="E10494" i="3"/>
  <c r="J10494" i="3" s="1"/>
  <c r="E10493" i="3"/>
  <c r="F10492" i="3"/>
  <c r="F10491" i="3"/>
  <c r="E12061" i="3"/>
  <c r="E12062" i="3"/>
  <c r="J12062" i="3" s="1"/>
  <c r="F12060" i="3"/>
  <c r="F12059" i="3"/>
  <c r="E2654" i="3"/>
  <c r="J2654" i="3" s="1"/>
  <c r="F2652" i="3"/>
  <c r="E2653" i="3"/>
  <c r="F2651" i="3"/>
  <c r="E6574" i="3"/>
  <c r="J6574" i="3" s="1"/>
  <c r="E6573" i="3"/>
  <c r="F6572" i="3"/>
  <c r="F6571" i="3"/>
  <c r="E8142" i="3"/>
  <c r="J8142" i="3" s="1"/>
  <c r="E8141" i="3"/>
  <c r="F8140" i="3"/>
  <c r="F8139" i="3"/>
  <c r="E9710" i="3"/>
  <c r="J9710" i="3" s="1"/>
  <c r="E9709" i="3"/>
  <c r="F9708" i="3"/>
  <c r="F9707" i="3"/>
  <c r="E302" i="3"/>
  <c r="J302" i="3" s="1"/>
  <c r="E301" i="3"/>
  <c r="F300" i="3"/>
  <c r="F299" i="3"/>
  <c r="E5006" i="3"/>
  <c r="J5006" i="3" s="1"/>
  <c r="E5005" i="3"/>
  <c r="F5004" i="3"/>
  <c r="F5003" i="3"/>
  <c r="E3437" i="3"/>
  <c r="E3438" i="3"/>
  <c r="J3438" i="3" s="1"/>
  <c r="E1869" i="3"/>
  <c r="E1870" i="3"/>
  <c r="J1870" i="3" s="1"/>
  <c r="F3435" i="3"/>
  <c r="F3436" i="3"/>
  <c r="F1867" i="3"/>
  <c r="F1868" i="3"/>
  <c r="N12054" i="3"/>
  <c r="N11271" i="3"/>
  <c r="D11272" i="3" s="1"/>
  <c r="N10486" i="3"/>
  <c r="N9702" i="3"/>
  <c r="N8918" i="3"/>
  <c r="N8134" i="3"/>
  <c r="N7350" i="3"/>
  <c r="N6566" i="3"/>
  <c r="N5782" i="3"/>
  <c r="N4998" i="3"/>
  <c r="N4214" i="3"/>
  <c r="N3430" i="3"/>
  <c r="N2646" i="3"/>
  <c r="N1862" i="3"/>
  <c r="N1078" i="3"/>
  <c r="N294" i="3"/>
  <c r="J1869" i="3" l="1"/>
  <c r="J301" i="3"/>
  <c r="J7357" i="3"/>
  <c r="J8141" i="3"/>
  <c r="J2653" i="3"/>
  <c r="E11278" i="3"/>
  <c r="J11278" i="3" s="1"/>
  <c r="E11277" i="3"/>
  <c r="F11276" i="3"/>
  <c r="F11275" i="3"/>
  <c r="J10493" i="3"/>
  <c r="J4221" i="3"/>
  <c r="J5005" i="3"/>
  <c r="J9709" i="3"/>
  <c r="J6573" i="3"/>
  <c r="J5789" i="3"/>
  <c r="J3437" i="3"/>
  <c r="J12061" i="3"/>
  <c r="J8925" i="3"/>
  <c r="J1085" i="3"/>
  <c r="N11270" i="3"/>
  <c r="M12055" i="3"/>
  <c r="K12055" i="3"/>
  <c r="L12061" i="3" s="1"/>
  <c r="G12055" i="3"/>
  <c r="M11271" i="3"/>
  <c r="K11271" i="3"/>
  <c r="L11277" i="3" s="1"/>
  <c r="G11271" i="3"/>
  <c r="M10487" i="3"/>
  <c r="K10487" i="3"/>
  <c r="L10493" i="3" s="1"/>
  <c r="G10487" i="3"/>
  <c r="M9703" i="3"/>
  <c r="K9703" i="3"/>
  <c r="L9709" i="3" s="1"/>
  <c r="G9703" i="3"/>
  <c r="M8919" i="3"/>
  <c r="K8919" i="3"/>
  <c r="L8925" i="3" s="1"/>
  <c r="G8919" i="3"/>
  <c r="M8135" i="3"/>
  <c r="K8135" i="3"/>
  <c r="L8141" i="3" s="1"/>
  <c r="G8135" i="3"/>
  <c r="M7351" i="3"/>
  <c r="K7351" i="3"/>
  <c r="L7357" i="3" s="1"/>
  <c r="G7351" i="3"/>
  <c r="M6567" i="3"/>
  <c r="K6567" i="3"/>
  <c r="L6573" i="3" s="1"/>
  <c r="G6567" i="3"/>
  <c r="M5783" i="3"/>
  <c r="K5783" i="3"/>
  <c r="L5789" i="3" s="1"/>
  <c r="G5783" i="3"/>
  <c r="M4999" i="3"/>
  <c r="K4999" i="3"/>
  <c r="L5005" i="3" s="1"/>
  <c r="G4999" i="3"/>
  <c r="M4215" i="3"/>
  <c r="K4215" i="3"/>
  <c r="L4221" i="3" s="1"/>
  <c r="G4215" i="3"/>
  <c r="M3431" i="3"/>
  <c r="K3431" i="3"/>
  <c r="L3437" i="3" s="1"/>
  <c r="G3431" i="3"/>
  <c r="M2647" i="3"/>
  <c r="K2647" i="3"/>
  <c r="L2653" i="3" s="1"/>
  <c r="G2647" i="3"/>
  <c r="M1863" i="3"/>
  <c r="K1863" i="3"/>
  <c r="L1869" i="3" s="1"/>
  <c r="G1863" i="3"/>
  <c r="M1079" i="3"/>
  <c r="K1079" i="3"/>
  <c r="L1085" i="3" s="1"/>
  <c r="G1079" i="3"/>
  <c r="M295" i="3"/>
  <c r="K295" i="3"/>
  <c r="L301" i="3" s="1"/>
  <c r="G295" i="3"/>
  <c r="J11277" i="3" l="1"/>
  <c r="M294" i="3"/>
  <c r="K294" i="3"/>
  <c r="L300" i="3" s="1"/>
  <c r="G294" i="3"/>
  <c r="D294" i="3"/>
  <c r="M1078" i="3"/>
  <c r="K1078" i="3"/>
  <c r="L1084" i="3" s="1"/>
  <c r="G1078" i="3"/>
  <c r="D1078" i="3"/>
  <c r="M1862" i="3"/>
  <c r="K1862" i="3"/>
  <c r="L1868" i="3" s="1"/>
  <c r="G1862" i="3"/>
  <c r="D1862" i="3"/>
  <c r="M2646" i="3"/>
  <c r="K2646" i="3"/>
  <c r="L2652" i="3" s="1"/>
  <c r="G2646" i="3"/>
  <c r="D2646" i="3"/>
  <c r="M3430" i="3"/>
  <c r="K3430" i="3"/>
  <c r="L3436" i="3" s="1"/>
  <c r="G3430" i="3"/>
  <c r="D3430" i="3"/>
  <c r="M4214" i="3"/>
  <c r="K4214" i="3"/>
  <c r="L4220" i="3" s="1"/>
  <c r="G4214" i="3"/>
  <c r="D4214" i="3"/>
  <c r="M4998" i="3"/>
  <c r="K4998" i="3"/>
  <c r="L5004" i="3" s="1"/>
  <c r="G4998" i="3"/>
  <c r="D4998" i="3"/>
  <c r="M5782" i="3"/>
  <c r="K5782" i="3"/>
  <c r="L5788" i="3" s="1"/>
  <c r="G5782" i="3"/>
  <c r="D5782" i="3"/>
  <c r="M6566" i="3"/>
  <c r="K6566" i="3"/>
  <c r="L6572" i="3" s="1"/>
  <c r="G6566" i="3"/>
  <c r="D6566" i="3"/>
  <c r="E6572" i="3" s="1"/>
  <c r="J6572" i="3" s="1"/>
  <c r="M7350" i="3"/>
  <c r="K7350" i="3"/>
  <c r="L7356" i="3" s="1"/>
  <c r="G7350" i="3"/>
  <c r="D7350" i="3"/>
  <c r="M8134" i="3"/>
  <c r="K8134" i="3"/>
  <c r="L8140" i="3" s="1"/>
  <c r="G8134" i="3"/>
  <c r="D8134" i="3"/>
  <c r="M8918" i="3"/>
  <c r="K8918" i="3"/>
  <c r="L8924" i="3" s="1"/>
  <c r="G8918" i="3"/>
  <c r="D8918" i="3"/>
  <c r="M9702" i="3"/>
  <c r="K9702" i="3"/>
  <c r="L9708" i="3" s="1"/>
  <c r="G9702" i="3"/>
  <c r="D9702" i="3"/>
  <c r="E9708" i="3" s="1"/>
  <c r="J9708" i="3" s="1"/>
  <c r="M10486" i="3"/>
  <c r="K10486" i="3"/>
  <c r="L10492" i="3" s="1"/>
  <c r="G10486" i="3"/>
  <c r="D10486" i="3"/>
  <c r="M11270" i="3"/>
  <c r="K11270" i="3"/>
  <c r="L11276" i="3" s="1"/>
  <c r="G11270" i="3"/>
  <c r="D11270" i="3"/>
  <c r="M12054" i="3"/>
  <c r="K12054" i="3"/>
  <c r="L12060" i="3" s="1"/>
  <c r="G12054" i="3"/>
  <c r="D12054" i="3"/>
  <c r="F8138" i="3" l="1"/>
  <c r="E8140" i="3"/>
  <c r="J8140" i="3" s="1"/>
  <c r="F5002" i="3"/>
  <c r="E5004" i="3"/>
  <c r="J5004" i="3" s="1"/>
  <c r="F298" i="3"/>
  <c r="E300" i="3"/>
  <c r="J300" i="3" s="1"/>
  <c r="F11274" i="3"/>
  <c r="E11276" i="3"/>
  <c r="J11276" i="3" s="1"/>
  <c r="F12058" i="3"/>
  <c r="E12060" i="3"/>
  <c r="J12060" i="3" s="1"/>
  <c r="F10490" i="3"/>
  <c r="E10492" i="3"/>
  <c r="J10492" i="3" s="1"/>
  <c r="F8922" i="3"/>
  <c r="E8924" i="3"/>
  <c r="J8924" i="3" s="1"/>
  <c r="F7354" i="3"/>
  <c r="E7356" i="3"/>
  <c r="J7356" i="3" s="1"/>
  <c r="F5786" i="3"/>
  <c r="E5788" i="3"/>
  <c r="J5788" i="3" s="1"/>
  <c r="F4218" i="3"/>
  <c r="E4220" i="3"/>
  <c r="J4220" i="3" s="1"/>
  <c r="F2650" i="3"/>
  <c r="E2652" i="3"/>
  <c r="J2652" i="3" s="1"/>
  <c r="F1082" i="3"/>
  <c r="E1084" i="3"/>
  <c r="J1084" i="3" s="1"/>
  <c r="E3436" i="3"/>
  <c r="J3436" i="3" s="1"/>
  <c r="E1868" i="3"/>
  <c r="J1868" i="3" s="1"/>
  <c r="F9706" i="3"/>
  <c r="F6570" i="3"/>
  <c r="F3434" i="3"/>
  <c r="F1866" i="3"/>
  <c r="M12053" i="3"/>
  <c r="K12053" i="3"/>
  <c r="L12059" i="3" s="1"/>
  <c r="G12053" i="3"/>
  <c r="D12053" i="3"/>
  <c r="E12059" i="3" s="1"/>
  <c r="J12059" i="3" s="1"/>
  <c r="M11269" i="3"/>
  <c r="K11269" i="3"/>
  <c r="L11275" i="3" s="1"/>
  <c r="G11269" i="3"/>
  <c r="D11269" i="3"/>
  <c r="E11275" i="3" s="1"/>
  <c r="J11275" i="3" s="1"/>
  <c r="M10485" i="3"/>
  <c r="K10485" i="3"/>
  <c r="L10491" i="3" s="1"/>
  <c r="G10485" i="3"/>
  <c r="D10485" i="3"/>
  <c r="E10491" i="3" s="1"/>
  <c r="J10491" i="3" s="1"/>
  <c r="M9701" i="3"/>
  <c r="K9701" i="3"/>
  <c r="L9707" i="3" s="1"/>
  <c r="G9701" i="3"/>
  <c r="D9701" i="3"/>
  <c r="E9707" i="3" s="1"/>
  <c r="J9707" i="3" s="1"/>
  <c r="M8917" i="3"/>
  <c r="K8917" i="3"/>
  <c r="L8923" i="3" s="1"/>
  <c r="G8917" i="3"/>
  <c r="D8917" i="3"/>
  <c r="E8923" i="3" s="1"/>
  <c r="J8923" i="3" s="1"/>
  <c r="M8133" i="3"/>
  <c r="K8133" i="3"/>
  <c r="L8139" i="3" s="1"/>
  <c r="G8133" i="3"/>
  <c r="D8133" i="3"/>
  <c r="E8139" i="3" s="1"/>
  <c r="J8139" i="3" s="1"/>
  <c r="M7349" i="3"/>
  <c r="K7349" i="3"/>
  <c r="L7355" i="3" s="1"/>
  <c r="G7349" i="3"/>
  <c r="D7349" i="3"/>
  <c r="E7355" i="3" s="1"/>
  <c r="J7355" i="3" s="1"/>
  <c r="M6565" i="3"/>
  <c r="K6565" i="3"/>
  <c r="L6571" i="3" s="1"/>
  <c r="G6565" i="3"/>
  <c r="D6565" i="3"/>
  <c r="E6571" i="3" s="1"/>
  <c r="J6571" i="3" s="1"/>
  <c r="M5781" i="3"/>
  <c r="K5781" i="3"/>
  <c r="L5787" i="3" s="1"/>
  <c r="G5781" i="3"/>
  <c r="D5781" i="3"/>
  <c r="E5787" i="3" s="1"/>
  <c r="J5787" i="3" s="1"/>
  <c r="M4997" i="3"/>
  <c r="K4997" i="3"/>
  <c r="L5003" i="3" s="1"/>
  <c r="G4997" i="3"/>
  <c r="D4997" i="3"/>
  <c r="M4213" i="3"/>
  <c r="K4213" i="3"/>
  <c r="L4219" i="3" s="1"/>
  <c r="G4213" i="3"/>
  <c r="D4213" i="3"/>
  <c r="E4219" i="3" s="1"/>
  <c r="J4219" i="3" s="1"/>
  <c r="M3429" i="3"/>
  <c r="K3429" i="3"/>
  <c r="L3435" i="3" s="1"/>
  <c r="G3429" i="3"/>
  <c r="D3429" i="3"/>
  <c r="E3435" i="3" s="1"/>
  <c r="J3435" i="3" s="1"/>
  <c r="M2645" i="3"/>
  <c r="K2645" i="3"/>
  <c r="L2651" i="3" s="1"/>
  <c r="G2645" i="3"/>
  <c r="D2645" i="3"/>
  <c r="E2651" i="3" s="1"/>
  <c r="J2651" i="3" s="1"/>
  <c r="M1861" i="3"/>
  <c r="K1861" i="3"/>
  <c r="L1867" i="3" s="1"/>
  <c r="G1861" i="3"/>
  <c r="D1861" i="3"/>
  <c r="F1865" i="3" s="1"/>
  <c r="M1077" i="3"/>
  <c r="K1077" i="3"/>
  <c r="L1083" i="3" s="1"/>
  <c r="G1077" i="3"/>
  <c r="D1077" i="3"/>
  <c r="M293" i="3"/>
  <c r="K293" i="3"/>
  <c r="L299" i="3" s="1"/>
  <c r="G293" i="3"/>
  <c r="D293" i="3"/>
  <c r="E299" i="3" s="1"/>
  <c r="J299" i="3" s="1"/>
  <c r="F5001" i="3" l="1"/>
  <c r="E5003" i="3"/>
  <c r="J5003" i="3" s="1"/>
  <c r="F1081" i="3"/>
  <c r="E1083" i="3"/>
  <c r="J1083" i="3" s="1"/>
  <c r="E1867" i="3"/>
  <c r="J1867" i="3" s="1"/>
  <c r="F12057" i="3"/>
  <c r="F9705" i="3"/>
  <c r="F10489" i="3"/>
  <c r="F11273" i="3"/>
  <c r="F7353" i="3"/>
  <c r="F8921" i="3"/>
  <c r="F297" i="3"/>
  <c r="F2649" i="3"/>
  <c r="F4217" i="3"/>
  <c r="F6569" i="3"/>
  <c r="F3433" i="3"/>
  <c r="F5785" i="3"/>
  <c r="F8137" i="3"/>
  <c r="M11268" i="3"/>
  <c r="K11268" i="3"/>
  <c r="G11268" i="3"/>
  <c r="D11268" i="3"/>
  <c r="M10484" i="3"/>
  <c r="K10484" i="3"/>
  <c r="G10484" i="3"/>
  <c r="D10484" i="3"/>
  <c r="M9700" i="3"/>
  <c r="K9700" i="3"/>
  <c r="G9700" i="3"/>
  <c r="D9700" i="3"/>
  <c r="M8916" i="3"/>
  <c r="K8916" i="3"/>
  <c r="G8916" i="3"/>
  <c r="D8916" i="3"/>
  <c r="M8132" i="3"/>
  <c r="K8132" i="3"/>
  <c r="G8132" i="3"/>
  <c r="D8132" i="3"/>
  <c r="M7348" i="3"/>
  <c r="K7348" i="3"/>
  <c r="G7348" i="3"/>
  <c r="D7348" i="3"/>
  <c r="M6564" i="3"/>
  <c r="K6564" i="3"/>
  <c r="G6564" i="3"/>
  <c r="D6564" i="3"/>
  <c r="M5780" i="3"/>
  <c r="K5780" i="3"/>
  <c r="G5780" i="3"/>
  <c r="D5780" i="3"/>
  <c r="M4996" i="3"/>
  <c r="K4996" i="3"/>
  <c r="G4996" i="3"/>
  <c r="D4996" i="3"/>
  <c r="M4212" i="3"/>
  <c r="K4212" i="3"/>
  <c r="G4212" i="3"/>
  <c r="D4212" i="3"/>
  <c r="M3428" i="3"/>
  <c r="K3428" i="3"/>
  <c r="G3428" i="3"/>
  <c r="D3428" i="3"/>
  <c r="M2644" i="3"/>
  <c r="K2644" i="3"/>
  <c r="G2644" i="3"/>
  <c r="D2644" i="3"/>
  <c r="M1860" i="3"/>
  <c r="K1860" i="3"/>
  <c r="G1860" i="3"/>
  <c r="D1860" i="3"/>
  <c r="M1076" i="3"/>
  <c r="K1076" i="3"/>
  <c r="G1076" i="3"/>
  <c r="D1076" i="3"/>
  <c r="M292" i="3"/>
  <c r="K292" i="3"/>
  <c r="G292" i="3"/>
  <c r="D292" i="3"/>
  <c r="M12052" i="3"/>
  <c r="K12052" i="3"/>
  <c r="L12058" i="3" s="1"/>
  <c r="G12052" i="3"/>
  <c r="D12052" i="3"/>
  <c r="L11274" i="3" l="1"/>
  <c r="E8138" i="3"/>
  <c r="J8138" i="3" s="1"/>
  <c r="F8136" i="3"/>
  <c r="E5786" i="3"/>
  <c r="J5786" i="3" s="1"/>
  <c r="F5784" i="3"/>
  <c r="L8922" i="3"/>
  <c r="L5002" i="3"/>
  <c r="L2650" i="3"/>
  <c r="L1082" i="3"/>
  <c r="E10490" i="3"/>
  <c r="J10490" i="3" s="1"/>
  <c r="F10488" i="3"/>
  <c r="L6570" i="3"/>
  <c r="E7354" i="3"/>
  <c r="J7354" i="3" s="1"/>
  <c r="F7352" i="3"/>
  <c r="L4218" i="3"/>
  <c r="E9706" i="3"/>
  <c r="J9706" i="3" s="1"/>
  <c r="F9704" i="3"/>
  <c r="L10490" i="3"/>
  <c r="E1082" i="3"/>
  <c r="J1082" i="3" s="1"/>
  <c r="F1080" i="3"/>
  <c r="E12058" i="3"/>
  <c r="J12058" i="3" s="1"/>
  <c r="F12056" i="3"/>
  <c r="E298" i="3"/>
  <c r="J298" i="3" s="1"/>
  <c r="F296" i="3"/>
  <c r="E4218" i="3"/>
  <c r="J4218" i="3" s="1"/>
  <c r="F4216" i="3"/>
  <c r="L298" i="3"/>
  <c r="E2650" i="3"/>
  <c r="J2650" i="3" s="1"/>
  <c r="F2648" i="3"/>
  <c r="E5002" i="3"/>
  <c r="J5002" i="3" s="1"/>
  <c r="F5000" i="3"/>
  <c r="L9706" i="3"/>
  <c r="E11274" i="3"/>
  <c r="J11274" i="3" s="1"/>
  <c r="F11272" i="3"/>
  <c r="F1864" i="3"/>
  <c r="E1866" i="3"/>
  <c r="J1866" i="3" s="1"/>
  <c r="E3434" i="3"/>
  <c r="J3434" i="3" s="1"/>
  <c r="F3432" i="3"/>
  <c r="L1866" i="3"/>
  <c r="L5786" i="3"/>
  <c r="L8138" i="3"/>
  <c r="E6570" i="3"/>
  <c r="J6570" i="3" s="1"/>
  <c r="F6568" i="3"/>
  <c r="E8922" i="3"/>
  <c r="J8922" i="3" s="1"/>
  <c r="F8920" i="3"/>
  <c r="L3434" i="3"/>
  <c r="L7354" i="3"/>
  <c r="M12051" i="3"/>
  <c r="K12051" i="3"/>
  <c r="L12057" i="3" s="1"/>
  <c r="G12051" i="3"/>
  <c r="D12051" i="3"/>
  <c r="E12057" i="3" s="1"/>
  <c r="J12057" i="3" s="1"/>
  <c r="M11267" i="3"/>
  <c r="K11267" i="3"/>
  <c r="G11267" i="3"/>
  <c r="D11267" i="3"/>
  <c r="M10483" i="3"/>
  <c r="K10483" i="3"/>
  <c r="G10483" i="3"/>
  <c r="D10483" i="3"/>
  <c r="M9699" i="3"/>
  <c r="K9699" i="3"/>
  <c r="G9699" i="3"/>
  <c r="D9699" i="3"/>
  <c r="M8915" i="3"/>
  <c r="K8915" i="3"/>
  <c r="G8915" i="3"/>
  <c r="D8915" i="3"/>
  <c r="M8131" i="3"/>
  <c r="K8131" i="3"/>
  <c r="G8131" i="3"/>
  <c r="D8131" i="3"/>
  <c r="M7347" i="3"/>
  <c r="K7347" i="3"/>
  <c r="G7347" i="3"/>
  <c r="D7347" i="3"/>
  <c r="M6563" i="3"/>
  <c r="K6563" i="3"/>
  <c r="G6563" i="3"/>
  <c r="D6563" i="3"/>
  <c r="M5779" i="3"/>
  <c r="K5779" i="3"/>
  <c r="G5779" i="3"/>
  <c r="D5779" i="3"/>
  <c r="M4995" i="3"/>
  <c r="K4995" i="3"/>
  <c r="G4995" i="3"/>
  <c r="D4995" i="3"/>
  <c r="M4211" i="3"/>
  <c r="K4211" i="3"/>
  <c r="L4217" i="3" s="1"/>
  <c r="G4211" i="3"/>
  <c r="D4211" i="3"/>
  <c r="M3427" i="3"/>
  <c r="K3427" i="3"/>
  <c r="G3427" i="3"/>
  <c r="D3427" i="3"/>
  <c r="M2643" i="3"/>
  <c r="K2643" i="3"/>
  <c r="G2643" i="3"/>
  <c r="D2643" i="3"/>
  <c r="M1859" i="3"/>
  <c r="K1859" i="3"/>
  <c r="G1859" i="3"/>
  <c r="D1859" i="3"/>
  <c r="M1075" i="3"/>
  <c r="K1075" i="3"/>
  <c r="G1075" i="3"/>
  <c r="D1075" i="3"/>
  <c r="M291" i="3"/>
  <c r="K291" i="3"/>
  <c r="G291" i="3"/>
  <c r="D291" i="3"/>
  <c r="E297" i="3" l="1"/>
  <c r="J297" i="3" s="1"/>
  <c r="F295" i="3"/>
  <c r="L1081" i="3"/>
  <c r="L8921" i="3"/>
  <c r="L297" i="3"/>
  <c r="L5785" i="3"/>
  <c r="L8137" i="3"/>
  <c r="E9705" i="3"/>
  <c r="J9705" i="3" s="1"/>
  <c r="F9703" i="3"/>
  <c r="L10489" i="3"/>
  <c r="F1863" i="3"/>
  <c r="E1865" i="3"/>
  <c r="J1865" i="3" s="1"/>
  <c r="E3433" i="3"/>
  <c r="J3433" i="3" s="1"/>
  <c r="F3431" i="3"/>
  <c r="F12055" i="3"/>
  <c r="E7353" i="3"/>
  <c r="J7353" i="3" s="1"/>
  <c r="F7351" i="3"/>
  <c r="E5001" i="3"/>
  <c r="J5001" i="3" s="1"/>
  <c r="F4999" i="3"/>
  <c r="E8921" i="3"/>
  <c r="J8921" i="3" s="1"/>
  <c r="F8919" i="3"/>
  <c r="L3433" i="3"/>
  <c r="E5785" i="3"/>
  <c r="J5785" i="3" s="1"/>
  <c r="F5783" i="3"/>
  <c r="L11273" i="3"/>
  <c r="E1081" i="3"/>
  <c r="J1081" i="3" s="1"/>
  <c r="F1079" i="3"/>
  <c r="E6569" i="3"/>
  <c r="J6569" i="3" s="1"/>
  <c r="F6567" i="3"/>
  <c r="L9705" i="3"/>
  <c r="E2649" i="3"/>
  <c r="J2649" i="3" s="1"/>
  <c r="F2647" i="3"/>
  <c r="L5001" i="3"/>
  <c r="L6569" i="3"/>
  <c r="E8137" i="3"/>
  <c r="J8137" i="3" s="1"/>
  <c r="F8135" i="3"/>
  <c r="E10489" i="3"/>
  <c r="J10489" i="3" s="1"/>
  <c r="F10487" i="3"/>
  <c r="L2649" i="3"/>
  <c r="L1865" i="3"/>
  <c r="L7353" i="3"/>
  <c r="E11273" i="3"/>
  <c r="J11273" i="3" s="1"/>
  <c r="F11271" i="3"/>
  <c r="E4217" i="3"/>
  <c r="J4217" i="3" s="1"/>
  <c r="F4215" i="3"/>
  <c r="M11266" i="3"/>
  <c r="K11266" i="3"/>
  <c r="G11266" i="3"/>
  <c r="D11266" i="3"/>
  <c r="M10482" i="3"/>
  <c r="K10482" i="3"/>
  <c r="G10482" i="3"/>
  <c r="D10482" i="3"/>
  <c r="M9698" i="3"/>
  <c r="K9698" i="3"/>
  <c r="L9704" i="3" s="1"/>
  <c r="G9698" i="3"/>
  <c r="D9698" i="3"/>
  <c r="M8914" i="3"/>
  <c r="K8914" i="3"/>
  <c r="L8920" i="3" s="1"/>
  <c r="G8914" i="3"/>
  <c r="D8914" i="3"/>
  <c r="M8130" i="3"/>
  <c r="K8130" i="3"/>
  <c r="L8136" i="3" s="1"/>
  <c r="G8130" i="3"/>
  <c r="D8130" i="3"/>
  <c r="M7346" i="3"/>
  <c r="K7346" i="3"/>
  <c r="G7346" i="3"/>
  <c r="D7346" i="3"/>
  <c r="M6562" i="3"/>
  <c r="K6562" i="3"/>
  <c r="L6568" i="3" s="1"/>
  <c r="G6562" i="3"/>
  <c r="D6562" i="3"/>
  <c r="M5778" i="3"/>
  <c r="K5778" i="3"/>
  <c r="G5778" i="3"/>
  <c r="D5778" i="3"/>
  <c r="M4994" i="3"/>
  <c r="K4994" i="3"/>
  <c r="G4994" i="3"/>
  <c r="D4994" i="3"/>
  <c r="M4210" i="3"/>
  <c r="K4210" i="3"/>
  <c r="L4216" i="3" s="1"/>
  <c r="G4210" i="3"/>
  <c r="D4210" i="3"/>
  <c r="M3426" i="3"/>
  <c r="K3426" i="3"/>
  <c r="L3432" i="3" s="1"/>
  <c r="G3426" i="3"/>
  <c r="D3426" i="3"/>
  <c r="M2642" i="3"/>
  <c r="K2642" i="3"/>
  <c r="L2648" i="3" s="1"/>
  <c r="G2642" i="3"/>
  <c r="D2642" i="3"/>
  <c r="M1858" i="3"/>
  <c r="K1858" i="3"/>
  <c r="L1864" i="3" s="1"/>
  <c r="G1858" i="3"/>
  <c r="D1858" i="3"/>
  <c r="M1074" i="3"/>
  <c r="K1074" i="3"/>
  <c r="G1074" i="3"/>
  <c r="D1074" i="3"/>
  <c r="M290" i="3"/>
  <c r="K290" i="3"/>
  <c r="L296" i="3" s="1"/>
  <c r="G290" i="3"/>
  <c r="D290" i="3"/>
  <c r="M12050" i="3"/>
  <c r="K12050" i="3"/>
  <c r="L12056" i="3" s="1"/>
  <c r="G12050" i="3"/>
  <c r="D12050" i="3"/>
  <c r="F3430" i="3" l="1"/>
  <c r="E3432" i="3"/>
  <c r="J3432" i="3" s="1"/>
  <c r="E9704" i="3"/>
  <c r="J9704" i="3" s="1"/>
  <c r="F9702" i="3"/>
  <c r="L11272" i="3"/>
  <c r="E5000" i="3"/>
  <c r="J5000" i="3" s="1"/>
  <c r="F4998" i="3"/>
  <c r="L5784" i="3"/>
  <c r="E296" i="3"/>
  <c r="J296" i="3" s="1"/>
  <c r="F294" i="3"/>
  <c r="E2648" i="3"/>
  <c r="J2648" i="3" s="1"/>
  <c r="F2646" i="3"/>
  <c r="E8920" i="3"/>
  <c r="J8920" i="3" s="1"/>
  <c r="F8918" i="3"/>
  <c r="L10488" i="3"/>
  <c r="E7352" i="3"/>
  <c r="J7352" i="3" s="1"/>
  <c r="F7350" i="3"/>
  <c r="L1080" i="3"/>
  <c r="L7352" i="3"/>
  <c r="E1080" i="3"/>
  <c r="J1080" i="3" s="1"/>
  <c r="F1078" i="3"/>
  <c r="E6568" i="3"/>
  <c r="J6568" i="3" s="1"/>
  <c r="F6566" i="3"/>
  <c r="E4216" i="3"/>
  <c r="J4216" i="3" s="1"/>
  <c r="F4214" i="3"/>
  <c r="E11272" i="3"/>
  <c r="J11272" i="3" s="1"/>
  <c r="F11270" i="3"/>
  <c r="L5000" i="3"/>
  <c r="E1864" i="3"/>
  <c r="J1864" i="3" s="1"/>
  <c r="F1862" i="3"/>
  <c r="E5784" i="3"/>
  <c r="J5784" i="3" s="1"/>
  <c r="F5782" i="3"/>
  <c r="E8136" i="3"/>
  <c r="J8136" i="3" s="1"/>
  <c r="F8134" i="3"/>
  <c r="E12056" i="3"/>
  <c r="J12056" i="3" s="1"/>
  <c r="F12054" i="3"/>
  <c r="E10488" i="3"/>
  <c r="J10488" i="3" s="1"/>
  <c r="F10486" i="3"/>
  <c r="D12047" i="3"/>
  <c r="D11263" i="3"/>
  <c r="D10479" i="3"/>
  <c r="D9695" i="3"/>
  <c r="D8911" i="3"/>
  <c r="M8913" i="3"/>
  <c r="K8913" i="3"/>
  <c r="L8919" i="3" s="1"/>
  <c r="G8913" i="3"/>
  <c r="D8913" i="3"/>
  <c r="D8910" i="3"/>
  <c r="N8127" i="3"/>
  <c r="D8127" i="3"/>
  <c r="D7343" i="3"/>
  <c r="D6559" i="3"/>
  <c r="D5775" i="3"/>
  <c r="D4991" i="3"/>
  <c r="D4207" i="3"/>
  <c r="D3423" i="3"/>
  <c r="D2639" i="3"/>
  <c r="D1855" i="3"/>
  <c r="D287" i="3"/>
  <c r="D1071" i="3"/>
  <c r="M12049" i="3"/>
  <c r="K12049" i="3"/>
  <c r="L12055" i="3" s="1"/>
  <c r="G12049" i="3"/>
  <c r="D12049" i="3"/>
  <c r="M11265" i="3"/>
  <c r="K11265" i="3"/>
  <c r="L11271" i="3" s="1"/>
  <c r="G11265" i="3"/>
  <c r="D11265" i="3"/>
  <c r="M10481" i="3"/>
  <c r="K10481" i="3"/>
  <c r="L10487" i="3" s="1"/>
  <c r="G10481" i="3"/>
  <c r="D10481" i="3"/>
  <c r="M9697" i="3"/>
  <c r="K9697" i="3"/>
  <c r="L9703" i="3" s="1"/>
  <c r="G9697" i="3"/>
  <c r="D9697" i="3"/>
  <c r="M8912" i="3"/>
  <c r="K8912" i="3"/>
  <c r="G8912" i="3"/>
  <c r="M8129" i="3"/>
  <c r="K8129" i="3"/>
  <c r="L8135" i="3" s="1"/>
  <c r="G8129" i="3"/>
  <c r="D8129" i="3"/>
  <c r="M7345" i="3"/>
  <c r="K7345" i="3"/>
  <c r="L7351" i="3" s="1"/>
  <c r="G7345" i="3"/>
  <c r="D7345" i="3"/>
  <c r="M6561" i="3"/>
  <c r="K6561" i="3"/>
  <c r="L6567" i="3" s="1"/>
  <c r="G6561" i="3"/>
  <c r="D6561" i="3"/>
  <c r="M5777" i="3"/>
  <c r="K5777" i="3"/>
  <c r="L5783" i="3" s="1"/>
  <c r="G5777" i="3"/>
  <c r="D5777" i="3"/>
  <c r="M4993" i="3"/>
  <c r="K4993" i="3"/>
  <c r="L4999" i="3" s="1"/>
  <c r="G4993" i="3"/>
  <c r="D4993" i="3"/>
  <c r="M4209" i="3"/>
  <c r="K4209" i="3"/>
  <c r="L4215" i="3" s="1"/>
  <c r="G4209" i="3"/>
  <c r="D4209" i="3"/>
  <c r="M3425" i="3"/>
  <c r="K3425" i="3"/>
  <c r="L3431" i="3" s="1"/>
  <c r="G3425" i="3"/>
  <c r="D3425" i="3"/>
  <c r="M2641" i="3"/>
  <c r="K2641" i="3"/>
  <c r="L2647" i="3" s="1"/>
  <c r="G2641" i="3"/>
  <c r="D2641" i="3"/>
  <c r="M1857" i="3"/>
  <c r="K1857" i="3"/>
  <c r="L1863" i="3" s="1"/>
  <c r="G1857" i="3"/>
  <c r="D1857" i="3"/>
  <c r="M1073" i="3"/>
  <c r="K1073" i="3"/>
  <c r="L1079" i="3" s="1"/>
  <c r="G1073" i="3"/>
  <c r="D1073" i="3"/>
  <c r="M289" i="3"/>
  <c r="K289" i="3"/>
  <c r="L295" i="3" s="1"/>
  <c r="G289" i="3"/>
  <c r="D289" i="3"/>
  <c r="L8918" i="3" l="1"/>
  <c r="F7349" i="3"/>
  <c r="E7350" i="3"/>
  <c r="E7351" i="3"/>
  <c r="J7351" i="3" s="1"/>
  <c r="F7348" i="3"/>
  <c r="F8917" i="3"/>
  <c r="E8918" i="3"/>
  <c r="E8919" i="3"/>
  <c r="J8919" i="3" s="1"/>
  <c r="F8916" i="3"/>
  <c r="N12047" i="3"/>
  <c r="E12053" i="3"/>
  <c r="F12051" i="3"/>
  <c r="E5782" i="3"/>
  <c r="E5783" i="3"/>
  <c r="J5783" i="3" s="1"/>
  <c r="F5781" i="3"/>
  <c r="F5780" i="3"/>
  <c r="N4991" i="3"/>
  <c r="E4997" i="3"/>
  <c r="F4995" i="3"/>
  <c r="E4213" i="3"/>
  <c r="J4213" i="3" s="1"/>
  <c r="F4211" i="3"/>
  <c r="N5775" i="3"/>
  <c r="E5781" i="3"/>
  <c r="F5779" i="3"/>
  <c r="E1078" i="3"/>
  <c r="E1079" i="3"/>
  <c r="J1079" i="3" s="1"/>
  <c r="F1077" i="3"/>
  <c r="F1076" i="3"/>
  <c r="E9702" i="3"/>
  <c r="E9703" i="3"/>
  <c r="J9703" i="3" s="1"/>
  <c r="F9701" i="3"/>
  <c r="F9700" i="3"/>
  <c r="E11271" i="3"/>
  <c r="J11271" i="3" s="1"/>
  <c r="F11269" i="3"/>
  <c r="E11270" i="3"/>
  <c r="F11268" i="3"/>
  <c r="N1071" i="3"/>
  <c r="E1077" i="3"/>
  <c r="F1075" i="3"/>
  <c r="N6559" i="3"/>
  <c r="E6565" i="3"/>
  <c r="F6563" i="3"/>
  <c r="E4214" i="3"/>
  <c r="J4214" i="3" s="1"/>
  <c r="E4215" i="3"/>
  <c r="J4215" i="3" s="1"/>
  <c r="F4213" i="3"/>
  <c r="F4212" i="3"/>
  <c r="E3430" i="3"/>
  <c r="J3430" i="3" s="1"/>
  <c r="E3431" i="3"/>
  <c r="J3431" i="3" s="1"/>
  <c r="F3428" i="3"/>
  <c r="F3429" i="3"/>
  <c r="E293" i="3"/>
  <c r="F291" i="3"/>
  <c r="E1863" i="3"/>
  <c r="J1863" i="3" s="1"/>
  <c r="E1862" i="3"/>
  <c r="F1861" i="3"/>
  <c r="F1860" i="3"/>
  <c r="E6566" i="3"/>
  <c r="E6567" i="3"/>
  <c r="J6567" i="3" s="1"/>
  <c r="F6564" i="3"/>
  <c r="F6565" i="3"/>
  <c r="E7349" i="3"/>
  <c r="F7347" i="3"/>
  <c r="N1855" i="3"/>
  <c r="E1861" i="3"/>
  <c r="F1859" i="3"/>
  <c r="E8133" i="3"/>
  <c r="J8133" i="3" s="1"/>
  <c r="F8131" i="3"/>
  <c r="E9701" i="3"/>
  <c r="F9699" i="3"/>
  <c r="E2647" i="3"/>
  <c r="J2647" i="3" s="1"/>
  <c r="F2645" i="3"/>
  <c r="E2646" i="3"/>
  <c r="F2644" i="3"/>
  <c r="E294" i="3"/>
  <c r="E295" i="3"/>
  <c r="J295" i="3" s="1"/>
  <c r="F293" i="3"/>
  <c r="F292" i="3"/>
  <c r="F4997" i="3"/>
  <c r="E4998" i="3"/>
  <c r="E4999" i="3"/>
  <c r="J4999" i="3" s="1"/>
  <c r="F4996" i="3"/>
  <c r="N8911" i="3"/>
  <c r="E8917" i="3"/>
  <c r="F8915" i="3"/>
  <c r="N2639" i="3"/>
  <c r="E2645" i="3"/>
  <c r="F2643" i="3"/>
  <c r="N10479" i="3"/>
  <c r="E10485" i="3"/>
  <c r="F10483" i="3"/>
  <c r="E8135" i="3"/>
  <c r="J8135" i="3" s="1"/>
  <c r="E8134" i="3"/>
  <c r="J8134" i="3" s="1"/>
  <c r="F8132" i="3"/>
  <c r="F8133" i="3"/>
  <c r="E10486" i="3"/>
  <c r="E10487" i="3"/>
  <c r="J10487" i="3" s="1"/>
  <c r="F10485" i="3"/>
  <c r="F10484" i="3"/>
  <c r="E12055" i="3"/>
  <c r="J12055" i="3" s="1"/>
  <c r="F12053" i="3"/>
  <c r="E12054" i="3"/>
  <c r="F12052" i="3"/>
  <c r="E3429" i="3"/>
  <c r="J3429" i="3" s="1"/>
  <c r="F3427" i="3"/>
  <c r="E8916" i="3"/>
  <c r="F8914" i="3"/>
  <c r="N11263" i="3"/>
  <c r="E11269" i="3"/>
  <c r="F11267" i="3"/>
  <c r="N9695" i="3"/>
  <c r="N7343" i="3"/>
  <c r="M11264" i="3"/>
  <c r="K11264" i="3"/>
  <c r="L11270" i="3" s="1"/>
  <c r="G11264" i="3"/>
  <c r="M10480" i="3"/>
  <c r="K10480" i="3"/>
  <c r="L10486" i="3" s="1"/>
  <c r="G10480" i="3"/>
  <c r="M9696" i="3"/>
  <c r="K9696" i="3"/>
  <c r="L9702" i="3" s="1"/>
  <c r="G9696" i="3"/>
  <c r="M8128" i="3"/>
  <c r="K8128" i="3"/>
  <c r="L8134" i="3" s="1"/>
  <c r="G8128" i="3"/>
  <c r="M7344" i="3"/>
  <c r="K7344" i="3"/>
  <c r="L7350" i="3" s="1"/>
  <c r="G7344" i="3"/>
  <c r="M6560" i="3"/>
  <c r="K6560" i="3"/>
  <c r="L6566" i="3" s="1"/>
  <c r="G6560" i="3"/>
  <c r="M5776" i="3"/>
  <c r="K5776" i="3"/>
  <c r="L5782" i="3" s="1"/>
  <c r="G5776" i="3"/>
  <c r="M4992" i="3"/>
  <c r="K4992" i="3"/>
  <c r="L4998" i="3" s="1"/>
  <c r="G4992" i="3"/>
  <c r="M4208" i="3"/>
  <c r="K4208" i="3"/>
  <c r="L4214" i="3" s="1"/>
  <c r="G4208" i="3"/>
  <c r="M3424" i="3"/>
  <c r="K3424" i="3"/>
  <c r="L3430" i="3" s="1"/>
  <c r="G3424" i="3"/>
  <c r="M2640" i="3"/>
  <c r="K2640" i="3"/>
  <c r="L2646" i="3" s="1"/>
  <c r="G2640" i="3"/>
  <c r="M1856" i="3"/>
  <c r="K1856" i="3"/>
  <c r="L1862" i="3" s="1"/>
  <c r="G1856" i="3"/>
  <c r="M1072" i="3"/>
  <c r="K1072" i="3"/>
  <c r="L1078" i="3" s="1"/>
  <c r="G1072" i="3"/>
  <c r="M288" i="3"/>
  <c r="K288" i="3"/>
  <c r="L294" i="3" s="1"/>
  <c r="G288" i="3"/>
  <c r="M12048" i="3"/>
  <c r="K12048" i="3"/>
  <c r="L12054" i="3" s="1"/>
  <c r="G12048" i="3"/>
  <c r="J1861" i="3" l="1"/>
  <c r="J2646" i="3"/>
  <c r="J12054" i="3"/>
  <c r="J8917" i="3"/>
  <c r="J8918" i="3"/>
  <c r="J12053" i="3"/>
  <c r="J8916" i="3"/>
  <c r="J10485" i="3"/>
  <c r="J6566" i="3"/>
  <c r="J6565" i="3"/>
  <c r="J1078" i="3"/>
  <c r="J5781" i="3"/>
  <c r="J1077" i="3"/>
  <c r="J11269" i="3"/>
  <c r="J4998" i="3"/>
  <c r="J10486" i="3"/>
  <c r="J2645" i="3"/>
  <c r="J1862" i="3"/>
  <c r="J9702" i="3"/>
  <c r="J5782" i="3"/>
  <c r="J9701" i="3"/>
  <c r="J7349" i="3"/>
  <c r="J11270" i="3"/>
  <c r="J7350" i="3"/>
  <c r="J4997" i="3"/>
  <c r="M11263" i="3"/>
  <c r="K11263" i="3"/>
  <c r="L11269" i="3" s="1"/>
  <c r="G11263" i="3"/>
  <c r="M10479" i="3"/>
  <c r="K10479" i="3"/>
  <c r="L10485" i="3" s="1"/>
  <c r="G10479" i="3"/>
  <c r="M9695" i="3"/>
  <c r="K9695" i="3"/>
  <c r="L9701" i="3" s="1"/>
  <c r="G9695" i="3"/>
  <c r="M8911" i="3"/>
  <c r="K8911" i="3"/>
  <c r="L8917" i="3" s="1"/>
  <c r="G8911" i="3"/>
  <c r="M8127" i="3"/>
  <c r="K8127" i="3"/>
  <c r="L8133" i="3" s="1"/>
  <c r="G8127" i="3"/>
  <c r="M7343" i="3"/>
  <c r="K7343" i="3"/>
  <c r="L7349" i="3" s="1"/>
  <c r="G7343" i="3"/>
  <c r="M6559" i="3"/>
  <c r="K6559" i="3"/>
  <c r="L6565" i="3" s="1"/>
  <c r="G6559" i="3"/>
  <c r="M5775" i="3"/>
  <c r="K5775" i="3"/>
  <c r="L5781" i="3" s="1"/>
  <c r="G5775" i="3"/>
  <c r="M4991" i="3"/>
  <c r="K4991" i="3"/>
  <c r="L4997" i="3" s="1"/>
  <c r="G4991" i="3"/>
  <c r="M4207" i="3"/>
  <c r="K4207" i="3"/>
  <c r="L4213" i="3" s="1"/>
  <c r="G4207" i="3"/>
  <c r="M3423" i="3"/>
  <c r="K3423" i="3"/>
  <c r="L3429" i="3" s="1"/>
  <c r="G3423" i="3"/>
  <c r="M2639" i="3"/>
  <c r="K2639" i="3"/>
  <c r="L2645" i="3" s="1"/>
  <c r="G2639" i="3"/>
  <c r="M1855" i="3"/>
  <c r="K1855" i="3"/>
  <c r="L1861" i="3" s="1"/>
  <c r="G1855" i="3"/>
  <c r="M1071" i="3"/>
  <c r="K1071" i="3"/>
  <c r="L1077" i="3" s="1"/>
  <c r="G1071" i="3"/>
  <c r="M287" i="3"/>
  <c r="K287" i="3"/>
  <c r="L293" i="3" s="1"/>
  <c r="M12047" i="3"/>
  <c r="K12047" i="3"/>
  <c r="L12053" i="3" s="1"/>
  <c r="G12047" i="3"/>
  <c r="M12046" i="3" l="1"/>
  <c r="K12046" i="3"/>
  <c r="L12052" i="3" s="1"/>
  <c r="G12046" i="3"/>
  <c r="D12046" i="3"/>
  <c r="M11262" i="3"/>
  <c r="K11262" i="3"/>
  <c r="L11268" i="3" s="1"/>
  <c r="G11262" i="3"/>
  <c r="D11262" i="3"/>
  <c r="M10478" i="3"/>
  <c r="K10478" i="3"/>
  <c r="L10484" i="3" s="1"/>
  <c r="G10478" i="3"/>
  <c r="D10478" i="3"/>
  <c r="M9694" i="3"/>
  <c r="K9694" i="3"/>
  <c r="L9700" i="3" s="1"/>
  <c r="G9694" i="3"/>
  <c r="D9694" i="3"/>
  <c r="M8910" i="3"/>
  <c r="K8910" i="3"/>
  <c r="L8916" i="3" s="1"/>
  <c r="G8910" i="3"/>
  <c r="M8126" i="3"/>
  <c r="K8126" i="3"/>
  <c r="L8132" i="3" s="1"/>
  <c r="G8126" i="3"/>
  <c r="D8126" i="3"/>
  <c r="M7342" i="3"/>
  <c r="K7342" i="3"/>
  <c r="L7348" i="3" s="1"/>
  <c r="G7342" i="3"/>
  <c r="D7342" i="3"/>
  <c r="M6558" i="3"/>
  <c r="K6558" i="3"/>
  <c r="L6564" i="3" s="1"/>
  <c r="G6558" i="3"/>
  <c r="D6558" i="3"/>
  <c r="M5774" i="3"/>
  <c r="K5774" i="3"/>
  <c r="L5780" i="3" s="1"/>
  <c r="G5774" i="3"/>
  <c r="D5774" i="3"/>
  <c r="M4990" i="3"/>
  <c r="K4990" i="3"/>
  <c r="L4996" i="3" s="1"/>
  <c r="G4990" i="3"/>
  <c r="D4990" i="3"/>
  <c r="M4206" i="3"/>
  <c r="K4206" i="3"/>
  <c r="L4212" i="3" s="1"/>
  <c r="G4206" i="3"/>
  <c r="D4206" i="3"/>
  <c r="M3422" i="3"/>
  <c r="K3422" i="3"/>
  <c r="L3428" i="3" s="1"/>
  <c r="G3422" i="3"/>
  <c r="D3422" i="3"/>
  <c r="M2638" i="3"/>
  <c r="K2638" i="3"/>
  <c r="L2644" i="3" s="1"/>
  <c r="G2638" i="3"/>
  <c r="D2638" i="3"/>
  <c r="M1854" i="3"/>
  <c r="K1854" i="3"/>
  <c r="L1860" i="3" s="1"/>
  <c r="G1854" i="3"/>
  <c r="D1854" i="3"/>
  <c r="M1070" i="3"/>
  <c r="K1070" i="3"/>
  <c r="L1076" i="3" s="1"/>
  <c r="G1070" i="3"/>
  <c r="D1070" i="3"/>
  <c r="M286" i="3"/>
  <c r="K286" i="3"/>
  <c r="L292" i="3" s="1"/>
  <c r="G286" i="3"/>
  <c r="D286" i="3"/>
  <c r="E9700" i="3" l="1"/>
  <c r="J9700" i="3" s="1"/>
  <c r="F9698" i="3"/>
  <c r="E1860" i="3"/>
  <c r="J1860" i="3" s="1"/>
  <c r="F1858" i="3"/>
  <c r="E292" i="3"/>
  <c r="F290" i="3"/>
  <c r="E8132" i="3"/>
  <c r="J8132" i="3" s="1"/>
  <c r="F8130" i="3"/>
  <c r="E10484" i="3"/>
  <c r="J10484" i="3" s="1"/>
  <c r="F10482" i="3"/>
  <c r="E12052" i="3"/>
  <c r="J12052" i="3" s="1"/>
  <c r="F12050" i="3"/>
  <c r="E11268" i="3"/>
  <c r="J11268" i="3" s="1"/>
  <c r="F11266" i="3"/>
  <c r="E6564" i="3"/>
  <c r="J6564" i="3" s="1"/>
  <c r="F6562" i="3"/>
  <c r="E1076" i="3"/>
  <c r="J1076" i="3" s="1"/>
  <c r="F1074" i="3"/>
  <c r="E4212" i="3"/>
  <c r="J4212" i="3" s="1"/>
  <c r="F4210" i="3"/>
  <c r="E5780" i="3"/>
  <c r="J5780" i="3" s="1"/>
  <c r="F5778" i="3"/>
  <c r="E7348" i="3"/>
  <c r="J7348" i="3" s="1"/>
  <c r="F7346" i="3"/>
  <c r="E4996" i="3"/>
  <c r="J4996" i="3" s="1"/>
  <c r="F4994" i="3"/>
  <c r="E3428" i="3"/>
  <c r="J3428" i="3" s="1"/>
  <c r="F3426" i="3"/>
  <c r="E2644" i="3"/>
  <c r="J2644" i="3" s="1"/>
  <c r="F2642" i="3"/>
  <c r="M11261" i="3"/>
  <c r="K11261" i="3"/>
  <c r="L11267" i="3" s="1"/>
  <c r="G11261" i="3"/>
  <c r="D11261" i="3"/>
  <c r="M10477" i="3"/>
  <c r="K10477" i="3"/>
  <c r="L10483" i="3" s="1"/>
  <c r="G10477" i="3"/>
  <c r="D10477" i="3"/>
  <c r="M9693" i="3"/>
  <c r="K9693" i="3"/>
  <c r="L9699" i="3" s="1"/>
  <c r="G9693" i="3"/>
  <c r="D9693" i="3"/>
  <c r="E9699" i="3" s="1"/>
  <c r="J9699" i="3" s="1"/>
  <c r="M8909" i="3"/>
  <c r="K8909" i="3"/>
  <c r="L8915" i="3" s="1"/>
  <c r="G8909" i="3"/>
  <c r="D8909" i="3"/>
  <c r="M8125" i="3"/>
  <c r="K8125" i="3"/>
  <c r="L8131" i="3" s="1"/>
  <c r="G8125" i="3"/>
  <c r="D8125" i="3"/>
  <c r="M7341" i="3"/>
  <c r="K7341" i="3"/>
  <c r="L7347" i="3" s="1"/>
  <c r="G7341" i="3"/>
  <c r="D7341" i="3"/>
  <c r="M6557" i="3"/>
  <c r="K6557" i="3"/>
  <c r="L6563" i="3" s="1"/>
  <c r="G6557" i="3"/>
  <c r="D6557" i="3"/>
  <c r="M5773" i="3"/>
  <c r="K5773" i="3"/>
  <c r="L5779" i="3" s="1"/>
  <c r="G5773" i="3"/>
  <c r="D5773" i="3"/>
  <c r="M4989" i="3"/>
  <c r="K4989" i="3"/>
  <c r="L4995" i="3" s="1"/>
  <c r="G4989" i="3"/>
  <c r="D4989" i="3"/>
  <c r="M4205" i="3"/>
  <c r="K4205" i="3"/>
  <c r="L4211" i="3" s="1"/>
  <c r="G4205" i="3"/>
  <c r="D4205" i="3"/>
  <c r="M3421" i="3"/>
  <c r="K3421" i="3"/>
  <c r="L3427" i="3" s="1"/>
  <c r="G3421" i="3"/>
  <c r="D3421" i="3"/>
  <c r="M2637" i="3"/>
  <c r="K2637" i="3"/>
  <c r="L2643" i="3" s="1"/>
  <c r="G2637" i="3"/>
  <c r="D2637" i="3"/>
  <c r="M1853" i="3"/>
  <c r="K1853" i="3"/>
  <c r="L1859" i="3" s="1"/>
  <c r="G1853" i="3"/>
  <c r="D1853" i="3"/>
  <c r="E1859" i="3" s="1"/>
  <c r="J1859" i="3" s="1"/>
  <c r="M1069" i="3"/>
  <c r="K1069" i="3"/>
  <c r="L1075" i="3" s="1"/>
  <c r="G1069" i="3"/>
  <c r="D1069" i="3"/>
  <c r="M285" i="3"/>
  <c r="K285" i="3"/>
  <c r="L291" i="3" s="1"/>
  <c r="G285" i="3"/>
  <c r="D285" i="3"/>
  <c r="E291" i="3" s="1"/>
  <c r="M12045" i="3"/>
  <c r="K12045" i="3"/>
  <c r="L12051" i="3" s="1"/>
  <c r="G12045" i="3"/>
  <c r="D12045" i="3"/>
  <c r="E12051" i="3" s="1"/>
  <c r="J12051" i="3" s="1"/>
  <c r="F2641" i="3" l="1"/>
  <c r="E2643" i="3"/>
  <c r="J2643" i="3" s="1"/>
  <c r="F5777" i="3"/>
  <c r="E5779" i="3"/>
  <c r="J5779" i="3" s="1"/>
  <c r="F7345" i="3"/>
  <c r="E7347" i="3"/>
  <c r="J7347" i="3" s="1"/>
  <c r="F8913" i="3"/>
  <c r="E8915" i="3"/>
  <c r="J8915" i="3" s="1"/>
  <c r="F10481" i="3"/>
  <c r="E10483" i="3"/>
  <c r="J10483" i="3" s="1"/>
  <c r="F1073" i="3"/>
  <c r="E1075" i="3"/>
  <c r="J1075" i="3" s="1"/>
  <c r="F4993" i="3"/>
  <c r="E4995" i="3"/>
  <c r="J4995" i="3" s="1"/>
  <c r="F6561" i="3"/>
  <c r="E6563" i="3"/>
  <c r="J6563" i="3" s="1"/>
  <c r="F8129" i="3"/>
  <c r="E8131" i="3"/>
  <c r="J8131" i="3" s="1"/>
  <c r="F11265" i="3"/>
  <c r="E11267" i="3"/>
  <c r="J11267" i="3" s="1"/>
  <c r="F3425" i="3"/>
  <c r="E3427" i="3"/>
  <c r="J3427" i="3" s="1"/>
  <c r="F4209" i="3"/>
  <c r="E4211" i="3"/>
  <c r="J4211" i="3" s="1"/>
  <c r="F9697" i="3"/>
  <c r="F12049" i="3"/>
  <c r="F1857" i="3"/>
  <c r="M12044" i="3"/>
  <c r="K12044" i="3"/>
  <c r="L12050" i="3" s="1"/>
  <c r="G12044" i="3"/>
  <c r="D12044" i="3"/>
  <c r="E12050" i="3" s="1"/>
  <c r="J12050" i="3" s="1"/>
  <c r="M11260" i="3"/>
  <c r="K11260" i="3"/>
  <c r="L11266" i="3" s="1"/>
  <c r="G11260" i="3"/>
  <c r="D11260" i="3"/>
  <c r="M10476" i="3"/>
  <c r="K10476" i="3"/>
  <c r="L10482" i="3" s="1"/>
  <c r="G10476" i="3"/>
  <c r="D10476" i="3"/>
  <c r="M9692" i="3"/>
  <c r="K9692" i="3"/>
  <c r="L9698" i="3" s="1"/>
  <c r="G9692" i="3"/>
  <c r="D9692" i="3"/>
  <c r="M8908" i="3"/>
  <c r="K8908" i="3"/>
  <c r="L8914" i="3" s="1"/>
  <c r="G8908" i="3"/>
  <c r="D8908" i="3"/>
  <c r="M8124" i="3"/>
  <c r="K8124" i="3"/>
  <c r="L8130" i="3" s="1"/>
  <c r="G8124" i="3"/>
  <c r="D8124" i="3"/>
  <c r="M7340" i="3"/>
  <c r="K7340" i="3"/>
  <c r="L7346" i="3" s="1"/>
  <c r="G7340" i="3"/>
  <c r="D7340" i="3"/>
  <c r="M6556" i="3"/>
  <c r="K6556" i="3"/>
  <c r="L6562" i="3" s="1"/>
  <c r="G6556" i="3"/>
  <c r="D6556" i="3"/>
  <c r="M5772" i="3"/>
  <c r="K5772" i="3"/>
  <c r="L5778" i="3" s="1"/>
  <c r="G5772" i="3"/>
  <c r="D5772" i="3"/>
  <c r="M4988" i="3"/>
  <c r="K4988" i="3"/>
  <c r="L4994" i="3" s="1"/>
  <c r="G4988" i="3"/>
  <c r="D4988" i="3"/>
  <c r="M4204" i="3"/>
  <c r="K4204" i="3"/>
  <c r="L4210" i="3" s="1"/>
  <c r="G4204" i="3"/>
  <c r="D4204" i="3"/>
  <c r="M3420" i="3"/>
  <c r="K3420" i="3"/>
  <c r="L3426" i="3" s="1"/>
  <c r="G3420" i="3"/>
  <c r="D3420" i="3"/>
  <c r="M2636" i="3"/>
  <c r="K2636" i="3"/>
  <c r="L2642" i="3" s="1"/>
  <c r="G2636" i="3"/>
  <c r="D2636" i="3"/>
  <c r="M1852" i="3"/>
  <c r="K1852" i="3"/>
  <c r="L1858" i="3" s="1"/>
  <c r="G1852" i="3"/>
  <c r="D1852" i="3"/>
  <c r="E1858" i="3" s="1"/>
  <c r="J1858" i="3" s="1"/>
  <c r="M1068" i="3"/>
  <c r="K1068" i="3"/>
  <c r="L1074" i="3" s="1"/>
  <c r="G1068" i="3"/>
  <c r="D1068" i="3"/>
  <c r="M284" i="3"/>
  <c r="K284" i="3"/>
  <c r="L290" i="3" s="1"/>
  <c r="G284" i="3"/>
  <c r="D284" i="3"/>
  <c r="E290" i="3" s="1"/>
  <c r="F4992" i="3" l="1"/>
  <c r="E4994" i="3"/>
  <c r="J4994" i="3" s="1"/>
  <c r="F6560" i="3"/>
  <c r="E6562" i="3"/>
  <c r="J6562" i="3" s="1"/>
  <c r="F8128" i="3"/>
  <c r="E8130" i="3"/>
  <c r="J8130" i="3" s="1"/>
  <c r="F9696" i="3"/>
  <c r="E9698" i="3"/>
  <c r="J9698" i="3" s="1"/>
  <c r="F11264" i="3"/>
  <c r="E11266" i="3"/>
  <c r="J11266" i="3" s="1"/>
  <c r="F3424" i="3"/>
  <c r="E3426" i="3"/>
  <c r="J3426" i="3" s="1"/>
  <c r="F1072" i="3"/>
  <c r="E1074" i="3"/>
  <c r="J1074" i="3" s="1"/>
  <c r="F2640" i="3"/>
  <c r="E2642" i="3"/>
  <c r="J2642" i="3" s="1"/>
  <c r="F5776" i="3"/>
  <c r="E5778" i="3"/>
  <c r="J5778" i="3" s="1"/>
  <c r="F7344" i="3"/>
  <c r="E7346" i="3"/>
  <c r="J7346" i="3" s="1"/>
  <c r="F8912" i="3"/>
  <c r="E8914" i="3"/>
  <c r="J8914" i="3" s="1"/>
  <c r="F10480" i="3"/>
  <c r="E10482" i="3"/>
  <c r="J10482" i="3" s="1"/>
  <c r="F4208" i="3"/>
  <c r="E4210" i="3"/>
  <c r="J4210" i="3" s="1"/>
  <c r="F1856" i="3"/>
  <c r="F12048" i="3"/>
  <c r="M12043" i="3"/>
  <c r="K12043" i="3"/>
  <c r="G12043" i="3"/>
  <c r="D12043" i="3"/>
  <c r="F12047" i="3" s="1"/>
  <c r="M11259" i="3"/>
  <c r="K11259" i="3"/>
  <c r="L11265" i="3" s="1"/>
  <c r="G11259" i="3"/>
  <c r="D11259" i="3"/>
  <c r="M10475" i="3"/>
  <c r="K10475" i="3"/>
  <c r="L10481" i="3" s="1"/>
  <c r="G10475" i="3"/>
  <c r="D10475" i="3"/>
  <c r="M9691" i="3"/>
  <c r="K9691" i="3"/>
  <c r="G9691" i="3"/>
  <c r="D9691" i="3"/>
  <c r="M8907" i="3"/>
  <c r="K8907" i="3"/>
  <c r="L8913" i="3" s="1"/>
  <c r="G8907" i="3"/>
  <c r="D8907" i="3"/>
  <c r="M8123" i="3"/>
  <c r="K8123" i="3"/>
  <c r="L8129" i="3" s="1"/>
  <c r="G8123" i="3"/>
  <c r="D8123" i="3"/>
  <c r="M7339" i="3"/>
  <c r="K7339" i="3"/>
  <c r="L7345" i="3" s="1"/>
  <c r="G7339" i="3"/>
  <c r="D7339" i="3"/>
  <c r="M6555" i="3"/>
  <c r="K6555" i="3"/>
  <c r="L6561" i="3" s="1"/>
  <c r="G6555" i="3"/>
  <c r="D6555" i="3"/>
  <c r="F6559" i="3" s="1"/>
  <c r="M5771" i="3"/>
  <c r="K5771" i="3"/>
  <c r="L5777" i="3" s="1"/>
  <c r="G5771" i="3"/>
  <c r="D5771" i="3"/>
  <c r="M4987" i="3"/>
  <c r="K4987" i="3"/>
  <c r="L4993" i="3" s="1"/>
  <c r="G4987" i="3"/>
  <c r="D4987" i="3"/>
  <c r="M4203" i="3"/>
  <c r="K4203" i="3"/>
  <c r="L4209" i="3" s="1"/>
  <c r="G4203" i="3"/>
  <c r="D4203" i="3"/>
  <c r="M3419" i="3"/>
  <c r="K3419" i="3"/>
  <c r="L3425" i="3" s="1"/>
  <c r="G3419" i="3"/>
  <c r="D3419" i="3"/>
  <c r="M2635" i="3"/>
  <c r="K2635" i="3"/>
  <c r="L2641" i="3" s="1"/>
  <c r="G2635" i="3"/>
  <c r="D2635" i="3"/>
  <c r="M1851" i="3"/>
  <c r="K1851" i="3"/>
  <c r="G1851" i="3"/>
  <c r="D1851" i="3"/>
  <c r="M1067" i="3"/>
  <c r="K1067" i="3"/>
  <c r="L1073" i="3" s="1"/>
  <c r="G1067" i="3"/>
  <c r="D1067" i="3"/>
  <c r="M283" i="3"/>
  <c r="K283" i="3"/>
  <c r="G283" i="3"/>
  <c r="D283" i="3"/>
  <c r="E4993" i="3" l="1"/>
  <c r="J4993" i="3" s="1"/>
  <c r="F4991" i="3"/>
  <c r="E8129" i="3"/>
  <c r="J8129" i="3" s="1"/>
  <c r="F8127" i="3"/>
  <c r="L1857" i="3"/>
  <c r="E12049" i="3"/>
  <c r="J12049" i="3" s="1"/>
  <c r="E1857" i="3"/>
  <c r="J1857" i="3" s="1"/>
  <c r="F1855" i="3"/>
  <c r="E3425" i="3"/>
  <c r="J3425" i="3" s="1"/>
  <c r="F3423" i="3"/>
  <c r="E11265" i="3"/>
  <c r="J11265" i="3" s="1"/>
  <c r="F11263" i="3"/>
  <c r="L12049" i="3"/>
  <c r="E1073" i="3"/>
  <c r="J1073" i="3" s="1"/>
  <c r="F1071" i="3"/>
  <c r="E6561" i="3"/>
  <c r="J6561" i="3" s="1"/>
  <c r="E9697" i="3"/>
  <c r="J9697" i="3" s="1"/>
  <c r="F9695" i="3"/>
  <c r="L289" i="3"/>
  <c r="L9697" i="3"/>
  <c r="E2641" i="3"/>
  <c r="J2641" i="3" s="1"/>
  <c r="F2639" i="3"/>
  <c r="E5777" i="3"/>
  <c r="J5777" i="3" s="1"/>
  <c r="F5775" i="3"/>
  <c r="E7345" i="3"/>
  <c r="J7345" i="3" s="1"/>
  <c r="F7343" i="3"/>
  <c r="E8913" i="3"/>
  <c r="J8913" i="3" s="1"/>
  <c r="F8911" i="3"/>
  <c r="E10481" i="3"/>
  <c r="J10481" i="3" s="1"/>
  <c r="F10479" i="3"/>
  <c r="F4207" i="3"/>
  <c r="E4209" i="3"/>
  <c r="J4209" i="3" s="1"/>
  <c r="M11258" i="3"/>
  <c r="K11258" i="3"/>
  <c r="L11264" i="3" s="1"/>
  <c r="G11258" i="3"/>
  <c r="D11258" i="3"/>
  <c r="M11257" i="3"/>
  <c r="K11257" i="3"/>
  <c r="G11257" i="3"/>
  <c r="D11257" i="3"/>
  <c r="M10474" i="3"/>
  <c r="K10474" i="3"/>
  <c r="L10480" i="3" s="1"/>
  <c r="G10474" i="3"/>
  <c r="D10474" i="3"/>
  <c r="M10473" i="3"/>
  <c r="K10473" i="3"/>
  <c r="G10473" i="3"/>
  <c r="D10473" i="3"/>
  <c r="M9690" i="3"/>
  <c r="K9690" i="3"/>
  <c r="L9696" i="3" s="1"/>
  <c r="G9690" i="3"/>
  <c r="D9690" i="3"/>
  <c r="M9689" i="3"/>
  <c r="K9689" i="3"/>
  <c r="G9689" i="3"/>
  <c r="D9689" i="3"/>
  <c r="M8906" i="3"/>
  <c r="K8906" i="3"/>
  <c r="L8912" i="3" s="1"/>
  <c r="G8906" i="3"/>
  <c r="D8906" i="3"/>
  <c r="M8905" i="3"/>
  <c r="K8905" i="3"/>
  <c r="G8905" i="3"/>
  <c r="D8905" i="3"/>
  <c r="M8122" i="3"/>
  <c r="K8122" i="3"/>
  <c r="L8128" i="3" s="1"/>
  <c r="G8122" i="3"/>
  <c r="D8122" i="3"/>
  <c r="M8121" i="3"/>
  <c r="K8121" i="3"/>
  <c r="G8121" i="3"/>
  <c r="D8121" i="3"/>
  <c r="M7338" i="3"/>
  <c r="K7338" i="3"/>
  <c r="L7344" i="3" s="1"/>
  <c r="G7338" i="3"/>
  <c r="D7338" i="3"/>
  <c r="M7337" i="3"/>
  <c r="K7337" i="3"/>
  <c r="G7337" i="3"/>
  <c r="D7337" i="3"/>
  <c r="M6554" i="3"/>
  <c r="K6554" i="3"/>
  <c r="L6560" i="3" s="1"/>
  <c r="G6554" i="3"/>
  <c r="D6554" i="3"/>
  <c r="M6553" i="3"/>
  <c r="K6553" i="3"/>
  <c r="G6553" i="3"/>
  <c r="D6553" i="3"/>
  <c r="M5770" i="3"/>
  <c r="K5770" i="3"/>
  <c r="L5776" i="3" s="1"/>
  <c r="G5770" i="3"/>
  <c r="D5770" i="3"/>
  <c r="M5769" i="3"/>
  <c r="K5769" i="3"/>
  <c r="G5769" i="3"/>
  <c r="D5769" i="3"/>
  <c r="M4986" i="3"/>
  <c r="K4986" i="3"/>
  <c r="L4992" i="3" s="1"/>
  <c r="G4986" i="3"/>
  <c r="D4986" i="3"/>
  <c r="M4985" i="3"/>
  <c r="K4985" i="3"/>
  <c r="G4985" i="3"/>
  <c r="D4985" i="3"/>
  <c r="M4202" i="3"/>
  <c r="K4202" i="3"/>
  <c r="L4208" i="3" s="1"/>
  <c r="G4202" i="3"/>
  <c r="D4202" i="3"/>
  <c r="M4201" i="3"/>
  <c r="K4201" i="3"/>
  <c r="G4201" i="3"/>
  <c r="D4201" i="3"/>
  <c r="M3418" i="3"/>
  <c r="K3418" i="3"/>
  <c r="L3424" i="3" s="1"/>
  <c r="G3418" i="3"/>
  <c r="D3418" i="3"/>
  <c r="M3417" i="3"/>
  <c r="K3417" i="3"/>
  <c r="G3417" i="3"/>
  <c r="D3417" i="3"/>
  <c r="M2634" i="3"/>
  <c r="K2634" i="3"/>
  <c r="L2640" i="3" s="1"/>
  <c r="G2634" i="3"/>
  <c r="D2634" i="3"/>
  <c r="M2633" i="3"/>
  <c r="K2633" i="3"/>
  <c r="G2633" i="3"/>
  <c r="D2633" i="3"/>
  <c r="M1850" i="3"/>
  <c r="K1850" i="3"/>
  <c r="L1856" i="3" s="1"/>
  <c r="G1850" i="3"/>
  <c r="D1850" i="3"/>
  <c r="M1849" i="3"/>
  <c r="K1849" i="3"/>
  <c r="G1849" i="3"/>
  <c r="D1849" i="3"/>
  <c r="M1066" i="3"/>
  <c r="K1066" i="3"/>
  <c r="L1072" i="3" s="1"/>
  <c r="G1066" i="3"/>
  <c r="D1066" i="3"/>
  <c r="M1065" i="3"/>
  <c r="K1065" i="3"/>
  <c r="G1065" i="3"/>
  <c r="D1065" i="3"/>
  <c r="M282" i="3"/>
  <c r="K282" i="3"/>
  <c r="L288" i="3" s="1"/>
  <c r="G282" i="3"/>
  <c r="D282" i="3"/>
  <c r="F286" i="3" s="1"/>
  <c r="M281" i="3"/>
  <c r="K281" i="3"/>
  <c r="G281" i="3"/>
  <c r="D281" i="3"/>
  <c r="M12042" i="3"/>
  <c r="K12042" i="3"/>
  <c r="L12048" i="3" s="1"/>
  <c r="G12042" i="3"/>
  <c r="D12042" i="3"/>
  <c r="M12041" i="3"/>
  <c r="K12041" i="3"/>
  <c r="G12041" i="3"/>
  <c r="D12041" i="3"/>
  <c r="E6559" i="3" l="1"/>
  <c r="J6559" i="3" s="1"/>
  <c r="E12047" i="3"/>
  <c r="J12047" i="3" s="1"/>
  <c r="F285" i="3"/>
  <c r="F12045" i="3"/>
  <c r="E1855" i="3"/>
  <c r="J1855" i="3" s="1"/>
  <c r="F1853" i="3"/>
  <c r="E9695" i="3"/>
  <c r="J9695" i="3" s="1"/>
  <c r="F9693" i="3"/>
  <c r="L12047" i="3"/>
  <c r="L287" i="3"/>
  <c r="L1855" i="3"/>
  <c r="L9695" i="3"/>
  <c r="E12048" i="3"/>
  <c r="J12048" i="3" s="1"/>
  <c r="F12046" i="3"/>
  <c r="E1856" i="3"/>
  <c r="J1856" i="3" s="1"/>
  <c r="F1854" i="3"/>
  <c r="E9696" i="3"/>
  <c r="J9696" i="3" s="1"/>
  <c r="F9694" i="3"/>
  <c r="L11263" i="3"/>
  <c r="F11262" i="3"/>
  <c r="E11264" i="3"/>
  <c r="J11264" i="3" s="1"/>
  <c r="F8910" i="3"/>
  <c r="E8912" i="3"/>
  <c r="J8912" i="3" s="1"/>
  <c r="F10478" i="3"/>
  <c r="E10480" i="3"/>
  <c r="J10480" i="3" s="1"/>
  <c r="E11263" i="3"/>
  <c r="J11263" i="3" s="1"/>
  <c r="F8126" i="3"/>
  <c r="E8128" i="3"/>
  <c r="J8128" i="3" s="1"/>
  <c r="F7342" i="3"/>
  <c r="E7344" i="3"/>
  <c r="J7344" i="3" s="1"/>
  <c r="F6558" i="3"/>
  <c r="E6560" i="3"/>
  <c r="J6560" i="3" s="1"/>
  <c r="F5774" i="3"/>
  <c r="E5776" i="3"/>
  <c r="J5776" i="3" s="1"/>
  <c r="F4990" i="3"/>
  <c r="E4992" i="3"/>
  <c r="J4992" i="3" s="1"/>
  <c r="F4206" i="3"/>
  <c r="E4208" i="3"/>
  <c r="J4208" i="3" s="1"/>
  <c r="F3422" i="3"/>
  <c r="E3424" i="3"/>
  <c r="J3424" i="3" s="1"/>
  <c r="F2638" i="3"/>
  <c r="E2640" i="3"/>
  <c r="J2640" i="3" s="1"/>
  <c r="F1070" i="3"/>
  <c r="E1072" i="3"/>
  <c r="J1072" i="3" s="1"/>
  <c r="E10479" i="3"/>
  <c r="J10479" i="3" s="1"/>
  <c r="L10479" i="3"/>
  <c r="E8911" i="3"/>
  <c r="J8911" i="3" s="1"/>
  <c r="L8911" i="3"/>
  <c r="E8127" i="3"/>
  <c r="J8127" i="3" s="1"/>
  <c r="L8127" i="3"/>
  <c r="E7343" i="3"/>
  <c r="J7343" i="3" s="1"/>
  <c r="L7343" i="3"/>
  <c r="L6559" i="3"/>
  <c r="E5775" i="3"/>
  <c r="J5775" i="3" s="1"/>
  <c r="L5775" i="3"/>
  <c r="E4991" i="3"/>
  <c r="J4991" i="3" s="1"/>
  <c r="L4991" i="3"/>
  <c r="E3423" i="3"/>
  <c r="J3423" i="3" s="1"/>
  <c r="F4205" i="3"/>
  <c r="E4207" i="3"/>
  <c r="J4207" i="3" s="1"/>
  <c r="L4207" i="3"/>
  <c r="L3423" i="3"/>
  <c r="E2639" i="3"/>
  <c r="J2639" i="3" s="1"/>
  <c r="L2639" i="3"/>
  <c r="L1071" i="3"/>
  <c r="E1071" i="3"/>
  <c r="J1071" i="3" s="1"/>
  <c r="F11261" i="3"/>
  <c r="F10477" i="3"/>
  <c r="F8909" i="3"/>
  <c r="F8125" i="3"/>
  <c r="F7341" i="3"/>
  <c r="F6557" i="3"/>
  <c r="F5773" i="3"/>
  <c r="F4989" i="3"/>
  <c r="F3421" i="3"/>
  <c r="F2637" i="3"/>
  <c r="F1069" i="3"/>
  <c r="M12040" i="3"/>
  <c r="K12040" i="3"/>
  <c r="L12046" i="3" s="1"/>
  <c r="G12040" i="3"/>
  <c r="D12040" i="3"/>
  <c r="M11256" i="3"/>
  <c r="K11256" i="3"/>
  <c r="L11262" i="3" s="1"/>
  <c r="G11256" i="3"/>
  <c r="D11256" i="3"/>
  <c r="E11262" i="3" s="1"/>
  <c r="J11262" i="3" s="1"/>
  <c r="M10472" i="3"/>
  <c r="K10472" i="3"/>
  <c r="L10478" i="3" s="1"/>
  <c r="G10472" i="3"/>
  <c r="D10472" i="3"/>
  <c r="F10476" i="3" s="1"/>
  <c r="M9688" i="3"/>
  <c r="K9688" i="3"/>
  <c r="L9694" i="3" s="1"/>
  <c r="G9688" i="3"/>
  <c r="D9688" i="3"/>
  <c r="M8904" i="3"/>
  <c r="K8904" i="3"/>
  <c r="L8910" i="3" s="1"/>
  <c r="G8904" i="3"/>
  <c r="D8904" i="3"/>
  <c r="E8910" i="3" s="1"/>
  <c r="J8910" i="3" s="1"/>
  <c r="M8120" i="3"/>
  <c r="K8120" i="3"/>
  <c r="L8126" i="3" s="1"/>
  <c r="G8120" i="3"/>
  <c r="D8120" i="3"/>
  <c r="E8126" i="3" s="1"/>
  <c r="J8126" i="3" s="1"/>
  <c r="M7336" i="3"/>
  <c r="K7336" i="3"/>
  <c r="L7342" i="3" s="1"/>
  <c r="G7336" i="3"/>
  <c r="D7336" i="3"/>
  <c r="F7340" i="3" s="1"/>
  <c r="M6552" i="3"/>
  <c r="K6552" i="3"/>
  <c r="L6558" i="3" s="1"/>
  <c r="G6552" i="3"/>
  <c r="D6552" i="3"/>
  <c r="F6556" i="3" s="1"/>
  <c r="M5768" i="3"/>
  <c r="K5768" i="3"/>
  <c r="L5774" i="3" s="1"/>
  <c r="G5768" i="3"/>
  <c r="D5768" i="3"/>
  <c r="E5774" i="3" s="1"/>
  <c r="J5774" i="3" s="1"/>
  <c r="M4984" i="3"/>
  <c r="K4984" i="3"/>
  <c r="L4990" i="3" s="1"/>
  <c r="G4984" i="3"/>
  <c r="D4984" i="3"/>
  <c r="E4990" i="3" s="1"/>
  <c r="J4990" i="3" s="1"/>
  <c r="M4200" i="3"/>
  <c r="K4200" i="3"/>
  <c r="G4200" i="3"/>
  <c r="D4200" i="3"/>
  <c r="M3416" i="3"/>
  <c r="K3416" i="3"/>
  <c r="L3422" i="3" s="1"/>
  <c r="G3416" i="3"/>
  <c r="D3416" i="3"/>
  <c r="F3420" i="3" s="1"/>
  <c r="M2632" i="3"/>
  <c r="K2632" i="3"/>
  <c r="L2638" i="3" s="1"/>
  <c r="G2632" i="3"/>
  <c r="D2632" i="3"/>
  <c r="E2638" i="3" s="1"/>
  <c r="J2638" i="3" s="1"/>
  <c r="M1848" i="3"/>
  <c r="K1848" i="3"/>
  <c r="L1854" i="3" s="1"/>
  <c r="G1848" i="3"/>
  <c r="D1848" i="3"/>
  <c r="M1064" i="3"/>
  <c r="K1064" i="3"/>
  <c r="L1070" i="3" s="1"/>
  <c r="G1064" i="3"/>
  <c r="D1064" i="3"/>
  <c r="E1070" i="3" s="1"/>
  <c r="J1070" i="3" s="1"/>
  <c r="M280" i="3"/>
  <c r="K280" i="3"/>
  <c r="L286" i="3" s="1"/>
  <c r="G280" i="3"/>
  <c r="D280" i="3"/>
  <c r="E6558" i="3" l="1"/>
  <c r="J6558" i="3" s="1"/>
  <c r="F4988" i="3"/>
  <c r="F8124" i="3"/>
  <c r="F11260" i="3"/>
  <c r="F1068" i="3"/>
  <c r="E3422" i="3"/>
  <c r="J3422" i="3" s="1"/>
  <c r="E7342" i="3"/>
  <c r="J7342" i="3" s="1"/>
  <c r="F8908" i="3"/>
  <c r="E10478" i="3"/>
  <c r="J10478" i="3" s="1"/>
  <c r="F2636" i="3"/>
  <c r="E12046" i="3"/>
  <c r="J12046" i="3" s="1"/>
  <c r="F12044" i="3"/>
  <c r="E286" i="3"/>
  <c r="J286" i="3" s="1"/>
  <c r="F284" i="3"/>
  <c r="E9694" i="3"/>
  <c r="J9694" i="3" s="1"/>
  <c r="F9692" i="3"/>
  <c r="F5772" i="3"/>
  <c r="E1854" i="3"/>
  <c r="J1854" i="3" s="1"/>
  <c r="F1852" i="3"/>
  <c r="E4206" i="3"/>
  <c r="J4206" i="3" s="1"/>
  <c r="F4204" i="3"/>
  <c r="L4206" i="3"/>
  <c r="M12039" i="3"/>
  <c r="K12039" i="3"/>
  <c r="L12045" i="3" s="1"/>
  <c r="G12039" i="3"/>
  <c r="D12039" i="3"/>
  <c r="M11255" i="3"/>
  <c r="K11255" i="3"/>
  <c r="L11261" i="3" s="1"/>
  <c r="G11255" i="3"/>
  <c r="D11255" i="3"/>
  <c r="M10471" i="3"/>
  <c r="K10471" i="3"/>
  <c r="L10477" i="3" s="1"/>
  <c r="G10471" i="3"/>
  <c r="D10471" i="3"/>
  <c r="M9687" i="3"/>
  <c r="K9687" i="3"/>
  <c r="L9693" i="3" s="1"/>
  <c r="G9687" i="3"/>
  <c r="D9687" i="3"/>
  <c r="M8903" i="3"/>
  <c r="K8903" i="3"/>
  <c r="L8909" i="3" s="1"/>
  <c r="G8903" i="3"/>
  <c r="D8903" i="3"/>
  <c r="M8119" i="3"/>
  <c r="K8119" i="3"/>
  <c r="L8125" i="3" s="1"/>
  <c r="G8119" i="3"/>
  <c r="D8119" i="3"/>
  <c r="M7335" i="3"/>
  <c r="K7335" i="3"/>
  <c r="L7341" i="3" s="1"/>
  <c r="G7335" i="3"/>
  <c r="D7335" i="3"/>
  <c r="M6551" i="3"/>
  <c r="K6551" i="3"/>
  <c r="L6557" i="3" s="1"/>
  <c r="G6551" i="3"/>
  <c r="D6551" i="3"/>
  <c r="M5767" i="3"/>
  <c r="K5767" i="3"/>
  <c r="L5773" i="3" s="1"/>
  <c r="G5767" i="3"/>
  <c r="D5767" i="3"/>
  <c r="M4983" i="3"/>
  <c r="K4983" i="3"/>
  <c r="L4989" i="3" s="1"/>
  <c r="G4983" i="3"/>
  <c r="D4983" i="3"/>
  <c r="M4199" i="3"/>
  <c r="K4199" i="3"/>
  <c r="L4205" i="3" s="1"/>
  <c r="G4199" i="3"/>
  <c r="D4199" i="3"/>
  <c r="F4203" i="3" s="1"/>
  <c r="M3415" i="3"/>
  <c r="K3415" i="3"/>
  <c r="L3421" i="3" s="1"/>
  <c r="G3415" i="3"/>
  <c r="D3415" i="3"/>
  <c r="M2631" i="3"/>
  <c r="K2631" i="3"/>
  <c r="L2637" i="3" s="1"/>
  <c r="G2631" i="3"/>
  <c r="D2631" i="3"/>
  <c r="M1847" i="3"/>
  <c r="K1847" i="3"/>
  <c r="L1853" i="3" s="1"/>
  <c r="G1847" i="3"/>
  <c r="D1847" i="3"/>
  <c r="M1063" i="3"/>
  <c r="K1063" i="3"/>
  <c r="L1069" i="3" s="1"/>
  <c r="G1063" i="3"/>
  <c r="D1063" i="3"/>
  <c r="M279" i="3"/>
  <c r="K279" i="3"/>
  <c r="L285" i="3" s="1"/>
  <c r="G279" i="3"/>
  <c r="D279" i="3"/>
  <c r="E4205" i="3" l="1"/>
  <c r="J4205" i="3" s="1"/>
  <c r="F11259" i="3"/>
  <c r="E11261" i="3"/>
  <c r="J11261" i="3" s="1"/>
  <c r="E3421" i="3"/>
  <c r="J3421" i="3" s="1"/>
  <c r="F3419" i="3"/>
  <c r="E1853" i="3"/>
  <c r="J1853" i="3" s="1"/>
  <c r="F1851" i="3"/>
  <c r="E8125" i="3"/>
  <c r="J8125" i="3" s="1"/>
  <c r="F8123" i="3"/>
  <c r="E9693" i="3"/>
  <c r="J9693" i="3" s="1"/>
  <c r="F9691" i="3"/>
  <c r="E5773" i="3"/>
  <c r="J5773" i="3" s="1"/>
  <c r="F5771" i="3"/>
  <c r="F4987" i="3"/>
  <c r="E4989" i="3"/>
  <c r="J4989" i="3" s="1"/>
  <c r="E285" i="3"/>
  <c r="J285" i="3" s="1"/>
  <c r="F283" i="3"/>
  <c r="E6557" i="3"/>
  <c r="J6557" i="3" s="1"/>
  <c r="F6555" i="3"/>
  <c r="F1067" i="3"/>
  <c r="E1069" i="3"/>
  <c r="J1069" i="3" s="1"/>
  <c r="F2635" i="3"/>
  <c r="E2637" i="3"/>
  <c r="J2637" i="3" s="1"/>
  <c r="F7339" i="3"/>
  <c r="E7341" i="3"/>
  <c r="J7341" i="3" s="1"/>
  <c r="E8909" i="3"/>
  <c r="J8909" i="3" s="1"/>
  <c r="F8907" i="3"/>
  <c r="F10475" i="3"/>
  <c r="E10477" i="3"/>
  <c r="J10477" i="3" s="1"/>
  <c r="E12045" i="3"/>
  <c r="J12045" i="3" s="1"/>
  <c r="F12043" i="3"/>
  <c r="M12038" i="3"/>
  <c r="K12038" i="3"/>
  <c r="L12044" i="3" s="1"/>
  <c r="G12038" i="3"/>
  <c r="D12038" i="3"/>
  <c r="E12044" i="3" s="1"/>
  <c r="J12044" i="3" s="1"/>
  <c r="M11254" i="3"/>
  <c r="K11254" i="3"/>
  <c r="L11260" i="3" s="1"/>
  <c r="G11254" i="3"/>
  <c r="D11254" i="3"/>
  <c r="M10470" i="3"/>
  <c r="K10470" i="3"/>
  <c r="L10476" i="3" s="1"/>
  <c r="G10470" i="3"/>
  <c r="D10470" i="3"/>
  <c r="M9686" i="3"/>
  <c r="K9686" i="3"/>
  <c r="L9692" i="3" s="1"/>
  <c r="G9686" i="3"/>
  <c r="D9686" i="3"/>
  <c r="M8902" i="3"/>
  <c r="K8902" i="3"/>
  <c r="L8908" i="3" s="1"/>
  <c r="G8902" i="3"/>
  <c r="D8902" i="3"/>
  <c r="M8118" i="3"/>
  <c r="K8118" i="3"/>
  <c r="L8124" i="3" s="1"/>
  <c r="G8118" i="3"/>
  <c r="D8118" i="3"/>
  <c r="M7334" i="3"/>
  <c r="K7334" i="3"/>
  <c r="L7340" i="3" s="1"/>
  <c r="G7334" i="3"/>
  <c r="D7334" i="3"/>
  <c r="M6550" i="3"/>
  <c r="K6550" i="3"/>
  <c r="L6556" i="3" s="1"/>
  <c r="G6550" i="3"/>
  <c r="D6550" i="3"/>
  <c r="M5766" i="3"/>
  <c r="K5766" i="3"/>
  <c r="L5772" i="3" s="1"/>
  <c r="G5766" i="3"/>
  <c r="D5766" i="3"/>
  <c r="M4982" i="3"/>
  <c r="K4982" i="3"/>
  <c r="L4988" i="3" s="1"/>
  <c r="G4982" i="3"/>
  <c r="D4982" i="3"/>
  <c r="M4198" i="3"/>
  <c r="K4198" i="3"/>
  <c r="L4204" i="3" s="1"/>
  <c r="G4198" i="3"/>
  <c r="D4198" i="3"/>
  <c r="M3414" i="3"/>
  <c r="K3414" i="3"/>
  <c r="L3420" i="3" s="1"/>
  <c r="G3414" i="3"/>
  <c r="D3414" i="3"/>
  <c r="E3420" i="3" s="1"/>
  <c r="J3420" i="3" s="1"/>
  <c r="M2630" i="3"/>
  <c r="K2630" i="3"/>
  <c r="L2636" i="3" s="1"/>
  <c r="G2630" i="3"/>
  <c r="D2630" i="3"/>
  <c r="E2636" i="3" s="1"/>
  <c r="J2636" i="3" s="1"/>
  <c r="M1846" i="3"/>
  <c r="K1846" i="3"/>
  <c r="L1852" i="3" s="1"/>
  <c r="G1846" i="3"/>
  <c r="D1846" i="3"/>
  <c r="M1062" i="3"/>
  <c r="K1062" i="3"/>
  <c r="L1068" i="3" s="1"/>
  <c r="G1062" i="3"/>
  <c r="D1062" i="3"/>
  <c r="E1068" i="3" s="1"/>
  <c r="J1068" i="3" s="1"/>
  <c r="M278" i="3"/>
  <c r="K278" i="3"/>
  <c r="L284" i="3" s="1"/>
  <c r="G278" i="3"/>
  <c r="D278" i="3"/>
  <c r="E284" i="3" s="1"/>
  <c r="J284" i="3" s="1"/>
  <c r="F9690" i="3" l="1"/>
  <c r="E9692" i="3"/>
  <c r="J9692" i="3" s="1"/>
  <c r="F4986" i="3"/>
  <c r="E4988" i="3"/>
  <c r="J4988" i="3" s="1"/>
  <c r="F11258" i="3"/>
  <c r="E11260" i="3"/>
  <c r="J11260" i="3" s="1"/>
  <c r="F1850" i="3"/>
  <c r="E1852" i="3"/>
  <c r="J1852" i="3" s="1"/>
  <c r="F8122" i="3"/>
  <c r="E8124" i="3"/>
  <c r="J8124" i="3" s="1"/>
  <c r="F6554" i="3"/>
  <c r="E6556" i="3"/>
  <c r="J6556" i="3" s="1"/>
  <c r="F4202" i="3"/>
  <c r="E4204" i="3"/>
  <c r="J4204" i="3" s="1"/>
  <c r="F5770" i="3"/>
  <c r="E5772" i="3"/>
  <c r="J5772" i="3" s="1"/>
  <c r="F7338" i="3"/>
  <c r="E7340" i="3"/>
  <c r="J7340" i="3" s="1"/>
  <c r="F8906" i="3"/>
  <c r="E8908" i="3"/>
  <c r="J8908" i="3" s="1"/>
  <c r="F10474" i="3"/>
  <c r="E10476" i="3"/>
  <c r="J10476" i="3" s="1"/>
  <c r="F282" i="3"/>
  <c r="F1066" i="3"/>
  <c r="F2634" i="3"/>
  <c r="F3418" i="3"/>
  <c r="F12042" i="3"/>
  <c r="M11253" i="3"/>
  <c r="K11253" i="3"/>
  <c r="L11259" i="3" s="1"/>
  <c r="G11253" i="3"/>
  <c r="D11253" i="3"/>
  <c r="M10469" i="3"/>
  <c r="K10469" i="3"/>
  <c r="L10475" i="3" s="1"/>
  <c r="G10469" i="3"/>
  <c r="D10469" i="3"/>
  <c r="M9685" i="3"/>
  <c r="K9685" i="3"/>
  <c r="L9691" i="3" s="1"/>
  <c r="G9685" i="3"/>
  <c r="D9685" i="3"/>
  <c r="M8901" i="3"/>
  <c r="K8901" i="3"/>
  <c r="L8907" i="3" s="1"/>
  <c r="G8901" i="3"/>
  <c r="D8901" i="3"/>
  <c r="M8117" i="3"/>
  <c r="K8117" i="3"/>
  <c r="L8123" i="3" s="1"/>
  <c r="G8117" i="3"/>
  <c r="D8117" i="3"/>
  <c r="M7333" i="3"/>
  <c r="K7333" i="3"/>
  <c r="L7339" i="3" s="1"/>
  <c r="G7333" i="3"/>
  <c r="D7333" i="3"/>
  <c r="M6549" i="3"/>
  <c r="K6549" i="3"/>
  <c r="L6555" i="3" s="1"/>
  <c r="G6549" i="3"/>
  <c r="D6549" i="3"/>
  <c r="M5765" i="3"/>
  <c r="K5765" i="3"/>
  <c r="L5771" i="3" s="1"/>
  <c r="G5765" i="3"/>
  <c r="D5765" i="3"/>
  <c r="M4981" i="3"/>
  <c r="K4981" i="3"/>
  <c r="L4987" i="3" s="1"/>
  <c r="G4981" i="3"/>
  <c r="D4981" i="3"/>
  <c r="M4197" i="3"/>
  <c r="K4197" i="3"/>
  <c r="L4203" i="3" s="1"/>
  <c r="G4197" i="3"/>
  <c r="D4197" i="3"/>
  <c r="M3413" i="3"/>
  <c r="K3413" i="3"/>
  <c r="L3419" i="3" s="1"/>
  <c r="G3413" i="3"/>
  <c r="D3413" i="3"/>
  <c r="M2629" i="3"/>
  <c r="K2629" i="3"/>
  <c r="L2635" i="3" s="1"/>
  <c r="G2629" i="3"/>
  <c r="D2629" i="3"/>
  <c r="M1845" i="3"/>
  <c r="K1845" i="3"/>
  <c r="L1851" i="3" s="1"/>
  <c r="G1845" i="3"/>
  <c r="D1845" i="3"/>
  <c r="E1851" i="3" s="1"/>
  <c r="J1851" i="3" s="1"/>
  <c r="M1061" i="3"/>
  <c r="K1061" i="3"/>
  <c r="L1067" i="3" s="1"/>
  <c r="G1061" i="3"/>
  <c r="D1061" i="3"/>
  <c r="E1067" i="3" s="1"/>
  <c r="J1067" i="3" s="1"/>
  <c r="M277" i="3"/>
  <c r="K277" i="3"/>
  <c r="L283" i="3" s="1"/>
  <c r="G277" i="3"/>
  <c r="D277" i="3"/>
  <c r="E283" i="3" s="1"/>
  <c r="J283" i="3" s="1"/>
  <c r="M12037" i="3"/>
  <c r="K12037" i="3"/>
  <c r="L12043" i="3" s="1"/>
  <c r="G12037" i="3"/>
  <c r="D12037" i="3"/>
  <c r="E12043" i="3" s="1"/>
  <c r="J12043" i="3" s="1"/>
  <c r="F6553" i="3" l="1"/>
  <c r="E6555" i="3"/>
  <c r="J6555" i="3" s="1"/>
  <c r="F4985" i="3"/>
  <c r="E4987" i="3"/>
  <c r="J4987" i="3" s="1"/>
  <c r="F11257" i="3"/>
  <c r="E11259" i="3"/>
  <c r="J11259" i="3" s="1"/>
  <c r="F9689" i="3"/>
  <c r="E9691" i="3"/>
  <c r="J9691" i="3" s="1"/>
  <c r="F8121" i="3"/>
  <c r="E8123" i="3"/>
  <c r="J8123" i="3" s="1"/>
  <c r="F4201" i="3"/>
  <c r="E4203" i="3"/>
  <c r="J4203" i="3" s="1"/>
  <c r="F7337" i="3"/>
  <c r="E7339" i="3"/>
  <c r="J7339" i="3" s="1"/>
  <c r="F3417" i="3"/>
  <c r="E3419" i="3"/>
  <c r="J3419" i="3" s="1"/>
  <c r="F2633" i="3"/>
  <c r="E2635" i="3"/>
  <c r="J2635" i="3" s="1"/>
  <c r="F5769" i="3"/>
  <c r="E5771" i="3"/>
  <c r="J5771" i="3" s="1"/>
  <c r="F8905" i="3"/>
  <c r="E8907" i="3"/>
  <c r="J8907" i="3" s="1"/>
  <c r="F10473" i="3"/>
  <c r="E10475" i="3"/>
  <c r="J10475" i="3" s="1"/>
  <c r="F1849" i="3"/>
  <c r="F281" i="3"/>
  <c r="F1065" i="3"/>
  <c r="F12041" i="3"/>
  <c r="M12036" i="3"/>
  <c r="K12036" i="3"/>
  <c r="G12036" i="3"/>
  <c r="D12036" i="3"/>
  <c r="M11252" i="3"/>
  <c r="K11252" i="3"/>
  <c r="L11258" i="3" s="1"/>
  <c r="G11252" i="3"/>
  <c r="D11252" i="3"/>
  <c r="E11258" i="3" s="1"/>
  <c r="J11258" i="3" s="1"/>
  <c r="M10468" i="3"/>
  <c r="K10468" i="3"/>
  <c r="L10474" i="3" s="1"/>
  <c r="G10468" i="3"/>
  <c r="D10468" i="3"/>
  <c r="E10474" i="3" s="1"/>
  <c r="J10474" i="3" s="1"/>
  <c r="M9684" i="3"/>
  <c r="K9684" i="3"/>
  <c r="L9690" i="3" s="1"/>
  <c r="G9684" i="3"/>
  <c r="D9684" i="3"/>
  <c r="E9690" i="3" s="1"/>
  <c r="J9690" i="3" s="1"/>
  <c r="M8900" i="3"/>
  <c r="K8900" i="3"/>
  <c r="L8906" i="3" s="1"/>
  <c r="G8900" i="3"/>
  <c r="D8900" i="3"/>
  <c r="M8116" i="3"/>
  <c r="K8116" i="3"/>
  <c r="L8122" i="3" s="1"/>
  <c r="G8116" i="3"/>
  <c r="D8116" i="3"/>
  <c r="E8122" i="3" s="1"/>
  <c r="J8122" i="3" s="1"/>
  <c r="M7332" i="3"/>
  <c r="K7332" i="3"/>
  <c r="L7338" i="3" s="1"/>
  <c r="G7332" i="3"/>
  <c r="D7332" i="3"/>
  <c r="E7338" i="3" s="1"/>
  <c r="J7338" i="3" s="1"/>
  <c r="M6548" i="3"/>
  <c r="K6548" i="3"/>
  <c r="L6554" i="3" s="1"/>
  <c r="G6548" i="3"/>
  <c r="D6548" i="3"/>
  <c r="E6554" i="3" s="1"/>
  <c r="J6554" i="3" s="1"/>
  <c r="M5764" i="3"/>
  <c r="K5764" i="3"/>
  <c r="L5770" i="3" s="1"/>
  <c r="G5764" i="3"/>
  <c r="D5764" i="3"/>
  <c r="M4980" i="3"/>
  <c r="K4980" i="3"/>
  <c r="L4986" i="3" s="1"/>
  <c r="G4980" i="3"/>
  <c r="D4980" i="3"/>
  <c r="M4196" i="3"/>
  <c r="K4196" i="3"/>
  <c r="L4202" i="3" s="1"/>
  <c r="G4196" i="3"/>
  <c r="D4196" i="3"/>
  <c r="E4202" i="3" s="1"/>
  <c r="J4202" i="3" s="1"/>
  <c r="M3412" i="3"/>
  <c r="K3412" i="3"/>
  <c r="G3412" i="3"/>
  <c r="D3412" i="3"/>
  <c r="M2628" i="3"/>
  <c r="K2628" i="3"/>
  <c r="G2628" i="3"/>
  <c r="D2628" i="3"/>
  <c r="M1844" i="3"/>
  <c r="K1844" i="3"/>
  <c r="G1844" i="3"/>
  <c r="D1844" i="3"/>
  <c r="M1060" i="3"/>
  <c r="K1060" i="3"/>
  <c r="G1060" i="3"/>
  <c r="D1060" i="3"/>
  <c r="M276" i="3"/>
  <c r="K276" i="3"/>
  <c r="L282" i="3" s="1"/>
  <c r="G276" i="3"/>
  <c r="D276" i="3"/>
  <c r="F8904" i="3" l="1"/>
  <c r="E8906" i="3"/>
  <c r="J8906" i="3" s="1"/>
  <c r="F4984" i="3"/>
  <c r="E4986" i="3"/>
  <c r="J4986" i="3" s="1"/>
  <c r="F5768" i="3"/>
  <c r="E5770" i="3"/>
  <c r="J5770" i="3" s="1"/>
  <c r="E282" i="3"/>
  <c r="J282" i="3" s="1"/>
  <c r="F280" i="3"/>
  <c r="E1850" i="3"/>
  <c r="J1850" i="3" s="1"/>
  <c r="F1848" i="3"/>
  <c r="F6552" i="3"/>
  <c r="F10472" i="3"/>
  <c r="E12042" i="3"/>
  <c r="J12042" i="3" s="1"/>
  <c r="F12040" i="3"/>
  <c r="L2634" i="3"/>
  <c r="F8120" i="3"/>
  <c r="E1066" i="3"/>
  <c r="J1066" i="3" s="1"/>
  <c r="F1064" i="3"/>
  <c r="F7336" i="3"/>
  <c r="F9688" i="3"/>
  <c r="F4200" i="3"/>
  <c r="F11256" i="3"/>
  <c r="L3418" i="3"/>
  <c r="E3418" i="3"/>
  <c r="J3418" i="3" s="1"/>
  <c r="F3416" i="3"/>
  <c r="L1850" i="3"/>
  <c r="L1066" i="3"/>
  <c r="F2632" i="3"/>
  <c r="E2634" i="3"/>
  <c r="J2634" i="3" s="1"/>
  <c r="L12042" i="3"/>
  <c r="M11251" i="3"/>
  <c r="K11251" i="3"/>
  <c r="L11257" i="3" s="1"/>
  <c r="G11251" i="3"/>
  <c r="D11251" i="3"/>
  <c r="E11257" i="3" s="1"/>
  <c r="J11257" i="3" s="1"/>
  <c r="M10467" i="3"/>
  <c r="K10467" i="3"/>
  <c r="L10473" i="3" s="1"/>
  <c r="G10467" i="3"/>
  <c r="D10467" i="3"/>
  <c r="E10473" i="3" s="1"/>
  <c r="J10473" i="3" s="1"/>
  <c r="M9683" i="3"/>
  <c r="K9683" i="3"/>
  <c r="L9689" i="3" s="1"/>
  <c r="G9683" i="3"/>
  <c r="D9683" i="3"/>
  <c r="E9689" i="3" s="1"/>
  <c r="J9689" i="3" s="1"/>
  <c r="M8899" i="3"/>
  <c r="K8899" i="3"/>
  <c r="L8905" i="3" s="1"/>
  <c r="G8899" i="3"/>
  <c r="D8899" i="3"/>
  <c r="M8115" i="3"/>
  <c r="K8115" i="3"/>
  <c r="L8121" i="3" s="1"/>
  <c r="G8115" i="3"/>
  <c r="D8115" i="3"/>
  <c r="M7331" i="3"/>
  <c r="K7331" i="3"/>
  <c r="L7337" i="3" s="1"/>
  <c r="G7331" i="3"/>
  <c r="D7331" i="3"/>
  <c r="E7337" i="3" s="1"/>
  <c r="J7337" i="3" s="1"/>
  <c r="M6547" i="3"/>
  <c r="K6547" i="3"/>
  <c r="L6553" i="3" s="1"/>
  <c r="G6547" i="3"/>
  <c r="D6547" i="3"/>
  <c r="E6553" i="3" s="1"/>
  <c r="J6553" i="3" s="1"/>
  <c r="M5763" i="3"/>
  <c r="K5763" i="3"/>
  <c r="L5769" i="3" s="1"/>
  <c r="G5763" i="3"/>
  <c r="D5763" i="3"/>
  <c r="M4979" i="3"/>
  <c r="K4979" i="3"/>
  <c r="L4985" i="3" s="1"/>
  <c r="G4979" i="3"/>
  <c r="D4979" i="3"/>
  <c r="E4985" i="3" s="1"/>
  <c r="J4985" i="3" s="1"/>
  <c r="M4195" i="3"/>
  <c r="K4195" i="3"/>
  <c r="L4201" i="3" s="1"/>
  <c r="G4195" i="3"/>
  <c r="D4195" i="3"/>
  <c r="M3411" i="3"/>
  <c r="K3411" i="3"/>
  <c r="G3411" i="3"/>
  <c r="D3411" i="3"/>
  <c r="M2627" i="3"/>
  <c r="K2627" i="3"/>
  <c r="G2627" i="3"/>
  <c r="D2627" i="3"/>
  <c r="M1843" i="3"/>
  <c r="K1843" i="3"/>
  <c r="G1843" i="3"/>
  <c r="D1843" i="3"/>
  <c r="M1059" i="3"/>
  <c r="K1059" i="3"/>
  <c r="G1059" i="3"/>
  <c r="D1059" i="3"/>
  <c r="M275" i="3"/>
  <c r="K275" i="3"/>
  <c r="G275" i="3"/>
  <c r="D275" i="3"/>
  <c r="M12035" i="3"/>
  <c r="K12035" i="3"/>
  <c r="G12035" i="3"/>
  <c r="D12035" i="3"/>
  <c r="F8119" i="3" l="1"/>
  <c r="E8121" i="3"/>
  <c r="J8121" i="3" s="1"/>
  <c r="F4199" i="3"/>
  <c r="E4201" i="3"/>
  <c r="J4201" i="3" s="1"/>
  <c r="F8903" i="3"/>
  <c r="E8905" i="3"/>
  <c r="J8905" i="3" s="1"/>
  <c r="F5767" i="3"/>
  <c r="E5769" i="3"/>
  <c r="J5769" i="3" s="1"/>
  <c r="E1849" i="3"/>
  <c r="J1849" i="3" s="1"/>
  <c r="F1847" i="3"/>
  <c r="E1065" i="3"/>
  <c r="J1065" i="3" s="1"/>
  <c r="F1063" i="3"/>
  <c r="F9687" i="3"/>
  <c r="F10471" i="3"/>
  <c r="L12041" i="3"/>
  <c r="L1849" i="3"/>
  <c r="F11255" i="3"/>
  <c r="L2633" i="3"/>
  <c r="L3417" i="3"/>
  <c r="F6551" i="3"/>
  <c r="E12041" i="3"/>
  <c r="J12041" i="3" s="1"/>
  <c r="F12039" i="3"/>
  <c r="L281" i="3"/>
  <c r="F7335" i="3"/>
  <c r="E3417" i="3"/>
  <c r="J3417" i="3" s="1"/>
  <c r="F3415" i="3"/>
  <c r="F4983" i="3"/>
  <c r="E281" i="3"/>
  <c r="J281" i="3" s="1"/>
  <c r="F279" i="3"/>
  <c r="L1065" i="3"/>
  <c r="E2633" i="3"/>
  <c r="J2633" i="3" s="1"/>
  <c r="F2631" i="3"/>
  <c r="M12034" i="3"/>
  <c r="K12034" i="3"/>
  <c r="G12034" i="3"/>
  <c r="D12034" i="3"/>
  <c r="M11250" i="3"/>
  <c r="K11250" i="3"/>
  <c r="L11256" i="3" s="1"/>
  <c r="G11250" i="3"/>
  <c r="D11250" i="3"/>
  <c r="M10466" i="3"/>
  <c r="K10466" i="3"/>
  <c r="G10466" i="3"/>
  <c r="D10466" i="3"/>
  <c r="M9682" i="3"/>
  <c r="K9682" i="3"/>
  <c r="G9682" i="3"/>
  <c r="D9682" i="3"/>
  <c r="M8898" i="3"/>
  <c r="K8898" i="3"/>
  <c r="G8898" i="3"/>
  <c r="D8898" i="3"/>
  <c r="M8114" i="3"/>
  <c r="K8114" i="3"/>
  <c r="L8120" i="3" s="1"/>
  <c r="G8114" i="3"/>
  <c r="D8114" i="3"/>
  <c r="M7330" i="3"/>
  <c r="K7330" i="3"/>
  <c r="G7330" i="3"/>
  <c r="D7330" i="3"/>
  <c r="M6546" i="3"/>
  <c r="K6546" i="3"/>
  <c r="L6552" i="3" s="1"/>
  <c r="G6546" i="3"/>
  <c r="D6546" i="3"/>
  <c r="M5762" i="3"/>
  <c r="K5762" i="3"/>
  <c r="L5768" i="3" s="1"/>
  <c r="G5762" i="3"/>
  <c r="D5762" i="3"/>
  <c r="M4978" i="3"/>
  <c r="K4978" i="3"/>
  <c r="L4984" i="3" s="1"/>
  <c r="G4978" i="3"/>
  <c r="D4978" i="3"/>
  <c r="M4194" i="3"/>
  <c r="K4194" i="3"/>
  <c r="G4194" i="3"/>
  <c r="D4194" i="3"/>
  <c r="M3410" i="3"/>
  <c r="K3410" i="3"/>
  <c r="G3410" i="3"/>
  <c r="D3410" i="3"/>
  <c r="M2626" i="3"/>
  <c r="K2626" i="3"/>
  <c r="L2632" i="3" s="1"/>
  <c r="G2626" i="3"/>
  <c r="D2626" i="3"/>
  <c r="M1842" i="3"/>
  <c r="K1842" i="3"/>
  <c r="L1848" i="3" s="1"/>
  <c r="G1842" i="3"/>
  <c r="D1842" i="3"/>
  <c r="M1058" i="3"/>
  <c r="K1058" i="3"/>
  <c r="G1058" i="3"/>
  <c r="D1058" i="3"/>
  <c r="M274" i="3"/>
  <c r="K274" i="3"/>
  <c r="L280" i="3" s="1"/>
  <c r="G274" i="3"/>
  <c r="D274" i="3"/>
  <c r="E280" i="3" l="1"/>
  <c r="J280" i="3" s="1"/>
  <c r="F278" i="3"/>
  <c r="L7336" i="3"/>
  <c r="L12040" i="3"/>
  <c r="E4200" i="3"/>
  <c r="J4200" i="3" s="1"/>
  <c r="F4198" i="3"/>
  <c r="E8120" i="3"/>
  <c r="J8120" i="3" s="1"/>
  <c r="F8118" i="3"/>
  <c r="L8904" i="3"/>
  <c r="L3416" i="3"/>
  <c r="E1848" i="3"/>
  <c r="J1848" i="3" s="1"/>
  <c r="F1846" i="3"/>
  <c r="L10472" i="3"/>
  <c r="E6552" i="3"/>
  <c r="J6552" i="3" s="1"/>
  <c r="F6550" i="3"/>
  <c r="E12040" i="3"/>
  <c r="J12040" i="3" s="1"/>
  <c r="F12038" i="3"/>
  <c r="L1064" i="3"/>
  <c r="L4200" i="3"/>
  <c r="E7336" i="3"/>
  <c r="J7336" i="3" s="1"/>
  <c r="F7334" i="3"/>
  <c r="E11256" i="3"/>
  <c r="J11256" i="3" s="1"/>
  <c r="F11254" i="3"/>
  <c r="E10472" i="3"/>
  <c r="J10472" i="3" s="1"/>
  <c r="F10470" i="3"/>
  <c r="E1064" i="3"/>
  <c r="J1064" i="3" s="1"/>
  <c r="F1062" i="3"/>
  <c r="L9688" i="3"/>
  <c r="E3416" i="3"/>
  <c r="J3416" i="3" s="1"/>
  <c r="F3414" i="3"/>
  <c r="E9688" i="3"/>
  <c r="J9688" i="3" s="1"/>
  <c r="F9686" i="3"/>
  <c r="E2632" i="3"/>
  <c r="J2632" i="3" s="1"/>
  <c r="F2630" i="3"/>
  <c r="E4984" i="3"/>
  <c r="J4984" i="3" s="1"/>
  <c r="F4982" i="3"/>
  <c r="E8904" i="3"/>
  <c r="J8904" i="3" s="1"/>
  <c r="F8902" i="3"/>
  <c r="F5766" i="3"/>
  <c r="E5768" i="3"/>
  <c r="J5768" i="3" s="1"/>
  <c r="M12033" i="3"/>
  <c r="K12033" i="3"/>
  <c r="G12033" i="3"/>
  <c r="D12033" i="3"/>
  <c r="M11249" i="3"/>
  <c r="K11249" i="3"/>
  <c r="L11255" i="3" s="1"/>
  <c r="G11249" i="3"/>
  <c r="D11249" i="3"/>
  <c r="M10465" i="3"/>
  <c r="K10465" i="3"/>
  <c r="G10465" i="3"/>
  <c r="D10465" i="3"/>
  <c r="M9681" i="3"/>
  <c r="K9681" i="3"/>
  <c r="G9681" i="3"/>
  <c r="D9681" i="3"/>
  <c r="M8897" i="3"/>
  <c r="K8897" i="3"/>
  <c r="G8897" i="3"/>
  <c r="D8897" i="3"/>
  <c r="M8113" i="3"/>
  <c r="K8113" i="3"/>
  <c r="G8113" i="3"/>
  <c r="D8113" i="3"/>
  <c r="M7329" i="3"/>
  <c r="K7329" i="3"/>
  <c r="G7329" i="3"/>
  <c r="D7329" i="3"/>
  <c r="M6545" i="3"/>
  <c r="K6545" i="3"/>
  <c r="G6545" i="3"/>
  <c r="D6545" i="3"/>
  <c r="M5761" i="3"/>
  <c r="K5761" i="3"/>
  <c r="L5767" i="3" s="1"/>
  <c r="G5761" i="3"/>
  <c r="D5761" i="3"/>
  <c r="E5767" i="3" s="1"/>
  <c r="J5767" i="3" s="1"/>
  <c r="M4977" i="3"/>
  <c r="K4977" i="3"/>
  <c r="G4977" i="3"/>
  <c r="D4977" i="3"/>
  <c r="M4193" i="3"/>
  <c r="K4193" i="3"/>
  <c r="G4193" i="3"/>
  <c r="D4193" i="3"/>
  <c r="M3409" i="3"/>
  <c r="K3409" i="3"/>
  <c r="G3409" i="3"/>
  <c r="D3409" i="3"/>
  <c r="M2625" i="3"/>
  <c r="K2625" i="3"/>
  <c r="G2625" i="3"/>
  <c r="D2625" i="3"/>
  <c r="M1841" i="3"/>
  <c r="K1841" i="3"/>
  <c r="G1841" i="3"/>
  <c r="D1841" i="3"/>
  <c r="M1057" i="3"/>
  <c r="K1057" i="3"/>
  <c r="G1057" i="3"/>
  <c r="D1057" i="3"/>
  <c r="M273" i="3"/>
  <c r="K273" i="3"/>
  <c r="G273" i="3"/>
  <c r="D273" i="3"/>
  <c r="E279" i="3" l="1"/>
  <c r="J279" i="3" s="1"/>
  <c r="F277" i="3"/>
  <c r="E4199" i="3"/>
  <c r="J4199" i="3" s="1"/>
  <c r="F4197" i="3"/>
  <c r="L279" i="3"/>
  <c r="E3415" i="3"/>
  <c r="J3415" i="3" s="1"/>
  <c r="F3413" i="3"/>
  <c r="L4983" i="3"/>
  <c r="L7335" i="3"/>
  <c r="L12039" i="3"/>
  <c r="L1847" i="3"/>
  <c r="E10471" i="3"/>
  <c r="J10471" i="3" s="1"/>
  <c r="F10469" i="3"/>
  <c r="L4199" i="3"/>
  <c r="L6551" i="3"/>
  <c r="E8119" i="3"/>
  <c r="J8119" i="3" s="1"/>
  <c r="F8117" i="3"/>
  <c r="L8903" i="3"/>
  <c r="L9687" i="3"/>
  <c r="E2631" i="3"/>
  <c r="J2631" i="3" s="1"/>
  <c r="F2629" i="3"/>
  <c r="L10471" i="3"/>
  <c r="E1847" i="3"/>
  <c r="J1847" i="3" s="1"/>
  <c r="F1845" i="3"/>
  <c r="L3415" i="3"/>
  <c r="E7335" i="3"/>
  <c r="J7335" i="3" s="1"/>
  <c r="F7333" i="3"/>
  <c r="L8119" i="3"/>
  <c r="E9687" i="3"/>
  <c r="J9687" i="3" s="1"/>
  <c r="F9685" i="3"/>
  <c r="E12039" i="3"/>
  <c r="J12039" i="3" s="1"/>
  <c r="F12037" i="3"/>
  <c r="L2631" i="3"/>
  <c r="E1063" i="3"/>
  <c r="J1063" i="3" s="1"/>
  <c r="F1061" i="3"/>
  <c r="L1063" i="3"/>
  <c r="E4983" i="3"/>
  <c r="J4983" i="3" s="1"/>
  <c r="F4981" i="3"/>
  <c r="E11255" i="3"/>
  <c r="J11255" i="3" s="1"/>
  <c r="F11253" i="3"/>
  <c r="E6551" i="3"/>
  <c r="J6551" i="3" s="1"/>
  <c r="F6549" i="3"/>
  <c r="E8903" i="3"/>
  <c r="J8903" i="3" s="1"/>
  <c r="F8901" i="3"/>
  <c r="F5765" i="3"/>
  <c r="M11248" i="3"/>
  <c r="K11248" i="3"/>
  <c r="G11248" i="3"/>
  <c r="D11248" i="3"/>
  <c r="M10464" i="3"/>
  <c r="K10464" i="3"/>
  <c r="G10464" i="3"/>
  <c r="D10464" i="3"/>
  <c r="M9680" i="3"/>
  <c r="K9680" i="3"/>
  <c r="G9680" i="3"/>
  <c r="D9680" i="3"/>
  <c r="M8896" i="3"/>
  <c r="K8896" i="3"/>
  <c r="G8896" i="3"/>
  <c r="D8896" i="3"/>
  <c r="M8112" i="3"/>
  <c r="K8112" i="3"/>
  <c r="G8112" i="3"/>
  <c r="D8112" i="3"/>
  <c r="M7328" i="3"/>
  <c r="K7328" i="3"/>
  <c r="G7328" i="3"/>
  <c r="D7328" i="3"/>
  <c r="M6544" i="3"/>
  <c r="K6544" i="3"/>
  <c r="G6544" i="3"/>
  <c r="D6544" i="3"/>
  <c r="M5760" i="3"/>
  <c r="K5760" i="3"/>
  <c r="L5766" i="3" s="1"/>
  <c r="G5760" i="3"/>
  <c r="D5760" i="3"/>
  <c r="E5766" i="3" s="1"/>
  <c r="J5766" i="3" s="1"/>
  <c r="M4976" i="3"/>
  <c r="K4976" i="3"/>
  <c r="L4982" i="3" s="1"/>
  <c r="G4976" i="3"/>
  <c r="D4976" i="3"/>
  <c r="M4192" i="3"/>
  <c r="K4192" i="3"/>
  <c r="L4198" i="3" s="1"/>
  <c r="G4192" i="3"/>
  <c r="D4192" i="3"/>
  <c r="M3408" i="3"/>
  <c r="K3408" i="3"/>
  <c r="L3414" i="3" s="1"/>
  <c r="G3408" i="3"/>
  <c r="D3408" i="3"/>
  <c r="M2624" i="3"/>
  <c r="K2624" i="3"/>
  <c r="L2630" i="3" s="1"/>
  <c r="G2624" i="3"/>
  <c r="D2624" i="3"/>
  <c r="M1840" i="3"/>
  <c r="K1840" i="3"/>
  <c r="L1846" i="3" s="1"/>
  <c r="G1840" i="3"/>
  <c r="D1840" i="3"/>
  <c r="M1056" i="3"/>
  <c r="K1056" i="3"/>
  <c r="L1062" i="3" s="1"/>
  <c r="G1056" i="3"/>
  <c r="D1056" i="3"/>
  <c r="M272" i="3"/>
  <c r="K272" i="3"/>
  <c r="L278" i="3" s="1"/>
  <c r="G272" i="3"/>
  <c r="D272" i="3"/>
  <c r="M12032" i="3"/>
  <c r="K12032" i="3"/>
  <c r="L12038" i="3" s="1"/>
  <c r="G12032" i="3"/>
  <c r="D12032" i="3"/>
  <c r="E8118" i="3" l="1"/>
  <c r="J8118" i="3" s="1"/>
  <c r="F8116" i="3"/>
  <c r="E12038" i="3"/>
  <c r="J12038" i="3" s="1"/>
  <c r="F12036" i="3"/>
  <c r="L10470" i="3"/>
  <c r="L8118" i="3"/>
  <c r="E2630" i="3"/>
  <c r="J2630" i="3" s="1"/>
  <c r="F2628" i="3"/>
  <c r="E7334" i="3"/>
  <c r="J7334" i="3" s="1"/>
  <c r="F7332" i="3"/>
  <c r="E11254" i="3"/>
  <c r="J11254" i="3" s="1"/>
  <c r="F11252" i="3"/>
  <c r="E8902" i="3"/>
  <c r="J8902" i="3" s="1"/>
  <c r="F8900" i="3"/>
  <c r="L9686" i="3"/>
  <c r="E4198" i="3"/>
  <c r="J4198" i="3" s="1"/>
  <c r="F4196" i="3"/>
  <c r="E1846" i="3"/>
  <c r="J1846" i="3" s="1"/>
  <c r="F1844" i="3"/>
  <c r="E6550" i="3"/>
  <c r="J6550" i="3" s="1"/>
  <c r="F6548" i="3"/>
  <c r="L11254" i="3"/>
  <c r="E9686" i="3"/>
  <c r="J9686" i="3" s="1"/>
  <c r="F9684" i="3"/>
  <c r="L6550" i="3"/>
  <c r="E278" i="3"/>
  <c r="J278" i="3" s="1"/>
  <c r="F276" i="3"/>
  <c r="L8902" i="3"/>
  <c r="E1062" i="3"/>
  <c r="J1062" i="3" s="1"/>
  <c r="F1060" i="3"/>
  <c r="E3414" i="3"/>
  <c r="J3414" i="3" s="1"/>
  <c r="F3412" i="3"/>
  <c r="E4982" i="3"/>
  <c r="J4982" i="3" s="1"/>
  <c r="F4980" i="3"/>
  <c r="L7334" i="3"/>
  <c r="E10470" i="3"/>
  <c r="J10470" i="3" s="1"/>
  <c r="F10468" i="3"/>
  <c r="F5764" i="3"/>
  <c r="M12031" i="3"/>
  <c r="K12031" i="3"/>
  <c r="L12037" i="3" s="1"/>
  <c r="G12031" i="3"/>
  <c r="D12031" i="3"/>
  <c r="M11247" i="3"/>
  <c r="K11247" i="3"/>
  <c r="L11253" i="3" s="1"/>
  <c r="G11247" i="3"/>
  <c r="D11247" i="3"/>
  <c r="M10463" i="3"/>
  <c r="K10463" i="3"/>
  <c r="L10469" i="3" s="1"/>
  <c r="G10463" i="3"/>
  <c r="D10463" i="3"/>
  <c r="M9679" i="3"/>
  <c r="K9679" i="3"/>
  <c r="L9685" i="3" s="1"/>
  <c r="G9679" i="3"/>
  <c r="D9679" i="3"/>
  <c r="M8895" i="3"/>
  <c r="K8895" i="3"/>
  <c r="L8901" i="3" s="1"/>
  <c r="G8895" i="3"/>
  <c r="D8895" i="3"/>
  <c r="M8111" i="3"/>
  <c r="K8111" i="3"/>
  <c r="L8117" i="3" s="1"/>
  <c r="G8111" i="3"/>
  <c r="D8111" i="3"/>
  <c r="M7327" i="3"/>
  <c r="K7327" i="3"/>
  <c r="L7333" i="3" s="1"/>
  <c r="G7327" i="3"/>
  <c r="D7327" i="3"/>
  <c r="M6543" i="3"/>
  <c r="K6543" i="3"/>
  <c r="L6549" i="3" s="1"/>
  <c r="G6543" i="3"/>
  <c r="D6543" i="3"/>
  <c r="M5759" i="3"/>
  <c r="K5759" i="3"/>
  <c r="G5759" i="3"/>
  <c r="D5759" i="3"/>
  <c r="M4975" i="3"/>
  <c r="K4975" i="3"/>
  <c r="L4981" i="3" s="1"/>
  <c r="G4975" i="3"/>
  <c r="D4975" i="3"/>
  <c r="M4191" i="3"/>
  <c r="K4191" i="3"/>
  <c r="L4197" i="3" s="1"/>
  <c r="G4191" i="3"/>
  <c r="D4191" i="3"/>
  <c r="M3407" i="3"/>
  <c r="K3407" i="3"/>
  <c r="L3413" i="3" s="1"/>
  <c r="G3407" i="3"/>
  <c r="D3407" i="3"/>
  <c r="M2623" i="3"/>
  <c r="K2623" i="3"/>
  <c r="L2629" i="3" s="1"/>
  <c r="G2623" i="3"/>
  <c r="D2623" i="3"/>
  <c r="M1839" i="3"/>
  <c r="K1839" i="3"/>
  <c r="L1845" i="3" s="1"/>
  <c r="G1839" i="3"/>
  <c r="D1839" i="3"/>
  <c r="M1055" i="3"/>
  <c r="K1055" i="3"/>
  <c r="L1061" i="3" s="1"/>
  <c r="G1055" i="3"/>
  <c r="D1055" i="3"/>
  <c r="M271" i="3"/>
  <c r="K271" i="3"/>
  <c r="L277" i="3" s="1"/>
  <c r="G271" i="3"/>
  <c r="D271" i="3"/>
  <c r="E277" i="3" l="1"/>
  <c r="J277" i="3" s="1"/>
  <c r="F275" i="3"/>
  <c r="E3413" i="3"/>
  <c r="J3413" i="3" s="1"/>
  <c r="F3411" i="3"/>
  <c r="E6549" i="3"/>
  <c r="J6549" i="3" s="1"/>
  <c r="F6547" i="3"/>
  <c r="E9685" i="3"/>
  <c r="J9685" i="3" s="1"/>
  <c r="F9683" i="3"/>
  <c r="E1845" i="3"/>
  <c r="J1845" i="3" s="1"/>
  <c r="F1843" i="3"/>
  <c r="E4981" i="3"/>
  <c r="J4981" i="3" s="1"/>
  <c r="F4979" i="3"/>
  <c r="E8117" i="3"/>
  <c r="J8117" i="3" s="1"/>
  <c r="F8115" i="3"/>
  <c r="E11253" i="3"/>
  <c r="J11253" i="3" s="1"/>
  <c r="F11251" i="3"/>
  <c r="E1061" i="3"/>
  <c r="J1061" i="3" s="1"/>
  <c r="F1059" i="3"/>
  <c r="E2629" i="3"/>
  <c r="J2629" i="3" s="1"/>
  <c r="F2627" i="3"/>
  <c r="E4197" i="3"/>
  <c r="J4197" i="3" s="1"/>
  <c r="F4195" i="3"/>
  <c r="E7333" i="3"/>
  <c r="J7333" i="3" s="1"/>
  <c r="F7331" i="3"/>
  <c r="E8901" i="3"/>
  <c r="J8901" i="3" s="1"/>
  <c r="F8899" i="3"/>
  <c r="E10469" i="3"/>
  <c r="J10469" i="3" s="1"/>
  <c r="F10467" i="3"/>
  <c r="E12037" i="3"/>
  <c r="J12037" i="3" s="1"/>
  <c r="F12035" i="3"/>
  <c r="E5765" i="3"/>
  <c r="J5765" i="3" s="1"/>
  <c r="F5763" i="3"/>
  <c r="L5765" i="3"/>
  <c r="M11246" i="3"/>
  <c r="K11246" i="3"/>
  <c r="L11252" i="3" s="1"/>
  <c r="G11246" i="3"/>
  <c r="D11246" i="3"/>
  <c r="M10462" i="3"/>
  <c r="K10462" i="3"/>
  <c r="L10468" i="3" s="1"/>
  <c r="G10462" i="3"/>
  <c r="D10462" i="3"/>
  <c r="M9678" i="3"/>
  <c r="K9678" i="3"/>
  <c r="L9684" i="3" s="1"/>
  <c r="G9678" i="3"/>
  <c r="D9678" i="3"/>
  <c r="M8894" i="3"/>
  <c r="K8894" i="3"/>
  <c r="L8900" i="3" s="1"/>
  <c r="G8894" i="3"/>
  <c r="D8894" i="3"/>
  <c r="M8110" i="3"/>
  <c r="K8110" i="3"/>
  <c r="L8116" i="3" s="1"/>
  <c r="G8110" i="3"/>
  <c r="D8110" i="3"/>
  <c r="M7326" i="3"/>
  <c r="K7326" i="3"/>
  <c r="L7332" i="3" s="1"/>
  <c r="G7326" i="3"/>
  <c r="D7326" i="3"/>
  <c r="M6542" i="3"/>
  <c r="K6542" i="3"/>
  <c r="L6548" i="3" s="1"/>
  <c r="G6542" i="3"/>
  <c r="D6542" i="3"/>
  <c r="M5758" i="3"/>
  <c r="K5758" i="3"/>
  <c r="L5764" i="3" s="1"/>
  <c r="G5758" i="3"/>
  <c r="D5758" i="3"/>
  <c r="E5764" i="3" s="1"/>
  <c r="J5764" i="3" s="1"/>
  <c r="M4974" i="3"/>
  <c r="K4974" i="3"/>
  <c r="L4980" i="3" s="1"/>
  <c r="G4974" i="3"/>
  <c r="D4974" i="3"/>
  <c r="M4190" i="3"/>
  <c r="K4190" i="3"/>
  <c r="L4196" i="3" s="1"/>
  <c r="G4190" i="3"/>
  <c r="D4190" i="3"/>
  <c r="M3406" i="3"/>
  <c r="K3406" i="3"/>
  <c r="L3412" i="3" s="1"/>
  <c r="G3406" i="3"/>
  <c r="D3406" i="3"/>
  <c r="M2622" i="3"/>
  <c r="K2622" i="3"/>
  <c r="L2628" i="3" s="1"/>
  <c r="G2622" i="3"/>
  <c r="D2622" i="3"/>
  <c r="M1838" i="3"/>
  <c r="K1838" i="3"/>
  <c r="L1844" i="3" s="1"/>
  <c r="G1838" i="3"/>
  <c r="D1838" i="3"/>
  <c r="M1054" i="3"/>
  <c r="K1054" i="3"/>
  <c r="L1060" i="3" s="1"/>
  <c r="G1054" i="3"/>
  <c r="D1054" i="3"/>
  <c r="M270" i="3"/>
  <c r="K270" i="3"/>
  <c r="L276" i="3" s="1"/>
  <c r="G270" i="3"/>
  <c r="D270" i="3"/>
  <c r="M12030" i="3"/>
  <c r="K12030" i="3"/>
  <c r="L12036" i="3" s="1"/>
  <c r="G12030" i="3"/>
  <c r="D12030" i="3"/>
  <c r="E2628" i="3" l="1"/>
  <c r="J2628" i="3" s="1"/>
  <c r="F2626" i="3"/>
  <c r="E4196" i="3"/>
  <c r="J4196" i="3" s="1"/>
  <c r="F4194" i="3"/>
  <c r="E7332" i="3"/>
  <c r="J7332" i="3" s="1"/>
  <c r="F7330" i="3"/>
  <c r="E8900" i="3"/>
  <c r="J8900" i="3" s="1"/>
  <c r="F8898" i="3"/>
  <c r="E10468" i="3"/>
  <c r="J10468" i="3" s="1"/>
  <c r="F10466" i="3"/>
  <c r="F5762" i="3"/>
  <c r="E1060" i="3"/>
  <c r="J1060" i="3" s="1"/>
  <c r="F1058" i="3"/>
  <c r="E12036" i="3"/>
  <c r="J12036" i="3" s="1"/>
  <c r="F12034" i="3"/>
  <c r="E1844" i="3"/>
  <c r="J1844" i="3" s="1"/>
  <c r="F1842" i="3"/>
  <c r="E4980" i="3"/>
  <c r="J4980" i="3" s="1"/>
  <c r="F4978" i="3"/>
  <c r="E6548" i="3"/>
  <c r="J6548" i="3" s="1"/>
  <c r="F6546" i="3"/>
  <c r="E8116" i="3"/>
  <c r="J8116" i="3" s="1"/>
  <c r="F8114" i="3"/>
  <c r="E9684" i="3"/>
  <c r="J9684" i="3" s="1"/>
  <c r="F9682" i="3"/>
  <c r="E11252" i="3"/>
  <c r="J11252" i="3" s="1"/>
  <c r="F11250" i="3"/>
  <c r="E276" i="3"/>
  <c r="J276" i="3" s="1"/>
  <c r="F274" i="3"/>
  <c r="E3412" i="3"/>
  <c r="J3412" i="3" s="1"/>
  <c r="F3410" i="3"/>
  <c r="M12029" i="3"/>
  <c r="K12029" i="3"/>
  <c r="L12035" i="3" s="1"/>
  <c r="G12029" i="3"/>
  <c r="D12029" i="3"/>
  <c r="M11245" i="3"/>
  <c r="K11245" i="3"/>
  <c r="L11251" i="3" s="1"/>
  <c r="G11245" i="3"/>
  <c r="D11245" i="3"/>
  <c r="M10461" i="3"/>
  <c r="K10461" i="3"/>
  <c r="L10467" i="3" s="1"/>
  <c r="G10461" i="3"/>
  <c r="D10461" i="3"/>
  <c r="M9677" i="3"/>
  <c r="K9677" i="3"/>
  <c r="L9683" i="3" s="1"/>
  <c r="G9677" i="3"/>
  <c r="D9677" i="3"/>
  <c r="M8893" i="3"/>
  <c r="K8893" i="3"/>
  <c r="L8899" i="3" s="1"/>
  <c r="G8893" i="3"/>
  <c r="D8893" i="3"/>
  <c r="M8109" i="3"/>
  <c r="K8109" i="3"/>
  <c r="L8115" i="3" s="1"/>
  <c r="G8109" i="3"/>
  <c r="D8109" i="3"/>
  <c r="M7325" i="3"/>
  <c r="K7325" i="3"/>
  <c r="L7331" i="3" s="1"/>
  <c r="G7325" i="3"/>
  <c r="D7325" i="3"/>
  <c r="M6541" i="3"/>
  <c r="K6541" i="3"/>
  <c r="L6547" i="3" s="1"/>
  <c r="G6541" i="3"/>
  <c r="D6541" i="3"/>
  <c r="M5757" i="3"/>
  <c r="K5757" i="3"/>
  <c r="L5763" i="3" s="1"/>
  <c r="G5757" i="3"/>
  <c r="D5757" i="3"/>
  <c r="M4973" i="3"/>
  <c r="K4973" i="3"/>
  <c r="L4979" i="3" s="1"/>
  <c r="G4973" i="3"/>
  <c r="D4973" i="3"/>
  <c r="M4189" i="3"/>
  <c r="K4189" i="3"/>
  <c r="L4195" i="3" s="1"/>
  <c r="G4189" i="3"/>
  <c r="D4189" i="3"/>
  <c r="M3405" i="3"/>
  <c r="K3405" i="3"/>
  <c r="L3411" i="3" s="1"/>
  <c r="G3405" i="3"/>
  <c r="D3405" i="3"/>
  <c r="M2621" i="3"/>
  <c r="K2621" i="3"/>
  <c r="L2627" i="3" s="1"/>
  <c r="G2621" i="3"/>
  <c r="D2621" i="3"/>
  <c r="M1837" i="3"/>
  <c r="K1837" i="3"/>
  <c r="L1843" i="3" s="1"/>
  <c r="G1837" i="3"/>
  <c r="D1837" i="3"/>
  <c r="M1053" i="3"/>
  <c r="K1053" i="3"/>
  <c r="L1059" i="3" s="1"/>
  <c r="G1053" i="3"/>
  <c r="D1053" i="3"/>
  <c r="M269" i="3"/>
  <c r="K269" i="3"/>
  <c r="L275" i="3" s="1"/>
  <c r="G269" i="3"/>
  <c r="D269" i="3"/>
  <c r="E4979" i="3" l="1"/>
  <c r="J4979" i="3" s="1"/>
  <c r="F4977" i="3"/>
  <c r="E11251" i="3"/>
  <c r="J11251" i="3" s="1"/>
  <c r="F11249" i="3"/>
  <c r="E3411" i="3"/>
  <c r="J3411" i="3" s="1"/>
  <c r="F3409" i="3"/>
  <c r="E275" i="3"/>
  <c r="J275" i="3" s="1"/>
  <c r="F273" i="3"/>
  <c r="E6547" i="3"/>
  <c r="J6547" i="3" s="1"/>
  <c r="F6545" i="3"/>
  <c r="E9683" i="3"/>
  <c r="J9683" i="3" s="1"/>
  <c r="F9681" i="3"/>
  <c r="E4195" i="3"/>
  <c r="J4195" i="3" s="1"/>
  <c r="F4193" i="3"/>
  <c r="E5763" i="3"/>
  <c r="J5763" i="3" s="1"/>
  <c r="F5761" i="3"/>
  <c r="E7331" i="3"/>
  <c r="J7331" i="3" s="1"/>
  <c r="F7329" i="3"/>
  <c r="E8899" i="3"/>
  <c r="J8899" i="3" s="1"/>
  <c r="F8897" i="3"/>
  <c r="E10467" i="3"/>
  <c r="J10467" i="3" s="1"/>
  <c r="F10465" i="3"/>
  <c r="E12035" i="3"/>
  <c r="J12035" i="3" s="1"/>
  <c r="F12033" i="3"/>
  <c r="E1843" i="3"/>
  <c r="J1843" i="3" s="1"/>
  <c r="F1841" i="3"/>
  <c r="E8115" i="3"/>
  <c r="J8115" i="3" s="1"/>
  <c r="F8113" i="3"/>
  <c r="E1059" i="3"/>
  <c r="J1059" i="3" s="1"/>
  <c r="F1057" i="3"/>
  <c r="E2627" i="3"/>
  <c r="J2627" i="3" s="1"/>
  <c r="F2625" i="3"/>
  <c r="M11244" i="3"/>
  <c r="K11244" i="3"/>
  <c r="L11250" i="3" s="1"/>
  <c r="G11244" i="3"/>
  <c r="D11244" i="3"/>
  <c r="M10460" i="3"/>
  <c r="K10460" i="3"/>
  <c r="L10466" i="3" s="1"/>
  <c r="G10460" i="3"/>
  <c r="D10460" i="3"/>
  <c r="M9676" i="3"/>
  <c r="K9676" i="3"/>
  <c r="L9682" i="3" s="1"/>
  <c r="G9676" i="3"/>
  <c r="D9676" i="3"/>
  <c r="M8892" i="3"/>
  <c r="K8892" i="3"/>
  <c r="L8898" i="3" s="1"/>
  <c r="G8892" i="3"/>
  <c r="D8892" i="3"/>
  <c r="M8108" i="3"/>
  <c r="K8108" i="3"/>
  <c r="L8114" i="3" s="1"/>
  <c r="G8108" i="3"/>
  <c r="D8108" i="3"/>
  <c r="M7324" i="3"/>
  <c r="K7324" i="3"/>
  <c r="L7330" i="3" s="1"/>
  <c r="G7324" i="3"/>
  <c r="D7324" i="3"/>
  <c r="M6540" i="3"/>
  <c r="K6540" i="3"/>
  <c r="L6546" i="3" s="1"/>
  <c r="G6540" i="3"/>
  <c r="D6540" i="3"/>
  <c r="M5756" i="3"/>
  <c r="K5756" i="3"/>
  <c r="L5762" i="3" s="1"/>
  <c r="G5756" i="3"/>
  <c r="D5756" i="3"/>
  <c r="M4972" i="3"/>
  <c r="K4972" i="3"/>
  <c r="L4978" i="3" s="1"/>
  <c r="G4972" i="3"/>
  <c r="D4972" i="3"/>
  <c r="E4978" i="3" s="1"/>
  <c r="J4978" i="3" s="1"/>
  <c r="M4188" i="3"/>
  <c r="K4188" i="3"/>
  <c r="L4194" i="3" s="1"/>
  <c r="G4188" i="3"/>
  <c r="D4188" i="3"/>
  <c r="M3404" i="3"/>
  <c r="K3404" i="3"/>
  <c r="L3410" i="3" s="1"/>
  <c r="G3404" i="3"/>
  <c r="D3404" i="3"/>
  <c r="E3410" i="3" s="1"/>
  <c r="J3410" i="3" s="1"/>
  <c r="M2620" i="3"/>
  <c r="K2620" i="3"/>
  <c r="L2626" i="3" s="1"/>
  <c r="G2620" i="3"/>
  <c r="D2620" i="3"/>
  <c r="E2626" i="3" s="1"/>
  <c r="J2626" i="3" s="1"/>
  <c r="M1836" i="3"/>
  <c r="K1836" i="3"/>
  <c r="L1842" i="3" s="1"/>
  <c r="G1836" i="3"/>
  <c r="D1836" i="3"/>
  <c r="E1842" i="3" s="1"/>
  <c r="J1842" i="3" s="1"/>
  <c r="M1052" i="3"/>
  <c r="K1052" i="3"/>
  <c r="L1058" i="3" s="1"/>
  <c r="G1052" i="3"/>
  <c r="D1052" i="3"/>
  <c r="E1058" i="3" s="1"/>
  <c r="J1058" i="3" s="1"/>
  <c r="M268" i="3"/>
  <c r="K268" i="3"/>
  <c r="L274" i="3" s="1"/>
  <c r="G268" i="3"/>
  <c r="D268" i="3"/>
  <c r="E274" i="3" s="1"/>
  <c r="J274" i="3" s="1"/>
  <c r="M12028" i="3"/>
  <c r="K12028" i="3"/>
  <c r="L12034" i="3" s="1"/>
  <c r="G12028" i="3"/>
  <c r="D12028" i="3"/>
  <c r="E12034" i="3" s="1"/>
  <c r="J12034" i="3" s="1"/>
  <c r="E7330" i="3" l="1"/>
  <c r="J7330" i="3" s="1"/>
  <c r="F7328" i="3"/>
  <c r="E10466" i="3"/>
  <c r="J10466" i="3" s="1"/>
  <c r="F10464" i="3"/>
  <c r="E8898" i="3"/>
  <c r="J8898" i="3" s="1"/>
  <c r="F8896" i="3"/>
  <c r="E8114" i="3"/>
  <c r="J8114" i="3" s="1"/>
  <c r="F8112" i="3"/>
  <c r="E9682" i="3"/>
  <c r="J9682" i="3" s="1"/>
  <c r="F9680" i="3"/>
  <c r="E11250" i="3"/>
  <c r="J11250" i="3" s="1"/>
  <c r="F11248" i="3"/>
  <c r="E5762" i="3"/>
  <c r="J5762" i="3" s="1"/>
  <c r="F5760" i="3"/>
  <c r="E6546" i="3"/>
  <c r="J6546" i="3" s="1"/>
  <c r="F6544" i="3"/>
  <c r="F4192" i="3"/>
  <c r="E4194" i="3"/>
  <c r="J4194" i="3" s="1"/>
  <c r="F3408" i="3"/>
  <c r="F1840" i="3"/>
  <c r="F12032" i="3"/>
  <c r="F4976" i="3"/>
  <c r="F1056" i="3"/>
  <c r="F272" i="3"/>
  <c r="F2624" i="3"/>
  <c r="M12027" i="3"/>
  <c r="K12027" i="3"/>
  <c r="L12033" i="3" s="1"/>
  <c r="G12027" i="3"/>
  <c r="D12027" i="3"/>
  <c r="E12033" i="3" s="1"/>
  <c r="J12033" i="3" s="1"/>
  <c r="M11243" i="3"/>
  <c r="K11243" i="3"/>
  <c r="L11249" i="3" s="1"/>
  <c r="G11243" i="3"/>
  <c r="D11243" i="3"/>
  <c r="M10459" i="3"/>
  <c r="K10459" i="3"/>
  <c r="L10465" i="3" s="1"/>
  <c r="G10459" i="3"/>
  <c r="D10459" i="3"/>
  <c r="E10465" i="3" s="1"/>
  <c r="J10465" i="3" s="1"/>
  <c r="M9675" i="3"/>
  <c r="K9675" i="3"/>
  <c r="L9681" i="3" s="1"/>
  <c r="G9675" i="3"/>
  <c r="D9675" i="3"/>
  <c r="M8891" i="3"/>
  <c r="K8891" i="3"/>
  <c r="L8897" i="3" s="1"/>
  <c r="G8891" i="3"/>
  <c r="D8891" i="3"/>
  <c r="M8107" i="3"/>
  <c r="K8107" i="3"/>
  <c r="L8113" i="3" s="1"/>
  <c r="G8107" i="3"/>
  <c r="D8107" i="3"/>
  <c r="E8113" i="3" s="1"/>
  <c r="J8113" i="3" s="1"/>
  <c r="M7323" i="3"/>
  <c r="K7323" i="3"/>
  <c r="L7329" i="3" s="1"/>
  <c r="G7323" i="3"/>
  <c r="D7323" i="3"/>
  <c r="M6539" i="3"/>
  <c r="K6539" i="3"/>
  <c r="L6545" i="3" s="1"/>
  <c r="G6539" i="3"/>
  <c r="D6539" i="3"/>
  <c r="M5755" i="3"/>
  <c r="K5755" i="3"/>
  <c r="L5761" i="3" s="1"/>
  <c r="G5755" i="3"/>
  <c r="D5755" i="3"/>
  <c r="E5761" i="3" s="1"/>
  <c r="J5761" i="3" s="1"/>
  <c r="M4971" i="3"/>
  <c r="K4971" i="3"/>
  <c r="L4977" i="3" s="1"/>
  <c r="G4971" i="3"/>
  <c r="D4971" i="3"/>
  <c r="E4977" i="3" s="1"/>
  <c r="J4977" i="3" s="1"/>
  <c r="M4187" i="3"/>
  <c r="K4187" i="3"/>
  <c r="L4193" i="3" s="1"/>
  <c r="G4187" i="3"/>
  <c r="D4187" i="3"/>
  <c r="E4193" i="3" s="1"/>
  <c r="J4193" i="3" s="1"/>
  <c r="M3403" i="3"/>
  <c r="K3403" i="3"/>
  <c r="L3409" i="3" s="1"/>
  <c r="G3403" i="3"/>
  <c r="D3403" i="3"/>
  <c r="E3409" i="3" s="1"/>
  <c r="J3409" i="3" s="1"/>
  <c r="M2619" i="3"/>
  <c r="K2619" i="3"/>
  <c r="L2625" i="3" s="1"/>
  <c r="G2619" i="3"/>
  <c r="D2619" i="3"/>
  <c r="E2625" i="3" s="1"/>
  <c r="J2625" i="3" s="1"/>
  <c r="M1835" i="3"/>
  <c r="K1835" i="3"/>
  <c r="L1841" i="3" s="1"/>
  <c r="G1835" i="3"/>
  <c r="D1835" i="3"/>
  <c r="M1051" i="3"/>
  <c r="K1051" i="3"/>
  <c r="L1057" i="3" s="1"/>
  <c r="G1051" i="3"/>
  <c r="D1051" i="3"/>
  <c r="E1057" i="3" s="1"/>
  <c r="J1057" i="3" s="1"/>
  <c r="M267" i="3"/>
  <c r="K267" i="3"/>
  <c r="L273" i="3" s="1"/>
  <c r="G267" i="3"/>
  <c r="D267" i="3"/>
  <c r="E273" i="3" s="1"/>
  <c r="J273" i="3" s="1"/>
  <c r="F7327" i="3" l="1"/>
  <c r="E7329" i="3"/>
  <c r="J7329" i="3" s="1"/>
  <c r="F8895" i="3"/>
  <c r="E8897" i="3"/>
  <c r="J8897" i="3" s="1"/>
  <c r="F1839" i="3"/>
  <c r="E1841" i="3"/>
  <c r="J1841" i="3" s="1"/>
  <c r="F6543" i="3"/>
  <c r="E6545" i="3"/>
  <c r="J6545" i="3" s="1"/>
  <c r="F9679" i="3"/>
  <c r="E9681" i="3"/>
  <c r="J9681" i="3" s="1"/>
  <c r="F11247" i="3"/>
  <c r="E11249" i="3"/>
  <c r="J11249" i="3" s="1"/>
  <c r="F10463" i="3"/>
  <c r="F4191" i="3"/>
  <c r="F5759" i="3"/>
  <c r="F8111" i="3"/>
  <c r="F271" i="3"/>
  <c r="F1055" i="3"/>
  <c r="F2623" i="3"/>
  <c r="F12031" i="3"/>
  <c r="F3407" i="3"/>
  <c r="F4975" i="3"/>
  <c r="M11242" i="3"/>
  <c r="K11242" i="3"/>
  <c r="L11248" i="3" s="1"/>
  <c r="G11242" i="3"/>
  <c r="D11242" i="3"/>
  <c r="E11248" i="3" s="1"/>
  <c r="J11248" i="3" s="1"/>
  <c r="M10458" i="3"/>
  <c r="K10458" i="3"/>
  <c r="L10464" i="3" s="1"/>
  <c r="G10458" i="3"/>
  <c r="D10458" i="3"/>
  <c r="E10464" i="3" s="1"/>
  <c r="J10464" i="3" s="1"/>
  <c r="M9674" i="3"/>
  <c r="K9674" i="3"/>
  <c r="L9680" i="3" s="1"/>
  <c r="G9674" i="3"/>
  <c r="D9674" i="3"/>
  <c r="E9680" i="3" s="1"/>
  <c r="J9680" i="3" s="1"/>
  <c r="M8890" i="3"/>
  <c r="K8890" i="3"/>
  <c r="L8896" i="3" s="1"/>
  <c r="G8890" i="3"/>
  <c r="D8890" i="3"/>
  <c r="M8106" i="3"/>
  <c r="K8106" i="3"/>
  <c r="L8112" i="3" s="1"/>
  <c r="G8106" i="3"/>
  <c r="D8106" i="3"/>
  <c r="E8112" i="3" s="1"/>
  <c r="J8112" i="3" s="1"/>
  <c r="M7322" i="3"/>
  <c r="K7322" i="3"/>
  <c r="L7328" i="3" s="1"/>
  <c r="G7322" i="3"/>
  <c r="D7322" i="3"/>
  <c r="M6538" i="3"/>
  <c r="K6538" i="3"/>
  <c r="L6544" i="3" s="1"/>
  <c r="G6538" i="3"/>
  <c r="D6538" i="3"/>
  <c r="E6544" i="3" s="1"/>
  <c r="J6544" i="3" s="1"/>
  <c r="M5754" i="3"/>
  <c r="K5754" i="3"/>
  <c r="L5760" i="3" s="1"/>
  <c r="G5754" i="3"/>
  <c r="D5754" i="3"/>
  <c r="E5760" i="3" s="1"/>
  <c r="J5760" i="3" s="1"/>
  <c r="M4970" i="3"/>
  <c r="K4970" i="3"/>
  <c r="G4970" i="3"/>
  <c r="D4970" i="3"/>
  <c r="M4186" i="3"/>
  <c r="K4186" i="3"/>
  <c r="G4186" i="3"/>
  <c r="D4186" i="3"/>
  <c r="M3402" i="3"/>
  <c r="K3402" i="3"/>
  <c r="G3402" i="3"/>
  <c r="D3402" i="3"/>
  <c r="M2618" i="3"/>
  <c r="K2618" i="3"/>
  <c r="G2618" i="3"/>
  <c r="D2618" i="3"/>
  <c r="M1834" i="3"/>
  <c r="K1834" i="3"/>
  <c r="G1834" i="3"/>
  <c r="D1834" i="3"/>
  <c r="M1050" i="3"/>
  <c r="K1050" i="3"/>
  <c r="G1050" i="3"/>
  <c r="D1050" i="3"/>
  <c r="M266" i="3"/>
  <c r="K266" i="3"/>
  <c r="G266" i="3"/>
  <c r="D266" i="3"/>
  <c r="M12026" i="3"/>
  <c r="K12026" i="3"/>
  <c r="L12032" i="3" s="1"/>
  <c r="G12026" i="3"/>
  <c r="D12026" i="3"/>
  <c r="F8894" i="3" l="1"/>
  <c r="E8896" i="3"/>
  <c r="J8896" i="3" s="1"/>
  <c r="F7326" i="3"/>
  <c r="E7328" i="3"/>
  <c r="J7328" i="3" s="1"/>
  <c r="L1840" i="3"/>
  <c r="F5758" i="3"/>
  <c r="F8110" i="3"/>
  <c r="F6542" i="3"/>
  <c r="E4192" i="3"/>
  <c r="J4192" i="3" s="1"/>
  <c r="F4190" i="3"/>
  <c r="L2624" i="3"/>
  <c r="L3408" i="3"/>
  <c r="L4976" i="3"/>
  <c r="L1056" i="3"/>
  <c r="L272" i="3"/>
  <c r="F9678" i="3"/>
  <c r="F10462" i="3"/>
  <c r="E2624" i="3"/>
  <c r="J2624" i="3" s="1"/>
  <c r="F2622" i="3"/>
  <c r="E12032" i="3"/>
  <c r="J12032" i="3" s="1"/>
  <c r="F12030" i="3"/>
  <c r="L4192" i="3"/>
  <c r="E1056" i="3"/>
  <c r="J1056" i="3" s="1"/>
  <c r="F1054" i="3"/>
  <c r="E4976" i="3"/>
  <c r="J4976" i="3" s="1"/>
  <c r="F4974" i="3"/>
  <c r="F11246" i="3"/>
  <c r="E272" i="3"/>
  <c r="J272" i="3" s="1"/>
  <c r="F270" i="3"/>
  <c r="E1840" i="3"/>
  <c r="J1840" i="3" s="1"/>
  <c r="F1838" i="3"/>
  <c r="E3408" i="3"/>
  <c r="J3408" i="3" s="1"/>
  <c r="F3406" i="3"/>
  <c r="M11241" i="3"/>
  <c r="K11241" i="3"/>
  <c r="G11241" i="3"/>
  <c r="D11241" i="3"/>
  <c r="M10457" i="3"/>
  <c r="K10457" i="3"/>
  <c r="G10457" i="3"/>
  <c r="D10457" i="3"/>
  <c r="M9673" i="3"/>
  <c r="K9673" i="3"/>
  <c r="G9673" i="3"/>
  <c r="D9673" i="3"/>
  <c r="M8889" i="3"/>
  <c r="K8889" i="3"/>
  <c r="L8895" i="3" s="1"/>
  <c r="G8889" i="3"/>
  <c r="D8889" i="3"/>
  <c r="M8105" i="3"/>
  <c r="K8105" i="3"/>
  <c r="G8105" i="3"/>
  <c r="D8105" i="3"/>
  <c r="M7321" i="3"/>
  <c r="K7321" i="3"/>
  <c r="G7321" i="3"/>
  <c r="D7321" i="3"/>
  <c r="M6537" i="3"/>
  <c r="K6537" i="3"/>
  <c r="G6537" i="3"/>
  <c r="D6537" i="3"/>
  <c r="M5753" i="3"/>
  <c r="K5753" i="3"/>
  <c r="G5753" i="3"/>
  <c r="D5753" i="3"/>
  <c r="M4969" i="3"/>
  <c r="K4969" i="3"/>
  <c r="G4969" i="3"/>
  <c r="D4969" i="3"/>
  <c r="M4185" i="3"/>
  <c r="K4185" i="3"/>
  <c r="G4185" i="3"/>
  <c r="D4185" i="3"/>
  <c r="M3401" i="3"/>
  <c r="K3401" i="3"/>
  <c r="G3401" i="3"/>
  <c r="D3401" i="3"/>
  <c r="M2617" i="3"/>
  <c r="K2617" i="3"/>
  <c r="G2617" i="3"/>
  <c r="D2617" i="3"/>
  <c r="M1833" i="3"/>
  <c r="K1833" i="3"/>
  <c r="G1833" i="3"/>
  <c r="D1833" i="3"/>
  <c r="M1049" i="3"/>
  <c r="K1049" i="3"/>
  <c r="G1049" i="3"/>
  <c r="D1049" i="3"/>
  <c r="M265" i="3"/>
  <c r="K265" i="3"/>
  <c r="G265" i="3"/>
  <c r="D265" i="3"/>
  <c r="M12025" i="3"/>
  <c r="K12025" i="3"/>
  <c r="L12031" i="3" s="1"/>
  <c r="G12025" i="3"/>
  <c r="D12025" i="3"/>
  <c r="L1839" i="3" l="1"/>
  <c r="L6543" i="3"/>
  <c r="E1055" i="3"/>
  <c r="J1055" i="3" s="1"/>
  <c r="F1053" i="3"/>
  <c r="E2623" i="3"/>
  <c r="J2623" i="3" s="1"/>
  <c r="F2621" i="3"/>
  <c r="L11247" i="3"/>
  <c r="E4191" i="3"/>
  <c r="J4191" i="3" s="1"/>
  <c r="F4189" i="3"/>
  <c r="L5759" i="3"/>
  <c r="E7327" i="3"/>
  <c r="J7327" i="3" s="1"/>
  <c r="F7325" i="3"/>
  <c r="E9679" i="3"/>
  <c r="J9679" i="3" s="1"/>
  <c r="F9677" i="3"/>
  <c r="L1055" i="3"/>
  <c r="L10463" i="3"/>
  <c r="E8111" i="3"/>
  <c r="J8111" i="3" s="1"/>
  <c r="F8109" i="3"/>
  <c r="E12031" i="3"/>
  <c r="J12031" i="3" s="1"/>
  <c r="F12029" i="3"/>
  <c r="E271" i="3"/>
  <c r="J271" i="3" s="1"/>
  <c r="F269" i="3"/>
  <c r="L9679" i="3"/>
  <c r="E4975" i="3"/>
  <c r="J4975" i="3" s="1"/>
  <c r="F4973" i="3"/>
  <c r="L4975" i="3"/>
  <c r="L8111" i="3"/>
  <c r="E1839" i="3"/>
  <c r="J1839" i="3" s="1"/>
  <c r="F1837" i="3"/>
  <c r="E11247" i="3"/>
  <c r="J11247" i="3" s="1"/>
  <c r="F11245" i="3"/>
  <c r="L271" i="3"/>
  <c r="L3407" i="3"/>
  <c r="L2623" i="3"/>
  <c r="E6543" i="3"/>
  <c r="J6543" i="3" s="1"/>
  <c r="F6541" i="3"/>
  <c r="E3407" i="3"/>
  <c r="J3407" i="3" s="1"/>
  <c r="F3405" i="3"/>
  <c r="L4191" i="3"/>
  <c r="E5759" i="3"/>
  <c r="J5759" i="3" s="1"/>
  <c r="F5757" i="3"/>
  <c r="L7327" i="3"/>
  <c r="E8895" i="3"/>
  <c r="J8895" i="3" s="1"/>
  <c r="F8893" i="3"/>
  <c r="E10463" i="3"/>
  <c r="J10463" i="3" s="1"/>
  <c r="F10461" i="3"/>
  <c r="M12024" i="3"/>
  <c r="K12024" i="3"/>
  <c r="G12024" i="3"/>
  <c r="D12024" i="3"/>
  <c r="M11240" i="3"/>
  <c r="K11240" i="3"/>
  <c r="G11240" i="3"/>
  <c r="D11240" i="3"/>
  <c r="M10456" i="3"/>
  <c r="K10456" i="3"/>
  <c r="L10462" i="3" s="1"/>
  <c r="G10456" i="3"/>
  <c r="D10456" i="3"/>
  <c r="M9672" i="3"/>
  <c r="K9672" i="3"/>
  <c r="G9672" i="3"/>
  <c r="D9672" i="3"/>
  <c r="M8888" i="3"/>
  <c r="K8888" i="3"/>
  <c r="L8894" i="3" s="1"/>
  <c r="G8888" i="3"/>
  <c r="D8888" i="3"/>
  <c r="M8104" i="3"/>
  <c r="K8104" i="3"/>
  <c r="G8104" i="3"/>
  <c r="D8104" i="3"/>
  <c r="M7320" i="3"/>
  <c r="K7320" i="3"/>
  <c r="G7320" i="3"/>
  <c r="D7320" i="3"/>
  <c r="M6536" i="3"/>
  <c r="K6536" i="3"/>
  <c r="G6536" i="3"/>
  <c r="D6536" i="3"/>
  <c r="M5752" i="3"/>
  <c r="K5752" i="3"/>
  <c r="G5752" i="3"/>
  <c r="D5752" i="3"/>
  <c r="M4968" i="3"/>
  <c r="K4968" i="3"/>
  <c r="G4968" i="3"/>
  <c r="D4968" i="3"/>
  <c r="M4184" i="3"/>
  <c r="K4184" i="3"/>
  <c r="G4184" i="3"/>
  <c r="D4184" i="3"/>
  <c r="M3400" i="3"/>
  <c r="K3400" i="3"/>
  <c r="G3400" i="3"/>
  <c r="D3400" i="3"/>
  <c r="M2616" i="3"/>
  <c r="K2616" i="3"/>
  <c r="G2616" i="3"/>
  <c r="D2616" i="3"/>
  <c r="M1832" i="3"/>
  <c r="K1832" i="3"/>
  <c r="G1832" i="3"/>
  <c r="D1832" i="3"/>
  <c r="M1048" i="3"/>
  <c r="K1048" i="3"/>
  <c r="G1048" i="3"/>
  <c r="D1048" i="3"/>
  <c r="M264" i="3"/>
  <c r="K264" i="3"/>
  <c r="G264" i="3"/>
  <c r="D264" i="3"/>
  <c r="E270" i="3" l="1"/>
  <c r="J270" i="3" s="1"/>
  <c r="F268" i="3"/>
  <c r="L270" i="3"/>
  <c r="E7326" i="3"/>
  <c r="J7326" i="3" s="1"/>
  <c r="F7324" i="3"/>
  <c r="E12030" i="3"/>
  <c r="J12030" i="3" s="1"/>
  <c r="F12028" i="3"/>
  <c r="E3406" i="3"/>
  <c r="J3406" i="3" s="1"/>
  <c r="F3404" i="3"/>
  <c r="E4974" i="3"/>
  <c r="J4974" i="3" s="1"/>
  <c r="F4972" i="3"/>
  <c r="E8894" i="3"/>
  <c r="J8894" i="3" s="1"/>
  <c r="F8892" i="3"/>
  <c r="L9678" i="3"/>
  <c r="L6542" i="3"/>
  <c r="E1054" i="3"/>
  <c r="J1054" i="3" s="1"/>
  <c r="F1052" i="3"/>
  <c r="L5758" i="3"/>
  <c r="E11246" i="3"/>
  <c r="J11246" i="3" s="1"/>
  <c r="F11244" i="3"/>
  <c r="E5758" i="3"/>
  <c r="J5758" i="3" s="1"/>
  <c r="F5756" i="3"/>
  <c r="L12030" i="3"/>
  <c r="L8110" i="3"/>
  <c r="L3406" i="3"/>
  <c r="E1838" i="3"/>
  <c r="J1838" i="3" s="1"/>
  <c r="F1836" i="3"/>
  <c r="L4190" i="3"/>
  <c r="L1838" i="3"/>
  <c r="L7326" i="3"/>
  <c r="E10462" i="3"/>
  <c r="J10462" i="3" s="1"/>
  <c r="F10460" i="3"/>
  <c r="E2622" i="3"/>
  <c r="J2622" i="3" s="1"/>
  <c r="F2620" i="3"/>
  <c r="E6542" i="3"/>
  <c r="J6542" i="3" s="1"/>
  <c r="F6540" i="3"/>
  <c r="L2622" i="3"/>
  <c r="L1054" i="3"/>
  <c r="L4974" i="3"/>
  <c r="E8110" i="3"/>
  <c r="J8110" i="3" s="1"/>
  <c r="F8108" i="3"/>
  <c r="E4190" i="3"/>
  <c r="J4190" i="3" s="1"/>
  <c r="F4188" i="3"/>
  <c r="E9678" i="3"/>
  <c r="J9678" i="3" s="1"/>
  <c r="F9676" i="3"/>
  <c r="L11246" i="3"/>
  <c r="M12023" i="3"/>
  <c r="K12023" i="3"/>
  <c r="G12023" i="3"/>
  <c r="D12023" i="3"/>
  <c r="M11239" i="3"/>
  <c r="K11239" i="3"/>
  <c r="G11239" i="3"/>
  <c r="D11239" i="3"/>
  <c r="M10455" i="3"/>
  <c r="K10455" i="3"/>
  <c r="L10461" i="3" s="1"/>
  <c r="G10455" i="3"/>
  <c r="D10455" i="3"/>
  <c r="M9671" i="3"/>
  <c r="K9671" i="3"/>
  <c r="G9671" i="3"/>
  <c r="D9671" i="3"/>
  <c r="M8887" i="3"/>
  <c r="K8887" i="3"/>
  <c r="L8893" i="3" s="1"/>
  <c r="G8887" i="3"/>
  <c r="D8887" i="3"/>
  <c r="M8103" i="3"/>
  <c r="K8103" i="3"/>
  <c r="G8103" i="3"/>
  <c r="D8103" i="3"/>
  <c r="M7319" i="3"/>
  <c r="K7319" i="3"/>
  <c r="G7319" i="3"/>
  <c r="D7319" i="3"/>
  <c r="M6535" i="3"/>
  <c r="K6535" i="3"/>
  <c r="G6535" i="3"/>
  <c r="D6535" i="3"/>
  <c r="M5751" i="3"/>
  <c r="K5751" i="3"/>
  <c r="G5751" i="3"/>
  <c r="D5751" i="3"/>
  <c r="M4967" i="3"/>
  <c r="K4967" i="3"/>
  <c r="G4967" i="3"/>
  <c r="D4967" i="3"/>
  <c r="M4183" i="3"/>
  <c r="K4183" i="3"/>
  <c r="G4183" i="3"/>
  <c r="D4183" i="3"/>
  <c r="M3399" i="3"/>
  <c r="K3399" i="3"/>
  <c r="G3399" i="3"/>
  <c r="D3399" i="3"/>
  <c r="M2615" i="3"/>
  <c r="K2615" i="3"/>
  <c r="G2615" i="3"/>
  <c r="D2615" i="3"/>
  <c r="M1831" i="3"/>
  <c r="K1831" i="3"/>
  <c r="G1831" i="3"/>
  <c r="D1831" i="3"/>
  <c r="M1047" i="3"/>
  <c r="K1047" i="3"/>
  <c r="L1053" i="3" s="1"/>
  <c r="G1047" i="3"/>
  <c r="D1047" i="3"/>
  <c r="M263" i="3"/>
  <c r="K263" i="3"/>
  <c r="G263" i="3"/>
  <c r="D263" i="3"/>
  <c r="L8109" i="3" l="1"/>
  <c r="E7325" i="3"/>
  <c r="J7325" i="3" s="1"/>
  <c r="F7323" i="3"/>
  <c r="L5757" i="3"/>
  <c r="E8893" i="3"/>
  <c r="J8893" i="3" s="1"/>
  <c r="F8891" i="3"/>
  <c r="L9677" i="3"/>
  <c r="L12029" i="3"/>
  <c r="E11245" i="3"/>
  <c r="J11245" i="3" s="1"/>
  <c r="F11243" i="3"/>
  <c r="L1837" i="3"/>
  <c r="L7325" i="3"/>
  <c r="L11245" i="3"/>
  <c r="E269" i="3"/>
  <c r="J269" i="3" s="1"/>
  <c r="F267" i="3"/>
  <c r="E3405" i="3"/>
  <c r="J3405" i="3" s="1"/>
  <c r="F3403" i="3"/>
  <c r="L269" i="3"/>
  <c r="E4973" i="3"/>
  <c r="J4973" i="3" s="1"/>
  <c r="F4971" i="3"/>
  <c r="L4189" i="3"/>
  <c r="E1053" i="3"/>
  <c r="J1053" i="3" s="1"/>
  <c r="F1051" i="3"/>
  <c r="E10461" i="3"/>
  <c r="J10461" i="3" s="1"/>
  <c r="F10459" i="3"/>
  <c r="E2621" i="3"/>
  <c r="J2621" i="3" s="1"/>
  <c r="F2619" i="3"/>
  <c r="L3405" i="3"/>
  <c r="E8109" i="3"/>
  <c r="J8109" i="3" s="1"/>
  <c r="F8107" i="3"/>
  <c r="E4189" i="3"/>
  <c r="J4189" i="3" s="1"/>
  <c r="F4187" i="3"/>
  <c r="E9677" i="3"/>
  <c r="J9677" i="3" s="1"/>
  <c r="F9675" i="3"/>
  <c r="E12029" i="3"/>
  <c r="J12029" i="3" s="1"/>
  <c r="F12027" i="3"/>
  <c r="E1837" i="3"/>
  <c r="J1837" i="3" s="1"/>
  <c r="F1835" i="3"/>
  <c r="E6541" i="3"/>
  <c r="J6541" i="3" s="1"/>
  <c r="F6539" i="3"/>
  <c r="L4973" i="3"/>
  <c r="L2621" i="3"/>
  <c r="E5757" i="3"/>
  <c r="J5757" i="3" s="1"/>
  <c r="F5755" i="3"/>
  <c r="L6541" i="3"/>
  <c r="M12022" i="3"/>
  <c r="K12022" i="3"/>
  <c r="G12022" i="3"/>
  <c r="D12022" i="3"/>
  <c r="M11238" i="3"/>
  <c r="K11238" i="3"/>
  <c r="G11238" i="3"/>
  <c r="D11238" i="3"/>
  <c r="M10454" i="3"/>
  <c r="K10454" i="3"/>
  <c r="G10454" i="3"/>
  <c r="D10454" i="3"/>
  <c r="M9670" i="3"/>
  <c r="K9670" i="3"/>
  <c r="G9670" i="3"/>
  <c r="D9670" i="3"/>
  <c r="M8886" i="3"/>
  <c r="K8886" i="3"/>
  <c r="L8892" i="3" s="1"/>
  <c r="G8886" i="3"/>
  <c r="D8886" i="3"/>
  <c r="M8102" i="3"/>
  <c r="K8102" i="3"/>
  <c r="G8102" i="3"/>
  <c r="D8102" i="3"/>
  <c r="M7318" i="3"/>
  <c r="K7318" i="3"/>
  <c r="G7318" i="3"/>
  <c r="D7318" i="3"/>
  <c r="M6534" i="3"/>
  <c r="K6534" i="3"/>
  <c r="G6534" i="3"/>
  <c r="D6534" i="3"/>
  <c r="M5750" i="3"/>
  <c r="K5750" i="3"/>
  <c r="G5750" i="3"/>
  <c r="D5750" i="3"/>
  <c r="M4966" i="3"/>
  <c r="K4966" i="3"/>
  <c r="G4966" i="3"/>
  <c r="D4966" i="3"/>
  <c r="M4182" i="3"/>
  <c r="K4182" i="3"/>
  <c r="G4182" i="3"/>
  <c r="D4182" i="3"/>
  <c r="M3398" i="3"/>
  <c r="K3398" i="3"/>
  <c r="G3398" i="3"/>
  <c r="D3398" i="3"/>
  <c r="M2614" i="3"/>
  <c r="K2614" i="3"/>
  <c r="G2614" i="3"/>
  <c r="D2614" i="3"/>
  <c r="M1830" i="3"/>
  <c r="K1830" i="3"/>
  <c r="G1830" i="3"/>
  <c r="D1830" i="3"/>
  <c r="M1046" i="3"/>
  <c r="K1046" i="3"/>
  <c r="G1046" i="3"/>
  <c r="D1046" i="3"/>
  <c r="M262" i="3"/>
  <c r="K262" i="3"/>
  <c r="G262" i="3"/>
  <c r="D262" i="3"/>
  <c r="L5756" i="3" l="1"/>
  <c r="E4972" i="3"/>
  <c r="J4972" i="3" s="1"/>
  <c r="F4970" i="3"/>
  <c r="E3404" i="3"/>
  <c r="J3404" i="3" s="1"/>
  <c r="F3402" i="3"/>
  <c r="E11244" i="3"/>
  <c r="J11244" i="3" s="1"/>
  <c r="F11242" i="3"/>
  <c r="L4972" i="3"/>
  <c r="L1052" i="3"/>
  <c r="L7324" i="3"/>
  <c r="E4188" i="3"/>
  <c r="J4188" i="3" s="1"/>
  <c r="F4186" i="3"/>
  <c r="E10460" i="3"/>
  <c r="J10460" i="3" s="1"/>
  <c r="F10458" i="3"/>
  <c r="L11244" i="3"/>
  <c r="L3404" i="3"/>
  <c r="L268" i="3"/>
  <c r="E8108" i="3"/>
  <c r="J8108" i="3" s="1"/>
  <c r="F8106" i="3"/>
  <c r="L1836" i="3"/>
  <c r="E2620" i="3"/>
  <c r="J2620" i="3" s="1"/>
  <c r="F2618" i="3"/>
  <c r="E268" i="3"/>
  <c r="J268" i="3" s="1"/>
  <c r="F266" i="3"/>
  <c r="E1836" i="3"/>
  <c r="J1836" i="3" s="1"/>
  <c r="F1834" i="3"/>
  <c r="E5756" i="3"/>
  <c r="J5756" i="3" s="1"/>
  <c r="F5754" i="3"/>
  <c r="L2620" i="3"/>
  <c r="L4188" i="3"/>
  <c r="E9676" i="3"/>
  <c r="J9676" i="3" s="1"/>
  <c r="F9674" i="3"/>
  <c r="L10460" i="3"/>
  <c r="L8108" i="3"/>
  <c r="E6540" i="3"/>
  <c r="J6540" i="3" s="1"/>
  <c r="F6538" i="3"/>
  <c r="L9676" i="3"/>
  <c r="L6540" i="3"/>
  <c r="L12028" i="3"/>
  <c r="E1052" i="3"/>
  <c r="J1052" i="3" s="1"/>
  <c r="F1050" i="3"/>
  <c r="E7324" i="3"/>
  <c r="J7324" i="3" s="1"/>
  <c r="F7322" i="3"/>
  <c r="E12028" i="3"/>
  <c r="J12028" i="3" s="1"/>
  <c r="F12026" i="3"/>
  <c r="F8890" i="3"/>
  <c r="E8892" i="3"/>
  <c r="J8892" i="3" s="1"/>
  <c r="M11237" i="3"/>
  <c r="K11237" i="3"/>
  <c r="G11237" i="3"/>
  <c r="D11237" i="3"/>
  <c r="M10453" i="3"/>
  <c r="K10453" i="3"/>
  <c r="G10453" i="3"/>
  <c r="D10453" i="3"/>
  <c r="M9669" i="3"/>
  <c r="K9669" i="3"/>
  <c r="G9669" i="3"/>
  <c r="D9669" i="3"/>
  <c r="M8885" i="3"/>
  <c r="K8885" i="3"/>
  <c r="L8891" i="3" s="1"/>
  <c r="G8885" i="3"/>
  <c r="D8885" i="3"/>
  <c r="M8101" i="3"/>
  <c r="K8101" i="3"/>
  <c r="G8101" i="3"/>
  <c r="D8101" i="3"/>
  <c r="M7317" i="3"/>
  <c r="K7317" i="3"/>
  <c r="G7317" i="3"/>
  <c r="D7317" i="3"/>
  <c r="M6533" i="3"/>
  <c r="K6533" i="3"/>
  <c r="L6539" i="3" s="1"/>
  <c r="G6533" i="3"/>
  <c r="D6533" i="3"/>
  <c r="M5749" i="3"/>
  <c r="K5749" i="3"/>
  <c r="G5749" i="3"/>
  <c r="D5749" i="3"/>
  <c r="M4965" i="3"/>
  <c r="K4965" i="3"/>
  <c r="G4965" i="3"/>
  <c r="D4965" i="3"/>
  <c r="M4181" i="3"/>
  <c r="K4181" i="3"/>
  <c r="G4181" i="3"/>
  <c r="D4181" i="3"/>
  <c r="M3397" i="3"/>
  <c r="K3397" i="3"/>
  <c r="G3397" i="3"/>
  <c r="D3397" i="3"/>
  <c r="M2613" i="3"/>
  <c r="K2613" i="3"/>
  <c r="L2619" i="3" s="1"/>
  <c r="G2613" i="3"/>
  <c r="D2613" i="3"/>
  <c r="M1829" i="3"/>
  <c r="K1829" i="3"/>
  <c r="G1829" i="3"/>
  <c r="D1829" i="3"/>
  <c r="M1045" i="3"/>
  <c r="K1045" i="3"/>
  <c r="G1045" i="3"/>
  <c r="D1045" i="3"/>
  <c r="M261" i="3"/>
  <c r="K261" i="3"/>
  <c r="G261" i="3"/>
  <c r="D261" i="3"/>
  <c r="M12021" i="3"/>
  <c r="K12021" i="3"/>
  <c r="G12021" i="3"/>
  <c r="D12021" i="3"/>
  <c r="L3403" i="3" l="1"/>
  <c r="L9675" i="3"/>
  <c r="L1051" i="3"/>
  <c r="E12027" i="3"/>
  <c r="J12027" i="3" s="1"/>
  <c r="F12025" i="3"/>
  <c r="E6539" i="3"/>
  <c r="J6539" i="3" s="1"/>
  <c r="F6537" i="3"/>
  <c r="L267" i="3"/>
  <c r="L4971" i="3"/>
  <c r="L7323" i="3"/>
  <c r="E10459" i="3"/>
  <c r="J10459" i="3" s="1"/>
  <c r="F10457" i="3"/>
  <c r="L8107" i="3"/>
  <c r="E4187" i="3"/>
  <c r="J4187" i="3" s="1"/>
  <c r="F4185" i="3"/>
  <c r="L11243" i="3"/>
  <c r="L1835" i="3"/>
  <c r="E7323" i="3"/>
  <c r="J7323" i="3" s="1"/>
  <c r="F7321" i="3"/>
  <c r="E267" i="3"/>
  <c r="J267" i="3" s="1"/>
  <c r="F265" i="3"/>
  <c r="L5755" i="3"/>
  <c r="E1835" i="3"/>
  <c r="J1835" i="3" s="1"/>
  <c r="F1833" i="3"/>
  <c r="E1051" i="3"/>
  <c r="J1051" i="3" s="1"/>
  <c r="F1049" i="3"/>
  <c r="L4187" i="3"/>
  <c r="E5755" i="3"/>
  <c r="J5755" i="3" s="1"/>
  <c r="F5753" i="3"/>
  <c r="E8107" i="3"/>
  <c r="J8107" i="3" s="1"/>
  <c r="F8105" i="3"/>
  <c r="E9675" i="3"/>
  <c r="J9675" i="3" s="1"/>
  <c r="F9673" i="3"/>
  <c r="L10459" i="3"/>
  <c r="E11243" i="3"/>
  <c r="J11243" i="3" s="1"/>
  <c r="F11241" i="3"/>
  <c r="E3403" i="3"/>
  <c r="J3403" i="3" s="1"/>
  <c r="F3401" i="3"/>
  <c r="L12027" i="3"/>
  <c r="E2619" i="3"/>
  <c r="J2619" i="3" s="1"/>
  <c r="F2617" i="3"/>
  <c r="E4971" i="3"/>
  <c r="J4971" i="3" s="1"/>
  <c r="F4969" i="3"/>
  <c r="F8889" i="3"/>
  <c r="E8891" i="3"/>
  <c r="J8891" i="3" s="1"/>
  <c r="M11236" i="3"/>
  <c r="K11236" i="3"/>
  <c r="G11236" i="3"/>
  <c r="D11236" i="3"/>
  <c r="M10452" i="3"/>
  <c r="K10452" i="3"/>
  <c r="G10452" i="3"/>
  <c r="D10452" i="3"/>
  <c r="M9668" i="3"/>
  <c r="K9668" i="3"/>
  <c r="G9668" i="3"/>
  <c r="D9668" i="3"/>
  <c r="M8884" i="3"/>
  <c r="K8884" i="3"/>
  <c r="L8890" i="3" s="1"/>
  <c r="G8884" i="3"/>
  <c r="D8884" i="3"/>
  <c r="M8100" i="3"/>
  <c r="K8100" i="3"/>
  <c r="G8100" i="3"/>
  <c r="D8100" i="3"/>
  <c r="M7316" i="3"/>
  <c r="K7316" i="3"/>
  <c r="G7316" i="3"/>
  <c r="D7316" i="3"/>
  <c r="M6532" i="3"/>
  <c r="K6532" i="3"/>
  <c r="G6532" i="3"/>
  <c r="D6532" i="3"/>
  <c r="M5748" i="3"/>
  <c r="K5748" i="3"/>
  <c r="G5748" i="3"/>
  <c r="D5748" i="3"/>
  <c r="M4964" i="3"/>
  <c r="K4964" i="3"/>
  <c r="G4964" i="3"/>
  <c r="D4964" i="3"/>
  <c r="M4180" i="3"/>
  <c r="K4180" i="3"/>
  <c r="G4180" i="3"/>
  <c r="D4180" i="3"/>
  <c r="M3396" i="3"/>
  <c r="K3396" i="3"/>
  <c r="G3396" i="3"/>
  <c r="D3396" i="3"/>
  <c r="M2612" i="3"/>
  <c r="K2612" i="3"/>
  <c r="G2612" i="3"/>
  <c r="D2612" i="3"/>
  <c r="M1828" i="3"/>
  <c r="K1828" i="3"/>
  <c r="G1828" i="3"/>
  <c r="D1828" i="3"/>
  <c r="M1044" i="3"/>
  <c r="K1044" i="3"/>
  <c r="G1044" i="3"/>
  <c r="D1044" i="3"/>
  <c r="M260" i="3"/>
  <c r="K260" i="3"/>
  <c r="G260" i="3"/>
  <c r="D260" i="3"/>
  <c r="M12020" i="3"/>
  <c r="K12020" i="3"/>
  <c r="L12026" i="3" s="1"/>
  <c r="G12020" i="3"/>
  <c r="D12020" i="3"/>
  <c r="E4186" i="3" l="1"/>
  <c r="J4186" i="3" s="1"/>
  <c r="F4184" i="3"/>
  <c r="E11242" i="3"/>
  <c r="J11242" i="3" s="1"/>
  <c r="F11240" i="3"/>
  <c r="E5754" i="3"/>
  <c r="J5754" i="3" s="1"/>
  <c r="F5752" i="3"/>
  <c r="L9674" i="3"/>
  <c r="E266" i="3"/>
  <c r="J266" i="3" s="1"/>
  <c r="F264" i="3"/>
  <c r="L2618" i="3"/>
  <c r="L4186" i="3"/>
  <c r="E7322" i="3"/>
  <c r="J7322" i="3" s="1"/>
  <c r="F7320" i="3"/>
  <c r="E2618" i="3"/>
  <c r="J2618" i="3" s="1"/>
  <c r="F2616" i="3"/>
  <c r="L1050" i="3"/>
  <c r="E1834" i="3"/>
  <c r="J1834" i="3" s="1"/>
  <c r="F1832" i="3"/>
  <c r="L11242" i="3"/>
  <c r="L5754" i="3"/>
  <c r="L7322" i="3"/>
  <c r="L6538" i="3"/>
  <c r="E12026" i="3"/>
  <c r="J12026" i="3" s="1"/>
  <c r="F12024" i="3"/>
  <c r="E10458" i="3"/>
  <c r="J10458" i="3" s="1"/>
  <c r="F10456" i="3"/>
  <c r="E3402" i="3"/>
  <c r="J3402" i="3" s="1"/>
  <c r="F3400" i="3"/>
  <c r="L10458" i="3"/>
  <c r="L4970" i="3"/>
  <c r="L8106" i="3"/>
  <c r="L266" i="3"/>
  <c r="E4970" i="3"/>
  <c r="J4970" i="3" s="1"/>
  <c r="F4968" i="3"/>
  <c r="E1050" i="3"/>
  <c r="J1050" i="3" s="1"/>
  <c r="F1048" i="3"/>
  <c r="L1834" i="3"/>
  <c r="L3402" i="3"/>
  <c r="E6538" i="3"/>
  <c r="J6538" i="3" s="1"/>
  <c r="F6536" i="3"/>
  <c r="E8106" i="3"/>
  <c r="J8106" i="3" s="1"/>
  <c r="F8104" i="3"/>
  <c r="E9674" i="3"/>
  <c r="J9674" i="3" s="1"/>
  <c r="F9672" i="3"/>
  <c r="F8888" i="3"/>
  <c r="E8890" i="3"/>
  <c r="J8890" i="3" s="1"/>
  <c r="M12019" i="3"/>
  <c r="K12019" i="3"/>
  <c r="G12019" i="3"/>
  <c r="D12019" i="3"/>
  <c r="M11235" i="3"/>
  <c r="K11235" i="3"/>
  <c r="G11235" i="3"/>
  <c r="D11235" i="3"/>
  <c r="M10451" i="3"/>
  <c r="K10451" i="3"/>
  <c r="G10451" i="3"/>
  <c r="D10451" i="3"/>
  <c r="M9667" i="3"/>
  <c r="K9667" i="3"/>
  <c r="G9667" i="3"/>
  <c r="D9667" i="3"/>
  <c r="M8883" i="3"/>
  <c r="K8883" i="3"/>
  <c r="L8889" i="3" s="1"/>
  <c r="G8883" i="3"/>
  <c r="D8883" i="3"/>
  <c r="E8889" i="3" s="1"/>
  <c r="J8889" i="3" s="1"/>
  <c r="M8099" i="3"/>
  <c r="K8099" i="3"/>
  <c r="G8099" i="3"/>
  <c r="D8099" i="3"/>
  <c r="M7315" i="3"/>
  <c r="K7315" i="3"/>
  <c r="G7315" i="3"/>
  <c r="D7315" i="3"/>
  <c r="M6531" i="3"/>
  <c r="K6531" i="3"/>
  <c r="G6531" i="3"/>
  <c r="D6531" i="3"/>
  <c r="M5747" i="3"/>
  <c r="K5747" i="3"/>
  <c r="G5747" i="3"/>
  <c r="D5747" i="3"/>
  <c r="M4963" i="3"/>
  <c r="K4963" i="3"/>
  <c r="G4963" i="3"/>
  <c r="D4963" i="3"/>
  <c r="M4179" i="3"/>
  <c r="K4179" i="3"/>
  <c r="G4179" i="3"/>
  <c r="D4179" i="3"/>
  <c r="M3395" i="3"/>
  <c r="K3395" i="3"/>
  <c r="G3395" i="3"/>
  <c r="D3395" i="3"/>
  <c r="M2611" i="3"/>
  <c r="K2611" i="3"/>
  <c r="G2611" i="3"/>
  <c r="D2611" i="3"/>
  <c r="M1827" i="3"/>
  <c r="K1827" i="3"/>
  <c r="G1827" i="3"/>
  <c r="D1827" i="3"/>
  <c r="M1043" i="3"/>
  <c r="K1043" i="3"/>
  <c r="G1043" i="3"/>
  <c r="D1043" i="3"/>
  <c r="M259" i="3"/>
  <c r="K259" i="3"/>
  <c r="G259" i="3"/>
  <c r="D259" i="3"/>
  <c r="E4185" i="3" l="1"/>
  <c r="J4185" i="3" s="1"/>
  <c r="F4183" i="3"/>
  <c r="L265" i="3"/>
  <c r="L10457" i="3"/>
  <c r="E1833" i="3"/>
  <c r="J1833" i="3" s="1"/>
  <c r="F1831" i="3"/>
  <c r="E3401" i="3"/>
  <c r="J3401" i="3" s="1"/>
  <c r="F3399" i="3"/>
  <c r="L8105" i="3"/>
  <c r="L9673" i="3"/>
  <c r="E11241" i="3"/>
  <c r="J11241" i="3" s="1"/>
  <c r="F11239" i="3"/>
  <c r="L6537" i="3"/>
  <c r="E7321" i="3"/>
  <c r="J7321" i="3" s="1"/>
  <c r="F7319" i="3"/>
  <c r="L4185" i="3"/>
  <c r="L5753" i="3"/>
  <c r="L2617" i="3"/>
  <c r="L11241" i="3"/>
  <c r="L1833" i="3"/>
  <c r="E6537" i="3"/>
  <c r="J6537" i="3" s="1"/>
  <c r="F6535" i="3"/>
  <c r="L12025" i="3"/>
  <c r="E9673" i="3"/>
  <c r="J9673" i="3" s="1"/>
  <c r="F9671" i="3"/>
  <c r="E1049" i="3"/>
  <c r="J1049" i="3" s="1"/>
  <c r="F1047" i="3"/>
  <c r="E10457" i="3"/>
  <c r="J10457" i="3" s="1"/>
  <c r="F10455" i="3"/>
  <c r="E2617" i="3"/>
  <c r="J2617" i="3" s="1"/>
  <c r="F2615" i="3"/>
  <c r="E4969" i="3"/>
  <c r="J4969" i="3" s="1"/>
  <c r="F4967" i="3"/>
  <c r="L3401" i="3"/>
  <c r="L7321" i="3"/>
  <c r="E8105" i="3"/>
  <c r="J8105" i="3" s="1"/>
  <c r="F8103" i="3"/>
  <c r="E5753" i="3"/>
  <c r="J5753" i="3" s="1"/>
  <c r="F5751" i="3"/>
  <c r="E265" i="3"/>
  <c r="J265" i="3" s="1"/>
  <c r="F263" i="3"/>
  <c r="L1049" i="3"/>
  <c r="L4969" i="3"/>
  <c r="E12025" i="3"/>
  <c r="J12025" i="3" s="1"/>
  <c r="F12023" i="3"/>
  <c r="F8887" i="3"/>
  <c r="M258" i="3"/>
  <c r="K258" i="3"/>
  <c r="G258" i="3"/>
  <c r="D258" i="3"/>
  <c r="M1042" i="3"/>
  <c r="K1042" i="3"/>
  <c r="G1042" i="3"/>
  <c r="D1042" i="3"/>
  <c r="M1826" i="3"/>
  <c r="K1826" i="3"/>
  <c r="G1826" i="3"/>
  <c r="D1826" i="3"/>
  <c r="M2610" i="3"/>
  <c r="K2610" i="3"/>
  <c r="G2610" i="3"/>
  <c r="D2610" i="3"/>
  <c r="M3394" i="3"/>
  <c r="K3394" i="3"/>
  <c r="G3394" i="3"/>
  <c r="D3394" i="3"/>
  <c r="M4178" i="3"/>
  <c r="K4178" i="3"/>
  <c r="G4178" i="3"/>
  <c r="D4178" i="3"/>
  <c r="M4962" i="3"/>
  <c r="K4962" i="3"/>
  <c r="G4962" i="3"/>
  <c r="D4962" i="3"/>
  <c r="M5746" i="3"/>
  <c r="K5746" i="3"/>
  <c r="G5746" i="3"/>
  <c r="D5746" i="3"/>
  <c r="M6530" i="3"/>
  <c r="K6530" i="3"/>
  <c r="G6530" i="3"/>
  <c r="D6530" i="3"/>
  <c r="M7314" i="3"/>
  <c r="K7314" i="3"/>
  <c r="G7314" i="3"/>
  <c r="D7314" i="3"/>
  <c r="M8098" i="3"/>
  <c r="K8098" i="3"/>
  <c r="G8098" i="3"/>
  <c r="D8098" i="3"/>
  <c r="M8882" i="3"/>
  <c r="K8882" i="3"/>
  <c r="L8888" i="3" s="1"/>
  <c r="G8882" i="3"/>
  <c r="D8882" i="3"/>
  <c r="M9666" i="3"/>
  <c r="K9666" i="3"/>
  <c r="L9672" i="3" s="1"/>
  <c r="G9666" i="3"/>
  <c r="D9666" i="3"/>
  <c r="M10450" i="3"/>
  <c r="K10450" i="3"/>
  <c r="L10456" i="3" s="1"/>
  <c r="G10450" i="3"/>
  <c r="D10450" i="3"/>
  <c r="M11234" i="3"/>
  <c r="K11234" i="3"/>
  <c r="L11240" i="3" s="1"/>
  <c r="G11234" i="3"/>
  <c r="D11234" i="3"/>
  <c r="M12018" i="3"/>
  <c r="K12018" i="3"/>
  <c r="L12024" i="3" s="1"/>
  <c r="G12018" i="3"/>
  <c r="D12018" i="3"/>
  <c r="E5752" i="3" l="1"/>
  <c r="J5752" i="3" s="1"/>
  <c r="F5750" i="3"/>
  <c r="E1048" i="3"/>
  <c r="J1048" i="3" s="1"/>
  <c r="F1046" i="3"/>
  <c r="L5752" i="3"/>
  <c r="L4184" i="3"/>
  <c r="L7320" i="3"/>
  <c r="E11240" i="3"/>
  <c r="J11240" i="3" s="1"/>
  <c r="F11238" i="3"/>
  <c r="E9672" i="3"/>
  <c r="J9672" i="3" s="1"/>
  <c r="F9670" i="3"/>
  <c r="E8104" i="3"/>
  <c r="J8104" i="3" s="1"/>
  <c r="F8102" i="3"/>
  <c r="L2616" i="3"/>
  <c r="E4184" i="3"/>
  <c r="J4184" i="3" s="1"/>
  <c r="F4182" i="3"/>
  <c r="E2616" i="3"/>
  <c r="J2616" i="3" s="1"/>
  <c r="F2614" i="3"/>
  <c r="E4968" i="3"/>
  <c r="J4968" i="3" s="1"/>
  <c r="F4966" i="3"/>
  <c r="E6536" i="3"/>
  <c r="J6536" i="3" s="1"/>
  <c r="F6534" i="3"/>
  <c r="L8104" i="3"/>
  <c r="E1832" i="3"/>
  <c r="J1832" i="3" s="1"/>
  <c r="F1830" i="3"/>
  <c r="L264" i="3"/>
  <c r="E3400" i="3"/>
  <c r="J3400" i="3" s="1"/>
  <c r="F3398" i="3"/>
  <c r="L1048" i="3"/>
  <c r="L6536" i="3"/>
  <c r="E264" i="3"/>
  <c r="J264" i="3" s="1"/>
  <c r="F262" i="3"/>
  <c r="L4968" i="3"/>
  <c r="E12024" i="3"/>
  <c r="J12024" i="3" s="1"/>
  <c r="F12022" i="3"/>
  <c r="E10456" i="3"/>
  <c r="J10456" i="3" s="1"/>
  <c r="F10454" i="3"/>
  <c r="E7320" i="3"/>
  <c r="J7320" i="3" s="1"/>
  <c r="F7318" i="3"/>
  <c r="L3400" i="3"/>
  <c r="L1832" i="3"/>
  <c r="F8886" i="3"/>
  <c r="E8888" i="3"/>
  <c r="J8888" i="3" s="1"/>
  <c r="M257" i="3"/>
  <c r="K257" i="3"/>
  <c r="L263" i="3" s="1"/>
  <c r="G257" i="3"/>
  <c r="D257" i="3"/>
  <c r="M1041" i="3"/>
  <c r="K1041" i="3"/>
  <c r="L1047" i="3" s="1"/>
  <c r="G1041" i="3"/>
  <c r="D1041" i="3"/>
  <c r="M1825" i="3"/>
  <c r="K1825" i="3"/>
  <c r="L1831" i="3" s="1"/>
  <c r="G1825" i="3"/>
  <c r="D1825" i="3"/>
  <c r="M2609" i="3"/>
  <c r="K2609" i="3"/>
  <c r="L2615" i="3" s="1"/>
  <c r="G2609" i="3"/>
  <c r="D2609" i="3"/>
  <c r="M3393" i="3"/>
  <c r="K3393" i="3"/>
  <c r="L3399" i="3" s="1"/>
  <c r="G3393" i="3"/>
  <c r="D3393" i="3"/>
  <c r="M4177" i="3"/>
  <c r="K4177" i="3"/>
  <c r="L4183" i="3" s="1"/>
  <c r="G4177" i="3"/>
  <c r="D4177" i="3"/>
  <c r="M4961" i="3"/>
  <c r="K4961" i="3"/>
  <c r="L4967" i="3" s="1"/>
  <c r="G4961" i="3"/>
  <c r="D4961" i="3"/>
  <c r="M5745" i="3"/>
  <c r="K5745" i="3"/>
  <c r="L5751" i="3" s="1"/>
  <c r="G5745" i="3"/>
  <c r="D5745" i="3"/>
  <c r="M6529" i="3"/>
  <c r="K6529" i="3"/>
  <c r="L6535" i="3" s="1"/>
  <c r="G6529" i="3"/>
  <c r="D6529" i="3"/>
  <c r="M7313" i="3"/>
  <c r="K7313" i="3"/>
  <c r="L7319" i="3" s="1"/>
  <c r="G7313" i="3"/>
  <c r="D7313" i="3"/>
  <c r="M8097" i="3"/>
  <c r="K8097" i="3"/>
  <c r="L8103" i="3" s="1"/>
  <c r="G8097" i="3"/>
  <c r="D8097" i="3"/>
  <c r="M8881" i="3"/>
  <c r="K8881" i="3"/>
  <c r="G8881" i="3"/>
  <c r="D8881" i="3"/>
  <c r="M9665" i="3"/>
  <c r="K9665" i="3"/>
  <c r="L9671" i="3" s="1"/>
  <c r="G9665" i="3"/>
  <c r="D9665" i="3"/>
  <c r="M10449" i="3"/>
  <c r="K10449" i="3"/>
  <c r="L10455" i="3" s="1"/>
  <c r="G10449" i="3"/>
  <c r="D10449" i="3"/>
  <c r="M11233" i="3"/>
  <c r="K11233" i="3"/>
  <c r="L11239" i="3" s="1"/>
  <c r="G11233" i="3"/>
  <c r="D11233" i="3"/>
  <c r="M12017" i="3"/>
  <c r="K12017" i="3"/>
  <c r="L12023" i="3" s="1"/>
  <c r="G12017" i="3"/>
  <c r="D12017" i="3"/>
  <c r="E9671" i="3" l="1"/>
  <c r="J9671" i="3" s="1"/>
  <c r="F9669" i="3"/>
  <c r="E8103" i="3"/>
  <c r="J8103" i="3" s="1"/>
  <c r="F8101" i="3"/>
  <c r="E6535" i="3"/>
  <c r="J6535" i="3" s="1"/>
  <c r="F6533" i="3"/>
  <c r="E4967" i="3"/>
  <c r="J4967" i="3" s="1"/>
  <c r="F4965" i="3"/>
  <c r="E3399" i="3"/>
  <c r="J3399" i="3" s="1"/>
  <c r="F3397" i="3"/>
  <c r="E1831" i="3"/>
  <c r="J1831" i="3" s="1"/>
  <c r="F1829" i="3"/>
  <c r="E263" i="3"/>
  <c r="J263" i="3" s="1"/>
  <c r="F261" i="3"/>
  <c r="E11239" i="3"/>
  <c r="J11239" i="3" s="1"/>
  <c r="F11237" i="3"/>
  <c r="E5751" i="3"/>
  <c r="J5751" i="3" s="1"/>
  <c r="F5749" i="3"/>
  <c r="E12023" i="3"/>
  <c r="J12023" i="3" s="1"/>
  <c r="F12021" i="3"/>
  <c r="E10455" i="3"/>
  <c r="J10455" i="3" s="1"/>
  <c r="F10453" i="3"/>
  <c r="E7319" i="3"/>
  <c r="J7319" i="3" s="1"/>
  <c r="F7317" i="3"/>
  <c r="E4183" i="3"/>
  <c r="J4183" i="3" s="1"/>
  <c r="F4181" i="3"/>
  <c r="E2615" i="3"/>
  <c r="J2615" i="3" s="1"/>
  <c r="F2613" i="3"/>
  <c r="E1047" i="3"/>
  <c r="J1047" i="3" s="1"/>
  <c r="F1045" i="3"/>
  <c r="L8887" i="3"/>
  <c r="E8887" i="3"/>
  <c r="J8887" i="3" s="1"/>
  <c r="F8885" i="3"/>
  <c r="M12016" i="3"/>
  <c r="K12016" i="3"/>
  <c r="L12022" i="3" s="1"/>
  <c r="G12016" i="3"/>
  <c r="D12016" i="3"/>
  <c r="M11232" i="3"/>
  <c r="K11232" i="3"/>
  <c r="L11238" i="3" s="1"/>
  <c r="G11232" i="3"/>
  <c r="D11232" i="3"/>
  <c r="M10448" i="3"/>
  <c r="K10448" i="3"/>
  <c r="L10454" i="3" s="1"/>
  <c r="G10448" i="3"/>
  <c r="D10448" i="3"/>
  <c r="M9664" i="3"/>
  <c r="K9664" i="3"/>
  <c r="L9670" i="3" s="1"/>
  <c r="G9664" i="3"/>
  <c r="D9664" i="3"/>
  <c r="M8880" i="3"/>
  <c r="K8880" i="3"/>
  <c r="L8886" i="3" s="1"/>
  <c r="G8880" i="3"/>
  <c r="D8880" i="3"/>
  <c r="E8886" i="3" s="1"/>
  <c r="J8886" i="3" s="1"/>
  <c r="M8096" i="3"/>
  <c r="K8096" i="3"/>
  <c r="L8102" i="3" s="1"/>
  <c r="G8096" i="3"/>
  <c r="D8096" i="3"/>
  <c r="M7312" i="3"/>
  <c r="K7312" i="3"/>
  <c r="L7318" i="3" s="1"/>
  <c r="G7312" i="3"/>
  <c r="D7312" i="3"/>
  <c r="M6528" i="3"/>
  <c r="K6528" i="3"/>
  <c r="L6534" i="3" s="1"/>
  <c r="G6528" i="3"/>
  <c r="D6528" i="3"/>
  <c r="M5744" i="3"/>
  <c r="K5744" i="3"/>
  <c r="L5750" i="3" s="1"/>
  <c r="G5744" i="3"/>
  <c r="D5744" i="3"/>
  <c r="M4960" i="3"/>
  <c r="K4960" i="3"/>
  <c r="L4966" i="3" s="1"/>
  <c r="G4960" i="3"/>
  <c r="D4960" i="3"/>
  <c r="M4176" i="3"/>
  <c r="K4176" i="3"/>
  <c r="L4182" i="3" s="1"/>
  <c r="G4176" i="3"/>
  <c r="D4176" i="3"/>
  <c r="M3392" i="3"/>
  <c r="K3392" i="3"/>
  <c r="L3398" i="3" s="1"/>
  <c r="G3392" i="3"/>
  <c r="D3392" i="3"/>
  <c r="M2608" i="3"/>
  <c r="K2608" i="3"/>
  <c r="L2614" i="3" s="1"/>
  <c r="G2608" i="3"/>
  <c r="D2608" i="3"/>
  <c r="M1824" i="3"/>
  <c r="K1824" i="3"/>
  <c r="L1830" i="3" s="1"/>
  <c r="G1824" i="3"/>
  <c r="D1824" i="3"/>
  <c r="M1040" i="3"/>
  <c r="K1040" i="3"/>
  <c r="L1046" i="3" s="1"/>
  <c r="G1040" i="3"/>
  <c r="D1040" i="3"/>
  <c r="M256" i="3"/>
  <c r="K256" i="3"/>
  <c r="L262" i="3" s="1"/>
  <c r="G256" i="3"/>
  <c r="D256" i="3"/>
  <c r="F8884" i="3" l="1"/>
  <c r="E3398" i="3"/>
  <c r="J3398" i="3" s="1"/>
  <c r="F3396" i="3"/>
  <c r="E4966" i="3"/>
  <c r="J4966" i="3" s="1"/>
  <c r="F4964" i="3"/>
  <c r="E6534" i="3"/>
  <c r="J6534" i="3" s="1"/>
  <c r="F6532" i="3"/>
  <c r="E8102" i="3"/>
  <c r="J8102" i="3" s="1"/>
  <c r="F8100" i="3"/>
  <c r="E9670" i="3"/>
  <c r="J9670" i="3" s="1"/>
  <c r="F9668" i="3"/>
  <c r="E11238" i="3"/>
  <c r="J11238" i="3" s="1"/>
  <c r="F11236" i="3"/>
  <c r="E262" i="3"/>
  <c r="J262" i="3" s="1"/>
  <c r="F260" i="3"/>
  <c r="E1046" i="3"/>
  <c r="J1046" i="3" s="1"/>
  <c r="F1044" i="3"/>
  <c r="E2614" i="3"/>
  <c r="J2614" i="3" s="1"/>
  <c r="F2612" i="3"/>
  <c r="E4182" i="3"/>
  <c r="J4182" i="3" s="1"/>
  <c r="F4180" i="3"/>
  <c r="E5750" i="3"/>
  <c r="J5750" i="3" s="1"/>
  <c r="F5748" i="3"/>
  <c r="E7318" i="3"/>
  <c r="J7318" i="3" s="1"/>
  <c r="F7316" i="3"/>
  <c r="E10454" i="3"/>
  <c r="J10454" i="3" s="1"/>
  <c r="F10452" i="3"/>
  <c r="E12022" i="3"/>
  <c r="J12022" i="3" s="1"/>
  <c r="F12020" i="3"/>
  <c r="E1830" i="3"/>
  <c r="J1830" i="3" s="1"/>
  <c r="F1828" i="3"/>
  <c r="M12015" i="3"/>
  <c r="K12015" i="3"/>
  <c r="L12021" i="3" s="1"/>
  <c r="G12015" i="3"/>
  <c r="D12015" i="3"/>
  <c r="M11231" i="3"/>
  <c r="K11231" i="3"/>
  <c r="L11237" i="3" s="1"/>
  <c r="G11231" i="3"/>
  <c r="D11231" i="3"/>
  <c r="M10447" i="3"/>
  <c r="K10447" i="3"/>
  <c r="L10453" i="3" s="1"/>
  <c r="G10447" i="3"/>
  <c r="D10447" i="3"/>
  <c r="M9663" i="3"/>
  <c r="K9663" i="3"/>
  <c r="L9669" i="3" s="1"/>
  <c r="G9663" i="3"/>
  <c r="D9663" i="3"/>
  <c r="M8879" i="3"/>
  <c r="K8879" i="3"/>
  <c r="L8885" i="3" s="1"/>
  <c r="G8879" i="3"/>
  <c r="D8879" i="3"/>
  <c r="M8095" i="3"/>
  <c r="K8095" i="3"/>
  <c r="L8101" i="3" s="1"/>
  <c r="G8095" i="3"/>
  <c r="D8095" i="3"/>
  <c r="M7311" i="3"/>
  <c r="K7311" i="3"/>
  <c r="L7317" i="3" s="1"/>
  <c r="G7311" i="3"/>
  <c r="D7311" i="3"/>
  <c r="M6527" i="3"/>
  <c r="K6527" i="3"/>
  <c r="L6533" i="3" s="1"/>
  <c r="G6527" i="3"/>
  <c r="D6527" i="3"/>
  <c r="M5743" i="3"/>
  <c r="K5743" i="3"/>
  <c r="L5749" i="3" s="1"/>
  <c r="G5743" i="3"/>
  <c r="D5743" i="3"/>
  <c r="M4959" i="3"/>
  <c r="K4959" i="3"/>
  <c r="L4965" i="3" s="1"/>
  <c r="G4959" i="3"/>
  <c r="D4959" i="3"/>
  <c r="M4175" i="3"/>
  <c r="K4175" i="3"/>
  <c r="L4181" i="3" s="1"/>
  <c r="G4175" i="3"/>
  <c r="D4175" i="3"/>
  <c r="M3391" i="3"/>
  <c r="K3391" i="3"/>
  <c r="L3397" i="3" s="1"/>
  <c r="G3391" i="3"/>
  <c r="D3391" i="3"/>
  <c r="M2607" i="3"/>
  <c r="K2607" i="3"/>
  <c r="L2613" i="3" s="1"/>
  <c r="G2607" i="3"/>
  <c r="D2607" i="3"/>
  <c r="M1823" i="3"/>
  <c r="K1823" i="3"/>
  <c r="L1829" i="3" s="1"/>
  <c r="G1823" i="3"/>
  <c r="D1823" i="3"/>
  <c r="M1039" i="3"/>
  <c r="K1039" i="3"/>
  <c r="L1045" i="3" s="1"/>
  <c r="G1039" i="3"/>
  <c r="D1039" i="3"/>
  <c r="M255" i="3"/>
  <c r="K255" i="3"/>
  <c r="L261" i="3" s="1"/>
  <c r="G255" i="3"/>
  <c r="D255" i="3"/>
  <c r="E4965" i="3" l="1"/>
  <c r="J4965" i="3" s="1"/>
  <c r="F4963" i="3"/>
  <c r="E6533" i="3"/>
  <c r="J6533" i="3" s="1"/>
  <c r="F6531" i="3"/>
  <c r="E8101" i="3"/>
  <c r="J8101" i="3" s="1"/>
  <c r="F8099" i="3"/>
  <c r="E9669" i="3"/>
  <c r="J9669" i="3" s="1"/>
  <c r="F9667" i="3"/>
  <c r="E11237" i="3"/>
  <c r="J11237" i="3" s="1"/>
  <c r="F11235" i="3"/>
  <c r="E1829" i="3"/>
  <c r="J1829" i="3" s="1"/>
  <c r="F1827" i="3"/>
  <c r="E261" i="3"/>
  <c r="J261" i="3" s="1"/>
  <c r="F259" i="3"/>
  <c r="E1045" i="3"/>
  <c r="J1045" i="3" s="1"/>
  <c r="F1043" i="3"/>
  <c r="E2613" i="3"/>
  <c r="J2613" i="3" s="1"/>
  <c r="F2611" i="3"/>
  <c r="E4181" i="3"/>
  <c r="J4181" i="3" s="1"/>
  <c r="F4179" i="3"/>
  <c r="E5749" i="3"/>
  <c r="J5749" i="3" s="1"/>
  <c r="F5747" i="3"/>
  <c r="E7317" i="3"/>
  <c r="J7317" i="3" s="1"/>
  <c r="F7315" i="3"/>
  <c r="F8883" i="3"/>
  <c r="E8885" i="3"/>
  <c r="J8885" i="3" s="1"/>
  <c r="E10453" i="3"/>
  <c r="J10453" i="3" s="1"/>
  <c r="F10451" i="3"/>
  <c r="E12021" i="3"/>
  <c r="J12021" i="3" s="1"/>
  <c r="F12019" i="3"/>
  <c r="E3397" i="3"/>
  <c r="J3397" i="3" s="1"/>
  <c r="F3395" i="3"/>
  <c r="M11230" i="3"/>
  <c r="K11230" i="3"/>
  <c r="L11236" i="3" s="1"/>
  <c r="G11230" i="3"/>
  <c r="D11230" i="3"/>
  <c r="M10446" i="3"/>
  <c r="K10446" i="3"/>
  <c r="L10452" i="3" s="1"/>
  <c r="G10446" i="3"/>
  <c r="D10446" i="3"/>
  <c r="M9662" i="3"/>
  <c r="K9662" i="3"/>
  <c r="L9668" i="3" s="1"/>
  <c r="G9662" i="3"/>
  <c r="D9662" i="3"/>
  <c r="M8878" i="3"/>
  <c r="K8878" i="3"/>
  <c r="L8884" i="3" s="1"/>
  <c r="G8878" i="3"/>
  <c r="D8878" i="3"/>
  <c r="M8094" i="3"/>
  <c r="K8094" i="3"/>
  <c r="L8100" i="3" s="1"/>
  <c r="G8094" i="3"/>
  <c r="D8094" i="3"/>
  <c r="M7310" i="3"/>
  <c r="K7310" i="3"/>
  <c r="L7316" i="3" s="1"/>
  <c r="G7310" i="3"/>
  <c r="D7310" i="3"/>
  <c r="M6526" i="3"/>
  <c r="K6526" i="3"/>
  <c r="L6532" i="3" s="1"/>
  <c r="G6526" i="3"/>
  <c r="D6526" i="3"/>
  <c r="M5742" i="3"/>
  <c r="K5742" i="3"/>
  <c r="L5748" i="3" s="1"/>
  <c r="G5742" i="3"/>
  <c r="D5742" i="3"/>
  <c r="M4958" i="3"/>
  <c r="K4958" i="3"/>
  <c r="L4964" i="3" s="1"/>
  <c r="G4958" i="3"/>
  <c r="D4958" i="3"/>
  <c r="M4174" i="3"/>
  <c r="K4174" i="3"/>
  <c r="L4180" i="3" s="1"/>
  <c r="G4174" i="3"/>
  <c r="D4174" i="3"/>
  <c r="M3390" i="3"/>
  <c r="K3390" i="3"/>
  <c r="L3396" i="3" s="1"/>
  <c r="G3390" i="3"/>
  <c r="D3390" i="3"/>
  <c r="M2606" i="3"/>
  <c r="K2606" i="3"/>
  <c r="L2612" i="3" s="1"/>
  <c r="G2606" i="3"/>
  <c r="D2606" i="3"/>
  <c r="M1822" i="3"/>
  <c r="K1822" i="3"/>
  <c r="L1828" i="3" s="1"/>
  <c r="G1822" i="3"/>
  <c r="D1822" i="3"/>
  <c r="M1038" i="3"/>
  <c r="K1038" i="3"/>
  <c r="L1044" i="3" s="1"/>
  <c r="G1038" i="3"/>
  <c r="D1038" i="3"/>
  <c r="M254" i="3"/>
  <c r="K254" i="3"/>
  <c r="L260" i="3" s="1"/>
  <c r="G254" i="3"/>
  <c r="D254" i="3"/>
  <c r="M12014" i="3"/>
  <c r="K12014" i="3"/>
  <c r="L12020" i="3" s="1"/>
  <c r="G12014" i="3"/>
  <c r="D12014" i="3"/>
  <c r="E1044" i="3" l="1"/>
  <c r="J1044" i="3" s="1"/>
  <c r="F1042" i="3"/>
  <c r="F10450" i="3"/>
  <c r="E10452" i="3"/>
  <c r="J10452" i="3" s="1"/>
  <c r="E4180" i="3"/>
  <c r="J4180" i="3" s="1"/>
  <c r="F4178" i="3"/>
  <c r="E8884" i="3"/>
  <c r="J8884" i="3" s="1"/>
  <c r="F8882" i="3"/>
  <c r="E8100" i="3"/>
  <c r="J8100" i="3" s="1"/>
  <c r="F8098" i="3"/>
  <c r="F9666" i="3"/>
  <c r="E9668" i="3"/>
  <c r="J9668" i="3" s="1"/>
  <c r="F11234" i="3"/>
  <c r="E11236" i="3"/>
  <c r="J11236" i="3" s="1"/>
  <c r="E2612" i="3"/>
  <c r="J2612" i="3" s="1"/>
  <c r="F2610" i="3"/>
  <c r="E4964" i="3"/>
  <c r="J4964" i="3" s="1"/>
  <c r="F4962" i="3"/>
  <c r="F12018" i="3"/>
  <c r="E12020" i="3"/>
  <c r="J12020" i="3" s="1"/>
  <c r="E7316" i="3"/>
  <c r="J7316" i="3" s="1"/>
  <c r="F7314" i="3"/>
  <c r="E1828" i="3"/>
  <c r="J1828" i="3" s="1"/>
  <c r="F1826" i="3"/>
  <c r="E5748" i="3"/>
  <c r="J5748" i="3" s="1"/>
  <c r="F5746" i="3"/>
  <c r="E260" i="3"/>
  <c r="J260" i="3" s="1"/>
  <c r="F258" i="3"/>
  <c r="E3396" i="3"/>
  <c r="J3396" i="3" s="1"/>
  <c r="F3394" i="3"/>
  <c r="E6532" i="3"/>
  <c r="J6532" i="3" s="1"/>
  <c r="F6530" i="3"/>
  <c r="M12013" i="3"/>
  <c r="K12013" i="3"/>
  <c r="L12019" i="3" s="1"/>
  <c r="G12013" i="3"/>
  <c r="D12013" i="3"/>
  <c r="E12019" i="3" s="1"/>
  <c r="J12019" i="3" s="1"/>
  <c r="M11229" i="3"/>
  <c r="K11229" i="3"/>
  <c r="L11235" i="3" s="1"/>
  <c r="G11229" i="3"/>
  <c r="D11229" i="3"/>
  <c r="M10445" i="3"/>
  <c r="K10445" i="3"/>
  <c r="L10451" i="3" s="1"/>
  <c r="G10445" i="3"/>
  <c r="D10445" i="3"/>
  <c r="E10451" i="3" s="1"/>
  <c r="J10451" i="3" s="1"/>
  <c r="M9661" i="3"/>
  <c r="K9661" i="3"/>
  <c r="L9667" i="3" s="1"/>
  <c r="G9661" i="3"/>
  <c r="D9661" i="3"/>
  <c r="E9667" i="3" s="1"/>
  <c r="J9667" i="3" s="1"/>
  <c r="M8877" i="3"/>
  <c r="K8877" i="3"/>
  <c r="L8883" i="3" s="1"/>
  <c r="G8877" i="3"/>
  <c r="D8877" i="3"/>
  <c r="M8093" i="3"/>
  <c r="K8093" i="3"/>
  <c r="L8099" i="3" s="1"/>
  <c r="G8093" i="3"/>
  <c r="D8093" i="3"/>
  <c r="E8099" i="3" s="1"/>
  <c r="J8099" i="3" s="1"/>
  <c r="M7309" i="3"/>
  <c r="K7309" i="3"/>
  <c r="L7315" i="3" s="1"/>
  <c r="G7309" i="3"/>
  <c r="D7309" i="3"/>
  <c r="E7315" i="3" s="1"/>
  <c r="J7315" i="3" s="1"/>
  <c r="M6525" i="3"/>
  <c r="K6525" i="3"/>
  <c r="L6531" i="3" s="1"/>
  <c r="G6525" i="3"/>
  <c r="D6525" i="3"/>
  <c r="E6531" i="3" s="1"/>
  <c r="J6531" i="3" s="1"/>
  <c r="M5741" i="3"/>
  <c r="K5741" i="3"/>
  <c r="L5747" i="3" s="1"/>
  <c r="G5741" i="3"/>
  <c r="D5741" i="3"/>
  <c r="E5747" i="3" s="1"/>
  <c r="J5747" i="3" s="1"/>
  <c r="M4957" i="3"/>
  <c r="K4957" i="3"/>
  <c r="L4963" i="3" s="1"/>
  <c r="G4957" i="3"/>
  <c r="D4957" i="3"/>
  <c r="E4963" i="3" s="1"/>
  <c r="J4963" i="3" s="1"/>
  <c r="M4173" i="3"/>
  <c r="K4173" i="3"/>
  <c r="L4179" i="3" s="1"/>
  <c r="G4173" i="3"/>
  <c r="D4173" i="3"/>
  <c r="E4179" i="3" s="1"/>
  <c r="J4179" i="3" s="1"/>
  <c r="M3389" i="3"/>
  <c r="K3389" i="3"/>
  <c r="L3395" i="3" s="1"/>
  <c r="G3389" i="3"/>
  <c r="D3389" i="3"/>
  <c r="E3395" i="3" s="1"/>
  <c r="J3395" i="3" s="1"/>
  <c r="M2605" i="3"/>
  <c r="K2605" i="3"/>
  <c r="L2611" i="3" s="1"/>
  <c r="G2605" i="3"/>
  <c r="D2605" i="3"/>
  <c r="E2611" i="3" s="1"/>
  <c r="J2611" i="3" s="1"/>
  <c r="M1821" i="3"/>
  <c r="K1821" i="3"/>
  <c r="L1827" i="3" s="1"/>
  <c r="G1821" i="3"/>
  <c r="D1821" i="3"/>
  <c r="E1827" i="3" s="1"/>
  <c r="J1827" i="3" s="1"/>
  <c r="M1037" i="3"/>
  <c r="K1037" i="3"/>
  <c r="L1043" i="3" s="1"/>
  <c r="G1037" i="3"/>
  <c r="D1037" i="3"/>
  <c r="E1043" i="3" s="1"/>
  <c r="J1043" i="3" s="1"/>
  <c r="M253" i="3"/>
  <c r="K253" i="3"/>
  <c r="L259" i="3" s="1"/>
  <c r="G253" i="3"/>
  <c r="D253" i="3"/>
  <c r="E259" i="3" s="1"/>
  <c r="J259" i="3" s="1"/>
  <c r="F11233" i="3" l="1"/>
  <c r="E11235" i="3"/>
  <c r="J11235" i="3" s="1"/>
  <c r="F8881" i="3"/>
  <c r="E8883" i="3"/>
  <c r="J8883" i="3" s="1"/>
  <c r="F3393" i="3"/>
  <c r="F9665" i="3"/>
  <c r="F4961" i="3"/>
  <c r="F1041" i="3"/>
  <c r="F2609" i="3"/>
  <c r="F4177" i="3"/>
  <c r="F5745" i="3"/>
  <c r="F8097" i="3"/>
  <c r="F7313" i="3"/>
  <c r="F10449" i="3"/>
  <c r="F6529" i="3"/>
  <c r="F12017" i="3"/>
  <c r="F257" i="3"/>
  <c r="F1825" i="3"/>
  <c r="M11228" i="3"/>
  <c r="K11228" i="3"/>
  <c r="L11234" i="3" s="1"/>
  <c r="G11228" i="3"/>
  <c r="D11228" i="3"/>
  <c r="M10444" i="3"/>
  <c r="K10444" i="3"/>
  <c r="L10450" i="3" s="1"/>
  <c r="G10444" i="3"/>
  <c r="D10444" i="3"/>
  <c r="M9660" i="3"/>
  <c r="K9660" i="3"/>
  <c r="L9666" i="3" s="1"/>
  <c r="G9660" i="3"/>
  <c r="D9660" i="3"/>
  <c r="E9666" i="3" s="1"/>
  <c r="J9666" i="3" s="1"/>
  <c r="M8876" i="3"/>
  <c r="K8876" i="3"/>
  <c r="L8882" i="3" s="1"/>
  <c r="G8876" i="3"/>
  <c r="D8876" i="3"/>
  <c r="M8092" i="3"/>
  <c r="K8092" i="3"/>
  <c r="L8098" i="3" s="1"/>
  <c r="G8092" i="3"/>
  <c r="D8092" i="3"/>
  <c r="M7308" i="3"/>
  <c r="K7308" i="3"/>
  <c r="L7314" i="3" s="1"/>
  <c r="G7308" i="3"/>
  <c r="D7308" i="3"/>
  <c r="M6524" i="3"/>
  <c r="K6524" i="3"/>
  <c r="L6530" i="3" s="1"/>
  <c r="G6524" i="3"/>
  <c r="D6524" i="3"/>
  <c r="E6530" i="3" s="1"/>
  <c r="J6530" i="3" s="1"/>
  <c r="M5740" i="3"/>
  <c r="K5740" i="3"/>
  <c r="L5746" i="3" s="1"/>
  <c r="G5740" i="3"/>
  <c r="D5740" i="3"/>
  <c r="E5746" i="3" s="1"/>
  <c r="J5746" i="3" s="1"/>
  <c r="M4956" i="3"/>
  <c r="K4956" i="3"/>
  <c r="L4962" i="3" s="1"/>
  <c r="G4956" i="3"/>
  <c r="D4956" i="3"/>
  <c r="E4962" i="3" s="1"/>
  <c r="J4962" i="3" s="1"/>
  <c r="M4172" i="3"/>
  <c r="K4172" i="3"/>
  <c r="L4178" i="3" s="1"/>
  <c r="G4172" i="3"/>
  <c r="D4172" i="3"/>
  <c r="M3388" i="3"/>
  <c r="K3388" i="3"/>
  <c r="L3394" i="3" s="1"/>
  <c r="G3388" i="3"/>
  <c r="D3388" i="3"/>
  <c r="E3394" i="3" s="1"/>
  <c r="J3394" i="3" s="1"/>
  <c r="M2604" i="3"/>
  <c r="K2604" i="3"/>
  <c r="L2610" i="3" s="1"/>
  <c r="G2604" i="3"/>
  <c r="D2604" i="3"/>
  <c r="M1820" i="3"/>
  <c r="K1820" i="3"/>
  <c r="L1826" i="3" s="1"/>
  <c r="G1820" i="3"/>
  <c r="D1820" i="3"/>
  <c r="M1036" i="3"/>
  <c r="K1036" i="3"/>
  <c r="L1042" i="3" s="1"/>
  <c r="G1036" i="3"/>
  <c r="D1036" i="3"/>
  <c r="E1042" i="3" s="1"/>
  <c r="J1042" i="3" s="1"/>
  <c r="M252" i="3"/>
  <c r="K252" i="3"/>
  <c r="L258" i="3" s="1"/>
  <c r="G252" i="3"/>
  <c r="D252" i="3"/>
  <c r="E258" i="3" s="1"/>
  <c r="J258" i="3" s="1"/>
  <c r="M12012" i="3"/>
  <c r="K12012" i="3"/>
  <c r="L12018" i="3" s="1"/>
  <c r="G12012" i="3"/>
  <c r="D12012" i="3"/>
  <c r="E12018" i="3" s="1"/>
  <c r="J12018" i="3" s="1"/>
  <c r="F7312" i="3" l="1"/>
  <c r="E7314" i="3"/>
  <c r="J7314" i="3" s="1"/>
  <c r="F8880" i="3"/>
  <c r="E8882" i="3"/>
  <c r="J8882" i="3" s="1"/>
  <c r="F1824" i="3"/>
  <c r="E1826" i="3"/>
  <c r="J1826" i="3" s="1"/>
  <c r="F8096" i="3"/>
  <c r="E8098" i="3"/>
  <c r="J8098" i="3" s="1"/>
  <c r="F2608" i="3"/>
  <c r="E2610" i="3"/>
  <c r="J2610" i="3" s="1"/>
  <c r="F4176" i="3"/>
  <c r="E4178" i="3"/>
  <c r="J4178" i="3" s="1"/>
  <c r="F10448" i="3"/>
  <c r="E10450" i="3"/>
  <c r="J10450" i="3" s="1"/>
  <c r="F11232" i="3"/>
  <c r="E11234" i="3"/>
  <c r="J11234" i="3" s="1"/>
  <c r="F6528" i="3"/>
  <c r="F4960" i="3"/>
  <c r="F5744" i="3"/>
  <c r="F12016" i="3"/>
  <c r="F1040" i="3"/>
  <c r="F3392" i="3"/>
  <c r="F9664" i="3"/>
  <c r="F256" i="3"/>
  <c r="M11227" i="3"/>
  <c r="K11227" i="3"/>
  <c r="G11227" i="3"/>
  <c r="D11227" i="3"/>
  <c r="M10443" i="3"/>
  <c r="K10443" i="3"/>
  <c r="G10443" i="3"/>
  <c r="D10443" i="3"/>
  <c r="M9659" i="3"/>
  <c r="K9659" i="3"/>
  <c r="G9659" i="3"/>
  <c r="D9659" i="3"/>
  <c r="M8875" i="3"/>
  <c r="K8875" i="3"/>
  <c r="L8881" i="3" s="1"/>
  <c r="G8875" i="3"/>
  <c r="D8875" i="3"/>
  <c r="M8091" i="3"/>
  <c r="K8091" i="3"/>
  <c r="G8091" i="3"/>
  <c r="D8091" i="3"/>
  <c r="M7307" i="3"/>
  <c r="K7307" i="3"/>
  <c r="G7307" i="3"/>
  <c r="D7307" i="3"/>
  <c r="M6523" i="3"/>
  <c r="K6523" i="3"/>
  <c r="G6523" i="3"/>
  <c r="D6523" i="3"/>
  <c r="M5739" i="3"/>
  <c r="K5739" i="3"/>
  <c r="G5739" i="3"/>
  <c r="D5739" i="3"/>
  <c r="M4955" i="3"/>
  <c r="K4955" i="3"/>
  <c r="G4955" i="3"/>
  <c r="D4955" i="3"/>
  <c r="M4171" i="3"/>
  <c r="K4171" i="3"/>
  <c r="G4171" i="3"/>
  <c r="D4171" i="3"/>
  <c r="M3387" i="3"/>
  <c r="K3387" i="3"/>
  <c r="G3387" i="3"/>
  <c r="D3387" i="3"/>
  <c r="M2603" i="3"/>
  <c r="K2603" i="3"/>
  <c r="G2603" i="3"/>
  <c r="D2603" i="3"/>
  <c r="M1819" i="3"/>
  <c r="K1819" i="3"/>
  <c r="G1819" i="3"/>
  <c r="D1819" i="3"/>
  <c r="M1035" i="3"/>
  <c r="K1035" i="3"/>
  <c r="G1035" i="3"/>
  <c r="D1035" i="3"/>
  <c r="M251" i="3"/>
  <c r="K251" i="3"/>
  <c r="G251" i="3"/>
  <c r="D251" i="3"/>
  <c r="M12011" i="3"/>
  <c r="K12011" i="3"/>
  <c r="L12017" i="3" s="1"/>
  <c r="G12011" i="3"/>
  <c r="D12011" i="3"/>
  <c r="E2609" i="3" l="1"/>
  <c r="J2609" i="3" s="1"/>
  <c r="F2607" i="3"/>
  <c r="L6529" i="3"/>
  <c r="E4177" i="3"/>
  <c r="J4177" i="3" s="1"/>
  <c r="F4175" i="3"/>
  <c r="E7313" i="3"/>
  <c r="J7313" i="3" s="1"/>
  <c r="F7311" i="3"/>
  <c r="E9665" i="3"/>
  <c r="J9665" i="3" s="1"/>
  <c r="F9663" i="3"/>
  <c r="L3393" i="3"/>
  <c r="E257" i="3"/>
  <c r="J257" i="3" s="1"/>
  <c r="F255" i="3"/>
  <c r="L5745" i="3"/>
  <c r="L11233" i="3"/>
  <c r="E12017" i="3"/>
  <c r="J12017" i="3" s="1"/>
  <c r="F12015" i="3"/>
  <c r="L257" i="3"/>
  <c r="L2609" i="3"/>
  <c r="L4961" i="3"/>
  <c r="E6529" i="3"/>
  <c r="J6529" i="3" s="1"/>
  <c r="F6527" i="3"/>
  <c r="L8097" i="3"/>
  <c r="L10449" i="3"/>
  <c r="L1041" i="3"/>
  <c r="E10449" i="3"/>
  <c r="J10449" i="3" s="1"/>
  <c r="F10447" i="3"/>
  <c r="E1825" i="3"/>
  <c r="J1825" i="3" s="1"/>
  <c r="F1823" i="3"/>
  <c r="E4961" i="3"/>
  <c r="J4961" i="3" s="1"/>
  <c r="F4959" i="3"/>
  <c r="E8097" i="3"/>
  <c r="J8097" i="3" s="1"/>
  <c r="F8095" i="3"/>
  <c r="E1041" i="3"/>
  <c r="J1041" i="3" s="1"/>
  <c r="F1039" i="3"/>
  <c r="L1825" i="3"/>
  <c r="E3393" i="3"/>
  <c r="J3393" i="3" s="1"/>
  <c r="F3391" i="3"/>
  <c r="L4177" i="3"/>
  <c r="E5745" i="3"/>
  <c r="J5745" i="3" s="1"/>
  <c r="F5743" i="3"/>
  <c r="L7313" i="3"/>
  <c r="E8881" i="3"/>
  <c r="J8881" i="3" s="1"/>
  <c r="F8879" i="3"/>
  <c r="L9665" i="3"/>
  <c r="E11233" i="3"/>
  <c r="J11233" i="3" s="1"/>
  <c r="F11231" i="3"/>
  <c r="M250" i="3"/>
  <c r="K250" i="3"/>
  <c r="G250" i="3"/>
  <c r="D250" i="3"/>
  <c r="M1034" i="3"/>
  <c r="K1034" i="3"/>
  <c r="G1034" i="3"/>
  <c r="D1034" i="3"/>
  <c r="M1818" i="3"/>
  <c r="K1818" i="3"/>
  <c r="L1824" i="3" s="1"/>
  <c r="G1818" i="3"/>
  <c r="D1818" i="3"/>
  <c r="M2602" i="3"/>
  <c r="K2602" i="3"/>
  <c r="G2602" i="3"/>
  <c r="D2602" i="3"/>
  <c r="M3386" i="3"/>
  <c r="K3386" i="3"/>
  <c r="G3386" i="3"/>
  <c r="D3386" i="3"/>
  <c r="M4170" i="3"/>
  <c r="K4170" i="3"/>
  <c r="G4170" i="3"/>
  <c r="D4170" i="3"/>
  <c r="M4954" i="3"/>
  <c r="K4954" i="3"/>
  <c r="G4954" i="3"/>
  <c r="D4954" i="3"/>
  <c r="M5738" i="3"/>
  <c r="K5738" i="3"/>
  <c r="G5738" i="3"/>
  <c r="D5738" i="3"/>
  <c r="M6522" i="3"/>
  <c r="K6522" i="3"/>
  <c r="G6522" i="3"/>
  <c r="D6522" i="3"/>
  <c r="M7306" i="3"/>
  <c r="K7306" i="3"/>
  <c r="L7312" i="3" s="1"/>
  <c r="G7306" i="3"/>
  <c r="D7306" i="3"/>
  <c r="M8090" i="3"/>
  <c r="K8090" i="3"/>
  <c r="G8090" i="3"/>
  <c r="D8090" i="3"/>
  <c r="M8874" i="3"/>
  <c r="K8874" i="3"/>
  <c r="L8880" i="3" s="1"/>
  <c r="G8874" i="3"/>
  <c r="D8874" i="3"/>
  <c r="M9658" i="3"/>
  <c r="K9658" i="3"/>
  <c r="G9658" i="3"/>
  <c r="D9658" i="3"/>
  <c r="M10442" i="3"/>
  <c r="K10442" i="3"/>
  <c r="G10442" i="3"/>
  <c r="D10442" i="3"/>
  <c r="M11226" i="3"/>
  <c r="K11226" i="3"/>
  <c r="L11232" i="3" s="1"/>
  <c r="G11226" i="3"/>
  <c r="D11226" i="3"/>
  <c r="M12010" i="3"/>
  <c r="K12010" i="3"/>
  <c r="L12016" i="3" s="1"/>
  <c r="G12010" i="3"/>
  <c r="D12010" i="3"/>
  <c r="E2608" i="3" l="1"/>
  <c r="J2608" i="3" s="1"/>
  <c r="F2606" i="3"/>
  <c r="E9664" i="3"/>
  <c r="J9664" i="3" s="1"/>
  <c r="F9662" i="3"/>
  <c r="L4176" i="3"/>
  <c r="L2608" i="3"/>
  <c r="E11232" i="3"/>
  <c r="J11232" i="3" s="1"/>
  <c r="F11230" i="3"/>
  <c r="E12016" i="3"/>
  <c r="J12016" i="3" s="1"/>
  <c r="F12014" i="3"/>
  <c r="L5744" i="3"/>
  <c r="E6528" i="3"/>
  <c r="J6528" i="3" s="1"/>
  <c r="F6526" i="3"/>
  <c r="E3392" i="3"/>
  <c r="J3392" i="3" s="1"/>
  <c r="F3390" i="3"/>
  <c r="L10448" i="3"/>
  <c r="L256" i="3"/>
  <c r="E1824" i="3"/>
  <c r="J1824" i="3" s="1"/>
  <c r="F1822" i="3"/>
  <c r="E4960" i="3"/>
  <c r="J4960" i="3" s="1"/>
  <c r="F4958" i="3"/>
  <c r="E1040" i="3"/>
  <c r="J1040" i="3" s="1"/>
  <c r="F1038" i="3"/>
  <c r="L9664" i="3"/>
  <c r="L6528" i="3"/>
  <c r="E8880" i="3"/>
  <c r="J8880" i="3" s="1"/>
  <c r="F8878" i="3"/>
  <c r="E7312" i="3"/>
  <c r="J7312" i="3" s="1"/>
  <c r="F7310" i="3"/>
  <c r="E8096" i="3"/>
  <c r="J8096" i="3" s="1"/>
  <c r="F8094" i="3"/>
  <c r="L8096" i="3"/>
  <c r="E10448" i="3"/>
  <c r="J10448" i="3" s="1"/>
  <c r="F10446" i="3"/>
  <c r="L4960" i="3"/>
  <c r="L1040" i="3"/>
  <c r="E5744" i="3"/>
  <c r="J5744" i="3" s="1"/>
  <c r="F5742" i="3"/>
  <c r="E4176" i="3"/>
  <c r="J4176" i="3" s="1"/>
  <c r="F4174" i="3"/>
  <c r="L3392" i="3"/>
  <c r="E256" i="3"/>
  <c r="J256" i="3" s="1"/>
  <c r="F254" i="3"/>
  <c r="M12009" i="3"/>
  <c r="K12009" i="3"/>
  <c r="G12009" i="3"/>
  <c r="D12009" i="3"/>
  <c r="M11225" i="3"/>
  <c r="K11225" i="3"/>
  <c r="G11225" i="3"/>
  <c r="D11225" i="3"/>
  <c r="M10441" i="3"/>
  <c r="K10441" i="3"/>
  <c r="G10441" i="3"/>
  <c r="D10441" i="3"/>
  <c r="M9657" i="3"/>
  <c r="K9657" i="3"/>
  <c r="G9657" i="3"/>
  <c r="D9657" i="3"/>
  <c r="M8873" i="3"/>
  <c r="K8873" i="3"/>
  <c r="L8879" i="3" s="1"/>
  <c r="G8873" i="3"/>
  <c r="D8873" i="3"/>
  <c r="M8872" i="3"/>
  <c r="K8872" i="3"/>
  <c r="G8872" i="3"/>
  <c r="D8872" i="3"/>
  <c r="M8089" i="3"/>
  <c r="K8089" i="3"/>
  <c r="G8089" i="3"/>
  <c r="D8089" i="3"/>
  <c r="M7305" i="3"/>
  <c r="K7305" i="3"/>
  <c r="G7305" i="3"/>
  <c r="D7305" i="3"/>
  <c r="M6521" i="3"/>
  <c r="K6521" i="3"/>
  <c r="G6521" i="3"/>
  <c r="D6521" i="3"/>
  <c r="M5737" i="3"/>
  <c r="K5737" i="3"/>
  <c r="G5737" i="3"/>
  <c r="D5737" i="3"/>
  <c r="M4953" i="3"/>
  <c r="K4953" i="3"/>
  <c r="G4953" i="3"/>
  <c r="D4953" i="3"/>
  <c r="M4169" i="3"/>
  <c r="K4169" i="3"/>
  <c r="G4169" i="3"/>
  <c r="D4169" i="3"/>
  <c r="M3385" i="3"/>
  <c r="K3385" i="3"/>
  <c r="G3385" i="3"/>
  <c r="D3385" i="3"/>
  <c r="M2601" i="3"/>
  <c r="K2601" i="3"/>
  <c r="G2601" i="3"/>
  <c r="D2601" i="3"/>
  <c r="M1817" i="3"/>
  <c r="K1817" i="3"/>
  <c r="G1817" i="3"/>
  <c r="D1817" i="3"/>
  <c r="M1033" i="3"/>
  <c r="K1033" i="3"/>
  <c r="G1033" i="3"/>
  <c r="D1033" i="3"/>
  <c r="M249" i="3"/>
  <c r="K249" i="3"/>
  <c r="G249" i="3"/>
  <c r="D249" i="3"/>
  <c r="L1823" i="3" l="1"/>
  <c r="L9663" i="3"/>
  <c r="E6527" i="3"/>
  <c r="J6527" i="3" s="1"/>
  <c r="F6525" i="3"/>
  <c r="E8095" i="3"/>
  <c r="J8095" i="3" s="1"/>
  <c r="F8093" i="3"/>
  <c r="L3391" i="3"/>
  <c r="L11231" i="3"/>
  <c r="E2607" i="3"/>
  <c r="J2607" i="3" s="1"/>
  <c r="F2605" i="3"/>
  <c r="E4175" i="3"/>
  <c r="J4175" i="3" s="1"/>
  <c r="F4173" i="3"/>
  <c r="L4959" i="3"/>
  <c r="E10447" i="3"/>
  <c r="J10447" i="3" s="1"/>
  <c r="F10445" i="3"/>
  <c r="L1039" i="3"/>
  <c r="L2607" i="3"/>
  <c r="L4175" i="3"/>
  <c r="E5743" i="3"/>
  <c r="J5743" i="3" s="1"/>
  <c r="F5741" i="3"/>
  <c r="L8095" i="3"/>
  <c r="L10447" i="3"/>
  <c r="E1039" i="3"/>
  <c r="J1039" i="3" s="1"/>
  <c r="F1037" i="3"/>
  <c r="L6527" i="3"/>
  <c r="E12015" i="3"/>
  <c r="J12015" i="3" s="1"/>
  <c r="F12013" i="3"/>
  <c r="E7311" i="3"/>
  <c r="J7311" i="3" s="1"/>
  <c r="F7309" i="3"/>
  <c r="E1823" i="3"/>
  <c r="J1823" i="3" s="1"/>
  <c r="F1821" i="3"/>
  <c r="E3391" i="3"/>
  <c r="J3391" i="3" s="1"/>
  <c r="F3389" i="3"/>
  <c r="E4959" i="3"/>
  <c r="J4959" i="3" s="1"/>
  <c r="F4957" i="3"/>
  <c r="E9663" i="3"/>
  <c r="J9663" i="3" s="1"/>
  <c r="F9661" i="3"/>
  <c r="E11231" i="3"/>
  <c r="J11231" i="3" s="1"/>
  <c r="F11229" i="3"/>
  <c r="E255" i="3"/>
  <c r="J255" i="3" s="1"/>
  <c r="F253" i="3"/>
  <c r="L255" i="3"/>
  <c r="L5743" i="3"/>
  <c r="L7311" i="3"/>
  <c r="L12015" i="3"/>
  <c r="E8878" i="3"/>
  <c r="J8878" i="3" s="1"/>
  <c r="F8877" i="3"/>
  <c r="E8879" i="3"/>
  <c r="J8879" i="3" s="1"/>
  <c r="L8878" i="3"/>
  <c r="F8876" i="3"/>
  <c r="M11224" i="3"/>
  <c r="K11224" i="3"/>
  <c r="G11224" i="3"/>
  <c r="D11224" i="3"/>
  <c r="M10440" i="3"/>
  <c r="K10440" i="3"/>
  <c r="G10440" i="3"/>
  <c r="D10440" i="3"/>
  <c r="M9656" i="3"/>
  <c r="K9656" i="3"/>
  <c r="G9656" i="3"/>
  <c r="D9656" i="3"/>
  <c r="M8088" i="3"/>
  <c r="K8088" i="3"/>
  <c r="G8088" i="3"/>
  <c r="D8088" i="3"/>
  <c r="M7304" i="3"/>
  <c r="K7304" i="3"/>
  <c r="G7304" i="3"/>
  <c r="D7304" i="3"/>
  <c r="M6520" i="3"/>
  <c r="K6520" i="3"/>
  <c r="G6520" i="3"/>
  <c r="D6520" i="3"/>
  <c r="M5736" i="3"/>
  <c r="K5736" i="3"/>
  <c r="G5736" i="3"/>
  <c r="D5736" i="3"/>
  <c r="M4952" i="3"/>
  <c r="K4952" i="3"/>
  <c r="G4952" i="3"/>
  <c r="D4952" i="3"/>
  <c r="M4168" i="3"/>
  <c r="K4168" i="3"/>
  <c r="G4168" i="3"/>
  <c r="D4168" i="3"/>
  <c r="M3384" i="3"/>
  <c r="K3384" i="3"/>
  <c r="G3384" i="3"/>
  <c r="D3384" i="3"/>
  <c r="M2600" i="3"/>
  <c r="K2600" i="3"/>
  <c r="G2600" i="3"/>
  <c r="D2600" i="3"/>
  <c r="M1816" i="3"/>
  <c r="K1816" i="3"/>
  <c r="G1816" i="3"/>
  <c r="D1816" i="3"/>
  <c r="M1032" i="3"/>
  <c r="K1032" i="3"/>
  <c r="G1032" i="3"/>
  <c r="D1032" i="3"/>
  <c r="M248" i="3"/>
  <c r="K248" i="3"/>
  <c r="G248" i="3"/>
  <c r="D248" i="3"/>
  <c r="M12008" i="3"/>
  <c r="K12008" i="3"/>
  <c r="G12008" i="3"/>
  <c r="D12008" i="3"/>
  <c r="L10446" i="3" l="1"/>
  <c r="E12014" i="3"/>
  <c r="J12014" i="3" s="1"/>
  <c r="F12012" i="3"/>
  <c r="E254" i="3"/>
  <c r="J254" i="3" s="1"/>
  <c r="F252" i="3"/>
  <c r="L1038" i="3"/>
  <c r="L3390" i="3"/>
  <c r="E6526" i="3"/>
  <c r="J6526" i="3" s="1"/>
  <c r="F6524" i="3"/>
  <c r="E9662" i="3"/>
  <c r="J9662" i="3" s="1"/>
  <c r="F9660" i="3"/>
  <c r="E4958" i="3"/>
  <c r="J4958" i="3" s="1"/>
  <c r="F4956" i="3"/>
  <c r="E11230" i="3"/>
  <c r="J11230" i="3" s="1"/>
  <c r="F11228" i="3"/>
  <c r="L9662" i="3"/>
  <c r="E4174" i="3"/>
  <c r="J4174" i="3" s="1"/>
  <c r="F4172" i="3"/>
  <c r="L7310" i="3"/>
  <c r="L254" i="3"/>
  <c r="E5742" i="3"/>
  <c r="J5742" i="3" s="1"/>
  <c r="F5740" i="3"/>
  <c r="L11230" i="3"/>
  <c r="L4958" i="3"/>
  <c r="E1822" i="3"/>
  <c r="J1822" i="3" s="1"/>
  <c r="F1820" i="3"/>
  <c r="L2606" i="3"/>
  <c r="L1822" i="3"/>
  <c r="E8094" i="3"/>
  <c r="J8094" i="3" s="1"/>
  <c r="F8092" i="3"/>
  <c r="L4174" i="3"/>
  <c r="E3390" i="3"/>
  <c r="J3390" i="3" s="1"/>
  <c r="F3388" i="3"/>
  <c r="L6526" i="3"/>
  <c r="E10446" i="3"/>
  <c r="J10446" i="3" s="1"/>
  <c r="F10444" i="3"/>
  <c r="E1038" i="3"/>
  <c r="J1038" i="3" s="1"/>
  <c r="F1036" i="3"/>
  <c r="L12014" i="3"/>
  <c r="E2606" i="3"/>
  <c r="J2606" i="3" s="1"/>
  <c r="F2604" i="3"/>
  <c r="L5742" i="3"/>
  <c r="E7310" i="3"/>
  <c r="J7310" i="3" s="1"/>
  <c r="F7308" i="3"/>
  <c r="L8094" i="3"/>
  <c r="M11223" i="3"/>
  <c r="K11223" i="3"/>
  <c r="G11223" i="3"/>
  <c r="D11223" i="3"/>
  <c r="M10439" i="3"/>
  <c r="K10439" i="3"/>
  <c r="G10439" i="3"/>
  <c r="D10439" i="3"/>
  <c r="M9655" i="3"/>
  <c r="K9655" i="3"/>
  <c r="G9655" i="3"/>
  <c r="D9655" i="3"/>
  <c r="M8871" i="3"/>
  <c r="K8871" i="3"/>
  <c r="L8877" i="3" s="1"/>
  <c r="G8871" i="3"/>
  <c r="D8871" i="3"/>
  <c r="M8087" i="3"/>
  <c r="K8087" i="3"/>
  <c r="G8087" i="3"/>
  <c r="D8087" i="3"/>
  <c r="M7303" i="3"/>
  <c r="K7303" i="3"/>
  <c r="G7303" i="3"/>
  <c r="D7303" i="3"/>
  <c r="M6519" i="3"/>
  <c r="K6519" i="3"/>
  <c r="G6519" i="3"/>
  <c r="D6519" i="3"/>
  <c r="M5735" i="3"/>
  <c r="K5735" i="3"/>
  <c r="G5735" i="3"/>
  <c r="D5735" i="3"/>
  <c r="M4951" i="3"/>
  <c r="K4951" i="3"/>
  <c r="G4951" i="3"/>
  <c r="D4951" i="3"/>
  <c r="M4167" i="3"/>
  <c r="K4167" i="3"/>
  <c r="G4167" i="3"/>
  <c r="D4167" i="3"/>
  <c r="M3383" i="3"/>
  <c r="K3383" i="3"/>
  <c r="G3383" i="3"/>
  <c r="D3383" i="3"/>
  <c r="M2599" i="3"/>
  <c r="K2599" i="3"/>
  <c r="G2599" i="3"/>
  <c r="D2599" i="3"/>
  <c r="M1815" i="3"/>
  <c r="K1815" i="3"/>
  <c r="G1815" i="3"/>
  <c r="D1815" i="3"/>
  <c r="M1031" i="3"/>
  <c r="K1031" i="3"/>
  <c r="G1031" i="3"/>
  <c r="D1031" i="3"/>
  <c r="M247" i="3"/>
  <c r="K247" i="3"/>
  <c r="G247" i="3"/>
  <c r="D247" i="3"/>
  <c r="M12007" i="3"/>
  <c r="K12007" i="3"/>
  <c r="L12013" i="3" s="1"/>
  <c r="G12007" i="3"/>
  <c r="D12007" i="3"/>
  <c r="E6525" i="3" l="1"/>
  <c r="J6525" i="3" s="1"/>
  <c r="F6523" i="3"/>
  <c r="E3389" i="3"/>
  <c r="J3389" i="3" s="1"/>
  <c r="F3387" i="3"/>
  <c r="L7309" i="3"/>
  <c r="E10445" i="3"/>
  <c r="J10445" i="3" s="1"/>
  <c r="F10443" i="3"/>
  <c r="E4957" i="3"/>
  <c r="J4957" i="3" s="1"/>
  <c r="F4955" i="3"/>
  <c r="L1821" i="3"/>
  <c r="L3389" i="3"/>
  <c r="E2605" i="3"/>
  <c r="J2605" i="3" s="1"/>
  <c r="F2603" i="3"/>
  <c r="L11229" i="3"/>
  <c r="L253" i="3"/>
  <c r="E1037" i="3"/>
  <c r="J1037" i="3" s="1"/>
  <c r="F1035" i="3"/>
  <c r="L4957" i="3"/>
  <c r="E253" i="3"/>
  <c r="J253" i="3" s="1"/>
  <c r="F251" i="3"/>
  <c r="L1037" i="3"/>
  <c r="E4173" i="3"/>
  <c r="J4173" i="3" s="1"/>
  <c r="F4171" i="3"/>
  <c r="E5741" i="3"/>
  <c r="J5741" i="3" s="1"/>
  <c r="F5739" i="3"/>
  <c r="E8093" i="3"/>
  <c r="J8093" i="3" s="1"/>
  <c r="F8091" i="3"/>
  <c r="E9661" i="3"/>
  <c r="J9661" i="3" s="1"/>
  <c r="F9659" i="3"/>
  <c r="L9661" i="3"/>
  <c r="E12013" i="3"/>
  <c r="J12013" i="3" s="1"/>
  <c r="F12011" i="3"/>
  <c r="L6525" i="3"/>
  <c r="L10445" i="3"/>
  <c r="E1821" i="3"/>
  <c r="J1821" i="3" s="1"/>
  <c r="F1819" i="3"/>
  <c r="L2605" i="3"/>
  <c r="L4173" i="3"/>
  <c r="L8093" i="3"/>
  <c r="L5741" i="3"/>
  <c r="E7309" i="3"/>
  <c r="J7309" i="3" s="1"/>
  <c r="F7307" i="3"/>
  <c r="E11229" i="3"/>
  <c r="J11229" i="3" s="1"/>
  <c r="F11227" i="3"/>
  <c r="F8875" i="3"/>
  <c r="E8877" i="3"/>
  <c r="J8877" i="3" s="1"/>
  <c r="M12006" i="3"/>
  <c r="K12006" i="3"/>
  <c r="L12012" i="3" s="1"/>
  <c r="G12006" i="3"/>
  <c r="D12006" i="3"/>
  <c r="M11222" i="3"/>
  <c r="K11222" i="3"/>
  <c r="L11228" i="3" s="1"/>
  <c r="G11222" i="3"/>
  <c r="D11222" i="3"/>
  <c r="M10438" i="3"/>
  <c r="K10438" i="3"/>
  <c r="L10444" i="3" s="1"/>
  <c r="G10438" i="3"/>
  <c r="D10438" i="3"/>
  <c r="M9654" i="3"/>
  <c r="K9654" i="3"/>
  <c r="L9660" i="3" s="1"/>
  <c r="G9654" i="3"/>
  <c r="D9654" i="3"/>
  <c r="M8870" i="3"/>
  <c r="K8870" i="3"/>
  <c r="L8876" i="3" s="1"/>
  <c r="G8870" i="3"/>
  <c r="D8870" i="3"/>
  <c r="M8086" i="3"/>
  <c r="K8086" i="3"/>
  <c r="L8092" i="3" s="1"/>
  <c r="G8086" i="3"/>
  <c r="D8086" i="3"/>
  <c r="M7302" i="3"/>
  <c r="K7302" i="3"/>
  <c r="L7308" i="3" s="1"/>
  <c r="G7302" i="3"/>
  <c r="D7302" i="3"/>
  <c r="M6518" i="3"/>
  <c r="K6518" i="3"/>
  <c r="L6524" i="3" s="1"/>
  <c r="G6518" i="3"/>
  <c r="D6518" i="3"/>
  <c r="M5734" i="3"/>
  <c r="K5734" i="3"/>
  <c r="L5740" i="3" s="1"/>
  <c r="G5734" i="3"/>
  <c r="D5734" i="3"/>
  <c r="M4950" i="3"/>
  <c r="K4950" i="3"/>
  <c r="L4956" i="3" s="1"/>
  <c r="G4950" i="3"/>
  <c r="D4950" i="3"/>
  <c r="M4166" i="3"/>
  <c r="K4166" i="3"/>
  <c r="L4172" i="3" s="1"/>
  <c r="G4166" i="3"/>
  <c r="D4166" i="3"/>
  <c r="M3382" i="3"/>
  <c r="K3382" i="3"/>
  <c r="L3388" i="3" s="1"/>
  <c r="G3382" i="3"/>
  <c r="D3382" i="3"/>
  <c r="M2598" i="3"/>
  <c r="K2598" i="3"/>
  <c r="L2604" i="3" s="1"/>
  <c r="G2598" i="3"/>
  <c r="D2598" i="3"/>
  <c r="M1814" i="3"/>
  <c r="K1814" i="3"/>
  <c r="L1820" i="3" s="1"/>
  <c r="G1814" i="3"/>
  <c r="D1814" i="3"/>
  <c r="M1030" i="3"/>
  <c r="K1030" i="3"/>
  <c r="L1036" i="3" s="1"/>
  <c r="G1030" i="3"/>
  <c r="D1030" i="3"/>
  <c r="M246" i="3"/>
  <c r="K246" i="3"/>
  <c r="L252" i="3" s="1"/>
  <c r="G246" i="3"/>
  <c r="D246" i="3"/>
  <c r="E1820" i="3" l="1"/>
  <c r="J1820" i="3" s="1"/>
  <c r="F1818" i="3"/>
  <c r="E8092" i="3"/>
  <c r="J8092" i="3" s="1"/>
  <c r="F8090" i="3"/>
  <c r="E3388" i="3"/>
  <c r="J3388" i="3" s="1"/>
  <c r="F3386" i="3"/>
  <c r="E6524" i="3"/>
  <c r="J6524" i="3" s="1"/>
  <c r="F6522" i="3"/>
  <c r="E9660" i="3"/>
  <c r="J9660" i="3" s="1"/>
  <c r="F9658" i="3"/>
  <c r="E11228" i="3"/>
  <c r="J11228" i="3" s="1"/>
  <c r="F11226" i="3"/>
  <c r="E252" i="3"/>
  <c r="J252" i="3" s="1"/>
  <c r="F250" i="3"/>
  <c r="E4956" i="3"/>
  <c r="J4956" i="3" s="1"/>
  <c r="F4954" i="3"/>
  <c r="E1036" i="3"/>
  <c r="J1036" i="3" s="1"/>
  <c r="F1034" i="3"/>
  <c r="E2604" i="3"/>
  <c r="J2604" i="3" s="1"/>
  <c r="F2602" i="3"/>
  <c r="E4172" i="3"/>
  <c r="J4172" i="3" s="1"/>
  <c r="F4170" i="3"/>
  <c r="E5740" i="3"/>
  <c r="J5740" i="3" s="1"/>
  <c r="F5738" i="3"/>
  <c r="E7308" i="3"/>
  <c r="J7308" i="3" s="1"/>
  <c r="F7306" i="3"/>
  <c r="E10444" i="3"/>
  <c r="J10444" i="3" s="1"/>
  <c r="F10442" i="3"/>
  <c r="E12012" i="3"/>
  <c r="J12012" i="3" s="1"/>
  <c r="F12010" i="3"/>
  <c r="F8874" i="3"/>
  <c r="E8876" i="3"/>
  <c r="J8876" i="3" s="1"/>
  <c r="M12005" i="3"/>
  <c r="K12005" i="3"/>
  <c r="L12011" i="3" s="1"/>
  <c r="G12005" i="3"/>
  <c r="D12005" i="3"/>
  <c r="M11221" i="3"/>
  <c r="K11221" i="3"/>
  <c r="L11227" i="3" s="1"/>
  <c r="G11221" i="3"/>
  <c r="D11221" i="3"/>
  <c r="M10437" i="3"/>
  <c r="K10437" i="3"/>
  <c r="L10443" i="3" s="1"/>
  <c r="G10437" i="3"/>
  <c r="D10437" i="3"/>
  <c r="M9653" i="3"/>
  <c r="K9653" i="3"/>
  <c r="L9659" i="3" s="1"/>
  <c r="G9653" i="3"/>
  <c r="D9653" i="3"/>
  <c r="M8869" i="3"/>
  <c r="K8869" i="3"/>
  <c r="L8875" i="3" s="1"/>
  <c r="G8869" i="3"/>
  <c r="D8869" i="3"/>
  <c r="M8085" i="3"/>
  <c r="K8085" i="3"/>
  <c r="L8091" i="3" s="1"/>
  <c r="G8085" i="3"/>
  <c r="D8085" i="3"/>
  <c r="M7301" i="3"/>
  <c r="K7301" i="3"/>
  <c r="L7307" i="3" s="1"/>
  <c r="G7301" i="3"/>
  <c r="D7301" i="3"/>
  <c r="M6517" i="3"/>
  <c r="K6517" i="3"/>
  <c r="L6523" i="3" s="1"/>
  <c r="G6517" i="3"/>
  <c r="D6517" i="3"/>
  <c r="M5733" i="3"/>
  <c r="K5733" i="3"/>
  <c r="L5739" i="3" s="1"/>
  <c r="G5733" i="3"/>
  <c r="D5733" i="3"/>
  <c r="M4949" i="3"/>
  <c r="K4949" i="3"/>
  <c r="L4955" i="3" s="1"/>
  <c r="G4949" i="3"/>
  <c r="D4949" i="3"/>
  <c r="M4165" i="3"/>
  <c r="K4165" i="3"/>
  <c r="L4171" i="3" s="1"/>
  <c r="G4165" i="3"/>
  <c r="D4165" i="3"/>
  <c r="M3381" i="3"/>
  <c r="K3381" i="3"/>
  <c r="L3387" i="3" s="1"/>
  <c r="G3381" i="3"/>
  <c r="D3381" i="3"/>
  <c r="M2597" i="3"/>
  <c r="K2597" i="3"/>
  <c r="L2603" i="3" s="1"/>
  <c r="G2597" i="3"/>
  <c r="D2597" i="3"/>
  <c r="M1813" i="3"/>
  <c r="K1813" i="3"/>
  <c r="L1819" i="3" s="1"/>
  <c r="G1813" i="3"/>
  <c r="D1813" i="3"/>
  <c r="M1029" i="3"/>
  <c r="K1029" i="3"/>
  <c r="L1035" i="3" s="1"/>
  <c r="G1029" i="3"/>
  <c r="D1029" i="3"/>
  <c r="M245" i="3"/>
  <c r="K245" i="3"/>
  <c r="L251" i="3" s="1"/>
  <c r="G245" i="3"/>
  <c r="D245" i="3"/>
  <c r="E8091" i="3" l="1"/>
  <c r="J8091" i="3" s="1"/>
  <c r="F8089" i="3"/>
  <c r="E3387" i="3"/>
  <c r="J3387" i="3" s="1"/>
  <c r="F3385" i="3"/>
  <c r="E11227" i="3"/>
  <c r="J11227" i="3" s="1"/>
  <c r="F11225" i="3"/>
  <c r="E251" i="3"/>
  <c r="J251" i="3" s="1"/>
  <c r="F249" i="3"/>
  <c r="E1035" i="3"/>
  <c r="J1035" i="3" s="1"/>
  <c r="F1033" i="3"/>
  <c r="E2603" i="3"/>
  <c r="J2603" i="3" s="1"/>
  <c r="F2601" i="3"/>
  <c r="E4171" i="3"/>
  <c r="J4171" i="3" s="1"/>
  <c r="F4169" i="3"/>
  <c r="E5739" i="3"/>
  <c r="J5739" i="3" s="1"/>
  <c r="F5737" i="3"/>
  <c r="E7307" i="3"/>
  <c r="J7307" i="3" s="1"/>
  <c r="F7305" i="3"/>
  <c r="E10443" i="3"/>
  <c r="J10443" i="3" s="1"/>
  <c r="F10441" i="3"/>
  <c r="E12011" i="3"/>
  <c r="J12011" i="3" s="1"/>
  <c r="F12009" i="3"/>
  <c r="E4955" i="3"/>
  <c r="J4955" i="3" s="1"/>
  <c r="F4953" i="3"/>
  <c r="E1819" i="3"/>
  <c r="J1819" i="3" s="1"/>
  <c r="F1817" i="3"/>
  <c r="E9659" i="3"/>
  <c r="J9659" i="3" s="1"/>
  <c r="F9657" i="3"/>
  <c r="E6523" i="3"/>
  <c r="J6523" i="3" s="1"/>
  <c r="F6521" i="3"/>
  <c r="F8873" i="3"/>
  <c r="E8875" i="3"/>
  <c r="J8875" i="3" s="1"/>
  <c r="M12004" i="3"/>
  <c r="K12004" i="3"/>
  <c r="L12010" i="3" s="1"/>
  <c r="G12004" i="3"/>
  <c r="D12004" i="3"/>
  <c r="M11220" i="3"/>
  <c r="K11220" i="3"/>
  <c r="L11226" i="3" s="1"/>
  <c r="G11220" i="3"/>
  <c r="D11220" i="3"/>
  <c r="M10436" i="3"/>
  <c r="K10436" i="3"/>
  <c r="L10442" i="3" s="1"/>
  <c r="G10436" i="3"/>
  <c r="D10436" i="3"/>
  <c r="M9652" i="3"/>
  <c r="K9652" i="3"/>
  <c r="L9658" i="3" s="1"/>
  <c r="G9652" i="3"/>
  <c r="D9652" i="3"/>
  <c r="M8868" i="3"/>
  <c r="K8868" i="3"/>
  <c r="G8868" i="3"/>
  <c r="D8868" i="3"/>
  <c r="M8084" i="3"/>
  <c r="K8084" i="3"/>
  <c r="L8090" i="3" s="1"/>
  <c r="G8084" i="3"/>
  <c r="D8084" i="3"/>
  <c r="M7300" i="3"/>
  <c r="K7300" i="3"/>
  <c r="L7306" i="3" s="1"/>
  <c r="G7300" i="3"/>
  <c r="D7300" i="3"/>
  <c r="M6516" i="3"/>
  <c r="K6516" i="3"/>
  <c r="L6522" i="3" s="1"/>
  <c r="G6516" i="3"/>
  <c r="D6516" i="3"/>
  <c r="M5732" i="3"/>
  <c r="K5732" i="3"/>
  <c r="L5738" i="3" s="1"/>
  <c r="G5732" i="3"/>
  <c r="D5732" i="3"/>
  <c r="M4948" i="3"/>
  <c r="K4948" i="3"/>
  <c r="L4954" i="3" s="1"/>
  <c r="G4948" i="3"/>
  <c r="D4948" i="3"/>
  <c r="M4164" i="3"/>
  <c r="K4164" i="3"/>
  <c r="L4170" i="3" s="1"/>
  <c r="G4164" i="3"/>
  <c r="D4164" i="3"/>
  <c r="M3380" i="3"/>
  <c r="K3380" i="3"/>
  <c r="L3386" i="3" s="1"/>
  <c r="G3380" i="3"/>
  <c r="D3380" i="3"/>
  <c r="M2596" i="3"/>
  <c r="K2596" i="3"/>
  <c r="L2602" i="3" s="1"/>
  <c r="G2596" i="3"/>
  <c r="D2596" i="3"/>
  <c r="M1812" i="3"/>
  <c r="K1812" i="3"/>
  <c r="L1818" i="3" s="1"/>
  <c r="G1812" i="3"/>
  <c r="D1812" i="3"/>
  <c r="M1028" i="3"/>
  <c r="K1028" i="3"/>
  <c r="L1034" i="3" s="1"/>
  <c r="G1028" i="3"/>
  <c r="D1028" i="3"/>
  <c r="M244" i="3"/>
  <c r="K244" i="3"/>
  <c r="L250" i="3" s="1"/>
  <c r="G244" i="3"/>
  <c r="D244" i="3"/>
  <c r="E1818" i="3" l="1"/>
  <c r="J1818" i="3" s="1"/>
  <c r="F1816" i="3"/>
  <c r="E1034" i="3"/>
  <c r="J1034" i="3" s="1"/>
  <c r="F1032" i="3"/>
  <c r="E2602" i="3"/>
  <c r="J2602" i="3" s="1"/>
  <c r="F2600" i="3"/>
  <c r="E4170" i="3"/>
  <c r="J4170" i="3" s="1"/>
  <c r="F4168" i="3"/>
  <c r="E5738" i="3"/>
  <c r="J5738" i="3" s="1"/>
  <c r="F5736" i="3"/>
  <c r="E7306" i="3"/>
  <c r="J7306" i="3" s="1"/>
  <c r="F7304" i="3"/>
  <c r="E10442" i="3"/>
  <c r="J10442" i="3" s="1"/>
  <c r="F10440" i="3"/>
  <c r="E12010" i="3"/>
  <c r="J12010" i="3" s="1"/>
  <c r="F12008" i="3"/>
  <c r="E3386" i="3"/>
  <c r="J3386" i="3" s="1"/>
  <c r="F3384" i="3"/>
  <c r="E9658" i="3"/>
  <c r="J9658" i="3" s="1"/>
  <c r="F9656" i="3"/>
  <c r="E4954" i="3"/>
  <c r="J4954" i="3" s="1"/>
  <c r="F4952" i="3"/>
  <c r="E11226" i="3"/>
  <c r="J11226" i="3" s="1"/>
  <c r="F11224" i="3"/>
  <c r="E250" i="3"/>
  <c r="J250" i="3" s="1"/>
  <c r="F248" i="3"/>
  <c r="E6522" i="3"/>
  <c r="J6522" i="3" s="1"/>
  <c r="F6520" i="3"/>
  <c r="E8090" i="3"/>
  <c r="J8090" i="3" s="1"/>
  <c r="F8088" i="3"/>
  <c r="E8874" i="3"/>
  <c r="J8874" i="3" s="1"/>
  <c r="F8872" i="3"/>
  <c r="L8874" i="3"/>
  <c r="M11219" i="3"/>
  <c r="K11219" i="3"/>
  <c r="L11225" i="3" s="1"/>
  <c r="G11219" i="3"/>
  <c r="D11219" i="3"/>
  <c r="M10435" i="3"/>
  <c r="K10435" i="3"/>
  <c r="L10441" i="3" s="1"/>
  <c r="G10435" i="3"/>
  <c r="D10435" i="3"/>
  <c r="M9651" i="3"/>
  <c r="K9651" i="3"/>
  <c r="L9657" i="3" s="1"/>
  <c r="G9651" i="3"/>
  <c r="D9651" i="3"/>
  <c r="M8867" i="3"/>
  <c r="K8867" i="3"/>
  <c r="L8873" i="3" s="1"/>
  <c r="G8867" i="3"/>
  <c r="D8867" i="3"/>
  <c r="E8873" i="3" s="1"/>
  <c r="J8873" i="3" s="1"/>
  <c r="M8083" i="3"/>
  <c r="K8083" i="3"/>
  <c r="L8089" i="3" s="1"/>
  <c r="G8083" i="3"/>
  <c r="D8083" i="3"/>
  <c r="M7299" i="3"/>
  <c r="K7299" i="3"/>
  <c r="L7305" i="3" s="1"/>
  <c r="G7299" i="3"/>
  <c r="D7299" i="3"/>
  <c r="M6515" i="3"/>
  <c r="K6515" i="3"/>
  <c r="L6521" i="3" s="1"/>
  <c r="G6515" i="3"/>
  <c r="D6515" i="3"/>
  <c r="M5731" i="3"/>
  <c r="K5731" i="3"/>
  <c r="L5737" i="3" s="1"/>
  <c r="G5731" i="3"/>
  <c r="D5731" i="3"/>
  <c r="M4947" i="3"/>
  <c r="K4947" i="3"/>
  <c r="L4953" i="3" s="1"/>
  <c r="G4947" i="3"/>
  <c r="D4947" i="3"/>
  <c r="M4163" i="3"/>
  <c r="K4163" i="3"/>
  <c r="L4169" i="3" s="1"/>
  <c r="G4163" i="3"/>
  <c r="D4163" i="3"/>
  <c r="M3379" i="3"/>
  <c r="K3379" i="3"/>
  <c r="L3385" i="3" s="1"/>
  <c r="G3379" i="3"/>
  <c r="D3379" i="3"/>
  <c r="M2595" i="3"/>
  <c r="K2595" i="3"/>
  <c r="L2601" i="3" s="1"/>
  <c r="G2595" i="3"/>
  <c r="D2595" i="3"/>
  <c r="M1811" i="3"/>
  <c r="K1811" i="3"/>
  <c r="L1817" i="3" s="1"/>
  <c r="G1811" i="3"/>
  <c r="D1811" i="3"/>
  <c r="M1027" i="3"/>
  <c r="K1027" i="3"/>
  <c r="L1033" i="3" s="1"/>
  <c r="G1027" i="3"/>
  <c r="D1027" i="3"/>
  <c r="M243" i="3"/>
  <c r="K243" i="3"/>
  <c r="L249" i="3" s="1"/>
  <c r="G243" i="3"/>
  <c r="D243" i="3"/>
  <c r="M12003" i="3"/>
  <c r="K12003" i="3"/>
  <c r="L12009" i="3" s="1"/>
  <c r="G12003" i="3"/>
  <c r="D12003" i="3"/>
  <c r="E12009" i="3" l="1"/>
  <c r="J12009" i="3" s="1"/>
  <c r="F12007" i="3"/>
  <c r="E4169" i="3"/>
  <c r="J4169" i="3" s="1"/>
  <c r="F4167" i="3"/>
  <c r="E5737" i="3"/>
  <c r="J5737" i="3" s="1"/>
  <c r="F5735" i="3"/>
  <c r="E7305" i="3"/>
  <c r="J7305" i="3" s="1"/>
  <c r="F7303" i="3"/>
  <c r="E10441" i="3"/>
  <c r="J10441" i="3" s="1"/>
  <c r="F10439" i="3"/>
  <c r="E2601" i="3"/>
  <c r="J2601" i="3" s="1"/>
  <c r="F2599" i="3"/>
  <c r="E249" i="3"/>
  <c r="J249" i="3" s="1"/>
  <c r="F247" i="3"/>
  <c r="E1817" i="3"/>
  <c r="J1817" i="3" s="1"/>
  <c r="F1815" i="3"/>
  <c r="E3385" i="3"/>
  <c r="J3385" i="3" s="1"/>
  <c r="F3383" i="3"/>
  <c r="E4953" i="3"/>
  <c r="J4953" i="3" s="1"/>
  <c r="F4951" i="3"/>
  <c r="E6521" i="3"/>
  <c r="J6521" i="3" s="1"/>
  <c r="F6519" i="3"/>
  <c r="E8089" i="3"/>
  <c r="J8089" i="3" s="1"/>
  <c r="F8087" i="3"/>
  <c r="E9657" i="3"/>
  <c r="J9657" i="3" s="1"/>
  <c r="F9655" i="3"/>
  <c r="E11225" i="3"/>
  <c r="J11225" i="3" s="1"/>
  <c r="F11223" i="3"/>
  <c r="F8871" i="3"/>
  <c r="E1033" i="3"/>
  <c r="J1033" i="3" s="1"/>
  <c r="F1031" i="3"/>
  <c r="M12002" i="3"/>
  <c r="K12002" i="3"/>
  <c r="L12008" i="3" s="1"/>
  <c r="G12002" i="3"/>
  <c r="D12002" i="3"/>
  <c r="M11218" i="3"/>
  <c r="K11218" i="3"/>
  <c r="L11224" i="3" s="1"/>
  <c r="G11218" i="3"/>
  <c r="D11218" i="3"/>
  <c r="M10434" i="3"/>
  <c r="K10434" i="3"/>
  <c r="L10440" i="3" s="1"/>
  <c r="G10434" i="3"/>
  <c r="D10434" i="3"/>
  <c r="M9650" i="3"/>
  <c r="K9650" i="3"/>
  <c r="L9656" i="3" s="1"/>
  <c r="G9650" i="3"/>
  <c r="D9650" i="3"/>
  <c r="M8866" i="3"/>
  <c r="K8866" i="3"/>
  <c r="L8872" i="3" s="1"/>
  <c r="G8866" i="3"/>
  <c r="D8866" i="3"/>
  <c r="M8082" i="3"/>
  <c r="K8082" i="3"/>
  <c r="L8088" i="3" s="1"/>
  <c r="G8082" i="3"/>
  <c r="D8082" i="3"/>
  <c r="M7298" i="3"/>
  <c r="K7298" i="3"/>
  <c r="L7304" i="3" s="1"/>
  <c r="G7298" i="3"/>
  <c r="D7298" i="3"/>
  <c r="M6514" i="3"/>
  <c r="K6514" i="3"/>
  <c r="L6520" i="3" s="1"/>
  <c r="G6514" i="3"/>
  <c r="D6514" i="3"/>
  <c r="M5730" i="3"/>
  <c r="K5730" i="3"/>
  <c r="L5736" i="3" s="1"/>
  <c r="G5730" i="3"/>
  <c r="D5730" i="3"/>
  <c r="M4946" i="3"/>
  <c r="K4946" i="3"/>
  <c r="L4952" i="3" s="1"/>
  <c r="G4946" i="3"/>
  <c r="D4946" i="3"/>
  <c r="M4162" i="3"/>
  <c r="K4162" i="3"/>
  <c r="L4168" i="3" s="1"/>
  <c r="G4162" i="3"/>
  <c r="D4162" i="3"/>
  <c r="M3378" i="3"/>
  <c r="K3378" i="3"/>
  <c r="L3384" i="3" s="1"/>
  <c r="G3378" i="3"/>
  <c r="D3378" i="3"/>
  <c r="M2594" i="3"/>
  <c r="K2594" i="3"/>
  <c r="L2600" i="3" s="1"/>
  <c r="G2594" i="3"/>
  <c r="D2594" i="3"/>
  <c r="M1810" i="3"/>
  <c r="K1810" i="3"/>
  <c r="L1816" i="3" s="1"/>
  <c r="G1810" i="3"/>
  <c r="D1810" i="3"/>
  <c r="M1026" i="3"/>
  <c r="K1026" i="3"/>
  <c r="L1032" i="3" s="1"/>
  <c r="G1026" i="3"/>
  <c r="D1026" i="3"/>
  <c r="M242" i="3"/>
  <c r="K242" i="3"/>
  <c r="L248" i="3" s="1"/>
  <c r="G242" i="3"/>
  <c r="D242" i="3"/>
  <c r="F6518" i="3" l="1"/>
  <c r="E6520" i="3"/>
  <c r="J6520" i="3" s="1"/>
  <c r="F11222" i="3"/>
  <c r="E11224" i="3"/>
  <c r="J11224" i="3" s="1"/>
  <c r="F3382" i="3"/>
  <c r="E3384" i="3"/>
  <c r="J3384" i="3" s="1"/>
  <c r="F246" i="3"/>
  <c r="E248" i="3"/>
  <c r="J248" i="3" s="1"/>
  <c r="F4950" i="3"/>
  <c r="E4952" i="3"/>
  <c r="J4952" i="3" s="1"/>
  <c r="F9654" i="3"/>
  <c r="E9656" i="3"/>
  <c r="J9656" i="3" s="1"/>
  <c r="F2598" i="3"/>
  <c r="E2600" i="3"/>
  <c r="J2600" i="3" s="1"/>
  <c r="F7302" i="3"/>
  <c r="E7304" i="3"/>
  <c r="J7304" i="3" s="1"/>
  <c r="F12006" i="3"/>
  <c r="E12008" i="3"/>
  <c r="J12008" i="3" s="1"/>
  <c r="F1814" i="3"/>
  <c r="E1816" i="3"/>
  <c r="J1816" i="3" s="1"/>
  <c r="F1030" i="3"/>
  <c r="E1032" i="3"/>
  <c r="J1032" i="3" s="1"/>
  <c r="F4166" i="3"/>
  <c r="E4168" i="3"/>
  <c r="J4168" i="3" s="1"/>
  <c r="F5734" i="3"/>
  <c r="E5736" i="3"/>
  <c r="J5736" i="3" s="1"/>
  <c r="F8870" i="3"/>
  <c r="E8872" i="3"/>
  <c r="J8872" i="3" s="1"/>
  <c r="F10438" i="3"/>
  <c r="E10440" i="3"/>
  <c r="J10440" i="3" s="1"/>
  <c r="F8086" i="3"/>
  <c r="E8088" i="3"/>
  <c r="J8088" i="3" s="1"/>
  <c r="M11217" i="3"/>
  <c r="K11217" i="3"/>
  <c r="L11223" i="3" s="1"/>
  <c r="G11217" i="3"/>
  <c r="D11217" i="3"/>
  <c r="M10433" i="3"/>
  <c r="K10433" i="3"/>
  <c r="L10439" i="3" s="1"/>
  <c r="G10433" i="3"/>
  <c r="D10433" i="3"/>
  <c r="M9649" i="3"/>
  <c r="K9649" i="3"/>
  <c r="L9655" i="3" s="1"/>
  <c r="G9649" i="3"/>
  <c r="D9649" i="3"/>
  <c r="M8865" i="3"/>
  <c r="K8865" i="3"/>
  <c r="L8871" i="3" s="1"/>
  <c r="G8865" i="3"/>
  <c r="D8865" i="3"/>
  <c r="M8081" i="3"/>
  <c r="K8081" i="3"/>
  <c r="L8087" i="3" s="1"/>
  <c r="G8081" i="3"/>
  <c r="D8081" i="3"/>
  <c r="E8087" i="3" s="1"/>
  <c r="J8087" i="3" s="1"/>
  <c r="M7297" i="3"/>
  <c r="K7297" i="3"/>
  <c r="L7303" i="3" s="1"/>
  <c r="G7297" i="3"/>
  <c r="D7297" i="3"/>
  <c r="E7303" i="3" s="1"/>
  <c r="J7303" i="3" s="1"/>
  <c r="M6513" i="3"/>
  <c r="K6513" i="3"/>
  <c r="L6519" i="3" s="1"/>
  <c r="G6513" i="3"/>
  <c r="D6513" i="3"/>
  <c r="E6519" i="3" s="1"/>
  <c r="J6519" i="3" s="1"/>
  <c r="M5729" i="3"/>
  <c r="K5729" i="3"/>
  <c r="L5735" i="3" s="1"/>
  <c r="G5729" i="3"/>
  <c r="D5729" i="3"/>
  <c r="M4945" i="3"/>
  <c r="K4945" i="3"/>
  <c r="L4951" i="3" s="1"/>
  <c r="G4945" i="3"/>
  <c r="D4945" i="3"/>
  <c r="M4161" i="3"/>
  <c r="K4161" i="3"/>
  <c r="L4167" i="3" s="1"/>
  <c r="G4161" i="3"/>
  <c r="D4161" i="3"/>
  <c r="M3377" i="3"/>
  <c r="K3377" i="3"/>
  <c r="L3383" i="3" s="1"/>
  <c r="G3377" i="3"/>
  <c r="D3377" i="3"/>
  <c r="E3383" i="3" s="1"/>
  <c r="J3383" i="3" s="1"/>
  <c r="M2593" i="3"/>
  <c r="K2593" i="3"/>
  <c r="L2599" i="3" s="1"/>
  <c r="G2593" i="3"/>
  <c r="D2593" i="3"/>
  <c r="E2599" i="3" s="1"/>
  <c r="J2599" i="3" s="1"/>
  <c r="M1809" i="3"/>
  <c r="K1809" i="3"/>
  <c r="L1815" i="3" s="1"/>
  <c r="G1809" i="3"/>
  <c r="D1809" i="3"/>
  <c r="M1025" i="3"/>
  <c r="K1025" i="3"/>
  <c r="L1031" i="3" s="1"/>
  <c r="G1025" i="3"/>
  <c r="D1025" i="3"/>
  <c r="E1031" i="3" s="1"/>
  <c r="J1031" i="3" s="1"/>
  <c r="M241" i="3"/>
  <c r="K241" i="3"/>
  <c r="L247" i="3" s="1"/>
  <c r="G241" i="3"/>
  <c r="D241" i="3"/>
  <c r="E247" i="3" s="1"/>
  <c r="J247" i="3" s="1"/>
  <c r="M12001" i="3"/>
  <c r="K12001" i="3"/>
  <c r="L12007" i="3" s="1"/>
  <c r="G12001" i="3"/>
  <c r="D12001" i="3"/>
  <c r="F4165" i="3" l="1"/>
  <c r="E4167" i="3"/>
  <c r="J4167" i="3" s="1"/>
  <c r="F12005" i="3"/>
  <c r="E12007" i="3"/>
  <c r="J12007" i="3" s="1"/>
  <c r="F5733" i="3"/>
  <c r="E5735" i="3"/>
  <c r="J5735" i="3" s="1"/>
  <c r="F8869" i="3"/>
  <c r="E8871" i="3"/>
  <c r="J8871" i="3" s="1"/>
  <c r="F9653" i="3"/>
  <c r="E9655" i="3"/>
  <c r="J9655" i="3" s="1"/>
  <c r="F11221" i="3"/>
  <c r="E11223" i="3"/>
  <c r="J11223" i="3" s="1"/>
  <c r="F10437" i="3"/>
  <c r="E10439" i="3"/>
  <c r="J10439" i="3" s="1"/>
  <c r="F1813" i="3"/>
  <c r="E1815" i="3"/>
  <c r="J1815" i="3" s="1"/>
  <c r="F4949" i="3"/>
  <c r="E4951" i="3"/>
  <c r="J4951" i="3" s="1"/>
  <c r="F8085" i="3"/>
  <c r="F1029" i="3"/>
  <c r="F6517" i="3"/>
  <c r="F3381" i="3"/>
  <c r="F245" i="3"/>
  <c r="F2597" i="3"/>
  <c r="F7301" i="3"/>
  <c r="M12000" i="3"/>
  <c r="K12000" i="3"/>
  <c r="L12006" i="3" s="1"/>
  <c r="G12000" i="3"/>
  <c r="D12000" i="3"/>
  <c r="M11216" i="3"/>
  <c r="K11216" i="3"/>
  <c r="L11222" i="3" s="1"/>
  <c r="G11216" i="3"/>
  <c r="D11216" i="3"/>
  <c r="M10432" i="3"/>
  <c r="K10432" i="3"/>
  <c r="L10438" i="3" s="1"/>
  <c r="G10432" i="3"/>
  <c r="D10432" i="3"/>
  <c r="M9648" i="3"/>
  <c r="K9648" i="3"/>
  <c r="L9654" i="3" s="1"/>
  <c r="G9648" i="3"/>
  <c r="D9648" i="3"/>
  <c r="M8864" i="3"/>
  <c r="K8864" i="3"/>
  <c r="L8870" i="3" s="1"/>
  <c r="G8864" i="3"/>
  <c r="D8864" i="3"/>
  <c r="M8080" i="3"/>
  <c r="K8080" i="3"/>
  <c r="L8086" i="3" s="1"/>
  <c r="G8080" i="3"/>
  <c r="D8080" i="3"/>
  <c r="M7296" i="3"/>
  <c r="K7296" i="3"/>
  <c r="L7302" i="3" s="1"/>
  <c r="G7296" i="3"/>
  <c r="D7296" i="3"/>
  <c r="M6512" i="3"/>
  <c r="K6512" i="3"/>
  <c r="L6518" i="3" s="1"/>
  <c r="G6512" i="3"/>
  <c r="D6512" i="3"/>
  <c r="M5728" i="3"/>
  <c r="K5728" i="3"/>
  <c r="L5734" i="3" s="1"/>
  <c r="G5728" i="3"/>
  <c r="D5728" i="3"/>
  <c r="E5734" i="3" s="1"/>
  <c r="J5734" i="3" s="1"/>
  <c r="M4944" i="3"/>
  <c r="K4944" i="3"/>
  <c r="L4950" i="3" s="1"/>
  <c r="G4944" i="3"/>
  <c r="D4944" i="3"/>
  <c r="M4160" i="3"/>
  <c r="K4160" i="3"/>
  <c r="L4166" i="3" s="1"/>
  <c r="G4160" i="3"/>
  <c r="D4160" i="3"/>
  <c r="M3376" i="3"/>
  <c r="K3376" i="3"/>
  <c r="L3382" i="3" s="1"/>
  <c r="G3376" i="3"/>
  <c r="D3376" i="3"/>
  <c r="M2592" i="3"/>
  <c r="K2592" i="3"/>
  <c r="L2598" i="3" s="1"/>
  <c r="G2592" i="3"/>
  <c r="D2592" i="3"/>
  <c r="M1808" i="3"/>
  <c r="K1808" i="3"/>
  <c r="L1814" i="3" s="1"/>
  <c r="G1808" i="3"/>
  <c r="D1808" i="3"/>
  <c r="M1024" i="3"/>
  <c r="K1024" i="3"/>
  <c r="L1030" i="3" s="1"/>
  <c r="G1024" i="3"/>
  <c r="D1024" i="3"/>
  <c r="M240" i="3"/>
  <c r="K240" i="3"/>
  <c r="L246" i="3" s="1"/>
  <c r="G240" i="3"/>
  <c r="D240" i="3"/>
  <c r="E246" i="3" s="1"/>
  <c r="J246" i="3" s="1"/>
  <c r="F1812" i="3" l="1"/>
  <c r="E1814" i="3"/>
  <c r="J1814" i="3" s="1"/>
  <c r="F4948" i="3"/>
  <c r="E4950" i="3"/>
  <c r="J4950" i="3" s="1"/>
  <c r="F8084" i="3"/>
  <c r="E8086" i="3"/>
  <c r="J8086" i="3" s="1"/>
  <c r="F11220" i="3"/>
  <c r="E11222" i="3"/>
  <c r="J11222" i="3" s="1"/>
  <c r="F1028" i="3"/>
  <c r="E1030" i="3"/>
  <c r="J1030" i="3" s="1"/>
  <c r="F2596" i="3"/>
  <c r="E2598" i="3"/>
  <c r="J2598" i="3" s="1"/>
  <c r="F4164" i="3"/>
  <c r="E4166" i="3"/>
  <c r="J4166" i="3" s="1"/>
  <c r="F7300" i="3"/>
  <c r="E7302" i="3"/>
  <c r="J7302" i="3" s="1"/>
  <c r="F10436" i="3"/>
  <c r="E10438" i="3"/>
  <c r="J10438" i="3" s="1"/>
  <c r="F3380" i="3"/>
  <c r="E3382" i="3"/>
  <c r="J3382" i="3" s="1"/>
  <c r="F6516" i="3"/>
  <c r="E6518" i="3"/>
  <c r="J6518" i="3" s="1"/>
  <c r="F9652" i="3"/>
  <c r="E9654" i="3"/>
  <c r="J9654" i="3" s="1"/>
  <c r="F8868" i="3"/>
  <c r="E8870" i="3"/>
  <c r="J8870" i="3" s="1"/>
  <c r="F12004" i="3"/>
  <c r="E12006" i="3"/>
  <c r="J12006" i="3" s="1"/>
  <c r="F244" i="3"/>
  <c r="F5732" i="3"/>
  <c r="M11999" i="3"/>
  <c r="K11999" i="3"/>
  <c r="L12005" i="3" s="1"/>
  <c r="G11999" i="3"/>
  <c r="D11999" i="3"/>
  <c r="E12005" i="3" s="1"/>
  <c r="J12005" i="3" s="1"/>
  <c r="M11215" i="3"/>
  <c r="K11215" i="3"/>
  <c r="L11221" i="3" s="1"/>
  <c r="G11215" i="3"/>
  <c r="D11215" i="3"/>
  <c r="E11221" i="3" s="1"/>
  <c r="J11221" i="3" s="1"/>
  <c r="M10431" i="3"/>
  <c r="K10431" i="3"/>
  <c r="L10437" i="3" s="1"/>
  <c r="G10431" i="3"/>
  <c r="D10431" i="3"/>
  <c r="M9647" i="3"/>
  <c r="K9647" i="3"/>
  <c r="L9653" i="3" s="1"/>
  <c r="G9647" i="3"/>
  <c r="D9647" i="3"/>
  <c r="E9653" i="3" s="1"/>
  <c r="J9653" i="3" s="1"/>
  <c r="M8863" i="3"/>
  <c r="K8863" i="3"/>
  <c r="L8869" i="3" s="1"/>
  <c r="G8863" i="3"/>
  <c r="D8863" i="3"/>
  <c r="M8079" i="3"/>
  <c r="K8079" i="3"/>
  <c r="L8085" i="3" s="1"/>
  <c r="G8079" i="3"/>
  <c r="D8079" i="3"/>
  <c r="M7295" i="3"/>
  <c r="K7295" i="3"/>
  <c r="L7301" i="3" s="1"/>
  <c r="G7295" i="3"/>
  <c r="D7295" i="3"/>
  <c r="M6511" i="3"/>
  <c r="K6511" i="3"/>
  <c r="L6517" i="3" s="1"/>
  <c r="G6511" i="3"/>
  <c r="D6511" i="3"/>
  <c r="M5727" i="3"/>
  <c r="K5727" i="3"/>
  <c r="L5733" i="3" s="1"/>
  <c r="G5727" i="3"/>
  <c r="D5727" i="3"/>
  <c r="M4943" i="3"/>
  <c r="K4943" i="3"/>
  <c r="L4949" i="3" s="1"/>
  <c r="G4943" i="3"/>
  <c r="D4943" i="3"/>
  <c r="M4159" i="3"/>
  <c r="K4159" i="3"/>
  <c r="L4165" i="3" s="1"/>
  <c r="G4159" i="3"/>
  <c r="D4159" i="3"/>
  <c r="M3375" i="3"/>
  <c r="K3375" i="3"/>
  <c r="L3381" i="3" s="1"/>
  <c r="G3375" i="3"/>
  <c r="D3375" i="3"/>
  <c r="M2591" i="3"/>
  <c r="K2591" i="3"/>
  <c r="L2597" i="3" s="1"/>
  <c r="G2591" i="3"/>
  <c r="D2591" i="3"/>
  <c r="M1807" i="3"/>
  <c r="K1807" i="3"/>
  <c r="L1813" i="3" s="1"/>
  <c r="G1807" i="3"/>
  <c r="D1807" i="3"/>
  <c r="M1023" i="3"/>
  <c r="K1023" i="3"/>
  <c r="L1029" i="3" s="1"/>
  <c r="G1023" i="3"/>
  <c r="D1023" i="3"/>
  <c r="M239" i="3"/>
  <c r="K239" i="3"/>
  <c r="G239" i="3"/>
  <c r="D239" i="3"/>
  <c r="F8867" i="3" l="1"/>
  <c r="E8869" i="3"/>
  <c r="J8869" i="3" s="1"/>
  <c r="F10435" i="3"/>
  <c r="E10437" i="3"/>
  <c r="J10437" i="3" s="1"/>
  <c r="E4949" i="3"/>
  <c r="J4949" i="3" s="1"/>
  <c r="F4947" i="3"/>
  <c r="E2597" i="3"/>
  <c r="J2597" i="3" s="1"/>
  <c r="F2595" i="3"/>
  <c r="E245" i="3"/>
  <c r="J245" i="3" s="1"/>
  <c r="F243" i="3"/>
  <c r="E5733" i="3"/>
  <c r="J5733" i="3" s="1"/>
  <c r="F5731" i="3"/>
  <c r="F12003" i="3"/>
  <c r="E6517" i="3"/>
  <c r="J6517" i="3" s="1"/>
  <c r="F6515" i="3"/>
  <c r="F9651" i="3"/>
  <c r="F11219" i="3"/>
  <c r="E1813" i="3"/>
  <c r="J1813" i="3" s="1"/>
  <c r="F1811" i="3"/>
  <c r="E7301" i="3"/>
  <c r="J7301" i="3" s="1"/>
  <c r="F7299" i="3"/>
  <c r="E1029" i="3"/>
  <c r="J1029" i="3" s="1"/>
  <c r="F1027" i="3"/>
  <c r="E8085" i="3"/>
  <c r="J8085" i="3" s="1"/>
  <c r="F8083" i="3"/>
  <c r="E4165" i="3"/>
  <c r="J4165" i="3" s="1"/>
  <c r="F4163" i="3"/>
  <c r="L245" i="3"/>
  <c r="E3381" i="3"/>
  <c r="J3381" i="3" s="1"/>
  <c r="F3379" i="3"/>
  <c r="M11998" i="3"/>
  <c r="K11998" i="3"/>
  <c r="G11998" i="3"/>
  <c r="D11998" i="3"/>
  <c r="M11214" i="3"/>
  <c r="K11214" i="3"/>
  <c r="L11220" i="3" s="1"/>
  <c r="G11214" i="3"/>
  <c r="D11214" i="3"/>
  <c r="M10430" i="3"/>
  <c r="K10430" i="3"/>
  <c r="L10436" i="3" s="1"/>
  <c r="G10430" i="3"/>
  <c r="D10430" i="3"/>
  <c r="M9646" i="3"/>
  <c r="K9646" i="3"/>
  <c r="L9652" i="3" s="1"/>
  <c r="G9646" i="3"/>
  <c r="D9646" i="3"/>
  <c r="M8862" i="3"/>
  <c r="K8862" i="3"/>
  <c r="L8868" i="3" s="1"/>
  <c r="G8862" i="3"/>
  <c r="D8862" i="3"/>
  <c r="M8078" i="3"/>
  <c r="K8078" i="3"/>
  <c r="L8084" i="3" s="1"/>
  <c r="G8078" i="3"/>
  <c r="D8078" i="3"/>
  <c r="M7294" i="3"/>
  <c r="K7294" i="3"/>
  <c r="L7300" i="3" s="1"/>
  <c r="G7294" i="3"/>
  <c r="D7294" i="3"/>
  <c r="M6510" i="3"/>
  <c r="K6510" i="3"/>
  <c r="L6516" i="3" s="1"/>
  <c r="G6510" i="3"/>
  <c r="D6510" i="3"/>
  <c r="M5726" i="3"/>
  <c r="K5726" i="3"/>
  <c r="L5732" i="3" s="1"/>
  <c r="G5726" i="3"/>
  <c r="D5726" i="3"/>
  <c r="M4942" i="3"/>
  <c r="K4942" i="3"/>
  <c r="L4948" i="3" s="1"/>
  <c r="G4942" i="3"/>
  <c r="D4942" i="3"/>
  <c r="M4158" i="3"/>
  <c r="K4158" i="3"/>
  <c r="L4164" i="3" s="1"/>
  <c r="G4158" i="3"/>
  <c r="D4158" i="3"/>
  <c r="M3374" i="3"/>
  <c r="K3374" i="3"/>
  <c r="L3380" i="3" s="1"/>
  <c r="G3374" i="3"/>
  <c r="D3374" i="3"/>
  <c r="M2590" i="3"/>
  <c r="K2590" i="3"/>
  <c r="L2596" i="3" s="1"/>
  <c r="G2590" i="3"/>
  <c r="D2590" i="3"/>
  <c r="M1806" i="3"/>
  <c r="K1806" i="3"/>
  <c r="L1812" i="3" s="1"/>
  <c r="G1806" i="3"/>
  <c r="D1806" i="3"/>
  <c r="M1022" i="3"/>
  <c r="K1022" i="3"/>
  <c r="L1028" i="3" s="1"/>
  <c r="G1022" i="3"/>
  <c r="D1022" i="3"/>
  <c r="M238" i="3"/>
  <c r="K238" i="3"/>
  <c r="G238" i="3"/>
  <c r="D238" i="3"/>
  <c r="E7300" i="3" l="1"/>
  <c r="J7300" i="3" s="1"/>
  <c r="F7298" i="3"/>
  <c r="E1028" i="3"/>
  <c r="J1028" i="3" s="1"/>
  <c r="F1026" i="3"/>
  <c r="E8868" i="3"/>
  <c r="J8868" i="3" s="1"/>
  <c r="F8866" i="3"/>
  <c r="L244" i="3"/>
  <c r="E5732" i="3"/>
  <c r="J5732" i="3" s="1"/>
  <c r="F5730" i="3"/>
  <c r="E4164" i="3"/>
  <c r="J4164" i="3" s="1"/>
  <c r="F4162" i="3"/>
  <c r="E12004" i="3"/>
  <c r="J12004" i="3" s="1"/>
  <c r="F12002" i="3"/>
  <c r="E1812" i="3"/>
  <c r="J1812" i="3" s="1"/>
  <c r="F1810" i="3"/>
  <c r="E6516" i="3"/>
  <c r="J6516" i="3" s="1"/>
  <c r="F6514" i="3"/>
  <c r="E2596" i="3"/>
  <c r="J2596" i="3" s="1"/>
  <c r="F2594" i="3"/>
  <c r="E10436" i="3"/>
  <c r="J10436" i="3" s="1"/>
  <c r="F10434" i="3"/>
  <c r="E244" i="3"/>
  <c r="J244" i="3" s="1"/>
  <c r="F242" i="3"/>
  <c r="E3380" i="3"/>
  <c r="J3380" i="3" s="1"/>
  <c r="F3378" i="3"/>
  <c r="E4948" i="3"/>
  <c r="J4948" i="3" s="1"/>
  <c r="F4946" i="3"/>
  <c r="E8084" i="3"/>
  <c r="J8084" i="3" s="1"/>
  <c r="F8082" i="3"/>
  <c r="E9652" i="3"/>
  <c r="J9652" i="3" s="1"/>
  <c r="F9650" i="3"/>
  <c r="E11220" i="3"/>
  <c r="J11220" i="3" s="1"/>
  <c r="F11218" i="3"/>
  <c r="L12004" i="3"/>
  <c r="M11997" i="3"/>
  <c r="K11997" i="3"/>
  <c r="G11997" i="3"/>
  <c r="D11997" i="3"/>
  <c r="M11213" i="3"/>
  <c r="K11213" i="3"/>
  <c r="L11219" i="3" s="1"/>
  <c r="G11213" i="3"/>
  <c r="D11213" i="3"/>
  <c r="M10429" i="3"/>
  <c r="K10429" i="3"/>
  <c r="L10435" i="3" s="1"/>
  <c r="G10429" i="3"/>
  <c r="D10429" i="3"/>
  <c r="M9645" i="3"/>
  <c r="K9645" i="3"/>
  <c r="L9651" i="3" s="1"/>
  <c r="G9645" i="3"/>
  <c r="D9645" i="3"/>
  <c r="M8861" i="3"/>
  <c r="K8861" i="3"/>
  <c r="L8867" i="3" s="1"/>
  <c r="G8861" i="3"/>
  <c r="D8861" i="3"/>
  <c r="M8077" i="3"/>
  <c r="K8077" i="3"/>
  <c r="L8083" i="3" s="1"/>
  <c r="G8077" i="3"/>
  <c r="D8077" i="3"/>
  <c r="M7293" i="3"/>
  <c r="K7293" i="3"/>
  <c r="L7299" i="3" s="1"/>
  <c r="G7293" i="3"/>
  <c r="D7293" i="3"/>
  <c r="M6509" i="3"/>
  <c r="K6509" i="3"/>
  <c r="L6515" i="3" s="1"/>
  <c r="G6509" i="3"/>
  <c r="D6509" i="3"/>
  <c r="M5725" i="3"/>
  <c r="K5725" i="3"/>
  <c r="L5731" i="3" s="1"/>
  <c r="G5725" i="3"/>
  <c r="D5725" i="3"/>
  <c r="M4941" i="3"/>
  <c r="K4941" i="3"/>
  <c r="L4947" i="3" s="1"/>
  <c r="G4941" i="3"/>
  <c r="D4941" i="3"/>
  <c r="M4157" i="3"/>
  <c r="K4157" i="3"/>
  <c r="L4163" i="3" s="1"/>
  <c r="G4157" i="3"/>
  <c r="D4157" i="3"/>
  <c r="M3373" i="3"/>
  <c r="K3373" i="3"/>
  <c r="L3379" i="3" s="1"/>
  <c r="G3373" i="3"/>
  <c r="D3373" i="3"/>
  <c r="M2589" i="3"/>
  <c r="K2589" i="3"/>
  <c r="L2595" i="3" s="1"/>
  <c r="G2589" i="3"/>
  <c r="D2589" i="3"/>
  <c r="M1805" i="3"/>
  <c r="K1805" i="3"/>
  <c r="L1811" i="3" s="1"/>
  <c r="G1805" i="3"/>
  <c r="D1805" i="3"/>
  <c r="M1021" i="3"/>
  <c r="K1021" i="3"/>
  <c r="L1027" i="3" s="1"/>
  <c r="G1021" i="3"/>
  <c r="D1021" i="3"/>
  <c r="M237" i="3"/>
  <c r="K237" i="3"/>
  <c r="G237" i="3"/>
  <c r="D237" i="3"/>
  <c r="E1027" i="3" l="1"/>
  <c r="J1027" i="3" s="1"/>
  <c r="F1025" i="3"/>
  <c r="E10435" i="3"/>
  <c r="J10435" i="3" s="1"/>
  <c r="F10433" i="3"/>
  <c r="E8867" i="3"/>
  <c r="J8867" i="3" s="1"/>
  <c r="F8865" i="3"/>
  <c r="E12003" i="3"/>
  <c r="J12003" i="3" s="1"/>
  <c r="F12001" i="3"/>
  <c r="E5731" i="3"/>
  <c r="J5731" i="3" s="1"/>
  <c r="F5729" i="3"/>
  <c r="E8083" i="3"/>
  <c r="J8083" i="3" s="1"/>
  <c r="F8081" i="3"/>
  <c r="E2595" i="3"/>
  <c r="J2595" i="3" s="1"/>
  <c r="F2593" i="3"/>
  <c r="E7299" i="3"/>
  <c r="J7299" i="3" s="1"/>
  <c r="F7297" i="3"/>
  <c r="E243" i="3"/>
  <c r="J243" i="3" s="1"/>
  <c r="F241" i="3"/>
  <c r="E1811" i="3"/>
  <c r="J1811" i="3" s="1"/>
  <c r="F1809" i="3"/>
  <c r="E4947" i="3"/>
  <c r="J4947" i="3" s="1"/>
  <c r="F4945" i="3"/>
  <c r="E9651" i="3"/>
  <c r="J9651" i="3" s="1"/>
  <c r="F9649" i="3"/>
  <c r="L12003" i="3"/>
  <c r="E4163" i="3"/>
  <c r="J4163" i="3" s="1"/>
  <c r="F4161" i="3"/>
  <c r="E3379" i="3"/>
  <c r="J3379" i="3" s="1"/>
  <c r="F3377" i="3"/>
  <c r="E6515" i="3"/>
  <c r="J6515" i="3" s="1"/>
  <c r="F6513" i="3"/>
  <c r="E11219" i="3"/>
  <c r="J11219" i="3" s="1"/>
  <c r="F11217" i="3"/>
  <c r="L243" i="3"/>
  <c r="M11996" i="3"/>
  <c r="K11996" i="3"/>
  <c r="G11996" i="3"/>
  <c r="D11996" i="3"/>
  <c r="M11212" i="3"/>
  <c r="K11212" i="3"/>
  <c r="L11218" i="3" s="1"/>
  <c r="G11212" i="3"/>
  <c r="D11212" i="3"/>
  <c r="M10428" i="3"/>
  <c r="K10428" i="3"/>
  <c r="L10434" i="3" s="1"/>
  <c r="G10428" i="3"/>
  <c r="D10428" i="3"/>
  <c r="M9644" i="3"/>
  <c r="K9644" i="3"/>
  <c r="L9650" i="3" s="1"/>
  <c r="G9644" i="3"/>
  <c r="D9644" i="3"/>
  <c r="M8860" i="3"/>
  <c r="K8860" i="3"/>
  <c r="L8866" i="3" s="1"/>
  <c r="G8860" i="3"/>
  <c r="D8860" i="3"/>
  <c r="M8076" i="3"/>
  <c r="K8076" i="3"/>
  <c r="L8082" i="3" s="1"/>
  <c r="G8076" i="3"/>
  <c r="D8076" i="3"/>
  <c r="M7292" i="3"/>
  <c r="K7292" i="3"/>
  <c r="L7298" i="3" s="1"/>
  <c r="G7292" i="3"/>
  <c r="D7292" i="3"/>
  <c r="M6508" i="3"/>
  <c r="K6508" i="3"/>
  <c r="L6514" i="3" s="1"/>
  <c r="G6508" i="3"/>
  <c r="D6508" i="3"/>
  <c r="M5724" i="3"/>
  <c r="K5724" i="3"/>
  <c r="L5730" i="3" s="1"/>
  <c r="G5724" i="3"/>
  <c r="D5724" i="3"/>
  <c r="M4940" i="3"/>
  <c r="K4940" i="3"/>
  <c r="L4946" i="3" s="1"/>
  <c r="G4940" i="3"/>
  <c r="D4940" i="3"/>
  <c r="M4156" i="3"/>
  <c r="K4156" i="3"/>
  <c r="L4162" i="3" s="1"/>
  <c r="G4156" i="3"/>
  <c r="D4156" i="3"/>
  <c r="M3372" i="3"/>
  <c r="K3372" i="3"/>
  <c r="L3378" i="3" s="1"/>
  <c r="G3372" i="3"/>
  <c r="D3372" i="3"/>
  <c r="M2588" i="3"/>
  <c r="K2588" i="3"/>
  <c r="L2594" i="3" s="1"/>
  <c r="G2588" i="3"/>
  <c r="D2588" i="3"/>
  <c r="M1804" i="3"/>
  <c r="K1804" i="3"/>
  <c r="L1810" i="3" s="1"/>
  <c r="G1804" i="3"/>
  <c r="D1804" i="3"/>
  <c r="M1020" i="3"/>
  <c r="K1020" i="3"/>
  <c r="L1026" i="3" s="1"/>
  <c r="G1020" i="3"/>
  <c r="D1020" i="3"/>
  <c r="M236" i="3"/>
  <c r="K236" i="3"/>
  <c r="G236" i="3"/>
  <c r="D236" i="3"/>
  <c r="E2594" i="3" l="1"/>
  <c r="J2594" i="3" s="1"/>
  <c r="F2592" i="3"/>
  <c r="E1026" i="3"/>
  <c r="J1026" i="3" s="1"/>
  <c r="F1024" i="3"/>
  <c r="E12002" i="3"/>
  <c r="J12002" i="3" s="1"/>
  <c r="F12000" i="3"/>
  <c r="E7298" i="3"/>
  <c r="J7298" i="3" s="1"/>
  <c r="F7296" i="3"/>
  <c r="E10434" i="3"/>
  <c r="J10434" i="3" s="1"/>
  <c r="F10432" i="3"/>
  <c r="E6514" i="3"/>
  <c r="J6514" i="3" s="1"/>
  <c r="F6512" i="3"/>
  <c r="E5730" i="3"/>
  <c r="J5730" i="3" s="1"/>
  <c r="F5728" i="3"/>
  <c r="E3378" i="3"/>
  <c r="J3378" i="3" s="1"/>
  <c r="F3376" i="3"/>
  <c r="E9650" i="3"/>
  <c r="J9650" i="3" s="1"/>
  <c r="F9648" i="3"/>
  <c r="E4162" i="3"/>
  <c r="J4162" i="3" s="1"/>
  <c r="F4160" i="3"/>
  <c r="E242" i="3"/>
  <c r="J242" i="3" s="1"/>
  <c r="F240" i="3"/>
  <c r="E4946" i="3"/>
  <c r="J4946" i="3" s="1"/>
  <c r="F4944" i="3"/>
  <c r="E11218" i="3"/>
  <c r="J11218" i="3" s="1"/>
  <c r="F11216" i="3"/>
  <c r="L12002" i="3"/>
  <c r="E8866" i="3"/>
  <c r="J8866" i="3" s="1"/>
  <c r="F8864" i="3"/>
  <c r="E1810" i="3"/>
  <c r="J1810" i="3" s="1"/>
  <c r="F1808" i="3"/>
  <c r="E8082" i="3"/>
  <c r="J8082" i="3" s="1"/>
  <c r="F8080" i="3"/>
  <c r="L242" i="3"/>
  <c r="M11211" i="3"/>
  <c r="K11211" i="3"/>
  <c r="L11217" i="3" s="1"/>
  <c r="G11211" i="3"/>
  <c r="D11211" i="3"/>
  <c r="M10427" i="3"/>
  <c r="K10427" i="3"/>
  <c r="L10433" i="3" s="1"/>
  <c r="G10427" i="3"/>
  <c r="D10427" i="3"/>
  <c r="M9643" i="3"/>
  <c r="K9643" i="3"/>
  <c r="L9649" i="3" s="1"/>
  <c r="G9643" i="3"/>
  <c r="D9643" i="3"/>
  <c r="M8859" i="3"/>
  <c r="K8859" i="3"/>
  <c r="L8865" i="3" s="1"/>
  <c r="G8859" i="3"/>
  <c r="D8859" i="3"/>
  <c r="M8075" i="3"/>
  <c r="K8075" i="3"/>
  <c r="L8081" i="3" s="1"/>
  <c r="G8075" i="3"/>
  <c r="D8075" i="3"/>
  <c r="M7291" i="3"/>
  <c r="K7291" i="3"/>
  <c r="L7297" i="3" s="1"/>
  <c r="G7291" i="3"/>
  <c r="D7291" i="3"/>
  <c r="M6507" i="3"/>
  <c r="K6507" i="3"/>
  <c r="L6513" i="3" s="1"/>
  <c r="G6507" i="3"/>
  <c r="D6507" i="3"/>
  <c r="M5723" i="3"/>
  <c r="K5723" i="3"/>
  <c r="L5729" i="3" s="1"/>
  <c r="G5723" i="3"/>
  <c r="D5723" i="3"/>
  <c r="M4939" i="3"/>
  <c r="K4939" i="3"/>
  <c r="L4945" i="3" s="1"/>
  <c r="G4939" i="3"/>
  <c r="D4939" i="3"/>
  <c r="M4155" i="3"/>
  <c r="K4155" i="3"/>
  <c r="L4161" i="3" s="1"/>
  <c r="G4155" i="3"/>
  <c r="D4155" i="3"/>
  <c r="M3371" i="3"/>
  <c r="K3371" i="3"/>
  <c r="L3377" i="3" s="1"/>
  <c r="G3371" i="3"/>
  <c r="D3371" i="3"/>
  <c r="M2587" i="3"/>
  <c r="K2587" i="3"/>
  <c r="L2593" i="3" s="1"/>
  <c r="G2587" i="3"/>
  <c r="D2587" i="3"/>
  <c r="M1803" i="3"/>
  <c r="K1803" i="3"/>
  <c r="L1809" i="3" s="1"/>
  <c r="G1803" i="3"/>
  <c r="D1803" i="3"/>
  <c r="M1019" i="3"/>
  <c r="K1019" i="3"/>
  <c r="L1025" i="3" s="1"/>
  <c r="G1019" i="3"/>
  <c r="D1019" i="3"/>
  <c r="M235" i="3"/>
  <c r="K235" i="3"/>
  <c r="G235" i="3"/>
  <c r="D235" i="3"/>
  <c r="M11995" i="3"/>
  <c r="K11995" i="3"/>
  <c r="L12001" i="3" s="1"/>
  <c r="G11995" i="3"/>
  <c r="D11995" i="3"/>
  <c r="E5729" i="3" l="1"/>
  <c r="J5729" i="3" s="1"/>
  <c r="F5727" i="3"/>
  <c r="E7297" i="3"/>
  <c r="J7297" i="3" s="1"/>
  <c r="F7295" i="3"/>
  <c r="E10433" i="3"/>
  <c r="J10433" i="3" s="1"/>
  <c r="F10431" i="3"/>
  <c r="E2593" i="3"/>
  <c r="J2593" i="3" s="1"/>
  <c r="F2591" i="3"/>
  <c r="E1025" i="3"/>
  <c r="J1025" i="3" s="1"/>
  <c r="F1023" i="3"/>
  <c r="E4161" i="3"/>
  <c r="J4161" i="3" s="1"/>
  <c r="F4159" i="3"/>
  <c r="E8865" i="3"/>
  <c r="J8865" i="3" s="1"/>
  <c r="F8863" i="3"/>
  <c r="E3377" i="3"/>
  <c r="J3377" i="3" s="1"/>
  <c r="F3375" i="3"/>
  <c r="E8081" i="3"/>
  <c r="J8081" i="3" s="1"/>
  <c r="F8079" i="3"/>
  <c r="E9649" i="3"/>
  <c r="J9649" i="3" s="1"/>
  <c r="F9647" i="3"/>
  <c r="E11217" i="3"/>
  <c r="J11217" i="3" s="1"/>
  <c r="F11215" i="3"/>
  <c r="E241" i="3"/>
  <c r="J241" i="3" s="1"/>
  <c r="F239" i="3"/>
  <c r="E4945" i="3"/>
  <c r="J4945" i="3" s="1"/>
  <c r="F4943" i="3"/>
  <c r="L241" i="3"/>
  <c r="E12001" i="3"/>
  <c r="J12001" i="3" s="1"/>
  <c r="F11999" i="3"/>
  <c r="E1809" i="3"/>
  <c r="J1809" i="3" s="1"/>
  <c r="F1807" i="3"/>
  <c r="E6513" i="3"/>
  <c r="J6513" i="3" s="1"/>
  <c r="F6511" i="3"/>
  <c r="M11994" i="3"/>
  <c r="K11994" i="3"/>
  <c r="L12000" i="3" s="1"/>
  <c r="G11994" i="3"/>
  <c r="D11994" i="3"/>
  <c r="M11993" i="3"/>
  <c r="K11993" i="3"/>
  <c r="G11993" i="3"/>
  <c r="D11993" i="3"/>
  <c r="M11210" i="3"/>
  <c r="K11210" i="3"/>
  <c r="L11216" i="3" s="1"/>
  <c r="G11210" i="3"/>
  <c r="D11210" i="3"/>
  <c r="M11209" i="3"/>
  <c r="K11209" i="3"/>
  <c r="G11209" i="3"/>
  <c r="D11209" i="3"/>
  <c r="M10426" i="3"/>
  <c r="K10426" i="3"/>
  <c r="L10432" i="3" s="1"/>
  <c r="G10426" i="3"/>
  <c r="D10426" i="3"/>
  <c r="M10425" i="3"/>
  <c r="K10425" i="3"/>
  <c r="G10425" i="3"/>
  <c r="D10425" i="3"/>
  <c r="M9642" i="3"/>
  <c r="K9642" i="3"/>
  <c r="L9648" i="3" s="1"/>
  <c r="G9642" i="3"/>
  <c r="D9642" i="3"/>
  <c r="M9641" i="3"/>
  <c r="K9641" i="3"/>
  <c r="G9641" i="3"/>
  <c r="D9641" i="3"/>
  <c r="M8858" i="3"/>
  <c r="K8858" i="3"/>
  <c r="L8864" i="3" s="1"/>
  <c r="G8858" i="3"/>
  <c r="D8858" i="3"/>
  <c r="M8857" i="3"/>
  <c r="K8857" i="3"/>
  <c r="G8857" i="3"/>
  <c r="D8857" i="3"/>
  <c r="M8074" i="3"/>
  <c r="K8074" i="3"/>
  <c r="L8080" i="3" s="1"/>
  <c r="G8074" i="3"/>
  <c r="D8074" i="3"/>
  <c r="M8073" i="3"/>
  <c r="K8073" i="3"/>
  <c r="G8073" i="3"/>
  <c r="D8073" i="3"/>
  <c r="M7290" i="3"/>
  <c r="K7290" i="3"/>
  <c r="L7296" i="3" s="1"/>
  <c r="G7290" i="3"/>
  <c r="D7290" i="3"/>
  <c r="M7289" i="3"/>
  <c r="K7289" i="3"/>
  <c r="G7289" i="3"/>
  <c r="D7289" i="3"/>
  <c r="M6506" i="3"/>
  <c r="K6506" i="3"/>
  <c r="L6512" i="3" s="1"/>
  <c r="G6506" i="3"/>
  <c r="D6506" i="3"/>
  <c r="M6505" i="3"/>
  <c r="K6505" i="3"/>
  <c r="G6505" i="3"/>
  <c r="D6505" i="3"/>
  <c r="M5722" i="3"/>
  <c r="K5722" i="3"/>
  <c r="L5728" i="3" s="1"/>
  <c r="G5722" i="3"/>
  <c r="D5722" i="3"/>
  <c r="M5721" i="3"/>
  <c r="K5721" i="3"/>
  <c r="G5721" i="3"/>
  <c r="D5721" i="3"/>
  <c r="M4938" i="3"/>
  <c r="K4938" i="3"/>
  <c r="L4944" i="3" s="1"/>
  <c r="G4938" i="3"/>
  <c r="D4938" i="3"/>
  <c r="M4937" i="3"/>
  <c r="K4937" i="3"/>
  <c r="G4937" i="3"/>
  <c r="D4937" i="3"/>
  <c r="M4154" i="3"/>
  <c r="K4154" i="3"/>
  <c r="L4160" i="3" s="1"/>
  <c r="G4154" i="3"/>
  <c r="D4154" i="3"/>
  <c r="M4153" i="3"/>
  <c r="K4153" i="3"/>
  <c r="G4153" i="3"/>
  <c r="D4153" i="3"/>
  <c r="M3370" i="3"/>
  <c r="K3370" i="3"/>
  <c r="L3376" i="3" s="1"/>
  <c r="G3370" i="3"/>
  <c r="D3370" i="3"/>
  <c r="M3369" i="3"/>
  <c r="K3369" i="3"/>
  <c r="G3369" i="3"/>
  <c r="D3369" i="3"/>
  <c r="M2586" i="3"/>
  <c r="K2586" i="3"/>
  <c r="L2592" i="3" s="1"/>
  <c r="G2586" i="3"/>
  <c r="D2586" i="3"/>
  <c r="M2585" i="3"/>
  <c r="K2585" i="3"/>
  <c r="G2585" i="3"/>
  <c r="D2585" i="3"/>
  <c r="M1802" i="3"/>
  <c r="K1802" i="3"/>
  <c r="L1808" i="3" s="1"/>
  <c r="G1802" i="3"/>
  <c r="D1802" i="3"/>
  <c r="M1801" i="3"/>
  <c r="K1801" i="3"/>
  <c r="G1801" i="3"/>
  <c r="D1801" i="3"/>
  <c r="M1018" i="3"/>
  <c r="K1018" i="3"/>
  <c r="L1024" i="3" s="1"/>
  <c r="G1018" i="3"/>
  <c r="D1018" i="3"/>
  <c r="M1017" i="3"/>
  <c r="K1017" i="3"/>
  <c r="G1017" i="3"/>
  <c r="D101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999" i="3"/>
  <c r="E239" i="3"/>
  <c r="J239" i="3" s="1"/>
  <c r="F237" i="3"/>
  <c r="E12000" i="3"/>
  <c r="J12000" i="3" s="1"/>
  <c r="F11998" i="3"/>
  <c r="L239" i="3"/>
  <c r="E11999" i="3"/>
  <c r="J11999" i="3" s="1"/>
  <c r="F11997" i="3"/>
  <c r="L11215" i="3"/>
  <c r="F11214" i="3"/>
  <c r="E11216" i="3"/>
  <c r="J11216" i="3" s="1"/>
  <c r="E11215" i="3"/>
  <c r="J11215" i="3" s="1"/>
  <c r="F10430" i="3"/>
  <c r="E10432" i="3"/>
  <c r="J10432" i="3" s="1"/>
  <c r="F9646" i="3"/>
  <c r="E9648" i="3"/>
  <c r="J9648" i="3" s="1"/>
  <c r="F8862" i="3"/>
  <c r="E8864" i="3"/>
  <c r="J8864" i="3" s="1"/>
  <c r="F8078" i="3"/>
  <c r="E8080" i="3"/>
  <c r="J8080" i="3" s="1"/>
  <c r="L3375" i="3"/>
  <c r="F7294" i="3"/>
  <c r="E7296" i="3"/>
  <c r="J7296" i="3" s="1"/>
  <c r="F6510" i="3"/>
  <c r="E6512" i="3"/>
  <c r="J6512" i="3" s="1"/>
  <c r="L1807" i="3"/>
  <c r="F5726" i="3"/>
  <c r="E5728" i="3"/>
  <c r="J5728" i="3" s="1"/>
  <c r="F4942" i="3"/>
  <c r="E4944" i="3"/>
  <c r="J4944" i="3" s="1"/>
  <c r="F4158" i="3"/>
  <c r="E4160" i="3"/>
  <c r="J4160" i="3" s="1"/>
  <c r="F3374" i="3"/>
  <c r="E3376" i="3"/>
  <c r="J3376" i="3" s="1"/>
  <c r="F2590" i="3"/>
  <c r="E2592" i="3"/>
  <c r="J2592" i="3" s="1"/>
  <c r="F1806" i="3"/>
  <c r="E1808" i="3"/>
  <c r="J1808" i="3" s="1"/>
  <c r="F1022" i="3"/>
  <c r="E1024" i="3"/>
  <c r="J1024" i="3" s="1"/>
  <c r="L1023" i="3"/>
  <c r="L4159" i="3"/>
  <c r="L4943" i="3"/>
  <c r="L5727" i="3"/>
  <c r="L6511" i="3"/>
  <c r="L7295" i="3"/>
  <c r="L8079" i="3"/>
  <c r="L8863" i="3"/>
  <c r="L9647" i="3"/>
  <c r="L10431" i="3"/>
  <c r="E10431" i="3"/>
  <c r="J10431" i="3" s="1"/>
  <c r="E9647" i="3"/>
  <c r="J9647" i="3" s="1"/>
  <c r="E8863" i="3"/>
  <c r="J8863" i="3" s="1"/>
  <c r="E8079" i="3"/>
  <c r="J8079" i="3" s="1"/>
  <c r="E7295" i="3"/>
  <c r="J7295" i="3" s="1"/>
  <c r="E6511" i="3"/>
  <c r="J6511" i="3" s="1"/>
  <c r="E5727" i="3"/>
  <c r="J5727" i="3" s="1"/>
  <c r="E4943" i="3"/>
  <c r="J4943" i="3" s="1"/>
  <c r="E4159" i="3"/>
  <c r="J4159" i="3" s="1"/>
  <c r="E3375" i="3"/>
  <c r="J3375" i="3" s="1"/>
  <c r="E2591" i="3"/>
  <c r="J2591" i="3" s="1"/>
  <c r="L2591" i="3"/>
  <c r="E1807" i="3"/>
  <c r="J1807" i="3" s="1"/>
  <c r="E1023" i="3"/>
  <c r="J1023" i="3" s="1"/>
  <c r="F11213" i="3"/>
  <c r="F10429" i="3"/>
  <c r="F9645" i="3"/>
  <c r="F8861" i="3"/>
  <c r="F8077" i="3"/>
  <c r="F7293" i="3"/>
  <c r="F6509" i="3"/>
  <c r="F5725" i="3"/>
  <c r="F4941" i="3"/>
  <c r="F4157" i="3"/>
  <c r="F3373" i="3"/>
  <c r="F2589" i="3"/>
  <c r="F1805" i="3"/>
  <c r="F1021" i="3"/>
  <c r="M232" i="3"/>
  <c r="K232" i="3"/>
  <c r="G232" i="3"/>
  <c r="D232" i="3"/>
  <c r="M1016" i="3"/>
  <c r="K1016" i="3"/>
  <c r="L1022" i="3" s="1"/>
  <c r="G1016" i="3"/>
  <c r="D1016" i="3"/>
  <c r="E1022" i="3" s="1"/>
  <c r="J1022" i="3" s="1"/>
  <c r="M1800" i="3"/>
  <c r="K1800" i="3"/>
  <c r="G1800" i="3"/>
  <c r="D1800" i="3"/>
  <c r="F1804" i="3" s="1"/>
  <c r="M2584" i="3"/>
  <c r="K2584" i="3"/>
  <c r="L2590" i="3" s="1"/>
  <c r="G2584" i="3"/>
  <c r="D2584" i="3"/>
  <c r="M3368" i="3"/>
  <c r="K3368" i="3"/>
  <c r="L3374" i="3" s="1"/>
  <c r="G3368" i="3"/>
  <c r="D3368" i="3"/>
  <c r="E3374" i="3" s="1"/>
  <c r="J3374" i="3" s="1"/>
  <c r="M4152" i="3"/>
  <c r="K4152" i="3"/>
  <c r="G4152" i="3"/>
  <c r="D4152" i="3"/>
  <c r="E4158" i="3" s="1"/>
  <c r="J4158" i="3" s="1"/>
  <c r="M4936" i="3"/>
  <c r="K4936" i="3"/>
  <c r="G4936" i="3"/>
  <c r="D4936" i="3"/>
  <c r="F4940" i="3" s="1"/>
  <c r="M5720" i="3"/>
  <c r="K5720" i="3"/>
  <c r="L5726" i="3" s="1"/>
  <c r="G5720" i="3"/>
  <c r="D5720" i="3"/>
  <c r="E5726" i="3" s="1"/>
  <c r="J5726" i="3" s="1"/>
  <c r="M6504" i="3"/>
  <c r="K6504" i="3"/>
  <c r="L6510" i="3" s="1"/>
  <c r="G6504" i="3"/>
  <c r="D6504" i="3"/>
  <c r="F6508" i="3" s="1"/>
  <c r="M7288" i="3"/>
  <c r="K7288" i="3"/>
  <c r="L7294" i="3" s="1"/>
  <c r="G7288" i="3"/>
  <c r="D7288" i="3"/>
  <c r="F7292" i="3" s="1"/>
  <c r="M8072" i="3"/>
  <c r="K8072" i="3"/>
  <c r="L8078" i="3" s="1"/>
  <c r="G8072" i="3"/>
  <c r="D8072" i="3"/>
  <c r="F8076" i="3" s="1"/>
  <c r="M8856" i="3"/>
  <c r="K8856" i="3"/>
  <c r="L8862" i="3" s="1"/>
  <c r="G8856" i="3"/>
  <c r="D8856" i="3"/>
  <c r="F8860" i="3" s="1"/>
  <c r="M9640" i="3"/>
  <c r="K9640" i="3"/>
  <c r="L9646" i="3" s="1"/>
  <c r="G9640" i="3"/>
  <c r="D9640" i="3"/>
  <c r="M10424" i="3"/>
  <c r="K10424" i="3"/>
  <c r="L10430" i="3" s="1"/>
  <c r="G10424" i="3"/>
  <c r="D10424" i="3"/>
  <c r="F10428" i="3" s="1"/>
  <c r="M11208" i="3"/>
  <c r="K11208" i="3"/>
  <c r="L11214" i="3" s="1"/>
  <c r="G11208" i="3"/>
  <c r="D11208" i="3"/>
  <c r="F11212" i="3" s="1"/>
  <c r="M11992" i="3"/>
  <c r="K11992" i="3"/>
  <c r="L11998" i="3" s="1"/>
  <c r="G11992" i="3"/>
  <c r="D11992" i="3"/>
  <c r="E2590" i="3" l="1"/>
  <c r="J2590" i="3" s="1"/>
  <c r="E8862" i="3"/>
  <c r="J8862" i="3" s="1"/>
  <c r="E238" i="3"/>
  <c r="J238" i="3" s="1"/>
  <c r="F236" i="3"/>
  <c r="F1020" i="3"/>
  <c r="F2588" i="3"/>
  <c r="E6510" i="3"/>
  <c r="J6510" i="3" s="1"/>
  <c r="E9646" i="3"/>
  <c r="J9646" i="3" s="1"/>
  <c r="E11998" i="3"/>
  <c r="J11998" i="3" s="1"/>
  <c r="F11996" i="3"/>
  <c r="L238" i="3"/>
  <c r="F4156" i="3"/>
  <c r="F5724" i="3"/>
  <c r="F9644" i="3"/>
  <c r="L4158" i="3"/>
  <c r="E1806" i="3"/>
  <c r="J1806" i="3" s="1"/>
  <c r="E7294" i="3"/>
  <c r="J7294" i="3" s="1"/>
  <c r="E10430" i="3"/>
  <c r="J10430" i="3" s="1"/>
  <c r="E11214" i="3"/>
  <c r="J11214" i="3" s="1"/>
  <c r="F3372" i="3"/>
  <c r="L4942" i="3"/>
  <c r="E4942" i="3"/>
  <c r="J4942" i="3" s="1"/>
  <c r="E8078" i="3"/>
  <c r="J8078" i="3" s="1"/>
  <c r="L1806" i="3"/>
  <c r="M11991" i="3"/>
  <c r="K11991" i="3"/>
  <c r="L11997" i="3" s="1"/>
  <c r="G11991" i="3"/>
  <c r="D11991" i="3"/>
  <c r="M11207" i="3"/>
  <c r="K11207" i="3"/>
  <c r="G11207" i="3"/>
  <c r="D11207" i="3"/>
  <c r="M10423" i="3"/>
  <c r="K10423" i="3"/>
  <c r="G10423" i="3"/>
  <c r="D10423" i="3"/>
  <c r="M9639" i="3"/>
  <c r="K9639" i="3"/>
  <c r="G9639" i="3"/>
  <c r="D9639" i="3"/>
  <c r="M8855" i="3"/>
  <c r="K8855" i="3"/>
  <c r="G8855" i="3"/>
  <c r="D8855" i="3"/>
  <c r="M8071" i="3"/>
  <c r="K8071" i="3"/>
  <c r="G8071" i="3"/>
  <c r="D8071" i="3"/>
  <c r="M7287" i="3"/>
  <c r="K7287" i="3"/>
  <c r="G7287" i="3"/>
  <c r="D7287" i="3"/>
  <c r="M6503" i="3"/>
  <c r="K6503" i="3"/>
  <c r="G6503" i="3"/>
  <c r="D6503" i="3"/>
  <c r="M5719" i="3"/>
  <c r="K5719" i="3"/>
  <c r="G5719" i="3"/>
  <c r="D5719" i="3"/>
  <c r="M4935" i="3"/>
  <c r="K4935" i="3"/>
  <c r="G4935" i="3"/>
  <c r="D4935" i="3"/>
  <c r="M4151" i="3"/>
  <c r="K4151" i="3"/>
  <c r="G4151" i="3"/>
  <c r="D4151" i="3"/>
  <c r="M3367" i="3"/>
  <c r="K3367" i="3"/>
  <c r="G3367" i="3"/>
  <c r="D3367" i="3"/>
  <c r="M2583" i="3"/>
  <c r="K2583" i="3"/>
  <c r="L2589" i="3" s="1"/>
  <c r="G2583" i="3"/>
  <c r="D2583" i="3"/>
  <c r="M1799" i="3"/>
  <c r="K1799" i="3"/>
  <c r="L1805" i="3" s="1"/>
  <c r="G1799" i="3"/>
  <c r="D1799" i="3"/>
  <c r="M1015" i="3"/>
  <c r="K1015" i="3"/>
  <c r="G1015" i="3"/>
  <c r="D1015" i="3"/>
  <c r="M231" i="3"/>
  <c r="K231" i="3"/>
  <c r="G231" i="3"/>
  <c r="D231" i="3"/>
  <c r="E6509" i="3" l="1"/>
  <c r="J6509" i="3" s="1"/>
  <c r="F6507" i="3"/>
  <c r="E9645" i="3"/>
  <c r="J9645" i="3" s="1"/>
  <c r="F9643" i="3"/>
  <c r="E11997" i="3"/>
  <c r="J11997" i="3" s="1"/>
  <c r="F11995" i="3"/>
  <c r="E3373" i="3"/>
  <c r="J3373" i="3" s="1"/>
  <c r="F3371" i="3"/>
  <c r="E8077" i="3"/>
  <c r="J8077" i="3" s="1"/>
  <c r="F8075" i="3"/>
  <c r="L4941" i="3"/>
  <c r="L6509" i="3"/>
  <c r="E11213" i="3"/>
  <c r="J11213" i="3" s="1"/>
  <c r="F11211" i="3"/>
  <c r="L3373" i="3"/>
  <c r="F2587" i="3"/>
  <c r="E2589" i="3"/>
  <c r="J2589" i="3" s="1"/>
  <c r="L1021" i="3"/>
  <c r="F5723" i="3"/>
  <c r="E5725" i="3"/>
  <c r="J5725" i="3" s="1"/>
  <c r="L9645" i="3"/>
  <c r="L11213" i="3"/>
  <c r="L237" i="3"/>
  <c r="L8077" i="3"/>
  <c r="E4157" i="3"/>
  <c r="J4157" i="3" s="1"/>
  <c r="F4155" i="3"/>
  <c r="F8859" i="3"/>
  <c r="E8861" i="3"/>
  <c r="J8861" i="3" s="1"/>
  <c r="L8861" i="3"/>
  <c r="E4941" i="3"/>
  <c r="J4941" i="3" s="1"/>
  <c r="F4939" i="3"/>
  <c r="L10429" i="3"/>
  <c r="F1019" i="3"/>
  <c r="E1021" i="3"/>
  <c r="J1021" i="3" s="1"/>
  <c r="E7293" i="3"/>
  <c r="J7293" i="3" s="1"/>
  <c r="F7291" i="3"/>
  <c r="E237" i="3"/>
  <c r="J237" i="3" s="1"/>
  <c r="F235" i="3"/>
  <c r="F1803" i="3"/>
  <c r="E1805" i="3"/>
  <c r="J1805" i="3" s="1"/>
  <c r="L4157" i="3"/>
  <c r="L5725" i="3"/>
  <c r="L7293" i="3"/>
  <c r="E10429" i="3"/>
  <c r="J10429" i="3" s="1"/>
  <c r="F10427" i="3"/>
  <c r="M11990" i="3" l="1"/>
  <c r="K11990" i="3"/>
  <c r="G11990" i="3"/>
  <c r="D11990" i="3"/>
  <c r="M11206" i="3"/>
  <c r="K11206" i="3"/>
  <c r="G11206" i="3"/>
  <c r="D11206" i="3"/>
  <c r="M10422" i="3"/>
  <c r="K10422" i="3"/>
  <c r="G10422" i="3"/>
  <c r="D10422" i="3"/>
  <c r="M9638" i="3"/>
  <c r="K9638" i="3"/>
  <c r="G9638" i="3"/>
  <c r="D9638" i="3"/>
  <c r="M8854" i="3"/>
  <c r="K8854" i="3"/>
  <c r="G8854" i="3"/>
  <c r="D8854" i="3"/>
  <c r="M8070" i="3"/>
  <c r="K8070" i="3"/>
  <c r="G8070" i="3"/>
  <c r="D8070" i="3"/>
  <c r="M7286" i="3"/>
  <c r="K7286" i="3"/>
  <c r="G7286" i="3"/>
  <c r="D7286" i="3"/>
  <c r="M6502" i="3"/>
  <c r="K6502" i="3"/>
  <c r="L6508" i="3" s="1"/>
  <c r="G6502" i="3"/>
  <c r="D6502" i="3"/>
  <c r="M5718" i="3"/>
  <c r="K5718" i="3"/>
  <c r="L5724" i="3" s="1"/>
  <c r="G5718" i="3"/>
  <c r="D5718" i="3"/>
  <c r="M4934" i="3"/>
  <c r="K4934" i="3"/>
  <c r="G4934" i="3"/>
  <c r="D4934" i="3"/>
  <c r="M4150" i="3"/>
  <c r="K4150" i="3"/>
  <c r="G4150" i="3"/>
  <c r="D4150" i="3"/>
  <c r="M3366" i="3"/>
  <c r="K3366" i="3"/>
  <c r="G3366" i="3"/>
  <c r="D3366" i="3"/>
  <c r="M2582" i="3"/>
  <c r="K2582" i="3"/>
  <c r="L2588" i="3" s="1"/>
  <c r="G2582" i="3"/>
  <c r="D2582" i="3"/>
  <c r="M1798" i="3"/>
  <c r="K1798" i="3"/>
  <c r="L1804" i="3" s="1"/>
  <c r="G1798" i="3"/>
  <c r="D1798" i="3"/>
  <c r="M1014" i="3"/>
  <c r="K1014" i="3"/>
  <c r="G1014" i="3"/>
  <c r="D1014" i="3"/>
  <c r="M230" i="3"/>
  <c r="K230" i="3"/>
  <c r="L236" i="3" s="1"/>
  <c r="G230" i="3"/>
  <c r="D230" i="3"/>
  <c r="F4938" i="3" l="1"/>
  <c r="E4940" i="3"/>
  <c r="J4940" i="3" s="1"/>
  <c r="L7292" i="3"/>
  <c r="E11996" i="3"/>
  <c r="J11996" i="3" s="1"/>
  <c r="F11994" i="3"/>
  <c r="E1020" i="3"/>
  <c r="J1020" i="3" s="1"/>
  <c r="F1018" i="3"/>
  <c r="F6506" i="3"/>
  <c r="E6508" i="3"/>
  <c r="J6508" i="3" s="1"/>
  <c r="L3372" i="3"/>
  <c r="L8860" i="3"/>
  <c r="L10428" i="3"/>
  <c r="E236" i="3"/>
  <c r="J236" i="3" s="1"/>
  <c r="F234" i="3"/>
  <c r="E4156" i="3"/>
  <c r="J4156" i="3" s="1"/>
  <c r="F4154" i="3"/>
  <c r="F8074" i="3"/>
  <c r="E8076" i="3"/>
  <c r="J8076" i="3" s="1"/>
  <c r="E2588" i="3"/>
  <c r="J2588" i="3" s="1"/>
  <c r="F2586" i="3"/>
  <c r="F9642" i="3"/>
  <c r="E9644" i="3"/>
  <c r="J9644" i="3" s="1"/>
  <c r="E11212" i="3"/>
  <c r="J11212" i="3" s="1"/>
  <c r="F11210" i="3"/>
  <c r="E10428" i="3"/>
  <c r="J10428" i="3" s="1"/>
  <c r="F10426" i="3"/>
  <c r="F1802" i="3"/>
  <c r="E1804" i="3"/>
  <c r="J1804" i="3" s="1"/>
  <c r="L4156" i="3"/>
  <c r="L8076" i="3"/>
  <c r="L11996" i="3"/>
  <c r="E8860" i="3"/>
  <c r="J8860" i="3" s="1"/>
  <c r="F8858" i="3"/>
  <c r="L4940" i="3"/>
  <c r="L1020" i="3"/>
  <c r="E5724" i="3"/>
  <c r="J5724" i="3" s="1"/>
  <c r="F5722" i="3"/>
  <c r="E3372" i="3"/>
  <c r="J3372" i="3" s="1"/>
  <c r="F3370" i="3"/>
  <c r="E7292" i="3"/>
  <c r="J7292" i="3" s="1"/>
  <c r="F7290" i="3"/>
  <c r="L9644" i="3"/>
  <c r="L11212" i="3"/>
  <c r="M229" i="3"/>
  <c r="K229" i="3"/>
  <c r="L235" i="3" s="1"/>
  <c r="G229" i="3"/>
  <c r="D229" i="3"/>
  <c r="M1013" i="3"/>
  <c r="K1013" i="3"/>
  <c r="G1013" i="3"/>
  <c r="D1013" i="3"/>
  <c r="M1797" i="3"/>
  <c r="K1797" i="3"/>
  <c r="G1797" i="3"/>
  <c r="D1797" i="3"/>
  <c r="M2581" i="3"/>
  <c r="K2581" i="3"/>
  <c r="G2581" i="3"/>
  <c r="D2581" i="3"/>
  <c r="M3365" i="3"/>
  <c r="K3365" i="3"/>
  <c r="L3371" i="3" s="1"/>
  <c r="G3365" i="3"/>
  <c r="D3365" i="3"/>
  <c r="M4149" i="3"/>
  <c r="K4149" i="3"/>
  <c r="G4149" i="3"/>
  <c r="D4149" i="3"/>
  <c r="M4933" i="3"/>
  <c r="K4933" i="3"/>
  <c r="G4933" i="3"/>
  <c r="D4933" i="3"/>
  <c r="M5717" i="3"/>
  <c r="K5717" i="3"/>
  <c r="L5723" i="3" s="1"/>
  <c r="G5717" i="3"/>
  <c r="D5717" i="3"/>
  <c r="M6501" i="3"/>
  <c r="K6501" i="3"/>
  <c r="L6507" i="3" s="1"/>
  <c r="G6501" i="3"/>
  <c r="D6501" i="3"/>
  <c r="M7285" i="3"/>
  <c r="K7285" i="3"/>
  <c r="G7285" i="3"/>
  <c r="D7285" i="3"/>
  <c r="M8069" i="3"/>
  <c r="K8069" i="3"/>
  <c r="G8069" i="3"/>
  <c r="D8069" i="3"/>
  <c r="M8853" i="3"/>
  <c r="K8853" i="3"/>
  <c r="G8853" i="3"/>
  <c r="D8853" i="3"/>
  <c r="M9637" i="3"/>
  <c r="K9637" i="3"/>
  <c r="G9637" i="3"/>
  <c r="D9637" i="3"/>
  <c r="M10421" i="3"/>
  <c r="K10421" i="3"/>
  <c r="G10421" i="3"/>
  <c r="D10421" i="3"/>
  <c r="M11205" i="3"/>
  <c r="K11205" i="3"/>
  <c r="L11211" i="3" s="1"/>
  <c r="G11205" i="3"/>
  <c r="D11205" i="3"/>
  <c r="M11989" i="3"/>
  <c r="K11989" i="3"/>
  <c r="L11995" i="3" s="1"/>
  <c r="G11989" i="3"/>
  <c r="D11989" i="3"/>
  <c r="F1017" i="3" l="1"/>
  <c r="E1019" i="3"/>
  <c r="J1019" i="3" s="1"/>
  <c r="F3369" i="3"/>
  <c r="E3371" i="3"/>
  <c r="J3371" i="3" s="1"/>
  <c r="L2587" i="3"/>
  <c r="F4937" i="3"/>
  <c r="E4939" i="3"/>
  <c r="J4939" i="3" s="1"/>
  <c r="L9643" i="3"/>
  <c r="E5723" i="3"/>
  <c r="J5723" i="3" s="1"/>
  <c r="F5721" i="3"/>
  <c r="L4939" i="3"/>
  <c r="F8073" i="3"/>
  <c r="E8075" i="3"/>
  <c r="J8075" i="3" s="1"/>
  <c r="E10427" i="3"/>
  <c r="J10427" i="3" s="1"/>
  <c r="F10425" i="3"/>
  <c r="L7291" i="3"/>
  <c r="F6505" i="3"/>
  <c r="E6507" i="3"/>
  <c r="J6507" i="3" s="1"/>
  <c r="F1801" i="3"/>
  <c r="E1803" i="3"/>
  <c r="J1803" i="3" s="1"/>
  <c r="E4155" i="3"/>
  <c r="J4155" i="3" s="1"/>
  <c r="F4153" i="3"/>
  <c r="E9643" i="3"/>
  <c r="J9643" i="3" s="1"/>
  <c r="F9641" i="3"/>
  <c r="E7291" i="3"/>
  <c r="J7291" i="3" s="1"/>
  <c r="F7289" i="3"/>
  <c r="L1803" i="3"/>
  <c r="E235" i="3"/>
  <c r="J235" i="3" s="1"/>
  <c r="F233" i="3"/>
  <c r="E11995" i="3"/>
  <c r="J11995" i="3" s="1"/>
  <c r="F11993" i="3"/>
  <c r="L8075" i="3"/>
  <c r="L1019" i="3"/>
  <c r="E8859" i="3"/>
  <c r="J8859" i="3" s="1"/>
  <c r="F8857" i="3"/>
  <c r="F11209" i="3"/>
  <c r="E11211" i="3"/>
  <c r="J11211" i="3" s="1"/>
  <c r="L10427" i="3"/>
  <c r="L8859" i="3"/>
  <c r="L4155" i="3"/>
  <c r="E2587" i="3"/>
  <c r="J2587" i="3" s="1"/>
  <c r="F2585" i="3"/>
  <c r="M11204" i="3"/>
  <c r="K11204" i="3"/>
  <c r="G11204" i="3"/>
  <c r="D11204" i="3"/>
  <c r="M10420" i="3"/>
  <c r="K10420" i="3"/>
  <c r="G10420" i="3"/>
  <c r="D10420" i="3"/>
  <c r="M9636" i="3"/>
  <c r="K9636" i="3"/>
  <c r="G9636" i="3"/>
  <c r="D9636" i="3"/>
  <c r="M8852" i="3"/>
  <c r="K8852" i="3"/>
  <c r="G8852" i="3"/>
  <c r="D8852" i="3"/>
  <c r="M8068" i="3"/>
  <c r="K8068" i="3"/>
  <c r="G8068" i="3"/>
  <c r="D8068" i="3"/>
  <c r="M7284" i="3"/>
  <c r="K7284" i="3"/>
  <c r="G7284" i="3"/>
  <c r="D7284" i="3"/>
  <c r="M6500" i="3"/>
  <c r="K6500" i="3"/>
  <c r="G6500" i="3"/>
  <c r="D6500" i="3"/>
  <c r="M5716" i="3"/>
  <c r="K5716" i="3"/>
  <c r="G5716" i="3"/>
  <c r="D5716" i="3"/>
  <c r="M4932" i="3"/>
  <c r="K4932" i="3"/>
  <c r="G4932" i="3"/>
  <c r="D4932" i="3"/>
  <c r="M4148" i="3"/>
  <c r="K4148" i="3"/>
  <c r="L4154" i="3" s="1"/>
  <c r="G4148" i="3"/>
  <c r="D4148" i="3"/>
  <c r="M3364" i="3"/>
  <c r="K3364" i="3"/>
  <c r="L3370" i="3" s="1"/>
  <c r="G3364" i="3"/>
  <c r="D3364" i="3"/>
  <c r="M2580" i="3"/>
  <c r="K2580" i="3"/>
  <c r="G2580" i="3"/>
  <c r="D2580" i="3"/>
  <c r="M1796" i="3"/>
  <c r="K1796" i="3"/>
  <c r="L1802" i="3" s="1"/>
  <c r="G1796" i="3"/>
  <c r="D1796" i="3"/>
  <c r="M1012" i="3"/>
  <c r="K1012" i="3"/>
  <c r="G1012" i="3"/>
  <c r="D1012" i="3"/>
  <c r="M228" i="3"/>
  <c r="K228" i="3"/>
  <c r="G228" i="3"/>
  <c r="D228" i="3"/>
  <c r="M11988" i="3"/>
  <c r="K11988" i="3"/>
  <c r="L11994" i="3" s="1"/>
  <c r="G11988" i="3"/>
  <c r="D11988" i="3"/>
  <c r="L6506" i="3" l="1"/>
  <c r="F1016" i="3"/>
  <c r="E1018" i="3"/>
  <c r="J1018" i="3" s="1"/>
  <c r="E9642" i="3"/>
  <c r="J9642" i="3" s="1"/>
  <c r="F9640" i="3"/>
  <c r="E4938" i="3"/>
  <c r="J4938" i="3" s="1"/>
  <c r="F4936" i="3"/>
  <c r="L8074" i="3"/>
  <c r="L10426" i="3"/>
  <c r="L8858" i="3"/>
  <c r="E7290" i="3"/>
  <c r="J7290" i="3" s="1"/>
  <c r="F7288" i="3"/>
  <c r="E11994" i="3"/>
  <c r="J11994" i="3" s="1"/>
  <c r="F11992" i="3"/>
  <c r="F8856" i="3"/>
  <c r="E8858" i="3"/>
  <c r="J8858" i="3" s="1"/>
  <c r="L9642" i="3"/>
  <c r="F11208" i="3"/>
  <c r="E11210" i="3"/>
  <c r="J11210" i="3" s="1"/>
  <c r="E3370" i="3"/>
  <c r="J3370" i="3" s="1"/>
  <c r="F3368" i="3"/>
  <c r="L5722" i="3"/>
  <c r="E2586" i="3"/>
  <c r="J2586" i="3" s="1"/>
  <c r="F2584" i="3"/>
  <c r="E6506" i="3"/>
  <c r="J6506" i="3" s="1"/>
  <c r="F6504" i="3"/>
  <c r="F4152" i="3"/>
  <c r="E4154" i="3"/>
  <c r="J4154" i="3" s="1"/>
  <c r="E234" i="3"/>
  <c r="J234" i="3" s="1"/>
  <c r="F232" i="3"/>
  <c r="L234" i="3"/>
  <c r="L1018" i="3"/>
  <c r="L7290" i="3"/>
  <c r="L4938" i="3"/>
  <c r="E1802" i="3"/>
  <c r="J1802" i="3" s="1"/>
  <c r="F1800" i="3"/>
  <c r="L2586" i="3"/>
  <c r="E8074" i="3"/>
  <c r="J8074" i="3" s="1"/>
  <c r="F8072" i="3"/>
  <c r="F5720" i="3"/>
  <c r="E5722" i="3"/>
  <c r="J5722" i="3" s="1"/>
  <c r="F10424" i="3"/>
  <c r="E10426" i="3"/>
  <c r="J10426" i="3" s="1"/>
  <c r="L11210" i="3"/>
  <c r="M227" i="3"/>
  <c r="K227" i="3"/>
  <c r="G227" i="3"/>
  <c r="D227" i="3"/>
  <c r="M1011" i="3"/>
  <c r="K1011" i="3"/>
  <c r="L1017" i="3" s="1"/>
  <c r="G1011" i="3"/>
  <c r="D1011" i="3"/>
  <c r="M1795" i="3"/>
  <c r="K1795" i="3"/>
  <c r="G1795" i="3"/>
  <c r="D1795" i="3"/>
  <c r="M2579" i="3"/>
  <c r="K2579" i="3"/>
  <c r="G2579" i="3"/>
  <c r="D2579" i="3"/>
  <c r="M3363" i="3"/>
  <c r="K3363" i="3"/>
  <c r="G3363" i="3"/>
  <c r="D3363" i="3"/>
  <c r="M4147" i="3"/>
  <c r="K4147" i="3"/>
  <c r="G4147" i="3"/>
  <c r="D4147" i="3"/>
  <c r="M4931" i="3"/>
  <c r="K4931" i="3"/>
  <c r="G4931" i="3"/>
  <c r="D4931" i="3"/>
  <c r="M5715" i="3"/>
  <c r="K5715" i="3"/>
  <c r="G5715" i="3"/>
  <c r="D5715" i="3"/>
  <c r="M6499" i="3"/>
  <c r="K6499" i="3"/>
  <c r="L6505" i="3" s="1"/>
  <c r="G6499" i="3"/>
  <c r="D6499" i="3"/>
  <c r="M7283" i="3"/>
  <c r="K7283" i="3"/>
  <c r="L7289" i="3" s="1"/>
  <c r="G7283" i="3"/>
  <c r="D7283" i="3"/>
  <c r="M8067" i="3"/>
  <c r="K8067" i="3"/>
  <c r="L8073" i="3" s="1"/>
  <c r="G8067" i="3"/>
  <c r="D8067" i="3"/>
  <c r="M8851" i="3"/>
  <c r="K8851" i="3"/>
  <c r="G8851" i="3"/>
  <c r="D8851" i="3"/>
  <c r="M9635" i="3"/>
  <c r="K9635" i="3"/>
  <c r="G9635" i="3"/>
  <c r="D9635" i="3"/>
  <c r="M10419" i="3"/>
  <c r="K10419" i="3"/>
  <c r="G10419" i="3"/>
  <c r="D10419" i="3"/>
  <c r="M11203" i="3"/>
  <c r="K11203" i="3"/>
  <c r="G11203" i="3"/>
  <c r="D11203" i="3"/>
  <c r="M11987" i="3"/>
  <c r="K11987" i="3"/>
  <c r="G11987" i="3"/>
  <c r="D11987" i="3"/>
  <c r="L10425" i="3" l="1"/>
  <c r="E233" i="3"/>
  <c r="J233" i="3" s="1"/>
  <c r="F231" i="3"/>
  <c r="L3369" i="3"/>
  <c r="E8073" i="3"/>
  <c r="J8073" i="3" s="1"/>
  <c r="F8071" i="3"/>
  <c r="E4153" i="3"/>
  <c r="J4153" i="3" s="1"/>
  <c r="F4151" i="3"/>
  <c r="L1801" i="3"/>
  <c r="L8857" i="3"/>
  <c r="E2585" i="3"/>
  <c r="J2585" i="3" s="1"/>
  <c r="F2583" i="3"/>
  <c r="L233" i="3"/>
  <c r="E5721" i="3"/>
  <c r="J5721" i="3" s="1"/>
  <c r="F5719" i="3"/>
  <c r="E9641" i="3"/>
  <c r="J9641" i="3" s="1"/>
  <c r="F9639" i="3"/>
  <c r="L4153" i="3"/>
  <c r="L2585" i="3"/>
  <c r="E11209" i="3"/>
  <c r="J11209" i="3" s="1"/>
  <c r="F11207" i="3"/>
  <c r="L11209" i="3"/>
  <c r="E6505" i="3"/>
  <c r="J6505" i="3" s="1"/>
  <c r="F6503" i="3"/>
  <c r="E10425" i="3"/>
  <c r="J10425" i="3" s="1"/>
  <c r="F10423" i="3"/>
  <c r="L4937" i="3"/>
  <c r="E11993" i="3"/>
  <c r="J11993" i="3" s="1"/>
  <c r="F11991" i="3"/>
  <c r="L9641" i="3"/>
  <c r="L5721" i="3"/>
  <c r="E1017" i="3"/>
  <c r="J1017" i="3" s="1"/>
  <c r="F1015" i="3"/>
  <c r="E8857" i="3"/>
  <c r="J8857" i="3" s="1"/>
  <c r="F8855" i="3"/>
  <c r="E4937" i="3"/>
  <c r="J4937" i="3" s="1"/>
  <c r="F4935" i="3"/>
  <c r="L11993" i="3"/>
  <c r="E7289" i="3"/>
  <c r="J7289" i="3" s="1"/>
  <c r="F7287" i="3"/>
  <c r="E3369" i="3"/>
  <c r="J3369" i="3" s="1"/>
  <c r="F3367" i="3"/>
  <c r="E1801" i="3"/>
  <c r="J1801" i="3" s="1"/>
  <c r="F1799" i="3"/>
  <c r="M10418" i="3"/>
  <c r="K10418" i="3"/>
  <c r="L10424" i="3" s="1"/>
  <c r="G10418" i="3"/>
  <c r="D10418" i="3"/>
  <c r="M9634" i="3"/>
  <c r="K9634" i="3"/>
  <c r="L9640" i="3" s="1"/>
  <c r="G9634" i="3"/>
  <c r="D9634" i="3"/>
  <c r="M8850" i="3"/>
  <c r="K8850" i="3"/>
  <c r="L8856" i="3" s="1"/>
  <c r="G8850" i="3"/>
  <c r="D8850" i="3"/>
  <c r="M8066" i="3"/>
  <c r="K8066" i="3"/>
  <c r="L8072" i="3" s="1"/>
  <c r="G8066" i="3"/>
  <c r="D8066" i="3"/>
  <c r="M7282" i="3"/>
  <c r="K7282" i="3"/>
  <c r="L7288" i="3" s="1"/>
  <c r="G7282" i="3"/>
  <c r="D7282" i="3"/>
  <c r="M6498" i="3"/>
  <c r="K6498" i="3"/>
  <c r="L6504" i="3" s="1"/>
  <c r="G6498" i="3"/>
  <c r="D6498" i="3"/>
  <c r="M5714" i="3"/>
  <c r="K5714" i="3"/>
  <c r="L5720" i="3" s="1"/>
  <c r="G5714" i="3"/>
  <c r="D5714" i="3"/>
  <c r="M4930" i="3"/>
  <c r="K4930" i="3"/>
  <c r="L4936" i="3" s="1"/>
  <c r="G4930" i="3"/>
  <c r="D4930" i="3"/>
  <c r="M4146" i="3"/>
  <c r="K4146" i="3"/>
  <c r="L4152" i="3" s="1"/>
  <c r="G4146" i="3"/>
  <c r="D4146" i="3"/>
  <c r="M3362" i="3"/>
  <c r="K3362" i="3"/>
  <c r="L3368" i="3" s="1"/>
  <c r="G3362" i="3"/>
  <c r="D3362" i="3"/>
  <c r="M2578" i="3"/>
  <c r="K2578" i="3"/>
  <c r="L2584" i="3" s="1"/>
  <c r="G2578" i="3"/>
  <c r="D2578" i="3"/>
  <c r="M1794" i="3"/>
  <c r="K1794" i="3"/>
  <c r="L1800" i="3" s="1"/>
  <c r="G1794" i="3"/>
  <c r="D1794" i="3"/>
  <c r="M1010" i="3"/>
  <c r="K1010" i="3"/>
  <c r="L1016" i="3" s="1"/>
  <c r="G1010" i="3"/>
  <c r="D1010" i="3"/>
  <c r="M226" i="3"/>
  <c r="K226" i="3"/>
  <c r="L232" i="3" s="1"/>
  <c r="G226" i="3"/>
  <c r="D226" i="3"/>
  <c r="M11202" i="3"/>
  <c r="K11202" i="3"/>
  <c r="L11208" i="3" s="1"/>
  <c r="G11202" i="3"/>
  <c r="D11202" i="3"/>
  <c r="M11986" i="3"/>
  <c r="K11986" i="3"/>
  <c r="L11992" i="3" s="1"/>
  <c r="G11986" i="3"/>
  <c r="D11986" i="3"/>
  <c r="E9640" i="3" l="1"/>
  <c r="J9640" i="3" s="1"/>
  <c r="F9638" i="3"/>
  <c r="E4936" i="3"/>
  <c r="J4936" i="3" s="1"/>
  <c r="F4934" i="3"/>
  <c r="E11992" i="3"/>
  <c r="J11992" i="3" s="1"/>
  <c r="F11990" i="3"/>
  <c r="E1800" i="3"/>
  <c r="J1800" i="3" s="1"/>
  <c r="F1798" i="3"/>
  <c r="E6504" i="3"/>
  <c r="J6504" i="3" s="1"/>
  <c r="F6502" i="3"/>
  <c r="E232" i="3"/>
  <c r="J232" i="3" s="1"/>
  <c r="F230" i="3"/>
  <c r="E11208" i="3"/>
  <c r="J11208" i="3" s="1"/>
  <c r="F11206" i="3"/>
  <c r="E10424" i="3"/>
  <c r="J10424" i="3" s="1"/>
  <c r="F10422" i="3"/>
  <c r="E1016" i="3"/>
  <c r="J1016" i="3" s="1"/>
  <c r="F1014" i="3"/>
  <c r="E5720" i="3"/>
  <c r="J5720" i="3" s="1"/>
  <c r="F5718" i="3"/>
  <c r="E3368" i="3"/>
  <c r="J3368" i="3" s="1"/>
  <c r="F3366" i="3"/>
  <c r="E2584" i="3"/>
  <c r="J2584" i="3" s="1"/>
  <c r="F2582" i="3"/>
  <c r="E7288" i="3"/>
  <c r="J7288" i="3" s="1"/>
  <c r="F7286" i="3"/>
  <c r="E8072" i="3"/>
  <c r="J8072" i="3" s="1"/>
  <c r="F8070" i="3"/>
  <c r="E4152" i="3"/>
  <c r="J4152" i="3" s="1"/>
  <c r="F4150" i="3"/>
  <c r="E8856" i="3"/>
  <c r="J8856" i="3" s="1"/>
  <c r="F8854" i="3"/>
  <c r="M11201" i="3"/>
  <c r="K11201" i="3"/>
  <c r="L11207" i="3" s="1"/>
  <c r="G11201" i="3"/>
  <c r="D11201" i="3"/>
  <c r="M10417" i="3"/>
  <c r="K10417" i="3"/>
  <c r="L10423" i="3" s="1"/>
  <c r="G10417" i="3"/>
  <c r="D10417" i="3"/>
  <c r="M9633" i="3"/>
  <c r="K9633" i="3"/>
  <c r="L9639" i="3" s="1"/>
  <c r="G9633" i="3"/>
  <c r="D9633" i="3"/>
  <c r="M8849" i="3"/>
  <c r="K8849" i="3"/>
  <c r="L8855" i="3" s="1"/>
  <c r="G8849" i="3"/>
  <c r="D8849" i="3"/>
  <c r="M8065" i="3"/>
  <c r="K8065" i="3"/>
  <c r="L8071" i="3" s="1"/>
  <c r="G8065" i="3"/>
  <c r="D8065" i="3"/>
  <c r="M7281" i="3"/>
  <c r="K7281" i="3"/>
  <c r="L7287" i="3" s="1"/>
  <c r="G7281" i="3"/>
  <c r="D7281" i="3"/>
  <c r="M6497" i="3"/>
  <c r="K6497" i="3"/>
  <c r="L6503" i="3" s="1"/>
  <c r="G6497" i="3"/>
  <c r="D6497" i="3"/>
  <c r="M5713" i="3"/>
  <c r="K5713" i="3"/>
  <c r="L5719" i="3" s="1"/>
  <c r="G5713" i="3"/>
  <c r="D5713" i="3"/>
  <c r="M4929" i="3"/>
  <c r="K4929" i="3"/>
  <c r="L4935" i="3" s="1"/>
  <c r="G4929" i="3"/>
  <c r="D4929" i="3"/>
  <c r="M4145" i="3"/>
  <c r="K4145" i="3"/>
  <c r="L4151" i="3" s="1"/>
  <c r="G4145" i="3"/>
  <c r="D4145" i="3"/>
  <c r="M3361" i="3"/>
  <c r="K3361" i="3"/>
  <c r="L3367" i="3" s="1"/>
  <c r="G3361" i="3"/>
  <c r="D3361" i="3"/>
  <c r="M2577" i="3"/>
  <c r="K2577" i="3"/>
  <c r="L2583" i="3" s="1"/>
  <c r="G2577" i="3"/>
  <c r="D2577" i="3"/>
  <c r="M1793" i="3"/>
  <c r="K1793" i="3"/>
  <c r="L1799" i="3" s="1"/>
  <c r="G1793" i="3"/>
  <c r="D1793" i="3"/>
  <c r="M1009" i="3"/>
  <c r="K1009" i="3"/>
  <c r="L1015" i="3" s="1"/>
  <c r="G1009" i="3"/>
  <c r="D1009" i="3"/>
  <c r="M225" i="3"/>
  <c r="K225" i="3"/>
  <c r="L231" i="3" s="1"/>
  <c r="G225" i="3"/>
  <c r="D225" i="3"/>
  <c r="M11985" i="3"/>
  <c r="K11985" i="3"/>
  <c r="L11991" i="3" s="1"/>
  <c r="G11985" i="3"/>
  <c r="D11985" i="3"/>
  <c r="E2583" i="3" l="1"/>
  <c r="J2583" i="3" s="1"/>
  <c r="F2581" i="3"/>
  <c r="E10423" i="3"/>
  <c r="J10423" i="3" s="1"/>
  <c r="F10421" i="3"/>
  <c r="E7287" i="3"/>
  <c r="J7287" i="3" s="1"/>
  <c r="F7285" i="3"/>
  <c r="E5719" i="3"/>
  <c r="J5719" i="3" s="1"/>
  <c r="F5717" i="3"/>
  <c r="E8071" i="3"/>
  <c r="J8071" i="3" s="1"/>
  <c r="F8069" i="3"/>
  <c r="E9639" i="3"/>
  <c r="J9639" i="3" s="1"/>
  <c r="F9637" i="3"/>
  <c r="E11207" i="3"/>
  <c r="J11207" i="3" s="1"/>
  <c r="F11205" i="3"/>
  <c r="E1015" i="3"/>
  <c r="J1015" i="3" s="1"/>
  <c r="F1013" i="3"/>
  <c r="E1799" i="3"/>
  <c r="J1799" i="3" s="1"/>
  <c r="F1797" i="3"/>
  <c r="E11991" i="3"/>
  <c r="J11991" i="3" s="1"/>
  <c r="F11989" i="3"/>
  <c r="E8855" i="3"/>
  <c r="J8855" i="3" s="1"/>
  <c r="F8853" i="3"/>
  <c r="E3367" i="3"/>
  <c r="J3367" i="3" s="1"/>
  <c r="F3365" i="3"/>
  <c r="E4935" i="3"/>
  <c r="J4935" i="3" s="1"/>
  <c r="F4933" i="3"/>
  <c r="E4151" i="3"/>
  <c r="J4151" i="3" s="1"/>
  <c r="F4149" i="3"/>
  <c r="E231" i="3"/>
  <c r="J231" i="3" s="1"/>
  <c r="F229" i="3"/>
  <c r="E6503" i="3"/>
  <c r="J6503" i="3" s="1"/>
  <c r="F6501" i="3"/>
  <c r="M11984" i="3"/>
  <c r="K11984" i="3"/>
  <c r="L11990" i="3" s="1"/>
  <c r="G11984" i="3"/>
  <c r="D11984" i="3"/>
  <c r="M11200" i="3"/>
  <c r="K11200" i="3"/>
  <c r="L11206" i="3" s="1"/>
  <c r="G11200" i="3"/>
  <c r="D11200" i="3"/>
  <c r="M10416" i="3"/>
  <c r="K10416" i="3"/>
  <c r="L10422" i="3" s="1"/>
  <c r="G10416" i="3"/>
  <c r="D10416" i="3"/>
  <c r="M9632" i="3"/>
  <c r="K9632" i="3"/>
  <c r="L9638" i="3" s="1"/>
  <c r="G9632" i="3"/>
  <c r="D9632" i="3"/>
  <c r="M8848" i="3"/>
  <c r="K8848" i="3"/>
  <c r="L8854" i="3" s="1"/>
  <c r="G8848" i="3"/>
  <c r="D8848" i="3"/>
  <c r="M8064" i="3"/>
  <c r="K8064" i="3"/>
  <c r="L8070" i="3" s="1"/>
  <c r="G8064" i="3"/>
  <c r="D8064" i="3"/>
  <c r="M7280" i="3"/>
  <c r="K7280" i="3"/>
  <c r="L7286" i="3" s="1"/>
  <c r="G7280" i="3"/>
  <c r="D7280" i="3"/>
  <c r="M6496" i="3"/>
  <c r="K6496" i="3"/>
  <c r="L6502" i="3" s="1"/>
  <c r="G6496" i="3"/>
  <c r="D6496" i="3"/>
  <c r="M5712" i="3"/>
  <c r="K5712" i="3"/>
  <c r="L5718" i="3" s="1"/>
  <c r="G5712" i="3"/>
  <c r="D5712" i="3"/>
  <c r="M4928" i="3"/>
  <c r="K4928" i="3"/>
  <c r="L4934" i="3" s="1"/>
  <c r="G4928" i="3"/>
  <c r="D4928" i="3"/>
  <c r="M4144" i="3"/>
  <c r="K4144" i="3"/>
  <c r="L4150" i="3" s="1"/>
  <c r="G4144" i="3"/>
  <c r="D4144" i="3"/>
  <c r="M3360" i="3"/>
  <c r="K3360" i="3"/>
  <c r="L3366" i="3" s="1"/>
  <c r="G3360" i="3"/>
  <c r="D3360" i="3"/>
  <c r="M2576" i="3"/>
  <c r="K2576" i="3"/>
  <c r="L2582" i="3" s="1"/>
  <c r="G2576" i="3"/>
  <c r="D2576" i="3"/>
  <c r="M1792" i="3"/>
  <c r="K1792" i="3"/>
  <c r="L1798" i="3" s="1"/>
  <c r="G1792" i="3"/>
  <c r="D1792" i="3"/>
  <c r="M1008" i="3"/>
  <c r="K1008" i="3"/>
  <c r="L1014" i="3" s="1"/>
  <c r="G1008" i="3"/>
  <c r="D1008" i="3"/>
  <c r="M224" i="3"/>
  <c r="K224" i="3"/>
  <c r="L230" i="3" s="1"/>
  <c r="G224" i="3"/>
  <c r="D224" i="3"/>
  <c r="E3366" i="3" l="1"/>
  <c r="J3366" i="3" s="1"/>
  <c r="F3364" i="3"/>
  <c r="E230" i="3"/>
  <c r="J230" i="3" s="1"/>
  <c r="F228" i="3"/>
  <c r="E11206" i="3"/>
  <c r="J11206" i="3" s="1"/>
  <c r="F11204" i="3"/>
  <c r="E4934" i="3"/>
  <c r="J4934" i="3" s="1"/>
  <c r="F4932" i="3"/>
  <c r="E6502" i="3"/>
  <c r="J6502" i="3" s="1"/>
  <c r="F6500" i="3"/>
  <c r="E4150" i="3"/>
  <c r="J4150" i="3" s="1"/>
  <c r="F4148" i="3"/>
  <c r="E8854" i="3"/>
  <c r="J8854" i="3" s="1"/>
  <c r="F8852" i="3"/>
  <c r="E10422" i="3"/>
  <c r="J10422" i="3" s="1"/>
  <c r="F10420" i="3"/>
  <c r="E11990" i="3"/>
  <c r="J11990" i="3" s="1"/>
  <c r="F11988" i="3"/>
  <c r="E8070" i="3"/>
  <c r="J8070" i="3" s="1"/>
  <c r="F8068" i="3"/>
  <c r="E9638" i="3"/>
  <c r="J9638" i="3" s="1"/>
  <c r="F9636" i="3"/>
  <c r="E1014" i="3"/>
  <c r="J1014" i="3" s="1"/>
  <c r="F1012" i="3"/>
  <c r="E5718" i="3"/>
  <c r="J5718" i="3" s="1"/>
  <c r="F5716" i="3"/>
  <c r="E1798" i="3"/>
  <c r="J1798" i="3" s="1"/>
  <c r="F1796" i="3"/>
  <c r="E2582" i="3"/>
  <c r="J2582" i="3" s="1"/>
  <c r="F2580" i="3"/>
  <c r="E7286" i="3"/>
  <c r="J7286" i="3" s="1"/>
  <c r="F7284" i="3"/>
  <c r="M223" i="3"/>
  <c r="K223" i="3"/>
  <c r="L229" i="3" s="1"/>
  <c r="G223" i="3"/>
  <c r="D223" i="3"/>
  <c r="M1007" i="3"/>
  <c r="K1007" i="3"/>
  <c r="L1013" i="3" s="1"/>
  <c r="G1007" i="3"/>
  <c r="D1007" i="3"/>
  <c r="M1791" i="3"/>
  <c r="K1791" i="3"/>
  <c r="L1797" i="3" s="1"/>
  <c r="G1791" i="3"/>
  <c r="D1791" i="3"/>
  <c r="M2575" i="3"/>
  <c r="K2575" i="3"/>
  <c r="L2581" i="3" s="1"/>
  <c r="G2575" i="3"/>
  <c r="D2575" i="3"/>
  <c r="M3359" i="3"/>
  <c r="K3359" i="3"/>
  <c r="L3365" i="3" s="1"/>
  <c r="G3359" i="3"/>
  <c r="D3359" i="3"/>
  <c r="M4143" i="3"/>
  <c r="K4143" i="3"/>
  <c r="L4149" i="3" s="1"/>
  <c r="G4143" i="3"/>
  <c r="D4143" i="3"/>
  <c r="M4927" i="3"/>
  <c r="K4927" i="3"/>
  <c r="L4933" i="3" s="1"/>
  <c r="G4927" i="3"/>
  <c r="D4927" i="3"/>
  <c r="M5711" i="3"/>
  <c r="K5711" i="3"/>
  <c r="L5717" i="3" s="1"/>
  <c r="G5711" i="3"/>
  <c r="D5711" i="3"/>
  <c r="M6495" i="3"/>
  <c r="K6495" i="3"/>
  <c r="L6501" i="3" s="1"/>
  <c r="G6495" i="3"/>
  <c r="D6495" i="3"/>
  <c r="M7279" i="3"/>
  <c r="K7279" i="3"/>
  <c r="L7285" i="3" s="1"/>
  <c r="G7279" i="3"/>
  <c r="D7279" i="3"/>
  <c r="M8063" i="3"/>
  <c r="K8063" i="3"/>
  <c r="L8069" i="3" s="1"/>
  <c r="G8063" i="3"/>
  <c r="D8063" i="3"/>
  <c r="M8847" i="3"/>
  <c r="K8847" i="3"/>
  <c r="L8853" i="3" s="1"/>
  <c r="G8847" i="3"/>
  <c r="D8847" i="3"/>
  <c r="M9631" i="3"/>
  <c r="K9631" i="3"/>
  <c r="L9637" i="3" s="1"/>
  <c r="G9631" i="3"/>
  <c r="D9631" i="3"/>
  <c r="M10415" i="3"/>
  <c r="K10415" i="3"/>
  <c r="L10421" i="3" s="1"/>
  <c r="G10415" i="3"/>
  <c r="D10415" i="3"/>
  <c r="M11199" i="3"/>
  <c r="K11199" i="3"/>
  <c r="L11205" i="3" s="1"/>
  <c r="G11199" i="3"/>
  <c r="D11199" i="3"/>
  <c r="M11983" i="3"/>
  <c r="K11983" i="3"/>
  <c r="L11989" i="3" s="1"/>
  <c r="G11983" i="3"/>
  <c r="D11983" i="3"/>
  <c r="E2581" i="3" l="1"/>
  <c r="J2581" i="3" s="1"/>
  <c r="F2579" i="3"/>
  <c r="E8853" i="3"/>
  <c r="J8853" i="3" s="1"/>
  <c r="F8851" i="3"/>
  <c r="E11989" i="3"/>
  <c r="J11989" i="3" s="1"/>
  <c r="F11987" i="3"/>
  <c r="E1013" i="3"/>
  <c r="J1013" i="3" s="1"/>
  <c r="F1011" i="3"/>
  <c r="E3365" i="3"/>
  <c r="J3365" i="3" s="1"/>
  <c r="F3363" i="3"/>
  <c r="E1797" i="3"/>
  <c r="J1797" i="3" s="1"/>
  <c r="F1795" i="3"/>
  <c r="E229" i="3"/>
  <c r="J229" i="3" s="1"/>
  <c r="F227" i="3"/>
  <c r="E7285" i="3"/>
  <c r="J7285" i="3" s="1"/>
  <c r="F7283" i="3"/>
  <c r="E11205" i="3"/>
  <c r="J11205" i="3" s="1"/>
  <c r="F11203" i="3"/>
  <c r="E10421" i="3"/>
  <c r="J10421" i="3" s="1"/>
  <c r="F10419" i="3"/>
  <c r="E4149" i="3"/>
  <c r="J4149" i="3" s="1"/>
  <c r="F4147" i="3"/>
  <c r="E9637" i="3"/>
  <c r="J9637" i="3" s="1"/>
  <c r="F9635" i="3"/>
  <c r="E6501" i="3"/>
  <c r="J6501" i="3" s="1"/>
  <c r="F6499" i="3"/>
  <c r="E5717" i="3"/>
  <c r="J5717" i="3" s="1"/>
  <c r="F5715" i="3"/>
  <c r="E8069" i="3"/>
  <c r="J8069" i="3" s="1"/>
  <c r="F8067" i="3"/>
  <c r="E4933" i="3"/>
  <c r="J4933" i="3" s="1"/>
  <c r="F4931" i="3"/>
  <c r="M222" i="3"/>
  <c r="K222" i="3"/>
  <c r="L228" i="3" s="1"/>
  <c r="G222" i="3"/>
  <c r="D222" i="3"/>
  <c r="M1006" i="3"/>
  <c r="K1006" i="3"/>
  <c r="L1012" i="3" s="1"/>
  <c r="G1006" i="3"/>
  <c r="D1006" i="3"/>
  <c r="M1790" i="3"/>
  <c r="K1790" i="3"/>
  <c r="L1796" i="3" s="1"/>
  <c r="G1790" i="3"/>
  <c r="D1790" i="3"/>
  <c r="M2574" i="3"/>
  <c r="K2574" i="3"/>
  <c r="L2580" i="3" s="1"/>
  <c r="G2574" i="3"/>
  <c r="D2574" i="3"/>
  <c r="M3358" i="3"/>
  <c r="K3358" i="3"/>
  <c r="L3364" i="3" s="1"/>
  <c r="G3358" i="3"/>
  <c r="D3358" i="3"/>
  <c r="M4142" i="3"/>
  <c r="K4142" i="3"/>
  <c r="L4148" i="3" s="1"/>
  <c r="G4142" i="3"/>
  <c r="D4142" i="3"/>
  <c r="M4926" i="3"/>
  <c r="K4926" i="3"/>
  <c r="L4932" i="3" s="1"/>
  <c r="G4926" i="3"/>
  <c r="D4926" i="3"/>
  <c r="M5710" i="3"/>
  <c r="K5710" i="3"/>
  <c r="L5716" i="3" s="1"/>
  <c r="G5710" i="3"/>
  <c r="D5710" i="3"/>
  <c r="M6494" i="3"/>
  <c r="K6494" i="3"/>
  <c r="L6500" i="3" s="1"/>
  <c r="G6494" i="3"/>
  <c r="D6494" i="3"/>
  <c r="M7278" i="3"/>
  <c r="K7278" i="3"/>
  <c r="L7284" i="3" s="1"/>
  <c r="G7278" i="3"/>
  <c r="D7278" i="3"/>
  <c r="M8062" i="3"/>
  <c r="K8062" i="3"/>
  <c r="L8068" i="3" s="1"/>
  <c r="G8062" i="3"/>
  <c r="D8062" i="3"/>
  <c r="M8846" i="3"/>
  <c r="K8846" i="3"/>
  <c r="L8852" i="3" s="1"/>
  <c r="G8846" i="3"/>
  <c r="D8846" i="3"/>
  <c r="M9630" i="3"/>
  <c r="K9630" i="3"/>
  <c r="L9636" i="3" s="1"/>
  <c r="G9630" i="3"/>
  <c r="D9630" i="3"/>
  <c r="M10414" i="3"/>
  <c r="K10414" i="3"/>
  <c r="L10420" i="3" s="1"/>
  <c r="G10414" i="3"/>
  <c r="D10414" i="3"/>
  <c r="M11198" i="3"/>
  <c r="K11198" i="3"/>
  <c r="L11204" i="3" s="1"/>
  <c r="G11198" i="3"/>
  <c r="D11198" i="3"/>
  <c r="M11982" i="3"/>
  <c r="K11982" i="3"/>
  <c r="L11988" i="3" s="1"/>
  <c r="G11982" i="3"/>
  <c r="D11982" i="3"/>
  <c r="E11988" i="3" s="1"/>
  <c r="J11988" i="3" s="1"/>
  <c r="F1010" i="3" l="1"/>
  <c r="E1012" i="3"/>
  <c r="J1012" i="3" s="1"/>
  <c r="F10418" i="3"/>
  <c r="E10420" i="3"/>
  <c r="J10420" i="3" s="1"/>
  <c r="F5714" i="3"/>
  <c r="E5716" i="3"/>
  <c r="J5716" i="3" s="1"/>
  <c r="F8850" i="3"/>
  <c r="E8852" i="3"/>
  <c r="J8852" i="3" s="1"/>
  <c r="F1794" i="3"/>
  <c r="E1796" i="3"/>
  <c r="J1796" i="3" s="1"/>
  <c r="F226" i="3"/>
  <c r="E228" i="3"/>
  <c r="J228" i="3" s="1"/>
  <c r="F4146" i="3"/>
  <c r="E4148" i="3"/>
  <c r="J4148" i="3" s="1"/>
  <c r="F9634" i="3"/>
  <c r="E9636" i="3"/>
  <c r="J9636" i="3" s="1"/>
  <c r="F7282" i="3"/>
  <c r="E7284" i="3"/>
  <c r="J7284" i="3" s="1"/>
  <c r="F8066" i="3"/>
  <c r="E8068" i="3"/>
  <c r="J8068" i="3" s="1"/>
  <c r="F3362" i="3"/>
  <c r="E3364" i="3"/>
  <c r="J3364" i="3" s="1"/>
  <c r="F2578" i="3"/>
  <c r="E2580" i="3"/>
  <c r="J2580" i="3" s="1"/>
  <c r="F11202" i="3"/>
  <c r="E11204" i="3"/>
  <c r="J11204" i="3" s="1"/>
  <c r="F6498" i="3"/>
  <c r="E6500" i="3"/>
  <c r="J6500" i="3" s="1"/>
  <c r="F4930" i="3"/>
  <c r="E4932" i="3"/>
  <c r="J4932" i="3" s="1"/>
  <c r="F11986" i="3"/>
  <c r="M11197" i="3"/>
  <c r="K11197" i="3"/>
  <c r="L11203" i="3" s="1"/>
  <c r="G11197" i="3"/>
  <c r="D11197" i="3"/>
  <c r="M10413" i="3"/>
  <c r="K10413" i="3"/>
  <c r="L10419" i="3" s="1"/>
  <c r="G10413" i="3"/>
  <c r="D10413" i="3"/>
  <c r="M9629" i="3"/>
  <c r="K9629" i="3"/>
  <c r="L9635" i="3" s="1"/>
  <c r="G9629" i="3"/>
  <c r="D9629" i="3"/>
  <c r="M8845" i="3"/>
  <c r="K8845" i="3"/>
  <c r="L8851" i="3" s="1"/>
  <c r="G8845" i="3"/>
  <c r="D8845" i="3"/>
  <c r="M8061" i="3"/>
  <c r="K8061" i="3"/>
  <c r="L8067" i="3" s="1"/>
  <c r="G8061" i="3"/>
  <c r="D8061" i="3"/>
  <c r="M7277" i="3"/>
  <c r="K7277" i="3"/>
  <c r="L7283" i="3" s="1"/>
  <c r="G7277" i="3"/>
  <c r="D7277" i="3"/>
  <c r="M6493" i="3"/>
  <c r="K6493" i="3"/>
  <c r="L6499" i="3" s="1"/>
  <c r="G6493" i="3"/>
  <c r="D6493" i="3"/>
  <c r="M5709" i="3"/>
  <c r="K5709" i="3"/>
  <c r="L5715" i="3" s="1"/>
  <c r="G5709" i="3"/>
  <c r="D5709" i="3"/>
  <c r="M4925" i="3"/>
  <c r="K4925" i="3"/>
  <c r="L4931" i="3" s="1"/>
  <c r="G4925" i="3"/>
  <c r="D4925" i="3"/>
  <c r="M4141" i="3"/>
  <c r="K4141" i="3"/>
  <c r="L4147" i="3" s="1"/>
  <c r="G4141" i="3"/>
  <c r="D4141" i="3"/>
  <c r="M3357" i="3"/>
  <c r="K3357" i="3"/>
  <c r="L3363" i="3" s="1"/>
  <c r="G3357" i="3"/>
  <c r="D3357" i="3"/>
  <c r="M2573" i="3"/>
  <c r="K2573" i="3"/>
  <c r="L2579" i="3" s="1"/>
  <c r="G2573" i="3"/>
  <c r="D2573" i="3"/>
  <c r="M1789" i="3"/>
  <c r="K1789" i="3"/>
  <c r="L1795" i="3" s="1"/>
  <c r="G1789" i="3"/>
  <c r="D1789" i="3"/>
  <c r="M1005" i="3"/>
  <c r="K1005" i="3"/>
  <c r="L1011" i="3" s="1"/>
  <c r="G1005" i="3"/>
  <c r="D1005" i="3"/>
  <c r="M221" i="3"/>
  <c r="K221" i="3"/>
  <c r="L227" i="3" s="1"/>
  <c r="G221" i="3"/>
  <c r="D221" i="3"/>
  <c r="M11981" i="3"/>
  <c r="K11981" i="3"/>
  <c r="L11987" i="3" s="1"/>
  <c r="G11981" i="3"/>
  <c r="D11981" i="3"/>
  <c r="F8849" i="3" l="1"/>
  <c r="E8851" i="3"/>
  <c r="J8851" i="3" s="1"/>
  <c r="F10417" i="3"/>
  <c r="E10419" i="3"/>
  <c r="J10419" i="3" s="1"/>
  <c r="F11985" i="3"/>
  <c r="E11987" i="3"/>
  <c r="J11987" i="3" s="1"/>
  <c r="F1009" i="3"/>
  <c r="E1011" i="3"/>
  <c r="J1011" i="3" s="1"/>
  <c r="F2577" i="3"/>
  <c r="E2579" i="3"/>
  <c r="J2579" i="3" s="1"/>
  <c r="F225" i="3"/>
  <c r="E227" i="3"/>
  <c r="J227" i="3" s="1"/>
  <c r="F3361" i="3"/>
  <c r="E3363" i="3"/>
  <c r="J3363" i="3" s="1"/>
  <c r="F6497" i="3"/>
  <c r="E6499" i="3"/>
  <c r="J6499" i="3" s="1"/>
  <c r="F8065" i="3"/>
  <c r="E8067" i="3"/>
  <c r="J8067" i="3" s="1"/>
  <c r="F9633" i="3"/>
  <c r="E9635" i="3"/>
  <c r="J9635" i="3" s="1"/>
  <c r="F11201" i="3"/>
  <c r="E11203" i="3"/>
  <c r="J11203" i="3" s="1"/>
  <c r="F5713" i="3"/>
  <c r="E5715" i="3"/>
  <c r="J5715" i="3" s="1"/>
  <c r="F1793" i="3"/>
  <c r="E1795" i="3"/>
  <c r="J1795" i="3" s="1"/>
  <c r="F4929" i="3"/>
  <c r="E4931" i="3"/>
  <c r="J4931" i="3" s="1"/>
  <c r="F4145" i="3"/>
  <c r="E4147" i="3"/>
  <c r="J4147" i="3" s="1"/>
  <c r="F7281" i="3"/>
  <c r="E7283" i="3"/>
  <c r="J7283" i="3" s="1"/>
  <c r="M11196" i="3"/>
  <c r="K11196" i="3"/>
  <c r="L11202" i="3" s="1"/>
  <c r="G11196" i="3"/>
  <c r="D11196" i="3"/>
  <c r="M10412" i="3"/>
  <c r="K10412" i="3"/>
  <c r="L10418" i="3" s="1"/>
  <c r="G10412" i="3"/>
  <c r="D10412" i="3"/>
  <c r="M9628" i="3"/>
  <c r="K9628" i="3"/>
  <c r="L9634" i="3" s="1"/>
  <c r="G9628" i="3"/>
  <c r="D9628" i="3"/>
  <c r="M8844" i="3"/>
  <c r="K8844" i="3"/>
  <c r="L8850" i="3" s="1"/>
  <c r="G8844" i="3"/>
  <c r="D8844" i="3"/>
  <c r="M8060" i="3"/>
  <c r="K8060" i="3"/>
  <c r="L8066" i="3" s="1"/>
  <c r="G8060" i="3"/>
  <c r="D8060" i="3"/>
  <c r="M7276" i="3"/>
  <c r="K7276" i="3"/>
  <c r="L7282" i="3" s="1"/>
  <c r="G7276" i="3"/>
  <c r="D7276" i="3"/>
  <c r="M6492" i="3"/>
  <c r="K6492" i="3"/>
  <c r="L6498" i="3" s="1"/>
  <c r="G6492" i="3"/>
  <c r="D6492" i="3"/>
  <c r="M5708" i="3"/>
  <c r="K5708" i="3"/>
  <c r="L5714" i="3" s="1"/>
  <c r="G5708" i="3"/>
  <c r="D5708" i="3"/>
  <c r="M4924" i="3"/>
  <c r="K4924" i="3"/>
  <c r="L4930" i="3" s="1"/>
  <c r="G4924" i="3"/>
  <c r="D4924" i="3"/>
  <c r="M4140" i="3"/>
  <c r="K4140" i="3"/>
  <c r="L4146" i="3" s="1"/>
  <c r="G4140" i="3"/>
  <c r="D4140" i="3"/>
  <c r="M3356" i="3"/>
  <c r="K3356" i="3"/>
  <c r="L3362" i="3" s="1"/>
  <c r="G3356" i="3"/>
  <c r="D3356" i="3"/>
  <c r="M2572" i="3"/>
  <c r="K2572" i="3"/>
  <c r="L2578" i="3" s="1"/>
  <c r="G2572" i="3"/>
  <c r="D2572" i="3"/>
  <c r="M1788" i="3"/>
  <c r="K1788" i="3"/>
  <c r="L1794" i="3" s="1"/>
  <c r="G1788" i="3"/>
  <c r="D1788" i="3"/>
  <c r="M1004" i="3"/>
  <c r="K1004" i="3"/>
  <c r="L1010" i="3" s="1"/>
  <c r="G1004" i="3"/>
  <c r="D1004" i="3"/>
  <c r="M220" i="3"/>
  <c r="K220" i="3"/>
  <c r="L226" i="3" s="1"/>
  <c r="G220" i="3"/>
  <c r="D220" i="3"/>
  <c r="M11980" i="3"/>
  <c r="K11980" i="3"/>
  <c r="G11980" i="3"/>
  <c r="D11980" i="3"/>
  <c r="E1010" i="3" l="1"/>
  <c r="J1010" i="3" s="1"/>
  <c r="F1008" i="3"/>
  <c r="E8850" i="3"/>
  <c r="J8850" i="3" s="1"/>
  <c r="F8848" i="3"/>
  <c r="E226" i="3"/>
  <c r="J226" i="3" s="1"/>
  <c r="F224" i="3"/>
  <c r="E1794" i="3"/>
  <c r="J1794" i="3" s="1"/>
  <c r="F1792" i="3"/>
  <c r="E3362" i="3"/>
  <c r="J3362" i="3" s="1"/>
  <c r="F3360" i="3"/>
  <c r="E4930" i="3"/>
  <c r="J4930" i="3" s="1"/>
  <c r="F4928" i="3"/>
  <c r="E6498" i="3"/>
  <c r="J6498" i="3" s="1"/>
  <c r="F6496" i="3"/>
  <c r="E8066" i="3"/>
  <c r="J8066" i="3" s="1"/>
  <c r="F8064" i="3"/>
  <c r="E9634" i="3"/>
  <c r="J9634" i="3" s="1"/>
  <c r="F9632" i="3"/>
  <c r="E11202" i="3"/>
  <c r="J11202" i="3" s="1"/>
  <c r="F11200" i="3"/>
  <c r="E4146" i="3"/>
  <c r="J4146" i="3" s="1"/>
  <c r="F4144" i="3"/>
  <c r="E2578" i="3"/>
  <c r="J2578" i="3" s="1"/>
  <c r="F2576" i="3"/>
  <c r="E5714" i="3"/>
  <c r="J5714" i="3" s="1"/>
  <c r="F5712" i="3"/>
  <c r="E10418" i="3"/>
  <c r="J10418" i="3" s="1"/>
  <c r="F10416" i="3"/>
  <c r="L11986" i="3"/>
  <c r="E11986" i="3"/>
  <c r="J11986" i="3" s="1"/>
  <c r="F11984" i="3"/>
  <c r="F7280" i="3"/>
  <c r="E7282" i="3"/>
  <c r="J7282" i="3" s="1"/>
  <c r="M11979" i="3"/>
  <c r="K11979" i="3"/>
  <c r="L11985" i="3" s="1"/>
  <c r="G11979" i="3"/>
  <c r="D11979" i="3"/>
  <c r="M11195" i="3"/>
  <c r="K11195" i="3"/>
  <c r="L11201" i="3" s="1"/>
  <c r="G11195" i="3"/>
  <c r="D11195" i="3"/>
  <c r="M10411" i="3"/>
  <c r="K10411" i="3"/>
  <c r="L10417" i="3" s="1"/>
  <c r="G10411" i="3"/>
  <c r="D10411" i="3"/>
  <c r="M9627" i="3"/>
  <c r="K9627" i="3"/>
  <c r="L9633" i="3" s="1"/>
  <c r="G9627" i="3"/>
  <c r="D9627" i="3"/>
  <c r="M8843" i="3"/>
  <c r="K8843" i="3"/>
  <c r="L8849" i="3" s="1"/>
  <c r="G8843" i="3"/>
  <c r="D8843" i="3"/>
  <c r="M8059" i="3"/>
  <c r="K8059" i="3"/>
  <c r="L8065" i="3" s="1"/>
  <c r="G8059" i="3"/>
  <c r="D8059" i="3"/>
  <c r="M7275" i="3"/>
  <c r="K7275" i="3"/>
  <c r="L7281" i="3" s="1"/>
  <c r="G7275" i="3"/>
  <c r="D7275" i="3"/>
  <c r="M6491" i="3"/>
  <c r="K6491" i="3"/>
  <c r="L6497" i="3" s="1"/>
  <c r="G6491" i="3"/>
  <c r="D6491" i="3"/>
  <c r="M5707" i="3"/>
  <c r="K5707" i="3"/>
  <c r="L5713" i="3" s="1"/>
  <c r="G5707" i="3"/>
  <c r="D5707" i="3"/>
  <c r="M4923" i="3"/>
  <c r="K4923" i="3"/>
  <c r="L4929" i="3" s="1"/>
  <c r="G4923" i="3"/>
  <c r="D4923" i="3"/>
  <c r="M4139" i="3"/>
  <c r="K4139" i="3"/>
  <c r="L4145" i="3" s="1"/>
  <c r="G4139" i="3"/>
  <c r="D4139" i="3"/>
  <c r="M3355" i="3"/>
  <c r="K3355" i="3"/>
  <c r="L3361" i="3" s="1"/>
  <c r="G3355" i="3"/>
  <c r="D3355" i="3"/>
  <c r="M2571" i="3"/>
  <c r="K2571" i="3"/>
  <c r="L2577" i="3" s="1"/>
  <c r="G2571" i="3"/>
  <c r="D2571" i="3"/>
  <c r="M1787" i="3"/>
  <c r="K1787" i="3"/>
  <c r="L1793" i="3" s="1"/>
  <c r="G1787" i="3"/>
  <c r="D1787" i="3"/>
  <c r="M1003" i="3"/>
  <c r="K1003" i="3"/>
  <c r="L1009" i="3" s="1"/>
  <c r="G1003" i="3"/>
  <c r="D1003" i="3"/>
  <c r="M219" i="3"/>
  <c r="K219" i="3"/>
  <c r="L225" i="3" s="1"/>
  <c r="G219" i="3"/>
  <c r="D219" i="3"/>
  <c r="E10417" i="3" l="1"/>
  <c r="J10417" i="3" s="1"/>
  <c r="F10415" i="3"/>
  <c r="E1009" i="3"/>
  <c r="J1009" i="3" s="1"/>
  <c r="F1007" i="3"/>
  <c r="E5713" i="3"/>
  <c r="J5713" i="3" s="1"/>
  <c r="F5711" i="3"/>
  <c r="E8849" i="3"/>
  <c r="J8849" i="3" s="1"/>
  <c r="F8847" i="3"/>
  <c r="E11985" i="3"/>
  <c r="J11985" i="3" s="1"/>
  <c r="F11983" i="3"/>
  <c r="E2577" i="3"/>
  <c r="J2577" i="3" s="1"/>
  <c r="F2575" i="3"/>
  <c r="E225" i="3"/>
  <c r="J225" i="3" s="1"/>
  <c r="F223" i="3"/>
  <c r="E1793" i="3"/>
  <c r="J1793" i="3" s="1"/>
  <c r="F1791" i="3"/>
  <c r="E3361" i="3"/>
  <c r="J3361" i="3" s="1"/>
  <c r="F3359" i="3"/>
  <c r="E4929" i="3"/>
  <c r="J4929" i="3" s="1"/>
  <c r="F4927" i="3"/>
  <c r="E6497" i="3"/>
  <c r="J6497" i="3" s="1"/>
  <c r="F6495" i="3"/>
  <c r="E8065" i="3"/>
  <c r="J8065" i="3" s="1"/>
  <c r="F8063" i="3"/>
  <c r="E9633" i="3"/>
  <c r="J9633" i="3" s="1"/>
  <c r="F9631" i="3"/>
  <c r="E11201" i="3"/>
  <c r="J11201" i="3" s="1"/>
  <c r="F11199" i="3"/>
  <c r="F7279" i="3"/>
  <c r="E7281" i="3"/>
  <c r="J7281" i="3" s="1"/>
  <c r="F4143" i="3"/>
  <c r="E4145" i="3"/>
  <c r="J4145" i="3" s="1"/>
  <c r="M11978" i="3"/>
  <c r="K11978" i="3"/>
  <c r="L11984" i="3" s="1"/>
  <c r="G11978" i="3"/>
  <c r="D11978" i="3"/>
  <c r="M11977" i="3"/>
  <c r="K11977" i="3"/>
  <c r="G11977" i="3"/>
  <c r="D11977" i="3"/>
  <c r="M11976" i="3"/>
  <c r="K11976" i="3"/>
  <c r="G11976" i="3"/>
  <c r="D11976" i="3"/>
  <c r="M11975" i="3"/>
  <c r="K11975" i="3"/>
  <c r="G11975" i="3"/>
  <c r="D11975" i="3"/>
  <c r="M11974" i="3"/>
  <c r="K11974" i="3"/>
  <c r="G11974" i="3"/>
  <c r="D11974" i="3"/>
  <c r="M11973" i="3"/>
  <c r="K11973" i="3"/>
  <c r="G11973" i="3"/>
  <c r="D11973" i="3"/>
  <c r="M11972" i="3"/>
  <c r="K11972" i="3"/>
  <c r="G11972" i="3"/>
  <c r="D11972" i="3"/>
  <c r="M11971" i="3"/>
  <c r="K11971" i="3"/>
  <c r="G11971" i="3"/>
  <c r="D11971" i="3"/>
  <c r="M11970" i="3"/>
  <c r="K11970" i="3"/>
  <c r="G11970" i="3"/>
  <c r="D11970" i="3"/>
  <c r="M11969" i="3"/>
  <c r="K11969" i="3"/>
  <c r="G11969" i="3"/>
  <c r="D11969" i="3"/>
  <c r="M11968" i="3"/>
  <c r="K11968" i="3"/>
  <c r="G11968" i="3"/>
  <c r="D11968" i="3"/>
  <c r="M11967" i="3"/>
  <c r="K11967" i="3"/>
  <c r="G11967" i="3"/>
  <c r="D11967" i="3"/>
  <c r="M11966" i="3"/>
  <c r="K11966" i="3"/>
  <c r="G11966" i="3"/>
  <c r="D11966" i="3"/>
  <c r="M11965" i="3"/>
  <c r="K11965" i="3"/>
  <c r="G11965" i="3"/>
  <c r="D11965" i="3"/>
  <c r="M11964" i="3"/>
  <c r="K11964" i="3"/>
  <c r="G11964" i="3"/>
  <c r="D11964" i="3"/>
  <c r="M11963" i="3"/>
  <c r="K11963" i="3"/>
  <c r="G11963" i="3"/>
  <c r="D11963" i="3"/>
  <c r="M11962" i="3"/>
  <c r="K11962" i="3"/>
  <c r="G11962" i="3"/>
  <c r="D11962" i="3"/>
  <c r="M11961" i="3"/>
  <c r="K11961" i="3"/>
  <c r="G11961" i="3"/>
  <c r="D11961" i="3"/>
  <c r="M11960" i="3"/>
  <c r="K11960" i="3"/>
  <c r="G11960" i="3"/>
  <c r="D11960" i="3"/>
  <c r="M11959" i="3"/>
  <c r="K11959" i="3"/>
  <c r="G11959" i="3"/>
  <c r="D11959" i="3"/>
  <c r="M11958" i="3"/>
  <c r="K11958" i="3"/>
  <c r="G11958" i="3"/>
  <c r="D11958" i="3"/>
  <c r="M11957" i="3"/>
  <c r="K11957" i="3"/>
  <c r="G11957" i="3"/>
  <c r="D11957" i="3"/>
  <c r="M11956" i="3"/>
  <c r="K11956" i="3"/>
  <c r="G11956" i="3"/>
  <c r="D11956" i="3"/>
  <c r="M11955" i="3"/>
  <c r="K11955" i="3"/>
  <c r="G11955" i="3"/>
  <c r="D11955" i="3"/>
  <c r="M11954" i="3"/>
  <c r="K11954" i="3"/>
  <c r="G11954" i="3"/>
  <c r="D11954" i="3"/>
  <c r="M11953" i="3"/>
  <c r="K11953" i="3"/>
  <c r="G11953" i="3"/>
  <c r="D11953" i="3"/>
  <c r="M11952" i="3"/>
  <c r="K11952" i="3"/>
  <c r="G11952" i="3"/>
  <c r="D11952" i="3"/>
  <c r="M11951" i="3"/>
  <c r="K11951" i="3"/>
  <c r="G11951" i="3"/>
  <c r="D11951" i="3"/>
  <c r="M11950" i="3"/>
  <c r="K11950" i="3"/>
  <c r="G11950" i="3"/>
  <c r="D11950" i="3"/>
  <c r="M11949" i="3"/>
  <c r="K11949" i="3"/>
  <c r="G11949" i="3"/>
  <c r="D11949" i="3"/>
  <c r="M11948" i="3"/>
  <c r="K11948" i="3"/>
  <c r="G11948" i="3"/>
  <c r="D11948" i="3"/>
  <c r="M11947" i="3"/>
  <c r="K11947" i="3"/>
  <c r="G11947" i="3"/>
  <c r="D11947" i="3"/>
  <c r="M11946" i="3"/>
  <c r="K11946" i="3"/>
  <c r="G11946" i="3"/>
  <c r="D11946" i="3"/>
  <c r="M11945" i="3"/>
  <c r="K11945" i="3"/>
  <c r="G11945" i="3"/>
  <c r="D11945" i="3"/>
  <c r="M11944" i="3"/>
  <c r="K11944" i="3"/>
  <c r="G11944" i="3"/>
  <c r="D11944" i="3"/>
  <c r="M11943" i="3"/>
  <c r="K11943" i="3"/>
  <c r="G11943" i="3"/>
  <c r="D11943" i="3"/>
  <c r="M11942" i="3"/>
  <c r="K11942" i="3"/>
  <c r="G11942" i="3"/>
  <c r="D11942" i="3"/>
  <c r="M11941" i="3"/>
  <c r="K11941" i="3"/>
  <c r="G11941" i="3"/>
  <c r="D11941" i="3"/>
  <c r="M11940" i="3"/>
  <c r="K11940" i="3"/>
  <c r="G11940" i="3"/>
  <c r="D11940" i="3"/>
  <c r="M11939" i="3"/>
  <c r="K11939" i="3"/>
  <c r="G11939" i="3"/>
  <c r="D11939" i="3"/>
  <c r="M11938" i="3"/>
  <c r="K11938" i="3"/>
  <c r="G11938" i="3"/>
  <c r="D11938" i="3"/>
  <c r="M11937" i="3"/>
  <c r="K11937" i="3"/>
  <c r="G11937" i="3"/>
  <c r="D11937" i="3"/>
  <c r="M11936" i="3"/>
  <c r="K11936" i="3"/>
  <c r="G11936" i="3"/>
  <c r="D11936" i="3"/>
  <c r="M11935" i="3"/>
  <c r="K11935" i="3"/>
  <c r="G11935" i="3"/>
  <c r="D11935" i="3"/>
  <c r="M11934" i="3"/>
  <c r="K11934" i="3"/>
  <c r="G11934" i="3"/>
  <c r="D11934" i="3"/>
  <c r="M11933" i="3"/>
  <c r="K11933" i="3"/>
  <c r="G11933" i="3"/>
  <c r="D11933" i="3"/>
  <c r="M11932" i="3"/>
  <c r="K11932" i="3"/>
  <c r="G11932" i="3"/>
  <c r="D11932" i="3"/>
  <c r="M11931" i="3"/>
  <c r="K11931" i="3"/>
  <c r="G11931" i="3"/>
  <c r="D11931" i="3"/>
  <c r="M11930" i="3"/>
  <c r="K11930" i="3"/>
  <c r="G11930" i="3"/>
  <c r="D11930" i="3"/>
  <c r="M11929" i="3"/>
  <c r="K11929" i="3"/>
  <c r="G11929" i="3"/>
  <c r="D11929" i="3"/>
  <c r="M11928" i="3"/>
  <c r="K11928" i="3"/>
  <c r="G11928" i="3"/>
  <c r="D11928" i="3"/>
  <c r="M11927" i="3"/>
  <c r="K11927" i="3"/>
  <c r="G11927" i="3"/>
  <c r="D11927" i="3"/>
  <c r="M11926" i="3"/>
  <c r="K11926" i="3"/>
  <c r="G11926" i="3"/>
  <c r="D11926" i="3"/>
  <c r="M11925" i="3"/>
  <c r="K11925" i="3"/>
  <c r="G11925" i="3"/>
  <c r="D11925" i="3"/>
  <c r="M11924" i="3"/>
  <c r="K11924" i="3"/>
  <c r="G11924" i="3"/>
  <c r="D11924" i="3"/>
  <c r="M11923" i="3"/>
  <c r="K11923" i="3"/>
  <c r="G11923" i="3"/>
  <c r="D11923" i="3"/>
  <c r="M11922" i="3"/>
  <c r="K11922" i="3"/>
  <c r="G11922" i="3"/>
  <c r="D11922" i="3"/>
  <c r="M11921" i="3"/>
  <c r="K11921" i="3"/>
  <c r="G11921" i="3"/>
  <c r="D11921" i="3"/>
  <c r="M11920" i="3"/>
  <c r="K11920" i="3"/>
  <c r="G11920" i="3"/>
  <c r="D11920" i="3"/>
  <c r="M11919" i="3"/>
  <c r="K11919" i="3"/>
  <c r="G11919" i="3"/>
  <c r="D11919" i="3"/>
  <c r="M11918" i="3"/>
  <c r="K11918" i="3"/>
  <c r="G11918" i="3"/>
  <c r="D11918" i="3"/>
  <c r="M11917" i="3"/>
  <c r="K11917" i="3"/>
  <c r="G11917" i="3"/>
  <c r="D11917" i="3"/>
  <c r="M11916" i="3"/>
  <c r="K11916" i="3"/>
  <c r="G11916" i="3"/>
  <c r="D11916" i="3"/>
  <c r="M11915" i="3"/>
  <c r="K11915" i="3"/>
  <c r="G11915" i="3"/>
  <c r="D11915" i="3"/>
  <c r="M11914" i="3"/>
  <c r="K11914" i="3"/>
  <c r="G11914" i="3"/>
  <c r="D11914" i="3"/>
  <c r="M11913" i="3"/>
  <c r="K11913" i="3"/>
  <c r="G11913" i="3"/>
  <c r="D11913" i="3"/>
  <c r="M11912" i="3"/>
  <c r="K11912" i="3"/>
  <c r="G11912" i="3"/>
  <c r="D11912" i="3"/>
  <c r="M11911" i="3"/>
  <c r="K11911" i="3"/>
  <c r="G11911" i="3"/>
  <c r="D11911" i="3"/>
  <c r="M11910" i="3"/>
  <c r="K11910" i="3"/>
  <c r="G11910" i="3"/>
  <c r="D11910" i="3"/>
  <c r="M11909" i="3"/>
  <c r="K11909" i="3"/>
  <c r="G11909" i="3"/>
  <c r="D11909" i="3"/>
  <c r="M11908" i="3"/>
  <c r="K11908" i="3"/>
  <c r="G11908" i="3"/>
  <c r="D11908" i="3"/>
  <c r="M11907" i="3"/>
  <c r="K11907" i="3"/>
  <c r="G11907" i="3"/>
  <c r="D11907" i="3"/>
  <c r="M11906" i="3"/>
  <c r="K11906" i="3"/>
  <c r="G11906" i="3"/>
  <c r="D11906" i="3"/>
  <c r="M11905" i="3"/>
  <c r="K11905" i="3"/>
  <c r="G11905" i="3"/>
  <c r="D11905" i="3"/>
  <c r="M11904" i="3"/>
  <c r="K11904" i="3"/>
  <c r="G11904" i="3"/>
  <c r="D11904" i="3"/>
  <c r="M11903" i="3"/>
  <c r="K11903" i="3"/>
  <c r="G11903" i="3"/>
  <c r="D11903" i="3"/>
  <c r="M11902" i="3"/>
  <c r="K11902" i="3"/>
  <c r="G11902" i="3"/>
  <c r="D11902" i="3"/>
  <c r="M11901" i="3"/>
  <c r="K11901" i="3"/>
  <c r="G11901" i="3"/>
  <c r="D11901" i="3"/>
  <c r="M11900" i="3"/>
  <c r="K11900" i="3"/>
  <c r="G11900" i="3"/>
  <c r="D11900" i="3"/>
  <c r="M11899" i="3"/>
  <c r="K11899" i="3"/>
  <c r="G11899" i="3"/>
  <c r="D11899" i="3"/>
  <c r="M11898" i="3"/>
  <c r="K11898" i="3"/>
  <c r="G11898" i="3"/>
  <c r="D11898" i="3"/>
  <c r="M11897" i="3"/>
  <c r="K11897" i="3"/>
  <c r="G11897" i="3"/>
  <c r="D11897" i="3"/>
  <c r="M11896" i="3"/>
  <c r="K11896" i="3"/>
  <c r="G11896" i="3"/>
  <c r="D11896" i="3"/>
  <c r="M11895" i="3"/>
  <c r="K11895" i="3"/>
  <c r="G11895" i="3"/>
  <c r="D11895" i="3"/>
  <c r="M11894" i="3"/>
  <c r="K11894" i="3"/>
  <c r="G11894" i="3"/>
  <c r="D11894" i="3"/>
  <c r="M11893" i="3"/>
  <c r="K11893" i="3"/>
  <c r="G11893" i="3"/>
  <c r="D11893" i="3"/>
  <c r="M11892" i="3"/>
  <c r="K11892" i="3"/>
  <c r="G11892" i="3"/>
  <c r="D11892" i="3"/>
  <c r="M11891" i="3"/>
  <c r="K11891" i="3"/>
  <c r="G11891" i="3"/>
  <c r="D11891" i="3"/>
  <c r="M11890" i="3"/>
  <c r="K11890" i="3"/>
  <c r="G11890" i="3"/>
  <c r="D11890" i="3"/>
  <c r="M11889" i="3"/>
  <c r="K11889" i="3"/>
  <c r="G11889" i="3"/>
  <c r="D11889" i="3"/>
  <c r="M11888" i="3"/>
  <c r="K11888" i="3"/>
  <c r="G11888" i="3"/>
  <c r="D11888" i="3"/>
  <c r="M11887" i="3"/>
  <c r="K11887" i="3"/>
  <c r="G11887" i="3"/>
  <c r="D11887" i="3"/>
  <c r="M11886" i="3"/>
  <c r="K11886" i="3"/>
  <c r="G11886" i="3"/>
  <c r="D11886" i="3"/>
  <c r="M11885" i="3"/>
  <c r="K11885" i="3"/>
  <c r="G11885" i="3"/>
  <c r="D11885" i="3"/>
  <c r="M11884" i="3"/>
  <c r="K11884" i="3"/>
  <c r="G11884" i="3"/>
  <c r="D11884" i="3"/>
  <c r="M11883" i="3"/>
  <c r="K11883" i="3"/>
  <c r="G11883" i="3"/>
  <c r="D11883" i="3"/>
  <c r="M11882" i="3"/>
  <c r="K11882" i="3"/>
  <c r="G11882" i="3"/>
  <c r="D11882" i="3"/>
  <c r="M11881" i="3"/>
  <c r="K11881" i="3"/>
  <c r="G11881" i="3"/>
  <c r="D11881" i="3"/>
  <c r="M11880" i="3"/>
  <c r="K11880" i="3"/>
  <c r="G11880" i="3"/>
  <c r="D11880" i="3"/>
  <c r="M11879" i="3"/>
  <c r="K11879" i="3"/>
  <c r="G11879" i="3"/>
  <c r="D11879" i="3"/>
  <c r="M11878" i="3"/>
  <c r="K11878" i="3"/>
  <c r="G11878" i="3"/>
  <c r="D11878" i="3"/>
  <c r="M11877" i="3"/>
  <c r="K11877" i="3"/>
  <c r="G11877" i="3"/>
  <c r="D11877" i="3"/>
  <c r="M11876" i="3"/>
  <c r="K11876" i="3"/>
  <c r="G11876" i="3"/>
  <c r="D11876" i="3"/>
  <c r="M11875" i="3"/>
  <c r="K11875" i="3"/>
  <c r="G11875" i="3"/>
  <c r="D11875" i="3"/>
  <c r="M11874" i="3"/>
  <c r="K11874" i="3"/>
  <c r="G11874" i="3"/>
  <c r="D11874" i="3"/>
  <c r="M11873" i="3"/>
  <c r="K11873" i="3"/>
  <c r="G11873" i="3"/>
  <c r="D11873" i="3"/>
  <c r="M11872" i="3"/>
  <c r="K11872" i="3"/>
  <c r="G11872" i="3"/>
  <c r="D11872" i="3"/>
  <c r="M11871" i="3"/>
  <c r="K11871" i="3"/>
  <c r="G11871" i="3"/>
  <c r="D11871" i="3"/>
  <c r="M11870" i="3"/>
  <c r="K11870" i="3"/>
  <c r="G11870" i="3"/>
  <c r="D11870" i="3"/>
  <c r="M11869" i="3"/>
  <c r="K11869" i="3"/>
  <c r="G11869" i="3"/>
  <c r="D11869" i="3"/>
  <c r="M11868" i="3"/>
  <c r="K11868" i="3"/>
  <c r="G11868" i="3"/>
  <c r="D11868" i="3"/>
  <c r="M11867" i="3"/>
  <c r="K11867" i="3"/>
  <c r="G11867" i="3"/>
  <c r="D11867" i="3"/>
  <c r="M11866" i="3"/>
  <c r="K11866" i="3"/>
  <c r="G11866" i="3"/>
  <c r="D11866" i="3"/>
  <c r="M11865" i="3"/>
  <c r="K11865" i="3"/>
  <c r="G11865" i="3"/>
  <c r="D11865" i="3"/>
  <c r="M11864" i="3"/>
  <c r="K11864" i="3"/>
  <c r="G11864" i="3"/>
  <c r="D11864" i="3"/>
  <c r="M11863" i="3"/>
  <c r="K11863" i="3"/>
  <c r="G11863" i="3"/>
  <c r="D11863" i="3"/>
  <c r="M11862" i="3"/>
  <c r="K11862" i="3"/>
  <c r="G11862" i="3"/>
  <c r="D11862" i="3"/>
  <c r="M11861" i="3"/>
  <c r="K11861" i="3"/>
  <c r="G11861" i="3"/>
  <c r="D11861" i="3"/>
  <c r="M11860" i="3"/>
  <c r="K11860" i="3"/>
  <c r="G11860" i="3"/>
  <c r="D11860" i="3"/>
  <c r="M11859" i="3"/>
  <c r="K11859" i="3"/>
  <c r="G11859" i="3"/>
  <c r="D11859" i="3"/>
  <c r="M11858" i="3"/>
  <c r="K11858" i="3"/>
  <c r="G11858" i="3"/>
  <c r="D11858" i="3"/>
  <c r="M11857" i="3"/>
  <c r="K11857" i="3"/>
  <c r="G11857" i="3"/>
  <c r="D11857" i="3"/>
  <c r="M11856" i="3"/>
  <c r="K11856" i="3"/>
  <c r="G11856" i="3"/>
  <c r="D11856" i="3"/>
  <c r="M11855" i="3"/>
  <c r="K11855" i="3"/>
  <c r="G11855" i="3"/>
  <c r="D11855" i="3"/>
  <c r="M11854" i="3"/>
  <c r="K11854" i="3"/>
  <c r="G11854" i="3"/>
  <c r="D11854" i="3"/>
  <c r="M11853" i="3"/>
  <c r="K11853" i="3"/>
  <c r="G11853" i="3"/>
  <c r="D11853" i="3"/>
  <c r="M11852" i="3"/>
  <c r="K11852" i="3"/>
  <c r="G11852" i="3"/>
  <c r="D11852" i="3"/>
  <c r="M11851" i="3"/>
  <c r="K11851" i="3"/>
  <c r="G11851" i="3"/>
  <c r="D11851" i="3"/>
  <c r="M11850" i="3"/>
  <c r="K11850" i="3"/>
  <c r="G11850" i="3"/>
  <c r="D11850" i="3"/>
  <c r="M11849" i="3"/>
  <c r="K11849" i="3"/>
  <c r="G11849" i="3"/>
  <c r="D11849" i="3"/>
  <c r="M11848" i="3"/>
  <c r="K11848" i="3"/>
  <c r="G11848" i="3"/>
  <c r="D11848" i="3"/>
  <c r="M11847" i="3"/>
  <c r="K11847" i="3"/>
  <c r="G11847" i="3"/>
  <c r="D11847" i="3"/>
  <c r="M11846" i="3"/>
  <c r="K11846" i="3"/>
  <c r="G11846" i="3"/>
  <c r="D11846" i="3"/>
  <c r="M11845" i="3"/>
  <c r="K11845" i="3"/>
  <c r="G11845" i="3"/>
  <c r="D11845" i="3"/>
  <c r="M11844" i="3"/>
  <c r="K11844" i="3"/>
  <c r="G11844" i="3"/>
  <c r="D11844" i="3"/>
  <c r="M11843" i="3"/>
  <c r="K11843" i="3"/>
  <c r="G11843" i="3"/>
  <c r="D11843" i="3"/>
  <c r="M11842" i="3"/>
  <c r="K11842" i="3"/>
  <c r="G11842" i="3"/>
  <c r="D11842" i="3"/>
  <c r="M11841" i="3"/>
  <c r="K11841" i="3"/>
  <c r="G11841" i="3"/>
  <c r="D11841" i="3"/>
  <c r="M11840" i="3"/>
  <c r="K11840" i="3"/>
  <c r="G11840" i="3"/>
  <c r="D11840" i="3"/>
  <c r="M11839" i="3"/>
  <c r="K11839" i="3"/>
  <c r="G11839" i="3"/>
  <c r="D11839" i="3"/>
  <c r="M11838" i="3"/>
  <c r="K11838" i="3"/>
  <c r="G11838" i="3"/>
  <c r="D11838" i="3"/>
  <c r="M11837" i="3"/>
  <c r="K11837" i="3"/>
  <c r="G11837" i="3"/>
  <c r="D11837" i="3"/>
  <c r="M11836" i="3"/>
  <c r="K11836" i="3"/>
  <c r="G11836" i="3"/>
  <c r="D11836" i="3"/>
  <c r="M11835" i="3"/>
  <c r="K11835" i="3"/>
  <c r="G11835" i="3"/>
  <c r="D11835" i="3"/>
  <c r="M11834" i="3"/>
  <c r="K11834" i="3"/>
  <c r="D11834" i="3"/>
  <c r="M11833" i="3"/>
  <c r="K11833" i="3"/>
  <c r="D11833" i="3"/>
  <c r="M11832" i="3"/>
  <c r="K11832" i="3"/>
  <c r="D11832" i="3"/>
  <c r="M11831" i="3"/>
  <c r="K11831" i="3"/>
  <c r="D11831" i="3"/>
  <c r="M11830" i="3"/>
  <c r="K11830" i="3"/>
  <c r="D11830" i="3"/>
  <c r="M11829" i="3"/>
  <c r="K11829" i="3"/>
  <c r="D11829" i="3"/>
  <c r="M11828" i="3"/>
  <c r="K11828" i="3"/>
  <c r="D11828" i="3"/>
  <c r="M11827" i="3"/>
  <c r="K11827" i="3"/>
  <c r="D11827" i="3"/>
  <c r="M11826" i="3"/>
  <c r="K11826" i="3"/>
  <c r="D11826" i="3"/>
  <c r="M11825" i="3"/>
  <c r="K11825" i="3"/>
  <c r="D11825" i="3"/>
  <c r="M11824" i="3"/>
  <c r="K11824" i="3"/>
  <c r="D11824" i="3"/>
  <c r="M11823" i="3"/>
  <c r="K11823" i="3"/>
  <c r="D11823" i="3"/>
  <c r="M11822" i="3"/>
  <c r="K11822" i="3"/>
  <c r="D11822" i="3"/>
  <c r="M11821" i="3"/>
  <c r="K11821" i="3"/>
  <c r="D11821" i="3"/>
  <c r="M11820" i="3"/>
  <c r="K11820" i="3"/>
  <c r="D11820" i="3"/>
  <c r="M11819" i="3"/>
  <c r="K11819" i="3"/>
  <c r="D11819" i="3"/>
  <c r="M11818" i="3"/>
  <c r="K11818" i="3"/>
  <c r="D11818" i="3"/>
  <c r="M11817" i="3"/>
  <c r="K11817" i="3"/>
  <c r="D11817" i="3"/>
  <c r="M11816" i="3"/>
  <c r="K11816" i="3"/>
  <c r="D11816" i="3"/>
  <c r="M11815" i="3"/>
  <c r="K11815" i="3"/>
  <c r="D11815" i="3"/>
  <c r="M11814" i="3"/>
  <c r="K11814" i="3"/>
  <c r="D11814" i="3"/>
  <c r="M11813" i="3"/>
  <c r="K11813" i="3"/>
  <c r="D11813" i="3"/>
  <c r="M11812" i="3"/>
  <c r="K11812" i="3"/>
  <c r="D11812" i="3"/>
  <c r="M11811" i="3"/>
  <c r="K11811" i="3"/>
  <c r="D11811" i="3"/>
  <c r="M11810" i="3"/>
  <c r="K11810" i="3"/>
  <c r="D11810" i="3"/>
  <c r="M11809" i="3"/>
  <c r="K11809" i="3"/>
  <c r="D11809" i="3"/>
  <c r="M11808" i="3"/>
  <c r="K11808" i="3"/>
  <c r="D11808" i="3"/>
  <c r="M11807" i="3"/>
  <c r="K11807" i="3"/>
  <c r="D11807" i="3"/>
  <c r="M11806" i="3"/>
  <c r="K11806" i="3"/>
  <c r="D11806" i="3"/>
  <c r="M11805" i="3"/>
  <c r="K11805" i="3"/>
  <c r="D11805" i="3"/>
  <c r="M11804" i="3"/>
  <c r="K11804" i="3"/>
  <c r="D11804" i="3"/>
  <c r="M11803" i="3"/>
  <c r="K11803" i="3"/>
  <c r="D11803" i="3"/>
  <c r="M11802" i="3"/>
  <c r="K11802" i="3"/>
  <c r="D11802" i="3"/>
  <c r="M11801" i="3"/>
  <c r="K11801" i="3"/>
  <c r="D11801" i="3"/>
  <c r="M11800" i="3"/>
  <c r="K11800" i="3"/>
  <c r="D11800" i="3"/>
  <c r="M11799" i="3"/>
  <c r="K11799" i="3"/>
  <c r="D11799" i="3"/>
  <c r="M11798" i="3"/>
  <c r="K11798" i="3"/>
  <c r="D11798" i="3"/>
  <c r="M11797" i="3"/>
  <c r="K11797" i="3"/>
  <c r="D11797" i="3"/>
  <c r="M11796" i="3"/>
  <c r="K11796" i="3"/>
  <c r="D11796" i="3"/>
  <c r="M11795" i="3"/>
  <c r="K11795" i="3"/>
  <c r="D11795" i="3"/>
  <c r="M11794" i="3"/>
  <c r="K11794" i="3"/>
  <c r="D11794" i="3"/>
  <c r="M11793" i="3"/>
  <c r="K11793" i="3"/>
  <c r="D11793" i="3"/>
  <c r="M11792" i="3"/>
  <c r="K11792" i="3"/>
  <c r="D11792" i="3"/>
  <c r="M11791" i="3"/>
  <c r="K11791" i="3"/>
  <c r="D11791" i="3"/>
  <c r="M11790" i="3"/>
  <c r="K11790" i="3"/>
  <c r="D11790" i="3"/>
  <c r="M11789" i="3"/>
  <c r="K11789" i="3"/>
  <c r="D11789" i="3"/>
  <c r="M11788" i="3"/>
  <c r="K11788" i="3"/>
  <c r="D11788" i="3"/>
  <c r="M11787" i="3"/>
  <c r="K11787" i="3"/>
  <c r="D11787" i="3"/>
  <c r="M11786" i="3"/>
  <c r="K11786" i="3"/>
  <c r="D11786" i="3"/>
  <c r="M11785" i="3"/>
  <c r="K11785" i="3"/>
  <c r="D11785" i="3"/>
  <c r="M11784" i="3"/>
  <c r="K11784" i="3"/>
  <c r="D11784" i="3"/>
  <c r="M11783" i="3"/>
  <c r="K11783" i="3"/>
  <c r="D11783" i="3"/>
  <c r="M11782" i="3"/>
  <c r="K11782" i="3"/>
  <c r="D11782" i="3"/>
  <c r="M11781" i="3"/>
  <c r="K11781" i="3"/>
  <c r="D11781" i="3"/>
  <c r="M11780" i="3"/>
  <c r="K11780" i="3"/>
  <c r="I11780" i="3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I12098" i="3" s="1"/>
  <c r="I12099" i="3" s="1"/>
  <c r="I12100" i="3" s="1"/>
  <c r="I12101" i="3" s="1"/>
  <c r="I12102" i="3" s="1"/>
  <c r="I12103" i="3" s="1"/>
  <c r="I12104" i="3" s="1"/>
  <c r="I12105" i="3" s="1"/>
  <c r="I12106" i="3" s="1"/>
  <c r="I12107" i="3" s="1"/>
  <c r="I12108" i="3" s="1"/>
  <c r="I12109" i="3" s="1"/>
  <c r="I12110" i="3" s="1"/>
  <c r="I12111" i="3" s="1"/>
  <c r="I12112" i="3" s="1"/>
  <c r="I12113" i="3" s="1"/>
  <c r="I12114" i="3" s="1"/>
  <c r="I12115" i="3" s="1"/>
  <c r="I12116" i="3" s="1"/>
  <c r="I12117" i="3" s="1"/>
  <c r="I12118" i="3" s="1"/>
  <c r="I12119" i="3" s="1"/>
  <c r="I12120" i="3" s="1"/>
  <c r="I12121" i="3" s="1"/>
  <c r="I12122" i="3" s="1"/>
  <c r="I12123" i="3" s="1"/>
  <c r="I12124" i="3" s="1"/>
  <c r="I12125" i="3" s="1"/>
  <c r="I12126" i="3" s="1"/>
  <c r="I12127" i="3" s="1"/>
  <c r="I12128" i="3" s="1"/>
  <c r="I12129" i="3" s="1"/>
  <c r="I12130" i="3" s="1"/>
  <c r="I12131" i="3" s="1"/>
  <c r="I12132" i="3" s="1"/>
  <c r="I12133" i="3" s="1"/>
  <c r="I12134" i="3" s="1"/>
  <c r="I12135" i="3" s="1"/>
  <c r="I12136" i="3" s="1"/>
  <c r="I12137" i="3" s="1"/>
  <c r="I12138" i="3" s="1"/>
  <c r="I12139" i="3" s="1"/>
  <c r="I12140" i="3" s="1"/>
  <c r="I12141" i="3" s="1"/>
  <c r="I12142" i="3" s="1"/>
  <c r="I12143" i="3" s="1"/>
  <c r="I12144" i="3" s="1"/>
  <c r="I12145" i="3" s="1"/>
  <c r="I12146" i="3" s="1"/>
  <c r="I12147" i="3" s="1"/>
  <c r="I12148" i="3" s="1"/>
  <c r="I12149" i="3" s="1"/>
  <c r="I12150" i="3" s="1"/>
  <c r="I12151" i="3" s="1"/>
  <c r="I12152" i="3" s="1"/>
  <c r="I12153" i="3" s="1"/>
  <c r="I12154" i="3" s="1"/>
  <c r="I12155" i="3" s="1"/>
  <c r="I12156" i="3" s="1"/>
  <c r="I12157" i="3" s="1"/>
  <c r="I12158" i="3" s="1"/>
  <c r="I12159" i="3" s="1"/>
  <c r="I12160" i="3" s="1"/>
  <c r="I12161" i="3" s="1"/>
  <c r="I12162" i="3" s="1"/>
  <c r="I12163" i="3" s="1"/>
  <c r="I12164" i="3" s="1"/>
  <c r="I12165" i="3" s="1"/>
  <c r="I12166" i="3" s="1"/>
  <c r="I12167" i="3" s="1"/>
  <c r="I12168" i="3" s="1"/>
  <c r="I12169" i="3" s="1"/>
  <c r="I12170" i="3" s="1"/>
  <c r="I12171" i="3" s="1"/>
  <c r="I12172" i="3" s="1"/>
  <c r="I12173" i="3" s="1"/>
  <c r="I12174" i="3" s="1"/>
  <c r="I12175" i="3" s="1"/>
  <c r="I12176" i="3" s="1"/>
  <c r="I12177" i="3" s="1"/>
  <c r="I12178" i="3" s="1"/>
  <c r="I12179" i="3" s="1"/>
  <c r="I12180" i="3" s="1"/>
  <c r="I12181" i="3" s="1"/>
  <c r="I12182" i="3" s="1"/>
  <c r="I12183" i="3" s="1"/>
  <c r="I12184" i="3" s="1"/>
  <c r="I12185" i="3" s="1"/>
  <c r="I12186" i="3" s="1"/>
  <c r="I12187" i="3" s="1"/>
  <c r="I12188" i="3" s="1"/>
  <c r="I12189" i="3" s="1"/>
  <c r="I12190" i="3" s="1"/>
  <c r="I12191" i="3" s="1"/>
  <c r="I12192" i="3" s="1"/>
  <c r="I12193" i="3" s="1"/>
  <c r="I12194" i="3" s="1"/>
  <c r="I12195" i="3" s="1"/>
  <c r="I12196" i="3" s="1"/>
  <c r="I12197" i="3" s="1"/>
  <c r="I12198" i="3" s="1"/>
  <c r="I12199" i="3" s="1"/>
  <c r="I12200" i="3" s="1"/>
  <c r="I12201" i="3" s="1"/>
  <c r="I12202" i="3" s="1"/>
  <c r="I12203" i="3" s="1"/>
  <c r="I12204" i="3" s="1"/>
  <c r="I12205" i="3" s="1"/>
  <c r="I12206" i="3" s="1"/>
  <c r="I12207" i="3" s="1"/>
  <c r="I12208" i="3" s="1"/>
  <c r="I12209" i="3" s="1"/>
  <c r="I12210" i="3" s="1"/>
  <c r="I12211" i="3" s="1"/>
  <c r="I12212" i="3" s="1"/>
  <c r="I12213" i="3" s="1"/>
  <c r="I12214" i="3" s="1"/>
  <c r="I12215" i="3" s="1"/>
  <c r="I12216" i="3" s="1"/>
  <c r="I12217" i="3" s="1"/>
  <c r="I12218" i="3" s="1"/>
  <c r="I12219" i="3" s="1"/>
  <c r="I12220" i="3" s="1"/>
  <c r="I12221" i="3" s="1"/>
  <c r="I12222" i="3" s="1"/>
  <c r="I12223" i="3" s="1"/>
  <c r="I12224" i="3" s="1"/>
  <c r="I12225" i="3" s="1"/>
  <c r="I12226" i="3" s="1"/>
  <c r="I12227" i="3" s="1"/>
  <c r="I12228" i="3" s="1"/>
  <c r="I12229" i="3" s="1"/>
  <c r="I12230" i="3" s="1"/>
  <c r="I12231" i="3" s="1"/>
  <c r="I12232" i="3" s="1"/>
  <c r="I12233" i="3" s="1"/>
  <c r="I12234" i="3" s="1"/>
  <c r="I12235" i="3" s="1"/>
  <c r="I12236" i="3" s="1"/>
  <c r="I12237" i="3" s="1"/>
  <c r="I12238" i="3" s="1"/>
  <c r="I12239" i="3" s="1"/>
  <c r="I12240" i="3" s="1"/>
  <c r="I12241" i="3" s="1"/>
  <c r="I12242" i="3" s="1"/>
  <c r="I12243" i="3" s="1"/>
  <c r="I12244" i="3" s="1"/>
  <c r="I12245" i="3" s="1"/>
  <c r="I12246" i="3" s="1"/>
  <c r="I12247" i="3" s="1"/>
  <c r="I12248" i="3" s="1"/>
  <c r="I12249" i="3" s="1"/>
  <c r="I12250" i="3" s="1"/>
  <c r="I12251" i="3" s="1"/>
  <c r="I12252" i="3" s="1"/>
  <c r="I12253" i="3" s="1"/>
  <c r="I12254" i="3" s="1"/>
  <c r="I12255" i="3" s="1"/>
  <c r="I12256" i="3" s="1"/>
  <c r="I12257" i="3" s="1"/>
  <c r="I12258" i="3" s="1"/>
  <c r="I12259" i="3" s="1"/>
  <c r="I12260" i="3" s="1"/>
  <c r="I12261" i="3" s="1"/>
  <c r="I12262" i="3" s="1"/>
  <c r="I12263" i="3" s="1"/>
  <c r="I12264" i="3" s="1"/>
  <c r="I12265" i="3" s="1"/>
  <c r="I12266" i="3" s="1"/>
  <c r="I12267" i="3" s="1"/>
  <c r="I12268" i="3" s="1"/>
  <c r="I12269" i="3" s="1"/>
  <c r="I12270" i="3" s="1"/>
  <c r="I12271" i="3" s="1"/>
  <c r="I12272" i="3" s="1"/>
  <c r="I12273" i="3" s="1"/>
  <c r="I12274" i="3" s="1"/>
  <c r="I12275" i="3" s="1"/>
  <c r="I12276" i="3" s="1"/>
  <c r="I12277" i="3" s="1"/>
  <c r="I12278" i="3" s="1"/>
  <c r="I12279" i="3" s="1"/>
  <c r="I12280" i="3" s="1"/>
  <c r="I12281" i="3" s="1"/>
  <c r="I12282" i="3" s="1"/>
  <c r="I12283" i="3" s="1"/>
  <c r="I12284" i="3" s="1"/>
  <c r="I12285" i="3" s="1"/>
  <c r="I12286" i="3" s="1"/>
  <c r="I12287" i="3" s="1"/>
  <c r="I12288" i="3" s="1"/>
  <c r="I12289" i="3" s="1"/>
  <c r="I12290" i="3" s="1"/>
  <c r="I12291" i="3" s="1"/>
  <c r="I12292" i="3" s="1"/>
  <c r="I12293" i="3" s="1"/>
  <c r="I12294" i="3" s="1"/>
  <c r="I12295" i="3" s="1"/>
  <c r="I12296" i="3" s="1"/>
  <c r="I12297" i="3" s="1"/>
  <c r="I12298" i="3" s="1"/>
  <c r="I12299" i="3" s="1"/>
  <c r="I12300" i="3" s="1"/>
  <c r="I12301" i="3" s="1"/>
  <c r="I12302" i="3" s="1"/>
  <c r="I12303" i="3" s="1"/>
  <c r="I12304" i="3" s="1"/>
  <c r="I12305" i="3" s="1"/>
  <c r="I12306" i="3" s="1"/>
  <c r="I12307" i="3" s="1"/>
  <c r="I12308" i="3" s="1"/>
  <c r="I12309" i="3" s="1"/>
  <c r="I12310" i="3" s="1"/>
  <c r="I12311" i="3" s="1"/>
  <c r="I12312" i="3" s="1"/>
  <c r="I12313" i="3" s="1"/>
  <c r="I12314" i="3" s="1"/>
  <c r="I12315" i="3" s="1"/>
  <c r="I12316" i="3" s="1"/>
  <c r="I12317" i="3" s="1"/>
  <c r="I12318" i="3" s="1"/>
  <c r="I12319" i="3" s="1"/>
  <c r="I12320" i="3" s="1"/>
  <c r="I12321" i="3" s="1"/>
  <c r="I12322" i="3" s="1"/>
  <c r="I12323" i="3" s="1"/>
  <c r="I12324" i="3" s="1"/>
  <c r="I12325" i="3" s="1"/>
  <c r="I12326" i="3" s="1"/>
  <c r="I12327" i="3" s="1"/>
  <c r="I12328" i="3" s="1"/>
  <c r="I12329" i="3" s="1"/>
  <c r="I12330" i="3" s="1"/>
  <c r="I12331" i="3" s="1"/>
  <c r="I12332" i="3" s="1"/>
  <c r="I12333" i="3" s="1"/>
  <c r="I12334" i="3" s="1"/>
  <c r="I12335" i="3" s="1"/>
  <c r="I12336" i="3" s="1"/>
  <c r="I12337" i="3" s="1"/>
  <c r="I12338" i="3" s="1"/>
  <c r="I12339" i="3" s="1"/>
  <c r="I12340" i="3" s="1"/>
  <c r="I12341" i="3" s="1"/>
  <c r="I12342" i="3" s="1"/>
  <c r="I12343" i="3" s="1"/>
  <c r="I12344" i="3" s="1"/>
  <c r="I12345" i="3" s="1"/>
  <c r="I12346" i="3" s="1"/>
  <c r="I12347" i="3" s="1"/>
  <c r="I12348" i="3" s="1"/>
  <c r="I12349" i="3" s="1"/>
  <c r="I12350" i="3" s="1"/>
  <c r="I12351" i="3" s="1"/>
  <c r="I12352" i="3" s="1"/>
  <c r="I12353" i="3" s="1"/>
  <c r="I12354" i="3" s="1"/>
  <c r="I12355" i="3" s="1"/>
  <c r="I12356" i="3" s="1"/>
  <c r="I12357" i="3" s="1"/>
  <c r="I12358" i="3" s="1"/>
  <c r="I12359" i="3" s="1"/>
  <c r="I12360" i="3" s="1"/>
  <c r="I12361" i="3" s="1"/>
  <c r="I12362" i="3" s="1"/>
  <c r="I12363" i="3" s="1"/>
  <c r="I12364" i="3" s="1"/>
  <c r="I12365" i="3" s="1"/>
  <c r="I12366" i="3" s="1"/>
  <c r="I12367" i="3" s="1"/>
  <c r="I12368" i="3" s="1"/>
  <c r="I12369" i="3" s="1"/>
  <c r="I12370" i="3" s="1"/>
  <c r="I12371" i="3" s="1"/>
  <c r="I12372" i="3" s="1"/>
  <c r="I12373" i="3" s="1"/>
  <c r="I12374" i="3" s="1"/>
  <c r="I12375" i="3" s="1"/>
  <c r="I12376" i="3" s="1"/>
  <c r="I12377" i="3" s="1"/>
  <c r="I12378" i="3" s="1"/>
  <c r="I12379" i="3" s="1"/>
  <c r="I12380" i="3" s="1"/>
  <c r="I12381" i="3" s="1"/>
  <c r="I12382" i="3" s="1"/>
  <c r="I12383" i="3" s="1"/>
  <c r="I12384" i="3" s="1"/>
  <c r="I12385" i="3" s="1"/>
  <c r="I12386" i="3" s="1"/>
  <c r="I12387" i="3" s="1"/>
  <c r="I12388" i="3" s="1"/>
  <c r="I12389" i="3" s="1"/>
  <c r="I12390" i="3" s="1"/>
  <c r="I12391" i="3" s="1"/>
  <c r="I12392" i="3" s="1"/>
  <c r="I12393" i="3" s="1"/>
  <c r="I12394" i="3" s="1"/>
  <c r="I12395" i="3" s="1"/>
  <c r="I12396" i="3" s="1"/>
  <c r="I12397" i="3" s="1"/>
  <c r="I12398" i="3" s="1"/>
  <c r="I12399" i="3" s="1"/>
  <c r="I12400" i="3" s="1"/>
  <c r="I12401" i="3" s="1"/>
  <c r="I12402" i="3" s="1"/>
  <c r="I12403" i="3" s="1"/>
  <c r="I12404" i="3" s="1"/>
  <c r="I12405" i="3" s="1"/>
  <c r="I12406" i="3" s="1"/>
  <c r="I12407" i="3" s="1"/>
  <c r="I12408" i="3" s="1"/>
  <c r="I12409" i="3" s="1"/>
  <c r="I12410" i="3" s="1"/>
  <c r="I12411" i="3" s="1"/>
  <c r="I12412" i="3" s="1"/>
  <c r="I12413" i="3" s="1"/>
  <c r="I12414" i="3" s="1"/>
  <c r="I12415" i="3" s="1"/>
  <c r="I12416" i="3" s="1"/>
  <c r="I12417" i="3" s="1"/>
  <c r="I12418" i="3" s="1"/>
  <c r="I12419" i="3" s="1"/>
  <c r="I12420" i="3" s="1"/>
  <c r="I12421" i="3" s="1"/>
  <c r="I12422" i="3" s="1"/>
  <c r="I12423" i="3" s="1"/>
  <c r="I12424" i="3" s="1"/>
  <c r="I12425" i="3" s="1"/>
  <c r="I12426" i="3" s="1"/>
  <c r="I12427" i="3" s="1"/>
  <c r="I12428" i="3" s="1"/>
  <c r="I12429" i="3" s="1"/>
  <c r="I12430" i="3" s="1"/>
  <c r="I12431" i="3" s="1"/>
  <c r="I12432" i="3" s="1"/>
  <c r="I12433" i="3" s="1"/>
  <c r="I12434" i="3" s="1"/>
  <c r="I12435" i="3" s="1"/>
  <c r="I12436" i="3" s="1"/>
  <c r="I12437" i="3" s="1"/>
  <c r="I12438" i="3" s="1"/>
  <c r="I12439" i="3" s="1"/>
  <c r="I12440" i="3" s="1"/>
  <c r="I12441" i="3" s="1"/>
  <c r="I12442" i="3" s="1"/>
  <c r="I12443" i="3" s="1"/>
  <c r="I12444" i="3" s="1"/>
  <c r="I12445" i="3" s="1"/>
  <c r="I12446" i="3" s="1"/>
  <c r="I12447" i="3" s="1"/>
  <c r="I12448" i="3" s="1"/>
  <c r="I12449" i="3" s="1"/>
  <c r="I12450" i="3" s="1"/>
  <c r="I12451" i="3" s="1"/>
  <c r="I12452" i="3" s="1"/>
  <c r="I12453" i="3" s="1"/>
  <c r="I12454" i="3" s="1"/>
  <c r="I12455" i="3" s="1"/>
  <c r="I12456" i="3" s="1"/>
  <c r="I12457" i="3" s="1"/>
  <c r="I12458" i="3" s="1"/>
  <c r="I12459" i="3" s="1"/>
  <c r="I12460" i="3" s="1"/>
  <c r="I12461" i="3" s="1"/>
  <c r="I12462" i="3" s="1"/>
  <c r="I12463" i="3" s="1"/>
  <c r="I12464" i="3" s="1"/>
  <c r="I12465" i="3" s="1"/>
  <c r="I12466" i="3" s="1"/>
  <c r="I12467" i="3" s="1"/>
  <c r="I12468" i="3" s="1"/>
  <c r="I12469" i="3" s="1"/>
  <c r="I12470" i="3" s="1"/>
  <c r="I12471" i="3" s="1"/>
  <c r="I12472" i="3" s="1"/>
  <c r="I12473" i="3" s="1"/>
  <c r="I12474" i="3" s="1"/>
  <c r="I12475" i="3" s="1"/>
  <c r="I12476" i="3" s="1"/>
  <c r="I12477" i="3" s="1"/>
  <c r="I12478" i="3" s="1"/>
  <c r="I12479" i="3" s="1"/>
  <c r="I12480" i="3" s="1"/>
  <c r="I12481" i="3" s="1"/>
  <c r="I12482" i="3" s="1"/>
  <c r="I12483" i="3" s="1"/>
  <c r="I12484" i="3" s="1"/>
  <c r="I12485" i="3" s="1"/>
  <c r="I12486" i="3" s="1"/>
  <c r="I12487" i="3" s="1"/>
  <c r="I12488" i="3" s="1"/>
  <c r="I12489" i="3" s="1"/>
  <c r="I12490" i="3" s="1"/>
  <c r="I12491" i="3" s="1"/>
  <c r="I12492" i="3" s="1"/>
  <c r="I12493" i="3" s="1"/>
  <c r="I12494" i="3" s="1"/>
  <c r="I12495" i="3" s="1"/>
  <c r="I12496" i="3" s="1"/>
  <c r="I12497" i="3" s="1"/>
  <c r="I12498" i="3" s="1"/>
  <c r="I12499" i="3" s="1"/>
  <c r="I12500" i="3" s="1"/>
  <c r="I12501" i="3" s="1"/>
  <c r="I12502" i="3" s="1"/>
  <c r="I12503" i="3" s="1"/>
  <c r="I12504" i="3" s="1"/>
  <c r="I12505" i="3" s="1"/>
  <c r="I12506" i="3" s="1"/>
  <c r="I12507" i="3" s="1"/>
  <c r="I12508" i="3" s="1"/>
  <c r="I12509" i="3" s="1"/>
  <c r="I12510" i="3" s="1"/>
  <c r="I12511" i="3" s="1"/>
  <c r="I12512" i="3" s="1"/>
  <c r="I12513" i="3" s="1"/>
  <c r="I12514" i="3" s="1"/>
  <c r="I12515" i="3" s="1"/>
  <c r="I12516" i="3" s="1"/>
  <c r="I12517" i="3" s="1"/>
  <c r="I12518" i="3" s="1"/>
  <c r="I12519" i="3" s="1"/>
  <c r="I12520" i="3" s="1"/>
  <c r="I12521" i="3" s="1"/>
  <c r="I12522" i="3" s="1"/>
  <c r="I12523" i="3" s="1"/>
  <c r="I12524" i="3" s="1"/>
  <c r="I12525" i="3" s="1"/>
  <c r="I12526" i="3" s="1"/>
  <c r="I12527" i="3" s="1"/>
  <c r="I12528" i="3" s="1"/>
  <c r="I12529" i="3" s="1"/>
  <c r="I12530" i="3" s="1"/>
  <c r="I12531" i="3" s="1"/>
  <c r="I12532" i="3" s="1"/>
  <c r="I12533" i="3" s="1"/>
  <c r="I12534" i="3" s="1"/>
  <c r="I12535" i="3" s="1"/>
  <c r="M11779" i="3"/>
  <c r="K11779" i="3"/>
  <c r="F11779" i="3"/>
  <c r="E11779" i="3"/>
  <c r="M11778" i="3"/>
  <c r="K11778" i="3"/>
  <c r="F11778" i="3"/>
  <c r="E11778" i="3"/>
  <c r="M11777" i="3"/>
  <c r="K11777" i="3"/>
  <c r="F11777" i="3"/>
  <c r="E11777" i="3"/>
  <c r="M11776" i="3"/>
  <c r="K11776" i="3"/>
  <c r="F11776" i="3"/>
  <c r="E11776" i="3"/>
  <c r="M11775" i="3"/>
  <c r="K11775" i="3"/>
  <c r="F11775" i="3"/>
  <c r="E11775" i="3"/>
  <c r="M11774" i="3"/>
  <c r="K11774" i="3"/>
  <c r="F11774" i="3"/>
  <c r="E11774" i="3"/>
  <c r="N11773" i="3"/>
  <c r="M11773" i="3"/>
  <c r="K11773" i="3"/>
  <c r="F11773" i="3"/>
  <c r="E11773" i="3"/>
  <c r="J11773" i="3" s="1"/>
  <c r="M11772" i="3"/>
  <c r="K11772" i="3"/>
  <c r="F11772" i="3"/>
  <c r="E11772" i="3"/>
  <c r="J11772" i="3" s="1"/>
  <c r="M11771" i="3"/>
  <c r="K11771" i="3"/>
  <c r="F11771" i="3"/>
  <c r="E11771" i="3"/>
  <c r="J11771" i="3" s="1"/>
  <c r="M11770" i="3"/>
  <c r="K11770" i="3"/>
  <c r="F11770" i="3"/>
  <c r="E11770" i="3"/>
  <c r="J11770" i="3" s="1"/>
  <c r="M11769" i="3"/>
  <c r="K11769" i="3"/>
  <c r="H11769" i="3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H12114" i="3" s="1"/>
  <c r="H12115" i="3" s="1"/>
  <c r="H12116" i="3" s="1"/>
  <c r="H12117" i="3" s="1"/>
  <c r="H12118" i="3" s="1"/>
  <c r="H12119" i="3" s="1"/>
  <c r="H12120" i="3" s="1"/>
  <c r="H12121" i="3" s="1"/>
  <c r="H12122" i="3" s="1"/>
  <c r="H12123" i="3" s="1"/>
  <c r="H12124" i="3" s="1"/>
  <c r="H12125" i="3" s="1"/>
  <c r="H12126" i="3" s="1"/>
  <c r="H12127" i="3" s="1"/>
  <c r="H12128" i="3" s="1"/>
  <c r="H12129" i="3" s="1"/>
  <c r="H12130" i="3" s="1"/>
  <c r="H12131" i="3" s="1"/>
  <c r="H12132" i="3" s="1"/>
  <c r="H12133" i="3" s="1"/>
  <c r="H12134" i="3" s="1"/>
  <c r="H12135" i="3" s="1"/>
  <c r="H12136" i="3" s="1"/>
  <c r="H12137" i="3" s="1"/>
  <c r="H12138" i="3" s="1"/>
  <c r="H12139" i="3" s="1"/>
  <c r="H12140" i="3" s="1"/>
  <c r="H12141" i="3" s="1"/>
  <c r="H12142" i="3" s="1"/>
  <c r="H12143" i="3" s="1"/>
  <c r="H12144" i="3" s="1"/>
  <c r="H12145" i="3" s="1"/>
  <c r="H12146" i="3" s="1"/>
  <c r="H12147" i="3" s="1"/>
  <c r="H12148" i="3" s="1"/>
  <c r="H12149" i="3" s="1"/>
  <c r="H12150" i="3" s="1"/>
  <c r="H12151" i="3" s="1"/>
  <c r="H12152" i="3" s="1"/>
  <c r="H12153" i="3" s="1"/>
  <c r="H12154" i="3" s="1"/>
  <c r="H12155" i="3" s="1"/>
  <c r="H12156" i="3" s="1"/>
  <c r="H12157" i="3" s="1"/>
  <c r="H12158" i="3" s="1"/>
  <c r="H12159" i="3" s="1"/>
  <c r="H12160" i="3" s="1"/>
  <c r="H12161" i="3" s="1"/>
  <c r="H12162" i="3" s="1"/>
  <c r="H12163" i="3" s="1"/>
  <c r="H12164" i="3" s="1"/>
  <c r="H12165" i="3" s="1"/>
  <c r="H12166" i="3" s="1"/>
  <c r="H12167" i="3" s="1"/>
  <c r="H12168" i="3" s="1"/>
  <c r="H12169" i="3" s="1"/>
  <c r="H12170" i="3" s="1"/>
  <c r="H12171" i="3" s="1"/>
  <c r="H12172" i="3" s="1"/>
  <c r="H12173" i="3" s="1"/>
  <c r="H12174" i="3" s="1"/>
  <c r="H12175" i="3" s="1"/>
  <c r="H12176" i="3" s="1"/>
  <c r="H12177" i="3" s="1"/>
  <c r="H12178" i="3" s="1"/>
  <c r="H12179" i="3" s="1"/>
  <c r="H12180" i="3" s="1"/>
  <c r="H12181" i="3" s="1"/>
  <c r="H12182" i="3" s="1"/>
  <c r="H12183" i="3" s="1"/>
  <c r="H12184" i="3" s="1"/>
  <c r="H12185" i="3" s="1"/>
  <c r="H12186" i="3" s="1"/>
  <c r="H12187" i="3" s="1"/>
  <c r="H12188" i="3" s="1"/>
  <c r="H12189" i="3" s="1"/>
  <c r="H12190" i="3" s="1"/>
  <c r="H12191" i="3" s="1"/>
  <c r="H12192" i="3" s="1"/>
  <c r="H12193" i="3" s="1"/>
  <c r="H12194" i="3" s="1"/>
  <c r="H12195" i="3" s="1"/>
  <c r="H12196" i="3" s="1"/>
  <c r="H12197" i="3" s="1"/>
  <c r="H12198" i="3" s="1"/>
  <c r="H12199" i="3" s="1"/>
  <c r="H12200" i="3" s="1"/>
  <c r="H12201" i="3" s="1"/>
  <c r="H12202" i="3" s="1"/>
  <c r="H12203" i="3" s="1"/>
  <c r="H12204" i="3" s="1"/>
  <c r="H12205" i="3" s="1"/>
  <c r="H12206" i="3" s="1"/>
  <c r="H12207" i="3" s="1"/>
  <c r="H12208" i="3" s="1"/>
  <c r="H12209" i="3" s="1"/>
  <c r="H12210" i="3" s="1"/>
  <c r="H12211" i="3" s="1"/>
  <c r="H12212" i="3" s="1"/>
  <c r="H12213" i="3" s="1"/>
  <c r="H12214" i="3" s="1"/>
  <c r="H12215" i="3" s="1"/>
  <c r="H12216" i="3" s="1"/>
  <c r="H12217" i="3" s="1"/>
  <c r="H12218" i="3" s="1"/>
  <c r="H12219" i="3" s="1"/>
  <c r="H12220" i="3" s="1"/>
  <c r="H12221" i="3" s="1"/>
  <c r="H12222" i="3" s="1"/>
  <c r="H12223" i="3" s="1"/>
  <c r="H12224" i="3" s="1"/>
  <c r="H12225" i="3" s="1"/>
  <c r="H12226" i="3" s="1"/>
  <c r="H12227" i="3" s="1"/>
  <c r="H12228" i="3" s="1"/>
  <c r="H12229" i="3" s="1"/>
  <c r="H12230" i="3" s="1"/>
  <c r="H12231" i="3" s="1"/>
  <c r="H12232" i="3" s="1"/>
  <c r="H12233" i="3" s="1"/>
  <c r="H12234" i="3" s="1"/>
  <c r="H12235" i="3" s="1"/>
  <c r="H12236" i="3" s="1"/>
  <c r="H12237" i="3" s="1"/>
  <c r="H12238" i="3" s="1"/>
  <c r="H12239" i="3" s="1"/>
  <c r="H12240" i="3" s="1"/>
  <c r="H12241" i="3" s="1"/>
  <c r="H12242" i="3" s="1"/>
  <c r="H12243" i="3" s="1"/>
  <c r="H12244" i="3" s="1"/>
  <c r="H12245" i="3" s="1"/>
  <c r="H12246" i="3" s="1"/>
  <c r="H12247" i="3" s="1"/>
  <c r="H12248" i="3" s="1"/>
  <c r="H12249" i="3" s="1"/>
  <c r="H12250" i="3" s="1"/>
  <c r="H12251" i="3" s="1"/>
  <c r="H12252" i="3" s="1"/>
  <c r="H12253" i="3" s="1"/>
  <c r="H12254" i="3" s="1"/>
  <c r="H12255" i="3" s="1"/>
  <c r="H12256" i="3" s="1"/>
  <c r="H12257" i="3" s="1"/>
  <c r="H12258" i="3" s="1"/>
  <c r="H12259" i="3" s="1"/>
  <c r="H12260" i="3" s="1"/>
  <c r="H12261" i="3" s="1"/>
  <c r="H12262" i="3" s="1"/>
  <c r="H12263" i="3" s="1"/>
  <c r="H12264" i="3" s="1"/>
  <c r="H12265" i="3" s="1"/>
  <c r="H12266" i="3" s="1"/>
  <c r="H12267" i="3" s="1"/>
  <c r="H12268" i="3" s="1"/>
  <c r="H12269" i="3" s="1"/>
  <c r="H12270" i="3" s="1"/>
  <c r="H12271" i="3" s="1"/>
  <c r="H12272" i="3" s="1"/>
  <c r="H12273" i="3" s="1"/>
  <c r="H12274" i="3" s="1"/>
  <c r="H12275" i="3" s="1"/>
  <c r="H12276" i="3" s="1"/>
  <c r="H12277" i="3" s="1"/>
  <c r="H12278" i="3" s="1"/>
  <c r="H12279" i="3" s="1"/>
  <c r="H12280" i="3" s="1"/>
  <c r="H12281" i="3" s="1"/>
  <c r="H12282" i="3" s="1"/>
  <c r="H12283" i="3" s="1"/>
  <c r="H12284" i="3" s="1"/>
  <c r="H12285" i="3" s="1"/>
  <c r="H12286" i="3" s="1"/>
  <c r="H12287" i="3" s="1"/>
  <c r="H12288" i="3" s="1"/>
  <c r="H12289" i="3" s="1"/>
  <c r="H12290" i="3" s="1"/>
  <c r="H12291" i="3" s="1"/>
  <c r="H12292" i="3" s="1"/>
  <c r="H12293" i="3" s="1"/>
  <c r="H12294" i="3" s="1"/>
  <c r="H12295" i="3" s="1"/>
  <c r="H12296" i="3" s="1"/>
  <c r="H12297" i="3" s="1"/>
  <c r="H12298" i="3" s="1"/>
  <c r="H12299" i="3" s="1"/>
  <c r="H12300" i="3" s="1"/>
  <c r="H12301" i="3" s="1"/>
  <c r="H12302" i="3" s="1"/>
  <c r="H12303" i="3" s="1"/>
  <c r="H12304" i="3" s="1"/>
  <c r="H12305" i="3" s="1"/>
  <c r="H12306" i="3" s="1"/>
  <c r="H12307" i="3" s="1"/>
  <c r="H12308" i="3" s="1"/>
  <c r="H12309" i="3" s="1"/>
  <c r="H12310" i="3" s="1"/>
  <c r="H12311" i="3" s="1"/>
  <c r="H12312" i="3" s="1"/>
  <c r="H12313" i="3" s="1"/>
  <c r="H12314" i="3" s="1"/>
  <c r="H12315" i="3" s="1"/>
  <c r="H12316" i="3" s="1"/>
  <c r="H12317" i="3" s="1"/>
  <c r="H12318" i="3" s="1"/>
  <c r="H12319" i="3" s="1"/>
  <c r="H12320" i="3" s="1"/>
  <c r="H12321" i="3" s="1"/>
  <c r="H12322" i="3" s="1"/>
  <c r="H12323" i="3" s="1"/>
  <c r="H12324" i="3" s="1"/>
  <c r="H12325" i="3" s="1"/>
  <c r="H12326" i="3" s="1"/>
  <c r="H12327" i="3" s="1"/>
  <c r="H12328" i="3" s="1"/>
  <c r="H12329" i="3" s="1"/>
  <c r="H12330" i="3" s="1"/>
  <c r="H12331" i="3" s="1"/>
  <c r="H12332" i="3" s="1"/>
  <c r="H12333" i="3" s="1"/>
  <c r="H12334" i="3" s="1"/>
  <c r="H12335" i="3" s="1"/>
  <c r="H12336" i="3" s="1"/>
  <c r="H12337" i="3" s="1"/>
  <c r="H12338" i="3" s="1"/>
  <c r="H12339" i="3" s="1"/>
  <c r="H12340" i="3" s="1"/>
  <c r="H12341" i="3" s="1"/>
  <c r="H12342" i="3" s="1"/>
  <c r="H12343" i="3" s="1"/>
  <c r="H12344" i="3" s="1"/>
  <c r="H12345" i="3" s="1"/>
  <c r="H12346" i="3" s="1"/>
  <c r="H12347" i="3" s="1"/>
  <c r="H12348" i="3" s="1"/>
  <c r="H12349" i="3" s="1"/>
  <c r="H12350" i="3" s="1"/>
  <c r="H12351" i="3" s="1"/>
  <c r="H12352" i="3" s="1"/>
  <c r="H12353" i="3" s="1"/>
  <c r="H12354" i="3" s="1"/>
  <c r="H12355" i="3" s="1"/>
  <c r="H12356" i="3" s="1"/>
  <c r="H12357" i="3" s="1"/>
  <c r="H12358" i="3" s="1"/>
  <c r="H12359" i="3" s="1"/>
  <c r="H12360" i="3" s="1"/>
  <c r="H12361" i="3" s="1"/>
  <c r="H12362" i="3" s="1"/>
  <c r="H12363" i="3" s="1"/>
  <c r="H12364" i="3" s="1"/>
  <c r="H12365" i="3" s="1"/>
  <c r="H12366" i="3" s="1"/>
  <c r="H12367" i="3" s="1"/>
  <c r="H12368" i="3" s="1"/>
  <c r="H12369" i="3" s="1"/>
  <c r="H12370" i="3" s="1"/>
  <c r="H12371" i="3" s="1"/>
  <c r="H12372" i="3" s="1"/>
  <c r="H12373" i="3" s="1"/>
  <c r="H12374" i="3" s="1"/>
  <c r="H12375" i="3" s="1"/>
  <c r="H12376" i="3" s="1"/>
  <c r="H12377" i="3" s="1"/>
  <c r="H12378" i="3" s="1"/>
  <c r="H12379" i="3" s="1"/>
  <c r="H12380" i="3" s="1"/>
  <c r="H12381" i="3" s="1"/>
  <c r="H12382" i="3" s="1"/>
  <c r="H12383" i="3" s="1"/>
  <c r="H12384" i="3" s="1"/>
  <c r="H12385" i="3" s="1"/>
  <c r="H12386" i="3" s="1"/>
  <c r="H12387" i="3" s="1"/>
  <c r="H12388" i="3" s="1"/>
  <c r="H12389" i="3" s="1"/>
  <c r="H12390" i="3" s="1"/>
  <c r="H12391" i="3" s="1"/>
  <c r="H12392" i="3" s="1"/>
  <c r="H12393" i="3" s="1"/>
  <c r="H12394" i="3" s="1"/>
  <c r="H12395" i="3" s="1"/>
  <c r="H12396" i="3" s="1"/>
  <c r="H12397" i="3" s="1"/>
  <c r="H12398" i="3" s="1"/>
  <c r="H12399" i="3" s="1"/>
  <c r="H12400" i="3" s="1"/>
  <c r="H12401" i="3" s="1"/>
  <c r="H12402" i="3" s="1"/>
  <c r="H12403" i="3" s="1"/>
  <c r="H12404" i="3" s="1"/>
  <c r="H12405" i="3" s="1"/>
  <c r="H12406" i="3" s="1"/>
  <c r="H12407" i="3" s="1"/>
  <c r="H12408" i="3" s="1"/>
  <c r="H12409" i="3" s="1"/>
  <c r="H12410" i="3" s="1"/>
  <c r="H12411" i="3" s="1"/>
  <c r="H12412" i="3" s="1"/>
  <c r="H12413" i="3" s="1"/>
  <c r="H12414" i="3" s="1"/>
  <c r="H12415" i="3" s="1"/>
  <c r="H12416" i="3" s="1"/>
  <c r="H12417" i="3" s="1"/>
  <c r="H12418" i="3" s="1"/>
  <c r="H12419" i="3" s="1"/>
  <c r="H12420" i="3" s="1"/>
  <c r="H12421" i="3" s="1"/>
  <c r="H12422" i="3" s="1"/>
  <c r="H12423" i="3" s="1"/>
  <c r="H12424" i="3" s="1"/>
  <c r="H12425" i="3" s="1"/>
  <c r="H12426" i="3" s="1"/>
  <c r="H12427" i="3" s="1"/>
  <c r="H12428" i="3" s="1"/>
  <c r="H12429" i="3" s="1"/>
  <c r="H12430" i="3" s="1"/>
  <c r="H12431" i="3" s="1"/>
  <c r="H12432" i="3" s="1"/>
  <c r="H12433" i="3" s="1"/>
  <c r="H12434" i="3" s="1"/>
  <c r="H12435" i="3" s="1"/>
  <c r="H12436" i="3" s="1"/>
  <c r="H12437" i="3" s="1"/>
  <c r="H12438" i="3" s="1"/>
  <c r="H12439" i="3" s="1"/>
  <c r="H12440" i="3" s="1"/>
  <c r="H12441" i="3" s="1"/>
  <c r="H12442" i="3" s="1"/>
  <c r="H12443" i="3" s="1"/>
  <c r="H12444" i="3" s="1"/>
  <c r="H12445" i="3" s="1"/>
  <c r="H12446" i="3" s="1"/>
  <c r="H12447" i="3" s="1"/>
  <c r="H12448" i="3" s="1"/>
  <c r="H12449" i="3" s="1"/>
  <c r="H12450" i="3" s="1"/>
  <c r="H12451" i="3" s="1"/>
  <c r="H12452" i="3" s="1"/>
  <c r="H12453" i="3" s="1"/>
  <c r="H12454" i="3" s="1"/>
  <c r="H12455" i="3" s="1"/>
  <c r="H12456" i="3" s="1"/>
  <c r="H12457" i="3" s="1"/>
  <c r="H12458" i="3" s="1"/>
  <c r="H12459" i="3" s="1"/>
  <c r="H12460" i="3" s="1"/>
  <c r="H12461" i="3" s="1"/>
  <c r="H12462" i="3" s="1"/>
  <c r="H12463" i="3" s="1"/>
  <c r="H12464" i="3" s="1"/>
  <c r="H12465" i="3" s="1"/>
  <c r="H12466" i="3" s="1"/>
  <c r="H12467" i="3" s="1"/>
  <c r="H12468" i="3" s="1"/>
  <c r="H12469" i="3" s="1"/>
  <c r="H12470" i="3" s="1"/>
  <c r="H12471" i="3" s="1"/>
  <c r="H12472" i="3" s="1"/>
  <c r="H12473" i="3" s="1"/>
  <c r="H12474" i="3" s="1"/>
  <c r="H12475" i="3" s="1"/>
  <c r="H12476" i="3" s="1"/>
  <c r="H12477" i="3" s="1"/>
  <c r="H12478" i="3" s="1"/>
  <c r="H12479" i="3" s="1"/>
  <c r="H12480" i="3" s="1"/>
  <c r="H12481" i="3" s="1"/>
  <c r="H12482" i="3" s="1"/>
  <c r="H12483" i="3" s="1"/>
  <c r="H12484" i="3" s="1"/>
  <c r="H12485" i="3" s="1"/>
  <c r="H12486" i="3" s="1"/>
  <c r="H12487" i="3" s="1"/>
  <c r="H12488" i="3" s="1"/>
  <c r="H12489" i="3" s="1"/>
  <c r="H12490" i="3" s="1"/>
  <c r="H12491" i="3" s="1"/>
  <c r="H12492" i="3" s="1"/>
  <c r="H12493" i="3" s="1"/>
  <c r="H12494" i="3" s="1"/>
  <c r="H12495" i="3" s="1"/>
  <c r="H12496" i="3" s="1"/>
  <c r="H12497" i="3" s="1"/>
  <c r="H12498" i="3" s="1"/>
  <c r="H12499" i="3" s="1"/>
  <c r="H12500" i="3" s="1"/>
  <c r="H12501" i="3" s="1"/>
  <c r="H12502" i="3" s="1"/>
  <c r="H12503" i="3" s="1"/>
  <c r="H12504" i="3" s="1"/>
  <c r="H12505" i="3" s="1"/>
  <c r="H12506" i="3" s="1"/>
  <c r="H12507" i="3" s="1"/>
  <c r="H12508" i="3" s="1"/>
  <c r="H12509" i="3" s="1"/>
  <c r="H12510" i="3" s="1"/>
  <c r="H12511" i="3" s="1"/>
  <c r="H12512" i="3" s="1"/>
  <c r="H12513" i="3" s="1"/>
  <c r="H12514" i="3" s="1"/>
  <c r="H12515" i="3" s="1"/>
  <c r="H12516" i="3" s="1"/>
  <c r="H12517" i="3" s="1"/>
  <c r="H12518" i="3" s="1"/>
  <c r="H12519" i="3" s="1"/>
  <c r="H12520" i="3" s="1"/>
  <c r="H12521" i="3" s="1"/>
  <c r="H12522" i="3" s="1"/>
  <c r="H12523" i="3" s="1"/>
  <c r="H12524" i="3" s="1"/>
  <c r="H12525" i="3" s="1"/>
  <c r="H12526" i="3" s="1"/>
  <c r="H12527" i="3" s="1"/>
  <c r="H12528" i="3" s="1"/>
  <c r="H12529" i="3" s="1"/>
  <c r="H12530" i="3" s="1"/>
  <c r="H12531" i="3" s="1"/>
  <c r="H12532" i="3" s="1"/>
  <c r="H12533" i="3" s="1"/>
  <c r="H12534" i="3" s="1"/>
  <c r="H12535" i="3" s="1"/>
  <c r="F11769" i="3"/>
  <c r="E11769" i="3"/>
  <c r="J11769" i="3" s="1"/>
  <c r="M11768" i="3"/>
  <c r="K11768" i="3"/>
  <c r="F11768" i="3"/>
  <c r="E11768" i="3"/>
  <c r="M11767" i="3"/>
  <c r="K11767" i="3"/>
  <c r="J11767" i="3"/>
  <c r="F11767" i="3"/>
  <c r="M11766" i="3"/>
  <c r="K11766" i="3"/>
  <c r="J11766" i="3"/>
  <c r="F11766" i="3"/>
  <c r="M11765" i="3"/>
  <c r="K11765" i="3"/>
  <c r="J11765" i="3"/>
  <c r="M11764" i="3"/>
  <c r="K11764" i="3"/>
  <c r="C11764" i="3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M11763" i="3"/>
  <c r="K11763" i="3"/>
  <c r="M11194" i="3"/>
  <c r="K11194" i="3"/>
  <c r="L11200" i="3" s="1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1184" i="3"/>
  <c r="K11184" i="3"/>
  <c r="G11184" i="3"/>
  <c r="D11184" i="3"/>
  <c r="M11183" i="3"/>
  <c r="K11183" i="3"/>
  <c r="G11183" i="3"/>
  <c r="D11183" i="3"/>
  <c r="M11182" i="3"/>
  <c r="K11182" i="3"/>
  <c r="G11182" i="3"/>
  <c r="D11182" i="3"/>
  <c r="M11181" i="3"/>
  <c r="K11181" i="3"/>
  <c r="G11181" i="3"/>
  <c r="D11181" i="3"/>
  <c r="M11180" i="3"/>
  <c r="K11180" i="3"/>
  <c r="G11180" i="3"/>
  <c r="D11180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1176" i="3"/>
  <c r="K11176" i="3"/>
  <c r="G11176" i="3"/>
  <c r="D11176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1141" i="3"/>
  <c r="K11141" i="3"/>
  <c r="G11141" i="3"/>
  <c r="D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1133" i="3"/>
  <c r="K11133" i="3"/>
  <c r="G11133" i="3"/>
  <c r="D11133" i="3"/>
  <c r="M11132" i="3"/>
  <c r="K11132" i="3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G11129" i="3"/>
  <c r="D11129" i="3"/>
  <c r="M11128" i="3"/>
  <c r="K11128" i="3"/>
  <c r="G11128" i="3"/>
  <c r="D11128" i="3"/>
  <c r="M11127" i="3"/>
  <c r="K11127" i="3"/>
  <c r="G11127" i="3"/>
  <c r="D11127" i="3"/>
  <c r="M11126" i="3"/>
  <c r="K11126" i="3"/>
  <c r="G11126" i="3"/>
  <c r="D11126" i="3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1119" i="3"/>
  <c r="K11119" i="3"/>
  <c r="G11119" i="3"/>
  <c r="D11119" i="3"/>
  <c r="M11118" i="3"/>
  <c r="K11118" i="3"/>
  <c r="G11118" i="3"/>
  <c r="D11118" i="3"/>
  <c r="M11117" i="3"/>
  <c r="K11117" i="3"/>
  <c r="G11117" i="3"/>
  <c r="D11117" i="3"/>
  <c r="M11116" i="3"/>
  <c r="K11116" i="3"/>
  <c r="G11116" i="3"/>
  <c r="D11116" i="3"/>
  <c r="M11115" i="3"/>
  <c r="K11115" i="3"/>
  <c r="G11115" i="3"/>
  <c r="D11115" i="3"/>
  <c r="M11114" i="3"/>
  <c r="K11114" i="3"/>
  <c r="G11114" i="3"/>
  <c r="D11114" i="3"/>
  <c r="M11113" i="3"/>
  <c r="K11113" i="3"/>
  <c r="G11113" i="3"/>
  <c r="D11113" i="3"/>
  <c r="M11112" i="3"/>
  <c r="K11112" i="3"/>
  <c r="G11112" i="3"/>
  <c r="D11112" i="3"/>
  <c r="M11111" i="3"/>
  <c r="K11111" i="3"/>
  <c r="G11111" i="3"/>
  <c r="D11111" i="3"/>
  <c r="M11110" i="3"/>
  <c r="K11110" i="3"/>
  <c r="G11110" i="3"/>
  <c r="D11110" i="3"/>
  <c r="M11109" i="3"/>
  <c r="K11109" i="3"/>
  <c r="G11109" i="3"/>
  <c r="D11109" i="3"/>
  <c r="M11108" i="3"/>
  <c r="K11108" i="3"/>
  <c r="G11108" i="3"/>
  <c r="D11108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1104" i="3"/>
  <c r="K11104" i="3"/>
  <c r="G11104" i="3"/>
  <c r="D11104" i="3"/>
  <c r="M11103" i="3"/>
  <c r="K11103" i="3"/>
  <c r="G11103" i="3"/>
  <c r="D11103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1099" i="3"/>
  <c r="K11099" i="3"/>
  <c r="G11099" i="3"/>
  <c r="D11099" i="3"/>
  <c r="M11098" i="3"/>
  <c r="K11098" i="3"/>
  <c r="G11098" i="3"/>
  <c r="D11098" i="3"/>
  <c r="M11097" i="3"/>
  <c r="K11097" i="3"/>
  <c r="G11097" i="3"/>
  <c r="D11097" i="3"/>
  <c r="M11096" i="3"/>
  <c r="K11096" i="3"/>
  <c r="G11096" i="3"/>
  <c r="D11096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1088" i="3"/>
  <c r="K11088" i="3"/>
  <c r="G11088" i="3"/>
  <c r="D11088" i="3"/>
  <c r="M11087" i="3"/>
  <c r="K11087" i="3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11083" i="3"/>
  <c r="K11083" i="3"/>
  <c r="G11083" i="3"/>
  <c r="D11083" i="3"/>
  <c r="M11082" i="3"/>
  <c r="K11082" i="3"/>
  <c r="G11082" i="3"/>
  <c r="D11082" i="3"/>
  <c r="M11081" i="3"/>
  <c r="K11081" i="3"/>
  <c r="G11081" i="3"/>
  <c r="D11081" i="3"/>
  <c r="M11080" i="3"/>
  <c r="K11080" i="3"/>
  <c r="G11080" i="3"/>
  <c r="D11080" i="3"/>
  <c r="M11079" i="3"/>
  <c r="K11079" i="3"/>
  <c r="G11079" i="3"/>
  <c r="D11079" i="3"/>
  <c r="M11078" i="3"/>
  <c r="K11078" i="3"/>
  <c r="G11078" i="3"/>
  <c r="D11078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1071" i="3"/>
  <c r="K11071" i="3"/>
  <c r="G11071" i="3"/>
  <c r="D11071" i="3"/>
  <c r="M11070" i="3"/>
  <c r="K11070" i="3"/>
  <c r="G11070" i="3"/>
  <c r="D11070" i="3"/>
  <c r="M11069" i="3"/>
  <c r="K11069" i="3"/>
  <c r="G11069" i="3"/>
  <c r="D11069" i="3"/>
  <c r="M11068" i="3"/>
  <c r="K11068" i="3"/>
  <c r="G11068" i="3"/>
  <c r="D11068" i="3"/>
  <c r="M11067" i="3"/>
  <c r="K11067" i="3"/>
  <c r="G11067" i="3"/>
  <c r="D11067" i="3"/>
  <c r="M11066" i="3"/>
  <c r="K11066" i="3"/>
  <c r="G11066" i="3"/>
  <c r="D11066" i="3"/>
  <c r="M11065" i="3"/>
  <c r="K11065" i="3"/>
  <c r="G11065" i="3"/>
  <c r="D11065" i="3"/>
  <c r="M11064" i="3"/>
  <c r="K11064" i="3"/>
  <c r="G11064" i="3"/>
  <c r="D11064" i="3"/>
  <c r="M11063" i="3"/>
  <c r="K11063" i="3"/>
  <c r="G11063" i="3"/>
  <c r="D11063" i="3"/>
  <c r="M11062" i="3"/>
  <c r="K11062" i="3"/>
  <c r="G11062" i="3"/>
  <c r="D11062" i="3"/>
  <c r="M11061" i="3"/>
  <c r="K11061" i="3"/>
  <c r="G11061" i="3"/>
  <c r="D11061" i="3"/>
  <c r="M11060" i="3"/>
  <c r="K11060" i="3"/>
  <c r="G11060" i="3"/>
  <c r="D11060" i="3"/>
  <c r="M11059" i="3"/>
  <c r="K11059" i="3"/>
  <c r="G11059" i="3"/>
  <c r="D11059" i="3"/>
  <c r="M11058" i="3"/>
  <c r="K11058" i="3"/>
  <c r="G11058" i="3"/>
  <c r="D11058" i="3"/>
  <c r="M11057" i="3"/>
  <c r="K11057" i="3"/>
  <c r="G11057" i="3"/>
  <c r="D11057" i="3"/>
  <c r="M11056" i="3"/>
  <c r="K11056" i="3"/>
  <c r="G11056" i="3"/>
  <c r="D11056" i="3"/>
  <c r="M11055" i="3"/>
  <c r="K11055" i="3"/>
  <c r="G11055" i="3"/>
  <c r="D11055" i="3"/>
  <c r="M11054" i="3"/>
  <c r="K11054" i="3"/>
  <c r="G11054" i="3"/>
  <c r="D11054" i="3"/>
  <c r="M11053" i="3"/>
  <c r="K11053" i="3"/>
  <c r="G11053" i="3"/>
  <c r="D11053" i="3"/>
  <c r="M11052" i="3"/>
  <c r="K11052" i="3"/>
  <c r="G11052" i="3"/>
  <c r="D11052" i="3"/>
  <c r="M11051" i="3"/>
  <c r="K11051" i="3"/>
  <c r="G11051" i="3"/>
  <c r="D11051" i="3"/>
  <c r="M11050" i="3"/>
  <c r="K11050" i="3"/>
  <c r="D11050" i="3"/>
  <c r="M11049" i="3"/>
  <c r="K11049" i="3"/>
  <c r="D11049" i="3"/>
  <c r="M11048" i="3"/>
  <c r="K11048" i="3"/>
  <c r="D11048" i="3"/>
  <c r="M11047" i="3"/>
  <c r="K11047" i="3"/>
  <c r="D11047" i="3"/>
  <c r="M11046" i="3"/>
  <c r="K11046" i="3"/>
  <c r="D11046" i="3"/>
  <c r="M11045" i="3"/>
  <c r="K11045" i="3"/>
  <c r="D11045" i="3"/>
  <c r="M11044" i="3"/>
  <c r="K11044" i="3"/>
  <c r="D11044" i="3"/>
  <c r="M11043" i="3"/>
  <c r="K11043" i="3"/>
  <c r="D11043" i="3"/>
  <c r="M11042" i="3"/>
  <c r="K11042" i="3"/>
  <c r="D11042" i="3"/>
  <c r="M11041" i="3"/>
  <c r="K11041" i="3"/>
  <c r="D11041" i="3"/>
  <c r="M11040" i="3"/>
  <c r="K11040" i="3"/>
  <c r="D11040" i="3"/>
  <c r="M11039" i="3"/>
  <c r="K11039" i="3"/>
  <c r="D11039" i="3"/>
  <c r="M11038" i="3"/>
  <c r="K11038" i="3"/>
  <c r="D11038" i="3"/>
  <c r="M11037" i="3"/>
  <c r="K11037" i="3"/>
  <c r="D11037" i="3"/>
  <c r="M11036" i="3"/>
  <c r="K11036" i="3"/>
  <c r="D11036" i="3"/>
  <c r="M11035" i="3"/>
  <c r="K11035" i="3"/>
  <c r="D11035" i="3"/>
  <c r="M11034" i="3"/>
  <c r="K11034" i="3"/>
  <c r="D11034" i="3"/>
  <c r="M11033" i="3"/>
  <c r="K11033" i="3"/>
  <c r="D11033" i="3"/>
  <c r="M11032" i="3"/>
  <c r="K11032" i="3"/>
  <c r="D11032" i="3"/>
  <c r="M11031" i="3"/>
  <c r="K11031" i="3"/>
  <c r="D11031" i="3"/>
  <c r="M11030" i="3"/>
  <c r="K11030" i="3"/>
  <c r="D11030" i="3"/>
  <c r="M11029" i="3"/>
  <c r="K11029" i="3"/>
  <c r="D11029" i="3"/>
  <c r="M11028" i="3"/>
  <c r="K11028" i="3"/>
  <c r="D11028" i="3"/>
  <c r="M11027" i="3"/>
  <c r="K11027" i="3"/>
  <c r="D11027" i="3"/>
  <c r="M11026" i="3"/>
  <c r="K11026" i="3"/>
  <c r="H11026" i="3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D11026" i="3"/>
  <c r="M11025" i="3"/>
  <c r="K11025" i="3"/>
  <c r="D11025" i="3"/>
  <c r="M11024" i="3"/>
  <c r="K11024" i="3"/>
  <c r="D11024" i="3"/>
  <c r="M11023" i="3"/>
  <c r="K11023" i="3"/>
  <c r="D11023" i="3"/>
  <c r="M11022" i="3"/>
  <c r="K11022" i="3"/>
  <c r="D11022" i="3"/>
  <c r="M11021" i="3"/>
  <c r="K11021" i="3"/>
  <c r="D11021" i="3"/>
  <c r="M11020" i="3"/>
  <c r="K11020" i="3"/>
  <c r="D11020" i="3"/>
  <c r="M11019" i="3"/>
  <c r="K11019" i="3"/>
  <c r="D11019" i="3"/>
  <c r="M11018" i="3"/>
  <c r="K11018" i="3"/>
  <c r="D11018" i="3"/>
  <c r="M11017" i="3"/>
  <c r="K11017" i="3"/>
  <c r="D11017" i="3"/>
  <c r="M11016" i="3"/>
  <c r="K11016" i="3"/>
  <c r="D11016" i="3"/>
  <c r="M11015" i="3"/>
  <c r="K11015" i="3"/>
  <c r="D11015" i="3"/>
  <c r="M11014" i="3"/>
  <c r="K11014" i="3"/>
  <c r="M11013" i="3"/>
  <c r="K11013" i="3"/>
  <c r="D11013" i="3"/>
  <c r="E11013" i="3" s="1"/>
  <c r="J11013" i="3" s="1"/>
  <c r="M11012" i="3"/>
  <c r="K11012" i="3"/>
  <c r="F11012" i="3"/>
  <c r="E11012" i="3"/>
  <c r="J11012" i="3" s="1"/>
  <c r="M11011" i="3"/>
  <c r="K11011" i="3"/>
  <c r="F11011" i="3"/>
  <c r="E11011" i="3"/>
  <c r="J11011" i="3" s="1"/>
  <c r="M11010" i="3"/>
  <c r="K11010" i="3"/>
  <c r="F11010" i="3"/>
  <c r="E11010" i="3"/>
  <c r="J11010" i="3" s="1"/>
  <c r="M11009" i="3"/>
  <c r="K11009" i="3"/>
  <c r="F11009" i="3"/>
  <c r="E11009" i="3"/>
  <c r="J11009" i="3" s="1"/>
  <c r="M11008" i="3"/>
  <c r="K11008" i="3"/>
  <c r="F11008" i="3"/>
  <c r="E11008" i="3"/>
  <c r="J11008" i="3" s="1"/>
  <c r="M11007" i="3"/>
  <c r="K11007" i="3"/>
  <c r="F11007" i="3"/>
  <c r="E11007" i="3"/>
  <c r="J11007" i="3" s="1"/>
  <c r="M11006" i="3"/>
  <c r="K11006" i="3"/>
  <c r="F11006" i="3"/>
  <c r="E11006" i="3"/>
  <c r="J11006" i="3" s="1"/>
  <c r="M11005" i="3"/>
  <c r="K11005" i="3"/>
  <c r="F11005" i="3"/>
  <c r="E11005" i="3"/>
  <c r="J11005" i="3" s="1"/>
  <c r="M11004" i="3"/>
  <c r="K11004" i="3"/>
  <c r="F11004" i="3"/>
  <c r="E11004" i="3"/>
  <c r="J11004" i="3" s="1"/>
  <c r="M11003" i="3"/>
  <c r="K11003" i="3"/>
  <c r="I11003" i="3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H11003" i="3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F11003" i="3"/>
  <c r="E11003" i="3"/>
  <c r="J11003" i="3" s="1"/>
  <c r="M11002" i="3"/>
  <c r="K11002" i="3"/>
  <c r="F11002" i="3"/>
  <c r="E11002" i="3"/>
  <c r="J11002" i="3" s="1"/>
  <c r="M11001" i="3"/>
  <c r="K11001" i="3"/>
  <c r="F11001" i="3"/>
  <c r="E11001" i="3"/>
  <c r="J11001" i="3" s="1"/>
  <c r="M11000" i="3"/>
  <c r="K11000" i="3"/>
  <c r="F11000" i="3"/>
  <c r="E11000" i="3"/>
  <c r="J11000" i="3" s="1"/>
  <c r="M10999" i="3"/>
  <c r="K10999" i="3"/>
  <c r="F10999" i="3"/>
  <c r="E10999" i="3"/>
  <c r="J10999" i="3" s="1"/>
  <c r="M10998" i="3"/>
  <c r="K10998" i="3"/>
  <c r="F10998" i="3"/>
  <c r="E10998" i="3"/>
  <c r="J10998" i="3" s="1"/>
  <c r="M10997" i="3"/>
  <c r="K10997" i="3"/>
  <c r="F10997" i="3"/>
  <c r="E10997" i="3"/>
  <c r="J10997" i="3" s="1"/>
  <c r="M10996" i="3"/>
  <c r="K10996" i="3"/>
  <c r="E10996" i="3"/>
  <c r="J10996" i="3" s="1"/>
  <c r="M10995" i="3"/>
  <c r="K10995" i="3"/>
  <c r="E10995" i="3"/>
  <c r="J10995" i="3" s="1"/>
  <c r="M10994" i="3"/>
  <c r="K10994" i="3"/>
  <c r="E10994" i="3"/>
  <c r="J10994" i="3" s="1"/>
  <c r="M10993" i="3"/>
  <c r="K10993" i="3"/>
  <c r="E10993" i="3"/>
  <c r="J10993" i="3" s="1"/>
  <c r="M10992" i="3"/>
  <c r="K10992" i="3"/>
  <c r="E10992" i="3"/>
  <c r="J10992" i="3" s="1"/>
  <c r="M10991" i="3"/>
  <c r="K10991" i="3"/>
  <c r="E10991" i="3"/>
  <c r="J10991" i="3" s="1"/>
  <c r="M10990" i="3"/>
  <c r="K10990" i="3"/>
  <c r="E10990" i="3"/>
  <c r="J10990" i="3" s="1"/>
  <c r="M10989" i="3"/>
  <c r="K10989" i="3"/>
  <c r="E10989" i="3"/>
  <c r="J10989" i="3" s="1"/>
  <c r="M10988" i="3"/>
  <c r="K10988" i="3"/>
  <c r="E10988" i="3"/>
  <c r="J10988" i="3" s="1"/>
  <c r="M10987" i="3"/>
  <c r="K10987" i="3"/>
  <c r="E10987" i="3"/>
  <c r="J10987" i="3" s="1"/>
  <c r="M10986" i="3"/>
  <c r="K10986" i="3"/>
  <c r="E10986" i="3"/>
  <c r="J10986" i="3" s="1"/>
  <c r="M10985" i="3"/>
  <c r="K10985" i="3"/>
  <c r="E10985" i="3"/>
  <c r="J10985" i="3" s="1"/>
  <c r="M10984" i="3"/>
  <c r="K10984" i="3"/>
  <c r="E10984" i="3"/>
  <c r="M10983" i="3"/>
  <c r="K10983" i="3"/>
  <c r="M10982" i="3"/>
  <c r="K10982" i="3"/>
  <c r="M10981" i="3"/>
  <c r="K10981" i="3"/>
  <c r="M10980" i="3"/>
  <c r="K10980" i="3"/>
  <c r="C10980" i="3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M10979" i="3"/>
  <c r="K10979" i="3"/>
  <c r="M10410" i="3"/>
  <c r="K10410" i="3"/>
  <c r="L10416" i="3" s="1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D10266" i="3"/>
  <c r="M10265" i="3"/>
  <c r="K10265" i="3"/>
  <c r="D10265" i="3"/>
  <c r="M10264" i="3"/>
  <c r="K10264" i="3"/>
  <c r="D10264" i="3"/>
  <c r="M10263" i="3"/>
  <c r="K10263" i="3"/>
  <c r="D10263" i="3"/>
  <c r="M10262" i="3"/>
  <c r="K10262" i="3"/>
  <c r="D10262" i="3"/>
  <c r="M10261" i="3"/>
  <c r="K10261" i="3"/>
  <c r="D10261" i="3"/>
  <c r="M10260" i="3"/>
  <c r="K10260" i="3"/>
  <c r="D10260" i="3"/>
  <c r="M10259" i="3"/>
  <c r="K10259" i="3"/>
  <c r="D10259" i="3"/>
  <c r="M10258" i="3"/>
  <c r="K10258" i="3"/>
  <c r="D10258" i="3"/>
  <c r="M10257" i="3"/>
  <c r="K10257" i="3"/>
  <c r="D10257" i="3"/>
  <c r="M10256" i="3"/>
  <c r="K10256" i="3"/>
  <c r="D10256" i="3"/>
  <c r="M10255" i="3"/>
  <c r="K10255" i="3"/>
  <c r="D10255" i="3"/>
  <c r="M10254" i="3"/>
  <c r="K10254" i="3"/>
  <c r="D10254" i="3"/>
  <c r="M10253" i="3"/>
  <c r="K10253" i="3"/>
  <c r="D10253" i="3"/>
  <c r="M10252" i="3"/>
  <c r="K10252" i="3"/>
  <c r="D10252" i="3"/>
  <c r="M10251" i="3"/>
  <c r="K10251" i="3"/>
  <c r="D10251" i="3"/>
  <c r="M10250" i="3"/>
  <c r="K10250" i="3"/>
  <c r="D10250" i="3"/>
  <c r="M10249" i="3"/>
  <c r="K10249" i="3"/>
  <c r="D10249" i="3"/>
  <c r="M10248" i="3"/>
  <c r="K10248" i="3"/>
  <c r="D10248" i="3"/>
  <c r="M10247" i="3"/>
  <c r="K10247" i="3"/>
  <c r="D10247" i="3"/>
  <c r="M10246" i="3"/>
  <c r="K10246" i="3"/>
  <c r="M10245" i="3"/>
  <c r="K10245" i="3"/>
  <c r="D10245" i="3"/>
  <c r="M10244" i="3"/>
  <c r="K10244" i="3"/>
  <c r="D10244" i="3"/>
  <c r="M10243" i="3"/>
  <c r="K10243" i="3"/>
  <c r="D10243" i="3"/>
  <c r="M10242" i="3"/>
  <c r="K10242" i="3"/>
  <c r="D10242" i="3"/>
  <c r="M10241" i="3"/>
  <c r="K10241" i="3"/>
  <c r="D10241" i="3"/>
  <c r="M10240" i="3"/>
  <c r="K10240" i="3"/>
  <c r="D10240" i="3"/>
  <c r="M10239" i="3"/>
  <c r="K10239" i="3"/>
  <c r="D10239" i="3"/>
  <c r="M10238" i="3"/>
  <c r="K10238" i="3"/>
  <c r="M10237" i="3"/>
  <c r="K10237" i="3"/>
  <c r="D10237" i="3"/>
  <c r="M10236" i="3"/>
  <c r="K10236" i="3"/>
  <c r="D10236" i="3"/>
  <c r="M10235" i="3"/>
  <c r="K10235" i="3"/>
  <c r="D10235" i="3"/>
  <c r="M10234" i="3"/>
  <c r="K10234" i="3"/>
  <c r="D10234" i="3"/>
  <c r="M10233" i="3"/>
  <c r="K10233" i="3"/>
  <c r="D10233" i="3"/>
  <c r="M10232" i="3"/>
  <c r="K10232" i="3"/>
  <c r="D10232" i="3"/>
  <c r="M10231" i="3"/>
  <c r="K10231" i="3"/>
  <c r="D10231" i="3"/>
  <c r="M10230" i="3"/>
  <c r="K10230" i="3"/>
  <c r="D10230" i="3"/>
  <c r="M10229" i="3"/>
  <c r="K10229" i="3"/>
  <c r="D10229" i="3"/>
  <c r="M10228" i="3"/>
  <c r="K10228" i="3"/>
  <c r="D10228" i="3"/>
  <c r="M10227" i="3"/>
  <c r="K10227" i="3"/>
  <c r="D10227" i="3"/>
  <c r="M10226" i="3"/>
  <c r="K10226" i="3"/>
  <c r="D10226" i="3"/>
  <c r="M10225" i="3"/>
  <c r="K10225" i="3"/>
  <c r="D10225" i="3"/>
  <c r="M10224" i="3"/>
  <c r="K10224" i="3"/>
  <c r="D10224" i="3"/>
  <c r="M10223" i="3"/>
  <c r="K10223" i="3"/>
  <c r="D10223" i="3"/>
  <c r="M10222" i="3"/>
  <c r="K10222" i="3"/>
  <c r="D10222" i="3"/>
  <c r="M10221" i="3"/>
  <c r="K10221" i="3"/>
  <c r="D10221" i="3"/>
  <c r="M10220" i="3"/>
  <c r="K10220" i="3"/>
  <c r="D10220" i="3"/>
  <c r="M10219" i="3"/>
  <c r="K10219" i="3"/>
  <c r="D10219" i="3"/>
  <c r="M10218" i="3"/>
  <c r="K10218" i="3"/>
  <c r="D10218" i="3"/>
  <c r="M10217" i="3"/>
  <c r="K10217" i="3"/>
  <c r="D10217" i="3"/>
  <c r="M10216" i="3"/>
  <c r="K10216" i="3"/>
  <c r="D10216" i="3"/>
  <c r="M10215" i="3"/>
  <c r="K10215" i="3"/>
  <c r="D10215" i="3"/>
  <c r="M10214" i="3"/>
  <c r="K10214" i="3"/>
  <c r="I10214" i="3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D10214" i="3"/>
  <c r="M10213" i="3"/>
  <c r="K10213" i="3"/>
  <c r="D10213" i="3"/>
  <c r="M10212" i="3"/>
  <c r="K10212" i="3"/>
  <c r="M10211" i="3"/>
  <c r="K10211" i="3"/>
  <c r="F10211" i="3"/>
  <c r="E10211" i="3"/>
  <c r="M10210" i="3"/>
  <c r="K10210" i="3"/>
  <c r="F10210" i="3"/>
  <c r="E10210" i="3"/>
  <c r="M10209" i="3"/>
  <c r="K10209" i="3"/>
  <c r="F10209" i="3"/>
  <c r="E10209" i="3"/>
  <c r="M10208" i="3"/>
  <c r="K10208" i="3"/>
  <c r="F10208" i="3"/>
  <c r="E10208" i="3"/>
  <c r="M10207" i="3"/>
  <c r="K10207" i="3"/>
  <c r="F10207" i="3"/>
  <c r="E10207" i="3"/>
  <c r="M10206" i="3"/>
  <c r="K10206" i="3"/>
  <c r="F10206" i="3"/>
  <c r="E10206" i="3"/>
  <c r="N10205" i="3"/>
  <c r="M10205" i="3"/>
  <c r="K10205" i="3"/>
  <c r="H10205" i="3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F10205" i="3"/>
  <c r="E10205" i="3"/>
  <c r="J10205" i="3" s="1"/>
  <c r="M10204" i="3"/>
  <c r="K10204" i="3"/>
  <c r="F10204" i="3"/>
  <c r="E10204" i="3"/>
  <c r="J10204" i="3" s="1"/>
  <c r="M10203" i="3"/>
  <c r="K10203" i="3"/>
  <c r="F10203" i="3"/>
  <c r="E10203" i="3"/>
  <c r="J10203" i="3" s="1"/>
  <c r="M10202" i="3"/>
  <c r="K10202" i="3"/>
  <c r="F10202" i="3"/>
  <c r="E10202" i="3"/>
  <c r="J10202" i="3" s="1"/>
  <c r="M10201" i="3"/>
  <c r="K10201" i="3"/>
  <c r="F10201" i="3"/>
  <c r="E10201" i="3"/>
  <c r="J10201" i="3" s="1"/>
  <c r="M10200" i="3"/>
  <c r="K10200" i="3"/>
  <c r="F10200" i="3"/>
  <c r="E10200" i="3"/>
  <c r="M10199" i="3"/>
  <c r="K10199" i="3"/>
  <c r="J10199" i="3"/>
  <c r="F10199" i="3"/>
  <c r="M10198" i="3"/>
  <c r="K10198" i="3"/>
  <c r="J10198" i="3"/>
  <c r="F10198" i="3"/>
  <c r="M10197" i="3"/>
  <c r="K10197" i="3"/>
  <c r="J10197" i="3"/>
  <c r="M10196" i="3"/>
  <c r="K10196" i="3"/>
  <c r="J10196" i="3"/>
  <c r="C10196" i="3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M10195" i="3"/>
  <c r="K10195" i="3"/>
  <c r="M10194" i="3"/>
  <c r="M9626" i="3"/>
  <c r="K9626" i="3"/>
  <c r="L9632" i="3" s="1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D9473" i="3"/>
  <c r="M9472" i="3"/>
  <c r="K9472" i="3"/>
  <c r="D9472" i="3"/>
  <c r="M9471" i="3"/>
  <c r="K9471" i="3"/>
  <c r="D9471" i="3"/>
  <c r="M9470" i="3"/>
  <c r="K9470" i="3"/>
  <c r="D9470" i="3"/>
  <c r="M9469" i="3"/>
  <c r="K9469" i="3"/>
  <c r="D9469" i="3"/>
  <c r="M9468" i="3"/>
  <c r="K9468" i="3"/>
  <c r="D9468" i="3"/>
  <c r="M9467" i="3"/>
  <c r="K9467" i="3"/>
  <c r="D9467" i="3"/>
  <c r="M9466" i="3"/>
  <c r="K9466" i="3"/>
  <c r="D9466" i="3"/>
  <c r="M9465" i="3"/>
  <c r="K9465" i="3"/>
  <c r="D9465" i="3"/>
  <c r="M9464" i="3"/>
  <c r="K9464" i="3"/>
  <c r="D9464" i="3"/>
  <c r="M9463" i="3"/>
  <c r="K9463" i="3"/>
  <c r="D9463" i="3"/>
  <c r="M9462" i="3"/>
  <c r="K9462" i="3"/>
  <c r="D9462" i="3"/>
  <c r="M9461" i="3"/>
  <c r="K9461" i="3"/>
  <c r="D9461" i="3"/>
  <c r="M9460" i="3"/>
  <c r="K9460" i="3"/>
  <c r="D9460" i="3"/>
  <c r="M9459" i="3"/>
  <c r="K9459" i="3"/>
  <c r="D9459" i="3"/>
  <c r="M9458" i="3"/>
  <c r="K9458" i="3"/>
  <c r="D9458" i="3"/>
  <c r="M9457" i="3"/>
  <c r="K9457" i="3"/>
  <c r="D9457" i="3"/>
  <c r="M9456" i="3"/>
  <c r="K9456" i="3"/>
  <c r="D9456" i="3"/>
  <c r="M9455" i="3"/>
  <c r="K9455" i="3"/>
  <c r="D9455" i="3"/>
  <c r="M9454" i="3"/>
  <c r="K9454" i="3"/>
  <c r="D9454" i="3"/>
  <c r="M9453" i="3"/>
  <c r="K9453" i="3"/>
  <c r="D9453" i="3"/>
  <c r="M9452" i="3"/>
  <c r="K9452" i="3"/>
  <c r="D9452" i="3"/>
  <c r="M9451" i="3"/>
  <c r="K9451" i="3"/>
  <c r="D9451" i="3"/>
  <c r="M9450" i="3"/>
  <c r="K9450" i="3"/>
  <c r="D9450" i="3"/>
  <c r="M9449" i="3"/>
  <c r="K9449" i="3"/>
  <c r="D9449" i="3"/>
  <c r="M9448" i="3"/>
  <c r="K9448" i="3"/>
  <c r="D9448" i="3"/>
  <c r="M9447" i="3"/>
  <c r="K9447" i="3"/>
  <c r="D9447" i="3"/>
  <c r="M9446" i="3"/>
  <c r="K9446" i="3"/>
  <c r="M9445" i="3"/>
  <c r="K9445" i="3"/>
  <c r="D9445" i="3"/>
  <c r="E9446" i="3" s="1"/>
  <c r="J9446" i="3" s="1"/>
  <c r="M9444" i="3"/>
  <c r="K9444" i="3"/>
  <c r="F9444" i="3"/>
  <c r="E9444" i="3"/>
  <c r="J9444" i="3" s="1"/>
  <c r="M9443" i="3"/>
  <c r="K9443" i="3"/>
  <c r="F9443" i="3"/>
  <c r="E9443" i="3"/>
  <c r="J9443" i="3" s="1"/>
  <c r="M9442" i="3"/>
  <c r="K9442" i="3"/>
  <c r="F9442" i="3"/>
  <c r="E9442" i="3"/>
  <c r="J9442" i="3" s="1"/>
  <c r="M9441" i="3"/>
  <c r="K9441" i="3"/>
  <c r="F9441" i="3"/>
  <c r="E9441" i="3"/>
  <c r="J9441" i="3" s="1"/>
  <c r="M9440" i="3"/>
  <c r="K9440" i="3"/>
  <c r="F9440" i="3"/>
  <c r="E9440" i="3"/>
  <c r="J9440" i="3" s="1"/>
  <c r="M9439" i="3"/>
  <c r="K9439" i="3"/>
  <c r="F9439" i="3"/>
  <c r="E9439" i="3"/>
  <c r="J9439" i="3" s="1"/>
  <c r="M9438" i="3"/>
  <c r="K9438" i="3"/>
  <c r="F9438" i="3"/>
  <c r="E9438" i="3"/>
  <c r="J9438" i="3" s="1"/>
  <c r="M9437" i="3"/>
  <c r="K9437" i="3"/>
  <c r="F9437" i="3"/>
  <c r="E9437" i="3"/>
  <c r="J9437" i="3" s="1"/>
  <c r="M9436" i="3"/>
  <c r="K9436" i="3"/>
  <c r="F9436" i="3"/>
  <c r="E9436" i="3"/>
  <c r="J9436" i="3" s="1"/>
  <c r="M9435" i="3"/>
  <c r="K9435" i="3"/>
  <c r="I9435" i="3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H9435" i="3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F9435" i="3"/>
  <c r="E9435" i="3"/>
  <c r="J9435" i="3" s="1"/>
  <c r="M9434" i="3"/>
  <c r="K9434" i="3"/>
  <c r="F9434" i="3"/>
  <c r="E9434" i="3"/>
  <c r="J9434" i="3" s="1"/>
  <c r="M9433" i="3"/>
  <c r="K9433" i="3"/>
  <c r="F9433" i="3"/>
  <c r="E9433" i="3"/>
  <c r="J9433" i="3" s="1"/>
  <c r="M9432" i="3"/>
  <c r="K9432" i="3"/>
  <c r="F9432" i="3"/>
  <c r="E9432" i="3"/>
  <c r="J9432" i="3" s="1"/>
  <c r="M9431" i="3"/>
  <c r="K9431" i="3"/>
  <c r="F9431" i="3"/>
  <c r="E9431" i="3"/>
  <c r="J9431" i="3" s="1"/>
  <c r="M9430" i="3"/>
  <c r="K9430" i="3"/>
  <c r="F9430" i="3"/>
  <c r="E9430" i="3"/>
  <c r="J9430" i="3" s="1"/>
  <c r="M9429" i="3"/>
  <c r="K9429" i="3"/>
  <c r="F9429" i="3"/>
  <c r="E9429" i="3"/>
  <c r="J9429" i="3" s="1"/>
  <c r="M9428" i="3"/>
  <c r="K9428" i="3"/>
  <c r="F9428" i="3"/>
  <c r="E9428" i="3"/>
  <c r="J9428" i="3" s="1"/>
  <c r="M9427" i="3"/>
  <c r="K9427" i="3"/>
  <c r="F9427" i="3"/>
  <c r="E9427" i="3"/>
  <c r="J9427" i="3" s="1"/>
  <c r="M9426" i="3"/>
  <c r="K9426" i="3"/>
  <c r="E9426" i="3"/>
  <c r="J9426" i="3" s="1"/>
  <c r="M9425" i="3"/>
  <c r="K9425" i="3"/>
  <c r="E9425" i="3"/>
  <c r="J9425" i="3" s="1"/>
  <c r="M9424" i="3"/>
  <c r="K9424" i="3"/>
  <c r="E9424" i="3"/>
  <c r="J9424" i="3" s="1"/>
  <c r="M9423" i="3"/>
  <c r="K9423" i="3"/>
  <c r="E9423" i="3"/>
  <c r="J9423" i="3" s="1"/>
  <c r="M9422" i="3"/>
  <c r="K9422" i="3"/>
  <c r="E9422" i="3"/>
  <c r="J9422" i="3" s="1"/>
  <c r="M9421" i="3"/>
  <c r="K9421" i="3"/>
  <c r="E9421" i="3"/>
  <c r="J9421" i="3" s="1"/>
  <c r="M9420" i="3"/>
  <c r="K9420" i="3"/>
  <c r="E9420" i="3"/>
  <c r="J9420" i="3" s="1"/>
  <c r="M9419" i="3"/>
  <c r="K9419" i="3"/>
  <c r="E9419" i="3"/>
  <c r="J9419" i="3" s="1"/>
  <c r="M9418" i="3"/>
  <c r="K9418" i="3"/>
  <c r="E9418" i="3"/>
  <c r="J9418" i="3" s="1"/>
  <c r="M9417" i="3"/>
  <c r="K9417" i="3"/>
  <c r="E9417" i="3"/>
  <c r="J9417" i="3" s="1"/>
  <c r="M9416" i="3"/>
  <c r="K9416" i="3"/>
  <c r="E9416" i="3"/>
  <c r="M9415" i="3"/>
  <c r="K9415" i="3"/>
  <c r="J9415" i="3"/>
  <c r="M9414" i="3"/>
  <c r="K9414" i="3"/>
  <c r="J9414" i="3"/>
  <c r="M9413" i="3"/>
  <c r="K9413" i="3"/>
  <c r="J9413" i="3"/>
  <c r="M9412" i="3"/>
  <c r="K9412" i="3"/>
  <c r="J9412" i="3"/>
  <c r="C9412" i="3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M9411" i="3"/>
  <c r="K9411" i="3"/>
  <c r="M8842" i="3"/>
  <c r="K8842" i="3"/>
  <c r="L8848" i="3" s="1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D8698" i="3"/>
  <c r="M8697" i="3"/>
  <c r="K8697" i="3"/>
  <c r="D8697" i="3"/>
  <c r="M8696" i="3"/>
  <c r="K8696" i="3"/>
  <c r="D8696" i="3"/>
  <c r="M8695" i="3"/>
  <c r="K8695" i="3"/>
  <c r="D8695" i="3"/>
  <c r="M8694" i="3"/>
  <c r="K8694" i="3"/>
  <c r="D8694" i="3"/>
  <c r="M8693" i="3"/>
  <c r="K8693" i="3"/>
  <c r="D8693" i="3"/>
  <c r="M8692" i="3"/>
  <c r="K8692" i="3"/>
  <c r="D8692" i="3"/>
  <c r="M8691" i="3"/>
  <c r="K8691" i="3"/>
  <c r="D8691" i="3"/>
  <c r="M8690" i="3"/>
  <c r="K8690" i="3"/>
  <c r="D8690" i="3"/>
  <c r="M8689" i="3"/>
  <c r="K8689" i="3"/>
  <c r="D8689" i="3"/>
  <c r="M8688" i="3"/>
  <c r="K8688" i="3"/>
  <c r="D8688" i="3"/>
  <c r="M8687" i="3"/>
  <c r="K8687" i="3"/>
  <c r="D8687" i="3"/>
  <c r="M8686" i="3"/>
  <c r="K8686" i="3"/>
  <c r="D8686" i="3"/>
  <c r="M8685" i="3"/>
  <c r="K8685" i="3"/>
  <c r="D8685" i="3"/>
  <c r="M8684" i="3"/>
  <c r="K8684" i="3"/>
  <c r="D8684" i="3"/>
  <c r="M8683" i="3"/>
  <c r="K8683" i="3"/>
  <c r="D8683" i="3"/>
  <c r="M8682" i="3"/>
  <c r="K8682" i="3"/>
  <c r="D8682" i="3"/>
  <c r="M8681" i="3"/>
  <c r="K8681" i="3"/>
  <c r="D8681" i="3"/>
  <c r="M8680" i="3"/>
  <c r="K8680" i="3"/>
  <c r="D8680" i="3"/>
  <c r="M8679" i="3"/>
  <c r="K8679" i="3"/>
  <c r="D8679" i="3"/>
  <c r="M8678" i="3"/>
  <c r="K8678" i="3"/>
  <c r="D8678" i="3"/>
  <c r="M8677" i="3"/>
  <c r="K8677" i="3"/>
  <c r="D8677" i="3"/>
  <c r="M8676" i="3"/>
  <c r="K8676" i="3"/>
  <c r="D8676" i="3"/>
  <c r="M8675" i="3"/>
  <c r="K8675" i="3"/>
  <c r="D8675" i="3"/>
  <c r="M8674" i="3"/>
  <c r="K8674" i="3"/>
  <c r="D8674" i="3"/>
  <c r="M8673" i="3"/>
  <c r="K8673" i="3"/>
  <c r="M8672" i="3"/>
  <c r="K8672" i="3"/>
  <c r="D8672" i="3"/>
  <c r="M8671" i="3"/>
  <c r="K8671" i="3"/>
  <c r="D8671" i="3"/>
  <c r="M8670" i="3"/>
  <c r="K8670" i="3"/>
  <c r="D8670" i="3"/>
  <c r="M8669" i="3"/>
  <c r="K8669" i="3"/>
  <c r="D8669" i="3"/>
  <c r="M8668" i="3"/>
  <c r="K8668" i="3"/>
  <c r="D8668" i="3"/>
  <c r="M8667" i="3"/>
  <c r="K8667" i="3"/>
  <c r="D8667" i="3"/>
  <c r="M8666" i="3"/>
  <c r="K8666" i="3"/>
  <c r="D8666" i="3"/>
  <c r="M8665" i="3"/>
  <c r="K8665" i="3"/>
  <c r="D8665" i="3"/>
  <c r="M8664" i="3"/>
  <c r="K8664" i="3"/>
  <c r="D8664" i="3"/>
  <c r="M8663" i="3"/>
  <c r="K8663" i="3"/>
  <c r="D8663" i="3"/>
  <c r="M8662" i="3"/>
  <c r="K8662" i="3"/>
  <c r="M8661" i="3"/>
  <c r="K8661" i="3"/>
  <c r="D8661" i="3"/>
  <c r="E8661" i="3" s="1"/>
  <c r="J8661" i="3" s="1"/>
  <c r="M8660" i="3"/>
  <c r="K8660" i="3"/>
  <c r="F8660" i="3"/>
  <c r="E8660" i="3"/>
  <c r="J8660" i="3" s="1"/>
  <c r="M8659" i="3"/>
  <c r="K8659" i="3"/>
  <c r="F8659" i="3"/>
  <c r="E8659" i="3"/>
  <c r="J8659" i="3" s="1"/>
  <c r="M8658" i="3"/>
  <c r="K8658" i="3"/>
  <c r="F8658" i="3"/>
  <c r="E8658" i="3"/>
  <c r="J8658" i="3" s="1"/>
  <c r="M8657" i="3"/>
  <c r="K8657" i="3"/>
  <c r="F8657" i="3"/>
  <c r="E8657" i="3"/>
  <c r="J8657" i="3" s="1"/>
  <c r="M8656" i="3"/>
  <c r="K8656" i="3"/>
  <c r="F8656" i="3"/>
  <c r="E8656" i="3"/>
  <c r="J8656" i="3" s="1"/>
  <c r="M8655" i="3"/>
  <c r="K8655" i="3"/>
  <c r="F8655" i="3"/>
  <c r="E8655" i="3"/>
  <c r="J8655" i="3" s="1"/>
  <c r="M8654" i="3"/>
  <c r="K8654" i="3"/>
  <c r="I8654" i="3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H8654" i="3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F8654" i="3"/>
  <c r="E8654" i="3"/>
  <c r="J8654" i="3" s="1"/>
  <c r="M8653" i="3"/>
  <c r="K8653" i="3"/>
  <c r="F8653" i="3"/>
  <c r="E8653" i="3"/>
  <c r="J8653" i="3" s="1"/>
  <c r="M8652" i="3"/>
  <c r="K8652" i="3"/>
  <c r="F8652" i="3"/>
  <c r="E8652" i="3"/>
  <c r="J8652" i="3" s="1"/>
  <c r="M8651" i="3"/>
  <c r="K8651" i="3"/>
  <c r="F8651" i="3"/>
  <c r="E8651" i="3"/>
  <c r="J8651" i="3" s="1"/>
  <c r="M8650" i="3"/>
  <c r="K8650" i="3"/>
  <c r="F8650" i="3"/>
  <c r="E8650" i="3"/>
  <c r="J8650" i="3" s="1"/>
  <c r="M8649" i="3"/>
  <c r="K8649" i="3"/>
  <c r="F8649" i="3"/>
  <c r="E8649" i="3"/>
  <c r="J8649" i="3" s="1"/>
  <c r="M8648" i="3"/>
  <c r="K8648" i="3"/>
  <c r="F8648" i="3"/>
  <c r="E8648" i="3"/>
  <c r="J8648" i="3" s="1"/>
  <c r="M8647" i="3"/>
  <c r="K8647" i="3"/>
  <c r="F8647" i="3"/>
  <c r="E8647" i="3"/>
  <c r="J8647" i="3" s="1"/>
  <c r="M8646" i="3"/>
  <c r="K8646" i="3"/>
  <c r="F8646" i="3"/>
  <c r="E8646" i="3"/>
  <c r="J8646" i="3" s="1"/>
  <c r="M8645" i="3"/>
  <c r="K8645" i="3"/>
  <c r="F8645" i="3"/>
  <c r="E8645" i="3"/>
  <c r="J8645" i="3" s="1"/>
  <c r="M8644" i="3"/>
  <c r="K8644" i="3"/>
  <c r="F8644" i="3"/>
  <c r="E8644" i="3"/>
  <c r="J8644" i="3" s="1"/>
  <c r="M8643" i="3"/>
  <c r="K8643" i="3"/>
  <c r="F8643" i="3"/>
  <c r="E8643" i="3"/>
  <c r="J8643" i="3" s="1"/>
  <c r="M8642" i="3"/>
  <c r="K8642" i="3"/>
  <c r="F8642" i="3"/>
  <c r="E8642" i="3"/>
  <c r="J8642" i="3" s="1"/>
  <c r="M8641" i="3"/>
  <c r="K8641" i="3"/>
  <c r="F8641" i="3"/>
  <c r="E8641" i="3"/>
  <c r="J8641" i="3" s="1"/>
  <c r="M8640" i="3"/>
  <c r="K8640" i="3"/>
  <c r="F8640" i="3"/>
  <c r="E8640" i="3"/>
  <c r="J8640" i="3" s="1"/>
  <c r="M8639" i="3"/>
  <c r="K8639" i="3"/>
  <c r="F8639" i="3"/>
  <c r="E8639" i="3"/>
  <c r="J8639" i="3" s="1"/>
  <c r="M8638" i="3"/>
  <c r="K8638" i="3"/>
  <c r="F8638" i="3"/>
  <c r="E8638" i="3"/>
  <c r="J8638" i="3" s="1"/>
  <c r="M8637" i="3"/>
  <c r="K8637" i="3"/>
  <c r="F8637" i="3"/>
  <c r="E8637" i="3"/>
  <c r="J8637" i="3" s="1"/>
  <c r="M8636" i="3"/>
  <c r="K8636" i="3"/>
  <c r="F8636" i="3"/>
  <c r="E8636" i="3"/>
  <c r="J8636" i="3" s="1"/>
  <c r="M8635" i="3"/>
  <c r="K8635" i="3"/>
  <c r="F8635" i="3"/>
  <c r="E8635" i="3"/>
  <c r="J8635" i="3" s="1"/>
  <c r="M8634" i="3"/>
  <c r="K8634" i="3"/>
  <c r="F8634" i="3"/>
  <c r="E8634" i="3"/>
  <c r="J8634" i="3" s="1"/>
  <c r="M8633" i="3"/>
  <c r="K8633" i="3"/>
  <c r="F8633" i="3"/>
  <c r="E8633" i="3"/>
  <c r="J8633" i="3" s="1"/>
  <c r="M8632" i="3"/>
  <c r="K8632" i="3"/>
  <c r="F8632" i="3"/>
  <c r="E8632" i="3"/>
  <c r="M8631" i="3"/>
  <c r="K8631" i="3"/>
  <c r="J8631" i="3"/>
  <c r="F8631" i="3"/>
  <c r="M8630" i="3"/>
  <c r="K8630" i="3"/>
  <c r="J8630" i="3"/>
  <c r="F8630" i="3"/>
  <c r="M8629" i="3"/>
  <c r="K8629" i="3"/>
  <c r="J8629" i="3"/>
  <c r="M8628" i="3"/>
  <c r="K8628" i="3"/>
  <c r="J8628" i="3"/>
  <c r="C8628" i="3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M8627" i="3"/>
  <c r="K8627" i="3"/>
  <c r="M8058" i="3"/>
  <c r="K8058" i="3"/>
  <c r="L8064" i="3" s="1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D7886" i="3"/>
  <c r="M7885" i="3"/>
  <c r="K7885" i="3"/>
  <c r="D7885" i="3"/>
  <c r="M7884" i="3"/>
  <c r="K7884" i="3"/>
  <c r="D7884" i="3"/>
  <c r="M7883" i="3"/>
  <c r="K7883" i="3"/>
  <c r="D7883" i="3"/>
  <c r="M7882" i="3"/>
  <c r="K7882" i="3"/>
  <c r="M7881" i="3"/>
  <c r="K7881" i="3"/>
  <c r="D7881" i="3"/>
  <c r="M7880" i="3"/>
  <c r="K7880" i="3"/>
  <c r="M7879" i="3"/>
  <c r="K7879" i="3"/>
  <c r="D7879" i="3"/>
  <c r="M7878" i="3"/>
  <c r="K7878" i="3"/>
  <c r="M7877" i="3"/>
  <c r="K7877" i="3"/>
  <c r="D7877" i="3"/>
  <c r="M7876" i="3"/>
  <c r="K7876" i="3"/>
  <c r="F7876" i="3"/>
  <c r="E7876" i="3"/>
  <c r="J7876" i="3" s="1"/>
  <c r="M7875" i="3"/>
  <c r="K7875" i="3"/>
  <c r="F7875" i="3"/>
  <c r="E7875" i="3"/>
  <c r="J7875" i="3" s="1"/>
  <c r="M7874" i="3"/>
  <c r="K7874" i="3"/>
  <c r="F7874" i="3"/>
  <c r="E7874" i="3"/>
  <c r="J7874" i="3" s="1"/>
  <c r="M7873" i="3"/>
  <c r="K7873" i="3"/>
  <c r="F7873" i="3"/>
  <c r="E7873" i="3"/>
  <c r="J7873" i="3" s="1"/>
  <c r="M7872" i="3"/>
  <c r="K7872" i="3"/>
  <c r="F7872" i="3"/>
  <c r="E7872" i="3"/>
  <c r="J7872" i="3" s="1"/>
  <c r="M7871" i="3"/>
  <c r="K7871" i="3"/>
  <c r="F7871" i="3"/>
  <c r="E7871" i="3"/>
  <c r="J7871" i="3" s="1"/>
  <c r="M7870" i="3"/>
  <c r="K7870" i="3"/>
  <c r="F7870" i="3"/>
  <c r="E7870" i="3"/>
  <c r="J7870" i="3" s="1"/>
  <c r="M7869" i="3"/>
  <c r="K7869" i="3"/>
  <c r="F7869" i="3"/>
  <c r="E7869" i="3"/>
  <c r="J7869" i="3" s="1"/>
  <c r="M7868" i="3"/>
  <c r="K7868" i="3"/>
  <c r="F7868" i="3"/>
  <c r="E7868" i="3"/>
  <c r="J7868" i="3" s="1"/>
  <c r="M7867" i="3"/>
  <c r="K7867" i="3"/>
  <c r="I7867" i="3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H7867" i="3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F7867" i="3"/>
  <c r="E7867" i="3"/>
  <c r="J7867" i="3" s="1"/>
  <c r="M7866" i="3"/>
  <c r="K7866" i="3"/>
  <c r="F7866" i="3"/>
  <c r="E7866" i="3"/>
  <c r="J7866" i="3" s="1"/>
  <c r="M7865" i="3"/>
  <c r="K7865" i="3"/>
  <c r="F7865" i="3"/>
  <c r="E7865" i="3"/>
  <c r="J7865" i="3" s="1"/>
  <c r="M7864" i="3"/>
  <c r="K7864" i="3"/>
  <c r="F7864" i="3"/>
  <c r="E7864" i="3"/>
  <c r="J7864" i="3" s="1"/>
  <c r="M7863" i="3"/>
  <c r="K7863" i="3"/>
  <c r="F7863" i="3"/>
  <c r="E7863" i="3"/>
  <c r="J7863" i="3" s="1"/>
  <c r="M7862" i="3"/>
  <c r="K7862" i="3"/>
  <c r="F7862" i="3"/>
  <c r="E7862" i="3"/>
  <c r="J7862" i="3" s="1"/>
  <c r="M7861" i="3"/>
  <c r="K7861" i="3"/>
  <c r="F7861" i="3"/>
  <c r="E7861" i="3"/>
  <c r="J7861" i="3" s="1"/>
  <c r="M7860" i="3"/>
  <c r="K7860" i="3"/>
  <c r="E7860" i="3"/>
  <c r="J7860" i="3" s="1"/>
  <c r="M7859" i="3"/>
  <c r="K7859" i="3"/>
  <c r="E7859" i="3"/>
  <c r="J7859" i="3" s="1"/>
  <c r="M7858" i="3"/>
  <c r="K7858" i="3"/>
  <c r="E7858" i="3"/>
  <c r="J7858" i="3" s="1"/>
  <c r="M7857" i="3"/>
  <c r="K7857" i="3"/>
  <c r="E7857" i="3"/>
  <c r="J7857" i="3" s="1"/>
  <c r="M7856" i="3"/>
  <c r="K7856" i="3"/>
  <c r="E7856" i="3"/>
  <c r="J7856" i="3" s="1"/>
  <c r="M7855" i="3"/>
  <c r="K7855" i="3"/>
  <c r="E7855" i="3"/>
  <c r="J7855" i="3" s="1"/>
  <c r="M7854" i="3"/>
  <c r="K7854" i="3"/>
  <c r="E7854" i="3"/>
  <c r="J7854" i="3" s="1"/>
  <c r="M7853" i="3"/>
  <c r="K7853" i="3"/>
  <c r="E7853" i="3"/>
  <c r="J7853" i="3" s="1"/>
  <c r="M7852" i="3"/>
  <c r="K7852" i="3"/>
  <c r="E7852" i="3"/>
  <c r="J7852" i="3" s="1"/>
  <c r="M7851" i="3"/>
  <c r="K7851" i="3"/>
  <c r="E7851" i="3"/>
  <c r="J7851" i="3" s="1"/>
  <c r="M7850" i="3"/>
  <c r="K7850" i="3"/>
  <c r="E7850" i="3"/>
  <c r="J7850" i="3" s="1"/>
  <c r="M7849" i="3"/>
  <c r="K7849" i="3"/>
  <c r="E7849" i="3"/>
  <c r="J7849" i="3" s="1"/>
  <c r="M7848" i="3"/>
  <c r="K7848" i="3"/>
  <c r="E7848" i="3"/>
  <c r="M7847" i="3"/>
  <c r="K7847" i="3"/>
  <c r="J7847" i="3"/>
  <c r="M7846" i="3"/>
  <c r="K7846" i="3"/>
  <c r="J7846" i="3"/>
  <c r="M7845" i="3"/>
  <c r="K7845" i="3"/>
  <c r="J7845" i="3"/>
  <c r="M7844" i="3"/>
  <c r="K7844" i="3"/>
  <c r="J7844" i="3"/>
  <c r="C7844" i="3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M7843" i="3"/>
  <c r="K7843" i="3"/>
  <c r="M7274" i="3"/>
  <c r="K7274" i="3"/>
  <c r="L7280" i="3" s="1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D7122" i="3"/>
  <c r="M7121" i="3"/>
  <c r="K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D7116" i="3"/>
  <c r="M7115" i="3"/>
  <c r="K7115" i="3"/>
  <c r="D7115" i="3"/>
  <c r="M7114" i="3"/>
  <c r="K7114" i="3"/>
  <c r="D7114" i="3"/>
  <c r="M7113" i="3"/>
  <c r="K7113" i="3"/>
  <c r="D7113" i="3"/>
  <c r="M7112" i="3"/>
  <c r="K7112" i="3"/>
  <c r="D7112" i="3"/>
  <c r="M7111" i="3"/>
  <c r="K7111" i="3"/>
  <c r="D7111" i="3"/>
  <c r="M7110" i="3"/>
  <c r="K7110" i="3"/>
  <c r="D7110" i="3"/>
  <c r="M7109" i="3"/>
  <c r="K7109" i="3"/>
  <c r="D7109" i="3"/>
  <c r="M7108" i="3"/>
  <c r="K7108" i="3"/>
  <c r="D7108" i="3"/>
  <c r="M7107" i="3"/>
  <c r="K7107" i="3"/>
  <c r="D7107" i="3"/>
  <c r="M7106" i="3"/>
  <c r="K7106" i="3"/>
  <c r="D7106" i="3"/>
  <c r="M7105" i="3"/>
  <c r="K7105" i="3"/>
  <c r="D7105" i="3"/>
  <c r="M7104" i="3"/>
  <c r="K7104" i="3"/>
  <c r="D7104" i="3"/>
  <c r="M7103" i="3"/>
  <c r="K7103" i="3"/>
  <c r="D7103" i="3"/>
  <c r="M7102" i="3"/>
  <c r="K7102" i="3"/>
  <c r="D7102" i="3"/>
  <c r="M7101" i="3"/>
  <c r="K7101" i="3"/>
  <c r="D7101" i="3"/>
  <c r="M7100" i="3"/>
  <c r="K7100" i="3"/>
  <c r="D7100" i="3"/>
  <c r="M7099" i="3"/>
  <c r="K7099" i="3"/>
  <c r="D7099" i="3"/>
  <c r="M7098" i="3"/>
  <c r="K7098" i="3"/>
  <c r="M7097" i="3"/>
  <c r="K7097" i="3"/>
  <c r="D7097" i="3"/>
  <c r="M7096" i="3"/>
  <c r="K7096" i="3"/>
  <c r="D7096" i="3"/>
  <c r="M7095" i="3"/>
  <c r="K7095" i="3"/>
  <c r="D7095" i="3"/>
  <c r="M7094" i="3"/>
  <c r="K7094" i="3"/>
  <c r="M7093" i="3"/>
  <c r="K7093" i="3"/>
  <c r="D7093" i="3"/>
  <c r="M7092" i="3"/>
  <c r="K7092" i="3"/>
  <c r="F7092" i="3"/>
  <c r="E7092" i="3"/>
  <c r="J7092" i="3" s="1"/>
  <c r="M7091" i="3"/>
  <c r="K7091" i="3"/>
  <c r="F7091" i="3"/>
  <c r="E7091" i="3"/>
  <c r="J7091" i="3" s="1"/>
  <c r="M7090" i="3"/>
  <c r="K7090" i="3"/>
  <c r="F7090" i="3"/>
  <c r="E7090" i="3"/>
  <c r="J7090" i="3" s="1"/>
  <c r="M7089" i="3"/>
  <c r="K7089" i="3"/>
  <c r="F7089" i="3"/>
  <c r="E7089" i="3"/>
  <c r="J7089" i="3" s="1"/>
  <c r="M7088" i="3"/>
  <c r="K7088" i="3"/>
  <c r="F7088" i="3"/>
  <c r="E7088" i="3"/>
  <c r="J7088" i="3" s="1"/>
  <c r="M7087" i="3"/>
  <c r="K7087" i="3"/>
  <c r="F7087" i="3"/>
  <c r="E7087" i="3"/>
  <c r="J7087" i="3" s="1"/>
  <c r="M7086" i="3"/>
  <c r="K7086" i="3"/>
  <c r="F7086" i="3"/>
  <c r="E7086" i="3"/>
  <c r="J7086" i="3" s="1"/>
  <c r="M7085" i="3"/>
  <c r="K7085" i="3"/>
  <c r="F7085" i="3"/>
  <c r="E7085" i="3"/>
  <c r="J7085" i="3" s="1"/>
  <c r="M7084" i="3"/>
  <c r="K7084" i="3"/>
  <c r="F7084" i="3"/>
  <c r="E7084" i="3"/>
  <c r="J7084" i="3" s="1"/>
  <c r="M7083" i="3"/>
  <c r="K7083" i="3"/>
  <c r="I7083" i="3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H7083" i="3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F7083" i="3"/>
  <c r="E7083" i="3"/>
  <c r="J7083" i="3" s="1"/>
  <c r="M7082" i="3"/>
  <c r="K7082" i="3"/>
  <c r="F7082" i="3"/>
  <c r="E7082" i="3"/>
  <c r="J7082" i="3" s="1"/>
  <c r="M7081" i="3"/>
  <c r="K7081" i="3"/>
  <c r="F7081" i="3"/>
  <c r="E7081" i="3"/>
  <c r="J7081" i="3" s="1"/>
  <c r="M7080" i="3"/>
  <c r="K7080" i="3"/>
  <c r="F7080" i="3"/>
  <c r="E7080" i="3"/>
  <c r="J7080" i="3" s="1"/>
  <c r="M7079" i="3"/>
  <c r="K7079" i="3"/>
  <c r="F7079" i="3"/>
  <c r="E7079" i="3"/>
  <c r="J7079" i="3" s="1"/>
  <c r="M7078" i="3"/>
  <c r="K7078" i="3"/>
  <c r="F7078" i="3"/>
  <c r="E7078" i="3"/>
  <c r="J7078" i="3" s="1"/>
  <c r="M7077" i="3"/>
  <c r="K7077" i="3"/>
  <c r="F7077" i="3"/>
  <c r="E7077" i="3"/>
  <c r="J7077" i="3" s="1"/>
  <c r="M7076" i="3"/>
  <c r="K7076" i="3"/>
  <c r="F7076" i="3"/>
  <c r="E7076" i="3"/>
  <c r="J7076" i="3" s="1"/>
  <c r="M7075" i="3"/>
  <c r="K7075" i="3"/>
  <c r="E7075" i="3"/>
  <c r="J7075" i="3" s="1"/>
  <c r="M7074" i="3"/>
  <c r="K7074" i="3"/>
  <c r="E7074" i="3"/>
  <c r="J7074" i="3" s="1"/>
  <c r="M7073" i="3"/>
  <c r="K7073" i="3"/>
  <c r="E7073" i="3"/>
  <c r="J7073" i="3" s="1"/>
  <c r="M7072" i="3"/>
  <c r="K7072" i="3"/>
  <c r="E7072" i="3"/>
  <c r="J7072" i="3" s="1"/>
  <c r="M7071" i="3"/>
  <c r="K7071" i="3"/>
  <c r="E7071" i="3"/>
  <c r="J7071" i="3" s="1"/>
  <c r="M7070" i="3"/>
  <c r="K7070" i="3"/>
  <c r="E7070" i="3"/>
  <c r="J7070" i="3" s="1"/>
  <c r="M7069" i="3"/>
  <c r="K7069" i="3"/>
  <c r="E7069" i="3"/>
  <c r="J7069" i="3" s="1"/>
  <c r="M7068" i="3"/>
  <c r="K7068" i="3"/>
  <c r="E7068" i="3"/>
  <c r="J7068" i="3" s="1"/>
  <c r="M7067" i="3"/>
  <c r="K7067" i="3"/>
  <c r="E7067" i="3"/>
  <c r="J7067" i="3" s="1"/>
  <c r="M7066" i="3"/>
  <c r="K7066" i="3"/>
  <c r="E7066" i="3"/>
  <c r="J7066" i="3" s="1"/>
  <c r="M7065" i="3"/>
  <c r="K7065" i="3"/>
  <c r="E7065" i="3"/>
  <c r="J7065" i="3" s="1"/>
  <c r="M7064" i="3"/>
  <c r="K7064" i="3"/>
  <c r="E7064" i="3"/>
  <c r="M7063" i="3"/>
  <c r="K7063" i="3"/>
  <c r="J7063" i="3"/>
  <c r="M7062" i="3"/>
  <c r="K7062" i="3"/>
  <c r="J7062" i="3"/>
  <c r="M7061" i="3"/>
  <c r="K7061" i="3"/>
  <c r="J7061" i="3"/>
  <c r="M7060" i="3"/>
  <c r="K7060" i="3"/>
  <c r="C7060" i="3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M7059" i="3"/>
  <c r="K7059" i="3"/>
  <c r="M6490" i="3"/>
  <c r="K6490" i="3"/>
  <c r="L6496" i="3" s="1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D6306" i="3"/>
  <c r="M6305" i="3"/>
  <c r="K6305" i="3"/>
  <c r="D6305" i="3"/>
  <c r="M6304" i="3"/>
  <c r="K6304" i="3"/>
  <c r="D6304" i="3"/>
  <c r="M6303" i="3"/>
  <c r="K6303" i="3"/>
  <c r="D6303" i="3"/>
  <c r="M6302" i="3"/>
  <c r="K6302" i="3"/>
  <c r="D6302" i="3"/>
  <c r="M6301" i="3"/>
  <c r="K6301" i="3"/>
  <c r="D6301" i="3"/>
  <c r="M6300" i="3"/>
  <c r="K6300" i="3"/>
  <c r="D6300" i="3"/>
  <c r="M6299" i="3"/>
  <c r="K6299" i="3"/>
  <c r="D6299" i="3"/>
  <c r="M6298" i="3"/>
  <c r="K6298" i="3"/>
  <c r="D6298" i="3"/>
  <c r="M6297" i="3"/>
  <c r="K6297" i="3"/>
  <c r="D6297" i="3"/>
  <c r="M6296" i="3"/>
  <c r="K6296" i="3"/>
  <c r="D6296" i="3"/>
  <c r="M6295" i="3"/>
  <c r="K6295" i="3"/>
  <c r="I6295" i="3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D6295" i="3"/>
  <c r="M6294" i="3"/>
  <c r="K6294" i="3"/>
  <c r="D6294" i="3"/>
  <c r="M6293" i="3"/>
  <c r="K6293" i="3"/>
  <c r="M6292" i="3"/>
  <c r="K6292" i="3"/>
  <c r="M6291" i="3"/>
  <c r="K6291" i="3"/>
  <c r="F6291" i="3"/>
  <c r="E6291" i="3"/>
  <c r="M6290" i="3"/>
  <c r="K6290" i="3"/>
  <c r="F6290" i="3"/>
  <c r="E6290" i="3"/>
  <c r="M6289" i="3"/>
  <c r="K6289" i="3"/>
  <c r="F6289" i="3"/>
  <c r="E6289" i="3"/>
  <c r="M6288" i="3"/>
  <c r="K6288" i="3"/>
  <c r="F6288" i="3"/>
  <c r="E6288" i="3"/>
  <c r="M6287" i="3"/>
  <c r="K6287" i="3"/>
  <c r="F6287" i="3"/>
  <c r="E6287" i="3"/>
  <c r="M6286" i="3"/>
  <c r="K6286" i="3"/>
  <c r="F6286" i="3"/>
  <c r="E6286" i="3"/>
  <c r="N6285" i="3"/>
  <c r="M6285" i="3"/>
  <c r="K6285" i="3"/>
  <c r="H6285" i="3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F6285" i="3"/>
  <c r="E6285" i="3"/>
  <c r="J6285" i="3" s="1"/>
  <c r="M6284" i="3"/>
  <c r="K6284" i="3"/>
  <c r="F6284" i="3"/>
  <c r="E6284" i="3"/>
  <c r="J6284" i="3" s="1"/>
  <c r="M6283" i="3"/>
  <c r="K6283" i="3"/>
  <c r="F6283" i="3"/>
  <c r="E6283" i="3"/>
  <c r="J6283" i="3" s="1"/>
  <c r="M6282" i="3"/>
  <c r="K6282" i="3"/>
  <c r="F6282" i="3"/>
  <c r="E6282" i="3"/>
  <c r="J6282" i="3" s="1"/>
  <c r="M6281" i="3"/>
  <c r="K6281" i="3"/>
  <c r="F6281" i="3"/>
  <c r="E6281" i="3"/>
  <c r="J6281" i="3" s="1"/>
  <c r="M6280" i="3"/>
  <c r="K6280" i="3"/>
  <c r="F6280" i="3"/>
  <c r="E6280" i="3"/>
  <c r="M6279" i="3"/>
  <c r="K6279" i="3"/>
  <c r="J6279" i="3"/>
  <c r="F6279" i="3"/>
  <c r="M6278" i="3"/>
  <c r="K6278" i="3"/>
  <c r="J6278" i="3"/>
  <c r="F6278" i="3"/>
  <c r="M6277" i="3"/>
  <c r="K6277" i="3"/>
  <c r="J6277" i="3"/>
  <c r="M6276" i="3"/>
  <c r="K6276" i="3"/>
  <c r="C6276" i="3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M6275" i="3"/>
  <c r="K6275" i="3"/>
  <c r="M6274" i="3"/>
  <c r="M5706" i="3"/>
  <c r="K5706" i="3"/>
  <c r="L5712" i="3" s="1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D5559" i="3"/>
  <c r="M5558" i="3"/>
  <c r="K5558" i="3"/>
  <c r="D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M5525" i="3"/>
  <c r="K5525" i="3"/>
  <c r="D5525" i="3"/>
  <c r="F5526" i="3" s="1"/>
  <c r="M5524" i="3"/>
  <c r="K5524" i="3"/>
  <c r="F5524" i="3"/>
  <c r="E5524" i="3"/>
  <c r="J5524" i="3" s="1"/>
  <c r="M5523" i="3"/>
  <c r="K5523" i="3"/>
  <c r="F5523" i="3"/>
  <c r="E5523" i="3"/>
  <c r="J5523" i="3" s="1"/>
  <c r="M5522" i="3"/>
  <c r="K5522" i="3"/>
  <c r="F5522" i="3"/>
  <c r="E5522" i="3"/>
  <c r="J5522" i="3" s="1"/>
  <c r="M5521" i="3"/>
  <c r="K5521" i="3"/>
  <c r="F5521" i="3"/>
  <c r="E5521" i="3"/>
  <c r="J5521" i="3" s="1"/>
  <c r="M5520" i="3"/>
  <c r="K5520" i="3"/>
  <c r="F5520" i="3"/>
  <c r="E5520" i="3"/>
  <c r="J5520" i="3" s="1"/>
  <c r="M5519" i="3"/>
  <c r="K5519" i="3"/>
  <c r="F5519" i="3"/>
  <c r="E5519" i="3"/>
  <c r="J5519" i="3" s="1"/>
  <c r="M5518" i="3"/>
  <c r="K5518" i="3"/>
  <c r="F5518" i="3"/>
  <c r="E5518" i="3"/>
  <c r="J5518" i="3" s="1"/>
  <c r="M5517" i="3"/>
  <c r="K5517" i="3"/>
  <c r="F5517" i="3"/>
  <c r="E5517" i="3"/>
  <c r="J5517" i="3" s="1"/>
  <c r="M5516" i="3"/>
  <c r="K5516" i="3"/>
  <c r="F5516" i="3"/>
  <c r="E5516" i="3"/>
  <c r="J5516" i="3" s="1"/>
  <c r="M5515" i="3"/>
  <c r="K5515" i="3"/>
  <c r="I5515" i="3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H5515" i="3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F5515" i="3"/>
  <c r="E5515" i="3"/>
  <c r="J5515" i="3" s="1"/>
  <c r="M5514" i="3"/>
  <c r="K5514" i="3"/>
  <c r="F5514" i="3"/>
  <c r="E5514" i="3"/>
  <c r="J5514" i="3" s="1"/>
  <c r="M5513" i="3"/>
  <c r="K5513" i="3"/>
  <c r="F5513" i="3"/>
  <c r="E5513" i="3"/>
  <c r="J5513" i="3" s="1"/>
  <c r="M5512" i="3"/>
  <c r="K5512" i="3"/>
  <c r="E5512" i="3"/>
  <c r="J5512" i="3" s="1"/>
  <c r="M5511" i="3"/>
  <c r="K5511" i="3"/>
  <c r="E5511" i="3"/>
  <c r="J5511" i="3" s="1"/>
  <c r="M5510" i="3"/>
  <c r="K5510" i="3"/>
  <c r="E5510" i="3"/>
  <c r="J5510" i="3" s="1"/>
  <c r="M5509" i="3"/>
  <c r="K5509" i="3"/>
  <c r="E5509" i="3"/>
  <c r="J5509" i="3" s="1"/>
  <c r="M5508" i="3"/>
  <c r="K5508" i="3"/>
  <c r="E5508" i="3"/>
  <c r="J5508" i="3" s="1"/>
  <c r="M5507" i="3"/>
  <c r="K5507" i="3"/>
  <c r="E5507" i="3"/>
  <c r="J5507" i="3" s="1"/>
  <c r="M5506" i="3"/>
  <c r="K5506" i="3"/>
  <c r="E5506" i="3"/>
  <c r="J5506" i="3" s="1"/>
  <c r="M5505" i="3"/>
  <c r="K5505" i="3"/>
  <c r="E5505" i="3"/>
  <c r="J5505" i="3" s="1"/>
  <c r="M5504" i="3"/>
  <c r="K5504" i="3"/>
  <c r="E5504" i="3"/>
  <c r="J5504" i="3" s="1"/>
  <c r="M5503" i="3"/>
  <c r="K5503" i="3"/>
  <c r="E5503" i="3"/>
  <c r="J5503" i="3" s="1"/>
  <c r="M5502" i="3"/>
  <c r="K5502" i="3"/>
  <c r="E5502" i="3"/>
  <c r="J5502" i="3" s="1"/>
  <c r="M5501" i="3"/>
  <c r="K5501" i="3"/>
  <c r="E5501" i="3"/>
  <c r="J5501" i="3" s="1"/>
  <c r="M5500" i="3"/>
  <c r="K5500" i="3"/>
  <c r="E5500" i="3"/>
  <c r="J5500" i="3" s="1"/>
  <c r="M5499" i="3"/>
  <c r="K5499" i="3"/>
  <c r="E5499" i="3"/>
  <c r="J5499" i="3" s="1"/>
  <c r="M5498" i="3"/>
  <c r="K5498" i="3"/>
  <c r="E5498" i="3"/>
  <c r="J5498" i="3" s="1"/>
  <c r="M5497" i="3"/>
  <c r="K5497" i="3"/>
  <c r="E5497" i="3"/>
  <c r="J5497" i="3" s="1"/>
  <c r="M5496" i="3"/>
  <c r="K5496" i="3"/>
  <c r="E5496" i="3"/>
  <c r="M5495" i="3"/>
  <c r="K5495" i="3"/>
  <c r="J5495" i="3"/>
  <c r="M5494" i="3"/>
  <c r="K5494" i="3"/>
  <c r="J5494" i="3"/>
  <c r="M5493" i="3"/>
  <c r="K5493" i="3"/>
  <c r="J5493" i="3"/>
  <c r="M5492" i="3"/>
  <c r="K5492" i="3"/>
  <c r="J5492" i="3"/>
  <c r="C5492" i="3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M5491" i="3"/>
  <c r="M4922" i="3"/>
  <c r="K4922" i="3"/>
  <c r="L4928" i="3" s="1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M4741" i="3"/>
  <c r="K4741" i="3"/>
  <c r="D4741" i="3"/>
  <c r="F4742" i="3" s="1"/>
  <c r="M4740" i="3"/>
  <c r="K4740" i="3"/>
  <c r="F4740" i="3"/>
  <c r="E4740" i="3"/>
  <c r="J4740" i="3" s="1"/>
  <c r="M4739" i="3"/>
  <c r="K4739" i="3"/>
  <c r="F4739" i="3"/>
  <c r="E4739" i="3"/>
  <c r="J4739" i="3" s="1"/>
  <c r="M4738" i="3"/>
  <c r="K4738" i="3"/>
  <c r="F4738" i="3"/>
  <c r="E4738" i="3"/>
  <c r="J4738" i="3" s="1"/>
  <c r="M4737" i="3"/>
  <c r="K4737" i="3"/>
  <c r="F4737" i="3"/>
  <c r="E4737" i="3"/>
  <c r="J4737" i="3" s="1"/>
  <c r="M4736" i="3"/>
  <c r="K4736" i="3"/>
  <c r="F4736" i="3"/>
  <c r="E4736" i="3"/>
  <c r="J4736" i="3" s="1"/>
  <c r="M4735" i="3"/>
  <c r="K4735" i="3"/>
  <c r="F4735" i="3"/>
  <c r="E4735" i="3"/>
  <c r="J4735" i="3" s="1"/>
  <c r="M4734" i="3"/>
  <c r="K4734" i="3"/>
  <c r="F4734" i="3"/>
  <c r="E4734" i="3"/>
  <c r="J4734" i="3" s="1"/>
  <c r="M4733" i="3"/>
  <c r="K4733" i="3"/>
  <c r="F4733" i="3"/>
  <c r="E4733" i="3"/>
  <c r="J4733" i="3" s="1"/>
  <c r="M4732" i="3"/>
  <c r="K4732" i="3"/>
  <c r="F4732" i="3"/>
  <c r="E4732" i="3"/>
  <c r="J4732" i="3" s="1"/>
  <c r="M4731" i="3"/>
  <c r="K4731" i="3"/>
  <c r="I4731" i="3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H4731" i="3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F4731" i="3"/>
  <c r="E4731" i="3"/>
  <c r="J4731" i="3" s="1"/>
  <c r="M4730" i="3"/>
  <c r="K4730" i="3"/>
  <c r="F4730" i="3"/>
  <c r="E4730" i="3"/>
  <c r="J4730" i="3" s="1"/>
  <c r="M4729" i="3"/>
  <c r="K4729" i="3"/>
  <c r="F4729" i="3"/>
  <c r="E4729" i="3"/>
  <c r="J4729" i="3" s="1"/>
  <c r="M4728" i="3"/>
  <c r="K4728" i="3"/>
  <c r="E4728" i="3"/>
  <c r="J4728" i="3" s="1"/>
  <c r="M4727" i="3"/>
  <c r="K4727" i="3"/>
  <c r="E4727" i="3"/>
  <c r="J4727" i="3" s="1"/>
  <c r="M4726" i="3"/>
  <c r="K4726" i="3"/>
  <c r="E4726" i="3"/>
  <c r="J4726" i="3" s="1"/>
  <c r="M4725" i="3"/>
  <c r="K4725" i="3"/>
  <c r="E4725" i="3"/>
  <c r="J4725" i="3" s="1"/>
  <c r="M4724" i="3"/>
  <c r="K4724" i="3"/>
  <c r="E4724" i="3"/>
  <c r="J4724" i="3" s="1"/>
  <c r="M4723" i="3"/>
  <c r="K4723" i="3"/>
  <c r="E4723" i="3"/>
  <c r="J4723" i="3" s="1"/>
  <c r="M4722" i="3"/>
  <c r="K4722" i="3"/>
  <c r="E4722" i="3"/>
  <c r="J4722" i="3" s="1"/>
  <c r="M4721" i="3"/>
  <c r="K4721" i="3"/>
  <c r="E4721" i="3"/>
  <c r="J4721" i="3" s="1"/>
  <c r="M4720" i="3"/>
  <c r="K4720" i="3"/>
  <c r="E4720" i="3"/>
  <c r="J4720" i="3" s="1"/>
  <c r="M4719" i="3"/>
  <c r="K4719" i="3"/>
  <c r="E4719" i="3"/>
  <c r="J4719" i="3" s="1"/>
  <c r="M4718" i="3"/>
  <c r="K4718" i="3"/>
  <c r="E4718" i="3"/>
  <c r="J4718" i="3" s="1"/>
  <c r="M4717" i="3"/>
  <c r="K4717" i="3"/>
  <c r="E4717" i="3"/>
  <c r="J4717" i="3" s="1"/>
  <c r="M4716" i="3"/>
  <c r="K4716" i="3"/>
  <c r="E4716" i="3"/>
  <c r="J4716" i="3" s="1"/>
  <c r="M4715" i="3"/>
  <c r="K4715" i="3"/>
  <c r="E4715" i="3"/>
  <c r="J4715" i="3" s="1"/>
  <c r="M4714" i="3"/>
  <c r="K4714" i="3"/>
  <c r="E4714" i="3"/>
  <c r="J4714" i="3" s="1"/>
  <c r="M4713" i="3"/>
  <c r="K4713" i="3"/>
  <c r="E4713" i="3"/>
  <c r="J4713" i="3" s="1"/>
  <c r="M4712" i="3"/>
  <c r="K4712" i="3"/>
  <c r="E4712" i="3"/>
  <c r="M4711" i="3"/>
  <c r="K4711" i="3"/>
  <c r="J4711" i="3"/>
  <c r="M4710" i="3"/>
  <c r="K4710" i="3"/>
  <c r="J4710" i="3"/>
  <c r="M4709" i="3"/>
  <c r="K4709" i="3"/>
  <c r="J4709" i="3"/>
  <c r="M4708" i="3"/>
  <c r="K4708" i="3"/>
  <c r="J4708" i="3"/>
  <c r="C4708" i="3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M4707" i="3"/>
  <c r="M4138" i="3"/>
  <c r="K4138" i="3"/>
  <c r="L4144" i="3" s="1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D3963" i="3"/>
  <c r="M3962" i="3"/>
  <c r="K3962" i="3"/>
  <c r="D3962" i="3"/>
  <c r="M3961" i="3"/>
  <c r="K3961" i="3"/>
  <c r="D3961" i="3"/>
  <c r="M3960" i="3"/>
  <c r="K3960" i="3"/>
  <c r="D3960" i="3"/>
  <c r="M3959" i="3"/>
  <c r="K3959" i="3"/>
  <c r="D3959" i="3"/>
  <c r="M3958" i="3"/>
  <c r="K3958" i="3"/>
  <c r="M3957" i="3"/>
  <c r="K3957" i="3"/>
  <c r="D3957" i="3"/>
  <c r="M3956" i="3"/>
  <c r="K3956" i="3"/>
  <c r="F3956" i="3"/>
  <c r="E3956" i="3"/>
  <c r="J3956" i="3" s="1"/>
  <c r="M3955" i="3"/>
  <c r="K3955" i="3"/>
  <c r="F3955" i="3"/>
  <c r="E3955" i="3"/>
  <c r="J3955" i="3" s="1"/>
  <c r="M3954" i="3"/>
  <c r="K3954" i="3"/>
  <c r="F3954" i="3"/>
  <c r="E3954" i="3"/>
  <c r="J3954" i="3" s="1"/>
  <c r="M3953" i="3"/>
  <c r="K3953" i="3"/>
  <c r="F3953" i="3"/>
  <c r="E3953" i="3"/>
  <c r="J3953" i="3" s="1"/>
  <c r="M3952" i="3"/>
  <c r="K3952" i="3"/>
  <c r="F3952" i="3"/>
  <c r="E3952" i="3"/>
  <c r="J3952" i="3" s="1"/>
  <c r="M3951" i="3"/>
  <c r="K3951" i="3"/>
  <c r="F3951" i="3"/>
  <c r="E3951" i="3"/>
  <c r="J3951" i="3" s="1"/>
  <c r="M3950" i="3"/>
  <c r="K3950" i="3"/>
  <c r="F3950" i="3"/>
  <c r="E3950" i="3"/>
  <c r="J3950" i="3" s="1"/>
  <c r="M3949" i="3"/>
  <c r="K3949" i="3"/>
  <c r="F3949" i="3"/>
  <c r="E3949" i="3"/>
  <c r="J3949" i="3" s="1"/>
  <c r="M3948" i="3"/>
  <c r="K3948" i="3"/>
  <c r="F3948" i="3"/>
  <c r="E3948" i="3"/>
  <c r="J3948" i="3" s="1"/>
  <c r="M3947" i="3"/>
  <c r="K3947" i="3"/>
  <c r="I3947" i="3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H3947" i="3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F3947" i="3"/>
  <c r="E3947" i="3"/>
  <c r="J3947" i="3" s="1"/>
  <c r="M3946" i="3"/>
  <c r="K3946" i="3"/>
  <c r="F3946" i="3"/>
  <c r="E3946" i="3"/>
  <c r="J3946" i="3" s="1"/>
  <c r="M3945" i="3"/>
  <c r="K3945" i="3"/>
  <c r="F3945" i="3"/>
  <c r="E3945" i="3"/>
  <c r="J3945" i="3" s="1"/>
  <c r="M3944" i="3"/>
  <c r="K3944" i="3"/>
  <c r="F3944" i="3"/>
  <c r="E3944" i="3"/>
  <c r="J3944" i="3" s="1"/>
  <c r="M3943" i="3"/>
  <c r="K3943" i="3"/>
  <c r="F3943" i="3"/>
  <c r="E3943" i="3"/>
  <c r="J3943" i="3" s="1"/>
  <c r="M3942" i="3"/>
  <c r="K3942" i="3"/>
  <c r="F3942" i="3"/>
  <c r="E3942" i="3"/>
  <c r="J3942" i="3" s="1"/>
  <c r="M3941" i="3"/>
  <c r="K3941" i="3"/>
  <c r="F3941" i="3"/>
  <c r="E3941" i="3"/>
  <c r="J3941" i="3" s="1"/>
  <c r="M3940" i="3"/>
  <c r="K3940" i="3"/>
  <c r="F3940" i="3"/>
  <c r="E3940" i="3"/>
  <c r="J3940" i="3" s="1"/>
  <c r="M3939" i="3"/>
  <c r="K3939" i="3"/>
  <c r="E3939" i="3"/>
  <c r="J3939" i="3" s="1"/>
  <c r="M3938" i="3"/>
  <c r="K3938" i="3"/>
  <c r="E3938" i="3"/>
  <c r="J3938" i="3" s="1"/>
  <c r="M3937" i="3"/>
  <c r="K3937" i="3"/>
  <c r="E3937" i="3"/>
  <c r="J3937" i="3" s="1"/>
  <c r="M3936" i="3"/>
  <c r="K3936" i="3"/>
  <c r="E3936" i="3"/>
  <c r="J3936" i="3" s="1"/>
  <c r="M3935" i="3"/>
  <c r="K3935" i="3"/>
  <c r="E3935" i="3"/>
  <c r="J3935" i="3" s="1"/>
  <c r="M3934" i="3"/>
  <c r="K3934" i="3"/>
  <c r="E3934" i="3"/>
  <c r="J3934" i="3" s="1"/>
  <c r="M3933" i="3"/>
  <c r="K3933" i="3"/>
  <c r="E3933" i="3"/>
  <c r="J3933" i="3" s="1"/>
  <c r="M3932" i="3"/>
  <c r="K3932" i="3"/>
  <c r="E3932" i="3"/>
  <c r="J3932" i="3" s="1"/>
  <c r="M3931" i="3"/>
  <c r="K3931" i="3"/>
  <c r="E3931" i="3"/>
  <c r="J3931" i="3" s="1"/>
  <c r="M3930" i="3"/>
  <c r="K3930" i="3"/>
  <c r="E3930" i="3"/>
  <c r="J3930" i="3" s="1"/>
  <c r="M3929" i="3"/>
  <c r="K3929" i="3"/>
  <c r="E3929" i="3"/>
  <c r="J3929" i="3" s="1"/>
  <c r="M3928" i="3"/>
  <c r="K3928" i="3"/>
  <c r="E3928" i="3"/>
  <c r="M3927" i="3"/>
  <c r="K3927" i="3"/>
  <c r="J3927" i="3"/>
  <c r="M3926" i="3"/>
  <c r="K3926" i="3"/>
  <c r="J3926" i="3"/>
  <c r="M3925" i="3"/>
  <c r="K3925" i="3"/>
  <c r="J3925" i="3"/>
  <c r="M3924" i="3"/>
  <c r="K3924" i="3"/>
  <c r="C3924" i="3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M3923" i="3"/>
  <c r="K3923" i="3"/>
  <c r="M3922" i="3"/>
  <c r="M3354" i="3"/>
  <c r="K3354" i="3"/>
  <c r="L3360" i="3" s="1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I3157" i="3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D3157" i="3"/>
  <c r="M3156" i="3"/>
  <c r="K3156" i="3"/>
  <c r="M3155" i="3"/>
  <c r="K3155" i="3"/>
  <c r="F3155" i="3"/>
  <c r="E3155" i="3"/>
  <c r="M3154" i="3"/>
  <c r="K3154" i="3"/>
  <c r="F3154" i="3"/>
  <c r="E3154" i="3"/>
  <c r="M3153" i="3"/>
  <c r="K3153" i="3"/>
  <c r="F3153" i="3"/>
  <c r="E3153" i="3"/>
  <c r="M3152" i="3"/>
  <c r="K3152" i="3"/>
  <c r="F3152" i="3"/>
  <c r="E3152" i="3"/>
  <c r="M3151" i="3"/>
  <c r="K3151" i="3"/>
  <c r="L3151" i="3" s="1"/>
  <c r="F3151" i="3"/>
  <c r="E3151" i="3"/>
  <c r="M3150" i="3"/>
  <c r="L3150" i="3"/>
  <c r="F3150" i="3"/>
  <c r="E3150" i="3"/>
  <c r="N3149" i="3"/>
  <c r="M3149" i="3"/>
  <c r="L3149" i="3"/>
  <c r="H3149" i="3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F3149" i="3"/>
  <c r="E3149" i="3"/>
  <c r="J3149" i="3" s="1"/>
  <c r="M3148" i="3"/>
  <c r="L3148" i="3"/>
  <c r="F3148" i="3"/>
  <c r="E3148" i="3"/>
  <c r="J3148" i="3" s="1"/>
  <c r="M3147" i="3"/>
  <c r="L3147" i="3"/>
  <c r="F3147" i="3"/>
  <c r="E3147" i="3"/>
  <c r="J3147" i="3" s="1"/>
  <c r="M3146" i="3"/>
  <c r="L3146" i="3"/>
  <c r="F3146" i="3"/>
  <c r="E3146" i="3"/>
  <c r="J3146" i="3" s="1"/>
  <c r="M3145" i="3"/>
  <c r="L3145" i="3"/>
  <c r="F3145" i="3"/>
  <c r="M3144" i="3"/>
  <c r="L3144" i="3"/>
  <c r="F3144" i="3"/>
  <c r="M3143" i="3"/>
  <c r="J3143" i="3"/>
  <c r="M3142" i="3"/>
  <c r="J3142" i="3"/>
  <c r="M3141" i="3"/>
  <c r="J3141" i="3"/>
  <c r="M3140" i="3"/>
  <c r="J3140" i="3"/>
  <c r="C3140" i="3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M3139" i="3"/>
  <c r="D3139" i="3"/>
  <c r="E3145" i="3" s="1"/>
  <c r="J3145" i="3" s="1"/>
  <c r="M2570" i="3"/>
  <c r="K2570" i="3"/>
  <c r="L2576" i="3" s="1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D2415" i="3"/>
  <c r="M2414" i="3"/>
  <c r="K2414" i="3"/>
  <c r="D2414" i="3"/>
  <c r="M2413" i="3"/>
  <c r="K2413" i="3"/>
  <c r="D2413" i="3"/>
  <c r="M2412" i="3"/>
  <c r="K2412" i="3"/>
  <c r="D2412" i="3"/>
  <c r="M2411" i="3"/>
  <c r="K2411" i="3"/>
  <c r="D2411" i="3"/>
  <c r="M2410" i="3"/>
  <c r="K2410" i="3"/>
  <c r="D2410" i="3"/>
  <c r="M2409" i="3"/>
  <c r="K2409" i="3"/>
  <c r="D2409" i="3"/>
  <c r="M2408" i="3"/>
  <c r="K2408" i="3"/>
  <c r="D2408" i="3"/>
  <c r="M2407" i="3"/>
  <c r="K2407" i="3"/>
  <c r="D2407" i="3"/>
  <c r="M2406" i="3"/>
  <c r="K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D2389" i="3"/>
  <c r="M2388" i="3"/>
  <c r="K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D2377" i="3"/>
  <c r="M2376" i="3"/>
  <c r="K2376" i="3"/>
  <c r="D2376" i="3"/>
  <c r="M2375" i="3"/>
  <c r="K2375" i="3"/>
  <c r="D2375" i="3"/>
  <c r="M2374" i="3"/>
  <c r="K2374" i="3"/>
  <c r="D2374" i="3"/>
  <c r="M2373" i="3"/>
  <c r="K2373" i="3"/>
  <c r="I2373" i="3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D2373" i="3"/>
  <c r="M2372" i="3"/>
  <c r="K2372" i="3"/>
  <c r="F2372" i="3"/>
  <c r="E2372" i="3"/>
  <c r="M2371" i="3"/>
  <c r="K2371" i="3"/>
  <c r="F2371" i="3"/>
  <c r="E2371" i="3"/>
  <c r="M2370" i="3"/>
  <c r="K2370" i="3"/>
  <c r="F2370" i="3"/>
  <c r="E2370" i="3"/>
  <c r="M2369" i="3"/>
  <c r="K2369" i="3"/>
  <c r="F2369" i="3"/>
  <c r="E2369" i="3"/>
  <c r="M2368" i="3"/>
  <c r="K2368" i="3"/>
  <c r="F2368" i="3"/>
  <c r="E2368" i="3"/>
  <c r="M2367" i="3"/>
  <c r="K2367" i="3"/>
  <c r="F2367" i="3"/>
  <c r="E2367" i="3"/>
  <c r="M2366" i="3"/>
  <c r="K2366" i="3"/>
  <c r="F2366" i="3"/>
  <c r="E2366" i="3"/>
  <c r="N2365" i="3"/>
  <c r="N2366" i="3" s="1"/>
  <c r="N2367" i="3" s="1"/>
  <c r="N2368" i="3" s="1"/>
  <c r="M2365" i="3"/>
  <c r="K2365" i="3"/>
  <c r="H2365" i="3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F2365" i="3"/>
  <c r="E2365" i="3"/>
  <c r="J2365" i="3" s="1"/>
  <c r="M2364" i="3"/>
  <c r="K2364" i="3"/>
  <c r="F2364" i="3"/>
  <c r="E2364" i="3"/>
  <c r="J2364" i="3" s="1"/>
  <c r="M2363" i="3"/>
  <c r="K2363" i="3"/>
  <c r="F2363" i="3"/>
  <c r="E2363" i="3"/>
  <c r="J2363" i="3" s="1"/>
  <c r="M2362" i="3"/>
  <c r="K2362" i="3"/>
  <c r="F2362" i="3"/>
  <c r="E2362" i="3"/>
  <c r="J2362" i="3" s="1"/>
  <c r="M2361" i="3"/>
  <c r="K2361" i="3"/>
  <c r="F2361" i="3"/>
  <c r="E2361" i="3"/>
  <c r="J2361" i="3" s="1"/>
  <c r="M2360" i="3"/>
  <c r="K2360" i="3"/>
  <c r="F2360" i="3"/>
  <c r="E2360" i="3"/>
  <c r="M2359" i="3"/>
  <c r="K2359" i="3"/>
  <c r="J2359" i="3"/>
  <c r="F2359" i="3"/>
  <c r="M2358" i="3"/>
  <c r="K2358" i="3"/>
  <c r="J2358" i="3"/>
  <c r="F2358" i="3"/>
  <c r="M2357" i="3"/>
  <c r="K2357" i="3"/>
  <c r="J2357" i="3"/>
  <c r="M2356" i="3"/>
  <c r="K2356" i="3"/>
  <c r="C2356" i="3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M2355" i="3"/>
  <c r="K2355" i="3"/>
  <c r="M1786" i="3"/>
  <c r="K1786" i="3"/>
  <c r="L1792" i="3" s="1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C1693" i="3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M1605" i="3"/>
  <c r="K1605" i="3"/>
  <c r="D1605" i="3"/>
  <c r="E1606" i="3" s="1"/>
  <c r="J1606" i="3" s="1"/>
  <c r="M1604" i="3"/>
  <c r="K1604" i="3"/>
  <c r="F1604" i="3"/>
  <c r="E1604" i="3"/>
  <c r="J1604" i="3" s="1"/>
  <c r="M1603" i="3"/>
  <c r="K1603" i="3"/>
  <c r="F1603" i="3"/>
  <c r="E1603" i="3"/>
  <c r="J1603" i="3" s="1"/>
  <c r="M1602" i="3"/>
  <c r="K1602" i="3"/>
  <c r="F1602" i="3"/>
  <c r="E1602" i="3"/>
  <c r="J1602" i="3" s="1"/>
  <c r="M1601" i="3"/>
  <c r="K1601" i="3"/>
  <c r="F1601" i="3"/>
  <c r="E1601" i="3"/>
  <c r="J1601" i="3" s="1"/>
  <c r="M1600" i="3"/>
  <c r="K1600" i="3"/>
  <c r="F1600" i="3"/>
  <c r="E1600" i="3"/>
  <c r="J1600" i="3" s="1"/>
  <c r="M1599" i="3"/>
  <c r="K1599" i="3"/>
  <c r="F1599" i="3"/>
  <c r="E1599" i="3"/>
  <c r="J1599" i="3" s="1"/>
  <c r="M1598" i="3"/>
  <c r="K1598" i="3"/>
  <c r="F1598" i="3"/>
  <c r="E1598" i="3"/>
  <c r="J1598" i="3" s="1"/>
  <c r="M1597" i="3"/>
  <c r="K1597" i="3"/>
  <c r="F1597" i="3"/>
  <c r="E1597" i="3"/>
  <c r="J1597" i="3" s="1"/>
  <c r="M1596" i="3"/>
  <c r="K1596" i="3"/>
  <c r="F1596" i="3"/>
  <c r="E1596" i="3"/>
  <c r="J1596" i="3" s="1"/>
  <c r="M1595" i="3"/>
  <c r="K1595" i="3"/>
  <c r="I1595" i="3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H1595" i="3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F1595" i="3"/>
  <c r="E1595" i="3"/>
  <c r="J1595" i="3" s="1"/>
  <c r="M1594" i="3"/>
  <c r="K1594" i="3"/>
  <c r="F1594" i="3"/>
  <c r="E1594" i="3"/>
  <c r="J1594" i="3" s="1"/>
  <c r="M1593" i="3"/>
  <c r="K1593" i="3"/>
  <c r="F1593" i="3"/>
  <c r="E1593" i="3"/>
  <c r="J1593" i="3" s="1"/>
  <c r="M1592" i="3"/>
  <c r="K1592" i="3"/>
  <c r="F1592" i="3"/>
  <c r="E1592" i="3"/>
  <c r="J1592" i="3" s="1"/>
  <c r="M1591" i="3"/>
  <c r="K1591" i="3"/>
  <c r="F1591" i="3"/>
  <c r="E1591" i="3"/>
  <c r="J1591" i="3" s="1"/>
  <c r="M1590" i="3"/>
  <c r="K1590" i="3"/>
  <c r="F1590" i="3"/>
  <c r="E1590" i="3"/>
  <c r="J1590" i="3" s="1"/>
  <c r="M1589" i="3"/>
  <c r="K1589" i="3"/>
  <c r="F1589" i="3"/>
  <c r="E1589" i="3"/>
  <c r="J1589" i="3" s="1"/>
  <c r="M1588" i="3"/>
  <c r="K1588" i="3"/>
  <c r="F1588" i="3"/>
  <c r="E1588" i="3"/>
  <c r="J1588" i="3" s="1"/>
  <c r="M1587" i="3"/>
  <c r="K1587" i="3"/>
  <c r="E1587" i="3"/>
  <c r="J1587" i="3" s="1"/>
  <c r="M1586" i="3"/>
  <c r="K1586" i="3"/>
  <c r="E1586" i="3"/>
  <c r="J1586" i="3" s="1"/>
  <c r="M1585" i="3"/>
  <c r="K1585" i="3"/>
  <c r="E1585" i="3"/>
  <c r="J1585" i="3" s="1"/>
  <c r="M1584" i="3"/>
  <c r="K1584" i="3"/>
  <c r="E1584" i="3"/>
  <c r="J1584" i="3" s="1"/>
  <c r="M1583" i="3"/>
  <c r="K1583" i="3"/>
  <c r="E1583" i="3"/>
  <c r="J1583" i="3" s="1"/>
  <c r="M1582" i="3"/>
  <c r="K1582" i="3"/>
  <c r="E1582" i="3"/>
  <c r="J1582" i="3" s="1"/>
  <c r="M1581" i="3"/>
  <c r="K1581" i="3"/>
  <c r="E1581" i="3"/>
  <c r="J1581" i="3" s="1"/>
  <c r="M1580" i="3"/>
  <c r="K1580" i="3"/>
  <c r="E1580" i="3"/>
  <c r="J1580" i="3" s="1"/>
  <c r="M1579" i="3"/>
  <c r="K1579" i="3"/>
  <c r="E1579" i="3"/>
  <c r="J1579" i="3" s="1"/>
  <c r="M1578" i="3"/>
  <c r="K1578" i="3"/>
  <c r="E1578" i="3"/>
  <c r="J1578" i="3" s="1"/>
  <c r="M1577" i="3"/>
  <c r="K1577" i="3"/>
  <c r="E1577" i="3"/>
  <c r="J1577" i="3" s="1"/>
  <c r="M1576" i="3"/>
  <c r="K1576" i="3"/>
  <c r="E1576" i="3"/>
  <c r="J1576" i="3" s="1"/>
  <c r="M1575" i="3"/>
  <c r="K1575" i="3"/>
  <c r="M1002" i="3"/>
  <c r="K1002" i="3"/>
  <c r="L1008" i="3" s="1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C909" i="3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D858" i="3"/>
  <c r="M857" i="3"/>
  <c r="K857" i="3"/>
  <c r="D857" i="3"/>
  <c r="M856" i="3"/>
  <c r="K856" i="3"/>
  <c r="D856" i="3"/>
  <c r="M855" i="3"/>
  <c r="K855" i="3"/>
  <c r="D855" i="3"/>
  <c r="M854" i="3"/>
  <c r="K854" i="3"/>
  <c r="D854" i="3"/>
  <c r="M853" i="3"/>
  <c r="K853" i="3"/>
  <c r="D853" i="3"/>
  <c r="M852" i="3"/>
  <c r="K852" i="3"/>
  <c r="D852" i="3"/>
  <c r="M851" i="3"/>
  <c r="K851" i="3"/>
  <c r="D851" i="3"/>
  <c r="M850" i="3"/>
  <c r="K850" i="3"/>
  <c r="D850" i="3"/>
  <c r="M849" i="3"/>
  <c r="K849" i="3"/>
  <c r="D849" i="3"/>
  <c r="M848" i="3"/>
  <c r="K848" i="3"/>
  <c r="D848" i="3"/>
  <c r="M847" i="3"/>
  <c r="K847" i="3"/>
  <c r="D847" i="3"/>
  <c r="M846" i="3"/>
  <c r="K846" i="3"/>
  <c r="D846" i="3"/>
  <c r="M845" i="3"/>
  <c r="K845" i="3"/>
  <c r="D845" i="3"/>
  <c r="M844" i="3"/>
  <c r="K844" i="3"/>
  <c r="D844" i="3"/>
  <c r="M843" i="3"/>
  <c r="K843" i="3"/>
  <c r="D843" i="3"/>
  <c r="M842" i="3"/>
  <c r="K842" i="3"/>
  <c r="D842" i="3"/>
  <c r="M841" i="3"/>
  <c r="K841" i="3"/>
  <c r="D841" i="3"/>
  <c r="M840" i="3"/>
  <c r="K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M821" i="3"/>
  <c r="K821" i="3"/>
  <c r="D821" i="3"/>
  <c r="M820" i="3"/>
  <c r="K820" i="3"/>
  <c r="F820" i="3"/>
  <c r="E820" i="3"/>
  <c r="J820" i="3" s="1"/>
  <c r="M819" i="3"/>
  <c r="K819" i="3"/>
  <c r="F819" i="3"/>
  <c r="E819" i="3"/>
  <c r="J819" i="3" s="1"/>
  <c r="M818" i="3"/>
  <c r="K818" i="3"/>
  <c r="F818" i="3"/>
  <c r="E818" i="3"/>
  <c r="J818" i="3" s="1"/>
  <c r="M817" i="3"/>
  <c r="K817" i="3"/>
  <c r="F817" i="3"/>
  <c r="E817" i="3"/>
  <c r="J817" i="3" s="1"/>
  <c r="M816" i="3"/>
  <c r="K816" i="3"/>
  <c r="F816" i="3"/>
  <c r="E816" i="3"/>
  <c r="J816" i="3" s="1"/>
  <c r="M815" i="3"/>
  <c r="K815" i="3"/>
  <c r="F815" i="3"/>
  <c r="E815" i="3"/>
  <c r="J815" i="3" s="1"/>
  <c r="M814" i="3"/>
  <c r="K814" i="3"/>
  <c r="F814" i="3"/>
  <c r="E814" i="3"/>
  <c r="J814" i="3" s="1"/>
  <c r="M813" i="3"/>
  <c r="K813" i="3"/>
  <c r="F813" i="3"/>
  <c r="E813" i="3"/>
  <c r="J813" i="3" s="1"/>
  <c r="M812" i="3"/>
  <c r="K812" i="3"/>
  <c r="F812" i="3"/>
  <c r="E812" i="3"/>
  <c r="J812" i="3" s="1"/>
  <c r="M811" i="3"/>
  <c r="K811" i="3"/>
  <c r="I811" i="3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H811" i="3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F811" i="3"/>
  <c r="E811" i="3"/>
  <c r="J811" i="3" s="1"/>
  <c r="M810" i="3"/>
  <c r="K810" i="3"/>
  <c r="F810" i="3"/>
  <c r="E810" i="3"/>
  <c r="J810" i="3" s="1"/>
  <c r="M809" i="3"/>
  <c r="K809" i="3"/>
  <c r="F809" i="3"/>
  <c r="E809" i="3"/>
  <c r="J809" i="3" s="1"/>
  <c r="M808" i="3"/>
  <c r="K808" i="3"/>
  <c r="F808" i="3"/>
  <c r="E808" i="3"/>
  <c r="J808" i="3" s="1"/>
  <c r="M807" i="3"/>
  <c r="K807" i="3"/>
  <c r="F807" i="3"/>
  <c r="E807" i="3"/>
  <c r="J807" i="3" s="1"/>
  <c r="M806" i="3"/>
  <c r="K806" i="3"/>
  <c r="F806" i="3"/>
  <c r="E806" i="3"/>
  <c r="J806" i="3" s="1"/>
  <c r="M805" i="3"/>
  <c r="K805" i="3"/>
  <c r="F805" i="3"/>
  <c r="E805" i="3"/>
  <c r="J805" i="3" s="1"/>
  <c r="M804" i="3"/>
  <c r="K804" i="3"/>
  <c r="E804" i="3"/>
  <c r="J804" i="3" s="1"/>
  <c r="M803" i="3"/>
  <c r="K803" i="3"/>
  <c r="E803" i="3"/>
  <c r="J803" i="3" s="1"/>
  <c r="M802" i="3"/>
  <c r="K802" i="3"/>
  <c r="E802" i="3"/>
  <c r="J802" i="3" s="1"/>
  <c r="M801" i="3"/>
  <c r="K801" i="3"/>
  <c r="E801" i="3"/>
  <c r="J801" i="3" s="1"/>
  <c r="M800" i="3"/>
  <c r="K800" i="3"/>
  <c r="E800" i="3"/>
  <c r="J800" i="3" s="1"/>
  <c r="M799" i="3"/>
  <c r="K799" i="3"/>
  <c r="E799" i="3"/>
  <c r="J799" i="3" s="1"/>
  <c r="M798" i="3"/>
  <c r="K798" i="3"/>
  <c r="E798" i="3"/>
  <c r="J798" i="3" s="1"/>
  <c r="M797" i="3"/>
  <c r="K797" i="3"/>
  <c r="E797" i="3"/>
  <c r="M796" i="3"/>
  <c r="K796" i="3"/>
  <c r="E796" i="3"/>
  <c r="M795" i="3"/>
  <c r="K795" i="3"/>
  <c r="E795" i="3"/>
  <c r="M794" i="3"/>
  <c r="K794" i="3"/>
  <c r="E794" i="3"/>
  <c r="M793" i="3"/>
  <c r="K793" i="3"/>
  <c r="E793" i="3"/>
  <c r="M792" i="3"/>
  <c r="K792" i="3"/>
  <c r="E792" i="3"/>
  <c r="M791" i="3"/>
  <c r="K791" i="3"/>
  <c r="J79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713" i="3" l="1"/>
  <c r="C12105" i="3"/>
  <c r="C12106" i="3" s="1"/>
  <c r="C12107" i="3" s="1"/>
  <c r="C12108" i="3" s="1"/>
  <c r="C12109" i="3" s="1"/>
  <c r="C12110" i="3" s="1"/>
  <c r="C12111" i="3" s="1"/>
  <c r="C12112" i="3" s="1"/>
  <c r="C12113" i="3" s="1"/>
  <c r="C12114" i="3" s="1"/>
  <c r="C12115" i="3" s="1"/>
  <c r="C12116" i="3" s="1"/>
  <c r="C12117" i="3" s="1"/>
  <c r="C12118" i="3" s="1"/>
  <c r="C12119" i="3" s="1"/>
  <c r="C12120" i="3" s="1"/>
  <c r="C12121" i="3" s="1"/>
  <c r="C12122" i="3" s="1"/>
  <c r="C12123" i="3" s="1"/>
  <c r="C12124" i="3" s="1"/>
  <c r="C12125" i="3" s="1"/>
  <c r="C12126" i="3" s="1"/>
  <c r="C12127" i="3" s="1"/>
  <c r="C12128" i="3" s="1"/>
  <c r="C12129" i="3" s="1"/>
  <c r="C12130" i="3" s="1"/>
  <c r="C12131" i="3" s="1"/>
  <c r="C12132" i="3" s="1"/>
  <c r="C12133" i="3" s="1"/>
  <c r="C12134" i="3" s="1"/>
  <c r="C12135" i="3" s="1"/>
  <c r="C12136" i="3" s="1"/>
  <c r="C12137" i="3" s="1"/>
  <c r="C12138" i="3" s="1"/>
  <c r="C12139" i="3" s="1"/>
  <c r="C12140" i="3" s="1"/>
  <c r="C12141" i="3" s="1"/>
  <c r="C12142" i="3" s="1"/>
  <c r="C12143" i="3" s="1"/>
  <c r="C12144" i="3" s="1"/>
  <c r="C12145" i="3" s="1"/>
  <c r="C12146" i="3" s="1"/>
  <c r="C12147" i="3" s="1"/>
  <c r="C12148" i="3" s="1"/>
  <c r="C12149" i="3" s="1"/>
  <c r="C12150" i="3" s="1"/>
  <c r="C12151" i="3" s="1"/>
  <c r="C12152" i="3" s="1"/>
  <c r="C12153" i="3" s="1"/>
  <c r="C12154" i="3" s="1"/>
  <c r="C12155" i="3" s="1"/>
  <c r="C12156" i="3" s="1"/>
  <c r="C12157" i="3" s="1"/>
  <c r="C12158" i="3" s="1"/>
  <c r="C12159" i="3" s="1"/>
  <c r="C12160" i="3" s="1"/>
  <c r="C12161" i="3" s="1"/>
  <c r="C12162" i="3" s="1"/>
  <c r="C12163" i="3" s="1"/>
  <c r="C12164" i="3" s="1"/>
  <c r="C12165" i="3" s="1"/>
  <c r="C12166" i="3" s="1"/>
  <c r="C12167" i="3" s="1"/>
  <c r="C12168" i="3" s="1"/>
  <c r="C12169" i="3" s="1"/>
  <c r="C12170" i="3" s="1"/>
  <c r="C12171" i="3" s="1"/>
  <c r="C12172" i="3" s="1"/>
  <c r="C12173" i="3" s="1"/>
  <c r="C12174" i="3" s="1"/>
  <c r="C12175" i="3" s="1"/>
  <c r="C12176" i="3" s="1"/>
  <c r="C12177" i="3" s="1"/>
  <c r="C12178" i="3" s="1"/>
  <c r="C12179" i="3" s="1"/>
  <c r="C12180" i="3" s="1"/>
  <c r="C12181" i="3" s="1"/>
  <c r="C12182" i="3" s="1"/>
  <c r="C12183" i="3" s="1"/>
  <c r="C12184" i="3" s="1"/>
  <c r="C12185" i="3" s="1"/>
  <c r="C12186" i="3" s="1"/>
  <c r="C12187" i="3" s="1"/>
  <c r="C12188" i="3" s="1"/>
  <c r="C12189" i="3" s="1"/>
  <c r="C12190" i="3" s="1"/>
  <c r="C12191" i="3" s="1"/>
  <c r="C12192" i="3" s="1"/>
  <c r="C12193" i="3" s="1"/>
  <c r="C12194" i="3" s="1"/>
  <c r="C12195" i="3" s="1"/>
  <c r="C12196" i="3" s="1"/>
  <c r="C12197" i="3" s="1"/>
  <c r="C12198" i="3" s="1"/>
  <c r="C12199" i="3" s="1"/>
  <c r="C12200" i="3" s="1"/>
  <c r="C12201" i="3" s="1"/>
  <c r="C12202" i="3" s="1"/>
  <c r="C12203" i="3" s="1"/>
  <c r="C12204" i="3" s="1"/>
  <c r="C12205" i="3" s="1"/>
  <c r="C12206" i="3" s="1"/>
  <c r="C12207" i="3" s="1"/>
  <c r="C12208" i="3" s="1"/>
  <c r="C12209" i="3" s="1"/>
  <c r="C12210" i="3" s="1"/>
  <c r="C12211" i="3" s="1"/>
  <c r="C12212" i="3" s="1"/>
  <c r="C12213" i="3" s="1"/>
  <c r="C12214" i="3" s="1"/>
  <c r="C12215" i="3" s="1"/>
  <c r="C12216" i="3" s="1"/>
  <c r="C12217" i="3" s="1"/>
  <c r="C12218" i="3" s="1"/>
  <c r="C12219" i="3" s="1"/>
  <c r="C12220" i="3" s="1"/>
  <c r="C12221" i="3" s="1"/>
  <c r="C12222" i="3" s="1"/>
  <c r="C12223" i="3" s="1"/>
  <c r="C12224" i="3" s="1"/>
  <c r="C12225" i="3" s="1"/>
  <c r="C12226" i="3" s="1"/>
  <c r="C12227" i="3" s="1"/>
  <c r="C12228" i="3" s="1"/>
  <c r="C12229" i="3" s="1"/>
  <c r="C12230" i="3" s="1"/>
  <c r="C12231" i="3" s="1"/>
  <c r="C12232" i="3" s="1"/>
  <c r="C12233" i="3" s="1"/>
  <c r="C12234" i="3" s="1"/>
  <c r="C12235" i="3" s="1"/>
  <c r="C12236" i="3" s="1"/>
  <c r="C12237" i="3" s="1"/>
  <c r="C12238" i="3" s="1"/>
  <c r="C12239" i="3" s="1"/>
  <c r="C12240" i="3" s="1"/>
  <c r="C12241" i="3" s="1"/>
  <c r="C12242" i="3" s="1"/>
  <c r="C12243" i="3" s="1"/>
  <c r="C12244" i="3" s="1"/>
  <c r="C12245" i="3" s="1"/>
  <c r="C12246" i="3" s="1"/>
  <c r="C12247" i="3" s="1"/>
  <c r="C12248" i="3" s="1"/>
  <c r="C12249" i="3" s="1"/>
  <c r="C12250" i="3" s="1"/>
  <c r="C12251" i="3" s="1"/>
  <c r="C12252" i="3" s="1"/>
  <c r="C12253" i="3" s="1"/>
  <c r="C12254" i="3" s="1"/>
  <c r="C12255" i="3" s="1"/>
  <c r="C12256" i="3" s="1"/>
  <c r="C12257" i="3" s="1"/>
  <c r="C12258" i="3" s="1"/>
  <c r="C12259" i="3" s="1"/>
  <c r="C12260" i="3" s="1"/>
  <c r="C12261" i="3" s="1"/>
  <c r="C12262" i="3" s="1"/>
  <c r="C12263" i="3" s="1"/>
  <c r="C12264" i="3" s="1"/>
  <c r="C12265" i="3" s="1"/>
  <c r="C12266" i="3" s="1"/>
  <c r="C12267" i="3" s="1"/>
  <c r="C12268" i="3" s="1"/>
  <c r="C12269" i="3" s="1"/>
  <c r="C12270" i="3" s="1"/>
  <c r="C12271" i="3" s="1"/>
  <c r="C12272" i="3" s="1"/>
  <c r="C12273" i="3" s="1"/>
  <c r="C12274" i="3" s="1"/>
  <c r="C12275" i="3" s="1"/>
  <c r="C12276" i="3" s="1"/>
  <c r="C12277" i="3" s="1"/>
  <c r="C12278" i="3" s="1"/>
  <c r="C12279" i="3" s="1"/>
  <c r="C12280" i="3" s="1"/>
  <c r="C12281" i="3" s="1"/>
  <c r="C12282" i="3" s="1"/>
  <c r="C12283" i="3" s="1"/>
  <c r="C12284" i="3" s="1"/>
  <c r="C12285" i="3" s="1"/>
  <c r="C12286" i="3" s="1"/>
  <c r="C12287" i="3" s="1"/>
  <c r="C12288" i="3" s="1"/>
  <c r="C12289" i="3" s="1"/>
  <c r="C12290" i="3" s="1"/>
  <c r="C12291" i="3" s="1"/>
  <c r="C12292" i="3" s="1"/>
  <c r="C12293" i="3" s="1"/>
  <c r="C12294" i="3" s="1"/>
  <c r="C12295" i="3" s="1"/>
  <c r="C12296" i="3" s="1"/>
  <c r="C12297" i="3" s="1"/>
  <c r="C12298" i="3" s="1"/>
  <c r="C12299" i="3" s="1"/>
  <c r="C12300" i="3" s="1"/>
  <c r="C12301" i="3" s="1"/>
  <c r="C12302" i="3" s="1"/>
  <c r="C12303" i="3" s="1"/>
  <c r="C12304" i="3" s="1"/>
  <c r="C12305" i="3" s="1"/>
  <c r="C12306" i="3" s="1"/>
  <c r="C12307" i="3" s="1"/>
  <c r="C12308" i="3" s="1"/>
  <c r="C12309" i="3" s="1"/>
  <c r="C12310" i="3" s="1"/>
  <c r="C12311" i="3" s="1"/>
  <c r="C12312" i="3" s="1"/>
  <c r="C12313" i="3" s="1"/>
  <c r="C12314" i="3" s="1"/>
  <c r="C12315" i="3" s="1"/>
  <c r="C12316" i="3" s="1"/>
  <c r="C12317" i="3" s="1"/>
  <c r="C12318" i="3" s="1"/>
  <c r="C12319" i="3" s="1"/>
  <c r="C12320" i="3" s="1"/>
  <c r="C12321" i="3" s="1"/>
  <c r="C12322" i="3" s="1"/>
  <c r="C12323" i="3" s="1"/>
  <c r="C12324" i="3" s="1"/>
  <c r="C12325" i="3" s="1"/>
  <c r="C12326" i="3" s="1"/>
  <c r="C12327" i="3" s="1"/>
  <c r="C12328" i="3" s="1"/>
  <c r="C12329" i="3" s="1"/>
  <c r="C12330" i="3" s="1"/>
  <c r="C12331" i="3" s="1"/>
  <c r="C12332" i="3" s="1"/>
  <c r="C12333" i="3" s="1"/>
  <c r="C12334" i="3" s="1"/>
  <c r="C12335" i="3" s="1"/>
  <c r="C12336" i="3" s="1"/>
  <c r="C12337" i="3" s="1"/>
  <c r="C12338" i="3" s="1"/>
  <c r="C12339" i="3" s="1"/>
  <c r="C12340" i="3" s="1"/>
  <c r="C12341" i="3" s="1"/>
  <c r="C12342" i="3" s="1"/>
  <c r="C12343" i="3" s="1"/>
  <c r="C12344" i="3" s="1"/>
  <c r="C12345" i="3" s="1"/>
  <c r="C12346" i="3" s="1"/>
  <c r="C12347" i="3" s="1"/>
  <c r="C12348" i="3" s="1"/>
  <c r="C12349" i="3" s="1"/>
  <c r="C12350" i="3" s="1"/>
  <c r="C12351" i="3" s="1"/>
  <c r="C12352" i="3" s="1"/>
  <c r="C12353" i="3" s="1"/>
  <c r="C12354" i="3" s="1"/>
  <c r="C12355" i="3" s="1"/>
  <c r="C12356" i="3" s="1"/>
  <c r="C12357" i="3" s="1"/>
  <c r="C12358" i="3" s="1"/>
  <c r="C12359" i="3" s="1"/>
  <c r="C12360" i="3" s="1"/>
  <c r="C12361" i="3" s="1"/>
  <c r="C12362" i="3" s="1"/>
  <c r="C12363" i="3" s="1"/>
  <c r="C12364" i="3" s="1"/>
  <c r="C12365" i="3" s="1"/>
  <c r="C12366" i="3" s="1"/>
  <c r="C12367" i="3" s="1"/>
  <c r="C12368" i="3" s="1"/>
  <c r="C12369" i="3" s="1"/>
  <c r="C12370" i="3" s="1"/>
  <c r="C12371" i="3" s="1"/>
  <c r="C12372" i="3" s="1"/>
  <c r="C12373" i="3" s="1"/>
  <c r="C12374" i="3" s="1"/>
  <c r="C12375" i="3" s="1"/>
  <c r="C12376" i="3" s="1"/>
  <c r="C12377" i="3" s="1"/>
  <c r="C12378" i="3" s="1"/>
  <c r="C12379" i="3" s="1"/>
  <c r="C12380" i="3" s="1"/>
  <c r="C12381" i="3" s="1"/>
  <c r="C12382" i="3" s="1"/>
  <c r="C12383" i="3" s="1"/>
  <c r="C12384" i="3" s="1"/>
  <c r="C12385" i="3" s="1"/>
  <c r="C12386" i="3" s="1"/>
  <c r="C12387" i="3" s="1"/>
  <c r="C12388" i="3" s="1"/>
  <c r="C12389" i="3" s="1"/>
  <c r="C12390" i="3" s="1"/>
  <c r="C12391" i="3" s="1"/>
  <c r="C12392" i="3" s="1"/>
  <c r="C12393" i="3" s="1"/>
  <c r="C12394" i="3" s="1"/>
  <c r="C12395" i="3" s="1"/>
  <c r="C12396" i="3" s="1"/>
  <c r="C12397" i="3" s="1"/>
  <c r="C12398" i="3" s="1"/>
  <c r="C12399" i="3" s="1"/>
  <c r="C12400" i="3" s="1"/>
  <c r="C12401" i="3" s="1"/>
  <c r="C12402" i="3" s="1"/>
  <c r="C12403" i="3" s="1"/>
  <c r="C12404" i="3" s="1"/>
  <c r="C12405" i="3" s="1"/>
  <c r="C12406" i="3" s="1"/>
  <c r="C12407" i="3" s="1"/>
  <c r="C12408" i="3" s="1"/>
  <c r="C12409" i="3" s="1"/>
  <c r="C12410" i="3" s="1"/>
  <c r="C12411" i="3" s="1"/>
  <c r="C12412" i="3" s="1"/>
  <c r="C12413" i="3" s="1"/>
  <c r="C12414" i="3" s="1"/>
  <c r="C12415" i="3" s="1"/>
  <c r="C12416" i="3" s="1"/>
  <c r="C12417" i="3" s="1"/>
  <c r="C12418" i="3" s="1"/>
  <c r="C12419" i="3" s="1"/>
  <c r="C12420" i="3" s="1"/>
  <c r="C12421" i="3" s="1"/>
  <c r="C12422" i="3" s="1"/>
  <c r="C12423" i="3" s="1"/>
  <c r="C12424" i="3" s="1"/>
  <c r="C12425" i="3" s="1"/>
  <c r="C12426" i="3" s="1"/>
  <c r="C12427" i="3" s="1"/>
  <c r="C12428" i="3" s="1"/>
  <c r="C12429" i="3" s="1"/>
  <c r="C12430" i="3" s="1"/>
  <c r="C12431" i="3" s="1"/>
  <c r="C12432" i="3" s="1"/>
  <c r="C12433" i="3" s="1"/>
  <c r="C12434" i="3" s="1"/>
  <c r="C12435" i="3" s="1"/>
  <c r="C12436" i="3" s="1"/>
  <c r="C12437" i="3" s="1"/>
  <c r="C12438" i="3" s="1"/>
  <c r="C12439" i="3" s="1"/>
  <c r="C12440" i="3" s="1"/>
  <c r="C12441" i="3" s="1"/>
  <c r="C12442" i="3" s="1"/>
  <c r="C12443" i="3" s="1"/>
  <c r="C12444" i="3" s="1"/>
  <c r="C12445" i="3" s="1"/>
  <c r="C12446" i="3" s="1"/>
  <c r="C12447" i="3" s="1"/>
  <c r="C12448" i="3" s="1"/>
  <c r="C12449" i="3" s="1"/>
  <c r="C12450" i="3" s="1"/>
  <c r="C12451" i="3" s="1"/>
  <c r="C12452" i="3" s="1"/>
  <c r="C12453" i="3" s="1"/>
  <c r="C12454" i="3" s="1"/>
  <c r="C12455" i="3" s="1"/>
  <c r="C12456" i="3" s="1"/>
  <c r="C12457" i="3" s="1"/>
  <c r="C12458" i="3" s="1"/>
  <c r="C12459" i="3" s="1"/>
  <c r="C12460" i="3" s="1"/>
  <c r="C12461" i="3" s="1"/>
  <c r="C12462" i="3" s="1"/>
  <c r="C12463" i="3" s="1"/>
  <c r="C12464" i="3" s="1"/>
  <c r="C12465" i="3" s="1"/>
  <c r="C12466" i="3" s="1"/>
  <c r="C12467" i="3" s="1"/>
  <c r="C12468" i="3" s="1"/>
  <c r="C12469" i="3" s="1"/>
  <c r="C12470" i="3" s="1"/>
  <c r="C12471" i="3" s="1"/>
  <c r="C12472" i="3" s="1"/>
  <c r="C12473" i="3" s="1"/>
  <c r="C12474" i="3" s="1"/>
  <c r="C12475" i="3" s="1"/>
  <c r="C12476" i="3" s="1"/>
  <c r="C12477" i="3" s="1"/>
  <c r="C12478" i="3" s="1"/>
  <c r="C12479" i="3" s="1"/>
  <c r="C12480" i="3" s="1"/>
  <c r="C12481" i="3" s="1"/>
  <c r="C12482" i="3" s="1"/>
  <c r="C12483" i="3" s="1"/>
  <c r="C12484" i="3" s="1"/>
  <c r="C12485" i="3" s="1"/>
  <c r="C12486" i="3" s="1"/>
  <c r="C12487" i="3" s="1"/>
  <c r="C12488" i="3" s="1"/>
  <c r="C12489" i="3" s="1"/>
  <c r="C12490" i="3" s="1"/>
  <c r="C12491" i="3" s="1"/>
  <c r="C12492" i="3" s="1"/>
  <c r="C12493" i="3" s="1"/>
  <c r="C12494" i="3" s="1"/>
  <c r="C12495" i="3" s="1"/>
  <c r="C12496" i="3" s="1"/>
  <c r="C12497" i="3" s="1"/>
  <c r="C12498" i="3" s="1"/>
  <c r="C12499" i="3" s="1"/>
  <c r="C12500" i="3" s="1"/>
  <c r="C12501" i="3" s="1"/>
  <c r="C12502" i="3" s="1"/>
  <c r="C12503" i="3" s="1"/>
  <c r="C12504" i="3" s="1"/>
  <c r="C12505" i="3" s="1"/>
  <c r="C12506" i="3" s="1"/>
  <c r="C12507" i="3" s="1"/>
  <c r="C12508" i="3" s="1"/>
  <c r="C12509" i="3" s="1"/>
  <c r="C12510" i="3" s="1"/>
  <c r="C12511" i="3" s="1"/>
  <c r="C12512" i="3" s="1"/>
  <c r="C12513" i="3" s="1"/>
  <c r="C12514" i="3" s="1"/>
  <c r="C12515" i="3" s="1"/>
  <c r="C12516" i="3" s="1"/>
  <c r="C12517" i="3" s="1"/>
  <c r="C12518" i="3" s="1"/>
  <c r="C12519" i="3" s="1"/>
  <c r="C12520" i="3" s="1"/>
  <c r="C12521" i="3" s="1"/>
  <c r="C12522" i="3" s="1"/>
  <c r="C12523" i="3" s="1"/>
  <c r="C12524" i="3" s="1"/>
  <c r="C12525" i="3" s="1"/>
  <c r="C12526" i="3" s="1"/>
  <c r="C12527" i="3" s="1"/>
  <c r="C12528" i="3" s="1"/>
  <c r="C12529" i="3" s="1"/>
  <c r="C12530" i="3" s="1"/>
  <c r="C12531" i="3" s="1"/>
  <c r="C12532" i="3" s="1"/>
  <c r="C12533" i="3" s="1"/>
  <c r="C12534" i="3" s="1"/>
  <c r="C12535" i="3" s="1"/>
  <c r="L11983" i="3"/>
  <c r="E11967" i="3"/>
  <c r="J11967" i="3" s="1"/>
  <c r="L11873" i="3"/>
  <c r="L11875" i="3"/>
  <c r="L11881" i="3"/>
  <c r="L11883" i="3"/>
  <c r="L11963" i="3"/>
  <c r="L11981" i="3"/>
  <c r="L11774" i="3"/>
  <c r="F11922" i="3"/>
  <c r="F11930" i="3"/>
  <c r="E11944" i="3"/>
  <c r="J11944" i="3" s="1"/>
  <c r="F11957" i="3"/>
  <c r="F7882" i="3"/>
  <c r="E11965" i="3"/>
  <c r="J11965" i="3" s="1"/>
  <c r="F7879" i="3"/>
  <c r="F11973" i="3"/>
  <c r="F7096" i="3"/>
  <c r="F11808" i="3"/>
  <c r="L11777" i="3"/>
  <c r="L11779" i="3"/>
  <c r="F3142" i="3"/>
  <c r="F11809" i="3"/>
  <c r="F3143" i="3"/>
  <c r="F7880" i="3"/>
  <c r="F5525" i="3"/>
  <c r="E3144" i="3"/>
  <c r="L11807" i="3"/>
  <c r="E7877" i="3"/>
  <c r="J7877" i="3" s="1"/>
  <c r="F11803" i="3"/>
  <c r="E11813" i="3"/>
  <c r="J11813" i="3" s="1"/>
  <c r="F7877" i="3"/>
  <c r="E7879" i="3"/>
  <c r="J7879" i="3" s="1"/>
  <c r="E8662" i="3"/>
  <c r="J8662" i="3" s="1"/>
  <c r="F8662" i="3"/>
  <c r="L11854" i="3"/>
  <c r="L11857" i="3"/>
  <c r="L11894" i="3"/>
  <c r="L11920" i="3"/>
  <c r="L11922" i="3"/>
  <c r="F4741" i="3"/>
  <c r="L11940" i="3"/>
  <c r="E7878" i="3"/>
  <c r="J7878" i="3" s="1"/>
  <c r="F11807" i="3"/>
  <c r="F11843" i="3"/>
  <c r="F11848" i="3"/>
  <c r="E11853" i="3"/>
  <c r="J11853" i="3" s="1"/>
  <c r="E11865" i="3"/>
  <c r="J11865" i="3" s="1"/>
  <c r="F11865" i="3"/>
  <c r="E11883" i="3"/>
  <c r="J11883" i="3" s="1"/>
  <c r="E11887" i="3"/>
  <c r="J11887" i="3" s="1"/>
  <c r="F11889" i="3"/>
  <c r="E11896" i="3"/>
  <c r="J11896" i="3" s="1"/>
  <c r="F11909" i="3"/>
  <c r="F11914" i="3"/>
  <c r="E11925" i="3"/>
  <c r="J11925" i="3" s="1"/>
  <c r="F7878" i="3"/>
  <c r="E7880" i="3"/>
  <c r="J7880" i="3" s="1"/>
  <c r="F11817" i="3"/>
  <c r="F11941" i="3"/>
  <c r="E11957" i="3"/>
  <c r="J11957" i="3" s="1"/>
  <c r="F7093" i="3"/>
  <c r="E7095" i="3"/>
  <c r="J7095" i="3" s="1"/>
  <c r="F11790" i="3"/>
  <c r="E11830" i="3"/>
  <c r="J11830" i="3" s="1"/>
  <c r="L11841" i="3"/>
  <c r="F11946" i="3"/>
  <c r="E7094" i="3"/>
  <c r="J7094" i="3" s="1"/>
  <c r="F11785" i="3"/>
  <c r="L11792" i="3"/>
  <c r="L11808" i="3"/>
  <c r="L11849" i="3"/>
  <c r="L11899" i="3"/>
  <c r="F1606" i="3"/>
  <c r="E4742" i="3"/>
  <c r="J4742" i="3" s="1"/>
  <c r="F7094" i="3"/>
  <c r="F9446" i="3"/>
  <c r="L11771" i="3"/>
  <c r="L11773" i="3"/>
  <c r="L11787" i="3"/>
  <c r="L11826" i="3"/>
  <c r="F11825" i="3"/>
  <c r="E11837" i="3"/>
  <c r="J11837" i="3" s="1"/>
  <c r="F11846" i="3"/>
  <c r="E11933" i="3"/>
  <c r="J11933" i="3" s="1"/>
  <c r="L11952" i="3"/>
  <c r="E11976" i="3"/>
  <c r="J11976" i="3" s="1"/>
  <c r="E11978" i="3"/>
  <c r="J11978" i="3" s="1"/>
  <c r="F8661" i="3"/>
  <c r="L11811" i="3"/>
  <c r="F11821" i="3"/>
  <c r="E11836" i="3"/>
  <c r="J11836" i="3" s="1"/>
  <c r="F11856" i="3"/>
  <c r="E11862" i="3"/>
  <c r="J11862" i="3" s="1"/>
  <c r="F11862" i="3"/>
  <c r="F11890" i="3"/>
  <c r="E11912" i="3"/>
  <c r="J11912" i="3" s="1"/>
  <c r="L11931" i="3"/>
  <c r="L11933" i="3"/>
  <c r="L11780" i="3"/>
  <c r="E11804" i="3"/>
  <c r="J11804" i="3" s="1"/>
  <c r="L11824" i="3"/>
  <c r="F11833" i="3"/>
  <c r="L11972" i="3"/>
  <c r="E7093" i="3"/>
  <c r="J7093" i="3" s="1"/>
  <c r="F7095" i="3"/>
  <c r="J11774" i="3"/>
  <c r="E11807" i="3"/>
  <c r="J11807" i="3" s="1"/>
  <c r="F11810" i="3"/>
  <c r="L11818" i="3"/>
  <c r="L11870" i="3"/>
  <c r="E11932" i="3"/>
  <c r="J11932" i="3" s="1"/>
  <c r="F11933" i="3"/>
  <c r="L798" i="3"/>
  <c r="L1577" i="3"/>
  <c r="L1576" i="3"/>
  <c r="L1578" i="3"/>
  <c r="L1579" i="3"/>
  <c r="L1580" i="3"/>
  <c r="L803" i="3"/>
  <c r="L804" i="3"/>
  <c r="L801" i="3"/>
  <c r="L799" i="3"/>
  <c r="L802" i="3"/>
  <c r="L794" i="3"/>
  <c r="L795" i="3"/>
  <c r="L793" i="3"/>
  <c r="L792" i="3"/>
  <c r="L797" i="3"/>
  <c r="L796" i="3"/>
  <c r="L800" i="3"/>
  <c r="E11076" i="3"/>
  <c r="J11076" i="3" s="1"/>
  <c r="E11084" i="3"/>
  <c r="J11084" i="3" s="1"/>
  <c r="F4052" i="3"/>
  <c r="L11788" i="3"/>
  <c r="F11859" i="3"/>
  <c r="E11956" i="3"/>
  <c r="J11956" i="3" s="1"/>
  <c r="F5527" i="3"/>
  <c r="E11791" i="3"/>
  <c r="J11791" i="3" s="1"/>
  <c r="F11800" i="3"/>
  <c r="L11815" i="3"/>
  <c r="L11816" i="3"/>
  <c r="L11823" i="3"/>
  <c r="F11834" i="3"/>
  <c r="L11885" i="3"/>
  <c r="L11898" i="3"/>
  <c r="L11930" i="3"/>
  <c r="F11945" i="3"/>
  <c r="F11958" i="3"/>
  <c r="F11976" i="3"/>
  <c r="E11980" i="3"/>
  <c r="J11980" i="3" s="1"/>
  <c r="E11982" i="3"/>
  <c r="J11982" i="3" s="1"/>
  <c r="F11980" i="3"/>
  <c r="L11769" i="3"/>
  <c r="L11809" i="3"/>
  <c r="F11836" i="3"/>
  <c r="F1605" i="3"/>
  <c r="E7882" i="3"/>
  <c r="J7882" i="3" s="1"/>
  <c r="E9445" i="3"/>
  <c r="J9445" i="3" s="1"/>
  <c r="L11783" i="3"/>
  <c r="L11785" i="3"/>
  <c r="F11786" i="3"/>
  <c r="L11784" i="3"/>
  <c r="E11795" i="3"/>
  <c r="J11795" i="3" s="1"/>
  <c r="L11802" i="3"/>
  <c r="F11806" i="3"/>
  <c r="E11834" i="3"/>
  <c r="J11834" i="3" s="1"/>
  <c r="E11849" i="3"/>
  <c r="J11849" i="3" s="1"/>
  <c r="L11856" i="3"/>
  <c r="E11869" i="3"/>
  <c r="J11869" i="3" s="1"/>
  <c r="E11914" i="3"/>
  <c r="J11914" i="3" s="1"/>
  <c r="L11919" i="3"/>
  <c r="E11927" i="3"/>
  <c r="J11927" i="3" s="1"/>
  <c r="L11954" i="3"/>
  <c r="F11954" i="3"/>
  <c r="L11965" i="3"/>
  <c r="F11969" i="3"/>
  <c r="E11984" i="3"/>
  <c r="J11984" i="3" s="1"/>
  <c r="F11982" i="3"/>
  <c r="E11790" i="3"/>
  <c r="J11790" i="3" s="1"/>
  <c r="F9445" i="3"/>
  <c r="L11772" i="3"/>
  <c r="E11787" i="3"/>
  <c r="J11787" i="3" s="1"/>
  <c r="L11805" i="3"/>
  <c r="F11829" i="3"/>
  <c r="F11835" i="3"/>
  <c r="F11849" i="3"/>
  <c r="L11874" i="3"/>
  <c r="L11893" i="3"/>
  <c r="E11891" i="3"/>
  <c r="J11891" i="3" s="1"/>
  <c r="L11921" i="3"/>
  <c r="F11929" i="3"/>
  <c r="L11932" i="3"/>
  <c r="L11976" i="3"/>
  <c r="L11980" i="3"/>
  <c r="F11978" i="3"/>
  <c r="F11827" i="3"/>
  <c r="F7098" i="3"/>
  <c r="L11770" i="3"/>
  <c r="F11789" i="3"/>
  <c r="F11796" i="3"/>
  <c r="L11810" i="3"/>
  <c r="L11814" i="3"/>
  <c r="E11810" i="3"/>
  <c r="J11810" i="3" s="1"/>
  <c r="L11825" i="3"/>
  <c r="F11864" i="3"/>
  <c r="L11906" i="3"/>
  <c r="L11962" i="3"/>
  <c r="E11964" i="3"/>
  <c r="J11964" i="3" s="1"/>
  <c r="F11965" i="3"/>
  <c r="F11977" i="3"/>
  <c r="E11979" i="3"/>
  <c r="J11979" i="3" s="1"/>
  <c r="L11982" i="3"/>
  <c r="L11979" i="3"/>
  <c r="L11791" i="3"/>
  <c r="L11803" i="3"/>
  <c r="E11835" i="3"/>
  <c r="J11835" i="3" s="1"/>
  <c r="L11839" i="3"/>
  <c r="E11845" i="3"/>
  <c r="J11845" i="3" s="1"/>
  <c r="E11861" i="3"/>
  <c r="J11861" i="3" s="1"/>
  <c r="F11867" i="3"/>
  <c r="L11882" i="3"/>
  <c r="F11884" i="3"/>
  <c r="L11897" i="3"/>
  <c r="E11903" i="3"/>
  <c r="J11903" i="3" s="1"/>
  <c r="F11901" i="3"/>
  <c r="E11924" i="3"/>
  <c r="J11924" i="3" s="1"/>
  <c r="F11925" i="3"/>
  <c r="E11935" i="3"/>
  <c r="J11935" i="3" s="1"/>
  <c r="E11946" i="3"/>
  <c r="J11946" i="3" s="1"/>
  <c r="L11951" i="3"/>
  <c r="E11959" i="3"/>
  <c r="J11959" i="3" s="1"/>
  <c r="F11962" i="3"/>
  <c r="E11981" i="3"/>
  <c r="J11981" i="3" s="1"/>
  <c r="F11979" i="3"/>
  <c r="E11199" i="3"/>
  <c r="J11199" i="3" s="1"/>
  <c r="L11782" i="3"/>
  <c r="E11794" i="3"/>
  <c r="J11794" i="3" s="1"/>
  <c r="F11799" i="3"/>
  <c r="L11806" i="3"/>
  <c r="E11809" i="3"/>
  <c r="J11809" i="3" s="1"/>
  <c r="L11821" i="3"/>
  <c r="E11829" i="3"/>
  <c r="J11829" i="3" s="1"/>
  <c r="L11888" i="3"/>
  <c r="F11913" i="3"/>
  <c r="F11926" i="3"/>
  <c r="L11953" i="3"/>
  <c r="F11961" i="3"/>
  <c r="L11964" i="3"/>
  <c r="E11983" i="3"/>
  <c r="J11983" i="3" s="1"/>
  <c r="F11981" i="3"/>
  <c r="F9586" i="3"/>
  <c r="E222" i="3"/>
  <c r="J222" i="3" s="1"/>
  <c r="L11141" i="3"/>
  <c r="L11197" i="3"/>
  <c r="L11199" i="3"/>
  <c r="E11120" i="3"/>
  <c r="J11120" i="3" s="1"/>
  <c r="E11124" i="3"/>
  <c r="J11124" i="3" s="1"/>
  <c r="F11142" i="3"/>
  <c r="E11160" i="3"/>
  <c r="J11160" i="3" s="1"/>
  <c r="F11170" i="3"/>
  <c r="E11188" i="3"/>
  <c r="J11188" i="3" s="1"/>
  <c r="F11198" i="3"/>
  <c r="E11200" i="3"/>
  <c r="J11200" i="3" s="1"/>
  <c r="E8062" i="3"/>
  <c r="J8062" i="3" s="1"/>
  <c r="E9631" i="3"/>
  <c r="J9631" i="3" s="1"/>
  <c r="L8845" i="3"/>
  <c r="L8847" i="3"/>
  <c r="L10307" i="3"/>
  <c r="L10335" i="3"/>
  <c r="L10359" i="3"/>
  <c r="L10415" i="3"/>
  <c r="L4925" i="3"/>
  <c r="L4927" i="3"/>
  <c r="L9631" i="3"/>
  <c r="F9604" i="3"/>
  <c r="L2574" i="3"/>
  <c r="E1791" i="3"/>
  <c r="J1791" i="3" s="1"/>
  <c r="L3359" i="3"/>
  <c r="E10414" i="3"/>
  <c r="J10414" i="3" s="1"/>
  <c r="F10414" i="3"/>
  <c r="E10416" i="3"/>
  <c r="J10416" i="3" s="1"/>
  <c r="F11084" i="3"/>
  <c r="E11196" i="3"/>
  <c r="J11196" i="3" s="1"/>
  <c r="E9630" i="3"/>
  <c r="J9630" i="3" s="1"/>
  <c r="F9630" i="3"/>
  <c r="E9632" i="3"/>
  <c r="J9632" i="3" s="1"/>
  <c r="E10415" i="3"/>
  <c r="J10415" i="3" s="1"/>
  <c r="F8846" i="3"/>
  <c r="E8848" i="3"/>
  <c r="J8848" i="3" s="1"/>
  <c r="E8847" i="3"/>
  <c r="J8847" i="3" s="1"/>
  <c r="E6495" i="3"/>
  <c r="J6495" i="3" s="1"/>
  <c r="E7279" i="3"/>
  <c r="J7279" i="3" s="1"/>
  <c r="E8063" i="3"/>
  <c r="J8063" i="3" s="1"/>
  <c r="E8844" i="3"/>
  <c r="J8844" i="3" s="1"/>
  <c r="F8062" i="3"/>
  <c r="E8064" i="3"/>
  <c r="J8064" i="3" s="1"/>
  <c r="L7279" i="3"/>
  <c r="L8063" i="3"/>
  <c r="F7278" i="3"/>
  <c r="E7280" i="3"/>
  <c r="J7280" i="3" s="1"/>
  <c r="E4927" i="3"/>
  <c r="J4927" i="3" s="1"/>
  <c r="L5711" i="3"/>
  <c r="L6494" i="3"/>
  <c r="F6494" i="3"/>
  <c r="E6496" i="3"/>
  <c r="J6496" i="3" s="1"/>
  <c r="E4143" i="3"/>
  <c r="J4143" i="3" s="1"/>
  <c r="F5710" i="3"/>
  <c r="E5712" i="3"/>
  <c r="J5712" i="3" s="1"/>
  <c r="L6495" i="3"/>
  <c r="F4926" i="3"/>
  <c r="E4928" i="3"/>
  <c r="J4928" i="3" s="1"/>
  <c r="E5711" i="3"/>
  <c r="J5711" i="3" s="1"/>
  <c r="L4143" i="3"/>
  <c r="F4142" i="3"/>
  <c r="E4144" i="3"/>
  <c r="J4144" i="3" s="1"/>
  <c r="E2575" i="3"/>
  <c r="J2575" i="3" s="1"/>
  <c r="E3359" i="3"/>
  <c r="J3359" i="3" s="1"/>
  <c r="F3358" i="3"/>
  <c r="E3360" i="3"/>
  <c r="J3360" i="3" s="1"/>
  <c r="L223" i="3"/>
  <c r="L1791" i="3"/>
  <c r="L2575" i="3"/>
  <c r="F2574" i="3"/>
  <c r="E2576" i="3"/>
  <c r="J2576" i="3" s="1"/>
  <c r="F1790" i="3"/>
  <c r="E1792" i="3"/>
  <c r="J1792" i="3" s="1"/>
  <c r="F1006" i="3"/>
  <c r="E1008" i="3"/>
  <c r="J1008" i="3" s="1"/>
  <c r="L1007" i="3"/>
  <c r="F222" i="3"/>
  <c r="E224" i="3"/>
  <c r="J224" i="3" s="1"/>
  <c r="E1007" i="3"/>
  <c r="J1007" i="3" s="1"/>
  <c r="E223" i="3"/>
  <c r="J223" i="3" s="1"/>
  <c r="E2574" i="3"/>
  <c r="J2574" i="3" s="1"/>
  <c r="E1006" i="3"/>
  <c r="J1006" i="3" s="1"/>
  <c r="E3358" i="3"/>
  <c r="J3358" i="3" s="1"/>
  <c r="F6493" i="3"/>
  <c r="E5710" i="3"/>
  <c r="J5710" i="3" s="1"/>
  <c r="F7277" i="3"/>
  <c r="L1006" i="3"/>
  <c r="E4142" i="3"/>
  <c r="J4142" i="3" s="1"/>
  <c r="L7278" i="3"/>
  <c r="L10413" i="3"/>
  <c r="E1790" i="3"/>
  <c r="J1790" i="3" s="1"/>
  <c r="L3358" i="3"/>
  <c r="F8844" i="3"/>
  <c r="E8846" i="3"/>
  <c r="J8846" i="3" s="1"/>
  <c r="F11196" i="3"/>
  <c r="E11198" i="3"/>
  <c r="J11198" i="3" s="1"/>
  <c r="L8062" i="3"/>
  <c r="E4926" i="3"/>
  <c r="J4926" i="3" s="1"/>
  <c r="L5710" i="3"/>
  <c r="L7277" i="3"/>
  <c r="L4142" i="3"/>
  <c r="L8846" i="3"/>
  <c r="L9630" i="3"/>
  <c r="L10414" i="3"/>
  <c r="L11198" i="3"/>
  <c r="L4926" i="3"/>
  <c r="E6494" i="3"/>
  <c r="J6494" i="3" s="1"/>
  <c r="E7278" i="3"/>
  <c r="J7278" i="3" s="1"/>
  <c r="F7276" i="3"/>
  <c r="L222" i="3"/>
  <c r="L1790" i="3"/>
  <c r="L9629" i="3"/>
  <c r="E2573" i="3"/>
  <c r="J2573" i="3" s="1"/>
  <c r="E10412" i="3"/>
  <c r="J10412" i="3" s="1"/>
  <c r="F10412" i="3"/>
  <c r="L6493" i="3"/>
  <c r="L11001" i="3"/>
  <c r="E11197" i="3"/>
  <c r="J11197" i="3" s="1"/>
  <c r="F11197" i="3"/>
  <c r="E8061" i="3"/>
  <c r="J8061" i="3" s="1"/>
  <c r="F8061" i="3"/>
  <c r="L11195" i="3"/>
  <c r="L11013" i="3"/>
  <c r="F11016" i="3"/>
  <c r="L11056" i="3"/>
  <c r="L11064" i="3"/>
  <c r="L11076" i="3"/>
  <c r="L11078" i="3"/>
  <c r="L11080" i="3"/>
  <c r="L11102" i="3"/>
  <c r="L11110" i="3"/>
  <c r="L11112" i="3"/>
  <c r="L11116" i="3"/>
  <c r="L11118" i="3"/>
  <c r="L11120" i="3"/>
  <c r="L11134" i="3"/>
  <c r="L11142" i="3"/>
  <c r="L11144" i="3"/>
  <c r="L11152" i="3"/>
  <c r="L11178" i="3"/>
  <c r="L11185" i="3"/>
  <c r="L11196" i="3"/>
  <c r="L11143" i="3"/>
  <c r="E10413" i="3"/>
  <c r="J10413" i="3" s="1"/>
  <c r="F10413" i="3"/>
  <c r="E11195" i="3"/>
  <c r="J11195" i="3" s="1"/>
  <c r="E9629" i="3"/>
  <c r="J9629" i="3" s="1"/>
  <c r="F9629" i="3"/>
  <c r="L10411" i="3"/>
  <c r="E6493" i="3"/>
  <c r="J6493" i="3" s="1"/>
  <c r="E8845" i="3"/>
  <c r="J8845" i="3" s="1"/>
  <c r="F8845" i="3"/>
  <c r="F9590" i="3"/>
  <c r="L8061" i="3"/>
  <c r="F7275" i="3"/>
  <c r="E7277" i="3"/>
  <c r="J7277" i="3" s="1"/>
  <c r="E4140" i="3"/>
  <c r="J4140" i="3" s="1"/>
  <c r="L4141" i="3"/>
  <c r="L5709" i="3"/>
  <c r="F4140" i="3"/>
  <c r="E5709" i="3"/>
  <c r="J5709" i="3" s="1"/>
  <c r="F5709" i="3"/>
  <c r="E4141" i="3"/>
  <c r="J4141" i="3" s="1"/>
  <c r="F4141" i="3"/>
  <c r="E4925" i="3"/>
  <c r="J4925" i="3" s="1"/>
  <c r="F4925" i="3"/>
  <c r="E3357" i="3"/>
  <c r="J3357" i="3" s="1"/>
  <c r="F3357" i="3"/>
  <c r="L4140" i="3"/>
  <c r="L3357" i="3"/>
  <c r="E4139" i="3"/>
  <c r="J4139" i="3" s="1"/>
  <c r="F4138" i="3"/>
  <c r="L221" i="3"/>
  <c r="L1789" i="3"/>
  <c r="L4139" i="3"/>
  <c r="F4139" i="3"/>
  <c r="F2573" i="3"/>
  <c r="L2573" i="3"/>
  <c r="E1789" i="3"/>
  <c r="J1789" i="3" s="1"/>
  <c r="F1789" i="3"/>
  <c r="E1005" i="3"/>
  <c r="J1005" i="3" s="1"/>
  <c r="F1005" i="3"/>
  <c r="L1005" i="3"/>
  <c r="E221" i="3"/>
  <c r="J221" i="3" s="1"/>
  <c r="F221" i="3"/>
  <c r="L10994" i="3"/>
  <c r="F11110" i="3"/>
  <c r="L10202" i="3"/>
  <c r="L10990" i="3"/>
  <c r="L11006" i="3"/>
  <c r="E9590" i="3"/>
  <c r="J9590" i="3" s="1"/>
  <c r="L10412" i="3"/>
  <c r="L10987" i="3"/>
  <c r="E9596" i="3"/>
  <c r="J9596" i="3" s="1"/>
  <c r="L10995" i="3"/>
  <c r="E8060" i="3"/>
  <c r="J8060" i="3" s="1"/>
  <c r="F8060" i="3"/>
  <c r="F9491" i="3"/>
  <c r="F9499" i="3"/>
  <c r="F9511" i="3"/>
  <c r="E9515" i="3"/>
  <c r="J9515" i="3" s="1"/>
  <c r="F9537" i="3"/>
  <c r="E9545" i="3"/>
  <c r="J9545" i="3" s="1"/>
  <c r="E9551" i="3"/>
  <c r="J9551" i="3" s="1"/>
  <c r="F9553" i="3"/>
  <c r="F9559" i="3"/>
  <c r="F10347" i="3"/>
  <c r="F10405" i="3"/>
  <c r="F10411" i="3"/>
  <c r="L10988" i="3"/>
  <c r="L10998" i="3"/>
  <c r="L11012" i="3"/>
  <c r="L11014" i="3"/>
  <c r="E11067" i="3"/>
  <c r="J11067" i="3" s="1"/>
  <c r="F11071" i="3"/>
  <c r="F11079" i="3"/>
  <c r="F11085" i="3"/>
  <c r="F11093" i="3"/>
  <c r="E11125" i="3"/>
  <c r="J11125" i="3" s="1"/>
  <c r="E11129" i="3"/>
  <c r="J11129" i="3" s="1"/>
  <c r="E11131" i="3"/>
  <c r="J11131" i="3" s="1"/>
  <c r="F11155" i="3"/>
  <c r="F11157" i="3"/>
  <c r="E11161" i="3"/>
  <c r="J11161" i="3" s="1"/>
  <c r="E11171" i="3"/>
  <c r="J11171" i="3" s="1"/>
  <c r="F11177" i="3"/>
  <c r="F11179" i="3"/>
  <c r="F11181" i="3"/>
  <c r="F11195" i="3"/>
  <c r="E11032" i="3"/>
  <c r="J11032" i="3" s="1"/>
  <c r="L10991" i="3"/>
  <c r="L10992" i="3"/>
  <c r="L11007" i="3"/>
  <c r="L9610" i="3"/>
  <c r="E11020" i="3"/>
  <c r="J11020" i="3" s="1"/>
  <c r="L11082" i="3"/>
  <c r="L11119" i="3"/>
  <c r="L11149" i="3"/>
  <c r="L11151" i="3"/>
  <c r="L11170" i="3"/>
  <c r="L11179" i="3"/>
  <c r="L11183" i="3"/>
  <c r="E9628" i="3"/>
  <c r="J9628" i="3" s="1"/>
  <c r="F9628" i="3"/>
  <c r="E10239" i="3"/>
  <c r="J10239" i="3" s="1"/>
  <c r="F10248" i="3"/>
  <c r="F10278" i="3"/>
  <c r="F10294" i="3"/>
  <c r="E10298" i="3"/>
  <c r="J10298" i="3" s="1"/>
  <c r="F10310" i="3"/>
  <c r="E10314" i="3"/>
  <c r="J10314" i="3" s="1"/>
  <c r="F10318" i="3"/>
  <c r="E10350" i="3"/>
  <c r="J10350" i="3" s="1"/>
  <c r="F10352" i="3"/>
  <c r="E10358" i="3"/>
  <c r="J10358" i="3" s="1"/>
  <c r="E10390" i="3"/>
  <c r="J10390" i="3" s="1"/>
  <c r="F10392" i="3"/>
  <c r="F10400" i="3"/>
  <c r="E10406" i="3"/>
  <c r="J10406" i="3" s="1"/>
  <c r="E4924" i="3"/>
  <c r="J4924" i="3" s="1"/>
  <c r="F4924" i="3"/>
  <c r="L5708" i="3"/>
  <c r="F10231" i="3"/>
  <c r="L8788" i="3"/>
  <c r="L8790" i="3"/>
  <c r="L8792" i="3"/>
  <c r="L8794" i="3"/>
  <c r="L8796" i="3"/>
  <c r="L8822" i="3"/>
  <c r="L8824" i="3"/>
  <c r="L8836" i="3"/>
  <c r="L8844" i="3"/>
  <c r="L9618" i="3"/>
  <c r="L9622" i="3"/>
  <c r="L9626" i="3"/>
  <c r="L9628" i="3"/>
  <c r="L10276" i="3"/>
  <c r="L10284" i="3"/>
  <c r="L10288" i="3"/>
  <c r="L10290" i="3"/>
  <c r="L10300" i="3"/>
  <c r="L10304" i="3"/>
  <c r="L10306" i="3"/>
  <c r="L10320" i="3"/>
  <c r="L10324" i="3"/>
  <c r="L10326" i="3"/>
  <c r="L10336" i="3"/>
  <c r="L10358" i="3"/>
  <c r="L10366" i="3"/>
  <c r="L10386" i="3"/>
  <c r="L10398" i="3"/>
  <c r="L10402" i="3"/>
  <c r="L10410" i="3"/>
  <c r="L9625" i="3"/>
  <c r="L9508" i="3"/>
  <c r="L9526" i="3"/>
  <c r="L9532" i="3"/>
  <c r="L9538" i="3"/>
  <c r="L9548" i="3"/>
  <c r="L9554" i="3"/>
  <c r="L9574" i="3"/>
  <c r="F8714" i="3"/>
  <c r="E8719" i="3"/>
  <c r="J8719" i="3" s="1"/>
  <c r="F8741" i="3"/>
  <c r="E8749" i="3"/>
  <c r="J8749" i="3" s="1"/>
  <c r="F8755" i="3"/>
  <c r="F8757" i="3"/>
  <c r="F8771" i="3"/>
  <c r="F8773" i="3"/>
  <c r="E8843" i="3"/>
  <c r="J8843" i="3" s="1"/>
  <c r="F8843" i="3"/>
  <c r="L9475" i="3"/>
  <c r="E7939" i="3"/>
  <c r="J7939" i="3" s="1"/>
  <c r="F7941" i="3"/>
  <c r="F7949" i="3"/>
  <c r="E7952" i="3"/>
  <c r="J7952" i="3" s="1"/>
  <c r="E7955" i="3"/>
  <c r="J7955" i="3" s="1"/>
  <c r="E7963" i="3"/>
  <c r="J7963" i="3" s="1"/>
  <c r="F7973" i="3"/>
  <c r="F8001" i="3"/>
  <c r="E6492" i="3"/>
  <c r="J6492" i="3" s="1"/>
  <c r="L7958" i="3"/>
  <c r="L7980" i="3"/>
  <c r="L8002" i="3"/>
  <c r="L8028" i="3"/>
  <c r="L8032" i="3"/>
  <c r="L8044" i="3"/>
  <c r="L8060" i="3"/>
  <c r="L1788" i="3"/>
  <c r="F6492" i="3"/>
  <c r="E7276" i="3"/>
  <c r="J7276" i="3" s="1"/>
  <c r="L7276" i="3"/>
  <c r="L6492" i="3"/>
  <c r="E5708" i="3"/>
  <c r="J5708" i="3" s="1"/>
  <c r="F5708" i="3"/>
  <c r="L220" i="3"/>
  <c r="E2572" i="3"/>
  <c r="J2572" i="3" s="1"/>
  <c r="F2572" i="3"/>
  <c r="L4924" i="3"/>
  <c r="L2572" i="3"/>
  <c r="E3356" i="3"/>
  <c r="J3356" i="3" s="1"/>
  <c r="F3356" i="3"/>
  <c r="E220" i="3"/>
  <c r="J220" i="3" s="1"/>
  <c r="F220" i="3"/>
  <c r="L3356" i="3"/>
  <c r="E1004" i="3"/>
  <c r="J1004" i="3" s="1"/>
  <c r="F1004" i="3"/>
  <c r="L1004" i="3"/>
  <c r="E1788" i="3"/>
  <c r="J1788" i="3" s="1"/>
  <c r="F1788" i="3"/>
  <c r="L8735" i="3"/>
  <c r="L8737" i="3"/>
  <c r="L9469" i="3"/>
  <c r="E9472" i="3"/>
  <c r="J9472" i="3" s="1"/>
  <c r="L10236" i="3"/>
  <c r="E10244" i="3"/>
  <c r="J10244" i="3" s="1"/>
  <c r="F10262" i="3"/>
  <c r="F10270" i="3"/>
  <c r="F11019" i="3"/>
  <c r="E11065" i="3"/>
  <c r="J11065" i="3" s="1"/>
  <c r="E11068" i="3"/>
  <c r="J11068" i="3" s="1"/>
  <c r="L11077" i="3"/>
  <c r="F11080" i="3"/>
  <c r="E11113" i="3"/>
  <c r="J11113" i="3" s="1"/>
  <c r="F11125" i="3"/>
  <c r="L11167" i="3"/>
  <c r="L9457" i="3"/>
  <c r="E10248" i="3"/>
  <c r="J10248" i="3" s="1"/>
  <c r="L10332" i="3"/>
  <c r="F11015" i="3"/>
  <c r="E11073" i="3"/>
  <c r="J11073" i="3" s="1"/>
  <c r="F11158" i="3"/>
  <c r="L11169" i="3"/>
  <c r="L9509" i="3"/>
  <c r="L9519" i="3"/>
  <c r="L9525" i="3"/>
  <c r="L9575" i="3"/>
  <c r="L9589" i="3"/>
  <c r="L9593" i="3"/>
  <c r="L9595" i="3"/>
  <c r="L9597" i="3"/>
  <c r="L9607" i="3"/>
  <c r="L10212" i="3"/>
  <c r="E10219" i="3"/>
  <c r="J10219" i="3" s="1"/>
  <c r="F10230" i="3"/>
  <c r="F10238" i="3"/>
  <c r="E10251" i="3"/>
  <c r="J10251" i="3" s="1"/>
  <c r="L11022" i="3"/>
  <c r="L11069" i="3"/>
  <c r="E11145" i="3"/>
  <c r="J11145" i="3" s="1"/>
  <c r="E11165" i="3"/>
  <c r="J11165" i="3" s="1"/>
  <c r="L11186" i="3"/>
  <c r="F9480" i="3"/>
  <c r="L9627" i="3"/>
  <c r="L10224" i="3"/>
  <c r="L10232" i="3"/>
  <c r="F10243" i="3"/>
  <c r="F10279" i="3"/>
  <c r="E10291" i="3"/>
  <c r="J10291" i="3" s="1"/>
  <c r="F10295" i="3"/>
  <c r="F10303" i="3"/>
  <c r="E10307" i="3"/>
  <c r="J10307" i="3" s="1"/>
  <c r="E10315" i="3"/>
  <c r="J10315" i="3" s="1"/>
  <c r="E10328" i="3"/>
  <c r="J10328" i="3" s="1"/>
  <c r="E10341" i="3"/>
  <c r="J10341" i="3" s="1"/>
  <c r="E10347" i="3"/>
  <c r="J10347" i="3" s="1"/>
  <c r="E10353" i="3"/>
  <c r="J10353" i="3" s="1"/>
  <c r="L11084" i="3"/>
  <c r="F11109" i="3"/>
  <c r="F11118" i="3"/>
  <c r="E11121" i="3"/>
  <c r="J11121" i="3" s="1"/>
  <c r="F11131" i="3"/>
  <c r="E11152" i="3"/>
  <c r="J11152" i="3" s="1"/>
  <c r="E11163" i="3"/>
  <c r="J11163" i="3" s="1"/>
  <c r="L11166" i="3"/>
  <c r="E4923" i="3"/>
  <c r="J4923" i="3" s="1"/>
  <c r="F4923" i="3"/>
  <c r="E9448" i="3"/>
  <c r="J9448" i="3" s="1"/>
  <c r="E9516" i="3"/>
  <c r="J9516" i="3" s="1"/>
  <c r="F9516" i="3"/>
  <c r="F9532" i="3"/>
  <c r="F9548" i="3"/>
  <c r="L10257" i="3"/>
  <c r="E10260" i="3"/>
  <c r="J10260" i="3" s="1"/>
  <c r="L10265" i="3"/>
  <c r="E10368" i="3"/>
  <c r="J10368" i="3" s="1"/>
  <c r="F10369" i="3"/>
  <c r="F10371" i="3"/>
  <c r="E10379" i="3"/>
  <c r="J10379" i="3" s="1"/>
  <c r="F10387" i="3"/>
  <c r="E10400" i="3"/>
  <c r="J10400" i="3" s="1"/>
  <c r="E10411" i="3"/>
  <c r="J10411" i="3" s="1"/>
  <c r="L11004" i="3"/>
  <c r="L11016" i="3"/>
  <c r="E11128" i="3"/>
  <c r="J11128" i="3" s="1"/>
  <c r="L11150" i="3"/>
  <c r="E11156" i="3"/>
  <c r="J11156" i="3" s="1"/>
  <c r="E11157" i="3"/>
  <c r="J11157" i="3" s="1"/>
  <c r="F8018" i="3"/>
  <c r="E8037" i="3"/>
  <c r="J8037" i="3" s="1"/>
  <c r="F8038" i="3"/>
  <c r="E9620" i="3"/>
  <c r="J9620" i="3" s="1"/>
  <c r="F9622" i="3"/>
  <c r="F10218" i="3"/>
  <c r="F10223" i="3"/>
  <c r="F10239" i="3"/>
  <c r="L10249" i="3"/>
  <c r="L10252" i="3"/>
  <c r="L10273" i="3"/>
  <c r="L10275" i="3"/>
  <c r="L10283" i="3"/>
  <c r="L10291" i="3"/>
  <c r="L10299" i="3"/>
  <c r="E11075" i="3"/>
  <c r="J11075" i="3" s="1"/>
  <c r="L11093" i="3"/>
  <c r="L11095" i="3"/>
  <c r="L11101" i="3"/>
  <c r="L11109" i="3"/>
  <c r="L11111" i="3"/>
  <c r="L11115" i="3"/>
  <c r="F11117" i="3"/>
  <c r="F11122" i="3"/>
  <c r="E11133" i="3"/>
  <c r="J11133" i="3" s="1"/>
  <c r="F11141" i="3"/>
  <c r="F11150" i="3"/>
  <c r="E11153" i="3"/>
  <c r="J11153" i="3" s="1"/>
  <c r="F11163" i="3"/>
  <c r="F11165" i="3"/>
  <c r="L11187" i="3"/>
  <c r="E10247" i="3"/>
  <c r="J10247" i="3" s="1"/>
  <c r="F10256" i="3"/>
  <c r="F10264" i="3"/>
  <c r="L10377" i="3"/>
  <c r="L10399" i="3"/>
  <c r="L10401" i="3"/>
  <c r="L11117" i="3"/>
  <c r="L11148" i="3"/>
  <c r="F11169" i="3"/>
  <c r="L11177" i="3"/>
  <c r="L9436" i="3"/>
  <c r="L10996" i="3"/>
  <c r="F11073" i="3"/>
  <c r="F11123" i="3"/>
  <c r="F11126" i="3"/>
  <c r="L11147" i="3"/>
  <c r="F11149" i="3"/>
  <c r="F11154" i="3"/>
  <c r="L9418" i="3"/>
  <c r="L9510" i="3"/>
  <c r="E10231" i="3"/>
  <c r="J10231" i="3" s="1"/>
  <c r="L10253" i="3"/>
  <c r="F10321" i="3"/>
  <c r="E10371" i="3"/>
  <c r="J10371" i="3" s="1"/>
  <c r="L5639" i="3"/>
  <c r="L5651" i="3"/>
  <c r="L5652" i="3"/>
  <c r="L5659" i="3"/>
  <c r="L5660" i="3"/>
  <c r="L5662" i="3"/>
  <c r="L5675" i="3"/>
  <c r="L5676" i="3"/>
  <c r="L5683" i="3"/>
  <c r="L5684" i="3"/>
  <c r="L5691" i="3"/>
  <c r="L5707" i="3"/>
  <c r="L7156" i="3"/>
  <c r="L7240" i="3"/>
  <c r="L9426" i="3"/>
  <c r="F9505" i="3"/>
  <c r="E9580" i="3"/>
  <c r="J9580" i="3" s="1"/>
  <c r="F10323" i="3"/>
  <c r="L10360" i="3"/>
  <c r="E10370" i="3"/>
  <c r="J10370" i="3" s="1"/>
  <c r="E10381" i="3"/>
  <c r="J10381" i="3" s="1"/>
  <c r="L10397" i="3"/>
  <c r="F10403" i="3"/>
  <c r="F9454" i="3"/>
  <c r="F9527" i="3"/>
  <c r="E9535" i="3"/>
  <c r="J9535" i="3" s="1"/>
  <c r="F9535" i="3"/>
  <c r="F10221" i="3"/>
  <c r="E10323" i="3"/>
  <c r="J10323" i="3" s="1"/>
  <c r="F10355" i="3"/>
  <c r="E10395" i="3"/>
  <c r="J10395" i="3" s="1"/>
  <c r="L9601" i="3"/>
  <c r="L9605" i="3"/>
  <c r="L10211" i="3"/>
  <c r="F10251" i="3"/>
  <c r="F10252" i="3"/>
  <c r="F10287" i="3"/>
  <c r="F10311" i="3"/>
  <c r="L10313" i="3"/>
  <c r="L10325" i="3"/>
  <c r="L10344" i="3"/>
  <c r="F10361" i="3"/>
  <c r="L10368" i="3"/>
  <c r="F10368" i="3"/>
  <c r="L10387" i="3"/>
  <c r="F8690" i="3"/>
  <c r="E10223" i="3"/>
  <c r="J10223" i="3" s="1"/>
  <c r="E10264" i="3"/>
  <c r="J10264" i="3" s="1"/>
  <c r="L10382" i="3"/>
  <c r="L7857" i="3"/>
  <c r="L8757" i="3"/>
  <c r="L9438" i="3"/>
  <c r="E9502" i="3"/>
  <c r="J9502" i="3" s="1"/>
  <c r="L9543" i="3"/>
  <c r="E9569" i="3"/>
  <c r="J9569" i="3" s="1"/>
  <c r="E9570" i="3"/>
  <c r="J9570" i="3" s="1"/>
  <c r="F9577" i="3"/>
  <c r="F9591" i="3"/>
  <c r="E9599" i="3"/>
  <c r="J9599" i="3" s="1"/>
  <c r="F9611" i="3"/>
  <c r="F10222" i="3"/>
  <c r="F10229" i="3"/>
  <c r="L10248" i="3"/>
  <c r="F10263" i="3"/>
  <c r="E10282" i="3"/>
  <c r="J10282" i="3" s="1"/>
  <c r="L10297" i="3"/>
  <c r="L10376" i="3"/>
  <c r="E10378" i="3"/>
  <c r="J10378" i="3" s="1"/>
  <c r="F10379" i="3"/>
  <c r="F10404" i="3"/>
  <c r="F9486" i="3"/>
  <c r="E9627" i="3"/>
  <c r="J9627" i="3" s="1"/>
  <c r="F9627" i="3"/>
  <c r="L10215" i="3"/>
  <c r="E10252" i="3"/>
  <c r="J10252" i="3" s="1"/>
  <c r="F10260" i="3"/>
  <c r="F10326" i="3"/>
  <c r="F10339" i="3"/>
  <c r="E10373" i="3"/>
  <c r="J10373" i="3" s="1"/>
  <c r="F10376" i="3"/>
  <c r="L10400" i="3"/>
  <c r="L10404" i="3"/>
  <c r="E7204" i="3"/>
  <c r="J7204" i="3" s="1"/>
  <c r="E7215" i="3"/>
  <c r="J7215" i="3" s="1"/>
  <c r="E7218" i="3"/>
  <c r="J7218" i="3" s="1"/>
  <c r="F7218" i="3"/>
  <c r="F7232" i="3"/>
  <c r="F7240" i="3"/>
  <c r="E7256" i="3"/>
  <c r="J7256" i="3" s="1"/>
  <c r="E7258" i="3"/>
  <c r="J7258" i="3" s="1"/>
  <c r="F7268" i="3"/>
  <c r="F8746" i="3"/>
  <c r="E8778" i="3"/>
  <c r="J8778" i="3" s="1"/>
  <c r="E8780" i="3"/>
  <c r="J8780" i="3" s="1"/>
  <c r="E8781" i="3"/>
  <c r="J8781" i="3" s="1"/>
  <c r="F8812" i="3"/>
  <c r="F8813" i="3"/>
  <c r="E8828" i="3"/>
  <c r="J8828" i="3" s="1"/>
  <c r="F9538" i="3"/>
  <c r="F9540" i="3"/>
  <c r="L9600" i="3"/>
  <c r="L10205" i="3"/>
  <c r="F10219" i="3"/>
  <c r="F10254" i="3"/>
  <c r="F10259" i="3"/>
  <c r="L10281" i="3"/>
  <c r="E10320" i="3"/>
  <c r="J10320" i="3" s="1"/>
  <c r="L10323" i="3"/>
  <c r="F10328" i="3"/>
  <c r="E10363" i="3"/>
  <c r="J10363" i="3" s="1"/>
  <c r="L10365" i="3"/>
  <c r="L10367" i="3"/>
  <c r="L10378" i="3"/>
  <c r="E7207" i="3"/>
  <c r="J7207" i="3" s="1"/>
  <c r="E7226" i="3"/>
  <c r="J7226" i="3" s="1"/>
  <c r="L8655" i="3"/>
  <c r="L7242" i="3"/>
  <c r="L7244" i="3"/>
  <c r="L7850" i="3"/>
  <c r="F7883" i="3"/>
  <c r="L8657" i="3"/>
  <c r="E8665" i="3"/>
  <c r="J8665" i="3" s="1"/>
  <c r="L8760" i="3"/>
  <c r="E8791" i="3"/>
  <c r="J8791" i="3" s="1"/>
  <c r="E8795" i="3"/>
  <c r="J8795" i="3" s="1"/>
  <c r="F8801" i="3"/>
  <c r="E8804" i="3"/>
  <c r="J8804" i="3" s="1"/>
  <c r="E8807" i="3"/>
  <c r="J8807" i="3" s="1"/>
  <c r="F8807" i="3"/>
  <c r="E8811" i="3"/>
  <c r="J8811" i="3" s="1"/>
  <c r="E8812" i="3"/>
  <c r="J8812" i="3" s="1"/>
  <c r="F8825" i="3"/>
  <c r="F8833" i="3"/>
  <c r="F8839" i="3"/>
  <c r="L9419" i="3"/>
  <c r="L9453" i="3"/>
  <c r="E9456" i="3"/>
  <c r="J9456" i="3" s="1"/>
  <c r="L9468" i="3"/>
  <c r="F9476" i="3"/>
  <c r="F9504" i="3"/>
  <c r="E9508" i="3"/>
  <c r="J9508" i="3" s="1"/>
  <c r="L9511" i="3"/>
  <c r="L9513" i="3"/>
  <c r="F9562" i="3"/>
  <c r="L9584" i="3"/>
  <c r="E9588" i="3"/>
  <c r="J9588" i="3" s="1"/>
  <c r="L9599" i="3"/>
  <c r="F7892" i="3"/>
  <c r="F7909" i="3"/>
  <c r="F7917" i="3"/>
  <c r="L7930" i="3"/>
  <c r="L7951" i="3"/>
  <c r="F8665" i="3"/>
  <c r="L8671" i="3"/>
  <c r="E8701" i="3"/>
  <c r="J8701" i="3" s="1"/>
  <c r="F8704" i="3"/>
  <c r="F8710" i="3"/>
  <c r="F8726" i="3"/>
  <c r="E8730" i="3"/>
  <c r="J8730" i="3" s="1"/>
  <c r="F8730" i="3"/>
  <c r="E8733" i="3"/>
  <c r="J8733" i="3" s="1"/>
  <c r="F8738" i="3"/>
  <c r="F9450" i="3"/>
  <c r="L9471" i="3"/>
  <c r="E9474" i="3"/>
  <c r="J9474" i="3" s="1"/>
  <c r="L9542" i="3"/>
  <c r="E9566" i="3"/>
  <c r="J9566" i="3" s="1"/>
  <c r="L9577" i="3"/>
  <c r="L9588" i="3"/>
  <c r="L9592" i="3"/>
  <c r="L9603" i="3"/>
  <c r="F9617" i="3"/>
  <c r="E7210" i="3"/>
  <c r="J7210" i="3" s="1"/>
  <c r="F7226" i="3"/>
  <c r="L8669" i="3"/>
  <c r="L8674" i="3"/>
  <c r="E8704" i="3"/>
  <c r="J8704" i="3" s="1"/>
  <c r="F8758" i="3"/>
  <c r="L8779" i="3"/>
  <c r="L8799" i="3"/>
  <c r="L8807" i="3"/>
  <c r="L8823" i="3"/>
  <c r="L8839" i="3"/>
  <c r="L8843" i="3"/>
  <c r="L9449" i="3"/>
  <c r="E9460" i="3"/>
  <c r="J9460" i="3" s="1"/>
  <c r="L9503" i="3"/>
  <c r="F9512" i="3"/>
  <c r="F9513" i="3"/>
  <c r="L9537" i="3"/>
  <c r="E9540" i="3"/>
  <c r="J9540" i="3" s="1"/>
  <c r="E9564" i="3"/>
  <c r="J9564" i="3" s="1"/>
  <c r="F9570" i="3"/>
  <c r="F9610" i="3"/>
  <c r="F9625" i="3"/>
  <c r="L6362" i="3"/>
  <c r="F9603" i="3"/>
  <c r="E8673" i="3"/>
  <c r="J8673" i="3" s="1"/>
  <c r="F9600" i="3"/>
  <c r="E7981" i="3"/>
  <c r="J7981" i="3" s="1"/>
  <c r="L9507" i="3"/>
  <c r="L9518" i="3"/>
  <c r="F9556" i="3"/>
  <c r="L9582" i="3"/>
  <c r="L5504" i="3"/>
  <c r="F6367" i="3"/>
  <c r="F6372" i="3"/>
  <c r="F6388" i="3"/>
  <c r="E6406" i="3"/>
  <c r="J6406" i="3" s="1"/>
  <c r="E6414" i="3"/>
  <c r="J6414" i="3" s="1"/>
  <c r="F6416" i="3"/>
  <c r="F6448" i="3"/>
  <c r="F7920" i="3"/>
  <c r="E8009" i="3"/>
  <c r="J8009" i="3" s="1"/>
  <c r="F8010" i="3"/>
  <c r="E8691" i="3"/>
  <c r="J8691" i="3" s="1"/>
  <c r="L8696" i="3"/>
  <c r="L8704" i="3"/>
  <c r="L8736" i="3"/>
  <c r="L8748" i="3"/>
  <c r="F8762" i="3"/>
  <c r="L9539" i="3"/>
  <c r="L9566" i="3"/>
  <c r="L9567" i="3"/>
  <c r="L9596" i="3"/>
  <c r="L9604" i="3"/>
  <c r="L9619" i="3"/>
  <c r="L6364" i="3"/>
  <c r="L8768" i="3"/>
  <c r="E9601" i="3"/>
  <c r="J9601" i="3" s="1"/>
  <c r="E7973" i="3"/>
  <c r="J7973" i="3" s="1"/>
  <c r="F8668" i="3"/>
  <c r="L8715" i="3"/>
  <c r="E9514" i="3"/>
  <c r="J9514" i="3" s="1"/>
  <c r="F9567" i="3"/>
  <c r="L9612" i="3"/>
  <c r="L4111" i="3"/>
  <c r="L4123" i="3"/>
  <c r="L4129" i="3"/>
  <c r="L4131" i="3"/>
  <c r="L7848" i="3"/>
  <c r="F8673" i="3"/>
  <c r="L8683" i="3"/>
  <c r="L8691" i="3"/>
  <c r="F8770" i="3"/>
  <c r="F8781" i="3"/>
  <c r="F8794" i="3"/>
  <c r="E8827" i="3"/>
  <c r="J8827" i="3" s="1"/>
  <c r="F8840" i="3"/>
  <c r="L9472" i="3"/>
  <c r="E9534" i="3"/>
  <c r="J9534" i="3" s="1"/>
  <c r="E9572" i="3"/>
  <c r="J9572" i="3" s="1"/>
  <c r="F9578" i="3"/>
  <c r="L9585" i="3"/>
  <c r="E9594" i="3"/>
  <c r="J9594" i="3" s="1"/>
  <c r="F9602" i="3"/>
  <c r="E7931" i="3"/>
  <c r="J7931" i="3" s="1"/>
  <c r="L8747" i="3"/>
  <c r="F6354" i="3"/>
  <c r="E6434" i="3"/>
  <c r="J6434" i="3" s="1"/>
  <c r="L4885" i="3"/>
  <c r="J6286" i="3"/>
  <c r="F7118" i="3"/>
  <c r="F7126" i="3"/>
  <c r="E7147" i="3"/>
  <c r="J7147" i="3" s="1"/>
  <c r="E7173" i="3"/>
  <c r="J7173" i="3" s="1"/>
  <c r="E7187" i="3"/>
  <c r="J7187" i="3" s="1"/>
  <c r="F7191" i="3"/>
  <c r="F7194" i="3"/>
  <c r="L7876" i="3"/>
  <c r="L7878" i="3"/>
  <c r="L7967" i="3"/>
  <c r="F8015" i="3"/>
  <c r="E8021" i="3"/>
  <c r="J8021" i="3" s="1"/>
  <c r="L8664" i="3"/>
  <c r="L8665" i="3"/>
  <c r="L8667" i="3"/>
  <c r="L8675" i="3"/>
  <c r="L8684" i="3"/>
  <c r="F8685" i="3"/>
  <c r="L8692" i="3"/>
  <c r="L8702" i="3"/>
  <c r="E8716" i="3"/>
  <c r="J8716" i="3" s="1"/>
  <c r="L8721" i="3"/>
  <c r="E8717" i="3"/>
  <c r="J8717" i="3" s="1"/>
  <c r="E8741" i="3"/>
  <c r="J8741" i="3" s="1"/>
  <c r="E8751" i="3"/>
  <c r="J8751" i="3" s="1"/>
  <c r="E8762" i="3"/>
  <c r="J8762" i="3" s="1"/>
  <c r="L8767" i="3"/>
  <c r="L8780" i="3"/>
  <c r="F8778" i="3"/>
  <c r="F8789" i="3"/>
  <c r="L8816" i="3"/>
  <c r="E8832" i="3"/>
  <c r="J8832" i="3" s="1"/>
  <c r="F8842" i="3"/>
  <c r="L8842" i="3"/>
  <c r="E7947" i="3"/>
  <c r="J7947" i="3" s="1"/>
  <c r="F8046" i="3"/>
  <c r="L8770" i="3"/>
  <c r="L8817" i="3"/>
  <c r="L8820" i="3"/>
  <c r="L7152" i="3"/>
  <c r="L7164" i="3"/>
  <c r="L7238" i="3"/>
  <c r="L8008" i="3"/>
  <c r="L8694" i="3"/>
  <c r="L8717" i="3"/>
  <c r="L8784" i="3"/>
  <c r="E8801" i="3"/>
  <c r="J8801" i="3" s="1"/>
  <c r="F8808" i="3"/>
  <c r="E8813" i="3"/>
  <c r="J8813" i="3" s="1"/>
  <c r="L5668" i="3"/>
  <c r="F7900" i="3"/>
  <c r="E7989" i="3"/>
  <c r="J7989" i="3" s="1"/>
  <c r="F8003" i="3"/>
  <c r="L8647" i="3"/>
  <c r="E8677" i="3"/>
  <c r="J8677" i="3" s="1"/>
  <c r="L8724" i="3"/>
  <c r="E8728" i="3"/>
  <c r="J8728" i="3" s="1"/>
  <c r="L8765" i="3"/>
  <c r="L8778" i="3"/>
  <c r="E8776" i="3"/>
  <c r="J8776" i="3" s="1"/>
  <c r="F8787" i="3"/>
  <c r="L8805" i="3"/>
  <c r="F8810" i="3"/>
  <c r="L7093" i="3"/>
  <c r="F7109" i="3"/>
  <c r="E7275" i="3"/>
  <c r="J7275" i="3" s="1"/>
  <c r="F7910" i="3"/>
  <c r="E7920" i="3"/>
  <c r="J7920" i="3" s="1"/>
  <c r="E7927" i="3"/>
  <c r="J7927" i="3" s="1"/>
  <c r="F7936" i="3"/>
  <c r="F7944" i="3"/>
  <c r="E8025" i="3"/>
  <c r="J8025" i="3" s="1"/>
  <c r="E8039" i="3"/>
  <c r="J8039" i="3" s="1"/>
  <c r="F8039" i="3"/>
  <c r="F8041" i="3"/>
  <c r="F8042" i="3"/>
  <c r="E8053" i="3"/>
  <c r="J8053" i="3" s="1"/>
  <c r="E8055" i="3"/>
  <c r="J8055" i="3" s="1"/>
  <c r="F8057" i="3"/>
  <c r="E8059" i="3"/>
  <c r="J8059" i="3" s="1"/>
  <c r="F8059" i="3"/>
  <c r="E8690" i="3"/>
  <c r="J8690" i="3" s="1"/>
  <c r="L8695" i="3"/>
  <c r="L8697" i="3"/>
  <c r="L8714" i="3"/>
  <c r="E8712" i="3"/>
  <c r="J8712" i="3" s="1"/>
  <c r="F8718" i="3"/>
  <c r="F8717" i="3"/>
  <c r="F8723" i="3"/>
  <c r="E8727" i="3"/>
  <c r="J8727" i="3" s="1"/>
  <c r="F8742" i="3"/>
  <c r="L8749" i="3"/>
  <c r="E8765" i="3"/>
  <c r="J8765" i="3" s="1"/>
  <c r="L8769" i="3"/>
  <c r="L8789" i="3"/>
  <c r="F8804" i="3"/>
  <c r="L8806" i="3"/>
  <c r="L8819" i="3"/>
  <c r="F8826" i="3"/>
  <c r="L8837" i="3"/>
  <c r="L8650" i="3"/>
  <c r="L8649" i="3"/>
  <c r="L5667" i="3"/>
  <c r="L8652" i="3"/>
  <c r="L8673" i="3"/>
  <c r="E8714" i="3"/>
  <c r="J8714" i="3" s="1"/>
  <c r="F7112" i="3"/>
  <c r="L7854" i="3"/>
  <c r="L7873" i="3"/>
  <c r="L7884" i="3"/>
  <c r="E7962" i="3"/>
  <c r="J7962" i="3" s="1"/>
  <c r="L8013" i="3"/>
  <c r="L8639" i="3"/>
  <c r="L8651" i="3"/>
  <c r="E8664" i="3"/>
  <c r="J8664" i="3" s="1"/>
  <c r="F8669" i="3"/>
  <c r="F8677" i="3"/>
  <c r="F8691" i="3"/>
  <c r="L8700" i="3"/>
  <c r="L8716" i="3"/>
  <c r="F8725" i="3"/>
  <c r="L8738" i="3"/>
  <c r="E8746" i="3"/>
  <c r="J8746" i="3" s="1"/>
  <c r="L8756" i="3"/>
  <c r="E8760" i="3"/>
  <c r="J8760" i="3" s="1"/>
  <c r="F8793" i="3"/>
  <c r="L8827" i="3"/>
  <c r="L8838" i="3"/>
  <c r="L7903" i="3"/>
  <c r="F7965" i="3"/>
  <c r="L8699" i="3"/>
  <c r="L6404" i="3"/>
  <c r="L6407" i="3"/>
  <c r="L6409" i="3"/>
  <c r="L6410" i="3"/>
  <c r="L6412" i="3"/>
  <c r="L6461" i="3"/>
  <c r="L6463" i="3"/>
  <c r="L6465" i="3"/>
  <c r="L6469" i="3"/>
  <c r="L6471" i="3"/>
  <c r="L6473" i="3"/>
  <c r="L6475" i="3"/>
  <c r="L6477" i="3"/>
  <c r="L6479" i="3"/>
  <c r="L6491" i="3"/>
  <c r="L7081" i="3"/>
  <c r="L7251" i="3"/>
  <c r="L7253" i="3"/>
  <c r="L7275" i="3"/>
  <c r="L7872" i="3"/>
  <c r="L7886" i="3"/>
  <c r="E7887" i="3"/>
  <c r="J7887" i="3" s="1"/>
  <c r="F7908" i="3"/>
  <c r="E7918" i="3"/>
  <c r="J7918" i="3" s="1"/>
  <c r="L7926" i="3"/>
  <c r="L7950" i="3"/>
  <c r="F7968" i="3"/>
  <c r="E7980" i="3"/>
  <c r="J7980" i="3" s="1"/>
  <c r="E7982" i="3"/>
  <c r="J7982" i="3" s="1"/>
  <c r="F7986" i="3"/>
  <c r="L8031" i="3"/>
  <c r="L8040" i="3"/>
  <c r="L8059" i="3"/>
  <c r="L8666" i="3"/>
  <c r="E8666" i="3"/>
  <c r="J8666" i="3" s="1"/>
  <c r="E8668" i="3"/>
  <c r="J8668" i="3" s="1"/>
  <c r="E8674" i="3"/>
  <c r="J8674" i="3" s="1"/>
  <c r="F8674" i="3"/>
  <c r="E8694" i="3"/>
  <c r="J8694" i="3" s="1"/>
  <c r="L8703" i="3"/>
  <c r="L8709" i="3"/>
  <c r="L8725" i="3"/>
  <c r="L8728" i="3"/>
  <c r="E8748" i="3"/>
  <c r="J8748" i="3" s="1"/>
  <c r="L8752" i="3"/>
  <c r="E8773" i="3"/>
  <c r="J8773" i="3" s="1"/>
  <c r="E8783" i="3"/>
  <c r="J8783" i="3" s="1"/>
  <c r="L8797" i="3"/>
  <c r="E8796" i="3"/>
  <c r="J8796" i="3" s="1"/>
  <c r="L8804" i="3"/>
  <c r="E8810" i="3"/>
  <c r="J8810" i="3" s="1"/>
  <c r="E8822" i="3"/>
  <c r="J8822" i="3" s="1"/>
  <c r="E8824" i="3"/>
  <c r="J8824" i="3" s="1"/>
  <c r="F8836" i="3"/>
  <c r="L7996" i="3"/>
  <c r="L5670" i="3"/>
  <c r="E7112" i="3"/>
  <c r="J7112" i="3" s="1"/>
  <c r="E7923" i="3"/>
  <c r="J7923" i="3" s="1"/>
  <c r="F8002" i="3"/>
  <c r="L8656" i="3"/>
  <c r="L8668" i="3"/>
  <c r="L8670" i="3"/>
  <c r="E8670" i="3"/>
  <c r="J8670" i="3" s="1"/>
  <c r="E8672" i="3"/>
  <c r="J8672" i="3" s="1"/>
  <c r="F8681" i="3"/>
  <c r="F8689" i="3"/>
  <c r="L8698" i="3"/>
  <c r="E8700" i="3"/>
  <c r="J8700" i="3" s="1"/>
  <c r="E8706" i="3"/>
  <c r="J8706" i="3" s="1"/>
  <c r="F8709" i="3"/>
  <c r="L8733" i="3"/>
  <c r="F8739" i="3"/>
  <c r="L8746" i="3"/>
  <c r="E8744" i="3"/>
  <c r="J8744" i="3" s="1"/>
  <c r="F8750" i="3"/>
  <c r="F8749" i="3"/>
  <c r="E8759" i="3"/>
  <c r="J8759" i="3" s="1"/>
  <c r="L8781" i="3"/>
  <c r="F8792" i="3"/>
  <c r="F8820" i="3"/>
  <c r="E8825" i="3"/>
  <c r="J8825" i="3" s="1"/>
  <c r="E8842" i="3"/>
  <c r="J8842" i="3" s="1"/>
  <c r="L7114" i="3"/>
  <c r="E7119" i="3"/>
  <c r="J7119" i="3" s="1"/>
  <c r="E7127" i="3"/>
  <c r="J7127" i="3" s="1"/>
  <c r="L7153" i="3"/>
  <c r="L7158" i="3"/>
  <c r="E7205" i="3"/>
  <c r="J7205" i="3" s="1"/>
  <c r="L7264" i="3"/>
  <c r="L7266" i="3"/>
  <c r="L7269" i="3"/>
  <c r="L7868" i="3"/>
  <c r="L7883" i="3"/>
  <c r="L7896" i="3"/>
  <c r="L7911" i="3"/>
  <c r="E7925" i="3"/>
  <c r="J7925" i="3" s="1"/>
  <c r="L7928" i="3"/>
  <c r="L7935" i="3"/>
  <c r="F7933" i="3"/>
  <c r="E7941" i="3"/>
  <c r="J7941" i="3" s="1"/>
  <c r="E7951" i="3"/>
  <c r="J7951" i="3" s="1"/>
  <c r="L7954" i="3"/>
  <c r="F7980" i="3"/>
  <c r="E7993" i="3"/>
  <c r="J7993" i="3" s="1"/>
  <c r="L8010" i="3"/>
  <c r="F8006" i="3"/>
  <c r="E8013" i="3"/>
  <c r="J8013" i="3" s="1"/>
  <c r="F8017" i="3"/>
  <c r="L8026" i="3"/>
  <c r="L8039" i="3"/>
  <c r="E8049" i="3"/>
  <c r="J8049" i="3" s="1"/>
  <c r="L6284" i="3"/>
  <c r="E7117" i="3"/>
  <c r="J7117" i="3" s="1"/>
  <c r="L7119" i="3"/>
  <c r="L7127" i="3"/>
  <c r="L7135" i="3"/>
  <c r="L7192" i="3"/>
  <c r="E7239" i="3"/>
  <c r="J7239" i="3" s="1"/>
  <c r="E7241" i="3"/>
  <c r="J7241" i="3" s="1"/>
  <c r="F7241" i="3"/>
  <c r="F7243" i="3"/>
  <c r="L7861" i="3"/>
  <c r="L7871" i="3"/>
  <c r="L7885" i="3"/>
  <c r="L7887" i="3"/>
  <c r="E7894" i="3"/>
  <c r="J7894" i="3" s="1"/>
  <c r="F7897" i="3"/>
  <c r="L7904" i="3"/>
  <c r="E7919" i="3"/>
  <c r="J7919" i="3" s="1"/>
  <c r="E7944" i="3"/>
  <c r="J7944" i="3" s="1"/>
  <c r="L7947" i="3"/>
  <c r="E7954" i="3"/>
  <c r="J7954" i="3" s="1"/>
  <c r="L7957" i="3"/>
  <c r="E7958" i="3"/>
  <c r="J7958" i="3" s="1"/>
  <c r="E7960" i="3"/>
  <c r="J7960" i="3" s="1"/>
  <c r="L7963" i="3"/>
  <c r="F7960" i="3"/>
  <c r="E7967" i="3"/>
  <c r="J7967" i="3" s="1"/>
  <c r="E7971" i="3"/>
  <c r="J7971" i="3" s="1"/>
  <c r="E7985" i="3"/>
  <c r="J7985" i="3" s="1"/>
  <c r="L7994" i="3"/>
  <c r="L7997" i="3"/>
  <c r="E8007" i="3"/>
  <c r="J8007" i="3" s="1"/>
  <c r="E8023" i="3"/>
  <c r="J8023" i="3" s="1"/>
  <c r="L8030" i="3"/>
  <c r="E8036" i="3"/>
  <c r="J8036" i="3" s="1"/>
  <c r="L8041" i="3"/>
  <c r="F8043" i="3"/>
  <c r="E8052" i="3"/>
  <c r="J8052" i="3" s="1"/>
  <c r="L8012" i="3"/>
  <c r="L7908" i="3"/>
  <c r="E7930" i="3"/>
  <c r="J7930" i="3" s="1"/>
  <c r="E7978" i="3"/>
  <c r="J7978" i="3" s="1"/>
  <c r="E5580" i="3"/>
  <c r="J5580" i="3" s="1"/>
  <c r="E5587" i="3"/>
  <c r="J5587" i="3" s="1"/>
  <c r="F5588" i="3"/>
  <c r="F5596" i="3"/>
  <c r="E5608" i="3"/>
  <c r="J5608" i="3" s="1"/>
  <c r="E5609" i="3"/>
  <c r="J5609" i="3" s="1"/>
  <c r="E5624" i="3"/>
  <c r="J5624" i="3" s="1"/>
  <c r="F5625" i="3"/>
  <c r="E5651" i="3"/>
  <c r="J5651" i="3" s="1"/>
  <c r="E5700" i="3"/>
  <c r="J5700" i="3" s="1"/>
  <c r="F6375" i="3"/>
  <c r="L7104" i="3"/>
  <c r="L7112" i="3"/>
  <c r="E7115" i="3"/>
  <c r="J7115" i="3" s="1"/>
  <c r="L7117" i="3"/>
  <c r="L7122" i="3"/>
  <c r="E7125" i="3"/>
  <c r="J7125" i="3" s="1"/>
  <c r="L7130" i="3"/>
  <c r="F7142" i="3"/>
  <c r="F7144" i="3"/>
  <c r="L7215" i="3"/>
  <c r="L7217" i="3"/>
  <c r="L7218" i="3"/>
  <c r="E7265" i="3"/>
  <c r="J7265" i="3" s="1"/>
  <c r="F7265" i="3"/>
  <c r="E7269" i="3"/>
  <c r="J7269" i="3" s="1"/>
  <c r="F7271" i="3"/>
  <c r="L7877" i="3"/>
  <c r="L7879" i="3"/>
  <c r="E7902" i="3"/>
  <c r="J7902" i="3" s="1"/>
  <c r="L7922" i="3"/>
  <c r="L7925" i="3"/>
  <c r="E7926" i="3"/>
  <c r="J7926" i="3" s="1"/>
  <c r="E7928" i="3"/>
  <c r="J7928" i="3" s="1"/>
  <c r="L7931" i="3"/>
  <c r="F7928" i="3"/>
  <c r="E7935" i="3"/>
  <c r="J7935" i="3" s="1"/>
  <c r="L7952" i="3"/>
  <c r="L7971" i="3"/>
  <c r="F7981" i="3"/>
  <c r="L7999" i="3"/>
  <c r="F8007" i="3"/>
  <c r="F8009" i="3"/>
  <c r="L8014" i="3"/>
  <c r="E8016" i="3"/>
  <c r="J8016" i="3" s="1"/>
  <c r="L8034" i="3"/>
  <c r="E7124" i="3"/>
  <c r="J7124" i="3" s="1"/>
  <c r="E7883" i="3"/>
  <c r="J7883" i="3" s="1"/>
  <c r="L7960" i="3"/>
  <c r="L8046" i="3"/>
  <c r="F6447" i="3"/>
  <c r="F6459" i="3"/>
  <c r="F6465" i="3"/>
  <c r="F6467" i="3"/>
  <c r="F6473" i="3"/>
  <c r="F6481" i="3"/>
  <c r="F6487" i="3"/>
  <c r="E6491" i="3"/>
  <c r="J6491" i="3" s="1"/>
  <c r="F6491" i="3"/>
  <c r="L7075" i="3"/>
  <c r="L7098" i="3"/>
  <c r="L7125" i="3"/>
  <c r="E7135" i="3"/>
  <c r="J7135" i="3" s="1"/>
  <c r="E7180" i="3"/>
  <c r="J7180" i="3" s="1"/>
  <c r="F7182" i="3"/>
  <c r="F7186" i="3"/>
  <c r="L7225" i="3"/>
  <c r="L7227" i="3"/>
  <c r="L7866" i="3"/>
  <c r="F7884" i="3"/>
  <c r="F7886" i="3"/>
  <c r="F7914" i="3"/>
  <c r="E7922" i="3"/>
  <c r="J7922" i="3" s="1"/>
  <c r="E7949" i="3"/>
  <c r="J7949" i="3" s="1"/>
  <c r="L7959" i="3"/>
  <c r="F7957" i="3"/>
  <c r="F7983" i="3"/>
  <c r="L8000" i="3"/>
  <c r="L8007" i="3"/>
  <c r="E8005" i="3"/>
  <c r="J8005" i="3" s="1"/>
  <c r="E8017" i="3"/>
  <c r="J8017" i="3" s="1"/>
  <c r="L8035" i="3"/>
  <c r="F8034" i="3"/>
  <c r="E8041" i="3"/>
  <c r="J8041" i="3" s="1"/>
  <c r="F8050" i="3"/>
  <c r="L7120" i="3"/>
  <c r="F7889" i="3"/>
  <c r="E7957" i="3"/>
  <c r="J7957" i="3" s="1"/>
  <c r="F7111" i="3"/>
  <c r="F7121" i="3"/>
  <c r="F7129" i="3"/>
  <c r="L7849" i="3"/>
  <c r="L7851" i="3"/>
  <c r="L7862" i="3"/>
  <c r="L7870" i="3"/>
  <c r="L7874" i="3"/>
  <c r="L7888" i="3"/>
  <c r="L7892" i="3"/>
  <c r="E7910" i="3"/>
  <c r="J7910" i="3" s="1"/>
  <c r="F7913" i="3"/>
  <c r="L7927" i="3"/>
  <c r="F7925" i="3"/>
  <c r="L7936" i="3"/>
  <c r="E7950" i="3"/>
  <c r="J7950" i="3" s="1"/>
  <c r="E7965" i="3"/>
  <c r="J7965" i="3" s="1"/>
  <c r="E7976" i="3"/>
  <c r="J7976" i="3" s="1"/>
  <c r="L7981" i="3"/>
  <c r="L8009" i="3"/>
  <c r="F8011" i="3"/>
  <c r="E8020" i="3"/>
  <c r="J8020" i="3" s="1"/>
  <c r="F8047" i="3"/>
  <c r="F8058" i="3"/>
  <c r="F7902" i="3"/>
  <c r="L7115" i="3"/>
  <c r="L7128" i="3"/>
  <c r="L7105" i="3"/>
  <c r="L7113" i="3"/>
  <c r="E7116" i="3"/>
  <c r="J7116" i="3" s="1"/>
  <c r="L7123" i="3"/>
  <c r="F7132" i="3"/>
  <c r="L7895" i="3"/>
  <c r="L7900" i="3"/>
  <c r="L7920" i="3"/>
  <c r="E7933" i="3"/>
  <c r="J7933" i="3" s="1"/>
  <c r="E7943" i="3"/>
  <c r="J7943" i="3" s="1"/>
  <c r="L7946" i="3"/>
  <c r="L7949" i="3"/>
  <c r="F7952" i="3"/>
  <c r="E7959" i="3"/>
  <c r="J7959" i="3" s="1"/>
  <c r="L7962" i="3"/>
  <c r="L7998" i="3"/>
  <c r="E8004" i="3"/>
  <c r="J8004" i="3" s="1"/>
  <c r="E8008" i="3"/>
  <c r="J8008" i="3" s="1"/>
  <c r="L8011" i="3"/>
  <c r="F8014" i="3"/>
  <c r="L8027" i="3"/>
  <c r="L8029" i="3"/>
  <c r="F8033" i="3"/>
  <c r="F8035" i="3"/>
  <c r="L8042" i="3"/>
  <c r="E8045" i="3"/>
  <c r="J8045" i="3" s="1"/>
  <c r="F8049" i="3"/>
  <c r="L8058" i="3"/>
  <c r="E6324" i="3"/>
  <c r="J6324" i="3" s="1"/>
  <c r="L6337" i="3"/>
  <c r="E6340" i="3"/>
  <c r="J6340" i="3" s="1"/>
  <c r="L7070" i="3"/>
  <c r="L7109" i="3"/>
  <c r="L7116" i="3"/>
  <c r="E7118" i="3"/>
  <c r="J7118" i="3" s="1"/>
  <c r="L7124" i="3"/>
  <c r="E7126" i="3"/>
  <c r="J7126" i="3" s="1"/>
  <c r="L6445" i="3"/>
  <c r="L7071" i="3"/>
  <c r="L7107" i="3"/>
  <c r="L7103" i="3"/>
  <c r="F7124" i="3"/>
  <c r="L7121" i="3"/>
  <c r="E7123" i="3"/>
  <c r="J7123" i="3" s="1"/>
  <c r="L7129" i="3"/>
  <c r="E7131" i="3"/>
  <c r="J7131" i="3" s="1"/>
  <c r="F7150" i="3"/>
  <c r="F7165" i="3"/>
  <c r="E7223" i="3"/>
  <c r="J7223" i="3" s="1"/>
  <c r="L7226" i="3"/>
  <c r="L7229" i="3"/>
  <c r="L7230" i="3"/>
  <c r="E5527" i="3"/>
  <c r="J5527" i="3" s="1"/>
  <c r="E6330" i="3"/>
  <c r="J6330" i="3" s="1"/>
  <c r="L7100" i="3"/>
  <c r="L7101" i="3"/>
  <c r="L7110" i="3"/>
  <c r="L7118" i="3"/>
  <c r="E7120" i="3"/>
  <c r="J7120" i="3" s="1"/>
  <c r="L7126" i="3"/>
  <c r="E7128" i="3"/>
  <c r="J7128" i="3" s="1"/>
  <c r="F7184" i="3"/>
  <c r="E7189" i="3"/>
  <c r="J7189" i="3" s="1"/>
  <c r="L7246" i="3"/>
  <c r="E7270" i="3"/>
  <c r="J7270" i="3" s="1"/>
  <c r="L6305" i="3"/>
  <c r="F6307" i="3"/>
  <c r="L6333" i="3"/>
  <c r="L6338" i="3"/>
  <c r="L6380" i="3"/>
  <c r="L7080" i="3"/>
  <c r="L7086" i="3"/>
  <c r="L7090" i="3"/>
  <c r="L7102" i="3"/>
  <c r="F7108" i="3"/>
  <c r="F7158" i="3"/>
  <c r="L7165" i="3"/>
  <c r="F7183" i="3"/>
  <c r="E7191" i="3"/>
  <c r="J7191" i="3" s="1"/>
  <c r="L7193" i="3"/>
  <c r="F7197" i="3"/>
  <c r="L7263" i="3"/>
  <c r="L4893" i="3"/>
  <c r="L4923" i="3"/>
  <c r="F6334" i="3"/>
  <c r="L6396" i="3"/>
  <c r="L6398" i="3"/>
  <c r="F6490" i="3"/>
  <c r="F6488" i="3"/>
  <c r="L7066" i="3"/>
  <c r="L7078" i="3"/>
  <c r="F7113" i="3"/>
  <c r="F7114" i="3"/>
  <c r="E7114" i="3"/>
  <c r="J7114" i="3" s="1"/>
  <c r="F7122" i="3"/>
  <c r="E7122" i="3"/>
  <c r="J7122" i="3" s="1"/>
  <c r="L7131" i="3"/>
  <c r="F7130" i="3"/>
  <c r="E7130" i="3"/>
  <c r="J7130" i="3" s="1"/>
  <c r="F7141" i="3"/>
  <c r="L7173" i="3"/>
  <c r="F7185" i="3"/>
  <c r="L7194" i="3"/>
  <c r="L7197" i="3"/>
  <c r="F7199" i="3"/>
  <c r="F7201" i="3"/>
  <c r="F7205" i="3"/>
  <c r="F7207" i="3"/>
  <c r="L7239" i="3"/>
  <c r="L7243" i="3"/>
  <c r="L7250" i="3"/>
  <c r="F7273" i="3"/>
  <c r="F4745" i="3"/>
  <c r="F4832" i="3"/>
  <c r="E4843" i="3"/>
  <c r="J4843" i="3" s="1"/>
  <c r="F4878" i="3"/>
  <c r="E4887" i="3"/>
  <c r="J4887" i="3" s="1"/>
  <c r="L5503" i="3"/>
  <c r="L5505" i="3"/>
  <c r="L5585" i="3"/>
  <c r="L6291" i="3"/>
  <c r="F6329" i="3"/>
  <c r="L6336" i="3"/>
  <c r="E6353" i="3"/>
  <c r="J6353" i="3" s="1"/>
  <c r="F6356" i="3"/>
  <c r="F6358" i="3"/>
  <c r="L6438" i="3"/>
  <c r="L6444" i="3"/>
  <c r="L7076" i="3"/>
  <c r="L7088" i="3"/>
  <c r="F7120" i="3"/>
  <c r="F7128" i="3"/>
  <c r="F7149" i="3"/>
  <c r="L7185" i="3"/>
  <c r="L7199" i="3"/>
  <c r="F7213" i="3"/>
  <c r="F7215" i="3"/>
  <c r="F7217" i="3"/>
  <c r="F7221" i="3"/>
  <c r="L7257" i="3"/>
  <c r="E7263" i="3"/>
  <c r="J7263" i="3" s="1"/>
  <c r="L2508" i="3"/>
  <c r="L2562" i="3"/>
  <c r="E4751" i="3"/>
  <c r="J4751" i="3" s="1"/>
  <c r="E5574" i="3"/>
  <c r="J5574" i="3" s="1"/>
  <c r="F5577" i="3"/>
  <c r="L6331" i="3"/>
  <c r="F6328" i="3"/>
  <c r="F6391" i="3"/>
  <c r="L6488" i="3"/>
  <c r="L7106" i="3"/>
  <c r="F7110" i="3"/>
  <c r="F7117" i="3"/>
  <c r="F7125" i="3"/>
  <c r="L7133" i="3"/>
  <c r="L7144" i="3"/>
  <c r="L7186" i="3"/>
  <c r="F7189" i="3"/>
  <c r="E7196" i="3"/>
  <c r="J7196" i="3" s="1"/>
  <c r="L7201" i="3"/>
  <c r="L7202" i="3"/>
  <c r="L7209" i="3"/>
  <c r="F7223" i="3"/>
  <c r="F7225" i="3"/>
  <c r="F7238" i="3"/>
  <c r="E7253" i="3"/>
  <c r="J7253" i="3" s="1"/>
  <c r="E7255" i="3"/>
  <c r="J7255" i="3" s="1"/>
  <c r="L7260" i="3"/>
  <c r="E3235" i="3"/>
  <c r="J3235" i="3" s="1"/>
  <c r="E3240" i="3"/>
  <c r="J3240" i="3" s="1"/>
  <c r="E3251" i="3"/>
  <c r="J3251" i="3" s="1"/>
  <c r="E3254" i="3"/>
  <c r="J3254" i="3" s="1"/>
  <c r="E3256" i="3"/>
  <c r="J3256" i="3" s="1"/>
  <c r="E3257" i="3"/>
  <c r="J3257" i="3" s="1"/>
  <c r="F3270" i="3"/>
  <c r="F4105" i="3"/>
  <c r="L4739" i="3"/>
  <c r="L4850" i="3"/>
  <c r="L4854" i="3"/>
  <c r="L4858" i="3"/>
  <c r="L4862" i="3"/>
  <c r="L4864" i="3"/>
  <c r="F5705" i="3"/>
  <c r="F5707" i="3"/>
  <c r="L6326" i="3"/>
  <c r="L6332" i="3"/>
  <c r="E6344" i="3"/>
  <c r="J6344" i="3" s="1"/>
  <c r="L6354" i="3"/>
  <c r="L6371" i="3"/>
  <c r="L6372" i="3"/>
  <c r="L6375" i="3"/>
  <c r="L6377" i="3"/>
  <c r="L6379" i="3"/>
  <c r="F6415" i="3"/>
  <c r="F6427" i="3"/>
  <c r="F6435" i="3"/>
  <c r="E6441" i="3"/>
  <c r="J6441" i="3" s="1"/>
  <c r="L7111" i="3"/>
  <c r="E7113" i="3"/>
  <c r="J7113" i="3" s="1"/>
  <c r="E7121" i="3"/>
  <c r="J7121" i="3" s="1"/>
  <c r="E7129" i="3"/>
  <c r="J7129" i="3" s="1"/>
  <c r="F7157" i="3"/>
  <c r="E7183" i="3"/>
  <c r="J7183" i="3" s="1"/>
  <c r="E7186" i="3"/>
  <c r="J7186" i="3" s="1"/>
  <c r="E7185" i="3"/>
  <c r="J7185" i="3" s="1"/>
  <c r="E7199" i="3"/>
  <c r="J7199" i="3" s="1"/>
  <c r="L7210" i="3"/>
  <c r="L7221" i="3"/>
  <c r="E7221" i="3"/>
  <c r="J7221" i="3" s="1"/>
  <c r="L7234" i="3"/>
  <c r="E7240" i="3"/>
  <c r="J7240" i="3" s="1"/>
  <c r="F7257" i="3"/>
  <c r="L7262" i="3"/>
  <c r="E5644" i="3"/>
  <c r="J5644" i="3" s="1"/>
  <c r="E6341" i="3"/>
  <c r="J6341" i="3" s="1"/>
  <c r="F6341" i="3"/>
  <c r="E6343" i="3"/>
  <c r="J6343" i="3" s="1"/>
  <c r="E4884" i="3"/>
  <c r="J4884" i="3" s="1"/>
  <c r="L6301" i="3"/>
  <c r="E6304" i="3"/>
  <c r="J6304" i="3" s="1"/>
  <c r="L6314" i="3"/>
  <c r="L6343" i="3"/>
  <c r="L6351" i="3"/>
  <c r="F6489" i="3"/>
  <c r="F5540" i="3"/>
  <c r="E5548" i="3"/>
  <c r="J5548" i="3" s="1"/>
  <c r="F5548" i="3"/>
  <c r="L6299" i="3"/>
  <c r="F6339" i="3"/>
  <c r="F6321" i="3"/>
  <c r="F6407" i="3"/>
  <c r="E6410" i="3"/>
  <c r="J6410" i="3" s="1"/>
  <c r="E6415" i="3"/>
  <c r="J6415" i="3" s="1"/>
  <c r="F6414" i="3"/>
  <c r="F5633" i="3"/>
  <c r="L6341" i="3"/>
  <c r="F6314" i="3"/>
  <c r="L6342" i="3"/>
  <c r="F6343" i="3"/>
  <c r="E6345" i="3"/>
  <c r="J6345" i="3" s="1"/>
  <c r="E4902" i="3"/>
  <c r="J4902" i="3" s="1"/>
  <c r="F4904" i="3"/>
  <c r="F4906" i="3"/>
  <c r="F4920" i="3"/>
  <c r="L5532" i="3"/>
  <c r="F5569" i="3"/>
  <c r="F5704" i="3"/>
  <c r="L6282" i="3"/>
  <c r="E6307" i="3"/>
  <c r="J6307" i="3" s="1"/>
  <c r="L6317" i="3"/>
  <c r="F6320" i="3"/>
  <c r="L6324" i="3"/>
  <c r="F6325" i="3"/>
  <c r="L6329" i="3"/>
  <c r="F6335" i="3"/>
  <c r="F6337" i="3"/>
  <c r="E6357" i="3"/>
  <c r="J6357" i="3" s="1"/>
  <c r="E6377" i="3"/>
  <c r="J6377" i="3" s="1"/>
  <c r="F6395" i="3"/>
  <c r="E6420" i="3"/>
  <c r="J6420" i="3" s="1"/>
  <c r="L6446" i="3"/>
  <c r="E4789" i="3"/>
  <c r="J4789" i="3" s="1"/>
  <c r="F4789" i="3"/>
  <c r="F4797" i="3"/>
  <c r="E4805" i="3"/>
  <c r="J4805" i="3" s="1"/>
  <c r="F4805" i="3"/>
  <c r="E4813" i="3"/>
  <c r="J4813" i="3" s="1"/>
  <c r="F4813" i="3"/>
  <c r="E4821" i="3"/>
  <c r="J4821" i="3" s="1"/>
  <c r="F4821" i="3"/>
  <c r="E4827" i="3"/>
  <c r="J4827" i="3" s="1"/>
  <c r="E4835" i="3"/>
  <c r="J4835" i="3" s="1"/>
  <c r="L4884" i="3"/>
  <c r="L4886" i="3"/>
  <c r="L5508" i="3"/>
  <c r="F5585" i="3"/>
  <c r="L5640" i="3"/>
  <c r="L5697" i="3"/>
  <c r="L6302" i="3"/>
  <c r="F6302" i="3"/>
  <c r="E6320" i="3"/>
  <c r="J6320" i="3" s="1"/>
  <c r="F6333" i="3"/>
  <c r="E6359" i="3"/>
  <c r="J6359" i="3" s="1"/>
  <c r="L6361" i="3"/>
  <c r="F6363" i="3"/>
  <c r="L6387" i="3"/>
  <c r="L6388" i="3"/>
  <c r="L6391" i="3"/>
  <c r="L6393" i="3"/>
  <c r="E6452" i="3"/>
  <c r="J6452" i="3" s="1"/>
  <c r="L6481" i="3"/>
  <c r="L6483" i="3"/>
  <c r="E1653" i="3"/>
  <c r="J1653" i="3" s="1"/>
  <c r="F1653" i="3"/>
  <c r="E1657" i="3"/>
  <c r="J1657" i="3" s="1"/>
  <c r="F2438" i="3"/>
  <c r="F2502" i="3"/>
  <c r="E4052" i="3"/>
  <c r="J4052" i="3" s="1"/>
  <c r="L4777" i="3"/>
  <c r="E4853" i="3"/>
  <c r="J4853" i="3" s="1"/>
  <c r="F4852" i="3"/>
  <c r="F4855" i="3"/>
  <c r="F4871" i="3"/>
  <c r="F4873" i="3"/>
  <c r="L5526" i="3"/>
  <c r="F5631" i="3"/>
  <c r="E5636" i="3"/>
  <c r="J5636" i="3" s="1"/>
  <c r="L6300" i="3"/>
  <c r="L6315" i="3"/>
  <c r="L6327" i="3"/>
  <c r="F6331" i="3"/>
  <c r="F6340" i="3"/>
  <c r="F6342" i="3"/>
  <c r="E6342" i="3"/>
  <c r="J6342" i="3" s="1"/>
  <c r="L6347" i="3"/>
  <c r="L6374" i="3"/>
  <c r="E6382" i="3"/>
  <c r="J6382" i="3" s="1"/>
  <c r="E6383" i="3"/>
  <c r="J6383" i="3" s="1"/>
  <c r="E6385" i="3"/>
  <c r="J6385" i="3" s="1"/>
  <c r="L6395" i="3"/>
  <c r="F6403" i="3"/>
  <c r="F6409" i="3"/>
  <c r="F6411" i="3"/>
  <c r="E6423" i="3"/>
  <c r="J6423" i="3" s="1"/>
  <c r="L6436" i="3"/>
  <c r="L6439" i="3"/>
  <c r="F6443" i="3"/>
  <c r="E6460" i="3"/>
  <c r="J6460" i="3" s="1"/>
  <c r="E6462" i="3"/>
  <c r="J6462" i="3" s="1"/>
  <c r="E6463" i="3"/>
  <c r="J6463" i="3" s="1"/>
  <c r="L6486" i="3"/>
  <c r="F2374" i="3"/>
  <c r="L3238" i="3"/>
  <c r="L3243" i="3"/>
  <c r="L3245" i="3"/>
  <c r="L3246" i="3"/>
  <c r="L3249" i="3"/>
  <c r="L3251" i="3"/>
  <c r="L3254" i="3"/>
  <c r="L3262" i="3"/>
  <c r="L3297" i="3"/>
  <c r="L3309" i="3"/>
  <c r="L3310" i="3"/>
  <c r="L3313" i="3"/>
  <c r="L3318" i="3"/>
  <c r="L3341" i="3"/>
  <c r="L3349" i="3"/>
  <c r="L3350" i="3"/>
  <c r="L3353" i="3"/>
  <c r="L3355" i="3"/>
  <c r="F4757" i="3"/>
  <c r="E4767" i="3"/>
  <c r="J4767" i="3" s="1"/>
  <c r="L4772" i="3"/>
  <c r="L4785" i="3"/>
  <c r="L4789" i="3"/>
  <c r="L4791" i="3"/>
  <c r="L4793" i="3"/>
  <c r="L4797" i="3"/>
  <c r="L5499" i="3"/>
  <c r="L5518" i="3"/>
  <c r="L5523" i="3"/>
  <c r="L5557" i="3"/>
  <c r="E5560" i="3"/>
  <c r="J5560" i="3" s="1"/>
  <c r="L5595" i="3"/>
  <c r="L5596" i="3"/>
  <c r="L5598" i="3"/>
  <c r="L5603" i="3"/>
  <c r="L5604" i="3"/>
  <c r="L5606" i="3"/>
  <c r="L5611" i="3"/>
  <c r="L5612" i="3"/>
  <c r="L5619" i="3"/>
  <c r="L5620" i="3"/>
  <c r="F5639" i="3"/>
  <c r="F5641" i="3"/>
  <c r="E5662" i="3"/>
  <c r="J5662" i="3" s="1"/>
  <c r="E5670" i="3"/>
  <c r="J5670" i="3" s="1"/>
  <c r="E5678" i="3"/>
  <c r="J5678" i="3" s="1"/>
  <c r="E5686" i="3"/>
  <c r="J5686" i="3" s="1"/>
  <c r="F5689" i="3"/>
  <c r="E5694" i="3"/>
  <c r="J5694" i="3" s="1"/>
  <c r="F5697" i="3"/>
  <c r="L6295" i="3"/>
  <c r="F6306" i="3"/>
  <c r="F6310" i="3"/>
  <c r="E6312" i="3"/>
  <c r="J6312" i="3" s="1"/>
  <c r="L6325" i="3"/>
  <c r="L6330" i="3"/>
  <c r="L6344" i="3"/>
  <c r="F6353" i="3"/>
  <c r="F6355" i="3"/>
  <c r="E6361" i="3"/>
  <c r="J6361" i="3" s="1"/>
  <c r="L6365" i="3"/>
  <c r="E6393" i="3"/>
  <c r="J6393" i="3" s="1"/>
  <c r="L6399" i="3"/>
  <c r="E6418" i="3"/>
  <c r="J6418" i="3" s="1"/>
  <c r="E6428" i="3"/>
  <c r="J6428" i="3" s="1"/>
  <c r="E6431" i="3"/>
  <c r="J6431" i="3" s="1"/>
  <c r="L6441" i="3"/>
  <c r="L6442" i="3"/>
  <c r="F6462" i="3"/>
  <c r="E6470" i="3"/>
  <c r="J6470" i="3" s="1"/>
  <c r="E6471" i="3"/>
  <c r="J6471" i="3" s="1"/>
  <c r="F6482" i="3"/>
  <c r="E903" i="3"/>
  <c r="J903" i="3" s="1"/>
  <c r="L5502" i="3"/>
  <c r="L5511" i="3"/>
  <c r="F5550" i="3"/>
  <c r="L6287" i="3"/>
  <c r="F6298" i="3"/>
  <c r="L6313" i="3"/>
  <c r="F6338" i="3"/>
  <c r="F6344" i="3"/>
  <c r="F6345" i="3"/>
  <c r="F6351" i="3"/>
  <c r="E6364" i="3"/>
  <c r="J6364" i="3" s="1"/>
  <c r="L6415" i="3"/>
  <c r="F6430" i="3"/>
  <c r="L6437" i="3"/>
  <c r="L6462" i="3"/>
  <c r="F6484" i="3"/>
  <c r="E6490" i="3"/>
  <c r="J6490" i="3" s="1"/>
  <c r="F4770" i="3"/>
  <c r="F5544" i="3"/>
  <c r="L5552" i="3"/>
  <c r="L6280" i="3"/>
  <c r="L6289" i="3"/>
  <c r="L6298" i="3"/>
  <c r="E6306" i="3"/>
  <c r="J6306" i="3" s="1"/>
  <c r="L6316" i="3"/>
  <c r="F6319" i="3"/>
  <c r="L6328" i="3"/>
  <c r="L6340" i="3"/>
  <c r="F6379" i="3"/>
  <c r="L6390" i="3"/>
  <c r="E6402" i="3"/>
  <c r="J6402" i="3" s="1"/>
  <c r="F6419" i="3"/>
  <c r="L6430" i="3"/>
  <c r="F6440" i="3"/>
  <c r="L6447" i="3"/>
  <c r="F6451" i="3"/>
  <c r="L6470" i="3"/>
  <c r="L6474" i="3"/>
  <c r="L6478" i="3"/>
  <c r="L6480" i="3"/>
  <c r="E6486" i="3"/>
  <c r="J6486" i="3" s="1"/>
  <c r="E5707" i="3"/>
  <c r="J5707" i="3" s="1"/>
  <c r="L3237" i="3"/>
  <c r="L3302" i="3"/>
  <c r="L5577" i="3"/>
  <c r="L3970" i="3"/>
  <c r="E3973" i="3"/>
  <c r="J3973" i="3" s="1"/>
  <c r="L3969" i="3"/>
  <c r="F3975" i="3"/>
  <c r="L3999" i="3"/>
  <c r="L4729" i="3"/>
  <c r="F4746" i="3"/>
  <c r="F4754" i="3"/>
  <c r="L4759" i="3"/>
  <c r="F4773" i="3"/>
  <c r="F4781" i="3"/>
  <c r="L4880" i="3"/>
  <c r="F5533" i="3"/>
  <c r="E5545" i="3"/>
  <c r="J5545" i="3" s="1"/>
  <c r="L5554" i="3"/>
  <c r="E5557" i="3"/>
  <c r="J5557" i="3" s="1"/>
  <c r="E5565" i="3"/>
  <c r="J5565" i="3" s="1"/>
  <c r="F5575" i="3"/>
  <c r="L5584" i="3"/>
  <c r="L5627" i="3"/>
  <c r="L5628" i="3"/>
  <c r="E5638" i="3"/>
  <c r="J5638" i="3" s="1"/>
  <c r="L5641" i="3"/>
  <c r="E5649" i="3"/>
  <c r="J5649" i="3" s="1"/>
  <c r="L5654" i="3"/>
  <c r="L5704" i="3"/>
  <c r="L3965" i="3"/>
  <c r="L4775" i="3"/>
  <c r="E4778" i="3"/>
  <c r="J4778" i="3" s="1"/>
  <c r="F4910" i="3"/>
  <c r="F5536" i="3"/>
  <c r="F5538" i="3"/>
  <c r="E5539" i="3"/>
  <c r="J5539" i="3" s="1"/>
  <c r="E5569" i="3"/>
  <c r="J5569" i="3" s="1"/>
  <c r="E5582" i="3"/>
  <c r="J5582" i="3" s="1"/>
  <c r="E5588" i="3"/>
  <c r="J5588" i="3" s="1"/>
  <c r="L5692" i="3"/>
  <c r="E5702" i="3"/>
  <c r="J5702" i="3" s="1"/>
  <c r="L5705" i="3"/>
  <c r="L3307" i="3"/>
  <c r="L3949" i="3"/>
  <c r="E4062" i="3"/>
  <c r="J4062" i="3" s="1"/>
  <c r="F4062" i="3"/>
  <c r="E4065" i="3"/>
  <c r="J4065" i="3" s="1"/>
  <c r="E4070" i="3"/>
  <c r="J4070" i="3" s="1"/>
  <c r="F4070" i="3"/>
  <c r="E4078" i="3"/>
  <c r="J4078" i="3" s="1"/>
  <c r="F4078" i="3"/>
  <c r="E4086" i="3"/>
  <c r="J4086" i="3" s="1"/>
  <c r="F4086" i="3"/>
  <c r="E4094" i="3"/>
  <c r="J4094" i="3" s="1"/>
  <c r="F4094" i="3"/>
  <c r="E4097" i="3"/>
  <c r="J4097" i="3" s="1"/>
  <c r="F4097" i="3"/>
  <c r="E4102" i="3"/>
  <c r="J4102" i="3" s="1"/>
  <c r="E4116" i="3"/>
  <c r="J4116" i="3" s="1"/>
  <c r="E4126" i="3"/>
  <c r="J4126" i="3" s="1"/>
  <c r="E4128" i="3"/>
  <c r="J4128" i="3" s="1"/>
  <c r="E4129" i="3"/>
  <c r="J4129" i="3" s="1"/>
  <c r="E4132" i="3"/>
  <c r="J4132" i="3" s="1"/>
  <c r="E4134" i="3"/>
  <c r="J4134" i="3" s="1"/>
  <c r="L4744" i="3"/>
  <c r="L4752" i="3"/>
  <c r="F4753" i="3"/>
  <c r="L5496" i="3"/>
  <c r="L5509" i="3"/>
  <c r="L5519" i="3"/>
  <c r="L5525" i="3"/>
  <c r="F5532" i="3"/>
  <c r="L5536" i="3"/>
  <c r="F5541" i="3"/>
  <c r="E5568" i="3"/>
  <c r="J5568" i="3" s="1"/>
  <c r="E5564" i="3"/>
  <c r="J5564" i="3" s="1"/>
  <c r="F5583" i="3"/>
  <c r="L5592" i="3"/>
  <c r="E5625" i="3"/>
  <c r="J5625" i="3" s="1"/>
  <c r="E5627" i="3"/>
  <c r="J5627" i="3" s="1"/>
  <c r="L5635" i="3"/>
  <c r="L5636" i="3"/>
  <c r="L5648" i="3"/>
  <c r="L3233" i="3"/>
  <c r="L3299" i="3"/>
  <c r="L3315" i="3"/>
  <c r="E3968" i="3"/>
  <c r="J3968" i="3" s="1"/>
  <c r="L4026" i="3"/>
  <c r="L4030" i="3"/>
  <c r="L4032" i="3"/>
  <c r="L4056" i="3"/>
  <c r="E4763" i="3"/>
  <c r="J4763" i="3" s="1"/>
  <c r="L4768" i="3"/>
  <c r="F4769" i="3"/>
  <c r="E4776" i="3"/>
  <c r="J4776" i="3" s="1"/>
  <c r="F4820" i="3"/>
  <c r="F4824" i="3"/>
  <c r="L4849" i="3"/>
  <c r="F4885" i="3"/>
  <c r="L4892" i="3"/>
  <c r="L4902" i="3"/>
  <c r="L4910" i="3"/>
  <c r="L4912" i="3"/>
  <c r="F5534" i="3"/>
  <c r="L5541" i="3"/>
  <c r="F5546" i="3"/>
  <c r="L5550" i="3"/>
  <c r="E5553" i="3"/>
  <c r="J5553" i="3" s="1"/>
  <c r="L5561" i="3"/>
  <c r="E5566" i="3"/>
  <c r="J5566" i="3" s="1"/>
  <c r="E5571" i="3"/>
  <c r="J5571" i="3" s="1"/>
  <c r="F5572" i="3"/>
  <c r="L5579" i="3"/>
  <c r="L5580" i="3"/>
  <c r="E5590" i="3"/>
  <c r="J5590" i="3" s="1"/>
  <c r="L5593" i="3"/>
  <c r="L5600" i="3"/>
  <c r="L5601" i="3"/>
  <c r="L5608" i="3"/>
  <c r="L5609" i="3"/>
  <c r="E5632" i="3"/>
  <c r="J5632" i="3" s="1"/>
  <c r="E5633" i="3"/>
  <c r="J5633" i="3" s="1"/>
  <c r="E5646" i="3"/>
  <c r="J5646" i="3" s="1"/>
  <c r="L5649" i="3"/>
  <c r="E5652" i="3"/>
  <c r="J5652" i="3" s="1"/>
  <c r="E5672" i="3"/>
  <c r="J5672" i="3" s="1"/>
  <c r="E5673" i="3"/>
  <c r="J5673" i="3" s="1"/>
  <c r="E5688" i="3"/>
  <c r="J5688" i="3" s="1"/>
  <c r="E5689" i="3"/>
  <c r="J5689" i="3" s="1"/>
  <c r="E5691" i="3"/>
  <c r="J5691" i="3" s="1"/>
  <c r="L5699" i="3"/>
  <c r="L4058" i="3"/>
  <c r="L4062" i="3"/>
  <c r="L4064" i="3"/>
  <c r="L4750" i="3"/>
  <c r="F4750" i="3"/>
  <c r="E4766" i="3"/>
  <c r="J4766" i="3" s="1"/>
  <c r="L4776" i="3"/>
  <c r="L4863" i="3"/>
  <c r="L4866" i="3"/>
  <c r="L4869" i="3"/>
  <c r="L4873" i="3"/>
  <c r="F4889" i="3"/>
  <c r="L5501" i="3"/>
  <c r="E5544" i="3"/>
  <c r="J5544" i="3" s="1"/>
  <c r="L5548" i="3"/>
  <c r="E5561" i="3"/>
  <c r="J5561" i="3" s="1"/>
  <c r="F5560" i="3"/>
  <c r="L5569" i="3"/>
  <c r="E5576" i="3"/>
  <c r="J5576" i="3" s="1"/>
  <c r="E5577" i="3"/>
  <c r="J5577" i="3" s="1"/>
  <c r="L5582" i="3"/>
  <c r="F5591" i="3"/>
  <c r="L5616" i="3"/>
  <c r="L5617" i="3"/>
  <c r="L5624" i="3"/>
  <c r="L5625" i="3"/>
  <c r="E5628" i="3"/>
  <c r="J5628" i="3" s="1"/>
  <c r="E5635" i="3"/>
  <c r="J5635" i="3" s="1"/>
  <c r="L5643" i="3"/>
  <c r="L5644" i="3"/>
  <c r="F5647" i="3"/>
  <c r="L5656" i="3"/>
  <c r="E5696" i="3"/>
  <c r="J5696" i="3" s="1"/>
  <c r="E5697" i="3"/>
  <c r="J5697" i="3" s="1"/>
  <c r="L3235" i="3"/>
  <c r="L3301" i="3"/>
  <c r="L3973" i="3"/>
  <c r="E3289" i="3"/>
  <c r="J3289" i="3" s="1"/>
  <c r="F3299" i="3"/>
  <c r="F3307" i="3"/>
  <c r="F3315" i="3"/>
  <c r="F3317" i="3"/>
  <c r="F3319" i="3"/>
  <c r="F3323" i="3"/>
  <c r="F3325" i="3"/>
  <c r="F3326" i="3"/>
  <c r="F3349" i="3"/>
  <c r="E3355" i="3"/>
  <c r="J3355" i="3" s="1"/>
  <c r="E3985" i="3"/>
  <c r="J3985" i="3" s="1"/>
  <c r="F3999" i="3"/>
  <c r="F4007" i="3"/>
  <c r="F4010" i="3"/>
  <c r="E4019" i="3"/>
  <c r="J4019" i="3" s="1"/>
  <c r="F4019" i="3"/>
  <c r="F4021" i="3"/>
  <c r="F4041" i="3"/>
  <c r="E4044" i="3"/>
  <c r="J4044" i="3" s="1"/>
  <c r="E4051" i="3"/>
  <c r="J4051" i="3" s="1"/>
  <c r="F4053" i="3"/>
  <c r="L4738" i="3"/>
  <c r="L4766" i="3"/>
  <c r="F4766" i="3"/>
  <c r="F4780" i="3"/>
  <c r="L4800" i="3"/>
  <c r="L4808" i="3"/>
  <c r="L4810" i="3"/>
  <c r="L4811" i="3"/>
  <c r="L4816" i="3"/>
  <c r="L4818" i="3"/>
  <c r="L4819" i="3"/>
  <c r="L4832" i="3"/>
  <c r="F4858" i="3"/>
  <c r="F4895" i="3"/>
  <c r="E4905" i="3"/>
  <c r="J4905" i="3" s="1"/>
  <c r="E4907" i="3"/>
  <c r="J4907" i="3" s="1"/>
  <c r="E4913" i="3"/>
  <c r="J4913" i="3" s="1"/>
  <c r="L5515" i="3"/>
  <c r="E5531" i="3"/>
  <c r="J5531" i="3" s="1"/>
  <c r="F5542" i="3"/>
  <c r="F5562" i="3"/>
  <c r="F5567" i="3"/>
  <c r="E5572" i="3"/>
  <c r="J5572" i="3" s="1"/>
  <c r="E5579" i="3"/>
  <c r="J5579" i="3" s="1"/>
  <c r="F5580" i="3"/>
  <c r="L5587" i="3"/>
  <c r="L5588" i="3"/>
  <c r="E5598" i="3"/>
  <c r="J5598" i="3" s="1"/>
  <c r="E5606" i="3"/>
  <c r="J5606" i="3" s="1"/>
  <c r="L5632" i="3"/>
  <c r="E5640" i="3"/>
  <c r="J5640" i="3" s="1"/>
  <c r="E5641" i="3"/>
  <c r="J5641" i="3" s="1"/>
  <c r="E5654" i="3"/>
  <c r="J5654" i="3" s="1"/>
  <c r="L5657" i="3"/>
  <c r="L5664" i="3"/>
  <c r="L5665" i="3"/>
  <c r="L5672" i="3"/>
  <c r="L5673" i="3"/>
  <c r="L5680" i="3"/>
  <c r="L5681" i="3"/>
  <c r="L5688" i="3"/>
  <c r="L5689" i="3"/>
  <c r="E5692" i="3"/>
  <c r="J5692" i="3" s="1"/>
  <c r="E5699" i="3"/>
  <c r="J5699" i="3" s="1"/>
  <c r="L3977" i="3"/>
  <c r="L3981" i="3"/>
  <c r="L4748" i="3"/>
  <c r="L4756" i="3"/>
  <c r="L4760" i="3"/>
  <c r="E4772" i="3"/>
  <c r="J4772" i="3" s="1"/>
  <c r="L4782" i="3"/>
  <c r="L4838" i="3"/>
  <c r="L4848" i="3"/>
  <c r="E4868" i="3"/>
  <c r="J4868" i="3" s="1"/>
  <c r="E4870" i="3"/>
  <c r="J4870" i="3" s="1"/>
  <c r="E4878" i="3"/>
  <c r="J4878" i="3" s="1"/>
  <c r="F4919" i="3"/>
  <c r="L5510" i="3"/>
  <c r="E5537" i="3"/>
  <c r="J5537" i="3" s="1"/>
  <c r="L5556" i="3"/>
  <c r="L5564" i="3"/>
  <c r="L5576" i="3"/>
  <c r="E5585" i="3"/>
  <c r="J5585" i="3" s="1"/>
  <c r="L5590" i="3"/>
  <c r="E5614" i="3"/>
  <c r="J5614" i="3" s="1"/>
  <c r="E5622" i="3"/>
  <c r="J5622" i="3" s="1"/>
  <c r="E5630" i="3"/>
  <c r="J5630" i="3" s="1"/>
  <c r="L5633" i="3"/>
  <c r="E5643" i="3"/>
  <c r="J5643" i="3" s="1"/>
  <c r="L5646" i="3"/>
  <c r="F5649" i="3"/>
  <c r="F5655" i="3"/>
  <c r="L5696" i="3"/>
  <c r="E5704" i="3"/>
  <c r="J5704" i="3" s="1"/>
  <c r="E5705" i="3"/>
  <c r="J5705" i="3" s="1"/>
  <c r="L5703" i="3"/>
  <c r="L3978" i="3"/>
  <c r="L4721" i="3"/>
  <c r="L4726" i="3"/>
  <c r="E4762" i="3"/>
  <c r="J4762" i="3" s="1"/>
  <c r="L4761" i="3"/>
  <c r="E4824" i="3"/>
  <c r="J4824" i="3" s="1"/>
  <c r="E4829" i="3"/>
  <c r="J4829" i="3" s="1"/>
  <c r="E4842" i="3"/>
  <c r="J4842" i="3" s="1"/>
  <c r="L4847" i="3"/>
  <c r="L4888" i="3"/>
  <c r="L4897" i="3"/>
  <c r="F4909" i="3"/>
  <c r="E4908" i="3"/>
  <c r="J4908" i="3" s="1"/>
  <c r="E2436" i="3"/>
  <c r="J2436" i="3" s="1"/>
  <c r="J3150" i="3"/>
  <c r="E3981" i="3"/>
  <c r="J3981" i="3" s="1"/>
  <c r="F3983" i="3"/>
  <c r="L4120" i="3"/>
  <c r="L4747" i="3"/>
  <c r="E4743" i="3"/>
  <c r="J4743" i="3" s="1"/>
  <c r="E4747" i="3"/>
  <c r="J4747" i="3" s="1"/>
  <c r="L4755" i="3"/>
  <c r="L4762" i="3"/>
  <c r="L4771" i="3"/>
  <c r="L4799" i="3"/>
  <c r="L4805" i="3"/>
  <c r="L4807" i="3"/>
  <c r="F4829" i="3"/>
  <c r="E4832" i="3"/>
  <c r="J4832" i="3" s="1"/>
  <c r="L4840" i="3"/>
  <c r="F4844" i="3"/>
  <c r="L4853" i="3"/>
  <c r="L4870" i="3"/>
  <c r="E4894" i="3"/>
  <c r="J4894" i="3" s="1"/>
  <c r="F1700" i="3"/>
  <c r="F1732" i="3"/>
  <c r="E2561" i="3"/>
  <c r="J2561" i="3" s="1"/>
  <c r="L3205" i="3"/>
  <c r="L3209" i="3"/>
  <c r="L3944" i="3"/>
  <c r="L3966" i="3"/>
  <c r="E3969" i="3"/>
  <c r="J3969" i="3" s="1"/>
  <c r="F3971" i="3"/>
  <c r="L4031" i="3"/>
  <c r="L4041" i="3"/>
  <c r="L4122" i="3"/>
  <c r="L4126" i="3"/>
  <c r="L4128" i="3"/>
  <c r="L4130" i="3"/>
  <c r="L4727" i="3"/>
  <c r="F4749" i="3"/>
  <c r="E4758" i="3"/>
  <c r="J4758" i="3" s="1"/>
  <c r="L4757" i="3"/>
  <c r="F4762" i="3"/>
  <c r="F4765" i="3"/>
  <c r="E4774" i="3"/>
  <c r="J4774" i="3" s="1"/>
  <c r="L4778" i="3"/>
  <c r="L4780" i="3"/>
  <c r="L4784" i="3"/>
  <c r="F4788" i="3"/>
  <c r="E4794" i="3"/>
  <c r="J4794" i="3" s="1"/>
  <c r="F4796" i="3"/>
  <c r="L4809" i="3"/>
  <c r="L4813" i="3"/>
  <c r="L4815" i="3"/>
  <c r="L4821" i="3"/>
  <c r="L4823" i="3"/>
  <c r="E4837" i="3"/>
  <c r="J4837" i="3" s="1"/>
  <c r="L4842" i="3"/>
  <c r="L4843" i="3"/>
  <c r="F4840" i="3"/>
  <c r="E4867" i="3"/>
  <c r="J4867" i="3" s="1"/>
  <c r="L4877" i="3"/>
  <c r="E4895" i="3"/>
  <c r="J4895" i="3" s="1"/>
  <c r="L4900" i="3"/>
  <c r="E4914" i="3"/>
  <c r="J4914" i="3" s="1"/>
  <c r="F4922" i="3"/>
  <c r="L3253" i="3"/>
  <c r="L3342" i="3"/>
  <c r="L4773" i="3"/>
  <c r="E950" i="3"/>
  <c r="J950" i="3" s="1"/>
  <c r="E1003" i="3"/>
  <c r="J1003" i="3" s="1"/>
  <c r="F1003" i="3"/>
  <c r="L3160" i="3"/>
  <c r="E3163" i="3"/>
  <c r="J3163" i="3" s="1"/>
  <c r="F3163" i="3"/>
  <c r="F3171" i="3"/>
  <c r="L3200" i="3"/>
  <c r="L3208" i="3"/>
  <c r="L3974" i="3"/>
  <c r="F4002" i="3"/>
  <c r="E4115" i="3"/>
  <c r="J4115" i="3" s="1"/>
  <c r="F4117" i="3"/>
  <c r="L4742" i="3"/>
  <c r="L4751" i="3"/>
  <c r="L4758" i="3"/>
  <c r="E4759" i="3"/>
  <c r="J4759" i="3" s="1"/>
  <c r="L4767" i="3"/>
  <c r="L4774" i="3"/>
  <c r="L4786" i="3"/>
  <c r="L4787" i="3"/>
  <c r="F4792" i="3"/>
  <c r="F4804" i="3"/>
  <c r="L4831" i="3"/>
  <c r="F4837" i="3"/>
  <c r="E4840" i="3"/>
  <c r="J4840" i="3" s="1"/>
  <c r="F4874" i="3"/>
  <c r="L4881" i="3"/>
  <c r="L4894" i="3"/>
  <c r="L867" i="3"/>
  <c r="L871" i="3"/>
  <c r="L875" i="3"/>
  <c r="L876" i="3"/>
  <c r="L2466" i="3"/>
  <c r="L2469" i="3"/>
  <c r="L2470" i="3"/>
  <c r="L2474" i="3"/>
  <c r="L2477" i="3"/>
  <c r="L2479" i="3"/>
  <c r="L2489" i="3"/>
  <c r="L3936" i="3"/>
  <c r="L3964" i="3"/>
  <c r="E3967" i="3"/>
  <c r="J3967" i="3" s="1"/>
  <c r="E3977" i="3"/>
  <c r="J3977" i="3" s="1"/>
  <c r="F3979" i="3"/>
  <c r="E4020" i="3"/>
  <c r="J4020" i="3" s="1"/>
  <c r="F4030" i="3"/>
  <c r="F4033" i="3"/>
  <c r="L4059" i="3"/>
  <c r="L4065" i="3"/>
  <c r="L4073" i="3"/>
  <c r="L4075" i="3"/>
  <c r="L4076" i="3"/>
  <c r="L4081" i="3"/>
  <c r="L4083" i="3"/>
  <c r="L4084" i="3"/>
  <c r="L4089" i="3"/>
  <c r="L4091" i="3"/>
  <c r="L4092" i="3"/>
  <c r="L4105" i="3"/>
  <c r="E4750" i="3"/>
  <c r="J4750" i="3" s="1"/>
  <c r="E4754" i="3"/>
  <c r="J4754" i="3" s="1"/>
  <c r="L4753" i="3"/>
  <c r="F4758" i="3"/>
  <c r="F4761" i="3"/>
  <c r="E4770" i="3"/>
  <c r="J4770" i="3" s="1"/>
  <c r="L4769" i="3"/>
  <c r="F4774" i="3"/>
  <c r="F4778" i="3"/>
  <c r="L4792" i="3"/>
  <c r="L4794" i="3"/>
  <c r="L4795" i="3"/>
  <c r="E4810" i="3"/>
  <c r="J4810" i="3" s="1"/>
  <c r="F4812" i="3"/>
  <c r="F4828" i="3"/>
  <c r="L4868" i="3"/>
  <c r="F4865" i="3"/>
  <c r="F4913" i="3"/>
  <c r="L3293" i="3"/>
  <c r="F2408" i="3"/>
  <c r="L3934" i="3"/>
  <c r="L3943" i="3"/>
  <c r="F3967" i="3"/>
  <c r="L3982" i="3"/>
  <c r="L3986" i="3"/>
  <c r="E4744" i="3"/>
  <c r="J4744" i="3" s="1"/>
  <c r="L4754" i="3"/>
  <c r="E4755" i="3"/>
  <c r="J4755" i="3" s="1"/>
  <c r="L4763" i="3"/>
  <c r="L4770" i="3"/>
  <c r="E4771" i="3"/>
  <c r="J4771" i="3" s="1"/>
  <c r="F4777" i="3"/>
  <c r="E4775" i="3"/>
  <c r="J4775" i="3" s="1"/>
  <c r="E4779" i="3"/>
  <c r="J4779" i="3" s="1"/>
  <c r="L4802" i="3"/>
  <c r="L4803" i="3"/>
  <c r="L4839" i="3"/>
  <c r="E4845" i="3"/>
  <c r="J4845" i="3" s="1"/>
  <c r="L4851" i="3"/>
  <c r="F4882" i="3"/>
  <c r="F4893" i="3"/>
  <c r="E4911" i="3"/>
  <c r="J4911" i="3" s="1"/>
  <c r="L4913" i="3"/>
  <c r="L3929" i="3"/>
  <c r="L4013" i="3"/>
  <c r="E4108" i="3"/>
  <c r="J4108" i="3" s="1"/>
  <c r="F4744" i="3"/>
  <c r="L4749" i="3"/>
  <c r="L4765" i="3"/>
  <c r="L4764" i="3"/>
  <c r="L4779" i="3"/>
  <c r="L4781" i="3"/>
  <c r="E4797" i="3"/>
  <c r="J4797" i="3" s="1"/>
  <c r="L4824" i="3"/>
  <c r="L4826" i="3"/>
  <c r="L4827" i="3"/>
  <c r="F4836" i="3"/>
  <c r="L4841" i="3"/>
  <c r="F4845" i="3"/>
  <c r="E4875" i="3"/>
  <c r="J4875" i="3" s="1"/>
  <c r="F4886" i="3"/>
  <c r="L4890" i="3"/>
  <c r="E4906" i="3"/>
  <c r="J4906" i="3" s="1"/>
  <c r="L4914" i="3"/>
  <c r="F4921" i="3"/>
  <c r="L2409" i="3"/>
  <c r="L3194" i="3"/>
  <c r="L3197" i="3"/>
  <c r="F3206" i="3"/>
  <c r="F3354" i="3"/>
  <c r="F3355" i="3"/>
  <c r="L3933" i="3"/>
  <c r="L3996" i="3"/>
  <c r="L4001" i="3"/>
  <c r="L4023" i="3"/>
  <c r="F4045" i="3"/>
  <c r="L4050" i="3"/>
  <c r="L3928" i="3"/>
  <c r="F2383" i="3"/>
  <c r="L2571" i="3"/>
  <c r="F3214" i="3"/>
  <c r="L3931" i="3"/>
  <c r="L3938" i="3"/>
  <c r="L3937" i="3"/>
  <c r="L3948" i="3"/>
  <c r="L3955" i="3"/>
  <c r="L3958" i="3"/>
  <c r="F3962" i="3"/>
  <c r="L4011" i="3"/>
  <c r="L4024" i="3"/>
  <c r="L4034" i="3"/>
  <c r="L4066" i="3"/>
  <c r="F4102" i="3"/>
  <c r="E4105" i="3"/>
  <c r="J4105" i="3" s="1"/>
  <c r="L4113" i="3"/>
  <c r="F2395" i="3"/>
  <c r="L3168" i="3"/>
  <c r="E3171" i="3"/>
  <c r="J3171" i="3" s="1"/>
  <c r="L3176" i="3"/>
  <c r="L3198" i="3"/>
  <c r="L3206" i="3"/>
  <c r="F3212" i="3"/>
  <c r="L3222" i="3"/>
  <c r="L3226" i="3"/>
  <c r="E3278" i="3"/>
  <c r="J3278" i="3" s="1"/>
  <c r="E3283" i="3"/>
  <c r="J3283" i="3" s="1"/>
  <c r="E3286" i="3"/>
  <c r="J3286" i="3" s="1"/>
  <c r="E3288" i="3"/>
  <c r="J3288" i="3" s="1"/>
  <c r="E3291" i="3"/>
  <c r="J3291" i="3" s="1"/>
  <c r="L3932" i="3"/>
  <c r="L3952" i="3"/>
  <c r="L3960" i="3"/>
  <c r="E3964" i="3"/>
  <c r="J3964" i="3" s="1"/>
  <c r="F3970" i="3"/>
  <c r="F3974" i="3"/>
  <c r="E3972" i="3"/>
  <c r="J3972" i="3" s="1"/>
  <c r="F3978" i="3"/>
  <c r="E3976" i="3"/>
  <c r="J3976" i="3" s="1"/>
  <c r="F3982" i="3"/>
  <c r="E3980" i="3"/>
  <c r="J3980" i="3" s="1"/>
  <c r="E3984" i="3"/>
  <c r="J3984" i="3" s="1"/>
  <c r="L3997" i="3"/>
  <c r="F4038" i="3"/>
  <c r="E4041" i="3"/>
  <c r="J4041" i="3" s="1"/>
  <c r="L4049" i="3"/>
  <c r="F4049" i="3"/>
  <c r="L4072" i="3"/>
  <c r="L4078" i="3"/>
  <c r="L4080" i="3"/>
  <c r="L4082" i="3"/>
  <c r="L4086" i="3"/>
  <c r="L4088" i="3"/>
  <c r="L4094" i="3"/>
  <c r="L4096" i="3"/>
  <c r="E4100" i="3"/>
  <c r="J4100" i="3" s="1"/>
  <c r="E4110" i="3"/>
  <c r="J4110" i="3" s="1"/>
  <c r="L4115" i="3"/>
  <c r="L4116" i="3"/>
  <c r="F4113" i="3"/>
  <c r="L4136" i="3"/>
  <c r="E2511" i="3"/>
  <c r="J2511" i="3" s="1"/>
  <c r="F2528" i="3"/>
  <c r="F2536" i="3"/>
  <c r="F2539" i="3"/>
  <c r="E2544" i="3"/>
  <c r="J2544" i="3" s="1"/>
  <c r="F2552" i="3"/>
  <c r="E2560" i="3"/>
  <c r="J2560" i="3" s="1"/>
  <c r="E2562" i="3"/>
  <c r="J2562" i="3" s="1"/>
  <c r="E2563" i="3"/>
  <c r="J2563" i="3" s="1"/>
  <c r="F2566" i="3"/>
  <c r="F2568" i="3"/>
  <c r="L3201" i="3"/>
  <c r="L3272" i="3"/>
  <c r="F3334" i="3"/>
  <c r="E3339" i="3"/>
  <c r="J3339" i="3" s="1"/>
  <c r="E3347" i="3"/>
  <c r="J3347" i="3" s="1"/>
  <c r="E3350" i="3"/>
  <c r="J3350" i="3" s="1"/>
  <c r="L3930" i="3"/>
  <c r="L3940" i="3"/>
  <c r="L3939" i="3"/>
  <c r="F3966" i="3"/>
  <c r="L3972" i="3"/>
  <c r="L3976" i="3"/>
  <c r="L3980" i="3"/>
  <c r="L3984" i="3"/>
  <c r="L3988" i="3"/>
  <c r="L4000" i="3"/>
  <c r="L4025" i="3"/>
  <c r="F4029" i="3"/>
  <c r="E4036" i="3"/>
  <c r="J4036" i="3" s="1"/>
  <c r="E4046" i="3"/>
  <c r="J4046" i="3" s="1"/>
  <c r="L4051" i="3"/>
  <c r="L4052" i="3"/>
  <c r="F4061" i="3"/>
  <c r="E4067" i="3"/>
  <c r="J4067" i="3" s="1"/>
  <c r="F4069" i="3"/>
  <c r="L4104" i="3"/>
  <c r="F4110" i="3"/>
  <c r="E4113" i="3"/>
  <c r="J4113" i="3" s="1"/>
  <c r="F4125" i="3"/>
  <c r="E4131" i="3"/>
  <c r="J4131" i="3" s="1"/>
  <c r="F4133" i="3"/>
  <c r="L821" i="3"/>
  <c r="F909" i="3"/>
  <c r="L1787" i="3"/>
  <c r="L2476" i="3"/>
  <c r="L2500" i="3"/>
  <c r="F3167" i="3"/>
  <c r="E3175" i="3"/>
  <c r="J3175" i="3" s="1"/>
  <c r="L3185" i="3"/>
  <c r="L3204" i="3"/>
  <c r="E3219" i="3"/>
  <c r="J3219" i="3" s="1"/>
  <c r="F3219" i="3"/>
  <c r="F3221" i="3"/>
  <c r="F3223" i="3"/>
  <c r="L3328" i="3"/>
  <c r="L3947" i="3"/>
  <c r="L3957" i="3"/>
  <c r="F3959" i="3"/>
  <c r="F3963" i="3"/>
  <c r="L3968" i="3"/>
  <c r="F3996" i="3"/>
  <c r="L4006" i="3"/>
  <c r="L4027" i="3"/>
  <c r="L4028" i="3"/>
  <c r="L4040" i="3"/>
  <c r="F4046" i="3"/>
  <c r="E4049" i="3"/>
  <c r="J4049" i="3" s="1"/>
  <c r="L4057" i="3"/>
  <c r="F4065" i="3"/>
  <c r="F4077" i="3"/>
  <c r="E4083" i="3"/>
  <c r="J4083" i="3" s="1"/>
  <c r="F4085" i="3"/>
  <c r="F4093" i="3"/>
  <c r="F4101" i="3"/>
  <c r="L4121" i="3"/>
  <c r="F4129" i="3"/>
  <c r="L905" i="3"/>
  <c r="F3170" i="3"/>
  <c r="E3180" i="3"/>
  <c r="J3180" i="3" s="1"/>
  <c r="E3196" i="3"/>
  <c r="J3196" i="3" s="1"/>
  <c r="L3212" i="3"/>
  <c r="E3265" i="3"/>
  <c r="J3265" i="3" s="1"/>
  <c r="F3267" i="3"/>
  <c r="F3271" i="3"/>
  <c r="L3954" i="3"/>
  <c r="E3960" i="3"/>
  <c r="J3960" i="3" s="1"/>
  <c r="E3971" i="3"/>
  <c r="J3971" i="3" s="1"/>
  <c r="E3975" i="3"/>
  <c r="J3975" i="3" s="1"/>
  <c r="E3979" i="3"/>
  <c r="J3979" i="3" s="1"/>
  <c r="E3983" i="3"/>
  <c r="J3983" i="3" s="1"/>
  <c r="E4004" i="3"/>
  <c r="J4004" i="3" s="1"/>
  <c r="L4007" i="3"/>
  <c r="L4010" i="3"/>
  <c r="F4022" i="3"/>
  <c r="L4033" i="3"/>
  <c r="L4036" i="3"/>
  <c r="F4037" i="3"/>
  <c r="E4054" i="3"/>
  <c r="J4054" i="3" s="1"/>
  <c r="L4060" i="3"/>
  <c r="L4067" i="3"/>
  <c r="L4068" i="3"/>
  <c r="L4112" i="3"/>
  <c r="E4118" i="3"/>
  <c r="J4118" i="3" s="1"/>
  <c r="L4124" i="3"/>
  <c r="L41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83" i="3"/>
  <c r="E2420" i="3"/>
  <c r="J2420" i="3" s="1"/>
  <c r="E2428" i="3"/>
  <c r="J2428" i="3" s="1"/>
  <c r="E2457" i="3"/>
  <c r="J2457" i="3" s="1"/>
  <c r="F2457" i="3"/>
  <c r="E2476" i="3"/>
  <c r="J2476" i="3" s="1"/>
  <c r="E2481" i="3"/>
  <c r="J2481" i="3" s="1"/>
  <c r="F2481" i="3"/>
  <c r="E2489" i="3"/>
  <c r="J2489" i="3" s="1"/>
  <c r="F2489" i="3"/>
  <c r="E2496" i="3"/>
  <c r="J2496" i="3" s="1"/>
  <c r="L3164" i="3"/>
  <c r="E3167" i="3"/>
  <c r="J3167" i="3" s="1"/>
  <c r="L3172" i="3"/>
  <c r="E3197" i="3"/>
  <c r="J3197" i="3" s="1"/>
  <c r="L3202" i="3"/>
  <c r="L3210" i="3"/>
  <c r="L3261" i="3"/>
  <c r="E3329" i="3"/>
  <c r="J3329" i="3" s="1"/>
  <c r="E3965" i="3"/>
  <c r="J3965" i="3" s="1"/>
  <c r="F3987" i="3"/>
  <c r="L3987" i="3"/>
  <c r="E3996" i="3"/>
  <c r="J3996" i="3" s="1"/>
  <c r="F4054" i="3"/>
  <c r="L4097" i="3"/>
  <c r="L4099" i="3"/>
  <c r="L4100" i="3"/>
  <c r="F4109" i="3"/>
  <c r="L4114" i="3"/>
  <c r="L4137" i="3"/>
  <c r="F1634" i="3"/>
  <c r="L2413" i="3"/>
  <c r="F2419" i="3"/>
  <c r="E2500" i="3"/>
  <c r="J2500" i="3" s="1"/>
  <c r="F3162" i="3"/>
  <c r="F3175" i="3"/>
  <c r="L3181" i="3"/>
  <c r="L3195" i="3"/>
  <c r="L3214" i="3"/>
  <c r="E3227" i="3"/>
  <c r="J3227" i="3" s="1"/>
  <c r="F3227" i="3"/>
  <c r="L3232" i="3"/>
  <c r="F3254" i="3"/>
  <c r="L3269" i="3"/>
  <c r="L3288" i="3"/>
  <c r="E3296" i="3"/>
  <c r="J3296" i="3" s="1"/>
  <c r="E3299" i="3"/>
  <c r="J3299" i="3" s="1"/>
  <c r="L3325" i="3"/>
  <c r="L3336" i="3"/>
  <c r="E3352" i="3"/>
  <c r="J3352" i="3" s="1"/>
  <c r="F2375" i="3"/>
  <c r="F3166" i="3"/>
  <c r="F3198" i="3"/>
  <c r="F3202" i="3"/>
  <c r="E3200" i="3"/>
  <c r="J3200" i="3" s="1"/>
  <c r="E3214" i="3"/>
  <c r="J3214" i="3" s="1"/>
  <c r="L3220" i="3"/>
  <c r="L3294" i="3"/>
  <c r="L3324" i="3"/>
  <c r="E3353" i="3"/>
  <c r="J3353" i="3" s="1"/>
  <c r="F1615" i="3"/>
  <c r="E3208" i="3"/>
  <c r="J3208" i="3" s="1"/>
  <c r="L3219" i="3"/>
  <c r="E3243" i="3"/>
  <c r="J3243" i="3" s="1"/>
  <c r="E3259" i="3"/>
  <c r="J3259" i="3" s="1"/>
  <c r="L3280" i="3"/>
  <c r="L3317" i="3"/>
  <c r="E3342" i="3"/>
  <c r="J3342" i="3" s="1"/>
  <c r="F1717" i="3"/>
  <c r="E1727" i="3"/>
  <c r="J1727" i="3" s="1"/>
  <c r="L1762" i="3"/>
  <c r="E2416" i="3"/>
  <c r="J2416" i="3" s="1"/>
  <c r="E2447" i="3"/>
  <c r="J2447" i="3" s="1"/>
  <c r="E2449" i="3"/>
  <c r="J2449" i="3" s="1"/>
  <c r="E2460" i="3"/>
  <c r="J2460" i="3" s="1"/>
  <c r="E2465" i="3"/>
  <c r="J2465" i="3" s="1"/>
  <c r="F2470" i="3"/>
  <c r="F2513" i="3"/>
  <c r="E2521" i="3"/>
  <c r="J2521" i="3" s="1"/>
  <c r="F2521" i="3"/>
  <c r="F2543" i="3"/>
  <c r="L2570" i="3"/>
  <c r="F3191" i="3"/>
  <c r="E3203" i="3"/>
  <c r="J3203" i="3" s="1"/>
  <c r="E3207" i="3"/>
  <c r="J3207" i="3" s="1"/>
  <c r="L3221" i="3"/>
  <c r="L3225" i="3"/>
  <c r="E3223" i="3"/>
  <c r="J3223" i="3" s="1"/>
  <c r="L3240" i="3"/>
  <c r="L3248" i="3"/>
  <c r="E3264" i="3"/>
  <c r="J3264" i="3" s="1"/>
  <c r="E3267" i="3"/>
  <c r="J3267" i="3" s="1"/>
  <c r="L3270" i="3"/>
  <c r="L3273" i="3"/>
  <c r="F3275" i="3"/>
  <c r="F3277" i="3"/>
  <c r="F3279" i="3"/>
  <c r="F3283" i="3"/>
  <c r="F3285" i="3"/>
  <c r="F3294" i="3"/>
  <c r="E3304" i="3"/>
  <c r="J3304" i="3" s="1"/>
  <c r="E3307" i="3"/>
  <c r="J3307" i="3" s="1"/>
  <c r="E3315" i="3"/>
  <c r="J3315" i="3" s="1"/>
  <c r="E3318" i="3"/>
  <c r="J3318" i="3" s="1"/>
  <c r="E3320" i="3"/>
  <c r="J3320" i="3" s="1"/>
  <c r="E3323" i="3"/>
  <c r="J3323" i="3" s="1"/>
  <c r="L3326" i="3"/>
  <c r="F3331" i="3"/>
  <c r="L3344" i="3"/>
  <c r="F3350" i="3"/>
  <c r="F1745" i="3"/>
  <c r="E1755" i="3"/>
  <c r="J1755" i="3" s="1"/>
  <c r="E1759" i="3"/>
  <c r="J1759" i="3" s="1"/>
  <c r="J2368" i="3"/>
  <c r="F2391" i="3"/>
  <c r="F2399" i="3"/>
  <c r="F2409" i="3"/>
  <c r="E2412" i="3"/>
  <c r="J2412" i="3" s="1"/>
  <c r="F2416" i="3"/>
  <c r="L2436" i="3"/>
  <c r="E2484" i="3"/>
  <c r="J2484" i="3" s="1"/>
  <c r="E2486" i="3"/>
  <c r="J2486" i="3" s="1"/>
  <c r="E2487" i="3"/>
  <c r="J2487" i="3" s="1"/>
  <c r="F2486" i="3"/>
  <c r="E2492" i="3"/>
  <c r="J2492" i="3" s="1"/>
  <c r="L3156" i="3"/>
  <c r="F3182" i="3"/>
  <c r="L3196" i="3"/>
  <c r="E3199" i="3"/>
  <c r="J3199" i="3" s="1"/>
  <c r="F3199" i="3"/>
  <c r="F3203" i="3"/>
  <c r="E3201" i="3"/>
  <c r="J3201" i="3" s="1"/>
  <c r="F3207" i="3"/>
  <c r="E3211" i="3"/>
  <c r="J3211" i="3" s="1"/>
  <c r="F3213" i="3"/>
  <c r="E3225" i="3"/>
  <c r="J3225" i="3" s="1"/>
  <c r="F3262" i="3"/>
  <c r="L3275" i="3"/>
  <c r="E3281" i="3"/>
  <c r="J3281" i="3" s="1"/>
  <c r="L3296" i="3"/>
  <c r="F3318" i="3"/>
  <c r="F3335" i="3"/>
  <c r="L3352" i="3"/>
  <c r="F2449" i="3"/>
  <c r="E2524" i="3"/>
  <c r="J2524" i="3" s="1"/>
  <c r="L3268" i="3"/>
  <c r="F189" i="3"/>
  <c r="L2447" i="3"/>
  <c r="L3192" i="3"/>
  <c r="F3210" i="3"/>
  <c r="E3217" i="3"/>
  <c r="J3217" i="3" s="1"/>
  <c r="E3321" i="3"/>
  <c r="J3321" i="3" s="1"/>
  <c r="E1608" i="3"/>
  <c r="J1608" i="3" s="1"/>
  <c r="L1634" i="3"/>
  <c r="L1703" i="3"/>
  <c r="L1707" i="3"/>
  <c r="L1709" i="3"/>
  <c r="F1784" i="3"/>
  <c r="F1787" i="3"/>
  <c r="E2396" i="3"/>
  <c r="J2396" i="3" s="1"/>
  <c r="E2404" i="3"/>
  <c r="J2404" i="3" s="1"/>
  <c r="F2407" i="3"/>
  <c r="F2420" i="3"/>
  <c r="L2444" i="3"/>
  <c r="L2456" i="3"/>
  <c r="L2459" i="3"/>
  <c r="L2468" i="3"/>
  <c r="L2511" i="3"/>
  <c r="L2533" i="3"/>
  <c r="L2545" i="3"/>
  <c r="L2547" i="3"/>
  <c r="L2561" i="3"/>
  <c r="E2571" i="3"/>
  <c r="J2571" i="3" s="1"/>
  <c r="F2571" i="3"/>
  <c r="F3178" i="3"/>
  <c r="E3182" i="3"/>
  <c r="J3182" i="3" s="1"/>
  <c r="E3193" i="3"/>
  <c r="J3193" i="3" s="1"/>
  <c r="E3205" i="3"/>
  <c r="J3205" i="3" s="1"/>
  <c r="F3211" i="3"/>
  <c r="E3209" i="3"/>
  <c r="J3209" i="3" s="1"/>
  <c r="F3235" i="3"/>
  <c r="F3243" i="3"/>
  <c r="F3251" i="3"/>
  <c r="F3253" i="3"/>
  <c r="F3255" i="3"/>
  <c r="L3277" i="3"/>
  <c r="L3278" i="3"/>
  <c r="L3285" i="3"/>
  <c r="F3291" i="3"/>
  <c r="L3304" i="3"/>
  <c r="L3312" i="3"/>
  <c r="E3328" i="3"/>
  <c r="J3328" i="3" s="1"/>
  <c r="L3333" i="3"/>
  <c r="F3339" i="3"/>
  <c r="F3341" i="3"/>
  <c r="F3343" i="3"/>
  <c r="F3347" i="3"/>
  <c r="F2402" i="3"/>
  <c r="F145" i="3"/>
  <c r="F1631" i="3"/>
  <c r="L2397" i="3"/>
  <c r="L3159" i="3"/>
  <c r="E3204" i="3"/>
  <c r="J3204" i="3" s="1"/>
  <c r="E3216" i="3"/>
  <c r="J3216" i="3" s="1"/>
  <c r="E3215" i="3"/>
  <c r="J3215" i="3" s="1"/>
  <c r="L3230" i="3"/>
  <c r="F3286" i="3"/>
  <c r="E875" i="3"/>
  <c r="J875" i="3" s="1"/>
  <c r="E885" i="3"/>
  <c r="J885" i="3" s="1"/>
  <c r="F885" i="3"/>
  <c r="F887" i="3"/>
  <c r="F893" i="3"/>
  <c r="F895" i="3"/>
  <c r="L928" i="3"/>
  <c r="L930" i="3"/>
  <c r="L935" i="3"/>
  <c r="L946" i="3"/>
  <c r="E1666" i="3"/>
  <c r="J1666" i="3" s="1"/>
  <c r="E1668" i="3"/>
  <c r="J1668" i="3" s="1"/>
  <c r="F1688" i="3"/>
  <c r="E2383" i="3"/>
  <c r="J2383" i="3" s="1"/>
  <c r="L2388" i="3"/>
  <c r="E2391" i="3"/>
  <c r="J2391" i="3" s="1"/>
  <c r="F2403" i="3"/>
  <c r="E2432" i="3"/>
  <c r="J2432" i="3" s="1"/>
  <c r="F3174" i="3"/>
  <c r="L3180" i="3"/>
  <c r="L3182" i="3"/>
  <c r="F3195" i="3"/>
  <c r="L3211" i="3"/>
  <c r="F3259" i="3"/>
  <c r="F3261" i="3"/>
  <c r="E3275" i="3"/>
  <c r="J3275" i="3" s="1"/>
  <c r="L3286" i="3"/>
  <c r="L3289" i="3"/>
  <c r="F3295" i="3"/>
  <c r="E3331" i="3"/>
  <c r="J3331" i="3" s="1"/>
  <c r="L3334" i="3"/>
  <c r="L3337" i="3"/>
  <c r="L3339" i="3"/>
  <c r="E3345" i="3"/>
  <c r="J3345" i="3" s="1"/>
  <c r="L2396" i="3"/>
  <c r="E2451" i="3"/>
  <c r="J2451" i="3" s="1"/>
  <c r="L2546" i="3"/>
  <c r="E866" i="3"/>
  <c r="J866" i="3" s="1"/>
  <c r="F1659" i="3"/>
  <c r="F1661" i="3"/>
  <c r="E1671" i="3"/>
  <c r="J1671" i="3" s="1"/>
  <c r="F1672" i="3"/>
  <c r="E1679" i="3"/>
  <c r="J1679" i="3" s="1"/>
  <c r="F1684" i="3"/>
  <c r="F1712" i="3"/>
  <c r="F1716" i="3"/>
  <c r="L1758" i="3"/>
  <c r="L1775" i="3"/>
  <c r="L1779" i="3"/>
  <c r="L1780" i="3"/>
  <c r="L1782" i="3"/>
  <c r="L2401" i="3"/>
  <c r="L2419" i="3"/>
  <c r="L2425" i="3"/>
  <c r="L2433" i="3"/>
  <c r="F2446" i="3"/>
  <c r="L2471" i="3"/>
  <c r="E2494" i="3"/>
  <c r="J2494" i="3" s="1"/>
  <c r="L2497" i="3"/>
  <c r="F2510" i="3"/>
  <c r="L2521" i="3"/>
  <c r="L2530" i="3"/>
  <c r="L2536" i="3"/>
  <c r="L2538" i="3"/>
  <c r="E2546" i="3"/>
  <c r="J2546" i="3" s="1"/>
  <c r="E2547" i="3"/>
  <c r="J2547" i="3" s="1"/>
  <c r="L2558" i="3"/>
  <c r="L963" i="3"/>
  <c r="L1003" i="3"/>
  <c r="L1618" i="3"/>
  <c r="L1626" i="3"/>
  <c r="F1623" i="3"/>
  <c r="F1639" i="3"/>
  <c r="E1740" i="3"/>
  <c r="J1740" i="3" s="1"/>
  <c r="F1748" i="3"/>
  <c r="E1756" i="3"/>
  <c r="J1756" i="3" s="1"/>
  <c r="F1756" i="3"/>
  <c r="E2374" i="3"/>
  <c r="F2394" i="3"/>
  <c r="F2411" i="3"/>
  <c r="L2415" i="3"/>
  <c r="L2434" i="3"/>
  <c r="L2437" i="3"/>
  <c r="L2438" i="3"/>
  <c r="E2444" i="3"/>
  <c r="J2444" i="3" s="1"/>
  <c r="E2454" i="3"/>
  <c r="J2454" i="3" s="1"/>
  <c r="L2457" i="3"/>
  <c r="L2488" i="3"/>
  <c r="L2498" i="3"/>
  <c r="L2501" i="3"/>
  <c r="L2502" i="3"/>
  <c r="E2508" i="3"/>
  <c r="J2508" i="3" s="1"/>
  <c r="E2518" i="3"/>
  <c r="J2518" i="3" s="1"/>
  <c r="E2528" i="3"/>
  <c r="J2528" i="3" s="1"/>
  <c r="F2544" i="3"/>
  <c r="J2366" i="3"/>
  <c r="L2386" i="3"/>
  <c r="L2398" i="3"/>
  <c r="L2407" i="3"/>
  <c r="E2440" i="3"/>
  <c r="J2440" i="3" s="1"/>
  <c r="F2560" i="3"/>
  <c r="E918" i="3"/>
  <c r="J918" i="3" s="1"/>
  <c r="E929" i="3"/>
  <c r="J929" i="3" s="1"/>
  <c r="E1616" i="3"/>
  <c r="J1616" i="3" s="1"/>
  <c r="F1622" i="3"/>
  <c r="L1675" i="3"/>
  <c r="L1679" i="3"/>
  <c r="L1681" i="3"/>
  <c r="L1689" i="3"/>
  <c r="F1692" i="3"/>
  <c r="L1724" i="3"/>
  <c r="L1736" i="3"/>
  <c r="F1764" i="3"/>
  <c r="F1772" i="3"/>
  <c r="J2367" i="3"/>
  <c r="L2376" i="3"/>
  <c r="L2387" i="3"/>
  <c r="E2395" i="3"/>
  <c r="J2395" i="3" s="1"/>
  <c r="L2408" i="3"/>
  <c r="L2424" i="3"/>
  <c r="E2433" i="3"/>
  <c r="J2433" i="3" s="1"/>
  <c r="L2442" i="3"/>
  <c r="L2451" i="3"/>
  <c r="E2464" i="3"/>
  <c r="J2464" i="3" s="1"/>
  <c r="E2479" i="3"/>
  <c r="J2479" i="3" s="1"/>
  <c r="L2484" i="3"/>
  <c r="E2497" i="3"/>
  <c r="J2497" i="3" s="1"/>
  <c r="L2506" i="3"/>
  <c r="L2515" i="3"/>
  <c r="E2519" i="3"/>
  <c r="J2519" i="3" s="1"/>
  <c r="F2518" i="3"/>
  <c r="F2529" i="3"/>
  <c r="F2535" i="3"/>
  <c r="E2541" i="3"/>
  <c r="J2541" i="3" s="1"/>
  <c r="L2542" i="3"/>
  <c r="F2559" i="3"/>
  <c r="F2561" i="3"/>
  <c r="E2565" i="3"/>
  <c r="J2565" i="3" s="1"/>
  <c r="L2452" i="3"/>
  <c r="L2483" i="3"/>
  <c r="L2516" i="3"/>
  <c r="F2548" i="3"/>
  <c r="L2385" i="3"/>
  <c r="L2412" i="3"/>
  <c r="E2473" i="3"/>
  <c r="J2473" i="3" s="1"/>
  <c r="E2504" i="3"/>
  <c r="J2504" i="3" s="1"/>
  <c r="E2515" i="3"/>
  <c r="J2515" i="3" s="1"/>
  <c r="L2550" i="3"/>
  <c r="F956" i="3"/>
  <c r="E990" i="3"/>
  <c r="J990" i="3" s="1"/>
  <c r="E1000" i="3"/>
  <c r="J1000" i="3" s="1"/>
  <c r="L1582" i="3"/>
  <c r="E1648" i="3"/>
  <c r="J1648" i="3" s="1"/>
  <c r="E1650" i="3"/>
  <c r="J1650" i="3" s="1"/>
  <c r="E1654" i="3"/>
  <c r="J1654" i="3" s="1"/>
  <c r="L1691" i="3"/>
  <c r="L1740" i="3"/>
  <c r="L1741" i="3"/>
  <c r="L1752" i="3"/>
  <c r="F2382" i="3"/>
  <c r="L2390" i="3"/>
  <c r="L2395" i="3"/>
  <c r="E2400" i="3"/>
  <c r="J2400" i="3" s="1"/>
  <c r="E2441" i="3"/>
  <c r="J2441" i="3" s="1"/>
  <c r="L2445" i="3"/>
  <c r="E2455" i="3"/>
  <c r="J2455" i="3" s="1"/>
  <c r="F2454" i="3"/>
  <c r="E2468" i="3"/>
  <c r="J2468" i="3" s="1"/>
  <c r="E2472" i="3"/>
  <c r="J2472" i="3" s="1"/>
  <c r="E2483" i="3"/>
  <c r="J2483" i="3" s="1"/>
  <c r="E2505" i="3"/>
  <c r="J2505" i="3" s="1"/>
  <c r="L2509" i="3"/>
  <c r="E2516" i="3"/>
  <c r="J2516" i="3" s="1"/>
  <c r="E2526" i="3"/>
  <c r="J2526" i="3" s="1"/>
  <c r="L2555" i="3"/>
  <c r="E1787" i="3"/>
  <c r="J1787" i="3" s="1"/>
  <c r="L2400" i="3"/>
  <c r="E2392" i="3"/>
  <c r="J2392" i="3" s="1"/>
  <c r="E2550" i="3"/>
  <c r="J2550" i="3" s="1"/>
  <c r="F129" i="3"/>
  <c r="L1610" i="3"/>
  <c r="E2545" i="3"/>
  <c r="J2545" i="3" s="1"/>
  <c r="L952" i="3"/>
  <c r="L953" i="3"/>
  <c r="L1604" i="3"/>
  <c r="L1619" i="3"/>
  <c r="F1616" i="3"/>
  <c r="E1643" i="3"/>
  <c r="J1643" i="3" s="1"/>
  <c r="E1687" i="3"/>
  <c r="J1687" i="3" s="1"/>
  <c r="E1733" i="3"/>
  <c r="J1733" i="3" s="1"/>
  <c r="F1733" i="3"/>
  <c r="L2368" i="3"/>
  <c r="L2373" i="3"/>
  <c r="E2379" i="3"/>
  <c r="J2379" i="3" s="1"/>
  <c r="L2389" i="3"/>
  <c r="E2414" i="3"/>
  <c r="J2414" i="3" s="1"/>
  <c r="F2412" i="3"/>
  <c r="L2417" i="3"/>
  <c r="F2424" i="3"/>
  <c r="L2439" i="3"/>
  <c r="E2452" i="3"/>
  <c r="J2452" i="3" s="1"/>
  <c r="E2462" i="3"/>
  <c r="J2462" i="3" s="1"/>
  <c r="L2465" i="3"/>
  <c r="F2478" i="3"/>
  <c r="L2503" i="3"/>
  <c r="L2520" i="3"/>
  <c r="L2539" i="3"/>
  <c r="L2541" i="3"/>
  <c r="F2545" i="3"/>
  <c r="E2549" i="3"/>
  <c r="J2549" i="3" s="1"/>
  <c r="L2557" i="3"/>
  <c r="L2563" i="3"/>
  <c r="E60" i="3"/>
  <c r="J60" i="3" s="1"/>
  <c r="E76" i="3"/>
  <c r="J76" i="3" s="1"/>
  <c r="F826" i="3"/>
  <c r="E844" i="3"/>
  <c r="J844" i="3" s="1"/>
  <c r="E861" i="3"/>
  <c r="J861" i="3" s="1"/>
  <c r="F866" i="3"/>
  <c r="F867" i="3"/>
  <c r="F921" i="3"/>
  <c r="L994" i="3"/>
  <c r="L1600" i="3"/>
  <c r="L1606" i="3"/>
  <c r="E1607" i="3"/>
  <c r="J1607" i="3" s="1"/>
  <c r="F1640" i="3"/>
  <c r="E1656" i="3"/>
  <c r="J1656" i="3" s="1"/>
  <c r="E1672" i="3"/>
  <c r="J1672" i="3" s="1"/>
  <c r="E1690" i="3"/>
  <c r="J1690" i="3" s="1"/>
  <c r="L1719" i="3"/>
  <c r="E1737" i="3"/>
  <c r="J1737" i="3" s="1"/>
  <c r="L1768" i="3"/>
  <c r="E1777" i="3"/>
  <c r="J1777" i="3" s="1"/>
  <c r="L1786" i="3"/>
  <c r="F1785" i="3"/>
  <c r="F123" i="3"/>
  <c r="F157" i="3"/>
  <c r="F996" i="3"/>
  <c r="E1662" i="3"/>
  <c r="J166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818" i="3"/>
  <c r="L820" i="3"/>
  <c r="L822" i="3"/>
  <c r="F828" i="3"/>
  <c r="E888" i="3"/>
  <c r="J888" i="3" s="1"/>
  <c r="E902" i="3"/>
  <c r="J902" i="3" s="1"/>
  <c r="E904" i="3"/>
  <c r="J904" i="3" s="1"/>
  <c r="E908" i="3"/>
  <c r="J908" i="3" s="1"/>
  <c r="E941" i="3"/>
  <c r="J941" i="3" s="1"/>
  <c r="E948" i="3"/>
  <c r="J948" i="3" s="1"/>
  <c r="F953" i="3"/>
  <c r="L1000" i="3"/>
  <c r="L1002" i="3"/>
  <c r="L1587" i="3"/>
  <c r="L1603" i="3"/>
  <c r="F1607" i="3"/>
  <c r="E1644" i="3"/>
  <c r="J1644" i="3" s="1"/>
  <c r="E1640" i="3"/>
  <c r="J1640" i="3" s="1"/>
  <c r="F1663" i="3"/>
  <c r="F1665" i="3"/>
  <c r="E1674" i="3"/>
  <c r="J1674" i="3" s="1"/>
  <c r="F1674" i="3"/>
  <c r="L1695" i="3"/>
  <c r="L1698" i="3"/>
  <c r="E1708" i="3"/>
  <c r="J1708" i="3" s="1"/>
  <c r="F1713" i="3"/>
  <c r="L1723" i="3"/>
  <c r="L1725" i="3"/>
  <c r="E1749" i="3"/>
  <c r="J1749" i="3" s="1"/>
  <c r="F1749" i="3"/>
  <c r="L1757" i="3"/>
  <c r="F1777" i="3"/>
  <c r="E1632" i="3"/>
  <c r="J1632" i="3" s="1"/>
  <c r="L864" i="3"/>
  <c r="L868" i="3"/>
  <c r="L872" i="3"/>
  <c r="L916" i="3"/>
  <c r="L919" i="3"/>
  <c r="L921" i="3"/>
  <c r="E981" i="3"/>
  <c r="J981" i="3" s="1"/>
  <c r="F987" i="3"/>
  <c r="L1583" i="3"/>
  <c r="L1597" i="3"/>
  <c r="L1608" i="3"/>
  <c r="F1624" i="3"/>
  <c r="E1660" i="3"/>
  <c r="J1660" i="3" s="1"/>
  <c r="E1661" i="3"/>
  <c r="J1661" i="3" s="1"/>
  <c r="L1704" i="3"/>
  <c r="L1735" i="3"/>
  <c r="E1753" i="3"/>
  <c r="J1753" i="3" s="1"/>
  <c r="L1763" i="3"/>
  <c r="E1766" i="3"/>
  <c r="J1766" i="3" s="1"/>
  <c r="L1769" i="3"/>
  <c r="F1682" i="3"/>
  <c r="L1743" i="3"/>
  <c r="E86" i="3"/>
  <c r="J86" i="3" s="1"/>
  <c r="E97" i="3"/>
  <c r="J97" i="3" s="1"/>
  <c r="F102" i="3"/>
  <c r="E110" i="3"/>
  <c r="J110" i="3" s="1"/>
  <c r="E116" i="3"/>
  <c r="J116" i="3" s="1"/>
  <c r="L806" i="3"/>
  <c r="L811" i="3"/>
  <c r="F836" i="3"/>
  <c r="F844" i="3"/>
  <c r="F852" i="3"/>
  <c r="L890" i="3"/>
  <c r="L894" i="3"/>
  <c r="L929" i="3"/>
  <c r="L1599" i="3"/>
  <c r="L1605" i="3"/>
  <c r="F1614" i="3"/>
  <c r="E1624" i="3"/>
  <c r="J1624" i="3" s="1"/>
  <c r="E1635" i="3"/>
  <c r="J1635" i="3" s="1"/>
  <c r="L1637" i="3"/>
  <c r="F1647" i="3"/>
  <c r="F1649" i="3"/>
  <c r="F1651" i="3"/>
  <c r="L1665" i="3"/>
  <c r="L1674" i="3"/>
  <c r="L1678" i="3"/>
  <c r="E1682" i="3"/>
  <c r="J1682" i="3" s="1"/>
  <c r="L1687" i="3"/>
  <c r="L1690" i="3"/>
  <c r="L1708" i="3"/>
  <c r="L1711" i="3"/>
  <c r="E1724" i="3"/>
  <c r="J1724" i="3" s="1"/>
  <c r="F1729" i="3"/>
  <c r="L1739" i="3"/>
  <c r="L1777" i="3"/>
  <c r="L20" i="3"/>
  <c r="L863" i="3"/>
  <c r="L1598" i="3"/>
  <c r="L1609" i="3"/>
  <c r="E1652" i="3"/>
  <c r="J1652" i="3" s="1"/>
  <c r="E1683" i="3"/>
  <c r="J168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30" i="3"/>
  <c r="L838" i="3"/>
  <c r="E841" i="3"/>
  <c r="J841" i="3" s="1"/>
  <c r="L846" i="3"/>
  <c r="L854" i="3"/>
  <c r="E857" i="3"/>
  <c r="J857" i="3" s="1"/>
  <c r="E877" i="3"/>
  <c r="J877" i="3" s="1"/>
  <c r="E879" i="3"/>
  <c r="J879" i="3" s="1"/>
  <c r="F879" i="3"/>
  <c r="L914" i="3"/>
  <c r="E926" i="3"/>
  <c r="J926" i="3" s="1"/>
  <c r="E932" i="3"/>
  <c r="J932" i="3" s="1"/>
  <c r="F932" i="3"/>
  <c r="L964" i="3"/>
  <c r="L966" i="3"/>
  <c r="L971" i="3"/>
  <c r="L972" i="3"/>
  <c r="L974" i="3"/>
  <c r="L979" i="3"/>
  <c r="L980" i="3"/>
  <c r="L1602" i="3"/>
  <c r="E1609" i="3"/>
  <c r="J1609" i="3" s="1"/>
  <c r="L1611" i="3"/>
  <c r="L1635" i="3"/>
  <c r="E1649" i="3"/>
  <c r="J1649" i="3" s="1"/>
  <c r="E1664" i="3"/>
  <c r="J1664" i="3" s="1"/>
  <c r="E1665" i="3"/>
  <c r="J1665" i="3" s="1"/>
  <c r="E1701" i="3"/>
  <c r="J1701" i="3" s="1"/>
  <c r="F1701" i="3"/>
  <c r="L1720" i="3"/>
  <c r="L1751" i="3"/>
  <c r="L1766" i="3"/>
  <c r="E1774" i="3"/>
  <c r="J1774" i="3" s="1"/>
  <c r="F187" i="3"/>
  <c r="L1601" i="3"/>
  <c r="F1693" i="3"/>
  <c r="E836" i="3"/>
  <c r="J836" i="3" s="1"/>
  <c r="E852" i="3"/>
  <c r="J852" i="3" s="1"/>
  <c r="L1596" i="3"/>
  <c r="L1607" i="3"/>
  <c r="E1619" i="3"/>
  <c r="J1619" i="3" s="1"/>
  <c r="L1621" i="3"/>
  <c r="F1632" i="3"/>
  <c r="L1640" i="3"/>
  <c r="L1649" i="3"/>
  <c r="L1653" i="3"/>
  <c r="F1655" i="3"/>
  <c r="F1657" i="3"/>
  <c r="E1658" i="3"/>
  <c r="J1658" i="3" s="1"/>
  <c r="L1669" i="3"/>
  <c r="L1682" i="3"/>
  <c r="F1680" i="3"/>
  <c r="E1691" i="3"/>
  <c r="J1691" i="3" s="1"/>
  <c r="F1690" i="3"/>
  <c r="L1694" i="3"/>
  <c r="E1717" i="3"/>
  <c r="J1717" i="3" s="1"/>
  <c r="L1727" i="3"/>
  <c r="L1755" i="3"/>
  <c r="L1756" i="3"/>
  <c r="L1759" i="3"/>
  <c r="E1778" i="3"/>
  <c r="J1778" i="3" s="1"/>
  <c r="L50" i="3"/>
  <c r="F75" i="3"/>
  <c r="E100" i="3"/>
  <c r="J100" i="3" s="1"/>
  <c r="E108" i="3"/>
  <c r="J108" i="3" s="1"/>
  <c r="L807" i="3"/>
  <c r="E839" i="3"/>
  <c r="J839" i="3" s="1"/>
  <c r="L841" i="3"/>
  <c r="L843" i="3"/>
  <c r="E855" i="3"/>
  <c r="J855" i="3" s="1"/>
  <c r="L857" i="3"/>
  <c r="L859" i="3"/>
  <c r="F870" i="3"/>
  <c r="E874" i="3"/>
  <c r="J874" i="3" s="1"/>
  <c r="L879" i="3"/>
  <c r="F897" i="3"/>
  <c r="F899" i="3"/>
  <c r="E900" i="3"/>
  <c r="J900" i="3" s="1"/>
  <c r="E960" i="3"/>
  <c r="J960" i="3" s="1"/>
  <c r="L987" i="3"/>
  <c r="F835" i="3"/>
  <c r="F59" i="3"/>
  <c r="F78" i="3"/>
  <c r="E196" i="3"/>
  <c r="J196" i="3" s="1"/>
  <c r="L817" i="3"/>
  <c r="L819" i="3"/>
  <c r="L825" i="3"/>
  <c r="E862" i="3"/>
  <c r="J862" i="3" s="1"/>
  <c r="F874" i="3"/>
  <c r="E878" i="3"/>
  <c r="J878" i="3" s="1"/>
  <c r="L880" i="3"/>
  <c r="L889" i="3"/>
  <c r="L891" i="3"/>
  <c r="E895" i="3"/>
  <c r="J895" i="3" s="1"/>
  <c r="F908" i="3"/>
  <c r="E920" i="3"/>
  <c r="J920" i="3" s="1"/>
  <c r="E921" i="3"/>
  <c r="J921" i="3" s="1"/>
  <c r="E958" i="3"/>
  <c r="J958" i="3" s="1"/>
  <c r="E968" i="3"/>
  <c r="J968" i="3" s="1"/>
  <c r="E976" i="3"/>
  <c r="J976" i="3" s="1"/>
  <c r="E977" i="3"/>
  <c r="J977" i="3" s="1"/>
  <c r="E979" i="3"/>
  <c r="J979" i="3" s="1"/>
  <c r="F980" i="3"/>
  <c r="E984" i="3"/>
  <c r="J984" i="3" s="1"/>
  <c r="L988" i="3"/>
  <c r="L990" i="3"/>
  <c r="E997" i="3"/>
  <c r="J99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805" i="3"/>
  <c r="L810" i="3"/>
  <c r="L812" i="3"/>
  <c r="E833" i="3"/>
  <c r="J833" i="3" s="1"/>
  <c r="F842" i="3"/>
  <c r="E849" i="3"/>
  <c r="J849" i="3" s="1"/>
  <c r="F858" i="3"/>
  <c r="L862" i="3"/>
  <c r="F862" i="3"/>
  <c r="F878" i="3"/>
  <c r="F880" i="3"/>
  <c r="L896" i="3"/>
  <c r="F901" i="3"/>
  <c r="F903" i="3"/>
  <c r="E912" i="3"/>
  <c r="J912" i="3" s="1"/>
  <c r="E933" i="3"/>
  <c r="J933" i="3" s="1"/>
  <c r="E934" i="3"/>
  <c r="J934" i="3" s="1"/>
  <c r="L948" i="3"/>
  <c r="L950" i="3"/>
  <c r="L962" i="3"/>
  <c r="E987" i="3"/>
  <c r="J987" i="3" s="1"/>
  <c r="L995" i="3"/>
  <c r="F995" i="3"/>
  <c r="F971" i="3"/>
  <c r="E925" i="3"/>
  <c r="J925" i="3" s="1"/>
  <c r="F979" i="3"/>
  <c r="L16" i="3"/>
  <c r="L127" i="3"/>
  <c r="L815" i="3"/>
  <c r="L829" i="3"/>
  <c r="E828" i="3"/>
  <c r="J828" i="3" s="1"/>
  <c r="L845" i="3"/>
  <c r="E859" i="3"/>
  <c r="J859" i="3" s="1"/>
  <c r="L918" i="3"/>
  <c r="E937" i="3"/>
  <c r="J937" i="3" s="1"/>
  <c r="L982" i="3"/>
  <c r="L10" i="3"/>
  <c r="L46" i="3"/>
  <c r="F60" i="3"/>
  <c r="E78" i="3"/>
  <c r="J78" i="3" s="1"/>
  <c r="L142" i="3"/>
  <c r="L158" i="3"/>
  <c r="L166" i="3"/>
  <c r="L174" i="3"/>
  <c r="L182" i="3"/>
  <c r="L808" i="3"/>
  <c r="L814" i="3"/>
  <c r="L816" i="3"/>
  <c r="F827" i="3"/>
  <c r="E835" i="3"/>
  <c r="J835" i="3" s="1"/>
  <c r="L837" i="3"/>
  <c r="F838" i="3"/>
  <c r="F843" i="3"/>
  <c r="E851" i="3"/>
  <c r="J851" i="3" s="1"/>
  <c r="L853" i="3"/>
  <c r="F859" i="3"/>
  <c r="E867" i="3"/>
  <c r="J867" i="3" s="1"/>
  <c r="E869" i="3"/>
  <c r="J869" i="3" s="1"/>
  <c r="F882" i="3"/>
  <c r="E894" i="3"/>
  <c r="J894" i="3" s="1"/>
  <c r="E899" i="3"/>
  <c r="J899" i="3" s="1"/>
  <c r="L915" i="3"/>
  <c r="L920" i="3"/>
  <c r="F924" i="3"/>
  <c r="L931" i="3"/>
  <c r="F940" i="3"/>
  <c r="E944" i="3"/>
  <c r="J944" i="3" s="1"/>
  <c r="E947" i="3"/>
  <c r="J947" i="3" s="1"/>
  <c r="L968" i="3"/>
  <c r="L970" i="3"/>
  <c r="L976" i="3"/>
  <c r="L978" i="3"/>
  <c r="E982" i="3"/>
  <c r="J982" i="3" s="1"/>
  <c r="F988" i="3"/>
  <c r="E992" i="3"/>
  <c r="J992" i="3" s="1"/>
  <c r="L996" i="3"/>
  <c r="L998" i="3"/>
  <c r="E965" i="3"/>
  <c r="J965" i="3" s="1"/>
  <c r="L813" i="3"/>
  <c r="F834" i="3"/>
  <c r="F850" i="3"/>
  <c r="E896" i="3"/>
  <c r="J896" i="3" s="1"/>
  <c r="E915" i="3"/>
  <c r="J915" i="3" s="1"/>
  <c r="E827" i="3"/>
  <c r="J827" i="3" s="1"/>
  <c r="F830" i="3"/>
  <c r="E843" i="3"/>
  <c r="J843" i="3" s="1"/>
  <c r="F851" i="3"/>
  <c r="L860" i="3"/>
  <c r="F881" i="3"/>
  <c r="E906" i="3"/>
  <c r="J906" i="3" s="1"/>
  <c r="E907" i="3"/>
  <c r="J907" i="3" s="1"/>
  <c r="E910" i="3"/>
  <c r="J910" i="3" s="1"/>
  <c r="L911" i="3"/>
  <c r="L939" i="3"/>
  <c r="F67" i="3"/>
  <c r="L12" i="3"/>
  <c r="F44" i="3"/>
  <c r="L54" i="3"/>
  <c r="E57" i="3"/>
  <c r="J57" i="3" s="1"/>
  <c r="L62" i="3"/>
  <c r="L70" i="3"/>
  <c r="E73" i="3"/>
  <c r="J73" i="3" s="1"/>
  <c r="L74" i="3"/>
  <c r="E831" i="3"/>
  <c r="J831" i="3" s="1"/>
  <c r="L833" i="3"/>
  <c r="L835" i="3"/>
  <c r="E847" i="3"/>
  <c r="J847" i="3" s="1"/>
  <c r="L849" i="3"/>
  <c r="L851" i="3"/>
  <c r="E863" i="3"/>
  <c r="J863" i="3" s="1"/>
  <c r="E871" i="3"/>
  <c r="J871" i="3" s="1"/>
  <c r="E873" i="3"/>
  <c r="J873" i="3" s="1"/>
  <c r="E898" i="3"/>
  <c r="J898" i="3" s="1"/>
  <c r="F905" i="3"/>
  <c r="F907" i="3"/>
  <c r="L912" i="3"/>
  <c r="E916" i="3"/>
  <c r="J916" i="3" s="1"/>
  <c r="L932" i="3"/>
  <c r="L934" i="3"/>
  <c r="E942" i="3"/>
  <c r="J942" i="3" s="1"/>
  <c r="E952" i="3"/>
  <c r="J952" i="3" s="1"/>
  <c r="E953" i="3"/>
  <c r="J953" i="3" s="1"/>
  <c r="L951" i="3"/>
  <c r="F959" i="3"/>
  <c r="L986" i="3"/>
  <c r="E993" i="3"/>
  <c r="J99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631" i="3"/>
  <c r="J1631" i="3" s="1"/>
  <c r="F1629" i="3"/>
  <c r="E1626" i="3"/>
  <c r="J1626" i="3" s="1"/>
  <c r="F162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809" i="3"/>
  <c r="L823" i="3"/>
  <c r="E829" i="3"/>
  <c r="J829" i="3" s="1"/>
  <c r="L831" i="3"/>
  <c r="E837" i="3"/>
  <c r="J837" i="3" s="1"/>
  <c r="L839" i="3"/>
  <c r="E845" i="3"/>
  <c r="J845" i="3" s="1"/>
  <c r="L847" i="3"/>
  <c r="E853" i="3"/>
  <c r="J853" i="3" s="1"/>
  <c r="L855" i="3"/>
  <c r="E860" i="3"/>
  <c r="J860" i="3" s="1"/>
  <c r="E864" i="3"/>
  <c r="J864" i="3" s="1"/>
  <c r="E868" i="3"/>
  <c r="J868" i="3" s="1"/>
  <c r="E872" i="3"/>
  <c r="J872" i="3" s="1"/>
  <c r="E876" i="3"/>
  <c r="J876" i="3" s="1"/>
  <c r="L885" i="3"/>
  <c r="L886" i="3"/>
  <c r="L883" i="3"/>
  <c r="L884" i="3"/>
  <c r="F891" i="3"/>
  <c r="F890" i="3"/>
  <c r="E893" i="3"/>
  <c r="J893" i="3" s="1"/>
  <c r="F917" i="3"/>
  <c r="E919" i="3"/>
  <c r="J919" i="3" s="1"/>
  <c r="F935" i="3"/>
  <c r="F949" i="3"/>
  <c r="E951" i="3"/>
  <c r="J951" i="3" s="1"/>
  <c r="L960" i="3"/>
  <c r="L959" i="3"/>
  <c r="F965" i="3"/>
  <c r="E967" i="3"/>
  <c r="J967" i="3" s="1"/>
  <c r="E969" i="3"/>
  <c r="J969" i="3" s="1"/>
  <c r="L985" i="3"/>
  <c r="E1625" i="3"/>
  <c r="J1625" i="3" s="1"/>
  <c r="L1646" i="3"/>
  <c r="L1645" i="3"/>
  <c r="L1648" i="3"/>
  <c r="L1647" i="3"/>
  <c r="L1658" i="3"/>
  <c r="L1660" i="3"/>
  <c r="L165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63" i="3"/>
  <c r="F875" i="3"/>
  <c r="L993" i="3"/>
  <c r="L1633" i="3"/>
  <c r="L1628" i="3"/>
  <c r="F1698" i="3"/>
  <c r="E1694" i="3"/>
  <c r="J1694" i="3" s="1"/>
  <c r="E1700" i="3"/>
  <c r="J1700" i="3" s="1"/>
  <c r="E1699" i="3"/>
  <c r="J169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821" i="3"/>
  <c r="J821" i="3" s="1"/>
  <c r="E822" i="3"/>
  <c r="J822" i="3" s="1"/>
  <c r="L824" i="3"/>
  <c r="F829" i="3"/>
  <c r="E830" i="3"/>
  <c r="J830" i="3" s="1"/>
  <c r="L832" i="3"/>
  <c r="F837" i="3"/>
  <c r="E838" i="3"/>
  <c r="J838" i="3" s="1"/>
  <c r="L840" i="3"/>
  <c r="F845" i="3"/>
  <c r="E846" i="3"/>
  <c r="J846" i="3" s="1"/>
  <c r="L848" i="3"/>
  <c r="F853" i="3"/>
  <c r="E854" i="3"/>
  <c r="J854" i="3" s="1"/>
  <c r="L856" i="3"/>
  <c r="F860" i="3"/>
  <c r="L861" i="3"/>
  <c r="F864" i="3"/>
  <c r="L865" i="3"/>
  <c r="F868" i="3"/>
  <c r="L869" i="3"/>
  <c r="F872" i="3"/>
  <c r="L873" i="3"/>
  <c r="F876" i="3"/>
  <c r="L877" i="3"/>
  <c r="L887" i="3"/>
  <c r="L888" i="3"/>
  <c r="E887" i="3"/>
  <c r="J887" i="3" s="1"/>
  <c r="L900" i="3"/>
  <c r="L902" i="3"/>
  <c r="L908" i="3"/>
  <c r="L910" i="3"/>
  <c r="F913" i="3"/>
  <c r="L926" i="3"/>
  <c r="F931" i="3"/>
  <c r="L943" i="3"/>
  <c r="F945" i="3"/>
  <c r="L958" i="3"/>
  <c r="E961" i="3"/>
  <c r="J961" i="3" s="1"/>
  <c r="E971" i="3"/>
  <c r="J971" i="3" s="1"/>
  <c r="E974" i="3"/>
  <c r="J974" i="3" s="1"/>
  <c r="L977" i="3"/>
  <c r="L1591" i="3"/>
  <c r="L1592" i="3"/>
  <c r="L1593" i="3"/>
  <c r="E1623" i="3"/>
  <c r="J1623" i="3" s="1"/>
  <c r="F1621" i="3"/>
  <c r="E1618" i="3"/>
  <c r="J1618" i="3" s="1"/>
  <c r="F1617" i="3"/>
  <c r="L1625" i="3"/>
  <c r="L1620" i="3"/>
  <c r="L1627" i="3"/>
  <c r="L1629" i="3"/>
  <c r="L1642" i="3"/>
  <c r="L1644" i="3"/>
  <c r="L1672" i="3"/>
  <c r="L1671" i="3"/>
  <c r="L1670" i="3"/>
  <c r="F1696" i="3"/>
  <c r="F1746" i="3"/>
  <c r="E1748" i="3"/>
  <c r="J1748" i="3" s="1"/>
  <c r="E1747" i="3"/>
  <c r="J1747" i="3" s="1"/>
  <c r="N2369" i="3"/>
  <c r="N2370" i="3" s="1"/>
  <c r="N237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821" i="3"/>
  <c r="F822" i="3"/>
  <c r="E823" i="3"/>
  <c r="J823" i="3" s="1"/>
  <c r="F846" i="3"/>
  <c r="F854" i="3"/>
  <c r="E865" i="3"/>
  <c r="J865" i="3" s="1"/>
  <c r="E890" i="3"/>
  <c r="J890" i="3" s="1"/>
  <c r="F888" i="3"/>
  <c r="F889" i="3"/>
  <c r="F886" i="3"/>
  <c r="L899" i="3"/>
  <c r="L907" i="3"/>
  <c r="F912" i="3"/>
  <c r="F927" i="3"/>
  <c r="E924" i="3"/>
  <c r="J924" i="3" s="1"/>
  <c r="L938" i="3"/>
  <c r="E939" i="3"/>
  <c r="J939" i="3" s="1"/>
  <c r="L940" i="3"/>
  <c r="F941" i="3"/>
  <c r="E943" i="3"/>
  <c r="J943" i="3" s="1"/>
  <c r="E963" i="3"/>
  <c r="J963" i="3" s="1"/>
  <c r="E966" i="3"/>
  <c r="J966" i="3" s="1"/>
  <c r="L969" i="3"/>
  <c r="F1001" i="3"/>
  <c r="L1589" i="3"/>
  <c r="L1595" i="3"/>
  <c r="E1613" i="3"/>
  <c r="J1613" i="3" s="1"/>
  <c r="E1617" i="3"/>
  <c r="J1617" i="3" s="1"/>
  <c r="L1650" i="3"/>
  <c r="L1652" i="3"/>
  <c r="L1651" i="3"/>
  <c r="L1657" i="3"/>
  <c r="E1711" i="3"/>
  <c r="J1711" i="3" s="1"/>
  <c r="L1774" i="3"/>
  <c r="L1770" i="3"/>
  <c r="E2390" i="3"/>
  <c r="J2390" i="3" s="1"/>
  <c r="F2388" i="3"/>
  <c r="E2384" i="3"/>
  <c r="J2384" i="3" s="1"/>
  <c r="F2387" i="3"/>
  <c r="E2388" i="3"/>
  <c r="J2388" i="3" s="1"/>
  <c r="L2432" i="3"/>
  <c r="L2431" i="3"/>
  <c r="L2491" i="3"/>
  <c r="L252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39" i="3"/>
  <c r="E1627" i="3"/>
  <c r="J1627" i="3" s="1"/>
  <c r="F3232" i="3"/>
  <c r="E3234" i="3"/>
  <c r="J3234" i="3" s="1"/>
  <c r="E3233" i="3"/>
  <c r="J3233" i="3" s="1"/>
  <c r="F32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823" i="3"/>
  <c r="E824" i="3"/>
  <c r="J824" i="3" s="1"/>
  <c r="L826" i="3"/>
  <c r="F831" i="3"/>
  <c r="E832" i="3"/>
  <c r="J832" i="3" s="1"/>
  <c r="L834" i="3"/>
  <c r="F839" i="3"/>
  <c r="E840" i="3"/>
  <c r="J840" i="3" s="1"/>
  <c r="L842" i="3"/>
  <c r="F847" i="3"/>
  <c r="E848" i="3"/>
  <c r="J848" i="3" s="1"/>
  <c r="L850" i="3"/>
  <c r="F855" i="3"/>
  <c r="E856" i="3"/>
  <c r="J856" i="3" s="1"/>
  <c r="L858" i="3"/>
  <c r="F861" i="3"/>
  <c r="F865" i="3"/>
  <c r="L866" i="3"/>
  <c r="F869" i="3"/>
  <c r="L870" i="3"/>
  <c r="F873" i="3"/>
  <c r="L874" i="3"/>
  <c r="F877" i="3"/>
  <c r="E886" i="3"/>
  <c r="J886" i="3" s="1"/>
  <c r="F884" i="3"/>
  <c r="E889" i="3"/>
  <c r="J889" i="3" s="1"/>
  <c r="E884" i="3"/>
  <c r="J884" i="3" s="1"/>
  <c r="E892" i="3"/>
  <c r="J892" i="3" s="1"/>
  <c r="F916" i="3"/>
  <c r="F923" i="3"/>
  <c r="E936" i="3"/>
  <c r="J936" i="3" s="1"/>
  <c r="F937" i="3"/>
  <c r="F948" i="3"/>
  <c r="E957" i="3"/>
  <c r="J957" i="3" s="1"/>
  <c r="E956" i="3"/>
  <c r="J956" i="3" s="1"/>
  <c r="F955" i="3"/>
  <c r="L961" i="3"/>
  <c r="F963" i="3"/>
  <c r="F972" i="3"/>
  <c r="E1615" i="3"/>
  <c r="J1615" i="3" s="1"/>
  <c r="F1613" i="3"/>
  <c r="E1610" i="3"/>
  <c r="J1610" i="3" s="1"/>
  <c r="F1609" i="3"/>
  <c r="L1617" i="3"/>
  <c r="L1612" i="3"/>
  <c r="F1626" i="3"/>
  <c r="L1632" i="3"/>
  <c r="F1645" i="3"/>
  <c r="E1647" i="3"/>
  <c r="J1647" i="3" s="1"/>
  <c r="E1646" i="3"/>
  <c r="J1646" i="3" s="1"/>
  <c r="E1642" i="3"/>
  <c r="J1642" i="3" s="1"/>
  <c r="F1641" i="3"/>
  <c r="L1662" i="3"/>
  <c r="L1664" i="3"/>
  <c r="L1663" i="3"/>
  <c r="F1730" i="3"/>
  <c r="E1732" i="3"/>
  <c r="J1732" i="3" s="1"/>
  <c r="E1731" i="3"/>
  <c r="J1731" i="3" s="1"/>
  <c r="F1744" i="3"/>
  <c r="F1770" i="3"/>
  <c r="E1772" i="3"/>
  <c r="J1772" i="3" s="1"/>
  <c r="E1767" i="3"/>
  <c r="J1767" i="3" s="1"/>
  <c r="F1769" i="3"/>
  <c r="F1768" i="3"/>
  <c r="E1771" i="3"/>
  <c r="J1771" i="3" s="1"/>
  <c r="L2464" i="3"/>
  <c r="L2463" i="3"/>
  <c r="F2557" i="3"/>
  <c r="F2556" i="3"/>
  <c r="E2559" i="3"/>
  <c r="J2559" i="3" s="1"/>
  <c r="E2558" i="3"/>
  <c r="J2558" i="3" s="1"/>
  <c r="F2555" i="3"/>
  <c r="E41" i="3"/>
  <c r="J41" i="3" s="1"/>
  <c r="F871" i="3"/>
  <c r="E37" i="3"/>
  <c r="J37" i="3" s="1"/>
  <c r="F39" i="3"/>
  <c r="F43" i="3"/>
  <c r="F211" i="3"/>
  <c r="F824" i="3"/>
  <c r="E825" i="3"/>
  <c r="J825" i="3" s="1"/>
  <c r="L827" i="3"/>
  <c r="F832" i="3"/>
  <c r="F840" i="3"/>
  <c r="F848" i="3"/>
  <c r="F856" i="3"/>
  <c r="E870" i="3"/>
  <c r="J870" i="3" s="1"/>
  <c r="L881" i="3"/>
  <c r="E880" i="3"/>
  <c r="J880" i="3" s="1"/>
  <c r="E881" i="3"/>
  <c r="J881" i="3" s="1"/>
  <c r="E882" i="3"/>
  <c r="J882" i="3" s="1"/>
  <c r="E883" i="3"/>
  <c r="J883" i="3" s="1"/>
  <c r="L893" i="3"/>
  <c r="L901" i="3"/>
  <c r="L909" i="3"/>
  <c r="L913" i="3"/>
  <c r="F919" i="3"/>
  <c r="L923" i="3"/>
  <c r="E931" i="3"/>
  <c r="J931" i="3" s="1"/>
  <c r="F933" i="3"/>
  <c r="E935" i="3"/>
  <c r="J935" i="3" s="1"/>
  <c r="L944" i="3"/>
  <c r="L945" i="3"/>
  <c r="F951" i="3"/>
  <c r="L955" i="3"/>
  <c r="F964" i="3"/>
  <c r="E989" i="3"/>
  <c r="J989" i="3" s="1"/>
  <c r="F997" i="3"/>
  <c r="E999" i="3"/>
  <c r="J999" i="3" s="1"/>
  <c r="E1001" i="3"/>
  <c r="J1001" i="3" s="1"/>
  <c r="L1585" i="3"/>
  <c r="L1584" i="3"/>
  <c r="L1615" i="3"/>
  <c r="E1641" i="3"/>
  <c r="J1641" i="3" s="1"/>
  <c r="E1645" i="3"/>
  <c r="J1645" i="3" s="1"/>
  <c r="E1695" i="3"/>
  <c r="J1695" i="3" s="1"/>
  <c r="L2496" i="3"/>
  <c r="L2495" i="3"/>
  <c r="L2528" i="3"/>
  <c r="L252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825" i="3"/>
  <c r="E826" i="3"/>
  <c r="J826" i="3" s="1"/>
  <c r="L828" i="3"/>
  <c r="F833" i="3"/>
  <c r="E834" i="3"/>
  <c r="J834" i="3" s="1"/>
  <c r="L836" i="3"/>
  <c r="F841" i="3"/>
  <c r="E842" i="3"/>
  <c r="J842" i="3" s="1"/>
  <c r="L844" i="3"/>
  <c r="F849" i="3"/>
  <c r="E850" i="3"/>
  <c r="J850" i="3" s="1"/>
  <c r="L852" i="3"/>
  <c r="F857" i="3"/>
  <c r="E858" i="3"/>
  <c r="J858" i="3" s="1"/>
  <c r="F883" i="3"/>
  <c r="L898" i="3"/>
  <c r="L904" i="3"/>
  <c r="L906" i="3"/>
  <c r="E913" i="3"/>
  <c r="J913" i="3" s="1"/>
  <c r="E917" i="3"/>
  <c r="J917" i="3" s="1"/>
  <c r="F915" i="3"/>
  <c r="E928" i="3"/>
  <c r="J928" i="3" s="1"/>
  <c r="L927" i="3"/>
  <c r="F929" i="3"/>
  <c r="L942" i="3"/>
  <c r="E945" i="3"/>
  <c r="J945" i="3" s="1"/>
  <c r="E949" i="3"/>
  <c r="J949" i="3" s="1"/>
  <c r="F947" i="3"/>
  <c r="F989" i="3"/>
  <c r="E991" i="3"/>
  <c r="J991" i="3" s="1"/>
  <c r="L992" i="3"/>
  <c r="F1002" i="3"/>
  <c r="L1613" i="3"/>
  <c r="F1618" i="3"/>
  <c r="L1624" i="3"/>
  <c r="E1639" i="3"/>
  <c r="J1639" i="3" s="1"/>
  <c r="F1637" i="3"/>
  <c r="E1634" i="3"/>
  <c r="J1634" i="3" s="1"/>
  <c r="F1633" i="3"/>
  <c r="L1641" i="3"/>
  <c r="L1636" i="3"/>
  <c r="L1643" i="3"/>
  <c r="L1654" i="3"/>
  <c r="L1656" i="3"/>
  <c r="L1655" i="3"/>
  <c r="L1661" i="3"/>
  <c r="F1714" i="3"/>
  <c r="E1716" i="3"/>
  <c r="J1716" i="3" s="1"/>
  <c r="E1715" i="3"/>
  <c r="J1715" i="3" s="1"/>
  <c r="F1728" i="3"/>
  <c r="L2383" i="3"/>
  <c r="L2377" i="3"/>
  <c r="L2381" i="3"/>
  <c r="L2460" i="3"/>
  <c r="F973" i="3"/>
  <c r="E975" i="3"/>
  <c r="J975" i="3" s="1"/>
  <c r="L878" i="3"/>
  <c r="L882" i="3"/>
  <c r="L892" i="3"/>
  <c r="L895" i="3"/>
  <c r="E891" i="3"/>
  <c r="J891" i="3" s="1"/>
  <c r="L903" i="3"/>
  <c r="L922" i="3"/>
  <c r="E923" i="3"/>
  <c r="J923" i="3" s="1"/>
  <c r="L924" i="3"/>
  <c r="F925" i="3"/>
  <c r="E927" i="3"/>
  <c r="J927" i="3" s="1"/>
  <c r="L936" i="3"/>
  <c r="L937" i="3"/>
  <c r="F943" i="3"/>
  <c r="E940" i="3"/>
  <c r="J940" i="3" s="1"/>
  <c r="L947" i="3"/>
  <c r="L954" i="3"/>
  <c r="E955" i="3"/>
  <c r="J955" i="3" s="1"/>
  <c r="L956" i="3"/>
  <c r="F957" i="3"/>
  <c r="E959" i="3"/>
  <c r="J959" i="3" s="1"/>
  <c r="E973" i="3"/>
  <c r="J973" i="3" s="1"/>
  <c r="F981" i="3"/>
  <c r="E983" i="3"/>
  <c r="J983" i="3" s="1"/>
  <c r="L984" i="3"/>
  <c r="E985" i="3"/>
  <c r="J985" i="3" s="1"/>
  <c r="E995" i="3"/>
  <c r="J995" i="3" s="1"/>
  <c r="E998" i="3"/>
  <c r="J998" i="3" s="1"/>
  <c r="L1001" i="3"/>
  <c r="L1581" i="3"/>
  <c r="L1588" i="3"/>
  <c r="L1590" i="3"/>
  <c r="L1594" i="3"/>
  <c r="E1633" i="3"/>
  <c r="J1633" i="3" s="1"/>
  <c r="L1668" i="3"/>
  <c r="L1666" i="3"/>
  <c r="L1667" i="3"/>
  <c r="F1697" i="3"/>
  <c r="E1743" i="3"/>
  <c r="J1743" i="3" s="1"/>
  <c r="F1782" i="3"/>
  <c r="E1784" i="3"/>
  <c r="J1784" i="3" s="1"/>
  <c r="E1783" i="3"/>
  <c r="J1783" i="3" s="1"/>
  <c r="F1780" i="3"/>
  <c r="E1779" i="3"/>
  <c r="J1779" i="3" s="1"/>
  <c r="L2492" i="3"/>
  <c r="L2524" i="3"/>
  <c r="F961" i="3"/>
  <c r="E964" i="3"/>
  <c r="J964" i="3" s="1"/>
  <c r="L967" i="3"/>
  <c r="F969" i="3"/>
  <c r="E972" i="3"/>
  <c r="J972" i="3" s="1"/>
  <c r="L975" i="3"/>
  <c r="F977" i="3"/>
  <c r="E980" i="3"/>
  <c r="J980" i="3" s="1"/>
  <c r="L983" i="3"/>
  <c r="F985" i="3"/>
  <c r="E988" i="3"/>
  <c r="J988" i="3" s="1"/>
  <c r="L991" i="3"/>
  <c r="F993" i="3"/>
  <c r="E996" i="3"/>
  <c r="J996" i="3" s="1"/>
  <c r="L999" i="3"/>
  <c r="L1673" i="3"/>
  <c r="E1698" i="3"/>
  <c r="J1698" i="3" s="1"/>
  <c r="F1710" i="3"/>
  <c r="E1712" i="3"/>
  <c r="J1712" i="3" s="1"/>
  <c r="E1707" i="3"/>
  <c r="J1707" i="3" s="1"/>
  <c r="E1714" i="3"/>
  <c r="J1714" i="3" s="1"/>
  <c r="F1711" i="3"/>
  <c r="F1726" i="3"/>
  <c r="E1728" i="3"/>
  <c r="J1728" i="3" s="1"/>
  <c r="E1723" i="3"/>
  <c r="J1723" i="3" s="1"/>
  <c r="E1730" i="3"/>
  <c r="J1730" i="3" s="1"/>
  <c r="F1742" i="3"/>
  <c r="E1744" i="3"/>
  <c r="J1744" i="3" s="1"/>
  <c r="E1739" i="3"/>
  <c r="J1739" i="3" s="1"/>
  <c r="E1746" i="3"/>
  <c r="J1746" i="3" s="1"/>
  <c r="L1772" i="3"/>
  <c r="L1773" i="3"/>
  <c r="E1782" i="3"/>
  <c r="J1782" i="3" s="1"/>
  <c r="L1785" i="3"/>
  <c r="F1786" i="3"/>
  <c r="L2366" i="3"/>
  <c r="E2382" i="3"/>
  <c r="J2382" i="3" s="1"/>
  <c r="E2378" i="3"/>
  <c r="F2380" i="3"/>
  <c r="E2387" i="3"/>
  <c r="J2387" i="3" s="1"/>
  <c r="L2429" i="3"/>
  <c r="F2429" i="3"/>
  <c r="E2431" i="3"/>
  <c r="J2431" i="3" s="1"/>
  <c r="F2428" i="3"/>
  <c r="L2462" i="3"/>
  <c r="L2494" i="3"/>
  <c r="L2526" i="3"/>
  <c r="E2536" i="3"/>
  <c r="J2536" i="3" s="1"/>
  <c r="E2535" i="3"/>
  <c r="J2535" i="3" s="1"/>
  <c r="F2534" i="3"/>
  <c r="F3229" i="3"/>
  <c r="L3256" i="3"/>
  <c r="F3312" i="3"/>
  <c r="E3314" i="3"/>
  <c r="J3314" i="3" s="1"/>
  <c r="F3310" i="3"/>
  <c r="E3313" i="3"/>
  <c r="J3313" i="3" s="1"/>
  <c r="F892" i="3"/>
  <c r="F896" i="3"/>
  <c r="L897" i="3"/>
  <c r="F900" i="3"/>
  <c r="F904" i="3"/>
  <c r="E911" i="3"/>
  <c r="J911" i="3" s="1"/>
  <c r="F1610" i="3"/>
  <c r="E1611" i="3"/>
  <c r="J1611" i="3" s="1"/>
  <c r="F1642" i="3"/>
  <c r="F1646" i="3"/>
  <c r="F1650" i="3"/>
  <c r="F1654" i="3"/>
  <c r="F1658" i="3"/>
  <c r="F1662" i="3"/>
  <c r="F1667" i="3"/>
  <c r="E1669" i="3"/>
  <c r="J1669" i="3" s="1"/>
  <c r="F1666" i="3"/>
  <c r="F1671" i="3"/>
  <c r="E1673" i="3"/>
  <c r="J1673" i="3" s="1"/>
  <c r="F1679" i="3"/>
  <c r="E1681" i="3"/>
  <c r="J1681" i="3" s="1"/>
  <c r="E1676" i="3"/>
  <c r="J1676" i="3" s="1"/>
  <c r="L1686" i="3"/>
  <c r="F1687" i="3"/>
  <c r="E1689" i="3"/>
  <c r="J1689" i="3" s="1"/>
  <c r="E1684" i="3"/>
  <c r="J1684" i="3" s="1"/>
  <c r="L1693" i="3"/>
  <c r="E1697" i="3"/>
  <c r="J1697" i="3" s="1"/>
  <c r="F1695" i="3"/>
  <c r="E1692" i="3"/>
  <c r="J1692" i="3" s="1"/>
  <c r="L1697" i="3"/>
  <c r="E1709" i="3"/>
  <c r="J1709" i="3" s="1"/>
  <c r="F1709" i="3"/>
  <c r="F1707" i="3"/>
  <c r="L1713" i="3"/>
  <c r="L1714" i="3"/>
  <c r="E1725" i="3"/>
  <c r="J1725" i="3" s="1"/>
  <c r="F1725" i="3"/>
  <c r="F1723" i="3"/>
  <c r="L1729" i="3"/>
  <c r="L1730" i="3"/>
  <c r="E1741" i="3"/>
  <c r="J1741" i="3" s="1"/>
  <c r="F1741" i="3"/>
  <c r="F1739" i="3"/>
  <c r="L1745" i="3"/>
  <c r="L1746" i="3"/>
  <c r="L1753" i="3"/>
  <c r="F1755" i="3"/>
  <c r="E1757" i="3"/>
  <c r="J1757" i="3" s="1"/>
  <c r="E1758" i="3"/>
  <c r="J1758" i="3" s="1"/>
  <c r="L1761" i="3"/>
  <c r="F1762" i="3"/>
  <c r="E1769" i="3"/>
  <c r="J1769" i="3" s="1"/>
  <c r="E1770" i="3"/>
  <c r="J1770" i="3" s="1"/>
  <c r="L1767" i="3"/>
  <c r="F1774" i="3"/>
  <c r="E1776" i="3"/>
  <c r="J1776" i="3" s="1"/>
  <c r="F1779" i="3"/>
  <c r="E1781" i="3"/>
  <c r="J1781" i="3" s="1"/>
  <c r="F1776" i="3"/>
  <c r="L1784" i="3"/>
  <c r="L2379" i="3"/>
  <c r="L2380" i="3"/>
  <c r="E2376" i="3"/>
  <c r="F2386" i="3"/>
  <c r="E2394" i="3"/>
  <c r="J2394" i="3" s="1"/>
  <c r="F2392" i="3"/>
  <c r="E2399" i="3"/>
  <c r="J2399" i="3" s="1"/>
  <c r="L2402" i="3"/>
  <c r="L2414" i="3"/>
  <c r="E2418" i="3"/>
  <c r="J2418" i="3" s="1"/>
  <c r="L2428" i="3"/>
  <c r="E2435" i="3"/>
  <c r="J2435" i="3" s="1"/>
  <c r="E2439" i="3"/>
  <c r="J2439" i="3" s="1"/>
  <c r="L2441" i="3"/>
  <c r="F2448" i="3"/>
  <c r="E2450" i="3"/>
  <c r="J2450" i="3" s="1"/>
  <c r="L2458" i="3"/>
  <c r="F2459" i="3"/>
  <c r="E2461" i="3"/>
  <c r="J2461" i="3" s="1"/>
  <c r="E2467" i="3"/>
  <c r="J2467" i="3" s="1"/>
  <c r="E2471" i="3"/>
  <c r="J2471" i="3" s="1"/>
  <c r="L2473" i="3"/>
  <c r="F2480" i="3"/>
  <c r="E2482" i="3"/>
  <c r="J2482" i="3" s="1"/>
  <c r="L2490" i="3"/>
  <c r="F2491" i="3"/>
  <c r="E2493" i="3"/>
  <c r="J2493" i="3" s="1"/>
  <c r="E2499" i="3"/>
  <c r="J2499" i="3" s="1"/>
  <c r="E2503" i="3"/>
  <c r="J2503" i="3" s="1"/>
  <c r="L2505" i="3"/>
  <c r="F2512" i="3"/>
  <c r="E2514" i="3"/>
  <c r="J2514" i="3" s="1"/>
  <c r="L2522" i="3"/>
  <c r="F2523" i="3"/>
  <c r="E2525" i="3"/>
  <c r="J2525" i="3" s="1"/>
  <c r="E2531" i="3"/>
  <c r="J2531" i="3" s="1"/>
  <c r="E2530" i="3"/>
  <c r="J2530" i="3" s="1"/>
  <c r="E3190" i="3"/>
  <c r="J3190" i="3" s="1"/>
  <c r="E3188" i="3"/>
  <c r="J3188" i="3" s="1"/>
  <c r="F3188" i="3"/>
  <c r="L3332" i="3"/>
  <c r="E3995" i="3"/>
  <c r="J3995" i="3" s="1"/>
  <c r="F3993" i="3"/>
  <c r="E897" i="3"/>
  <c r="J897" i="3" s="1"/>
  <c r="E901" i="3"/>
  <c r="J901" i="3" s="1"/>
  <c r="E905" i="3"/>
  <c r="J905" i="3" s="1"/>
  <c r="F911" i="3"/>
  <c r="E914" i="3"/>
  <c r="J914" i="3" s="1"/>
  <c r="L917" i="3"/>
  <c r="E922" i="3"/>
  <c r="J922" i="3" s="1"/>
  <c r="L925" i="3"/>
  <c r="E930" i="3"/>
  <c r="J930" i="3" s="1"/>
  <c r="L933" i="3"/>
  <c r="E938" i="3"/>
  <c r="J938" i="3" s="1"/>
  <c r="L941" i="3"/>
  <c r="E946" i="3"/>
  <c r="J946" i="3" s="1"/>
  <c r="L949" i="3"/>
  <c r="E954" i="3"/>
  <c r="J954" i="3" s="1"/>
  <c r="L957" i="3"/>
  <c r="E962" i="3"/>
  <c r="J962" i="3" s="1"/>
  <c r="L965" i="3"/>
  <c r="F967" i="3"/>
  <c r="E970" i="3"/>
  <c r="J970" i="3" s="1"/>
  <c r="L973" i="3"/>
  <c r="F975" i="3"/>
  <c r="E978" i="3"/>
  <c r="J978" i="3" s="1"/>
  <c r="L981" i="3"/>
  <c r="F983" i="3"/>
  <c r="E986" i="3"/>
  <c r="J986" i="3" s="1"/>
  <c r="L989" i="3"/>
  <c r="F991" i="3"/>
  <c r="E994" i="3"/>
  <c r="J994" i="3" s="1"/>
  <c r="L997" i="3"/>
  <c r="F999" i="3"/>
  <c r="E1002" i="3"/>
  <c r="J1002" i="3" s="1"/>
  <c r="L1586" i="3"/>
  <c r="F1611" i="3"/>
  <c r="E1612" i="3"/>
  <c r="J1612" i="3" s="1"/>
  <c r="L1614" i="3"/>
  <c r="F1619" i="3"/>
  <c r="E1620" i="3"/>
  <c r="J1620" i="3" s="1"/>
  <c r="L1622" i="3"/>
  <c r="F1627" i="3"/>
  <c r="E1628" i="3"/>
  <c r="J1628" i="3" s="1"/>
  <c r="L1630" i="3"/>
  <c r="F1635" i="3"/>
  <c r="E1636" i="3"/>
  <c r="J1636" i="3" s="1"/>
  <c r="L1638" i="3"/>
  <c r="E1651" i="3"/>
  <c r="J1651" i="3" s="1"/>
  <c r="E1655" i="3"/>
  <c r="J1655" i="3" s="1"/>
  <c r="E1659" i="3"/>
  <c r="J1659" i="3" s="1"/>
  <c r="E1663" i="3"/>
  <c r="J1663" i="3" s="1"/>
  <c r="E1667" i="3"/>
  <c r="J1667" i="3" s="1"/>
  <c r="F1675" i="3"/>
  <c r="E1677" i="3"/>
  <c r="J1677" i="3" s="1"/>
  <c r="E1678" i="3"/>
  <c r="J1678" i="3" s="1"/>
  <c r="F1677" i="3"/>
  <c r="E1675" i="3"/>
  <c r="J1675" i="3" s="1"/>
  <c r="F1676" i="3"/>
  <c r="F1694" i="3"/>
  <c r="L1700" i="3"/>
  <c r="L1701" i="3"/>
  <c r="F1706" i="3"/>
  <c r="E1703" i="3"/>
  <c r="J1703" i="3" s="1"/>
  <c r="F1704" i="3"/>
  <c r="F1705" i="3"/>
  <c r="F1708" i="3"/>
  <c r="L1716" i="3"/>
  <c r="L1717" i="3"/>
  <c r="F1722" i="3"/>
  <c r="E1719" i="3"/>
  <c r="J1719" i="3" s="1"/>
  <c r="F1720" i="3"/>
  <c r="F1721" i="3"/>
  <c r="F1724" i="3"/>
  <c r="L1732" i="3"/>
  <c r="L1733" i="3"/>
  <c r="F1738" i="3"/>
  <c r="E1735" i="3"/>
  <c r="J1735" i="3" s="1"/>
  <c r="F1736" i="3"/>
  <c r="F1737" i="3"/>
  <c r="F1740" i="3"/>
  <c r="L1748" i="3"/>
  <c r="L1749" i="3"/>
  <c r="F1754" i="3"/>
  <c r="E1751" i="3"/>
  <c r="J1751" i="3" s="1"/>
  <c r="F1752" i="3"/>
  <c r="F1753" i="3"/>
  <c r="L1760" i="3"/>
  <c r="E1764" i="3"/>
  <c r="J1764" i="3" s="1"/>
  <c r="E1775" i="3"/>
  <c r="J1775" i="3" s="1"/>
  <c r="L1778" i="3"/>
  <c r="L2360" i="3"/>
  <c r="L2367" i="3"/>
  <c r="L2365" i="3"/>
  <c r="L2382" i="3"/>
  <c r="L2392" i="3"/>
  <c r="L2399" i="3"/>
  <c r="F2398" i="3"/>
  <c r="E2406" i="3"/>
  <c r="J2406" i="3" s="1"/>
  <c r="F2404" i="3"/>
  <c r="L2416" i="3"/>
  <c r="E2423" i="3"/>
  <c r="J2423" i="3" s="1"/>
  <c r="F2421" i="3"/>
  <c r="F2423" i="3"/>
  <c r="L2426" i="3"/>
  <c r="E2430" i="3"/>
  <c r="J2430" i="3" s="1"/>
  <c r="F2430" i="3"/>
  <c r="L2443" i="3"/>
  <c r="E2446" i="3"/>
  <c r="J2446" i="3" s="1"/>
  <c r="F2441" i="3"/>
  <c r="L2448" i="3"/>
  <c r="L2454" i="3"/>
  <c r="E2456" i="3"/>
  <c r="J2456" i="3" s="1"/>
  <c r="F2462" i="3"/>
  <c r="L2475" i="3"/>
  <c r="E2478" i="3"/>
  <c r="J2478" i="3" s="1"/>
  <c r="F2473" i="3"/>
  <c r="L2480" i="3"/>
  <c r="L2486" i="3"/>
  <c r="E2488" i="3"/>
  <c r="J2488" i="3" s="1"/>
  <c r="F2494" i="3"/>
  <c r="L2507" i="3"/>
  <c r="E2510" i="3"/>
  <c r="J2510" i="3" s="1"/>
  <c r="F2505" i="3"/>
  <c r="L2512" i="3"/>
  <c r="L2518" i="3"/>
  <c r="E2520" i="3"/>
  <c r="J2520" i="3" s="1"/>
  <c r="F2526" i="3"/>
  <c r="F2541" i="3"/>
  <c r="F2540" i="3"/>
  <c r="E2543" i="3"/>
  <c r="J2543" i="3" s="1"/>
  <c r="E2542" i="3"/>
  <c r="J2542" i="3" s="1"/>
  <c r="F3184" i="3"/>
  <c r="L3229" i="3"/>
  <c r="L3228" i="3"/>
  <c r="F3240" i="3"/>
  <c r="E3242" i="3"/>
  <c r="J3242" i="3" s="1"/>
  <c r="F3238" i="3"/>
  <c r="E3241" i="3"/>
  <c r="J3241" i="3" s="1"/>
  <c r="L3264" i="3"/>
  <c r="E909" i="3"/>
  <c r="J909" i="3" s="1"/>
  <c r="F914" i="3"/>
  <c r="F922" i="3"/>
  <c r="F930" i="3"/>
  <c r="F938" i="3"/>
  <c r="F946" i="3"/>
  <c r="F954" i="3"/>
  <c r="F962" i="3"/>
  <c r="F970" i="3"/>
  <c r="F978" i="3"/>
  <c r="F986" i="3"/>
  <c r="F994" i="3"/>
  <c r="F1612" i="3"/>
  <c r="F1620" i="3"/>
  <c r="E1621" i="3"/>
  <c r="J1621" i="3" s="1"/>
  <c r="L1623" i="3"/>
  <c r="F1628" i="3"/>
  <c r="E1629" i="3"/>
  <c r="J1629" i="3" s="1"/>
  <c r="L1631" i="3"/>
  <c r="F1636" i="3"/>
  <c r="E1637" i="3"/>
  <c r="J1637" i="3" s="1"/>
  <c r="L1639" i="3"/>
  <c r="F1643" i="3"/>
  <c r="E1670" i="3"/>
  <c r="J1670" i="3" s="1"/>
  <c r="F1669" i="3"/>
  <c r="F1670" i="3"/>
  <c r="F1673" i="3"/>
  <c r="L1684" i="3"/>
  <c r="F1685" i="3"/>
  <c r="L1692" i="3"/>
  <c r="E1705" i="3"/>
  <c r="J1705" i="3" s="1"/>
  <c r="E1702" i="3"/>
  <c r="J1702" i="3" s="1"/>
  <c r="L1710" i="3"/>
  <c r="E1721" i="3"/>
  <c r="J1721" i="3" s="1"/>
  <c r="E1718" i="3"/>
  <c r="J1718" i="3" s="1"/>
  <c r="L1726" i="3"/>
  <c r="E1734" i="3"/>
  <c r="J1734" i="3" s="1"/>
  <c r="L1742" i="3"/>
  <c r="E1750" i="3"/>
  <c r="J1750" i="3" s="1"/>
  <c r="L1754" i="3"/>
  <c r="L1764" i="3"/>
  <c r="L1765" i="3"/>
  <c r="E1763" i="3"/>
  <c r="J1763" i="3" s="1"/>
  <c r="F1778" i="3"/>
  <c r="E1785" i="3"/>
  <c r="J1785" i="3" s="1"/>
  <c r="E1786" i="3"/>
  <c r="J1786" i="3" s="1"/>
  <c r="L1783" i="3"/>
  <c r="L2364" i="3"/>
  <c r="L2378" i="3"/>
  <c r="F2378" i="3"/>
  <c r="E2386" i="3"/>
  <c r="J2386" i="3" s="1"/>
  <c r="F2384" i="3"/>
  <c r="L2394" i="3"/>
  <c r="L2393" i="3"/>
  <c r="L2404" i="3"/>
  <c r="L2411" i="3"/>
  <c r="L2423" i="3"/>
  <c r="L2427" i="3"/>
  <c r="E2424" i="3"/>
  <c r="J2424" i="3" s="1"/>
  <c r="F2440" i="3"/>
  <c r="E2442" i="3"/>
  <c r="J2442" i="3" s="1"/>
  <c r="L2450" i="3"/>
  <c r="F2451" i="3"/>
  <c r="E2453" i="3"/>
  <c r="J2453" i="3" s="1"/>
  <c r="E2459" i="3"/>
  <c r="J2459" i="3" s="1"/>
  <c r="L2461" i="3"/>
  <c r="E2463" i="3"/>
  <c r="J2463" i="3" s="1"/>
  <c r="F2472" i="3"/>
  <c r="E2474" i="3"/>
  <c r="J2474" i="3" s="1"/>
  <c r="L2482" i="3"/>
  <c r="F2483" i="3"/>
  <c r="E2485" i="3"/>
  <c r="J2485" i="3" s="1"/>
  <c r="E2491" i="3"/>
  <c r="J2491" i="3" s="1"/>
  <c r="L2493" i="3"/>
  <c r="E2495" i="3"/>
  <c r="J2495" i="3" s="1"/>
  <c r="F2504" i="3"/>
  <c r="E2506" i="3"/>
  <c r="J2506" i="3" s="1"/>
  <c r="L2514" i="3"/>
  <c r="F2515" i="3"/>
  <c r="E2517" i="3"/>
  <c r="J2517" i="3" s="1"/>
  <c r="E2523" i="3"/>
  <c r="J2523" i="3" s="1"/>
  <c r="L2525" i="3"/>
  <c r="E2527" i="3"/>
  <c r="J2527" i="3" s="1"/>
  <c r="E2529" i="3"/>
  <c r="J2529" i="3" s="1"/>
  <c r="F2538" i="3"/>
  <c r="E2540" i="3"/>
  <c r="J2540" i="3" s="1"/>
  <c r="E2539" i="3"/>
  <c r="J2539" i="3" s="1"/>
  <c r="E2537" i="3"/>
  <c r="J2537" i="3" s="1"/>
  <c r="L3260" i="3"/>
  <c r="L3320" i="3"/>
  <c r="E1605" i="3"/>
  <c r="J1605" i="3" s="1"/>
  <c r="E1614" i="3"/>
  <c r="J1614" i="3" s="1"/>
  <c r="L1616" i="3"/>
  <c r="E1622" i="3"/>
  <c r="J1622" i="3" s="1"/>
  <c r="E1630" i="3"/>
  <c r="J1630" i="3" s="1"/>
  <c r="E1638" i="3"/>
  <c r="J1638" i="3" s="1"/>
  <c r="F1668" i="3"/>
  <c r="L1677" i="3"/>
  <c r="E1686" i="3"/>
  <c r="J1686" i="3" s="1"/>
  <c r="L1685" i="3"/>
  <c r="L1699" i="3"/>
  <c r="F1702" i="3"/>
  <c r="E1704" i="3"/>
  <c r="J1704" i="3" s="1"/>
  <c r="E1706" i="3"/>
  <c r="J1706" i="3" s="1"/>
  <c r="L1712" i="3"/>
  <c r="L1715" i="3"/>
  <c r="F1718" i="3"/>
  <c r="E1720" i="3"/>
  <c r="J1720" i="3" s="1"/>
  <c r="E1722" i="3"/>
  <c r="J1722" i="3" s="1"/>
  <c r="L1728" i="3"/>
  <c r="L1731" i="3"/>
  <c r="F1734" i="3"/>
  <c r="E1736" i="3"/>
  <c r="J1736" i="3" s="1"/>
  <c r="E1738" i="3"/>
  <c r="J1738" i="3" s="1"/>
  <c r="L1744" i="3"/>
  <c r="L1747" i="3"/>
  <c r="F1750" i="3"/>
  <c r="E1752" i="3"/>
  <c r="J1752" i="3" s="1"/>
  <c r="E1754" i="3"/>
  <c r="J1754" i="3" s="1"/>
  <c r="E1761" i="3"/>
  <c r="J1761" i="3" s="1"/>
  <c r="E1762" i="3"/>
  <c r="J1762" i="3" s="1"/>
  <c r="F1766" i="3"/>
  <c r="E1768" i="3"/>
  <c r="J1768" i="3" s="1"/>
  <c r="L1771" i="3"/>
  <c r="F1771" i="3"/>
  <c r="E1773" i="3"/>
  <c r="J1773" i="3" s="1"/>
  <c r="L1776" i="3"/>
  <c r="E1780" i="3"/>
  <c r="J1780" i="3" s="1"/>
  <c r="L2369" i="3"/>
  <c r="L2374" i="3"/>
  <c r="L2375" i="3"/>
  <c r="L2384" i="3"/>
  <c r="E2380" i="3"/>
  <c r="J2380" i="3" s="1"/>
  <c r="L2391" i="3"/>
  <c r="F2390" i="3"/>
  <c r="E2398" i="3"/>
  <c r="J2398" i="3" s="1"/>
  <c r="F2396" i="3"/>
  <c r="E2403" i="3"/>
  <c r="J2403" i="3" s="1"/>
  <c r="L2406" i="3"/>
  <c r="L2405" i="3"/>
  <c r="E2415" i="3"/>
  <c r="J2415" i="3" s="1"/>
  <c r="F2413" i="3"/>
  <c r="F2415" i="3"/>
  <c r="L2418" i="3"/>
  <c r="E2422" i="3"/>
  <c r="J2422" i="3" s="1"/>
  <c r="L2435" i="3"/>
  <c r="E2438" i="3"/>
  <c r="J2438" i="3" s="1"/>
  <c r="F2433" i="3"/>
  <c r="L2440" i="3"/>
  <c r="L2446" i="3"/>
  <c r="E2448" i="3"/>
  <c r="J2448" i="3" s="1"/>
  <c r="L2455" i="3"/>
  <c r="L2467" i="3"/>
  <c r="E2470" i="3"/>
  <c r="J2470" i="3" s="1"/>
  <c r="F2465" i="3"/>
  <c r="L2472" i="3"/>
  <c r="L2478" i="3"/>
  <c r="E2480" i="3"/>
  <c r="J2480" i="3" s="1"/>
  <c r="L2487" i="3"/>
  <c r="L2499" i="3"/>
  <c r="E2502" i="3"/>
  <c r="J2502" i="3" s="1"/>
  <c r="F2497" i="3"/>
  <c r="L2504" i="3"/>
  <c r="L2510" i="3"/>
  <c r="E2512" i="3"/>
  <c r="J2512" i="3" s="1"/>
  <c r="L2519" i="3"/>
  <c r="L2532" i="3"/>
  <c r="F2532" i="3"/>
  <c r="E2534" i="3"/>
  <c r="J2534" i="3" s="1"/>
  <c r="L3188" i="3"/>
  <c r="F3187" i="3"/>
  <c r="L4048" i="3"/>
  <c r="L4047" i="3"/>
  <c r="F894" i="3"/>
  <c r="F898" i="3"/>
  <c r="F902" i="3"/>
  <c r="F906" i="3"/>
  <c r="F920" i="3"/>
  <c r="F928" i="3"/>
  <c r="F936" i="3"/>
  <c r="F944" i="3"/>
  <c r="F952" i="3"/>
  <c r="F960" i="3"/>
  <c r="F968" i="3"/>
  <c r="F976" i="3"/>
  <c r="F984" i="3"/>
  <c r="F992" i="3"/>
  <c r="F1000" i="3"/>
  <c r="F1630" i="3"/>
  <c r="F1638" i="3"/>
  <c r="F1644" i="3"/>
  <c r="F1648" i="3"/>
  <c r="F1652" i="3"/>
  <c r="F1656" i="3"/>
  <c r="F1660" i="3"/>
  <c r="F1664" i="3"/>
  <c r="F1683" i="3"/>
  <c r="E1685" i="3"/>
  <c r="J1685" i="3" s="1"/>
  <c r="E1680" i="3"/>
  <c r="J1680" i="3" s="1"/>
  <c r="F1691" i="3"/>
  <c r="E1693" i="3"/>
  <c r="J1693" i="3" s="1"/>
  <c r="E1688" i="3"/>
  <c r="J1688" i="3" s="1"/>
  <c r="F1699" i="3"/>
  <c r="L1705" i="3"/>
  <c r="L1706" i="3"/>
  <c r="F1715" i="3"/>
  <c r="L1721" i="3"/>
  <c r="L1722" i="3"/>
  <c r="F1731" i="3"/>
  <c r="L1737" i="3"/>
  <c r="L1738" i="3"/>
  <c r="F1747" i="3"/>
  <c r="L1781" i="3"/>
  <c r="L2362" i="3"/>
  <c r="L2363" i="3"/>
  <c r="L2403" i="3"/>
  <c r="F2406" i="3"/>
  <c r="E2410" i="3"/>
  <c r="J2410" i="3" s="1"/>
  <c r="L2420" i="3"/>
  <c r="E2427" i="3"/>
  <c r="J2427" i="3" s="1"/>
  <c r="F2425" i="3"/>
  <c r="F2427" i="3"/>
  <c r="L2430" i="3"/>
  <c r="F2432" i="3"/>
  <c r="E2434" i="3"/>
  <c r="J2434" i="3" s="1"/>
  <c r="F2443" i="3"/>
  <c r="E2445" i="3"/>
  <c r="J2445" i="3" s="1"/>
  <c r="L2453" i="3"/>
  <c r="F2464" i="3"/>
  <c r="E2466" i="3"/>
  <c r="J2466" i="3" s="1"/>
  <c r="F2475" i="3"/>
  <c r="E2477" i="3"/>
  <c r="J2477" i="3" s="1"/>
  <c r="L2485" i="3"/>
  <c r="F2496" i="3"/>
  <c r="E2498" i="3"/>
  <c r="J2498" i="3" s="1"/>
  <c r="F2507" i="3"/>
  <c r="E2509" i="3"/>
  <c r="J2509" i="3" s="1"/>
  <c r="L2517" i="3"/>
  <c r="E2557" i="3"/>
  <c r="J2557" i="3" s="1"/>
  <c r="L3191" i="3"/>
  <c r="L3189" i="3"/>
  <c r="L3190" i="3"/>
  <c r="F3248" i="3"/>
  <c r="E3250" i="3"/>
  <c r="J3250" i="3" s="1"/>
  <c r="F3246" i="3"/>
  <c r="E3249" i="3"/>
  <c r="J3249" i="3" s="1"/>
  <c r="F3304" i="3"/>
  <c r="E3306" i="3"/>
  <c r="J3306" i="3" s="1"/>
  <c r="F3302" i="3"/>
  <c r="E3305" i="3"/>
  <c r="J3305" i="3" s="1"/>
  <c r="F910" i="3"/>
  <c r="F918" i="3"/>
  <c r="F926" i="3"/>
  <c r="F934" i="3"/>
  <c r="F942" i="3"/>
  <c r="F950" i="3"/>
  <c r="F958" i="3"/>
  <c r="F966" i="3"/>
  <c r="F974" i="3"/>
  <c r="F982" i="3"/>
  <c r="F990" i="3"/>
  <c r="F998" i="3"/>
  <c r="F1608" i="3"/>
  <c r="L1676" i="3"/>
  <c r="L1680" i="3"/>
  <c r="F1681" i="3"/>
  <c r="F1678" i="3"/>
  <c r="L1688" i="3"/>
  <c r="F1689" i="3"/>
  <c r="F1686" i="3"/>
  <c r="L1696" i="3"/>
  <c r="L1702" i="3"/>
  <c r="E1713" i="3"/>
  <c r="J1713" i="3" s="1"/>
  <c r="E1710" i="3"/>
  <c r="J1710" i="3" s="1"/>
  <c r="L1718" i="3"/>
  <c r="E1729" i="3"/>
  <c r="J1729" i="3" s="1"/>
  <c r="E1726" i="3"/>
  <c r="J1726" i="3" s="1"/>
  <c r="L1734" i="3"/>
  <c r="E1745" i="3"/>
  <c r="J1745" i="3" s="1"/>
  <c r="E1742" i="3"/>
  <c r="J1742" i="3" s="1"/>
  <c r="L1750" i="3"/>
  <c r="F1758" i="3"/>
  <c r="E1760" i="3"/>
  <c r="J1760" i="3" s="1"/>
  <c r="F1763" i="3"/>
  <c r="E1765" i="3"/>
  <c r="J1765" i="3" s="1"/>
  <c r="F1760" i="3"/>
  <c r="F1761" i="3"/>
  <c r="L2372" i="3"/>
  <c r="L2371" i="3"/>
  <c r="L2370" i="3"/>
  <c r="F2379" i="3"/>
  <c r="E2402" i="3"/>
  <c r="J2402" i="3" s="1"/>
  <c r="F2400" i="3"/>
  <c r="F2405" i="3"/>
  <c r="E2408" i="3"/>
  <c r="J2408" i="3" s="1"/>
  <c r="E2419" i="3"/>
  <c r="J2419" i="3" s="1"/>
  <c r="F2417" i="3"/>
  <c r="L2422" i="3"/>
  <c r="E2426" i="3"/>
  <c r="J2426" i="3" s="1"/>
  <c r="L2421" i="3"/>
  <c r="F2435" i="3"/>
  <c r="E2437" i="3"/>
  <c r="J2437" i="3" s="1"/>
  <c r="E2443" i="3"/>
  <c r="J2443" i="3" s="1"/>
  <c r="L2449" i="3"/>
  <c r="F2456" i="3"/>
  <c r="E2458" i="3"/>
  <c r="J2458" i="3" s="1"/>
  <c r="F2467" i="3"/>
  <c r="E2469" i="3"/>
  <c r="J2469" i="3" s="1"/>
  <c r="E2475" i="3"/>
  <c r="J2475" i="3" s="1"/>
  <c r="L2481" i="3"/>
  <c r="F2488" i="3"/>
  <c r="E2490" i="3"/>
  <c r="J2490" i="3" s="1"/>
  <c r="F2499" i="3"/>
  <c r="E2501" i="3"/>
  <c r="J2501" i="3" s="1"/>
  <c r="E2507" i="3"/>
  <c r="J2507" i="3" s="1"/>
  <c r="L2513" i="3"/>
  <c r="E2513" i="3"/>
  <c r="J2513" i="3" s="1"/>
  <c r="F2520" i="3"/>
  <c r="E2522" i="3"/>
  <c r="J2522" i="3" s="1"/>
  <c r="E2533" i="3"/>
  <c r="J2533" i="3" s="1"/>
  <c r="F2531" i="3"/>
  <c r="F2554" i="3"/>
  <c r="E2556" i="3"/>
  <c r="J2556" i="3" s="1"/>
  <c r="E2555" i="3"/>
  <c r="J2555" i="3" s="1"/>
  <c r="E2553" i="3"/>
  <c r="J2553" i="3" s="1"/>
  <c r="F1703" i="3"/>
  <c r="F1719" i="3"/>
  <c r="F1727" i="3"/>
  <c r="F1735" i="3"/>
  <c r="F1743" i="3"/>
  <c r="F1751" i="3"/>
  <c r="F1759" i="3"/>
  <c r="F1767" i="3"/>
  <c r="F1775" i="3"/>
  <c r="F1783" i="3"/>
  <c r="J2369" i="3"/>
  <c r="F2376" i="3"/>
  <c r="E2409" i="3"/>
  <c r="J2409" i="3" s="1"/>
  <c r="L2410" i="3"/>
  <c r="E2413" i="3"/>
  <c r="J2413" i="3" s="1"/>
  <c r="E2417" i="3"/>
  <c r="J2417" i="3" s="1"/>
  <c r="E2421" i="3"/>
  <c r="J2421" i="3" s="1"/>
  <c r="E2425" i="3"/>
  <c r="J2425" i="3" s="1"/>
  <c r="F2436" i="3"/>
  <c r="F2444" i="3"/>
  <c r="F2452" i="3"/>
  <c r="F2460" i="3"/>
  <c r="F2468" i="3"/>
  <c r="F2476" i="3"/>
  <c r="F2484" i="3"/>
  <c r="F2492" i="3"/>
  <c r="F2500" i="3"/>
  <c r="F2508" i="3"/>
  <c r="F2516" i="3"/>
  <c r="F2524" i="3"/>
  <c r="L2531" i="3"/>
  <c r="E2538" i="3"/>
  <c r="J2538" i="3" s="1"/>
  <c r="F2537" i="3"/>
  <c r="L2549" i="3"/>
  <c r="E2552" i="3"/>
  <c r="J2552" i="3" s="1"/>
  <c r="F2551" i="3"/>
  <c r="E2554" i="3"/>
  <c r="J2554" i="3" s="1"/>
  <c r="F2553" i="3"/>
  <c r="F2550" i="3"/>
  <c r="E2551" i="3"/>
  <c r="J2551" i="3" s="1"/>
  <c r="L2565" i="3"/>
  <c r="E2568" i="3"/>
  <c r="J2568" i="3" s="1"/>
  <c r="F2567" i="3"/>
  <c r="E2570" i="3"/>
  <c r="J2570" i="3" s="1"/>
  <c r="L3158" i="3"/>
  <c r="E3187" i="3"/>
  <c r="J3187" i="3" s="1"/>
  <c r="F3185" i="3"/>
  <c r="E3184" i="3"/>
  <c r="J3184" i="3" s="1"/>
  <c r="E3195" i="3"/>
  <c r="J3195" i="3" s="1"/>
  <c r="F3193" i="3"/>
  <c r="L3217" i="3"/>
  <c r="L3224" i="3"/>
  <c r="F3224" i="3"/>
  <c r="E3226" i="3"/>
  <c r="J3226" i="3" s="1"/>
  <c r="E3230" i="3"/>
  <c r="J3230" i="3" s="1"/>
  <c r="F3245" i="3"/>
  <c r="L3252" i="3"/>
  <c r="F3263" i="3"/>
  <c r="E3270" i="3"/>
  <c r="J3270" i="3" s="1"/>
  <c r="L3281" i="3"/>
  <c r="F3296" i="3"/>
  <c r="E3298" i="3"/>
  <c r="J3298" i="3" s="1"/>
  <c r="F3309" i="3"/>
  <c r="L3316" i="3"/>
  <c r="F3327" i="3"/>
  <c r="E3334" i="3"/>
  <c r="J3334" i="3" s="1"/>
  <c r="L3345" i="3"/>
  <c r="F4091" i="3"/>
  <c r="E4093" i="3"/>
  <c r="J4093" i="3" s="1"/>
  <c r="F4090" i="3"/>
  <c r="F4089" i="3"/>
  <c r="E4092" i="3"/>
  <c r="J4092" i="3" s="1"/>
  <c r="F4818" i="3"/>
  <c r="E4820" i="3"/>
  <c r="J4820" i="3" s="1"/>
  <c r="F4817" i="3"/>
  <c r="F4816" i="3"/>
  <c r="E4819" i="3"/>
  <c r="J4819" i="3" s="1"/>
  <c r="L2361" i="3"/>
  <c r="E2373" i="3"/>
  <c r="E2377" i="3"/>
  <c r="E2381" i="3"/>
  <c r="J2381" i="3" s="1"/>
  <c r="E2385" i="3"/>
  <c r="J2385" i="3" s="1"/>
  <c r="E2389" i="3"/>
  <c r="J2389" i="3" s="1"/>
  <c r="E2393" i="3"/>
  <c r="J2393" i="3" s="1"/>
  <c r="E2397" i="3"/>
  <c r="J2397" i="3" s="1"/>
  <c r="E2401" i="3"/>
  <c r="J2401" i="3" s="1"/>
  <c r="E2405" i="3"/>
  <c r="J2405" i="3" s="1"/>
  <c r="F2431" i="3"/>
  <c r="F2439" i="3"/>
  <c r="F2447" i="3"/>
  <c r="F2455" i="3"/>
  <c r="F2463" i="3"/>
  <c r="F2471" i="3"/>
  <c r="F2479" i="3"/>
  <c r="F2487" i="3"/>
  <c r="F2495" i="3"/>
  <c r="F2503" i="3"/>
  <c r="F2511" i="3"/>
  <c r="F2519" i="3"/>
  <c r="F2527" i="3"/>
  <c r="L2543" i="3"/>
  <c r="L2544" i="3"/>
  <c r="L2540" i="3"/>
  <c r="L2559" i="3"/>
  <c r="L2560" i="3"/>
  <c r="L2556" i="3"/>
  <c r="L2566" i="3"/>
  <c r="L3155" i="3"/>
  <c r="L3154" i="3"/>
  <c r="L3153" i="3"/>
  <c r="L3152" i="3"/>
  <c r="F3161" i="3"/>
  <c r="L3187" i="3"/>
  <c r="E3189" i="3"/>
  <c r="J3189" i="3" s="1"/>
  <c r="F3190" i="3"/>
  <c r="L3218" i="3"/>
  <c r="F3220" i="3"/>
  <c r="F3231" i="3"/>
  <c r="F3237" i="3"/>
  <c r="L3244" i="3"/>
  <c r="E3262" i="3"/>
  <c r="J3262" i="3" s="1"/>
  <c r="E3280" i="3"/>
  <c r="J3280" i="3" s="1"/>
  <c r="F3288" i="3"/>
  <c r="E3290" i="3"/>
  <c r="J3290" i="3" s="1"/>
  <c r="L3291" i="3"/>
  <c r="F3301" i="3"/>
  <c r="L3308" i="3"/>
  <c r="E3326" i="3"/>
  <c r="J3326" i="3" s="1"/>
  <c r="E3344" i="3"/>
  <c r="J3344" i="3" s="1"/>
  <c r="F3352" i="3"/>
  <c r="E3354" i="3"/>
  <c r="J3354" i="3" s="1"/>
  <c r="L3354" i="3"/>
  <c r="L3956" i="3"/>
  <c r="L3953" i="3"/>
  <c r="L3951" i="3"/>
  <c r="L3950" i="3"/>
  <c r="E4003" i="3"/>
  <c r="J4003" i="3" s="1"/>
  <c r="E4002" i="3"/>
  <c r="J4002" i="3" s="1"/>
  <c r="F4001" i="3"/>
  <c r="E4014" i="3"/>
  <c r="J4014" i="3" s="1"/>
  <c r="F4012" i="3"/>
  <c r="E4013" i="3"/>
  <c r="J4013" i="3" s="1"/>
  <c r="F4027" i="3"/>
  <c r="E4028" i="3"/>
  <c r="J4028" i="3" s="1"/>
  <c r="E4029" i="3"/>
  <c r="J4029" i="3" s="1"/>
  <c r="F4025" i="3"/>
  <c r="F4026" i="3"/>
  <c r="L4043" i="3"/>
  <c r="L4044" i="3"/>
  <c r="E1696" i="3"/>
  <c r="J1696" i="3" s="1"/>
  <c r="F1757" i="3"/>
  <c r="F1765" i="3"/>
  <c r="F1773" i="3"/>
  <c r="F1781" i="3"/>
  <c r="F2373" i="3"/>
  <c r="F2377" i="3"/>
  <c r="F2381" i="3"/>
  <c r="F2385" i="3"/>
  <c r="F2389" i="3"/>
  <c r="F2393" i="3"/>
  <c r="F2397" i="3"/>
  <c r="F2401" i="3"/>
  <c r="E2429" i="3"/>
  <c r="J2429" i="3" s="1"/>
  <c r="F2434" i="3"/>
  <c r="F2442" i="3"/>
  <c r="F2450" i="3"/>
  <c r="F2458" i="3"/>
  <c r="F2466" i="3"/>
  <c r="F2474" i="3"/>
  <c r="F2482" i="3"/>
  <c r="F2490" i="3"/>
  <c r="F2498" i="3"/>
  <c r="F2506" i="3"/>
  <c r="F2514" i="3"/>
  <c r="F2522" i="3"/>
  <c r="L2535" i="3"/>
  <c r="L2537" i="3"/>
  <c r="F2546" i="3"/>
  <c r="E2548" i="3"/>
  <c r="J2548" i="3" s="1"/>
  <c r="F2549" i="3"/>
  <c r="F2547" i="3"/>
  <c r="L2553" i="3"/>
  <c r="L2554" i="3"/>
  <c r="F2562" i="3"/>
  <c r="E2564" i="3"/>
  <c r="J2564" i="3" s="1"/>
  <c r="F2565" i="3"/>
  <c r="E2567" i="3"/>
  <c r="J2567" i="3" s="1"/>
  <c r="F2564" i="3"/>
  <c r="F2563" i="3"/>
  <c r="E2569" i="3"/>
  <c r="J2569" i="3" s="1"/>
  <c r="F3165" i="3"/>
  <c r="F3169" i="3"/>
  <c r="F3173" i="3"/>
  <c r="E3179" i="3"/>
  <c r="J3179" i="3" s="1"/>
  <c r="E3183" i="3"/>
  <c r="J3183" i="3" s="1"/>
  <c r="E3186" i="3"/>
  <c r="J3186" i="3" s="1"/>
  <c r="F3181" i="3"/>
  <c r="E3185" i="3"/>
  <c r="J3185" i="3" s="1"/>
  <c r="F3183" i="3"/>
  <c r="L3213" i="3"/>
  <c r="L3216" i="3"/>
  <c r="F3216" i="3"/>
  <c r="E3218" i="3"/>
  <c r="J3218" i="3" s="1"/>
  <c r="E3222" i="3"/>
  <c r="J3222" i="3" s="1"/>
  <c r="L3227" i="3"/>
  <c r="L3236" i="3"/>
  <c r="F3247" i="3"/>
  <c r="L3265" i="3"/>
  <c r="E3272" i="3"/>
  <c r="J3272" i="3" s="1"/>
  <c r="F3280" i="3"/>
  <c r="E3282" i="3"/>
  <c r="J3282" i="3" s="1"/>
  <c r="L3283" i="3"/>
  <c r="F3293" i="3"/>
  <c r="E3297" i="3"/>
  <c r="J3297" i="3" s="1"/>
  <c r="L3300" i="3"/>
  <c r="F3311" i="3"/>
  <c r="L3329" i="3"/>
  <c r="E3336" i="3"/>
  <c r="J3336" i="3" s="1"/>
  <c r="F3344" i="3"/>
  <c r="E3346" i="3"/>
  <c r="J3346" i="3" s="1"/>
  <c r="L3347" i="3"/>
  <c r="L3963" i="3"/>
  <c r="L3962" i="3"/>
  <c r="L3961" i="3"/>
  <c r="F2410" i="3"/>
  <c r="F2414" i="3"/>
  <c r="F2418" i="3"/>
  <c r="F2422" i="3"/>
  <c r="F2426" i="3"/>
  <c r="F2437" i="3"/>
  <c r="F2445" i="3"/>
  <c r="F2453" i="3"/>
  <c r="F2461" i="3"/>
  <c r="F2469" i="3"/>
  <c r="F2477" i="3"/>
  <c r="F2485" i="3"/>
  <c r="F2493" i="3"/>
  <c r="F2501" i="3"/>
  <c r="F2509" i="3"/>
  <c r="F2517" i="3"/>
  <c r="F2525" i="3"/>
  <c r="L2529" i="3"/>
  <c r="L3184" i="3"/>
  <c r="E3232" i="3"/>
  <c r="J3232" i="3" s="1"/>
  <c r="E3231" i="3"/>
  <c r="J3231" i="3" s="1"/>
  <c r="F3230" i="3"/>
  <c r="F3239" i="3"/>
  <c r="E3246" i="3"/>
  <c r="J3246" i="3" s="1"/>
  <c r="L3257" i="3"/>
  <c r="F3272" i="3"/>
  <c r="E3274" i="3"/>
  <c r="J3274" i="3" s="1"/>
  <c r="L3292" i="3"/>
  <c r="F3303" i="3"/>
  <c r="E3310" i="3"/>
  <c r="J3310" i="3" s="1"/>
  <c r="L3321" i="3"/>
  <c r="F3336" i="3"/>
  <c r="E3338" i="3"/>
  <c r="J3338" i="3" s="1"/>
  <c r="E3990" i="3"/>
  <c r="J3990" i="3" s="1"/>
  <c r="E3994" i="3"/>
  <c r="J3994" i="3" s="1"/>
  <c r="E2407" i="3"/>
  <c r="J2407" i="3" s="1"/>
  <c r="E2411" i="3"/>
  <c r="J2411" i="3" s="1"/>
  <c r="F2530" i="3"/>
  <c r="E2532" i="3"/>
  <c r="J2532" i="3" s="1"/>
  <c r="L2534" i="3"/>
  <c r="F2542" i="3"/>
  <c r="F2558" i="3"/>
  <c r="L2564" i="3"/>
  <c r="F2570" i="3"/>
  <c r="F2569" i="3"/>
  <c r="L3163" i="3"/>
  <c r="L3162" i="3"/>
  <c r="E3166" i="3"/>
  <c r="J3166" i="3" s="1"/>
  <c r="E3165" i="3"/>
  <c r="J3165" i="3" s="1"/>
  <c r="F3164" i="3"/>
  <c r="L3167" i="3"/>
  <c r="L3166" i="3"/>
  <c r="E3170" i="3"/>
  <c r="J3170" i="3" s="1"/>
  <c r="E3169" i="3"/>
  <c r="J3169" i="3" s="1"/>
  <c r="F3168" i="3"/>
  <c r="L3171" i="3"/>
  <c r="L3170" i="3"/>
  <c r="E3174" i="3"/>
  <c r="J3174" i="3" s="1"/>
  <c r="E3173" i="3"/>
  <c r="J3173" i="3" s="1"/>
  <c r="F3172" i="3"/>
  <c r="L3175" i="3"/>
  <c r="L3174" i="3"/>
  <c r="E3178" i="3"/>
  <c r="J3178" i="3" s="1"/>
  <c r="E3177" i="3"/>
  <c r="J3177" i="3" s="1"/>
  <c r="F3176" i="3"/>
  <c r="L3179" i="3"/>
  <c r="L3178" i="3"/>
  <c r="L3183" i="3"/>
  <c r="F3180" i="3"/>
  <c r="F3186" i="3"/>
  <c r="E3194" i="3"/>
  <c r="J3194" i="3" s="1"/>
  <c r="F3192" i="3"/>
  <c r="E3238" i="3"/>
  <c r="J3238" i="3" s="1"/>
  <c r="F3264" i="3"/>
  <c r="E3266" i="3"/>
  <c r="J3266" i="3" s="1"/>
  <c r="L3267" i="3"/>
  <c r="L3284" i="3"/>
  <c r="E3302" i="3"/>
  <c r="J3302" i="3" s="1"/>
  <c r="F3328" i="3"/>
  <c r="E3330" i="3"/>
  <c r="J3330" i="3" s="1"/>
  <c r="L3331" i="3"/>
  <c r="L3348" i="3"/>
  <c r="L4717" i="3"/>
  <c r="L4718" i="3"/>
  <c r="F4864" i="3"/>
  <c r="F4863" i="3"/>
  <c r="E4866" i="3"/>
  <c r="J4866" i="3" s="1"/>
  <c r="E4865" i="3"/>
  <c r="J4865" i="3" s="1"/>
  <c r="E2375" i="3"/>
  <c r="F2533" i="3"/>
  <c r="L2551" i="3"/>
  <c r="L2552" i="3"/>
  <c r="L2548" i="3"/>
  <c r="L2567" i="3"/>
  <c r="L2568" i="3"/>
  <c r="E2566" i="3"/>
  <c r="J2566" i="3" s="1"/>
  <c r="L2569" i="3"/>
  <c r="L3157" i="3"/>
  <c r="L3161" i="3"/>
  <c r="E3164" i="3"/>
  <c r="J3164" i="3" s="1"/>
  <c r="L3165" i="3"/>
  <c r="E3168" i="3"/>
  <c r="J3168" i="3" s="1"/>
  <c r="L3169" i="3"/>
  <c r="E3172" i="3"/>
  <c r="J3172" i="3" s="1"/>
  <c r="L3173" i="3"/>
  <c r="E3181" i="3"/>
  <c r="J3181" i="3" s="1"/>
  <c r="E3176" i="3"/>
  <c r="J3176" i="3" s="1"/>
  <c r="L3177" i="3"/>
  <c r="F3179" i="3"/>
  <c r="L3186" i="3"/>
  <c r="E3191" i="3"/>
  <c r="J3191" i="3" s="1"/>
  <c r="F3189" i="3"/>
  <c r="E3192" i="3"/>
  <c r="J3192" i="3" s="1"/>
  <c r="L3193" i="3"/>
  <c r="F3215" i="3"/>
  <c r="E3224" i="3"/>
  <c r="J3224" i="3" s="1"/>
  <c r="F3222" i="3"/>
  <c r="L3241" i="3"/>
  <c r="E3248" i="3"/>
  <c r="J3248" i="3" s="1"/>
  <c r="F3256" i="3"/>
  <c r="E3258" i="3"/>
  <c r="J3258" i="3" s="1"/>
  <c r="L3259" i="3"/>
  <c r="F3269" i="3"/>
  <c r="E3273" i="3"/>
  <c r="J3273" i="3" s="1"/>
  <c r="L3276" i="3"/>
  <c r="F3278" i="3"/>
  <c r="F3287" i="3"/>
  <c r="E3294" i="3"/>
  <c r="J3294" i="3" s="1"/>
  <c r="L3305" i="3"/>
  <c r="E3312" i="3"/>
  <c r="J3312" i="3" s="1"/>
  <c r="F3320" i="3"/>
  <c r="E3322" i="3"/>
  <c r="J3322" i="3" s="1"/>
  <c r="L3323" i="3"/>
  <c r="F3333" i="3"/>
  <c r="E3337" i="3"/>
  <c r="J3337" i="3" s="1"/>
  <c r="L3340" i="3"/>
  <c r="F3342" i="3"/>
  <c r="F3351" i="3"/>
  <c r="L4022" i="3"/>
  <c r="L4021" i="3"/>
  <c r="L4107" i="3"/>
  <c r="L4108" i="3"/>
  <c r="L4834" i="3"/>
  <c r="L4835" i="3"/>
  <c r="F3196" i="3"/>
  <c r="F3200" i="3"/>
  <c r="F3204" i="3"/>
  <c r="F3208" i="3"/>
  <c r="E3212" i="3"/>
  <c r="J3212" i="3" s="1"/>
  <c r="L3215" i="3"/>
  <c r="F3217" i="3"/>
  <c r="E3220" i="3"/>
  <c r="J3220" i="3" s="1"/>
  <c r="L3223" i="3"/>
  <c r="F3225" i="3"/>
  <c r="E3228" i="3"/>
  <c r="J3228" i="3" s="1"/>
  <c r="L3231" i="3"/>
  <c r="F3233" i="3"/>
  <c r="E3236" i="3"/>
  <c r="J3236" i="3" s="1"/>
  <c r="L3239" i="3"/>
  <c r="F3241" i="3"/>
  <c r="E3244" i="3"/>
  <c r="J3244" i="3" s="1"/>
  <c r="L3247" i="3"/>
  <c r="F3249" i="3"/>
  <c r="E3252" i="3"/>
  <c r="J3252" i="3" s="1"/>
  <c r="L3255" i="3"/>
  <c r="F3257" i="3"/>
  <c r="E3260" i="3"/>
  <c r="J3260" i="3" s="1"/>
  <c r="L3263" i="3"/>
  <c r="F3265" i="3"/>
  <c r="E3268" i="3"/>
  <c r="J3268" i="3" s="1"/>
  <c r="L3271" i="3"/>
  <c r="F3273" i="3"/>
  <c r="E3276" i="3"/>
  <c r="J3276" i="3" s="1"/>
  <c r="L3279" i="3"/>
  <c r="F3281" i="3"/>
  <c r="E3284" i="3"/>
  <c r="J3284" i="3" s="1"/>
  <c r="L3287" i="3"/>
  <c r="F3289" i="3"/>
  <c r="E3292" i="3"/>
  <c r="J3292" i="3" s="1"/>
  <c r="L3295" i="3"/>
  <c r="F3297" i="3"/>
  <c r="E3300" i="3"/>
  <c r="J3300" i="3" s="1"/>
  <c r="L3303" i="3"/>
  <c r="F3305" i="3"/>
  <c r="E3308" i="3"/>
  <c r="J3308" i="3" s="1"/>
  <c r="L3311" i="3"/>
  <c r="F3313" i="3"/>
  <c r="E3316" i="3"/>
  <c r="J3316" i="3" s="1"/>
  <c r="L3319" i="3"/>
  <c r="F3321" i="3"/>
  <c r="E3324" i="3"/>
  <c r="J3324" i="3" s="1"/>
  <c r="L3327" i="3"/>
  <c r="F3329" i="3"/>
  <c r="E3332" i="3"/>
  <c r="J3332" i="3" s="1"/>
  <c r="L3335" i="3"/>
  <c r="F3337" i="3"/>
  <c r="E3340" i="3"/>
  <c r="J3340" i="3" s="1"/>
  <c r="L3343" i="3"/>
  <c r="F3345" i="3"/>
  <c r="E3348" i="3"/>
  <c r="J3348" i="3" s="1"/>
  <c r="L3351" i="3"/>
  <c r="F3353" i="3"/>
  <c r="L3942" i="3"/>
  <c r="F3960" i="3"/>
  <c r="F3964" i="3"/>
  <c r="F3968" i="3"/>
  <c r="F3972" i="3"/>
  <c r="F3976" i="3"/>
  <c r="F3980" i="3"/>
  <c r="E3987" i="3"/>
  <c r="J3987" i="3" s="1"/>
  <c r="F3984" i="3"/>
  <c r="E3991" i="3"/>
  <c r="J3991" i="3" s="1"/>
  <c r="F3989" i="3"/>
  <c r="E3997" i="3"/>
  <c r="J3997" i="3" s="1"/>
  <c r="E3998" i="3"/>
  <c r="J3998" i="3" s="1"/>
  <c r="L4005" i="3"/>
  <c r="F4011" i="3"/>
  <c r="L4017" i="3"/>
  <c r="L4020" i="3"/>
  <c r="L4016" i="3"/>
  <c r="L4039" i="3"/>
  <c r="E4075" i="3"/>
  <c r="J4075" i="3" s="1"/>
  <c r="F4083" i="3"/>
  <c r="E4085" i="3"/>
  <c r="J4085" i="3" s="1"/>
  <c r="F4082" i="3"/>
  <c r="L4103" i="3"/>
  <c r="E4138" i="3"/>
  <c r="J4138" i="3" s="1"/>
  <c r="L4733" i="3"/>
  <c r="L4735" i="3"/>
  <c r="L4743" i="3"/>
  <c r="E4802" i="3"/>
  <c r="J4802" i="3" s="1"/>
  <c r="F4810" i="3"/>
  <c r="E4812" i="3"/>
  <c r="J4812" i="3" s="1"/>
  <c r="F4809" i="3"/>
  <c r="L4830" i="3"/>
  <c r="F4899" i="3"/>
  <c r="E4901" i="3"/>
  <c r="J4901" i="3" s="1"/>
  <c r="E4900" i="3"/>
  <c r="J4900" i="3" s="1"/>
  <c r="F5683" i="3"/>
  <c r="E5685" i="3"/>
  <c r="J5685" i="3" s="1"/>
  <c r="F5681" i="3"/>
  <c r="E5684" i="3"/>
  <c r="J5684" i="3" s="1"/>
  <c r="L3234" i="3"/>
  <c r="F3236" i="3"/>
  <c r="E3239" i="3"/>
  <c r="J3239" i="3" s="1"/>
  <c r="L3242" i="3"/>
  <c r="F3244" i="3"/>
  <c r="E3247" i="3"/>
  <c r="J3247" i="3" s="1"/>
  <c r="L3250" i="3"/>
  <c r="F3252" i="3"/>
  <c r="E3255" i="3"/>
  <c r="J3255" i="3" s="1"/>
  <c r="L3258" i="3"/>
  <c r="F3260" i="3"/>
  <c r="E3263" i="3"/>
  <c r="J3263" i="3" s="1"/>
  <c r="L3266" i="3"/>
  <c r="F3268" i="3"/>
  <c r="E3271" i="3"/>
  <c r="J3271" i="3" s="1"/>
  <c r="L3274" i="3"/>
  <c r="F3276" i="3"/>
  <c r="E3279" i="3"/>
  <c r="J3279" i="3" s="1"/>
  <c r="L3282" i="3"/>
  <c r="F3284" i="3"/>
  <c r="E3287" i="3"/>
  <c r="J3287" i="3" s="1"/>
  <c r="L3290" i="3"/>
  <c r="F3292" i="3"/>
  <c r="E3295" i="3"/>
  <c r="J3295" i="3" s="1"/>
  <c r="L3298" i="3"/>
  <c r="F3300" i="3"/>
  <c r="E3303" i="3"/>
  <c r="J3303" i="3" s="1"/>
  <c r="L3306" i="3"/>
  <c r="F3308" i="3"/>
  <c r="E3311" i="3"/>
  <c r="J3311" i="3" s="1"/>
  <c r="L3314" i="3"/>
  <c r="F3316" i="3"/>
  <c r="E3319" i="3"/>
  <c r="J3319" i="3" s="1"/>
  <c r="L3322" i="3"/>
  <c r="F3324" i="3"/>
  <c r="E3327" i="3"/>
  <c r="J3327" i="3" s="1"/>
  <c r="L3330" i="3"/>
  <c r="F3332" i="3"/>
  <c r="E3335" i="3"/>
  <c r="J3335" i="3" s="1"/>
  <c r="L3338" i="3"/>
  <c r="F3340" i="3"/>
  <c r="E3343" i="3"/>
  <c r="J3343" i="3" s="1"/>
  <c r="L3346" i="3"/>
  <c r="F3348" i="3"/>
  <c r="E3351" i="3"/>
  <c r="J3351" i="3" s="1"/>
  <c r="L3941" i="3"/>
  <c r="E3961" i="3"/>
  <c r="J3961" i="3" s="1"/>
  <c r="E3992" i="3"/>
  <c r="J3992" i="3" s="1"/>
  <c r="F3990" i="3"/>
  <c r="E3993" i="3"/>
  <c r="J3993" i="3" s="1"/>
  <c r="F3992" i="3"/>
  <c r="E4001" i="3"/>
  <c r="J4001" i="3" s="1"/>
  <c r="F4000" i="3"/>
  <c r="L4015" i="3"/>
  <c r="F4075" i="3"/>
  <c r="E4077" i="3"/>
  <c r="J4077" i="3" s="1"/>
  <c r="F4074" i="3"/>
  <c r="E4089" i="3"/>
  <c r="J4089" i="3" s="1"/>
  <c r="L4095" i="3"/>
  <c r="L4715" i="3"/>
  <c r="L4716" i="3"/>
  <c r="L4746" i="3"/>
  <c r="L4745" i="3"/>
  <c r="F4802" i="3"/>
  <c r="E4804" i="3"/>
  <c r="J4804" i="3" s="1"/>
  <c r="F4801" i="3"/>
  <c r="E4816" i="3"/>
  <c r="J4816" i="3" s="1"/>
  <c r="L4822" i="3"/>
  <c r="N3150" i="3"/>
  <c r="F3197" i="3"/>
  <c r="F3201" i="3"/>
  <c r="F3205" i="3"/>
  <c r="F3209" i="3"/>
  <c r="E3957" i="3"/>
  <c r="J3957" i="3" s="1"/>
  <c r="F3961" i="3"/>
  <c r="F3965" i="3"/>
  <c r="F3969" i="3"/>
  <c r="F3973" i="3"/>
  <c r="F3977" i="3"/>
  <c r="F3981" i="3"/>
  <c r="E3988" i="3"/>
  <c r="J3988" i="3" s="1"/>
  <c r="F3986" i="3"/>
  <c r="L3989" i="3"/>
  <c r="F3985" i="3"/>
  <c r="E3986" i="3"/>
  <c r="J3986" i="3" s="1"/>
  <c r="F3988" i="3"/>
  <c r="L3995" i="3"/>
  <c r="F3995" i="3"/>
  <c r="L4009" i="3"/>
  <c r="L4014" i="3"/>
  <c r="E4017" i="3"/>
  <c r="J4017" i="3" s="1"/>
  <c r="E4035" i="3"/>
  <c r="J4035" i="3" s="1"/>
  <c r="E4038" i="3"/>
  <c r="J4038" i="3" s="1"/>
  <c r="F4036" i="3"/>
  <c r="L4042" i="3"/>
  <c r="E4059" i="3"/>
  <c r="J4059" i="3" s="1"/>
  <c r="F4067" i="3"/>
  <c r="E4069" i="3"/>
  <c r="J4069" i="3" s="1"/>
  <c r="F4066" i="3"/>
  <c r="L4070" i="3"/>
  <c r="E4081" i="3"/>
  <c r="J4081" i="3" s="1"/>
  <c r="E4084" i="3"/>
  <c r="J4084" i="3" s="1"/>
  <c r="L4087" i="3"/>
  <c r="L4106" i="3"/>
  <c r="E4123" i="3"/>
  <c r="J4123" i="3" s="1"/>
  <c r="F4131" i="3"/>
  <c r="E4133" i="3"/>
  <c r="J4133" i="3" s="1"/>
  <c r="F4130" i="3"/>
  <c r="L4134" i="3"/>
  <c r="E4136" i="3"/>
  <c r="J4136" i="3" s="1"/>
  <c r="L4714" i="3"/>
  <c r="L4712" i="3"/>
  <c r="L4741" i="3"/>
  <c r="E4786" i="3"/>
  <c r="J4786" i="3" s="1"/>
  <c r="F4794" i="3"/>
  <c r="E4796" i="3"/>
  <c r="J4796" i="3" s="1"/>
  <c r="F4793" i="3"/>
  <c r="E4808" i="3"/>
  <c r="J4808" i="3" s="1"/>
  <c r="E4811" i="3"/>
  <c r="J4811" i="3" s="1"/>
  <c r="L4814" i="3"/>
  <c r="L4833" i="3"/>
  <c r="E4850" i="3"/>
  <c r="J4850" i="3" s="1"/>
  <c r="E3198" i="3"/>
  <c r="J3198" i="3" s="1"/>
  <c r="L3199" i="3"/>
  <c r="E3202" i="3"/>
  <c r="J3202" i="3" s="1"/>
  <c r="L3203" i="3"/>
  <c r="E3206" i="3"/>
  <c r="J3206" i="3" s="1"/>
  <c r="L3207" i="3"/>
  <c r="E3210" i="3"/>
  <c r="J3210" i="3" s="1"/>
  <c r="E3213" i="3"/>
  <c r="J3213" i="3" s="1"/>
  <c r="F3218" i="3"/>
  <c r="E3221" i="3"/>
  <c r="J3221" i="3" s="1"/>
  <c r="F3226" i="3"/>
  <c r="E3229" i="3"/>
  <c r="J3229" i="3" s="1"/>
  <c r="F3234" i="3"/>
  <c r="E3237" i="3"/>
  <c r="J3237" i="3" s="1"/>
  <c r="F3242" i="3"/>
  <c r="E3245" i="3"/>
  <c r="J3245" i="3" s="1"/>
  <c r="F3250" i="3"/>
  <c r="E3253" i="3"/>
  <c r="J3253" i="3" s="1"/>
  <c r="F3258" i="3"/>
  <c r="E3261" i="3"/>
  <c r="J3261" i="3" s="1"/>
  <c r="F3266" i="3"/>
  <c r="E3269" i="3"/>
  <c r="J3269" i="3" s="1"/>
  <c r="F3274" i="3"/>
  <c r="E3277" i="3"/>
  <c r="J3277" i="3" s="1"/>
  <c r="F3282" i="3"/>
  <c r="E3285" i="3"/>
  <c r="J3285" i="3" s="1"/>
  <c r="F3290" i="3"/>
  <c r="E3293" i="3"/>
  <c r="J3293" i="3" s="1"/>
  <c r="F3298" i="3"/>
  <c r="E3301" i="3"/>
  <c r="J3301" i="3" s="1"/>
  <c r="F3306" i="3"/>
  <c r="E3309" i="3"/>
  <c r="J3309" i="3" s="1"/>
  <c r="F3314" i="3"/>
  <c r="E3317" i="3"/>
  <c r="J3317" i="3" s="1"/>
  <c r="F3322" i="3"/>
  <c r="E3325" i="3"/>
  <c r="J3325" i="3" s="1"/>
  <c r="F3330" i="3"/>
  <c r="E3333" i="3"/>
  <c r="J3333" i="3" s="1"/>
  <c r="F3338" i="3"/>
  <c r="E3341" i="3"/>
  <c r="J3341" i="3" s="1"/>
  <c r="F3346" i="3"/>
  <c r="E3349" i="3"/>
  <c r="J3349" i="3" s="1"/>
  <c r="L3935" i="3"/>
  <c r="F3957" i="3"/>
  <c r="E3958" i="3"/>
  <c r="J3958" i="3" s="1"/>
  <c r="L3959" i="3"/>
  <c r="E3962" i="3"/>
  <c r="J3962" i="3" s="1"/>
  <c r="E3966" i="3"/>
  <c r="J3966" i="3" s="1"/>
  <c r="L3967" i="3"/>
  <c r="E3970" i="3"/>
  <c r="J3970" i="3" s="1"/>
  <c r="L3971" i="3"/>
  <c r="E3974" i="3"/>
  <c r="J3974" i="3" s="1"/>
  <c r="L3975" i="3"/>
  <c r="E3978" i="3"/>
  <c r="J3978" i="3" s="1"/>
  <c r="L3979" i="3"/>
  <c r="E3982" i="3"/>
  <c r="J3982" i="3" s="1"/>
  <c r="L3983" i="3"/>
  <c r="F3991" i="3"/>
  <c r="F3998" i="3"/>
  <c r="E4000" i="3"/>
  <c r="J4000" i="3" s="1"/>
  <c r="E4011" i="3"/>
  <c r="J4011" i="3" s="1"/>
  <c r="L4008" i="3"/>
  <c r="E4012" i="3"/>
  <c r="J4012" i="3" s="1"/>
  <c r="F4017" i="3"/>
  <c r="E4018" i="3"/>
  <c r="J4018" i="3" s="1"/>
  <c r="F4059" i="3"/>
  <c r="E4061" i="3"/>
  <c r="J4061" i="3" s="1"/>
  <c r="F4058" i="3"/>
  <c r="E4073" i="3"/>
  <c r="J4073" i="3" s="1"/>
  <c r="E4076" i="3"/>
  <c r="J4076" i="3" s="1"/>
  <c r="L4079" i="3"/>
  <c r="F4081" i="3"/>
  <c r="L4098" i="3"/>
  <c r="F4123" i="3"/>
  <c r="E4125" i="3"/>
  <c r="J4125" i="3" s="1"/>
  <c r="F4122" i="3"/>
  <c r="E4137" i="3"/>
  <c r="J4137" i="3" s="1"/>
  <c r="L4734" i="3"/>
  <c r="L4737" i="3"/>
  <c r="F4786" i="3"/>
  <c r="E4788" i="3"/>
  <c r="J4788" i="3" s="1"/>
  <c r="F4785" i="3"/>
  <c r="E4800" i="3"/>
  <c r="J4800" i="3" s="1"/>
  <c r="E4803" i="3"/>
  <c r="J4803" i="3" s="1"/>
  <c r="L4806" i="3"/>
  <c r="F4808" i="3"/>
  <c r="L4825" i="3"/>
  <c r="F4850" i="3"/>
  <c r="F4849" i="3"/>
  <c r="E4852" i="3"/>
  <c r="J4852" i="3" s="1"/>
  <c r="L4860" i="3"/>
  <c r="L4861" i="3"/>
  <c r="L4908" i="3"/>
  <c r="L4909" i="3"/>
  <c r="L5571" i="3"/>
  <c r="L5572" i="3"/>
  <c r="F5619" i="3"/>
  <c r="E5621" i="3"/>
  <c r="J5621" i="3" s="1"/>
  <c r="F5617" i="3"/>
  <c r="E5620" i="3"/>
  <c r="J5620" i="3" s="1"/>
  <c r="F3177" i="3"/>
  <c r="F3194" i="3"/>
  <c r="L3946" i="3"/>
  <c r="F3958" i="3"/>
  <c r="E3989" i="3"/>
  <c r="J3989" i="3" s="1"/>
  <c r="L3990" i="3"/>
  <c r="F3994" i="3"/>
  <c r="L3998" i="3"/>
  <c r="L4003" i="3"/>
  <c r="L4004" i="3"/>
  <c r="F4005" i="3"/>
  <c r="E4007" i="3"/>
  <c r="J4007" i="3" s="1"/>
  <c r="E4005" i="3"/>
  <c r="J4005" i="3" s="1"/>
  <c r="L4019" i="3"/>
  <c r="E4022" i="3"/>
  <c r="J4022" i="3" s="1"/>
  <c r="F4020" i="3"/>
  <c r="F4018" i="3"/>
  <c r="E4027" i="3"/>
  <c r="J4027" i="3" s="1"/>
  <c r="E4030" i="3"/>
  <c r="J4030" i="3" s="1"/>
  <c r="F4028" i="3"/>
  <c r="E4033" i="3"/>
  <c r="J4033" i="3" s="1"/>
  <c r="E4043" i="3"/>
  <c r="J4043" i="3" s="1"/>
  <c r="F4051" i="3"/>
  <c r="E4053" i="3"/>
  <c r="J4053" i="3" s="1"/>
  <c r="F4050" i="3"/>
  <c r="L4054" i="3"/>
  <c r="E4068" i="3"/>
  <c r="J4068" i="3" s="1"/>
  <c r="L4071" i="3"/>
  <c r="F4073" i="3"/>
  <c r="L4090" i="3"/>
  <c r="E4107" i="3"/>
  <c r="J4107" i="3" s="1"/>
  <c r="F4115" i="3"/>
  <c r="E4117" i="3"/>
  <c r="J4117" i="3" s="1"/>
  <c r="F4114" i="3"/>
  <c r="L4118" i="3"/>
  <c r="E4120" i="3"/>
  <c r="J4120" i="3" s="1"/>
  <c r="L4135" i="3"/>
  <c r="F4137" i="3"/>
  <c r="L4722" i="3"/>
  <c r="L4731" i="3"/>
  <c r="L4740" i="3"/>
  <c r="E4792" i="3"/>
  <c r="J4792" i="3" s="1"/>
  <c r="E4795" i="3"/>
  <c r="J4795" i="3" s="1"/>
  <c r="L4798" i="3"/>
  <c r="F4800" i="3"/>
  <c r="L4817" i="3"/>
  <c r="E4834" i="3"/>
  <c r="J4834" i="3" s="1"/>
  <c r="F4842" i="3"/>
  <c r="E4844" i="3"/>
  <c r="J4844" i="3" s="1"/>
  <c r="F4841" i="3"/>
  <c r="L4845" i="3"/>
  <c r="L3945" i="3"/>
  <c r="E3959" i="3"/>
  <c r="J3959" i="3" s="1"/>
  <c r="E3963" i="3"/>
  <c r="J3963" i="3" s="1"/>
  <c r="L3992" i="3"/>
  <c r="L3994" i="3"/>
  <c r="L4002" i="3"/>
  <c r="F4006" i="3"/>
  <c r="E4009" i="3"/>
  <c r="J4009" i="3" s="1"/>
  <c r="F4008" i="3"/>
  <c r="F4013" i="3"/>
  <c r="F4014" i="3"/>
  <c r="E4021" i="3"/>
  <c r="J4021" i="3" s="1"/>
  <c r="F4035" i="3"/>
  <c r="E4037" i="3"/>
  <c r="J4037" i="3" s="1"/>
  <c r="F4034" i="3"/>
  <c r="L4038" i="3"/>
  <c r="F4043" i="3"/>
  <c r="E4045" i="3"/>
  <c r="J4045" i="3" s="1"/>
  <c r="F4042" i="3"/>
  <c r="L4046" i="3"/>
  <c r="E4057" i="3"/>
  <c r="J4057" i="3" s="1"/>
  <c r="E4060" i="3"/>
  <c r="J4060" i="3" s="1"/>
  <c r="L4063" i="3"/>
  <c r="E4099" i="3"/>
  <c r="J4099" i="3" s="1"/>
  <c r="F4107" i="3"/>
  <c r="E4109" i="3"/>
  <c r="J4109" i="3" s="1"/>
  <c r="F4106" i="3"/>
  <c r="L4110" i="3"/>
  <c r="E4121" i="3"/>
  <c r="J4121" i="3" s="1"/>
  <c r="E4124" i="3"/>
  <c r="J4124" i="3" s="1"/>
  <c r="L4127" i="3"/>
  <c r="L4736" i="3"/>
  <c r="E4784" i="3"/>
  <c r="J4784" i="3" s="1"/>
  <c r="E4787" i="3"/>
  <c r="J4787" i="3" s="1"/>
  <c r="L4790" i="3"/>
  <c r="E4826" i="3"/>
  <c r="J4826" i="3" s="1"/>
  <c r="F4834" i="3"/>
  <c r="E4836" i="3"/>
  <c r="J4836" i="3" s="1"/>
  <c r="F4833" i="3"/>
  <c r="L4837" i="3"/>
  <c r="E4848" i="3"/>
  <c r="J4848" i="3" s="1"/>
  <c r="L4855" i="3"/>
  <c r="E4851" i="3"/>
  <c r="J4851" i="3" s="1"/>
  <c r="L4852" i="3"/>
  <c r="L5700" i="3"/>
  <c r="L3985" i="3"/>
  <c r="L3993" i="3"/>
  <c r="L3991" i="3"/>
  <c r="F3997" i="3"/>
  <c r="E3999" i="3"/>
  <c r="J3999" i="3" s="1"/>
  <c r="E4006" i="3"/>
  <c r="J4006" i="3" s="1"/>
  <c r="F4004" i="3"/>
  <c r="F4003" i="3"/>
  <c r="L4012" i="3"/>
  <c r="F4009" i="3"/>
  <c r="E4010" i="3"/>
  <c r="J4010" i="3" s="1"/>
  <c r="L4018" i="3"/>
  <c r="F4015" i="3"/>
  <c r="E4025" i="3"/>
  <c r="J4025" i="3" s="1"/>
  <c r="L4035" i="3"/>
  <c r="L4055" i="3"/>
  <c r="F4057" i="3"/>
  <c r="L4074" i="3"/>
  <c r="E4091" i="3"/>
  <c r="J4091" i="3" s="1"/>
  <c r="F4099" i="3"/>
  <c r="E4101" i="3"/>
  <c r="J4101" i="3" s="1"/>
  <c r="F4098" i="3"/>
  <c r="L4102" i="3"/>
  <c r="L4119" i="3"/>
  <c r="F4121" i="3"/>
  <c r="L4138" i="3"/>
  <c r="L4725" i="3"/>
  <c r="L4730" i="3"/>
  <c r="F4784" i="3"/>
  <c r="L4801" i="3"/>
  <c r="E4818" i="3"/>
  <c r="J4818" i="3" s="1"/>
  <c r="F4826" i="3"/>
  <c r="E4828" i="3"/>
  <c r="J4828" i="3" s="1"/>
  <c r="F4825" i="3"/>
  <c r="L4829" i="3"/>
  <c r="L4846" i="3"/>
  <c r="F4848" i="3"/>
  <c r="E4883" i="3"/>
  <c r="J4883" i="3" s="1"/>
  <c r="F4881" i="3"/>
  <c r="L5575" i="3"/>
  <c r="E4015" i="3"/>
  <c r="J4015" i="3" s="1"/>
  <c r="E4023" i="3"/>
  <c r="J4023" i="3" s="1"/>
  <c r="E4031" i="3"/>
  <c r="J4031" i="3" s="1"/>
  <c r="E4039" i="3"/>
  <c r="J4039" i="3" s="1"/>
  <c r="F4044" i="3"/>
  <c r="E4047" i="3"/>
  <c r="J4047" i="3" s="1"/>
  <c r="E4055" i="3"/>
  <c r="J4055" i="3" s="1"/>
  <c r="F4060" i="3"/>
  <c r="E4063" i="3"/>
  <c r="J4063" i="3" s="1"/>
  <c r="F4068" i="3"/>
  <c r="E4071" i="3"/>
  <c r="J4071" i="3" s="1"/>
  <c r="F4076" i="3"/>
  <c r="E4079" i="3"/>
  <c r="J4079" i="3" s="1"/>
  <c r="F4084" i="3"/>
  <c r="E4087" i="3"/>
  <c r="J4087" i="3" s="1"/>
  <c r="F4092" i="3"/>
  <c r="E4095" i="3"/>
  <c r="J4095" i="3" s="1"/>
  <c r="F4100" i="3"/>
  <c r="E4103" i="3"/>
  <c r="J4103" i="3" s="1"/>
  <c r="F4108" i="3"/>
  <c r="E4111" i="3"/>
  <c r="J4111" i="3" s="1"/>
  <c r="F4116" i="3"/>
  <c r="E4119" i="3"/>
  <c r="J4119" i="3" s="1"/>
  <c r="F4124" i="3"/>
  <c r="E4127" i="3"/>
  <c r="J4127" i="3" s="1"/>
  <c r="F4132" i="3"/>
  <c r="E4135" i="3"/>
  <c r="J4135" i="3" s="1"/>
  <c r="L4720" i="3"/>
  <c r="L4724" i="3"/>
  <c r="L4728" i="3"/>
  <c r="L4732" i="3"/>
  <c r="F4743" i="3"/>
  <c r="F4747" i="3"/>
  <c r="F4751" i="3"/>
  <c r="F4755" i="3"/>
  <c r="F4759" i="3"/>
  <c r="F4763" i="3"/>
  <c r="F4767" i="3"/>
  <c r="F4771" i="3"/>
  <c r="F4775" i="3"/>
  <c r="F4779" i="3"/>
  <c r="E4782" i="3"/>
  <c r="J4782" i="3" s="1"/>
  <c r="F4787" i="3"/>
  <c r="E4790" i="3"/>
  <c r="J4790" i="3" s="1"/>
  <c r="F4795" i="3"/>
  <c r="E4798" i="3"/>
  <c r="J4798" i="3" s="1"/>
  <c r="F4803" i="3"/>
  <c r="E4806" i="3"/>
  <c r="J4806" i="3" s="1"/>
  <c r="F4811" i="3"/>
  <c r="E4814" i="3"/>
  <c r="J4814" i="3" s="1"/>
  <c r="F4819" i="3"/>
  <c r="E4822" i="3"/>
  <c r="J4822" i="3" s="1"/>
  <c r="F4827" i="3"/>
  <c r="E4830" i="3"/>
  <c r="J4830" i="3" s="1"/>
  <c r="F4835" i="3"/>
  <c r="E4838" i="3"/>
  <c r="J4838" i="3" s="1"/>
  <c r="F4843" i="3"/>
  <c r="E4846" i="3"/>
  <c r="J4846" i="3" s="1"/>
  <c r="F4853" i="3"/>
  <c r="F4851" i="3"/>
  <c r="F4856" i="3"/>
  <c r="E4860" i="3"/>
  <c r="J4860" i="3" s="1"/>
  <c r="F4869" i="3"/>
  <c r="E4871" i="3"/>
  <c r="J4871" i="3" s="1"/>
  <c r="F4875" i="3"/>
  <c r="E4877" i="3"/>
  <c r="J4877" i="3" s="1"/>
  <c r="E4889" i="3"/>
  <c r="J4889" i="3" s="1"/>
  <c r="E4890" i="3"/>
  <c r="J4890" i="3" s="1"/>
  <c r="F4898" i="3"/>
  <c r="L4904" i="3"/>
  <c r="L4903" i="3"/>
  <c r="E4918" i="3"/>
  <c r="J4918" i="3" s="1"/>
  <c r="L4921" i="3"/>
  <c r="F4918" i="3"/>
  <c r="L5514" i="3"/>
  <c r="L5533" i="3"/>
  <c r="L5535" i="3"/>
  <c r="L5538" i="3"/>
  <c r="L5546" i="3"/>
  <c r="E5559" i="3"/>
  <c r="J5559" i="3" s="1"/>
  <c r="F5557" i="3"/>
  <c r="L5566" i="3"/>
  <c r="L5568" i="3"/>
  <c r="L5567" i="3"/>
  <c r="F5611" i="3"/>
  <c r="E5613" i="3"/>
  <c r="J5613" i="3" s="1"/>
  <c r="E5616" i="3"/>
  <c r="J5616" i="3" s="1"/>
  <c r="L5631" i="3"/>
  <c r="F5675" i="3"/>
  <c r="E5677" i="3"/>
  <c r="J5677" i="3" s="1"/>
  <c r="E5680" i="3"/>
  <c r="J5680" i="3" s="1"/>
  <c r="L5695" i="3"/>
  <c r="L6428" i="3"/>
  <c r="L6429" i="3"/>
  <c r="F4023" i="3"/>
  <c r="E4026" i="3"/>
  <c r="J4026" i="3" s="1"/>
  <c r="L4029" i="3"/>
  <c r="F4031" i="3"/>
  <c r="E4034" i="3"/>
  <c r="J4034" i="3" s="1"/>
  <c r="L4037" i="3"/>
  <c r="F4039" i="3"/>
  <c r="E4042" i="3"/>
  <c r="J4042" i="3" s="1"/>
  <c r="L4045" i="3"/>
  <c r="F4047" i="3"/>
  <c r="E4050" i="3"/>
  <c r="J4050" i="3" s="1"/>
  <c r="L4053" i="3"/>
  <c r="F4055" i="3"/>
  <c r="E4058" i="3"/>
  <c r="J4058" i="3" s="1"/>
  <c r="L4061" i="3"/>
  <c r="F4063" i="3"/>
  <c r="E4066" i="3"/>
  <c r="J4066" i="3" s="1"/>
  <c r="L4069" i="3"/>
  <c r="F4071" i="3"/>
  <c r="E4074" i="3"/>
  <c r="J4074" i="3" s="1"/>
  <c r="L4077" i="3"/>
  <c r="F4079" i="3"/>
  <c r="E4082" i="3"/>
  <c r="J4082" i="3" s="1"/>
  <c r="L4085" i="3"/>
  <c r="F4087" i="3"/>
  <c r="E4090" i="3"/>
  <c r="J4090" i="3" s="1"/>
  <c r="L4093" i="3"/>
  <c r="F4095" i="3"/>
  <c r="E4098" i="3"/>
  <c r="J4098" i="3" s="1"/>
  <c r="L4101" i="3"/>
  <c r="F4103" i="3"/>
  <c r="E4106" i="3"/>
  <c r="J4106" i="3" s="1"/>
  <c r="L4109" i="3"/>
  <c r="F4111" i="3"/>
  <c r="E4114" i="3"/>
  <c r="J4114" i="3" s="1"/>
  <c r="L4117" i="3"/>
  <c r="F4119" i="3"/>
  <c r="E4122" i="3"/>
  <c r="J4122" i="3" s="1"/>
  <c r="L4125" i="3"/>
  <c r="F4127" i="3"/>
  <c r="E4130" i="3"/>
  <c r="J4130" i="3" s="1"/>
  <c r="L4133" i="3"/>
  <c r="F4135" i="3"/>
  <c r="E4748" i="3"/>
  <c r="J4748" i="3" s="1"/>
  <c r="E4752" i="3"/>
  <c r="J4752" i="3" s="1"/>
  <c r="E4756" i="3"/>
  <c r="J4756" i="3" s="1"/>
  <c r="E4760" i="3"/>
  <c r="J4760" i="3" s="1"/>
  <c r="E4764" i="3"/>
  <c r="J4764" i="3" s="1"/>
  <c r="E4768" i="3"/>
  <c r="J4768" i="3" s="1"/>
  <c r="F4782" i="3"/>
  <c r="E4785" i="3"/>
  <c r="J4785" i="3" s="1"/>
  <c r="L4788" i="3"/>
  <c r="F4790" i="3"/>
  <c r="E4793" i="3"/>
  <c r="J4793" i="3" s="1"/>
  <c r="L4796" i="3"/>
  <c r="F4798" i="3"/>
  <c r="E4801" i="3"/>
  <c r="J4801" i="3" s="1"/>
  <c r="L4804" i="3"/>
  <c r="F4806" i="3"/>
  <c r="E4809" i="3"/>
  <c r="J4809" i="3" s="1"/>
  <c r="L4812" i="3"/>
  <c r="F4814" i="3"/>
  <c r="E4817" i="3"/>
  <c r="J4817" i="3" s="1"/>
  <c r="L4820" i="3"/>
  <c r="F4822" i="3"/>
  <c r="E4825" i="3"/>
  <c r="J4825" i="3" s="1"/>
  <c r="L4828" i="3"/>
  <c r="F4830" i="3"/>
  <c r="E4833" i="3"/>
  <c r="J4833" i="3" s="1"/>
  <c r="L4836" i="3"/>
  <c r="F4838" i="3"/>
  <c r="E4841" i="3"/>
  <c r="J4841" i="3" s="1"/>
  <c r="L4844" i="3"/>
  <c r="F4846" i="3"/>
  <c r="E4849" i="3"/>
  <c r="J4849" i="3" s="1"/>
  <c r="F4880" i="3"/>
  <c r="L4879" i="3"/>
  <c r="E4899" i="3"/>
  <c r="J4899" i="3" s="1"/>
  <c r="F4894" i="3"/>
  <c r="F4915" i="3"/>
  <c r="E4917" i="3"/>
  <c r="J4917" i="3" s="1"/>
  <c r="E5532" i="3"/>
  <c r="J5532" i="3" s="1"/>
  <c r="E5528" i="3"/>
  <c r="J5528" i="3" s="1"/>
  <c r="E5534" i="3"/>
  <c r="J5534" i="3" s="1"/>
  <c r="F5531" i="3"/>
  <c r="L5540" i="3"/>
  <c r="F5603" i="3"/>
  <c r="E5605" i="3"/>
  <c r="J5605" i="3" s="1"/>
  <c r="E5617" i="3"/>
  <c r="J5617" i="3" s="1"/>
  <c r="L5623" i="3"/>
  <c r="F5667" i="3"/>
  <c r="E5669" i="3"/>
  <c r="J5669" i="3" s="1"/>
  <c r="E5681" i="3"/>
  <c r="J5681" i="3" s="1"/>
  <c r="L5687" i="3"/>
  <c r="F6457" i="3"/>
  <c r="E6459" i="3"/>
  <c r="J6459" i="3" s="1"/>
  <c r="F6454" i="3"/>
  <c r="E6457" i="3"/>
  <c r="J6457" i="3" s="1"/>
  <c r="E6482" i="3"/>
  <c r="J6482" i="3" s="1"/>
  <c r="E6481" i="3"/>
  <c r="J6481" i="3" s="1"/>
  <c r="F6480" i="3"/>
  <c r="E6480" i="3"/>
  <c r="J6480" i="3" s="1"/>
  <c r="F6478" i="3"/>
  <c r="E7233" i="3"/>
  <c r="J7233" i="3" s="1"/>
  <c r="F7231" i="3"/>
  <c r="E7231" i="3"/>
  <c r="J7231" i="3" s="1"/>
  <c r="E7230" i="3"/>
  <c r="J7230" i="3" s="1"/>
  <c r="L4719" i="3"/>
  <c r="L4723" i="3"/>
  <c r="F4748" i="3"/>
  <c r="F4752" i="3"/>
  <c r="F4756" i="3"/>
  <c r="F4760" i="3"/>
  <c r="F4764" i="3"/>
  <c r="F4768" i="3"/>
  <c r="F4772" i="3"/>
  <c r="F4776" i="3"/>
  <c r="E4780" i="3"/>
  <c r="J4780" i="3" s="1"/>
  <c r="L4783" i="3"/>
  <c r="L4856" i="3"/>
  <c r="E4859" i="3"/>
  <c r="J4859" i="3" s="1"/>
  <c r="F4854" i="3"/>
  <c r="F4859" i="3"/>
  <c r="E4861" i="3"/>
  <c r="J4861" i="3" s="1"/>
  <c r="F4861" i="3"/>
  <c r="E4863" i="3"/>
  <c r="J4863" i="3" s="1"/>
  <c r="F4860" i="3"/>
  <c r="E4864" i="3"/>
  <c r="J4864" i="3" s="1"/>
  <c r="F4870" i="3"/>
  <c r="E4876" i="3"/>
  <c r="J4876" i="3" s="1"/>
  <c r="F4891" i="3"/>
  <c r="E4893" i="3"/>
  <c r="J4893" i="3" s="1"/>
  <c r="L4906" i="3"/>
  <c r="F4914" i="3"/>
  <c r="F4911" i="3"/>
  <c r="L4920" i="3"/>
  <c r="L4919" i="3"/>
  <c r="L5513" i="3"/>
  <c r="F5530" i="3"/>
  <c r="F5528" i="3"/>
  <c r="E5555" i="3"/>
  <c r="J5555" i="3" s="1"/>
  <c r="F5553" i="3"/>
  <c r="L5574" i="3"/>
  <c r="F5595" i="3"/>
  <c r="E5597" i="3"/>
  <c r="J5597" i="3" s="1"/>
  <c r="E5600" i="3"/>
  <c r="J5600" i="3" s="1"/>
  <c r="E5612" i="3"/>
  <c r="J5612" i="3" s="1"/>
  <c r="L5615" i="3"/>
  <c r="L5638" i="3"/>
  <c r="F5659" i="3"/>
  <c r="E5661" i="3"/>
  <c r="J5661" i="3" s="1"/>
  <c r="E5664" i="3"/>
  <c r="J5664" i="3" s="1"/>
  <c r="E5676" i="3"/>
  <c r="J5676" i="3" s="1"/>
  <c r="L5679" i="3"/>
  <c r="L5702" i="3"/>
  <c r="L6369" i="3"/>
  <c r="L6368" i="3"/>
  <c r="L6422" i="3"/>
  <c r="L6420" i="3"/>
  <c r="E4008" i="3"/>
  <c r="J4008" i="3" s="1"/>
  <c r="E4016" i="3"/>
  <c r="J4016" i="3" s="1"/>
  <c r="E4024" i="3"/>
  <c r="J4024" i="3" s="1"/>
  <c r="E4032" i="3"/>
  <c r="J4032" i="3" s="1"/>
  <c r="E4040" i="3"/>
  <c r="J4040" i="3" s="1"/>
  <c r="E4048" i="3"/>
  <c r="J4048" i="3" s="1"/>
  <c r="E4056" i="3"/>
  <c r="J4056" i="3" s="1"/>
  <c r="E4064" i="3"/>
  <c r="J4064" i="3" s="1"/>
  <c r="E4072" i="3"/>
  <c r="J4072" i="3" s="1"/>
  <c r="E4080" i="3"/>
  <c r="J4080" i="3" s="1"/>
  <c r="E4088" i="3"/>
  <c r="J4088" i="3" s="1"/>
  <c r="E4096" i="3"/>
  <c r="J4096" i="3" s="1"/>
  <c r="E4104" i="3"/>
  <c r="J4104" i="3" s="1"/>
  <c r="E4112" i="3"/>
  <c r="J4112" i="3" s="1"/>
  <c r="E4745" i="3"/>
  <c r="J4745" i="3" s="1"/>
  <c r="E4749" i="3"/>
  <c r="J4749" i="3" s="1"/>
  <c r="E4753" i="3"/>
  <c r="J4753" i="3" s="1"/>
  <c r="E4757" i="3"/>
  <c r="J4757" i="3" s="1"/>
  <c r="E4761" i="3"/>
  <c r="J4761" i="3" s="1"/>
  <c r="E4765" i="3"/>
  <c r="J4765" i="3" s="1"/>
  <c r="E4769" i="3"/>
  <c r="J4769" i="3" s="1"/>
  <c r="E4773" i="3"/>
  <c r="J4773" i="3" s="1"/>
  <c r="E4777" i="3"/>
  <c r="J4777" i="3" s="1"/>
  <c r="E4783" i="3"/>
  <c r="J4783" i="3" s="1"/>
  <c r="E4791" i="3"/>
  <c r="J4791" i="3" s="1"/>
  <c r="E4799" i="3"/>
  <c r="J4799" i="3" s="1"/>
  <c r="E4807" i="3"/>
  <c r="J4807" i="3" s="1"/>
  <c r="E4815" i="3"/>
  <c r="J4815" i="3" s="1"/>
  <c r="E4823" i="3"/>
  <c r="J4823" i="3" s="1"/>
  <c r="E4831" i="3"/>
  <c r="J4831" i="3" s="1"/>
  <c r="E4839" i="3"/>
  <c r="J4839" i="3" s="1"/>
  <c r="E4847" i="3"/>
  <c r="J4847" i="3" s="1"/>
  <c r="E4856" i="3"/>
  <c r="J4856" i="3" s="1"/>
  <c r="E4855" i="3"/>
  <c r="J4855" i="3" s="1"/>
  <c r="E4862" i="3"/>
  <c r="J4862" i="3" s="1"/>
  <c r="E4857" i="3"/>
  <c r="J4857" i="3" s="1"/>
  <c r="E4858" i="3"/>
  <c r="J4858" i="3" s="1"/>
  <c r="F4867" i="3"/>
  <c r="E4869" i="3"/>
  <c r="J4869" i="3" s="1"/>
  <c r="L4878" i="3"/>
  <c r="L4882" i="3"/>
  <c r="E4881" i="3"/>
  <c r="J4881" i="3" s="1"/>
  <c r="E4882" i="3"/>
  <c r="J4882" i="3" s="1"/>
  <c r="F4890" i="3"/>
  <c r="F4887" i="3"/>
  <c r="L4896" i="3"/>
  <c r="F4896" i="3"/>
  <c r="L4895" i="3"/>
  <c r="L4901" i="3"/>
  <c r="E4910" i="3"/>
  <c r="J4910" i="3" s="1"/>
  <c r="F4905" i="3"/>
  <c r="E4915" i="3"/>
  <c r="J4915" i="3" s="1"/>
  <c r="E4916" i="3"/>
  <c r="J4916" i="3" s="1"/>
  <c r="L5512" i="3"/>
  <c r="L5522" i="3"/>
  <c r="L5527" i="3"/>
  <c r="L5529" i="3"/>
  <c r="L5530" i="3"/>
  <c r="L5531" i="3"/>
  <c r="L5534" i="3"/>
  <c r="F5537" i="3"/>
  <c r="E5540" i="3"/>
  <c r="J5540" i="3" s="1"/>
  <c r="F5539" i="3"/>
  <c r="E5542" i="3"/>
  <c r="J5542" i="3" s="1"/>
  <c r="E5547" i="3"/>
  <c r="J5547" i="3" s="1"/>
  <c r="F5545" i="3"/>
  <c r="E5549" i="3"/>
  <c r="J5549" i="3" s="1"/>
  <c r="L5553" i="3"/>
  <c r="F5558" i="3"/>
  <c r="F5556" i="3"/>
  <c r="F5587" i="3"/>
  <c r="E5589" i="3"/>
  <c r="J5589" i="3" s="1"/>
  <c r="E5592" i="3"/>
  <c r="J5592" i="3" s="1"/>
  <c r="E5601" i="3"/>
  <c r="J5601" i="3" s="1"/>
  <c r="E5604" i="3"/>
  <c r="J5604" i="3" s="1"/>
  <c r="L5607" i="3"/>
  <c r="F5609" i="3"/>
  <c r="E5619" i="3"/>
  <c r="J5619" i="3" s="1"/>
  <c r="F5623" i="3"/>
  <c r="L5630" i="3"/>
  <c r="F5651" i="3"/>
  <c r="E5653" i="3"/>
  <c r="J5653" i="3" s="1"/>
  <c r="E5656" i="3"/>
  <c r="J5656" i="3" s="1"/>
  <c r="E5665" i="3"/>
  <c r="J5665" i="3" s="1"/>
  <c r="E5668" i="3"/>
  <c r="J5668" i="3" s="1"/>
  <c r="L5671" i="3"/>
  <c r="F5673" i="3"/>
  <c r="E5683" i="3"/>
  <c r="J5683" i="3" s="1"/>
  <c r="F5687" i="3"/>
  <c r="L5694" i="3"/>
  <c r="L6283" i="3"/>
  <c r="L6310" i="3"/>
  <c r="L6309" i="3"/>
  <c r="L6306" i="3"/>
  <c r="F6315" i="3"/>
  <c r="E6317" i="3"/>
  <c r="J6317" i="3" s="1"/>
  <c r="E6316" i="3"/>
  <c r="J6316" i="3" s="1"/>
  <c r="E6313" i="3"/>
  <c r="J6313" i="3" s="1"/>
  <c r="F4016" i="3"/>
  <c r="F4024" i="3"/>
  <c r="F4032" i="3"/>
  <c r="F4040" i="3"/>
  <c r="F4048" i="3"/>
  <c r="F4056" i="3"/>
  <c r="F4064" i="3"/>
  <c r="F4072" i="3"/>
  <c r="F4080" i="3"/>
  <c r="F4088" i="3"/>
  <c r="F4096" i="3"/>
  <c r="F4104" i="3"/>
  <c r="F4112" i="3"/>
  <c r="F4120" i="3"/>
  <c r="F4128" i="3"/>
  <c r="F4136" i="3"/>
  <c r="E4741" i="3"/>
  <c r="J4741" i="3" s="1"/>
  <c r="F4783" i="3"/>
  <c r="F4791" i="3"/>
  <c r="F4799" i="3"/>
  <c r="F4807" i="3"/>
  <c r="F4815" i="3"/>
  <c r="F4823" i="3"/>
  <c r="F4831" i="3"/>
  <c r="F4839" i="3"/>
  <c r="F4847" i="3"/>
  <c r="F4857" i="3"/>
  <c r="F4866" i="3"/>
  <c r="L4872" i="3"/>
  <c r="F4872" i="3"/>
  <c r="L4871" i="3"/>
  <c r="E4886" i="3"/>
  <c r="J4886" i="3" s="1"/>
  <c r="L4889" i="3"/>
  <c r="E4891" i="3"/>
  <c r="J4891" i="3" s="1"/>
  <c r="E4892" i="3"/>
  <c r="J4892" i="3" s="1"/>
  <c r="F4901" i="3"/>
  <c r="E4903" i="3"/>
  <c r="J4903" i="3" s="1"/>
  <c r="F4907" i="3"/>
  <c r="E4909" i="3"/>
  <c r="J4909" i="3" s="1"/>
  <c r="L4918" i="3"/>
  <c r="L4922" i="3"/>
  <c r="E4921" i="3"/>
  <c r="J4921" i="3" s="1"/>
  <c r="E4922" i="3"/>
  <c r="J4922" i="3" s="1"/>
  <c r="L5506" i="3"/>
  <c r="L5516" i="3"/>
  <c r="L5524" i="3"/>
  <c r="L5528" i="3"/>
  <c r="E5541" i="3"/>
  <c r="J5541" i="3" s="1"/>
  <c r="E5543" i="3"/>
  <c r="J5543" i="3" s="1"/>
  <c r="E5551" i="3"/>
  <c r="J5551" i="3" s="1"/>
  <c r="F5549" i="3"/>
  <c r="E5556" i="3"/>
  <c r="J5556" i="3" s="1"/>
  <c r="L5560" i="3"/>
  <c r="L5562" i="3"/>
  <c r="F5565" i="3"/>
  <c r="E5567" i="3"/>
  <c r="J5567" i="3" s="1"/>
  <c r="F5579" i="3"/>
  <c r="E5581" i="3"/>
  <c r="J5581" i="3" s="1"/>
  <c r="E5584" i="3"/>
  <c r="J5584" i="3" s="1"/>
  <c r="E5593" i="3"/>
  <c r="J5593" i="3" s="1"/>
  <c r="E5596" i="3"/>
  <c r="J5596" i="3" s="1"/>
  <c r="L5599" i="3"/>
  <c r="F5601" i="3"/>
  <c r="E5611" i="3"/>
  <c r="J5611" i="3" s="1"/>
  <c r="F5615" i="3"/>
  <c r="L5622" i="3"/>
  <c r="F5643" i="3"/>
  <c r="E5645" i="3"/>
  <c r="J5645" i="3" s="1"/>
  <c r="E5648" i="3"/>
  <c r="J5648" i="3" s="1"/>
  <c r="E5657" i="3"/>
  <c r="J5657" i="3" s="1"/>
  <c r="E5660" i="3"/>
  <c r="J5660" i="3" s="1"/>
  <c r="L5663" i="3"/>
  <c r="F5665" i="3"/>
  <c r="E5675" i="3"/>
  <c r="J5675" i="3" s="1"/>
  <c r="F5679" i="3"/>
  <c r="L5686" i="3"/>
  <c r="L6321" i="3"/>
  <c r="E6326" i="3"/>
  <c r="J6326" i="3" s="1"/>
  <c r="F6322" i="3"/>
  <c r="F6324" i="3"/>
  <c r="E6329" i="3"/>
  <c r="J6329" i="3" s="1"/>
  <c r="E6331" i="3"/>
  <c r="J6331" i="3" s="1"/>
  <c r="F6361" i="3"/>
  <c r="E6363" i="3"/>
  <c r="J6363" i="3" s="1"/>
  <c r="E6392" i="3"/>
  <c r="J6392" i="3" s="1"/>
  <c r="F6389" i="3"/>
  <c r="E6391" i="3"/>
  <c r="J6391" i="3" s="1"/>
  <c r="F6390" i="3"/>
  <c r="L6405" i="3"/>
  <c r="E6455" i="3"/>
  <c r="J6455" i="3" s="1"/>
  <c r="E4746" i="3"/>
  <c r="J4746" i="3" s="1"/>
  <c r="E4781" i="3"/>
  <c r="J4781" i="3" s="1"/>
  <c r="E4854" i="3"/>
  <c r="J4854" i="3" s="1"/>
  <c r="L4857" i="3"/>
  <c r="L4865" i="3"/>
  <c r="F4862" i="3"/>
  <c r="F4877" i="3"/>
  <c r="E4879" i="3"/>
  <c r="J4879" i="3" s="1"/>
  <c r="L4876" i="3"/>
  <c r="F4883" i="3"/>
  <c r="E4885" i="3"/>
  <c r="J4885" i="3" s="1"/>
  <c r="L4898" i="3"/>
  <c r="E4897" i="3"/>
  <c r="J4897" i="3" s="1"/>
  <c r="E4898" i="3"/>
  <c r="J4898" i="3" s="1"/>
  <c r="F4903" i="3"/>
  <c r="F4912" i="3"/>
  <c r="L4911" i="3"/>
  <c r="L4917" i="3"/>
  <c r="L5497" i="3"/>
  <c r="L5498" i="3"/>
  <c r="L5500" i="3"/>
  <c r="L5507" i="3"/>
  <c r="L5521" i="3"/>
  <c r="L5537" i="3"/>
  <c r="L5539" i="3"/>
  <c r="E5535" i="3"/>
  <c r="J5535" i="3" s="1"/>
  <c r="L5542" i="3"/>
  <c r="L5545" i="3"/>
  <c r="L5549" i="3"/>
  <c r="F5554" i="3"/>
  <c r="F5552" i="3"/>
  <c r="F5571" i="3"/>
  <c r="E5573" i="3"/>
  <c r="J5573" i="3" s="1"/>
  <c r="L5591" i="3"/>
  <c r="F5593" i="3"/>
  <c r="E5603" i="3"/>
  <c r="J5603" i="3" s="1"/>
  <c r="F5607" i="3"/>
  <c r="L5614" i="3"/>
  <c r="F5635" i="3"/>
  <c r="E5637" i="3"/>
  <c r="J5637" i="3" s="1"/>
  <c r="L5655" i="3"/>
  <c r="F5657" i="3"/>
  <c r="E5667" i="3"/>
  <c r="J5667" i="3" s="1"/>
  <c r="F5671" i="3"/>
  <c r="L5678" i="3"/>
  <c r="F5699" i="3"/>
  <c r="E5701" i="3"/>
  <c r="J5701" i="3" s="1"/>
  <c r="L6366" i="3"/>
  <c r="F6401" i="3"/>
  <c r="F6399" i="3"/>
  <c r="F6398" i="3"/>
  <c r="F6400" i="3"/>
  <c r="E6401" i="3"/>
  <c r="J6401" i="3" s="1"/>
  <c r="E6403" i="3"/>
  <c r="J6403" i="3" s="1"/>
  <c r="L6406" i="3"/>
  <c r="L7143" i="3"/>
  <c r="L7140" i="3"/>
  <c r="L7142" i="3"/>
  <c r="L7138" i="3"/>
  <c r="F4118" i="3"/>
  <c r="F4126" i="3"/>
  <c r="F4134" i="3"/>
  <c r="L4859" i="3"/>
  <c r="L4874" i="3"/>
  <c r="E4873" i="3"/>
  <c r="J4873" i="3" s="1"/>
  <c r="E4874" i="3"/>
  <c r="J4874" i="3" s="1"/>
  <c r="F4879" i="3"/>
  <c r="F4888" i="3"/>
  <c r="L4887" i="3"/>
  <c r="F4897" i="3"/>
  <c r="L4905" i="3"/>
  <c r="F4902" i="3"/>
  <c r="F4917" i="3"/>
  <c r="E4919" i="3"/>
  <c r="J4919" i="3" s="1"/>
  <c r="L4916" i="3"/>
  <c r="L5517" i="3"/>
  <c r="L5520" i="3"/>
  <c r="E5536" i="3"/>
  <c r="J5536" i="3" s="1"/>
  <c r="E5538" i="3"/>
  <c r="J5538" i="3" s="1"/>
  <c r="F5535" i="3"/>
  <c r="L5544" i="3"/>
  <c r="E5552" i="3"/>
  <c r="J5552" i="3" s="1"/>
  <c r="L5558" i="3"/>
  <c r="E5563" i="3"/>
  <c r="J5563" i="3" s="1"/>
  <c r="F5561" i="3"/>
  <c r="L5565" i="3"/>
  <c r="L5583" i="3"/>
  <c r="E5595" i="3"/>
  <c r="J5595" i="3" s="1"/>
  <c r="F5599" i="3"/>
  <c r="F5627" i="3"/>
  <c r="E5629" i="3"/>
  <c r="J5629" i="3" s="1"/>
  <c r="L5647" i="3"/>
  <c r="E5659" i="3"/>
  <c r="J5659" i="3" s="1"/>
  <c r="F5663" i="3"/>
  <c r="F5691" i="3"/>
  <c r="E5693" i="3"/>
  <c r="J5693" i="3" s="1"/>
  <c r="L6285" i="3"/>
  <c r="L6296" i="3"/>
  <c r="L6294" i="3"/>
  <c r="L6293" i="3"/>
  <c r="L6292" i="3"/>
  <c r="F6299" i="3"/>
  <c r="E6301" i="3"/>
  <c r="J6301" i="3" s="1"/>
  <c r="E6300" i="3"/>
  <c r="J6300" i="3" s="1"/>
  <c r="F6297" i="3"/>
  <c r="E6376" i="3"/>
  <c r="J6376" i="3" s="1"/>
  <c r="F6373" i="3"/>
  <c r="E6375" i="3"/>
  <c r="J6375" i="3" s="1"/>
  <c r="F6374" i="3"/>
  <c r="L6401" i="3"/>
  <c r="L6421" i="3"/>
  <c r="F6425" i="3"/>
  <c r="E6427" i="3"/>
  <c r="J6427" i="3" s="1"/>
  <c r="E6426" i="3"/>
  <c r="J6426" i="3" s="1"/>
  <c r="F6422" i="3"/>
  <c r="F6423" i="3"/>
  <c r="E6425" i="3"/>
  <c r="J6425" i="3" s="1"/>
  <c r="L6454" i="3"/>
  <c r="L6452" i="3"/>
  <c r="E7172" i="3"/>
  <c r="J7172" i="3" s="1"/>
  <c r="E7171" i="3"/>
  <c r="J7171" i="3" s="1"/>
  <c r="F7170" i="3"/>
  <c r="E5529" i="3"/>
  <c r="J5529" i="3" s="1"/>
  <c r="E5533" i="3"/>
  <c r="J5533" i="3" s="1"/>
  <c r="F5564" i="3"/>
  <c r="L5570" i="3"/>
  <c r="E5575" i="3"/>
  <c r="J5575" i="3" s="1"/>
  <c r="L5578" i="3"/>
  <c r="E5583" i="3"/>
  <c r="J5583" i="3" s="1"/>
  <c r="L5586" i="3"/>
  <c r="E5591" i="3"/>
  <c r="J5591" i="3" s="1"/>
  <c r="L5594" i="3"/>
  <c r="E5599" i="3"/>
  <c r="J5599" i="3" s="1"/>
  <c r="L5602" i="3"/>
  <c r="F5604" i="3"/>
  <c r="E5607" i="3"/>
  <c r="J5607" i="3" s="1"/>
  <c r="L5610" i="3"/>
  <c r="F5612" i="3"/>
  <c r="E5615" i="3"/>
  <c r="J5615" i="3" s="1"/>
  <c r="L5618" i="3"/>
  <c r="F5620" i="3"/>
  <c r="E5623" i="3"/>
  <c r="J5623" i="3" s="1"/>
  <c r="L5626" i="3"/>
  <c r="F5628" i="3"/>
  <c r="E5631" i="3"/>
  <c r="J5631" i="3" s="1"/>
  <c r="L5634" i="3"/>
  <c r="F5636" i="3"/>
  <c r="E5639" i="3"/>
  <c r="J5639" i="3" s="1"/>
  <c r="L5642" i="3"/>
  <c r="F5644" i="3"/>
  <c r="E5647" i="3"/>
  <c r="J5647" i="3" s="1"/>
  <c r="L5650" i="3"/>
  <c r="F5652" i="3"/>
  <c r="E5655" i="3"/>
  <c r="J5655" i="3" s="1"/>
  <c r="L5658" i="3"/>
  <c r="F5660" i="3"/>
  <c r="E5663" i="3"/>
  <c r="J5663" i="3" s="1"/>
  <c r="L5666" i="3"/>
  <c r="F5668" i="3"/>
  <c r="E5671" i="3"/>
  <c r="J5671" i="3" s="1"/>
  <c r="L5674" i="3"/>
  <c r="F5676" i="3"/>
  <c r="E5679" i="3"/>
  <c r="J5679" i="3" s="1"/>
  <c r="L5682" i="3"/>
  <c r="F5684" i="3"/>
  <c r="E5687" i="3"/>
  <c r="J5687" i="3" s="1"/>
  <c r="L5690" i="3"/>
  <c r="F5692" i="3"/>
  <c r="E5695" i="3"/>
  <c r="J5695" i="3" s="1"/>
  <c r="L5698" i="3"/>
  <c r="F5700" i="3"/>
  <c r="E5703" i="3"/>
  <c r="J5703" i="3" s="1"/>
  <c r="L5706" i="3"/>
  <c r="L6288" i="3"/>
  <c r="L6286" i="3"/>
  <c r="E6299" i="3"/>
  <c r="J6299" i="3" s="1"/>
  <c r="L6307" i="3"/>
  <c r="L6308" i="3"/>
  <c r="E6314" i="3"/>
  <c r="J6314" i="3" s="1"/>
  <c r="E6315" i="3"/>
  <c r="J6315" i="3" s="1"/>
  <c r="F6311" i="3"/>
  <c r="F6312" i="3"/>
  <c r="F6313" i="3"/>
  <c r="L6323" i="3"/>
  <c r="E6332" i="3"/>
  <c r="J6332" i="3" s="1"/>
  <c r="L6339" i="3"/>
  <c r="L6355" i="3"/>
  <c r="E6355" i="3"/>
  <c r="J6355" i="3" s="1"/>
  <c r="E6366" i="3"/>
  <c r="J6366" i="3" s="1"/>
  <c r="E6365" i="3"/>
  <c r="J6365" i="3" s="1"/>
  <c r="E6368" i="3"/>
  <c r="J6368" i="3" s="1"/>
  <c r="F6365" i="3"/>
  <c r="E6372" i="3"/>
  <c r="J6372" i="3" s="1"/>
  <c r="F6370" i="3"/>
  <c r="E6370" i="3"/>
  <c r="J6370" i="3" s="1"/>
  <c r="E6371" i="3"/>
  <c r="J6371" i="3" s="1"/>
  <c r="L6385" i="3"/>
  <c r="E6388" i="3"/>
  <c r="J6388" i="3" s="1"/>
  <c r="F6386" i="3"/>
  <c r="E6386" i="3"/>
  <c r="J6386" i="3" s="1"/>
  <c r="E6387" i="3"/>
  <c r="J6387" i="3" s="1"/>
  <c r="L6425" i="3"/>
  <c r="F6432" i="3"/>
  <c r="L6434" i="3"/>
  <c r="E6438" i="3"/>
  <c r="J6438" i="3" s="1"/>
  <c r="F6446" i="3"/>
  <c r="E6450" i="3"/>
  <c r="J6450" i="3" s="1"/>
  <c r="L6457" i="3"/>
  <c r="F6472" i="3"/>
  <c r="E6474" i="3"/>
  <c r="J6474" i="3" s="1"/>
  <c r="F6471" i="3"/>
  <c r="L7083" i="3"/>
  <c r="E7097" i="3"/>
  <c r="J7097" i="3" s="1"/>
  <c r="L4867" i="3"/>
  <c r="E4872" i="3"/>
  <c r="J4872" i="3" s="1"/>
  <c r="L4875" i="3"/>
  <c r="E4880" i="3"/>
  <c r="J4880" i="3" s="1"/>
  <c r="L4883" i="3"/>
  <c r="E4888" i="3"/>
  <c r="J4888" i="3" s="1"/>
  <c r="L4891" i="3"/>
  <c r="E4896" i="3"/>
  <c r="J4896" i="3" s="1"/>
  <c r="L4899" i="3"/>
  <c r="E4904" i="3"/>
  <c r="J4904" i="3" s="1"/>
  <c r="L4907" i="3"/>
  <c r="E4912" i="3"/>
  <c r="J4912" i="3" s="1"/>
  <c r="L4915" i="3"/>
  <c r="E4920" i="3"/>
  <c r="J4920" i="3" s="1"/>
  <c r="E5525" i="3"/>
  <c r="J5525" i="3" s="1"/>
  <c r="F5529" i="3"/>
  <c r="E5570" i="3"/>
  <c r="J5570" i="3" s="1"/>
  <c r="L5573" i="3"/>
  <c r="E5578" i="3"/>
  <c r="J5578" i="3" s="1"/>
  <c r="L5581" i="3"/>
  <c r="E5586" i="3"/>
  <c r="J5586" i="3" s="1"/>
  <c r="L5589" i="3"/>
  <c r="E5594" i="3"/>
  <c r="J5594" i="3" s="1"/>
  <c r="L5597" i="3"/>
  <c r="E5602" i="3"/>
  <c r="J5602" i="3" s="1"/>
  <c r="L5605" i="3"/>
  <c r="E5610" i="3"/>
  <c r="J5610" i="3" s="1"/>
  <c r="L5613" i="3"/>
  <c r="E5618" i="3"/>
  <c r="J5618" i="3" s="1"/>
  <c r="L5621" i="3"/>
  <c r="E5626" i="3"/>
  <c r="J5626" i="3" s="1"/>
  <c r="L5629" i="3"/>
  <c r="E5634" i="3"/>
  <c r="J5634" i="3" s="1"/>
  <c r="L5637" i="3"/>
  <c r="E5642" i="3"/>
  <c r="J5642" i="3" s="1"/>
  <c r="L5645" i="3"/>
  <c r="E5650" i="3"/>
  <c r="J5650" i="3" s="1"/>
  <c r="L5653" i="3"/>
  <c r="E5658" i="3"/>
  <c r="J5658" i="3" s="1"/>
  <c r="L5661" i="3"/>
  <c r="E5666" i="3"/>
  <c r="J5666" i="3" s="1"/>
  <c r="L5669" i="3"/>
  <c r="E5674" i="3"/>
  <c r="J5674" i="3" s="1"/>
  <c r="L5677" i="3"/>
  <c r="E5682" i="3"/>
  <c r="J5682" i="3" s="1"/>
  <c r="L5685" i="3"/>
  <c r="E5690" i="3"/>
  <c r="J5690" i="3" s="1"/>
  <c r="L5693" i="3"/>
  <c r="F5695" i="3"/>
  <c r="E5698" i="3"/>
  <c r="J5698" i="3" s="1"/>
  <c r="L5701" i="3"/>
  <c r="F5703" i="3"/>
  <c r="E5706" i="3"/>
  <c r="J5706" i="3" s="1"/>
  <c r="E6308" i="3"/>
  <c r="J6308" i="3" s="1"/>
  <c r="E6309" i="3"/>
  <c r="J6309" i="3" s="1"/>
  <c r="L6322" i="3"/>
  <c r="E6325" i="3"/>
  <c r="J6325" i="3" s="1"/>
  <c r="F6332" i="3"/>
  <c r="E6333" i="3"/>
  <c r="J6333" i="3" s="1"/>
  <c r="E6334" i="3"/>
  <c r="J6334" i="3" s="1"/>
  <c r="E6335" i="3"/>
  <c r="J6335" i="3" s="1"/>
  <c r="L6345" i="3"/>
  <c r="L6346" i="3"/>
  <c r="L6353" i="3"/>
  <c r="L6348" i="3"/>
  <c r="L6349" i="3"/>
  <c r="F6360" i="3"/>
  <c r="E6362" i="3"/>
  <c r="J6362" i="3" s="1"/>
  <c r="F6366" i="3"/>
  <c r="F6371" i="3"/>
  <c r="E6374" i="3"/>
  <c r="J6374" i="3" s="1"/>
  <c r="L6383" i="3"/>
  <c r="L6378" i="3"/>
  <c r="F6382" i="3"/>
  <c r="F6387" i="3"/>
  <c r="E6390" i="3"/>
  <c r="J6390" i="3" s="1"/>
  <c r="L6394" i="3"/>
  <c r="E6407" i="3"/>
  <c r="J6407" i="3" s="1"/>
  <c r="E6409" i="3"/>
  <c r="J6409" i="3" s="1"/>
  <c r="L6417" i="3"/>
  <c r="F6417" i="3"/>
  <c r="E6419" i="3"/>
  <c r="J6419" i="3" s="1"/>
  <c r="E6444" i="3"/>
  <c r="J6444" i="3" s="1"/>
  <c r="F6439" i="3"/>
  <c r="E6447" i="3"/>
  <c r="J6447" i="3" s="1"/>
  <c r="F6449" i="3"/>
  <c r="E6451" i="3"/>
  <c r="J6451" i="3" s="1"/>
  <c r="L6453" i="3"/>
  <c r="F6464" i="3"/>
  <c r="E6466" i="3"/>
  <c r="J6466" i="3" s="1"/>
  <c r="F6463" i="3"/>
  <c r="L6466" i="3"/>
  <c r="E7178" i="3"/>
  <c r="J7178" i="3" s="1"/>
  <c r="F7174" i="3"/>
  <c r="E7177" i="3"/>
  <c r="J7177" i="3" s="1"/>
  <c r="F7176" i="3"/>
  <c r="L7181" i="3"/>
  <c r="L7180" i="3"/>
  <c r="E7228" i="3"/>
  <c r="J7228" i="3" s="1"/>
  <c r="E5526" i="3"/>
  <c r="J5526" i="3" s="1"/>
  <c r="E5530" i="3"/>
  <c r="J5530" i="3" s="1"/>
  <c r="L5543" i="3"/>
  <c r="E5546" i="3"/>
  <c r="J5546" i="3" s="1"/>
  <c r="L5547" i="3"/>
  <c r="E5550" i="3"/>
  <c r="J5550" i="3" s="1"/>
  <c r="L5551" i="3"/>
  <c r="E5554" i="3"/>
  <c r="J5554" i="3" s="1"/>
  <c r="L5555" i="3"/>
  <c r="E5558" i="3"/>
  <c r="J5558" i="3" s="1"/>
  <c r="L5559" i="3"/>
  <c r="E5562" i="3"/>
  <c r="J5562" i="3" s="1"/>
  <c r="F5570" i="3"/>
  <c r="F5578" i="3"/>
  <c r="F5586" i="3"/>
  <c r="F5594" i="3"/>
  <c r="F5602" i="3"/>
  <c r="F5610" i="3"/>
  <c r="F5618" i="3"/>
  <c r="F5626" i="3"/>
  <c r="F5634" i="3"/>
  <c r="F5642" i="3"/>
  <c r="F5650" i="3"/>
  <c r="F5658" i="3"/>
  <c r="F5666" i="3"/>
  <c r="F5674" i="3"/>
  <c r="F5682" i="3"/>
  <c r="F5690" i="3"/>
  <c r="F5698" i="3"/>
  <c r="F5706" i="3"/>
  <c r="L6281" i="3"/>
  <c r="N6286" i="3"/>
  <c r="L6303" i="3"/>
  <c r="L6304" i="3"/>
  <c r="E6310" i="3"/>
  <c r="J6310" i="3" s="1"/>
  <c r="E6311" i="3"/>
  <c r="J6311" i="3" s="1"/>
  <c r="F6308" i="3"/>
  <c r="F6309" i="3"/>
  <c r="L6319" i="3"/>
  <c r="L6320" i="3"/>
  <c r="F6327" i="3"/>
  <c r="E6336" i="3"/>
  <c r="J6336" i="3" s="1"/>
  <c r="E6348" i="3"/>
  <c r="J6348" i="3" s="1"/>
  <c r="F6346" i="3"/>
  <c r="F6347" i="3"/>
  <c r="E6350" i="3"/>
  <c r="J6350" i="3" s="1"/>
  <c r="L6350" i="3"/>
  <c r="F6359" i="3"/>
  <c r="F6362" i="3"/>
  <c r="F6364" i="3"/>
  <c r="F6369" i="3"/>
  <c r="E6367" i="3"/>
  <c r="J6367" i="3" s="1"/>
  <c r="F6368" i="3"/>
  <c r="E6369" i="3"/>
  <c r="J6369" i="3" s="1"/>
  <c r="L6373" i="3"/>
  <c r="F6385" i="3"/>
  <c r="F6384" i="3"/>
  <c r="L6389" i="3"/>
  <c r="L6402" i="3"/>
  <c r="E6412" i="3"/>
  <c r="J6412" i="3" s="1"/>
  <c r="F6410" i="3"/>
  <c r="F6408" i="3"/>
  <c r="E6417" i="3"/>
  <c r="J6417" i="3" s="1"/>
  <c r="F6424" i="3"/>
  <c r="L6426" i="3"/>
  <c r="E6430" i="3"/>
  <c r="J6430" i="3" s="1"/>
  <c r="F6438" i="3"/>
  <c r="E6442" i="3"/>
  <c r="J6442" i="3" s="1"/>
  <c r="L6449" i="3"/>
  <c r="E6449" i="3"/>
  <c r="J6449" i="3" s="1"/>
  <c r="F6456" i="3"/>
  <c r="E6458" i="3"/>
  <c r="J6458" i="3" s="1"/>
  <c r="F6455" i="3"/>
  <c r="L6458" i="3"/>
  <c r="E6476" i="3"/>
  <c r="J6476" i="3" s="1"/>
  <c r="E6473" i="3"/>
  <c r="J6473" i="3" s="1"/>
  <c r="L6476" i="3"/>
  <c r="E7148" i="3"/>
  <c r="J7148" i="3" s="1"/>
  <c r="F7146" i="3"/>
  <c r="L7918" i="3"/>
  <c r="L7915" i="3"/>
  <c r="L5563" i="3"/>
  <c r="F5573" i="3"/>
  <c r="F5581" i="3"/>
  <c r="F5589" i="3"/>
  <c r="F5597" i="3"/>
  <c r="F5605" i="3"/>
  <c r="F5613" i="3"/>
  <c r="F5621" i="3"/>
  <c r="F5629" i="3"/>
  <c r="F5637" i="3"/>
  <c r="F5645" i="3"/>
  <c r="F5653" i="3"/>
  <c r="F5661" i="3"/>
  <c r="F5669" i="3"/>
  <c r="F5677" i="3"/>
  <c r="F5685" i="3"/>
  <c r="F5693" i="3"/>
  <c r="F5701" i="3"/>
  <c r="L6297" i="3"/>
  <c r="E6305" i="3"/>
  <c r="J6305" i="3" s="1"/>
  <c r="L6318" i="3"/>
  <c r="F6323" i="3"/>
  <c r="F6336" i="3"/>
  <c r="E6337" i="3"/>
  <c r="J6337" i="3" s="1"/>
  <c r="E6338" i="3"/>
  <c r="J6338" i="3" s="1"/>
  <c r="E6339" i="3"/>
  <c r="J6339" i="3" s="1"/>
  <c r="E6356" i="3"/>
  <c r="J6356" i="3" s="1"/>
  <c r="L6352" i="3"/>
  <c r="L6359" i="3"/>
  <c r="L6363" i="3"/>
  <c r="E6384" i="3"/>
  <c r="J6384" i="3" s="1"/>
  <c r="F6381" i="3"/>
  <c r="F6380" i="3"/>
  <c r="F6383" i="3"/>
  <c r="E6399" i="3"/>
  <c r="J6399" i="3" s="1"/>
  <c r="F6396" i="3"/>
  <c r="E6400" i="3"/>
  <c r="J6400" i="3" s="1"/>
  <c r="F6397" i="3"/>
  <c r="L6397" i="3"/>
  <c r="F6406" i="3"/>
  <c r="L6431" i="3"/>
  <c r="E6436" i="3"/>
  <c r="J6436" i="3" s="1"/>
  <c r="F6431" i="3"/>
  <c r="E6439" i="3"/>
  <c r="J6439" i="3" s="1"/>
  <c r="F6441" i="3"/>
  <c r="E6443" i="3"/>
  <c r="J6443" i="3" s="1"/>
  <c r="E6468" i="3"/>
  <c r="J6468" i="3" s="1"/>
  <c r="E6465" i="3"/>
  <c r="J6465" i="3" s="1"/>
  <c r="L6468" i="3"/>
  <c r="F6470" i="3"/>
  <c r="F6479" i="3"/>
  <c r="L6489" i="3"/>
  <c r="L6487" i="3"/>
  <c r="L6484" i="3"/>
  <c r="L7068" i="3"/>
  <c r="L7067" i="3"/>
  <c r="E7099" i="3"/>
  <c r="J7099" i="3" s="1"/>
  <c r="F7102" i="3"/>
  <c r="E7105" i="3"/>
  <c r="J7105" i="3" s="1"/>
  <c r="E7104" i="3"/>
  <c r="J7104" i="3" s="1"/>
  <c r="F7103" i="3"/>
  <c r="F5568" i="3"/>
  <c r="F5576" i="3"/>
  <c r="F5584" i="3"/>
  <c r="F5592" i="3"/>
  <c r="F5600" i="3"/>
  <c r="F5608" i="3"/>
  <c r="F5616" i="3"/>
  <c r="F5624" i="3"/>
  <c r="F5632" i="3"/>
  <c r="F5640" i="3"/>
  <c r="F5648" i="3"/>
  <c r="F5656" i="3"/>
  <c r="F5664" i="3"/>
  <c r="F5672" i="3"/>
  <c r="F5680" i="3"/>
  <c r="F5688" i="3"/>
  <c r="F5696" i="3"/>
  <c r="F6303" i="3"/>
  <c r="F6304" i="3"/>
  <c r="F6305" i="3"/>
  <c r="E6322" i="3"/>
  <c r="J6322" i="3" s="1"/>
  <c r="E6323" i="3"/>
  <c r="J6323" i="3" s="1"/>
  <c r="F6318" i="3"/>
  <c r="F6326" i="3"/>
  <c r="E6352" i="3"/>
  <c r="J6352" i="3" s="1"/>
  <c r="F6349" i="3"/>
  <c r="F6348" i="3"/>
  <c r="F6350" i="3"/>
  <c r="L6356" i="3"/>
  <c r="L6357" i="3"/>
  <c r="E6380" i="3"/>
  <c r="J6380" i="3" s="1"/>
  <c r="F6378" i="3"/>
  <c r="E6378" i="3"/>
  <c r="J6378" i="3" s="1"/>
  <c r="E6379" i="3"/>
  <c r="J6379" i="3" s="1"/>
  <c r="E6396" i="3"/>
  <c r="J6396" i="3" s="1"/>
  <c r="F6394" i="3"/>
  <c r="E6394" i="3"/>
  <c r="J6394" i="3" s="1"/>
  <c r="E6395" i="3"/>
  <c r="J6395" i="3" s="1"/>
  <c r="L6418" i="3"/>
  <c r="E6422" i="3"/>
  <c r="J6422" i="3" s="1"/>
  <c r="L6450" i="3"/>
  <c r="E6454" i="3"/>
  <c r="J6454" i="3" s="1"/>
  <c r="L6460" i="3"/>
  <c r="F6476" i="3"/>
  <c r="F5543" i="3"/>
  <c r="F5547" i="3"/>
  <c r="F5551" i="3"/>
  <c r="F5555" i="3"/>
  <c r="F5559" i="3"/>
  <c r="F5563" i="3"/>
  <c r="E6321" i="3"/>
  <c r="J6321" i="3" s="1"/>
  <c r="E6327" i="3"/>
  <c r="J6327" i="3" s="1"/>
  <c r="L6334" i="3"/>
  <c r="E6346" i="3"/>
  <c r="J6346" i="3" s="1"/>
  <c r="E6347" i="3"/>
  <c r="J6347" i="3" s="1"/>
  <c r="E6349" i="3"/>
  <c r="J6349" i="3" s="1"/>
  <c r="E6358" i="3"/>
  <c r="J6358" i="3" s="1"/>
  <c r="E6360" i="3"/>
  <c r="J6360" i="3" s="1"/>
  <c r="F6357" i="3"/>
  <c r="L6358" i="3"/>
  <c r="L6370" i="3"/>
  <c r="L6386" i="3"/>
  <c r="E6398" i="3"/>
  <c r="J6398" i="3" s="1"/>
  <c r="E6404" i="3"/>
  <c r="J6404" i="3" s="1"/>
  <c r="F6402" i="3"/>
  <c r="L6414" i="3"/>
  <c r="L6413" i="3"/>
  <c r="L6423" i="3"/>
  <c r="F6433" i="3"/>
  <c r="E6435" i="3"/>
  <c r="J6435" i="3" s="1"/>
  <c r="L6455" i="3"/>
  <c r="F7101" i="3"/>
  <c r="E7102" i="3"/>
  <c r="J7102" i="3" s="1"/>
  <c r="E7101" i="3"/>
  <c r="J7101" i="3" s="1"/>
  <c r="E7100" i="3"/>
  <c r="J7100" i="3" s="1"/>
  <c r="F7099" i="3"/>
  <c r="E7098" i="3"/>
  <c r="J7098" i="3" s="1"/>
  <c r="E7103" i="3"/>
  <c r="J7103" i="3" s="1"/>
  <c r="F4868" i="3"/>
  <c r="F4876" i="3"/>
  <c r="F4884" i="3"/>
  <c r="F4892" i="3"/>
  <c r="F4900" i="3"/>
  <c r="F4908" i="3"/>
  <c r="F4916" i="3"/>
  <c r="F5566" i="3"/>
  <c r="F5574" i="3"/>
  <c r="F5582" i="3"/>
  <c r="F5590" i="3"/>
  <c r="F5598" i="3"/>
  <c r="F5606" i="3"/>
  <c r="F5614" i="3"/>
  <c r="F5622" i="3"/>
  <c r="F5630" i="3"/>
  <c r="F5638" i="3"/>
  <c r="F5646" i="3"/>
  <c r="F5654" i="3"/>
  <c r="F5662" i="3"/>
  <c r="F5670" i="3"/>
  <c r="F5678" i="3"/>
  <c r="F5686" i="3"/>
  <c r="F5694" i="3"/>
  <c r="F5702" i="3"/>
  <c r="L6290" i="3"/>
  <c r="E6302" i="3"/>
  <c r="J6302" i="3" s="1"/>
  <c r="E6303" i="3"/>
  <c r="J6303" i="3" s="1"/>
  <c r="F6300" i="3"/>
  <c r="F6301" i="3"/>
  <c r="L6311" i="3"/>
  <c r="L6312" i="3"/>
  <c r="E6318" i="3"/>
  <c r="J6318" i="3" s="1"/>
  <c r="E6319" i="3"/>
  <c r="J6319" i="3" s="1"/>
  <c r="F6316" i="3"/>
  <c r="F6317" i="3"/>
  <c r="E6328" i="3"/>
  <c r="J6328" i="3" s="1"/>
  <c r="L6335" i="3"/>
  <c r="E6351" i="3"/>
  <c r="J6351" i="3" s="1"/>
  <c r="F6352" i="3"/>
  <c r="E6354" i="3"/>
  <c r="J6354" i="3" s="1"/>
  <c r="L6360" i="3"/>
  <c r="L6367" i="3"/>
  <c r="F6377" i="3"/>
  <c r="F6376" i="3"/>
  <c r="L6381" i="3"/>
  <c r="L6382" i="3"/>
  <c r="F6393" i="3"/>
  <c r="F6392" i="3"/>
  <c r="E6411" i="3"/>
  <c r="J6411" i="3" s="1"/>
  <c r="L6433" i="3"/>
  <c r="E6433" i="3"/>
  <c r="J6433" i="3" s="1"/>
  <c r="E6446" i="3"/>
  <c r="J6446" i="3" s="1"/>
  <c r="F7164" i="3"/>
  <c r="E7166" i="3"/>
  <c r="J7166" i="3" s="1"/>
  <c r="F7163" i="3"/>
  <c r="E7165" i="3"/>
  <c r="J7165" i="3" s="1"/>
  <c r="E6483" i="3"/>
  <c r="J6483" i="3" s="1"/>
  <c r="L7085" i="3"/>
  <c r="L7137" i="3"/>
  <c r="L7132" i="3"/>
  <c r="E7142" i="3"/>
  <c r="J7142" i="3" s="1"/>
  <c r="F7139" i="3"/>
  <c r="F7138" i="3"/>
  <c r="F7143" i="3"/>
  <c r="E7141" i="3"/>
  <c r="J7141" i="3" s="1"/>
  <c r="L7148" i="3"/>
  <c r="F7156" i="3"/>
  <c r="E7158" i="3"/>
  <c r="J7158" i="3" s="1"/>
  <c r="F7155" i="3"/>
  <c r="E7164" i="3"/>
  <c r="J7164" i="3" s="1"/>
  <c r="E7170" i="3"/>
  <c r="J7170" i="3" s="1"/>
  <c r="E7175" i="3"/>
  <c r="J7175" i="3" s="1"/>
  <c r="F7175" i="3"/>
  <c r="L7178" i="3"/>
  <c r="L7191" i="3"/>
  <c r="L7190" i="3"/>
  <c r="F7212" i="3"/>
  <c r="E7214" i="3"/>
  <c r="J7214" i="3" s="1"/>
  <c r="F7211" i="3"/>
  <c r="F7229" i="3"/>
  <c r="E7252" i="3"/>
  <c r="J7252" i="3" s="1"/>
  <c r="F7250" i="3"/>
  <c r="E6373" i="3"/>
  <c r="J6373" i="3" s="1"/>
  <c r="L6376" i="3"/>
  <c r="E6381" i="3"/>
  <c r="J6381" i="3" s="1"/>
  <c r="L6384" i="3"/>
  <c r="E6389" i="3"/>
  <c r="J6389" i="3" s="1"/>
  <c r="L6392" i="3"/>
  <c r="E6397" i="3"/>
  <c r="J6397" i="3" s="1"/>
  <c r="L6400" i="3"/>
  <c r="E6405" i="3"/>
  <c r="J6405" i="3" s="1"/>
  <c r="L6408" i="3"/>
  <c r="E6413" i="3"/>
  <c r="J6413" i="3" s="1"/>
  <c r="L6416" i="3"/>
  <c r="F6418" i="3"/>
  <c r="E6421" i="3"/>
  <c r="J6421" i="3" s="1"/>
  <c r="L6424" i="3"/>
  <c r="F6426" i="3"/>
  <c r="E6429" i="3"/>
  <c r="J6429" i="3" s="1"/>
  <c r="L6432" i="3"/>
  <c r="F6434" i="3"/>
  <c r="E6437" i="3"/>
  <c r="J6437" i="3" s="1"/>
  <c r="L6440" i="3"/>
  <c r="F6442" i="3"/>
  <c r="E6445" i="3"/>
  <c r="J6445" i="3" s="1"/>
  <c r="L6448" i="3"/>
  <c r="F6450" i="3"/>
  <c r="E6453" i="3"/>
  <c r="J6453" i="3" s="1"/>
  <c r="L6456" i="3"/>
  <c r="F6458" i="3"/>
  <c r="E6461" i="3"/>
  <c r="J6461" i="3" s="1"/>
  <c r="L6464" i="3"/>
  <c r="F6466" i="3"/>
  <c r="E6469" i="3"/>
  <c r="J6469" i="3" s="1"/>
  <c r="L6472" i="3"/>
  <c r="F6474" i="3"/>
  <c r="E6477" i="3"/>
  <c r="J6477" i="3" s="1"/>
  <c r="F6483" i="3"/>
  <c r="L6485" i="3"/>
  <c r="L7069" i="3"/>
  <c r="L7097" i="3"/>
  <c r="E7106" i="3"/>
  <c r="J7106" i="3" s="1"/>
  <c r="E7140" i="3"/>
  <c r="J7140" i="3" s="1"/>
  <c r="F7136" i="3"/>
  <c r="E7139" i="3"/>
  <c r="J7139" i="3" s="1"/>
  <c r="L7151" i="3"/>
  <c r="L7146" i="3"/>
  <c r="E7156" i="3"/>
  <c r="J7156" i="3" s="1"/>
  <c r="F7152" i="3"/>
  <c r="E7153" i="3"/>
  <c r="J7153" i="3" s="1"/>
  <c r="L7161" i="3"/>
  <c r="L7167" i="3"/>
  <c r="L7184" i="3"/>
  <c r="F7204" i="3"/>
  <c r="E7206" i="3"/>
  <c r="J7206" i="3" s="1"/>
  <c r="F7203" i="3"/>
  <c r="L7207" i="3"/>
  <c r="L7224" i="3"/>
  <c r="L7258" i="3"/>
  <c r="L7912" i="3"/>
  <c r="L6403" i="3"/>
  <c r="F6405" i="3"/>
  <c r="E6408" i="3"/>
  <c r="J6408" i="3" s="1"/>
  <c r="L6411" i="3"/>
  <c r="F6413" i="3"/>
  <c r="E6416" i="3"/>
  <c r="J6416" i="3" s="1"/>
  <c r="L6419" i="3"/>
  <c r="F6421" i="3"/>
  <c r="E6424" i="3"/>
  <c r="J6424" i="3" s="1"/>
  <c r="L6427" i="3"/>
  <c r="F6429" i="3"/>
  <c r="E6432" i="3"/>
  <c r="J6432" i="3" s="1"/>
  <c r="L6435" i="3"/>
  <c r="F6437" i="3"/>
  <c r="E6440" i="3"/>
  <c r="J6440" i="3" s="1"/>
  <c r="L6443" i="3"/>
  <c r="F6445" i="3"/>
  <c r="E6448" i="3"/>
  <c r="J6448" i="3" s="1"/>
  <c r="L6451" i="3"/>
  <c r="F6453" i="3"/>
  <c r="E6456" i="3"/>
  <c r="J6456" i="3" s="1"/>
  <c r="L6459" i="3"/>
  <c r="F6461" i="3"/>
  <c r="E6464" i="3"/>
  <c r="J6464" i="3" s="1"/>
  <c r="L6467" i="3"/>
  <c r="F6469" i="3"/>
  <c r="E6472" i="3"/>
  <c r="J6472" i="3" s="1"/>
  <c r="F6477" i="3"/>
  <c r="E6487" i="3"/>
  <c r="J6487" i="3" s="1"/>
  <c r="E6484" i="3"/>
  <c r="J6484" i="3" s="1"/>
  <c r="L7064" i="3"/>
  <c r="L7065" i="3"/>
  <c r="L7073" i="3"/>
  <c r="L7094" i="3"/>
  <c r="L7089" i="3"/>
  <c r="L7091" i="3"/>
  <c r="L7092" i="3"/>
  <c r="E7107" i="3"/>
  <c r="J7107" i="3" s="1"/>
  <c r="E7138" i="3"/>
  <c r="J7138" i="3" s="1"/>
  <c r="F7134" i="3"/>
  <c r="E7137" i="3"/>
  <c r="J7137" i="3" s="1"/>
  <c r="L7149" i="3"/>
  <c r="E7154" i="3"/>
  <c r="J7154" i="3" s="1"/>
  <c r="F7161" i="3"/>
  <c r="L7160" i="3"/>
  <c r="L7166" i="3"/>
  <c r="F7172" i="3"/>
  <c r="E7174" i="3"/>
  <c r="J7174" i="3" s="1"/>
  <c r="F7171" i="3"/>
  <c r="F7173" i="3"/>
  <c r="L7172" i="3"/>
  <c r="E7181" i="3"/>
  <c r="J7181" i="3" s="1"/>
  <c r="L7189" i="3"/>
  <c r="L7188" i="3"/>
  <c r="F7196" i="3"/>
  <c r="E7198" i="3"/>
  <c r="J7198" i="3" s="1"/>
  <c r="F7195" i="3"/>
  <c r="F7209" i="3"/>
  <c r="E7213" i="3"/>
  <c r="J7213" i="3" s="1"/>
  <c r="L7216" i="3"/>
  <c r="L7938" i="3"/>
  <c r="E6467" i="3"/>
  <c r="J6467" i="3" s="1"/>
  <c r="E6475" i="3"/>
  <c r="J6475" i="3" s="1"/>
  <c r="E6485" i="3"/>
  <c r="J6485" i="3" s="1"/>
  <c r="L7074" i="3"/>
  <c r="L7082" i="3"/>
  <c r="L7095" i="3"/>
  <c r="L7096" i="3"/>
  <c r="L7099" i="3"/>
  <c r="F7107" i="3"/>
  <c r="E7108" i="3"/>
  <c r="J7108" i="3" s="1"/>
  <c r="E7109" i="3"/>
  <c r="J7109" i="3" s="1"/>
  <c r="E7110" i="3"/>
  <c r="J7110" i="3" s="1"/>
  <c r="F7137" i="3"/>
  <c r="L7147" i="3"/>
  <c r="E7152" i="3"/>
  <c r="J7152" i="3" s="1"/>
  <c r="F7148" i="3"/>
  <c r="F7153" i="3"/>
  <c r="E7151" i="3"/>
  <c r="J7151" i="3" s="1"/>
  <c r="E7162" i="3"/>
  <c r="J7162" i="3" s="1"/>
  <c r="E7157" i="3"/>
  <c r="J7157" i="3" s="1"/>
  <c r="E7167" i="3"/>
  <c r="J7167" i="3" s="1"/>
  <c r="F7167" i="3"/>
  <c r="L7170" i="3"/>
  <c r="F7168" i="3"/>
  <c r="E7169" i="3"/>
  <c r="J7169" i="3" s="1"/>
  <c r="L7177" i="3"/>
  <c r="L7183" i="3"/>
  <c r="L7208" i="3"/>
  <c r="F7210" i="3"/>
  <c r="L7910" i="3"/>
  <c r="L7909" i="3"/>
  <c r="L7943" i="3"/>
  <c r="L7942" i="3"/>
  <c r="L7939" i="3"/>
  <c r="F6330" i="3"/>
  <c r="E6479" i="3"/>
  <c r="J6479" i="3" s="1"/>
  <c r="F6475" i="3"/>
  <c r="L6482" i="3"/>
  <c r="E6478" i="3"/>
  <c r="J6478" i="3" s="1"/>
  <c r="F6485" i="3"/>
  <c r="L7077" i="3"/>
  <c r="L7087" i="3"/>
  <c r="L7084" i="3"/>
  <c r="E7111" i="3"/>
  <c r="J7111" i="3" s="1"/>
  <c r="F7116" i="3"/>
  <c r="F7115" i="3"/>
  <c r="E7132" i="3"/>
  <c r="J7132" i="3" s="1"/>
  <c r="E7134" i="3"/>
  <c r="J7134" i="3" s="1"/>
  <c r="F7135" i="3"/>
  <c r="E7133" i="3"/>
  <c r="J7133" i="3" s="1"/>
  <c r="L7145" i="3"/>
  <c r="E7150" i="3"/>
  <c r="J7150" i="3" s="1"/>
  <c r="F7147" i="3"/>
  <c r="F7151" i="3"/>
  <c r="E7149" i="3"/>
  <c r="J7149" i="3" s="1"/>
  <c r="L7159" i="3"/>
  <c r="F7162" i="3"/>
  <c r="E7163" i="3"/>
  <c r="J7163" i="3" s="1"/>
  <c r="F7177" i="3"/>
  <c r="L7176" i="3"/>
  <c r="L7182" i="3"/>
  <c r="F7188" i="3"/>
  <c r="E7190" i="3"/>
  <c r="J7190" i="3" s="1"/>
  <c r="F7187" i="3"/>
  <c r="F7193" i="3"/>
  <c r="E7197" i="3"/>
  <c r="J7197" i="3" s="1"/>
  <c r="L7200" i="3"/>
  <c r="F7202" i="3"/>
  <c r="L7237" i="3"/>
  <c r="L7235" i="3"/>
  <c r="F7249" i="3"/>
  <c r="F7248" i="3"/>
  <c r="E7251" i="3"/>
  <c r="J7251" i="3" s="1"/>
  <c r="E7250" i="3"/>
  <c r="J7250" i="3" s="1"/>
  <c r="F7247" i="3"/>
  <c r="L7274" i="3"/>
  <c r="L7975" i="3"/>
  <c r="L8682" i="3"/>
  <c r="L8681" i="3"/>
  <c r="L7072" i="3"/>
  <c r="L7079" i="3"/>
  <c r="F7100" i="3"/>
  <c r="F7097" i="3"/>
  <c r="F7104" i="3"/>
  <c r="F7105" i="3"/>
  <c r="L7141" i="3"/>
  <c r="L7136" i="3"/>
  <c r="E7146" i="3"/>
  <c r="J7146" i="3" s="1"/>
  <c r="E7145" i="3"/>
  <c r="J7145" i="3" s="1"/>
  <c r="L7157" i="3"/>
  <c r="E7159" i="3"/>
  <c r="J7159" i="3" s="1"/>
  <c r="F7159" i="3"/>
  <c r="L7162" i="3"/>
  <c r="F7160" i="3"/>
  <c r="E7161" i="3"/>
  <c r="J7161" i="3" s="1"/>
  <c r="L7169" i="3"/>
  <c r="F7166" i="3"/>
  <c r="L7175" i="3"/>
  <c r="F7178" i="3"/>
  <c r="E7179" i="3"/>
  <c r="J7179" i="3" s="1"/>
  <c r="E7202" i="3"/>
  <c r="J7202" i="3" s="1"/>
  <c r="L7213" i="3"/>
  <c r="E7220" i="3"/>
  <c r="J7220" i="3" s="1"/>
  <c r="F7228" i="3"/>
  <c r="F7227" i="3"/>
  <c r="L7254" i="3"/>
  <c r="L7259" i="3"/>
  <c r="L7970" i="3"/>
  <c r="F6404" i="3"/>
  <c r="F6412" i="3"/>
  <c r="F6420" i="3"/>
  <c r="F6428" i="3"/>
  <c r="F6436" i="3"/>
  <c r="F6444" i="3"/>
  <c r="F6452" i="3"/>
  <c r="F6460" i="3"/>
  <c r="F6468" i="3"/>
  <c r="E6489" i="3"/>
  <c r="J6489" i="3" s="1"/>
  <c r="F6486" i="3"/>
  <c r="L6490" i="3"/>
  <c r="E6488" i="3"/>
  <c r="J6488" i="3" s="1"/>
  <c r="F7106" i="3"/>
  <c r="L7108" i="3"/>
  <c r="L7139" i="3"/>
  <c r="L7134" i="3"/>
  <c r="E7144" i="3"/>
  <c r="J7144" i="3" s="1"/>
  <c r="F7140" i="3"/>
  <c r="F7145" i="3"/>
  <c r="E7143" i="3"/>
  <c r="J7143" i="3" s="1"/>
  <c r="L7154" i="3"/>
  <c r="L7155" i="3"/>
  <c r="L7150" i="3"/>
  <c r="F7154" i="3"/>
  <c r="E7155" i="3"/>
  <c r="J7155" i="3" s="1"/>
  <c r="F7169" i="3"/>
  <c r="L7168" i="3"/>
  <c r="L7174" i="3"/>
  <c r="F7180" i="3"/>
  <c r="E7182" i="3"/>
  <c r="J7182" i="3" s="1"/>
  <c r="F7179" i="3"/>
  <c r="F7181" i="3"/>
  <c r="E7188" i="3"/>
  <c r="J7188" i="3" s="1"/>
  <c r="E7194" i="3"/>
  <c r="J7194" i="3" s="1"/>
  <c r="L7205" i="3"/>
  <c r="E7212" i="3"/>
  <c r="J7212" i="3" s="1"/>
  <c r="F7220" i="3"/>
  <c r="E7222" i="3"/>
  <c r="J7222" i="3" s="1"/>
  <c r="F7219" i="3"/>
  <c r="L7223" i="3"/>
  <c r="E7248" i="3"/>
  <c r="J7248" i="3" s="1"/>
  <c r="E7909" i="3"/>
  <c r="J7909" i="3" s="1"/>
  <c r="E7908" i="3"/>
  <c r="J7908" i="3" s="1"/>
  <c r="F7907" i="3"/>
  <c r="F7906" i="3"/>
  <c r="L7916" i="3"/>
  <c r="L7989" i="3"/>
  <c r="L7988" i="3"/>
  <c r="F7133" i="3"/>
  <c r="E7136" i="3"/>
  <c r="J7136" i="3" s="1"/>
  <c r="E7160" i="3"/>
  <c r="J7160" i="3" s="1"/>
  <c r="L7163" i="3"/>
  <c r="E7168" i="3"/>
  <c r="J7168" i="3" s="1"/>
  <c r="L7171" i="3"/>
  <c r="E7176" i="3"/>
  <c r="J7176" i="3" s="1"/>
  <c r="L7179" i="3"/>
  <c r="E7184" i="3"/>
  <c r="J7184" i="3" s="1"/>
  <c r="L7187" i="3"/>
  <c r="E7192" i="3"/>
  <c r="J7192" i="3" s="1"/>
  <c r="L7195" i="3"/>
  <c r="E7200" i="3"/>
  <c r="J7200" i="3" s="1"/>
  <c r="L7203" i="3"/>
  <c r="E7208" i="3"/>
  <c r="J7208" i="3" s="1"/>
  <c r="L7211" i="3"/>
  <c r="E7216" i="3"/>
  <c r="J7216" i="3" s="1"/>
  <c r="L7219" i="3"/>
  <c r="E7224" i="3"/>
  <c r="J7224" i="3" s="1"/>
  <c r="E7227" i="3"/>
  <c r="J7227" i="3" s="1"/>
  <c r="F7230" i="3"/>
  <c r="E7237" i="3"/>
  <c r="J7237" i="3" s="1"/>
  <c r="L7231" i="3"/>
  <c r="L7233" i="3"/>
  <c r="F7244" i="3"/>
  <c r="F7245" i="3"/>
  <c r="E7246" i="3"/>
  <c r="J7246" i="3" s="1"/>
  <c r="E7247" i="3"/>
  <c r="J7247" i="3" s="1"/>
  <c r="F7254" i="3"/>
  <c r="E7257" i="3"/>
  <c r="J7257" i="3" s="1"/>
  <c r="E7268" i="3"/>
  <c r="J7268" i="3" s="1"/>
  <c r="F7266" i="3"/>
  <c r="L7272" i="3"/>
  <c r="L7853" i="3"/>
  <c r="L7855" i="3"/>
  <c r="L7856" i="3"/>
  <c r="L7882" i="3"/>
  <c r="L7881" i="3"/>
  <c r="E7897" i="3"/>
  <c r="J7897" i="3" s="1"/>
  <c r="E7896" i="3"/>
  <c r="J7896" i="3" s="1"/>
  <c r="F7895" i="3"/>
  <c r="L7898" i="3"/>
  <c r="L7897" i="3"/>
  <c r="F7901" i="3"/>
  <c r="E7906" i="3"/>
  <c r="J7906" i="3" s="1"/>
  <c r="L7907" i="3"/>
  <c r="E7903" i="3"/>
  <c r="J7903" i="3" s="1"/>
  <c r="L7924" i="3"/>
  <c r="F7935" i="3"/>
  <c r="E7937" i="3"/>
  <c r="J7937" i="3" s="1"/>
  <c r="L7945" i="3"/>
  <c r="F7946" i="3"/>
  <c r="E7948" i="3"/>
  <c r="J7948" i="3" s="1"/>
  <c r="F7945" i="3"/>
  <c r="L7956" i="3"/>
  <c r="F7967" i="3"/>
  <c r="E7969" i="3"/>
  <c r="J7969" i="3" s="1"/>
  <c r="L7993" i="3"/>
  <c r="L7992" i="3"/>
  <c r="F8028" i="3"/>
  <c r="E8030" i="3"/>
  <c r="J8030" i="3" s="1"/>
  <c r="E8029" i="3"/>
  <c r="J8029" i="3" s="1"/>
  <c r="F8026" i="3"/>
  <c r="L8053" i="3"/>
  <c r="L8052" i="3"/>
  <c r="L8636" i="3"/>
  <c r="L8637" i="3"/>
  <c r="L8638" i="3"/>
  <c r="L8633" i="3"/>
  <c r="F7192" i="3"/>
  <c r="E7195" i="3"/>
  <c r="J7195" i="3" s="1"/>
  <c r="L7198" i="3"/>
  <c r="F7200" i="3"/>
  <c r="E7203" i="3"/>
  <c r="J7203" i="3" s="1"/>
  <c r="L7206" i="3"/>
  <c r="F7208" i="3"/>
  <c r="E7211" i="3"/>
  <c r="J7211" i="3" s="1"/>
  <c r="L7214" i="3"/>
  <c r="F7216" i="3"/>
  <c r="E7219" i="3"/>
  <c r="J7219" i="3" s="1"/>
  <c r="L7222" i="3"/>
  <c r="F7224" i="3"/>
  <c r="L7228" i="3"/>
  <c r="F7263" i="3"/>
  <c r="F7264" i="3"/>
  <c r="L7858" i="3"/>
  <c r="L7869" i="3"/>
  <c r="L7867" i="3"/>
  <c r="E7891" i="3"/>
  <c r="J7891" i="3" s="1"/>
  <c r="F7894" i="3"/>
  <c r="E7917" i="3"/>
  <c r="J7917" i="3" s="1"/>
  <c r="E7916" i="3"/>
  <c r="J7916" i="3" s="1"/>
  <c r="F7915" i="3"/>
  <c r="L8057" i="3"/>
  <c r="L8056" i="3"/>
  <c r="E8698" i="3"/>
  <c r="J8698" i="3" s="1"/>
  <c r="F8696" i="3"/>
  <c r="F8694" i="3"/>
  <c r="E8693" i="3"/>
  <c r="J8693" i="3" s="1"/>
  <c r="L9488" i="3"/>
  <c r="L9487" i="3"/>
  <c r="F7119" i="3"/>
  <c r="F7123" i="3"/>
  <c r="F7127" i="3"/>
  <c r="F7131" i="3"/>
  <c r="L7247" i="3"/>
  <c r="L7248" i="3"/>
  <c r="F7251" i="3"/>
  <c r="E7260" i="3"/>
  <c r="J7260" i="3" s="1"/>
  <c r="F7258" i="3"/>
  <c r="E7261" i="3"/>
  <c r="J7261" i="3" s="1"/>
  <c r="F7262" i="3"/>
  <c r="E7264" i="3"/>
  <c r="J7264" i="3" s="1"/>
  <c r="E7259" i="3"/>
  <c r="J7259" i="3" s="1"/>
  <c r="F7260" i="3"/>
  <c r="F7261" i="3"/>
  <c r="L7271" i="3"/>
  <c r="E7274" i="3"/>
  <c r="J7274" i="3" s="1"/>
  <c r="L7859" i="3"/>
  <c r="L7860" i="3"/>
  <c r="L7880" i="3"/>
  <c r="F7888" i="3"/>
  <c r="E7905" i="3"/>
  <c r="J7905" i="3" s="1"/>
  <c r="E7904" i="3"/>
  <c r="J7904" i="3" s="1"/>
  <c r="F7903" i="3"/>
  <c r="L7906" i="3"/>
  <c r="L7905" i="3"/>
  <c r="E7914" i="3"/>
  <c r="J7914" i="3" s="1"/>
  <c r="E7911" i="3"/>
  <c r="J7911" i="3" s="1"/>
  <c r="F7927" i="3"/>
  <c r="E7929" i="3"/>
  <c r="J7929" i="3" s="1"/>
  <c r="L7937" i="3"/>
  <c r="F7938" i="3"/>
  <c r="E7940" i="3"/>
  <c r="J7940" i="3" s="1"/>
  <c r="F7937" i="3"/>
  <c r="L7948" i="3"/>
  <c r="F7959" i="3"/>
  <c r="E7961" i="3"/>
  <c r="J7961" i="3" s="1"/>
  <c r="L7969" i="3"/>
  <c r="F7970" i="3"/>
  <c r="E7972" i="3"/>
  <c r="J7972" i="3" s="1"/>
  <c r="F7969" i="3"/>
  <c r="F8025" i="3"/>
  <c r="E8034" i="3"/>
  <c r="J8034" i="3" s="1"/>
  <c r="F8032" i="3"/>
  <c r="E8033" i="3"/>
  <c r="J8033" i="3" s="1"/>
  <c r="F8030" i="3"/>
  <c r="E8057" i="3"/>
  <c r="J8057" i="3" s="1"/>
  <c r="F7190" i="3"/>
  <c r="E7193" i="3"/>
  <c r="J7193" i="3" s="1"/>
  <c r="L7196" i="3"/>
  <c r="F7198" i="3"/>
  <c r="E7201" i="3"/>
  <c r="J7201" i="3" s="1"/>
  <c r="L7204" i="3"/>
  <c r="F7206" i="3"/>
  <c r="E7209" i="3"/>
  <c r="J7209" i="3" s="1"/>
  <c r="L7212" i="3"/>
  <c r="F7214" i="3"/>
  <c r="E7217" i="3"/>
  <c r="J7217" i="3" s="1"/>
  <c r="L7220" i="3"/>
  <c r="F7222" i="3"/>
  <c r="E7225" i="3"/>
  <c r="J7225" i="3" s="1"/>
  <c r="E7234" i="3"/>
  <c r="J7234" i="3" s="1"/>
  <c r="E7235" i="3"/>
  <c r="J7235" i="3" s="1"/>
  <c r="L7241" i="3"/>
  <c r="F7252" i="3"/>
  <c r="F7253" i="3"/>
  <c r="E7254" i="3"/>
  <c r="J7254" i="3" s="1"/>
  <c r="E7273" i="3"/>
  <c r="J7273" i="3" s="1"/>
  <c r="L7270" i="3"/>
  <c r="E7893" i="3"/>
  <c r="J7893" i="3" s="1"/>
  <c r="E7892" i="3"/>
  <c r="J7892" i="3" s="1"/>
  <c r="F7891" i="3"/>
  <c r="L7894" i="3"/>
  <c r="L7893" i="3"/>
  <c r="E7899" i="3"/>
  <c r="J7899" i="3" s="1"/>
  <c r="L7917" i="3"/>
  <c r="L7941" i="3"/>
  <c r="L7973" i="3"/>
  <c r="L8021" i="3"/>
  <c r="L8020" i="3"/>
  <c r="L8663" i="3"/>
  <c r="E7096" i="3"/>
  <c r="J7096" i="3" s="1"/>
  <c r="E7229" i="3"/>
  <c r="J7229" i="3" s="1"/>
  <c r="L7232" i="3"/>
  <c r="F7233" i="3"/>
  <c r="L7236" i="3"/>
  <c r="E7232" i="3"/>
  <c r="J7232" i="3" s="1"/>
  <c r="F7235" i="3"/>
  <c r="E7244" i="3"/>
  <c r="J7244" i="3" s="1"/>
  <c r="F7242" i="3"/>
  <c r="E7245" i="3"/>
  <c r="J7245" i="3" s="1"/>
  <c r="L7245" i="3"/>
  <c r="L7252" i="3"/>
  <c r="F7255" i="3"/>
  <c r="E7262" i="3"/>
  <c r="J7262" i="3" s="1"/>
  <c r="L7267" i="3"/>
  <c r="L7268" i="3"/>
  <c r="F7270" i="3"/>
  <c r="E7272" i="3"/>
  <c r="J7272" i="3" s="1"/>
  <c r="F7269" i="3"/>
  <c r="E7267" i="3"/>
  <c r="J7267" i="3" s="1"/>
  <c r="L7863" i="3"/>
  <c r="E7886" i="3"/>
  <c r="J7886" i="3" s="1"/>
  <c r="E7890" i="3"/>
  <c r="J7890" i="3" s="1"/>
  <c r="L7891" i="3"/>
  <c r="F7890" i="3"/>
  <c r="F7896" i="3"/>
  <c r="E7913" i="3"/>
  <c r="J7913" i="3" s="1"/>
  <c r="E7912" i="3"/>
  <c r="J7912" i="3" s="1"/>
  <c r="F7911" i="3"/>
  <c r="L7914" i="3"/>
  <c r="L7913" i="3"/>
  <c r="F7919" i="3"/>
  <c r="E7921" i="3"/>
  <c r="J7921" i="3" s="1"/>
  <c r="F7918" i="3"/>
  <c r="L7929" i="3"/>
  <c r="F7930" i="3"/>
  <c r="E7932" i="3"/>
  <c r="J7932" i="3" s="1"/>
  <c r="F7929" i="3"/>
  <c r="L7940" i="3"/>
  <c r="E7942" i="3"/>
  <c r="J7942" i="3" s="1"/>
  <c r="L7944" i="3"/>
  <c r="E7946" i="3"/>
  <c r="J7946" i="3" s="1"/>
  <c r="F7951" i="3"/>
  <c r="E7953" i="3"/>
  <c r="J7953" i="3" s="1"/>
  <c r="L7961" i="3"/>
  <c r="F7962" i="3"/>
  <c r="E7964" i="3"/>
  <c r="J7964" i="3" s="1"/>
  <c r="F7961" i="3"/>
  <c r="L7972" i="3"/>
  <c r="E7974" i="3"/>
  <c r="J7974" i="3" s="1"/>
  <c r="L7976" i="3"/>
  <c r="F7996" i="3"/>
  <c r="E7998" i="3"/>
  <c r="J7998" i="3" s="1"/>
  <c r="E7997" i="3"/>
  <c r="J7997" i="3" s="1"/>
  <c r="F7994" i="3"/>
  <c r="L8025" i="3"/>
  <c r="L8024" i="3"/>
  <c r="E8689" i="3"/>
  <c r="J8689" i="3" s="1"/>
  <c r="E8688" i="3"/>
  <c r="J8688" i="3" s="1"/>
  <c r="F8687" i="3"/>
  <c r="F8686" i="3"/>
  <c r="F7236" i="3"/>
  <c r="F7237" i="3"/>
  <c r="E7238" i="3"/>
  <c r="J7238" i="3" s="1"/>
  <c r="F7246" i="3"/>
  <c r="E7249" i="3"/>
  <c r="J7249" i="3" s="1"/>
  <c r="L7255" i="3"/>
  <c r="L7256" i="3"/>
  <c r="L7261" i="3"/>
  <c r="E7266" i="3"/>
  <c r="J7266" i="3" s="1"/>
  <c r="L7865" i="3"/>
  <c r="E7901" i="3"/>
  <c r="J7901" i="3" s="1"/>
  <c r="E7900" i="3"/>
  <c r="J7900" i="3" s="1"/>
  <c r="F7899" i="3"/>
  <c r="L7902" i="3"/>
  <c r="L7901" i="3"/>
  <c r="F7905" i="3"/>
  <c r="E7907" i="3"/>
  <c r="J7907" i="3" s="1"/>
  <c r="E7915" i="3"/>
  <c r="J7915" i="3" s="1"/>
  <c r="L7933" i="3"/>
  <c r="L7934" i="3"/>
  <c r="L7965" i="3"/>
  <c r="L7966" i="3"/>
  <c r="L8645" i="3"/>
  <c r="L8646" i="3"/>
  <c r="L8641" i="3"/>
  <c r="L8661" i="3"/>
  <c r="E7236" i="3"/>
  <c r="J7236" i="3" s="1"/>
  <c r="F7234" i="3"/>
  <c r="F7239" i="3"/>
  <c r="E7242" i="3"/>
  <c r="J7242" i="3" s="1"/>
  <c r="E7243" i="3"/>
  <c r="J7243" i="3" s="1"/>
  <c r="L7249" i="3"/>
  <c r="F7256" i="3"/>
  <c r="L7265" i="3"/>
  <c r="L7273" i="3"/>
  <c r="F7274" i="3"/>
  <c r="E7271" i="3"/>
  <c r="J7271" i="3" s="1"/>
  <c r="F7272" i="3"/>
  <c r="L7852" i="3"/>
  <c r="L7864" i="3"/>
  <c r="L7875" i="3"/>
  <c r="E7889" i="3"/>
  <c r="J7889" i="3" s="1"/>
  <c r="E7888" i="3"/>
  <c r="J7888" i="3" s="1"/>
  <c r="E7884" i="3"/>
  <c r="J7884" i="3" s="1"/>
  <c r="F7887" i="3"/>
  <c r="L7890" i="3"/>
  <c r="L7889" i="3"/>
  <c r="F7893" i="3"/>
  <c r="E7898" i="3"/>
  <c r="J7898" i="3" s="1"/>
  <c r="L7899" i="3"/>
  <c r="E7895" i="3"/>
  <c r="J7895" i="3" s="1"/>
  <c r="F7898" i="3"/>
  <c r="F7904" i="3"/>
  <c r="L7921" i="3"/>
  <c r="F7922" i="3"/>
  <c r="E7924" i="3"/>
  <c r="J7924" i="3" s="1"/>
  <c r="F7921" i="3"/>
  <c r="L7923" i="3"/>
  <c r="L7932" i="3"/>
  <c r="E7934" i="3"/>
  <c r="J7934" i="3" s="1"/>
  <c r="E7938" i="3"/>
  <c r="J7938" i="3" s="1"/>
  <c r="E7936" i="3"/>
  <c r="J7936" i="3" s="1"/>
  <c r="F7943" i="3"/>
  <c r="E7945" i="3"/>
  <c r="J7945" i="3" s="1"/>
  <c r="L7953" i="3"/>
  <c r="F7954" i="3"/>
  <c r="E7956" i="3"/>
  <c r="J7956" i="3" s="1"/>
  <c r="F7953" i="3"/>
  <c r="L7955" i="3"/>
  <c r="L7964" i="3"/>
  <c r="E7966" i="3"/>
  <c r="J7966" i="3" s="1"/>
  <c r="L7968" i="3"/>
  <c r="E7970" i="3"/>
  <c r="J7970" i="3" s="1"/>
  <c r="E7968" i="3"/>
  <c r="J7968" i="3" s="1"/>
  <c r="E7977" i="3"/>
  <c r="J7977" i="3" s="1"/>
  <c r="F7975" i="3"/>
  <c r="E7975" i="3"/>
  <c r="J7975" i="3" s="1"/>
  <c r="F7978" i="3"/>
  <c r="F7993" i="3"/>
  <c r="E8002" i="3"/>
  <c r="J8002" i="3" s="1"/>
  <c r="F8000" i="3"/>
  <c r="E8001" i="3"/>
  <c r="J8001" i="3" s="1"/>
  <c r="F7998" i="3"/>
  <c r="L8643" i="3"/>
  <c r="F7923" i="3"/>
  <c r="F7931" i="3"/>
  <c r="F7939" i="3"/>
  <c r="F7947" i="3"/>
  <c r="F7955" i="3"/>
  <c r="F7963" i="3"/>
  <c r="F7971" i="3"/>
  <c r="L7982" i="3"/>
  <c r="E7994" i="3"/>
  <c r="J7994" i="3" s="1"/>
  <c r="F7992" i="3"/>
  <c r="L8003" i="3"/>
  <c r="L8006" i="3"/>
  <c r="L8004" i="3"/>
  <c r="E8012" i="3"/>
  <c r="J8012" i="3" s="1"/>
  <c r="L8017" i="3"/>
  <c r="E8026" i="3"/>
  <c r="J8026" i="3" s="1"/>
  <c r="F8024" i="3"/>
  <c r="L8038" i="3"/>
  <c r="L8036" i="3"/>
  <c r="E8044" i="3"/>
  <c r="J8044" i="3" s="1"/>
  <c r="L8049" i="3"/>
  <c r="E8058" i="3"/>
  <c r="J8058" i="3" s="1"/>
  <c r="F8056" i="3"/>
  <c r="L8680" i="3"/>
  <c r="E8685" i="3"/>
  <c r="J8685" i="3" s="1"/>
  <c r="E8684" i="3"/>
  <c r="J8684" i="3" s="1"/>
  <c r="F8683" i="3"/>
  <c r="L8687" i="3"/>
  <c r="E8703" i="3"/>
  <c r="J8703" i="3" s="1"/>
  <c r="F8701" i="3"/>
  <c r="F8699" i="3"/>
  <c r="F7926" i="3"/>
  <c r="F7934" i="3"/>
  <c r="F7942" i="3"/>
  <c r="F7950" i="3"/>
  <c r="F7958" i="3"/>
  <c r="F7966" i="3"/>
  <c r="F7976" i="3"/>
  <c r="F7974" i="3"/>
  <c r="F7979" i="3"/>
  <c r="F7988" i="3"/>
  <c r="E7990" i="3"/>
  <c r="J7990" i="3" s="1"/>
  <c r="L7991" i="3"/>
  <c r="E8015" i="3"/>
  <c r="J8015" i="3" s="1"/>
  <c r="F8020" i="3"/>
  <c r="E8022" i="3"/>
  <c r="J8022" i="3" s="1"/>
  <c r="L8045" i="3"/>
  <c r="E8047" i="3"/>
  <c r="J8047" i="3" s="1"/>
  <c r="F8052" i="3"/>
  <c r="E8054" i="3"/>
  <c r="J8054" i="3" s="1"/>
  <c r="L8678" i="3"/>
  <c r="F7912" i="3"/>
  <c r="L7919" i="3"/>
  <c r="L7983" i="3"/>
  <c r="L7985" i="3"/>
  <c r="L7986" i="3"/>
  <c r="L7987" i="3"/>
  <c r="F7999" i="3"/>
  <c r="E8018" i="3"/>
  <c r="J8018" i="3" s="1"/>
  <c r="F8016" i="3"/>
  <c r="F8031" i="3"/>
  <c r="E8050" i="3"/>
  <c r="J8050" i="3" s="1"/>
  <c r="F8048" i="3"/>
  <c r="L8051" i="3"/>
  <c r="L8632" i="3"/>
  <c r="L8634" i="3"/>
  <c r="E8678" i="3"/>
  <c r="J8678" i="3" s="1"/>
  <c r="E8681" i="3"/>
  <c r="J8681" i="3" s="1"/>
  <c r="F8676" i="3"/>
  <c r="E8680" i="3"/>
  <c r="J8680" i="3" s="1"/>
  <c r="F8679" i="3"/>
  <c r="E8679" i="3"/>
  <c r="J8679" i="3" s="1"/>
  <c r="L8690" i="3"/>
  <c r="L8689" i="3"/>
  <c r="E8695" i="3"/>
  <c r="J8695" i="3" s="1"/>
  <c r="F8695" i="3"/>
  <c r="F7259" i="3"/>
  <c r="F7267" i="3"/>
  <c r="E7885" i="3"/>
  <c r="J7885" i="3" s="1"/>
  <c r="F7916" i="3"/>
  <c r="F7924" i="3"/>
  <c r="F7932" i="3"/>
  <c r="F7940" i="3"/>
  <c r="F7948" i="3"/>
  <c r="F7956" i="3"/>
  <c r="F7964" i="3"/>
  <c r="F7972" i="3"/>
  <c r="L7979" i="3"/>
  <c r="L7978" i="3"/>
  <c r="E7996" i="3"/>
  <c r="J7996" i="3" s="1"/>
  <c r="E8000" i="3"/>
  <c r="J8000" i="3" s="1"/>
  <c r="L8005" i="3"/>
  <c r="F8012" i="3"/>
  <c r="E8014" i="3"/>
  <c r="J8014" i="3" s="1"/>
  <c r="L8023" i="3"/>
  <c r="F8027" i="3"/>
  <c r="E8032" i="3"/>
  <c r="J8032" i="3" s="1"/>
  <c r="L8037" i="3"/>
  <c r="F8044" i="3"/>
  <c r="E8046" i="3"/>
  <c r="J8046" i="3" s="1"/>
  <c r="L8055" i="3"/>
  <c r="L8642" i="3"/>
  <c r="L8660" i="3"/>
  <c r="E8686" i="3"/>
  <c r="J8686" i="3" s="1"/>
  <c r="F8682" i="3"/>
  <c r="E7881" i="3"/>
  <c r="J7881" i="3" s="1"/>
  <c r="F7885" i="3"/>
  <c r="L7974" i="3"/>
  <c r="E7979" i="3"/>
  <c r="J7979" i="3" s="1"/>
  <c r="E7986" i="3"/>
  <c r="J7986" i="3" s="1"/>
  <c r="F7984" i="3"/>
  <c r="E7988" i="3"/>
  <c r="J7988" i="3" s="1"/>
  <c r="L7990" i="3"/>
  <c r="F7991" i="3"/>
  <c r="L8001" i="3"/>
  <c r="E8010" i="3"/>
  <c r="J8010" i="3" s="1"/>
  <c r="F8008" i="3"/>
  <c r="L8019" i="3"/>
  <c r="L8022" i="3"/>
  <c r="F8023" i="3"/>
  <c r="E8028" i="3"/>
  <c r="J8028" i="3" s="1"/>
  <c r="L8033" i="3"/>
  <c r="E8042" i="3"/>
  <c r="J8042" i="3" s="1"/>
  <c r="F8040" i="3"/>
  <c r="L8043" i="3"/>
  <c r="L8054" i="3"/>
  <c r="F8055" i="3"/>
  <c r="L8644" i="3"/>
  <c r="L8662" i="3"/>
  <c r="L8679" i="3"/>
  <c r="L8686" i="3"/>
  <c r="L8685" i="3"/>
  <c r="L8688" i="3"/>
  <c r="F8698" i="3"/>
  <c r="L8732" i="3"/>
  <c r="L8731" i="3"/>
  <c r="L8764" i="3"/>
  <c r="L8763" i="3"/>
  <c r="F7881" i="3"/>
  <c r="L7977" i="3"/>
  <c r="F7977" i="3"/>
  <c r="E7984" i="3"/>
  <c r="J7984" i="3" s="1"/>
  <c r="F7985" i="3"/>
  <c r="F7982" i="3"/>
  <c r="E7983" i="3"/>
  <c r="J7983" i="3" s="1"/>
  <c r="L7984" i="3"/>
  <c r="E7991" i="3"/>
  <c r="J7991" i="3" s="1"/>
  <c r="F7990" i="3"/>
  <c r="E7999" i="3"/>
  <c r="J7999" i="3" s="1"/>
  <c r="F8004" i="3"/>
  <c r="E8006" i="3"/>
  <c r="J8006" i="3" s="1"/>
  <c r="L8015" i="3"/>
  <c r="L8018" i="3"/>
  <c r="F8019" i="3"/>
  <c r="L8016" i="3"/>
  <c r="E8024" i="3"/>
  <c r="J8024" i="3" s="1"/>
  <c r="F8022" i="3"/>
  <c r="E8031" i="3"/>
  <c r="J8031" i="3" s="1"/>
  <c r="F8036" i="3"/>
  <c r="E8038" i="3"/>
  <c r="J8038" i="3" s="1"/>
  <c r="L8047" i="3"/>
  <c r="L8050" i="3"/>
  <c r="F8051" i="3"/>
  <c r="L8048" i="3"/>
  <c r="F8054" i="3"/>
  <c r="L8654" i="3"/>
  <c r="L8653" i="3"/>
  <c r="E8682" i="3"/>
  <c r="J8682" i="3" s="1"/>
  <c r="F8678" i="3"/>
  <c r="F7989" i="3"/>
  <c r="E7992" i="3"/>
  <c r="J7992" i="3" s="1"/>
  <c r="L7995" i="3"/>
  <c r="F7997" i="3"/>
  <c r="F8005" i="3"/>
  <c r="F8013" i="3"/>
  <c r="F8021" i="3"/>
  <c r="F8029" i="3"/>
  <c r="F8037" i="3"/>
  <c r="E8040" i="3"/>
  <c r="J8040" i="3" s="1"/>
  <c r="F8045" i="3"/>
  <c r="E8048" i="3"/>
  <c r="J8048" i="3" s="1"/>
  <c r="F8053" i="3"/>
  <c r="E8056" i="3"/>
  <c r="J8056" i="3" s="1"/>
  <c r="L8640" i="3"/>
  <c r="L8648" i="3"/>
  <c r="L8658" i="3"/>
  <c r="F8666" i="3"/>
  <c r="F8670" i="3"/>
  <c r="E8675" i="3"/>
  <c r="J8675" i="3" s="1"/>
  <c r="L8676" i="3"/>
  <c r="E8683" i="3"/>
  <c r="J8683" i="3" s="1"/>
  <c r="E8687" i="3"/>
  <c r="J8687" i="3" s="1"/>
  <c r="F8692" i="3"/>
  <c r="F8700" i="3"/>
  <c r="E8702" i="3"/>
  <c r="J8702" i="3" s="1"/>
  <c r="L8713" i="3"/>
  <c r="F8724" i="3"/>
  <c r="E8726" i="3"/>
  <c r="J8726" i="3" s="1"/>
  <c r="F8735" i="3"/>
  <c r="E8737" i="3"/>
  <c r="J8737" i="3" s="1"/>
  <c r="L8745" i="3"/>
  <c r="F8756" i="3"/>
  <c r="E8758" i="3"/>
  <c r="J8758" i="3" s="1"/>
  <c r="F8767" i="3"/>
  <c r="E8769" i="3"/>
  <c r="J8769" i="3" s="1"/>
  <c r="L8777" i="3"/>
  <c r="E8790" i="3"/>
  <c r="J8790" i="3" s="1"/>
  <c r="F8788" i="3"/>
  <c r="E8820" i="3"/>
  <c r="J8820" i="3" s="1"/>
  <c r="E8819" i="3"/>
  <c r="J8819" i="3" s="1"/>
  <c r="F8818" i="3"/>
  <c r="F8817" i="3"/>
  <c r="E8817" i="3"/>
  <c r="J8817" i="3" s="1"/>
  <c r="F8816" i="3"/>
  <c r="E8816" i="3"/>
  <c r="J8816" i="3" s="1"/>
  <c r="E8815" i="3"/>
  <c r="J8815" i="3" s="1"/>
  <c r="L8831" i="3"/>
  <c r="L9416" i="3"/>
  <c r="L9417" i="3"/>
  <c r="L9427" i="3"/>
  <c r="L9428" i="3"/>
  <c r="L9425" i="3"/>
  <c r="E9501" i="3"/>
  <c r="J9501" i="3" s="1"/>
  <c r="F9498" i="3"/>
  <c r="E9500" i="3"/>
  <c r="J9500" i="3" s="1"/>
  <c r="F9497" i="3"/>
  <c r="E7987" i="3"/>
  <c r="J7987" i="3" s="1"/>
  <c r="E7995" i="3"/>
  <c r="J7995" i="3" s="1"/>
  <c r="E8003" i="3"/>
  <c r="J8003" i="3" s="1"/>
  <c r="E8011" i="3"/>
  <c r="J8011" i="3" s="1"/>
  <c r="E8019" i="3"/>
  <c r="J8019" i="3" s="1"/>
  <c r="E8027" i="3"/>
  <c r="J8027" i="3" s="1"/>
  <c r="E8035" i="3"/>
  <c r="J8035" i="3" s="1"/>
  <c r="E8043" i="3"/>
  <c r="J8043" i="3" s="1"/>
  <c r="E8051" i="3"/>
  <c r="J8051" i="3" s="1"/>
  <c r="L8659" i="3"/>
  <c r="E8663" i="3"/>
  <c r="J8663" i="3" s="1"/>
  <c r="E8667" i="3"/>
  <c r="J8667" i="3" s="1"/>
  <c r="E8671" i="3"/>
  <c r="J8671" i="3" s="1"/>
  <c r="L8672" i="3"/>
  <c r="F8675" i="3"/>
  <c r="L8708" i="3"/>
  <c r="F8706" i="3"/>
  <c r="L8707" i="3"/>
  <c r="E8722" i="3"/>
  <c r="J8722" i="3" s="1"/>
  <c r="E8720" i="3"/>
  <c r="J8720" i="3" s="1"/>
  <c r="F8731" i="3"/>
  <c r="L8739" i="3"/>
  <c r="E8754" i="3"/>
  <c r="J8754" i="3" s="1"/>
  <c r="E8752" i="3"/>
  <c r="J8752" i="3" s="1"/>
  <c r="F8763" i="3"/>
  <c r="L8771" i="3"/>
  <c r="E8786" i="3"/>
  <c r="J8786" i="3" s="1"/>
  <c r="E8784" i="3"/>
  <c r="J8784" i="3" s="1"/>
  <c r="L8795" i="3"/>
  <c r="E8800" i="3"/>
  <c r="J8800" i="3" s="1"/>
  <c r="F8814" i="3"/>
  <c r="L9420" i="3"/>
  <c r="L9421" i="3"/>
  <c r="L9422" i="3"/>
  <c r="L9443" i="3"/>
  <c r="L9442" i="3"/>
  <c r="E9467" i="3"/>
  <c r="J9467" i="3" s="1"/>
  <c r="F9465" i="3"/>
  <c r="F9472" i="3"/>
  <c r="L9482" i="3"/>
  <c r="L9481" i="3"/>
  <c r="F7987" i="3"/>
  <c r="F7995" i="3"/>
  <c r="F8663" i="3"/>
  <c r="F8667" i="3"/>
  <c r="F8671" i="3"/>
  <c r="E8676" i="3"/>
  <c r="J8676" i="3" s="1"/>
  <c r="L8677" i="3"/>
  <c r="L8705" i="3"/>
  <c r="F8708" i="3"/>
  <c r="E8710" i="3"/>
  <c r="J8710" i="3" s="1"/>
  <c r="E8711" i="3"/>
  <c r="J8711" i="3" s="1"/>
  <c r="E8709" i="3"/>
  <c r="J8709" i="3" s="1"/>
  <c r="F8716" i="3"/>
  <c r="E8718" i="3"/>
  <c r="J8718" i="3" s="1"/>
  <c r="L8727" i="3"/>
  <c r="F8727" i="3"/>
  <c r="E8729" i="3"/>
  <c r="J8729" i="3" s="1"/>
  <c r="F8734" i="3"/>
  <c r="E8740" i="3"/>
  <c r="J8740" i="3" s="1"/>
  <c r="L8741" i="3"/>
  <c r="E8743" i="3"/>
  <c r="J8743" i="3" s="1"/>
  <c r="F8748" i="3"/>
  <c r="E8750" i="3"/>
  <c r="J8750" i="3" s="1"/>
  <c r="L8759" i="3"/>
  <c r="F8759" i="3"/>
  <c r="E8761" i="3"/>
  <c r="J8761" i="3" s="1"/>
  <c r="F8766" i="3"/>
  <c r="E8772" i="3"/>
  <c r="J8772" i="3" s="1"/>
  <c r="L8773" i="3"/>
  <c r="E8775" i="3"/>
  <c r="J8775" i="3" s="1"/>
  <c r="F8780" i="3"/>
  <c r="E8782" i="3"/>
  <c r="J8782" i="3" s="1"/>
  <c r="F8791" i="3"/>
  <c r="E8793" i="3"/>
  <c r="J8793" i="3" s="1"/>
  <c r="E8792" i="3"/>
  <c r="J8792" i="3" s="1"/>
  <c r="F8790" i="3"/>
  <c r="L8810" i="3"/>
  <c r="L8829" i="3"/>
  <c r="L8826" i="3"/>
  <c r="E8834" i="3"/>
  <c r="J8834" i="3" s="1"/>
  <c r="F8832" i="3"/>
  <c r="E8836" i="3"/>
  <c r="J8836" i="3" s="1"/>
  <c r="L9432" i="3"/>
  <c r="L9430" i="3"/>
  <c r="L9431" i="3"/>
  <c r="L9437" i="3"/>
  <c r="E9468" i="3"/>
  <c r="J9468" i="3" s="1"/>
  <c r="F8680" i="3"/>
  <c r="F8684" i="3"/>
  <c r="F8688" i="3"/>
  <c r="F8693" i="3"/>
  <c r="L8730" i="3"/>
  <c r="L8762" i="3"/>
  <c r="E8802" i="3"/>
  <c r="J8802" i="3" s="1"/>
  <c r="F8800" i="3"/>
  <c r="L8834" i="3"/>
  <c r="L8830" i="3"/>
  <c r="E9463" i="3"/>
  <c r="J9463" i="3" s="1"/>
  <c r="F9461" i="3"/>
  <c r="F9478" i="3"/>
  <c r="E9481" i="3"/>
  <c r="J9481" i="3" s="1"/>
  <c r="F9479" i="3"/>
  <c r="E9480" i="3"/>
  <c r="J9480" i="3" s="1"/>
  <c r="F9485" i="3"/>
  <c r="E9487" i="3"/>
  <c r="J9487" i="3" s="1"/>
  <c r="E9484" i="3"/>
  <c r="J9484" i="3" s="1"/>
  <c r="L9536" i="3"/>
  <c r="L9535" i="3"/>
  <c r="F8664" i="3"/>
  <c r="F8672" i="3"/>
  <c r="L8701" i="3"/>
  <c r="L8706" i="3"/>
  <c r="F8707" i="3"/>
  <c r="L8719" i="3"/>
  <c r="F8719" i="3"/>
  <c r="E8721" i="3"/>
  <c r="J8721" i="3" s="1"/>
  <c r="L8720" i="3"/>
  <c r="L8729" i="3"/>
  <c r="E8732" i="3"/>
  <c r="J8732" i="3" s="1"/>
  <c r="E8735" i="3"/>
  <c r="J8735" i="3" s="1"/>
  <c r="F8740" i="3"/>
  <c r="E8742" i="3"/>
  <c r="J8742" i="3" s="1"/>
  <c r="L8751" i="3"/>
  <c r="F8751" i="3"/>
  <c r="E8753" i="3"/>
  <c r="J8753" i="3" s="1"/>
  <c r="L8761" i="3"/>
  <c r="E8764" i="3"/>
  <c r="J8764" i="3" s="1"/>
  <c r="E8767" i="3"/>
  <c r="J8767" i="3" s="1"/>
  <c r="F8772" i="3"/>
  <c r="E8774" i="3"/>
  <c r="J8774" i="3" s="1"/>
  <c r="L8783" i="3"/>
  <c r="F8783" i="3"/>
  <c r="E8785" i="3"/>
  <c r="J8785" i="3" s="1"/>
  <c r="F8782" i="3"/>
  <c r="L8793" i="3"/>
  <c r="L8791" i="3"/>
  <c r="L8802" i="3"/>
  <c r="L8798" i="3"/>
  <c r="L8812" i="3"/>
  <c r="F8838" i="3"/>
  <c r="F8837" i="3"/>
  <c r="F8834" i="3"/>
  <c r="L8835" i="3"/>
  <c r="E8840" i="3"/>
  <c r="J8840" i="3" s="1"/>
  <c r="E9470" i="3"/>
  <c r="J9470" i="3" s="1"/>
  <c r="F9466" i="3"/>
  <c r="F9468" i="3"/>
  <c r="E9477" i="3"/>
  <c r="J9477" i="3" s="1"/>
  <c r="E9476" i="3"/>
  <c r="J9476" i="3" s="1"/>
  <c r="F9474" i="3"/>
  <c r="F9475" i="3"/>
  <c r="L9485" i="3"/>
  <c r="L9484" i="3"/>
  <c r="F9489" i="3"/>
  <c r="L9495" i="3"/>
  <c r="L8635" i="3"/>
  <c r="E8669" i="3"/>
  <c r="J8669" i="3" s="1"/>
  <c r="E8692" i="3"/>
  <c r="J8692" i="3" s="1"/>
  <c r="L8693" i="3"/>
  <c r="E8696" i="3"/>
  <c r="J8696" i="3" s="1"/>
  <c r="F8702" i="3"/>
  <c r="F8703" i="3"/>
  <c r="E8705" i="3"/>
  <c r="J8705" i="3" s="1"/>
  <c r="F8715" i="3"/>
  <c r="L8722" i="3"/>
  <c r="F8722" i="3"/>
  <c r="L8723" i="3"/>
  <c r="E8738" i="3"/>
  <c r="J8738" i="3" s="1"/>
  <c r="F8733" i="3"/>
  <c r="L8740" i="3"/>
  <c r="E8736" i="3"/>
  <c r="J8736" i="3" s="1"/>
  <c r="F8747" i="3"/>
  <c r="L8754" i="3"/>
  <c r="F8754" i="3"/>
  <c r="L8755" i="3"/>
  <c r="E8770" i="3"/>
  <c r="J8770" i="3" s="1"/>
  <c r="F8765" i="3"/>
  <c r="L8772" i="3"/>
  <c r="E8768" i="3"/>
  <c r="J8768" i="3" s="1"/>
  <c r="F8779" i="3"/>
  <c r="L8786" i="3"/>
  <c r="F8786" i="3"/>
  <c r="L8787" i="3"/>
  <c r="F8806" i="3"/>
  <c r="F8805" i="3"/>
  <c r="F8802" i="3"/>
  <c r="L8803" i="3"/>
  <c r="E8808" i="3"/>
  <c r="J8808" i="3" s="1"/>
  <c r="L8815" i="3"/>
  <c r="L8814" i="3"/>
  <c r="L8811" i="3"/>
  <c r="F8831" i="3"/>
  <c r="F8830" i="3"/>
  <c r="F8829" i="3"/>
  <c r="F8828" i="3"/>
  <c r="F9493" i="3"/>
  <c r="E9495" i="3"/>
  <c r="J9495" i="3" s="1"/>
  <c r="E9494" i="3"/>
  <c r="J9494" i="3" s="1"/>
  <c r="L9498" i="3"/>
  <c r="L9497" i="3"/>
  <c r="L9506" i="3"/>
  <c r="E8697" i="3"/>
  <c r="J8697" i="3" s="1"/>
  <c r="F8697" i="3"/>
  <c r="E8699" i="3"/>
  <c r="J8699" i="3" s="1"/>
  <c r="E8708" i="3"/>
  <c r="J8708" i="3" s="1"/>
  <c r="F8705" i="3"/>
  <c r="E8707" i="3"/>
  <c r="J8707" i="3" s="1"/>
  <c r="L8711" i="3"/>
  <c r="L8710" i="3"/>
  <c r="F8711" i="3"/>
  <c r="E8713" i="3"/>
  <c r="J8713" i="3" s="1"/>
  <c r="L8712" i="3"/>
  <c r="E8724" i="3"/>
  <c r="J8724" i="3" s="1"/>
  <c r="E8725" i="3"/>
  <c r="J8725" i="3" s="1"/>
  <c r="F8732" i="3"/>
  <c r="E8734" i="3"/>
  <c r="J8734" i="3" s="1"/>
  <c r="L8743" i="3"/>
  <c r="F8743" i="3"/>
  <c r="E8745" i="3"/>
  <c r="J8745" i="3" s="1"/>
  <c r="L8744" i="3"/>
  <c r="L8753" i="3"/>
  <c r="E8756" i="3"/>
  <c r="J8756" i="3" s="1"/>
  <c r="E8757" i="3"/>
  <c r="J8757" i="3" s="1"/>
  <c r="F8764" i="3"/>
  <c r="E8766" i="3"/>
  <c r="J8766" i="3" s="1"/>
  <c r="L8775" i="3"/>
  <c r="F8775" i="3"/>
  <c r="E8777" i="3"/>
  <c r="J8777" i="3" s="1"/>
  <c r="F8774" i="3"/>
  <c r="L8776" i="3"/>
  <c r="L8785" i="3"/>
  <c r="E8788" i="3"/>
  <c r="J8788" i="3" s="1"/>
  <c r="E8789" i="3"/>
  <c r="J8789" i="3" s="1"/>
  <c r="F8799" i="3"/>
  <c r="F8798" i="3"/>
  <c r="F8797" i="3"/>
  <c r="F8796" i="3"/>
  <c r="F8819" i="3"/>
  <c r="E8821" i="3"/>
  <c r="J8821" i="3" s="1"/>
  <c r="L8828" i="3"/>
  <c r="E8833" i="3"/>
  <c r="J8833" i="3" s="1"/>
  <c r="E8839" i="3"/>
  <c r="J8839" i="3" s="1"/>
  <c r="L9423" i="3"/>
  <c r="L9424" i="3"/>
  <c r="L9473" i="3"/>
  <c r="F9488" i="3"/>
  <c r="E9490" i="3"/>
  <c r="J9490" i="3" s="1"/>
  <c r="E9489" i="3"/>
  <c r="J9489" i="3" s="1"/>
  <c r="L9493" i="3"/>
  <c r="L9492" i="3"/>
  <c r="F8712" i="3"/>
  <c r="E8715" i="3"/>
  <c r="J8715" i="3" s="1"/>
  <c r="L8718" i="3"/>
  <c r="F8720" i="3"/>
  <c r="E8723" i="3"/>
  <c r="J8723" i="3" s="1"/>
  <c r="L8726" i="3"/>
  <c r="F8728" i="3"/>
  <c r="E8731" i="3"/>
  <c r="J8731" i="3" s="1"/>
  <c r="L8734" i="3"/>
  <c r="F8736" i="3"/>
  <c r="E8739" i="3"/>
  <c r="J8739" i="3" s="1"/>
  <c r="L8742" i="3"/>
  <c r="F8744" i="3"/>
  <c r="E8747" i="3"/>
  <c r="J8747" i="3" s="1"/>
  <c r="L8750" i="3"/>
  <c r="F8752" i="3"/>
  <c r="E8755" i="3"/>
  <c r="J8755" i="3" s="1"/>
  <c r="L8758" i="3"/>
  <c r="F8760" i="3"/>
  <c r="E8763" i="3"/>
  <c r="J8763" i="3" s="1"/>
  <c r="L8766" i="3"/>
  <c r="F8768" i="3"/>
  <c r="E8771" i="3"/>
  <c r="J8771" i="3" s="1"/>
  <c r="L8774" i="3"/>
  <c r="F8776" i="3"/>
  <c r="E8779" i="3"/>
  <c r="J8779" i="3" s="1"/>
  <c r="L8782" i="3"/>
  <c r="F8784" i="3"/>
  <c r="E8787" i="3"/>
  <c r="J8787" i="3" s="1"/>
  <c r="L9441" i="3"/>
  <c r="L9450" i="3"/>
  <c r="E9455" i="3"/>
  <c r="J9455" i="3" s="1"/>
  <c r="F9453" i="3"/>
  <c r="E9459" i="3"/>
  <c r="J9459" i="3" s="1"/>
  <c r="F9457" i="3"/>
  <c r="L9464" i="3"/>
  <c r="E9466" i="3"/>
  <c r="J9466" i="3" s="1"/>
  <c r="L9467" i="3"/>
  <c r="E9464" i="3"/>
  <c r="J9464" i="3" s="1"/>
  <c r="L9465" i="3"/>
  <c r="E9473" i="3"/>
  <c r="J9473" i="3" s="1"/>
  <c r="F9471" i="3"/>
  <c r="L9478" i="3"/>
  <c r="E9488" i="3"/>
  <c r="J9488" i="3" s="1"/>
  <c r="L9491" i="3"/>
  <c r="E9523" i="3"/>
  <c r="J9523" i="3" s="1"/>
  <c r="E9519" i="3"/>
  <c r="J9519" i="3" s="1"/>
  <c r="F9521" i="3"/>
  <c r="F9526" i="3"/>
  <c r="E9528" i="3"/>
  <c r="J9528" i="3" s="1"/>
  <c r="F9525" i="3"/>
  <c r="E9527" i="3"/>
  <c r="J9527" i="3" s="1"/>
  <c r="F9524" i="3"/>
  <c r="F9531" i="3"/>
  <c r="E9533" i="3"/>
  <c r="J9533" i="3" s="1"/>
  <c r="E9532" i="3"/>
  <c r="J9532" i="3" s="1"/>
  <c r="F9529" i="3"/>
  <c r="E9587" i="3"/>
  <c r="J9587" i="3" s="1"/>
  <c r="F9584" i="3"/>
  <c r="E9586" i="3"/>
  <c r="J9586" i="3" s="1"/>
  <c r="F9583" i="3"/>
  <c r="F8795" i="3"/>
  <c r="E8798" i="3"/>
  <c r="J8798" i="3" s="1"/>
  <c r="E8803" i="3"/>
  <c r="J8803" i="3" s="1"/>
  <c r="E8809" i="3"/>
  <c r="J8809" i="3" s="1"/>
  <c r="L8818" i="3"/>
  <c r="L8825" i="3"/>
  <c r="F8821" i="3"/>
  <c r="F8822" i="3"/>
  <c r="F8827" i="3"/>
  <c r="E8830" i="3"/>
  <c r="J8830" i="3" s="1"/>
  <c r="E8835" i="3"/>
  <c r="J8835" i="3" s="1"/>
  <c r="E8841" i="3"/>
  <c r="J8841" i="3" s="1"/>
  <c r="L9435" i="3"/>
  <c r="L9434" i="3"/>
  <c r="L9444" i="3"/>
  <c r="L9451" i="3"/>
  <c r="L9452" i="3"/>
  <c r="E9454" i="3"/>
  <c r="J9454" i="3" s="1"/>
  <c r="F9449" i="3"/>
  <c r="L9460" i="3"/>
  <c r="E9462" i="3"/>
  <c r="J9462" i="3" s="1"/>
  <c r="L9463" i="3"/>
  <c r="L9461" i="3"/>
  <c r="E9469" i="3"/>
  <c r="J9469" i="3" s="1"/>
  <c r="F9464" i="3"/>
  <c r="F9467" i="3"/>
  <c r="L9474" i="3"/>
  <c r="F9484" i="3"/>
  <c r="F9483" i="3"/>
  <c r="F9492" i="3"/>
  <c r="E9499" i="3"/>
  <c r="J9499" i="3" s="1"/>
  <c r="L9501" i="3"/>
  <c r="F9501" i="3"/>
  <c r="E9503" i="3"/>
  <c r="J9503" i="3" s="1"/>
  <c r="L9517" i="3"/>
  <c r="L9516" i="3"/>
  <c r="E9513" i="3"/>
  <c r="J9513" i="3" s="1"/>
  <c r="E9563" i="3"/>
  <c r="J9563" i="3" s="1"/>
  <c r="F9560" i="3"/>
  <c r="F9561" i="3"/>
  <c r="E9562" i="3"/>
  <c r="J9562" i="3" s="1"/>
  <c r="L9565" i="3"/>
  <c r="E8794" i="3"/>
  <c r="J8794" i="3" s="1"/>
  <c r="E8797" i="3"/>
  <c r="J8797" i="3" s="1"/>
  <c r="L8813" i="3"/>
  <c r="F8809" i="3"/>
  <c r="F8815" i="3"/>
  <c r="E8818" i="3"/>
  <c r="J8818" i="3" s="1"/>
  <c r="E8823" i="3"/>
  <c r="J8823" i="3" s="1"/>
  <c r="E8829" i="3"/>
  <c r="J8829" i="3" s="1"/>
  <c r="F8841" i="3"/>
  <c r="L9439" i="3"/>
  <c r="L9448" i="3"/>
  <c r="L9445" i="3"/>
  <c r="L9456" i="3"/>
  <c r="E9458" i="3"/>
  <c r="J9458" i="3" s="1"/>
  <c r="L9459" i="3"/>
  <c r="E9465" i="3"/>
  <c r="J9465" i="3" s="1"/>
  <c r="F9460" i="3"/>
  <c r="F9463" i="3"/>
  <c r="L9470" i="3"/>
  <c r="F9470" i="3"/>
  <c r="E9483" i="3"/>
  <c r="J9483" i="3" s="1"/>
  <c r="F9481" i="3"/>
  <c r="L9490" i="3"/>
  <c r="E9522" i="3"/>
  <c r="J9522" i="3" s="1"/>
  <c r="E9524" i="3"/>
  <c r="J9524" i="3" s="1"/>
  <c r="F9582" i="3"/>
  <c r="F8713" i="3"/>
  <c r="F8721" i="3"/>
  <c r="F8729" i="3"/>
  <c r="F8737" i="3"/>
  <c r="F8745" i="3"/>
  <c r="F8753" i="3"/>
  <c r="F8761" i="3"/>
  <c r="F8769" i="3"/>
  <c r="F8777" i="3"/>
  <c r="F8785" i="3"/>
  <c r="L8801" i="3"/>
  <c r="F8803" i="3"/>
  <c r="E8806" i="3"/>
  <c r="J8806" i="3" s="1"/>
  <c r="L8800" i="3"/>
  <c r="F8824" i="3"/>
  <c r="L8833" i="3"/>
  <c r="F8835" i="3"/>
  <c r="E8838" i="3"/>
  <c r="J8838" i="3" s="1"/>
  <c r="L8832" i="3"/>
  <c r="E9450" i="3"/>
  <c r="J9450" i="3" s="1"/>
  <c r="E9453" i="3"/>
  <c r="J9453" i="3" s="1"/>
  <c r="F9448" i="3"/>
  <c r="L9455" i="3"/>
  <c r="E9452" i="3"/>
  <c r="J9452" i="3" s="1"/>
  <c r="E9461" i="3"/>
  <c r="J9461" i="3" s="1"/>
  <c r="F9456" i="3"/>
  <c r="F9459" i="3"/>
  <c r="L9466" i="3"/>
  <c r="E9479" i="3"/>
  <c r="J9479" i="3" s="1"/>
  <c r="F9477" i="3"/>
  <c r="L9483" i="3"/>
  <c r="F9482" i="3"/>
  <c r="E9493" i="3"/>
  <c r="J9493" i="3" s="1"/>
  <c r="F9490" i="3"/>
  <c r="L9496" i="3"/>
  <c r="L9504" i="3"/>
  <c r="E9579" i="3"/>
  <c r="J9579" i="3" s="1"/>
  <c r="F9576" i="3"/>
  <c r="F9575" i="3"/>
  <c r="E9578" i="3"/>
  <c r="J9578" i="3" s="1"/>
  <c r="F9585" i="3"/>
  <c r="L10272" i="3"/>
  <c r="L10268" i="3"/>
  <c r="E8799" i="3"/>
  <c r="J8799" i="3" s="1"/>
  <c r="E8805" i="3"/>
  <c r="J8805" i="3" s="1"/>
  <c r="L8821" i="3"/>
  <c r="F8823" i="3"/>
  <c r="E8826" i="3"/>
  <c r="J8826" i="3" s="1"/>
  <c r="E8831" i="3"/>
  <c r="J8831" i="3" s="1"/>
  <c r="E8837" i="3"/>
  <c r="J8837" i="3" s="1"/>
  <c r="L9429" i="3"/>
  <c r="L9433" i="3"/>
  <c r="L9446" i="3"/>
  <c r="L9447" i="3"/>
  <c r="E9451" i="3"/>
  <c r="J9451" i="3" s="1"/>
  <c r="F9447" i="3"/>
  <c r="E9457" i="3"/>
  <c r="J9457" i="3" s="1"/>
  <c r="F9452" i="3"/>
  <c r="F9455" i="3"/>
  <c r="L9462" i="3"/>
  <c r="F9462" i="3"/>
  <c r="E9475" i="3"/>
  <c r="J9475" i="3" s="1"/>
  <c r="F9473" i="3"/>
  <c r="L9480" i="3"/>
  <c r="E9482" i="3"/>
  <c r="J9482" i="3" s="1"/>
  <c r="L9477" i="3"/>
  <c r="L9486" i="3"/>
  <c r="L9489" i="3"/>
  <c r="F9496" i="3"/>
  <c r="E9498" i="3"/>
  <c r="J9498" i="3" s="1"/>
  <c r="E9497" i="3"/>
  <c r="J9497" i="3" s="1"/>
  <c r="F9494" i="3"/>
  <c r="L9499" i="3"/>
  <c r="F9500" i="3"/>
  <c r="L9502" i="3"/>
  <c r="F9507" i="3"/>
  <c r="E9509" i="3"/>
  <c r="J9509" i="3" s="1"/>
  <c r="E9512" i="3"/>
  <c r="J9512" i="3" s="1"/>
  <c r="F9509" i="3"/>
  <c r="E9511" i="3"/>
  <c r="J9511" i="3" s="1"/>
  <c r="F9510" i="3"/>
  <c r="E9529" i="3"/>
  <c r="J9529" i="3" s="1"/>
  <c r="E9547" i="3"/>
  <c r="J9547" i="3" s="1"/>
  <c r="F9544" i="3"/>
  <c r="F9543" i="3"/>
  <c r="E9543" i="3"/>
  <c r="J9543" i="3" s="1"/>
  <c r="F9545" i="3"/>
  <c r="L8809" i="3"/>
  <c r="F8811" i="3"/>
  <c r="E8814" i="3"/>
  <c r="J8814" i="3" s="1"/>
  <c r="L8808" i="3"/>
  <c r="L8841" i="3"/>
  <c r="L8840" i="3"/>
  <c r="L9440" i="3"/>
  <c r="L9454" i="3"/>
  <c r="F9451" i="3"/>
  <c r="L9458" i="3"/>
  <c r="F9458" i="3"/>
  <c r="E9471" i="3"/>
  <c r="J9471" i="3" s="1"/>
  <c r="F9469" i="3"/>
  <c r="L9476" i="3"/>
  <c r="E9478" i="3"/>
  <c r="J9478" i="3" s="1"/>
  <c r="L9479" i="3"/>
  <c r="E9491" i="3"/>
  <c r="J9491" i="3" s="1"/>
  <c r="E9486" i="3"/>
  <c r="J9486" i="3" s="1"/>
  <c r="L9494" i="3"/>
  <c r="E9496" i="3"/>
  <c r="J9496" i="3" s="1"/>
  <c r="E9492" i="3"/>
  <c r="J9492" i="3" s="1"/>
  <c r="E9504" i="3"/>
  <c r="J9504" i="3" s="1"/>
  <c r="E9530" i="3"/>
  <c r="J9530" i="3" s="1"/>
  <c r="L9550" i="3"/>
  <c r="L9549" i="3"/>
  <c r="E9546" i="3"/>
  <c r="J9546" i="3" s="1"/>
  <c r="L9555" i="3"/>
  <c r="L9551" i="3"/>
  <c r="F9574" i="3"/>
  <c r="L9500" i="3"/>
  <c r="F9502" i="3"/>
  <c r="E9505" i="3"/>
  <c r="J9505" i="3" s="1"/>
  <c r="L9515" i="3"/>
  <c r="L9531" i="3"/>
  <c r="F9550" i="3"/>
  <c r="E9552" i="3"/>
  <c r="J9552" i="3" s="1"/>
  <c r="F9549" i="3"/>
  <c r="F9555" i="3"/>
  <c r="E9557" i="3"/>
  <c r="J9557" i="3" s="1"/>
  <c r="E9558" i="3"/>
  <c r="J9558" i="3" s="1"/>
  <c r="L9560" i="3"/>
  <c r="L9561" i="3"/>
  <c r="F9595" i="3"/>
  <c r="E9597" i="3"/>
  <c r="J9597" i="3" s="1"/>
  <c r="E9611" i="3"/>
  <c r="J9611" i="3" s="1"/>
  <c r="F9609" i="3"/>
  <c r="E10230" i="3"/>
  <c r="J10230" i="3" s="1"/>
  <c r="E10229" i="3"/>
  <c r="J10229" i="3" s="1"/>
  <c r="F10228" i="3"/>
  <c r="E10228" i="3"/>
  <c r="J10228" i="3" s="1"/>
  <c r="F10227" i="3"/>
  <c r="L10206" i="3"/>
  <c r="L10207" i="3"/>
  <c r="L10204" i="3"/>
  <c r="L10223" i="3"/>
  <c r="L10222" i="3"/>
  <c r="L10221" i="3"/>
  <c r="L10220" i="3"/>
  <c r="E9449" i="3"/>
  <c r="J9449" i="3" s="1"/>
  <c r="E9506" i="3"/>
  <c r="J9506" i="3" s="1"/>
  <c r="E9507" i="3"/>
  <c r="J9507" i="3" s="1"/>
  <c r="L9524" i="3"/>
  <c r="L9530" i="3"/>
  <c r="E9539" i="3"/>
  <c r="J9539" i="3" s="1"/>
  <c r="F9536" i="3"/>
  <c r="L9547" i="3"/>
  <c r="F9554" i="3"/>
  <c r="F9551" i="3"/>
  <c r="L9559" i="3"/>
  <c r="F9566" i="3"/>
  <c r="E9568" i="3"/>
  <c r="J9568" i="3" s="1"/>
  <c r="F9565" i="3"/>
  <c r="E9567" i="3"/>
  <c r="J9567" i="3" s="1"/>
  <c r="F9564" i="3"/>
  <c r="L9580" i="3"/>
  <c r="L9587" i="3"/>
  <c r="F9587" i="3"/>
  <c r="E9589" i="3"/>
  <c r="J9589" i="3" s="1"/>
  <c r="E9593" i="3"/>
  <c r="J9593" i="3" s="1"/>
  <c r="L9598" i="3"/>
  <c r="E9607" i="3"/>
  <c r="J9607" i="3" s="1"/>
  <c r="F9621" i="3"/>
  <c r="F9620" i="3"/>
  <c r="E9623" i="3"/>
  <c r="J9623" i="3" s="1"/>
  <c r="E9622" i="3"/>
  <c r="J9622" i="3" s="1"/>
  <c r="F9626" i="3"/>
  <c r="F10269" i="3"/>
  <c r="E10269" i="3"/>
  <c r="J10269" i="3" s="1"/>
  <c r="F10268" i="3"/>
  <c r="E10271" i="3"/>
  <c r="J10271" i="3" s="1"/>
  <c r="F9487" i="3"/>
  <c r="F9495" i="3"/>
  <c r="F9503" i="3"/>
  <c r="F9514" i="3"/>
  <c r="L9520" i="3"/>
  <c r="L9523" i="3"/>
  <c r="F9530" i="3"/>
  <c r="F9542" i="3"/>
  <c r="E9544" i="3"/>
  <c r="J9544" i="3" s="1"/>
  <c r="F9541" i="3"/>
  <c r="L9541" i="3"/>
  <c r="F9547" i="3"/>
  <c r="E9549" i="3"/>
  <c r="J9549" i="3" s="1"/>
  <c r="E9550" i="3"/>
  <c r="J9550" i="3" s="1"/>
  <c r="L9552" i="3"/>
  <c r="L9553" i="3"/>
  <c r="E9561" i="3"/>
  <c r="J9561" i="3" s="1"/>
  <c r="E9556" i="3"/>
  <c r="J9556" i="3" s="1"/>
  <c r="L9564" i="3"/>
  <c r="E9571" i="3"/>
  <c r="J9571" i="3" s="1"/>
  <c r="F9568" i="3"/>
  <c r="F9569" i="3"/>
  <c r="E9582" i="3"/>
  <c r="J9582" i="3" s="1"/>
  <c r="L9581" i="3"/>
  <c r="F9594" i="3"/>
  <c r="E9602" i="3"/>
  <c r="J9602" i="3" s="1"/>
  <c r="F9601" i="3"/>
  <c r="E9603" i="3"/>
  <c r="J9603" i="3" s="1"/>
  <c r="F9599" i="3"/>
  <c r="E9617" i="3"/>
  <c r="J9617" i="3" s="1"/>
  <c r="F9619" i="3"/>
  <c r="E10227" i="3"/>
  <c r="J10227" i="3" s="1"/>
  <c r="L10264" i="3"/>
  <c r="L10263" i="3"/>
  <c r="L10262" i="3"/>
  <c r="L10261" i="3"/>
  <c r="E9485" i="3"/>
  <c r="J9485" i="3" s="1"/>
  <c r="L9505" i="3"/>
  <c r="E9510" i="3"/>
  <c r="J9510" i="3" s="1"/>
  <c r="F9508" i="3"/>
  <c r="F9515" i="3"/>
  <c r="E9517" i="3"/>
  <c r="J9517" i="3" s="1"/>
  <c r="L9514" i="3"/>
  <c r="L9521" i="3"/>
  <c r="F9523" i="3"/>
  <c r="E9525" i="3"/>
  <c r="J9525" i="3" s="1"/>
  <c r="E9526" i="3"/>
  <c r="J9526" i="3" s="1"/>
  <c r="L9528" i="3"/>
  <c r="L9529" i="3"/>
  <c r="E9537" i="3"/>
  <c r="J9537" i="3" s="1"/>
  <c r="L9540" i="3"/>
  <c r="E9538" i="3"/>
  <c r="J9538" i="3" s="1"/>
  <c r="L9546" i="3"/>
  <c r="E9555" i="3"/>
  <c r="J9555" i="3" s="1"/>
  <c r="F9552" i="3"/>
  <c r="L9558" i="3"/>
  <c r="L9563" i="3"/>
  <c r="L9569" i="3"/>
  <c r="L9572" i="3"/>
  <c r="L9576" i="3"/>
  <c r="L9579" i="3"/>
  <c r="F9579" i="3"/>
  <c r="E9581" i="3"/>
  <c r="J9581" i="3" s="1"/>
  <c r="E9585" i="3"/>
  <c r="J9585" i="3" s="1"/>
  <c r="L9590" i="3"/>
  <c r="L9591" i="3"/>
  <c r="F9608" i="3"/>
  <c r="E9610" i="3"/>
  <c r="J9610" i="3" s="1"/>
  <c r="F9607" i="3"/>
  <c r="E9609" i="3"/>
  <c r="J9609" i="3" s="1"/>
  <c r="L9613" i="3"/>
  <c r="L9609" i="3"/>
  <c r="L9621" i="3"/>
  <c r="L9620" i="3"/>
  <c r="L10269" i="3"/>
  <c r="E10277" i="3"/>
  <c r="J10277" i="3" s="1"/>
  <c r="F10275" i="3"/>
  <c r="E10275" i="3"/>
  <c r="J10275" i="3" s="1"/>
  <c r="E10279" i="3"/>
  <c r="J10279" i="3" s="1"/>
  <c r="E10278" i="3"/>
  <c r="J10278" i="3" s="1"/>
  <c r="F10277" i="3"/>
  <c r="F10397" i="3"/>
  <c r="E10399" i="3"/>
  <c r="J10399" i="3" s="1"/>
  <c r="F10396" i="3"/>
  <c r="E10398" i="3"/>
  <c r="J10398" i="3" s="1"/>
  <c r="F10395" i="3"/>
  <c r="E9518" i="3"/>
  <c r="J9518" i="3" s="1"/>
  <c r="L9522" i="3"/>
  <c r="E9531" i="3"/>
  <c r="J9531" i="3" s="1"/>
  <c r="F9528" i="3"/>
  <c r="L9534" i="3"/>
  <c r="F9546" i="3"/>
  <c r="F9558" i="3"/>
  <c r="E9560" i="3"/>
  <c r="J9560" i="3" s="1"/>
  <c r="F9557" i="3"/>
  <c r="L9557" i="3"/>
  <c r="F9563" i="3"/>
  <c r="E9565" i="3"/>
  <c r="J9565" i="3" s="1"/>
  <c r="L9568" i="3"/>
  <c r="E9574" i="3"/>
  <c r="J9574" i="3" s="1"/>
  <c r="L9573" i="3"/>
  <c r="E9595" i="3"/>
  <c r="J9595" i="3" s="1"/>
  <c r="F9592" i="3"/>
  <c r="F9593" i="3"/>
  <c r="L10231" i="3"/>
  <c r="L10230" i="3"/>
  <c r="L10229" i="3"/>
  <c r="L10228" i="3"/>
  <c r="E10238" i="3"/>
  <c r="J10238" i="3" s="1"/>
  <c r="E10237" i="3"/>
  <c r="J10237" i="3" s="1"/>
  <c r="F10236" i="3"/>
  <c r="E10236" i="3"/>
  <c r="J10236" i="3" s="1"/>
  <c r="F10235" i="3"/>
  <c r="E10235" i="3"/>
  <c r="J10235" i="3" s="1"/>
  <c r="L10267" i="3"/>
  <c r="F10386" i="3"/>
  <c r="E10388" i="3"/>
  <c r="J10388" i="3" s="1"/>
  <c r="F10385" i="3"/>
  <c r="E10387" i="3"/>
  <c r="J10387" i="3" s="1"/>
  <c r="F10384" i="3"/>
  <c r="E10382" i="3"/>
  <c r="J10382" i="3" s="1"/>
  <c r="E9447" i="3"/>
  <c r="J9447" i="3" s="1"/>
  <c r="F9506" i="3"/>
  <c r="L9512" i="3"/>
  <c r="F9518" i="3"/>
  <c r="E9520" i="3"/>
  <c r="J9520" i="3" s="1"/>
  <c r="F9517" i="3"/>
  <c r="E9521" i="3"/>
  <c r="J9521" i="3" s="1"/>
  <c r="F9520" i="3"/>
  <c r="F9522" i="3"/>
  <c r="F9519" i="3"/>
  <c r="L9527" i="3"/>
  <c r="F9534" i="3"/>
  <c r="E9536" i="3"/>
  <c r="J9536" i="3" s="1"/>
  <c r="F9533" i="3"/>
  <c r="L9533" i="3"/>
  <c r="F9539" i="3"/>
  <c r="E9541" i="3"/>
  <c r="J9541" i="3" s="1"/>
  <c r="E9542" i="3"/>
  <c r="J9542" i="3" s="1"/>
  <c r="L9544" i="3"/>
  <c r="L9545" i="3"/>
  <c r="E9553" i="3"/>
  <c r="J9553" i="3" s="1"/>
  <c r="E9548" i="3"/>
  <c r="J9548" i="3" s="1"/>
  <c r="L9556" i="3"/>
  <c r="E9554" i="3"/>
  <c r="J9554" i="3" s="1"/>
  <c r="E9559" i="3"/>
  <c r="J9559" i="3" s="1"/>
  <c r="L9562" i="3"/>
  <c r="L9571" i="3"/>
  <c r="F9571" i="3"/>
  <c r="E9573" i="3"/>
  <c r="J9573" i="3" s="1"/>
  <c r="E9577" i="3"/>
  <c r="J9577" i="3" s="1"/>
  <c r="L9583" i="3"/>
  <c r="E9624" i="3"/>
  <c r="J9624" i="3" s="1"/>
  <c r="L10247" i="3"/>
  <c r="L10246" i="3"/>
  <c r="L10245" i="3"/>
  <c r="E10268" i="3"/>
  <c r="J10268" i="3" s="1"/>
  <c r="L9570" i="3"/>
  <c r="F9572" i="3"/>
  <c r="E9575" i="3"/>
  <c r="J9575" i="3" s="1"/>
  <c r="L9578" i="3"/>
  <c r="F9580" i="3"/>
  <c r="E9583" i="3"/>
  <c r="J9583" i="3" s="1"/>
  <c r="L9586" i="3"/>
  <c r="F9588" i="3"/>
  <c r="E9591" i="3"/>
  <c r="J9591" i="3" s="1"/>
  <c r="E9600" i="3"/>
  <c r="J9600" i="3" s="1"/>
  <c r="L9594" i="3"/>
  <c r="F9596" i="3"/>
  <c r="L9614" i="3"/>
  <c r="L9616" i="3"/>
  <c r="L9615" i="3"/>
  <c r="F9624" i="3"/>
  <c r="E9626" i="3"/>
  <c r="J9626" i="3" s="1"/>
  <c r="F9623" i="3"/>
  <c r="L10210" i="3"/>
  <c r="L10218" i="3"/>
  <c r="L10217" i="3"/>
  <c r="F10233" i="3"/>
  <c r="L10243" i="3"/>
  <c r="L10242" i="3"/>
  <c r="E10259" i="3"/>
  <c r="J10259" i="3" s="1"/>
  <c r="E10258" i="3"/>
  <c r="J10258" i="3" s="1"/>
  <c r="F10257" i="3"/>
  <c r="E10257" i="3"/>
  <c r="J10257" i="3" s="1"/>
  <c r="E10295" i="3"/>
  <c r="J10295" i="3" s="1"/>
  <c r="E10294" i="3"/>
  <c r="J10294" i="3" s="1"/>
  <c r="F10293" i="3"/>
  <c r="E10311" i="3"/>
  <c r="J10311" i="3" s="1"/>
  <c r="E10310" i="3"/>
  <c r="J10310" i="3" s="1"/>
  <c r="F10309" i="3"/>
  <c r="E10384" i="3"/>
  <c r="J10384" i="3" s="1"/>
  <c r="L10985" i="3"/>
  <c r="L10986" i="3"/>
  <c r="L11040" i="3"/>
  <c r="L11039" i="3"/>
  <c r="L11041" i="3"/>
  <c r="L11038" i="3"/>
  <c r="F9605" i="3"/>
  <c r="E9604" i="3"/>
  <c r="J9604" i="3" s="1"/>
  <c r="E9606" i="3"/>
  <c r="J9606" i="3" s="1"/>
  <c r="E9613" i="3"/>
  <c r="J9613" i="3" s="1"/>
  <c r="F9613" i="3"/>
  <c r="N10206" i="3"/>
  <c r="F10225" i="3"/>
  <c r="L10235" i="3"/>
  <c r="L10234" i="3"/>
  <c r="L10233" i="3"/>
  <c r="L10240" i="3"/>
  <c r="E10242" i="3"/>
  <c r="J10242" i="3" s="1"/>
  <c r="E10241" i="3"/>
  <c r="J10241" i="3" s="1"/>
  <c r="F10240" i="3"/>
  <c r="L10241" i="3"/>
  <c r="F10266" i="3"/>
  <c r="L10271" i="3"/>
  <c r="F10291" i="3"/>
  <c r="F10307" i="3"/>
  <c r="E10346" i="3"/>
  <c r="J10346" i="3" s="1"/>
  <c r="F10342" i="3"/>
  <c r="F10344" i="3"/>
  <c r="E10345" i="3"/>
  <c r="J10345" i="3" s="1"/>
  <c r="L10349" i="3"/>
  <c r="L10348" i="3"/>
  <c r="L10354" i="3"/>
  <c r="L10353" i="3"/>
  <c r="F9573" i="3"/>
  <c r="E9576" i="3"/>
  <c r="J9576" i="3" s="1"/>
  <c r="F9581" i="3"/>
  <c r="E9584" i="3"/>
  <c r="J9584" i="3" s="1"/>
  <c r="F9589" i="3"/>
  <c r="E9592" i="3"/>
  <c r="J9592" i="3" s="1"/>
  <c r="F9597" i="3"/>
  <c r="L9608" i="3"/>
  <c r="F9606" i="3"/>
  <c r="E9616" i="3"/>
  <c r="J9616" i="3" s="1"/>
  <c r="F9618" i="3"/>
  <c r="E9621" i="3"/>
  <c r="J9621" i="3" s="1"/>
  <c r="L10214" i="3"/>
  <c r="E10222" i="3"/>
  <c r="J10222" i="3" s="1"/>
  <c r="E10221" i="3"/>
  <c r="J10221" i="3" s="1"/>
  <c r="F10220" i="3"/>
  <c r="E10220" i="3"/>
  <c r="J10220" i="3" s="1"/>
  <c r="E10246" i="3"/>
  <c r="J10246" i="3" s="1"/>
  <c r="E10245" i="3"/>
  <c r="J10245" i="3" s="1"/>
  <c r="F10244" i="3"/>
  <c r="L10256" i="3"/>
  <c r="L10255" i="3"/>
  <c r="L10254" i="3"/>
  <c r="E10263" i="3"/>
  <c r="J10263" i="3" s="1"/>
  <c r="E10262" i="3"/>
  <c r="J10262" i="3" s="1"/>
  <c r="F10261" i="3"/>
  <c r="E10261" i="3"/>
  <c r="J10261" i="3" s="1"/>
  <c r="E10270" i="3"/>
  <c r="J10270" i="3" s="1"/>
  <c r="F10292" i="3"/>
  <c r="F10308" i="3"/>
  <c r="L10394" i="3"/>
  <c r="L10393" i="3"/>
  <c r="L10390" i="3"/>
  <c r="E9598" i="3"/>
  <c r="J9598" i="3" s="1"/>
  <c r="E9608" i="3"/>
  <c r="J9608" i="3" s="1"/>
  <c r="L9602" i="3"/>
  <c r="F9616" i="3"/>
  <c r="E9618" i="3"/>
  <c r="J9618" i="3" s="1"/>
  <c r="F9615" i="3"/>
  <c r="E9619" i="3"/>
  <c r="J9619" i="3" s="1"/>
  <c r="E9614" i="3"/>
  <c r="J9614" i="3" s="1"/>
  <c r="E9615" i="3"/>
  <c r="J9615" i="3" s="1"/>
  <c r="E9625" i="3"/>
  <c r="J9625" i="3" s="1"/>
  <c r="L10209" i="3"/>
  <c r="F10217" i="3"/>
  <c r="L10227" i="3"/>
  <c r="L10226" i="3"/>
  <c r="L10225" i="3"/>
  <c r="E10234" i="3"/>
  <c r="J10234" i="3" s="1"/>
  <c r="E10233" i="3"/>
  <c r="J10233" i="3" s="1"/>
  <c r="F10232" i="3"/>
  <c r="E10232" i="3"/>
  <c r="J10232" i="3" s="1"/>
  <c r="F10234" i="3"/>
  <c r="L10244" i="3"/>
  <c r="E10240" i="3"/>
  <c r="J10240" i="3" s="1"/>
  <c r="F10246" i="3"/>
  <c r="L10251" i="3"/>
  <c r="L10250" i="3"/>
  <c r="F10258" i="3"/>
  <c r="L10266" i="3"/>
  <c r="F10276" i="3"/>
  <c r="L10287" i="3"/>
  <c r="L10286" i="3"/>
  <c r="L10303" i="3"/>
  <c r="L10302" i="3"/>
  <c r="L10319" i="3"/>
  <c r="L10318" i="3"/>
  <c r="L10375" i="3"/>
  <c r="L10374" i="3"/>
  <c r="L10369" i="3"/>
  <c r="E11047" i="3"/>
  <c r="J11047" i="3" s="1"/>
  <c r="F11046" i="3"/>
  <c r="E11046" i="3"/>
  <c r="J11046" i="3" s="1"/>
  <c r="E11048" i="3"/>
  <c r="J11048" i="3" s="1"/>
  <c r="F11045" i="3"/>
  <c r="E11045" i="3"/>
  <c r="J11045" i="3" s="1"/>
  <c r="F9598" i="3"/>
  <c r="E9612" i="3"/>
  <c r="J9612" i="3" s="1"/>
  <c r="F9614" i="3"/>
  <c r="L9624" i="3"/>
  <c r="L9623" i="3"/>
  <c r="L10201" i="3"/>
  <c r="L10203" i="3"/>
  <c r="L10213" i="3"/>
  <c r="L10216" i="3"/>
  <c r="L10239" i="3"/>
  <c r="L10238" i="3"/>
  <c r="L10237" i="3"/>
  <c r="E10255" i="3"/>
  <c r="J10255" i="3" s="1"/>
  <c r="E10254" i="3"/>
  <c r="J10254" i="3" s="1"/>
  <c r="F10253" i="3"/>
  <c r="F10249" i="3"/>
  <c r="E10253" i="3"/>
  <c r="J10253" i="3" s="1"/>
  <c r="F10255" i="3"/>
  <c r="E10272" i="3"/>
  <c r="J10272" i="3" s="1"/>
  <c r="F10333" i="3"/>
  <c r="E10335" i="3"/>
  <c r="J10335" i="3" s="1"/>
  <c r="F10332" i="3"/>
  <c r="F10331" i="3"/>
  <c r="F10338" i="3"/>
  <c r="E10340" i="3"/>
  <c r="J10340" i="3" s="1"/>
  <c r="E10339" i="3"/>
  <c r="J10339" i="3" s="1"/>
  <c r="F10334" i="3"/>
  <c r="L10343" i="3"/>
  <c r="L10342" i="3"/>
  <c r="L10347" i="3"/>
  <c r="L11063" i="3"/>
  <c r="L11061" i="3"/>
  <c r="E9605" i="3"/>
  <c r="J9605" i="3" s="1"/>
  <c r="L9606" i="3"/>
  <c r="L9611" i="3"/>
  <c r="F9612" i="3"/>
  <c r="L9617" i="3"/>
  <c r="L10208" i="3"/>
  <c r="J10206" i="3"/>
  <c r="L10219" i="3"/>
  <c r="E10226" i="3"/>
  <c r="J10226" i="3" s="1"/>
  <c r="E10225" i="3"/>
  <c r="J10225" i="3" s="1"/>
  <c r="F10224" i="3"/>
  <c r="E10224" i="3"/>
  <c r="J10224" i="3" s="1"/>
  <c r="F10226" i="3"/>
  <c r="E10243" i="3"/>
  <c r="J10243" i="3" s="1"/>
  <c r="F10242" i="3"/>
  <c r="F10247" i="3"/>
  <c r="E10250" i="3"/>
  <c r="J10250" i="3" s="1"/>
  <c r="E10249" i="3"/>
  <c r="J10249" i="3" s="1"/>
  <c r="L10260" i="3"/>
  <c r="L10259" i="3"/>
  <c r="L10258" i="3"/>
  <c r="E10256" i="3"/>
  <c r="J10256" i="3" s="1"/>
  <c r="E10267" i="3"/>
  <c r="J10267" i="3" s="1"/>
  <c r="E10266" i="3"/>
  <c r="J10266" i="3" s="1"/>
  <c r="F10265" i="3"/>
  <c r="E10265" i="3"/>
  <c r="J10265" i="3" s="1"/>
  <c r="F10267" i="3"/>
  <c r="L10270" i="3"/>
  <c r="E10274" i="3"/>
  <c r="J10274" i="3" s="1"/>
  <c r="F10272" i="3"/>
  <c r="E10273" i="3"/>
  <c r="J10273" i="3" s="1"/>
  <c r="E10329" i="3"/>
  <c r="J10329" i="3" s="1"/>
  <c r="E10334" i="3"/>
  <c r="J10334" i="3" s="1"/>
  <c r="L10337" i="3"/>
  <c r="F10365" i="3"/>
  <c r="E10367" i="3"/>
  <c r="J10367" i="3" s="1"/>
  <c r="F10364" i="3"/>
  <c r="E10366" i="3"/>
  <c r="J10366" i="3" s="1"/>
  <c r="F10363" i="3"/>
  <c r="L10371" i="3"/>
  <c r="E11062" i="3"/>
  <c r="J11062" i="3" s="1"/>
  <c r="E11061" i="3"/>
  <c r="J11061" i="3" s="1"/>
  <c r="F11058" i="3"/>
  <c r="F11060" i="3"/>
  <c r="F10289" i="3"/>
  <c r="F10290" i="3"/>
  <c r="E10292" i="3"/>
  <c r="J10292" i="3" s="1"/>
  <c r="E10293" i="3"/>
  <c r="J10293" i="3" s="1"/>
  <c r="E10288" i="3"/>
  <c r="J10288" i="3" s="1"/>
  <c r="E10289" i="3"/>
  <c r="J10289" i="3" s="1"/>
  <c r="F10305" i="3"/>
  <c r="F10306" i="3"/>
  <c r="E10308" i="3"/>
  <c r="J10308" i="3" s="1"/>
  <c r="E10309" i="3"/>
  <c r="J10309" i="3" s="1"/>
  <c r="E10304" i="3"/>
  <c r="J10304" i="3" s="1"/>
  <c r="E10305" i="3"/>
  <c r="J10305" i="3" s="1"/>
  <c r="L10315" i="3"/>
  <c r="E10322" i="3"/>
  <c r="J10322" i="3" s="1"/>
  <c r="L10330" i="3"/>
  <c r="F10337" i="3"/>
  <c r="E10344" i="3"/>
  <c r="J10344" i="3" s="1"/>
  <c r="F10349" i="3"/>
  <c r="E10351" i="3"/>
  <c r="J10351" i="3" s="1"/>
  <c r="F10348" i="3"/>
  <c r="F10354" i="3"/>
  <c r="E10356" i="3"/>
  <c r="J10356" i="3" s="1"/>
  <c r="E10357" i="3"/>
  <c r="J10357" i="3" s="1"/>
  <c r="L10363" i="3"/>
  <c r="E10376" i="3"/>
  <c r="J10376" i="3" s="1"/>
  <c r="L10395" i="3"/>
  <c r="F10410" i="3"/>
  <c r="F10408" i="3"/>
  <c r="E11031" i="3"/>
  <c r="J11031" i="3" s="1"/>
  <c r="F11029" i="3"/>
  <c r="E11029" i="3"/>
  <c r="J11029" i="3" s="1"/>
  <c r="E11043" i="3"/>
  <c r="J11043" i="3" s="1"/>
  <c r="F11042" i="3"/>
  <c r="E11042" i="3"/>
  <c r="J11042" i="3" s="1"/>
  <c r="E11044" i="3"/>
  <c r="J11044" i="3" s="1"/>
  <c r="F11041" i="3"/>
  <c r="E11041" i="3"/>
  <c r="J11041" i="3" s="1"/>
  <c r="E11094" i="3"/>
  <c r="J11094" i="3" s="1"/>
  <c r="F11092" i="3"/>
  <c r="F11088" i="3"/>
  <c r="L11133" i="3"/>
  <c r="L11132" i="3"/>
  <c r="F10273" i="3"/>
  <c r="L10282" i="3"/>
  <c r="L10278" i="3"/>
  <c r="L10285" i="3"/>
  <c r="E10290" i="3"/>
  <c r="J10290" i="3" s="1"/>
  <c r="F10285" i="3"/>
  <c r="E10286" i="3"/>
  <c r="J10286" i="3" s="1"/>
  <c r="F10288" i="3"/>
  <c r="L10298" i="3"/>
  <c r="L10294" i="3"/>
  <c r="L10301" i="3"/>
  <c r="E10306" i="3"/>
  <c r="J10306" i="3" s="1"/>
  <c r="F10301" i="3"/>
  <c r="E10302" i="3"/>
  <c r="J10302" i="3" s="1"/>
  <c r="F10304" i="3"/>
  <c r="L10314" i="3"/>
  <c r="L10310" i="3"/>
  <c r="L10317" i="3"/>
  <c r="F10325" i="3"/>
  <c r="E10327" i="3"/>
  <c r="J10327" i="3" s="1"/>
  <c r="F10324" i="3"/>
  <c r="F10330" i="3"/>
  <c r="E10332" i="3"/>
  <c r="J10332" i="3" s="1"/>
  <c r="E10333" i="3"/>
  <c r="J10333" i="3" s="1"/>
  <c r="E10362" i="3"/>
  <c r="J10362" i="3" s="1"/>
  <c r="E10361" i="3"/>
  <c r="J10361" i="3" s="1"/>
  <c r="F10358" i="3"/>
  <c r="F10378" i="3"/>
  <c r="E10380" i="3"/>
  <c r="J10380" i="3" s="1"/>
  <c r="L10389" i="3"/>
  <c r="F10389" i="3"/>
  <c r="E10391" i="3"/>
  <c r="J10391" i="3" s="1"/>
  <c r="F10388" i="3"/>
  <c r="L11036" i="3"/>
  <c r="L11035" i="3"/>
  <c r="L11037" i="3"/>
  <c r="L11034" i="3"/>
  <c r="L11051" i="3"/>
  <c r="L11052" i="3"/>
  <c r="L11053" i="3"/>
  <c r="L11050" i="3"/>
  <c r="F10241" i="3"/>
  <c r="F10245" i="3"/>
  <c r="E10283" i="3"/>
  <c r="J10283" i="3" s="1"/>
  <c r="F10286" i="3"/>
  <c r="L10292" i="3"/>
  <c r="E10299" i="3"/>
  <c r="J10299" i="3" s="1"/>
  <c r="F10302" i="3"/>
  <c r="L10308" i="3"/>
  <c r="E10321" i="3"/>
  <c r="J10321" i="3" s="1"/>
  <c r="E10326" i="3"/>
  <c r="J10326" i="3" s="1"/>
  <c r="L10329" i="3"/>
  <c r="E10338" i="3"/>
  <c r="J10338" i="3" s="1"/>
  <c r="L10339" i="3"/>
  <c r="L10341" i="3"/>
  <c r="L10346" i="3"/>
  <c r="F10353" i="3"/>
  <c r="F10350" i="3"/>
  <c r="E10360" i="3"/>
  <c r="J10360" i="3" s="1"/>
  <c r="F10360" i="3"/>
  <c r="L10361" i="3"/>
  <c r="E10374" i="3"/>
  <c r="J10374" i="3" s="1"/>
  <c r="L10392" i="3"/>
  <c r="E10408" i="3"/>
  <c r="J10408" i="3" s="1"/>
  <c r="L10409" i="3"/>
  <c r="L11032" i="3"/>
  <c r="L11031" i="3"/>
  <c r="L11033" i="3"/>
  <c r="L11030" i="3"/>
  <c r="E11039" i="3"/>
  <c r="J11039" i="3" s="1"/>
  <c r="F11038" i="3"/>
  <c r="E11038" i="3"/>
  <c r="J11038" i="3" s="1"/>
  <c r="E11040" i="3"/>
  <c r="J11040" i="3" s="1"/>
  <c r="F11037" i="3"/>
  <c r="E11037" i="3"/>
  <c r="J11037" i="3" s="1"/>
  <c r="E11056" i="3"/>
  <c r="J11056" i="3" s="1"/>
  <c r="F11053" i="3"/>
  <c r="E11053" i="3"/>
  <c r="J11053" i="3" s="1"/>
  <c r="F11052" i="3"/>
  <c r="E11055" i="3"/>
  <c r="J11055" i="3" s="1"/>
  <c r="E11102" i="3"/>
  <c r="J11102" i="3" s="1"/>
  <c r="F11100" i="3"/>
  <c r="E11101" i="3"/>
  <c r="J11101" i="3" s="1"/>
  <c r="L11161" i="3"/>
  <c r="L11160" i="3"/>
  <c r="F10237" i="3"/>
  <c r="F10250" i="3"/>
  <c r="F10271" i="3"/>
  <c r="L10279" i="3"/>
  <c r="L10280" i="3"/>
  <c r="F10284" i="3"/>
  <c r="E10287" i="3"/>
  <c r="J10287" i="3" s="1"/>
  <c r="F10283" i="3"/>
  <c r="L10295" i="3"/>
  <c r="L10296" i="3"/>
  <c r="F10300" i="3"/>
  <c r="E10303" i="3"/>
  <c r="J10303" i="3" s="1"/>
  <c r="F10299" i="3"/>
  <c r="L10311" i="3"/>
  <c r="L10312" i="3"/>
  <c r="F10316" i="3"/>
  <c r="F10317" i="3"/>
  <c r="E10319" i="3"/>
  <c r="J10319" i="3" s="1"/>
  <c r="F10315" i="3"/>
  <c r="L10322" i="3"/>
  <c r="F10320" i="3"/>
  <c r="F10329" i="3"/>
  <c r="E10336" i="3"/>
  <c r="J10336" i="3" s="1"/>
  <c r="L10334" i="3"/>
  <c r="F10341" i="3"/>
  <c r="E10343" i="3"/>
  <c r="J10343" i="3" s="1"/>
  <c r="F10340" i="3"/>
  <c r="L10340" i="3"/>
  <c r="F10346" i="3"/>
  <c r="E10348" i="3"/>
  <c r="J10348" i="3" s="1"/>
  <c r="E10349" i="3"/>
  <c r="J10349" i="3" s="1"/>
  <c r="L10351" i="3"/>
  <c r="L10352" i="3"/>
  <c r="E10355" i="3"/>
  <c r="J10355" i="3" s="1"/>
  <c r="E10365" i="3"/>
  <c r="J10365" i="3" s="1"/>
  <c r="F10370" i="3"/>
  <c r="E10372" i="3"/>
  <c r="J10372" i="3" s="1"/>
  <c r="L10381" i="3"/>
  <c r="F10381" i="3"/>
  <c r="E10383" i="3"/>
  <c r="J10383" i="3" s="1"/>
  <c r="F10380" i="3"/>
  <c r="L10391" i="3"/>
  <c r="E10394" i="3"/>
  <c r="J10394" i="3" s="1"/>
  <c r="E10397" i="3"/>
  <c r="J10397" i="3" s="1"/>
  <c r="E10404" i="3"/>
  <c r="J10404" i="3" s="1"/>
  <c r="F10402" i="3"/>
  <c r="E10405" i="3"/>
  <c r="J10405" i="3" s="1"/>
  <c r="L10984" i="3"/>
  <c r="L11029" i="3"/>
  <c r="L11048" i="3"/>
  <c r="L11047" i="3"/>
  <c r="L11049" i="3"/>
  <c r="L11046" i="3"/>
  <c r="F10274" i="3"/>
  <c r="E10276" i="3"/>
  <c r="J10276" i="3" s="1"/>
  <c r="L10277" i="3"/>
  <c r="F10281" i="3"/>
  <c r="F10282" i="3"/>
  <c r="E10284" i="3"/>
  <c r="J10284" i="3" s="1"/>
  <c r="E10285" i="3"/>
  <c r="J10285" i="3" s="1"/>
  <c r="E10280" i="3"/>
  <c r="J10280" i="3" s="1"/>
  <c r="E10281" i="3"/>
  <c r="J10281" i="3" s="1"/>
  <c r="L10289" i="3"/>
  <c r="F10297" i="3"/>
  <c r="F10298" i="3"/>
  <c r="E10300" i="3"/>
  <c r="J10300" i="3" s="1"/>
  <c r="E10301" i="3"/>
  <c r="J10301" i="3" s="1"/>
  <c r="E10296" i="3"/>
  <c r="J10296" i="3" s="1"/>
  <c r="E10297" i="3"/>
  <c r="J10297" i="3" s="1"/>
  <c r="L10305" i="3"/>
  <c r="F10313" i="3"/>
  <c r="F10314" i="3"/>
  <c r="E10316" i="3"/>
  <c r="J10316" i="3" s="1"/>
  <c r="E10317" i="3"/>
  <c r="J10317" i="3" s="1"/>
  <c r="E10312" i="3"/>
  <c r="J10312" i="3" s="1"/>
  <c r="E10313" i="3"/>
  <c r="J10313" i="3" s="1"/>
  <c r="L10316" i="3"/>
  <c r="F10322" i="3"/>
  <c r="E10324" i="3"/>
  <c r="J10324" i="3" s="1"/>
  <c r="E10325" i="3"/>
  <c r="J10325" i="3" s="1"/>
  <c r="L10327" i="3"/>
  <c r="L10328" i="3"/>
  <c r="E10331" i="3"/>
  <c r="J10331" i="3" s="1"/>
  <c r="E10337" i="3"/>
  <c r="J10337" i="3" s="1"/>
  <c r="E10342" i="3"/>
  <c r="J10342" i="3" s="1"/>
  <c r="L10345" i="3"/>
  <c r="E10354" i="3"/>
  <c r="J10354" i="3" s="1"/>
  <c r="L10355" i="3"/>
  <c r="L10357" i="3"/>
  <c r="L10362" i="3"/>
  <c r="L10370" i="3"/>
  <c r="F10377" i="3"/>
  <c r="L10379" i="3"/>
  <c r="L10384" i="3"/>
  <c r="L10385" i="3"/>
  <c r="E10392" i="3"/>
  <c r="J10392" i="3" s="1"/>
  <c r="E11035" i="3"/>
  <c r="J11035" i="3" s="1"/>
  <c r="F11034" i="3"/>
  <c r="E11034" i="3"/>
  <c r="J11034" i="3" s="1"/>
  <c r="E11036" i="3"/>
  <c r="J11036" i="3" s="1"/>
  <c r="F11033" i="3"/>
  <c r="E11033" i="3"/>
  <c r="J11033" i="3" s="1"/>
  <c r="E11052" i="3"/>
  <c r="J11052" i="3" s="1"/>
  <c r="E11051" i="3"/>
  <c r="J11051" i="3" s="1"/>
  <c r="F11050" i="3"/>
  <c r="E11050" i="3"/>
  <c r="J11050" i="3" s="1"/>
  <c r="F11049" i="3"/>
  <c r="E11049" i="3"/>
  <c r="J11049" i="3" s="1"/>
  <c r="E11060" i="3"/>
  <c r="J11060" i="3" s="1"/>
  <c r="L10274" i="3"/>
  <c r="F10280" i="3"/>
  <c r="L10293" i="3"/>
  <c r="F10296" i="3"/>
  <c r="L10309" i="3"/>
  <c r="F10312" i="3"/>
  <c r="E10318" i="3"/>
  <c r="J10318" i="3" s="1"/>
  <c r="L10321" i="3"/>
  <c r="E10330" i="3"/>
  <c r="J10330" i="3" s="1"/>
  <c r="L10331" i="3"/>
  <c r="L10333" i="3"/>
  <c r="L10338" i="3"/>
  <c r="F10336" i="3"/>
  <c r="F10345" i="3"/>
  <c r="E10352" i="3"/>
  <c r="J10352" i="3" s="1"/>
  <c r="L10350" i="3"/>
  <c r="F10357" i="3"/>
  <c r="E10359" i="3"/>
  <c r="J10359" i="3" s="1"/>
  <c r="F10356" i="3"/>
  <c r="L10356" i="3"/>
  <c r="F10362" i="3"/>
  <c r="E10364" i="3"/>
  <c r="J10364" i="3" s="1"/>
  <c r="L10373" i="3"/>
  <c r="F10373" i="3"/>
  <c r="E10375" i="3"/>
  <c r="J10375" i="3" s="1"/>
  <c r="F10372" i="3"/>
  <c r="L10383" i="3"/>
  <c r="E10386" i="3"/>
  <c r="J10386" i="3" s="1"/>
  <c r="E10389" i="3"/>
  <c r="J10389" i="3" s="1"/>
  <c r="F10394" i="3"/>
  <c r="E10396" i="3"/>
  <c r="J10396" i="3" s="1"/>
  <c r="F10393" i="3"/>
  <c r="E10407" i="3"/>
  <c r="J10407" i="3" s="1"/>
  <c r="L10408" i="3"/>
  <c r="F11026" i="3"/>
  <c r="F11023" i="3"/>
  <c r="E11028" i="3"/>
  <c r="J11028" i="3" s="1"/>
  <c r="E11025" i="3"/>
  <c r="J11025" i="3" s="1"/>
  <c r="L11044" i="3"/>
  <c r="L11043" i="3"/>
  <c r="L11045" i="3"/>
  <c r="L11042" i="3"/>
  <c r="F11054" i="3"/>
  <c r="L10364" i="3"/>
  <c r="F10366" i="3"/>
  <c r="E10369" i="3"/>
  <c r="J10369" i="3" s="1"/>
  <c r="L10372" i="3"/>
  <c r="F10374" i="3"/>
  <c r="E10377" i="3"/>
  <c r="J10377" i="3" s="1"/>
  <c r="L10380" i="3"/>
  <c r="F10382" i="3"/>
  <c r="E10385" i="3"/>
  <c r="J10385" i="3" s="1"/>
  <c r="L10388" i="3"/>
  <c r="F10390" i="3"/>
  <c r="E10393" i="3"/>
  <c r="J10393" i="3" s="1"/>
  <c r="E10402" i="3"/>
  <c r="J10402" i="3" s="1"/>
  <c r="L10396" i="3"/>
  <c r="F10398" i="3"/>
  <c r="L10405" i="3"/>
  <c r="E10401" i="3"/>
  <c r="J10401" i="3" s="1"/>
  <c r="L10403" i="3"/>
  <c r="F10406" i="3"/>
  <c r="L11011" i="3"/>
  <c r="L11010" i="3"/>
  <c r="E11024" i="3"/>
  <c r="J11024" i="3" s="1"/>
  <c r="F11022" i="3"/>
  <c r="F11032" i="3"/>
  <c r="F11036" i="3"/>
  <c r="F11040" i="3"/>
  <c r="F11044" i="3"/>
  <c r="F11048" i="3"/>
  <c r="E11054" i="3"/>
  <c r="J11054" i="3" s="1"/>
  <c r="E11059" i="3"/>
  <c r="J11059" i="3" s="1"/>
  <c r="F11057" i="3"/>
  <c r="F11055" i="3"/>
  <c r="E11072" i="3"/>
  <c r="J11072" i="3" s="1"/>
  <c r="E11071" i="3"/>
  <c r="J11071" i="3" s="1"/>
  <c r="F11070" i="3"/>
  <c r="F11068" i="3"/>
  <c r="L11073" i="3"/>
  <c r="L11071" i="3"/>
  <c r="E11080" i="3"/>
  <c r="J11080" i="3" s="1"/>
  <c r="E11079" i="3"/>
  <c r="J11079" i="3" s="1"/>
  <c r="F11078" i="3"/>
  <c r="F11076" i="3"/>
  <c r="L11088" i="3"/>
  <c r="L11085" i="3"/>
  <c r="E11091" i="3"/>
  <c r="J11091" i="3" s="1"/>
  <c r="F11104" i="3"/>
  <c r="E11106" i="3"/>
  <c r="J11106" i="3" s="1"/>
  <c r="F11103" i="3"/>
  <c r="E11105" i="3"/>
  <c r="J11105" i="3" s="1"/>
  <c r="F11102" i="3"/>
  <c r="L11165" i="3"/>
  <c r="L11164" i="3"/>
  <c r="F11178" i="3"/>
  <c r="E11179" i="3"/>
  <c r="J11179" i="3" s="1"/>
  <c r="F11194" i="3"/>
  <c r="F11193" i="3"/>
  <c r="F11192" i="3"/>
  <c r="L10999" i="3"/>
  <c r="L11003" i="3"/>
  <c r="E11027" i="3"/>
  <c r="J11027" i="3" s="1"/>
  <c r="F11025" i="3"/>
  <c r="L11028" i="3"/>
  <c r="L11026" i="3"/>
  <c r="E11058" i="3"/>
  <c r="J11058" i="3" s="1"/>
  <c r="E11057" i="3"/>
  <c r="J11057" i="3" s="1"/>
  <c r="F11056" i="3"/>
  <c r="L11062" i="3"/>
  <c r="E11063" i="3"/>
  <c r="J11063" i="3" s="1"/>
  <c r="F11062" i="3"/>
  <c r="L11068" i="3"/>
  <c r="F11066" i="3"/>
  <c r="E11074" i="3"/>
  <c r="J11074" i="3" s="1"/>
  <c r="L11081" i="3"/>
  <c r="E11083" i="3"/>
  <c r="J11083" i="3" s="1"/>
  <c r="E11096" i="3"/>
  <c r="J11096" i="3" s="1"/>
  <c r="E11095" i="3"/>
  <c r="J11095" i="3" s="1"/>
  <c r="F11094" i="3"/>
  <c r="F11187" i="3"/>
  <c r="F10407" i="3"/>
  <c r="L10989" i="3"/>
  <c r="L10993" i="3"/>
  <c r="L10997" i="3"/>
  <c r="L11017" i="3"/>
  <c r="L11021" i="3"/>
  <c r="E11023" i="3"/>
  <c r="J11023" i="3" s="1"/>
  <c r="L11024" i="3"/>
  <c r="E11021" i="3"/>
  <c r="J11021" i="3" s="1"/>
  <c r="F11028" i="3"/>
  <c r="E11030" i="3"/>
  <c r="J11030" i="3" s="1"/>
  <c r="L11025" i="3"/>
  <c r="F11065" i="3"/>
  <c r="L11070" i="3"/>
  <c r="F11091" i="3"/>
  <c r="E11093" i="3"/>
  <c r="J11093" i="3" s="1"/>
  <c r="E11090" i="3"/>
  <c r="J11090" i="3" s="1"/>
  <c r="F11101" i="3"/>
  <c r="E11110" i="3"/>
  <c r="J11110" i="3" s="1"/>
  <c r="F11108" i="3"/>
  <c r="E11109" i="3"/>
  <c r="J11109" i="3" s="1"/>
  <c r="F11106" i="3"/>
  <c r="F11136" i="3"/>
  <c r="E11138" i="3"/>
  <c r="J11138" i="3" s="1"/>
  <c r="F11135" i="3"/>
  <c r="E11137" i="3"/>
  <c r="J11137" i="3" s="1"/>
  <c r="F11134" i="3"/>
  <c r="F11189" i="3"/>
  <c r="E11191" i="3"/>
  <c r="J11191" i="3" s="1"/>
  <c r="F11188" i="3"/>
  <c r="E11190" i="3"/>
  <c r="J11190" i="3" s="1"/>
  <c r="F10319" i="3"/>
  <c r="F10327" i="3"/>
  <c r="F10335" i="3"/>
  <c r="F10343" i="3"/>
  <c r="F10351" i="3"/>
  <c r="F10359" i="3"/>
  <c r="F10367" i="3"/>
  <c r="F10375" i="3"/>
  <c r="F10383" i="3"/>
  <c r="F10391" i="3"/>
  <c r="F10401" i="3"/>
  <c r="F10399" i="3"/>
  <c r="E10403" i="3"/>
  <c r="J10403" i="3" s="1"/>
  <c r="E10410" i="3"/>
  <c r="J10410" i="3" s="1"/>
  <c r="E10409" i="3"/>
  <c r="J10409" i="3" s="1"/>
  <c r="L11002" i="3"/>
  <c r="L11000" i="3"/>
  <c r="L11015" i="3"/>
  <c r="E11016" i="3"/>
  <c r="J11016" i="3" s="1"/>
  <c r="E11019" i="3"/>
  <c r="J11019" i="3" s="1"/>
  <c r="E11015" i="3"/>
  <c r="J11015" i="3" s="1"/>
  <c r="F11014" i="3"/>
  <c r="E11018" i="3"/>
  <c r="J11018" i="3" s="1"/>
  <c r="E11014" i="3"/>
  <c r="J11014" i="3" s="1"/>
  <c r="F11013" i="3"/>
  <c r="L11020" i="3"/>
  <c r="L11019" i="3"/>
  <c r="E11017" i="3"/>
  <c r="J11017" i="3" s="1"/>
  <c r="L11018" i="3"/>
  <c r="E11026" i="3"/>
  <c r="J11026" i="3" s="1"/>
  <c r="F11021" i="3"/>
  <c r="F11024" i="3"/>
  <c r="F11031" i="3"/>
  <c r="F11035" i="3"/>
  <c r="F11039" i="3"/>
  <c r="F11043" i="3"/>
  <c r="F11047" i="3"/>
  <c r="F11051" i="3"/>
  <c r="L11059" i="3"/>
  <c r="L11058" i="3"/>
  <c r="L11060" i="3"/>
  <c r="L11055" i="3"/>
  <c r="L11072" i="3"/>
  <c r="F11072" i="3"/>
  <c r="L11079" i="3"/>
  <c r="E11082" i="3"/>
  <c r="J11082" i="3" s="1"/>
  <c r="E11087" i="3"/>
  <c r="J11087" i="3" s="1"/>
  <c r="F11096" i="3"/>
  <c r="E11098" i="3"/>
  <c r="J11098" i="3" s="1"/>
  <c r="F11095" i="3"/>
  <c r="E11097" i="3"/>
  <c r="J11097" i="3" s="1"/>
  <c r="E11022" i="3"/>
  <c r="J11022" i="3" s="1"/>
  <c r="F11017" i="3"/>
  <c r="F11020" i="3"/>
  <c r="L11027" i="3"/>
  <c r="F11027" i="3"/>
  <c r="L11083" i="3"/>
  <c r="F11083" i="3"/>
  <c r="E11085" i="3"/>
  <c r="J11085" i="3" s="1"/>
  <c r="E11100" i="3"/>
  <c r="J11100" i="3" s="1"/>
  <c r="F11098" i="3"/>
  <c r="L11129" i="3"/>
  <c r="L11128" i="3"/>
  <c r="F11133" i="3"/>
  <c r="E11142" i="3"/>
  <c r="J11142" i="3" s="1"/>
  <c r="F11140" i="3"/>
  <c r="E11141" i="3"/>
  <c r="J11141" i="3" s="1"/>
  <c r="F11138" i="3"/>
  <c r="E11170" i="3"/>
  <c r="J11170" i="3" s="1"/>
  <c r="F11168" i="3"/>
  <c r="F11167" i="3"/>
  <c r="E11169" i="3"/>
  <c r="J11169" i="3" s="1"/>
  <c r="F11166" i="3"/>
  <c r="L10407" i="3"/>
  <c r="F10409" i="3"/>
  <c r="L10406" i="3"/>
  <c r="L11005" i="3"/>
  <c r="L11009" i="3"/>
  <c r="L11008" i="3"/>
  <c r="L11023" i="3"/>
  <c r="F11030" i="3"/>
  <c r="E11066" i="3"/>
  <c r="J11066" i="3" s="1"/>
  <c r="F11064" i="3"/>
  <c r="F11063" i="3"/>
  <c r="L11086" i="3"/>
  <c r="F11090" i="3"/>
  <c r="E11180" i="3"/>
  <c r="J11180" i="3" s="1"/>
  <c r="L11057" i="3"/>
  <c r="F11067" i="3"/>
  <c r="F11074" i="3"/>
  <c r="E11081" i="3"/>
  <c r="J11081" i="3" s="1"/>
  <c r="E11088" i="3"/>
  <c r="J11088" i="3" s="1"/>
  <c r="L11089" i="3"/>
  <c r="F11087" i="3"/>
  <c r="E11089" i="3"/>
  <c r="J11089" i="3" s="1"/>
  <c r="E11099" i="3"/>
  <c r="J11099" i="3" s="1"/>
  <c r="F11097" i="3"/>
  <c r="F11099" i="3"/>
  <c r="F11115" i="3"/>
  <c r="L11125" i="3"/>
  <c r="E11134" i="3"/>
  <c r="J11134" i="3" s="1"/>
  <c r="F11132" i="3"/>
  <c r="F11147" i="3"/>
  <c r="L11157" i="3"/>
  <c r="E11166" i="3"/>
  <c r="J11166" i="3" s="1"/>
  <c r="F11164" i="3"/>
  <c r="L11194" i="3"/>
  <c r="L11193" i="3"/>
  <c r="F11061" i="3"/>
  <c r="E11070" i="3"/>
  <c r="J11070" i="3" s="1"/>
  <c r="E11069" i="3"/>
  <c r="J11069" i="3" s="1"/>
  <c r="F11081" i="3"/>
  <c r="L11091" i="3"/>
  <c r="L11107" i="3"/>
  <c r="L11108" i="3"/>
  <c r="E11116" i="3"/>
  <c r="J11116" i="3" s="1"/>
  <c r="F11114" i="3"/>
  <c r="L11121" i="3"/>
  <c r="E11123" i="3"/>
  <c r="J11123" i="3" s="1"/>
  <c r="F11128" i="3"/>
  <c r="E11130" i="3"/>
  <c r="J11130" i="3" s="1"/>
  <c r="F11127" i="3"/>
  <c r="L11139" i="3"/>
  <c r="L11140" i="3"/>
  <c r="E11148" i="3"/>
  <c r="J11148" i="3" s="1"/>
  <c r="F11146" i="3"/>
  <c r="L11153" i="3"/>
  <c r="E11155" i="3"/>
  <c r="J11155" i="3" s="1"/>
  <c r="F11160" i="3"/>
  <c r="E11162" i="3"/>
  <c r="J11162" i="3" s="1"/>
  <c r="F11159" i="3"/>
  <c r="L11190" i="3"/>
  <c r="F11018" i="3"/>
  <c r="L11054" i="3"/>
  <c r="E11064" i="3"/>
  <c r="J11064" i="3" s="1"/>
  <c r="L11065" i="3"/>
  <c r="F11075" i="3"/>
  <c r="F11082" i="3"/>
  <c r="L11103" i="3"/>
  <c r="F11107" i="3"/>
  <c r="L11104" i="3"/>
  <c r="E11112" i="3"/>
  <c r="J11112" i="3" s="1"/>
  <c r="E11117" i="3"/>
  <c r="J11117" i="3" s="1"/>
  <c r="E11126" i="3"/>
  <c r="J11126" i="3" s="1"/>
  <c r="F11124" i="3"/>
  <c r="L11135" i="3"/>
  <c r="F11139" i="3"/>
  <c r="L11136" i="3"/>
  <c r="E11144" i="3"/>
  <c r="J11144" i="3" s="1"/>
  <c r="E11149" i="3"/>
  <c r="J11149" i="3" s="1"/>
  <c r="E11158" i="3"/>
  <c r="J11158" i="3" s="1"/>
  <c r="F11156" i="3"/>
  <c r="L11067" i="3"/>
  <c r="F11069" i="3"/>
  <c r="L11066" i="3"/>
  <c r="E11078" i="3"/>
  <c r="J11078" i="3" s="1"/>
  <c r="E11077" i="3"/>
  <c r="J11077" i="3" s="1"/>
  <c r="L11094" i="3"/>
  <c r="L11100" i="3"/>
  <c r="E11108" i="3"/>
  <c r="J11108" i="3" s="1"/>
  <c r="L11113" i="3"/>
  <c r="E11115" i="3"/>
  <c r="J11115" i="3" s="1"/>
  <c r="F11120" i="3"/>
  <c r="E11122" i="3"/>
  <c r="J11122" i="3" s="1"/>
  <c r="F11119" i="3"/>
  <c r="L11131" i="3"/>
  <c r="E11140" i="3"/>
  <c r="J11140" i="3" s="1"/>
  <c r="L11145" i="3"/>
  <c r="E11147" i="3"/>
  <c r="J11147" i="3" s="1"/>
  <c r="F11152" i="3"/>
  <c r="E11154" i="3"/>
  <c r="J11154" i="3" s="1"/>
  <c r="F11151" i="3"/>
  <c r="L11163" i="3"/>
  <c r="L11176" i="3"/>
  <c r="L11175" i="3"/>
  <c r="L11174" i="3"/>
  <c r="L11172" i="3"/>
  <c r="E11178" i="3"/>
  <c r="J11178" i="3" s="1"/>
  <c r="E11177" i="3"/>
  <c r="J11177" i="3" s="1"/>
  <c r="F11176" i="3"/>
  <c r="F11089" i="3"/>
  <c r="E11092" i="3"/>
  <c r="J11092" i="3" s="1"/>
  <c r="L11099" i="3"/>
  <c r="L11098" i="3"/>
  <c r="L11096" i="3"/>
  <c r="E11104" i="3"/>
  <c r="J11104" i="3" s="1"/>
  <c r="E11118" i="3"/>
  <c r="J11118" i="3" s="1"/>
  <c r="F11116" i="3"/>
  <c r="L11127" i="3"/>
  <c r="E11136" i="3"/>
  <c r="J11136" i="3" s="1"/>
  <c r="E11150" i="3"/>
  <c r="J11150" i="3" s="1"/>
  <c r="F11148" i="3"/>
  <c r="L11159" i="3"/>
  <c r="E11189" i="3"/>
  <c r="J11189" i="3" s="1"/>
  <c r="E11187" i="3"/>
  <c r="J11187" i="3" s="1"/>
  <c r="F11059" i="3"/>
  <c r="L11075" i="3"/>
  <c r="F11077" i="3"/>
  <c r="L11074" i="3"/>
  <c r="E11086" i="3"/>
  <c r="J11086" i="3" s="1"/>
  <c r="L11087" i="3"/>
  <c r="F11086" i="3"/>
  <c r="L11090" i="3"/>
  <c r="L11097" i="3"/>
  <c r="L11092" i="3"/>
  <c r="L11105" i="3"/>
  <c r="E11107" i="3"/>
  <c r="J11107" i="3" s="1"/>
  <c r="F11112" i="3"/>
  <c r="E11114" i="3"/>
  <c r="J11114" i="3" s="1"/>
  <c r="F11111" i="3"/>
  <c r="L11123" i="3"/>
  <c r="L11126" i="3"/>
  <c r="L11124" i="3"/>
  <c r="E11132" i="3"/>
  <c r="J11132" i="3" s="1"/>
  <c r="F11130" i="3"/>
  <c r="L11137" i="3"/>
  <c r="E11139" i="3"/>
  <c r="J11139" i="3" s="1"/>
  <c r="F11144" i="3"/>
  <c r="E11146" i="3"/>
  <c r="J11146" i="3" s="1"/>
  <c r="F11143" i="3"/>
  <c r="L11155" i="3"/>
  <c r="L11158" i="3"/>
  <c r="L11156" i="3"/>
  <c r="E11164" i="3"/>
  <c r="J11164" i="3" s="1"/>
  <c r="F11162" i="3"/>
  <c r="F11105" i="3"/>
  <c r="F11113" i="3"/>
  <c r="F11121" i="3"/>
  <c r="F11129" i="3"/>
  <c r="F11137" i="3"/>
  <c r="F11145" i="3"/>
  <c r="F11153" i="3"/>
  <c r="F11161" i="3"/>
  <c r="L11168" i="3"/>
  <c r="E11173" i="3"/>
  <c r="J11173" i="3" s="1"/>
  <c r="F11180" i="3"/>
  <c r="L11189" i="3"/>
  <c r="L11801" i="3"/>
  <c r="L11800" i="3"/>
  <c r="E11103" i="3"/>
  <c r="J11103" i="3" s="1"/>
  <c r="L11106" i="3"/>
  <c r="E11111" i="3"/>
  <c r="J11111" i="3" s="1"/>
  <c r="L11114" i="3"/>
  <c r="E11119" i="3"/>
  <c r="J11119" i="3" s="1"/>
  <c r="L11122" i="3"/>
  <c r="E11127" i="3"/>
  <c r="J11127" i="3" s="1"/>
  <c r="L11130" i="3"/>
  <c r="E11135" i="3"/>
  <c r="J11135" i="3" s="1"/>
  <c r="L11138" i="3"/>
  <c r="E11143" i="3"/>
  <c r="J11143" i="3" s="1"/>
  <c r="L11146" i="3"/>
  <c r="E11151" i="3"/>
  <c r="J11151" i="3" s="1"/>
  <c r="L11154" i="3"/>
  <c r="E11159" i="3"/>
  <c r="J11159" i="3" s="1"/>
  <c r="E11168" i="3"/>
  <c r="J11168" i="3" s="1"/>
  <c r="L11162" i="3"/>
  <c r="L11171" i="3"/>
  <c r="E11167" i="3"/>
  <c r="J11167" i="3" s="1"/>
  <c r="L11181" i="3"/>
  <c r="L11180" i="3"/>
  <c r="L11182" i="3"/>
  <c r="F11191" i="3"/>
  <c r="L11830" i="3"/>
  <c r="L11832" i="3"/>
  <c r="L11831" i="3"/>
  <c r="L11833" i="3"/>
  <c r="L11828" i="3"/>
  <c r="L11827" i="3"/>
  <c r="L11869" i="3"/>
  <c r="L11868" i="3"/>
  <c r="L11865" i="3"/>
  <c r="F11173" i="3"/>
  <c r="E11176" i="3"/>
  <c r="J11176" i="3" s="1"/>
  <c r="F11175" i="3"/>
  <c r="L11184" i="3"/>
  <c r="E11192" i="3"/>
  <c r="J11192" i="3" s="1"/>
  <c r="F11190" i="3"/>
  <c r="E11194" i="3"/>
  <c r="J11194" i="3" s="1"/>
  <c r="L11795" i="3"/>
  <c r="L11799" i="3"/>
  <c r="L11798" i="3"/>
  <c r="L11796" i="3"/>
  <c r="F11815" i="3"/>
  <c r="E11817" i="3"/>
  <c r="J11817" i="3" s="1"/>
  <c r="F11811" i="3"/>
  <c r="F11813" i="3"/>
  <c r="E11811" i="3"/>
  <c r="J11811" i="3" s="1"/>
  <c r="F11171" i="3"/>
  <c r="E11172" i="3"/>
  <c r="J11172" i="3" s="1"/>
  <c r="E11174" i="3"/>
  <c r="J11174" i="3" s="1"/>
  <c r="E11181" i="3"/>
  <c r="J11181" i="3" s="1"/>
  <c r="F11186" i="3"/>
  <c r="E11183" i="3"/>
  <c r="J11183" i="3" s="1"/>
  <c r="F11184" i="3"/>
  <c r="F11185" i="3"/>
  <c r="F11172" i="3"/>
  <c r="F11174" i="3"/>
  <c r="E11175" i="3"/>
  <c r="J11175" i="3" s="1"/>
  <c r="E11184" i="3"/>
  <c r="J11184" i="3" s="1"/>
  <c r="F11182" i="3"/>
  <c r="F11183" i="3"/>
  <c r="E11182" i="3"/>
  <c r="J11182" i="3" s="1"/>
  <c r="L11778" i="3"/>
  <c r="L11781" i="3"/>
  <c r="L11776" i="3"/>
  <c r="L11775" i="3"/>
  <c r="F11816" i="3"/>
  <c r="E11818" i="3"/>
  <c r="J11818" i="3" s="1"/>
  <c r="E11814" i="3"/>
  <c r="J11814" i="3" s="1"/>
  <c r="F11842" i="3"/>
  <c r="F11841" i="3"/>
  <c r="E11844" i="3"/>
  <c r="J11844" i="3" s="1"/>
  <c r="E11843" i="3"/>
  <c r="J11843" i="3" s="1"/>
  <c r="F11839" i="3"/>
  <c r="F11840" i="3"/>
  <c r="E11841" i="3"/>
  <c r="J11841" i="3" s="1"/>
  <c r="F11838" i="3"/>
  <c r="E11838" i="3"/>
  <c r="J11838" i="3" s="1"/>
  <c r="L11173" i="3"/>
  <c r="E11186" i="3"/>
  <c r="J11186" i="3" s="1"/>
  <c r="L11191" i="3"/>
  <c r="L11192" i="3"/>
  <c r="F11787" i="3"/>
  <c r="F11791" i="3"/>
  <c r="L11794" i="3"/>
  <c r="E11828" i="3"/>
  <c r="J11828" i="3" s="1"/>
  <c r="F11826" i="3"/>
  <c r="E11823" i="3"/>
  <c r="J11823" i="3" s="1"/>
  <c r="E11185" i="3"/>
  <c r="J11185" i="3" s="1"/>
  <c r="L11188" i="3"/>
  <c r="E11193" i="3"/>
  <c r="J11193" i="3" s="1"/>
  <c r="N11774" i="3"/>
  <c r="E11788" i="3"/>
  <c r="J11788" i="3" s="1"/>
  <c r="L11789" i="3"/>
  <c r="E11792" i="3"/>
  <c r="J11792" i="3" s="1"/>
  <c r="F11824" i="3"/>
  <c r="E11821" i="3"/>
  <c r="J11821" i="3" s="1"/>
  <c r="E11822" i="3"/>
  <c r="J11822" i="3" s="1"/>
  <c r="F11788" i="3"/>
  <c r="F11792" i="3"/>
  <c r="E11793" i="3"/>
  <c r="J11793" i="3" s="1"/>
  <c r="E11800" i="3"/>
  <c r="J11800" i="3" s="1"/>
  <c r="L11804" i="3"/>
  <c r="L11813" i="3"/>
  <c r="F11823" i="3"/>
  <c r="L11829" i="3"/>
  <c r="E11831" i="3"/>
  <c r="J11831" i="3" s="1"/>
  <c r="L11859" i="3"/>
  <c r="L11872" i="3"/>
  <c r="L11929" i="3"/>
  <c r="L11928" i="3"/>
  <c r="L11923" i="3"/>
  <c r="L11786" i="3"/>
  <c r="E11789" i="3"/>
  <c r="J11789" i="3" s="1"/>
  <c r="L11790" i="3"/>
  <c r="F11793" i="3"/>
  <c r="E11797" i="3"/>
  <c r="J11797" i="3" s="1"/>
  <c r="L11817" i="3"/>
  <c r="E11824" i="3"/>
  <c r="J11824" i="3" s="1"/>
  <c r="F11822" i="3"/>
  <c r="E11819" i="3"/>
  <c r="J11819" i="3" s="1"/>
  <c r="L11861" i="3"/>
  <c r="L11860" i="3"/>
  <c r="E11882" i="3"/>
  <c r="J11882" i="3" s="1"/>
  <c r="F11879" i="3"/>
  <c r="F11880" i="3"/>
  <c r="E11881" i="3"/>
  <c r="J11881" i="3" s="1"/>
  <c r="L11793" i="3"/>
  <c r="E11796" i="3"/>
  <c r="J11796" i="3" s="1"/>
  <c r="L11797" i="3"/>
  <c r="F11794" i="3"/>
  <c r="F11797" i="3"/>
  <c r="E11798" i="3"/>
  <c r="J11798" i="3" s="1"/>
  <c r="F11804" i="3"/>
  <c r="E11801" i="3"/>
  <c r="J11801" i="3" s="1"/>
  <c r="E11808" i="3"/>
  <c r="J11808" i="3" s="1"/>
  <c r="L11812" i="3"/>
  <c r="F11820" i="3"/>
  <c r="L11822" i="3"/>
  <c r="L11837" i="3"/>
  <c r="L11836" i="3"/>
  <c r="L11838" i="3"/>
  <c r="L11848" i="3"/>
  <c r="L11847" i="3"/>
  <c r="L11846" i="3"/>
  <c r="E11850" i="3"/>
  <c r="J11850" i="3" s="1"/>
  <c r="F11847" i="3"/>
  <c r="F11851" i="3"/>
  <c r="L11858" i="3"/>
  <c r="F11858" i="3"/>
  <c r="F11857" i="3"/>
  <c r="E11854" i="3"/>
  <c r="J11854" i="3" s="1"/>
  <c r="E11860" i="3"/>
  <c r="J11860" i="3" s="1"/>
  <c r="E11859" i="3"/>
  <c r="J11859" i="3" s="1"/>
  <c r="L11855" i="3"/>
  <c r="L11877" i="3"/>
  <c r="L11876" i="3"/>
  <c r="L11880" i="3"/>
  <c r="L11878" i="3"/>
  <c r="E11878" i="3"/>
  <c r="J11878" i="3" s="1"/>
  <c r="F11795" i="3"/>
  <c r="F11798" i="3"/>
  <c r="E11799" i="3"/>
  <c r="J11799" i="3" s="1"/>
  <c r="F11801" i="3"/>
  <c r="E11802" i="3"/>
  <c r="J11802" i="3" s="1"/>
  <c r="E11805" i="3"/>
  <c r="J11805" i="3" s="1"/>
  <c r="E11812" i="3"/>
  <c r="J11812" i="3" s="1"/>
  <c r="F11819" i="3"/>
  <c r="E11832" i="3"/>
  <c r="J11832" i="3" s="1"/>
  <c r="F11830" i="3"/>
  <c r="E11827" i="3"/>
  <c r="J11827" i="3" s="1"/>
  <c r="F11850" i="3"/>
  <c r="E11852" i="3"/>
  <c r="J11852" i="3" s="1"/>
  <c r="E11851" i="3"/>
  <c r="J11851" i="3" s="1"/>
  <c r="E11857" i="3"/>
  <c r="J11857" i="3" s="1"/>
  <c r="L11864" i="3"/>
  <c r="L11863" i="3"/>
  <c r="L11862" i="3"/>
  <c r="E11866" i="3"/>
  <c r="J11866" i="3" s="1"/>
  <c r="F11863" i="3"/>
  <c r="F11874" i="3"/>
  <c r="F11873" i="3"/>
  <c r="E11870" i="3"/>
  <c r="J11870" i="3" s="1"/>
  <c r="E11873" i="3"/>
  <c r="J11873" i="3" s="1"/>
  <c r="F11872" i="3"/>
  <c r="E11876" i="3"/>
  <c r="J11876" i="3" s="1"/>
  <c r="E11875" i="3"/>
  <c r="J11875" i="3" s="1"/>
  <c r="L11871" i="3"/>
  <c r="F11878" i="3"/>
  <c r="L11948" i="3"/>
  <c r="L11947" i="3"/>
  <c r="L11944" i="3"/>
  <c r="F11802" i="3"/>
  <c r="E11803" i="3"/>
  <c r="J11803" i="3" s="1"/>
  <c r="F11805" i="3"/>
  <c r="E11806" i="3"/>
  <c r="J11806" i="3" s="1"/>
  <c r="F11812" i="3"/>
  <c r="E11816" i="3"/>
  <c r="J11816" i="3" s="1"/>
  <c r="F11814" i="3"/>
  <c r="E11820" i="3"/>
  <c r="J11820" i="3" s="1"/>
  <c r="F11818" i="3"/>
  <c r="E11815" i="3"/>
  <c r="J11815" i="3" s="1"/>
  <c r="L11819" i="3"/>
  <c r="L11820" i="3"/>
  <c r="F11828" i="3"/>
  <c r="E11825" i="3"/>
  <c r="J11825" i="3" s="1"/>
  <c r="E11826" i="3"/>
  <c r="J11826" i="3" s="1"/>
  <c r="L11842" i="3"/>
  <c r="E11846" i="3"/>
  <c r="J11846" i="3" s="1"/>
  <c r="L11853" i="3"/>
  <c r="L11852" i="3"/>
  <c r="F11866" i="3"/>
  <c r="E11868" i="3"/>
  <c r="J11868" i="3" s="1"/>
  <c r="E11867" i="3"/>
  <c r="J11867" i="3" s="1"/>
  <c r="E11833" i="3"/>
  <c r="J11833" i="3" s="1"/>
  <c r="L11834" i="3"/>
  <c r="L11840" i="3"/>
  <c r="F11844" i="3"/>
  <c r="F11845" i="3"/>
  <c r="E11847" i="3"/>
  <c r="J11847" i="3" s="1"/>
  <c r="E11848" i="3"/>
  <c r="J11848" i="3" s="1"/>
  <c r="F11860" i="3"/>
  <c r="F11861" i="3"/>
  <c r="E11863" i="3"/>
  <c r="J11863" i="3" s="1"/>
  <c r="E11864" i="3"/>
  <c r="J11864" i="3" s="1"/>
  <c r="F11876" i="3"/>
  <c r="F11877" i="3"/>
  <c r="E11879" i="3"/>
  <c r="J11879" i="3" s="1"/>
  <c r="E11880" i="3"/>
  <c r="J11880" i="3" s="1"/>
  <c r="F11895" i="3"/>
  <c r="E11897" i="3"/>
  <c r="J11897" i="3" s="1"/>
  <c r="F11893" i="3"/>
  <c r="F11900" i="3"/>
  <c r="E11902" i="3"/>
  <c r="J11902" i="3" s="1"/>
  <c r="E11899" i="3"/>
  <c r="J11899" i="3" s="1"/>
  <c r="E11901" i="3"/>
  <c r="J11901" i="3" s="1"/>
  <c r="F11896" i="3"/>
  <c r="L11905" i="3"/>
  <c r="L11902" i="3"/>
  <c r="L11904" i="3"/>
  <c r="F11919" i="3"/>
  <c r="E11921" i="3"/>
  <c r="J11921" i="3" s="1"/>
  <c r="E11920" i="3"/>
  <c r="J11920" i="3" s="1"/>
  <c r="F11917" i="3"/>
  <c r="E11917" i="3"/>
  <c r="J11917" i="3" s="1"/>
  <c r="E11877" i="3"/>
  <c r="J11877" i="3" s="1"/>
  <c r="F11875" i="3"/>
  <c r="F11940" i="3"/>
  <c r="E11942" i="3"/>
  <c r="J11942" i="3" s="1"/>
  <c r="F11939" i="3"/>
  <c r="E11941" i="3"/>
  <c r="J11941" i="3" s="1"/>
  <c r="F11938" i="3"/>
  <c r="E11936" i="3"/>
  <c r="J11936" i="3" s="1"/>
  <c r="L11961" i="3"/>
  <c r="L11960" i="3"/>
  <c r="L11955" i="3"/>
  <c r="L11835" i="3"/>
  <c r="F11831" i="3"/>
  <c r="L11843" i="3"/>
  <c r="E11885" i="3"/>
  <c r="J11885" i="3" s="1"/>
  <c r="L11892" i="3"/>
  <c r="L11891" i="3"/>
  <c r="L11916" i="3"/>
  <c r="L11915" i="3"/>
  <c r="L11912" i="3"/>
  <c r="F11937" i="3"/>
  <c r="E11840" i="3"/>
  <c r="J11840" i="3" s="1"/>
  <c r="L11850" i="3"/>
  <c r="L11851" i="3"/>
  <c r="E11858" i="3"/>
  <c r="J11858" i="3" s="1"/>
  <c r="F11855" i="3"/>
  <c r="F11854" i="3"/>
  <c r="L11866" i="3"/>
  <c r="L11867" i="3"/>
  <c r="E11874" i="3"/>
  <c r="J11874" i="3" s="1"/>
  <c r="F11871" i="3"/>
  <c r="F11870" i="3"/>
  <c r="F11885" i="3"/>
  <c r="F11894" i="3"/>
  <c r="F11951" i="3"/>
  <c r="E11953" i="3"/>
  <c r="J11953" i="3" s="1"/>
  <c r="E11952" i="3"/>
  <c r="J11952" i="3" s="1"/>
  <c r="F11949" i="3"/>
  <c r="E11949" i="3"/>
  <c r="J11949" i="3" s="1"/>
  <c r="F11832" i="3"/>
  <c r="F11837" i="3"/>
  <c r="E11839" i="3"/>
  <c r="J11839" i="3" s="1"/>
  <c r="E11842" i="3"/>
  <c r="J11842" i="3" s="1"/>
  <c r="L11845" i="3"/>
  <c r="L11844" i="3"/>
  <c r="F11852" i="3"/>
  <c r="F11853" i="3"/>
  <c r="E11855" i="3"/>
  <c r="J11855" i="3" s="1"/>
  <c r="E11856" i="3"/>
  <c r="J11856" i="3" s="1"/>
  <c r="F11868" i="3"/>
  <c r="F11869" i="3"/>
  <c r="E11871" i="3"/>
  <c r="J11871" i="3" s="1"/>
  <c r="E11872" i="3"/>
  <c r="J11872" i="3" s="1"/>
  <c r="L11879" i="3"/>
  <c r="F11882" i="3"/>
  <c r="F11881" i="3"/>
  <c r="F11883" i="3"/>
  <c r="L11887" i="3"/>
  <c r="L11886" i="3"/>
  <c r="E11884" i="3"/>
  <c r="J11884" i="3" s="1"/>
  <c r="E11908" i="3"/>
  <c r="J11908" i="3" s="1"/>
  <c r="F11904" i="3"/>
  <c r="F11906" i="3"/>
  <c r="E11907" i="3"/>
  <c r="J11907" i="3" s="1"/>
  <c r="L11911" i="3"/>
  <c r="L11910" i="3"/>
  <c r="L11907" i="3"/>
  <c r="F11972" i="3"/>
  <c r="E11974" i="3"/>
  <c r="J11974" i="3" s="1"/>
  <c r="F11971" i="3"/>
  <c r="E11973" i="3"/>
  <c r="J11973" i="3" s="1"/>
  <c r="F11970" i="3"/>
  <c r="E11968" i="3"/>
  <c r="J11968" i="3" s="1"/>
  <c r="F11899" i="3"/>
  <c r="F11905" i="3"/>
  <c r="F11911" i="3"/>
  <c r="E11913" i="3"/>
  <c r="J11913" i="3" s="1"/>
  <c r="E11938" i="3"/>
  <c r="J11938" i="3" s="1"/>
  <c r="E11970" i="3"/>
  <c r="J11970" i="3" s="1"/>
  <c r="L11889" i="3"/>
  <c r="F11892" i="3"/>
  <c r="E11894" i="3"/>
  <c r="J11894" i="3" s="1"/>
  <c r="E11895" i="3"/>
  <c r="J11895" i="3" s="1"/>
  <c r="E11906" i="3"/>
  <c r="J11906" i="3" s="1"/>
  <c r="L11909" i="3"/>
  <c r="F11910" i="3"/>
  <c r="F11918" i="3"/>
  <c r="L11925" i="3"/>
  <c r="F11932" i="3"/>
  <c r="E11934" i="3"/>
  <c r="J11934" i="3" s="1"/>
  <c r="F11931" i="3"/>
  <c r="L11943" i="3"/>
  <c r="F11943" i="3"/>
  <c r="E11945" i="3"/>
  <c r="J11945" i="3" s="1"/>
  <c r="F11950" i="3"/>
  <c r="L11957" i="3"/>
  <c r="F11964" i="3"/>
  <c r="E11966" i="3"/>
  <c r="J11966" i="3" s="1"/>
  <c r="F11963" i="3"/>
  <c r="L11975" i="3"/>
  <c r="F11975" i="3"/>
  <c r="E11977" i="3"/>
  <c r="J11977" i="3" s="1"/>
  <c r="F11886" i="3"/>
  <c r="E11888" i="3"/>
  <c r="J11888" i="3" s="1"/>
  <c r="E11900" i="3"/>
  <c r="J11900" i="3" s="1"/>
  <c r="L11903" i="3"/>
  <c r="L11908" i="3"/>
  <c r="L11914" i="3"/>
  <c r="F11921" i="3"/>
  <c r="E11930" i="3"/>
  <c r="J11930" i="3" s="1"/>
  <c r="E11928" i="3"/>
  <c r="J11928" i="3" s="1"/>
  <c r="L11946" i="3"/>
  <c r="F11953" i="3"/>
  <c r="E11962" i="3"/>
  <c r="J11962" i="3" s="1"/>
  <c r="E11960" i="3"/>
  <c r="J11960" i="3" s="1"/>
  <c r="L11978" i="3"/>
  <c r="F11887" i="3"/>
  <c r="E11889" i="3"/>
  <c r="J11889" i="3" s="1"/>
  <c r="F11891" i="3"/>
  <c r="F11888" i="3"/>
  <c r="F11897" i="3"/>
  <c r="L11896" i="3"/>
  <c r="F11903" i="3"/>
  <c r="E11905" i="3"/>
  <c r="J11905" i="3" s="1"/>
  <c r="F11908" i="3"/>
  <c r="E11910" i="3"/>
  <c r="J11910" i="3" s="1"/>
  <c r="F11907" i="3"/>
  <c r="E11911" i="3"/>
  <c r="J11911" i="3" s="1"/>
  <c r="L11913" i="3"/>
  <c r="E11916" i="3"/>
  <c r="J11916" i="3" s="1"/>
  <c r="L11917" i="3"/>
  <c r="E11919" i="3"/>
  <c r="J11919" i="3" s="1"/>
  <c r="F11924" i="3"/>
  <c r="E11926" i="3"/>
  <c r="J11926" i="3" s="1"/>
  <c r="F11923" i="3"/>
  <c r="L11935" i="3"/>
  <c r="F11935" i="3"/>
  <c r="E11937" i="3"/>
  <c r="J11937" i="3" s="1"/>
  <c r="L11936" i="3"/>
  <c r="F11942" i="3"/>
  <c r="L11945" i="3"/>
  <c r="E11948" i="3"/>
  <c r="J11948" i="3" s="1"/>
  <c r="L11949" i="3"/>
  <c r="E11951" i="3"/>
  <c r="J11951" i="3" s="1"/>
  <c r="F11956" i="3"/>
  <c r="E11958" i="3"/>
  <c r="J11958" i="3" s="1"/>
  <c r="F11955" i="3"/>
  <c r="L11967" i="3"/>
  <c r="F11967" i="3"/>
  <c r="E11969" i="3"/>
  <c r="J11969" i="3" s="1"/>
  <c r="L11968" i="3"/>
  <c r="F11974" i="3"/>
  <c r="L11977" i="3"/>
  <c r="E11886" i="3"/>
  <c r="J11886" i="3" s="1"/>
  <c r="L11890" i="3"/>
  <c r="E11898" i="3"/>
  <c r="J11898" i="3" s="1"/>
  <c r="E11893" i="3"/>
  <c r="J11893" i="3" s="1"/>
  <c r="L11901" i="3"/>
  <c r="F11902" i="3"/>
  <c r="E11904" i="3"/>
  <c r="J11904" i="3" s="1"/>
  <c r="E11922" i="3"/>
  <c r="J11922" i="3" s="1"/>
  <c r="L11924" i="3"/>
  <c r="L11938" i="3"/>
  <c r="L11939" i="3"/>
  <c r="E11954" i="3"/>
  <c r="J11954" i="3" s="1"/>
  <c r="L11956" i="3"/>
  <c r="L11970" i="3"/>
  <c r="L11971" i="3"/>
  <c r="L11884" i="3"/>
  <c r="E11890" i="3"/>
  <c r="J11890" i="3" s="1"/>
  <c r="E11892" i="3"/>
  <c r="J11892" i="3" s="1"/>
  <c r="L11895" i="3"/>
  <c r="L11900" i="3"/>
  <c r="F11898" i="3"/>
  <c r="E11909" i="3"/>
  <c r="J11909" i="3" s="1"/>
  <c r="F11916" i="3"/>
  <c r="E11918" i="3"/>
  <c r="J11918" i="3" s="1"/>
  <c r="F11915" i="3"/>
  <c r="L11927" i="3"/>
  <c r="F11927" i="3"/>
  <c r="E11929" i="3"/>
  <c r="J11929" i="3" s="1"/>
  <c r="F11934" i="3"/>
  <c r="L11937" i="3"/>
  <c r="E11940" i="3"/>
  <c r="J11940" i="3" s="1"/>
  <c r="L11941" i="3"/>
  <c r="E11943" i="3"/>
  <c r="J11943" i="3" s="1"/>
  <c r="F11948" i="3"/>
  <c r="E11950" i="3"/>
  <c r="J11950" i="3" s="1"/>
  <c r="F11947" i="3"/>
  <c r="L11959" i="3"/>
  <c r="F11959" i="3"/>
  <c r="E11961" i="3"/>
  <c r="J11961" i="3" s="1"/>
  <c r="F11966" i="3"/>
  <c r="L11969" i="3"/>
  <c r="E11972" i="3"/>
  <c r="J11972" i="3" s="1"/>
  <c r="L11973" i="3"/>
  <c r="E11975" i="3"/>
  <c r="J11975" i="3" s="1"/>
  <c r="F11912" i="3"/>
  <c r="E11915" i="3"/>
  <c r="J11915" i="3" s="1"/>
  <c r="L11918" i="3"/>
  <c r="F11920" i="3"/>
  <c r="E11923" i="3"/>
  <c r="J11923" i="3" s="1"/>
  <c r="L11926" i="3"/>
  <c r="F11928" i="3"/>
  <c r="E11931" i="3"/>
  <c r="J11931" i="3" s="1"/>
  <c r="L11934" i="3"/>
  <c r="F11936" i="3"/>
  <c r="E11939" i="3"/>
  <c r="J11939" i="3" s="1"/>
  <c r="L11942" i="3"/>
  <c r="F11944" i="3"/>
  <c r="E11947" i="3"/>
  <c r="J11947" i="3" s="1"/>
  <c r="L11950" i="3"/>
  <c r="F11952" i="3"/>
  <c r="E11955" i="3"/>
  <c r="J11955" i="3" s="1"/>
  <c r="L11958" i="3"/>
  <c r="F11960" i="3"/>
  <c r="E11963" i="3"/>
  <c r="J11963" i="3" s="1"/>
  <c r="L11966" i="3"/>
  <c r="F11968" i="3"/>
  <c r="E11971" i="3"/>
  <c r="J11971" i="3" s="1"/>
  <c r="L11974" i="3"/>
  <c r="L344" i="1"/>
  <c r="J2375" i="3" l="1"/>
  <c r="J2371" i="3"/>
  <c r="J2377" i="3"/>
  <c r="J2373" i="3"/>
  <c r="J2376" i="3"/>
  <c r="J2370" i="3"/>
  <c r="J2378" i="3"/>
  <c r="J2372" i="3"/>
  <c r="J2374" i="3"/>
  <c r="J10207" i="3"/>
  <c r="N3151" i="3"/>
  <c r="J3152" i="3" s="1"/>
  <c r="J3151" i="3"/>
  <c r="N10207" i="3"/>
  <c r="N10208" i="3" s="1"/>
  <c r="N10209" i="3" s="1"/>
  <c r="N10210" i="3" s="1"/>
  <c r="N10211" i="3" s="1"/>
  <c r="D10212" i="3" s="1"/>
  <c r="N11775" i="3"/>
  <c r="N11776" i="3" s="1"/>
  <c r="N11777" i="3" s="1"/>
  <c r="N11778" i="3" s="1"/>
  <c r="N11779" i="3" s="1"/>
  <c r="D11780" i="3" s="1"/>
  <c r="J11775" i="3"/>
  <c r="N6287" i="3"/>
  <c r="J6288" i="3" s="1"/>
  <c r="J62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776" i="3" l="1"/>
  <c r="J11777" i="3"/>
  <c r="J10209" i="3"/>
  <c r="J10208" i="3"/>
  <c r="J10211" i="3"/>
  <c r="J10210" i="3"/>
  <c r="J11779" i="3"/>
  <c r="N3152" i="3"/>
  <c r="F11782" i="3"/>
  <c r="E11786" i="3"/>
  <c r="J11786" i="3" s="1"/>
  <c r="E11782" i="3"/>
  <c r="J11782" i="3" s="1"/>
  <c r="F11781" i="3"/>
  <c r="E11785" i="3"/>
  <c r="J11785" i="3" s="1"/>
  <c r="E11781" i="3"/>
  <c r="J11781" i="3" s="1"/>
  <c r="F11784" i="3"/>
  <c r="F11780" i="3"/>
  <c r="E11784" i="3"/>
  <c r="J11784" i="3" s="1"/>
  <c r="E11780" i="3"/>
  <c r="J11780" i="3" s="1"/>
  <c r="F11783" i="3"/>
  <c r="E11783" i="3"/>
  <c r="J11783" i="3" s="1"/>
  <c r="N6288" i="3"/>
  <c r="F10214" i="3"/>
  <c r="E10218" i="3"/>
  <c r="J10218" i="3" s="1"/>
  <c r="E10214" i="3"/>
  <c r="J10214" i="3" s="1"/>
  <c r="F10213" i="3"/>
  <c r="E10213" i="3"/>
  <c r="J10213" i="3" s="1"/>
  <c r="F10212" i="3"/>
  <c r="E10217" i="3"/>
  <c r="J10217" i="3" s="1"/>
  <c r="E10212" i="3"/>
  <c r="J10212" i="3" s="1"/>
  <c r="F10216" i="3"/>
  <c r="E10216" i="3"/>
  <c r="J10216" i="3" s="1"/>
  <c r="E10215" i="3"/>
  <c r="J10215" i="3" s="1"/>
  <c r="F10215" i="3"/>
  <c r="J117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153" i="3" l="1"/>
  <c r="J3154" i="3" s="1"/>
  <c r="N6289" i="3"/>
  <c r="J6289" i="3"/>
  <c r="J31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290" i="3" l="1"/>
  <c r="J6290" i="3"/>
  <c r="N3154" i="3"/>
  <c r="K76" i="2"/>
  <c r="K82" i="2"/>
  <c r="K74" i="2"/>
  <c r="K79" i="2"/>
  <c r="K75" i="2"/>
  <c r="K72" i="2"/>
  <c r="K73" i="2"/>
  <c r="K78" i="2"/>
  <c r="C503" i="1"/>
  <c r="N3155" i="3" l="1"/>
  <c r="J3155" i="3"/>
  <c r="J6291" i="3"/>
  <c r="N6291" i="3"/>
  <c r="D62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356" i="3" l="1"/>
  <c r="E6295" i="3"/>
  <c r="J6295" i="3" s="1"/>
  <c r="F6294" i="3"/>
  <c r="E6298" i="3"/>
  <c r="J6298" i="3" s="1"/>
  <c r="E6293" i="3"/>
  <c r="J6293" i="3" s="1"/>
  <c r="E6292" i="3"/>
  <c r="J6292" i="3" s="1"/>
  <c r="F6292" i="3"/>
  <c r="F6293" i="3"/>
  <c r="E6294" i="3"/>
  <c r="J6294" i="3" s="1"/>
  <c r="F6296" i="3"/>
  <c r="F6295" i="3"/>
  <c r="E6296" i="3"/>
  <c r="J6296" i="3" s="1"/>
  <c r="E6297" i="3"/>
  <c r="J6297" i="3" s="1"/>
  <c r="D3156" i="3"/>
  <c r="J6276" i="3"/>
  <c r="J3924" i="3"/>
  <c r="J706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158" i="3" l="1"/>
  <c r="E3162" i="3"/>
  <c r="J3162" i="3" s="1"/>
  <c r="E3158" i="3"/>
  <c r="J3158" i="3" s="1"/>
  <c r="F3157" i="3"/>
  <c r="E3161" i="3"/>
  <c r="J3161" i="3" s="1"/>
  <c r="E3157" i="3"/>
  <c r="J3157" i="3" s="1"/>
  <c r="F3156" i="3"/>
  <c r="F3160" i="3"/>
  <c r="E3156" i="3"/>
  <c r="J3156" i="3" s="1"/>
  <c r="E3160" i="3"/>
  <c r="J3160" i="3" s="1"/>
  <c r="F3159" i="3"/>
  <c r="E3159" i="3"/>
  <c r="J31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96" i="3" l="1"/>
  <c r="J293" i="3"/>
  <c r="J294" i="3"/>
  <c r="J292" i="3"/>
  <c r="J291" i="3"/>
  <c r="J290" i="3"/>
  <c r="J288" i="3"/>
  <c r="J795" i="3"/>
  <c r="J289" i="3"/>
  <c r="J794" i="3"/>
  <c r="J797" i="3"/>
  <c r="G287" i="3"/>
  <c r="J793" i="3"/>
  <c r="D11627" i="3"/>
  <c r="J11764" i="3"/>
  <c r="D11628" i="3"/>
  <c r="G11627" i="3"/>
  <c r="F11632" i="3" l="1"/>
  <c r="E11634" i="3"/>
  <c r="J11634" i="3" s="1"/>
  <c r="E11633" i="3"/>
  <c r="J11633" i="3" s="1"/>
  <c r="E11632" i="3"/>
  <c r="J11632" i="3" s="1"/>
  <c r="F11628" i="3"/>
  <c r="E11631" i="3"/>
  <c r="J11631" i="3" s="1"/>
  <c r="F11631" i="3"/>
  <c r="E11630" i="3"/>
  <c r="J11630" i="3" s="1"/>
  <c r="E11629" i="3"/>
  <c r="J11629" i="3" s="1"/>
  <c r="F11627" i="3"/>
  <c r="F11630" i="3"/>
  <c r="E11628" i="3"/>
  <c r="J11628" i="3" s="1"/>
  <c r="E11627" i="3"/>
  <c r="J11627" i="3" s="1"/>
  <c r="F11629" i="3"/>
</calcChain>
</file>

<file path=xl/sharedStrings.xml><?xml version="1.0" encoding="utf-8"?>
<sst xmlns="http://schemas.openxmlformats.org/spreadsheetml/2006/main" count="13481" uniqueCount="31">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</sst>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545"/>
  <sheetViews>
    <sheetView tabSelected="1" topLeftCell="B773" zoomScaleNormal="96" workbookViewId="0">
      <selection activeCell="N786" sqref="N786"/>
    </sheetView>
  </sheetViews>
  <sheetFormatPr baseColWidth="10" defaultRowHeight="16" x14ac:dyDescent="0.2"/>
  <cols>
    <col min="1" max="1" width="13.6640625" style="5" customWidth="1"/>
    <col min="2" max="2" width="9.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2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85" si="3455">H707+1</f>
        <v>707</v>
      </c>
      <c r="I708">
        <f t="shared" ref="I708:I785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85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customFormat="1" ht="17" customHeight="1" x14ac:dyDescent="0.2">
      <c r="A758" t="s">
        <v>9</v>
      </c>
      <c r="B758">
        <v>11069533</v>
      </c>
      <c r="C758" s="1">
        <f t="shared" si="3462"/>
        <v>44661</v>
      </c>
      <c r="D758">
        <f t="shared" ref="D758" si="3821">N758-N757</f>
        <v>2</v>
      </c>
      <c r="E758" s="2">
        <f t="shared" ref="E758" si="3822">SUM(D752:D758)/7</f>
        <v>18304.857142857141</v>
      </c>
      <c r="F758" s="2">
        <f t="shared" ref="F758" si="3823">SUM(D754:D758)/5</f>
        <v>18550.599999999999</v>
      </c>
      <c r="G758" s="2">
        <f t="shared" ref="G758" si="3824">N758/(B758/100000)</f>
        <v>29032.661088774024</v>
      </c>
      <c r="H758">
        <f t="shared" si="3455"/>
        <v>757</v>
      </c>
      <c r="I758">
        <f t="shared" si="3456"/>
        <v>753</v>
      </c>
      <c r="J758" s="3">
        <f t="shared" ref="J758" si="3825">E758/(SUM(N751:N757)/7)*100</f>
        <v>0.58181065921226394</v>
      </c>
      <c r="K758">
        <f t="shared" ref="K758" si="3826">O758-O757</f>
        <v>0</v>
      </c>
      <c r="L758" s="3">
        <f t="shared" ref="L758" si="3827">SUM(K752:K758)/7</f>
        <v>32.428571428571431</v>
      </c>
      <c r="M758" s="3">
        <f t="shared" ref="M758" si="3828">O758/(B758/100000)</f>
        <v>138.83151168165813</v>
      </c>
      <c r="N758">
        <v>3213780</v>
      </c>
      <c r="O758">
        <v>15368</v>
      </c>
    </row>
    <row r="759" spans="1:15" customFormat="1" ht="17" customHeight="1" x14ac:dyDescent="0.2">
      <c r="A759" t="s">
        <v>9</v>
      </c>
      <c r="B759">
        <v>11069533</v>
      </c>
      <c r="C759" s="1">
        <f t="shared" si="3462"/>
        <v>44662</v>
      </c>
      <c r="D759">
        <f t="shared" ref="D759" si="3829">N759-N758</f>
        <v>1</v>
      </c>
      <c r="E759" s="2">
        <f t="shared" ref="E759" si="3830">SUM(D753:D759)/7</f>
        <v>18305</v>
      </c>
      <c r="F759" s="2">
        <f t="shared" ref="F759" si="3831">SUM(D755:D759)/5</f>
        <v>13173.2</v>
      </c>
      <c r="G759" s="2">
        <f t="shared" ref="G759" si="3832">N759/(B759/100000)</f>
        <v>29032.670122578795</v>
      </c>
      <c r="H759">
        <f t="shared" si="3455"/>
        <v>758</v>
      </c>
      <c r="I759">
        <f t="shared" si="3456"/>
        <v>754</v>
      </c>
      <c r="J759" s="3">
        <f t="shared" ref="J759" si="3833">E759/(SUM(N752:N758)/7)*100</f>
        <v>0.5784497177385679</v>
      </c>
      <c r="K759">
        <f t="shared" ref="K759" si="3834">O759-O758</f>
        <v>0</v>
      </c>
      <c r="L759" s="3">
        <f t="shared" ref="L759" si="3835">SUM(K753:K759)/7</f>
        <v>32.428571428571431</v>
      </c>
      <c r="M759" s="3">
        <f t="shared" ref="M759" si="3836">O759/(B759/100000)</f>
        <v>138.83151168165813</v>
      </c>
      <c r="N759">
        <v>3213781</v>
      </c>
      <c r="O759">
        <v>15368</v>
      </c>
    </row>
    <row r="760" spans="1:15" customFormat="1" ht="17" customHeight="1" x14ac:dyDescent="0.2">
      <c r="A760" t="s">
        <v>9</v>
      </c>
      <c r="B760">
        <v>11069533</v>
      </c>
      <c r="C760" s="1">
        <f t="shared" si="3462"/>
        <v>44663</v>
      </c>
      <c r="D760">
        <f t="shared" ref="D760" si="3837">N760-N759</f>
        <v>31960</v>
      </c>
      <c r="E760" s="2">
        <f t="shared" ref="E760" si="3838">SUM(D754:D760)/7</f>
        <v>17816.285714285714</v>
      </c>
      <c r="F760" s="2">
        <f t="shared" ref="F760" si="3839">SUM(D756:D760)/5</f>
        <v>14353.8</v>
      </c>
      <c r="G760" s="2">
        <f t="shared" ref="G760" si="3840">N760/(B760/100000)</f>
        <v>29321.390522978701</v>
      </c>
      <c r="H760">
        <f t="shared" si="3455"/>
        <v>759</v>
      </c>
      <c r="I760">
        <f t="shared" si="3456"/>
        <v>755</v>
      </c>
      <c r="J760" s="3">
        <f t="shared" ref="J760" si="3841">E760/(SUM(N753:N759)/7)*100</f>
        <v>0.55976805672098462</v>
      </c>
      <c r="K760">
        <f t="shared" ref="K760" si="3842">O760-O759</f>
        <v>50</v>
      </c>
      <c r="L760" s="3">
        <f t="shared" ref="L760" si="3843">SUM(K754:K760)/7</f>
        <v>33</v>
      </c>
      <c r="M760" s="3">
        <f t="shared" ref="M760" si="3844">O760/(B760/100000)</f>
        <v>139.28320192008101</v>
      </c>
      <c r="N760">
        <v>3245741</v>
      </c>
      <c r="O760">
        <v>15418</v>
      </c>
    </row>
    <row r="761" spans="1:15" customFormat="1" ht="17" customHeight="1" x14ac:dyDescent="0.2">
      <c r="A761" t="s">
        <v>9</v>
      </c>
      <c r="B761">
        <v>11069533</v>
      </c>
      <c r="C761" s="1">
        <f t="shared" si="3462"/>
        <v>44664</v>
      </c>
      <c r="D761">
        <f t="shared" ref="D761" si="3845">N761-N760</f>
        <v>23301</v>
      </c>
      <c r="E761" s="2">
        <f t="shared" ref="E761" si="3846">SUM(D755:D761)/7</f>
        <v>17303.857142857141</v>
      </c>
      <c r="F761" s="2">
        <f t="shared" ref="F761" si="3847">SUM(D757:D761)/5</f>
        <v>14742</v>
      </c>
      <c r="G761" s="2">
        <f t="shared" ref="G761" si="3848">N761/(B761/100000)</f>
        <v>29531.887207888536</v>
      </c>
      <c r="H761">
        <f t="shared" si="3455"/>
        <v>760</v>
      </c>
      <c r="I761">
        <f t="shared" si="3456"/>
        <v>756</v>
      </c>
      <c r="J761" s="3">
        <f t="shared" ref="J761" si="3849">E761/(SUM(N754:N760)/7)*100</f>
        <v>0.5406417759377341</v>
      </c>
      <c r="K761">
        <f t="shared" ref="K761" si="3850">O761-O760</f>
        <v>37</v>
      </c>
      <c r="L761" s="3">
        <f t="shared" ref="L761" si="3851">SUM(K755:K761)/7</f>
        <v>31.714285714285715</v>
      </c>
      <c r="M761" s="3">
        <f t="shared" ref="M761" si="3852">O761/(B761/100000)</f>
        <v>139.61745269651394</v>
      </c>
      <c r="N761">
        <v>3269042</v>
      </c>
      <c r="O761">
        <v>15455</v>
      </c>
    </row>
    <row r="762" spans="1:15" customFormat="1" ht="17" customHeight="1" x14ac:dyDescent="0.2">
      <c r="A762" t="s">
        <v>9</v>
      </c>
      <c r="B762">
        <v>11069533</v>
      </c>
      <c r="C762" s="1">
        <f t="shared" si="3462"/>
        <v>44665</v>
      </c>
      <c r="D762">
        <f t="shared" ref="D762" si="3853">N762-N761</f>
        <v>22824</v>
      </c>
      <c r="E762" s="2">
        <f t="shared" ref="E762" si="3854">SUM(D756:D762)/7</f>
        <v>16842</v>
      </c>
      <c r="F762" s="2">
        <f t="shared" ref="F762" si="3855">SUM(D758:D762)/5</f>
        <v>15617.6</v>
      </c>
      <c r="G762" s="2">
        <f t="shared" ref="G762" si="3856">N762/(B762/100000)</f>
        <v>29738.074767923816</v>
      </c>
      <c r="H762">
        <f t="shared" si="3455"/>
        <v>761</v>
      </c>
      <c r="I762">
        <f t="shared" si="3456"/>
        <v>757</v>
      </c>
      <c r="J762" s="3">
        <f t="shared" ref="J762" si="3857">E762/(SUM(N755:N761)/7)*100</f>
        <v>0.52338188853786827</v>
      </c>
      <c r="K762">
        <f t="shared" ref="K762" si="3858">O762-O761</f>
        <v>27</v>
      </c>
      <c r="L762" s="3">
        <f t="shared" ref="L762" si="3859">SUM(K756:K762)/7</f>
        <v>26.714285714285715</v>
      </c>
      <c r="M762" s="3">
        <f t="shared" ref="M762" si="3860">O762/(B762/100000)</f>
        <v>139.86136542526231</v>
      </c>
      <c r="N762">
        <v>3291866</v>
      </c>
      <c r="O762">
        <v>15482</v>
      </c>
    </row>
    <row r="763" spans="1:15" customFormat="1" ht="17" customHeight="1" x14ac:dyDescent="0.2">
      <c r="A763" t="s">
        <v>9</v>
      </c>
      <c r="B763">
        <v>11069533</v>
      </c>
      <c r="C763" s="1">
        <f t="shared" si="3462"/>
        <v>44666</v>
      </c>
      <c r="D763">
        <f t="shared" ref="D763" si="3861">N763-N762</f>
        <v>19198</v>
      </c>
      <c r="E763" s="2">
        <f t="shared" ref="E763" si="3862">SUM(D757:D763)/7</f>
        <v>16533.142857142859</v>
      </c>
      <c r="F763" s="2">
        <f t="shared" ref="F763" si="3863">SUM(D759:D763)/5</f>
        <v>19456.8</v>
      </c>
      <c r="G763" s="2">
        <f t="shared" ref="G763" si="3864">N763/(B763/100000)</f>
        <v>29911.505751868666</v>
      </c>
      <c r="H763">
        <f t="shared" si="3455"/>
        <v>762</v>
      </c>
      <c r="I763">
        <f t="shared" si="3456"/>
        <v>758</v>
      </c>
      <c r="J763" s="3">
        <f t="shared" ref="J763" si="3865">E763/(SUM(N756:N762)/7)*100</f>
        <v>0.51110879500002648</v>
      </c>
      <c r="K763">
        <f t="shared" ref="K763" si="3866">O763-O762</f>
        <v>30</v>
      </c>
      <c r="L763" s="3">
        <f t="shared" ref="L763" si="3867">SUM(K757:K763)/7</f>
        <v>25</v>
      </c>
      <c r="M763" s="3">
        <f t="shared" ref="M763" si="3868">O763/(B763/100000)</f>
        <v>140.13237956831603</v>
      </c>
      <c r="N763">
        <v>3311064</v>
      </c>
      <c r="O763">
        <v>15512</v>
      </c>
    </row>
    <row r="764" spans="1:15" customFormat="1" ht="17" customHeight="1" x14ac:dyDescent="0.2">
      <c r="A764" t="s">
        <v>9</v>
      </c>
      <c r="B764">
        <v>11069533</v>
      </c>
      <c r="C764" s="1">
        <f t="shared" si="3462"/>
        <v>44667</v>
      </c>
      <c r="D764">
        <f t="shared" ref="D764:D766" si="3869">N764-N763</f>
        <v>0</v>
      </c>
      <c r="E764" s="2">
        <f t="shared" ref="E764:E766" si="3870">SUM(D758:D764)/7</f>
        <v>13898</v>
      </c>
      <c r="F764" s="2">
        <f t="shared" ref="F764:F766" si="3871">SUM(D760:D764)/5</f>
        <v>19456.599999999999</v>
      </c>
      <c r="G764" s="2">
        <f t="shared" ref="G764:G766" si="3872">N764/(B764/100000)</f>
        <v>29911.505751868666</v>
      </c>
      <c r="H764">
        <f t="shared" si="3455"/>
        <v>763</v>
      </c>
      <c r="I764">
        <f t="shared" si="3456"/>
        <v>759</v>
      </c>
      <c r="J764" s="3">
        <f t="shared" ref="J764:J766" si="3873">E764/(SUM(N757:N763)/7)*100</f>
        <v>0.42746068685110439</v>
      </c>
      <c r="K764">
        <f t="shared" ref="K764:K766" si="3874">O764-O763</f>
        <v>0</v>
      </c>
      <c r="L764" s="3">
        <f t="shared" ref="L764:L766" si="3875">SUM(K758:K764)/7</f>
        <v>20.571428571428573</v>
      </c>
      <c r="M764" s="3">
        <f t="shared" ref="M764:M766" si="3876">O764/(B764/100000)</f>
        <v>140.13237956831603</v>
      </c>
      <c r="N764">
        <v>3311064</v>
      </c>
      <c r="O764">
        <v>15512</v>
      </c>
    </row>
    <row r="765" spans="1:15" customFormat="1" ht="17" customHeight="1" x14ac:dyDescent="0.2">
      <c r="A765" t="s">
        <v>9</v>
      </c>
      <c r="B765">
        <v>11069533</v>
      </c>
      <c r="C765" s="1">
        <f t="shared" si="3462"/>
        <v>44668</v>
      </c>
      <c r="D765">
        <f t="shared" si="3869"/>
        <v>6</v>
      </c>
      <c r="E765" s="2">
        <f t="shared" si="3870"/>
        <v>13898.571428571429</v>
      </c>
      <c r="F765" s="2">
        <f t="shared" si="3871"/>
        <v>13065.8</v>
      </c>
      <c r="G765" s="2">
        <f t="shared" si="3872"/>
        <v>29911.559954697277</v>
      </c>
      <c r="H765">
        <f t="shared" si="3455"/>
        <v>764</v>
      </c>
      <c r="I765">
        <f t="shared" si="3456"/>
        <v>760</v>
      </c>
      <c r="J765" s="3">
        <f t="shared" si="3873"/>
        <v>0.4256587385083298</v>
      </c>
      <c r="K765">
        <f t="shared" si="3874"/>
        <v>0</v>
      </c>
      <c r="L765" s="3">
        <f t="shared" si="3875"/>
        <v>20.571428571428573</v>
      </c>
      <c r="M765" s="3">
        <f t="shared" si="3876"/>
        <v>140.13237956831603</v>
      </c>
      <c r="N765">
        <v>3311070</v>
      </c>
      <c r="O765">
        <v>15512</v>
      </c>
    </row>
    <row r="766" spans="1:15" customFormat="1" ht="17" customHeight="1" x14ac:dyDescent="0.2">
      <c r="A766" t="s">
        <v>9</v>
      </c>
      <c r="B766">
        <v>11069533</v>
      </c>
      <c r="C766" s="1">
        <f t="shared" si="3462"/>
        <v>44669</v>
      </c>
      <c r="D766">
        <f t="shared" si="3869"/>
        <v>0</v>
      </c>
      <c r="E766" s="2">
        <f t="shared" si="3870"/>
        <v>13898.428571428571</v>
      </c>
      <c r="F766" s="2">
        <f t="shared" si="3871"/>
        <v>8405.6</v>
      </c>
      <c r="G766" s="2">
        <f t="shared" si="3872"/>
        <v>29911.559954697277</v>
      </c>
      <c r="H766">
        <f t="shared" si="3455"/>
        <v>765</v>
      </c>
      <c r="I766">
        <f t="shared" si="3456"/>
        <v>761</v>
      </c>
      <c r="J766" s="3">
        <f t="shared" si="3873"/>
        <v>0.42385020790613148</v>
      </c>
      <c r="K766">
        <f t="shared" si="3874"/>
        <v>0</v>
      </c>
      <c r="L766" s="3">
        <f t="shared" si="3875"/>
        <v>20.571428571428573</v>
      </c>
      <c r="M766" s="3">
        <f t="shared" si="3876"/>
        <v>140.13237956831603</v>
      </c>
      <c r="N766">
        <v>3311070</v>
      </c>
      <c r="O766">
        <v>15512</v>
      </c>
    </row>
    <row r="767" spans="1:15" customFormat="1" ht="17" customHeight="1" x14ac:dyDescent="0.2">
      <c r="A767" t="s">
        <v>9</v>
      </c>
      <c r="B767">
        <v>11069533</v>
      </c>
      <c r="C767" s="1">
        <f t="shared" si="3462"/>
        <v>44670</v>
      </c>
      <c r="D767">
        <f t="shared" ref="D767" si="3877">N767-N766</f>
        <v>0</v>
      </c>
      <c r="E767" s="2">
        <f t="shared" ref="E767" si="3878">SUM(D761:D767)/7</f>
        <v>9332.7142857142862</v>
      </c>
      <c r="F767" s="2">
        <f t="shared" ref="F767" si="3879">SUM(D763:D767)/5</f>
        <v>3840.8</v>
      </c>
      <c r="G767" s="2">
        <f t="shared" ref="G767" si="3880">N767/(B767/100000)</f>
        <v>29911.559954697277</v>
      </c>
      <c r="H767">
        <f t="shared" si="3455"/>
        <v>766</v>
      </c>
      <c r="I767">
        <f t="shared" si="3456"/>
        <v>762</v>
      </c>
      <c r="J767" s="3">
        <f t="shared" ref="J767" si="3881">E767/(SUM(N760:N766)/7)*100</f>
        <v>0.28341171850126401</v>
      </c>
      <c r="K767">
        <f t="shared" ref="K767" si="3882">O767-O766</f>
        <v>0</v>
      </c>
      <c r="L767" s="3">
        <f t="shared" ref="L767" si="3883">SUM(K761:K767)/7</f>
        <v>13.428571428571429</v>
      </c>
      <c r="M767" s="3">
        <f t="shared" ref="M767" si="3884">O767/(B767/100000)</f>
        <v>140.13237956831603</v>
      </c>
      <c r="N767">
        <v>3311070</v>
      </c>
      <c r="O767">
        <v>15512</v>
      </c>
    </row>
    <row r="768" spans="1:15" customFormat="1" ht="17" customHeight="1" x14ac:dyDescent="0.2">
      <c r="A768" t="s">
        <v>9</v>
      </c>
      <c r="B768">
        <v>11069533</v>
      </c>
      <c r="C768" s="1">
        <f t="shared" si="3462"/>
        <v>44671</v>
      </c>
      <c r="D768">
        <f t="shared" ref="D768" si="3885">N768-N767</f>
        <v>39099</v>
      </c>
      <c r="E768" s="2">
        <f t="shared" ref="E768" si="3886">SUM(D762:D768)/7</f>
        <v>11589.571428571429</v>
      </c>
      <c r="F768" s="2">
        <f t="shared" ref="F768" si="3887">SUM(D764:D768)/5</f>
        <v>7821</v>
      </c>
      <c r="G768" s="2">
        <f t="shared" ref="G768" si="3888">N768/(B768/100000)</f>
        <v>30264.772687339206</v>
      </c>
      <c r="H768">
        <f t="shared" si="3455"/>
        <v>767</v>
      </c>
      <c r="I768">
        <f t="shared" si="3456"/>
        <v>763</v>
      </c>
      <c r="J768" s="3">
        <f t="shared" ref="J768" si="3889">E768/(SUM(N761:N767)/7)*100</f>
        <v>0.35095231293177964</v>
      </c>
      <c r="K768">
        <f t="shared" ref="K768" si="3890">O768-O767</f>
        <v>39</v>
      </c>
      <c r="L768" s="3">
        <f t="shared" ref="L768" si="3891">SUM(K762:K768)/7</f>
        <v>13.714285714285714</v>
      </c>
      <c r="M768" s="3">
        <f t="shared" ref="M768" si="3892">O768/(B768/100000)</f>
        <v>140.48469795428588</v>
      </c>
      <c r="N768">
        <v>3350169</v>
      </c>
      <c r="O768">
        <v>15551</v>
      </c>
    </row>
    <row r="769" spans="1:15" customFormat="1" ht="17" customHeight="1" x14ac:dyDescent="0.2">
      <c r="A769" t="s">
        <v>9</v>
      </c>
      <c r="B769">
        <v>11069533</v>
      </c>
      <c r="C769" s="1">
        <f t="shared" si="3462"/>
        <v>44672</v>
      </c>
      <c r="D769">
        <f t="shared" ref="D769" si="3893">N769-N768</f>
        <v>24484</v>
      </c>
      <c r="E769" s="2">
        <f t="shared" ref="E769" si="3894">SUM(D763:D769)/7</f>
        <v>11826.714285714286</v>
      </c>
      <c r="F769" s="2">
        <f t="shared" ref="F769" si="3895">SUM(D765:D769)/5</f>
        <v>12717.8</v>
      </c>
      <c r="G769" s="2">
        <f t="shared" ref="G769" si="3896">N769/(B769/100000)</f>
        <v>30485.956363290123</v>
      </c>
      <c r="H769">
        <f t="shared" si="3455"/>
        <v>768</v>
      </c>
      <c r="I769">
        <f t="shared" si="3456"/>
        <v>764</v>
      </c>
      <c r="J769" s="3">
        <f t="shared" ref="J769" si="3897">E769/(SUM(N762:N768)/7)*100</f>
        <v>0.35688092785333925</v>
      </c>
      <c r="K769">
        <f t="shared" ref="K769" si="3898">O769-O768</f>
        <v>40</v>
      </c>
      <c r="L769" s="3">
        <f t="shared" ref="L769" si="3899">SUM(K763:K769)/7</f>
        <v>15.571428571428571</v>
      </c>
      <c r="M769" s="3">
        <f t="shared" ref="M769" si="3900">O769/(B769/100000)</f>
        <v>140.84605014502418</v>
      </c>
      <c r="N769">
        <v>3374653</v>
      </c>
      <c r="O769">
        <v>15591</v>
      </c>
    </row>
    <row r="770" spans="1:15" customFormat="1" ht="17" customHeight="1" x14ac:dyDescent="0.2">
      <c r="A770" t="s">
        <v>9</v>
      </c>
      <c r="B770">
        <v>11069533</v>
      </c>
      <c r="C770" s="1">
        <f t="shared" si="3462"/>
        <v>44673</v>
      </c>
      <c r="D770">
        <f t="shared" ref="D770" si="3901">N770-N769</f>
        <v>18281</v>
      </c>
      <c r="E770" s="2">
        <f t="shared" ref="E770" si="3902">SUM(D764:D770)/7</f>
        <v>11695.714285714286</v>
      </c>
      <c r="F770" s="2">
        <f t="shared" ref="F770" si="3903">SUM(D766:D770)/5</f>
        <v>16372.8</v>
      </c>
      <c r="G770" s="2">
        <f t="shared" ref="G770" si="3904">N770/(B770/100000)</f>
        <v>30651.103348262299</v>
      </c>
      <c r="H770">
        <f t="shared" si="3455"/>
        <v>769</v>
      </c>
      <c r="I770">
        <f t="shared" si="3456"/>
        <v>765</v>
      </c>
      <c r="J770" s="3">
        <f t="shared" ref="J770" si="3905">E770/(SUM(N763:N769)/7)*100</f>
        <v>0.3516728407364898</v>
      </c>
      <c r="K770">
        <f t="shared" ref="K770" si="3906">O770-O769</f>
        <v>32</v>
      </c>
      <c r="L770" s="3">
        <f t="shared" ref="L770" si="3907">SUM(K764:K770)/7</f>
        <v>15.857142857142858</v>
      </c>
      <c r="M770" s="3">
        <f t="shared" ref="M770" si="3908">O770/(B770/100000)</f>
        <v>141.13513189761483</v>
      </c>
      <c r="N770">
        <v>3392934</v>
      </c>
      <c r="O770">
        <v>15623</v>
      </c>
    </row>
    <row r="771" spans="1:15" customFormat="1" ht="17" customHeight="1" x14ac:dyDescent="0.2">
      <c r="A771" t="s">
        <v>9</v>
      </c>
      <c r="B771">
        <v>11069533</v>
      </c>
      <c r="C771" s="1">
        <f t="shared" si="3462"/>
        <v>44674</v>
      </c>
      <c r="D771">
        <f t="shared" ref="D771" si="3909">N771-N770</f>
        <v>15930</v>
      </c>
      <c r="E771" s="2">
        <f t="shared" ref="E771" si="3910">SUM(D765:D771)/7</f>
        <v>13971.428571428571</v>
      </c>
      <c r="F771" s="2">
        <f t="shared" ref="F771" si="3911">SUM(D767:D771)/5</f>
        <v>19558.8</v>
      </c>
      <c r="G771" s="2">
        <f t="shared" ref="G771" si="3912">N771/(B771/100000)</f>
        <v>30795.011858223828</v>
      </c>
      <c r="H771">
        <f t="shared" si="3455"/>
        <v>770</v>
      </c>
      <c r="I771">
        <f t="shared" si="3456"/>
        <v>766</v>
      </c>
      <c r="J771" s="3">
        <f t="shared" ref="J771" si="3913">E771/(SUM(N764:N770)/7)*100</f>
        <v>0.41862800450132115</v>
      </c>
      <c r="K771">
        <f t="shared" ref="K771" si="3914">O771-O770</f>
        <v>21</v>
      </c>
      <c r="L771" s="3">
        <f t="shared" ref="L771" si="3915">SUM(K765:K771)/7</f>
        <v>18.857142857142858</v>
      </c>
      <c r="M771" s="3">
        <f t="shared" ref="M771" si="3916">O771/(B771/100000)</f>
        <v>141.32484179775244</v>
      </c>
      <c r="N771">
        <v>3408864</v>
      </c>
      <c r="O771">
        <v>15644</v>
      </c>
    </row>
    <row r="772" spans="1:15" customFormat="1" ht="17" customHeight="1" x14ac:dyDescent="0.2">
      <c r="A772" t="s">
        <v>9</v>
      </c>
      <c r="B772">
        <v>11069533</v>
      </c>
      <c r="C772" s="1">
        <f t="shared" si="3462"/>
        <v>44675</v>
      </c>
      <c r="D772">
        <f t="shared" ref="D772" si="3917">N772-N771</f>
        <v>2</v>
      </c>
      <c r="E772" s="2">
        <f t="shared" ref="E772" si="3918">SUM(D766:D772)/7</f>
        <v>13970.857142857143</v>
      </c>
      <c r="F772" s="2">
        <f t="shared" ref="F772" si="3919">SUM(D768:D772)/5</f>
        <v>19559.2</v>
      </c>
      <c r="G772" s="2">
        <f t="shared" ref="G772" si="3920">N772/(B772/100000)</f>
        <v>30795.029925833365</v>
      </c>
      <c r="H772">
        <f t="shared" si="3455"/>
        <v>771</v>
      </c>
      <c r="I772">
        <f t="shared" si="3456"/>
        <v>767</v>
      </c>
      <c r="J772" s="3">
        <f t="shared" ref="J772" si="3921">E772/(SUM(N765:N771)/7)*100</f>
        <v>0.4168657658644585</v>
      </c>
      <c r="K772">
        <f t="shared" ref="K772" si="3922">O772-O771</f>
        <v>0</v>
      </c>
      <c r="L772" s="3">
        <f t="shared" ref="L772" si="3923">SUM(K766:K772)/7</f>
        <v>18.857142857142858</v>
      </c>
      <c r="M772" s="3">
        <f t="shared" ref="M772" si="3924">O772/(B772/100000)</f>
        <v>141.32484179775244</v>
      </c>
      <c r="N772">
        <v>3408866</v>
      </c>
      <c r="O772">
        <v>15644</v>
      </c>
    </row>
    <row r="773" spans="1:15" customFormat="1" ht="17" customHeight="1" x14ac:dyDescent="0.2">
      <c r="A773" t="s">
        <v>9</v>
      </c>
      <c r="B773">
        <v>11069533</v>
      </c>
      <c r="C773" s="1">
        <f t="shared" si="3462"/>
        <v>44676</v>
      </c>
      <c r="D773">
        <f t="shared" ref="D773" si="3925">N773-N772</f>
        <v>0</v>
      </c>
      <c r="E773" s="2">
        <f t="shared" ref="E773" si="3926">SUM(D767:D773)/7</f>
        <v>13970.857142857143</v>
      </c>
      <c r="F773" s="2">
        <f t="shared" ref="F773" si="3927">SUM(D769:D773)/5</f>
        <v>11739.4</v>
      </c>
      <c r="G773" s="2">
        <f t="shared" ref="G773" si="3928">N773/(B773/100000)</f>
        <v>30795.029925833365</v>
      </c>
      <c r="H773">
        <f t="shared" si="3455"/>
        <v>772</v>
      </c>
      <c r="I773">
        <f t="shared" si="3456"/>
        <v>768</v>
      </c>
      <c r="J773" s="3">
        <f t="shared" ref="J773" si="3929">E773/(SUM(N766:N772)/7)*100</f>
        <v>0.41513520929485853</v>
      </c>
      <c r="K773">
        <f t="shared" ref="K773" si="3930">O773-O772</f>
        <v>0</v>
      </c>
      <c r="L773" s="3">
        <f t="shared" ref="L773" si="3931">SUM(K767:K773)/7</f>
        <v>18.857142857142858</v>
      </c>
      <c r="M773" s="3">
        <f t="shared" ref="M773" si="3932">O773/(B773/100000)</f>
        <v>141.32484179775244</v>
      </c>
      <c r="N773">
        <v>3408866</v>
      </c>
      <c r="O773">
        <v>15644</v>
      </c>
    </row>
    <row r="774" spans="1:15" customFormat="1" ht="17" customHeight="1" x14ac:dyDescent="0.2">
      <c r="A774" t="s">
        <v>9</v>
      </c>
      <c r="B774">
        <v>11069533</v>
      </c>
      <c r="C774" s="1">
        <f t="shared" si="3462"/>
        <v>44677</v>
      </c>
      <c r="D774">
        <f t="shared" ref="D774" si="3933">N774-N773</f>
        <v>22385</v>
      </c>
      <c r="E774" s="2">
        <f t="shared" ref="E774" si="3934">SUM(D768:D774)/7</f>
        <v>17168.714285714286</v>
      </c>
      <c r="F774" s="2">
        <f t="shared" ref="F774" si="3935">SUM(D770:D774)/5</f>
        <v>11319.6</v>
      </c>
      <c r="G774" s="2">
        <f t="shared" ref="G774" si="3936">N774/(B774/100000)</f>
        <v>30997.251645575292</v>
      </c>
      <c r="H774">
        <f t="shared" si="3455"/>
        <v>773</v>
      </c>
      <c r="I774">
        <f t="shared" si="3456"/>
        <v>769</v>
      </c>
      <c r="J774" s="3">
        <f t="shared" ref="J774" si="3937">E774/(SUM(N767:N773)/7)*100</f>
        <v>0.50804842965811392</v>
      </c>
      <c r="K774">
        <f t="shared" ref="K774" si="3938">O774-O773</f>
        <v>33</v>
      </c>
      <c r="L774" s="3">
        <f t="shared" ref="L774" si="3939">SUM(K768:K774)/7</f>
        <v>23.571428571428573</v>
      </c>
      <c r="M774" s="3">
        <f t="shared" ref="M774" si="3940">O774/(B774/100000)</f>
        <v>141.62295735511154</v>
      </c>
      <c r="N774">
        <v>3431251</v>
      </c>
      <c r="O774">
        <v>15677</v>
      </c>
    </row>
    <row r="775" spans="1:15" customFormat="1" ht="17" customHeight="1" x14ac:dyDescent="0.2">
      <c r="A775" t="s">
        <v>9</v>
      </c>
      <c r="B775">
        <v>11069533</v>
      </c>
      <c r="C775" s="1">
        <f t="shared" si="3462"/>
        <v>44678</v>
      </c>
      <c r="D775">
        <f t="shared" ref="D775" si="3941">N775-N774</f>
        <v>17773</v>
      </c>
      <c r="E775" s="2">
        <f t="shared" ref="E775" si="3942">SUM(D769:D775)/7</f>
        <v>14122.142857142857</v>
      </c>
      <c r="F775" s="2">
        <f t="shared" ref="F775" si="3943">SUM(D771:D775)/5</f>
        <v>11218</v>
      </c>
      <c r="G775" s="2">
        <f t="shared" ref="G775" si="3944">N775/(B775/100000)</f>
        <v>31157.809457725092</v>
      </c>
      <c r="H775">
        <f t="shared" si="3455"/>
        <v>774</v>
      </c>
      <c r="I775">
        <f t="shared" si="3456"/>
        <v>770</v>
      </c>
      <c r="J775" s="3">
        <f t="shared" ref="J775" si="3945">E775/(SUM(N768:N774)/7)*100</f>
        <v>0.41578335573655067</v>
      </c>
      <c r="K775">
        <f t="shared" ref="K775" si="3946">O775-O774</f>
        <v>28</v>
      </c>
      <c r="L775" s="3">
        <f t="shared" ref="L775" si="3947">SUM(K769:K775)/7</f>
        <v>22</v>
      </c>
      <c r="M775" s="3">
        <f t="shared" ref="M775" si="3948">O775/(B775/100000)</f>
        <v>141.87590388862836</v>
      </c>
      <c r="N775">
        <v>3449024</v>
      </c>
      <c r="O775">
        <v>15705</v>
      </c>
    </row>
    <row r="776" spans="1:15" customFormat="1" ht="17" customHeight="1" x14ac:dyDescent="0.2">
      <c r="A776" t="s">
        <v>9</v>
      </c>
      <c r="B776">
        <v>11069533</v>
      </c>
      <c r="C776" s="1">
        <f t="shared" si="3462"/>
        <v>44679</v>
      </c>
      <c r="D776">
        <f t="shared" ref="D776:D780" si="3949">N776-N775</f>
        <v>16141</v>
      </c>
      <c r="E776" s="2">
        <f t="shared" ref="E776:E780" si="3950">SUM(D770:D776)/7</f>
        <v>12930.285714285714</v>
      </c>
      <c r="F776" s="2">
        <f t="shared" ref="F776:F780" si="3951">SUM(D772:D776)/5</f>
        <v>11260.2</v>
      </c>
      <c r="G776" s="2">
        <f t="shared" ref="G776:G780" si="3952">N776/(B776/100000)</f>
        <v>31303.624100492769</v>
      </c>
      <c r="H776">
        <f t="shared" si="3455"/>
        <v>775</v>
      </c>
      <c r="I776">
        <f t="shared" si="3456"/>
        <v>771</v>
      </c>
      <c r="J776" s="3">
        <f t="shared" ref="J776:J780" si="3953">E776/(SUM(N769:N775)/7)*100</f>
        <v>0.3791164599422529</v>
      </c>
      <c r="K776">
        <f t="shared" ref="K776:K780" si="3954">O776-O775</f>
        <v>21</v>
      </c>
      <c r="L776" s="3">
        <f t="shared" ref="L776:L780" si="3955">SUM(K770:K776)/7</f>
        <v>19.285714285714285</v>
      </c>
      <c r="M776" s="3">
        <f t="shared" ref="M776:M780" si="3956">O776/(B776/100000)</f>
        <v>142.06561378876597</v>
      </c>
      <c r="N776">
        <v>3465165</v>
      </c>
      <c r="O776">
        <v>15726</v>
      </c>
    </row>
    <row r="777" spans="1:15" customFormat="1" ht="17" customHeight="1" x14ac:dyDescent="0.2">
      <c r="A777" t="s">
        <v>9</v>
      </c>
      <c r="B777">
        <v>11069533</v>
      </c>
      <c r="C777" s="1">
        <f t="shared" si="3462"/>
        <v>44680</v>
      </c>
      <c r="D777">
        <f t="shared" si="3949"/>
        <v>12288</v>
      </c>
      <c r="E777" s="2">
        <f t="shared" si="3950"/>
        <v>12074.142857142857</v>
      </c>
      <c r="F777" s="2">
        <f t="shared" si="3951"/>
        <v>13717.4</v>
      </c>
      <c r="G777" s="2">
        <f t="shared" si="3952"/>
        <v>31414.631493487577</v>
      </c>
      <c r="H777">
        <f t="shared" si="3455"/>
        <v>776</v>
      </c>
      <c r="I777">
        <f t="shared" si="3456"/>
        <v>772</v>
      </c>
      <c r="J777" s="3">
        <f t="shared" si="3953"/>
        <v>0.35267726185344694</v>
      </c>
      <c r="K777">
        <f t="shared" si="3954"/>
        <v>21</v>
      </c>
      <c r="L777" s="3">
        <f t="shared" si="3955"/>
        <v>17.714285714285715</v>
      </c>
      <c r="M777" s="3">
        <f t="shared" si="3956"/>
        <v>142.25532368890359</v>
      </c>
      <c r="N777">
        <v>3477453</v>
      </c>
      <c r="O777">
        <v>15747</v>
      </c>
    </row>
    <row r="778" spans="1:15" customFormat="1" ht="17" customHeight="1" x14ac:dyDescent="0.2">
      <c r="A778" t="s">
        <v>9</v>
      </c>
      <c r="B778">
        <v>11069533</v>
      </c>
      <c r="C778" s="1">
        <f t="shared" si="3462"/>
        <v>44681</v>
      </c>
      <c r="D778">
        <f t="shared" si="3949"/>
        <v>0</v>
      </c>
      <c r="E778" s="2">
        <f t="shared" si="3950"/>
        <v>9798.4285714285706</v>
      </c>
      <c r="F778" s="2">
        <f t="shared" si="3951"/>
        <v>13717.4</v>
      </c>
      <c r="G778" s="2">
        <f t="shared" si="3952"/>
        <v>31414.631493487577</v>
      </c>
      <c r="H778">
        <f t="shared" si="3455"/>
        <v>777</v>
      </c>
      <c r="I778">
        <f t="shared" si="3456"/>
        <v>773</v>
      </c>
      <c r="J778" s="3">
        <f t="shared" si="3953"/>
        <v>0.2851994069395819</v>
      </c>
      <c r="K778">
        <f t="shared" si="3954"/>
        <v>0</v>
      </c>
      <c r="L778" s="3">
        <f t="shared" si="3955"/>
        <v>14.714285714285714</v>
      </c>
      <c r="M778" s="3">
        <f t="shared" si="3956"/>
        <v>142.25532368890359</v>
      </c>
      <c r="N778">
        <v>3477453</v>
      </c>
      <c r="O778">
        <v>15747</v>
      </c>
    </row>
    <row r="779" spans="1:15" customFormat="1" ht="17" customHeight="1" x14ac:dyDescent="0.2">
      <c r="A779" t="s">
        <v>9</v>
      </c>
      <c r="B779">
        <v>11069533</v>
      </c>
      <c r="C779" s="1">
        <f t="shared" si="3462"/>
        <v>44682</v>
      </c>
      <c r="D779">
        <f t="shared" si="3949"/>
        <v>10200</v>
      </c>
      <c r="E779" s="2">
        <f t="shared" si="3950"/>
        <v>11255.285714285714</v>
      </c>
      <c r="F779" s="2">
        <f t="shared" si="3951"/>
        <v>11280.4</v>
      </c>
      <c r="G779" s="2">
        <f t="shared" si="3952"/>
        <v>31506.776302125843</v>
      </c>
      <c r="H779">
        <f t="shared" si="3455"/>
        <v>778</v>
      </c>
      <c r="I779">
        <f t="shared" si="3456"/>
        <v>774</v>
      </c>
      <c r="J779" s="3">
        <f t="shared" si="3953"/>
        <v>0.32667196780771668</v>
      </c>
      <c r="K779">
        <f t="shared" si="3954"/>
        <v>0</v>
      </c>
      <c r="L779" s="3">
        <f t="shared" si="3955"/>
        <v>14.714285714285714</v>
      </c>
      <c r="M779" s="3">
        <f t="shared" si="3956"/>
        <v>142.25532368890359</v>
      </c>
      <c r="N779">
        <v>3487653</v>
      </c>
      <c r="O779">
        <v>15747</v>
      </c>
    </row>
    <row r="780" spans="1:15" customFormat="1" ht="17" customHeight="1" x14ac:dyDescent="0.2">
      <c r="A780" t="s">
        <v>9</v>
      </c>
      <c r="B780">
        <v>11069533</v>
      </c>
      <c r="C780" s="1">
        <f t="shared" si="3462"/>
        <v>44683</v>
      </c>
      <c r="D780">
        <f t="shared" si="3949"/>
        <v>0</v>
      </c>
      <c r="E780" s="2">
        <f t="shared" si="3950"/>
        <v>11255.285714285714</v>
      </c>
      <c r="F780" s="2">
        <f t="shared" si="3951"/>
        <v>7725.8</v>
      </c>
      <c r="G780" s="2">
        <f t="shared" si="3952"/>
        <v>31506.776302125843</v>
      </c>
      <c r="H780">
        <f t="shared" si="3455"/>
        <v>779</v>
      </c>
      <c r="I780">
        <f t="shared" si="3456"/>
        <v>775</v>
      </c>
      <c r="J780" s="3">
        <f t="shared" si="3953"/>
        <v>0.32560829677728909</v>
      </c>
      <c r="K780">
        <f t="shared" si="3954"/>
        <v>10</v>
      </c>
      <c r="L780" s="3">
        <f t="shared" si="3955"/>
        <v>16.142857142857142</v>
      </c>
      <c r="M780" s="3">
        <f t="shared" si="3956"/>
        <v>142.34566173658817</v>
      </c>
      <c r="N780">
        <v>3487653</v>
      </c>
      <c r="O780">
        <v>15757</v>
      </c>
    </row>
    <row r="781" spans="1:15" customFormat="1" ht="17" customHeight="1" x14ac:dyDescent="0.2">
      <c r="A781" t="s">
        <v>9</v>
      </c>
      <c r="B781">
        <v>11069533</v>
      </c>
      <c r="C781" s="1">
        <f t="shared" si="3462"/>
        <v>44684</v>
      </c>
      <c r="D781">
        <f t="shared" ref="D781" si="3957">N781-N780</f>
        <v>15558</v>
      </c>
      <c r="E781" s="2">
        <f t="shared" ref="E781" si="3958">SUM(D775:D781)/7</f>
        <v>10280</v>
      </c>
      <c r="F781" s="2">
        <f t="shared" ref="F781" si="3959">SUM(D777:D781)/5</f>
        <v>7609.2</v>
      </c>
      <c r="G781" s="2">
        <f t="shared" ref="G781" si="3960">N781/(B781/100000)</f>
        <v>31647.32423671351</v>
      </c>
      <c r="H781">
        <f t="shared" si="3455"/>
        <v>780</v>
      </c>
      <c r="I781">
        <f t="shared" si="3456"/>
        <v>776</v>
      </c>
      <c r="J781" s="3">
        <f t="shared" ref="J781" si="3961">E781/(SUM(N774:N780)/7)*100</f>
        <v>0.29642870148245654</v>
      </c>
      <c r="K781">
        <f t="shared" ref="K781" si="3962">O781-O780</f>
        <v>29</v>
      </c>
      <c r="L781" s="3">
        <f t="shared" ref="L781" si="3963">SUM(K775:K781)/7</f>
        <v>15.571428571428571</v>
      </c>
      <c r="M781" s="3">
        <f t="shared" ref="M781" si="3964">O781/(B781/100000)</f>
        <v>142.60764207487344</v>
      </c>
      <c r="N781">
        <v>3503211</v>
      </c>
      <c r="O781">
        <v>15786</v>
      </c>
    </row>
    <row r="782" spans="1:15" customFormat="1" ht="17" customHeight="1" x14ac:dyDescent="0.2">
      <c r="A782" t="s">
        <v>9</v>
      </c>
      <c r="B782">
        <v>11069533</v>
      </c>
      <c r="C782" s="1">
        <f t="shared" si="3462"/>
        <v>44685</v>
      </c>
      <c r="D782">
        <f t="shared" ref="D782" si="3965">N782-N781</f>
        <v>12666</v>
      </c>
      <c r="E782" s="2">
        <f t="shared" ref="E782" si="3966">SUM(D776:D782)/7</f>
        <v>9550.4285714285706</v>
      </c>
      <c r="F782" s="2">
        <f t="shared" ref="F782" si="3967">SUM(D778:D782)/5</f>
        <v>7684.8</v>
      </c>
      <c r="G782" s="2">
        <f t="shared" ref="G782" si="3968">N782/(B782/100000)</f>
        <v>31761.746407910796</v>
      </c>
      <c r="H782">
        <f t="shared" si="3455"/>
        <v>781</v>
      </c>
      <c r="I782">
        <f t="shared" si="3456"/>
        <v>777</v>
      </c>
      <c r="J782" s="3">
        <f t="shared" ref="J782" si="3969">E782/(SUM(N775:N781)/7)*100</f>
        <v>0.27457723574698001</v>
      </c>
      <c r="K782">
        <f t="shared" ref="K782" si="3970">O782-O781</f>
        <v>22</v>
      </c>
      <c r="L782" s="3">
        <f t="shared" ref="L782" si="3971">SUM(K776:K782)/7</f>
        <v>14.714285714285714</v>
      </c>
      <c r="M782" s="3">
        <f t="shared" ref="M782" si="3972">O782/(B782/100000)</f>
        <v>142.8063857797795</v>
      </c>
      <c r="N782">
        <v>3515877</v>
      </c>
      <c r="O782">
        <v>15808</v>
      </c>
    </row>
    <row r="783" spans="1:15" customFormat="1" ht="17" customHeight="1" x14ac:dyDescent="0.2">
      <c r="A783" t="s">
        <v>9</v>
      </c>
      <c r="B783">
        <v>11069533</v>
      </c>
      <c r="C783" s="1">
        <f t="shared" si="3462"/>
        <v>44686</v>
      </c>
      <c r="D783">
        <f t="shared" ref="D783" si="3973">N783-N782</f>
        <v>12874</v>
      </c>
      <c r="E783" s="2">
        <f t="shared" ref="E783" si="3974">SUM(D777:D783)/7</f>
        <v>9083.7142857142862</v>
      </c>
      <c r="F783" s="2">
        <f t="shared" ref="F783" si="3975">SUM(D779:D783)/5</f>
        <v>10259.6</v>
      </c>
      <c r="G783" s="2">
        <f t="shared" ref="G783" si="3976">N783/(B783/100000)</f>
        <v>31878.047610499918</v>
      </c>
      <c r="H783">
        <f t="shared" si="3455"/>
        <v>782</v>
      </c>
      <c r="I783">
        <f t="shared" si="3456"/>
        <v>778</v>
      </c>
      <c r="J783" s="3">
        <f t="shared" ref="J783" si="3977">E783/(SUM(N776:N782)/7)*100</f>
        <v>0.26044396221666133</v>
      </c>
      <c r="K783">
        <f t="shared" ref="K783" si="3978">O783-O782</f>
        <v>18</v>
      </c>
      <c r="L783" s="3">
        <f t="shared" ref="L783" si="3979">SUM(K777:K783)/7</f>
        <v>14.285714285714286</v>
      </c>
      <c r="M783" s="3">
        <f t="shared" ref="M783" si="3980">O783/(B783/100000)</f>
        <v>142.96899426561174</v>
      </c>
      <c r="N783">
        <v>3528751</v>
      </c>
      <c r="O783">
        <v>15826</v>
      </c>
    </row>
    <row r="784" spans="1:15" customFormat="1" ht="17" customHeight="1" x14ac:dyDescent="0.2">
      <c r="A784" t="s">
        <v>9</v>
      </c>
      <c r="B784">
        <v>11069533</v>
      </c>
      <c r="C784" s="1">
        <f t="shared" si="3462"/>
        <v>44687</v>
      </c>
      <c r="D784">
        <f t="shared" ref="D784" si="3981">N784-N783</f>
        <v>10162</v>
      </c>
      <c r="E784" s="2">
        <f t="shared" ref="E784" si="3982">SUM(D778:D784)/7</f>
        <v>8780</v>
      </c>
      <c r="F784" s="2">
        <f t="shared" ref="F784" si="3983">SUM(D780:D784)/5</f>
        <v>10252</v>
      </c>
      <c r="G784" s="2">
        <f t="shared" ref="G784" si="3984">N784/(B784/100000)</f>
        <v>31969.849134556986</v>
      </c>
      <c r="H784">
        <f t="shared" si="3455"/>
        <v>783</v>
      </c>
      <c r="I784">
        <f t="shared" si="3456"/>
        <v>779</v>
      </c>
      <c r="J784" s="3">
        <f t="shared" ref="J784" si="3985">E784/(SUM(N777:N783)/7)*100</f>
        <v>0.25108208165756335</v>
      </c>
      <c r="K784">
        <f t="shared" ref="K784" si="3986">O784-O783</f>
        <v>29</v>
      </c>
      <c r="L784" s="3">
        <f t="shared" ref="L784" si="3987">SUM(K778:K784)/7</f>
        <v>15.428571428571429</v>
      </c>
      <c r="M784" s="3">
        <f t="shared" ref="M784" si="3988">O784/(B784/100000)</f>
        <v>143.23097460389701</v>
      </c>
      <c r="N784">
        <v>3538913</v>
      </c>
      <c r="O784">
        <v>15855</v>
      </c>
    </row>
    <row r="785" spans="1:15" customFormat="1" ht="17" customHeight="1" x14ac:dyDescent="0.2">
      <c r="A785" t="s">
        <v>9</v>
      </c>
      <c r="B785">
        <v>11069533</v>
      </c>
      <c r="C785" s="1">
        <f t="shared" si="3462"/>
        <v>44688</v>
      </c>
      <c r="D785">
        <f t="shared" ref="D785" si="3989">N785-N784</f>
        <v>8614</v>
      </c>
      <c r="E785" s="2">
        <f t="shared" ref="E785" si="3990">SUM(D779:D785)/7</f>
        <v>10010.571428571429</v>
      </c>
      <c r="F785" s="2">
        <f t="shared" ref="F785" si="3991">SUM(D781:D785)/5</f>
        <v>11974.8</v>
      </c>
      <c r="G785" s="2">
        <f t="shared" ref="G785" si="3992">N785/(B785/100000)</f>
        <v>32047.666328832482</v>
      </c>
      <c r="H785">
        <f t="shared" si="3455"/>
        <v>784</v>
      </c>
      <c r="I785">
        <f t="shared" si="3456"/>
        <v>780</v>
      </c>
      <c r="J785" s="3">
        <f t="shared" ref="J785" si="3993">E785/(SUM(N778:N784)/7)*100</f>
        <v>0.2855558124202231</v>
      </c>
      <c r="K785">
        <f t="shared" ref="K785" si="3994">O785-O784</f>
        <v>16</v>
      </c>
      <c r="L785" s="3">
        <f t="shared" ref="L785" si="3995">SUM(K779:K785)/7</f>
        <v>17.714285714285715</v>
      </c>
      <c r="M785" s="3">
        <f t="shared" ref="M785" si="3996">O785/(B785/100000)</f>
        <v>143.37551548019235</v>
      </c>
      <c r="N785">
        <v>3547527</v>
      </c>
      <c r="O785">
        <v>15871</v>
      </c>
    </row>
    <row r="786" spans="1:15" s="10" customFormat="1" ht="15" customHeight="1" x14ac:dyDescent="0.2">
      <c r="A786" s="10" t="s">
        <v>10</v>
      </c>
      <c r="B786" s="14">
        <v>13076721</v>
      </c>
      <c r="C786" s="15">
        <v>43905</v>
      </c>
      <c r="D786" s="14">
        <v>0</v>
      </c>
      <c r="E786" s="14">
        <v>0</v>
      </c>
      <c r="F786" s="14">
        <v>0</v>
      </c>
      <c r="G786" s="14">
        <v>6</v>
      </c>
      <c r="H786" s="14">
        <v>1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886</v>
      </c>
      <c r="O786" s="14">
        <v>4</v>
      </c>
    </row>
    <row r="787" spans="1:15" x14ac:dyDescent="0.2">
      <c r="A787" s="5" t="s">
        <v>10</v>
      </c>
      <c r="B787" s="4">
        <v>13076721</v>
      </c>
      <c r="C787" s="16">
        <v>43906</v>
      </c>
      <c r="D787" s="4">
        <v>181</v>
      </c>
      <c r="E787" s="4">
        <v>0</v>
      </c>
      <c r="F787" s="4">
        <v>0</v>
      </c>
      <c r="G787" s="4">
        <v>7</v>
      </c>
      <c r="H787" s="4">
        <v>2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1067</v>
      </c>
      <c r="O787" s="4">
        <v>4</v>
      </c>
    </row>
    <row r="788" spans="1:15" x14ac:dyDescent="0.2">
      <c r="A788" s="5" t="s">
        <v>10</v>
      </c>
      <c r="B788" s="4">
        <v>13076721</v>
      </c>
      <c r="C788" s="16">
        <v>43907</v>
      </c>
      <c r="D788" s="4">
        <v>144</v>
      </c>
      <c r="E788" s="4">
        <v>0</v>
      </c>
      <c r="F788" s="4">
        <v>0</v>
      </c>
      <c r="G788" s="4">
        <v>9</v>
      </c>
      <c r="H788" s="4">
        <v>3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1109</v>
      </c>
      <c r="O788" s="4">
        <v>4</v>
      </c>
    </row>
    <row r="789" spans="1:15" x14ac:dyDescent="0.2">
      <c r="A789" s="5" t="s">
        <v>10</v>
      </c>
      <c r="B789" s="4">
        <v>13076721</v>
      </c>
      <c r="C789" s="16">
        <v>43908</v>
      </c>
      <c r="D789" s="4">
        <v>134</v>
      </c>
      <c r="E789" s="4">
        <v>0</v>
      </c>
      <c r="F789" s="4">
        <v>0</v>
      </c>
      <c r="G789" s="4">
        <v>10</v>
      </c>
      <c r="H789" s="4">
        <v>4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1243</v>
      </c>
      <c r="O789" s="4">
        <v>4</v>
      </c>
    </row>
    <row r="790" spans="1:15" x14ac:dyDescent="0.2">
      <c r="A790" s="5" t="s">
        <v>10</v>
      </c>
      <c r="B790" s="4">
        <v>13076721</v>
      </c>
      <c r="C790" s="16">
        <v>43909</v>
      </c>
      <c r="D790" s="4">
        <v>449</v>
      </c>
      <c r="E790" s="13">
        <v>0</v>
      </c>
      <c r="F790" s="4">
        <v>0</v>
      </c>
      <c r="G790" s="4">
        <v>13</v>
      </c>
      <c r="H790" s="4">
        <v>5</v>
      </c>
      <c r="I790" s="4">
        <v>1</v>
      </c>
      <c r="J790" s="4">
        <v>0</v>
      </c>
      <c r="K790" s="4">
        <v>4</v>
      </c>
      <c r="L790" s="4">
        <v>0</v>
      </c>
      <c r="M790" s="4">
        <v>0.1</v>
      </c>
      <c r="N790" s="4">
        <v>1692</v>
      </c>
      <c r="O790" s="4">
        <v>8</v>
      </c>
    </row>
    <row r="791" spans="1:15" x14ac:dyDescent="0.2">
      <c r="A791" s="5" t="s">
        <v>10</v>
      </c>
      <c r="B791" s="13">
        <v>13076721</v>
      </c>
      <c r="C791" s="16">
        <v>43910</v>
      </c>
      <c r="D791" s="5">
        <v>709</v>
      </c>
      <c r="E791" s="13">
        <v>0</v>
      </c>
      <c r="F791" s="5">
        <v>323</v>
      </c>
      <c r="G791" s="13">
        <v>18</v>
      </c>
      <c r="H791" s="5">
        <v>6</v>
      </c>
      <c r="I791" s="5">
        <v>2</v>
      </c>
      <c r="J791" s="8">
        <f>E791/(SUM(N127:N129)/3)*100</f>
        <v>0</v>
      </c>
      <c r="K791" s="5">
        <f t="shared" ref="K791:K854" si="3997">O791-O790</f>
        <v>4</v>
      </c>
      <c r="L791" s="8">
        <v>0</v>
      </c>
      <c r="M791" s="8">
        <f t="shared" si="16"/>
        <v>9.1766123938868155E-2</v>
      </c>
      <c r="N791" s="5">
        <v>2401</v>
      </c>
      <c r="O791" s="5">
        <v>12</v>
      </c>
    </row>
    <row r="792" spans="1:15" x14ac:dyDescent="0.2">
      <c r="A792" s="5" t="s">
        <v>10</v>
      </c>
      <c r="B792" s="13">
        <v>13076721</v>
      </c>
      <c r="C792" s="16">
        <v>43911</v>
      </c>
      <c r="D792" s="5">
        <v>559</v>
      </c>
      <c r="E792" s="13">
        <f>SUM(D786:D792)/7</f>
        <v>310.85714285714283</v>
      </c>
      <c r="F792" s="5">
        <v>399</v>
      </c>
      <c r="G792" s="13">
        <v>23</v>
      </c>
      <c r="H792" s="5">
        <v>7</v>
      </c>
      <c r="I792" s="5">
        <v>3</v>
      </c>
      <c r="J792" s="8">
        <v>0</v>
      </c>
      <c r="K792" s="5">
        <f t="shared" si="3997"/>
        <v>7</v>
      </c>
      <c r="L792" s="8">
        <f>SUM(K786:K792)/7</f>
        <v>2.1428571428571428</v>
      </c>
      <c r="M792" s="8">
        <f t="shared" si="16"/>
        <v>0.14529636290320791</v>
      </c>
      <c r="N792" s="5">
        <v>2960</v>
      </c>
      <c r="O792" s="5">
        <v>19</v>
      </c>
    </row>
    <row r="793" spans="1:15" x14ac:dyDescent="0.2">
      <c r="A793" s="5" t="s">
        <v>10</v>
      </c>
      <c r="B793" s="13">
        <v>13076721</v>
      </c>
      <c r="C793" s="16">
        <v>43912</v>
      </c>
      <c r="D793" s="5">
        <v>690</v>
      </c>
      <c r="E793" s="13">
        <f t="shared" ref="E793:E842" si="3998">SUM(D787:D793)/7</f>
        <v>409.42857142857144</v>
      </c>
      <c r="F793" s="5">
        <v>508</v>
      </c>
      <c r="G793" s="13">
        <v>28</v>
      </c>
      <c r="H793" s="5">
        <v>8</v>
      </c>
      <c r="I793" s="5">
        <v>4</v>
      </c>
      <c r="J793" s="8">
        <f>E793/(SUM(N125:N792)/7)*100</f>
        <v>5.8755894288912514E-4</v>
      </c>
      <c r="K793" s="5">
        <f t="shared" si="3997"/>
        <v>2</v>
      </c>
      <c r="L793" s="8">
        <f t="shared" ref="L793:L804" si="3999">SUM(K787:K793)/7</f>
        <v>2.4285714285714284</v>
      </c>
      <c r="M793" s="8">
        <f t="shared" si="16"/>
        <v>0.16059071689301926</v>
      </c>
      <c r="N793" s="5">
        <v>3650</v>
      </c>
      <c r="O793" s="5">
        <v>21</v>
      </c>
    </row>
    <row r="794" spans="1:15" x14ac:dyDescent="0.2">
      <c r="A794" s="5" t="s">
        <v>10</v>
      </c>
      <c r="B794" s="13">
        <v>13076721</v>
      </c>
      <c r="C794" s="16">
        <v>43913</v>
      </c>
      <c r="D794" s="5">
        <v>1242</v>
      </c>
      <c r="E794" s="13">
        <f t="shared" si="3998"/>
        <v>561</v>
      </c>
      <c r="F794" s="5">
        <v>730</v>
      </c>
      <c r="G794" s="13">
        <v>37</v>
      </c>
      <c r="H794" s="5">
        <v>9</v>
      </c>
      <c r="I794" s="5">
        <v>5</v>
      </c>
      <c r="J794" s="8">
        <f>E794/(SUM(N126:N793)/7)*100</f>
        <v>8.051284290352135E-4</v>
      </c>
      <c r="K794" s="5">
        <f t="shared" si="3997"/>
        <v>5</v>
      </c>
      <c r="L794" s="8">
        <f t="shared" si="3999"/>
        <v>3.1428571428571428</v>
      </c>
      <c r="M794" s="8">
        <f t="shared" si="16"/>
        <v>0.19882660186754766</v>
      </c>
      <c r="N794" s="5">
        <v>4892</v>
      </c>
      <c r="O794" s="5">
        <v>26</v>
      </c>
    </row>
    <row r="795" spans="1:15" x14ac:dyDescent="0.2">
      <c r="A795" s="5" t="s">
        <v>10</v>
      </c>
      <c r="B795" s="13">
        <v>13076721</v>
      </c>
      <c r="C795" s="16">
        <v>43914</v>
      </c>
      <c r="D795" s="5">
        <v>862</v>
      </c>
      <c r="E795" s="13">
        <f t="shared" si="3998"/>
        <v>663.57142857142856</v>
      </c>
      <c r="F795" s="5">
        <v>812</v>
      </c>
      <c r="G795" s="13">
        <v>44</v>
      </c>
      <c r="H795" s="5">
        <v>10</v>
      </c>
      <c r="I795" s="5">
        <v>6</v>
      </c>
      <c r="J795" s="8">
        <f>E795/(SUM(N127:N794)/7)*100</f>
        <v>9.5239676951936673E-4</v>
      </c>
      <c r="K795" s="5">
        <f t="shared" si="3997"/>
        <v>4</v>
      </c>
      <c r="L795" s="8">
        <f t="shared" si="3999"/>
        <v>3.7142857142857144</v>
      </c>
      <c r="M795" s="8">
        <f t="shared" si="16"/>
        <v>0.2294153098471704</v>
      </c>
      <c r="N795" s="5">
        <v>5754</v>
      </c>
      <c r="O795" s="5">
        <v>30</v>
      </c>
    </row>
    <row r="796" spans="1:15" x14ac:dyDescent="0.2">
      <c r="A796" s="5" t="s">
        <v>10</v>
      </c>
      <c r="B796" s="13">
        <v>13076721</v>
      </c>
      <c r="C796" s="16">
        <v>43915</v>
      </c>
      <c r="D796" s="5">
        <v>804</v>
      </c>
      <c r="E796" s="13">
        <f t="shared" si="3998"/>
        <v>759.28571428571433</v>
      </c>
      <c r="F796" s="5">
        <v>831</v>
      </c>
      <c r="G796" s="13">
        <v>50</v>
      </c>
      <c r="H796" s="5">
        <v>11</v>
      </c>
      <c r="I796" s="5">
        <v>7</v>
      </c>
      <c r="J796" s="8">
        <f>E796/(SUM(N128:N795)/7)*100</f>
        <v>1.0898398969212816E-3</v>
      </c>
      <c r="K796" s="5">
        <f t="shared" si="3997"/>
        <v>7</v>
      </c>
      <c r="L796" s="8">
        <f t="shared" si="3999"/>
        <v>4.7142857142857144</v>
      </c>
      <c r="M796" s="8">
        <f t="shared" si="16"/>
        <v>0.28294554881151013</v>
      </c>
      <c r="N796" s="5">
        <v>6558</v>
      </c>
      <c r="O796" s="5">
        <v>37</v>
      </c>
    </row>
    <row r="797" spans="1:15" x14ac:dyDescent="0.2">
      <c r="A797" s="5" t="s">
        <v>10</v>
      </c>
      <c r="B797" s="13">
        <v>13076721</v>
      </c>
      <c r="C797" s="16">
        <v>43916</v>
      </c>
      <c r="D797" s="5">
        <v>1435</v>
      </c>
      <c r="E797" s="13">
        <f t="shared" si="3998"/>
        <v>900.14285714285711</v>
      </c>
      <c r="F797" s="5">
        <v>1007</v>
      </c>
      <c r="G797" s="13">
        <v>61</v>
      </c>
      <c r="H797" s="5">
        <v>12</v>
      </c>
      <c r="I797" s="5">
        <v>8</v>
      </c>
      <c r="J797" s="8">
        <f>E797/(SUM(N129:N796)/7)*100</f>
        <v>1.2920979497274361E-3</v>
      </c>
      <c r="K797" s="5">
        <f t="shared" si="3997"/>
        <v>10</v>
      </c>
      <c r="L797" s="8">
        <f t="shared" si="3999"/>
        <v>5.5714285714285712</v>
      </c>
      <c r="M797" s="8">
        <f t="shared" si="16"/>
        <v>0.35941731876056693</v>
      </c>
      <c r="N797" s="5">
        <v>7993</v>
      </c>
      <c r="O797" s="5">
        <v>47</v>
      </c>
    </row>
    <row r="798" spans="1:15" x14ac:dyDescent="0.2">
      <c r="A798" s="5" t="s">
        <v>10</v>
      </c>
      <c r="B798" s="13">
        <v>13076721</v>
      </c>
      <c r="C798" s="16">
        <v>43917</v>
      </c>
      <c r="D798" s="5">
        <v>1488</v>
      </c>
      <c r="E798" s="13">
        <f t="shared" si="3998"/>
        <v>1011.4285714285714</v>
      </c>
      <c r="F798" s="5">
        <v>1166</v>
      </c>
      <c r="G798" s="13">
        <v>73</v>
      </c>
      <c r="H798" s="5">
        <v>13</v>
      </c>
      <c r="I798" s="5">
        <v>9</v>
      </c>
      <c r="J798" s="8">
        <f t="shared" ref="J798:J856" si="4000">E798/(SUM(N791:N797)/7)*100</f>
        <v>20.696913002806362</v>
      </c>
      <c r="K798" s="5">
        <f t="shared" si="3997"/>
        <v>8</v>
      </c>
      <c r="L798" s="8">
        <f t="shared" si="3999"/>
        <v>6.1428571428571432</v>
      </c>
      <c r="M798" s="8">
        <f t="shared" si="16"/>
        <v>0.4205947347198124</v>
      </c>
      <c r="N798" s="5">
        <v>9481</v>
      </c>
      <c r="O798" s="5">
        <v>55</v>
      </c>
    </row>
    <row r="799" spans="1:15" x14ac:dyDescent="0.2">
      <c r="A799" s="5" t="s">
        <v>10</v>
      </c>
      <c r="B799" s="13">
        <v>13076721</v>
      </c>
      <c r="C799" s="16">
        <v>43918</v>
      </c>
      <c r="D799" s="5">
        <v>1669</v>
      </c>
      <c r="E799" s="13">
        <f t="shared" si="3998"/>
        <v>1170</v>
      </c>
      <c r="F799" s="5">
        <v>1252</v>
      </c>
      <c r="G799" s="13">
        <v>85</v>
      </c>
      <c r="H799" s="5">
        <v>14</v>
      </c>
      <c r="I799" s="5">
        <v>10</v>
      </c>
      <c r="J799" s="8">
        <f t="shared" si="4000"/>
        <v>19.836272040302266</v>
      </c>
      <c r="K799" s="5">
        <f t="shared" si="3997"/>
        <v>22</v>
      </c>
      <c r="L799" s="8">
        <f t="shared" si="3999"/>
        <v>8.2857142857142865</v>
      </c>
      <c r="M799" s="8">
        <f t="shared" si="16"/>
        <v>0.58883262860773733</v>
      </c>
      <c r="N799" s="5">
        <v>11150</v>
      </c>
      <c r="O799" s="5">
        <v>77</v>
      </c>
    </row>
    <row r="800" spans="1:15" x14ac:dyDescent="0.2">
      <c r="A800" s="5" t="s">
        <v>10</v>
      </c>
      <c r="B800" s="13">
        <v>13076721</v>
      </c>
      <c r="C800" s="16">
        <v>43919</v>
      </c>
      <c r="D800" s="5">
        <v>1731</v>
      </c>
      <c r="E800" s="13">
        <f t="shared" si="3998"/>
        <v>1318.7142857142858</v>
      </c>
      <c r="F800" s="5">
        <v>1425</v>
      </c>
      <c r="G800" s="13">
        <v>99</v>
      </c>
      <c r="H800" s="5">
        <v>15</v>
      </c>
      <c r="I800" s="5">
        <v>11</v>
      </c>
      <c r="J800" s="8">
        <f t="shared" si="4000"/>
        <v>18.656776749262299</v>
      </c>
      <c r="K800" s="5">
        <f t="shared" si="3997"/>
        <v>30</v>
      </c>
      <c r="L800" s="8">
        <f t="shared" si="3999"/>
        <v>12.285714285714286</v>
      </c>
      <c r="M800" s="8">
        <f t="shared" si="16"/>
        <v>0.81824793845490773</v>
      </c>
      <c r="N800" s="5">
        <v>12881</v>
      </c>
      <c r="O800" s="5">
        <v>107</v>
      </c>
    </row>
    <row r="801" spans="1:15" x14ac:dyDescent="0.2">
      <c r="A801" s="5" t="s">
        <v>10</v>
      </c>
      <c r="B801" s="13">
        <v>13076721</v>
      </c>
      <c r="C801" s="16">
        <v>43920</v>
      </c>
      <c r="D801" s="5">
        <v>1108</v>
      </c>
      <c r="E801" s="13">
        <f t="shared" si="3998"/>
        <v>1299.5714285714287</v>
      </c>
      <c r="F801" s="5">
        <v>1486</v>
      </c>
      <c r="G801" s="13">
        <v>107</v>
      </c>
      <c r="H801" s="5">
        <v>16</v>
      </c>
      <c r="I801" s="5">
        <v>12</v>
      </c>
      <c r="J801" s="8">
        <f t="shared" si="4000"/>
        <v>15.495068899146638</v>
      </c>
      <c r="K801" s="5">
        <f t="shared" si="3997"/>
        <v>20</v>
      </c>
      <c r="L801" s="8">
        <f t="shared" si="3999"/>
        <v>14.428571428571429</v>
      </c>
      <c r="M801" s="8">
        <f t="shared" si="16"/>
        <v>0.97119147835302133</v>
      </c>
      <c r="N801" s="5">
        <v>13989</v>
      </c>
      <c r="O801" s="5">
        <v>127</v>
      </c>
    </row>
    <row r="802" spans="1:15" x14ac:dyDescent="0.2">
      <c r="A802" s="5" t="s">
        <v>10</v>
      </c>
      <c r="B802" s="13">
        <v>13076721</v>
      </c>
      <c r="C802" s="16">
        <v>43921</v>
      </c>
      <c r="D802" s="5">
        <v>821</v>
      </c>
      <c r="E802" s="13">
        <f t="shared" si="3998"/>
        <v>1293.7142857142858</v>
      </c>
      <c r="F802" s="5">
        <v>1363</v>
      </c>
      <c r="G802" s="13">
        <v>113</v>
      </c>
      <c r="H802" s="5">
        <v>17</v>
      </c>
      <c r="I802" s="5">
        <v>13</v>
      </c>
      <c r="J802" s="8">
        <f t="shared" si="4000"/>
        <v>13.355750228593338</v>
      </c>
      <c r="K802" s="5">
        <f t="shared" si="3997"/>
        <v>35</v>
      </c>
      <c r="L802" s="8">
        <f t="shared" si="3999"/>
        <v>18.857142857142858</v>
      </c>
      <c r="M802" s="8">
        <f t="shared" si="16"/>
        <v>1.2388426731747202</v>
      </c>
      <c r="N802" s="5">
        <v>14810</v>
      </c>
      <c r="O802" s="5">
        <v>162</v>
      </c>
    </row>
    <row r="803" spans="1:15" x14ac:dyDescent="0.2">
      <c r="A803" s="5" t="s">
        <v>10</v>
      </c>
      <c r="B803" s="13">
        <v>13076721</v>
      </c>
      <c r="C803" s="16">
        <v>43922</v>
      </c>
      <c r="D803" s="5">
        <v>1687</v>
      </c>
      <c r="E803" s="13">
        <f t="shared" si="3998"/>
        <v>1419.8571428571429</v>
      </c>
      <c r="F803" s="5">
        <v>1403</v>
      </c>
      <c r="G803" s="13">
        <v>126</v>
      </c>
      <c r="H803" s="5">
        <v>18</v>
      </c>
      <c r="I803" s="5">
        <v>14</v>
      </c>
      <c r="J803" s="8">
        <f t="shared" si="4000"/>
        <v>12.930967187947232</v>
      </c>
      <c r="K803" s="5">
        <f t="shared" si="3997"/>
        <v>63</v>
      </c>
      <c r="L803" s="8">
        <f t="shared" si="3999"/>
        <v>26.857142857142858</v>
      </c>
      <c r="M803" s="8">
        <f t="shared" si="16"/>
        <v>1.720614823853778</v>
      </c>
      <c r="N803" s="5">
        <v>16497</v>
      </c>
      <c r="O803" s="5">
        <v>225</v>
      </c>
    </row>
    <row r="804" spans="1:15" x14ac:dyDescent="0.2">
      <c r="A804" s="5" t="s">
        <v>10</v>
      </c>
      <c r="B804" s="13">
        <v>13076721</v>
      </c>
      <c r="C804" s="16">
        <v>43923</v>
      </c>
      <c r="D804" s="5">
        <v>1999</v>
      </c>
      <c r="E804" s="13">
        <f t="shared" si="3998"/>
        <v>1500.4285714285713</v>
      </c>
      <c r="F804" s="5">
        <v>1469</v>
      </c>
      <c r="G804" s="13">
        <v>141</v>
      </c>
      <c r="H804" s="5">
        <v>19</v>
      </c>
      <c r="I804" s="5">
        <v>15</v>
      </c>
      <c r="J804" s="8">
        <f t="shared" si="4000"/>
        <v>12.10009101277635</v>
      </c>
      <c r="K804" s="5">
        <f t="shared" si="3997"/>
        <v>43</v>
      </c>
      <c r="L804" s="8">
        <f t="shared" si="3999"/>
        <v>31.571428571428573</v>
      </c>
      <c r="M804" s="8">
        <f t="shared" si="16"/>
        <v>2.0494434346347221</v>
      </c>
      <c r="N804" s="5">
        <v>18496</v>
      </c>
      <c r="O804" s="5">
        <v>268</v>
      </c>
    </row>
    <row r="805" spans="1:15" x14ac:dyDescent="0.2">
      <c r="A805" s="5" t="s">
        <v>10</v>
      </c>
      <c r="B805" s="13">
        <v>13076721</v>
      </c>
      <c r="C805" s="16">
        <v>43924</v>
      </c>
      <c r="D805" s="5">
        <v>1741</v>
      </c>
      <c r="E805" s="13">
        <f t="shared" si="3998"/>
        <v>1536.5714285714287</v>
      </c>
      <c r="F805" s="13">
        <f t="shared" ref="F805:F842" si="4001">SUM(D801:D805)/5</f>
        <v>1471.2</v>
      </c>
      <c r="G805" s="13">
        <v>155</v>
      </c>
      <c r="H805" s="5">
        <v>20</v>
      </c>
      <c r="I805" s="5">
        <v>16</v>
      </c>
      <c r="J805" s="8">
        <f t="shared" si="4000"/>
        <v>11.054016278878565</v>
      </c>
      <c r="K805" s="5">
        <f t="shared" si="3997"/>
        <v>39</v>
      </c>
      <c r="L805" s="8">
        <f t="shared" ref="L805:L842" si="4002">SUM(K799:K805)/7</f>
        <v>36</v>
      </c>
      <c r="M805" s="8">
        <f t="shared" si="16"/>
        <v>2.3476833374360435</v>
      </c>
      <c r="N805" s="5">
        <v>20237</v>
      </c>
      <c r="O805" s="5">
        <v>307</v>
      </c>
    </row>
    <row r="806" spans="1:15" x14ac:dyDescent="0.2">
      <c r="A806" s="5" t="s">
        <v>10</v>
      </c>
      <c r="B806" s="13">
        <v>13076721</v>
      </c>
      <c r="C806" s="16">
        <v>43925</v>
      </c>
      <c r="D806" s="5">
        <v>1671</v>
      </c>
      <c r="E806" s="13">
        <f t="shared" si="3998"/>
        <v>1536.8571428571429</v>
      </c>
      <c r="F806" s="13">
        <f t="shared" si="4001"/>
        <v>1583.8</v>
      </c>
      <c r="G806" s="13">
        <v>168</v>
      </c>
      <c r="H806" s="5">
        <v>21</v>
      </c>
      <c r="I806" s="5">
        <v>17</v>
      </c>
      <c r="J806" s="8">
        <f t="shared" si="4000"/>
        <v>9.9555802332037757</v>
      </c>
      <c r="K806" s="5">
        <f t="shared" si="3997"/>
        <v>42</v>
      </c>
      <c r="L806" s="8">
        <f t="shared" si="4002"/>
        <v>38.857142857142854</v>
      </c>
      <c r="M806" s="8">
        <f t="shared" si="16"/>
        <v>2.6688647712220823</v>
      </c>
      <c r="N806" s="5">
        <v>21908</v>
      </c>
      <c r="O806" s="5">
        <v>349</v>
      </c>
    </row>
    <row r="807" spans="1:15" x14ac:dyDescent="0.2">
      <c r="A807" s="5" t="s">
        <v>10</v>
      </c>
      <c r="B807" s="13">
        <v>13076721</v>
      </c>
      <c r="C807" s="16">
        <v>43926</v>
      </c>
      <c r="D807" s="5">
        <v>1938</v>
      </c>
      <c r="E807" s="13">
        <f t="shared" si="3998"/>
        <v>1566.4285714285713</v>
      </c>
      <c r="F807" s="13">
        <f t="shared" si="4001"/>
        <v>1807.2</v>
      </c>
      <c r="G807" s="13">
        <v>182</v>
      </c>
      <c r="H807" s="5">
        <v>22</v>
      </c>
      <c r="I807" s="5">
        <v>18</v>
      </c>
      <c r="J807" s="8">
        <f t="shared" si="4000"/>
        <v>9.2283997374135236</v>
      </c>
      <c r="K807" s="5">
        <f t="shared" si="3997"/>
        <v>47</v>
      </c>
      <c r="L807" s="8">
        <f t="shared" si="4002"/>
        <v>41.285714285714285</v>
      </c>
      <c r="M807" s="8">
        <f t="shared" si="16"/>
        <v>3.0282820899826493</v>
      </c>
      <c r="N807" s="5">
        <v>23846</v>
      </c>
      <c r="O807" s="5">
        <v>396</v>
      </c>
    </row>
    <row r="808" spans="1:15" x14ac:dyDescent="0.2">
      <c r="A808" s="5" t="s">
        <v>10</v>
      </c>
      <c r="B808" s="13">
        <v>13076721</v>
      </c>
      <c r="C808" s="16">
        <v>43927</v>
      </c>
      <c r="D808" s="5">
        <v>1128</v>
      </c>
      <c r="E808" s="13">
        <f t="shared" si="3998"/>
        <v>1569.2857142857142</v>
      </c>
      <c r="F808" s="13">
        <f t="shared" si="4001"/>
        <v>1695.4</v>
      </c>
      <c r="G808" s="13">
        <v>191</v>
      </c>
      <c r="H808" s="5">
        <v>23</v>
      </c>
      <c r="I808" s="5">
        <v>19</v>
      </c>
      <c r="J808" s="8">
        <f t="shared" si="4000"/>
        <v>8.4641285838669162</v>
      </c>
      <c r="K808" s="5">
        <f t="shared" si="3997"/>
        <v>41</v>
      </c>
      <c r="L808" s="8">
        <f t="shared" si="4002"/>
        <v>44.285714285714285</v>
      </c>
      <c r="M808" s="8">
        <f t="shared" si="16"/>
        <v>3.3418163467737823</v>
      </c>
      <c r="N808" s="5">
        <v>24974</v>
      </c>
      <c r="O808" s="5">
        <v>437</v>
      </c>
    </row>
    <row r="809" spans="1:15" x14ac:dyDescent="0.2">
      <c r="A809" s="5" t="s">
        <v>10</v>
      </c>
      <c r="B809" s="13">
        <v>13076721</v>
      </c>
      <c r="C809" s="16">
        <v>43928</v>
      </c>
      <c r="D809" s="5">
        <v>1189</v>
      </c>
      <c r="E809" s="13">
        <f t="shared" si="3998"/>
        <v>1621.8571428571429</v>
      </c>
      <c r="F809" s="13">
        <f t="shared" si="4001"/>
        <v>1533.4</v>
      </c>
      <c r="G809" s="13">
        <v>200</v>
      </c>
      <c r="H809" s="5">
        <v>24</v>
      </c>
      <c r="I809" s="5">
        <v>20</v>
      </c>
      <c r="J809" s="8">
        <f t="shared" si="4000"/>
        <v>8.0650431916344623</v>
      </c>
      <c r="K809" s="5">
        <f t="shared" si="3997"/>
        <v>44</v>
      </c>
      <c r="L809" s="8">
        <f t="shared" si="4002"/>
        <v>45.571428571428569</v>
      </c>
      <c r="M809" s="8">
        <f t="shared" si="16"/>
        <v>3.6782921345496318</v>
      </c>
      <c r="N809" s="5">
        <v>26163</v>
      </c>
      <c r="O809" s="5">
        <v>481</v>
      </c>
    </row>
    <row r="810" spans="1:15" x14ac:dyDescent="0.2">
      <c r="A810" s="5" t="s">
        <v>10</v>
      </c>
      <c r="B810" s="13">
        <v>13076721</v>
      </c>
      <c r="C810" s="16">
        <v>43929</v>
      </c>
      <c r="D810" s="5">
        <v>1401</v>
      </c>
      <c r="E810" s="13">
        <f t="shared" si="3998"/>
        <v>1581</v>
      </c>
      <c r="F810" s="13">
        <f t="shared" si="4001"/>
        <v>1465.4</v>
      </c>
      <c r="G810" s="13">
        <v>211</v>
      </c>
      <c r="H810" s="5">
        <v>25</v>
      </c>
      <c r="I810" s="5">
        <v>21</v>
      </c>
      <c r="J810" s="8">
        <f t="shared" si="4000"/>
        <v>7.2751296665154719</v>
      </c>
      <c r="K810" s="5">
        <f t="shared" si="3997"/>
        <v>83</v>
      </c>
      <c r="L810" s="8">
        <f t="shared" si="4002"/>
        <v>48.428571428571431</v>
      </c>
      <c r="M810" s="8">
        <f t="shared" si="16"/>
        <v>4.3130078251268031</v>
      </c>
      <c r="N810" s="5">
        <v>27564</v>
      </c>
      <c r="O810" s="5">
        <v>564</v>
      </c>
    </row>
    <row r="811" spans="1:15" x14ac:dyDescent="0.2">
      <c r="A811" s="5" t="s">
        <v>10</v>
      </c>
      <c r="B811" s="13">
        <v>13076721</v>
      </c>
      <c r="C811" s="16">
        <v>43930</v>
      </c>
      <c r="D811" s="5">
        <v>1263</v>
      </c>
      <c r="E811" s="13">
        <f t="shared" si="3998"/>
        <v>1475.8571428571429</v>
      </c>
      <c r="F811" s="13">
        <f t="shared" si="4001"/>
        <v>1383.8</v>
      </c>
      <c r="G811" s="13">
        <v>220</v>
      </c>
      <c r="H811" s="5">
        <f t="shared" ref="H811:I826" si="4003">H810+1</f>
        <v>26</v>
      </c>
      <c r="I811" s="5">
        <f t="shared" si="4003"/>
        <v>22</v>
      </c>
      <c r="J811" s="8">
        <f t="shared" si="4000"/>
        <v>6.3307351030713042</v>
      </c>
      <c r="K811" s="5">
        <f t="shared" si="3997"/>
        <v>71</v>
      </c>
      <c r="L811" s="8">
        <f t="shared" si="4002"/>
        <v>52.428571428571431</v>
      </c>
      <c r="M811" s="8">
        <f t="shared" si="16"/>
        <v>4.8559573917651067</v>
      </c>
      <c r="N811" s="5">
        <v>28827</v>
      </c>
      <c r="O811" s="5">
        <v>635</v>
      </c>
    </row>
    <row r="812" spans="1:15" x14ac:dyDescent="0.2">
      <c r="A812" s="5" t="s">
        <v>10</v>
      </c>
      <c r="B812" s="13">
        <v>13076721</v>
      </c>
      <c r="C812" s="16">
        <v>43931</v>
      </c>
      <c r="D812" s="5">
        <v>1536</v>
      </c>
      <c r="E812" s="13">
        <f t="shared" si="3998"/>
        <v>1446.5714285714287</v>
      </c>
      <c r="F812" s="13">
        <f t="shared" si="4001"/>
        <v>1303.4000000000001</v>
      </c>
      <c r="G812" s="13">
        <v>232</v>
      </c>
      <c r="H812" s="5">
        <f t="shared" si="4003"/>
        <v>27</v>
      </c>
      <c r="I812" s="5">
        <f t="shared" si="4003"/>
        <v>23</v>
      </c>
      <c r="J812" s="8">
        <f t="shared" si="4000"/>
        <v>5.8356721742287592</v>
      </c>
      <c r="K812" s="5">
        <f t="shared" si="3997"/>
        <v>68</v>
      </c>
      <c r="L812" s="8">
        <f t="shared" si="4002"/>
        <v>56.571428571428569</v>
      </c>
      <c r="M812" s="8">
        <f t="shared" si="16"/>
        <v>5.3759654274186932</v>
      </c>
      <c r="N812" s="5">
        <v>30363</v>
      </c>
      <c r="O812" s="5">
        <v>703</v>
      </c>
    </row>
    <row r="813" spans="1:15" x14ac:dyDescent="0.2">
      <c r="A813" s="5" t="s">
        <v>10</v>
      </c>
      <c r="B813" s="13">
        <v>13076721</v>
      </c>
      <c r="C813" s="16">
        <v>43932</v>
      </c>
      <c r="D813" s="5">
        <v>1090</v>
      </c>
      <c r="E813" s="13">
        <f t="shared" si="3998"/>
        <v>1363.5714285714287</v>
      </c>
      <c r="F813" s="13">
        <f t="shared" si="4001"/>
        <v>1295.8</v>
      </c>
      <c r="G813" s="13">
        <v>241</v>
      </c>
      <c r="H813" s="5">
        <f t="shared" si="4003"/>
        <v>28</v>
      </c>
      <c r="I813" s="5">
        <f t="shared" si="4003"/>
        <v>24</v>
      </c>
      <c r="J813" s="8">
        <f t="shared" si="4000"/>
        <v>5.1975278390372734</v>
      </c>
      <c r="K813" s="5">
        <f t="shared" si="3997"/>
        <v>44</v>
      </c>
      <c r="L813" s="8">
        <f t="shared" si="4002"/>
        <v>56.857142857142854</v>
      </c>
      <c r="M813" s="8">
        <f t="shared" si="16"/>
        <v>5.7124412151945432</v>
      </c>
      <c r="N813" s="5">
        <v>31453</v>
      </c>
      <c r="O813" s="5">
        <v>747</v>
      </c>
    </row>
    <row r="814" spans="1:15" x14ac:dyDescent="0.2">
      <c r="A814" s="5" t="s">
        <v>10</v>
      </c>
      <c r="B814" s="13">
        <v>13076721</v>
      </c>
      <c r="C814" s="16">
        <v>43933</v>
      </c>
      <c r="D814" s="5">
        <v>829</v>
      </c>
      <c r="E814" s="13">
        <f t="shared" si="3998"/>
        <v>1205.1428571428571</v>
      </c>
      <c r="F814" s="13">
        <f t="shared" si="4001"/>
        <v>1223.8</v>
      </c>
      <c r="G814" s="13">
        <v>247</v>
      </c>
      <c r="H814" s="5">
        <f t="shared" si="4003"/>
        <v>29</v>
      </c>
      <c r="I814" s="5">
        <f t="shared" si="4003"/>
        <v>25</v>
      </c>
      <c r="J814" s="8">
        <f t="shared" si="4000"/>
        <v>4.3666856462549823</v>
      </c>
      <c r="K814" s="5">
        <f t="shared" si="3997"/>
        <v>39</v>
      </c>
      <c r="L814" s="8">
        <f t="shared" si="4002"/>
        <v>55.714285714285715</v>
      </c>
      <c r="M814" s="8">
        <f t="shared" si="16"/>
        <v>6.0106811179958646</v>
      </c>
      <c r="N814" s="5">
        <v>32282</v>
      </c>
      <c r="O814" s="5">
        <v>786</v>
      </c>
    </row>
    <row r="815" spans="1:15" x14ac:dyDescent="0.2">
      <c r="A815" s="5" t="s">
        <v>10</v>
      </c>
      <c r="B815" s="13">
        <v>13076721</v>
      </c>
      <c r="C815" s="16">
        <v>43934</v>
      </c>
      <c r="D815" s="5">
        <v>733</v>
      </c>
      <c r="E815" s="13">
        <f t="shared" si="3998"/>
        <v>1148.7142857142858</v>
      </c>
      <c r="F815" s="13">
        <f t="shared" si="4001"/>
        <v>1090.2</v>
      </c>
      <c r="G815" s="13">
        <v>252</v>
      </c>
      <c r="H815" s="5">
        <f t="shared" si="4003"/>
        <v>30</v>
      </c>
      <c r="I815" s="5">
        <f t="shared" si="4003"/>
        <v>26</v>
      </c>
      <c r="J815" s="8">
        <f t="shared" si="4000"/>
        <v>3.9880769345223333</v>
      </c>
      <c r="K815" s="5">
        <f t="shared" si="3997"/>
        <v>34</v>
      </c>
      <c r="L815" s="8">
        <f t="shared" si="4002"/>
        <v>54.714285714285715</v>
      </c>
      <c r="M815" s="8">
        <f t="shared" si="16"/>
        <v>6.2706851358226574</v>
      </c>
      <c r="N815" s="5">
        <v>33015</v>
      </c>
      <c r="O815" s="5">
        <v>820</v>
      </c>
    </row>
    <row r="816" spans="1:15" x14ac:dyDescent="0.2">
      <c r="A816" s="5" t="s">
        <v>10</v>
      </c>
      <c r="B816" s="13">
        <v>13076721</v>
      </c>
      <c r="C816" s="16">
        <v>43935</v>
      </c>
      <c r="D816" s="5">
        <v>554</v>
      </c>
      <c r="E816" s="13">
        <f t="shared" si="3998"/>
        <v>1058</v>
      </c>
      <c r="F816" s="13">
        <f t="shared" si="4001"/>
        <v>948.4</v>
      </c>
      <c r="G816" s="13">
        <v>257</v>
      </c>
      <c r="H816" s="5">
        <f t="shared" si="4003"/>
        <v>31</v>
      </c>
      <c r="I816" s="5">
        <f t="shared" si="4003"/>
        <v>27</v>
      </c>
      <c r="J816" s="8">
        <f t="shared" si="4000"/>
        <v>3.5322678342323774</v>
      </c>
      <c r="K816" s="5">
        <f t="shared" si="3997"/>
        <v>52</v>
      </c>
      <c r="L816" s="8">
        <f t="shared" si="4002"/>
        <v>55.857142857142854</v>
      </c>
      <c r="M816" s="8">
        <f t="shared" si="16"/>
        <v>6.6683383395577529</v>
      </c>
      <c r="N816" s="5">
        <v>33569</v>
      </c>
      <c r="O816" s="5">
        <v>872</v>
      </c>
    </row>
    <row r="817" spans="1:15" x14ac:dyDescent="0.2">
      <c r="A817" s="5" t="s">
        <v>10</v>
      </c>
      <c r="B817" s="13">
        <v>13076721</v>
      </c>
      <c r="C817" s="16">
        <v>43936</v>
      </c>
      <c r="D817" s="5">
        <v>725</v>
      </c>
      <c r="E817" s="13">
        <f t="shared" si="3998"/>
        <v>961.42857142857144</v>
      </c>
      <c r="F817" s="13">
        <f t="shared" si="4001"/>
        <v>786.2</v>
      </c>
      <c r="G817" s="13">
        <v>262</v>
      </c>
      <c r="H817" s="5">
        <f t="shared" si="4003"/>
        <v>32</v>
      </c>
      <c r="I817" s="5">
        <f t="shared" si="4003"/>
        <v>28</v>
      </c>
      <c r="J817" s="8">
        <f t="shared" si="4000"/>
        <v>3.1003395171209687</v>
      </c>
      <c r="K817" s="5">
        <f t="shared" si="3997"/>
        <v>82</v>
      </c>
      <c r="L817" s="8">
        <f t="shared" si="4002"/>
        <v>55.714285714285715</v>
      </c>
      <c r="M817" s="8">
        <f t="shared" si="16"/>
        <v>7.2954068531400189</v>
      </c>
      <c r="N817" s="5">
        <v>34294</v>
      </c>
      <c r="O817" s="5">
        <v>954</v>
      </c>
    </row>
    <row r="818" spans="1:15" x14ac:dyDescent="0.2">
      <c r="A818" s="5" t="s">
        <v>10</v>
      </c>
      <c r="B818" s="13">
        <v>13076721</v>
      </c>
      <c r="C818" s="16">
        <v>43937</v>
      </c>
      <c r="D818" s="5">
        <v>848</v>
      </c>
      <c r="E818" s="13">
        <f t="shared" si="3998"/>
        <v>902.14285714285711</v>
      </c>
      <c r="F818" s="13">
        <f t="shared" si="4001"/>
        <v>737.8</v>
      </c>
      <c r="G818" s="13">
        <v>269</v>
      </c>
      <c r="H818" s="5">
        <f t="shared" si="4003"/>
        <v>33</v>
      </c>
      <c r="I818" s="5">
        <f t="shared" si="4003"/>
        <v>29</v>
      </c>
      <c r="J818" s="8">
        <f t="shared" si="4000"/>
        <v>2.8216779935925791</v>
      </c>
      <c r="K818" s="5">
        <f t="shared" si="3997"/>
        <v>95</v>
      </c>
      <c r="L818" s="8">
        <f t="shared" si="4002"/>
        <v>59.142857142857146</v>
      </c>
      <c r="M818" s="8">
        <f t="shared" si="16"/>
        <v>8.0218886676560572</v>
      </c>
      <c r="N818" s="5">
        <v>35142</v>
      </c>
      <c r="O818" s="5">
        <v>1049</v>
      </c>
    </row>
    <row r="819" spans="1:15" x14ac:dyDescent="0.2">
      <c r="A819" s="5" t="s">
        <v>10</v>
      </c>
      <c r="B819" s="13">
        <v>13076721</v>
      </c>
      <c r="C819" s="16">
        <v>43938</v>
      </c>
      <c r="D819" s="5">
        <v>885</v>
      </c>
      <c r="E819" s="13">
        <f t="shared" si="3998"/>
        <v>809.14285714285711</v>
      </c>
      <c r="F819" s="13">
        <f t="shared" si="4001"/>
        <v>749</v>
      </c>
      <c r="G819" s="13">
        <v>276</v>
      </c>
      <c r="H819" s="5">
        <f t="shared" si="4003"/>
        <v>34</v>
      </c>
      <c r="I819" s="5">
        <f t="shared" si="4003"/>
        <v>30</v>
      </c>
      <c r="J819" s="8">
        <f t="shared" si="4000"/>
        <v>2.4613459181811068</v>
      </c>
      <c r="K819" s="5">
        <f t="shared" si="3997"/>
        <v>88</v>
      </c>
      <c r="L819" s="8">
        <f t="shared" si="4002"/>
        <v>62</v>
      </c>
      <c r="M819" s="8">
        <f t="shared" si="16"/>
        <v>8.6948402432077572</v>
      </c>
      <c r="N819" s="5">
        <v>36027</v>
      </c>
      <c r="O819" s="5">
        <v>1137</v>
      </c>
    </row>
    <row r="820" spans="1:15" x14ac:dyDescent="0.2">
      <c r="A820" s="5" t="s">
        <v>10</v>
      </c>
      <c r="B820" s="13">
        <v>13076721</v>
      </c>
      <c r="C820" s="16">
        <v>43939</v>
      </c>
      <c r="D820" s="5">
        <v>854</v>
      </c>
      <c r="E820" s="13">
        <f t="shared" si="3998"/>
        <v>775.42857142857144</v>
      </c>
      <c r="F820" s="13">
        <f t="shared" si="4001"/>
        <v>773.2</v>
      </c>
      <c r="G820" s="13">
        <v>282</v>
      </c>
      <c r="H820" s="5">
        <f t="shared" si="4003"/>
        <v>35</v>
      </c>
      <c r="I820" s="5">
        <f t="shared" si="4003"/>
        <v>31</v>
      </c>
      <c r="J820" s="8">
        <f t="shared" si="4000"/>
        <v>2.3021265406180285</v>
      </c>
      <c r="K820" s="5">
        <f t="shared" si="3997"/>
        <v>61</v>
      </c>
      <c r="L820" s="8">
        <f t="shared" si="4002"/>
        <v>64.428571428571431</v>
      </c>
      <c r="M820" s="8">
        <f t="shared" si="16"/>
        <v>9.1613180398970044</v>
      </c>
      <c r="N820" s="5">
        <v>36881</v>
      </c>
      <c r="O820" s="5">
        <v>1198</v>
      </c>
    </row>
    <row r="821" spans="1:15" x14ac:dyDescent="0.2">
      <c r="A821" s="5" t="s">
        <v>10</v>
      </c>
      <c r="B821" s="13">
        <v>13076721</v>
      </c>
      <c r="C821" s="16">
        <v>43940</v>
      </c>
      <c r="D821" s="5">
        <f>N821-N820</f>
        <v>526</v>
      </c>
      <c r="E821" s="13">
        <f t="shared" si="3998"/>
        <v>732.14285714285711</v>
      </c>
      <c r="F821" s="13">
        <f t="shared" si="4001"/>
        <v>767.6</v>
      </c>
      <c r="G821" s="13">
        <v>286</v>
      </c>
      <c r="H821" s="5">
        <f t="shared" si="4003"/>
        <v>36</v>
      </c>
      <c r="I821" s="5">
        <f t="shared" si="4003"/>
        <v>32</v>
      </c>
      <c r="J821" s="8">
        <f t="shared" si="4000"/>
        <v>2.1247046142365571</v>
      </c>
      <c r="K821" s="5">
        <f t="shared" si="3997"/>
        <v>58</v>
      </c>
      <c r="L821" s="8">
        <f t="shared" si="4002"/>
        <v>67.142857142857139</v>
      </c>
      <c r="M821" s="8">
        <f t="shared" si="16"/>
        <v>9.604854305601533</v>
      </c>
      <c r="N821" s="5">
        <v>37407</v>
      </c>
      <c r="O821" s="5">
        <v>1256</v>
      </c>
    </row>
    <row r="822" spans="1:15" x14ac:dyDescent="0.2">
      <c r="A822" s="5" t="s">
        <v>10</v>
      </c>
      <c r="B822" s="13">
        <v>13076721</v>
      </c>
      <c r="C822" s="16">
        <v>43941</v>
      </c>
      <c r="D822" s="5">
        <v>442</v>
      </c>
      <c r="E822" s="13">
        <f t="shared" si="3998"/>
        <v>690.57142857142856</v>
      </c>
      <c r="F822" s="13">
        <f t="shared" si="4001"/>
        <v>711</v>
      </c>
      <c r="G822" s="13">
        <v>289</v>
      </c>
      <c r="H822" s="5">
        <f t="shared" si="4003"/>
        <v>37</v>
      </c>
      <c r="I822" s="5">
        <f t="shared" si="4003"/>
        <v>33</v>
      </c>
      <c r="J822" s="8">
        <f t="shared" si="4000"/>
        <v>1.9623683195648205</v>
      </c>
      <c r="K822" s="5">
        <f t="shared" si="3997"/>
        <v>30</v>
      </c>
      <c r="L822" s="8">
        <f t="shared" si="4002"/>
        <v>66.571428571428569</v>
      </c>
      <c r="M822" s="8">
        <f t="shared" si="16"/>
        <v>9.8342696154487044</v>
      </c>
      <c r="N822" s="5">
        <v>37849</v>
      </c>
      <c r="O822" s="5">
        <v>1286</v>
      </c>
    </row>
    <row r="823" spans="1:15" x14ac:dyDescent="0.2">
      <c r="A823" s="5" t="s">
        <v>10</v>
      </c>
      <c r="B823" s="13">
        <v>13076721</v>
      </c>
      <c r="C823" s="16">
        <v>43942</v>
      </c>
      <c r="D823" s="5">
        <f t="shared" ref="D823:D886" si="4004">N823-N822</f>
        <v>461</v>
      </c>
      <c r="E823" s="13">
        <f t="shared" si="3998"/>
        <v>677.28571428571433</v>
      </c>
      <c r="F823" s="13">
        <f t="shared" si="4001"/>
        <v>633.6</v>
      </c>
      <c r="G823" s="13">
        <v>293</v>
      </c>
      <c r="H823" s="5">
        <f t="shared" si="4003"/>
        <v>38</v>
      </c>
      <c r="I823" s="5">
        <f t="shared" si="4003"/>
        <v>34</v>
      </c>
      <c r="J823" s="8">
        <f t="shared" si="4000"/>
        <v>1.8875737053537658</v>
      </c>
      <c r="K823" s="5">
        <f t="shared" si="3997"/>
        <v>50</v>
      </c>
      <c r="L823" s="8">
        <f t="shared" si="4002"/>
        <v>66.285714285714292</v>
      </c>
      <c r="M823" s="8">
        <f t="shared" si="16"/>
        <v>10.216628465193988</v>
      </c>
      <c r="N823" s="5">
        <v>38310</v>
      </c>
      <c r="O823" s="5">
        <v>1336</v>
      </c>
    </row>
    <row r="824" spans="1:15" x14ac:dyDescent="0.2">
      <c r="A824" s="5" t="s">
        <v>10</v>
      </c>
      <c r="B824" s="13">
        <v>13076721</v>
      </c>
      <c r="C824" s="16">
        <v>43943</v>
      </c>
      <c r="D824" s="5">
        <f t="shared" si="4004"/>
        <v>504</v>
      </c>
      <c r="E824" s="13">
        <f t="shared" si="3998"/>
        <v>645.71428571428567</v>
      </c>
      <c r="F824" s="13">
        <f t="shared" si="4001"/>
        <v>557.4</v>
      </c>
      <c r="G824" s="13">
        <v>297</v>
      </c>
      <c r="H824" s="5">
        <f t="shared" si="4003"/>
        <v>39</v>
      </c>
      <c r="I824" s="5">
        <f t="shared" si="4003"/>
        <v>35</v>
      </c>
      <c r="J824" s="8">
        <f t="shared" si="4000"/>
        <v>1.7662459458403346</v>
      </c>
      <c r="K824" s="5">
        <f t="shared" si="3997"/>
        <v>88</v>
      </c>
      <c r="L824" s="8">
        <f t="shared" si="4002"/>
        <v>67.142857142857139</v>
      </c>
      <c r="M824" s="8">
        <f t="shared" si="16"/>
        <v>10.889580040745688</v>
      </c>
      <c r="N824" s="5">
        <v>38814</v>
      </c>
      <c r="O824" s="5">
        <v>1424</v>
      </c>
    </row>
    <row r="825" spans="1:15" x14ac:dyDescent="0.2">
      <c r="A825" s="5" t="s">
        <v>10</v>
      </c>
      <c r="B825" s="13">
        <v>13076721</v>
      </c>
      <c r="C825" s="16">
        <v>43944</v>
      </c>
      <c r="D825" s="5">
        <f t="shared" si="4004"/>
        <v>581</v>
      </c>
      <c r="E825" s="13">
        <f t="shared" si="3998"/>
        <v>607.57142857142856</v>
      </c>
      <c r="F825" s="13">
        <f t="shared" si="4001"/>
        <v>502.8</v>
      </c>
      <c r="G825" s="13">
        <v>301</v>
      </c>
      <c r="H825" s="5">
        <f t="shared" si="4003"/>
        <v>40</v>
      </c>
      <c r="I825" s="5">
        <f t="shared" si="4003"/>
        <v>36</v>
      </c>
      <c r="J825" s="8">
        <f t="shared" si="4000"/>
        <v>1.6330683868985907</v>
      </c>
      <c r="K825" s="5">
        <f t="shared" si="3997"/>
        <v>52</v>
      </c>
      <c r="L825" s="8">
        <f t="shared" si="4002"/>
        <v>61</v>
      </c>
      <c r="M825" s="8">
        <f t="shared" si="16"/>
        <v>11.287233244480783</v>
      </c>
      <c r="N825" s="5">
        <v>39395</v>
      </c>
      <c r="O825" s="5">
        <v>1476</v>
      </c>
    </row>
    <row r="826" spans="1:15" x14ac:dyDescent="0.2">
      <c r="A826" s="5" t="s">
        <v>10</v>
      </c>
      <c r="B826" s="13">
        <v>13076721</v>
      </c>
      <c r="C826" s="16">
        <v>43945</v>
      </c>
      <c r="D826" s="5">
        <f t="shared" si="4004"/>
        <v>544</v>
      </c>
      <c r="E826" s="13">
        <f t="shared" si="3998"/>
        <v>558.85714285714289</v>
      </c>
      <c r="F826" s="13">
        <f t="shared" si="4001"/>
        <v>506.4</v>
      </c>
      <c r="G826" s="13">
        <v>305</v>
      </c>
      <c r="H826" s="5">
        <f t="shared" si="4003"/>
        <v>41</v>
      </c>
      <c r="I826" s="5">
        <f t="shared" si="4003"/>
        <v>37</v>
      </c>
      <c r="J826" s="8">
        <f t="shared" si="4000"/>
        <v>1.4779944310741528</v>
      </c>
      <c r="K826" s="5">
        <f t="shared" si="3997"/>
        <v>49</v>
      </c>
      <c r="L826" s="8">
        <f t="shared" si="4002"/>
        <v>55.428571428571431</v>
      </c>
      <c r="M826" s="8">
        <f t="shared" si="16"/>
        <v>11.661944917231162</v>
      </c>
      <c r="N826" s="5">
        <v>39939</v>
      </c>
      <c r="O826" s="5">
        <v>1525</v>
      </c>
    </row>
    <row r="827" spans="1:15" x14ac:dyDescent="0.2">
      <c r="A827" s="5" t="s">
        <v>10</v>
      </c>
      <c r="B827" s="13">
        <v>13076721</v>
      </c>
      <c r="C827" s="16">
        <v>43946</v>
      </c>
      <c r="D827" s="5">
        <f t="shared" si="4004"/>
        <v>608</v>
      </c>
      <c r="E827" s="13">
        <f t="shared" si="3998"/>
        <v>523.71428571428567</v>
      </c>
      <c r="F827" s="13">
        <f t="shared" si="4001"/>
        <v>539.6</v>
      </c>
      <c r="G827" s="13">
        <v>310</v>
      </c>
      <c r="H827" s="5">
        <f t="shared" ref="H827:I842" si="4005">H826+1</f>
        <v>42</v>
      </c>
      <c r="I827" s="5">
        <f t="shared" si="4005"/>
        <v>38</v>
      </c>
      <c r="J827" s="8">
        <f t="shared" si="4000"/>
        <v>1.3648802099815707</v>
      </c>
      <c r="K827" s="5">
        <f t="shared" si="3997"/>
        <v>41</v>
      </c>
      <c r="L827" s="8">
        <f t="shared" si="4002"/>
        <v>52.571428571428569</v>
      </c>
      <c r="M827" s="8">
        <f t="shared" si="16"/>
        <v>11.975479174022295</v>
      </c>
      <c r="N827" s="5">
        <v>40547</v>
      </c>
      <c r="O827" s="5">
        <v>1566</v>
      </c>
    </row>
    <row r="828" spans="1:15" x14ac:dyDescent="0.2">
      <c r="A828" s="5" t="s">
        <v>10</v>
      </c>
      <c r="B828" s="13">
        <v>13076721</v>
      </c>
      <c r="C828" s="16">
        <v>43947</v>
      </c>
      <c r="D828" s="5">
        <f t="shared" si="4004"/>
        <v>365</v>
      </c>
      <c r="E828" s="13">
        <f t="shared" si="3998"/>
        <v>500.71428571428572</v>
      </c>
      <c r="F828" s="13">
        <f t="shared" si="4001"/>
        <v>520.4</v>
      </c>
      <c r="G828" s="13">
        <v>313</v>
      </c>
      <c r="H828" s="5">
        <f t="shared" si="4005"/>
        <v>43</v>
      </c>
      <c r="I828" s="5">
        <f t="shared" si="4005"/>
        <v>39</v>
      </c>
      <c r="J828" s="8">
        <f t="shared" si="4000"/>
        <v>1.2873676362020268</v>
      </c>
      <c r="K828" s="5">
        <f t="shared" si="3997"/>
        <v>30</v>
      </c>
      <c r="L828" s="8">
        <f t="shared" si="4002"/>
        <v>48.571428571428569</v>
      </c>
      <c r="M828" s="8">
        <f t="shared" si="16"/>
        <v>12.204894483869465</v>
      </c>
      <c r="N828" s="5">
        <v>40912</v>
      </c>
      <c r="O828" s="5">
        <v>1596</v>
      </c>
    </row>
    <row r="829" spans="1:15" x14ac:dyDescent="0.2">
      <c r="A829" s="5" t="s">
        <v>10</v>
      </c>
      <c r="B829" s="13">
        <v>13076721</v>
      </c>
      <c r="C829" s="16">
        <v>43948</v>
      </c>
      <c r="D829" s="5">
        <f t="shared" si="4004"/>
        <v>158</v>
      </c>
      <c r="E829" s="13">
        <f t="shared" si="3998"/>
        <v>460.14285714285717</v>
      </c>
      <c r="F829" s="13">
        <f t="shared" si="4001"/>
        <v>451.2</v>
      </c>
      <c r="G829" s="13">
        <v>314</v>
      </c>
      <c r="H829" s="5">
        <f t="shared" si="4005"/>
        <v>44</v>
      </c>
      <c r="I829" s="5">
        <f t="shared" si="4005"/>
        <v>40</v>
      </c>
      <c r="J829" s="8">
        <f t="shared" si="4000"/>
        <v>1.1680192627082384</v>
      </c>
      <c r="K829" s="5">
        <f t="shared" si="3997"/>
        <v>25</v>
      </c>
      <c r="L829" s="8">
        <f t="shared" si="4002"/>
        <v>47.857142857142854</v>
      </c>
      <c r="M829" s="8">
        <f t="shared" ref="M829:M1591" si="4006">O829/(B829/100000)</f>
        <v>12.396073908742107</v>
      </c>
      <c r="N829" s="5">
        <v>41070</v>
      </c>
      <c r="O829" s="5">
        <v>1621</v>
      </c>
    </row>
    <row r="830" spans="1:15" x14ac:dyDescent="0.2">
      <c r="A830" s="5" t="s">
        <v>10</v>
      </c>
      <c r="B830" s="13">
        <v>13076721</v>
      </c>
      <c r="C830" s="16">
        <v>43949</v>
      </c>
      <c r="D830" s="5">
        <f t="shared" si="4004"/>
        <v>336</v>
      </c>
      <c r="E830" s="13">
        <f t="shared" si="3998"/>
        <v>442.28571428571428</v>
      </c>
      <c r="F830" s="13">
        <f t="shared" si="4001"/>
        <v>402.2</v>
      </c>
      <c r="G830" s="13">
        <v>317</v>
      </c>
      <c r="H830" s="5">
        <f t="shared" si="4005"/>
        <v>45</v>
      </c>
      <c r="I830" s="5">
        <f t="shared" si="4005"/>
        <v>41</v>
      </c>
      <c r="J830" s="8">
        <f t="shared" si="4000"/>
        <v>1.1097291271636311</v>
      </c>
      <c r="K830" s="5">
        <f t="shared" si="3997"/>
        <v>60</v>
      </c>
      <c r="L830" s="8">
        <f t="shared" si="4002"/>
        <v>49.285714285714285</v>
      </c>
      <c r="M830" s="8">
        <f t="shared" si="4006"/>
        <v>12.854904528436448</v>
      </c>
      <c r="N830" s="5">
        <v>41406</v>
      </c>
      <c r="O830" s="5">
        <v>1681</v>
      </c>
    </row>
    <row r="831" spans="1:15" x14ac:dyDescent="0.2">
      <c r="A831" s="5" t="s">
        <v>10</v>
      </c>
      <c r="B831" s="13">
        <v>13076721</v>
      </c>
      <c r="C831" s="16">
        <v>43950</v>
      </c>
      <c r="D831" s="5">
        <f t="shared" si="4004"/>
        <v>424</v>
      </c>
      <c r="E831" s="13">
        <f t="shared" si="3998"/>
        <v>430.85714285714283</v>
      </c>
      <c r="F831" s="13">
        <f t="shared" si="4001"/>
        <v>378.2</v>
      </c>
      <c r="G831" s="13">
        <v>320</v>
      </c>
      <c r="H831" s="5">
        <f t="shared" si="4005"/>
        <v>46</v>
      </c>
      <c r="I831" s="5">
        <f t="shared" si="4005"/>
        <v>42</v>
      </c>
      <c r="J831" s="8">
        <f t="shared" si="4000"/>
        <v>1.069188855762311</v>
      </c>
      <c r="K831" s="5">
        <f t="shared" si="3997"/>
        <v>73</v>
      </c>
      <c r="L831" s="8">
        <f t="shared" si="4002"/>
        <v>47.142857142857146</v>
      </c>
      <c r="M831" s="8">
        <f t="shared" si="4006"/>
        <v>13.413148449064563</v>
      </c>
      <c r="N831" s="5">
        <v>41830</v>
      </c>
      <c r="O831" s="5">
        <v>1754</v>
      </c>
    </row>
    <row r="832" spans="1:15" x14ac:dyDescent="0.2">
      <c r="A832" s="5" t="s">
        <v>10</v>
      </c>
      <c r="B832" s="13">
        <v>13076721</v>
      </c>
      <c r="C832" s="16">
        <v>43951</v>
      </c>
      <c r="D832" s="5">
        <f t="shared" si="4004"/>
        <v>250</v>
      </c>
      <c r="E832" s="13">
        <f t="shared" si="3998"/>
        <v>383.57142857142856</v>
      </c>
      <c r="F832" s="13">
        <f t="shared" si="4001"/>
        <v>306.60000000000002</v>
      </c>
      <c r="G832" s="13">
        <v>322</v>
      </c>
      <c r="H832" s="5">
        <f t="shared" si="4005"/>
        <v>47</v>
      </c>
      <c r="I832" s="5">
        <f t="shared" si="4005"/>
        <v>43</v>
      </c>
      <c r="J832" s="8">
        <f t="shared" si="4000"/>
        <v>0.94177811917965337</v>
      </c>
      <c r="K832" s="5">
        <f t="shared" si="3997"/>
        <v>45</v>
      </c>
      <c r="L832" s="8">
        <f t="shared" si="4002"/>
        <v>46.142857142857146</v>
      </c>
      <c r="M832" s="8">
        <f t="shared" si="4006"/>
        <v>13.757271413835317</v>
      </c>
      <c r="N832" s="5">
        <v>42080</v>
      </c>
      <c r="O832" s="5">
        <v>1799</v>
      </c>
    </row>
    <row r="833" spans="1:15" x14ac:dyDescent="0.2">
      <c r="A833" s="5" t="s">
        <v>10</v>
      </c>
      <c r="B833" s="13">
        <v>13076721</v>
      </c>
      <c r="C833" s="16">
        <v>43952</v>
      </c>
      <c r="D833" s="5">
        <f t="shared" si="4004"/>
        <v>409</v>
      </c>
      <c r="E833" s="13">
        <f t="shared" si="3998"/>
        <v>364.28571428571428</v>
      </c>
      <c r="F833" s="13">
        <f t="shared" si="4001"/>
        <v>315.39999999999998</v>
      </c>
      <c r="G833" s="13">
        <v>325</v>
      </c>
      <c r="H833" s="5">
        <f t="shared" si="4005"/>
        <v>48</v>
      </c>
      <c r="I833" s="5">
        <f t="shared" si="4005"/>
        <v>44</v>
      </c>
      <c r="J833" s="8">
        <f t="shared" si="4000"/>
        <v>0.88608122758735719</v>
      </c>
      <c r="K833" s="5">
        <f t="shared" si="3997"/>
        <v>51</v>
      </c>
      <c r="L833" s="8">
        <f t="shared" si="4002"/>
        <v>46.428571428571431</v>
      </c>
      <c r="M833" s="8">
        <f t="shared" si="4006"/>
        <v>14.147277440575508</v>
      </c>
      <c r="N833" s="5">
        <v>42489</v>
      </c>
      <c r="O833" s="5">
        <v>1850</v>
      </c>
    </row>
    <row r="834" spans="1:15" x14ac:dyDescent="0.2">
      <c r="A834" s="5" t="s">
        <v>10</v>
      </c>
      <c r="B834" s="13">
        <v>13076721</v>
      </c>
      <c r="C834" s="16">
        <v>43953</v>
      </c>
      <c r="D834" s="5">
        <f t="shared" si="4004"/>
        <v>169</v>
      </c>
      <c r="E834" s="13">
        <f t="shared" si="3998"/>
        <v>301.57142857142856</v>
      </c>
      <c r="F834" s="13">
        <f t="shared" si="4001"/>
        <v>317.60000000000002</v>
      </c>
      <c r="G834" s="13">
        <v>326</v>
      </c>
      <c r="H834" s="5">
        <f t="shared" si="4005"/>
        <v>49</v>
      </c>
      <c r="I834" s="5">
        <f t="shared" si="4005"/>
        <v>45</v>
      </c>
      <c r="J834" s="8">
        <f t="shared" si="4000"/>
        <v>0.72709362320637605</v>
      </c>
      <c r="K834" s="5">
        <f t="shared" si="3997"/>
        <v>35</v>
      </c>
      <c r="L834" s="8">
        <f t="shared" si="4002"/>
        <v>45.571428571428569</v>
      </c>
      <c r="M834" s="8">
        <f t="shared" si="4006"/>
        <v>14.414928635397207</v>
      </c>
      <c r="N834" s="5">
        <v>42658</v>
      </c>
      <c r="O834" s="5">
        <v>1885</v>
      </c>
    </row>
    <row r="835" spans="1:15" x14ac:dyDescent="0.2">
      <c r="A835" s="5" t="s">
        <v>10</v>
      </c>
      <c r="B835" s="13">
        <v>13076721</v>
      </c>
      <c r="C835" s="16">
        <v>43954</v>
      </c>
      <c r="D835" s="5">
        <f t="shared" si="4004"/>
        <v>134</v>
      </c>
      <c r="E835" s="13">
        <f t="shared" si="3998"/>
        <v>268.57142857142856</v>
      </c>
      <c r="F835" s="13">
        <f t="shared" si="4001"/>
        <v>277.2</v>
      </c>
      <c r="G835" s="13">
        <v>327</v>
      </c>
      <c r="H835" s="5">
        <f t="shared" si="4005"/>
        <v>50</v>
      </c>
      <c r="I835" s="5">
        <f t="shared" si="4005"/>
        <v>46</v>
      </c>
      <c r="J835" s="8">
        <f t="shared" si="4000"/>
        <v>0.64285592162628868</v>
      </c>
      <c r="K835" s="5">
        <f t="shared" si="3997"/>
        <v>25</v>
      </c>
      <c r="L835" s="8">
        <f t="shared" si="4002"/>
        <v>44.857142857142854</v>
      </c>
      <c r="M835" s="8">
        <f t="shared" si="4006"/>
        <v>14.606108060269849</v>
      </c>
      <c r="N835" s="5">
        <v>42792</v>
      </c>
      <c r="O835" s="5">
        <v>1910</v>
      </c>
    </row>
    <row r="836" spans="1:15" x14ac:dyDescent="0.2">
      <c r="A836" s="5" t="s">
        <v>10</v>
      </c>
      <c r="B836" s="13">
        <v>13076721</v>
      </c>
      <c r="C836" s="16">
        <v>43955</v>
      </c>
      <c r="D836" s="5">
        <f t="shared" si="4004"/>
        <v>205</v>
      </c>
      <c r="E836" s="13">
        <f t="shared" si="3998"/>
        <v>275.28571428571428</v>
      </c>
      <c r="F836" s="13">
        <f t="shared" si="4001"/>
        <v>233.4</v>
      </c>
      <c r="G836" s="13">
        <v>329</v>
      </c>
      <c r="H836" s="5">
        <f t="shared" si="4005"/>
        <v>51</v>
      </c>
      <c r="I836" s="5">
        <f t="shared" si="4005"/>
        <v>47</v>
      </c>
      <c r="J836" s="8">
        <f t="shared" si="4000"/>
        <v>0.6547184235114244</v>
      </c>
      <c r="K836" s="5">
        <f t="shared" si="3997"/>
        <v>16</v>
      </c>
      <c r="L836" s="8">
        <f t="shared" si="4002"/>
        <v>43.571428571428569</v>
      </c>
      <c r="M836" s="8">
        <f t="shared" si="4006"/>
        <v>14.72846289218834</v>
      </c>
      <c r="N836" s="5">
        <v>42997</v>
      </c>
      <c r="O836" s="5">
        <v>1926</v>
      </c>
    </row>
    <row r="837" spans="1:15" x14ac:dyDescent="0.2">
      <c r="A837" s="5" t="s">
        <v>10</v>
      </c>
      <c r="B837" s="13">
        <v>13076721</v>
      </c>
      <c r="C837" s="16">
        <v>43956</v>
      </c>
      <c r="D837" s="5">
        <f t="shared" si="4004"/>
        <v>165</v>
      </c>
      <c r="E837" s="13">
        <f t="shared" si="3998"/>
        <v>250.85714285714286</v>
      </c>
      <c r="F837" s="13">
        <f t="shared" si="4001"/>
        <v>216.4</v>
      </c>
      <c r="G837" s="13">
        <v>330</v>
      </c>
      <c r="H837" s="5">
        <f t="shared" si="4005"/>
        <v>52</v>
      </c>
      <c r="I837" s="5">
        <f t="shared" si="4005"/>
        <v>48</v>
      </c>
      <c r="J837" s="8">
        <f t="shared" si="4000"/>
        <v>0.59273861442285625</v>
      </c>
      <c r="K837" s="5">
        <f t="shared" si="3997"/>
        <v>23</v>
      </c>
      <c r="L837" s="8">
        <f t="shared" si="4002"/>
        <v>38.285714285714285</v>
      </c>
      <c r="M837" s="8">
        <f t="shared" si="4006"/>
        <v>14.904347963071169</v>
      </c>
      <c r="N837" s="5">
        <v>43162</v>
      </c>
      <c r="O837" s="5">
        <v>1949</v>
      </c>
    </row>
    <row r="838" spans="1:15" x14ac:dyDescent="0.2">
      <c r="A838" s="5" t="s">
        <v>10</v>
      </c>
      <c r="B838" s="13">
        <v>13076721</v>
      </c>
      <c r="C838" s="16">
        <v>43957</v>
      </c>
      <c r="D838" s="5">
        <f t="shared" si="4004"/>
        <v>209</v>
      </c>
      <c r="E838" s="13">
        <f t="shared" si="3998"/>
        <v>220.14285714285714</v>
      </c>
      <c r="F838" s="13">
        <f t="shared" si="4001"/>
        <v>176.4</v>
      </c>
      <c r="G838" s="13">
        <v>332</v>
      </c>
      <c r="H838" s="5">
        <f t="shared" si="4005"/>
        <v>53</v>
      </c>
      <c r="I838" s="5">
        <f t="shared" si="4005"/>
        <v>49</v>
      </c>
      <c r="J838" s="8">
        <f t="shared" si="4000"/>
        <v>0.51710021207484369</v>
      </c>
      <c r="K838" s="5">
        <f t="shared" si="3997"/>
        <v>52</v>
      </c>
      <c r="L838" s="8">
        <f t="shared" si="4002"/>
        <v>35.285714285714285</v>
      </c>
      <c r="M838" s="8">
        <f t="shared" si="4006"/>
        <v>15.302001166806265</v>
      </c>
      <c r="N838" s="5">
        <v>43371</v>
      </c>
      <c r="O838" s="5">
        <v>2001</v>
      </c>
    </row>
    <row r="839" spans="1:15" x14ac:dyDescent="0.2">
      <c r="A839" s="5" t="s">
        <v>10</v>
      </c>
      <c r="B839" s="13">
        <v>13076721</v>
      </c>
      <c r="C839" s="16">
        <v>43958</v>
      </c>
      <c r="D839" s="5">
        <f t="shared" si="4004"/>
        <v>287</v>
      </c>
      <c r="E839" s="13">
        <f t="shared" si="3998"/>
        <v>225.42857142857142</v>
      </c>
      <c r="F839" s="13">
        <f t="shared" si="4001"/>
        <v>200</v>
      </c>
      <c r="G839" s="13">
        <v>334</v>
      </c>
      <c r="H839" s="5">
        <f t="shared" si="4005"/>
        <v>54</v>
      </c>
      <c r="I839" s="5">
        <f t="shared" si="4005"/>
        <v>50</v>
      </c>
      <c r="J839" s="8">
        <f t="shared" si="4000"/>
        <v>0.52679194388897976</v>
      </c>
      <c r="K839" s="5">
        <f t="shared" si="3997"/>
        <v>49</v>
      </c>
      <c r="L839" s="8">
        <f t="shared" si="4002"/>
        <v>35.857142857142854</v>
      </c>
      <c r="M839" s="8">
        <f t="shared" si="4006"/>
        <v>15.676712839556643</v>
      </c>
      <c r="N839" s="5">
        <v>43658</v>
      </c>
      <c r="O839" s="5">
        <v>2050</v>
      </c>
    </row>
    <row r="840" spans="1:15" x14ac:dyDescent="0.2">
      <c r="A840" s="5" t="s">
        <v>10</v>
      </c>
      <c r="B840" s="13">
        <v>13076721</v>
      </c>
      <c r="C840" s="16">
        <v>43959</v>
      </c>
      <c r="D840" s="5">
        <f t="shared" si="4004"/>
        <v>247</v>
      </c>
      <c r="E840" s="13">
        <f t="shared" si="3998"/>
        <v>202.28571428571428</v>
      </c>
      <c r="F840" s="13">
        <f t="shared" si="4001"/>
        <v>222.6</v>
      </c>
      <c r="G840" s="13">
        <v>336</v>
      </c>
      <c r="H840" s="5">
        <f t="shared" si="4005"/>
        <v>55</v>
      </c>
      <c r="I840" s="5">
        <f t="shared" si="4005"/>
        <v>51</v>
      </c>
      <c r="J840" s="8">
        <f t="shared" si="4000"/>
        <v>0.47023348952435357</v>
      </c>
      <c r="K840" s="5">
        <f t="shared" si="3997"/>
        <v>64</v>
      </c>
      <c r="L840" s="8">
        <f t="shared" si="4002"/>
        <v>37.714285714285715</v>
      </c>
      <c r="M840" s="8">
        <f t="shared" si="4006"/>
        <v>16.166132167230607</v>
      </c>
      <c r="N840" s="5">
        <v>43905</v>
      </c>
      <c r="O840" s="5">
        <v>2114</v>
      </c>
    </row>
    <row r="841" spans="1:15" x14ac:dyDescent="0.2">
      <c r="A841" s="5" t="s">
        <v>10</v>
      </c>
      <c r="B841" s="13">
        <v>13076721</v>
      </c>
      <c r="C841" s="16">
        <v>43960</v>
      </c>
      <c r="D841" s="5">
        <f t="shared" si="4004"/>
        <v>264</v>
      </c>
      <c r="E841" s="13">
        <f t="shared" si="3998"/>
        <v>215.85714285714286</v>
      </c>
      <c r="F841" s="13">
        <f t="shared" si="4001"/>
        <v>234.4</v>
      </c>
      <c r="G841" s="13">
        <v>338</v>
      </c>
      <c r="H841" s="5">
        <f t="shared" si="4005"/>
        <v>56</v>
      </c>
      <c r="I841" s="5">
        <f t="shared" si="4005"/>
        <v>52</v>
      </c>
      <c r="J841" s="8">
        <f t="shared" si="4000"/>
        <v>0.49943313842990911</v>
      </c>
      <c r="K841" s="5">
        <f t="shared" si="3997"/>
        <v>33</v>
      </c>
      <c r="L841" s="8">
        <f t="shared" si="4002"/>
        <v>37.428571428571431</v>
      </c>
      <c r="M841" s="8">
        <f t="shared" si="4006"/>
        <v>16.418489008062494</v>
      </c>
      <c r="N841" s="5">
        <v>44169</v>
      </c>
      <c r="O841" s="5">
        <v>2147</v>
      </c>
    </row>
    <row r="842" spans="1:15" x14ac:dyDescent="0.2">
      <c r="A842" s="5" t="s">
        <v>10</v>
      </c>
      <c r="B842" s="13">
        <v>13076721</v>
      </c>
      <c r="C842" s="16">
        <v>43961</v>
      </c>
      <c r="D842" s="5">
        <f t="shared" si="4004"/>
        <v>96</v>
      </c>
      <c r="E842" s="13">
        <f t="shared" si="3998"/>
        <v>210.42857142857142</v>
      </c>
      <c r="F842" s="13">
        <f t="shared" si="4001"/>
        <v>220.6</v>
      </c>
      <c r="G842" s="13">
        <v>339</v>
      </c>
      <c r="H842" s="5">
        <f t="shared" si="4005"/>
        <v>57</v>
      </c>
      <c r="I842" s="5">
        <f t="shared" si="4005"/>
        <v>53</v>
      </c>
      <c r="J842" s="8">
        <f t="shared" si="4000"/>
        <v>0.4844534194583856</v>
      </c>
      <c r="K842" s="5">
        <f t="shared" si="3997"/>
        <v>6</v>
      </c>
      <c r="L842" s="8">
        <f t="shared" si="4002"/>
        <v>34.714285714285715</v>
      </c>
      <c r="M842" s="8">
        <f t="shared" si="4006"/>
        <v>16.464372070031928</v>
      </c>
      <c r="N842" s="5">
        <v>44265</v>
      </c>
      <c r="O842" s="5">
        <v>2153</v>
      </c>
    </row>
    <row r="843" spans="1:15" x14ac:dyDescent="0.2">
      <c r="A843" s="5" t="s">
        <v>10</v>
      </c>
      <c r="B843" s="13">
        <v>13076721</v>
      </c>
      <c r="C843" s="16">
        <v>43962</v>
      </c>
      <c r="D843" s="5">
        <f t="shared" si="4004"/>
        <v>103</v>
      </c>
      <c r="E843" s="13">
        <f t="shared" ref="E843" si="4007">SUM(D837:D843)/7</f>
        <v>195.85714285714286</v>
      </c>
      <c r="F843" s="13">
        <f t="shared" ref="F843" si="4008">SUM(D839:D843)/5</f>
        <v>199.4</v>
      </c>
      <c r="G843" s="13">
        <v>339</v>
      </c>
      <c r="H843" s="5">
        <f t="shared" ref="H843:I858" si="4009">H842+1</f>
        <v>58</v>
      </c>
      <c r="I843" s="5">
        <f t="shared" si="4009"/>
        <v>54</v>
      </c>
      <c r="J843" s="8">
        <f t="shared" si="4000"/>
        <v>0.44873284521498918</v>
      </c>
      <c r="K843" s="5">
        <f t="shared" si="3997"/>
        <v>2</v>
      </c>
      <c r="L843" s="8">
        <f t="shared" ref="L843:L870" si="4010">SUM(K837:K843)/7</f>
        <v>32.714285714285715</v>
      </c>
      <c r="M843" s="8">
        <f t="shared" si="4006"/>
        <v>16.47966642402174</v>
      </c>
      <c r="N843" s="5">
        <v>44368</v>
      </c>
      <c r="O843" s="5">
        <v>2155</v>
      </c>
    </row>
    <row r="844" spans="1:15" x14ac:dyDescent="0.2">
      <c r="A844" s="5" t="s">
        <v>10</v>
      </c>
      <c r="B844" s="13">
        <v>13076721</v>
      </c>
      <c r="C844" s="16">
        <v>43963</v>
      </c>
      <c r="D844" s="5">
        <f t="shared" si="4004"/>
        <v>225</v>
      </c>
      <c r="E844" s="13">
        <f t="shared" ref="E844:E848" si="4011">SUM(D838:D844)/7</f>
        <v>204.42857142857142</v>
      </c>
      <c r="F844" s="13">
        <f t="shared" ref="F844:F848" si="4012">SUM(D840:D844)/5</f>
        <v>187</v>
      </c>
      <c r="G844" s="13">
        <v>341</v>
      </c>
      <c r="H844" s="5">
        <f t="shared" si="4009"/>
        <v>59</v>
      </c>
      <c r="I844" s="5">
        <f t="shared" si="4009"/>
        <v>55</v>
      </c>
      <c r="J844" s="8">
        <f t="shared" si="4000"/>
        <v>0.46627869846007469</v>
      </c>
      <c r="K844" s="5">
        <f t="shared" si="3997"/>
        <v>27</v>
      </c>
      <c r="L844" s="8">
        <f t="shared" si="4010"/>
        <v>33.285714285714285</v>
      </c>
      <c r="M844" s="8">
        <f t="shared" si="4006"/>
        <v>16.686140202884193</v>
      </c>
      <c r="N844" s="5">
        <v>44593</v>
      </c>
      <c r="O844" s="5">
        <v>2182</v>
      </c>
    </row>
    <row r="845" spans="1:15" x14ac:dyDescent="0.2">
      <c r="A845" s="5" t="s">
        <v>10</v>
      </c>
      <c r="B845" s="13">
        <v>13076721</v>
      </c>
      <c r="C845" s="16">
        <v>43964</v>
      </c>
      <c r="D845" s="5">
        <f t="shared" si="4004"/>
        <v>209</v>
      </c>
      <c r="E845" s="13">
        <f t="shared" si="4011"/>
        <v>204.42857142857142</v>
      </c>
      <c r="F845" s="13">
        <f t="shared" si="4012"/>
        <v>179.4</v>
      </c>
      <c r="G845" s="13">
        <v>343</v>
      </c>
      <c r="H845" s="5">
        <f t="shared" si="4009"/>
        <v>60</v>
      </c>
      <c r="I845" s="5">
        <f t="shared" si="4009"/>
        <v>56</v>
      </c>
      <c r="J845" s="8">
        <f t="shared" si="4000"/>
        <v>0.46411463080021659</v>
      </c>
      <c r="K845" s="5">
        <f t="shared" si="3997"/>
        <v>27</v>
      </c>
      <c r="L845" s="8">
        <f t="shared" si="4010"/>
        <v>29.714285714285715</v>
      </c>
      <c r="M845" s="8">
        <f t="shared" si="4006"/>
        <v>16.892613981746646</v>
      </c>
      <c r="N845" s="5">
        <v>44802</v>
      </c>
      <c r="O845" s="5">
        <v>2209</v>
      </c>
    </row>
    <row r="846" spans="1:15" x14ac:dyDescent="0.2">
      <c r="A846" s="5" t="s">
        <v>10</v>
      </c>
      <c r="B846" s="13">
        <v>13076721</v>
      </c>
      <c r="C846" s="16">
        <v>43965</v>
      </c>
      <c r="D846" s="5">
        <f t="shared" si="4004"/>
        <v>178</v>
      </c>
      <c r="E846" s="13">
        <f t="shared" si="4011"/>
        <v>188.85714285714286</v>
      </c>
      <c r="F846" s="13">
        <f t="shared" si="4012"/>
        <v>162.19999999999999</v>
      </c>
      <c r="G846" s="13">
        <v>344</v>
      </c>
      <c r="H846" s="5">
        <f t="shared" si="4009"/>
        <v>61</v>
      </c>
      <c r="I846" s="5">
        <f t="shared" si="4009"/>
        <v>57</v>
      </c>
      <c r="J846" s="8">
        <f t="shared" si="4000"/>
        <v>0.42678202479338845</v>
      </c>
      <c r="K846" s="5">
        <f t="shared" si="3997"/>
        <v>20</v>
      </c>
      <c r="L846" s="8">
        <f t="shared" si="4010"/>
        <v>25.571428571428573</v>
      </c>
      <c r="M846" s="8">
        <f t="shared" si="4006"/>
        <v>17.04555752164476</v>
      </c>
      <c r="N846" s="5">
        <v>44980</v>
      </c>
      <c r="O846" s="5">
        <v>2229</v>
      </c>
    </row>
    <row r="847" spans="1:15" x14ac:dyDescent="0.2">
      <c r="A847" s="5" t="s">
        <v>10</v>
      </c>
      <c r="B847" s="13">
        <v>13076721</v>
      </c>
      <c r="C847" s="16">
        <v>43966</v>
      </c>
      <c r="D847" s="5">
        <f t="shared" si="4004"/>
        <v>163</v>
      </c>
      <c r="E847" s="13">
        <f t="shared" si="4011"/>
        <v>176.85714285714286</v>
      </c>
      <c r="F847" s="13">
        <f t="shared" si="4012"/>
        <v>175.6</v>
      </c>
      <c r="G847" s="13">
        <v>345</v>
      </c>
      <c r="H847" s="5">
        <f t="shared" si="4009"/>
        <v>62</v>
      </c>
      <c r="I847" s="5">
        <f t="shared" si="4009"/>
        <v>58</v>
      </c>
      <c r="J847" s="8">
        <f t="shared" si="4000"/>
        <v>0.39796580965790368</v>
      </c>
      <c r="K847" s="5">
        <f t="shared" si="3997"/>
        <v>31</v>
      </c>
      <c r="L847" s="8">
        <f t="shared" si="4010"/>
        <v>20.857142857142858</v>
      </c>
      <c r="M847" s="8">
        <f t="shared" si="4006"/>
        <v>17.282620008486838</v>
      </c>
      <c r="N847" s="5">
        <v>45143</v>
      </c>
      <c r="O847" s="5">
        <v>2260</v>
      </c>
    </row>
    <row r="848" spans="1:15" x14ac:dyDescent="0.2">
      <c r="A848" s="5" t="s">
        <v>10</v>
      </c>
      <c r="B848" s="13">
        <v>13076721</v>
      </c>
      <c r="C848" s="16">
        <v>43967</v>
      </c>
      <c r="D848" s="5">
        <f t="shared" si="4004"/>
        <v>197</v>
      </c>
      <c r="E848" s="13">
        <f t="shared" si="4011"/>
        <v>167.28571428571428</v>
      </c>
      <c r="F848" s="13">
        <f t="shared" si="4012"/>
        <v>194.4</v>
      </c>
      <c r="G848" s="13">
        <v>347</v>
      </c>
      <c r="H848" s="5">
        <f t="shared" si="4009"/>
        <v>63</v>
      </c>
      <c r="I848" s="5">
        <f t="shared" si="4009"/>
        <v>59</v>
      </c>
      <c r="J848" s="8">
        <f t="shared" si="4000"/>
        <v>0.37493596311475408</v>
      </c>
      <c r="K848" s="5">
        <f t="shared" si="3997"/>
        <v>13</v>
      </c>
      <c r="L848" s="8">
        <f t="shared" si="4010"/>
        <v>18</v>
      </c>
      <c r="M848" s="8">
        <f t="shared" si="4006"/>
        <v>17.38203330942061</v>
      </c>
      <c r="N848" s="5">
        <v>45340</v>
      </c>
      <c r="O848" s="5">
        <v>2273</v>
      </c>
    </row>
    <row r="849" spans="1:15" x14ac:dyDescent="0.2">
      <c r="A849" s="5" t="s">
        <v>10</v>
      </c>
      <c r="B849" s="13">
        <v>13076721</v>
      </c>
      <c r="C849" s="16">
        <v>43968</v>
      </c>
      <c r="D849" s="5">
        <f t="shared" si="4004"/>
        <v>87</v>
      </c>
      <c r="E849" s="13">
        <f>SUM(D843:D849)/7</f>
        <v>166</v>
      </c>
      <c r="F849" s="13">
        <f>SUM(D845:D849)/5</f>
        <v>166.8</v>
      </c>
      <c r="G849" s="13">
        <v>347</v>
      </c>
      <c r="H849" s="5">
        <f t="shared" si="4009"/>
        <v>64</v>
      </c>
      <c r="I849" s="5">
        <f t="shared" si="4009"/>
        <v>60</v>
      </c>
      <c r="J849" s="8">
        <f t="shared" si="4000"/>
        <v>0.37066454858353187</v>
      </c>
      <c r="K849" s="5">
        <f t="shared" si="3997"/>
        <v>10</v>
      </c>
      <c r="L849" s="8">
        <f t="shared" si="4010"/>
        <v>18.571428571428573</v>
      </c>
      <c r="M849" s="8">
        <f t="shared" si="4006"/>
        <v>17.458505079369665</v>
      </c>
      <c r="N849" s="5">
        <v>45427</v>
      </c>
      <c r="O849" s="5">
        <v>2283</v>
      </c>
    </row>
    <row r="850" spans="1:15" x14ac:dyDescent="0.2">
      <c r="A850" s="5" t="s">
        <v>10</v>
      </c>
      <c r="B850" s="13">
        <v>13076721</v>
      </c>
      <c r="C850" s="16">
        <v>43969</v>
      </c>
      <c r="D850" s="5">
        <f t="shared" si="4004"/>
        <v>80</v>
      </c>
      <c r="E850" s="13">
        <f>SUM(D844:D850)/7</f>
        <v>162.71428571428572</v>
      </c>
      <c r="F850" s="13">
        <f>SUM(D846:D850)/5</f>
        <v>141</v>
      </c>
      <c r="G850" s="13">
        <v>348</v>
      </c>
      <c r="H850" s="5">
        <f t="shared" si="4009"/>
        <v>65</v>
      </c>
      <c r="I850" s="5">
        <f t="shared" si="4009"/>
        <v>61</v>
      </c>
      <c r="J850" s="8">
        <f t="shared" si="4000"/>
        <v>0.3619860608352693</v>
      </c>
      <c r="K850" s="5">
        <f t="shared" si="3997"/>
        <v>4</v>
      </c>
      <c r="L850" s="8">
        <f t="shared" si="4010"/>
        <v>18.857142857142858</v>
      </c>
      <c r="M850" s="8">
        <f t="shared" si="4006"/>
        <v>17.48909378734929</v>
      </c>
      <c r="N850" s="5">
        <v>45507</v>
      </c>
      <c r="O850" s="5">
        <v>2287</v>
      </c>
    </row>
    <row r="851" spans="1:15" x14ac:dyDescent="0.2">
      <c r="A851" s="5" t="s">
        <v>10</v>
      </c>
      <c r="B851" s="13">
        <v>13076721</v>
      </c>
      <c r="C851" s="16">
        <v>43970</v>
      </c>
      <c r="D851" s="5">
        <f t="shared" si="4004"/>
        <v>132</v>
      </c>
      <c r="E851" s="13">
        <f t="shared" ref="E851:E859" si="4013">SUM(D845:D851)/7</f>
        <v>149.42857142857142</v>
      </c>
      <c r="F851" s="13">
        <f t="shared" ref="F851:F860" si="4014">SUM(D847:D851)/5</f>
        <v>131.80000000000001</v>
      </c>
      <c r="G851" s="13">
        <v>349</v>
      </c>
      <c r="H851" s="5">
        <f t="shared" si="4009"/>
        <v>66</v>
      </c>
      <c r="I851" s="5">
        <f t="shared" si="4009"/>
        <v>62</v>
      </c>
      <c r="J851" s="8">
        <f t="shared" si="4000"/>
        <v>0.33123068348786544</v>
      </c>
      <c r="K851" s="5">
        <f t="shared" si="3997"/>
        <v>27</v>
      </c>
      <c r="L851" s="8">
        <f t="shared" si="4010"/>
        <v>18.857142857142858</v>
      </c>
      <c r="M851" s="8">
        <f t="shared" si="4006"/>
        <v>17.695567566211743</v>
      </c>
      <c r="N851" s="5">
        <v>45639</v>
      </c>
      <c r="O851" s="5">
        <v>2314</v>
      </c>
    </row>
    <row r="852" spans="1:15" x14ac:dyDescent="0.2">
      <c r="A852" s="5" t="s">
        <v>10</v>
      </c>
      <c r="B852" s="13">
        <v>13076721</v>
      </c>
      <c r="C852" s="16">
        <v>43971</v>
      </c>
      <c r="D852" s="5">
        <f t="shared" si="4004"/>
        <v>127</v>
      </c>
      <c r="E852" s="13">
        <f t="shared" si="4013"/>
        <v>137.71428571428572</v>
      </c>
      <c r="F852" s="13">
        <f t="shared" si="4014"/>
        <v>124.6</v>
      </c>
      <c r="G852" s="13">
        <v>350</v>
      </c>
      <c r="H852" s="5">
        <f t="shared" si="4009"/>
        <v>67</v>
      </c>
      <c r="I852" s="5">
        <f t="shared" si="4009"/>
        <v>63</v>
      </c>
      <c r="J852" s="8">
        <f t="shared" si="4000"/>
        <v>0.30425643388734941</v>
      </c>
      <c r="K852" s="5">
        <f t="shared" si="3997"/>
        <v>25</v>
      </c>
      <c r="L852" s="8">
        <f t="shared" si="4010"/>
        <v>18.571428571428573</v>
      </c>
      <c r="M852" s="8">
        <f t="shared" si="4006"/>
        <v>17.886746991084387</v>
      </c>
      <c r="N852" s="5">
        <v>45766</v>
      </c>
      <c r="O852" s="5">
        <v>2339</v>
      </c>
    </row>
    <row r="853" spans="1:15" x14ac:dyDescent="0.2">
      <c r="A853" s="5" t="s">
        <v>10</v>
      </c>
      <c r="B853" s="13">
        <v>13076721</v>
      </c>
      <c r="C853" s="16">
        <v>43972</v>
      </c>
      <c r="D853" s="5">
        <f t="shared" si="4004"/>
        <v>163</v>
      </c>
      <c r="E853" s="13">
        <f t="shared" si="4013"/>
        <v>135.57142857142858</v>
      </c>
      <c r="F853" s="13">
        <f t="shared" si="4014"/>
        <v>117.8</v>
      </c>
      <c r="G853" s="13">
        <v>351</v>
      </c>
      <c r="H853" s="5">
        <f t="shared" si="4009"/>
        <v>68</v>
      </c>
      <c r="I853" s="5">
        <f t="shared" si="4009"/>
        <v>64</v>
      </c>
      <c r="J853" s="8">
        <f t="shared" si="4000"/>
        <v>0.29861360217997368</v>
      </c>
      <c r="K853" s="5">
        <f t="shared" si="3997"/>
        <v>9</v>
      </c>
      <c r="L853" s="8">
        <f t="shared" si="4010"/>
        <v>17</v>
      </c>
      <c r="M853" s="8">
        <f t="shared" si="4006"/>
        <v>17.955571584038537</v>
      </c>
      <c r="N853" s="5">
        <v>45929</v>
      </c>
      <c r="O853" s="5">
        <v>2348</v>
      </c>
    </row>
    <row r="854" spans="1:15" x14ac:dyDescent="0.2">
      <c r="A854" s="5" t="s">
        <v>10</v>
      </c>
      <c r="B854" s="13">
        <v>13076721</v>
      </c>
      <c r="C854" s="16">
        <v>43973</v>
      </c>
      <c r="D854" s="5">
        <f t="shared" si="4004"/>
        <v>95</v>
      </c>
      <c r="E854" s="13">
        <f t="shared" si="4013"/>
        <v>125.85714285714286</v>
      </c>
      <c r="F854" s="13">
        <f t="shared" si="4014"/>
        <v>119.4</v>
      </c>
      <c r="G854" s="13">
        <v>352</v>
      </c>
      <c r="H854" s="5">
        <f t="shared" si="4009"/>
        <v>69</v>
      </c>
      <c r="I854" s="5">
        <f t="shared" si="4009"/>
        <v>65</v>
      </c>
      <c r="J854" s="8">
        <f t="shared" si="4000"/>
        <v>0.27639128975281646</v>
      </c>
      <c r="K854" s="5">
        <f t="shared" si="3997"/>
        <v>10</v>
      </c>
      <c r="L854" s="8">
        <f t="shared" si="4010"/>
        <v>14</v>
      </c>
      <c r="M854" s="8">
        <f t="shared" si="4006"/>
        <v>18.032043353987593</v>
      </c>
      <c r="N854" s="5">
        <v>46024</v>
      </c>
      <c r="O854" s="5">
        <v>2358</v>
      </c>
    </row>
    <row r="855" spans="1:15" x14ac:dyDescent="0.2">
      <c r="A855" s="5" t="s">
        <v>10</v>
      </c>
      <c r="B855" s="13">
        <v>13076721</v>
      </c>
      <c r="C855" s="16">
        <v>43974</v>
      </c>
      <c r="D855" s="5">
        <f t="shared" si="4004"/>
        <v>108</v>
      </c>
      <c r="E855" s="13">
        <f t="shared" si="4013"/>
        <v>113.14285714285714</v>
      </c>
      <c r="F855" s="13">
        <f t="shared" si="4014"/>
        <v>125</v>
      </c>
      <c r="G855" s="13">
        <v>353</v>
      </c>
      <c r="H855" s="5">
        <f t="shared" si="4009"/>
        <v>70</v>
      </c>
      <c r="I855" s="5">
        <f t="shared" si="4009"/>
        <v>66</v>
      </c>
      <c r="J855" s="8">
        <f t="shared" si="4000"/>
        <v>0.24778495269559994</v>
      </c>
      <c r="K855" s="5">
        <f t="shared" ref="K855:K918" si="4015">O855-O854</f>
        <v>9</v>
      </c>
      <c r="L855" s="8">
        <f t="shared" si="4010"/>
        <v>13.428571428571429</v>
      </c>
      <c r="M855" s="8">
        <f t="shared" si="4006"/>
        <v>18.100867946941744</v>
      </c>
      <c r="N855" s="5">
        <v>46132</v>
      </c>
      <c r="O855" s="5">
        <v>2367</v>
      </c>
    </row>
    <row r="856" spans="1:15" x14ac:dyDescent="0.2">
      <c r="A856" s="5" t="s">
        <v>10</v>
      </c>
      <c r="B856" s="13">
        <v>13076721</v>
      </c>
      <c r="C856" s="16">
        <v>43975</v>
      </c>
      <c r="D856" s="5">
        <f t="shared" si="4004"/>
        <v>74</v>
      </c>
      <c r="E856" s="13">
        <f t="shared" si="4013"/>
        <v>111.28571428571429</v>
      </c>
      <c r="F856" s="13">
        <f t="shared" si="4014"/>
        <v>113.4</v>
      </c>
      <c r="G856" s="13">
        <v>353</v>
      </c>
      <c r="H856" s="5">
        <f t="shared" si="4009"/>
        <v>71</v>
      </c>
      <c r="I856" s="5">
        <f t="shared" si="4009"/>
        <v>67</v>
      </c>
      <c r="J856" s="8">
        <f t="shared" si="4000"/>
        <v>0.24311537213192519</v>
      </c>
      <c r="K856" s="5">
        <f t="shared" si="4015"/>
        <v>10</v>
      </c>
      <c r="L856" s="8">
        <f t="shared" si="4010"/>
        <v>13.428571428571429</v>
      </c>
      <c r="M856" s="8">
        <f t="shared" si="4006"/>
        <v>18.177339716890799</v>
      </c>
      <c r="N856" s="5">
        <v>46206</v>
      </c>
      <c r="O856" s="5">
        <v>2377</v>
      </c>
    </row>
    <row r="857" spans="1:15" x14ac:dyDescent="0.2">
      <c r="A857" s="5" t="s">
        <v>10</v>
      </c>
      <c r="B857" s="13">
        <v>13076721</v>
      </c>
      <c r="C857" s="16">
        <v>43976</v>
      </c>
      <c r="D857" s="5">
        <f t="shared" si="4004"/>
        <v>120</v>
      </c>
      <c r="E857" s="13">
        <f t="shared" si="4013"/>
        <v>117</v>
      </c>
      <c r="F857" s="13">
        <f t="shared" si="4014"/>
        <v>112</v>
      </c>
      <c r="G857" s="13">
        <v>354</v>
      </c>
      <c r="H857" s="5">
        <f t="shared" si="4009"/>
        <v>72</v>
      </c>
      <c r="I857" s="5">
        <f t="shared" si="4009"/>
        <v>68</v>
      </c>
      <c r="J857" s="8">
        <f t="shared" ref="J857:J920" si="4016">E857/(SUM(N850:N856)/7)*100</f>
        <v>0.25497893855287779</v>
      </c>
      <c r="K857" s="5">
        <f t="shared" si="4015"/>
        <v>5</v>
      </c>
      <c r="L857" s="8">
        <f t="shared" si="4010"/>
        <v>13.571428571428571</v>
      </c>
      <c r="M857" s="8">
        <f t="shared" si="4006"/>
        <v>18.215575601865329</v>
      </c>
      <c r="N857" s="5">
        <v>46326</v>
      </c>
      <c r="O857" s="5">
        <v>2382</v>
      </c>
    </row>
    <row r="858" spans="1:15" x14ac:dyDescent="0.2">
      <c r="A858" s="5" t="s">
        <v>10</v>
      </c>
      <c r="B858" s="13">
        <v>13076721</v>
      </c>
      <c r="C858" s="16">
        <v>43977</v>
      </c>
      <c r="D858" s="5">
        <f t="shared" si="4004"/>
        <v>130</v>
      </c>
      <c r="E858" s="13">
        <f t="shared" si="4013"/>
        <v>116.71428571428571</v>
      </c>
      <c r="F858" s="13">
        <f t="shared" si="4014"/>
        <v>105.4</v>
      </c>
      <c r="G858" s="13">
        <v>355</v>
      </c>
      <c r="H858" s="5">
        <f t="shared" si="4009"/>
        <v>73</v>
      </c>
      <c r="I858" s="5">
        <f t="shared" si="4009"/>
        <v>69</v>
      </c>
      <c r="J858" s="8">
        <f t="shared" si="4016"/>
        <v>0.25370937389370912</v>
      </c>
      <c r="K858" s="5">
        <f t="shared" si="4015"/>
        <v>19</v>
      </c>
      <c r="L858" s="8">
        <f t="shared" si="4010"/>
        <v>12.428571428571429</v>
      </c>
      <c r="M858" s="8">
        <f t="shared" si="4006"/>
        <v>18.360871964768538</v>
      </c>
      <c r="N858" s="5">
        <v>46456</v>
      </c>
      <c r="O858" s="5">
        <v>2401</v>
      </c>
    </row>
    <row r="859" spans="1:15" x14ac:dyDescent="0.2">
      <c r="A859" s="5" t="s">
        <v>10</v>
      </c>
      <c r="B859" s="13">
        <v>13076721</v>
      </c>
      <c r="C859" s="16">
        <v>43978</v>
      </c>
      <c r="D859" s="5">
        <f t="shared" si="4004"/>
        <v>2</v>
      </c>
      <c r="E859" s="13">
        <f t="shared" si="4013"/>
        <v>98.857142857142861</v>
      </c>
      <c r="F859" s="13">
        <f t="shared" si="4014"/>
        <v>86.8</v>
      </c>
      <c r="G859" s="13">
        <f t="shared" ref="G859:G922" si="4017">N859/(B859/100000)</f>
        <v>355.27254882932806</v>
      </c>
      <c r="H859" s="5">
        <f t="shared" ref="H859:I874" si="4018">H858+1</f>
        <v>74</v>
      </c>
      <c r="I859" s="5">
        <f t="shared" si="4018"/>
        <v>70</v>
      </c>
      <c r="J859" s="8">
        <f t="shared" si="4016"/>
        <v>0.21434832842376542</v>
      </c>
      <c r="K859" s="5">
        <f t="shared" si="4015"/>
        <v>3</v>
      </c>
      <c r="L859" s="8">
        <f t="shared" si="4010"/>
        <v>9.2857142857142865</v>
      </c>
      <c r="M859" s="8">
        <f t="shared" si="4006"/>
        <v>18.383813495753255</v>
      </c>
      <c r="N859" s="5">
        <v>46458</v>
      </c>
      <c r="O859" s="5">
        <v>2404</v>
      </c>
    </row>
    <row r="860" spans="1:15" x14ac:dyDescent="0.2">
      <c r="A860" s="5" t="s">
        <v>10</v>
      </c>
      <c r="B860" s="13">
        <v>13076721</v>
      </c>
      <c r="C860" s="16">
        <v>43979</v>
      </c>
      <c r="D860" s="5">
        <f t="shared" si="4004"/>
        <v>271</v>
      </c>
      <c r="E860" s="13">
        <f t="shared" ref="E860:E869" si="4019">SUM(D854:D860)/7</f>
        <v>114.28571428571429</v>
      </c>
      <c r="F860" s="13">
        <f t="shared" si="4014"/>
        <v>119.4</v>
      </c>
      <c r="G860" s="13">
        <f t="shared" si="4017"/>
        <v>357.34493379494751</v>
      </c>
      <c r="H860" s="5">
        <f t="shared" si="4018"/>
        <v>75</v>
      </c>
      <c r="I860" s="5">
        <f t="shared" si="4018"/>
        <v>71</v>
      </c>
      <c r="J860" s="8">
        <f t="shared" si="4016"/>
        <v>0.2472715133943888</v>
      </c>
      <c r="K860" s="5">
        <f t="shared" si="4015"/>
        <v>34</v>
      </c>
      <c r="L860" s="8">
        <f t="shared" si="4010"/>
        <v>12.857142857142858</v>
      </c>
      <c r="M860" s="8">
        <f t="shared" si="4006"/>
        <v>18.643817513580046</v>
      </c>
      <c r="N860" s="5">
        <v>46729</v>
      </c>
      <c r="O860" s="5">
        <v>2438</v>
      </c>
    </row>
    <row r="861" spans="1:15" x14ac:dyDescent="0.2">
      <c r="A861" s="5" t="s">
        <v>10</v>
      </c>
      <c r="B861" s="13">
        <v>13076721</v>
      </c>
      <c r="C861" s="16">
        <v>43980</v>
      </c>
      <c r="D861" s="5">
        <f t="shared" si="4004"/>
        <v>80</v>
      </c>
      <c r="E861" s="13">
        <f t="shared" si="4019"/>
        <v>112.14285714285714</v>
      </c>
      <c r="F861" s="13">
        <f t="shared" ref="F861" si="4020">SUM(D857:D861)/5</f>
        <v>120.6</v>
      </c>
      <c r="G861" s="13">
        <f t="shared" si="4017"/>
        <v>357.95670795453998</v>
      </c>
      <c r="H861" s="5">
        <f t="shared" si="4018"/>
        <v>76</v>
      </c>
      <c r="I861" s="5">
        <f t="shared" si="4018"/>
        <v>72</v>
      </c>
      <c r="J861" s="8">
        <f t="shared" si="4016"/>
        <v>0.24203668474490564</v>
      </c>
      <c r="K861" s="5">
        <f t="shared" si="4015"/>
        <v>3</v>
      </c>
      <c r="L861" s="8">
        <f t="shared" si="4010"/>
        <v>11.857142857142858</v>
      </c>
      <c r="M861" s="8">
        <f t="shared" si="4006"/>
        <v>18.666759044564763</v>
      </c>
      <c r="N861" s="5">
        <v>46809</v>
      </c>
      <c r="O861" s="5">
        <v>2441</v>
      </c>
    </row>
    <row r="862" spans="1:15" x14ac:dyDescent="0.2">
      <c r="A862" s="5" t="s">
        <v>10</v>
      </c>
      <c r="B862" s="13">
        <v>13076721</v>
      </c>
      <c r="C862" s="16">
        <v>43981</v>
      </c>
      <c r="D862" s="5">
        <f t="shared" si="4004"/>
        <v>45</v>
      </c>
      <c r="E862" s="13">
        <f t="shared" si="4019"/>
        <v>103.14285714285714</v>
      </c>
      <c r="F862" s="13">
        <f t="shared" ref="F862:F871" si="4021">SUM(D858:D862)/5</f>
        <v>105.6</v>
      </c>
      <c r="G862" s="13">
        <f t="shared" si="4017"/>
        <v>358.30083091931073</v>
      </c>
      <c r="H862" s="5">
        <f t="shared" si="4018"/>
        <v>77</v>
      </c>
      <c r="I862" s="5">
        <f t="shared" si="4018"/>
        <v>73</v>
      </c>
      <c r="J862" s="8">
        <f t="shared" si="4016"/>
        <v>0.22207458261051441</v>
      </c>
      <c r="K862" s="5">
        <f t="shared" si="4015"/>
        <v>9</v>
      </c>
      <c r="L862" s="8">
        <f t="shared" si="4010"/>
        <v>11.857142857142858</v>
      </c>
      <c r="M862" s="8">
        <f t="shared" si="4006"/>
        <v>18.735583637518914</v>
      </c>
      <c r="N862" s="5">
        <v>46854</v>
      </c>
      <c r="O862" s="5">
        <v>2450</v>
      </c>
    </row>
    <row r="863" spans="1:15" x14ac:dyDescent="0.2">
      <c r="A863" s="5" t="s">
        <v>10</v>
      </c>
      <c r="B863" s="13">
        <v>13076721</v>
      </c>
      <c r="C863" s="16">
        <v>43982</v>
      </c>
      <c r="D863" s="5">
        <f t="shared" si="4004"/>
        <v>63</v>
      </c>
      <c r="E863" s="13">
        <f t="shared" si="4019"/>
        <v>101.57142857142857</v>
      </c>
      <c r="F863" s="13">
        <f t="shared" si="4021"/>
        <v>92.2</v>
      </c>
      <c r="G863" s="13">
        <f t="shared" si="4017"/>
        <v>358.78260306998976</v>
      </c>
      <c r="H863" s="5">
        <f t="shared" si="4018"/>
        <v>78</v>
      </c>
      <c r="I863" s="5">
        <f t="shared" si="4018"/>
        <v>74</v>
      </c>
      <c r="J863" s="8">
        <f t="shared" si="4016"/>
        <v>0.21820659346055402</v>
      </c>
      <c r="K863" s="5">
        <f t="shared" si="4015"/>
        <v>0</v>
      </c>
      <c r="L863" s="8">
        <f t="shared" si="4010"/>
        <v>10.428571428571429</v>
      </c>
      <c r="M863" s="8">
        <f t="shared" si="4006"/>
        <v>18.735583637518914</v>
      </c>
      <c r="N863" s="5">
        <v>46917</v>
      </c>
      <c r="O863" s="5">
        <v>2450</v>
      </c>
    </row>
    <row r="864" spans="1:15" x14ac:dyDescent="0.2">
      <c r="A864" s="5" t="s">
        <v>10</v>
      </c>
      <c r="B864" s="13">
        <v>13076721</v>
      </c>
      <c r="C864" s="16">
        <v>43983</v>
      </c>
      <c r="D864" s="5">
        <f t="shared" si="4004"/>
        <v>87</v>
      </c>
      <c r="E864" s="13">
        <f t="shared" si="4019"/>
        <v>96.857142857142861</v>
      </c>
      <c r="F864" s="13">
        <f t="shared" si="4021"/>
        <v>109.2</v>
      </c>
      <c r="G864" s="13">
        <f t="shared" si="4017"/>
        <v>359.44790746854659</v>
      </c>
      <c r="H864" s="5">
        <f t="shared" si="4018"/>
        <v>79</v>
      </c>
      <c r="I864" s="5">
        <f t="shared" si="4018"/>
        <v>75</v>
      </c>
      <c r="J864" s="8">
        <f t="shared" si="4016"/>
        <v>0.20762580807168296</v>
      </c>
      <c r="K864" s="5">
        <f t="shared" si="4015"/>
        <v>1</v>
      </c>
      <c r="L864" s="8">
        <f t="shared" si="4010"/>
        <v>9.8571428571428577</v>
      </c>
      <c r="M864" s="8">
        <f t="shared" si="4006"/>
        <v>18.743230814513822</v>
      </c>
      <c r="N864" s="5">
        <v>47004</v>
      </c>
      <c r="O864" s="5">
        <v>2451</v>
      </c>
    </row>
    <row r="865" spans="1:15" x14ac:dyDescent="0.2">
      <c r="A865" s="5" t="s">
        <v>10</v>
      </c>
      <c r="B865" s="13">
        <v>13076721</v>
      </c>
      <c r="C865" s="16">
        <v>43984</v>
      </c>
      <c r="D865" s="5">
        <f t="shared" si="4004"/>
        <v>25</v>
      </c>
      <c r="E865" s="13">
        <f t="shared" si="4019"/>
        <v>81.857142857142861</v>
      </c>
      <c r="F865" s="13">
        <f t="shared" si="4021"/>
        <v>60</v>
      </c>
      <c r="G865" s="13">
        <f t="shared" si="4017"/>
        <v>359.63908689341923</v>
      </c>
      <c r="H865" s="5">
        <f t="shared" si="4018"/>
        <v>80</v>
      </c>
      <c r="I865" s="5">
        <f t="shared" si="4018"/>
        <v>76</v>
      </c>
      <c r="J865" s="8">
        <f t="shared" si="4016"/>
        <v>0.17510779978424765</v>
      </c>
      <c r="K865" s="5">
        <f t="shared" si="4015"/>
        <v>5</v>
      </c>
      <c r="L865" s="8">
        <f t="shared" si="4010"/>
        <v>7.8571428571428568</v>
      </c>
      <c r="M865" s="8">
        <f t="shared" si="4006"/>
        <v>18.781466699488348</v>
      </c>
      <c r="N865" s="5">
        <v>47029</v>
      </c>
      <c r="O865" s="5">
        <v>2456</v>
      </c>
    </row>
    <row r="866" spans="1:15" x14ac:dyDescent="0.2">
      <c r="A866" s="5" t="s">
        <v>10</v>
      </c>
      <c r="B866" s="13">
        <v>13076721</v>
      </c>
      <c r="C866" s="16">
        <v>43985</v>
      </c>
      <c r="D866" s="5">
        <f t="shared" si="4004"/>
        <v>109</v>
      </c>
      <c r="E866" s="13">
        <f t="shared" si="4019"/>
        <v>97.142857142857139</v>
      </c>
      <c r="F866" s="13">
        <f t="shared" si="4021"/>
        <v>65.8</v>
      </c>
      <c r="G866" s="13">
        <f t="shared" si="4017"/>
        <v>360.47262918586392</v>
      </c>
      <c r="H866" s="5">
        <f t="shared" si="4018"/>
        <v>81</v>
      </c>
      <c r="I866" s="5">
        <f t="shared" si="4018"/>
        <v>77</v>
      </c>
      <c r="J866" s="8">
        <f t="shared" si="4016"/>
        <v>0.20744356314826112</v>
      </c>
      <c r="K866" s="5">
        <f t="shared" si="4015"/>
        <v>10</v>
      </c>
      <c r="L866" s="8">
        <f t="shared" si="4010"/>
        <v>8.8571428571428577</v>
      </c>
      <c r="M866" s="8">
        <f t="shared" si="4006"/>
        <v>18.857938469437407</v>
      </c>
      <c r="N866" s="5">
        <v>47138</v>
      </c>
      <c r="O866" s="5">
        <v>2466</v>
      </c>
    </row>
    <row r="867" spans="1:15" x14ac:dyDescent="0.2">
      <c r="A867" s="5" t="s">
        <v>10</v>
      </c>
      <c r="B867" s="13">
        <v>13076721</v>
      </c>
      <c r="C867" s="16">
        <v>43986</v>
      </c>
      <c r="D867" s="5">
        <f t="shared" si="4004"/>
        <v>71</v>
      </c>
      <c r="E867" s="13">
        <f t="shared" si="4019"/>
        <v>68.571428571428569</v>
      </c>
      <c r="F867" s="13">
        <f t="shared" si="4021"/>
        <v>71</v>
      </c>
      <c r="G867" s="13">
        <f t="shared" si="4017"/>
        <v>361.01557875250222</v>
      </c>
      <c r="H867" s="5">
        <f t="shared" si="4018"/>
        <v>82</v>
      </c>
      <c r="I867" s="5">
        <f t="shared" si="4018"/>
        <v>78</v>
      </c>
      <c r="J867" s="8">
        <f t="shared" si="4016"/>
        <v>0.14612761811982466</v>
      </c>
      <c r="K867" s="5">
        <f t="shared" si="4015"/>
        <v>13</v>
      </c>
      <c r="L867" s="8">
        <f t="shared" si="4010"/>
        <v>5.8571428571428568</v>
      </c>
      <c r="M867" s="8">
        <f t="shared" si="4006"/>
        <v>18.957351770371179</v>
      </c>
      <c r="N867" s="5">
        <v>47209</v>
      </c>
      <c r="O867" s="5">
        <v>2479</v>
      </c>
    </row>
    <row r="868" spans="1:15" x14ac:dyDescent="0.2">
      <c r="A868" s="5" t="s">
        <v>10</v>
      </c>
      <c r="B868" s="13">
        <v>13076721</v>
      </c>
      <c r="C868" s="16">
        <v>43987</v>
      </c>
      <c r="D868" s="5">
        <f t="shared" si="4004"/>
        <v>59</v>
      </c>
      <c r="E868" s="13">
        <f t="shared" si="4019"/>
        <v>65.571428571428569</v>
      </c>
      <c r="F868" s="13">
        <f t="shared" si="4021"/>
        <v>70.2</v>
      </c>
      <c r="G868" s="13">
        <f t="shared" si="4017"/>
        <v>361.46676219520168</v>
      </c>
      <c r="H868" s="5">
        <f t="shared" si="4018"/>
        <v>83</v>
      </c>
      <c r="I868" s="5">
        <f t="shared" si="4018"/>
        <v>79</v>
      </c>
      <c r="J868" s="8">
        <f t="shared" si="4016"/>
        <v>0.13953064202334628</v>
      </c>
      <c r="K868" s="5">
        <f t="shared" si="4015"/>
        <v>2</v>
      </c>
      <c r="L868" s="8">
        <f t="shared" si="4010"/>
        <v>5.7142857142857144</v>
      </c>
      <c r="M868" s="8">
        <f t="shared" si="4006"/>
        <v>18.972646124360992</v>
      </c>
      <c r="N868" s="5">
        <v>47268</v>
      </c>
      <c r="O868" s="18">
        <v>2481</v>
      </c>
    </row>
    <row r="869" spans="1:15" x14ac:dyDescent="0.2">
      <c r="A869" s="5" t="s">
        <v>10</v>
      </c>
      <c r="B869" s="13">
        <v>13076721</v>
      </c>
      <c r="C869" s="16">
        <v>43988</v>
      </c>
      <c r="D869" s="5">
        <f t="shared" si="4004"/>
        <v>58</v>
      </c>
      <c r="E869" s="13">
        <f t="shared" si="4019"/>
        <v>67.428571428571431</v>
      </c>
      <c r="F869" s="13">
        <f t="shared" si="4021"/>
        <v>64.400000000000006</v>
      </c>
      <c r="G869" s="13">
        <f t="shared" si="4017"/>
        <v>361.91029846090618</v>
      </c>
      <c r="H869" s="5">
        <f t="shared" si="4018"/>
        <v>84</v>
      </c>
      <c r="I869" s="5">
        <f t="shared" si="4018"/>
        <v>80</v>
      </c>
      <c r="J869" s="8">
        <f t="shared" si="4016"/>
        <v>0.14328256718647073</v>
      </c>
      <c r="K869" s="5">
        <f t="shared" si="4015"/>
        <v>8</v>
      </c>
      <c r="L869" s="8">
        <f t="shared" si="4010"/>
        <v>5.5714285714285712</v>
      </c>
      <c r="M869" s="8">
        <f t="shared" si="4006"/>
        <v>19.033823540320238</v>
      </c>
      <c r="N869" s="5">
        <v>47326</v>
      </c>
      <c r="O869" s="18">
        <v>2489</v>
      </c>
    </row>
    <row r="870" spans="1:15" x14ac:dyDescent="0.2">
      <c r="A870" s="5" t="s">
        <v>10</v>
      </c>
      <c r="B870" s="13">
        <v>13076721</v>
      </c>
      <c r="C870" s="16">
        <v>43989</v>
      </c>
      <c r="D870" s="5">
        <f t="shared" si="4004"/>
        <v>8</v>
      </c>
      <c r="E870" s="13">
        <f t="shared" ref="E870:E871" si="4022">SUM(D864:D870)/7</f>
        <v>59.571428571428569</v>
      </c>
      <c r="F870" s="13">
        <f t="shared" si="4021"/>
        <v>61</v>
      </c>
      <c r="G870" s="13">
        <f t="shared" si="4017"/>
        <v>361.97147587686544</v>
      </c>
      <c r="H870" s="5">
        <f t="shared" si="4018"/>
        <v>85</v>
      </c>
      <c r="I870" s="5">
        <f t="shared" si="4018"/>
        <v>81</v>
      </c>
      <c r="J870" s="8">
        <f t="shared" si="4016"/>
        <v>0.12640538844648685</v>
      </c>
      <c r="K870" s="5">
        <f t="shared" si="4015"/>
        <v>12</v>
      </c>
      <c r="L870" s="8">
        <f t="shared" si="4010"/>
        <v>7.2857142857142856</v>
      </c>
      <c r="M870" s="8">
        <f t="shared" si="4006"/>
        <v>19.125589664259106</v>
      </c>
      <c r="N870" s="5">
        <v>47334</v>
      </c>
      <c r="O870" s="18">
        <v>2501</v>
      </c>
    </row>
    <row r="871" spans="1:15" x14ac:dyDescent="0.2">
      <c r="A871" s="5" t="s">
        <v>10</v>
      </c>
      <c r="B871" s="13">
        <v>13076721</v>
      </c>
      <c r="C871" s="16">
        <v>43990</v>
      </c>
      <c r="D871" s="5">
        <f t="shared" si="4004"/>
        <v>37</v>
      </c>
      <c r="E871" s="13">
        <f t="shared" si="4022"/>
        <v>52.428571428571431</v>
      </c>
      <c r="F871" s="13">
        <f t="shared" si="4021"/>
        <v>46.6</v>
      </c>
      <c r="G871" s="13">
        <f t="shared" si="4017"/>
        <v>362.25442142567698</v>
      </c>
      <c r="H871" s="5">
        <f t="shared" si="4018"/>
        <v>86</v>
      </c>
      <c r="I871" s="5">
        <f t="shared" si="4018"/>
        <v>82</v>
      </c>
      <c r="J871" s="8">
        <f t="shared" si="4016"/>
        <v>0.11110842002010245</v>
      </c>
      <c r="K871" s="5">
        <f t="shared" si="4015"/>
        <v>4</v>
      </c>
      <c r="L871" s="8">
        <f t="shared" ref="L871:L934" si="4023">SUM(K865:K871)/7</f>
        <v>7.7142857142857144</v>
      </c>
      <c r="M871" s="8">
        <f t="shared" si="4006"/>
        <v>19.156178372238728</v>
      </c>
      <c r="N871" s="5">
        <v>47371</v>
      </c>
      <c r="O871" s="18">
        <v>2505</v>
      </c>
    </row>
    <row r="872" spans="1:15" x14ac:dyDescent="0.2">
      <c r="A872" s="5" t="s">
        <v>10</v>
      </c>
      <c r="B872" s="13">
        <v>13076721</v>
      </c>
      <c r="C872" s="16">
        <v>43991</v>
      </c>
      <c r="D872" s="5">
        <f t="shared" si="4004"/>
        <v>52</v>
      </c>
      <c r="E872" s="13">
        <f t="shared" ref="E872:E935" si="4024">SUM(D866:D872)/7</f>
        <v>56.285714285714285</v>
      </c>
      <c r="F872" s="13">
        <f t="shared" ref="F872:F935" si="4025">SUM(D868:D872)/5</f>
        <v>42.8</v>
      </c>
      <c r="G872" s="13">
        <f t="shared" si="4017"/>
        <v>362.65207462941203</v>
      </c>
      <c r="H872" s="5">
        <f t="shared" si="4018"/>
        <v>87</v>
      </c>
      <c r="I872" s="5">
        <f t="shared" si="4018"/>
        <v>83</v>
      </c>
      <c r="J872" s="8">
        <f t="shared" si="4016"/>
        <v>0.1191502230286535</v>
      </c>
      <c r="K872" s="5">
        <f t="shared" si="4015"/>
        <v>16</v>
      </c>
      <c r="L872" s="8">
        <f t="shared" si="4023"/>
        <v>9.2857142857142865</v>
      </c>
      <c r="M872" s="8">
        <f t="shared" si="4006"/>
        <v>19.27853320415722</v>
      </c>
      <c r="N872" s="5">
        <v>47423</v>
      </c>
      <c r="O872" s="18">
        <v>2521</v>
      </c>
    </row>
    <row r="873" spans="1:15" x14ac:dyDescent="0.2">
      <c r="A873" s="5" t="s">
        <v>10</v>
      </c>
      <c r="B873" s="13">
        <v>13076721</v>
      </c>
      <c r="C873" s="16">
        <v>43992</v>
      </c>
      <c r="D873" s="5">
        <f t="shared" si="4004"/>
        <v>56</v>
      </c>
      <c r="E873" s="13">
        <f t="shared" si="4024"/>
        <v>48.714285714285715</v>
      </c>
      <c r="F873" s="13">
        <f t="shared" si="4025"/>
        <v>42.2</v>
      </c>
      <c r="G873" s="13">
        <f t="shared" si="4017"/>
        <v>363.08031654112676</v>
      </c>
      <c r="H873" s="5">
        <f t="shared" si="4018"/>
        <v>88</v>
      </c>
      <c r="I873" s="5">
        <f t="shared" si="4018"/>
        <v>84</v>
      </c>
      <c r="J873" s="8">
        <f t="shared" si="4016"/>
        <v>0.1029996768045332</v>
      </c>
      <c r="K873" s="5">
        <f t="shared" si="4015"/>
        <v>10</v>
      </c>
      <c r="L873" s="8">
        <f t="shared" si="4023"/>
        <v>9.2857142857142865</v>
      </c>
      <c r="M873" s="8">
        <f t="shared" si="4006"/>
        <v>19.355004974106276</v>
      </c>
      <c r="N873" s="5">
        <v>47479</v>
      </c>
      <c r="O873" s="18">
        <v>2531</v>
      </c>
    </row>
    <row r="874" spans="1:15" x14ac:dyDescent="0.2">
      <c r="A874" s="5" t="s">
        <v>10</v>
      </c>
      <c r="B874" s="13">
        <v>13076721</v>
      </c>
      <c r="C874" s="16">
        <v>43993</v>
      </c>
      <c r="D874" s="5">
        <f t="shared" si="4004"/>
        <v>57</v>
      </c>
      <c r="E874" s="13">
        <f t="shared" si="4024"/>
        <v>46.714285714285715</v>
      </c>
      <c r="F874" s="13">
        <f t="shared" si="4025"/>
        <v>42</v>
      </c>
      <c r="G874" s="13">
        <f t="shared" si="4017"/>
        <v>363.51620562983641</v>
      </c>
      <c r="H874" s="5">
        <f t="shared" si="4018"/>
        <v>89</v>
      </c>
      <c r="I874" s="5">
        <f t="shared" si="4018"/>
        <v>85</v>
      </c>
      <c r="J874" s="8">
        <f t="shared" si="4016"/>
        <v>9.8669321987869998E-2</v>
      </c>
      <c r="K874" s="5">
        <f t="shared" si="4015"/>
        <v>5</v>
      </c>
      <c r="L874" s="8">
        <f t="shared" si="4023"/>
        <v>8.1428571428571423</v>
      </c>
      <c r="M874" s="8">
        <f t="shared" si="4006"/>
        <v>19.393240859080805</v>
      </c>
      <c r="N874" s="5">
        <v>47536</v>
      </c>
      <c r="O874" s="18">
        <v>2536</v>
      </c>
    </row>
    <row r="875" spans="1:15" x14ac:dyDescent="0.2">
      <c r="A875" s="5" t="s">
        <v>10</v>
      </c>
      <c r="B875" s="13">
        <v>13076721</v>
      </c>
      <c r="C875" s="16">
        <v>43994</v>
      </c>
      <c r="D875" s="5">
        <f t="shared" si="4004"/>
        <v>38</v>
      </c>
      <c r="E875" s="13">
        <f t="shared" si="4024"/>
        <v>43.714285714285715</v>
      </c>
      <c r="F875" s="13">
        <f t="shared" si="4025"/>
        <v>48</v>
      </c>
      <c r="G875" s="13">
        <f t="shared" si="4017"/>
        <v>363.8067983556428</v>
      </c>
      <c r="H875" s="5">
        <f t="shared" ref="H875:I890" si="4026">H874+1</f>
        <v>90</v>
      </c>
      <c r="I875" s="5">
        <f t="shared" si="4026"/>
        <v>86</v>
      </c>
      <c r="J875" s="8">
        <f t="shared" si="4016"/>
        <v>9.2241745720254301E-2</v>
      </c>
      <c r="K875" s="5">
        <f t="shared" si="4015"/>
        <v>2</v>
      </c>
      <c r="L875" s="8">
        <f t="shared" si="4023"/>
        <v>8.1428571428571423</v>
      </c>
      <c r="M875" s="8">
        <f t="shared" si="4006"/>
        <v>19.408535213070614</v>
      </c>
      <c r="N875" s="5">
        <v>47574</v>
      </c>
      <c r="O875" s="18">
        <v>2538</v>
      </c>
    </row>
    <row r="876" spans="1:15" x14ac:dyDescent="0.2">
      <c r="A876" s="5" t="s">
        <v>10</v>
      </c>
      <c r="B876" s="13">
        <v>13076721</v>
      </c>
      <c r="C876" s="16">
        <v>43995</v>
      </c>
      <c r="D876" s="5">
        <f t="shared" si="4004"/>
        <v>38</v>
      </c>
      <c r="E876" s="13">
        <f t="shared" si="4024"/>
        <v>40.857142857142854</v>
      </c>
      <c r="F876" s="13">
        <f t="shared" si="4025"/>
        <v>48.2</v>
      </c>
      <c r="G876" s="13">
        <f t="shared" si="4017"/>
        <v>364.09739108144925</v>
      </c>
      <c r="H876" s="5">
        <f t="shared" si="4026"/>
        <v>91</v>
      </c>
      <c r="I876" s="5">
        <f t="shared" si="4026"/>
        <v>87</v>
      </c>
      <c r="J876" s="8">
        <f t="shared" si="4016"/>
        <v>8.6133422478413935E-2</v>
      </c>
      <c r="K876" s="5">
        <f t="shared" si="4015"/>
        <v>2</v>
      </c>
      <c r="L876" s="8">
        <f t="shared" si="4023"/>
        <v>7.2857142857142856</v>
      </c>
      <c r="M876" s="8">
        <f t="shared" si="4006"/>
        <v>19.423829567060427</v>
      </c>
      <c r="N876" s="5">
        <v>47612</v>
      </c>
      <c r="O876" s="18">
        <v>2540</v>
      </c>
    </row>
    <row r="877" spans="1:15" x14ac:dyDescent="0.2">
      <c r="A877" s="5" t="s">
        <v>10</v>
      </c>
      <c r="B877" s="13">
        <v>13076721</v>
      </c>
      <c r="C877" s="16">
        <v>43996</v>
      </c>
      <c r="D877" s="5">
        <f t="shared" si="4004"/>
        <v>14</v>
      </c>
      <c r="E877" s="13">
        <f t="shared" si="4024"/>
        <v>41.714285714285715</v>
      </c>
      <c r="F877" s="13">
        <f t="shared" si="4025"/>
        <v>40.6</v>
      </c>
      <c r="G877" s="13">
        <f t="shared" si="4017"/>
        <v>364.2044515593779</v>
      </c>
      <c r="H877" s="5">
        <f t="shared" si="4026"/>
        <v>92</v>
      </c>
      <c r="I877" s="5">
        <f t="shared" si="4026"/>
        <v>88</v>
      </c>
      <c r="J877" s="8">
        <f t="shared" si="4016"/>
        <v>8.7864736450926656E-2</v>
      </c>
      <c r="K877" s="5">
        <f t="shared" si="4015"/>
        <v>1</v>
      </c>
      <c r="L877" s="8">
        <f t="shared" si="4023"/>
        <v>5.7142857142857144</v>
      </c>
      <c r="M877" s="8">
        <f t="shared" si="4006"/>
        <v>19.431476744055331</v>
      </c>
      <c r="N877" s="5">
        <v>47626</v>
      </c>
      <c r="O877" s="18">
        <v>2541</v>
      </c>
    </row>
    <row r="878" spans="1:15" x14ac:dyDescent="0.2">
      <c r="A878" s="5" t="s">
        <v>10</v>
      </c>
      <c r="B878" s="13">
        <v>13076721</v>
      </c>
      <c r="C878" s="16">
        <v>43997</v>
      </c>
      <c r="D878" s="5">
        <f t="shared" si="4004"/>
        <v>16</v>
      </c>
      <c r="E878" s="13">
        <f t="shared" si="4024"/>
        <v>38.714285714285715</v>
      </c>
      <c r="F878" s="13">
        <f t="shared" si="4025"/>
        <v>32.6</v>
      </c>
      <c r="G878" s="13">
        <f t="shared" si="4017"/>
        <v>364.32680639129637</v>
      </c>
      <c r="H878" s="5">
        <f t="shared" si="4026"/>
        <v>93</v>
      </c>
      <c r="I878" s="5">
        <f t="shared" si="4026"/>
        <v>89</v>
      </c>
      <c r="J878" s="8">
        <f t="shared" si="4016"/>
        <v>8.1474110173440639E-2</v>
      </c>
      <c r="K878" s="5">
        <f t="shared" si="4015"/>
        <v>0</v>
      </c>
      <c r="L878" s="8">
        <f t="shared" si="4023"/>
        <v>5.1428571428571432</v>
      </c>
      <c r="M878" s="8">
        <f t="shared" si="4006"/>
        <v>19.431476744055331</v>
      </c>
      <c r="N878" s="5">
        <v>47642</v>
      </c>
      <c r="O878" s="18">
        <v>2541</v>
      </c>
    </row>
    <row r="879" spans="1:15" x14ac:dyDescent="0.2">
      <c r="A879" s="5" t="s">
        <v>10</v>
      </c>
      <c r="B879" s="13">
        <v>13076721</v>
      </c>
      <c r="C879" s="16">
        <v>43998</v>
      </c>
      <c r="D879" s="5">
        <f t="shared" si="4004"/>
        <v>48</v>
      </c>
      <c r="E879" s="13">
        <f t="shared" si="4024"/>
        <v>38.142857142857146</v>
      </c>
      <c r="F879" s="13">
        <f t="shared" si="4025"/>
        <v>30.8</v>
      </c>
      <c r="G879" s="13">
        <f t="shared" si="4017"/>
        <v>364.69387088705184</v>
      </c>
      <c r="H879" s="5">
        <f t="shared" si="4026"/>
        <v>94</v>
      </c>
      <c r="I879" s="5">
        <f t="shared" si="4026"/>
        <v>90</v>
      </c>
      <c r="J879" s="8">
        <f t="shared" si="4016"/>
        <v>8.0206192999531384E-2</v>
      </c>
      <c r="K879" s="5">
        <f t="shared" si="4015"/>
        <v>-1</v>
      </c>
      <c r="L879" s="8">
        <f t="shared" si="4023"/>
        <v>2.7142857142857144</v>
      </c>
      <c r="M879" s="8">
        <f t="shared" si="4006"/>
        <v>19.423829567060427</v>
      </c>
      <c r="N879" s="5">
        <v>47690</v>
      </c>
      <c r="O879" s="18">
        <v>2540</v>
      </c>
    </row>
    <row r="880" spans="1:15" x14ac:dyDescent="0.2">
      <c r="A880" s="5" t="s">
        <v>10</v>
      </c>
      <c r="B880" s="13">
        <v>13076721</v>
      </c>
      <c r="C880" s="16">
        <v>43999</v>
      </c>
      <c r="D880" s="5">
        <f t="shared" si="4004"/>
        <v>20</v>
      </c>
      <c r="E880" s="13">
        <f t="shared" si="4024"/>
        <v>33</v>
      </c>
      <c r="F880" s="13">
        <f t="shared" si="4025"/>
        <v>27.2</v>
      </c>
      <c r="G880" s="13">
        <f t="shared" si="4017"/>
        <v>364.84681442695</v>
      </c>
      <c r="H880" s="5">
        <f t="shared" si="4026"/>
        <v>95</v>
      </c>
      <c r="I880" s="5">
        <f t="shared" si="4026"/>
        <v>91</v>
      </c>
      <c r="J880" s="8">
        <f t="shared" si="4016"/>
        <v>6.9336262865478657E-2</v>
      </c>
      <c r="K880" s="5">
        <f t="shared" si="4015"/>
        <v>6</v>
      </c>
      <c r="L880" s="8">
        <f t="shared" si="4023"/>
        <v>2.1428571428571428</v>
      </c>
      <c r="M880" s="8">
        <f t="shared" si="4006"/>
        <v>19.469712629029861</v>
      </c>
      <c r="N880" s="5">
        <v>47710</v>
      </c>
      <c r="O880" s="18">
        <v>2546</v>
      </c>
    </row>
    <row r="881" spans="1:15" x14ac:dyDescent="0.2">
      <c r="A881" s="5" t="s">
        <v>10</v>
      </c>
      <c r="B881" s="13">
        <v>13076721</v>
      </c>
      <c r="C881" s="16">
        <v>44000</v>
      </c>
      <c r="D881" s="5">
        <f t="shared" si="4004"/>
        <v>37</v>
      </c>
      <c r="E881" s="13">
        <f t="shared" si="4024"/>
        <v>30.142857142857142</v>
      </c>
      <c r="F881" s="13">
        <f t="shared" si="4025"/>
        <v>27</v>
      </c>
      <c r="G881" s="13">
        <f t="shared" si="4017"/>
        <v>365.12975997576149</v>
      </c>
      <c r="H881" s="5">
        <f t="shared" si="4026"/>
        <v>96</v>
      </c>
      <c r="I881" s="5">
        <f t="shared" si="4026"/>
        <v>92</v>
      </c>
      <c r="J881" s="8">
        <f t="shared" si="4016"/>
        <v>6.3289240829059054E-2</v>
      </c>
      <c r="K881" s="5">
        <f t="shared" si="4015"/>
        <v>10</v>
      </c>
      <c r="L881" s="8">
        <f t="shared" si="4023"/>
        <v>2.8571428571428572</v>
      </c>
      <c r="M881" s="8">
        <f t="shared" si="4006"/>
        <v>19.546184398978916</v>
      </c>
      <c r="N881" s="5">
        <v>47747</v>
      </c>
      <c r="O881" s="18">
        <v>2556</v>
      </c>
    </row>
    <row r="882" spans="1:15" x14ac:dyDescent="0.2">
      <c r="A882" s="5" t="s">
        <v>10</v>
      </c>
      <c r="B882" s="13">
        <v>13076721</v>
      </c>
      <c r="C882" s="16">
        <v>44001</v>
      </c>
      <c r="D882" s="5">
        <f t="shared" si="4004"/>
        <v>52</v>
      </c>
      <c r="E882" s="13">
        <f t="shared" si="4024"/>
        <v>32.142857142857146</v>
      </c>
      <c r="F882" s="13">
        <f t="shared" si="4025"/>
        <v>34.6</v>
      </c>
      <c r="G882" s="13">
        <f t="shared" si="4017"/>
        <v>365.52741317949659</v>
      </c>
      <c r="H882" s="5">
        <f t="shared" si="4026"/>
        <v>97</v>
      </c>
      <c r="I882" s="5">
        <f t="shared" si="4026"/>
        <v>93</v>
      </c>
      <c r="J882" s="8">
        <f t="shared" si="4016"/>
        <v>6.7445840989685285E-2</v>
      </c>
      <c r="K882" s="5">
        <f t="shared" si="4015"/>
        <v>6</v>
      </c>
      <c r="L882" s="8">
        <f t="shared" si="4023"/>
        <v>3.4285714285714284</v>
      </c>
      <c r="M882" s="8">
        <f t="shared" si="4006"/>
        <v>19.59206746094835</v>
      </c>
      <c r="N882" s="5">
        <v>47799</v>
      </c>
      <c r="O882" s="18">
        <v>2562</v>
      </c>
    </row>
    <row r="883" spans="1:15" x14ac:dyDescent="0.2">
      <c r="A883" s="5" t="s">
        <v>10</v>
      </c>
      <c r="B883" s="13">
        <v>13076721</v>
      </c>
      <c r="C883" s="16">
        <v>44002</v>
      </c>
      <c r="D883" s="5">
        <f t="shared" si="4004"/>
        <v>28</v>
      </c>
      <c r="E883" s="13">
        <f t="shared" si="4024"/>
        <v>30.714285714285715</v>
      </c>
      <c r="F883" s="13">
        <f t="shared" si="4025"/>
        <v>37</v>
      </c>
      <c r="G883" s="13">
        <f t="shared" si="4017"/>
        <v>365.74153413535396</v>
      </c>
      <c r="H883" s="5">
        <f t="shared" si="4026"/>
        <v>98</v>
      </c>
      <c r="I883" s="5">
        <f t="shared" si="4026"/>
        <v>94</v>
      </c>
      <c r="J883" s="8">
        <f t="shared" si="4016"/>
        <v>6.4404809691276294E-2</v>
      </c>
      <c r="K883" s="5">
        <f t="shared" si="4015"/>
        <v>4</v>
      </c>
      <c r="L883" s="8">
        <f t="shared" si="4023"/>
        <v>3.7142857142857144</v>
      </c>
      <c r="M883" s="8">
        <f t="shared" si="4006"/>
        <v>19.622656168927975</v>
      </c>
      <c r="N883" s="5">
        <v>47827</v>
      </c>
      <c r="O883" s="18">
        <v>2566</v>
      </c>
    </row>
    <row r="884" spans="1:15" x14ac:dyDescent="0.2">
      <c r="A884" s="5" t="s">
        <v>10</v>
      </c>
      <c r="B884" s="13">
        <v>13076721</v>
      </c>
      <c r="C884" s="16">
        <v>44003</v>
      </c>
      <c r="D884" s="5">
        <f t="shared" si="4004"/>
        <v>16</v>
      </c>
      <c r="E884" s="13">
        <f t="shared" si="4024"/>
        <v>31</v>
      </c>
      <c r="F884" s="13">
        <f t="shared" si="4025"/>
        <v>30.6</v>
      </c>
      <c r="G884" s="13">
        <f t="shared" si="4017"/>
        <v>365.86388896727243</v>
      </c>
      <c r="H884" s="5">
        <f t="shared" si="4026"/>
        <v>99</v>
      </c>
      <c r="I884" s="5">
        <f t="shared" si="4026"/>
        <v>95</v>
      </c>
      <c r="J884" s="8">
        <f t="shared" si="4016"/>
        <v>6.4962085492499419E-2</v>
      </c>
      <c r="K884" s="5">
        <f t="shared" si="4015"/>
        <v>-1</v>
      </c>
      <c r="L884" s="8">
        <f t="shared" si="4023"/>
        <v>3.4285714285714284</v>
      </c>
      <c r="M884" s="8">
        <f t="shared" si="4006"/>
        <v>19.61500899193307</v>
      </c>
      <c r="N884" s="5">
        <v>47843</v>
      </c>
      <c r="O884" s="18">
        <v>2565</v>
      </c>
    </row>
    <row r="885" spans="1:15" x14ac:dyDescent="0.2">
      <c r="A885" s="5" t="s">
        <v>10</v>
      </c>
      <c r="B885" s="13">
        <v>13076721</v>
      </c>
      <c r="C885" s="16">
        <v>44004</v>
      </c>
      <c r="D885" s="5">
        <f t="shared" si="4004"/>
        <v>24</v>
      </c>
      <c r="E885" s="13">
        <f t="shared" si="4024"/>
        <v>32.142857142857146</v>
      </c>
      <c r="F885" s="13">
        <f t="shared" si="4025"/>
        <v>31.4</v>
      </c>
      <c r="G885" s="13">
        <f t="shared" si="4017"/>
        <v>366.04742121515017</v>
      </c>
      <c r="H885" s="5">
        <f t="shared" si="4026"/>
        <v>100</v>
      </c>
      <c r="I885" s="5">
        <f t="shared" si="4026"/>
        <v>96</v>
      </c>
      <c r="J885" s="8">
        <f t="shared" si="4016"/>
        <v>6.7313272980751404E-2</v>
      </c>
      <c r="K885" s="5">
        <f t="shared" si="4015"/>
        <v>2</v>
      </c>
      <c r="L885" s="8">
        <f t="shared" si="4023"/>
        <v>3.7142857142857144</v>
      </c>
      <c r="M885" s="8">
        <f t="shared" si="4006"/>
        <v>19.630303345922879</v>
      </c>
      <c r="N885" s="5">
        <v>47867</v>
      </c>
      <c r="O885" s="18">
        <v>2567</v>
      </c>
    </row>
    <row r="886" spans="1:15" x14ac:dyDescent="0.2">
      <c r="A886" s="5" t="s">
        <v>10</v>
      </c>
      <c r="B886" s="13">
        <v>13076721</v>
      </c>
      <c r="C886" s="16">
        <v>44005</v>
      </c>
      <c r="D886" s="5">
        <f t="shared" si="4004"/>
        <v>27</v>
      </c>
      <c r="E886" s="13">
        <f t="shared" si="4024"/>
        <v>29.142857142857142</v>
      </c>
      <c r="F886" s="13">
        <f t="shared" si="4025"/>
        <v>29.4</v>
      </c>
      <c r="G886" s="13">
        <f t="shared" si="4017"/>
        <v>366.25389499401263</v>
      </c>
      <c r="H886" s="5">
        <f t="shared" si="4026"/>
        <v>101</v>
      </c>
      <c r="I886" s="5">
        <f t="shared" si="4026"/>
        <v>97</v>
      </c>
      <c r="J886" s="8">
        <f t="shared" si="4016"/>
        <v>6.0989646708502369E-2</v>
      </c>
      <c r="K886" s="5">
        <f t="shared" si="4015"/>
        <v>4</v>
      </c>
      <c r="L886" s="8">
        <f t="shared" si="4023"/>
        <v>4.4285714285714288</v>
      </c>
      <c r="M886" s="8">
        <f t="shared" si="4006"/>
        <v>19.660892053902504</v>
      </c>
      <c r="N886" s="5">
        <v>47894</v>
      </c>
      <c r="O886" s="18">
        <v>2571</v>
      </c>
    </row>
    <row r="887" spans="1:15" x14ac:dyDescent="0.2">
      <c r="A887" s="5" t="s">
        <v>10</v>
      </c>
      <c r="B887" s="13">
        <v>13076721</v>
      </c>
      <c r="C887" s="16">
        <v>44006</v>
      </c>
      <c r="D887" s="5">
        <f t="shared" ref="D887:D950" si="4027">N887-N886</f>
        <v>101</v>
      </c>
      <c r="E887" s="13">
        <f t="shared" si="4024"/>
        <v>40.714285714285715</v>
      </c>
      <c r="F887" s="13">
        <f t="shared" si="4025"/>
        <v>39.200000000000003</v>
      </c>
      <c r="G887" s="13">
        <f t="shared" si="4017"/>
        <v>367.02625987049811</v>
      </c>
      <c r="H887" s="5">
        <f t="shared" si="4026"/>
        <v>102</v>
      </c>
      <c r="I887" s="5">
        <f t="shared" si="4026"/>
        <v>98</v>
      </c>
      <c r="J887" s="8">
        <f t="shared" si="4016"/>
        <v>8.5154188839124317E-2</v>
      </c>
      <c r="K887" s="5">
        <f t="shared" si="4015"/>
        <v>7</v>
      </c>
      <c r="L887" s="8">
        <f t="shared" si="4023"/>
        <v>4.5714285714285712</v>
      </c>
      <c r="M887" s="8">
        <f t="shared" si="4006"/>
        <v>19.714422292866843</v>
      </c>
      <c r="N887" s="5">
        <v>47995</v>
      </c>
      <c r="O887" s="18">
        <v>2578</v>
      </c>
    </row>
    <row r="888" spans="1:15" x14ac:dyDescent="0.2">
      <c r="A888" s="5" t="s">
        <v>10</v>
      </c>
      <c r="B888" s="13">
        <v>13076721</v>
      </c>
      <c r="C888" s="16">
        <v>44007</v>
      </c>
      <c r="D888" s="5">
        <f t="shared" si="4027"/>
        <v>127</v>
      </c>
      <c r="E888" s="13">
        <f t="shared" si="4024"/>
        <v>53.571428571428569</v>
      </c>
      <c r="F888" s="13">
        <f t="shared" si="4025"/>
        <v>59</v>
      </c>
      <c r="G888" s="13">
        <f t="shared" si="4017"/>
        <v>367.99745134885114</v>
      </c>
      <c r="H888" s="5">
        <f t="shared" si="4026"/>
        <v>103</v>
      </c>
      <c r="I888" s="5">
        <f t="shared" si="4026"/>
        <v>99</v>
      </c>
      <c r="J888" s="8">
        <f t="shared" si="4016"/>
        <v>0.11194965549359348</v>
      </c>
      <c r="K888" s="5">
        <f t="shared" si="4015"/>
        <v>5</v>
      </c>
      <c r="L888" s="8">
        <f t="shared" si="4023"/>
        <v>3.8571428571428572</v>
      </c>
      <c r="M888" s="8">
        <f t="shared" si="4006"/>
        <v>19.752658177841372</v>
      </c>
      <c r="N888" s="5">
        <v>48122</v>
      </c>
      <c r="O888" s="18">
        <v>2583</v>
      </c>
    </row>
    <row r="889" spans="1:15" x14ac:dyDescent="0.2">
      <c r="A889" s="5" t="s">
        <v>10</v>
      </c>
      <c r="B889" s="13">
        <v>13076721</v>
      </c>
      <c r="C889" s="16">
        <v>44008</v>
      </c>
      <c r="D889" s="5">
        <f t="shared" si="4027"/>
        <v>80</v>
      </c>
      <c r="E889" s="13">
        <f t="shared" si="4024"/>
        <v>57.571428571428569</v>
      </c>
      <c r="F889" s="13">
        <f t="shared" si="4025"/>
        <v>71.8</v>
      </c>
      <c r="G889" s="13">
        <f t="shared" si="4017"/>
        <v>368.60922550844356</v>
      </c>
      <c r="H889" s="5">
        <f t="shared" si="4026"/>
        <v>104</v>
      </c>
      <c r="I889" s="5">
        <f t="shared" si="4026"/>
        <v>100</v>
      </c>
      <c r="J889" s="8">
        <f t="shared" si="4016"/>
        <v>0.12017402869266759</v>
      </c>
      <c r="K889" s="5">
        <f t="shared" si="4015"/>
        <v>11</v>
      </c>
      <c r="L889" s="8">
        <f t="shared" si="4023"/>
        <v>4.5714285714285712</v>
      </c>
      <c r="M889" s="8">
        <f t="shared" si="4006"/>
        <v>19.836777124785332</v>
      </c>
      <c r="N889" s="5">
        <v>48202</v>
      </c>
      <c r="O889" s="18">
        <v>2594</v>
      </c>
    </row>
    <row r="890" spans="1:15" x14ac:dyDescent="0.2">
      <c r="A890" s="5" t="s">
        <v>10</v>
      </c>
      <c r="B890" s="13">
        <v>13076721</v>
      </c>
      <c r="C890" s="16">
        <v>44009</v>
      </c>
      <c r="D890" s="5">
        <f t="shared" si="4027"/>
        <v>60</v>
      </c>
      <c r="E890" s="13">
        <f t="shared" si="4024"/>
        <v>62.142857142857146</v>
      </c>
      <c r="F890" s="13">
        <f t="shared" si="4025"/>
        <v>79</v>
      </c>
      <c r="G890" s="13">
        <f t="shared" si="4017"/>
        <v>369.06805612813793</v>
      </c>
      <c r="H890" s="5">
        <f t="shared" si="4026"/>
        <v>105</v>
      </c>
      <c r="I890" s="5">
        <f t="shared" si="4026"/>
        <v>101</v>
      </c>
      <c r="J890" s="8">
        <f t="shared" si="4016"/>
        <v>0.12956068503350707</v>
      </c>
      <c r="K890" s="5">
        <f t="shared" si="4015"/>
        <v>-3</v>
      </c>
      <c r="L890" s="8">
        <f t="shared" si="4023"/>
        <v>3.5714285714285716</v>
      </c>
      <c r="M890" s="8">
        <f t="shared" si="4006"/>
        <v>19.813835593800615</v>
      </c>
      <c r="N890" s="5">
        <v>48262</v>
      </c>
      <c r="O890" s="18">
        <v>2591</v>
      </c>
    </row>
    <row r="891" spans="1:15" x14ac:dyDescent="0.2">
      <c r="A891" s="5" t="s">
        <v>10</v>
      </c>
      <c r="B891" s="13">
        <v>13076721</v>
      </c>
      <c r="C891" s="16">
        <v>44010</v>
      </c>
      <c r="D891" s="5">
        <f t="shared" si="4027"/>
        <v>32</v>
      </c>
      <c r="E891" s="13">
        <f t="shared" si="4024"/>
        <v>64.428571428571431</v>
      </c>
      <c r="F891" s="13">
        <f t="shared" si="4025"/>
        <v>80</v>
      </c>
      <c r="G891" s="13">
        <f t="shared" si="4017"/>
        <v>369.31276579197493</v>
      </c>
      <c r="H891" s="5">
        <f t="shared" ref="H891:I906" si="4028">H890+1</f>
        <v>106</v>
      </c>
      <c r="I891" s="5">
        <f t="shared" si="4028"/>
        <v>102</v>
      </c>
      <c r="J891" s="8">
        <f t="shared" si="4016"/>
        <v>0.13415232684385084</v>
      </c>
      <c r="K891" s="5">
        <f t="shared" si="4015"/>
        <v>1</v>
      </c>
      <c r="L891" s="8">
        <f t="shared" si="4023"/>
        <v>3.8571428571428572</v>
      </c>
      <c r="M891" s="8">
        <f t="shared" si="4006"/>
        <v>19.821482770795523</v>
      </c>
      <c r="N891" s="5">
        <v>48294</v>
      </c>
      <c r="O891" s="18">
        <v>2592</v>
      </c>
    </row>
    <row r="892" spans="1:15" x14ac:dyDescent="0.2">
      <c r="A892" s="5" t="s">
        <v>10</v>
      </c>
      <c r="B892" s="13">
        <v>13076721</v>
      </c>
      <c r="C892" s="16">
        <v>44011</v>
      </c>
      <c r="D892" s="5">
        <f t="shared" si="4027"/>
        <v>50</v>
      </c>
      <c r="E892" s="13">
        <f t="shared" si="4024"/>
        <v>68.142857142857139</v>
      </c>
      <c r="F892" s="13">
        <f t="shared" si="4025"/>
        <v>69.8</v>
      </c>
      <c r="G892" s="13">
        <f t="shared" si="4017"/>
        <v>369.69512464172016</v>
      </c>
      <c r="H892" s="5">
        <f t="shared" si="4028"/>
        <v>107</v>
      </c>
      <c r="I892" s="5">
        <f t="shared" si="4028"/>
        <v>103</v>
      </c>
      <c r="J892" s="8">
        <f t="shared" si="4016"/>
        <v>0.14169607528606565</v>
      </c>
      <c r="K892" s="5">
        <f t="shared" si="4015"/>
        <v>0</v>
      </c>
      <c r="L892" s="8">
        <f t="shared" si="4023"/>
        <v>3.5714285714285716</v>
      </c>
      <c r="M892" s="8">
        <f t="shared" si="4006"/>
        <v>19.821482770795523</v>
      </c>
      <c r="N892" s="5">
        <v>48344</v>
      </c>
      <c r="O892" s="18">
        <v>2592</v>
      </c>
    </row>
    <row r="893" spans="1:15" x14ac:dyDescent="0.2">
      <c r="A893" s="5" t="s">
        <v>10</v>
      </c>
      <c r="B893" s="13">
        <v>13076721</v>
      </c>
      <c r="C893" s="16">
        <v>44012</v>
      </c>
      <c r="D893" s="5">
        <f t="shared" si="4027"/>
        <v>56</v>
      </c>
      <c r="E893" s="13">
        <f t="shared" si="4024"/>
        <v>72.285714285714292</v>
      </c>
      <c r="F893" s="13">
        <f t="shared" si="4025"/>
        <v>55.6</v>
      </c>
      <c r="G893" s="13">
        <f t="shared" si="4017"/>
        <v>370.12336655343489</v>
      </c>
      <c r="H893" s="5">
        <f t="shared" si="4028"/>
        <v>108</v>
      </c>
      <c r="I893" s="5">
        <f t="shared" si="4028"/>
        <v>104</v>
      </c>
      <c r="J893" s="8">
        <f t="shared" si="4016"/>
        <v>0.15009803834322616</v>
      </c>
      <c r="K893" s="5">
        <f t="shared" si="4015"/>
        <v>2</v>
      </c>
      <c r="L893" s="8">
        <f t="shared" si="4023"/>
        <v>3.2857142857142856</v>
      </c>
      <c r="M893" s="8">
        <f t="shared" si="4006"/>
        <v>19.836777124785332</v>
      </c>
      <c r="N893" s="5">
        <v>48400</v>
      </c>
      <c r="O893" s="18">
        <v>2594</v>
      </c>
    </row>
    <row r="894" spans="1:15" x14ac:dyDescent="0.2">
      <c r="A894" s="5" t="s">
        <v>10</v>
      </c>
      <c r="B894" s="13">
        <v>13076721</v>
      </c>
      <c r="C894" s="16">
        <v>44013</v>
      </c>
      <c r="D894" s="5">
        <f t="shared" si="4027"/>
        <v>80</v>
      </c>
      <c r="E894" s="13">
        <f t="shared" si="4024"/>
        <v>69.285714285714292</v>
      </c>
      <c r="F894" s="13">
        <f t="shared" si="4025"/>
        <v>55.6</v>
      </c>
      <c r="G894" s="13">
        <f t="shared" si="4017"/>
        <v>370.73514071302736</v>
      </c>
      <c r="H894" s="5">
        <f t="shared" si="4028"/>
        <v>109</v>
      </c>
      <c r="I894" s="5">
        <f t="shared" si="4028"/>
        <v>105</v>
      </c>
      <c r="J894" s="8">
        <f t="shared" si="4016"/>
        <v>0.14365305270141787</v>
      </c>
      <c r="K894" s="5">
        <f t="shared" si="4015"/>
        <v>0</v>
      </c>
      <c r="L894" s="8">
        <f t="shared" si="4023"/>
        <v>2.2857142857142856</v>
      </c>
      <c r="M894" s="8">
        <f t="shared" si="4006"/>
        <v>19.836777124785332</v>
      </c>
      <c r="N894" s="5">
        <v>48480</v>
      </c>
      <c r="O894" s="18">
        <v>2594</v>
      </c>
    </row>
    <row r="895" spans="1:15" x14ac:dyDescent="0.2">
      <c r="A895" s="5" t="s">
        <v>10</v>
      </c>
      <c r="B895" s="13">
        <v>13076721</v>
      </c>
      <c r="C895" s="16">
        <v>44014</v>
      </c>
      <c r="D895" s="5">
        <f t="shared" si="4027"/>
        <v>67</v>
      </c>
      <c r="E895" s="13">
        <f t="shared" si="4024"/>
        <v>60.714285714285715</v>
      </c>
      <c r="F895" s="13">
        <f t="shared" si="4025"/>
        <v>57</v>
      </c>
      <c r="G895" s="13">
        <f t="shared" si="4017"/>
        <v>371.24750157168603</v>
      </c>
      <c r="H895" s="5">
        <f t="shared" si="4028"/>
        <v>110</v>
      </c>
      <c r="I895" s="5">
        <f t="shared" si="4028"/>
        <v>106</v>
      </c>
      <c r="J895" s="8">
        <f t="shared" si="4016"/>
        <v>0.12570096774956818</v>
      </c>
      <c r="K895" s="5">
        <f t="shared" si="4015"/>
        <v>3</v>
      </c>
      <c r="L895" s="8">
        <f t="shared" si="4023"/>
        <v>2</v>
      </c>
      <c r="M895" s="8">
        <f t="shared" si="4006"/>
        <v>19.859718655770049</v>
      </c>
      <c r="N895" s="5">
        <v>48547</v>
      </c>
      <c r="O895" s="18">
        <v>2597</v>
      </c>
    </row>
    <row r="896" spans="1:15" x14ac:dyDescent="0.2">
      <c r="A896" s="5" t="s">
        <v>10</v>
      </c>
      <c r="B896" s="13">
        <v>13076721</v>
      </c>
      <c r="C896" s="16">
        <v>44015</v>
      </c>
      <c r="D896" s="5">
        <f t="shared" si="4027"/>
        <v>40</v>
      </c>
      <c r="E896" s="13">
        <f t="shared" si="4024"/>
        <v>55</v>
      </c>
      <c r="F896" s="13">
        <f t="shared" si="4025"/>
        <v>58.6</v>
      </c>
      <c r="G896" s="13">
        <f t="shared" si="4017"/>
        <v>371.55338865148224</v>
      </c>
      <c r="H896" s="5">
        <f t="shared" si="4028"/>
        <v>111</v>
      </c>
      <c r="I896" s="5">
        <f t="shared" si="4028"/>
        <v>107</v>
      </c>
      <c r="J896" s="8">
        <f t="shared" si="4016"/>
        <v>0.11372733207494778</v>
      </c>
      <c r="K896" s="5">
        <f t="shared" si="4015"/>
        <v>1</v>
      </c>
      <c r="L896" s="8">
        <f t="shared" si="4023"/>
        <v>0.5714285714285714</v>
      </c>
      <c r="M896" s="8">
        <f t="shared" si="4006"/>
        <v>19.867365832764957</v>
      </c>
      <c r="N896" s="5">
        <v>48587</v>
      </c>
      <c r="O896" s="18">
        <v>2598</v>
      </c>
    </row>
    <row r="897" spans="1:15" x14ac:dyDescent="0.2">
      <c r="A897" s="5" t="s">
        <v>10</v>
      </c>
      <c r="B897" s="13">
        <v>13076721</v>
      </c>
      <c r="C897" s="16">
        <v>44016</v>
      </c>
      <c r="D897" s="5">
        <f t="shared" si="4027"/>
        <v>68</v>
      </c>
      <c r="E897" s="13">
        <f t="shared" si="4024"/>
        <v>56.142857142857146</v>
      </c>
      <c r="F897" s="13">
        <f t="shared" si="4025"/>
        <v>62.2</v>
      </c>
      <c r="G897" s="13">
        <f t="shared" si="4017"/>
        <v>372.07339668713587</v>
      </c>
      <c r="H897" s="5">
        <f t="shared" si="4028"/>
        <v>112</v>
      </c>
      <c r="I897" s="5">
        <f t="shared" si="4028"/>
        <v>108</v>
      </c>
      <c r="J897" s="8">
        <f t="shared" si="4016"/>
        <v>0.11595862077105107</v>
      </c>
      <c r="K897" s="5">
        <f t="shared" si="4015"/>
        <v>2</v>
      </c>
      <c r="L897" s="8">
        <f t="shared" si="4023"/>
        <v>1.2857142857142858</v>
      </c>
      <c r="M897" s="8">
        <f t="shared" si="4006"/>
        <v>19.882660186754766</v>
      </c>
      <c r="N897" s="5">
        <v>48655</v>
      </c>
      <c r="O897" s="18">
        <v>2600</v>
      </c>
    </row>
    <row r="898" spans="1:15" x14ac:dyDescent="0.2">
      <c r="A898" s="5" t="s">
        <v>10</v>
      </c>
      <c r="B898" s="13">
        <v>13076721</v>
      </c>
      <c r="C898" s="16">
        <v>44017</v>
      </c>
      <c r="D898" s="5">
        <f t="shared" si="4027"/>
        <v>10</v>
      </c>
      <c r="E898" s="13">
        <f t="shared" si="4024"/>
        <v>53</v>
      </c>
      <c r="F898" s="13">
        <f t="shared" si="4025"/>
        <v>53</v>
      </c>
      <c r="G898" s="13">
        <f t="shared" si="4017"/>
        <v>372.14986845708489</v>
      </c>
      <c r="H898" s="5">
        <f t="shared" si="4028"/>
        <v>113</v>
      </c>
      <c r="I898" s="5">
        <f t="shared" si="4028"/>
        <v>109</v>
      </c>
      <c r="J898" s="8">
        <f t="shared" si="4016"/>
        <v>0.10934050874281992</v>
      </c>
      <c r="K898" s="5">
        <f t="shared" si="4015"/>
        <v>0</v>
      </c>
      <c r="L898" s="8">
        <f t="shared" si="4023"/>
        <v>1.1428571428571428</v>
      </c>
      <c r="M898" s="8">
        <f t="shared" si="4006"/>
        <v>19.882660186754766</v>
      </c>
      <c r="N898" s="5">
        <v>48665</v>
      </c>
      <c r="O898" s="18">
        <v>2600</v>
      </c>
    </row>
    <row r="899" spans="1:15" x14ac:dyDescent="0.2">
      <c r="A899" s="5" t="s">
        <v>10</v>
      </c>
      <c r="B899" s="13">
        <v>13076721</v>
      </c>
      <c r="C899" s="16">
        <v>44018</v>
      </c>
      <c r="D899" s="5">
        <f t="shared" si="4027"/>
        <v>79</v>
      </c>
      <c r="E899" s="13">
        <f t="shared" si="4024"/>
        <v>57.142857142857146</v>
      </c>
      <c r="F899" s="13">
        <f t="shared" si="4025"/>
        <v>52.8</v>
      </c>
      <c r="G899" s="13">
        <f t="shared" si="4017"/>
        <v>372.75399543968246</v>
      </c>
      <c r="H899" s="5">
        <f t="shared" si="4028"/>
        <v>114</v>
      </c>
      <c r="I899" s="5">
        <f t="shared" si="4028"/>
        <v>110</v>
      </c>
      <c r="J899" s="8">
        <f t="shared" si="4016"/>
        <v>0.11775858312872781</v>
      </c>
      <c r="K899" s="5">
        <f t="shared" si="4015"/>
        <v>0</v>
      </c>
      <c r="L899" s="8">
        <f t="shared" si="4023"/>
        <v>1.1428571428571428</v>
      </c>
      <c r="M899" s="8">
        <f t="shared" si="4006"/>
        <v>19.882660186754766</v>
      </c>
      <c r="N899" s="5">
        <v>48744</v>
      </c>
      <c r="O899" s="18">
        <v>2600</v>
      </c>
    </row>
    <row r="900" spans="1:15" x14ac:dyDescent="0.2">
      <c r="A900" s="5" t="s">
        <v>10</v>
      </c>
      <c r="B900" s="13">
        <v>13076721</v>
      </c>
      <c r="C900" s="16">
        <v>44019</v>
      </c>
      <c r="D900" s="5">
        <f t="shared" si="4027"/>
        <v>108</v>
      </c>
      <c r="E900" s="13">
        <f t="shared" si="4024"/>
        <v>64.571428571428569</v>
      </c>
      <c r="F900" s="13">
        <f t="shared" si="4025"/>
        <v>61</v>
      </c>
      <c r="G900" s="13">
        <f t="shared" si="4017"/>
        <v>373.57989055513229</v>
      </c>
      <c r="H900" s="5">
        <f t="shared" si="4028"/>
        <v>115</v>
      </c>
      <c r="I900" s="5">
        <f t="shared" si="4028"/>
        <v>111</v>
      </c>
      <c r="J900" s="8">
        <f t="shared" si="4016"/>
        <v>0.1329106851957492</v>
      </c>
      <c r="K900" s="5">
        <f t="shared" si="4015"/>
        <v>6</v>
      </c>
      <c r="L900" s="8">
        <f t="shared" si="4023"/>
        <v>1.7142857142857142</v>
      </c>
      <c r="M900" s="8">
        <f t="shared" si="4006"/>
        <v>19.9285432487242</v>
      </c>
      <c r="N900" s="5">
        <v>48852</v>
      </c>
      <c r="O900" s="18">
        <v>2606</v>
      </c>
    </row>
    <row r="901" spans="1:15" x14ac:dyDescent="0.2">
      <c r="A901" s="5" t="s">
        <v>10</v>
      </c>
      <c r="B901" s="13">
        <v>13076721</v>
      </c>
      <c r="C901" s="16">
        <v>44020</v>
      </c>
      <c r="D901" s="5">
        <f t="shared" si="4027"/>
        <v>101</v>
      </c>
      <c r="E901" s="13">
        <f t="shared" si="4024"/>
        <v>67.571428571428569</v>
      </c>
      <c r="F901" s="13">
        <f t="shared" si="4025"/>
        <v>73.2</v>
      </c>
      <c r="G901" s="13">
        <f t="shared" si="4017"/>
        <v>374.35225543161772</v>
      </c>
      <c r="H901" s="5">
        <f t="shared" si="4028"/>
        <v>116</v>
      </c>
      <c r="I901" s="5">
        <f t="shared" si="4028"/>
        <v>112</v>
      </c>
      <c r="J901" s="8">
        <f t="shared" si="4016"/>
        <v>0.13890112471735239</v>
      </c>
      <c r="K901" s="5">
        <f t="shared" si="4015"/>
        <v>1</v>
      </c>
      <c r="L901" s="8">
        <f t="shared" si="4023"/>
        <v>1.8571428571428572</v>
      </c>
      <c r="M901" s="8">
        <f t="shared" si="4006"/>
        <v>19.936190425719108</v>
      </c>
      <c r="N901" s="5">
        <v>48953</v>
      </c>
      <c r="O901" s="18">
        <v>2607</v>
      </c>
    </row>
    <row r="902" spans="1:15" x14ac:dyDescent="0.2">
      <c r="A902" s="5" t="s">
        <v>10</v>
      </c>
      <c r="B902" s="13">
        <v>13076721</v>
      </c>
      <c r="C902" s="16">
        <v>44021</v>
      </c>
      <c r="D902" s="5">
        <f t="shared" si="4027"/>
        <v>70</v>
      </c>
      <c r="E902" s="13">
        <f t="shared" si="4024"/>
        <v>68</v>
      </c>
      <c r="F902" s="13">
        <f t="shared" si="4025"/>
        <v>73.599999999999994</v>
      </c>
      <c r="G902" s="13">
        <f t="shared" si="4017"/>
        <v>374.88755782126111</v>
      </c>
      <c r="H902" s="5">
        <f t="shared" si="4028"/>
        <v>117</v>
      </c>
      <c r="I902" s="5">
        <f t="shared" si="4028"/>
        <v>113</v>
      </c>
      <c r="J902" s="8">
        <f t="shared" si="4016"/>
        <v>0.13958821476643901</v>
      </c>
      <c r="K902" s="5">
        <f t="shared" si="4015"/>
        <v>2</v>
      </c>
      <c r="L902" s="8">
        <f t="shared" si="4023"/>
        <v>1.7142857142857142</v>
      </c>
      <c r="M902" s="8">
        <f t="shared" si="4006"/>
        <v>19.951484779708917</v>
      </c>
      <c r="N902" s="5">
        <v>49023</v>
      </c>
      <c r="O902" s="18">
        <v>2609</v>
      </c>
    </row>
    <row r="903" spans="1:15" x14ac:dyDescent="0.2">
      <c r="A903" s="5" t="s">
        <v>10</v>
      </c>
      <c r="B903" s="13">
        <v>13076721</v>
      </c>
      <c r="C903" s="16">
        <v>44022</v>
      </c>
      <c r="D903" s="5">
        <f t="shared" si="4027"/>
        <v>63</v>
      </c>
      <c r="E903" s="13">
        <f t="shared" si="4024"/>
        <v>71.285714285714292</v>
      </c>
      <c r="F903" s="13">
        <f t="shared" si="4025"/>
        <v>84.2</v>
      </c>
      <c r="G903" s="13">
        <f t="shared" si="4017"/>
        <v>375.3693299719402</v>
      </c>
      <c r="H903" s="5">
        <f t="shared" si="4028"/>
        <v>118</v>
      </c>
      <c r="I903" s="5">
        <f t="shared" si="4028"/>
        <v>114</v>
      </c>
      <c r="J903" s="8">
        <f t="shared" si="4016"/>
        <v>0.14612904453861</v>
      </c>
      <c r="K903" s="5">
        <f t="shared" si="4015"/>
        <v>1</v>
      </c>
      <c r="L903" s="8">
        <f t="shared" si="4023"/>
        <v>1.7142857142857142</v>
      </c>
      <c r="M903" s="8">
        <f t="shared" si="4006"/>
        <v>19.959131956703825</v>
      </c>
      <c r="N903" s="5">
        <v>49086</v>
      </c>
      <c r="O903" s="18">
        <v>2610</v>
      </c>
    </row>
    <row r="904" spans="1:15" x14ac:dyDescent="0.2">
      <c r="A904" s="5" t="s">
        <v>10</v>
      </c>
      <c r="B904" s="13">
        <v>13076721</v>
      </c>
      <c r="C904" s="16">
        <v>44023</v>
      </c>
      <c r="D904" s="5">
        <f t="shared" si="4027"/>
        <v>98</v>
      </c>
      <c r="E904" s="13">
        <f t="shared" si="4024"/>
        <v>75.571428571428569</v>
      </c>
      <c r="F904" s="13">
        <f t="shared" si="4025"/>
        <v>88</v>
      </c>
      <c r="G904" s="13">
        <f t="shared" si="4017"/>
        <v>376.11875331744096</v>
      </c>
      <c r="H904" s="5">
        <f t="shared" si="4028"/>
        <v>119</v>
      </c>
      <c r="I904" s="5">
        <f t="shared" si="4028"/>
        <v>115</v>
      </c>
      <c r="J904" s="8">
        <f t="shared" si="4016"/>
        <v>0.15468831328331062</v>
      </c>
      <c r="K904" s="5">
        <f t="shared" si="4015"/>
        <v>2</v>
      </c>
      <c r="L904" s="8">
        <f t="shared" si="4023"/>
        <v>1.7142857142857142</v>
      </c>
      <c r="M904" s="8">
        <f t="shared" si="4006"/>
        <v>19.974426310693637</v>
      </c>
      <c r="N904" s="5">
        <v>49184</v>
      </c>
      <c r="O904" s="18">
        <v>2612</v>
      </c>
    </row>
    <row r="905" spans="1:15" x14ac:dyDescent="0.2">
      <c r="A905" s="5" t="s">
        <v>10</v>
      </c>
      <c r="B905" s="13">
        <v>13076721</v>
      </c>
      <c r="C905" s="16">
        <v>44024</v>
      </c>
      <c r="D905" s="5">
        <f t="shared" si="4027"/>
        <v>20</v>
      </c>
      <c r="E905" s="13">
        <f t="shared" si="4024"/>
        <v>77</v>
      </c>
      <c r="F905" s="13">
        <f t="shared" si="4025"/>
        <v>70.400000000000006</v>
      </c>
      <c r="G905" s="13">
        <f t="shared" si="4017"/>
        <v>376.27169685733907</v>
      </c>
      <c r="H905" s="5">
        <f t="shared" si="4028"/>
        <v>120</v>
      </c>
      <c r="I905" s="5">
        <f t="shared" si="4028"/>
        <v>116</v>
      </c>
      <c r="J905" s="8">
        <f t="shared" si="4016"/>
        <v>0.15736904647204289</v>
      </c>
      <c r="K905" s="5">
        <f t="shared" si="4015"/>
        <v>0</v>
      </c>
      <c r="L905" s="8">
        <f t="shared" si="4023"/>
        <v>1.7142857142857142</v>
      </c>
      <c r="M905" s="8">
        <f t="shared" si="4006"/>
        <v>19.974426310693637</v>
      </c>
      <c r="N905" s="5">
        <v>49204</v>
      </c>
      <c r="O905" s="18">
        <v>2612</v>
      </c>
    </row>
    <row r="906" spans="1:15" x14ac:dyDescent="0.2">
      <c r="A906" s="5" t="s">
        <v>10</v>
      </c>
      <c r="B906" s="13">
        <v>13076721</v>
      </c>
      <c r="C906" s="16">
        <v>44025</v>
      </c>
      <c r="D906" s="5">
        <f t="shared" si="4027"/>
        <v>69</v>
      </c>
      <c r="E906" s="13">
        <f t="shared" si="4024"/>
        <v>75.571428571428569</v>
      </c>
      <c r="F906" s="13">
        <f t="shared" si="4025"/>
        <v>64</v>
      </c>
      <c r="G906" s="13">
        <f t="shared" si="4017"/>
        <v>376.79935206998755</v>
      </c>
      <c r="H906" s="5">
        <f t="shared" si="4028"/>
        <v>121</v>
      </c>
      <c r="I906" s="5">
        <f t="shared" si="4028"/>
        <v>117</v>
      </c>
      <c r="J906" s="8">
        <f t="shared" si="4016"/>
        <v>0.1542067244626085</v>
      </c>
      <c r="K906" s="5">
        <f t="shared" si="4015"/>
        <v>0</v>
      </c>
      <c r="L906" s="8">
        <f t="shared" si="4023"/>
        <v>1.7142857142857142</v>
      </c>
      <c r="M906" s="8">
        <f t="shared" si="4006"/>
        <v>19.974426310693637</v>
      </c>
      <c r="N906" s="5">
        <v>49273</v>
      </c>
      <c r="O906" s="18">
        <v>2612</v>
      </c>
    </row>
    <row r="907" spans="1:15" x14ac:dyDescent="0.2">
      <c r="A907" s="5" t="s">
        <v>10</v>
      </c>
      <c r="B907" s="13">
        <v>13076721</v>
      </c>
      <c r="C907" s="16">
        <v>44026</v>
      </c>
      <c r="D907" s="5">
        <f t="shared" si="4027"/>
        <v>77</v>
      </c>
      <c r="E907" s="13">
        <f t="shared" si="4024"/>
        <v>71.142857142857139</v>
      </c>
      <c r="F907" s="13">
        <f t="shared" si="4025"/>
        <v>65.400000000000006</v>
      </c>
      <c r="G907" s="13">
        <f t="shared" si="4017"/>
        <v>377.3881846985953</v>
      </c>
      <c r="H907" s="5">
        <f t="shared" ref="H907:I922" si="4029">H906+1</f>
        <v>122</v>
      </c>
      <c r="I907" s="5">
        <f t="shared" si="4029"/>
        <v>118</v>
      </c>
      <c r="J907" s="8">
        <f t="shared" si="4016"/>
        <v>0.14494651822746124</v>
      </c>
      <c r="K907" s="5">
        <f t="shared" si="4015"/>
        <v>1</v>
      </c>
      <c r="L907" s="8">
        <f t="shared" si="4023"/>
        <v>1</v>
      </c>
      <c r="M907" s="8">
        <f t="shared" si="4006"/>
        <v>19.982073487688542</v>
      </c>
      <c r="N907" s="5">
        <v>49350</v>
      </c>
      <c r="O907" s="18">
        <v>2613</v>
      </c>
    </row>
    <row r="908" spans="1:15" x14ac:dyDescent="0.2">
      <c r="A908" s="5" t="s">
        <v>10</v>
      </c>
      <c r="B908" s="13">
        <v>13076721</v>
      </c>
      <c r="C908" s="16">
        <v>44027</v>
      </c>
      <c r="D908" s="5">
        <f t="shared" si="4027"/>
        <v>77</v>
      </c>
      <c r="E908" s="13">
        <f t="shared" si="4024"/>
        <v>67.714285714285708</v>
      </c>
      <c r="F908" s="13">
        <f t="shared" si="4025"/>
        <v>68.2</v>
      </c>
      <c r="G908" s="13">
        <f t="shared" si="4017"/>
        <v>377.97701732720304</v>
      </c>
      <c r="H908" s="5">
        <f t="shared" si="4029"/>
        <v>123</v>
      </c>
      <c r="I908" s="5">
        <f t="shared" si="4029"/>
        <v>119</v>
      </c>
      <c r="J908" s="8">
        <f t="shared" si="4016"/>
        <v>0.1377614634103809</v>
      </c>
      <c r="K908" s="5">
        <f t="shared" si="4015"/>
        <v>0</v>
      </c>
      <c r="L908" s="8">
        <f t="shared" si="4023"/>
        <v>0.8571428571428571</v>
      </c>
      <c r="M908" s="8">
        <f t="shared" si="4006"/>
        <v>19.982073487688542</v>
      </c>
      <c r="N908" s="5">
        <v>49427</v>
      </c>
      <c r="O908" s="18">
        <v>2613</v>
      </c>
    </row>
    <row r="909" spans="1:15" x14ac:dyDescent="0.2">
      <c r="A909" s="5" t="s">
        <v>10</v>
      </c>
      <c r="B909" s="13">
        <v>13076721</v>
      </c>
      <c r="C909" s="6">
        <f t="shared" ref="C909:C972" si="4030">C908+1</f>
        <v>44028</v>
      </c>
      <c r="D909" s="5">
        <f t="shared" si="4027"/>
        <v>111</v>
      </c>
      <c r="E909" s="13">
        <f t="shared" si="4024"/>
        <v>73.571428571428569</v>
      </c>
      <c r="F909" s="13">
        <f t="shared" si="4025"/>
        <v>70.8</v>
      </c>
      <c r="G909" s="13">
        <f t="shared" si="4017"/>
        <v>378.82585397363755</v>
      </c>
      <c r="H909" s="5">
        <f t="shared" si="4029"/>
        <v>124</v>
      </c>
      <c r="I909" s="5">
        <f t="shared" si="4029"/>
        <v>120</v>
      </c>
      <c r="J909" s="8">
        <f t="shared" si="4016"/>
        <v>0.1494716250613124</v>
      </c>
      <c r="K909" s="5">
        <f t="shared" si="4015"/>
        <v>0</v>
      </c>
      <c r="L909" s="8">
        <f t="shared" si="4023"/>
        <v>0.5714285714285714</v>
      </c>
      <c r="M909" s="8">
        <f t="shared" si="4006"/>
        <v>19.982073487688542</v>
      </c>
      <c r="N909" s="5">
        <v>49538</v>
      </c>
      <c r="O909" s="18">
        <v>2613</v>
      </c>
    </row>
    <row r="910" spans="1:15" x14ac:dyDescent="0.2">
      <c r="A910" s="5" t="s">
        <v>10</v>
      </c>
      <c r="B910" s="13">
        <v>13076721</v>
      </c>
      <c r="C910" s="6">
        <f t="shared" si="4030"/>
        <v>44029</v>
      </c>
      <c r="D910" s="5">
        <f t="shared" si="4027"/>
        <v>93</v>
      </c>
      <c r="E910" s="13">
        <f t="shared" si="4024"/>
        <v>77.857142857142861</v>
      </c>
      <c r="F910" s="13">
        <f t="shared" si="4025"/>
        <v>85.4</v>
      </c>
      <c r="G910" s="13">
        <f t="shared" si="4017"/>
        <v>379.53704143416377</v>
      </c>
      <c r="H910" s="5">
        <f t="shared" si="4029"/>
        <v>125</v>
      </c>
      <c r="I910" s="5">
        <f t="shared" si="4029"/>
        <v>121</v>
      </c>
      <c r="J910" s="8">
        <f t="shared" si="4016"/>
        <v>0.15794263059971833</v>
      </c>
      <c r="K910" s="5">
        <f t="shared" si="4015"/>
        <v>3</v>
      </c>
      <c r="L910" s="8">
        <f t="shared" si="4023"/>
        <v>0.8571428571428571</v>
      </c>
      <c r="M910" s="8">
        <f t="shared" si="4006"/>
        <v>20.005015018673259</v>
      </c>
      <c r="N910" s="5">
        <v>49631</v>
      </c>
      <c r="O910" s="18">
        <v>2616</v>
      </c>
    </row>
    <row r="911" spans="1:15" x14ac:dyDescent="0.2">
      <c r="A911" s="5" t="s">
        <v>10</v>
      </c>
      <c r="B911" s="13">
        <v>13076721</v>
      </c>
      <c r="C911" s="6">
        <f t="shared" si="4030"/>
        <v>44030</v>
      </c>
      <c r="D911" s="5">
        <f t="shared" si="4027"/>
        <v>71</v>
      </c>
      <c r="E911" s="13">
        <f t="shared" si="4024"/>
        <v>74</v>
      </c>
      <c r="F911" s="13">
        <f t="shared" si="4025"/>
        <v>85.8</v>
      </c>
      <c r="G911" s="13">
        <f t="shared" si="4017"/>
        <v>380.07999100080207</v>
      </c>
      <c r="H911" s="5">
        <f t="shared" si="4029"/>
        <v>126</v>
      </c>
      <c r="I911" s="5">
        <f t="shared" si="4029"/>
        <v>122</v>
      </c>
      <c r="J911" s="8">
        <f t="shared" si="4016"/>
        <v>0.14988122347058944</v>
      </c>
      <c r="K911" s="5">
        <f t="shared" si="4015"/>
        <v>0</v>
      </c>
      <c r="L911" s="8">
        <f t="shared" si="4023"/>
        <v>0.5714285714285714</v>
      </c>
      <c r="M911" s="8">
        <f t="shared" si="4006"/>
        <v>20.005015018673259</v>
      </c>
      <c r="N911" s="5">
        <v>49702</v>
      </c>
      <c r="O911" s="18">
        <v>2616</v>
      </c>
    </row>
    <row r="912" spans="1:15" x14ac:dyDescent="0.2">
      <c r="A912" s="5" t="s">
        <v>10</v>
      </c>
      <c r="B912" s="13">
        <v>13076721</v>
      </c>
      <c r="C912" s="6">
        <f t="shared" si="4030"/>
        <v>44031</v>
      </c>
      <c r="D912" s="5">
        <f t="shared" si="4027"/>
        <v>8</v>
      </c>
      <c r="E912" s="13">
        <f t="shared" si="4024"/>
        <v>72.285714285714292</v>
      </c>
      <c r="F912" s="13">
        <f t="shared" si="4025"/>
        <v>72</v>
      </c>
      <c r="G912" s="13">
        <f t="shared" si="4017"/>
        <v>380.14116841676133</v>
      </c>
      <c r="H912" s="5">
        <f t="shared" si="4029"/>
        <v>127</v>
      </c>
      <c r="I912" s="5">
        <f t="shared" si="4029"/>
        <v>123</v>
      </c>
      <c r="J912" s="8">
        <f t="shared" si="4016"/>
        <v>0.14618996027446732</v>
      </c>
      <c r="K912" s="5">
        <f t="shared" si="4015"/>
        <v>0</v>
      </c>
      <c r="L912" s="8">
        <f t="shared" si="4023"/>
        <v>0.5714285714285714</v>
      </c>
      <c r="M912" s="8">
        <f t="shared" si="4006"/>
        <v>20.005015018673259</v>
      </c>
      <c r="N912" s="5">
        <v>49710</v>
      </c>
      <c r="O912" s="18">
        <v>2616</v>
      </c>
    </row>
    <row r="913" spans="1:15" x14ac:dyDescent="0.2">
      <c r="A913" s="5" t="s">
        <v>10</v>
      </c>
      <c r="B913" s="13">
        <v>13076721</v>
      </c>
      <c r="C913" s="6">
        <f t="shared" si="4030"/>
        <v>44032</v>
      </c>
      <c r="D913" s="5">
        <f t="shared" si="4027"/>
        <v>65</v>
      </c>
      <c r="E913" s="13">
        <f t="shared" si="4024"/>
        <v>71.714285714285708</v>
      </c>
      <c r="F913" s="13">
        <f t="shared" si="4025"/>
        <v>69.599999999999994</v>
      </c>
      <c r="G913" s="13">
        <f t="shared" si="4017"/>
        <v>380.63823492143018</v>
      </c>
      <c r="H913" s="5">
        <f t="shared" si="4029"/>
        <v>128</v>
      </c>
      <c r="I913" s="5">
        <f t="shared" si="4029"/>
        <v>124</v>
      </c>
      <c r="J913" s="8">
        <f t="shared" si="4016"/>
        <v>0.14482259232440259</v>
      </c>
      <c r="K913" s="5">
        <f t="shared" si="4015"/>
        <v>0</v>
      </c>
      <c r="L913" s="8">
        <f t="shared" si="4023"/>
        <v>0.5714285714285714</v>
      </c>
      <c r="M913" s="8">
        <f t="shared" si="4006"/>
        <v>20.005015018673259</v>
      </c>
      <c r="N913" s="5">
        <v>49775</v>
      </c>
      <c r="O913" s="18">
        <v>2616</v>
      </c>
    </row>
    <row r="914" spans="1:15" x14ac:dyDescent="0.2">
      <c r="A914" s="5" t="s">
        <v>10</v>
      </c>
      <c r="B914" s="13">
        <v>13076721</v>
      </c>
      <c r="C914" s="6">
        <f t="shared" si="4030"/>
        <v>44033</v>
      </c>
      <c r="D914" s="5">
        <f t="shared" si="4027"/>
        <v>97</v>
      </c>
      <c r="E914" s="13">
        <f t="shared" si="4024"/>
        <v>74.571428571428569</v>
      </c>
      <c r="F914" s="13">
        <f t="shared" si="4025"/>
        <v>66.8</v>
      </c>
      <c r="G914" s="13">
        <f t="shared" si="4017"/>
        <v>381.38001108993603</v>
      </c>
      <c r="H914" s="5">
        <f t="shared" si="4029"/>
        <v>129</v>
      </c>
      <c r="I914" s="5">
        <f t="shared" si="4029"/>
        <v>125</v>
      </c>
      <c r="J914" s="8">
        <f t="shared" si="4016"/>
        <v>0.15037464026756314</v>
      </c>
      <c r="K914" s="5">
        <f t="shared" si="4015"/>
        <v>1</v>
      </c>
      <c r="L914" s="8">
        <f t="shared" si="4023"/>
        <v>0.5714285714285714</v>
      </c>
      <c r="M914" s="8">
        <f t="shared" si="4006"/>
        <v>20.012662195668163</v>
      </c>
      <c r="N914" s="5">
        <v>49872</v>
      </c>
      <c r="O914" s="18">
        <v>2617</v>
      </c>
    </row>
    <row r="915" spans="1:15" x14ac:dyDescent="0.2">
      <c r="A915" s="5" t="s">
        <v>10</v>
      </c>
      <c r="B915" s="13">
        <v>13076721</v>
      </c>
      <c r="C915" s="6">
        <f t="shared" si="4030"/>
        <v>44034</v>
      </c>
      <c r="D915" s="5">
        <f t="shared" si="4027"/>
        <v>82</v>
      </c>
      <c r="E915" s="13">
        <f t="shared" si="4024"/>
        <v>75.285714285714292</v>
      </c>
      <c r="F915" s="13">
        <f t="shared" si="4025"/>
        <v>64.599999999999994</v>
      </c>
      <c r="G915" s="13">
        <f t="shared" si="4017"/>
        <v>382.00707960351832</v>
      </c>
      <c r="H915" s="5">
        <f t="shared" si="4029"/>
        <v>130</v>
      </c>
      <c r="I915" s="5">
        <f t="shared" si="4029"/>
        <v>126</v>
      </c>
      <c r="J915" s="8">
        <f t="shared" si="4016"/>
        <v>0.15158706188606522</v>
      </c>
      <c r="K915" s="5">
        <f t="shared" si="4015"/>
        <v>0</v>
      </c>
      <c r="L915" s="8">
        <f t="shared" si="4023"/>
        <v>0.5714285714285714</v>
      </c>
      <c r="M915" s="8">
        <f t="shared" si="4006"/>
        <v>20.012662195668163</v>
      </c>
      <c r="N915" s="5">
        <v>49954</v>
      </c>
      <c r="O915" s="18">
        <v>2617</v>
      </c>
    </row>
    <row r="916" spans="1:15" x14ac:dyDescent="0.2">
      <c r="A916" s="5" t="s">
        <v>10</v>
      </c>
      <c r="B916" s="13">
        <v>13076721</v>
      </c>
      <c r="C916" s="6">
        <f t="shared" si="4030"/>
        <v>44035</v>
      </c>
      <c r="D916" s="5">
        <f t="shared" si="4027"/>
        <v>95</v>
      </c>
      <c r="E916" s="13">
        <f t="shared" si="4024"/>
        <v>73</v>
      </c>
      <c r="F916" s="13">
        <f t="shared" si="4025"/>
        <v>69.400000000000006</v>
      </c>
      <c r="G916" s="13">
        <f t="shared" si="4017"/>
        <v>382.73356141803436</v>
      </c>
      <c r="H916" s="5">
        <f t="shared" si="4029"/>
        <v>131</v>
      </c>
      <c r="I916" s="5">
        <f t="shared" si="4029"/>
        <v>127</v>
      </c>
      <c r="J916" s="8">
        <f t="shared" si="4016"/>
        <v>0.14676232545048279</v>
      </c>
      <c r="K916" s="5">
        <f t="shared" si="4015"/>
        <v>1</v>
      </c>
      <c r="L916" s="8">
        <f t="shared" si="4023"/>
        <v>0.7142857142857143</v>
      </c>
      <c r="M916" s="8">
        <f t="shared" si="4006"/>
        <v>20.020309372663071</v>
      </c>
      <c r="N916" s="5">
        <v>50049</v>
      </c>
      <c r="O916" s="18">
        <v>2618</v>
      </c>
    </row>
    <row r="917" spans="1:15" x14ac:dyDescent="0.2">
      <c r="A917" s="5" t="s">
        <v>10</v>
      </c>
      <c r="B917" s="13">
        <v>13076721</v>
      </c>
      <c r="C917" s="6">
        <f t="shared" si="4030"/>
        <v>44036</v>
      </c>
      <c r="D917" s="5">
        <f t="shared" si="4027"/>
        <v>63</v>
      </c>
      <c r="E917" s="13">
        <f t="shared" si="4024"/>
        <v>68.714285714285708</v>
      </c>
      <c r="F917" s="13">
        <f t="shared" si="4025"/>
        <v>80.400000000000006</v>
      </c>
      <c r="G917" s="13">
        <f t="shared" si="4017"/>
        <v>383.21533356871345</v>
      </c>
      <c r="H917" s="5">
        <f t="shared" si="4029"/>
        <v>132</v>
      </c>
      <c r="I917" s="5">
        <f t="shared" si="4029"/>
        <v>128</v>
      </c>
      <c r="J917" s="8">
        <f t="shared" si="4016"/>
        <v>0.13794369258918301</v>
      </c>
      <c r="K917" s="5">
        <f t="shared" si="4015"/>
        <v>1</v>
      </c>
      <c r="L917" s="8">
        <f t="shared" si="4023"/>
        <v>0.42857142857142855</v>
      </c>
      <c r="M917" s="8">
        <f t="shared" si="4006"/>
        <v>20.027956549657976</v>
      </c>
      <c r="N917" s="5">
        <v>50112</v>
      </c>
      <c r="O917" s="18">
        <v>2619</v>
      </c>
    </row>
    <row r="918" spans="1:15" x14ac:dyDescent="0.2">
      <c r="A918" s="5" t="s">
        <v>10</v>
      </c>
      <c r="B918" s="13">
        <v>13076721</v>
      </c>
      <c r="C918" s="6">
        <f t="shared" si="4030"/>
        <v>44037</v>
      </c>
      <c r="D918" s="5">
        <f t="shared" si="4027"/>
        <v>148</v>
      </c>
      <c r="E918" s="13">
        <f t="shared" si="4024"/>
        <v>79.714285714285708</v>
      </c>
      <c r="F918" s="13">
        <f t="shared" si="4025"/>
        <v>97</v>
      </c>
      <c r="G918" s="13">
        <f t="shared" si="4017"/>
        <v>384.34711576395944</v>
      </c>
      <c r="H918" s="5">
        <f t="shared" si="4029"/>
        <v>133</v>
      </c>
      <c r="I918" s="5">
        <f t="shared" si="4029"/>
        <v>129</v>
      </c>
      <c r="J918" s="8">
        <f t="shared" si="4016"/>
        <v>0.15980571291104148</v>
      </c>
      <c r="K918" s="5">
        <f t="shared" si="4015"/>
        <v>0</v>
      </c>
      <c r="L918" s="8">
        <f t="shared" si="4023"/>
        <v>0.42857142857142855</v>
      </c>
      <c r="M918" s="8">
        <f t="shared" si="4006"/>
        <v>20.027956549657976</v>
      </c>
      <c r="N918" s="5">
        <v>50260</v>
      </c>
      <c r="O918" s="18">
        <v>2619</v>
      </c>
    </row>
    <row r="919" spans="1:15" x14ac:dyDescent="0.2">
      <c r="A919" s="5" t="s">
        <v>10</v>
      </c>
      <c r="B919" s="13">
        <v>13076721</v>
      </c>
      <c r="C919" s="6">
        <f t="shared" si="4030"/>
        <v>44038</v>
      </c>
      <c r="D919" s="5">
        <f t="shared" si="4027"/>
        <v>22</v>
      </c>
      <c r="E919" s="13">
        <f t="shared" si="4024"/>
        <v>81.714285714285708</v>
      </c>
      <c r="F919" s="13">
        <f t="shared" si="4025"/>
        <v>82</v>
      </c>
      <c r="G919" s="13">
        <f t="shared" si="4017"/>
        <v>384.51535365784741</v>
      </c>
      <c r="H919" s="5">
        <f t="shared" si="4029"/>
        <v>134</v>
      </c>
      <c r="I919" s="5">
        <f t="shared" si="4029"/>
        <v>130</v>
      </c>
      <c r="J919" s="8">
        <f t="shared" si="4016"/>
        <v>0.1635538069150092</v>
      </c>
      <c r="K919" s="5">
        <f t="shared" ref="K919:K982" si="4031">O919-O918</f>
        <v>0</v>
      </c>
      <c r="L919" s="8">
        <f t="shared" si="4023"/>
        <v>0.42857142857142855</v>
      </c>
      <c r="M919" s="8">
        <f t="shared" si="4006"/>
        <v>20.027956549657976</v>
      </c>
      <c r="N919" s="5">
        <v>50282</v>
      </c>
      <c r="O919" s="18">
        <v>2619</v>
      </c>
    </row>
    <row r="920" spans="1:15" x14ac:dyDescent="0.2">
      <c r="A920" s="5" t="s">
        <v>10</v>
      </c>
      <c r="B920" s="13">
        <v>13076721</v>
      </c>
      <c r="C920" s="6">
        <f t="shared" si="4030"/>
        <v>44039</v>
      </c>
      <c r="D920" s="5">
        <f t="shared" si="4027"/>
        <v>219</v>
      </c>
      <c r="E920" s="13">
        <f t="shared" si="4024"/>
        <v>103.71428571428571</v>
      </c>
      <c r="F920" s="13">
        <f t="shared" si="4025"/>
        <v>109.4</v>
      </c>
      <c r="G920" s="13">
        <f t="shared" si="4017"/>
        <v>386.19008541973176</v>
      </c>
      <c r="H920" s="5">
        <f t="shared" si="4029"/>
        <v>135</v>
      </c>
      <c r="I920" s="5">
        <f t="shared" si="4029"/>
        <v>131</v>
      </c>
      <c r="J920" s="8">
        <f t="shared" si="4016"/>
        <v>0.2072485612496574</v>
      </c>
      <c r="K920" s="5">
        <f t="shared" si="4031"/>
        <v>0</v>
      </c>
      <c r="L920" s="8">
        <f t="shared" si="4023"/>
        <v>0.42857142857142855</v>
      </c>
      <c r="M920" s="8">
        <f t="shared" si="4006"/>
        <v>20.027956549657976</v>
      </c>
      <c r="N920" s="5">
        <v>50501</v>
      </c>
      <c r="O920" s="18">
        <v>2619</v>
      </c>
    </row>
    <row r="921" spans="1:15" x14ac:dyDescent="0.2">
      <c r="A921" s="5" t="s">
        <v>10</v>
      </c>
      <c r="B921" s="13">
        <v>13076721</v>
      </c>
      <c r="C921" s="6">
        <f t="shared" si="4030"/>
        <v>44040</v>
      </c>
      <c r="D921" s="5">
        <f t="shared" si="4027"/>
        <v>88</v>
      </c>
      <c r="E921" s="13">
        <f t="shared" si="4024"/>
        <v>102.42857142857143</v>
      </c>
      <c r="F921" s="13">
        <f t="shared" si="4025"/>
        <v>108</v>
      </c>
      <c r="G921" s="13">
        <f t="shared" si="4017"/>
        <v>386.86303699528344</v>
      </c>
      <c r="H921" s="5">
        <f t="shared" si="4029"/>
        <v>136</v>
      </c>
      <c r="I921" s="5">
        <f t="shared" si="4029"/>
        <v>132</v>
      </c>
      <c r="J921" s="8">
        <f t="shared" ref="J921:J984" si="4032">E921/(SUM(N914:N920)/7)*100</f>
        <v>0.20425604649175286</v>
      </c>
      <c r="K921" s="5">
        <f t="shared" si="4031"/>
        <v>0</v>
      </c>
      <c r="L921" s="8">
        <f t="shared" si="4023"/>
        <v>0.2857142857142857</v>
      </c>
      <c r="M921" s="8">
        <f t="shared" si="4006"/>
        <v>20.027956549657976</v>
      </c>
      <c r="N921" s="5">
        <v>50589</v>
      </c>
      <c r="O921" s="18">
        <v>2619</v>
      </c>
    </row>
    <row r="922" spans="1:15" x14ac:dyDescent="0.2">
      <c r="A922" s="5" t="s">
        <v>10</v>
      </c>
      <c r="B922" s="13">
        <v>13076721</v>
      </c>
      <c r="C922" s="6">
        <f t="shared" si="4030"/>
        <v>44041</v>
      </c>
      <c r="D922" s="5">
        <f t="shared" si="4027"/>
        <v>107</v>
      </c>
      <c r="E922" s="13">
        <f t="shared" si="4024"/>
        <v>106</v>
      </c>
      <c r="F922" s="13">
        <f t="shared" si="4025"/>
        <v>116.8</v>
      </c>
      <c r="G922" s="13">
        <f t="shared" si="4017"/>
        <v>387.68128493373837</v>
      </c>
      <c r="H922" s="5">
        <f t="shared" si="4029"/>
        <v>137</v>
      </c>
      <c r="I922" s="5">
        <f t="shared" si="4029"/>
        <v>133</v>
      </c>
      <c r="J922" s="8">
        <f t="shared" si="4032"/>
        <v>0.21094707275399649</v>
      </c>
      <c r="K922" s="5">
        <f t="shared" si="4031"/>
        <v>2</v>
      </c>
      <c r="L922" s="8">
        <f t="shared" si="4023"/>
        <v>0.5714285714285714</v>
      </c>
      <c r="M922" s="8">
        <f t="shared" si="4006"/>
        <v>20.043250903647788</v>
      </c>
      <c r="N922" s="5">
        <v>50696</v>
      </c>
      <c r="O922" s="18">
        <v>2621</v>
      </c>
    </row>
    <row r="923" spans="1:15" x14ac:dyDescent="0.2">
      <c r="A923" s="5" t="s">
        <v>10</v>
      </c>
      <c r="B923" s="13">
        <v>13076721</v>
      </c>
      <c r="C923" s="6">
        <f t="shared" si="4030"/>
        <v>44042</v>
      </c>
      <c r="D923" s="5">
        <f t="shared" si="4027"/>
        <v>110</v>
      </c>
      <c r="E923" s="13">
        <f t="shared" si="4024"/>
        <v>108.14285714285714</v>
      </c>
      <c r="F923" s="13">
        <f t="shared" si="4025"/>
        <v>109.2</v>
      </c>
      <c r="G923" s="13">
        <f t="shared" ref="G923:G986" si="4033">N923/(B923/100000)</f>
        <v>388.52247440317797</v>
      </c>
      <c r="H923" s="5">
        <f t="shared" ref="H923:I938" si="4034">H922+1</f>
        <v>138</v>
      </c>
      <c r="I923" s="5">
        <f t="shared" si="4034"/>
        <v>134</v>
      </c>
      <c r="J923" s="8">
        <f t="shared" si="4032"/>
        <v>0.21475847473254486</v>
      </c>
      <c r="K923" s="5">
        <f t="shared" si="4031"/>
        <v>1</v>
      </c>
      <c r="L923" s="8">
        <f t="shared" si="4023"/>
        <v>0.5714285714285714</v>
      </c>
      <c r="M923" s="8">
        <f t="shared" si="4006"/>
        <v>20.050898080642693</v>
      </c>
      <c r="N923" s="5">
        <v>50806</v>
      </c>
      <c r="O923" s="18">
        <v>2622</v>
      </c>
    </row>
    <row r="924" spans="1:15" x14ac:dyDescent="0.2">
      <c r="A924" s="5" t="s">
        <v>10</v>
      </c>
      <c r="B924" s="13">
        <v>13076721</v>
      </c>
      <c r="C924" s="6">
        <f t="shared" si="4030"/>
        <v>44043</v>
      </c>
      <c r="D924" s="5">
        <f t="shared" si="4027"/>
        <v>109</v>
      </c>
      <c r="E924" s="13">
        <f t="shared" si="4024"/>
        <v>114.71428571428571</v>
      </c>
      <c r="F924" s="13">
        <f t="shared" si="4025"/>
        <v>126.6</v>
      </c>
      <c r="G924" s="13">
        <f t="shared" si="4033"/>
        <v>389.35601669562271</v>
      </c>
      <c r="H924" s="5">
        <f t="shared" si="4034"/>
        <v>139</v>
      </c>
      <c r="I924" s="5">
        <f t="shared" si="4034"/>
        <v>135</v>
      </c>
      <c r="J924" s="8">
        <f t="shared" si="4032"/>
        <v>0.2273203376683671</v>
      </c>
      <c r="K924" s="5">
        <f t="shared" si="4031"/>
        <v>0</v>
      </c>
      <c r="L924" s="8">
        <f t="shared" si="4023"/>
        <v>0.42857142857142855</v>
      </c>
      <c r="M924" s="8">
        <f t="shared" si="4006"/>
        <v>20.050898080642693</v>
      </c>
      <c r="N924" s="5">
        <v>50915</v>
      </c>
      <c r="O924" s="18">
        <v>2622</v>
      </c>
    </row>
    <row r="925" spans="1:15" x14ac:dyDescent="0.2">
      <c r="A925" s="5" t="s">
        <v>10</v>
      </c>
      <c r="B925" s="13">
        <v>13076721</v>
      </c>
      <c r="C925" s="6">
        <f t="shared" si="4030"/>
        <v>44044</v>
      </c>
      <c r="D925" s="5">
        <f t="shared" si="4027"/>
        <v>153</v>
      </c>
      <c r="E925" s="13">
        <f t="shared" si="4024"/>
        <v>115.42857142857143</v>
      </c>
      <c r="F925" s="13">
        <f t="shared" si="4025"/>
        <v>113.4</v>
      </c>
      <c r="G925" s="13">
        <f t="shared" si="4033"/>
        <v>390.52603477584324</v>
      </c>
      <c r="H925" s="5">
        <f t="shared" si="4034"/>
        <v>140</v>
      </c>
      <c r="I925" s="5">
        <f t="shared" si="4034"/>
        <v>136</v>
      </c>
      <c r="J925" s="8">
        <f t="shared" si="4032"/>
        <v>0.22821699821211189</v>
      </c>
      <c r="K925" s="5">
        <f t="shared" si="4031"/>
        <v>0</v>
      </c>
      <c r="L925" s="8">
        <f t="shared" si="4023"/>
        <v>0.42857142857142855</v>
      </c>
      <c r="M925" s="8">
        <f t="shared" si="4006"/>
        <v>20.050898080642693</v>
      </c>
      <c r="N925" s="5">
        <v>51068</v>
      </c>
      <c r="O925" s="18">
        <v>2622</v>
      </c>
    </row>
    <row r="926" spans="1:15" x14ac:dyDescent="0.2">
      <c r="A926" s="5" t="s">
        <v>10</v>
      </c>
      <c r="B926" s="13">
        <v>13076721</v>
      </c>
      <c r="C926" s="6">
        <f t="shared" si="4030"/>
        <v>44045</v>
      </c>
      <c r="D926" s="5">
        <f t="shared" si="4027"/>
        <v>12</v>
      </c>
      <c r="E926" s="13">
        <f t="shared" si="4024"/>
        <v>114</v>
      </c>
      <c r="F926" s="13">
        <f t="shared" si="4025"/>
        <v>98.2</v>
      </c>
      <c r="G926" s="13">
        <f t="shared" si="4033"/>
        <v>390.61780089978214</v>
      </c>
      <c r="H926" s="5">
        <f t="shared" si="4034"/>
        <v>141</v>
      </c>
      <c r="I926" s="5">
        <f t="shared" si="4034"/>
        <v>137</v>
      </c>
      <c r="J926" s="8">
        <f t="shared" si="4032"/>
        <v>0.22487931758426633</v>
      </c>
      <c r="K926" s="5">
        <f t="shared" si="4031"/>
        <v>0</v>
      </c>
      <c r="L926" s="8">
        <f t="shared" si="4023"/>
        <v>0.42857142857142855</v>
      </c>
      <c r="M926" s="8">
        <f t="shared" si="4006"/>
        <v>20.050898080642693</v>
      </c>
      <c r="N926" s="5">
        <v>51080</v>
      </c>
      <c r="O926" s="18">
        <v>2622</v>
      </c>
    </row>
    <row r="927" spans="1:15" x14ac:dyDescent="0.2">
      <c r="A927" s="5" t="s">
        <v>10</v>
      </c>
      <c r="B927" s="13">
        <v>13076721</v>
      </c>
      <c r="C927" s="6">
        <f t="shared" si="4030"/>
        <v>44046</v>
      </c>
      <c r="D927" s="5">
        <f t="shared" si="4027"/>
        <v>76</v>
      </c>
      <c r="E927" s="13">
        <f t="shared" si="4024"/>
        <v>93.571428571428569</v>
      </c>
      <c r="F927" s="13">
        <f t="shared" si="4025"/>
        <v>92</v>
      </c>
      <c r="G927" s="13">
        <f t="shared" si="4033"/>
        <v>391.19898635139498</v>
      </c>
      <c r="H927" s="5">
        <f t="shared" si="4034"/>
        <v>142</v>
      </c>
      <c r="I927" s="5">
        <f t="shared" si="4034"/>
        <v>138</v>
      </c>
      <c r="J927" s="8">
        <f t="shared" si="4032"/>
        <v>0.18416724072485977</v>
      </c>
      <c r="K927" s="5">
        <f t="shared" si="4031"/>
        <v>0</v>
      </c>
      <c r="L927" s="8">
        <f t="shared" si="4023"/>
        <v>0.42857142857142855</v>
      </c>
      <c r="M927" s="8">
        <f t="shared" si="4006"/>
        <v>20.050898080642693</v>
      </c>
      <c r="N927" s="5">
        <v>51156</v>
      </c>
      <c r="O927" s="18">
        <v>2622</v>
      </c>
    </row>
    <row r="928" spans="1:15" x14ac:dyDescent="0.2">
      <c r="A928" s="5" t="s">
        <v>10</v>
      </c>
      <c r="B928" s="13">
        <v>13076721</v>
      </c>
      <c r="C928" s="6">
        <f t="shared" si="4030"/>
        <v>44047</v>
      </c>
      <c r="D928" s="5">
        <f t="shared" si="4027"/>
        <v>123</v>
      </c>
      <c r="E928" s="13">
        <f t="shared" si="4024"/>
        <v>98.571428571428569</v>
      </c>
      <c r="F928" s="13">
        <f t="shared" si="4025"/>
        <v>94.6</v>
      </c>
      <c r="G928" s="13">
        <f t="shared" si="4033"/>
        <v>392.13958912176838</v>
      </c>
      <c r="H928" s="5">
        <f t="shared" si="4034"/>
        <v>143</v>
      </c>
      <c r="I928" s="5">
        <f t="shared" si="4034"/>
        <v>139</v>
      </c>
      <c r="J928" s="8">
        <f t="shared" si="4032"/>
        <v>0.19365159552075439</v>
      </c>
      <c r="K928" s="5">
        <f t="shared" si="4031"/>
        <v>1</v>
      </c>
      <c r="L928" s="8">
        <f t="shared" si="4023"/>
        <v>0.5714285714285714</v>
      </c>
      <c r="M928" s="8">
        <f t="shared" si="4006"/>
        <v>20.058545257637597</v>
      </c>
      <c r="N928" s="5">
        <v>51279</v>
      </c>
      <c r="O928" s="18">
        <v>2623</v>
      </c>
    </row>
    <row r="929" spans="1:15" x14ac:dyDescent="0.2">
      <c r="A929" s="5" t="s">
        <v>10</v>
      </c>
      <c r="B929" s="13">
        <v>13076721</v>
      </c>
      <c r="C929" s="6">
        <f t="shared" si="4030"/>
        <v>44048</v>
      </c>
      <c r="D929" s="5">
        <f t="shared" si="4027"/>
        <v>98</v>
      </c>
      <c r="E929" s="13">
        <f t="shared" si="4024"/>
        <v>97.285714285714292</v>
      </c>
      <c r="F929" s="13">
        <f t="shared" si="4025"/>
        <v>92.4</v>
      </c>
      <c r="G929" s="13">
        <f t="shared" si="4033"/>
        <v>392.88901246726908</v>
      </c>
      <c r="H929" s="5">
        <f t="shared" si="4034"/>
        <v>144</v>
      </c>
      <c r="I929" s="5">
        <f t="shared" si="4034"/>
        <v>140</v>
      </c>
      <c r="J929" s="8">
        <f t="shared" si="4032"/>
        <v>0.19075630252100842</v>
      </c>
      <c r="K929" s="5">
        <f t="shared" si="4031"/>
        <v>1</v>
      </c>
      <c r="L929" s="8">
        <f t="shared" si="4023"/>
        <v>0.42857142857142855</v>
      </c>
      <c r="M929" s="8">
        <f t="shared" si="4006"/>
        <v>20.066192434632505</v>
      </c>
      <c r="N929" s="5">
        <v>51377</v>
      </c>
      <c r="O929" s="18">
        <v>2624</v>
      </c>
    </row>
    <row r="930" spans="1:15" x14ac:dyDescent="0.2">
      <c r="A930" s="5" t="s">
        <v>10</v>
      </c>
      <c r="B930" s="13">
        <v>13076721</v>
      </c>
      <c r="C930" s="6">
        <f t="shared" si="4030"/>
        <v>44049</v>
      </c>
      <c r="D930" s="5">
        <f t="shared" si="4027"/>
        <v>205</v>
      </c>
      <c r="E930" s="13">
        <f t="shared" si="4024"/>
        <v>110.85714285714286</v>
      </c>
      <c r="F930" s="13">
        <f t="shared" si="4025"/>
        <v>102.8</v>
      </c>
      <c r="G930" s="13">
        <f t="shared" si="4033"/>
        <v>394.45668375122477</v>
      </c>
      <c r="H930" s="5">
        <f t="shared" si="4034"/>
        <v>145</v>
      </c>
      <c r="I930" s="5">
        <f t="shared" si="4034"/>
        <v>141</v>
      </c>
      <c r="J930" s="8">
        <f t="shared" si="4032"/>
        <v>0.21695309507633898</v>
      </c>
      <c r="K930" s="5">
        <f t="shared" si="4031"/>
        <v>0</v>
      </c>
      <c r="L930" s="8">
        <f t="shared" si="4023"/>
        <v>0.2857142857142857</v>
      </c>
      <c r="M930" s="8">
        <f t="shared" si="4006"/>
        <v>20.066192434632505</v>
      </c>
      <c r="N930" s="5">
        <v>51582</v>
      </c>
      <c r="O930" s="18">
        <v>2624</v>
      </c>
    </row>
    <row r="931" spans="1:15" x14ac:dyDescent="0.2">
      <c r="A931" s="5" t="s">
        <v>10</v>
      </c>
      <c r="B931" s="13">
        <v>13076721</v>
      </c>
      <c r="C931" s="6">
        <f t="shared" si="4030"/>
        <v>44050</v>
      </c>
      <c r="D931" s="5">
        <f t="shared" si="4027"/>
        <v>128</v>
      </c>
      <c r="E931" s="13">
        <f t="shared" si="4024"/>
        <v>113.57142857142857</v>
      </c>
      <c r="F931" s="13">
        <f t="shared" si="4025"/>
        <v>126</v>
      </c>
      <c r="G931" s="13">
        <f t="shared" si="4033"/>
        <v>395.43552240657272</v>
      </c>
      <c r="H931" s="5">
        <f t="shared" si="4034"/>
        <v>146</v>
      </c>
      <c r="I931" s="5">
        <f t="shared" si="4034"/>
        <v>142</v>
      </c>
      <c r="J931" s="8">
        <f t="shared" si="4032"/>
        <v>0.22178392387371429</v>
      </c>
      <c r="K931" s="5">
        <f t="shared" si="4031"/>
        <v>2</v>
      </c>
      <c r="L931" s="8">
        <f t="shared" si="4023"/>
        <v>0.5714285714285714</v>
      </c>
      <c r="M931" s="8">
        <f t="shared" si="4006"/>
        <v>20.081486788622314</v>
      </c>
      <c r="N931" s="5">
        <v>51710</v>
      </c>
      <c r="O931" s="18">
        <v>2626</v>
      </c>
    </row>
    <row r="932" spans="1:15" x14ac:dyDescent="0.2">
      <c r="A932" s="5" t="s">
        <v>10</v>
      </c>
      <c r="B932" s="13">
        <v>13076721</v>
      </c>
      <c r="C932" s="6">
        <f t="shared" si="4030"/>
        <v>44051</v>
      </c>
      <c r="D932" s="5">
        <f t="shared" si="4027"/>
        <v>84</v>
      </c>
      <c r="E932" s="13">
        <f t="shared" si="4024"/>
        <v>103.71428571428571</v>
      </c>
      <c r="F932" s="13">
        <f t="shared" si="4025"/>
        <v>127.6</v>
      </c>
      <c r="G932" s="13">
        <f t="shared" si="4033"/>
        <v>396.07788527414476</v>
      </c>
      <c r="H932" s="5">
        <f t="shared" si="4034"/>
        <v>147</v>
      </c>
      <c r="I932" s="5">
        <f t="shared" si="4034"/>
        <v>143</v>
      </c>
      <c r="J932" s="8">
        <f t="shared" si="4032"/>
        <v>0.2020865576252881</v>
      </c>
      <c r="K932" s="5">
        <f t="shared" si="4031"/>
        <v>0</v>
      </c>
      <c r="L932" s="8">
        <f t="shared" si="4023"/>
        <v>0.5714285714285714</v>
      </c>
      <c r="M932" s="8">
        <f t="shared" si="4006"/>
        <v>20.081486788622314</v>
      </c>
      <c r="N932" s="5">
        <v>51794</v>
      </c>
      <c r="O932" s="18">
        <v>2626</v>
      </c>
    </row>
    <row r="933" spans="1:15" x14ac:dyDescent="0.2">
      <c r="A933" s="5" t="s">
        <v>10</v>
      </c>
      <c r="B933" s="13">
        <v>13076721</v>
      </c>
      <c r="C933" s="6">
        <f t="shared" si="4030"/>
        <v>44052</v>
      </c>
      <c r="D933" s="5">
        <f t="shared" si="4027"/>
        <v>9</v>
      </c>
      <c r="E933" s="13">
        <f t="shared" si="4024"/>
        <v>103.28571428571429</v>
      </c>
      <c r="F933" s="13">
        <f t="shared" si="4025"/>
        <v>104.8</v>
      </c>
      <c r="G933" s="13">
        <f t="shared" si="4033"/>
        <v>396.14670986709893</v>
      </c>
      <c r="H933" s="5">
        <f t="shared" si="4034"/>
        <v>148</v>
      </c>
      <c r="I933" s="5">
        <f t="shared" si="4034"/>
        <v>144</v>
      </c>
      <c r="J933" s="8">
        <f t="shared" si="4032"/>
        <v>0.20084560723155304</v>
      </c>
      <c r="K933" s="5">
        <f t="shared" si="4031"/>
        <v>0</v>
      </c>
      <c r="L933" s="8">
        <f t="shared" si="4023"/>
        <v>0.5714285714285714</v>
      </c>
      <c r="M933" s="8">
        <f t="shared" si="4006"/>
        <v>20.081486788622314</v>
      </c>
      <c r="N933" s="5">
        <v>51803</v>
      </c>
      <c r="O933" s="18">
        <v>2626</v>
      </c>
    </row>
    <row r="934" spans="1:15" x14ac:dyDescent="0.2">
      <c r="A934" s="5" t="s">
        <v>10</v>
      </c>
      <c r="B934" s="13">
        <v>13076721</v>
      </c>
      <c r="C934" s="6">
        <f t="shared" si="4030"/>
        <v>44053</v>
      </c>
      <c r="D934" s="5">
        <f t="shared" si="4027"/>
        <v>45</v>
      </c>
      <c r="E934" s="13">
        <f t="shared" si="4024"/>
        <v>98.857142857142861</v>
      </c>
      <c r="F934" s="13">
        <f t="shared" si="4025"/>
        <v>94.2</v>
      </c>
      <c r="G934" s="13">
        <f t="shared" si="4033"/>
        <v>396.49083283186968</v>
      </c>
      <c r="H934" s="5">
        <f t="shared" si="4034"/>
        <v>149</v>
      </c>
      <c r="I934" s="5">
        <f t="shared" si="4034"/>
        <v>145</v>
      </c>
      <c r="J934" s="8">
        <f t="shared" si="4032"/>
        <v>0.19184865026711878</v>
      </c>
      <c r="K934" s="5">
        <f t="shared" si="4031"/>
        <v>1</v>
      </c>
      <c r="L934" s="8">
        <f t="shared" si="4023"/>
        <v>0.7142857142857143</v>
      </c>
      <c r="M934" s="8">
        <f t="shared" si="4006"/>
        <v>20.089133965617222</v>
      </c>
      <c r="N934" s="5">
        <v>51848</v>
      </c>
      <c r="O934" s="18">
        <v>2627</v>
      </c>
    </row>
    <row r="935" spans="1:15" x14ac:dyDescent="0.2">
      <c r="A935" s="5" t="s">
        <v>10</v>
      </c>
      <c r="B935" s="13">
        <v>13076721</v>
      </c>
      <c r="C935" s="6">
        <f t="shared" si="4030"/>
        <v>44054</v>
      </c>
      <c r="D935" s="5">
        <f t="shared" si="4027"/>
        <v>98</v>
      </c>
      <c r="E935" s="13">
        <f t="shared" si="4024"/>
        <v>95.285714285714292</v>
      </c>
      <c r="F935" s="13">
        <f t="shared" si="4025"/>
        <v>72.8</v>
      </c>
      <c r="G935" s="13">
        <f t="shared" si="4033"/>
        <v>397.24025617737044</v>
      </c>
      <c r="H935" s="5">
        <f t="shared" si="4034"/>
        <v>150</v>
      </c>
      <c r="I935" s="5">
        <f t="shared" si="4034"/>
        <v>146</v>
      </c>
      <c r="J935" s="8">
        <f t="shared" si="4032"/>
        <v>0.18456361910717697</v>
      </c>
      <c r="K935" s="5">
        <f t="shared" si="4031"/>
        <v>0</v>
      </c>
      <c r="L935" s="8">
        <f t="shared" ref="L935:L998" si="4035">SUM(K929:K935)/7</f>
        <v>0.5714285714285714</v>
      </c>
      <c r="M935" s="8">
        <f t="shared" si="4006"/>
        <v>20.089133965617222</v>
      </c>
      <c r="N935" s="5">
        <v>51946</v>
      </c>
      <c r="O935" s="18">
        <v>2627</v>
      </c>
    </row>
    <row r="936" spans="1:15" x14ac:dyDescent="0.2">
      <c r="A936" s="5" t="s">
        <v>10</v>
      </c>
      <c r="B936" s="13">
        <v>13076721</v>
      </c>
      <c r="C936" s="6">
        <f t="shared" si="4030"/>
        <v>44055</v>
      </c>
      <c r="D936" s="5">
        <f t="shared" si="4027"/>
        <v>236</v>
      </c>
      <c r="E936" s="13">
        <f t="shared" ref="E936:E999" si="4036">SUM(D930:D936)/7</f>
        <v>115</v>
      </c>
      <c r="F936" s="13">
        <f t="shared" ref="F936:F999" si="4037">SUM(D932:D936)/5</f>
        <v>94.4</v>
      </c>
      <c r="G936" s="13">
        <f t="shared" si="4033"/>
        <v>399.04498994816817</v>
      </c>
      <c r="H936" s="5">
        <f t="shared" si="4034"/>
        <v>151</v>
      </c>
      <c r="I936" s="5">
        <f t="shared" si="4034"/>
        <v>147</v>
      </c>
      <c r="J936" s="8">
        <f t="shared" si="4032"/>
        <v>0.22233883886648623</v>
      </c>
      <c r="K936" s="5">
        <f t="shared" si="4031"/>
        <v>0</v>
      </c>
      <c r="L936" s="8">
        <f t="shared" si="4035"/>
        <v>0.42857142857142855</v>
      </c>
      <c r="M936" s="8">
        <f t="shared" si="4006"/>
        <v>20.089133965617222</v>
      </c>
      <c r="N936" s="5">
        <v>52182</v>
      </c>
      <c r="O936" s="18">
        <v>2627</v>
      </c>
    </row>
    <row r="937" spans="1:15" x14ac:dyDescent="0.2">
      <c r="A937" s="5" t="s">
        <v>10</v>
      </c>
      <c r="B937" s="13">
        <v>13076721</v>
      </c>
      <c r="C937" s="6">
        <f t="shared" si="4030"/>
        <v>44056</v>
      </c>
      <c r="D937" s="5">
        <f t="shared" si="4027"/>
        <v>254</v>
      </c>
      <c r="E937" s="13">
        <f t="shared" si="4036"/>
        <v>122</v>
      </c>
      <c r="F937" s="13">
        <f t="shared" si="4037"/>
        <v>128.4</v>
      </c>
      <c r="G937" s="13">
        <f t="shared" si="4033"/>
        <v>400.98737290487423</v>
      </c>
      <c r="H937" s="5">
        <f t="shared" si="4034"/>
        <v>152</v>
      </c>
      <c r="I937" s="5">
        <f t="shared" si="4034"/>
        <v>148</v>
      </c>
      <c r="J937" s="8">
        <f t="shared" si="4032"/>
        <v>0.23534923456381848</v>
      </c>
      <c r="K937" s="5">
        <f t="shared" si="4031"/>
        <v>0</v>
      </c>
      <c r="L937" s="8">
        <f t="shared" si="4035"/>
        <v>0.42857142857142855</v>
      </c>
      <c r="M937" s="8">
        <f t="shared" si="4006"/>
        <v>20.089133965617222</v>
      </c>
      <c r="N937" s="5">
        <v>52436</v>
      </c>
      <c r="O937" s="18">
        <v>2627</v>
      </c>
    </row>
    <row r="938" spans="1:15" x14ac:dyDescent="0.2">
      <c r="A938" s="5" t="s">
        <v>10</v>
      </c>
      <c r="B938" s="13">
        <v>13076721</v>
      </c>
      <c r="C938" s="6">
        <f t="shared" si="4030"/>
        <v>44057</v>
      </c>
      <c r="D938" s="5">
        <f t="shared" si="4027"/>
        <v>209</v>
      </c>
      <c r="E938" s="13">
        <f t="shared" si="4036"/>
        <v>133.57142857142858</v>
      </c>
      <c r="F938" s="13">
        <f t="shared" si="4037"/>
        <v>168.4</v>
      </c>
      <c r="G938" s="13">
        <f t="shared" si="4033"/>
        <v>402.5856328968095</v>
      </c>
      <c r="H938" s="5">
        <f t="shared" si="4034"/>
        <v>153</v>
      </c>
      <c r="I938" s="5">
        <f t="shared" si="4034"/>
        <v>149</v>
      </c>
      <c r="J938" s="8">
        <f t="shared" si="4032"/>
        <v>0.25706658161932705</v>
      </c>
      <c r="K938" s="5">
        <f t="shared" si="4031"/>
        <v>4</v>
      </c>
      <c r="L938" s="8">
        <f t="shared" si="4035"/>
        <v>0.7142857142857143</v>
      </c>
      <c r="M938" s="8">
        <f t="shared" si="4006"/>
        <v>20.119722673596844</v>
      </c>
      <c r="N938" s="5">
        <v>52645</v>
      </c>
      <c r="O938" s="18">
        <v>2631</v>
      </c>
    </row>
    <row r="939" spans="1:15" x14ac:dyDescent="0.2">
      <c r="A939" s="5" t="s">
        <v>10</v>
      </c>
      <c r="B939" s="13">
        <v>13076721</v>
      </c>
      <c r="C939" s="6">
        <f t="shared" si="4030"/>
        <v>44058</v>
      </c>
      <c r="D939" s="5">
        <f t="shared" si="4027"/>
        <v>202</v>
      </c>
      <c r="E939" s="13">
        <f t="shared" si="4036"/>
        <v>150.42857142857142</v>
      </c>
      <c r="F939" s="13">
        <f t="shared" si="4037"/>
        <v>199.8</v>
      </c>
      <c r="G939" s="13">
        <f t="shared" si="4033"/>
        <v>404.13036264978047</v>
      </c>
      <c r="H939" s="5">
        <f t="shared" ref="H939:I954" si="4038">H938+1</f>
        <v>154</v>
      </c>
      <c r="I939" s="5">
        <f t="shared" si="4038"/>
        <v>150</v>
      </c>
      <c r="J939" s="8">
        <f t="shared" si="4032"/>
        <v>0.28876688586989308</v>
      </c>
      <c r="K939" s="5">
        <f t="shared" si="4031"/>
        <v>0</v>
      </c>
      <c r="L939" s="8">
        <f t="shared" si="4035"/>
        <v>0.7142857142857143</v>
      </c>
      <c r="M939" s="8">
        <f t="shared" si="4006"/>
        <v>20.119722673596844</v>
      </c>
      <c r="N939" s="5">
        <v>52847</v>
      </c>
      <c r="O939" s="18">
        <v>2631</v>
      </c>
    </row>
    <row r="940" spans="1:15" x14ac:dyDescent="0.2">
      <c r="A940" s="5" t="s">
        <v>10</v>
      </c>
      <c r="B940" s="13">
        <v>13076721</v>
      </c>
      <c r="C940" s="6">
        <f t="shared" si="4030"/>
        <v>44059</v>
      </c>
      <c r="D940" s="5">
        <f t="shared" si="4027"/>
        <v>41</v>
      </c>
      <c r="E940" s="13">
        <f t="shared" si="4036"/>
        <v>155</v>
      </c>
      <c r="F940" s="13">
        <f t="shared" si="4037"/>
        <v>188.4</v>
      </c>
      <c r="G940" s="13">
        <f t="shared" si="4033"/>
        <v>404.44389690657158</v>
      </c>
      <c r="H940" s="5">
        <f t="shared" si="4038"/>
        <v>155</v>
      </c>
      <c r="I940" s="5">
        <f t="shared" si="4038"/>
        <v>151</v>
      </c>
      <c r="J940" s="8">
        <f t="shared" si="4032"/>
        <v>0.29668559803339833</v>
      </c>
      <c r="K940" s="5">
        <f t="shared" si="4031"/>
        <v>0</v>
      </c>
      <c r="L940" s="8">
        <f t="shared" si="4035"/>
        <v>0.7142857142857143</v>
      </c>
      <c r="M940" s="8">
        <f t="shared" si="4006"/>
        <v>20.119722673596844</v>
      </c>
      <c r="N940" s="5">
        <v>52888</v>
      </c>
      <c r="O940" s="18">
        <v>2631</v>
      </c>
    </row>
    <row r="941" spans="1:15" x14ac:dyDescent="0.2">
      <c r="A941" s="5" t="s">
        <v>10</v>
      </c>
      <c r="B941" s="13">
        <v>13076721</v>
      </c>
      <c r="C941" s="6">
        <f t="shared" si="4030"/>
        <v>44060</v>
      </c>
      <c r="D941" s="5">
        <f t="shared" si="4027"/>
        <v>96</v>
      </c>
      <c r="E941" s="13">
        <f t="shared" si="4036"/>
        <v>162.28571428571428</v>
      </c>
      <c r="F941" s="13">
        <f t="shared" si="4037"/>
        <v>160.4</v>
      </c>
      <c r="G941" s="13">
        <f t="shared" si="4033"/>
        <v>405.17802589808252</v>
      </c>
      <c r="H941" s="5">
        <f t="shared" si="4038"/>
        <v>156</v>
      </c>
      <c r="I941" s="5">
        <f t="shared" si="4038"/>
        <v>152</v>
      </c>
      <c r="J941" s="8">
        <f t="shared" si="4032"/>
        <v>0.30971231651726316</v>
      </c>
      <c r="K941" s="5">
        <f t="shared" si="4031"/>
        <v>0</v>
      </c>
      <c r="L941" s="8">
        <f t="shared" si="4035"/>
        <v>0.5714285714285714</v>
      </c>
      <c r="M941" s="8">
        <f t="shared" si="4006"/>
        <v>20.119722673596844</v>
      </c>
      <c r="N941" s="5">
        <v>52984</v>
      </c>
      <c r="O941" s="18">
        <v>2631</v>
      </c>
    </row>
    <row r="942" spans="1:15" x14ac:dyDescent="0.2">
      <c r="A942" s="5" t="s">
        <v>10</v>
      </c>
      <c r="B942" s="13">
        <v>13076721</v>
      </c>
      <c r="C942" s="6">
        <f t="shared" si="4030"/>
        <v>44061</v>
      </c>
      <c r="D942" s="5">
        <f t="shared" si="4027"/>
        <v>314</v>
      </c>
      <c r="E942" s="13">
        <f t="shared" si="4036"/>
        <v>193.14285714285714</v>
      </c>
      <c r="F942" s="13">
        <f t="shared" si="4037"/>
        <v>172.4</v>
      </c>
      <c r="G942" s="13">
        <f t="shared" si="4033"/>
        <v>407.5792394744829</v>
      </c>
      <c r="H942" s="5">
        <f t="shared" si="4038"/>
        <v>157</v>
      </c>
      <c r="I942" s="5">
        <f t="shared" si="4038"/>
        <v>153</v>
      </c>
      <c r="J942" s="8">
        <f t="shared" si="4032"/>
        <v>0.36746319932160637</v>
      </c>
      <c r="K942" s="5">
        <f t="shared" si="4031"/>
        <v>0</v>
      </c>
      <c r="L942" s="8">
        <f t="shared" si="4035"/>
        <v>0.5714285714285714</v>
      </c>
      <c r="M942" s="8">
        <f t="shared" si="4006"/>
        <v>20.119722673596844</v>
      </c>
      <c r="N942" s="5">
        <v>53298</v>
      </c>
      <c r="O942" s="18">
        <v>2631</v>
      </c>
    </row>
    <row r="943" spans="1:15" x14ac:dyDescent="0.2">
      <c r="A943" s="5" t="s">
        <v>10</v>
      </c>
      <c r="B943" s="13">
        <v>13076721</v>
      </c>
      <c r="C943" s="6">
        <f t="shared" si="4030"/>
        <v>44062</v>
      </c>
      <c r="D943" s="5">
        <f t="shared" si="4027"/>
        <v>409</v>
      </c>
      <c r="E943" s="13">
        <f t="shared" si="4036"/>
        <v>217.85714285714286</v>
      </c>
      <c r="F943" s="13">
        <f t="shared" si="4037"/>
        <v>212.4</v>
      </c>
      <c r="G943" s="13">
        <f t="shared" si="4033"/>
        <v>410.70693486539932</v>
      </c>
      <c r="H943" s="5">
        <f t="shared" si="4038"/>
        <v>158</v>
      </c>
      <c r="I943" s="5">
        <f t="shared" si="4038"/>
        <v>154</v>
      </c>
      <c r="J943" s="8">
        <f t="shared" si="4032"/>
        <v>0.4129657712305026</v>
      </c>
      <c r="K943" s="5">
        <f t="shared" si="4031"/>
        <v>0</v>
      </c>
      <c r="L943" s="8">
        <f t="shared" si="4035"/>
        <v>0.5714285714285714</v>
      </c>
      <c r="M943" s="8">
        <f t="shared" si="4006"/>
        <v>20.119722673596844</v>
      </c>
      <c r="N943" s="5">
        <v>53707</v>
      </c>
      <c r="O943" s="18">
        <v>2631</v>
      </c>
    </row>
    <row r="944" spans="1:15" x14ac:dyDescent="0.2">
      <c r="A944" s="5" t="s">
        <v>10</v>
      </c>
      <c r="B944" s="13">
        <v>13076721</v>
      </c>
      <c r="C944" s="6">
        <f t="shared" si="4030"/>
        <v>44063</v>
      </c>
      <c r="D944" s="5">
        <f t="shared" si="4027"/>
        <v>394</v>
      </c>
      <c r="E944" s="13">
        <f t="shared" si="4036"/>
        <v>237.85714285714286</v>
      </c>
      <c r="F944" s="13">
        <f t="shared" si="4037"/>
        <v>250.8</v>
      </c>
      <c r="G944" s="13">
        <f t="shared" si="4033"/>
        <v>413.71992260139217</v>
      </c>
      <c r="H944" s="5">
        <f t="shared" si="4038"/>
        <v>159</v>
      </c>
      <c r="I944" s="5">
        <f t="shared" si="4038"/>
        <v>155</v>
      </c>
      <c r="J944" s="8">
        <f t="shared" si="4032"/>
        <v>0.44902307142568199</v>
      </c>
      <c r="K944" s="5">
        <f t="shared" si="4031"/>
        <v>0</v>
      </c>
      <c r="L944" s="8">
        <f t="shared" si="4035"/>
        <v>0.5714285714285714</v>
      </c>
      <c r="M944" s="8">
        <f t="shared" si="4006"/>
        <v>20.119722673596844</v>
      </c>
      <c r="N944" s="5">
        <v>54101</v>
      </c>
      <c r="O944" s="18">
        <v>2631</v>
      </c>
    </row>
    <row r="945" spans="1:15" x14ac:dyDescent="0.2">
      <c r="A945" s="5" t="s">
        <v>10</v>
      </c>
      <c r="B945" s="13">
        <v>13076721</v>
      </c>
      <c r="C945" s="6">
        <f t="shared" si="4030"/>
        <v>44064</v>
      </c>
      <c r="D945" s="5">
        <f t="shared" si="4027"/>
        <v>315</v>
      </c>
      <c r="E945" s="13">
        <f t="shared" si="4036"/>
        <v>253</v>
      </c>
      <c r="F945" s="13">
        <f t="shared" si="4037"/>
        <v>305.60000000000002</v>
      </c>
      <c r="G945" s="13">
        <f t="shared" si="4033"/>
        <v>416.12878335478746</v>
      </c>
      <c r="H945" s="5">
        <f t="shared" si="4038"/>
        <v>160</v>
      </c>
      <c r="I945" s="5">
        <f t="shared" si="4038"/>
        <v>156</v>
      </c>
      <c r="J945" s="8">
        <f t="shared" si="4032"/>
        <v>0.47547453486186814</v>
      </c>
      <c r="K945" s="5">
        <f t="shared" si="4031"/>
        <v>1</v>
      </c>
      <c r="L945" s="8">
        <f t="shared" si="4035"/>
        <v>0.14285714285714285</v>
      </c>
      <c r="M945" s="8">
        <f t="shared" si="4006"/>
        <v>20.127369850591748</v>
      </c>
      <c r="N945" s="5">
        <v>54416</v>
      </c>
      <c r="O945" s="18">
        <v>2632</v>
      </c>
    </row>
    <row r="946" spans="1:15" x14ac:dyDescent="0.2">
      <c r="A946" s="5" t="s">
        <v>10</v>
      </c>
      <c r="B946" s="13">
        <v>13076721</v>
      </c>
      <c r="C946" s="6">
        <f t="shared" si="4030"/>
        <v>44065</v>
      </c>
      <c r="D946" s="5">
        <f t="shared" si="4027"/>
        <v>401</v>
      </c>
      <c r="E946" s="13">
        <f t="shared" si="4036"/>
        <v>281.42857142857144</v>
      </c>
      <c r="F946" s="13">
        <f t="shared" si="4037"/>
        <v>366.6</v>
      </c>
      <c r="G946" s="13">
        <f t="shared" si="4033"/>
        <v>419.19530132974467</v>
      </c>
      <c r="H946" s="5">
        <f t="shared" si="4038"/>
        <v>161</v>
      </c>
      <c r="I946" s="5">
        <f t="shared" si="4038"/>
        <v>157</v>
      </c>
      <c r="J946" s="8">
        <f t="shared" si="4032"/>
        <v>0.52639876443254485</v>
      </c>
      <c r="K946" s="5">
        <f t="shared" si="4031"/>
        <v>1</v>
      </c>
      <c r="L946" s="8">
        <f t="shared" si="4035"/>
        <v>0.2857142857142857</v>
      </c>
      <c r="M946" s="8">
        <f t="shared" si="4006"/>
        <v>20.135017027586656</v>
      </c>
      <c r="N946" s="5">
        <v>54817</v>
      </c>
      <c r="O946" s="18">
        <v>2633</v>
      </c>
    </row>
    <row r="947" spans="1:15" x14ac:dyDescent="0.2">
      <c r="A947" s="5" t="s">
        <v>10</v>
      </c>
      <c r="B947" s="13">
        <v>13076721</v>
      </c>
      <c r="C947" s="6">
        <f t="shared" si="4030"/>
        <v>44066</v>
      </c>
      <c r="D947" s="5">
        <f t="shared" si="4027"/>
        <v>41</v>
      </c>
      <c r="E947" s="13">
        <f t="shared" si="4036"/>
        <v>281.42857142857144</v>
      </c>
      <c r="F947" s="13">
        <f t="shared" si="4037"/>
        <v>312</v>
      </c>
      <c r="G947" s="13">
        <f t="shared" si="4033"/>
        <v>419.50883558653578</v>
      </c>
      <c r="H947" s="5">
        <f t="shared" si="4038"/>
        <v>162</v>
      </c>
      <c r="I947" s="5">
        <f t="shared" si="4038"/>
        <v>158</v>
      </c>
      <c r="J947" s="8">
        <f t="shared" si="4032"/>
        <v>0.52364231774190551</v>
      </c>
      <c r="K947" s="5">
        <f t="shared" si="4031"/>
        <v>0</v>
      </c>
      <c r="L947" s="8">
        <f t="shared" si="4035"/>
        <v>0.2857142857142857</v>
      </c>
      <c r="M947" s="8">
        <f t="shared" si="4006"/>
        <v>20.135017027586656</v>
      </c>
      <c r="N947" s="5">
        <v>54858</v>
      </c>
      <c r="O947" s="18">
        <v>2633</v>
      </c>
    </row>
    <row r="948" spans="1:15" x14ac:dyDescent="0.2">
      <c r="A948" s="5" t="s">
        <v>10</v>
      </c>
      <c r="B948" s="13">
        <v>13076721</v>
      </c>
      <c r="C948" s="6">
        <f t="shared" si="4030"/>
        <v>44067</v>
      </c>
      <c r="D948" s="5">
        <f t="shared" si="4027"/>
        <v>203</v>
      </c>
      <c r="E948" s="13">
        <f t="shared" si="4036"/>
        <v>296.71428571428572</v>
      </c>
      <c r="F948" s="13">
        <f t="shared" si="4037"/>
        <v>270.8</v>
      </c>
      <c r="G948" s="13">
        <f t="shared" si="4033"/>
        <v>421.06121251650166</v>
      </c>
      <c r="H948" s="5">
        <f t="shared" si="4038"/>
        <v>163</v>
      </c>
      <c r="I948" s="5">
        <f t="shared" si="4038"/>
        <v>159</v>
      </c>
      <c r="J948" s="8">
        <f t="shared" si="4032"/>
        <v>0.5492079189594401</v>
      </c>
      <c r="K948" s="5">
        <f t="shared" si="4031"/>
        <v>1</v>
      </c>
      <c r="L948" s="8">
        <f t="shared" si="4035"/>
        <v>0.42857142857142855</v>
      </c>
      <c r="M948" s="8">
        <f t="shared" si="4006"/>
        <v>20.14266420458156</v>
      </c>
      <c r="N948" s="5">
        <v>55061</v>
      </c>
      <c r="O948" s="18">
        <v>2634</v>
      </c>
    </row>
    <row r="949" spans="1:15" x14ac:dyDescent="0.2">
      <c r="A949" s="5" t="s">
        <v>10</v>
      </c>
      <c r="B949" s="13">
        <v>13076721</v>
      </c>
      <c r="C949" s="6">
        <f t="shared" si="4030"/>
        <v>44068</v>
      </c>
      <c r="D949" s="5">
        <f t="shared" si="4027"/>
        <v>353</v>
      </c>
      <c r="E949" s="13">
        <f t="shared" si="4036"/>
        <v>302.28571428571428</v>
      </c>
      <c r="F949" s="13">
        <f t="shared" si="4037"/>
        <v>262.60000000000002</v>
      </c>
      <c r="G949" s="13">
        <f t="shared" si="4033"/>
        <v>423.76066599570333</v>
      </c>
      <c r="H949" s="5">
        <f t="shared" si="4038"/>
        <v>164</v>
      </c>
      <c r="I949" s="5">
        <f t="shared" si="4038"/>
        <v>160</v>
      </c>
      <c r="J949" s="8">
        <f t="shared" si="4032"/>
        <v>0.55646429529424757</v>
      </c>
      <c r="K949" s="5">
        <f t="shared" si="4031"/>
        <v>0</v>
      </c>
      <c r="L949" s="8">
        <f t="shared" si="4035"/>
        <v>0.42857142857142855</v>
      </c>
      <c r="M949" s="8">
        <f t="shared" si="4006"/>
        <v>20.14266420458156</v>
      </c>
      <c r="N949" s="5">
        <v>55414</v>
      </c>
      <c r="O949" s="18">
        <v>2634</v>
      </c>
    </row>
    <row r="950" spans="1:15" x14ac:dyDescent="0.2">
      <c r="A950" s="5" t="s">
        <v>10</v>
      </c>
      <c r="B950" s="13">
        <v>13076721</v>
      </c>
      <c r="C950" s="6">
        <f t="shared" si="4030"/>
        <v>44069</v>
      </c>
      <c r="D950" s="5">
        <f t="shared" si="4027"/>
        <v>353</v>
      </c>
      <c r="E950" s="13">
        <f t="shared" si="4036"/>
        <v>294.28571428571428</v>
      </c>
      <c r="F950" s="13">
        <f t="shared" si="4037"/>
        <v>270.2</v>
      </c>
      <c r="G950" s="13">
        <f t="shared" si="4033"/>
        <v>426.46011947490507</v>
      </c>
      <c r="H950" s="5">
        <f t="shared" si="4038"/>
        <v>165</v>
      </c>
      <c r="I950" s="5">
        <f t="shared" si="4038"/>
        <v>161</v>
      </c>
      <c r="J950" s="8">
        <f t="shared" si="4032"/>
        <v>0.53873955865200029</v>
      </c>
      <c r="K950" s="5">
        <f t="shared" si="4031"/>
        <v>1</v>
      </c>
      <c r="L950" s="8">
        <f t="shared" si="4035"/>
        <v>0.5714285714285714</v>
      </c>
      <c r="M950" s="8">
        <f t="shared" si="4006"/>
        <v>20.150311381576465</v>
      </c>
      <c r="N950" s="5">
        <v>55767</v>
      </c>
      <c r="O950" s="18">
        <v>2635</v>
      </c>
    </row>
    <row r="951" spans="1:15" x14ac:dyDescent="0.2">
      <c r="A951" s="5" t="s">
        <v>10</v>
      </c>
      <c r="B951" s="13">
        <v>13076721</v>
      </c>
      <c r="C951" s="6">
        <f t="shared" si="4030"/>
        <v>44070</v>
      </c>
      <c r="D951" s="5">
        <f t="shared" ref="D951:D1002" si="4039">N951-N950</f>
        <v>424</v>
      </c>
      <c r="E951" s="13">
        <f t="shared" si="4036"/>
        <v>298.57142857142856</v>
      </c>
      <c r="F951" s="13">
        <f t="shared" si="4037"/>
        <v>274.8</v>
      </c>
      <c r="G951" s="13">
        <f t="shared" si="4033"/>
        <v>429.70252252074505</v>
      </c>
      <c r="H951" s="5">
        <f t="shared" si="4038"/>
        <v>166</v>
      </c>
      <c r="I951" s="5">
        <f t="shared" si="4038"/>
        <v>162</v>
      </c>
      <c r="J951" s="8">
        <f t="shared" si="4032"/>
        <v>0.54365638835274721</v>
      </c>
      <c r="K951" s="5">
        <f t="shared" si="4031"/>
        <v>0</v>
      </c>
      <c r="L951" s="8">
        <f t="shared" si="4035"/>
        <v>0.5714285714285714</v>
      </c>
      <c r="M951" s="8">
        <f t="shared" si="4006"/>
        <v>20.150311381576465</v>
      </c>
      <c r="N951" s="5">
        <v>56191</v>
      </c>
      <c r="O951" s="18">
        <v>2635</v>
      </c>
    </row>
    <row r="952" spans="1:15" x14ac:dyDescent="0.2">
      <c r="A952" s="5" t="s">
        <v>10</v>
      </c>
      <c r="B952" s="13">
        <v>13076721</v>
      </c>
      <c r="C952" s="6">
        <f t="shared" si="4030"/>
        <v>44071</v>
      </c>
      <c r="D952" s="5">
        <f t="shared" si="4039"/>
        <v>448</v>
      </c>
      <c r="E952" s="13">
        <f t="shared" si="4036"/>
        <v>317.57142857142856</v>
      </c>
      <c r="F952" s="13">
        <f t="shared" si="4037"/>
        <v>356.2</v>
      </c>
      <c r="G952" s="13">
        <f t="shared" si="4033"/>
        <v>433.12845781446282</v>
      </c>
      <c r="H952" s="5">
        <f t="shared" si="4038"/>
        <v>167</v>
      </c>
      <c r="I952" s="5">
        <f t="shared" si="4038"/>
        <v>163</v>
      </c>
      <c r="J952" s="8">
        <f t="shared" si="4032"/>
        <v>0.57512599476358517</v>
      </c>
      <c r="K952" s="5">
        <f t="shared" si="4031"/>
        <v>1</v>
      </c>
      <c r="L952" s="8">
        <f t="shared" si="4035"/>
        <v>0.5714285714285714</v>
      </c>
      <c r="M952" s="8">
        <f t="shared" si="4006"/>
        <v>20.157958558571373</v>
      </c>
      <c r="N952" s="5">
        <v>56639</v>
      </c>
      <c r="O952" s="18">
        <v>2636</v>
      </c>
    </row>
    <row r="953" spans="1:15" x14ac:dyDescent="0.2">
      <c r="A953" s="5" t="s">
        <v>10</v>
      </c>
      <c r="B953" s="13">
        <v>13076721</v>
      </c>
      <c r="C953" s="6">
        <f t="shared" si="4030"/>
        <v>44072</v>
      </c>
      <c r="D953" s="5">
        <f t="shared" si="4039"/>
        <v>333</v>
      </c>
      <c r="E953" s="13">
        <f t="shared" si="4036"/>
        <v>307.85714285714283</v>
      </c>
      <c r="F953" s="13">
        <f t="shared" si="4037"/>
        <v>382.2</v>
      </c>
      <c r="G953" s="13">
        <f t="shared" si="4033"/>
        <v>435.6749677537664</v>
      </c>
      <c r="H953" s="5">
        <f t="shared" si="4038"/>
        <v>168</v>
      </c>
      <c r="I953" s="5">
        <f t="shared" si="4038"/>
        <v>164</v>
      </c>
      <c r="J953" s="8">
        <f t="shared" si="4032"/>
        <v>0.5543451139172777</v>
      </c>
      <c r="K953" s="5">
        <f t="shared" si="4031"/>
        <v>2</v>
      </c>
      <c r="L953" s="8">
        <f t="shared" si="4035"/>
        <v>0.7142857142857143</v>
      </c>
      <c r="M953" s="8">
        <f t="shared" si="4006"/>
        <v>20.173252912561182</v>
      </c>
      <c r="N953" s="5">
        <v>56972</v>
      </c>
      <c r="O953" s="18">
        <v>2638</v>
      </c>
    </row>
    <row r="954" spans="1:15" x14ac:dyDescent="0.2">
      <c r="A954" s="5" t="s">
        <v>10</v>
      </c>
      <c r="B954" s="13">
        <v>13076721</v>
      </c>
      <c r="C954" s="6">
        <f t="shared" si="4030"/>
        <v>44073</v>
      </c>
      <c r="D954" s="5">
        <f t="shared" si="4039"/>
        <v>87</v>
      </c>
      <c r="E954" s="13">
        <f t="shared" si="4036"/>
        <v>314.42857142857144</v>
      </c>
      <c r="F954" s="13">
        <f t="shared" si="4037"/>
        <v>329</v>
      </c>
      <c r="G954" s="13">
        <f t="shared" si="4033"/>
        <v>436.34027215232317</v>
      </c>
      <c r="H954" s="5">
        <f t="shared" si="4038"/>
        <v>169</v>
      </c>
      <c r="I954" s="5">
        <f t="shared" si="4038"/>
        <v>165</v>
      </c>
      <c r="J954" s="8">
        <f t="shared" si="4032"/>
        <v>0.5630567252150156</v>
      </c>
      <c r="K954" s="5">
        <f t="shared" si="4031"/>
        <v>0</v>
      </c>
      <c r="L954" s="8">
        <f t="shared" si="4035"/>
        <v>0.7142857142857143</v>
      </c>
      <c r="M954" s="8">
        <f t="shared" si="4006"/>
        <v>20.173252912561182</v>
      </c>
      <c r="N954" s="5">
        <v>57059</v>
      </c>
      <c r="O954" s="18">
        <v>2638</v>
      </c>
    </row>
    <row r="955" spans="1:15" x14ac:dyDescent="0.2">
      <c r="A955" s="5" t="s">
        <v>10</v>
      </c>
      <c r="B955" s="13">
        <v>13076721</v>
      </c>
      <c r="C955" s="6">
        <f t="shared" si="4030"/>
        <v>44074</v>
      </c>
      <c r="D955" s="5">
        <f t="shared" si="4039"/>
        <v>160</v>
      </c>
      <c r="E955" s="13">
        <f t="shared" si="4036"/>
        <v>308.28571428571428</v>
      </c>
      <c r="F955" s="13">
        <f t="shared" si="4037"/>
        <v>290.39999999999998</v>
      </c>
      <c r="G955" s="13">
        <f t="shared" si="4033"/>
        <v>437.56382047150811</v>
      </c>
      <c r="H955" s="5">
        <f t="shared" ref="H955:I970" si="4040">H954+1</f>
        <v>170</v>
      </c>
      <c r="I955" s="5">
        <f t="shared" si="4040"/>
        <v>166</v>
      </c>
      <c r="J955" s="8">
        <f t="shared" si="4032"/>
        <v>0.54896553829403494</v>
      </c>
      <c r="K955" s="5">
        <f t="shared" si="4031"/>
        <v>1</v>
      </c>
      <c r="L955" s="8">
        <f t="shared" si="4035"/>
        <v>0.7142857142857143</v>
      </c>
      <c r="M955" s="8">
        <f t="shared" si="4006"/>
        <v>20.18090008955609</v>
      </c>
      <c r="N955" s="5">
        <v>57219</v>
      </c>
      <c r="O955" s="18">
        <v>2639</v>
      </c>
    </row>
    <row r="956" spans="1:15" x14ac:dyDescent="0.2">
      <c r="A956" s="5" t="s">
        <v>10</v>
      </c>
      <c r="B956" s="13">
        <v>13076721</v>
      </c>
      <c r="C956" s="6">
        <f t="shared" si="4030"/>
        <v>44075</v>
      </c>
      <c r="D956" s="5">
        <f t="shared" si="4039"/>
        <v>266</v>
      </c>
      <c r="E956" s="13">
        <f t="shared" si="4036"/>
        <v>295.85714285714283</v>
      </c>
      <c r="F956" s="13">
        <f t="shared" si="4037"/>
        <v>258.8</v>
      </c>
      <c r="G956" s="13">
        <f t="shared" si="4033"/>
        <v>439.59796955215302</v>
      </c>
      <c r="H956" s="5">
        <f t="shared" si="4040"/>
        <v>171</v>
      </c>
      <c r="I956" s="5">
        <f t="shared" si="4040"/>
        <v>167</v>
      </c>
      <c r="J956" s="8">
        <f t="shared" si="4032"/>
        <v>0.52395758751812083</v>
      </c>
      <c r="K956" s="5">
        <f t="shared" si="4031"/>
        <v>1</v>
      </c>
      <c r="L956" s="8">
        <f t="shared" si="4035"/>
        <v>0.8571428571428571</v>
      </c>
      <c r="M956" s="8">
        <f t="shared" si="4006"/>
        <v>20.188547266550994</v>
      </c>
      <c r="N956" s="5">
        <v>57485</v>
      </c>
      <c r="O956" s="18">
        <v>2640</v>
      </c>
    </row>
    <row r="957" spans="1:15" x14ac:dyDescent="0.2">
      <c r="A957" s="5" t="s">
        <v>10</v>
      </c>
      <c r="B957" s="13">
        <v>13076721</v>
      </c>
      <c r="C957" s="6">
        <f t="shared" si="4030"/>
        <v>44076</v>
      </c>
      <c r="D957" s="5">
        <f t="shared" si="4039"/>
        <v>296</v>
      </c>
      <c r="E957" s="13">
        <f t="shared" si="4036"/>
        <v>287.71428571428572</v>
      </c>
      <c r="F957" s="13">
        <f t="shared" si="4037"/>
        <v>228.4</v>
      </c>
      <c r="G957" s="13">
        <f t="shared" si="4033"/>
        <v>441.86153394264511</v>
      </c>
      <c r="H957" s="5">
        <f t="shared" si="4040"/>
        <v>172</v>
      </c>
      <c r="I957" s="5">
        <f t="shared" si="4040"/>
        <v>168</v>
      </c>
      <c r="J957" s="8">
        <f t="shared" si="4032"/>
        <v>0.50688089557347515</v>
      </c>
      <c r="K957" s="5">
        <f t="shared" si="4031"/>
        <v>1</v>
      </c>
      <c r="L957" s="8">
        <f t="shared" si="4035"/>
        <v>0.8571428571428571</v>
      </c>
      <c r="M957" s="8">
        <f t="shared" si="4006"/>
        <v>20.196194443545899</v>
      </c>
      <c r="N957" s="5">
        <v>57781</v>
      </c>
      <c r="O957" s="18">
        <v>2641</v>
      </c>
    </row>
    <row r="958" spans="1:15" x14ac:dyDescent="0.2">
      <c r="A958" s="5" t="s">
        <v>10</v>
      </c>
      <c r="B958" s="13">
        <v>13076721</v>
      </c>
      <c r="C958" s="6">
        <f t="shared" si="4030"/>
        <v>44077</v>
      </c>
      <c r="D958" s="5">
        <f t="shared" si="4039"/>
        <v>296</v>
      </c>
      <c r="E958" s="13">
        <f t="shared" si="4036"/>
        <v>269.42857142857144</v>
      </c>
      <c r="F958" s="13">
        <f t="shared" si="4037"/>
        <v>221</v>
      </c>
      <c r="G958" s="13">
        <f t="shared" si="4033"/>
        <v>444.12509833313715</v>
      </c>
      <c r="H958" s="5">
        <f t="shared" si="4040"/>
        <v>173</v>
      </c>
      <c r="I958" s="5">
        <f t="shared" si="4040"/>
        <v>169</v>
      </c>
      <c r="J958" s="8">
        <f t="shared" si="4032"/>
        <v>0.47227216498975827</v>
      </c>
      <c r="K958" s="5">
        <f t="shared" si="4031"/>
        <v>0</v>
      </c>
      <c r="L958" s="8">
        <f t="shared" si="4035"/>
        <v>0.8571428571428571</v>
      </c>
      <c r="M958" s="8">
        <f t="shared" si="4006"/>
        <v>20.196194443545899</v>
      </c>
      <c r="N958" s="5">
        <v>58077</v>
      </c>
      <c r="O958" s="18">
        <v>2641</v>
      </c>
    </row>
    <row r="959" spans="1:15" x14ac:dyDescent="0.2">
      <c r="A959" s="5" t="s">
        <v>10</v>
      </c>
      <c r="B959" s="13">
        <v>13076721</v>
      </c>
      <c r="C959" s="6">
        <f t="shared" si="4030"/>
        <v>44078</v>
      </c>
      <c r="D959" s="5">
        <f t="shared" si="4039"/>
        <v>308</v>
      </c>
      <c r="E959" s="13">
        <f t="shared" si="4036"/>
        <v>249.42857142857142</v>
      </c>
      <c r="F959" s="13">
        <f t="shared" si="4037"/>
        <v>265.2</v>
      </c>
      <c r="G959" s="13">
        <f t="shared" si="4033"/>
        <v>446.48042884756813</v>
      </c>
      <c r="H959" s="5">
        <f t="shared" si="4040"/>
        <v>174</v>
      </c>
      <c r="I959" s="5">
        <f t="shared" si="4040"/>
        <v>170</v>
      </c>
      <c r="J959" s="8">
        <f t="shared" si="4032"/>
        <v>0.43515970809905491</v>
      </c>
      <c r="K959" s="5">
        <f t="shared" si="4031"/>
        <v>0</v>
      </c>
      <c r="L959" s="8">
        <f t="shared" si="4035"/>
        <v>0.7142857142857143</v>
      </c>
      <c r="M959" s="8">
        <f t="shared" si="4006"/>
        <v>20.196194443545899</v>
      </c>
      <c r="N959" s="5">
        <v>58385</v>
      </c>
      <c r="O959" s="18">
        <v>2641</v>
      </c>
    </row>
    <row r="960" spans="1:15" x14ac:dyDescent="0.2">
      <c r="A960" s="5" t="s">
        <v>10</v>
      </c>
      <c r="B960" s="13">
        <v>13076721</v>
      </c>
      <c r="C960" s="6">
        <f t="shared" si="4030"/>
        <v>44079</v>
      </c>
      <c r="D960" s="5">
        <f t="shared" si="4039"/>
        <v>307</v>
      </c>
      <c r="E960" s="13">
        <f t="shared" si="4036"/>
        <v>245.71428571428572</v>
      </c>
      <c r="F960" s="13">
        <f t="shared" si="4037"/>
        <v>294.60000000000002</v>
      </c>
      <c r="G960" s="13">
        <f t="shared" si="4033"/>
        <v>448.82811218500416</v>
      </c>
      <c r="H960" s="5">
        <f t="shared" si="4040"/>
        <v>175</v>
      </c>
      <c r="I960" s="5">
        <f t="shared" si="4040"/>
        <v>171</v>
      </c>
      <c r="J960" s="8">
        <f t="shared" si="4032"/>
        <v>0.42682230791755382</v>
      </c>
      <c r="K960" s="5">
        <f t="shared" si="4031"/>
        <v>0</v>
      </c>
      <c r="L960" s="8">
        <f t="shared" si="4035"/>
        <v>0.42857142857142855</v>
      </c>
      <c r="M960" s="8">
        <f t="shared" si="4006"/>
        <v>20.196194443545899</v>
      </c>
      <c r="N960" s="5">
        <v>58692</v>
      </c>
      <c r="O960" s="18">
        <v>2641</v>
      </c>
    </row>
    <row r="961" spans="1:15" x14ac:dyDescent="0.2">
      <c r="A961" s="5" t="s">
        <v>10</v>
      </c>
      <c r="B961" s="13">
        <v>13076721</v>
      </c>
      <c r="C961" s="6">
        <f t="shared" si="4030"/>
        <v>44080</v>
      </c>
      <c r="D961" s="5">
        <f t="shared" si="4039"/>
        <v>322</v>
      </c>
      <c r="E961" s="13">
        <f t="shared" si="4036"/>
        <v>279.28571428571428</v>
      </c>
      <c r="F961" s="13">
        <f t="shared" si="4037"/>
        <v>305.8</v>
      </c>
      <c r="G961" s="13">
        <f t="shared" si="4033"/>
        <v>451.2905031773638</v>
      </c>
      <c r="H961" s="5">
        <f t="shared" si="4040"/>
        <v>176</v>
      </c>
      <c r="I961" s="5">
        <f t="shared" si="4040"/>
        <v>172</v>
      </c>
      <c r="J961" s="8">
        <f t="shared" si="4032"/>
        <v>0.48307626921803415</v>
      </c>
      <c r="K961" s="5">
        <f t="shared" si="4031"/>
        <v>1</v>
      </c>
      <c r="L961" s="8">
        <f t="shared" si="4035"/>
        <v>0.5714285714285714</v>
      </c>
      <c r="M961" s="8">
        <f t="shared" si="4006"/>
        <v>20.203841620540807</v>
      </c>
      <c r="N961" s="5">
        <v>59014</v>
      </c>
      <c r="O961" s="18">
        <v>2642</v>
      </c>
    </row>
    <row r="962" spans="1:15" x14ac:dyDescent="0.2">
      <c r="A962" s="5" t="s">
        <v>10</v>
      </c>
      <c r="B962" s="13">
        <v>13076721</v>
      </c>
      <c r="C962" s="6">
        <f t="shared" si="4030"/>
        <v>44081</v>
      </c>
      <c r="D962" s="5">
        <f t="shared" si="4039"/>
        <v>284</v>
      </c>
      <c r="E962" s="13">
        <f t="shared" si="4036"/>
        <v>297</v>
      </c>
      <c r="F962" s="13">
        <f t="shared" si="4037"/>
        <v>303.39999999999998</v>
      </c>
      <c r="G962" s="13">
        <f t="shared" si="4033"/>
        <v>453.462301443917</v>
      </c>
      <c r="H962" s="5">
        <f t="shared" si="4040"/>
        <v>177</v>
      </c>
      <c r="I962" s="5">
        <f t="shared" si="4040"/>
        <v>173</v>
      </c>
      <c r="J962" s="8">
        <f t="shared" si="4032"/>
        <v>0.51124668943792373</v>
      </c>
      <c r="K962" s="5">
        <f t="shared" si="4031"/>
        <v>0</v>
      </c>
      <c r="L962" s="8">
        <f t="shared" si="4035"/>
        <v>0.42857142857142855</v>
      </c>
      <c r="M962" s="8">
        <f t="shared" si="4006"/>
        <v>20.203841620540807</v>
      </c>
      <c r="N962" s="5">
        <v>59298</v>
      </c>
      <c r="O962" s="18">
        <v>2642</v>
      </c>
    </row>
    <row r="963" spans="1:15" x14ac:dyDescent="0.2">
      <c r="A963" s="5" t="s">
        <v>10</v>
      </c>
      <c r="B963" s="13">
        <v>13076721</v>
      </c>
      <c r="C963" s="6">
        <f t="shared" si="4030"/>
        <v>44082</v>
      </c>
      <c r="D963" s="5">
        <f t="shared" si="4039"/>
        <v>506</v>
      </c>
      <c r="E963" s="13">
        <f t="shared" si="4036"/>
        <v>331.28571428571428</v>
      </c>
      <c r="F963" s="13">
        <f t="shared" si="4037"/>
        <v>345.4</v>
      </c>
      <c r="G963" s="13">
        <f t="shared" si="4033"/>
        <v>457.33177300333926</v>
      </c>
      <c r="H963" s="5">
        <f t="shared" si="4040"/>
        <v>178</v>
      </c>
      <c r="I963" s="5">
        <f t="shared" si="4040"/>
        <v>174</v>
      </c>
      <c r="J963" s="8">
        <f t="shared" si="4032"/>
        <v>0.56736443439711104</v>
      </c>
      <c r="K963" s="5">
        <f t="shared" si="4031"/>
        <v>1</v>
      </c>
      <c r="L963" s="8">
        <f t="shared" si="4035"/>
        <v>0.42857142857142855</v>
      </c>
      <c r="M963" s="8">
        <f t="shared" si="4006"/>
        <v>20.211488797535711</v>
      </c>
      <c r="N963" s="5">
        <v>59804</v>
      </c>
      <c r="O963" s="18">
        <v>2643</v>
      </c>
    </row>
    <row r="964" spans="1:15" x14ac:dyDescent="0.2">
      <c r="A964" s="5" t="s">
        <v>10</v>
      </c>
      <c r="B964" s="13">
        <v>13076721</v>
      </c>
      <c r="C964" s="6">
        <f t="shared" si="4030"/>
        <v>44083</v>
      </c>
      <c r="D964" s="5">
        <f t="shared" si="4039"/>
        <v>317</v>
      </c>
      <c r="E964" s="13">
        <f t="shared" si="4036"/>
        <v>334.28571428571428</v>
      </c>
      <c r="F964" s="13">
        <f t="shared" si="4037"/>
        <v>347.2</v>
      </c>
      <c r="G964" s="13">
        <f t="shared" si="4033"/>
        <v>459.75592811072437</v>
      </c>
      <c r="H964" s="5">
        <f t="shared" si="4040"/>
        <v>179</v>
      </c>
      <c r="I964" s="5">
        <f t="shared" si="4040"/>
        <v>175</v>
      </c>
      <c r="J964" s="8">
        <f t="shared" si="4032"/>
        <v>0.56927242604932227</v>
      </c>
      <c r="K964" s="5">
        <f t="shared" si="4031"/>
        <v>1</v>
      </c>
      <c r="L964" s="8">
        <f t="shared" si="4035"/>
        <v>0.42857142857142855</v>
      </c>
      <c r="M964" s="8">
        <f t="shared" si="4006"/>
        <v>20.219135974530616</v>
      </c>
      <c r="N964" s="5">
        <v>60121</v>
      </c>
      <c r="O964" s="18">
        <v>2644</v>
      </c>
    </row>
    <row r="965" spans="1:15" x14ac:dyDescent="0.2">
      <c r="A965" s="5" t="s">
        <v>10</v>
      </c>
      <c r="B965" s="13">
        <v>13076721</v>
      </c>
      <c r="C965" s="6">
        <f t="shared" si="4030"/>
        <v>44084</v>
      </c>
      <c r="D965" s="5">
        <f t="shared" si="4039"/>
        <v>638</v>
      </c>
      <c r="E965" s="13">
        <f t="shared" si="4036"/>
        <v>383.14285714285717</v>
      </c>
      <c r="F965" s="13">
        <f t="shared" si="4037"/>
        <v>413.4</v>
      </c>
      <c r="G965" s="13">
        <f t="shared" si="4033"/>
        <v>464.63482703347421</v>
      </c>
      <c r="H965" s="5">
        <f t="shared" si="4040"/>
        <v>180</v>
      </c>
      <c r="I965" s="5">
        <f t="shared" si="4040"/>
        <v>176</v>
      </c>
      <c r="J965" s="8">
        <f t="shared" si="4032"/>
        <v>0.64878045240462423</v>
      </c>
      <c r="K965" s="5">
        <f t="shared" si="4031"/>
        <v>0</v>
      </c>
      <c r="L965" s="8">
        <f t="shared" si="4035"/>
        <v>0.42857142857142855</v>
      </c>
      <c r="M965" s="8">
        <f t="shared" si="4006"/>
        <v>20.219135974530616</v>
      </c>
      <c r="N965" s="5">
        <v>60759</v>
      </c>
      <c r="O965" s="18">
        <v>2644</v>
      </c>
    </row>
    <row r="966" spans="1:15" x14ac:dyDescent="0.2">
      <c r="A966" s="5" t="s">
        <v>10</v>
      </c>
      <c r="B966" s="13">
        <v>13076721</v>
      </c>
      <c r="C966" s="6">
        <f t="shared" si="4030"/>
        <v>44085</v>
      </c>
      <c r="D966" s="5">
        <f t="shared" si="4039"/>
        <v>399</v>
      </c>
      <c r="E966" s="13">
        <f t="shared" si="4036"/>
        <v>396.14285714285717</v>
      </c>
      <c r="F966" s="13">
        <f t="shared" si="4037"/>
        <v>428.8</v>
      </c>
      <c r="G966" s="13">
        <f t="shared" si="4033"/>
        <v>467.68605065444154</v>
      </c>
      <c r="H966" s="5">
        <f t="shared" si="4040"/>
        <v>181</v>
      </c>
      <c r="I966" s="5">
        <f t="shared" si="4040"/>
        <v>177</v>
      </c>
      <c r="J966" s="8">
        <f t="shared" si="4032"/>
        <v>0.66646958586594185</v>
      </c>
      <c r="K966" s="5">
        <f t="shared" si="4031"/>
        <v>0</v>
      </c>
      <c r="L966" s="8">
        <f t="shared" si="4035"/>
        <v>0.42857142857142855</v>
      </c>
      <c r="M966" s="8">
        <f t="shared" si="4006"/>
        <v>20.219135974530616</v>
      </c>
      <c r="N966" s="5">
        <v>61158</v>
      </c>
      <c r="O966" s="18">
        <v>2644</v>
      </c>
    </row>
    <row r="967" spans="1:15" x14ac:dyDescent="0.2">
      <c r="A967" s="5" t="s">
        <v>10</v>
      </c>
      <c r="B967" s="13">
        <v>13076721</v>
      </c>
      <c r="C967" s="6">
        <f t="shared" si="4030"/>
        <v>44086</v>
      </c>
      <c r="D967" s="5">
        <f t="shared" si="4039"/>
        <v>403</v>
      </c>
      <c r="E967" s="13">
        <f t="shared" si="4036"/>
        <v>409.85714285714283</v>
      </c>
      <c r="F967" s="13">
        <f t="shared" si="4037"/>
        <v>452.6</v>
      </c>
      <c r="G967" s="13">
        <f t="shared" si="4033"/>
        <v>470.76786298338857</v>
      </c>
      <c r="H967" s="5">
        <f t="shared" si="4040"/>
        <v>182</v>
      </c>
      <c r="I967" s="5">
        <f t="shared" si="4040"/>
        <v>178</v>
      </c>
      <c r="J967" s="8">
        <f t="shared" si="4032"/>
        <v>0.68497729475750035</v>
      </c>
      <c r="K967" s="5">
        <f t="shared" si="4031"/>
        <v>0</v>
      </c>
      <c r="L967" s="8">
        <f t="shared" si="4035"/>
        <v>0.42857142857142855</v>
      </c>
      <c r="M967" s="8">
        <f t="shared" si="4006"/>
        <v>20.219135974530616</v>
      </c>
      <c r="N967" s="5">
        <v>61561</v>
      </c>
      <c r="O967" s="18">
        <v>2644</v>
      </c>
    </row>
    <row r="968" spans="1:15" x14ac:dyDescent="0.2">
      <c r="A968" s="5" t="s">
        <v>10</v>
      </c>
      <c r="B968" s="13">
        <v>13076721</v>
      </c>
      <c r="C968" s="6">
        <f t="shared" si="4030"/>
        <v>44087</v>
      </c>
      <c r="D968" s="5">
        <f t="shared" si="4039"/>
        <v>144</v>
      </c>
      <c r="E968" s="13">
        <f t="shared" si="4036"/>
        <v>384.42857142857144</v>
      </c>
      <c r="F968" s="13">
        <f t="shared" si="4037"/>
        <v>380.2</v>
      </c>
      <c r="G968" s="13">
        <f t="shared" si="4033"/>
        <v>471.86905647065498</v>
      </c>
      <c r="H968" s="5">
        <f t="shared" si="4040"/>
        <v>183</v>
      </c>
      <c r="I968" s="5">
        <f t="shared" si="4040"/>
        <v>179</v>
      </c>
      <c r="J968" s="8">
        <f t="shared" si="4032"/>
        <v>0.63810867529018422</v>
      </c>
      <c r="K968" s="5">
        <f t="shared" si="4031"/>
        <v>1</v>
      </c>
      <c r="L968" s="8">
        <f t="shared" si="4035"/>
        <v>0.42857142857142855</v>
      </c>
      <c r="M968" s="8">
        <f t="shared" si="4006"/>
        <v>20.226783151525524</v>
      </c>
      <c r="N968" s="5">
        <v>61705</v>
      </c>
      <c r="O968" s="18">
        <v>2645</v>
      </c>
    </row>
    <row r="969" spans="1:15" x14ac:dyDescent="0.2">
      <c r="A969" s="5" t="s">
        <v>10</v>
      </c>
      <c r="B969" s="13">
        <v>13076721</v>
      </c>
      <c r="C969" s="6">
        <f t="shared" si="4030"/>
        <v>44088</v>
      </c>
      <c r="D969" s="5">
        <f t="shared" si="4039"/>
        <v>269</v>
      </c>
      <c r="E969" s="13">
        <f t="shared" si="4036"/>
        <v>382.28571428571428</v>
      </c>
      <c r="F969" s="13">
        <f t="shared" si="4037"/>
        <v>370.6</v>
      </c>
      <c r="G969" s="13">
        <f t="shared" si="4033"/>
        <v>473.92614708228461</v>
      </c>
      <c r="H969" s="5">
        <f t="shared" si="4040"/>
        <v>184</v>
      </c>
      <c r="I969" s="5">
        <f t="shared" si="4040"/>
        <v>180</v>
      </c>
      <c r="J969" s="8">
        <f t="shared" si="4032"/>
        <v>0.63052831486831007</v>
      </c>
      <c r="K969" s="5">
        <f t="shared" si="4031"/>
        <v>0</v>
      </c>
      <c r="L969" s="8">
        <f t="shared" si="4035"/>
        <v>0.42857142857142855</v>
      </c>
      <c r="M969" s="8">
        <f t="shared" si="4006"/>
        <v>20.226783151525524</v>
      </c>
      <c r="N969" s="5">
        <v>61974</v>
      </c>
      <c r="O969" s="18">
        <v>2645</v>
      </c>
    </row>
    <row r="970" spans="1:15" x14ac:dyDescent="0.2">
      <c r="A970" s="5" t="s">
        <v>10</v>
      </c>
      <c r="B970" s="13">
        <v>13076721</v>
      </c>
      <c r="C970" s="6">
        <f t="shared" si="4030"/>
        <v>44089</v>
      </c>
      <c r="D970" s="5">
        <f t="shared" si="4039"/>
        <v>427</v>
      </c>
      <c r="E970" s="13">
        <f t="shared" si="4036"/>
        <v>371</v>
      </c>
      <c r="F970" s="13">
        <f t="shared" si="4037"/>
        <v>328.4</v>
      </c>
      <c r="G970" s="13">
        <f t="shared" si="4033"/>
        <v>477.19149165910932</v>
      </c>
      <c r="H970" s="5">
        <f t="shared" si="4040"/>
        <v>185</v>
      </c>
      <c r="I970" s="5">
        <f t="shared" si="4040"/>
        <v>181</v>
      </c>
      <c r="J970" s="8">
        <f t="shared" si="4032"/>
        <v>0.60807994717642044</v>
      </c>
      <c r="K970" s="5">
        <f t="shared" si="4031"/>
        <v>2</v>
      </c>
      <c r="L970" s="8">
        <f t="shared" si="4035"/>
        <v>0.5714285714285714</v>
      </c>
      <c r="M970" s="8">
        <f t="shared" si="4006"/>
        <v>20.242077505515333</v>
      </c>
      <c r="N970" s="5">
        <v>62401</v>
      </c>
      <c r="O970" s="18">
        <v>2647</v>
      </c>
    </row>
    <row r="971" spans="1:15" x14ac:dyDescent="0.2">
      <c r="A971" s="5" t="s">
        <v>10</v>
      </c>
      <c r="B971" s="13">
        <v>13076721</v>
      </c>
      <c r="C971" s="6">
        <f t="shared" si="4030"/>
        <v>44090</v>
      </c>
      <c r="D971" s="5">
        <f t="shared" si="4039"/>
        <v>408</v>
      </c>
      <c r="E971" s="13">
        <f t="shared" si="4036"/>
        <v>384</v>
      </c>
      <c r="F971" s="13">
        <f t="shared" si="4037"/>
        <v>330.2</v>
      </c>
      <c r="G971" s="13">
        <f t="shared" si="4033"/>
        <v>480.31153987303082</v>
      </c>
      <c r="H971" s="5">
        <f t="shared" ref="H971:I986" si="4041">H970+1</f>
        <v>186</v>
      </c>
      <c r="I971" s="5">
        <f t="shared" si="4041"/>
        <v>182</v>
      </c>
      <c r="J971" s="8">
        <f t="shared" si="4032"/>
        <v>0.62558328426569609</v>
      </c>
      <c r="K971" s="5">
        <f t="shared" si="4031"/>
        <v>0</v>
      </c>
      <c r="L971" s="8">
        <f t="shared" si="4035"/>
        <v>0.42857142857142855</v>
      </c>
      <c r="M971" s="8">
        <f t="shared" si="4006"/>
        <v>20.242077505515333</v>
      </c>
      <c r="N971" s="5">
        <v>62809</v>
      </c>
      <c r="O971" s="18">
        <v>2647</v>
      </c>
    </row>
    <row r="972" spans="1:15" x14ac:dyDescent="0.2">
      <c r="A972" s="5" t="s">
        <v>10</v>
      </c>
      <c r="B972" s="13">
        <v>13076721</v>
      </c>
      <c r="C972" s="6">
        <f t="shared" si="4030"/>
        <v>44091</v>
      </c>
      <c r="D972" s="5">
        <f t="shared" si="4039"/>
        <v>823</v>
      </c>
      <c r="E972" s="13">
        <f t="shared" si="4036"/>
        <v>410.42857142857144</v>
      </c>
      <c r="F972" s="13">
        <f t="shared" si="4037"/>
        <v>414.2</v>
      </c>
      <c r="G972" s="13">
        <f t="shared" si="4033"/>
        <v>486.60516653983819</v>
      </c>
      <c r="H972" s="5">
        <f t="shared" si="4041"/>
        <v>187</v>
      </c>
      <c r="I972" s="5">
        <f t="shared" si="4041"/>
        <v>183</v>
      </c>
      <c r="J972" s="8">
        <f t="shared" si="4032"/>
        <v>0.66448179440151545</v>
      </c>
      <c r="K972" s="5">
        <f t="shared" si="4031"/>
        <v>0</v>
      </c>
      <c r="L972" s="8">
        <f t="shared" si="4035"/>
        <v>0.42857142857142855</v>
      </c>
      <c r="M972" s="8">
        <f t="shared" si="4006"/>
        <v>20.242077505515333</v>
      </c>
      <c r="N972" s="5">
        <v>63632</v>
      </c>
      <c r="O972" s="18">
        <v>2647</v>
      </c>
    </row>
    <row r="973" spans="1:15" x14ac:dyDescent="0.2">
      <c r="A973" s="5" t="s">
        <v>10</v>
      </c>
      <c r="B973" s="13">
        <v>13076721</v>
      </c>
      <c r="C973" s="6">
        <f t="shared" ref="C973:C1228" si="4042">C972+1</f>
        <v>44092</v>
      </c>
      <c r="D973" s="5">
        <f t="shared" si="4039"/>
        <v>286</v>
      </c>
      <c r="E973" s="13">
        <f t="shared" si="4036"/>
        <v>394.28571428571428</v>
      </c>
      <c r="F973" s="13">
        <f t="shared" si="4037"/>
        <v>442.6</v>
      </c>
      <c r="G973" s="13">
        <f t="shared" si="4033"/>
        <v>488.79225916038126</v>
      </c>
      <c r="H973" s="5">
        <f t="shared" si="4041"/>
        <v>188</v>
      </c>
      <c r="I973" s="5">
        <f t="shared" si="4041"/>
        <v>184</v>
      </c>
      <c r="J973" s="8">
        <f t="shared" si="4032"/>
        <v>0.63413289219740832</v>
      </c>
      <c r="K973" s="5">
        <f t="shared" si="4031"/>
        <v>1</v>
      </c>
      <c r="L973" s="8">
        <f t="shared" si="4035"/>
        <v>0.5714285714285714</v>
      </c>
      <c r="M973" s="8">
        <f t="shared" si="4006"/>
        <v>20.249724682510241</v>
      </c>
      <c r="N973" s="5">
        <v>63918</v>
      </c>
      <c r="O973" s="18">
        <v>2648</v>
      </c>
    </row>
    <row r="974" spans="1:15" x14ac:dyDescent="0.2">
      <c r="A974" s="5" t="s">
        <v>10</v>
      </c>
      <c r="B974" s="13">
        <v>13076721</v>
      </c>
      <c r="C974" s="6">
        <f t="shared" si="4042"/>
        <v>44093</v>
      </c>
      <c r="D974" s="5">
        <f t="shared" si="4039"/>
        <v>477</v>
      </c>
      <c r="E974" s="13">
        <f t="shared" si="4036"/>
        <v>404.85714285714283</v>
      </c>
      <c r="F974" s="13">
        <f t="shared" si="4037"/>
        <v>484.2</v>
      </c>
      <c r="G974" s="13">
        <f t="shared" si="4033"/>
        <v>492.43996258695125</v>
      </c>
      <c r="H974" s="5">
        <f t="shared" si="4041"/>
        <v>189</v>
      </c>
      <c r="I974" s="5">
        <f t="shared" si="4041"/>
        <v>185</v>
      </c>
      <c r="J974" s="8">
        <f t="shared" si="4032"/>
        <v>0.64703196347031955</v>
      </c>
      <c r="K974" s="5">
        <f t="shared" si="4031"/>
        <v>0</v>
      </c>
      <c r="L974" s="8">
        <f t="shared" si="4035"/>
        <v>0.5714285714285714</v>
      </c>
      <c r="M974" s="8">
        <f t="shared" si="4006"/>
        <v>20.249724682510241</v>
      </c>
      <c r="N974" s="5">
        <v>64395</v>
      </c>
      <c r="O974" s="18">
        <v>2648</v>
      </c>
    </row>
    <row r="975" spans="1:15" x14ac:dyDescent="0.2">
      <c r="A975" s="5" t="s">
        <v>10</v>
      </c>
      <c r="B975" s="13">
        <v>13076721</v>
      </c>
      <c r="C975" s="6">
        <f t="shared" si="4042"/>
        <v>44094</v>
      </c>
      <c r="D975" s="5">
        <f t="shared" si="4039"/>
        <v>230</v>
      </c>
      <c r="E975" s="13">
        <f t="shared" si="4036"/>
        <v>417.14285714285717</v>
      </c>
      <c r="F975" s="13">
        <f t="shared" si="4037"/>
        <v>444.8</v>
      </c>
      <c r="G975" s="13">
        <f t="shared" si="4033"/>
        <v>494.19881329577953</v>
      </c>
      <c r="H975" s="5">
        <f t="shared" si="4041"/>
        <v>190</v>
      </c>
      <c r="I975" s="5">
        <f t="shared" si="4041"/>
        <v>186</v>
      </c>
      <c r="J975" s="8">
        <f t="shared" si="4032"/>
        <v>0.66238085084181353</v>
      </c>
      <c r="K975" s="5">
        <f t="shared" si="4031"/>
        <v>0</v>
      </c>
      <c r="L975" s="8">
        <f t="shared" si="4035"/>
        <v>0.42857142857142855</v>
      </c>
      <c r="M975" s="8">
        <f t="shared" si="4006"/>
        <v>20.249724682510241</v>
      </c>
      <c r="N975" s="5">
        <v>64625</v>
      </c>
      <c r="O975" s="18">
        <v>2648</v>
      </c>
    </row>
    <row r="976" spans="1:15" x14ac:dyDescent="0.2">
      <c r="A976" s="5" t="s">
        <v>10</v>
      </c>
      <c r="B976" s="13">
        <v>13076721</v>
      </c>
      <c r="C976" s="6">
        <f t="shared" si="4042"/>
        <v>44095</v>
      </c>
      <c r="D976" s="5">
        <f t="shared" si="4039"/>
        <v>294</v>
      </c>
      <c r="E976" s="13">
        <f t="shared" si="4036"/>
        <v>420.71428571428572</v>
      </c>
      <c r="F976" s="13">
        <f t="shared" si="4037"/>
        <v>422</v>
      </c>
      <c r="G976" s="13">
        <f t="shared" si="4033"/>
        <v>496.44708333228181</v>
      </c>
      <c r="H976" s="5">
        <f t="shared" si="4041"/>
        <v>191</v>
      </c>
      <c r="I976" s="5">
        <f t="shared" si="4041"/>
        <v>187</v>
      </c>
      <c r="J976" s="8">
        <f t="shared" si="4032"/>
        <v>0.6636559895798122</v>
      </c>
      <c r="K976" s="5">
        <f t="shared" si="4031"/>
        <v>0</v>
      </c>
      <c r="L976" s="8">
        <f t="shared" si="4035"/>
        <v>0.42857142857142855</v>
      </c>
      <c r="M976" s="8">
        <f t="shared" si="4006"/>
        <v>20.249724682510241</v>
      </c>
      <c r="N976" s="5">
        <v>64919</v>
      </c>
      <c r="O976" s="18">
        <v>2648</v>
      </c>
    </row>
    <row r="977" spans="1:15" x14ac:dyDescent="0.2">
      <c r="A977" s="5" t="s">
        <v>10</v>
      </c>
      <c r="B977" s="13">
        <v>13076721</v>
      </c>
      <c r="C977" s="6">
        <f t="shared" si="4042"/>
        <v>44096</v>
      </c>
      <c r="D977" s="5">
        <f t="shared" si="4039"/>
        <v>412</v>
      </c>
      <c r="E977" s="13">
        <f t="shared" si="4036"/>
        <v>418.57142857142856</v>
      </c>
      <c r="F977" s="13">
        <f t="shared" si="4037"/>
        <v>339.8</v>
      </c>
      <c r="G977" s="13">
        <f t="shared" si="4033"/>
        <v>499.59772025418295</v>
      </c>
      <c r="H977" s="5">
        <f t="shared" si="4041"/>
        <v>192</v>
      </c>
      <c r="I977" s="5">
        <f t="shared" si="4041"/>
        <v>188</v>
      </c>
      <c r="J977" s="8">
        <f t="shared" si="4032"/>
        <v>0.65592266828446</v>
      </c>
      <c r="K977" s="5">
        <f t="shared" si="4031"/>
        <v>3</v>
      </c>
      <c r="L977" s="8">
        <f t="shared" si="4035"/>
        <v>0.5714285714285714</v>
      </c>
      <c r="M977" s="8">
        <f t="shared" si="4006"/>
        <v>20.272666213494958</v>
      </c>
      <c r="N977" s="5">
        <v>65331</v>
      </c>
      <c r="O977" s="18">
        <v>2651</v>
      </c>
    </row>
    <row r="978" spans="1:15" x14ac:dyDescent="0.2">
      <c r="A978" s="5" t="s">
        <v>10</v>
      </c>
      <c r="B978" s="13">
        <v>13076721</v>
      </c>
      <c r="C978" s="6">
        <f t="shared" si="4042"/>
        <v>44097</v>
      </c>
      <c r="D978" s="5">
        <f t="shared" si="4039"/>
        <v>415</v>
      </c>
      <c r="E978" s="13">
        <f t="shared" si="4036"/>
        <v>419.57142857142856</v>
      </c>
      <c r="F978" s="13">
        <f t="shared" si="4037"/>
        <v>365.6</v>
      </c>
      <c r="G978" s="13">
        <f t="shared" si="4033"/>
        <v>502.77129870706881</v>
      </c>
      <c r="H978" s="5">
        <f t="shared" si="4041"/>
        <v>193</v>
      </c>
      <c r="I978" s="5">
        <f t="shared" si="4041"/>
        <v>189</v>
      </c>
      <c r="J978" s="8">
        <f t="shared" si="4032"/>
        <v>0.65320519806329214</v>
      </c>
      <c r="K978" s="5">
        <f t="shared" si="4031"/>
        <v>2</v>
      </c>
      <c r="L978" s="8">
        <f t="shared" si="4035"/>
        <v>0.8571428571428571</v>
      </c>
      <c r="M978" s="8">
        <f t="shared" si="4006"/>
        <v>20.287960567484767</v>
      </c>
      <c r="N978" s="5">
        <v>65746</v>
      </c>
      <c r="O978" s="18">
        <v>2653</v>
      </c>
    </row>
    <row r="979" spans="1:15" x14ac:dyDescent="0.2">
      <c r="A979" s="5" t="s">
        <v>10</v>
      </c>
      <c r="B979" s="13">
        <v>13076721</v>
      </c>
      <c r="C979" s="6">
        <f t="shared" si="4042"/>
        <v>44098</v>
      </c>
      <c r="D979" s="5">
        <f t="shared" si="4039"/>
        <v>446</v>
      </c>
      <c r="E979" s="13">
        <f t="shared" si="4036"/>
        <v>365.71428571428572</v>
      </c>
      <c r="F979" s="13">
        <f t="shared" si="4037"/>
        <v>359.4</v>
      </c>
      <c r="G979" s="13">
        <f t="shared" si="4033"/>
        <v>506.18193964679676</v>
      </c>
      <c r="H979" s="5">
        <f t="shared" si="4041"/>
        <v>194</v>
      </c>
      <c r="I979" s="5">
        <f t="shared" si="4041"/>
        <v>190</v>
      </c>
      <c r="J979" s="8">
        <f t="shared" si="4032"/>
        <v>0.56566335075988916</v>
      </c>
      <c r="K979" s="5">
        <f t="shared" si="4031"/>
        <v>1</v>
      </c>
      <c r="L979" s="8">
        <f t="shared" si="4035"/>
        <v>1</v>
      </c>
      <c r="M979" s="8">
        <f t="shared" si="4006"/>
        <v>20.295607744479675</v>
      </c>
      <c r="N979" s="5">
        <v>66192</v>
      </c>
      <c r="O979" s="18">
        <v>2654</v>
      </c>
    </row>
    <row r="980" spans="1:15" x14ac:dyDescent="0.2">
      <c r="A980" s="5" t="s">
        <v>10</v>
      </c>
      <c r="B980" s="13">
        <v>13076721</v>
      </c>
      <c r="C980" s="6">
        <f t="shared" si="4042"/>
        <v>44099</v>
      </c>
      <c r="D980" s="5">
        <f t="shared" si="4039"/>
        <v>365</v>
      </c>
      <c r="E980" s="13">
        <f t="shared" si="4036"/>
        <v>377</v>
      </c>
      <c r="F980" s="13">
        <f t="shared" si="4037"/>
        <v>386.4</v>
      </c>
      <c r="G980" s="13">
        <f t="shared" si="4033"/>
        <v>508.97315924993734</v>
      </c>
      <c r="H980" s="5">
        <f t="shared" si="4041"/>
        <v>195</v>
      </c>
      <c r="I980" s="5">
        <f t="shared" si="4041"/>
        <v>191</v>
      </c>
      <c r="J980" s="8">
        <f t="shared" si="4032"/>
        <v>0.57983942908117747</v>
      </c>
      <c r="K980" s="5">
        <f t="shared" si="4031"/>
        <v>3</v>
      </c>
      <c r="L980" s="8">
        <f t="shared" si="4035"/>
        <v>1.2857142857142858</v>
      </c>
      <c r="M980" s="8">
        <f t="shared" si="4006"/>
        <v>20.318549275464392</v>
      </c>
      <c r="N980" s="5">
        <v>66557</v>
      </c>
      <c r="O980" s="18">
        <v>2657</v>
      </c>
    </row>
    <row r="981" spans="1:15" x14ac:dyDescent="0.2">
      <c r="A981" s="5" t="s">
        <v>10</v>
      </c>
      <c r="B981" s="13">
        <v>13076721</v>
      </c>
      <c r="C981" s="6">
        <f t="shared" si="4042"/>
        <v>44100</v>
      </c>
      <c r="D981" s="5">
        <f t="shared" si="4039"/>
        <v>448</v>
      </c>
      <c r="E981" s="13">
        <f t="shared" si="4036"/>
        <v>372.85714285714283</v>
      </c>
      <c r="F981" s="13">
        <f t="shared" si="4037"/>
        <v>417.2</v>
      </c>
      <c r="G981" s="13">
        <f t="shared" si="4033"/>
        <v>512.39909454365511</v>
      </c>
      <c r="H981" s="5">
        <f t="shared" si="4041"/>
        <v>196</v>
      </c>
      <c r="I981" s="5">
        <f t="shared" si="4041"/>
        <v>192</v>
      </c>
      <c r="J981" s="8">
        <f t="shared" si="4032"/>
        <v>0.57016154577130185</v>
      </c>
      <c r="K981" s="5">
        <f t="shared" si="4031"/>
        <v>0</v>
      </c>
      <c r="L981" s="8">
        <f t="shared" si="4035"/>
        <v>1.2857142857142858</v>
      </c>
      <c r="M981" s="8">
        <f t="shared" si="4006"/>
        <v>20.318549275464392</v>
      </c>
      <c r="N981" s="5">
        <v>67005</v>
      </c>
      <c r="O981" s="18">
        <v>2657</v>
      </c>
    </row>
    <row r="982" spans="1:15" x14ac:dyDescent="0.2">
      <c r="A982" s="5" t="s">
        <v>10</v>
      </c>
      <c r="B982" s="13">
        <v>13076721</v>
      </c>
      <c r="C982" s="6">
        <f t="shared" si="4042"/>
        <v>44101</v>
      </c>
      <c r="D982" s="5">
        <f t="shared" si="4039"/>
        <v>250</v>
      </c>
      <c r="E982" s="13">
        <f t="shared" si="4036"/>
        <v>375.71428571428572</v>
      </c>
      <c r="F982" s="13">
        <f t="shared" si="4037"/>
        <v>384.8</v>
      </c>
      <c r="G982" s="13">
        <f t="shared" si="4033"/>
        <v>514.31088879238155</v>
      </c>
      <c r="H982" s="5">
        <f t="shared" si="4041"/>
        <v>197</v>
      </c>
      <c r="I982" s="5">
        <f t="shared" si="4041"/>
        <v>193</v>
      </c>
      <c r="J982" s="8">
        <f t="shared" si="4032"/>
        <v>0.57127341840890578</v>
      </c>
      <c r="K982" s="5">
        <f t="shared" si="4031"/>
        <v>2</v>
      </c>
      <c r="L982" s="8">
        <f t="shared" si="4035"/>
        <v>1.5714285714285714</v>
      </c>
      <c r="M982" s="8">
        <f t="shared" si="4006"/>
        <v>20.333843629454204</v>
      </c>
      <c r="N982" s="5">
        <v>67255</v>
      </c>
      <c r="O982" s="18">
        <v>2659</v>
      </c>
    </row>
    <row r="983" spans="1:15" x14ac:dyDescent="0.2">
      <c r="A983" s="5" t="s">
        <v>10</v>
      </c>
      <c r="B983" s="13">
        <v>13076721</v>
      </c>
      <c r="C983" s="6">
        <f t="shared" si="4042"/>
        <v>44102</v>
      </c>
      <c r="D983" s="5">
        <f t="shared" si="4039"/>
        <v>101</v>
      </c>
      <c r="E983" s="13">
        <f t="shared" si="4036"/>
        <v>348.14285714285717</v>
      </c>
      <c r="F983" s="13">
        <f t="shared" si="4037"/>
        <v>322</v>
      </c>
      <c r="G983" s="13">
        <f t="shared" si="4033"/>
        <v>515.08325366886697</v>
      </c>
      <c r="H983" s="5">
        <f t="shared" si="4041"/>
        <v>198</v>
      </c>
      <c r="I983" s="5">
        <f t="shared" si="4041"/>
        <v>194</v>
      </c>
      <c r="J983" s="8">
        <f t="shared" si="4032"/>
        <v>0.52634420794591852</v>
      </c>
      <c r="K983" s="5">
        <f t="shared" ref="K983:K1002" si="4043">O983-O982</f>
        <v>0</v>
      </c>
      <c r="L983" s="8">
        <f t="shared" si="4035"/>
        <v>1.5714285714285714</v>
      </c>
      <c r="M983" s="8">
        <f t="shared" si="4006"/>
        <v>20.333843629454204</v>
      </c>
      <c r="N983" s="5">
        <v>67356</v>
      </c>
      <c r="O983" s="18">
        <v>2659</v>
      </c>
    </row>
    <row r="984" spans="1:15" x14ac:dyDescent="0.2">
      <c r="A984" s="5" t="s">
        <v>10</v>
      </c>
      <c r="B984" s="13">
        <v>13076721</v>
      </c>
      <c r="C984" s="6">
        <f t="shared" si="4042"/>
        <v>44103</v>
      </c>
      <c r="D984" s="5">
        <f t="shared" si="4039"/>
        <v>407</v>
      </c>
      <c r="E984" s="13">
        <f t="shared" si="4036"/>
        <v>347.42857142857144</v>
      </c>
      <c r="F984" s="13">
        <f t="shared" si="4037"/>
        <v>314.2</v>
      </c>
      <c r="G984" s="13">
        <f t="shared" si="4033"/>
        <v>518.19565470579357</v>
      </c>
      <c r="H984" s="5">
        <f t="shared" si="4041"/>
        <v>199</v>
      </c>
      <c r="I984" s="5">
        <f t="shared" si="4041"/>
        <v>195</v>
      </c>
      <c r="J984" s="8">
        <f t="shared" si="4032"/>
        <v>0.52251408338740379</v>
      </c>
      <c r="K984" s="5">
        <f t="shared" si="4043"/>
        <v>5</v>
      </c>
      <c r="L984" s="8">
        <f t="shared" si="4035"/>
        <v>1.8571428571428572</v>
      </c>
      <c r="M984" s="8">
        <f t="shared" si="4006"/>
        <v>20.37207951442873</v>
      </c>
      <c r="N984" s="5">
        <v>67763</v>
      </c>
      <c r="O984" s="18">
        <v>2664</v>
      </c>
    </row>
    <row r="985" spans="1:15" x14ac:dyDescent="0.2">
      <c r="A985" s="5" t="s">
        <v>10</v>
      </c>
      <c r="B985" s="13">
        <v>13076721</v>
      </c>
      <c r="C985" s="6">
        <f t="shared" si="4042"/>
        <v>44104</v>
      </c>
      <c r="D985" s="5">
        <f t="shared" si="4039"/>
        <v>233</v>
      </c>
      <c r="E985" s="13">
        <f t="shared" si="4036"/>
        <v>321.42857142857144</v>
      </c>
      <c r="F985" s="13">
        <f t="shared" si="4037"/>
        <v>287.8</v>
      </c>
      <c r="G985" s="13">
        <f t="shared" si="4033"/>
        <v>519.97744694560663</v>
      </c>
      <c r="H985" s="5">
        <f t="shared" si="4041"/>
        <v>200</v>
      </c>
      <c r="I985" s="5">
        <f t="shared" si="4041"/>
        <v>196</v>
      </c>
      <c r="J985" s="8">
        <f t="shared" ref="J985:J1002" si="4044">E985/(SUM(N978:N984)/7)*100</f>
        <v>0.4808987034970954</v>
      </c>
      <c r="K985" s="5">
        <f t="shared" si="4043"/>
        <v>0</v>
      </c>
      <c r="L985" s="8">
        <f t="shared" si="4035"/>
        <v>1.5714285714285714</v>
      </c>
      <c r="M985" s="8">
        <f t="shared" si="4006"/>
        <v>20.37207951442873</v>
      </c>
      <c r="N985" s="5">
        <v>67996</v>
      </c>
      <c r="O985" s="18">
        <v>2664</v>
      </c>
    </row>
    <row r="986" spans="1:15" x14ac:dyDescent="0.2">
      <c r="A986" s="5" t="s">
        <v>10</v>
      </c>
      <c r="B986" s="13">
        <v>13076721</v>
      </c>
      <c r="C986" s="6">
        <f t="shared" si="4042"/>
        <v>44105</v>
      </c>
      <c r="D986" s="5">
        <f t="shared" si="4039"/>
        <v>486</v>
      </c>
      <c r="E986" s="13">
        <f t="shared" si="4036"/>
        <v>327.14285714285717</v>
      </c>
      <c r="F986" s="13">
        <f t="shared" si="4037"/>
        <v>295.39999999999998</v>
      </c>
      <c r="G986" s="13">
        <f t="shared" si="4033"/>
        <v>523.69397496513079</v>
      </c>
      <c r="H986" s="5">
        <f t="shared" si="4041"/>
        <v>201</v>
      </c>
      <c r="I986" s="5">
        <f t="shared" si="4041"/>
        <v>197</v>
      </c>
      <c r="J986" s="8">
        <f t="shared" si="4044"/>
        <v>0.48710552960495529</v>
      </c>
      <c r="K986" s="5">
        <f t="shared" si="4043"/>
        <v>-1</v>
      </c>
      <c r="L986" s="8">
        <f t="shared" si="4035"/>
        <v>1.2857142857142858</v>
      </c>
      <c r="M986" s="8">
        <f t="shared" si="4006"/>
        <v>20.364432337433826</v>
      </c>
      <c r="N986" s="5">
        <v>68482</v>
      </c>
      <c r="O986" s="18">
        <v>2663</v>
      </c>
    </row>
    <row r="987" spans="1:15" x14ac:dyDescent="0.2">
      <c r="A987" s="5" t="s">
        <v>10</v>
      </c>
      <c r="B987" s="13">
        <v>13076721</v>
      </c>
      <c r="C987" s="6">
        <f t="shared" si="4042"/>
        <v>44106</v>
      </c>
      <c r="D987" s="5">
        <f t="shared" si="4039"/>
        <v>371</v>
      </c>
      <c r="E987" s="13">
        <f t="shared" si="4036"/>
        <v>328</v>
      </c>
      <c r="F987" s="13">
        <f t="shared" si="4037"/>
        <v>319.60000000000002</v>
      </c>
      <c r="G987" s="13">
        <f t="shared" ref="G987:G1002" si="4045">N987/(B987/100000)</f>
        <v>526.53107763024082</v>
      </c>
      <c r="H987" s="5">
        <f t="shared" ref="H987:I1114" si="4046">H986+1</f>
        <v>202</v>
      </c>
      <c r="I987" s="5">
        <f t="shared" si="4046"/>
        <v>198</v>
      </c>
      <c r="J987" s="8">
        <f t="shared" si="4044"/>
        <v>0.48601438568713029</v>
      </c>
      <c r="K987" s="5">
        <f t="shared" si="4043"/>
        <v>1</v>
      </c>
      <c r="L987" s="8">
        <f t="shared" si="4035"/>
        <v>1</v>
      </c>
      <c r="M987" s="8">
        <f t="shared" si="4006"/>
        <v>20.37207951442873</v>
      </c>
      <c r="N987" s="5">
        <v>68853</v>
      </c>
      <c r="O987" s="18">
        <v>2664</v>
      </c>
    </row>
    <row r="988" spans="1:15" x14ac:dyDescent="0.2">
      <c r="A988" s="5" t="s">
        <v>10</v>
      </c>
      <c r="B988" s="13">
        <v>13076721</v>
      </c>
      <c r="C988" s="6">
        <f t="shared" si="4042"/>
        <v>44107</v>
      </c>
      <c r="D988" s="5">
        <f t="shared" si="4039"/>
        <v>333</v>
      </c>
      <c r="E988" s="13">
        <f t="shared" si="4036"/>
        <v>311.57142857142856</v>
      </c>
      <c r="F988" s="13">
        <f t="shared" si="4037"/>
        <v>366</v>
      </c>
      <c r="G988" s="13">
        <f t="shared" si="4045"/>
        <v>529.07758756954433</v>
      </c>
      <c r="H988" s="5">
        <f t="shared" si="4046"/>
        <v>203</v>
      </c>
      <c r="I988" s="5">
        <f t="shared" si="4046"/>
        <v>199</v>
      </c>
      <c r="J988" s="8">
        <f t="shared" si="4044"/>
        <v>0.45943839396684288</v>
      </c>
      <c r="K988" s="5">
        <f t="shared" si="4043"/>
        <v>8</v>
      </c>
      <c r="L988" s="8">
        <f t="shared" si="4035"/>
        <v>2.1428571428571428</v>
      </c>
      <c r="M988" s="8">
        <f t="shared" si="4006"/>
        <v>20.433256930387977</v>
      </c>
      <c r="N988" s="5">
        <v>69186</v>
      </c>
      <c r="O988" s="18">
        <v>2672</v>
      </c>
    </row>
    <row r="989" spans="1:15" x14ac:dyDescent="0.2">
      <c r="A989" s="5" t="s">
        <v>10</v>
      </c>
      <c r="B989" s="13">
        <v>13076721</v>
      </c>
      <c r="C989" s="6">
        <f t="shared" si="4042"/>
        <v>44108</v>
      </c>
      <c r="D989" s="5">
        <f t="shared" si="4039"/>
        <v>300</v>
      </c>
      <c r="E989" s="13">
        <f t="shared" si="4036"/>
        <v>318.71428571428572</v>
      </c>
      <c r="F989" s="13">
        <f t="shared" si="4037"/>
        <v>344.6</v>
      </c>
      <c r="G989" s="13">
        <f t="shared" si="4045"/>
        <v>531.37174066801606</v>
      </c>
      <c r="H989" s="5">
        <f t="shared" si="4046"/>
        <v>204</v>
      </c>
      <c r="I989" s="5">
        <f t="shared" si="4046"/>
        <v>200</v>
      </c>
      <c r="J989" s="8">
        <f t="shared" si="4044"/>
        <v>0.46782178736860214</v>
      </c>
      <c r="K989" s="5">
        <f t="shared" si="4043"/>
        <v>-1</v>
      </c>
      <c r="L989" s="8">
        <f t="shared" si="4035"/>
        <v>1.7142857142857142</v>
      </c>
      <c r="M989" s="8">
        <f t="shared" si="4006"/>
        <v>20.425609753393072</v>
      </c>
      <c r="N989" s="5">
        <v>69486</v>
      </c>
      <c r="O989" s="18">
        <v>2671</v>
      </c>
    </row>
    <row r="990" spans="1:15" x14ac:dyDescent="0.2">
      <c r="A990" s="5" t="s">
        <v>10</v>
      </c>
      <c r="B990" s="13">
        <v>13076721</v>
      </c>
      <c r="C990" s="6">
        <f t="shared" si="4042"/>
        <v>44109</v>
      </c>
      <c r="D990" s="5">
        <f t="shared" si="4039"/>
        <v>145</v>
      </c>
      <c r="E990" s="13">
        <f t="shared" si="4036"/>
        <v>325</v>
      </c>
      <c r="F990" s="13">
        <f t="shared" si="4037"/>
        <v>327</v>
      </c>
      <c r="G990" s="13">
        <f t="shared" si="4045"/>
        <v>532.48058133227744</v>
      </c>
      <c r="H990" s="5">
        <f t="shared" si="4046"/>
        <v>205</v>
      </c>
      <c r="I990" s="5">
        <f t="shared" si="4046"/>
        <v>201</v>
      </c>
      <c r="J990" s="8">
        <f t="shared" si="4044"/>
        <v>0.47482687081787101</v>
      </c>
      <c r="K990" s="5">
        <f t="shared" si="4043"/>
        <v>1</v>
      </c>
      <c r="L990" s="8">
        <f t="shared" si="4035"/>
        <v>1.8571428571428572</v>
      </c>
      <c r="M990" s="8">
        <f t="shared" si="4006"/>
        <v>20.433256930387977</v>
      </c>
      <c r="N990" s="5">
        <v>69631</v>
      </c>
      <c r="O990" s="18">
        <v>2672</v>
      </c>
    </row>
    <row r="991" spans="1:15" x14ac:dyDescent="0.2">
      <c r="A991" s="5" t="s">
        <v>10</v>
      </c>
      <c r="B991" s="13">
        <v>13076721</v>
      </c>
      <c r="C991" s="6">
        <f t="shared" si="4042"/>
        <v>44110</v>
      </c>
      <c r="D991" s="5">
        <f t="shared" si="4039"/>
        <v>375</v>
      </c>
      <c r="E991" s="13">
        <f t="shared" si="4036"/>
        <v>320.42857142857144</v>
      </c>
      <c r="F991" s="13">
        <f t="shared" si="4037"/>
        <v>304.8</v>
      </c>
      <c r="G991" s="13">
        <f t="shared" si="4045"/>
        <v>535.34827270536698</v>
      </c>
      <c r="H991" s="5">
        <f t="shared" si="4046"/>
        <v>206</v>
      </c>
      <c r="I991" s="5">
        <f t="shared" si="4046"/>
        <v>202</v>
      </c>
      <c r="J991" s="8">
        <f t="shared" si="4044"/>
        <v>0.46593559993103406</v>
      </c>
      <c r="K991" s="5">
        <f t="shared" si="4043"/>
        <v>2</v>
      </c>
      <c r="L991" s="8">
        <f t="shared" si="4035"/>
        <v>1.4285714285714286</v>
      </c>
      <c r="M991" s="8">
        <f t="shared" si="4006"/>
        <v>20.448551284377789</v>
      </c>
      <c r="N991" s="5">
        <v>70006</v>
      </c>
      <c r="O991" s="18">
        <v>2674</v>
      </c>
    </row>
    <row r="992" spans="1:15" x14ac:dyDescent="0.2">
      <c r="A992" s="5" t="s">
        <v>10</v>
      </c>
      <c r="B992" s="13">
        <v>13076721</v>
      </c>
      <c r="C992" s="6">
        <f t="shared" si="4042"/>
        <v>44111</v>
      </c>
      <c r="D992" s="5">
        <f t="shared" si="4039"/>
        <v>375</v>
      </c>
      <c r="E992" s="13">
        <f t="shared" si="4036"/>
        <v>340.71428571428572</v>
      </c>
      <c r="F992" s="13">
        <f t="shared" si="4037"/>
        <v>305.60000000000002</v>
      </c>
      <c r="G992" s="13">
        <f t="shared" si="4045"/>
        <v>538.21596407845664</v>
      </c>
      <c r="H992" s="5">
        <f t="shared" si="4046"/>
        <v>207</v>
      </c>
      <c r="I992" s="5">
        <f t="shared" si="4046"/>
        <v>203</v>
      </c>
      <c r="J992" s="8">
        <f t="shared" si="4044"/>
        <v>0.49313538995947404</v>
      </c>
      <c r="K992" s="5">
        <f t="shared" si="4043"/>
        <v>6</v>
      </c>
      <c r="L992" s="8">
        <f t="shared" si="4035"/>
        <v>2.2857142857142856</v>
      </c>
      <c r="M992" s="8">
        <f t="shared" si="4006"/>
        <v>20.494434346347223</v>
      </c>
      <c r="N992" s="5">
        <v>70381</v>
      </c>
      <c r="O992" s="18">
        <v>2680</v>
      </c>
    </row>
    <row r="993" spans="1:15" x14ac:dyDescent="0.2">
      <c r="A993" s="5" t="s">
        <v>10</v>
      </c>
      <c r="B993" s="13">
        <v>13076721</v>
      </c>
      <c r="C993" s="6">
        <f t="shared" si="4042"/>
        <v>44112</v>
      </c>
      <c r="D993" s="5">
        <f t="shared" si="4039"/>
        <v>653</v>
      </c>
      <c r="E993" s="13">
        <f t="shared" si="4036"/>
        <v>364.57142857142856</v>
      </c>
      <c r="F993" s="13">
        <f t="shared" si="4037"/>
        <v>369.6</v>
      </c>
      <c r="G993" s="13">
        <f t="shared" si="4045"/>
        <v>543.20957065613004</v>
      </c>
      <c r="H993" s="5">
        <f t="shared" si="4046"/>
        <v>208</v>
      </c>
      <c r="I993" s="5">
        <f t="shared" si="4046"/>
        <v>204</v>
      </c>
      <c r="J993" s="8">
        <f t="shared" si="4044"/>
        <v>0.52507587058278893</v>
      </c>
      <c r="K993" s="5">
        <f t="shared" si="4043"/>
        <v>1</v>
      </c>
      <c r="L993" s="8">
        <f t="shared" si="4035"/>
        <v>2.5714285714285716</v>
      </c>
      <c r="M993" s="8">
        <f t="shared" si="4006"/>
        <v>20.502081523342127</v>
      </c>
      <c r="N993" s="5">
        <v>71034</v>
      </c>
      <c r="O993" s="18">
        <v>2681</v>
      </c>
    </row>
    <row r="994" spans="1:15" x14ac:dyDescent="0.2">
      <c r="A994" s="5" t="s">
        <v>10</v>
      </c>
      <c r="B994" s="13">
        <v>13076721</v>
      </c>
      <c r="C994" s="6">
        <f t="shared" si="4042"/>
        <v>44113</v>
      </c>
      <c r="D994" s="5">
        <f t="shared" si="4039"/>
        <v>725</v>
      </c>
      <c r="E994" s="13">
        <f t="shared" si="4036"/>
        <v>415.14285714285717</v>
      </c>
      <c r="F994" s="13">
        <f t="shared" si="4037"/>
        <v>454.6</v>
      </c>
      <c r="G994" s="13">
        <f t="shared" si="4045"/>
        <v>548.75377397743671</v>
      </c>
      <c r="H994" s="5">
        <f t="shared" si="4046"/>
        <v>209</v>
      </c>
      <c r="I994" s="5">
        <f t="shared" si="4046"/>
        <v>205</v>
      </c>
      <c r="J994" s="8">
        <f t="shared" si="4044"/>
        <v>0.5947885389611054</v>
      </c>
      <c r="K994" s="5">
        <f t="shared" si="4043"/>
        <v>3</v>
      </c>
      <c r="L994" s="8">
        <f t="shared" si="4035"/>
        <v>2.8571428571428572</v>
      </c>
      <c r="M994" s="8">
        <f t="shared" si="4006"/>
        <v>20.525023054326844</v>
      </c>
      <c r="N994" s="5">
        <v>71759</v>
      </c>
      <c r="O994" s="18">
        <v>2684</v>
      </c>
    </row>
    <row r="995" spans="1:15" x14ac:dyDescent="0.2">
      <c r="A995" s="5" t="s">
        <v>10</v>
      </c>
      <c r="B995" s="13">
        <v>13076721</v>
      </c>
      <c r="C995" s="6">
        <f t="shared" si="4042"/>
        <v>44114</v>
      </c>
      <c r="D995" s="5">
        <f t="shared" si="4039"/>
        <v>643</v>
      </c>
      <c r="E995" s="13">
        <f t="shared" si="4036"/>
        <v>459.42857142857144</v>
      </c>
      <c r="F995" s="13">
        <f t="shared" si="4037"/>
        <v>554.20000000000005</v>
      </c>
      <c r="G995" s="13">
        <f t="shared" si="4045"/>
        <v>553.67090878516103</v>
      </c>
      <c r="H995" s="5">
        <f t="shared" si="4046"/>
        <v>210</v>
      </c>
      <c r="I995" s="5">
        <f t="shared" si="4046"/>
        <v>206</v>
      </c>
      <c r="J995" s="8">
        <f t="shared" si="4044"/>
        <v>0.65434613201270442</v>
      </c>
      <c r="K995" s="5">
        <f t="shared" si="4043"/>
        <v>0</v>
      </c>
      <c r="L995" s="8">
        <f t="shared" si="4035"/>
        <v>1.7142857142857142</v>
      </c>
      <c r="M995" s="8">
        <f t="shared" si="4006"/>
        <v>20.525023054326844</v>
      </c>
      <c r="N995" s="5">
        <v>72402</v>
      </c>
      <c r="O995" s="18">
        <v>2684</v>
      </c>
    </row>
    <row r="996" spans="1:15" x14ac:dyDescent="0.2">
      <c r="A996" s="5" t="s">
        <v>10</v>
      </c>
      <c r="B996" s="13">
        <v>13076721</v>
      </c>
      <c r="C996" s="6">
        <f t="shared" si="4042"/>
        <v>44115</v>
      </c>
      <c r="D996" s="5">
        <f t="shared" si="4039"/>
        <v>441</v>
      </c>
      <c r="E996" s="13">
        <f t="shared" si="4036"/>
        <v>479.57142857142856</v>
      </c>
      <c r="F996" s="13">
        <f t="shared" si="4037"/>
        <v>567.4</v>
      </c>
      <c r="G996" s="13">
        <f t="shared" si="4045"/>
        <v>557.04331383991439</v>
      </c>
      <c r="H996" s="5">
        <f t="shared" si="4046"/>
        <v>211</v>
      </c>
      <c r="I996" s="5">
        <f t="shared" si="4046"/>
        <v>207</v>
      </c>
      <c r="J996" s="8">
        <f t="shared" si="4044"/>
        <v>0.67859445844847066</v>
      </c>
      <c r="K996" s="5">
        <f t="shared" si="4043"/>
        <v>1</v>
      </c>
      <c r="L996" s="8">
        <f t="shared" si="4035"/>
        <v>2</v>
      </c>
      <c r="M996" s="8">
        <f t="shared" si="4006"/>
        <v>20.532670231321749</v>
      </c>
      <c r="N996" s="5">
        <v>72843</v>
      </c>
      <c r="O996" s="18">
        <v>2685</v>
      </c>
    </row>
    <row r="997" spans="1:15" x14ac:dyDescent="0.2">
      <c r="A997" s="5" t="s">
        <v>10</v>
      </c>
      <c r="B997" s="13">
        <v>13076721</v>
      </c>
      <c r="C997" s="6">
        <f t="shared" si="4042"/>
        <v>44116</v>
      </c>
      <c r="D997" s="5">
        <f t="shared" si="4039"/>
        <v>343</v>
      </c>
      <c r="E997" s="13">
        <f t="shared" si="4036"/>
        <v>507.85714285714283</v>
      </c>
      <c r="F997" s="13">
        <f t="shared" si="4037"/>
        <v>561</v>
      </c>
      <c r="G997" s="13">
        <f t="shared" si="4045"/>
        <v>559.6662955491671</v>
      </c>
      <c r="H997" s="5">
        <f t="shared" si="4046"/>
        <v>212</v>
      </c>
      <c r="I997" s="5">
        <f t="shared" si="4046"/>
        <v>208</v>
      </c>
      <c r="J997" s="8">
        <f t="shared" si="4044"/>
        <v>0.71377515781357914</v>
      </c>
      <c r="K997" s="5">
        <f t="shared" si="4043"/>
        <v>0</v>
      </c>
      <c r="L997" s="8">
        <f t="shared" si="4035"/>
        <v>1.8571428571428572</v>
      </c>
      <c r="M997" s="8">
        <f t="shared" si="4006"/>
        <v>20.532670231321749</v>
      </c>
      <c r="N997" s="5">
        <v>73186</v>
      </c>
      <c r="O997" s="18">
        <v>2685</v>
      </c>
    </row>
    <row r="998" spans="1:15" x14ac:dyDescent="0.2">
      <c r="A998" s="5" t="s">
        <v>10</v>
      </c>
      <c r="B998" s="13">
        <v>13076721</v>
      </c>
      <c r="C998" s="6">
        <f t="shared" si="4042"/>
        <v>44117</v>
      </c>
      <c r="D998" s="5">
        <f t="shared" si="4039"/>
        <v>602</v>
      </c>
      <c r="E998" s="13">
        <f t="shared" si="4036"/>
        <v>540.28571428571433</v>
      </c>
      <c r="F998" s="13">
        <f t="shared" si="4037"/>
        <v>550.79999999999995</v>
      </c>
      <c r="G998" s="13">
        <f t="shared" si="4045"/>
        <v>564.26989610010025</v>
      </c>
      <c r="H998" s="5">
        <f t="shared" si="4046"/>
        <v>213</v>
      </c>
      <c r="I998" s="5">
        <f t="shared" si="4046"/>
        <v>209</v>
      </c>
      <c r="J998" s="8">
        <f t="shared" si="4044"/>
        <v>0.75397070638403063</v>
      </c>
      <c r="K998" s="5">
        <f t="shared" si="4043"/>
        <v>4</v>
      </c>
      <c r="L998" s="8">
        <f t="shared" si="4035"/>
        <v>2.1428571428571428</v>
      </c>
      <c r="M998" s="8">
        <f t="shared" si="4006"/>
        <v>20.563258939301374</v>
      </c>
      <c r="N998" s="5">
        <v>73788</v>
      </c>
      <c r="O998" s="18">
        <v>2689</v>
      </c>
    </row>
    <row r="999" spans="1:15" x14ac:dyDescent="0.2">
      <c r="A999" s="5" t="s">
        <v>10</v>
      </c>
      <c r="B999" s="13">
        <v>13076721</v>
      </c>
      <c r="C999" s="6">
        <f t="shared" si="4042"/>
        <v>44118</v>
      </c>
      <c r="D999" s="5">
        <f t="shared" si="4039"/>
        <v>671</v>
      </c>
      <c r="E999" s="13">
        <f t="shared" si="4036"/>
        <v>582.57142857142856</v>
      </c>
      <c r="F999" s="13">
        <f t="shared" si="4037"/>
        <v>540</v>
      </c>
      <c r="G999" s="13">
        <f t="shared" si="4045"/>
        <v>569.401151863682</v>
      </c>
      <c r="H999" s="5">
        <f t="shared" si="4046"/>
        <v>214</v>
      </c>
      <c r="I999" s="5">
        <f t="shared" si="4046"/>
        <v>210</v>
      </c>
      <c r="J999" s="8">
        <f t="shared" si="4044"/>
        <v>0.80689681099659072</v>
      </c>
      <c r="K999" s="5">
        <f t="shared" si="4043"/>
        <v>4</v>
      </c>
      <c r="L999" s="8">
        <f t="shared" ref="L999:L1002" si="4047">SUM(K993:K999)/7</f>
        <v>1.8571428571428572</v>
      </c>
      <c r="M999" s="8">
        <f t="shared" si="4006"/>
        <v>20.593847647280995</v>
      </c>
      <c r="N999" s="5">
        <v>74459</v>
      </c>
      <c r="O999" s="18">
        <v>2693</v>
      </c>
    </row>
    <row r="1000" spans="1:15" x14ac:dyDescent="0.2">
      <c r="A1000" s="5" t="s">
        <v>10</v>
      </c>
      <c r="B1000" s="13">
        <v>13076721</v>
      </c>
      <c r="C1000" s="6">
        <f t="shared" si="4042"/>
        <v>44119</v>
      </c>
      <c r="D1000" s="5">
        <f t="shared" si="4039"/>
        <v>1076</v>
      </c>
      <c r="E1000" s="13">
        <f t="shared" ref="E1000:E1002" si="4048">SUM(D994:D1000)/7</f>
        <v>643</v>
      </c>
      <c r="F1000" s="13">
        <f t="shared" ref="F1000:F1002" si="4049">SUM(D996:D1000)/5</f>
        <v>626.6</v>
      </c>
      <c r="G1000" s="13">
        <f t="shared" si="4045"/>
        <v>577.62951431020053</v>
      </c>
      <c r="H1000" s="5">
        <f t="shared" si="4046"/>
        <v>215</v>
      </c>
      <c r="I1000" s="5">
        <f t="shared" si="4046"/>
        <v>211</v>
      </c>
      <c r="J1000" s="8">
        <f t="shared" si="4044"/>
        <v>0.88346539842307015</v>
      </c>
      <c r="K1000" s="5">
        <f t="shared" si="4043"/>
        <v>7</v>
      </c>
      <c r="L1000" s="8">
        <f t="shared" si="4047"/>
        <v>2.7142857142857144</v>
      </c>
      <c r="M1000" s="8">
        <f t="shared" si="4006"/>
        <v>20.647377886245334</v>
      </c>
      <c r="N1000" s="5">
        <v>75535</v>
      </c>
      <c r="O1000" s="18">
        <v>2700</v>
      </c>
    </row>
    <row r="1001" spans="1:15" x14ac:dyDescent="0.2">
      <c r="A1001" s="5" t="s">
        <v>10</v>
      </c>
      <c r="B1001" s="13">
        <v>13076721</v>
      </c>
      <c r="C1001" s="6">
        <f t="shared" si="4042"/>
        <v>44120</v>
      </c>
      <c r="D1001" s="5">
        <f t="shared" si="4039"/>
        <v>1145</v>
      </c>
      <c r="E1001" s="13">
        <f t="shared" si="4048"/>
        <v>703</v>
      </c>
      <c r="F1001" s="13">
        <f t="shared" si="4049"/>
        <v>767.4</v>
      </c>
      <c r="G1001" s="13">
        <f t="shared" si="4045"/>
        <v>586.38553196936755</v>
      </c>
      <c r="H1001" s="5">
        <f t="shared" si="4046"/>
        <v>216</v>
      </c>
      <c r="I1001" s="5">
        <f t="shared" si="4046"/>
        <v>212</v>
      </c>
      <c r="J1001" s="8">
        <f t="shared" si="4044"/>
        <v>0.95744515265423003</v>
      </c>
      <c r="K1001" s="5">
        <f t="shared" si="4043"/>
        <v>2</v>
      </c>
      <c r="L1001" s="8">
        <f t="shared" si="4047"/>
        <v>2.5714285714285716</v>
      </c>
      <c r="M1001" s="8">
        <f t="shared" si="4006"/>
        <v>20.662672240235146</v>
      </c>
      <c r="N1001" s="5">
        <v>76680</v>
      </c>
      <c r="O1001" s="18">
        <v>2702</v>
      </c>
    </row>
    <row r="1002" spans="1:15" x14ac:dyDescent="0.2">
      <c r="A1002" s="5" t="s">
        <v>10</v>
      </c>
      <c r="B1002" s="13">
        <v>13076721</v>
      </c>
      <c r="C1002" s="6">
        <f t="shared" si="4042"/>
        <v>44121</v>
      </c>
      <c r="D1002" s="5">
        <f t="shared" si="4039"/>
        <v>1224</v>
      </c>
      <c r="E1002" s="13">
        <f t="shared" si="4048"/>
        <v>786</v>
      </c>
      <c r="F1002" s="13">
        <f t="shared" si="4049"/>
        <v>943.6</v>
      </c>
      <c r="G1002" s="13">
        <f t="shared" si="4045"/>
        <v>595.74567661113213</v>
      </c>
      <c r="H1002" s="5">
        <f t="shared" si="4046"/>
        <v>217</v>
      </c>
      <c r="I1002" s="5">
        <f t="shared" si="4046"/>
        <v>213</v>
      </c>
      <c r="J1002" s="8">
        <f t="shared" si="4044"/>
        <v>1.060334211484834</v>
      </c>
      <c r="K1002" s="5">
        <f t="shared" si="4043"/>
        <v>12</v>
      </c>
      <c r="L1002" s="8">
        <f t="shared" si="4047"/>
        <v>4.2857142857142856</v>
      </c>
      <c r="M1002" s="8">
        <f t="shared" si="4006"/>
        <v>20.754438364174014</v>
      </c>
      <c r="N1002" s="5">
        <v>77904</v>
      </c>
      <c r="O1002" s="18">
        <v>2714</v>
      </c>
    </row>
    <row r="1003" spans="1:15" x14ac:dyDescent="0.2">
      <c r="A1003" s="5" t="s">
        <v>10</v>
      </c>
      <c r="B1003" s="13">
        <v>13076721</v>
      </c>
      <c r="C1003" s="6">
        <f t="shared" si="4042"/>
        <v>44122</v>
      </c>
      <c r="D1003" s="5">
        <f t="shared" ref="D1003" si="4050">N1003-N1002</f>
        <v>1036</v>
      </c>
      <c r="E1003" s="13">
        <f t="shared" ref="E1003" si="4051">SUM(D997:D1003)/7</f>
        <v>871</v>
      </c>
      <c r="F1003" s="13">
        <f t="shared" ref="F1003" si="4052">SUM(D999:D1003)/5</f>
        <v>1030.4000000000001</v>
      </c>
      <c r="G1003" s="13">
        <f t="shared" ref="G1003" si="4053">N1003/(B1003/100000)</f>
        <v>603.66815197785434</v>
      </c>
      <c r="H1003" s="5">
        <f t="shared" si="4046"/>
        <v>218</v>
      </c>
      <c r="I1003" s="5">
        <f t="shared" si="4046"/>
        <v>214</v>
      </c>
      <c r="J1003" s="8">
        <f t="shared" ref="J1003" si="4054">E1003/(SUM(N996:N1002)/7)*100</f>
        <v>1.1626731757549174</v>
      </c>
      <c r="K1003" s="5">
        <f t="shared" ref="K1003" si="4055">O1003-O1002</f>
        <v>-1</v>
      </c>
      <c r="L1003" s="8">
        <f t="shared" ref="L1003" si="4056">SUM(K997:K1003)/7</f>
        <v>4</v>
      </c>
      <c r="M1003" s="8">
        <f t="shared" ref="M1003" si="4057">O1003/(B1003/100000)</f>
        <v>20.74679118717911</v>
      </c>
      <c r="N1003" s="5">
        <v>78940</v>
      </c>
      <c r="O1003" s="18">
        <v>2713</v>
      </c>
    </row>
    <row r="1004" spans="1:15" x14ac:dyDescent="0.2">
      <c r="A1004" s="5" t="s">
        <v>10</v>
      </c>
      <c r="B1004" s="13">
        <v>13076721</v>
      </c>
      <c r="C1004" s="6">
        <f t="shared" si="4042"/>
        <v>44123</v>
      </c>
      <c r="D1004" s="5">
        <f t="shared" ref="D1004" si="4058">N1004-N1003</f>
        <v>795</v>
      </c>
      <c r="E1004" s="13">
        <f t="shared" ref="E1004" si="4059">SUM(D998:D1004)/7</f>
        <v>935.57142857142856</v>
      </c>
      <c r="F1004" s="13">
        <f t="shared" ref="F1004" si="4060">SUM(D1000:D1004)/5</f>
        <v>1055.2</v>
      </c>
      <c r="G1004" s="13">
        <f t="shared" ref="G1004" si="4061">N1004/(B1004/100000)</f>
        <v>609.74765768880434</v>
      </c>
      <c r="H1004" s="5">
        <f t="shared" si="4046"/>
        <v>219</v>
      </c>
      <c r="I1004" s="5">
        <f t="shared" si="4046"/>
        <v>215</v>
      </c>
      <c r="J1004" s="8">
        <f t="shared" ref="J1004" si="4062">E1004/(SUM(N997:N1003)/7)*100</f>
        <v>1.2345143753345948</v>
      </c>
      <c r="K1004" s="5">
        <f t="shared" ref="K1004" si="4063">O1004-O1003</f>
        <v>1</v>
      </c>
      <c r="L1004" s="8">
        <f t="shared" ref="L1004" si="4064">SUM(K998:K1004)/7</f>
        <v>4.1428571428571432</v>
      </c>
      <c r="M1004" s="8">
        <f t="shared" ref="M1004" si="4065">O1004/(B1004/100000)</f>
        <v>20.754438364174014</v>
      </c>
      <c r="N1004" s="5">
        <v>79735</v>
      </c>
      <c r="O1004" s="18">
        <v>2714</v>
      </c>
    </row>
    <row r="1005" spans="1:15" x14ac:dyDescent="0.2">
      <c r="A1005" s="5" t="s">
        <v>10</v>
      </c>
      <c r="B1005" s="13">
        <v>13076721</v>
      </c>
      <c r="C1005" s="6">
        <f t="shared" si="4042"/>
        <v>44124</v>
      </c>
      <c r="D1005" s="5">
        <f t="shared" ref="D1005" si="4066">N1005-N1004</f>
        <v>1145</v>
      </c>
      <c r="E1005" s="13">
        <f t="shared" ref="E1005" si="4067">SUM(D999:D1005)/7</f>
        <v>1013.1428571428571</v>
      </c>
      <c r="F1005" s="13">
        <f t="shared" ref="F1005" si="4068">SUM(D1001:D1005)/5</f>
        <v>1069</v>
      </c>
      <c r="G1005" s="13">
        <f t="shared" ref="G1005" si="4069">N1005/(B1005/100000)</f>
        <v>618.50367534797135</v>
      </c>
      <c r="H1005" s="5">
        <f t="shared" si="4046"/>
        <v>220</v>
      </c>
      <c r="I1005" s="5">
        <f t="shared" si="4046"/>
        <v>216</v>
      </c>
      <c r="J1005" s="8">
        <f t="shared" ref="J1005" si="4070">E1005/(SUM(N998:N1004)/7)*100</f>
        <v>1.3205695654521721</v>
      </c>
      <c r="K1005" s="5">
        <f t="shared" ref="K1005" si="4071">O1005-O1004</f>
        <v>6</v>
      </c>
      <c r="L1005" s="8">
        <f t="shared" ref="L1005" si="4072">SUM(K999:K1005)/7</f>
        <v>4.4285714285714288</v>
      </c>
      <c r="M1005" s="8">
        <f t="shared" ref="M1005" si="4073">O1005/(B1005/100000)</f>
        <v>20.800321426143448</v>
      </c>
      <c r="N1005" s="5">
        <v>80880</v>
      </c>
      <c r="O1005" s="18">
        <v>2720</v>
      </c>
    </row>
    <row r="1006" spans="1:15" x14ac:dyDescent="0.2">
      <c r="A1006" s="5" t="s">
        <v>10</v>
      </c>
      <c r="B1006" s="13">
        <v>13076721</v>
      </c>
      <c r="C1006" s="6">
        <f t="shared" si="4042"/>
        <v>44125</v>
      </c>
      <c r="D1006" s="5">
        <f t="shared" ref="D1006" si="4074">N1006-N1005</f>
        <v>1222</v>
      </c>
      <c r="E1006" s="13">
        <f t="shared" ref="E1006" si="4075">SUM(D1000:D1006)/7</f>
        <v>1091.8571428571429</v>
      </c>
      <c r="F1006" s="13">
        <f t="shared" ref="F1006" si="4076">SUM(D1002:D1006)/5</f>
        <v>1084.4000000000001</v>
      </c>
      <c r="G1006" s="13">
        <f t="shared" ref="G1006" si="4077">N1006/(B1006/100000)</f>
        <v>627.84852563574611</v>
      </c>
      <c r="H1006" s="5">
        <f t="shared" si="4046"/>
        <v>221</v>
      </c>
      <c r="I1006" s="5">
        <f t="shared" si="4046"/>
        <v>217</v>
      </c>
      <c r="J1006" s="8">
        <f t="shared" ref="J1006" si="4078">E1006/(SUM(N999:N1005)/7)*100</f>
        <v>1.4046198264027361</v>
      </c>
      <c r="K1006" s="5">
        <f t="shared" ref="K1006" si="4079">O1006-O1005</f>
        <v>6</v>
      </c>
      <c r="L1006" s="8">
        <f t="shared" ref="L1006" si="4080">SUM(K1000:K1006)/7</f>
        <v>4.7142857142857144</v>
      </c>
      <c r="M1006" s="8">
        <f t="shared" ref="M1006" si="4081">O1006/(B1006/100000)</f>
        <v>20.846204488112882</v>
      </c>
      <c r="N1006" s="5">
        <v>82102</v>
      </c>
      <c r="O1006" s="18">
        <v>2726</v>
      </c>
    </row>
    <row r="1007" spans="1:15" x14ac:dyDescent="0.2">
      <c r="A1007" s="5" t="s">
        <v>10</v>
      </c>
      <c r="B1007" s="13">
        <v>13076721</v>
      </c>
      <c r="C1007" s="6">
        <f t="shared" si="4042"/>
        <v>44126</v>
      </c>
      <c r="D1007" s="5">
        <f t="shared" ref="D1007" si="4082">N1007-N1006</f>
        <v>1988</v>
      </c>
      <c r="E1007" s="13">
        <f t="shared" ref="E1007" si="4083">SUM(D1001:D1007)/7</f>
        <v>1222.1428571428571</v>
      </c>
      <c r="F1007" s="13">
        <f t="shared" ref="F1007" si="4084">SUM(D1003:D1007)/5</f>
        <v>1237.2</v>
      </c>
      <c r="G1007" s="13">
        <f t="shared" ref="G1007" si="4085">N1007/(B1007/100000)</f>
        <v>643.0511135016186</v>
      </c>
      <c r="H1007" s="5">
        <f t="shared" si="4046"/>
        <v>222</v>
      </c>
      <c r="I1007" s="5">
        <f t="shared" si="4046"/>
        <v>218</v>
      </c>
      <c r="J1007" s="8">
        <f t="shared" ref="J1007" si="4086">E1007/(SUM(N1000:N1006)/7)*100</f>
        <v>1.5504480078872587</v>
      </c>
      <c r="K1007" s="5">
        <f t="shared" ref="K1007" si="4087">O1007-O1006</f>
        <v>3</v>
      </c>
      <c r="L1007" s="8">
        <f t="shared" ref="L1007" si="4088">SUM(K1001:K1007)/7</f>
        <v>4.1428571428571432</v>
      </c>
      <c r="M1007" s="8">
        <f t="shared" ref="M1007" si="4089">O1007/(B1007/100000)</f>
        <v>20.869146019097599</v>
      </c>
      <c r="N1007" s="5">
        <v>84090</v>
      </c>
      <c r="O1007" s="18">
        <v>2729</v>
      </c>
    </row>
    <row r="1008" spans="1:15" x14ac:dyDescent="0.2">
      <c r="A1008" s="5" t="s">
        <v>10</v>
      </c>
      <c r="B1008" s="13">
        <v>13076721</v>
      </c>
      <c r="C1008" s="6">
        <f t="shared" si="4042"/>
        <v>44127</v>
      </c>
      <c r="D1008" s="5">
        <f t="shared" ref="D1008" si="4090">N1008-N1007</f>
        <v>1964</v>
      </c>
      <c r="E1008" s="13">
        <f t="shared" ref="E1008" si="4091">SUM(D1002:D1008)/7</f>
        <v>1339.1428571428571</v>
      </c>
      <c r="F1008" s="13">
        <f t="shared" ref="F1008" si="4092">SUM(D1004:D1008)/5</f>
        <v>1422.8</v>
      </c>
      <c r="G1008" s="13">
        <f t="shared" ref="G1008" si="4093">N1008/(B1008/100000)</f>
        <v>658.07016911961341</v>
      </c>
      <c r="H1008" s="5">
        <f t="shared" si="4046"/>
        <v>223</v>
      </c>
      <c r="I1008" s="5">
        <f t="shared" si="4046"/>
        <v>219</v>
      </c>
      <c r="J1008" s="8">
        <f t="shared" ref="J1008" si="4094">E1008/(SUM(N1001:N1007)/7)*100</f>
        <v>1.6729397445438499</v>
      </c>
      <c r="K1008" s="5">
        <f t="shared" ref="K1008" si="4095">O1008-O1007</f>
        <v>5</v>
      </c>
      <c r="L1008" s="8">
        <f t="shared" ref="L1008" si="4096">SUM(K1002:K1008)/7</f>
        <v>4.5714285714285712</v>
      </c>
      <c r="M1008" s="8">
        <f t="shared" ref="M1008" si="4097">O1008/(B1008/100000)</f>
        <v>20.907381904072128</v>
      </c>
      <c r="N1008" s="5">
        <v>86054</v>
      </c>
      <c r="O1008" s="18">
        <v>2734</v>
      </c>
    </row>
    <row r="1009" spans="1:15" x14ac:dyDescent="0.2">
      <c r="A1009" s="5" t="s">
        <v>10</v>
      </c>
      <c r="B1009" s="13">
        <v>13076721</v>
      </c>
      <c r="C1009" s="6">
        <f t="shared" si="4042"/>
        <v>44128</v>
      </c>
      <c r="D1009" s="5">
        <f t="shared" ref="D1009" si="4098">N1009-N1008</f>
        <v>2265</v>
      </c>
      <c r="E1009" s="13">
        <f t="shared" ref="E1009" si="4099">SUM(D1003:D1009)/7</f>
        <v>1487.8571428571429</v>
      </c>
      <c r="F1009" s="13">
        <f t="shared" ref="F1009" si="4100">SUM(D1005:D1009)/5</f>
        <v>1716.8</v>
      </c>
      <c r="G1009" s="13">
        <f t="shared" ref="G1009" si="4101">N1009/(B1009/100000)</f>
        <v>675.39102501307468</v>
      </c>
      <c r="H1009" s="5">
        <f t="shared" si="4046"/>
        <v>224</v>
      </c>
      <c r="I1009" s="5">
        <f t="shared" si="4046"/>
        <v>220</v>
      </c>
      <c r="J1009" s="8">
        <f t="shared" ref="J1009" si="4102">E1009/(SUM(N1002:N1008)/7)*100</f>
        <v>1.8281391246346794</v>
      </c>
      <c r="K1009" s="5">
        <f t="shared" ref="K1009" si="4103">O1009-O1008</f>
        <v>6</v>
      </c>
      <c r="L1009" s="8">
        <f t="shared" ref="L1009" si="4104">SUM(K1003:K1009)/7</f>
        <v>3.7142857142857144</v>
      </c>
      <c r="M1009" s="8">
        <f t="shared" ref="M1009" si="4105">O1009/(B1009/100000)</f>
        <v>20.953264966041562</v>
      </c>
      <c r="N1009" s="5">
        <v>88319</v>
      </c>
      <c r="O1009" s="18">
        <v>2740</v>
      </c>
    </row>
    <row r="1010" spans="1:15" x14ac:dyDescent="0.2">
      <c r="A1010" s="5" t="s">
        <v>10</v>
      </c>
      <c r="B1010" s="13">
        <v>13076721</v>
      </c>
      <c r="C1010" s="6">
        <f t="shared" si="4042"/>
        <v>44129</v>
      </c>
      <c r="D1010" s="5">
        <f t="shared" ref="D1010" si="4106">N1010-N1009</f>
        <v>1667</v>
      </c>
      <c r="E1010" s="13">
        <f t="shared" ref="E1010" si="4107">SUM(D1004:D1010)/7</f>
        <v>1578</v>
      </c>
      <c r="F1010" s="13">
        <f t="shared" ref="F1010" si="4108">SUM(D1006:D1010)/5</f>
        <v>1821.2</v>
      </c>
      <c r="G1010" s="13">
        <f t="shared" ref="G1010" si="4109">N1010/(B1010/100000)</f>
        <v>688.13886906358255</v>
      </c>
      <c r="H1010" s="5">
        <f t="shared" si="4046"/>
        <v>225</v>
      </c>
      <c r="I1010" s="5">
        <f t="shared" si="4046"/>
        <v>221</v>
      </c>
      <c r="J1010" s="8">
        <f t="shared" ref="J1010" si="4110">E1010/(SUM(N1003:N1009)/7)*100</f>
        <v>1.9040888092118875</v>
      </c>
      <c r="K1010" s="5">
        <f t="shared" ref="K1010" si="4111">O1010-O1009</f>
        <v>2</v>
      </c>
      <c r="L1010" s="8">
        <f t="shared" ref="L1010" si="4112">SUM(K1004:K1010)/7</f>
        <v>4.1428571428571432</v>
      </c>
      <c r="M1010" s="8">
        <f t="shared" ref="M1010" si="4113">O1010/(B1010/100000)</f>
        <v>20.968559320031375</v>
      </c>
      <c r="N1010" s="5">
        <v>89986</v>
      </c>
      <c r="O1010" s="18">
        <v>2742</v>
      </c>
    </row>
    <row r="1011" spans="1:15" x14ac:dyDescent="0.2">
      <c r="A1011" s="5" t="s">
        <v>10</v>
      </c>
      <c r="B1011" s="13">
        <v>13076721</v>
      </c>
      <c r="C1011" s="6">
        <f t="shared" si="4042"/>
        <v>44130</v>
      </c>
      <c r="D1011" s="5">
        <f t="shared" ref="D1011" si="4114">N1011-N1010</f>
        <v>1583</v>
      </c>
      <c r="E1011" s="13">
        <f t="shared" ref="E1011" si="4115">SUM(D1005:D1011)/7</f>
        <v>1690.5714285714287</v>
      </c>
      <c r="F1011" s="13">
        <f t="shared" ref="F1011" si="4116">SUM(D1007:D1011)/5</f>
        <v>1893.4</v>
      </c>
      <c r="G1011" s="13">
        <f t="shared" ref="G1011" si="4117">N1011/(B1011/100000)</f>
        <v>700.24435024651814</v>
      </c>
      <c r="H1011" s="5">
        <f t="shared" si="4046"/>
        <v>226</v>
      </c>
      <c r="I1011" s="5">
        <f t="shared" si="4046"/>
        <v>222</v>
      </c>
      <c r="J1011" s="8">
        <f t="shared" ref="J1011" si="4118">E1011/(SUM(N1004:N1010)/7)*100</f>
        <v>2.0018065991616574</v>
      </c>
      <c r="K1011" s="5">
        <f t="shared" ref="K1011" si="4119">O1011-O1010</f>
        <v>4</v>
      </c>
      <c r="L1011" s="8">
        <f t="shared" ref="L1011" si="4120">SUM(K1005:K1011)/7</f>
        <v>4.5714285714285712</v>
      </c>
      <c r="M1011" s="8">
        <f t="shared" ref="M1011" si="4121">O1011/(B1011/100000)</f>
        <v>20.999148028010996</v>
      </c>
      <c r="N1011" s="5">
        <v>91569</v>
      </c>
      <c r="O1011" s="18">
        <v>2746</v>
      </c>
    </row>
    <row r="1012" spans="1:15" x14ac:dyDescent="0.2">
      <c r="A1012" s="5" t="s">
        <v>10</v>
      </c>
      <c r="B1012" s="13">
        <v>13076721</v>
      </c>
      <c r="C1012" s="6">
        <f t="shared" si="4042"/>
        <v>44131</v>
      </c>
      <c r="D1012" s="5">
        <f t="shared" ref="D1012" si="4122">N1012-N1011</f>
        <v>1721</v>
      </c>
      <c r="E1012" s="13">
        <f t="shared" ref="E1012" si="4123">SUM(D1006:D1012)/7</f>
        <v>1772.8571428571429</v>
      </c>
      <c r="F1012" s="13">
        <f t="shared" ref="F1012" si="4124">SUM(D1008:D1012)/5</f>
        <v>1840</v>
      </c>
      <c r="G1012" s="13">
        <f t="shared" ref="G1012" si="4125">N1012/(B1012/100000)</f>
        <v>713.40514185475081</v>
      </c>
      <c r="H1012" s="5">
        <f t="shared" si="4046"/>
        <v>227</v>
      </c>
      <c r="I1012" s="5">
        <f t="shared" si="4046"/>
        <v>223</v>
      </c>
      <c r="J1012" s="8">
        <f t="shared" ref="J1012" si="4126">E1012/(SUM(N1005:N1011)/7)*100</f>
        <v>2.0580431177446101</v>
      </c>
      <c r="K1012" s="5">
        <f t="shared" ref="K1012" si="4127">O1012-O1011</f>
        <v>10</v>
      </c>
      <c r="L1012" s="8">
        <f t="shared" ref="L1012" si="4128">SUM(K1006:K1012)/7</f>
        <v>5.1428571428571432</v>
      </c>
      <c r="M1012" s="8">
        <f t="shared" ref="M1012" si="4129">O1012/(B1012/100000)</f>
        <v>21.075619797960055</v>
      </c>
      <c r="N1012" s="5">
        <v>93290</v>
      </c>
      <c r="O1012" s="18">
        <v>2756</v>
      </c>
    </row>
    <row r="1013" spans="1:15" x14ac:dyDescent="0.2">
      <c r="A1013" s="5" t="s">
        <v>10</v>
      </c>
      <c r="B1013" s="13">
        <v>13076721</v>
      </c>
      <c r="C1013" s="6">
        <f t="shared" si="4042"/>
        <v>44132</v>
      </c>
      <c r="D1013" s="5">
        <f t="shared" ref="D1013" si="4130">N1013-N1012</f>
        <v>3130</v>
      </c>
      <c r="E1013" s="13">
        <f t="shared" ref="E1013" si="4131">SUM(D1007:D1013)/7</f>
        <v>2045.4285714285713</v>
      </c>
      <c r="F1013" s="13">
        <f t="shared" ref="F1013" si="4132">SUM(D1009:D1013)/5</f>
        <v>2073.1999999999998</v>
      </c>
      <c r="G1013" s="13">
        <f t="shared" ref="G1013" si="4133">N1013/(B1013/100000)</f>
        <v>737.34080584880564</v>
      </c>
      <c r="H1013" s="5">
        <f t="shared" si="4046"/>
        <v>228</v>
      </c>
      <c r="I1013" s="5">
        <f t="shared" si="4046"/>
        <v>224</v>
      </c>
      <c r="J1013" s="8">
        <f t="shared" ref="J1013" si="4134">E1013/(SUM(N1006:N1012)/7)*100</f>
        <v>2.3265790286150696</v>
      </c>
      <c r="K1013" s="5">
        <f t="shared" ref="K1013" si="4135">O1013-O1012</f>
        <v>16</v>
      </c>
      <c r="L1013" s="8">
        <f t="shared" ref="L1013" si="4136">SUM(K1007:K1013)/7</f>
        <v>6.5714285714285712</v>
      </c>
      <c r="M1013" s="8">
        <f t="shared" ref="M1013" si="4137">O1013/(B1013/100000)</f>
        <v>21.197974629878544</v>
      </c>
      <c r="N1013" s="5">
        <v>96420</v>
      </c>
      <c r="O1013" s="18">
        <v>2772</v>
      </c>
    </row>
    <row r="1014" spans="1:15" x14ac:dyDescent="0.2">
      <c r="A1014" s="5" t="s">
        <v>10</v>
      </c>
      <c r="B1014" s="13">
        <v>13076721</v>
      </c>
      <c r="C1014" s="6">
        <f t="shared" si="4042"/>
        <v>44133</v>
      </c>
      <c r="D1014" s="5">
        <f t="shared" ref="D1014" si="4138">N1014-N1013</f>
        <v>2578</v>
      </c>
      <c r="E1014" s="13">
        <f t="shared" ref="E1014" si="4139">SUM(D1008:D1014)/7</f>
        <v>2129.7142857142858</v>
      </c>
      <c r="F1014" s="13">
        <f t="shared" ref="F1014" si="4140">SUM(D1010:D1014)/5</f>
        <v>2135.8000000000002</v>
      </c>
      <c r="G1014" s="13">
        <f t="shared" ref="G1014" si="4141">N1014/(B1014/100000)</f>
        <v>757.0552281416725</v>
      </c>
      <c r="H1014" s="5">
        <f t="shared" si="4046"/>
        <v>229</v>
      </c>
      <c r="I1014" s="5">
        <f t="shared" si="4046"/>
        <v>225</v>
      </c>
      <c r="J1014" s="8">
        <f t="shared" ref="J1014" si="4142">E1014/(SUM(N1007:N1013)/7)*100</f>
        <v>2.3673713095177602</v>
      </c>
      <c r="K1014" s="5">
        <f t="shared" ref="K1014" si="4143">O1014-O1013</f>
        <v>17</v>
      </c>
      <c r="L1014" s="8">
        <f t="shared" ref="L1014" si="4144">SUM(K1008:K1014)/7</f>
        <v>8.5714285714285712</v>
      </c>
      <c r="M1014" s="8">
        <f t="shared" ref="M1014" si="4145">O1014/(B1014/100000)</f>
        <v>21.327976638791942</v>
      </c>
      <c r="N1014" s="5">
        <v>98998</v>
      </c>
      <c r="O1014" s="18">
        <v>2789</v>
      </c>
    </row>
    <row r="1015" spans="1:15" x14ac:dyDescent="0.2">
      <c r="A1015" s="5" t="s">
        <v>10</v>
      </c>
      <c r="B1015" s="13">
        <v>13076721</v>
      </c>
      <c r="C1015" s="6">
        <f t="shared" si="4042"/>
        <v>44134</v>
      </c>
      <c r="D1015" s="5">
        <f t="shared" ref="D1015" si="4146">N1015-N1014</f>
        <v>3076</v>
      </c>
      <c r="E1015" s="13">
        <f t="shared" ref="E1015" si="4147">SUM(D1009:D1015)/7</f>
        <v>2288.5714285714284</v>
      </c>
      <c r="F1015" s="13">
        <f t="shared" ref="F1015" si="4148">SUM(D1011:D1015)/5</f>
        <v>2417.6</v>
      </c>
      <c r="G1015" s="13">
        <f t="shared" ref="G1015" si="4149">N1015/(B1015/100000)</f>
        <v>780.5779445780023</v>
      </c>
      <c r="H1015" s="5">
        <f t="shared" si="4046"/>
        <v>230</v>
      </c>
      <c r="I1015" s="5">
        <f t="shared" si="4046"/>
        <v>226</v>
      </c>
      <c r="J1015" s="8">
        <f t="shared" ref="J1015" si="4150">E1015/(SUM(N1008:N1014)/7)*100</f>
        <v>2.4851233874620715</v>
      </c>
      <c r="K1015" s="5">
        <f t="shared" ref="K1015" si="4151">O1015-O1014</f>
        <v>8</v>
      </c>
      <c r="L1015" s="8">
        <f t="shared" ref="L1015" si="4152">SUM(K1009:K1015)/7</f>
        <v>9</v>
      </c>
      <c r="M1015" s="8">
        <f t="shared" ref="M1015" si="4153">O1015/(B1015/100000)</f>
        <v>21.389154054751188</v>
      </c>
      <c r="N1015" s="5">
        <v>102074</v>
      </c>
      <c r="O1015" s="18">
        <v>2797</v>
      </c>
    </row>
    <row r="1016" spans="1:15" x14ac:dyDescent="0.2">
      <c r="A1016" s="5" t="s">
        <v>10</v>
      </c>
      <c r="B1016" s="13">
        <v>13076721</v>
      </c>
      <c r="C1016" s="6">
        <f t="shared" si="4042"/>
        <v>44135</v>
      </c>
      <c r="D1016" s="5">
        <f t="shared" ref="D1016" si="4154">N1016-N1015</f>
        <v>2690</v>
      </c>
      <c r="E1016" s="13">
        <f t="shared" ref="E1016" si="4155">SUM(D1010:D1016)/7</f>
        <v>2349.2857142857142</v>
      </c>
      <c r="F1016" s="13">
        <f t="shared" ref="F1016" si="4156">SUM(D1012:D1016)/5</f>
        <v>2639</v>
      </c>
      <c r="G1016" s="13">
        <f t="shared" ref="G1016" si="4157">N1016/(B1016/100000)</f>
        <v>801.14885069429863</v>
      </c>
      <c r="H1016" s="5">
        <f t="shared" si="4046"/>
        <v>231</v>
      </c>
      <c r="I1016" s="5">
        <f t="shared" si="4046"/>
        <v>227</v>
      </c>
      <c r="J1016" s="8">
        <f t="shared" ref="J1016" si="4158">E1016/(SUM(N1009:N1015)/7)*100</f>
        <v>2.4891925601220608</v>
      </c>
      <c r="K1016" s="5">
        <f t="shared" ref="K1016" si="4159">O1016-O1015</f>
        <v>7</v>
      </c>
      <c r="L1016" s="8">
        <f t="shared" ref="L1016" si="4160">SUM(K1010:K1016)/7</f>
        <v>9.1428571428571423</v>
      </c>
      <c r="M1016" s="8">
        <f t="shared" ref="M1016" si="4161">O1016/(B1016/100000)</f>
        <v>21.442684293715526</v>
      </c>
      <c r="N1016" s="5">
        <v>104764</v>
      </c>
      <c r="O1016" s="18">
        <v>2804</v>
      </c>
    </row>
    <row r="1017" spans="1:15" x14ac:dyDescent="0.2">
      <c r="A1017" s="5" t="s">
        <v>10</v>
      </c>
      <c r="B1017" s="13">
        <v>13076721</v>
      </c>
      <c r="C1017" s="6">
        <f t="shared" si="4042"/>
        <v>44136</v>
      </c>
      <c r="D1017" s="5">
        <f t="shared" ref="D1017:D1018" si="4162">N1017-N1016</f>
        <v>2280</v>
      </c>
      <c r="E1017" s="13">
        <f t="shared" ref="E1017:E1018" si="4163">SUM(D1011:D1017)/7</f>
        <v>2436.8571428571427</v>
      </c>
      <c r="F1017" s="13">
        <f t="shared" ref="F1017:F1018" si="4164">SUM(D1013:D1017)/5</f>
        <v>2750.8</v>
      </c>
      <c r="G1017" s="13">
        <f t="shared" ref="G1017:G1018" si="4165">N1017/(B1017/100000)</f>
        <v>818.58441424268358</v>
      </c>
      <c r="H1017" s="5">
        <f t="shared" si="4046"/>
        <v>232</v>
      </c>
      <c r="I1017" s="5">
        <f t="shared" si="4046"/>
        <v>228</v>
      </c>
      <c r="J1017" s="8">
        <f t="shared" ref="J1017:J1018" si="4166">E1017/(SUM(N1010:N1016)/7)*100</f>
        <v>2.5192696510564891</v>
      </c>
      <c r="K1017" s="5">
        <f t="shared" ref="K1017:K1018" si="4167">O1017-O1016</f>
        <v>4</v>
      </c>
      <c r="L1017" s="8">
        <f t="shared" ref="L1017:L1018" si="4168">SUM(K1011:K1017)/7</f>
        <v>9.4285714285714288</v>
      </c>
      <c r="M1017" s="8">
        <f t="shared" ref="M1017:M1018" si="4169">O1017/(B1017/100000)</f>
        <v>21.473273001695148</v>
      </c>
      <c r="N1017" s="5">
        <v>107044</v>
      </c>
      <c r="O1017" s="18">
        <v>2808</v>
      </c>
    </row>
    <row r="1018" spans="1:15" x14ac:dyDescent="0.2">
      <c r="A1018" s="5" t="s">
        <v>10</v>
      </c>
      <c r="B1018" s="13">
        <v>13076721</v>
      </c>
      <c r="C1018" s="6">
        <f t="shared" si="4042"/>
        <v>44137</v>
      </c>
      <c r="D1018" s="5">
        <f t="shared" si="4162"/>
        <v>2305</v>
      </c>
      <c r="E1018" s="13">
        <f t="shared" si="4163"/>
        <v>2540</v>
      </c>
      <c r="F1018" s="13">
        <f t="shared" si="4164"/>
        <v>2585.8000000000002</v>
      </c>
      <c r="G1018" s="13">
        <f t="shared" si="4165"/>
        <v>836.21115721594117</v>
      </c>
      <c r="H1018" s="5">
        <f t="shared" si="4046"/>
        <v>233</v>
      </c>
      <c r="I1018" s="5">
        <f t="shared" si="4046"/>
        <v>229</v>
      </c>
      <c r="J1018" s="8">
        <f t="shared" si="4166"/>
        <v>2.5613728266866813</v>
      </c>
      <c r="K1018" s="5">
        <f t="shared" si="4167"/>
        <v>1</v>
      </c>
      <c r="L1018" s="8">
        <f t="shared" si="4168"/>
        <v>9</v>
      </c>
      <c r="M1018" s="8">
        <f t="shared" si="4169"/>
        <v>21.480920178690056</v>
      </c>
      <c r="N1018" s="5">
        <v>109349</v>
      </c>
      <c r="O1018" s="18">
        <v>2809</v>
      </c>
    </row>
    <row r="1019" spans="1:15" x14ac:dyDescent="0.2">
      <c r="A1019" s="5" t="s">
        <v>10</v>
      </c>
      <c r="B1019" s="13">
        <v>13076721</v>
      </c>
      <c r="C1019" s="6">
        <f t="shared" si="4042"/>
        <v>44138</v>
      </c>
      <c r="D1019" s="5">
        <f t="shared" ref="D1019" si="4170">N1019-N1018</f>
        <v>2952</v>
      </c>
      <c r="E1019" s="13">
        <f t="shared" ref="E1019" si="4171">SUM(D1013:D1019)/7</f>
        <v>2715.8571428571427</v>
      </c>
      <c r="F1019" s="13">
        <f t="shared" ref="F1019" si="4172">SUM(D1015:D1019)/5</f>
        <v>2660.6</v>
      </c>
      <c r="G1019" s="13">
        <f t="shared" ref="G1019" si="4173">N1019/(B1019/100000)</f>
        <v>858.78562370490272</v>
      </c>
      <c r="H1019" s="5">
        <f t="shared" si="4046"/>
        <v>234</v>
      </c>
      <c r="I1019" s="5">
        <f t="shared" si="4046"/>
        <v>230</v>
      </c>
      <c r="J1019" s="8">
        <f t="shared" ref="J1019" si="4174">E1019/(SUM(N1012:N1018)/7)*100</f>
        <v>2.6703130464829146</v>
      </c>
      <c r="K1019" s="5">
        <f t="shared" ref="K1019" si="4175">O1019-O1018</f>
        <v>7</v>
      </c>
      <c r="L1019" s="8">
        <f t="shared" ref="L1019" si="4176">SUM(K1013:K1019)/7</f>
        <v>8.5714285714285712</v>
      </c>
      <c r="M1019" s="8">
        <f t="shared" ref="M1019" si="4177">O1019/(B1019/100000)</f>
        <v>21.534450417654394</v>
      </c>
      <c r="N1019" s="5">
        <v>112301</v>
      </c>
      <c r="O1019" s="18">
        <v>2816</v>
      </c>
    </row>
    <row r="1020" spans="1:15" x14ac:dyDescent="0.2">
      <c r="A1020" s="5" t="s">
        <v>10</v>
      </c>
      <c r="B1020" s="13">
        <v>13076721</v>
      </c>
      <c r="C1020" s="6">
        <f t="shared" si="4042"/>
        <v>44139</v>
      </c>
      <c r="D1020" s="5">
        <f t="shared" ref="D1020" si="4178">N1020-N1019</f>
        <v>3568</v>
      </c>
      <c r="E1020" s="13">
        <f t="shared" ref="E1020" si="4179">SUM(D1014:D1020)/7</f>
        <v>2778.4285714285716</v>
      </c>
      <c r="F1020" s="13">
        <f t="shared" ref="F1020" si="4180">SUM(D1016:D1020)/5</f>
        <v>2759</v>
      </c>
      <c r="G1020" s="13">
        <f t="shared" ref="G1020" si="4181">N1020/(B1020/100000)</f>
        <v>886.07075122272624</v>
      </c>
      <c r="H1020" s="5">
        <f t="shared" si="4046"/>
        <v>235</v>
      </c>
      <c r="I1020" s="5">
        <f t="shared" si="4046"/>
        <v>231</v>
      </c>
      <c r="J1020" s="8">
        <f t="shared" ref="J1020" si="4182">E1020/(SUM(N1013:N1019)/7)*100</f>
        <v>2.6607839113482457</v>
      </c>
      <c r="K1020" s="5">
        <f t="shared" ref="K1020" si="4183">O1020-O1019</f>
        <v>27</v>
      </c>
      <c r="L1020" s="8">
        <f t="shared" ref="L1020" si="4184">SUM(K1014:K1020)/7</f>
        <v>10.142857142857142</v>
      </c>
      <c r="M1020" s="8">
        <f t="shared" ref="M1020" si="4185">O1020/(B1020/100000)</f>
        <v>21.740924196516847</v>
      </c>
      <c r="N1020" s="5">
        <v>115869</v>
      </c>
      <c r="O1020" s="18">
        <v>2843</v>
      </c>
    </row>
    <row r="1021" spans="1:15" x14ac:dyDescent="0.2">
      <c r="A1021" s="5" t="s">
        <v>10</v>
      </c>
      <c r="B1021" s="13">
        <v>13076721</v>
      </c>
      <c r="C1021" s="6">
        <f t="shared" si="4042"/>
        <v>44140</v>
      </c>
      <c r="D1021" s="5">
        <f t="shared" ref="D1021" si="4186">N1021-N1020</f>
        <v>3636</v>
      </c>
      <c r="E1021" s="13">
        <f t="shared" ref="E1021" si="4187">SUM(D1015:D1021)/7</f>
        <v>2929.5714285714284</v>
      </c>
      <c r="F1021" s="13">
        <f t="shared" ref="F1021" si="4188">SUM(D1017:D1021)/5</f>
        <v>2948.2</v>
      </c>
      <c r="G1021" s="13">
        <f t="shared" ref="G1021" si="4189">N1021/(B1021/100000)</f>
        <v>913.87588677620329</v>
      </c>
      <c r="H1021" s="5">
        <f t="shared" si="4046"/>
        <v>236</v>
      </c>
      <c r="I1021" s="5">
        <f t="shared" si="4046"/>
        <v>232</v>
      </c>
      <c r="J1021" s="8">
        <f t="shared" ref="J1021" si="4190">E1021/(SUM(N1014:N1020)/7)*100</f>
        <v>2.7328128102516129</v>
      </c>
      <c r="K1021" s="5">
        <f t="shared" ref="K1021" si="4191">O1021-O1020</f>
        <v>8</v>
      </c>
      <c r="L1021" s="8">
        <f t="shared" ref="L1021" si="4192">SUM(K1015:K1021)/7</f>
        <v>8.8571428571428577</v>
      </c>
      <c r="M1021" s="8">
        <f t="shared" ref="M1021" si="4193">O1021/(B1021/100000)</f>
        <v>21.802101612476093</v>
      </c>
      <c r="N1021" s="5">
        <v>119505</v>
      </c>
      <c r="O1021" s="18">
        <v>2851</v>
      </c>
    </row>
    <row r="1022" spans="1:15" x14ac:dyDescent="0.2">
      <c r="A1022" s="5" t="s">
        <v>10</v>
      </c>
      <c r="B1022" s="13">
        <v>13076721</v>
      </c>
      <c r="C1022" s="6">
        <f t="shared" si="4042"/>
        <v>44141</v>
      </c>
      <c r="D1022" s="5">
        <f t="shared" ref="D1022" si="4194">N1022-N1021</f>
        <v>3720</v>
      </c>
      <c r="E1022" s="13">
        <f t="shared" ref="E1022" si="4195">SUM(D1016:D1022)/7</f>
        <v>3021.5714285714284</v>
      </c>
      <c r="F1022" s="13">
        <f t="shared" ref="F1022" si="4196">SUM(D1018:D1022)/5</f>
        <v>3236.2</v>
      </c>
      <c r="G1022" s="13">
        <f t="shared" ref="G1022" si="4197">N1022/(B1022/100000)</f>
        <v>942.32338519725238</v>
      </c>
      <c r="H1022" s="5">
        <f t="shared" si="4046"/>
        <v>237</v>
      </c>
      <c r="I1022" s="5">
        <f t="shared" si="4046"/>
        <v>233</v>
      </c>
      <c r="J1022" s="8">
        <f t="shared" ref="J1022" si="4198">E1022/(SUM(N1015:N1021)/7)*100</f>
        <v>2.7436548684275386</v>
      </c>
      <c r="K1022" s="5">
        <f t="shared" ref="K1022" si="4199">O1022-O1021</f>
        <v>34</v>
      </c>
      <c r="L1022" s="8">
        <f t="shared" ref="L1022" si="4200">SUM(K1016:K1022)/7</f>
        <v>12.571428571428571</v>
      </c>
      <c r="M1022" s="8">
        <f t="shared" ref="M1022" si="4201">O1022/(B1022/100000)</f>
        <v>22.062105630302884</v>
      </c>
      <c r="N1022" s="5">
        <v>123225</v>
      </c>
      <c r="O1022" s="18">
        <v>2885</v>
      </c>
    </row>
    <row r="1023" spans="1:15" x14ac:dyDescent="0.2">
      <c r="A1023" s="5" t="s">
        <v>10</v>
      </c>
      <c r="B1023" s="13">
        <v>13076721</v>
      </c>
      <c r="C1023" s="6">
        <f t="shared" si="4042"/>
        <v>44142</v>
      </c>
      <c r="D1023" s="5">
        <f t="shared" ref="D1023" si="4202">N1023-N1022</f>
        <v>4389</v>
      </c>
      <c r="E1023" s="13">
        <f t="shared" ref="E1023" si="4203">SUM(D1017:D1023)/7</f>
        <v>3264.2857142857142</v>
      </c>
      <c r="F1023" s="13">
        <f t="shared" ref="F1023" si="4204">SUM(D1019:D1023)/5</f>
        <v>3653</v>
      </c>
      <c r="G1023" s="13">
        <f t="shared" ref="G1023" si="4205">N1023/(B1023/100000)</f>
        <v>975.8868450278934</v>
      </c>
      <c r="H1023" s="5">
        <f t="shared" si="4046"/>
        <v>238</v>
      </c>
      <c r="I1023" s="5">
        <f t="shared" si="4046"/>
        <v>234</v>
      </c>
      <c r="J1023" s="8">
        <f t="shared" ref="J1023" si="4206">E1023/(SUM(N1016:N1022)/7)*100</f>
        <v>2.8848933851982874</v>
      </c>
      <c r="K1023" s="5">
        <f t="shared" ref="K1023" si="4207">O1023-O1022</f>
        <v>20</v>
      </c>
      <c r="L1023" s="8">
        <f t="shared" ref="L1023" si="4208">SUM(K1017:K1023)/7</f>
        <v>14.428571428571429</v>
      </c>
      <c r="M1023" s="8">
        <f t="shared" ref="M1023" si="4209">O1023/(B1023/100000)</f>
        <v>22.215049170200999</v>
      </c>
      <c r="N1023" s="5">
        <v>127614</v>
      </c>
      <c r="O1023" s="18">
        <v>2905</v>
      </c>
    </row>
    <row r="1024" spans="1:15" x14ac:dyDescent="0.2">
      <c r="A1024" s="5" t="s">
        <v>10</v>
      </c>
      <c r="B1024" s="13">
        <v>13076721</v>
      </c>
      <c r="C1024" s="6">
        <f t="shared" si="4042"/>
        <v>44143</v>
      </c>
      <c r="D1024" s="5">
        <f t="shared" ref="D1024" si="4210">N1024-N1023</f>
        <v>3021</v>
      </c>
      <c r="E1024" s="13">
        <f t="shared" ref="E1024" si="4211">SUM(D1018:D1024)/7</f>
        <v>3370.1428571428573</v>
      </c>
      <c r="F1024" s="13">
        <f t="shared" ref="F1024" si="4212">SUM(D1020:D1024)/5</f>
        <v>3666.8</v>
      </c>
      <c r="G1024" s="13">
        <f t="shared" ref="G1024" si="4213">N1024/(B1024/100000)</f>
        <v>998.98896672950343</v>
      </c>
      <c r="H1024" s="5">
        <f t="shared" si="4046"/>
        <v>239</v>
      </c>
      <c r="I1024" s="5">
        <f t="shared" si="4046"/>
        <v>235</v>
      </c>
      <c r="J1024" s="8">
        <f t="shared" ref="J1024" si="4214">E1024/(SUM(N1017:N1023)/7)*100</f>
        <v>2.8949315688784125</v>
      </c>
      <c r="K1024" s="5">
        <f t="shared" ref="K1024" si="4215">O1024-O1023</f>
        <v>8</v>
      </c>
      <c r="L1024" s="8">
        <f t="shared" ref="L1024" si="4216">SUM(K1018:K1024)/7</f>
        <v>15</v>
      </c>
      <c r="M1024" s="8">
        <f t="shared" ref="M1024" si="4217">O1024/(B1024/100000)</f>
        <v>22.276226586160245</v>
      </c>
      <c r="N1024" s="5">
        <v>130635</v>
      </c>
      <c r="O1024" s="18">
        <v>2913</v>
      </c>
    </row>
    <row r="1025" spans="1:15" x14ac:dyDescent="0.2">
      <c r="A1025" s="5" t="s">
        <v>10</v>
      </c>
      <c r="B1025" s="13">
        <v>13076721</v>
      </c>
      <c r="C1025" s="6">
        <f t="shared" si="4042"/>
        <v>44144</v>
      </c>
      <c r="D1025" s="5">
        <f t="shared" ref="D1025" si="4218">N1025-N1024</f>
        <v>3173</v>
      </c>
      <c r="E1025" s="13">
        <f t="shared" ref="E1025" si="4219">SUM(D1019:D1025)/7</f>
        <v>3494.1428571428573</v>
      </c>
      <c r="F1025" s="13">
        <f t="shared" ref="F1025" si="4220">SUM(D1021:D1025)/5</f>
        <v>3587.8</v>
      </c>
      <c r="G1025" s="13">
        <f t="shared" ref="G1025" si="4221">N1025/(B1025/100000)</f>
        <v>1023.2534593343393</v>
      </c>
      <c r="H1025" s="5">
        <f t="shared" si="4046"/>
        <v>240</v>
      </c>
      <c r="I1025" s="5">
        <f t="shared" si="4046"/>
        <v>236</v>
      </c>
      <c r="J1025" s="8">
        <f t="shared" ref="J1025" si="4222">E1025/(SUM(N1018:N1024)/7)*100</f>
        <v>2.9170015909399907</v>
      </c>
      <c r="K1025" s="5">
        <f t="shared" ref="K1025" si="4223">O1025-O1024</f>
        <v>10</v>
      </c>
      <c r="L1025" s="8">
        <f t="shared" ref="L1025" si="4224">SUM(K1019:K1025)/7</f>
        <v>16.285714285714285</v>
      </c>
      <c r="M1025" s="8">
        <f t="shared" ref="M1025" si="4225">O1025/(B1025/100000)</f>
        <v>22.3526983561093</v>
      </c>
      <c r="N1025" s="5">
        <v>133808</v>
      </c>
      <c r="O1025" s="18">
        <v>2923</v>
      </c>
    </row>
    <row r="1026" spans="1:15" x14ac:dyDescent="0.2">
      <c r="A1026" s="5" t="s">
        <v>10</v>
      </c>
      <c r="B1026" s="13">
        <v>13076721</v>
      </c>
      <c r="C1026" s="6">
        <f t="shared" si="4042"/>
        <v>44145</v>
      </c>
      <c r="D1026" s="5">
        <f t="shared" ref="D1026" si="4226">N1026-N1025</f>
        <v>2828</v>
      </c>
      <c r="E1026" s="13">
        <f t="shared" ref="E1026" si="4227">SUM(D1020:D1026)/7</f>
        <v>3476.4285714285716</v>
      </c>
      <c r="F1026" s="13">
        <f t="shared" ref="F1026" si="4228">SUM(D1022:D1026)/5</f>
        <v>3426.2</v>
      </c>
      <c r="G1026" s="13">
        <f t="shared" ref="G1026" si="4229">N1026/(B1026/100000)</f>
        <v>1044.8796758759324</v>
      </c>
      <c r="H1026" s="5">
        <f t="shared" si="4046"/>
        <v>241</v>
      </c>
      <c r="I1026" s="5">
        <f t="shared" si="4046"/>
        <v>237</v>
      </c>
      <c r="J1026" s="8">
        <f t="shared" ref="J1026" si="4230">E1026/(SUM(N1019:N1025)/7)*100</f>
        <v>2.8199551078443075</v>
      </c>
      <c r="K1026" s="5">
        <f t="shared" ref="K1026" si="4231">O1026-O1025</f>
        <v>30</v>
      </c>
      <c r="L1026" s="8">
        <f t="shared" ref="L1026" si="4232">SUM(K1020:K1026)/7</f>
        <v>19.571428571428573</v>
      </c>
      <c r="M1026" s="8">
        <f t="shared" ref="M1026" si="4233">O1026/(B1026/100000)</f>
        <v>22.582113665956474</v>
      </c>
      <c r="N1026" s="5">
        <v>136636</v>
      </c>
      <c r="O1026" s="18">
        <v>2953</v>
      </c>
    </row>
    <row r="1027" spans="1:15" x14ac:dyDescent="0.2">
      <c r="A1027" s="5" t="s">
        <v>10</v>
      </c>
      <c r="B1027" s="13">
        <v>13076721</v>
      </c>
      <c r="C1027" s="6">
        <f t="shared" si="4042"/>
        <v>44146</v>
      </c>
      <c r="D1027" s="5">
        <f t="shared" ref="D1027" si="4234">N1027-N1026</f>
        <v>3278</v>
      </c>
      <c r="E1027" s="13">
        <f t="shared" ref="E1027" si="4235">SUM(D1021:D1027)/7</f>
        <v>3435</v>
      </c>
      <c r="F1027" s="13">
        <f t="shared" ref="F1027" si="4236">SUM(D1023:D1027)/5</f>
        <v>3337.8</v>
      </c>
      <c r="G1027" s="13">
        <f t="shared" ref="G1027" si="4237">N1027/(B1027/100000)</f>
        <v>1069.9471220652333</v>
      </c>
      <c r="H1027" s="5">
        <f t="shared" si="4046"/>
        <v>242</v>
      </c>
      <c r="I1027" s="5">
        <f t="shared" si="4046"/>
        <v>238</v>
      </c>
      <c r="J1027" s="8">
        <f t="shared" ref="J1027" si="4238">E1027/(SUM(N1020:N1026)/7)*100</f>
        <v>2.7099308908454036</v>
      </c>
      <c r="K1027" s="5">
        <f t="shared" ref="K1027" si="4239">O1027-O1026</f>
        <v>65</v>
      </c>
      <c r="L1027" s="8">
        <f t="shared" ref="L1027" si="4240">SUM(K1021:K1027)/7</f>
        <v>25</v>
      </c>
      <c r="M1027" s="8">
        <f t="shared" ref="M1027" si="4241">O1027/(B1027/100000)</f>
        <v>23.079180170625342</v>
      </c>
      <c r="N1027" s="5">
        <v>139914</v>
      </c>
      <c r="O1027" s="18">
        <v>3018</v>
      </c>
    </row>
    <row r="1028" spans="1:15" x14ac:dyDescent="0.2">
      <c r="A1028" s="5" t="s">
        <v>10</v>
      </c>
      <c r="B1028" s="13">
        <v>13076721</v>
      </c>
      <c r="C1028" s="6">
        <f t="shared" si="4042"/>
        <v>44147</v>
      </c>
      <c r="D1028" s="5">
        <f t="shared" ref="D1028" si="4242">N1028-N1027</f>
        <v>4791</v>
      </c>
      <c r="E1028" s="13">
        <f t="shared" ref="E1028" si="4243">SUM(D1022:D1028)/7</f>
        <v>3600</v>
      </c>
      <c r="F1028" s="13">
        <f t="shared" ref="F1028" si="4244">SUM(D1024:D1028)/5</f>
        <v>3418.2</v>
      </c>
      <c r="G1028" s="13">
        <f t="shared" ref="G1028" si="4245">N1028/(B1028/100000)</f>
        <v>1106.5847470478263</v>
      </c>
      <c r="H1028" s="5">
        <f t="shared" si="4046"/>
        <v>243</v>
      </c>
      <c r="I1028" s="5">
        <f t="shared" si="4046"/>
        <v>239</v>
      </c>
      <c r="J1028" s="8">
        <f t="shared" ref="J1028" si="4246">E1028/(SUM(N1021:N1027)/7)*100</f>
        <v>2.7651680991773628</v>
      </c>
      <c r="K1028" s="5">
        <f t="shared" ref="K1028" si="4247">O1028-O1027</f>
        <v>32</v>
      </c>
      <c r="L1028" s="8">
        <f t="shared" ref="L1028" si="4248">SUM(K1022:K1028)/7</f>
        <v>28.428571428571427</v>
      </c>
      <c r="M1028" s="8">
        <f t="shared" ref="M1028" si="4249">O1028/(B1028/100000)</f>
        <v>23.323889834462324</v>
      </c>
      <c r="N1028" s="5">
        <v>144705</v>
      </c>
      <c r="O1028" s="18">
        <v>3050</v>
      </c>
    </row>
    <row r="1029" spans="1:15" x14ac:dyDescent="0.2">
      <c r="A1029" s="5" t="s">
        <v>10</v>
      </c>
      <c r="B1029" s="13">
        <v>13076721</v>
      </c>
      <c r="C1029" s="6">
        <f t="shared" si="4042"/>
        <v>44148</v>
      </c>
      <c r="D1029" s="5">
        <f t="shared" ref="D1029" si="4250">N1029-N1028</f>
        <v>4177</v>
      </c>
      <c r="E1029" s="13">
        <f t="shared" ref="E1029" si="4251">SUM(D1023:D1029)/7</f>
        <v>3665.2857142857142</v>
      </c>
      <c r="F1029" s="13">
        <f t="shared" ref="F1029" si="4252">SUM(D1025:D1029)/5</f>
        <v>3649.4</v>
      </c>
      <c r="G1029" s="13">
        <f t="shared" ref="G1029" si="4253">N1029/(B1029/100000)</f>
        <v>1138.5270053555473</v>
      </c>
      <c r="H1029" s="5">
        <f t="shared" si="4046"/>
        <v>244</v>
      </c>
      <c r="I1029" s="5">
        <f t="shared" si="4046"/>
        <v>240</v>
      </c>
      <c r="J1029" s="8">
        <f t="shared" ref="J1029" si="4254">E1029/(SUM(N1022:N1028)/7)*100</f>
        <v>2.7395607434623512</v>
      </c>
      <c r="K1029" s="5">
        <f t="shared" ref="K1029" si="4255">O1029-O1028</f>
        <v>31</v>
      </c>
      <c r="L1029" s="8">
        <f t="shared" ref="L1029" si="4256">SUM(K1023:K1029)/7</f>
        <v>28</v>
      </c>
      <c r="M1029" s="8">
        <f t="shared" ref="M1029" si="4257">O1029/(B1029/100000)</f>
        <v>23.560952321304399</v>
      </c>
      <c r="N1029" s="5">
        <v>148882</v>
      </c>
      <c r="O1029" s="18">
        <v>3081</v>
      </c>
    </row>
    <row r="1030" spans="1:15" x14ac:dyDescent="0.2">
      <c r="A1030" s="5" t="s">
        <v>10</v>
      </c>
      <c r="B1030" s="13">
        <v>13076721</v>
      </c>
      <c r="C1030" s="6">
        <f t="shared" si="4042"/>
        <v>44149</v>
      </c>
      <c r="D1030" s="5">
        <f t="shared" ref="D1030" si="4258">N1030-N1029</f>
        <v>4274</v>
      </c>
      <c r="E1030" s="13">
        <f t="shared" ref="E1030" si="4259">SUM(D1024:D1030)/7</f>
        <v>3648.8571428571427</v>
      </c>
      <c r="F1030" s="13">
        <f t="shared" ref="F1030" si="4260">SUM(D1026:D1030)/5</f>
        <v>3869.6</v>
      </c>
      <c r="G1030" s="13">
        <f t="shared" ref="G1030" si="4261">N1030/(B1030/100000)</f>
        <v>1171.2110398317743</v>
      </c>
      <c r="H1030" s="5">
        <f t="shared" si="4046"/>
        <v>245</v>
      </c>
      <c r="I1030" s="5">
        <f t="shared" si="4046"/>
        <v>241</v>
      </c>
      <c r="J1030" s="8">
        <f t="shared" ref="J1030" si="4262">E1030/(SUM(N1023:N1029)/7)*100</f>
        <v>2.6545582283822178</v>
      </c>
      <c r="K1030" s="5">
        <f t="shared" ref="K1030" si="4263">O1030-O1029</f>
        <v>27</v>
      </c>
      <c r="L1030" s="8">
        <f t="shared" ref="L1030" si="4264">SUM(K1024:K1030)/7</f>
        <v>29</v>
      </c>
      <c r="M1030" s="8">
        <f t="shared" ref="M1030" si="4265">O1030/(B1030/100000)</f>
        <v>23.767426100166851</v>
      </c>
      <c r="N1030" s="5">
        <v>153156</v>
      </c>
      <c r="O1030" s="18">
        <v>3108</v>
      </c>
    </row>
    <row r="1031" spans="1:15" x14ac:dyDescent="0.2">
      <c r="A1031" s="5" t="s">
        <v>10</v>
      </c>
      <c r="B1031" s="13">
        <v>13076721</v>
      </c>
      <c r="C1031" s="6">
        <f t="shared" si="4042"/>
        <v>44150</v>
      </c>
      <c r="D1031" s="5">
        <f t="shared" ref="D1031" si="4266">N1031-N1030</f>
        <v>3265</v>
      </c>
      <c r="E1031" s="13">
        <f t="shared" ref="E1031" si="4267">SUM(D1025:D1031)/7</f>
        <v>3683.7142857142858</v>
      </c>
      <c r="F1031" s="13">
        <f t="shared" ref="F1031" si="4268">SUM(D1027:D1031)/5</f>
        <v>3957</v>
      </c>
      <c r="G1031" s="13">
        <f t="shared" ref="G1031" si="4269">N1031/(B1031/100000)</f>
        <v>1196.1790727201414</v>
      </c>
      <c r="H1031" s="5">
        <f t="shared" si="4046"/>
        <v>246</v>
      </c>
      <c r="I1031" s="5">
        <f t="shared" si="4046"/>
        <v>242</v>
      </c>
      <c r="J1031" s="8">
        <f t="shared" ref="J1031" si="4270">E1031/(SUM(N1024:N1030)/7)*100</f>
        <v>2.6106166020070138</v>
      </c>
      <c r="K1031" s="5">
        <f t="shared" ref="K1031" si="4271">O1031-O1030</f>
        <v>25</v>
      </c>
      <c r="L1031" s="8">
        <f t="shared" ref="L1031" si="4272">SUM(K1025:K1031)/7</f>
        <v>31.428571428571427</v>
      </c>
      <c r="M1031" s="8">
        <f t="shared" ref="M1031" si="4273">O1031/(B1031/100000)</f>
        <v>23.958605525039495</v>
      </c>
      <c r="N1031" s="5">
        <v>156421</v>
      </c>
      <c r="O1031" s="18">
        <v>3133</v>
      </c>
    </row>
    <row r="1032" spans="1:15" x14ac:dyDescent="0.2">
      <c r="A1032" s="5" t="s">
        <v>10</v>
      </c>
      <c r="B1032" s="13">
        <v>13076721</v>
      </c>
      <c r="C1032" s="6">
        <f t="shared" si="4042"/>
        <v>44151</v>
      </c>
      <c r="D1032" s="5">
        <f t="shared" ref="D1032" si="4274">N1032-N1031</f>
        <v>2428</v>
      </c>
      <c r="E1032" s="13">
        <f t="shared" ref="E1032" si="4275">SUM(D1026:D1032)/7</f>
        <v>3577.2857142857142</v>
      </c>
      <c r="F1032" s="13">
        <f t="shared" ref="F1032" si="4276">SUM(D1028:D1032)/5</f>
        <v>3787</v>
      </c>
      <c r="G1032" s="13">
        <f t="shared" ref="G1032" si="4277">N1032/(B1032/100000)</f>
        <v>1214.7464184637722</v>
      </c>
      <c r="H1032" s="5">
        <f t="shared" si="4046"/>
        <v>247</v>
      </c>
      <c r="I1032" s="5">
        <f t="shared" si="4046"/>
        <v>243</v>
      </c>
      <c r="J1032" s="8">
        <f t="shared" ref="J1032" si="4278">E1032/(SUM(N1025:N1031)/7)*100</f>
        <v>2.4706913120780802</v>
      </c>
      <c r="K1032" s="5">
        <f t="shared" ref="K1032" si="4279">O1032-O1031</f>
        <v>11</v>
      </c>
      <c r="L1032" s="8">
        <f t="shared" ref="L1032" si="4280">SUM(K1026:K1032)/7</f>
        <v>31.571428571428573</v>
      </c>
      <c r="M1032" s="8">
        <f t="shared" ref="M1032" si="4281">O1032/(B1032/100000)</f>
        <v>24.042724471983458</v>
      </c>
      <c r="N1032" s="5">
        <v>158849</v>
      </c>
      <c r="O1032" s="18">
        <v>3144</v>
      </c>
    </row>
    <row r="1033" spans="1:15" x14ac:dyDescent="0.2">
      <c r="A1033" s="5" t="s">
        <v>10</v>
      </c>
      <c r="B1033" s="13">
        <v>13076721</v>
      </c>
      <c r="C1033" s="6">
        <f t="shared" si="4042"/>
        <v>44152</v>
      </c>
      <c r="D1033" s="5">
        <f t="shared" ref="D1033" si="4282">N1033-N1032</f>
        <v>1880</v>
      </c>
      <c r="E1033" s="13">
        <f t="shared" ref="E1033" si="4283">SUM(D1027:D1033)/7</f>
        <v>3441.8571428571427</v>
      </c>
      <c r="F1033" s="13">
        <f t="shared" ref="F1033" si="4284">SUM(D1029:D1033)/5</f>
        <v>3204.8</v>
      </c>
      <c r="G1033" s="13">
        <f t="shared" ref="G1033" si="4285">N1033/(B1033/100000)</f>
        <v>1229.123111214195</v>
      </c>
      <c r="H1033" s="5">
        <f t="shared" si="4046"/>
        <v>248</v>
      </c>
      <c r="I1033" s="5">
        <f t="shared" si="4046"/>
        <v>244</v>
      </c>
      <c r="J1033" s="8">
        <f t="shared" ref="J1033" si="4286">E1033/(SUM(N1026:N1032)/7)*100</f>
        <v>2.3198400097057181</v>
      </c>
      <c r="K1033" s="5">
        <f t="shared" ref="K1033" si="4287">O1033-O1032</f>
        <v>47</v>
      </c>
      <c r="L1033" s="8">
        <f t="shared" ref="L1033" si="4288">SUM(K1027:K1033)/7</f>
        <v>34</v>
      </c>
      <c r="M1033" s="8">
        <f t="shared" ref="M1033" si="4289">O1033/(B1033/100000)</f>
        <v>24.402141790744025</v>
      </c>
      <c r="N1033" s="5">
        <v>160729</v>
      </c>
      <c r="O1033" s="18">
        <v>3191</v>
      </c>
    </row>
    <row r="1034" spans="1:15" x14ac:dyDescent="0.2">
      <c r="A1034" s="5" t="s">
        <v>10</v>
      </c>
      <c r="B1034" s="13">
        <v>13076721</v>
      </c>
      <c r="C1034" s="6">
        <f t="shared" si="4042"/>
        <v>44153</v>
      </c>
      <c r="D1034" s="5">
        <f t="shared" ref="D1034" si="4290">N1034-N1033</f>
        <v>3559</v>
      </c>
      <c r="E1034" s="13">
        <f t="shared" ref="E1034" si="4291">SUM(D1028:D1034)/7</f>
        <v>3482</v>
      </c>
      <c r="F1034" s="13">
        <f t="shared" ref="F1034" si="4292">SUM(D1030:D1034)/5</f>
        <v>3081.2</v>
      </c>
      <c r="G1034" s="13">
        <f t="shared" ref="G1034" si="4293">N1034/(B1034/100000)</f>
        <v>1256.3394141390643</v>
      </c>
      <c r="H1034" s="5">
        <f t="shared" si="4046"/>
        <v>249</v>
      </c>
      <c r="I1034" s="5">
        <f t="shared" si="4046"/>
        <v>245</v>
      </c>
      <c r="J1034" s="8">
        <f t="shared" ref="J1034" si="4294">E1034/(SUM(N1027:N1033)/7)*100</f>
        <v>2.2936867622259696</v>
      </c>
      <c r="K1034" s="5">
        <f t="shared" ref="K1034" si="4295">O1034-O1033</f>
        <v>71</v>
      </c>
      <c r="L1034" s="8">
        <f t="shared" ref="L1034" si="4296">SUM(K1028:K1034)/7</f>
        <v>34.857142857142854</v>
      </c>
      <c r="M1034" s="8">
        <f t="shared" ref="M1034" si="4297">O1034/(B1034/100000)</f>
        <v>24.945091357382328</v>
      </c>
      <c r="N1034" s="5">
        <v>164288</v>
      </c>
      <c r="O1034" s="18">
        <v>3262</v>
      </c>
    </row>
    <row r="1035" spans="1:15" x14ac:dyDescent="0.2">
      <c r="A1035" s="5" t="s">
        <v>10</v>
      </c>
      <c r="B1035" s="13">
        <v>13076721</v>
      </c>
      <c r="C1035" s="6">
        <f t="shared" si="4042"/>
        <v>44154</v>
      </c>
      <c r="D1035" s="5">
        <f t="shared" ref="D1035" si="4298">N1035-N1034</f>
        <v>4070</v>
      </c>
      <c r="E1035" s="13">
        <f t="shared" ref="E1035" si="4299">SUM(D1029:D1035)/7</f>
        <v>3379</v>
      </c>
      <c r="F1035" s="13">
        <f t="shared" ref="F1035" si="4300">SUM(D1031:D1035)/5</f>
        <v>3040.4</v>
      </c>
      <c r="G1035" s="13">
        <f t="shared" ref="G1035" si="4301">N1035/(B1035/100000)</f>
        <v>1287.4634245083305</v>
      </c>
      <c r="H1035" s="5">
        <f t="shared" si="4046"/>
        <v>250</v>
      </c>
      <c r="I1035" s="5">
        <f t="shared" si="4046"/>
        <v>246</v>
      </c>
      <c r="J1035" s="8">
        <f t="shared" ref="J1035" si="4302">E1035/(SUM(N1028:N1034)/7)*100</f>
        <v>2.175928907205873</v>
      </c>
      <c r="K1035" s="5">
        <f t="shared" ref="K1035" si="4303">O1035-O1034</f>
        <v>52</v>
      </c>
      <c r="L1035" s="8">
        <f t="shared" ref="L1035" si="4304">SUM(K1029:K1035)/7</f>
        <v>37.714285714285715</v>
      </c>
      <c r="M1035" s="8">
        <f t="shared" ref="M1035" si="4305">O1035/(B1035/100000)</f>
        <v>25.342744561117424</v>
      </c>
      <c r="N1035" s="5">
        <v>168358</v>
      </c>
      <c r="O1035" s="18">
        <v>3314</v>
      </c>
    </row>
    <row r="1036" spans="1:15" x14ac:dyDescent="0.2">
      <c r="A1036" s="5" t="s">
        <v>10</v>
      </c>
      <c r="B1036" s="13">
        <v>13076721</v>
      </c>
      <c r="C1036" s="6">
        <f t="shared" si="4042"/>
        <v>44155</v>
      </c>
      <c r="D1036" s="5">
        <f t="shared" ref="D1036" si="4306">N1036-N1035</f>
        <v>4881</v>
      </c>
      <c r="E1036" s="13">
        <f t="shared" ref="E1036" si="4307">SUM(D1030:D1036)/7</f>
        <v>3479.5714285714284</v>
      </c>
      <c r="F1036" s="13">
        <f t="shared" ref="F1036" si="4308">SUM(D1032:D1036)/5</f>
        <v>3363.6</v>
      </c>
      <c r="G1036" s="13">
        <f t="shared" ref="G1036" si="4309">N1036/(B1036/100000)</f>
        <v>1324.7892954204651</v>
      </c>
      <c r="H1036" s="5">
        <f t="shared" si="4046"/>
        <v>251</v>
      </c>
      <c r="I1036" s="5">
        <f t="shared" si="4046"/>
        <v>247</v>
      </c>
      <c r="J1036" s="8">
        <f t="shared" ref="J1036" si="4310">E1036/(SUM(N1029:N1035)/7)*100</f>
        <v>2.1929749532494869</v>
      </c>
      <c r="K1036" s="5">
        <f t="shared" ref="K1036" si="4311">O1036-O1035</f>
        <v>34</v>
      </c>
      <c r="L1036" s="8">
        <f t="shared" ref="L1036" si="4312">SUM(K1030:K1036)/7</f>
        <v>38.142857142857146</v>
      </c>
      <c r="M1036" s="8">
        <f t="shared" ref="M1036" si="4313">O1036/(B1036/100000)</f>
        <v>25.602748578944215</v>
      </c>
      <c r="N1036" s="5">
        <v>173239</v>
      </c>
      <c r="O1036" s="18">
        <v>3348</v>
      </c>
    </row>
    <row r="1037" spans="1:15" x14ac:dyDescent="0.2">
      <c r="A1037" s="5" t="s">
        <v>10</v>
      </c>
      <c r="B1037" s="13">
        <v>13076721</v>
      </c>
      <c r="C1037" s="6">
        <f t="shared" si="4042"/>
        <v>44156</v>
      </c>
      <c r="D1037" s="5">
        <f t="shared" ref="D1037" si="4314">N1037-N1036</f>
        <v>4283</v>
      </c>
      <c r="E1037" s="13">
        <f t="shared" ref="E1037" si="4315">SUM(D1031:D1037)/7</f>
        <v>3480.8571428571427</v>
      </c>
      <c r="F1037" s="13">
        <f t="shared" ref="F1037" si="4316">SUM(D1033:D1037)/5</f>
        <v>3734.6</v>
      </c>
      <c r="G1037" s="13">
        <f t="shared" ref="G1037" si="4317">N1037/(B1037/100000)</f>
        <v>1357.542154489646</v>
      </c>
      <c r="H1037" s="5">
        <f t="shared" si="4046"/>
        <v>252</v>
      </c>
      <c r="I1037" s="5">
        <f t="shared" si="4046"/>
        <v>248</v>
      </c>
      <c r="J1037" s="8">
        <f t="shared" ref="J1037" si="4318">E1037/(SUM(N1030:N1036)/7)*100</f>
        <v>2.1467084860445449</v>
      </c>
      <c r="K1037" s="5">
        <f t="shared" ref="K1037" si="4319">O1037-O1036</f>
        <v>39</v>
      </c>
      <c r="L1037" s="8">
        <f t="shared" ref="L1037" si="4320">SUM(K1031:K1037)/7</f>
        <v>39.857142857142854</v>
      </c>
      <c r="M1037" s="8">
        <f t="shared" ref="M1037" si="4321">O1037/(B1037/100000)</f>
        <v>25.900988481745536</v>
      </c>
      <c r="N1037" s="5">
        <v>177522</v>
      </c>
      <c r="O1037" s="18">
        <v>3387</v>
      </c>
    </row>
    <row r="1038" spans="1:15" x14ac:dyDescent="0.2">
      <c r="A1038" s="5" t="s">
        <v>10</v>
      </c>
      <c r="B1038" s="13">
        <v>13076721</v>
      </c>
      <c r="C1038" s="6">
        <f t="shared" si="4042"/>
        <v>44157</v>
      </c>
      <c r="D1038" s="5">
        <f t="shared" ref="D1038" si="4322">N1038-N1037</f>
        <v>3479</v>
      </c>
      <c r="E1038" s="13">
        <f t="shared" ref="E1038" si="4323">SUM(D1032:D1038)/7</f>
        <v>3511.4285714285716</v>
      </c>
      <c r="F1038" s="13">
        <f t="shared" ref="F1038" si="4324">SUM(D1034:D1038)/5</f>
        <v>4054.4</v>
      </c>
      <c r="G1038" s="13">
        <f t="shared" ref="G1038" si="4325">N1038/(B1038/100000)</f>
        <v>1384.1466832549229</v>
      </c>
      <c r="H1038" s="5">
        <f t="shared" si="4046"/>
        <v>253</v>
      </c>
      <c r="I1038" s="5">
        <f t="shared" si="4046"/>
        <v>249</v>
      </c>
      <c r="J1038" s="8">
        <f t="shared" ref="J1038" si="4326">E1038/(SUM(N1031:N1037)/7)*100</f>
        <v>2.1200511296301729</v>
      </c>
      <c r="K1038" s="5">
        <f t="shared" ref="K1038" si="4327">O1038-O1037</f>
        <v>39</v>
      </c>
      <c r="L1038" s="8">
        <f t="shared" ref="L1038" si="4328">SUM(K1032:K1038)/7</f>
        <v>41.857142857142854</v>
      </c>
      <c r="M1038" s="8">
        <f t="shared" ref="M1038" si="4329">O1038/(B1038/100000)</f>
        <v>26.19922838454686</v>
      </c>
      <c r="N1038" s="5">
        <v>181001</v>
      </c>
      <c r="O1038" s="18">
        <v>3426</v>
      </c>
    </row>
    <row r="1039" spans="1:15" x14ac:dyDescent="0.2">
      <c r="A1039" s="5" t="s">
        <v>10</v>
      </c>
      <c r="B1039" s="13">
        <v>13076721</v>
      </c>
      <c r="C1039" s="6">
        <f t="shared" si="4042"/>
        <v>44158</v>
      </c>
      <c r="D1039" s="5">
        <f t="shared" ref="D1039" si="4330">N1039-N1038</f>
        <v>2188</v>
      </c>
      <c r="E1039" s="13">
        <f t="shared" ref="E1039" si="4331">SUM(D1033:D1039)/7</f>
        <v>3477.1428571428573</v>
      </c>
      <c r="F1039" s="13">
        <f t="shared" ref="F1039" si="4332">SUM(D1035:D1039)/5</f>
        <v>3780.2</v>
      </c>
      <c r="G1039" s="13">
        <f t="shared" ref="G1039" si="4333">N1039/(B1039/100000)</f>
        <v>1400.8787065197766</v>
      </c>
      <c r="H1039" s="5">
        <f t="shared" si="4046"/>
        <v>254</v>
      </c>
      <c r="I1039" s="5">
        <f t="shared" si="4046"/>
        <v>250</v>
      </c>
      <c r="J1039" s="8">
        <f t="shared" ref="J1039" si="4334">E1039/(SUM(N1032:N1038)/7)*100</f>
        <v>2.0557675513055056</v>
      </c>
      <c r="K1039" s="5">
        <f t="shared" ref="K1039" si="4335">O1039-O1038</f>
        <v>14</v>
      </c>
      <c r="L1039" s="8">
        <f t="shared" ref="L1039" si="4336">SUM(K1033:K1039)/7</f>
        <v>42.285714285714285</v>
      </c>
      <c r="M1039" s="8">
        <f t="shared" ref="M1039" si="4337">O1039/(B1039/100000)</f>
        <v>26.306288862475537</v>
      </c>
      <c r="N1039" s="5">
        <v>183189</v>
      </c>
      <c r="O1039" s="18">
        <v>3440</v>
      </c>
    </row>
    <row r="1040" spans="1:15" x14ac:dyDescent="0.2">
      <c r="A1040" s="5" t="s">
        <v>10</v>
      </c>
      <c r="B1040" s="13">
        <v>13076721</v>
      </c>
      <c r="C1040" s="6">
        <f t="shared" si="4042"/>
        <v>44159</v>
      </c>
      <c r="D1040" s="5">
        <f t="shared" ref="D1040" si="4338">N1040-N1039</f>
        <v>2614</v>
      </c>
      <c r="E1040" s="13">
        <f t="shared" ref="E1040" si="4339">SUM(D1034:D1040)/7</f>
        <v>3582</v>
      </c>
      <c r="F1040" s="13">
        <f t="shared" ref="F1040" si="4340">SUM(D1036:D1040)/5</f>
        <v>3489</v>
      </c>
      <c r="G1040" s="13">
        <f t="shared" ref="G1040" si="4341">N1040/(B1040/100000)</f>
        <v>1420.86842718446</v>
      </c>
      <c r="H1040" s="5">
        <f t="shared" si="4046"/>
        <v>255</v>
      </c>
      <c r="I1040" s="5">
        <f t="shared" si="4046"/>
        <v>251</v>
      </c>
      <c r="J1040" s="8">
        <f t="shared" ref="J1040" si="4342">E1040/(SUM(N1033:N1039)/7)*100</f>
        <v>2.0751022488964073</v>
      </c>
      <c r="K1040" s="5">
        <f t="shared" ref="K1040" si="4343">O1040-O1039</f>
        <v>50</v>
      </c>
      <c r="L1040" s="8">
        <f t="shared" ref="L1040" si="4344">SUM(K1034:K1040)/7</f>
        <v>42.714285714285715</v>
      </c>
      <c r="M1040" s="8">
        <f t="shared" ref="M1040" si="4345">O1040/(B1040/100000)</f>
        <v>26.688647712220824</v>
      </c>
      <c r="N1040" s="5">
        <v>185803</v>
      </c>
      <c r="O1040" s="18">
        <v>3490</v>
      </c>
    </row>
    <row r="1041" spans="1:15" x14ac:dyDescent="0.2">
      <c r="A1041" s="5" t="s">
        <v>10</v>
      </c>
      <c r="B1041" s="13">
        <v>13076721</v>
      </c>
      <c r="C1041" s="6">
        <f t="shared" si="4042"/>
        <v>44160</v>
      </c>
      <c r="D1041" s="5">
        <f t="shared" ref="D1041" si="4346">N1041-N1040</f>
        <v>3006</v>
      </c>
      <c r="E1041" s="13">
        <f t="shared" ref="E1041" si="4347">SUM(D1035:D1041)/7</f>
        <v>3503</v>
      </c>
      <c r="F1041" s="13">
        <f t="shared" ref="F1041" si="4348">SUM(D1037:D1041)/5</f>
        <v>3114</v>
      </c>
      <c r="G1041" s="13">
        <f t="shared" ref="G1041" si="4349">N1041/(B1041/100000)</f>
        <v>1443.8558412311465</v>
      </c>
      <c r="H1041" s="5">
        <f t="shared" si="4046"/>
        <v>256</v>
      </c>
      <c r="I1041" s="5">
        <f t="shared" si="4046"/>
        <v>252</v>
      </c>
      <c r="J1041" s="8">
        <f t="shared" ref="J1041" si="4350">E1041/(SUM(N1034:N1040)/7)*100</f>
        <v>1.9880817253121452</v>
      </c>
      <c r="K1041" s="5">
        <f t="shared" ref="K1041" si="4351">O1041-O1040</f>
        <v>63</v>
      </c>
      <c r="L1041" s="8">
        <f t="shared" ref="L1041" si="4352">SUM(K1035:K1041)/7</f>
        <v>41.571428571428569</v>
      </c>
      <c r="M1041" s="8">
        <f t="shared" ref="M1041" si="4353">O1041/(B1041/100000)</f>
        <v>27.17041986289988</v>
      </c>
      <c r="N1041" s="5">
        <v>188809</v>
      </c>
      <c r="O1041" s="18">
        <v>3553</v>
      </c>
    </row>
    <row r="1042" spans="1:15" x14ac:dyDescent="0.2">
      <c r="A1042" s="5" t="s">
        <v>10</v>
      </c>
      <c r="B1042" s="13">
        <v>13076721</v>
      </c>
      <c r="C1042" s="6">
        <f t="shared" si="4042"/>
        <v>44161</v>
      </c>
      <c r="D1042" s="5">
        <f t="shared" ref="D1042" si="4354">N1042-N1041</f>
        <v>4724</v>
      </c>
      <c r="E1042" s="13">
        <f t="shared" ref="E1042" si="4355">SUM(D1036:D1042)/7</f>
        <v>3596.4285714285716</v>
      </c>
      <c r="F1042" s="13">
        <f t="shared" ref="F1042" si="4356">SUM(D1038:D1042)/5</f>
        <v>3202.2</v>
      </c>
      <c r="G1042" s="13">
        <f t="shared" ref="G1042" si="4357">N1042/(B1042/100000)</f>
        <v>1479.9811053550809</v>
      </c>
      <c r="H1042" s="5">
        <f t="shared" si="4046"/>
        <v>257</v>
      </c>
      <c r="I1042" s="5">
        <f t="shared" si="4046"/>
        <v>253</v>
      </c>
      <c r="J1042" s="8">
        <f t="shared" ref="J1042" si="4358">E1042/(SUM(N1035:N1041)/7)*100</f>
        <v>2.0013180477947343</v>
      </c>
      <c r="K1042" s="5">
        <f t="shared" ref="K1042" si="4359">O1042-O1041</f>
        <v>94</v>
      </c>
      <c r="L1042" s="8">
        <f t="shared" ref="L1042" si="4360">SUM(K1036:K1042)/7</f>
        <v>47.571428571428569</v>
      </c>
      <c r="M1042" s="8">
        <f t="shared" ref="M1042" si="4361">O1042/(B1042/100000)</f>
        <v>27.889254500421014</v>
      </c>
      <c r="N1042" s="5">
        <v>193533</v>
      </c>
      <c r="O1042" s="18">
        <v>3647</v>
      </c>
    </row>
    <row r="1043" spans="1:15" x14ac:dyDescent="0.2">
      <c r="A1043" s="5" t="s">
        <v>10</v>
      </c>
      <c r="B1043" s="13">
        <v>13076721</v>
      </c>
      <c r="C1043" s="6">
        <f t="shared" si="4042"/>
        <v>44162</v>
      </c>
      <c r="D1043" s="5">
        <f t="shared" ref="D1043" si="4362">N1043-N1042</f>
        <v>4455</v>
      </c>
      <c r="E1043" s="13">
        <f t="shared" ref="E1043" si="4363">SUM(D1037:D1043)/7</f>
        <v>3535.5714285714284</v>
      </c>
      <c r="F1043" s="13">
        <f t="shared" ref="F1043" si="4364">SUM(D1039:D1043)/5</f>
        <v>3397.4</v>
      </c>
      <c r="G1043" s="13">
        <f t="shared" ref="G1043" si="4365">N1043/(B1043/100000)</f>
        <v>1514.0492788673857</v>
      </c>
      <c r="H1043" s="5">
        <f t="shared" si="4046"/>
        <v>258</v>
      </c>
      <c r="I1043" s="5">
        <f t="shared" si="4046"/>
        <v>254</v>
      </c>
      <c r="J1043" s="8">
        <f t="shared" ref="J1043" si="4366">E1043/(SUM(N1036:N1042)/7)*100</f>
        <v>1.9288502185339209</v>
      </c>
      <c r="K1043" s="5">
        <f t="shared" ref="K1043" si="4367">O1043-O1042</f>
        <v>52</v>
      </c>
      <c r="L1043" s="8">
        <f t="shared" ref="L1043" si="4368">SUM(K1037:K1043)/7</f>
        <v>50.142857142857146</v>
      </c>
      <c r="M1043" s="8">
        <f t="shared" ref="M1043" si="4369">O1043/(B1043/100000)</f>
        <v>28.286907704156111</v>
      </c>
      <c r="N1043" s="5">
        <v>197988</v>
      </c>
      <c r="O1043" s="18">
        <v>3699</v>
      </c>
    </row>
    <row r="1044" spans="1:15" x14ac:dyDescent="0.2">
      <c r="A1044" s="5" t="s">
        <v>10</v>
      </c>
      <c r="B1044" s="13">
        <v>13076721</v>
      </c>
      <c r="C1044" s="6">
        <f t="shared" si="4042"/>
        <v>44163</v>
      </c>
      <c r="D1044" s="5">
        <f t="shared" ref="D1044" si="4370">N1044-N1043</f>
        <v>3962</v>
      </c>
      <c r="E1044" s="13">
        <f t="shared" ref="E1044" si="4371">SUM(D1038:D1044)/7</f>
        <v>3489.7142857142858</v>
      </c>
      <c r="F1044" s="13">
        <f t="shared" ref="F1044" si="4372">SUM(D1040:D1044)/5</f>
        <v>3752.2</v>
      </c>
      <c r="G1044" s="13">
        <f t="shared" ref="G1044" si="4373">N1044/(B1044/100000)</f>
        <v>1544.3473941212021</v>
      </c>
      <c r="H1044" s="5">
        <f t="shared" si="4046"/>
        <v>259</v>
      </c>
      <c r="I1044" s="5">
        <f t="shared" si="4046"/>
        <v>255</v>
      </c>
      <c r="J1044" s="8">
        <f t="shared" ref="J1044" si="4374">E1044/(SUM(N1037:N1043)/7)*100</f>
        <v>1.8678054356594247</v>
      </c>
      <c r="K1044" s="5">
        <f t="shared" ref="K1044" si="4375">O1044-O1043</f>
        <v>60</v>
      </c>
      <c r="L1044" s="8">
        <f t="shared" ref="L1044" si="4376">SUM(K1038:K1044)/7</f>
        <v>53.142857142857146</v>
      </c>
      <c r="M1044" s="8">
        <f t="shared" ref="M1044" si="4377">O1044/(B1044/100000)</f>
        <v>28.74573832385045</v>
      </c>
      <c r="N1044" s="5">
        <v>201950</v>
      </c>
      <c r="O1044" s="18">
        <v>3759</v>
      </c>
    </row>
    <row r="1045" spans="1:15" x14ac:dyDescent="0.2">
      <c r="A1045" s="5" t="s">
        <v>10</v>
      </c>
      <c r="B1045" s="13">
        <v>13076721</v>
      </c>
      <c r="C1045" s="6">
        <f t="shared" si="4042"/>
        <v>44164</v>
      </c>
      <c r="D1045" s="5">
        <f t="shared" ref="D1045" si="4378">N1045-N1044</f>
        <v>3261</v>
      </c>
      <c r="E1045" s="13">
        <f t="shared" ref="E1045" si="4379">SUM(D1039:D1045)/7</f>
        <v>3458.5714285714284</v>
      </c>
      <c r="F1045" s="13">
        <f t="shared" ref="F1045" si="4380">SUM(D1041:D1045)/5</f>
        <v>3881.6</v>
      </c>
      <c r="G1045" s="13">
        <f t="shared" ref="G1045" si="4381">N1045/(B1045/100000)</f>
        <v>1569.2848383015894</v>
      </c>
      <c r="H1045" s="5">
        <f t="shared" si="4046"/>
        <v>260</v>
      </c>
      <c r="I1045" s="5">
        <f t="shared" si="4046"/>
        <v>256</v>
      </c>
      <c r="J1045" s="8">
        <f t="shared" ref="J1045" si="4382">E1045/(SUM(N1038:N1044)/7)*100</f>
        <v>1.8171951244226972</v>
      </c>
      <c r="K1045" s="5">
        <f t="shared" ref="K1045" si="4383">O1045-O1044</f>
        <v>26</v>
      </c>
      <c r="L1045" s="8">
        <f t="shared" ref="L1045" si="4384">SUM(K1039:K1045)/7</f>
        <v>51.285714285714285</v>
      </c>
      <c r="M1045" s="8">
        <f t="shared" ref="M1045" si="4385">O1045/(B1045/100000)</f>
        <v>28.944564925717998</v>
      </c>
      <c r="N1045" s="5">
        <v>205211</v>
      </c>
      <c r="O1045" s="18">
        <v>3785</v>
      </c>
    </row>
    <row r="1046" spans="1:15" x14ac:dyDescent="0.2">
      <c r="A1046" s="5" t="s">
        <v>10</v>
      </c>
      <c r="B1046" s="13">
        <v>13076721</v>
      </c>
      <c r="C1046" s="6">
        <f t="shared" si="4042"/>
        <v>44165</v>
      </c>
      <c r="D1046" s="5">
        <f t="shared" ref="D1046" si="4386">N1046-N1045</f>
        <v>1948</v>
      </c>
      <c r="E1046" s="13">
        <f t="shared" ref="E1046" si="4387">SUM(D1040:D1046)/7</f>
        <v>3424.2857142857142</v>
      </c>
      <c r="F1046" s="13">
        <f t="shared" ref="F1046" si="4388">SUM(D1042:D1046)/5</f>
        <v>3670</v>
      </c>
      <c r="G1046" s="13">
        <f t="shared" ref="G1046" si="4389">N1046/(B1046/100000)</f>
        <v>1584.1815390876657</v>
      </c>
      <c r="H1046" s="5">
        <f t="shared" si="4046"/>
        <v>261</v>
      </c>
      <c r="I1046" s="5">
        <f t="shared" si="4046"/>
        <v>257</v>
      </c>
      <c r="J1046" s="8">
        <f t="shared" ref="J1046" si="4390">E1046/(SUM(N1039:N1045)/7)*100</f>
        <v>1.7670696942018442</v>
      </c>
      <c r="K1046" s="5">
        <f t="shared" ref="K1046" si="4391">O1046-O1045</f>
        <v>16</v>
      </c>
      <c r="L1046" s="8">
        <f t="shared" ref="L1046" si="4392">SUM(K1040:K1046)/7</f>
        <v>51.571428571428569</v>
      </c>
      <c r="M1046" s="8">
        <f t="shared" ref="M1046" si="4393">O1046/(B1046/100000)</f>
        <v>29.066919757636487</v>
      </c>
      <c r="N1046" s="5">
        <v>207159</v>
      </c>
      <c r="O1046" s="18">
        <v>3801</v>
      </c>
    </row>
    <row r="1047" spans="1:15" x14ac:dyDescent="0.2">
      <c r="A1047" s="5" t="s">
        <v>10</v>
      </c>
      <c r="B1047" s="13">
        <v>13076721</v>
      </c>
      <c r="C1047" s="6">
        <f t="shared" si="4042"/>
        <v>44166</v>
      </c>
      <c r="D1047" s="5">
        <f t="shared" ref="D1047" si="4394">N1047-N1046</f>
        <v>2523</v>
      </c>
      <c r="E1047" s="13">
        <f t="shared" ref="E1047" si="4395">SUM(D1041:D1047)/7</f>
        <v>3411.2857142857142</v>
      </c>
      <c r="F1047" s="13">
        <f t="shared" ref="F1047" si="4396">SUM(D1043:D1047)/5</f>
        <v>3229.8</v>
      </c>
      <c r="G1047" s="13">
        <f t="shared" ref="G1047" si="4397">N1047/(B1047/100000)</f>
        <v>1603.4753666458128</v>
      </c>
      <c r="H1047" s="5">
        <f t="shared" si="4046"/>
        <v>262</v>
      </c>
      <c r="I1047" s="5">
        <f t="shared" si="4046"/>
        <v>258</v>
      </c>
      <c r="J1047" s="8">
        <f t="shared" ref="J1047" si="4398">E1047/(SUM(N1040:N1046)/7)*100</f>
        <v>1.7297944949954833</v>
      </c>
      <c r="K1047" s="5">
        <f t="shared" ref="K1047" si="4399">O1047-O1046</f>
        <v>61</v>
      </c>
      <c r="L1047" s="8">
        <f t="shared" ref="L1047" si="4400">SUM(K1041:K1047)/7</f>
        <v>53.142857142857146</v>
      </c>
      <c r="M1047" s="8">
        <f t="shared" ref="M1047" si="4401">O1047/(B1047/100000)</f>
        <v>29.533397554325735</v>
      </c>
      <c r="N1047" s="5">
        <v>209682</v>
      </c>
      <c r="O1047" s="18">
        <v>3862</v>
      </c>
    </row>
    <row r="1048" spans="1:15" x14ac:dyDescent="0.2">
      <c r="A1048" s="5" t="s">
        <v>10</v>
      </c>
      <c r="B1048" s="13">
        <v>13076721</v>
      </c>
      <c r="C1048" s="6">
        <f t="shared" si="4042"/>
        <v>44167</v>
      </c>
      <c r="D1048" s="5">
        <f t="shared" ref="D1048" si="4402">N1048-N1047</f>
        <v>3626</v>
      </c>
      <c r="E1048" s="13">
        <f t="shared" ref="E1048" si="4403">SUM(D1042:D1048)/7</f>
        <v>3499.8571428571427</v>
      </c>
      <c r="F1048" s="13">
        <f t="shared" ref="F1048" si="4404">SUM(D1044:D1048)/5</f>
        <v>3064</v>
      </c>
      <c r="G1048" s="13">
        <f t="shared" ref="G1048" si="4405">N1048/(B1048/100000)</f>
        <v>1631.2040304293407</v>
      </c>
      <c r="H1048" s="5">
        <f t="shared" si="4046"/>
        <v>263</v>
      </c>
      <c r="I1048" s="5">
        <f t="shared" si="4046"/>
        <v>259</v>
      </c>
      <c r="J1048" s="8">
        <f t="shared" ref="J1048" si="4406">E1048/(SUM(N1041:N1047)/7)*100</f>
        <v>1.7445304956377836</v>
      </c>
      <c r="K1048" s="5">
        <f t="shared" ref="K1048" si="4407">O1048-O1047</f>
        <v>108</v>
      </c>
      <c r="L1048" s="8">
        <f t="shared" ref="L1048" si="4408">SUM(K1042:K1048)/7</f>
        <v>59.571428571428569</v>
      </c>
      <c r="M1048" s="8">
        <f t="shared" ref="M1048" si="4409">O1048/(B1048/100000)</f>
        <v>30.359292669775549</v>
      </c>
      <c r="N1048" s="5">
        <v>213308</v>
      </c>
      <c r="O1048" s="18">
        <v>3970</v>
      </c>
    </row>
    <row r="1049" spans="1:15" x14ac:dyDescent="0.2">
      <c r="A1049" s="5" t="s">
        <v>10</v>
      </c>
      <c r="B1049" s="13">
        <v>13076721</v>
      </c>
      <c r="C1049" s="6">
        <f t="shared" si="4042"/>
        <v>44168</v>
      </c>
      <c r="D1049" s="5">
        <f t="shared" ref="D1049" si="4410">N1049-N1048</f>
        <v>4641</v>
      </c>
      <c r="E1049" s="13">
        <f t="shared" ref="E1049" si="4411">SUM(D1043:D1049)/7</f>
        <v>3488</v>
      </c>
      <c r="F1049" s="13">
        <f t="shared" ref="F1049" si="4412">SUM(D1045:D1049)/5</f>
        <v>3199.8</v>
      </c>
      <c r="G1049" s="13">
        <f t="shared" ref="G1049" si="4413">N1049/(B1049/100000)</f>
        <v>1666.6945788626981</v>
      </c>
      <c r="H1049" s="5">
        <f t="shared" si="4046"/>
        <v>264</v>
      </c>
      <c r="I1049" s="5">
        <f t="shared" si="4046"/>
        <v>260</v>
      </c>
      <c r="J1049" s="8">
        <f t="shared" ref="J1049" si="4414">E1049/(SUM(N1042:N1048)/7)*100</f>
        <v>1.708809509312158</v>
      </c>
      <c r="K1049" s="5">
        <f t="shared" ref="K1049" si="4415">O1049-O1048</f>
        <v>87</v>
      </c>
      <c r="L1049" s="8">
        <f t="shared" ref="L1049" si="4416">SUM(K1043:K1049)/7</f>
        <v>58.571428571428569</v>
      </c>
      <c r="M1049" s="8">
        <f t="shared" ref="M1049" si="4417">O1049/(B1049/100000)</f>
        <v>31.024597068332344</v>
      </c>
      <c r="N1049" s="5">
        <v>217949</v>
      </c>
      <c r="O1049" s="18">
        <v>4057</v>
      </c>
    </row>
    <row r="1050" spans="1:15" x14ac:dyDescent="0.2">
      <c r="A1050" s="5" t="s">
        <v>10</v>
      </c>
      <c r="B1050" s="13">
        <v>13076721</v>
      </c>
      <c r="C1050" s="6">
        <f t="shared" si="4042"/>
        <v>44169</v>
      </c>
      <c r="D1050" s="5">
        <f t="shared" ref="D1050" si="4418">N1050-N1049</f>
        <v>4411</v>
      </c>
      <c r="E1050" s="13">
        <f t="shared" ref="E1050" si="4419">SUM(D1044:D1050)/7</f>
        <v>3481.7142857142858</v>
      </c>
      <c r="F1050" s="13">
        <f t="shared" ref="F1050" si="4420">SUM(D1046:D1050)/5</f>
        <v>3429.8</v>
      </c>
      <c r="G1050" s="13">
        <f t="shared" ref="G1050" si="4421">N1050/(B1050/100000)</f>
        <v>1700.426276587227</v>
      </c>
      <c r="H1050" s="5">
        <f t="shared" si="4046"/>
        <v>265</v>
      </c>
      <c r="I1050" s="5">
        <f t="shared" si="4046"/>
        <v>261</v>
      </c>
      <c r="J1050" s="8">
        <f t="shared" ref="J1050" si="4422">E1050/(SUM(N1043:N1049)/7)*100</f>
        <v>1.6770721013014305</v>
      </c>
      <c r="K1050" s="5">
        <f t="shared" ref="K1050" si="4423">O1050-O1049</f>
        <v>99</v>
      </c>
      <c r="L1050" s="8">
        <f t="shared" ref="L1050" si="4424">SUM(K1044:K1050)/7</f>
        <v>65.285714285714292</v>
      </c>
      <c r="M1050" s="8">
        <f t="shared" ref="M1050" si="4425">O1050/(B1050/100000)</f>
        <v>31.781667590828004</v>
      </c>
      <c r="N1050" s="5">
        <v>222360</v>
      </c>
      <c r="O1050" s="18">
        <v>4156</v>
      </c>
    </row>
    <row r="1051" spans="1:15" x14ac:dyDescent="0.2">
      <c r="A1051" s="5" t="s">
        <v>10</v>
      </c>
      <c r="B1051" s="13">
        <v>13076721</v>
      </c>
      <c r="C1051" s="6">
        <f t="shared" si="4042"/>
        <v>44170</v>
      </c>
      <c r="D1051" s="5">
        <f t="shared" ref="D1051" si="4426">N1051-N1050</f>
        <v>3997</v>
      </c>
      <c r="E1051" s="13">
        <f t="shared" ref="E1051" si="4427">SUM(D1045:D1051)/7</f>
        <v>3486.7142857142858</v>
      </c>
      <c r="F1051" s="13">
        <f t="shared" ref="F1051" si="4428">SUM(D1047:D1051)/5</f>
        <v>3839.6</v>
      </c>
      <c r="G1051" s="13">
        <f t="shared" ref="G1051" si="4429">N1051/(B1051/100000)</f>
        <v>1730.992043035865</v>
      </c>
      <c r="H1051" s="5">
        <f t="shared" si="4046"/>
        <v>266</v>
      </c>
      <c r="I1051" s="5">
        <f t="shared" si="4046"/>
        <v>262</v>
      </c>
      <c r="J1051" s="8">
        <f t="shared" ref="J1051" si="4430">E1051/(SUM(N1044:N1050)/7)*100</f>
        <v>1.6517789768539792</v>
      </c>
      <c r="K1051" s="5">
        <f t="shared" ref="K1051" si="4431">O1051-O1050</f>
        <v>93</v>
      </c>
      <c r="L1051" s="8">
        <f t="shared" ref="L1051" si="4432">SUM(K1045:K1051)/7</f>
        <v>70</v>
      </c>
      <c r="M1051" s="8">
        <f t="shared" ref="M1051" si="4433">O1051/(B1051/100000)</f>
        <v>32.492855051354233</v>
      </c>
      <c r="N1051" s="5">
        <v>226357</v>
      </c>
      <c r="O1051" s="18">
        <v>4249</v>
      </c>
    </row>
    <row r="1052" spans="1:15" x14ac:dyDescent="0.2">
      <c r="A1052" s="5" t="s">
        <v>10</v>
      </c>
      <c r="B1052" s="13">
        <v>13076721</v>
      </c>
      <c r="C1052" s="6">
        <f t="shared" si="4042"/>
        <v>44171</v>
      </c>
      <c r="D1052" s="5">
        <f t="shared" ref="D1052" si="4434">N1052-N1051</f>
        <v>3318</v>
      </c>
      <c r="E1052" s="13">
        <f t="shared" ref="E1052" si="4435">SUM(D1046:D1052)/7</f>
        <v>3494.8571428571427</v>
      </c>
      <c r="F1052" s="13">
        <f t="shared" ref="F1052" si="4436">SUM(D1048:D1052)/5</f>
        <v>3998.6</v>
      </c>
      <c r="G1052" s="13">
        <f t="shared" ref="G1052" si="4437">N1052/(B1052/100000)</f>
        <v>1756.365376304962</v>
      </c>
      <c r="H1052" s="5">
        <f t="shared" si="4046"/>
        <v>267</v>
      </c>
      <c r="I1052" s="5">
        <f t="shared" si="4046"/>
        <v>263</v>
      </c>
      <c r="J1052" s="8">
        <f t="shared" ref="J1052" si="4438">E1052/(SUM(N1045:N1051)/7)*100</f>
        <v>1.6287334573436143</v>
      </c>
      <c r="K1052" s="5">
        <f t="shared" ref="K1052" si="4439">O1052-O1051</f>
        <v>40</v>
      </c>
      <c r="L1052" s="8">
        <f t="shared" ref="L1052" si="4440">SUM(K1046:K1052)/7</f>
        <v>72</v>
      </c>
      <c r="M1052" s="8">
        <f t="shared" ref="M1052" si="4441">O1052/(B1052/100000)</f>
        <v>32.798742131150462</v>
      </c>
      <c r="N1052" s="5">
        <v>229675</v>
      </c>
      <c r="O1052" s="18">
        <v>4289</v>
      </c>
    </row>
    <row r="1053" spans="1:15" x14ac:dyDescent="0.2">
      <c r="A1053" s="5" t="s">
        <v>10</v>
      </c>
      <c r="B1053" s="13">
        <v>13076721</v>
      </c>
      <c r="C1053" s="6">
        <f t="shared" si="4042"/>
        <v>44172</v>
      </c>
      <c r="D1053" s="5">
        <f t="shared" ref="D1053" si="4442">N1053-N1052</f>
        <v>2221</v>
      </c>
      <c r="E1053" s="13">
        <f t="shared" ref="E1053" si="4443">SUM(D1047:D1053)/7</f>
        <v>3533.8571428571427</v>
      </c>
      <c r="F1053" s="13">
        <f t="shared" ref="F1053" si="4444">SUM(D1049:D1053)/5</f>
        <v>3717.6</v>
      </c>
      <c r="G1053" s="13">
        <f t="shared" ref="G1053" si="4445">N1053/(B1053/100000)</f>
        <v>1773.3497564106476</v>
      </c>
      <c r="H1053" s="5">
        <f t="shared" si="4046"/>
        <v>268</v>
      </c>
      <c r="I1053" s="5">
        <f t="shared" si="4046"/>
        <v>264</v>
      </c>
      <c r="J1053" s="8">
        <f t="shared" ref="J1053" si="4446">E1053/(SUM(N1046:N1052)/7)*100</f>
        <v>1.6205150377663791</v>
      </c>
      <c r="K1053" s="5">
        <f t="shared" ref="K1053" si="4447">O1053-O1052</f>
        <v>36</v>
      </c>
      <c r="L1053" s="8">
        <f t="shared" ref="L1053" si="4448">SUM(K1047:K1053)/7</f>
        <v>74.857142857142861</v>
      </c>
      <c r="M1053" s="8">
        <f t="shared" ref="M1053" si="4449">O1053/(B1053/100000)</f>
        <v>33.074040502967065</v>
      </c>
      <c r="N1053" s="5">
        <v>231896</v>
      </c>
      <c r="O1053" s="18">
        <v>4325</v>
      </c>
    </row>
    <row r="1054" spans="1:15" x14ac:dyDescent="0.2">
      <c r="A1054" s="5" t="s">
        <v>10</v>
      </c>
      <c r="B1054" s="13">
        <v>13076721</v>
      </c>
      <c r="C1054" s="6">
        <f t="shared" si="4042"/>
        <v>44173</v>
      </c>
      <c r="D1054" s="5">
        <f t="shared" ref="D1054" si="4450">N1054-N1053</f>
        <v>2718</v>
      </c>
      <c r="E1054" s="13">
        <f t="shared" ref="E1054" si="4451">SUM(D1048:D1054)/7</f>
        <v>3561.7142857142858</v>
      </c>
      <c r="F1054" s="13">
        <f t="shared" ref="F1054" si="4452">SUM(D1050:D1054)/5</f>
        <v>3333</v>
      </c>
      <c r="G1054" s="13">
        <f t="shared" ref="G1054" si="4453">N1054/(B1054/100000)</f>
        <v>1794.1347834828011</v>
      </c>
      <c r="H1054" s="5">
        <f t="shared" si="4046"/>
        <v>269</v>
      </c>
      <c r="I1054" s="5">
        <f t="shared" si="4046"/>
        <v>265</v>
      </c>
      <c r="J1054" s="8">
        <f t="shared" ref="J1054" si="4454">E1054/(SUM(N1047:N1053)/7)*100</f>
        <v>1.6072438140903942</v>
      </c>
      <c r="K1054" s="5">
        <f t="shared" ref="K1054" si="4455">O1054-O1053</f>
        <v>86</v>
      </c>
      <c r="L1054" s="8">
        <f t="shared" ref="L1054" si="4456">SUM(K1048:K1054)/7</f>
        <v>78.428571428571431</v>
      </c>
      <c r="M1054" s="8">
        <f t="shared" ref="M1054" si="4457">O1054/(B1054/100000)</f>
        <v>33.731697724528956</v>
      </c>
      <c r="N1054" s="5">
        <v>234614</v>
      </c>
      <c r="O1054" s="18">
        <v>4411</v>
      </c>
    </row>
    <row r="1055" spans="1:15" x14ac:dyDescent="0.2">
      <c r="A1055" s="5" t="s">
        <v>10</v>
      </c>
      <c r="B1055" s="13">
        <v>13076721</v>
      </c>
      <c r="C1055" s="6">
        <f t="shared" si="4042"/>
        <v>44174</v>
      </c>
      <c r="D1055" s="5">
        <f t="shared" ref="D1055" si="4458">N1055-N1054</f>
        <v>3828</v>
      </c>
      <c r="E1055" s="13">
        <f t="shared" ref="E1055" si="4459">SUM(D1049:D1055)/7</f>
        <v>3590.5714285714284</v>
      </c>
      <c r="F1055" s="13">
        <f t="shared" ref="F1055" si="4460">SUM(D1051:D1055)/5</f>
        <v>3216.4</v>
      </c>
      <c r="G1055" s="13">
        <f t="shared" ref="G1055" si="4461">N1055/(B1055/100000)</f>
        <v>1823.4081770193002</v>
      </c>
      <c r="H1055" s="5">
        <f t="shared" si="4046"/>
        <v>270</v>
      </c>
      <c r="I1055" s="5">
        <f t="shared" si="4046"/>
        <v>266</v>
      </c>
      <c r="J1055" s="8">
        <f t="shared" ref="J1055" si="4462">E1055/(SUM(N1048:N1054)/7)*100</f>
        <v>1.5946360741524175</v>
      </c>
      <c r="K1055" s="5">
        <f t="shared" ref="K1055" si="4463">O1055-O1054</f>
        <v>107</v>
      </c>
      <c r="L1055" s="8">
        <f t="shared" ref="L1055" si="4464">SUM(K1049:K1055)/7</f>
        <v>78.285714285714292</v>
      </c>
      <c r="M1055" s="8">
        <f t="shared" ref="M1055" si="4465">O1055/(B1055/100000)</f>
        <v>34.549945662983859</v>
      </c>
      <c r="N1055" s="5">
        <v>238442</v>
      </c>
      <c r="O1055" s="18">
        <v>4518</v>
      </c>
    </row>
    <row r="1056" spans="1:15" x14ac:dyDescent="0.2">
      <c r="A1056" s="5" t="s">
        <v>10</v>
      </c>
      <c r="B1056" s="13">
        <v>13076721</v>
      </c>
      <c r="C1056" s="6">
        <f t="shared" si="4042"/>
        <v>44175</v>
      </c>
      <c r="D1056" s="5">
        <f t="shared" ref="D1056" si="4466">N1056-N1055</f>
        <v>5355</v>
      </c>
      <c r="E1056" s="13">
        <f t="shared" ref="E1056" si="4467">SUM(D1050:D1056)/7</f>
        <v>3692.5714285714284</v>
      </c>
      <c r="F1056" s="13">
        <f t="shared" ref="F1056" si="4468">SUM(D1052:D1056)/5</f>
        <v>3488</v>
      </c>
      <c r="G1056" s="13">
        <f t="shared" ref="G1056" si="4469">N1056/(B1056/100000)</f>
        <v>1864.35880982702</v>
      </c>
      <c r="H1056" s="5">
        <f t="shared" si="4046"/>
        <v>271</v>
      </c>
      <c r="I1056" s="5">
        <f t="shared" si="4046"/>
        <v>267</v>
      </c>
      <c r="J1056" s="8">
        <f t="shared" ref="J1056" si="4470">E1056/(SUM(N1049:N1055)/7)*100</f>
        <v>1.6141955282387419</v>
      </c>
      <c r="K1056" s="5">
        <f t="shared" ref="K1056" si="4471">O1056-O1055</f>
        <v>103</v>
      </c>
      <c r="L1056" s="8">
        <f t="shared" ref="L1056" si="4472">SUM(K1050:K1056)/7</f>
        <v>80.571428571428569</v>
      </c>
      <c r="M1056" s="8">
        <f t="shared" ref="M1056" si="4473">O1056/(B1056/100000)</f>
        <v>35.337604893459144</v>
      </c>
      <c r="N1056" s="5">
        <v>243797</v>
      </c>
      <c r="O1056" s="18">
        <v>4621</v>
      </c>
    </row>
    <row r="1057" spans="1:15" x14ac:dyDescent="0.2">
      <c r="A1057" s="5" t="s">
        <v>10</v>
      </c>
      <c r="B1057" s="13">
        <v>13076721</v>
      </c>
      <c r="C1057" s="6">
        <f t="shared" si="4042"/>
        <v>44176</v>
      </c>
      <c r="D1057" s="5">
        <f t="shared" ref="D1057" si="4474">N1057-N1056</f>
        <v>4882</v>
      </c>
      <c r="E1057" s="13">
        <f t="shared" ref="E1057" si="4475">SUM(D1051:D1057)/7</f>
        <v>3759.8571428571427</v>
      </c>
      <c r="F1057" s="13">
        <f t="shared" ref="F1057" si="4476">SUM(D1053:D1057)/5</f>
        <v>3800.8</v>
      </c>
      <c r="G1057" s="13">
        <f t="shared" ref="G1057" si="4477">N1057/(B1057/100000)</f>
        <v>1901.6923279161495</v>
      </c>
      <c r="H1057" s="5">
        <f t="shared" si="4046"/>
        <v>272</v>
      </c>
      <c r="I1057" s="5">
        <f t="shared" si="4046"/>
        <v>268</v>
      </c>
      <c r="J1057" s="8">
        <f t="shared" ref="J1057" si="4478">E1057/(SUM(N1050:N1056)/7)*100</f>
        <v>1.6174996512287501</v>
      </c>
      <c r="K1057" s="5">
        <f t="shared" ref="K1057" si="4479">O1057-O1056</f>
        <v>102</v>
      </c>
      <c r="L1057" s="8">
        <f t="shared" ref="L1057" si="4480">SUM(K1051:K1057)/7</f>
        <v>81</v>
      </c>
      <c r="M1057" s="8">
        <f t="shared" ref="M1057" si="4481">O1057/(B1057/100000)</f>
        <v>36.117616946939528</v>
      </c>
      <c r="N1057" s="5">
        <v>248679</v>
      </c>
      <c r="O1057" s="18">
        <v>4723</v>
      </c>
    </row>
    <row r="1058" spans="1:15" x14ac:dyDescent="0.2">
      <c r="A1058" s="5" t="s">
        <v>10</v>
      </c>
      <c r="B1058" s="13">
        <v>13076721</v>
      </c>
      <c r="C1058" s="6">
        <f t="shared" si="4042"/>
        <v>44177</v>
      </c>
      <c r="D1058" s="5">
        <f t="shared" ref="D1058" si="4482">N1058-N1057</f>
        <v>4390</v>
      </c>
      <c r="E1058" s="13">
        <f t="shared" ref="E1058" si="4483">SUM(D1052:D1058)/7</f>
        <v>3816</v>
      </c>
      <c r="F1058" s="13">
        <f t="shared" ref="F1058" si="4484">SUM(D1054:D1058)/5</f>
        <v>4234.6000000000004</v>
      </c>
      <c r="G1058" s="13">
        <f t="shared" ref="G1058" si="4485">N1058/(B1058/100000)</f>
        <v>1935.2634349237856</v>
      </c>
      <c r="H1058" s="5">
        <f t="shared" si="4046"/>
        <v>273</v>
      </c>
      <c r="I1058" s="5">
        <f t="shared" si="4046"/>
        <v>269</v>
      </c>
      <c r="J1058" s="8">
        <f t="shared" ref="J1058" si="4486">E1058/(SUM(N1051:N1057)/7)*100</f>
        <v>1.615521391506296</v>
      </c>
      <c r="K1058" s="5">
        <f t="shared" ref="K1058" si="4487">O1058-O1057</f>
        <v>89</v>
      </c>
      <c r="L1058" s="8">
        <f t="shared" ref="L1058" si="4488">SUM(K1052:K1058)/7</f>
        <v>80.428571428571431</v>
      </c>
      <c r="M1058" s="8">
        <f t="shared" ref="M1058" si="4489">O1058/(B1058/100000)</f>
        <v>36.798215699486128</v>
      </c>
      <c r="N1058" s="5">
        <v>253069</v>
      </c>
      <c r="O1058" s="18">
        <v>4812</v>
      </c>
    </row>
    <row r="1059" spans="1:15" x14ac:dyDescent="0.2">
      <c r="A1059" s="5" t="s">
        <v>10</v>
      </c>
      <c r="B1059" s="13">
        <v>13076721</v>
      </c>
      <c r="C1059" s="6">
        <f t="shared" si="4042"/>
        <v>44178</v>
      </c>
      <c r="D1059" s="5">
        <f t="shared" ref="D1059" si="4490">N1059-N1058</f>
        <v>3834</v>
      </c>
      <c r="E1059" s="13">
        <f t="shared" ref="E1059" si="4491">SUM(D1053:D1059)/7</f>
        <v>3889.7142857142858</v>
      </c>
      <c r="F1059" s="13">
        <f t="shared" ref="F1059" si="4492">SUM(D1055:D1059)/5</f>
        <v>4457.8</v>
      </c>
      <c r="G1059" s="13">
        <f t="shared" ref="G1059" si="4493">N1059/(B1059/100000)</f>
        <v>1964.5827115222539</v>
      </c>
      <c r="H1059" s="5">
        <f t="shared" si="4046"/>
        <v>274</v>
      </c>
      <c r="I1059" s="5">
        <f t="shared" si="4046"/>
        <v>270</v>
      </c>
      <c r="J1059" s="8">
        <f t="shared" ref="J1059" si="4494">E1059/(SUM(N1052:N1058)/7)*100</f>
        <v>1.620548372428537</v>
      </c>
      <c r="K1059" s="5">
        <f t="shared" ref="K1059" si="4495">O1059-O1058</f>
        <v>36</v>
      </c>
      <c r="L1059" s="8">
        <f t="shared" ref="L1059" si="4496">SUM(K1053:K1059)/7</f>
        <v>79.857142857142861</v>
      </c>
      <c r="M1059" s="8">
        <f t="shared" ref="M1059" si="4497">O1059/(B1059/100000)</f>
        <v>37.073514071302732</v>
      </c>
      <c r="N1059" s="5">
        <v>256903</v>
      </c>
      <c r="O1059" s="18">
        <v>4848</v>
      </c>
    </row>
    <row r="1060" spans="1:15" x14ac:dyDescent="0.2">
      <c r="A1060" s="5" t="s">
        <v>10</v>
      </c>
      <c r="B1060" s="13">
        <v>13076721</v>
      </c>
      <c r="C1060" s="6">
        <f t="shared" si="4042"/>
        <v>44179</v>
      </c>
      <c r="D1060" s="5">
        <f t="shared" ref="D1060" si="4498">N1060-N1059</f>
        <v>2890</v>
      </c>
      <c r="E1060" s="13">
        <f t="shared" ref="E1060" si="4499">SUM(D1054:D1060)/7</f>
        <v>3985.2857142857142</v>
      </c>
      <c r="F1060" s="13">
        <f t="shared" ref="F1060" si="4500">SUM(D1056:D1060)/5</f>
        <v>4270.2</v>
      </c>
      <c r="G1060" s="13">
        <f t="shared" ref="G1060" si="4501">N1060/(B1060/100000)</f>
        <v>1986.6830530375312</v>
      </c>
      <c r="H1060" s="5">
        <f t="shared" si="4046"/>
        <v>275</v>
      </c>
      <c r="I1060" s="5">
        <f t="shared" si="4046"/>
        <v>271</v>
      </c>
      <c r="J1060" s="8">
        <f t="shared" ref="J1060" si="4502">E1060/(SUM(N1053:N1059)/7)*100</f>
        <v>1.633887782593417</v>
      </c>
      <c r="K1060" s="5">
        <f t="shared" ref="K1060" si="4503">O1060-O1059</f>
        <v>47</v>
      </c>
      <c r="L1060" s="8">
        <f t="shared" ref="L1060" si="4504">SUM(K1054:K1060)/7</f>
        <v>81.428571428571431</v>
      </c>
      <c r="M1060" s="8">
        <f t="shared" ref="M1060" si="4505">O1060/(B1060/100000)</f>
        <v>37.432931390063303</v>
      </c>
      <c r="N1060" s="5">
        <v>259793</v>
      </c>
      <c r="O1060" s="18">
        <v>4895</v>
      </c>
    </row>
    <row r="1061" spans="1:15" x14ac:dyDescent="0.2">
      <c r="A1061" s="5" t="s">
        <v>10</v>
      </c>
      <c r="B1061" s="13">
        <v>13076721</v>
      </c>
      <c r="C1061" s="6">
        <f t="shared" si="4042"/>
        <v>44180</v>
      </c>
      <c r="D1061" s="5">
        <f t="shared" ref="D1061" si="4506">N1061-N1060</f>
        <v>1513</v>
      </c>
      <c r="E1061" s="13">
        <f t="shared" ref="E1061" si="4507">SUM(D1055:D1061)/7</f>
        <v>3813.1428571428573</v>
      </c>
      <c r="F1061" s="13">
        <f t="shared" ref="F1061" si="4508">SUM(D1057:D1061)/5</f>
        <v>3501.8</v>
      </c>
      <c r="G1061" s="13">
        <f t="shared" ref="G1061" si="4509">N1061/(B1061/100000)</f>
        <v>1998.2532318308236</v>
      </c>
      <c r="H1061" s="5">
        <f t="shared" si="4046"/>
        <v>276</v>
      </c>
      <c r="I1061" s="5">
        <f t="shared" si="4046"/>
        <v>272</v>
      </c>
      <c r="J1061" s="8">
        <f t="shared" ref="J1061" si="4510">E1061/(SUM(N1054:N1060)/7)*100</f>
        <v>1.5381804959035832</v>
      </c>
      <c r="K1061" s="5">
        <f t="shared" ref="K1061" si="4511">O1061-O1060</f>
        <v>41</v>
      </c>
      <c r="L1061" s="8">
        <f t="shared" ref="L1061" si="4512">SUM(K1055:K1061)/7</f>
        <v>75</v>
      </c>
      <c r="M1061" s="8">
        <f t="shared" ref="M1061" si="4513">O1061/(B1061/100000)</f>
        <v>37.746465646854432</v>
      </c>
      <c r="N1061" s="5">
        <v>261306</v>
      </c>
      <c r="O1061" s="18">
        <v>4936</v>
      </c>
    </row>
    <row r="1062" spans="1:15" x14ac:dyDescent="0.2">
      <c r="A1062" s="5" t="s">
        <v>10</v>
      </c>
      <c r="B1062" s="13">
        <v>13076721</v>
      </c>
      <c r="C1062" s="6">
        <f t="shared" si="4042"/>
        <v>44181</v>
      </c>
      <c r="D1062" s="5">
        <f t="shared" ref="D1062" si="4514">N1062-N1061</f>
        <v>6532</v>
      </c>
      <c r="E1062" s="13">
        <f t="shared" ref="E1062" si="4515">SUM(D1056:D1062)/7</f>
        <v>4199.4285714285716</v>
      </c>
      <c r="F1062" s="13">
        <f t="shared" ref="F1062" si="4516">SUM(D1058:D1062)/5</f>
        <v>3831.8</v>
      </c>
      <c r="G1062" s="13">
        <f t="shared" ref="G1062" si="4517">N1062/(B1062/100000)</f>
        <v>2048.2045919615475</v>
      </c>
      <c r="H1062" s="5">
        <f t="shared" si="4046"/>
        <v>277</v>
      </c>
      <c r="I1062" s="5">
        <f t="shared" si="4046"/>
        <v>273</v>
      </c>
      <c r="J1062" s="8">
        <f t="shared" ref="J1062" si="4518">E1062/(SUM(N1055:N1061)/7)*100</f>
        <v>1.6683418568447363</v>
      </c>
      <c r="K1062" s="5">
        <f t="shared" ref="K1062" si="4519">O1062-O1061</f>
        <v>227</v>
      </c>
      <c r="L1062" s="8">
        <f t="shared" ref="L1062" si="4520">SUM(K1056:K1062)/7</f>
        <v>92.142857142857139</v>
      </c>
      <c r="M1062" s="8">
        <f t="shared" ref="M1062" si="4521">O1062/(B1062/100000)</f>
        <v>39.482374824698027</v>
      </c>
      <c r="N1062" s="5">
        <v>267838</v>
      </c>
      <c r="O1062" s="18">
        <v>5163</v>
      </c>
    </row>
    <row r="1063" spans="1:15" x14ac:dyDescent="0.2">
      <c r="A1063" s="5" t="s">
        <v>10</v>
      </c>
      <c r="B1063" s="13">
        <v>13076721</v>
      </c>
      <c r="C1063" s="6">
        <f t="shared" si="4042"/>
        <v>44182</v>
      </c>
      <c r="D1063" s="5">
        <f t="shared" ref="D1063" si="4522">N1063-N1062</f>
        <v>5045</v>
      </c>
      <c r="E1063" s="13">
        <f t="shared" ref="E1063" si="4523">SUM(D1057:D1063)/7</f>
        <v>4155.1428571428569</v>
      </c>
      <c r="F1063" s="13">
        <f t="shared" ref="F1063" si="4524">SUM(D1059:D1063)/5</f>
        <v>3962.8</v>
      </c>
      <c r="G1063" s="13">
        <f t="shared" ref="G1063" si="4525">N1063/(B1063/100000)</f>
        <v>2086.7845999008464</v>
      </c>
      <c r="H1063" s="5">
        <f t="shared" si="4046"/>
        <v>278</v>
      </c>
      <c r="I1063" s="5">
        <f t="shared" si="4046"/>
        <v>274</v>
      </c>
      <c r="J1063" s="8">
        <f t="shared" ref="J1063" si="4526">E1063/(SUM(N1056:N1062)/7)*100</f>
        <v>1.6236599056037644</v>
      </c>
      <c r="K1063" s="5">
        <f t="shared" ref="K1063" si="4527">O1063-O1062</f>
        <v>146</v>
      </c>
      <c r="L1063" s="8">
        <f t="shared" ref="L1063" si="4528">SUM(K1057:K1063)/7</f>
        <v>98.285714285714292</v>
      </c>
      <c r="M1063" s="8">
        <f t="shared" ref="M1063" si="4529">O1063/(B1063/100000)</f>
        <v>40.59886266595425</v>
      </c>
      <c r="N1063" s="5">
        <v>272883</v>
      </c>
      <c r="O1063" s="18">
        <v>5309</v>
      </c>
    </row>
    <row r="1064" spans="1:15" x14ac:dyDescent="0.2">
      <c r="A1064" s="5" t="s">
        <v>10</v>
      </c>
      <c r="B1064" s="13">
        <v>13076721</v>
      </c>
      <c r="C1064" s="6">
        <f t="shared" si="4042"/>
        <v>44183</v>
      </c>
      <c r="D1064" s="5">
        <f t="shared" ref="D1064" si="4530">N1064-N1063</f>
        <v>5123</v>
      </c>
      <c r="E1064" s="13">
        <f t="shared" ref="E1064" si="4531">SUM(D1058:D1064)/7</f>
        <v>4189.5714285714284</v>
      </c>
      <c r="F1064" s="13">
        <f t="shared" ref="F1064" si="4532">SUM(D1060:D1064)/5</f>
        <v>4220.6000000000004</v>
      </c>
      <c r="G1064" s="13">
        <f t="shared" ref="G1064" si="4533">N1064/(B1064/100000)</f>
        <v>2125.9610876457482</v>
      </c>
      <c r="H1064" s="5">
        <f t="shared" si="4046"/>
        <v>279</v>
      </c>
      <c r="I1064" s="5">
        <f t="shared" si="4046"/>
        <v>275</v>
      </c>
      <c r="J1064" s="8">
        <f t="shared" ref="J1064" si="4534">E1064/(SUM(N1057:N1063)/7)*100</f>
        <v>1.6109567249354699</v>
      </c>
      <c r="K1064" s="5">
        <f t="shared" ref="K1064" si="4535">O1064-O1063</f>
        <v>174</v>
      </c>
      <c r="L1064" s="8">
        <f t="shared" ref="L1064" si="4536">SUM(K1058:K1064)/7</f>
        <v>108.57142857142857</v>
      </c>
      <c r="M1064" s="8">
        <f t="shared" ref="M1064" si="4537">O1064/(B1064/100000)</f>
        <v>41.929471463067841</v>
      </c>
      <c r="N1064" s="5">
        <v>278006</v>
      </c>
      <c r="O1064" s="18">
        <v>5483</v>
      </c>
    </row>
    <row r="1065" spans="1:15" x14ac:dyDescent="0.2">
      <c r="A1065" s="5" t="s">
        <v>10</v>
      </c>
      <c r="B1065" s="13">
        <v>13076721</v>
      </c>
      <c r="C1065" s="6">
        <f t="shared" si="4042"/>
        <v>44184</v>
      </c>
      <c r="D1065" s="5">
        <f t="shared" ref="D1065:D1066" si="4538">N1065-N1064</f>
        <v>5283</v>
      </c>
      <c r="E1065" s="13">
        <f t="shared" ref="E1065:E1066" si="4539">SUM(D1059:D1065)/7</f>
        <v>4317.1428571428569</v>
      </c>
      <c r="F1065" s="13">
        <f t="shared" ref="F1065:F1066" si="4540">SUM(D1061:D1065)/5</f>
        <v>4699.2</v>
      </c>
      <c r="G1065" s="13">
        <f t="shared" ref="G1065:G1066" si="4541">N1065/(B1065/100000)</f>
        <v>2166.3611237098353</v>
      </c>
      <c r="H1065" s="5">
        <f t="shared" si="4046"/>
        <v>280</v>
      </c>
      <c r="I1065" s="5">
        <f t="shared" si="4046"/>
        <v>276</v>
      </c>
      <c r="J1065" s="8">
        <f t="shared" ref="J1065:J1066" si="4542">E1065/(SUM(N1058:N1064)/7)*100</f>
        <v>1.6336918950069141</v>
      </c>
      <c r="K1065" s="5">
        <f t="shared" ref="K1065:K1066" si="4543">O1065-O1064</f>
        <v>83</v>
      </c>
      <c r="L1065" s="8">
        <f t="shared" ref="L1065:L1066" si="4544">SUM(K1059:K1065)/7</f>
        <v>107.71428571428571</v>
      </c>
      <c r="M1065" s="8">
        <f t="shared" ref="M1065:M1066" si="4545">O1065/(B1065/100000)</f>
        <v>42.564187153645015</v>
      </c>
      <c r="N1065" s="5">
        <v>283289</v>
      </c>
      <c r="O1065" s="18">
        <v>5566</v>
      </c>
    </row>
    <row r="1066" spans="1:15" x14ac:dyDescent="0.2">
      <c r="A1066" s="5" t="s">
        <v>10</v>
      </c>
      <c r="B1066" s="13">
        <v>13076721</v>
      </c>
      <c r="C1066" s="6">
        <f t="shared" si="4042"/>
        <v>44185</v>
      </c>
      <c r="D1066" s="5">
        <f t="shared" si="4538"/>
        <v>3918</v>
      </c>
      <c r="E1066" s="13">
        <f t="shared" si="4539"/>
        <v>4329.1428571428569</v>
      </c>
      <c r="F1066" s="13">
        <f t="shared" si="4540"/>
        <v>5180.2</v>
      </c>
      <c r="G1066" s="13">
        <f t="shared" si="4541"/>
        <v>2196.3227631758755</v>
      </c>
      <c r="H1066" s="5">
        <f t="shared" si="4046"/>
        <v>281</v>
      </c>
      <c r="I1066" s="5">
        <f t="shared" si="4046"/>
        <v>277</v>
      </c>
      <c r="J1066" s="8">
        <f t="shared" si="4542"/>
        <v>1.61189946053708</v>
      </c>
      <c r="K1066" s="5">
        <f t="shared" si="4543"/>
        <v>89</v>
      </c>
      <c r="L1066" s="8">
        <f t="shared" si="4544"/>
        <v>115.28571428571429</v>
      </c>
      <c r="M1066" s="8">
        <f t="shared" si="4545"/>
        <v>43.244785906191616</v>
      </c>
      <c r="N1066" s="5">
        <v>287207</v>
      </c>
      <c r="O1066" s="18">
        <v>5655</v>
      </c>
    </row>
    <row r="1067" spans="1:15" x14ac:dyDescent="0.2">
      <c r="A1067" s="5" t="s">
        <v>10</v>
      </c>
      <c r="B1067" s="13">
        <v>13076721</v>
      </c>
      <c r="C1067" s="6">
        <f t="shared" si="4042"/>
        <v>44186</v>
      </c>
      <c r="D1067" s="5">
        <f t="shared" ref="D1067" si="4546">N1067-N1066</f>
        <v>2553</v>
      </c>
      <c r="E1067" s="13">
        <f t="shared" ref="E1067" si="4547">SUM(D1061:D1067)/7</f>
        <v>4281</v>
      </c>
      <c r="F1067" s="13">
        <f t="shared" ref="F1067" si="4548">SUM(D1063:D1067)/5</f>
        <v>4384.3999999999996</v>
      </c>
      <c r="G1067" s="13">
        <f t="shared" ref="G1067" si="4549">N1067/(B1067/100000)</f>
        <v>2215.8460060438697</v>
      </c>
      <c r="H1067" s="5">
        <f t="shared" si="4046"/>
        <v>282</v>
      </c>
      <c r="I1067" s="5">
        <f t="shared" si="4046"/>
        <v>278</v>
      </c>
      <c r="J1067" s="8">
        <f t="shared" ref="J1067" si="4550">E1067/(SUM(N1060:N1066)/7)*100</f>
        <v>1.5686884200674025</v>
      </c>
      <c r="K1067" s="5">
        <f t="shared" ref="K1067" si="4551">O1067-O1066</f>
        <v>37</v>
      </c>
      <c r="L1067" s="8">
        <f t="shared" ref="L1067" si="4552">SUM(K1061:K1067)/7</f>
        <v>113.85714285714286</v>
      </c>
      <c r="M1067" s="8">
        <f t="shared" ref="M1067" si="4553">O1067/(B1067/100000)</f>
        <v>43.527731455003128</v>
      </c>
      <c r="N1067" s="5">
        <v>289760</v>
      </c>
      <c r="O1067" s="18">
        <v>5692</v>
      </c>
    </row>
    <row r="1068" spans="1:15" x14ac:dyDescent="0.2">
      <c r="A1068" s="5" t="s">
        <v>10</v>
      </c>
      <c r="B1068" s="13">
        <v>13076721</v>
      </c>
      <c r="C1068" s="6">
        <f t="shared" si="4042"/>
        <v>44187</v>
      </c>
      <c r="D1068" s="5">
        <f t="shared" ref="D1068" si="4554">N1068-N1067</f>
        <v>2975</v>
      </c>
      <c r="E1068" s="13">
        <f t="shared" ref="E1068" si="4555">SUM(D1062:D1068)/7</f>
        <v>4489.8571428571431</v>
      </c>
      <c r="F1068" s="13">
        <f t="shared" ref="F1068" si="4556">SUM(D1064:D1068)/5</f>
        <v>3970.4</v>
      </c>
      <c r="G1068" s="13">
        <f t="shared" ref="G1068" si="4557">N1068/(B1068/100000)</f>
        <v>2238.5963576037143</v>
      </c>
      <c r="H1068" s="5">
        <f t="shared" si="4046"/>
        <v>283</v>
      </c>
      <c r="I1068" s="5">
        <f t="shared" si="4046"/>
        <v>279</v>
      </c>
      <c r="J1068" s="8">
        <f t="shared" ref="J1068" si="4558">E1068/(SUM(N1061:N1067)/7)*100</f>
        <v>1.6198102447625071</v>
      </c>
      <c r="K1068" s="5">
        <f t="shared" ref="K1068" si="4559">O1068-O1067</f>
        <v>110</v>
      </c>
      <c r="L1068" s="8">
        <f t="shared" ref="L1068" si="4560">SUM(K1062:K1068)/7</f>
        <v>123.71428571428571</v>
      </c>
      <c r="M1068" s="8">
        <f t="shared" ref="M1068" si="4561">O1068/(B1068/100000)</f>
        <v>44.368920924442754</v>
      </c>
      <c r="N1068" s="5">
        <v>292735</v>
      </c>
      <c r="O1068" s="18">
        <v>5802</v>
      </c>
    </row>
    <row r="1069" spans="1:15" x14ac:dyDescent="0.2">
      <c r="A1069" s="5" t="s">
        <v>10</v>
      </c>
      <c r="B1069" s="13">
        <v>13076721</v>
      </c>
      <c r="C1069" s="6">
        <f t="shared" si="4042"/>
        <v>44188</v>
      </c>
      <c r="D1069" s="5">
        <f t="shared" ref="D1069" si="4562">N1069-N1068</f>
        <v>3762</v>
      </c>
      <c r="E1069" s="13">
        <f t="shared" ref="E1069" si="4563">SUM(D1063:D1069)/7</f>
        <v>4094.1428571428573</v>
      </c>
      <c r="F1069" s="13">
        <f t="shared" ref="F1069" si="4564">SUM(D1065:D1069)/5</f>
        <v>3698.2</v>
      </c>
      <c r="G1069" s="13">
        <f t="shared" ref="G1069" si="4565">N1069/(B1069/100000)</f>
        <v>2267.3650374585495</v>
      </c>
      <c r="H1069" s="5">
        <f t="shared" si="4046"/>
        <v>284</v>
      </c>
      <c r="I1069" s="5">
        <f t="shared" si="4046"/>
        <v>280</v>
      </c>
      <c r="J1069" s="8">
        <f t="shared" ref="J1069" si="4566">E1069/(SUM(N1062:N1068)/7)*100</f>
        <v>1.4535040000649182</v>
      </c>
      <c r="K1069" s="5">
        <f t="shared" ref="K1069" si="4567">O1069-O1068</f>
        <v>164</v>
      </c>
      <c r="L1069" s="8">
        <f t="shared" ref="L1069" si="4568">SUM(K1063:K1069)/7</f>
        <v>114.71428571428571</v>
      </c>
      <c r="M1069" s="8">
        <f t="shared" ref="M1069" si="4569">O1069/(B1069/100000)</f>
        <v>45.623057951607286</v>
      </c>
      <c r="N1069" s="5">
        <v>296497</v>
      </c>
      <c r="O1069" s="18">
        <v>5966</v>
      </c>
    </row>
    <row r="1070" spans="1:15" x14ac:dyDescent="0.2">
      <c r="A1070" s="5" t="s">
        <v>10</v>
      </c>
      <c r="B1070" s="13">
        <v>13076721</v>
      </c>
      <c r="C1070" s="6">
        <f t="shared" si="4042"/>
        <v>44189</v>
      </c>
      <c r="D1070" s="5">
        <f t="shared" ref="D1070" si="4570">N1070-N1069</f>
        <v>5384</v>
      </c>
      <c r="E1070" s="13">
        <f t="shared" ref="E1070" si="4571">SUM(D1064:D1070)/7</f>
        <v>4142.5714285714284</v>
      </c>
      <c r="F1070" s="13">
        <f t="shared" ref="F1070" si="4572">SUM(D1066:D1070)/5</f>
        <v>3718.4</v>
      </c>
      <c r="G1070" s="13">
        <f t="shared" ref="G1070" si="4573">N1070/(B1070/100000)</f>
        <v>2308.5374383991216</v>
      </c>
      <c r="H1070" s="5">
        <f t="shared" si="4046"/>
        <v>285</v>
      </c>
      <c r="I1070" s="5">
        <f t="shared" si="4046"/>
        <v>281</v>
      </c>
      <c r="J1070" s="8">
        <f t="shared" ref="J1070" si="4574">E1070/(SUM(N1063:N1069)/7)*100</f>
        <v>1.4496267453584999</v>
      </c>
      <c r="K1070" s="5">
        <f t="shared" ref="K1070" si="4575">O1070-O1069</f>
        <v>103</v>
      </c>
      <c r="L1070" s="8">
        <f t="shared" ref="L1070" si="4576">SUM(K1064:K1070)/7</f>
        <v>108.57142857142857</v>
      </c>
      <c r="M1070" s="8">
        <f t="shared" ref="M1070" si="4577">O1070/(B1070/100000)</f>
        <v>46.410717182082571</v>
      </c>
      <c r="N1070" s="5">
        <v>301881</v>
      </c>
      <c r="O1070" s="18">
        <v>6069</v>
      </c>
    </row>
    <row r="1071" spans="1:15" x14ac:dyDescent="0.2">
      <c r="A1071" s="5" t="s">
        <v>10</v>
      </c>
      <c r="B1071" s="13">
        <v>13076721</v>
      </c>
      <c r="C1071" s="6">
        <f t="shared" si="4042"/>
        <v>44190</v>
      </c>
      <c r="D1071" s="5">
        <f>N1072-N1070-D1072</f>
        <v>3985</v>
      </c>
      <c r="E1071" s="13">
        <f t="shared" ref="E1071" si="4578">SUM(D1065:D1071)/7</f>
        <v>3980</v>
      </c>
      <c r="F1071" s="13">
        <f t="shared" ref="F1071" si="4579">SUM(D1067:D1071)/5</f>
        <v>3731.8</v>
      </c>
      <c r="G1071" s="13">
        <f t="shared" ref="G1071" si="4580">N1071/(B1071/100000)</f>
        <v>2339.0114387238204</v>
      </c>
      <c r="H1071" s="5">
        <f t="shared" si="4046"/>
        <v>286</v>
      </c>
      <c r="I1071" s="5">
        <f t="shared" si="4046"/>
        <v>282</v>
      </c>
      <c r="J1071" s="8">
        <f t="shared" ref="J1071" si="4581">E1071/(SUM(N1064:N1070)/7)*100</f>
        <v>1.3728364644287034</v>
      </c>
      <c r="K1071" s="5">
        <f t="shared" ref="K1071" si="4582">O1071-O1070</f>
        <v>0</v>
      </c>
      <c r="L1071" s="8">
        <f t="shared" ref="L1071" si="4583">SUM(K1065:K1071)/7</f>
        <v>83.714285714285708</v>
      </c>
      <c r="M1071" s="8">
        <f t="shared" ref="M1071" si="4584">O1071/(B1071/100000)</f>
        <v>46.410717182082571</v>
      </c>
      <c r="N1071" s="5">
        <f>N1070+D1071</f>
        <v>305866</v>
      </c>
      <c r="O1071" s="18">
        <v>6069</v>
      </c>
    </row>
    <row r="1072" spans="1:15" x14ac:dyDescent="0.2">
      <c r="A1072" s="5" t="s">
        <v>10</v>
      </c>
      <c r="B1072" s="13">
        <v>13076721</v>
      </c>
      <c r="C1072" s="6">
        <f t="shared" si="4042"/>
        <v>44191</v>
      </c>
      <c r="D1072" s="5">
        <v>2785</v>
      </c>
      <c r="E1072" s="13">
        <f t="shared" ref="E1072" si="4585">SUM(D1066:D1072)/7</f>
        <v>3623.1428571428573</v>
      </c>
      <c r="F1072" s="13">
        <f t="shared" ref="F1072" si="4586">SUM(D1068:D1072)/5</f>
        <v>3778.2</v>
      </c>
      <c r="G1072" s="13">
        <f t="shared" ref="G1072" si="4587">N1072/(B1072/100000)</f>
        <v>2360.3088266546329</v>
      </c>
      <c r="H1072" s="5">
        <f t="shared" si="4046"/>
        <v>287</v>
      </c>
      <c r="I1072" s="5">
        <f t="shared" si="4046"/>
        <v>283</v>
      </c>
      <c r="J1072" s="8">
        <f t="shared" ref="J1072" si="4588">E1072/(SUM(N1065:N1071)/7)*100</f>
        <v>1.2328197799473566</v>
      </c>
      <c r="K1072" s="5">
        <f t="shared" ref="K1072" si="4589">O1072-O1071</f>
        <v>81</v>
      </c>
      <c r="L1072" s="8">
        <f t="shared" ref="L1072" si="4590">SUM(K1066:K1072)/7</f>
        <v>83.428571428571431</v>
      </c>
      <c r="M1072" s="8">
        <f t="shared" ref="M1072" si="4591">O1072/(B1072/100000)</f>
        <v>47.030138518669929</v>
      </c>
      <c r="N1072" s="5">
        <v>308651</v>
      </c>
      <c r="O1072" s="18">
        <v>6150</v>
      </c>
    </row>
    <row r="1073" spans="1:15" x14ac:dyDescent="0.2">
      <c r="A1073" s="5" t="s">
        <v>10</v>
      </c>
      <c r="B1073" s="13">
        <v>13076721</v>
      </c>
      <c r="C1073" s="6">
        <f t="shared" si="4042"/>
        <v>44192</v>
      </c>
      <c r="D1073" s="5">
        <f t="shared" ref="D1073" si="4592">N1073-N1072</f>
        <v>2440</v>
      </c>
      <c r="E1073" s="13">
        <f t="shared" ref="E1073" si="4593">SUM(D1067:D1073)/7</f>
        <v>3412</v>
      </c>
      <c r="F1073" s="13">
        <f t="shared" ref="F1073" si="4594">SUM(D1069:D1073)/5</f>
        <v>3671.2</v>
      </c>
      <c r="G1073" s="13">
        <f t="shared" ref="G1073" si="4595">N1073/(B1073/100000)</f>
        <v>2378.967938522203</v>
      </c>
      <c r="H1073" s="5">
        <f t="shared" si="4046"/>
        <v>288</v>
      </c>
      <c r="I1073" s="5">
        <f t="shared" si="4046"/>
        <v>284</v>
      </c>
      <c r="J1073" s="8">
        <f t="shared" ref="J1073" si="4596">E1073/(SUM(N1066:N1072)/7)*100</f>
        <v>1.1468373381888095</v>
      </c>
      <c r="K1073" s="5">
        <f t="shared" ref="K1073" si="4597">O1073-O1072</f>
        <v>63</v>
      </c>
      <c r="L1073" s="8">
        <f t="shared" ref="L1073" si="4598">SUM(K1067:K1073)/7</f>
        <v>79.714285714285708</v>
      </c>
      <c r="M1073" s="8">
        <f t="shared" ref="M1073" si="4599">O1073/(B1073/100000)</f>
        <v>47.511910669348985</v>
      </c>
      <c r="N1073" s="5">
        <v>311091</v>
      </c>
      <c r="O1073" s="18">
        <v>6213</v>
      </c>
    </row>
    <row r="1074" spans="1:15" x14ac:dyDescent="0.2">
      <c r="A1074" s="5" t="s">
        <v>10</v>
      </c>
      <c r="B1074" s="13">
        <v>13076721</v>
      </c>
      <c r="C1074" s="6">
        <f t="shared" si="4042"/>
        <v>44193</v>
      </c>
      <c r="D1074" s="5">
        <f t="shared" ref="D1074" si="4600">N1074-N1073</f>
        <v>1881</v>
      </c>
      <c r="E1074" s="13">
        <f t="shared" ref="E1074" si="4601">SUM(D1068:D1074)/7</f>
        <v>3316</v>
      </c>
      <c r="F1074" s="13">
        <f t="shared" ref="F1074" si="4602">SUM(D1070:D1074)/5</f>
        <v>3295</v>
      </c>
      <c r="G1074" s="13">
        <f t="shared" ref="G1074" si="4603">N1074/(B1074/100000)</f>
        <v>2393.3522784496204</v>
      </c>
      <c r="H1074" s="5">
        <f t="shared" si="4046"/>
        <v>289</v>
      </c>
      <c r="I1074" s="5">
        <f t="shared" si="4046"/>
        <v>285</v>
      </c>
      <c r="J1074" s="8">
        <f t="shared" ref="J1074" si="4604">E1074/(SUM(N1067:N1073)/7)*100</f>
        <v>1.1019325595626068</v>
      </c>
      <c r="K1074" s="5">
        <f t="shared" ref="K1074" si="4605">O1074-O1073</f>
        <v>52</v>
      </c>
      <c r="L1074" s="8">
        <f t="shared" ref="L1074" si="4606">SUM(K1068:K1074)/7</f>
        <v>81.857142857142861</v>
      </c>
      <c r="M1074" s="8">
        <f t="shared" ref="M1074" si="4607">O1074/(B1074/100000)</f>
        <v>47.909563873084082</v>
      </c>
      <c r="N1074" s="5">
        <v>312972</v>
      </c>
      <c r="O1074" s="18">
        <v>6265</v>
      </c>
    </row>
    <row r="1075" spans="1:15" x14ac:dyDescent="0.2">
      <c r="A1075" s="5" t="s">
        <v>10</v>
      </c>
      <c r="B1075" s="13">
        <v>13076721</v>
      </c>
      <c r="C1075" s="6">
        <f t="shared" si="4042"/>
        <v>44194</v>
      </c>
      <c r="D1075" s="5">
        <f t="shared" ref="D1075" si="4608">N1075-N1074</f>
        <v>1962</v>
      </c>
      <c r="E1075" s="13">
        <f t="shared" ref="E1075" si="4609">SUM(D1069:D1075)/7</f>
        <v>3171.2857142857142</v>
      </c>
      <c r="F1075" s="13">
        <f t="shared" ref="F1075" si="4610">SUM(D1071:D1075)/5</f>
        <v>2610.6</v>
      </c>
      <c r="G1075" s="13">
        <f t="shared" ref="G1075" si="4611">N1075/(B1075/100000)</f>
        <v>2408.3560397136253</v>
      </c>
      <c r="H1075" s="5">
        <f t="shared" si="4046"/>
        <v>290</v>
      </c>
      <c r="I1075" s="5">
        <f t="shared" si="4046"/>
        <v>286</v>
      </c>
      <c r="J1075" s="8">
        <f t="shared" ref="J1075" si="4612">E1075/(SUM(N1068:N1074)/7)*100</f>
        <v>1.0423568091739044</v>
      </c>
      <c r="K1075" s="5">
        <f t="shared" ref="K1075" si="4613">O1075-O1074</f>
        <v>133</v>
      </c>
      <c r="L1075" s="8">
        <f t="shared" ref="L1075" si="4614">SUM(K1069:K1075)/7</f>
        <v>85.142857142857139</v>
      </c>
      <c r="M1075" s="8">
        <f t="shared" ref="M1075" si="4615">O1075/(B1075/100000)</f>
        <v>48.926638413406536</v>
      </c>
      <c r="N1075" s="5">
        <v>314934</v>
      </c>
      <c r="O1075" s="18">
        <v>6398</v>
      </c>
    </row>
    <row r="1076" spans="1:15" x14ac:dyDescent="0.2">
      <c r="A1076" s="5" t="s">
        <v>10</v>
      </c>
      <c r="B1076" s="13">
        <v>13076721</v>
      </c>
      <c r="C1076" s="6">
        <f t="shared" si="4042"/>
        <v>44195</v>
      </c>
      <c r="D1076" s="5">
        <f t="shared" ref="D1076" si="4616">N1076-N1075</f>
        <v>3405</v>
      </c>
      <c r="E1076" s="13">
        <f t="shared" ref="E1076" si="4617">SUM(D1070:D1076)/7</f>
        <v>3120.2857142857142</v>
      </c>
      <c r="F1076" s="13">
        <f t="shared" ref="F1076" si="4618">SUM(D1072:D1076)/5</f>
        <v>2494.6</v>
      </c>
      <c r="G1076" s="13">
        <f t="shared" ref="G1076" si="4619">N1076/(B1076/100000)</f>
        <v>2434.3946773812791</v>
      </c>
      <c r="H1076" s="5">
        <f t="shared" si="4046"/>
        <v>291</v>
      </c>
      <c r="I1076" s="5">
        <f t="shared" si="4046"/>
        <v>287</v>
      </c>
      <c r="J1076" s="8">
        <f t="shared" ref="J1076" si="4620">E1076/(SUM(N1069:N1075)/7)*100</f>
        <v>1.0150137646313107</v>
      </c>
      <c r="K1076" s="5">
        <f t="shared" ref="K1076" si="4621">O1076-O1075</f>
        <v>151</v>
      </c>
      <c r="L1076" s="8">
        <f t="shared" ref="L1076" si="4622">SUM(K1070:K1076)/7</f>
        <v>83.285714285714292</v>
      </c>
      <c r="M1076" s="8">
        <f t="shared" ref="M1076" si="4623">O1076/(B1076/100000)</f>
        <v>50.081362139637299</v>
      </c>
      <c r="N1076" s="5">
        <v>318339</v>
      </c>
      <c r="O1076" s="18">
        <v>6549</v>
      </c>
    </row>
    <row r="1077" spans="1:15" x14ac:dyDescent="0.2">
      <c r="A1077" s="5" t="s">
        <v>10</v>
      </c>
      <c r="B1077" s="13">
        <v>13076721</v>
      </c>
      <c r="C1077" s="6">
        <f t="shared" si="4042"/>
        <v>44196</v>
      </c>
      <c r="D1077" s="5">
        <f t="shared" ref="D1077" si="4624">N1077-N1076</f>
        <v>6598</v>
      </c>
      <c r="E1077" s="13">
        <f t="shared" ref="E1077" si="4625">SUM(D1071:D1077)/7</f>
        <v>3293.7142857142858</v>
      </c>
      <c r="F1077" s="13">
        <f t="shared" ref="F1077" si="4626">SUM(D1073:D1077)/5</f>
        <v>3257.2</v>
      </c>
      <c r="G1077" s="13">
        <f t="shared" ref="G1077" si="4627">N1077/(B1077/100000)</f>
        <v>2484.8507511936668</v>
      </c>
      <c r="H1077" s="5">
        <f t="shared" si="4046"/>
        <v>292</v>
      </c>
      <c r="I1077" s="5">
        <f t="shared" si="4046"/>
        <v>288</v>
      </c>
      <c r="J1077" s="8">
        <f t="shared" ref="J1077" si="4628">E1077/(SUM(N1070:N1076)/7)*100</f>
        <v>1.0606633562340195</v>
      </c>
      <c r="K1077" s="5">
        <f t="shared" ref="K1077" si="4629">O1077-O1076</f>
        <v>167</v>
      </c>
      <c r="L1077" s="8">
        <f t="shared" ref="L1077" si="4630">SUM(K1071:K1077)/7</f>
        <v>92.428571428571431</v>
      </c>
      <c r="M1077" s="8">
        <f t="shared" ref="M1077" si="4631">O1077/(B1077/100000)</f>
        <v>51.358440697786548</v>
      </c>
      <c r="N1077" s="5">
        <v>324937</v>
      </c>
      <c r="O1077" s="18">
        <v>6716</v>
      </c>
    </row>
    <row r="1078" spans="1:15" x14ac:dyDescent="0.2">
      <c r="A1078" s="5" t="s">
        <v>10</v>
      </c>
      <c r="B1078" s="13">
        <v>13076721</v>
      </c>
      <c r="C1078" s="6">
        <f t="shared" si="4042"/>
        <v>44197</v>
      </c>
      <c r="D1078" s="5">
        <f t="shared" ref="D1078" si="4632">N1078-N1077</f>
        <v>3703</v>
      </c>
      <c r="E1078" s="13">
        <f t="shared" ref="E1078" si="4633">SUM(D1072:D1078)/7</f>
        <v>3253.4285714285716</v>
      </c>
      <c r="F1078" s="13">
        <f t="shared" ref="F1078" si="4634">SUM(D1074:D1078)/5</f>
        <v>3509.8</v>
      </c>
      <c r="G1078" s="13">
        <f t="shared" ref="G1078" si="4635">N1078/(B1078/100000)</f>
        <v>2513.1682476058027</v>
      </c>
      <c r="H1078" s="5">
        <f t="shared" si="4046"/>
        <v>293</v>
      </c>
      <c r="I1078" s="5">
        <f t="shared" si="4046"/>
        <v>289</v>
      </c>
      <c r="J1078" s="8">
        <f t="shared" ref="J1078" si="4636">E1078/(SUM(N1071:N1077)/7)*100</f>
        <v>1.0366944496287767</v>
      </c>
      <c r="K1078" s="5">
        <f t="shared" ref="K1078" si="4637">O1078-O1077</f>
        <v>0</v>
      </c>
      <c r="L1078" s="8">
        <f t="shared" ref="L1078" si="4638">SUM(K1072:K1078)/7</f>
        <v>92.428571428571431</v>
      </c>
      <c r="M1078" s="8">
        <f t="shared" ref="M1078" si="4639">O1078/(B1078/100000)</f>
        <v>51.358440697786548</v>
      </c>
      <c r="N1078" s="5">
        <f>N1079-D1079</f>
        <v>328640</v>
      </c>
      <c r="O1078" s="18">
        <v>6716</v>
      </c>
    </row>
    <row r="1079" spans="1:15" x14ac:dyDescent="0.2">
      <c r="A1079" s="5" t="s">
        <v>10</v>
      </c>
      <c r="B1079" s="13">
        <v>13076721</v>
      </c>
      <c r="C1079" s="6">
        <f t="shared" si="4042"/>
        <v>44198</v>
      </c>
      <c r="D1079" s="5">
        <v>2215</v>
      </c>
      <c r="E1079" s="13">
        <f t="shared" ref="E1079" si="4640">SUM(D1073:D1079)/7</f>
        <v>3172</v>
      </c>
      <c r="F1079" s="13">
        <f t="shared" ref="F1079" si="4641">SUM(D1075:D1079)/5</f>
        <v>3576.6</v>
      </c>
      <c r="G1079" s="13">
        <f t="shared" ref="G1079" si="4642">N1079/(B1079/100000)</f>
        <v>2530.1067446495185</v>
      </c>
      <c r="H1079" s="5">
        <f t="shared" si="4046"/>
        <v>294</v>
      </c>
      <c r="I1079" s="5">
        <f t="shared" si="4046"/>
        <v>290</v>
      </c>
      <c r="J1079" s="8">
        <f t="shared" ref="J1079" si="4643">E1079/(SUM(N1072:N1078)/7)*100</f>
        <v>1.0003766505493872</v>
      </c>
      <c r="K1079" s="5">
        <f t="shared" ref="K1079" si="4644">O1079-O1078</f>
        <v>95</v>
      </c>
      <c r="L1079" s="8">
        <f t="shared" ref="L1079" si="4645">SUM(K1073:K1079)/7</f>
        <v>94.428571428571431</v>
      </c>
      <c r="M1079" s="8">
        <f t="shared" ref="M1079" si="4646">O1079/(B1079/100000)</f>
        <v>52.084922512302583</v>
      </c>
      <c r="N1079" s="5">
        <v>330855</v>
      </c>
      <c r="O1079" s="18">
        <v>6811</v>
      </c>
    </row>
    <row r="1080" spans="1:15" x14ac:dyDescent="0.2">
      <c r="A1080" s="5" t="s">
        <v>10</v>
      </c>
      <c r="B1080" s="13">
        <v>13076721</v>
      </c>
      <c r="C1080" s="6">
        <f t="shared" si="4042"/>
        <v>44199</v>
      </c>
      <c r="D1080" s="5">
        <f t="shared" ref="D1080" si="4647">N1080-N1079</f>
        <v>1764</v>
      </c>
      <c r="E1080" s="13">
        <f t="shared" ref="E1080" si="4648">SUM(D1074:D1080)/7</f>
        <v>3075.4285714285716</v>
      </c>
      <c r="F1080" s="13">
        <f t="shared" ref="F1080" si="4649">SUM(D1076:D1080)/5</f>
        <v>3537</v>
      </c>
      <c r="G1080" s="13">
        <f t="shared" ref="G1080" si="4650">N1080/(B1080/100000)</f>
        <v>2543.5963648685324</v>
      </c>
      <c r="H1080" s="5">
        <f t="shared" si="4046"/>
        <v>295</v>
      </c>
      <c r="I1080" s="5">
        <f t="shared" si="4046"/>
        <v>291</v>
      </c>
      <c r="J1080" s="8">
        <f t="shared" ref="J1080" si="4651">E1080/(SUM(N1073:N1079)/7)*100</f>
        <v>0.96031346687079133</v>
      </c>
      <c r="K1080" s="5">
        <f t="shared" ref="K1080" si="4652">O1080-O1079</f>
        <v>57</v>
      </c>
      <c r="L1080" s="8">
        <f t="shared" ref="L1080" si="4653">SUM(K1074:K1080)/7</f>
        <v>93.571428571428569</v>
      </c>
      <c r="M1080" s="8">
        <f t="shared" ref="M1080" si="4654">O1080/(B1080/100000)</f>
        <v>52.520811601012205</v>
      </c>
      <c r="N1080" s="5">
        <v>332619</v>
      </c>
      <c r="O1080" s="18">
        <v>6868</v>
      </c>
    </row>
    <row r="1081" spans="1:15" x14ac:dyDescent="0.2">
      <c r="A1081" s="5" t="s">
        <v>10</v>
      </c>
      <c r="B1081" s="13">
        <v>13076721</v>
      </c>
      <c r="C1081" s="6">
        <f t="shared" si="4042"/>
        <v>44200</v>
      </c>
      <c r="D1081" s="5">
        <f t="shared" ref="D1081" si="4655">N1081-N1080</f>
        <v>1948</v>
      </c>
      <c r="E1081" s="13">
        <f t="shared" ref="E1081" si="4656">SUM(D1075:D1081)/7</f>
        <v>3085</v>
      </c>
      <c r="F1081" s="13">
        <f t="shared" ref="F1081" si="4657">SUM(D1077:D1081)/5</f>
        <v>3245.6</v>
      </c>
      <c r="G1081" s="13">
        <f t="shared" ref="G1081" si="4658">N1081/(B1081/100000)</f>
        <v>2558.4930656546085</v>
      </c>
      <c r="H1081" s="5">
        <f t="shared" si="4046"/>
        <v>296</v>
      </c>
      <c r="I1081" s="5">
        <f t="shared" si="4046"/>
        <v>292</v>
      </c>
      <c r="J1081" s="8">
        <f t="shared" ref="J1081" si="4659">E1081/(SUM(N1074:N1080)/7)*100</f>
        <v>0.954139449722882</v>
      </c>
      <c r="K1081" s="5">
        <f t="shared" ref="K1081" si="4660">O1081-O1080</f>
        <v>57</v>
      </c>
      <c r="L1081" s="8">
        <f t="shared" ref="L1081" si="4661">SUM(K1075:K1081)/7</f>
        <v>94.285714285714292</v>
      </c>
      <c r="M1081" s="8">
        <f t="shared" ref="M1081" si="4662">O1081/(B1081/100000)</f>
        <v>52.956700689721835</v>
      </c>
      <c r="N1081" s="5">
        <v>334567</v>
      </c>
      <c r="O1081" s="18">
        <v>6925</v>
      </c>
    </row>
    <row r="1082" spans="1:15" x14ac:dyDescent="0.2">
      <c r="A1082" s="5" t="s">
        <v>10</v>
      </c>
      <c r="B1082" s="13">
        <v>13076721</v>
      </c>
      <c r="C1082" s="6">
        <f t="shared" si="4042"/>
        <v>44201</v>
      </c>
      <c r="D1082" s="5">
        <f t="shared" ref="D1082" si="4663">N1082-N1081</f>
        <v>2528</v>
      </c>
      <c r="E1082" s="13">
        <f t="shared" ref="E1082" si="4664">SUM(D1076:D1082)/7</f>
        <v>3165.8571428571427</v>
      </c>
      <c r="F1082" s="13">
        <f t="shared" ref="F1082" si="4665">SUM(D1078:D1082)/5</f>
        <v>2431.6</v>
      </c>
      <c r="G1082" s="13">
        <f t="shared" ref="G1082" si="4666">N1082/(B1082/100000)</f>
        <v>2577.82512909773</v>
      </c>
      <c r="H1082" s="5">
        <f t="shared" si="4046"/>
        <v>297</v>
      </c>
      <c r="I1082" s="5">
        <f t="shared" si="4046"/>
        <v>293</v>
      </c>
      <c r="J1082" s="8">
        <f t="shared" ref="J1082" si="4667">E1082/(SUM(N1075:N1081)/7)*100</f>
        <v>0.96989309336856766</v>
      </c>
      <c r="K1082" s="5">
        <f t="shared" ref="K1082" si="4668">O1082-O1081</f>
        <v>238</v>
      </c>
      <c r="L1082" s="8">
        <f t="shared" ref="L1082" si="4669">SUM(K1076:K1082)/7</f>
        <v>109.28571428571429</v>
      </c>
      <c r="M1082" s="8">
        <f t="shared" ref="M1082" si="4670">O1082/(B1082/100000)</f>
        <v>54.776728814509383</v>
      </c>
      <c r="N1082" s="5">
        <v>337095</v>
      </c>
      <c r="O1082" s="18">
        <v>7163</v>
      </c>
    </row>
    <row r="1083" spans="1:15" x14ac:dyDescent="0.2">
      <c r="A1083" s="5" t="s">
        <v>10</v>
      </c>
      <c r="B1083" s="13">
        <v>13076721</v>
      </c>
      <c r="C1083" s="6">
        <f t="shared" si="4042"/>
        <v>44202</v>
      </c>
      <c r="D1083" s="5">
        <f t="shared" ref="D1083" si="4671">N1083-N1082</f>
        <v>1691</v>
      </c>
      <c r="E1083" s="13">
        <f t="shared" ref="E1083" si="4672">SUM(D1077:D1083)/7</f>
        <v>2921</v>
      </c>
      <c r="F1083" s="13">
        <f t="shared" ref="F1083" si="4673">SUM(D1079:D1083)/5</f>
        <v>2029.2</v>
      </c>
      <c r="G1083" s="13">
        <f t="shared" ref="G1083" si="4674">N1083/(B1083/100000)</f>
        <v>2590.7565053961157</v>
      </c>
      <c r="H1083" s="5">
        <f t="shared" si="4046"/>
        <v>298</v>
      </c>
      <c r="I1083" s="5">
        <f t="shared" si="4046"/>
        <v>294</v>
      </c>
      <c r="J1083" s="8">
        <f t="shared" ref="J1083" si="4675">E1083/(SUM(N1076:N1082)/7)*100</f>
        <v>0.88628258054001385</v>
      </c>
      <c r="K1083" s="5">
        <f t="shared" ref="K1083" si="4676">O1083-O1082</f>
        <v>97</v>
      </c>
      <c r="L1083" s="8">
        <f t="shared" ref="L1083" si="4677">SUM(K1077:K1083)/7</f>
        <v>101.57142857142857</v>
      </c>
      <c r="M1083" s="8">
        <f t="shared" ref="M1083" si="4678">O1083/(B1083/100000)</f>
        <v>55.518504983015234</v>
      </c>
      <c r="N1083" s="5">
        <v>338786</v>
      </c>
      <c r="O1083" s="18">
        <v>7260</v>
      </c>
    </row>
    <row r="1084" spans="1:15" x14ac:dyDescent="0.2">
      <c r="A1084" s="5" t="s">
        <v>10</v>
      </c>
      <c r="B1084" s="13">
        <v>13076721</v>
      </c>
      <c r="C1084" s="6">
        <f t="shared" si="4042"/>
        <v>44203</v>
      </c>
      <c r="D1084" s="5">
        <f t="shared" ref="D1084" si="4679">N1084-N1083</f>
        <v>3494</v>
      </c>
      <c r="E1084" s="13">
        <f t="shared" ref="E1084" si="4680">SUM(D1078:D1084)/7</f>
        <v>2477.5714285714284</v>
      </c>
      <c r="F1084" s="13">
        <f t="shared" ref="F1084" si="4681">SUM(D1080:D1084)/5</f>
        <v>2285</v>
      </c>
      <c r="G1084" s="13">
        <f t="shared" ref="G1084" si="4682">N1084/(B1084/100000)</f>
        <v>2617.4757418163163</v>
      </c>
      <c r="H1084" s="5">
        <f t="shared" si="4046"/>
        <v>299</v>
      </c>
      <c r="I1084" s="5">
        <f t="shared" si="4046"/>
        <v>295</v>
      </c>
      <c r="J1084" s="8">
        <f t="shared" ref="J1084" si="4683">E1084/(SUM(N1077:N1083)/7)*100</f>
        <v>0.74513458437576119</v>
      </c>
      <c r="K1084" s="5">
        <f t="shared" ref="K1084" si="4684">O1084-O1083</f>
        <v>164</v>
      </c>
      <c r="L1084" s="8">
        <f t="shared" ref="L1084" si="4685">SUM(K1078:K1084)/7</f>
        <v>101.14285714285714</v>
      </c>
      <c r="M1084" s="8">
        <f t="shared" ref="M1084" si="4686">O1084/(B1084/100000)</f>
        <v>56.772642010179766</v>
      </c>
      <c r="N1084" s="5">
        <v>342280</v>
      </c>
      <c r="O1084" s="18">
        <v>7424</v>
      </c>
    </row>
    <row r="1085" spans="1:15" x14ac:dyDescent="0.2">
      <c r="A1085" s="5" t="s">
        <v>10</v>
      </c>
      <c r="B1085" s="13">
        <v>13076721</v>
      </c>
      <c r="C1085" s="6">
        <f t="shared" si="4042"/>
        <v>44204</v>
      </c>
      <c r="D1085" s="5">
        <f t="shared" ref="D1085" si="4687">N1085-N1084</f>
        <v>5863</v>
      </c>
      <c r="E1085" s="13">
        <f t="shared" ref="E1085" si="4688">SUM(D1079:D1085)/7</f>
        <v>2786.1428571428573</v>
      </c>
      <c r="F1085" s="13">
        <f t="shared" ref="F1085" si="4689">SUM(D1081:D1085)/5</f>
        <v>3104.8</v>
      </c>
      <c r="G1085" s="13">
        <f t="shared" ref="G1085" si="4690">N1085/(B1085/100000)</f>
        <v>2662.311140537448</v>
      </c>
      <c r="H1085" s="5">
        <f t="shared" si="4046"/>
        <v>300</v>
      </c>
      <c r="I1085" s="5">
        <f t="shared" si="4046"/>
        <v>296</v>
      </c>
      <c r="J1085" s="8">
        <f t="shared" ref="J1085" si="4691">E1085/(SUM(N1078:N1084)/7)*100</f>
        <v>0.8317404754776655</v>
      </c>
      <c r="K1085" s="5">
        <f t="shared" ref="K1085" si="4692">O1085-O1084</f>
        <v>232</v>
      </c>
      <c r="L1085" s="8">
        <f t="shared" ref="L1085" si="4693">SUM(K1079:K1085)/7</f>
        <v>134.28571428571428</v>
      </c>
      <c r="M1085" s="8">
        <f t="shared" ref="M1085" si="4694">O1085/(B1085/100000)</f>
        <v>58.546787072997887</v>
      </c>
      <c r="N1085" s="5">
        <v>348143</v>
      </c>
      <c r="O1085" s="18">
        <v>7656</v>
      </c>
    </row>
    <row r="1086" spans="1:15" x14ac:dyDescent="0.2">
      <c r="A1086" s="5" t="s">
        <v>10</v>
      </c>
      <c r="B1086" s="13">
        <v>13076721</v>
      </c>
      <c r="C1086" s="6">
        <f t="shared" si="4042"/>
        <v>44205</v>
      </c>
      <c r="D1086" s="5">
        <f t="shared" ref="D1086" si="4695">N1086-N1085</f>
        <v>3472</v>
      </c>
      <c r="E1086" s="13">
        <f t="shared" ref="E1086" si="4696">SUM(D1080:D1086)/7</f>
        <v>2965.7142857142858</v>
      </c>
      <c r="F1086" s="13">
        <f t="shared" ref="F1086" si="4697">SUM(D1082:D1086)/5</f>
        <v>3409.6</v>
      </c>
      <c r="G1086" s="13">
        <f t="shared" ref="G1086" si="4698">N1086/(B1086/100000)</f>
        <v>2688.8621390637604</v>
      </c>
      <c r="H1086" s="5">
        <f t="shared" si="4046"/>
        <v>301</v>
      </c>
      <c r="I1086" s="5">
        <f t="shared" si="4046"/>
        <v>297</v>
      </c>
      <c r="J1086" s="8">
        <f t="shared" ref="J1086" si="4699">E1086/(SUM(N1079:N1085)/7)*100</f>
        <v>0.87804444782804558</v>
      </c>
      <c r="K1086" s="5">
        <f t="shared" ref="K1086" si="4700">O1086-O1085</f>
        <v>130</v>
      </c>
      <c r="L1086" s="8">
        <f t="shared" ref="L1086" si="4701">SUM(K1080:K1086)/7</f>
        <v>139.28571428571428</v>
      </c>
      <c r="M1086" s="8">
        <f t="shared" ref="M1086" si="4702">O1086/(B1086/100000)</f>
        <v>59.540920082335624</v>
      </c>
      <c r="N1086" s="5">
        <v>351615</v>
      </c>
      <c r="O1086" s="18">
        <v>7786</v>
      </c>
    </row>
    <row r="1087" spans="1:15" x14ac:dyDescent="0.2">
      <c r="A1087" s="5" t="s">
        <v>10</v>
      </c>
      <c r="B1087" s="13">
        <v>13076721</v>
      </c>
      <c r="C1087" s="6">
        <f t="shared" si="4042"/>
        <v>44206</v>
      </c>
      <c r="D1087" s="5">
        <f t="shared" ref="D1087" si="4703">N1087-N1086</f>
        <v>2879</v>
      </c>
      <c r="E1087" s="13">
        <f t="shared" ref="E1087" si="4704">SUM(D1081:D1087)/7</f>
        <v>3125</v>
      </c>
      <c r="F1087" s="13">
        <f t="shared" ref="F1087" si="4705">SUM(D1083:D1087)/5</f>
        <v>3479.8</v>
      </c>
      <c r="G1087" s="13">
        <f t="shared" ref="G1087" si="4706">N1087/(B1087/100000)</f>
        <v>2710.8783616320939</v>
      </c>
      <c r="H1087" s="5">
        <f t="shared" si="4046"/>
        <v>302</v>
      </c>
      <c r="I1087" s="5">
        <f t="shared" si="4046"/>
        <v>298</v>
      </c>
      <c r="J1087" s="8">
        <f t="shared" ref="J1087" si="4707">E1087/(SUM(N1080:N1086)/7)*100</f>
        <v>0.91715039799086417</v>
      </c>
      <c r="K1087" s="5">
        <f t="shared" ref="K1087" si="4708">O1087-O1086</f>
        <v>89</v>
      </c>
      <c r="L1087" s="8">
        <f t="shared" ref="L1087" si="4709">SUM(K1081:K1087)/7</f>
        <v>143.85714285714286</v>
      </c>
      <c r="M1087" s="8">
        <f t="shared" ref="M1087" si="4710">O1087/(B1087/100000)</f>
        <v>60.221518834882225</v>
      </c>
      <c r="N1087" s="5">
        <v>354494</v>
      </c>
      <c r="O1087" s="18">
        <v>7875</v>
      </c>
    </row>
    <row r="1088" spans="1:15" x14ac:dyDescent="0.2">
      <c r="A1088" s="5" t="s">
        <v>10</v>
      </c>
      <c r="B1088" s="13">
        <v>13076721</v>
      </c>
      <c r="C1088" s="6">
        <f t="shared" si="4042"/>
        <v>44207</v>
      </c>
      <c r="D1088" s="5">
        <f t="shared" ref="D1088" si="4711">N1088-N1087</f>
        <v>2428</v>
      </c>
      <c r="E1088" s="13">
        <f t="shared" ref="E1088" si="4712">SUM(D1082:D1088)/7</f>
        <v>3193.5714285714284</v>
      </c>
      <c r="F1088" s="13">
        <f t="shared" ref="F1088" si="4713">SUM(D1084:D1088)/5</f>
        <v>3627.2</v>
      </c>
      <c r="G1088" s="13">
        <f t="shared" ref="G1088" si="4714">N1088/(B1088/100000)</f>
        <v>2729.4457073757249</v>
      </c>
      <c r="H1088" s="5">
        <f t="shared" si="4046"/>
        <v>303</v>
      </c>
      <c r="I1088" s="5">
        <f t="shared" si="4046"/>
        <v>299</v>
      </c>
      <c r="J1088" s="8">
        <f t="shared" ref="J1088" si="4715">E1088/(SUM(N1081:N1087)/7)*100</f>
        <v>0.92875719781635069</v>
      </c>
      <c r="K1088" s="5">
        <f t="shared" ref="K1088" si="4716">O1088-O1087</f>
        <v>38</v>
      </c>
      <c r="L1088" s="8">
        <f t="shared" ref="L1088" si="4717">SUM(K1082:K1088)/7</f>
        <v>141.14285714285714</v>
      </c>
      <c r="M1088" s="8">
        <f t="shared" ref="M1088" si="4718">O1088/(B1088/100000)</f>
        <v>60.512111560688645</v>
      </c>
      <c r="N1088" s="5">
        <v>356922</v>
      </c>
      <c r="O1088" s="18">
        <v>7913</v>
      </c>
    </row>
    <row r="1089" spans="1:15" x14ac:dyDescent="0.2">
      <c r="A1089" s="5" t="s">
        <v>10</v>
      </c>
      <c r="B1089" s="13">
        <v>13076721</v>
      </c>
      <c r="C1089" s="6">
        <f t="shared" si="4042"/>
        <v>44208</v>
      </c>
      <c r="D1089" s="5">
        <f t="shared" ref="D1089" si="4719">N1089-N1088</f>
        <v>1882</v>
      </c>
      <c r="E1089" s="13">
        <f t="shared" ref="E1089" si="4720">SUM(D1083:D1089)/7</f>
        <v>3101.2857142857142</v>
      </c>
      <c r="F1089" s="13">
        <f t="shared" ref="F1089" si="4721">SUM(D1085:D1089)/5</f>
        <v>3304.8</v>
      </c>
      <c r="G1089" s="13">
        <f t="shared" ref="G1089" si="4722">N1089/(B1089/100000)</f>
        <v>2743.8376944801375</v>
      </c>
      <c r="H1089" s="5">
        <f t="shared" si="4046"/>
        <v>304</v>
      </c>
      <c r="I1089" s="5">
        <f t="shared" si="4046"/>
        <v>300</v>
      </c>
      <c r="J1089" s="8">
        <f t="shared" ref="J1089" si="4723">E1089/(SUM(N1082:N1088)/7)*100</f>
        <v>0.89361903566202261</v>
      </c>
      <c r="K1089" s="5">
        <f t="shared" ref="K1089" si="4724">O1089-O1088</f>
        <v>140</v>
      </c>
      <c r="L1089" s="8">
        <f t="shared" ref="L1089" si="4725">SUM(K1083:K1089)/7</f>
        <v>127.14285714285714</v>
      </c>
      <c r="M1089" s="8">
        <f t="shared" ref="M1089" si="4726">O1089/(B1089/100000)</f>
        <v>61.582716339975441</v>
      </c>
      <c r="N1089" s="5">
        <v>358804</v>
      </c>
      <c r="O1089" s="18">
        <v>8053</v>
      </c>
    </row>
    <row r="1090" spans="1:15" x14ac:dyDescent="0.2">
      <c r="A1090" s="5" t="s">
        <v>10</v>
      </c>
      <c r="B1090" s="13">
        <v>13076721</v>
      </c>
      <c r="C1090" s="6">
        <f t="shared" si="4042"/>
        <v>44209</v>
      </c>
      <c r="D1090" s="5">
        <f t="shared" ref="D1090" si="4727">N1090-N1089</f>
        <v>2778</v>
      </c>
      <c r="E1090" s="13">
        <f t="shared" ref="E1090" si="4728">SUM(D1084:D1090)/7</f>
        <v>3256.5714285714284</v>
      </c>
      <c r="F1090" s="13">
        <f t="shared" ref="F1090" si="4729">SUM(D1086:D1090)/5</f>
        <v>2687.8</v>
      </c>
      <c r="G1090" s="13">
        <f t="shared" ref="G1090" si="4730">N1090/(B1090/100000)</f>
        <v>2765.0815521719855</v>
      </c>
      <c r="H1090" s="5">
        <f t="shared" si="4046"/>
        <v>305</v>
      </c>
      <c r="I1090" s="5">
        <f t="shared" si="4046"/>
        <v>301</v>
      </c>
      <c r="J1090" s="8">
        <f t="shared" ref="J1090" si="4731">E1090/(SUM(N1083:N1089)/7)*100</f>
        <v>0.93005266327328284</v>
      </c>
      <c r="K1090" s="5">
        <f t="shared" ref="K1090" si="4732">O1090-O1089</f>
        <v>163</v>
      </c>
      <c r="L1090" s="8">
        <f t="shared" ref="L1090" si="4733">SUM(K1084:K1090)/7</f>
        <v>136.57142857142858</v>
      </c>
      <c r="M1090" s="8">
        <f t="shared" ref="M1090" si="4734">O1090/(B1090/100000)</f>
        <v>62.829206190145065</v>
      </c>
      <c r="N1090" s="5">
        <v>361582</v>
      </c>
      <c r="O1090" s="18">
        <v>8216</v>
      </c>
    </row>
    <row r="1091" spans="1:15" x14ac:dyDescent="0.2">
      <c r="A1091" s="5" t="s">
        <v>10</v>
      </c>
      <c r="B1091" s="13">
        <v>13076721</v>
      </c>
      <c r="C1091" s="6">
        <f t="shared" si="4042"/>
        <v>44210</v>
      </c>
      <c r="D1091" s="5">
        <f t="shared" ref="D1091" si="4735">N1091-N1090</f>
        <v>5027</v>
      </c>
      <c r="E1091" s="13">
        <f t="shared" ref="E1091" si="4736">SUM(D1085:D1091)/7</f>
        <v>3475.5714285714284</v>
      </c>
      <c r="F1091" s="13">
        <f t="shared" ref="F1091" si="4737">SUM(D1087:D1091)/5</f>
        <v>2998.8</v>
      </c>
      <c r="G1091" s="13">
        <f t="shared" ref="G1091" si="4738">N1091/(B1091/100000)</f>
        <v>2803.5239109253762</v>
      </c>
      <c r="H1091" s="5">
        <f t="shared" si="4046"/>
        <v>306</v>
      </c>
      <c r="I1091" s="5">
        <f t="shared" si="4046"/>
        <v>302</v>
      </c>
      <c r="J1091" s="8">
        <f t="shared" ref="J1091" si="4739">E1091/(SUM(N1084:N1090)/7)*100</f>
        <v>0.98345082947967533</v>
      </c>
      <c r="K1091" s="5">
        <f t="shared" ref="K1091" si="4740">O1091-O1090</f>
        <v>183</v>
      </c>
      <c r="L1091" s="8">
        <f t="shared" ref="L1091" si="4741">SUM(K1085:K1091)/7</f>
        <v>139.28571428571428</v>
      </c>
      <c r="M1091" s="8">
        <f t="shared" ref="M1091" si="4742">O1091/(B1091/100000)</f>
        <v>64.2286395802128</v>
      </c>
      <c r="N1091" s="5">
        <v>366609</v>
      </c>
      <c r="O1091" s="18">
        <v>8399</v>
      </c>
    </row>
    <row r="1092" spans="1:15" x14ac:dyDescent="0.2">
      <c r="A1092" s="5" t="s">
        <v>10</v>
      </c>
      <c r="B1092" s="13">
        <v>13076721</v>
      </c>
      <c r="C1092" s="6">
        <f t="shared" si="4042"/>
        <v>44211</v>
      </c>
      <c r="D1092" s="5">
        <f t="shared" ref="D1092" si="4743">N1092-N1091</f>
        <v>3063</v>
      </c>
      <c r="E1092" s="13">
        <f t="shared" ref="E1092" si="4744">SUM(D1086:D1092)/7</f>
        <v>3075.5714285714284</v>
      </c>
      <c r="F1092" s="13">
        <f t="shared" ref="F1092" si="4745">SUM(D1088:D1092)/5</f>
        <v>3035.6</v>
      </c>
      <c r="G1092" s="13">
        <f t="shared" ref="G1092" si="4746">N1092/(B1092/100000)</f>
        <v>2826.9472140607722</v>
      </c>
      <c r="H1092" s="5">
        <f t="shared" si="4046"/>
        <v>307</v>
      </c>
      <c r="I1092" s="5">
        <f t="shared" si="4046"/>
        <v>303</v>
      </c>
      <c r="J1092" s="8">
        <f t="shared" ref="J1092" si="4747">E1092/(SUM(N1085:N1091)/7)*100</f>
        <v>0.86179117585719767</v>
      </c>
      <c r="K1092" s="5">
        <f t="shared" ref="K1092" si="4748">O1092-O1091</f>
        <v>114</v>
      </c>
      <c r="L1092" s="8">
        <f t="shared" ref="L1092" si="4749">SUM(K1086:K1092)/7</f>
        <v>122.42857142857143</v>
      </c>
      <c r="M1092" s="8">
        <f t="shared" ref="M1092" si="4750">O1092/(B1092/100000)</f>
        <v>65.100417757632059</v>
      </c>
      <c r="N1092" s="5">
        <v>369672</v>
      </c>
      <c r="O1092" s="18">
        <v>8513</v>
      </c>
    </row>
    <row r="1093" spans="1:15" x14ac:dyDescent="0.2">
      <c r="A1093" s="5" t="s">
        <v>10</v>
      </c>
      <c r="B1093" s="13">
        <v>13076721</v>
      </c>
      <c r="C1093" s="6">
        <f t="shared" si="4042"/>
        <v>44212</v>
      </c>
      <c r="D1093" s="5">
        <f t="shared" ref="D1093" si="4751">N1093-N1092</f>
        <v>3024</v>
      </c>
      <c r="E1093" s="13">
        <f t="shared" ref="E1093" si="4752">SUM(D1087:D1093)/7</f>
        <v>3011.5714285714284</v>
      </c>
      <c r="F1093" s="13">
        <f t="shared" ref="F1093" si="4753">SUM(D1089:D1093)/5</f>
        <v>3154.8</v>
      </c>
      <c r="G1093" s="13">
        <f t="shared" ref="G1093" si="4754">N1093/(B1093/100000)</f>
        <v>2850.0722772933673</v>
      </c>
      <c r="H1093" s="5">
        <f t="shared" si="4046"/>
        <v>308</v>
      </c>
      <c r="I1093" s="5">
        <f t="shared" si="4046"/>
        <v>304</v>
      </c>
      <c r="J1093" s="8">
        <f t="shared" ref="J1093" si="4755">E1093/(SUM(N1086:N1092)/7)*100</f>
        <v>0.83664788399244672</v>
      </c>
      <c r="K1093" s="5">
        <f t="shared" ref="K1093" si="4756">O1093-O1092</f>
        <v>126</v>
      </c>
      <c r="L1093" s="8">
        <f t="shared" ref="L1093" si="4757">SUM(K1087:K1093)/7</f>
        <v>121.85714285714286</v>
      </c>
      <c r="M1093" s="8">
        <f t="shared" ref="M1093" si="4758">O1093/(B1093/100000)</f>
        <v>66.063962058990171</v>
      </c>
      <c r="N1093" s="5">
        <v>372696</v>
      </c>
      <c r="O1093" s="18">
        <v>8639</v>
      </c>
    </row>
    <row r="1094" spans="1:15" x14ac:dyDescent="0.2">
      <c r="A1094" s="5" t="s">
        <v>10</v>
      </c>
      <c r="B1094" s="13">
        <v>13076721</v>
      </c>
      <c r="C1094" s="6">
        <f t="shared" si="4042"/>
        <v>44213</v>
      </c>
      <c r="D1094" s="5">
        <f t="shared" ref="D1094" si="4759">N1094-N1093</f>
        <v>2172</v>
      </c>
      <c r="E1094" s="13">
        <f t="shared" ref="E1094" si="4760">SUM(D1088:D1094)/7</f>
        <v>2910.5714285714284</v>
      </c>
      <c r="F1094" s="13">
        <f t="shared" ref="F1094" si="4761">SUM(D1090:D1094)/5</f>
        <v>3212.8</v>
      </c>
      <c r="G1094" s="13">
        <f t="shared" ref="G1094" si="4762">N1094/(B1094/100000)</f>
        <v>2866.6819457263023</v>
      </c>
      <c r="H1094" s="5">
        <f t="shared" si="4046"/>
        <v>309</v>
      </c>
      <c r="I1094" s="5">
        <f t="shared" si="4046"/>
        <v>305</v>
      </c>
      <c r="J1094" s="8">
        <f t="shared" ref="J1094" si="4763">E1094/(SUM(N1087:N1093)/7)*100</f>
        <v>0.801880053322229</v>
      </c>
      <c r="K1094" s="5">
        <f t="shared" ref="K1094" si="4764">O1094-O1093</f>
        <v>51</v>
      </c>
      <c r="L1094" s="8">
        <f t="shared" ref="L1094" si="4765">SUM(K1088:K1094)/7</f>
        <v>116.42857142857143</v>
      </c>
      <c r="M1094" s="8">
        <f t="shared" ref="M1094" si="4766">O1094/(B1094/100000)</f>
        <v>66.453968085730352</v>
      </c>
      <c r="N1094" s="5">
        <v>374868</v>
      </c>
      <c r="O1094" s="18">
        <v>8690</v>
      </c>
    </row>
    <row r="1095" spans="1:15" x14ac:dyDescent="0.2">
      <c r="A1095" s="5" t="s">
        <v>10</v>
      </c>
      <c r="B1095" s="13">
        <v>13076721</v>
      </c>
      <c r="C1095" s="6">
        <f t="shared" si="4042"/>
        <v>44214</v>
      </c>
      <c r="D1095" s="5">
        <f t="shared" ref="D1095" si="4767">N1095-N1094</f>
        <v>269</v>
      </c>
      <c r="E1095" s="13">
        <f t="shared" ref="E1095" si="4768">SUM(D1089:D1095)/7</f>
        <v>2602.1428571428573</v>
      </c>
      <c r="F1095" s="13">
        <f t="shared" ref="F1095" si="4769">SUM(D1091:D1095)/5</f>
        <v>2711</v>
      </c>
      <c r="G1095" s="13">
        <f t="shared" ref="G1095" si="4770">N1095/(B1095/100000)</f>
        <v>2868.7390363379318</v>
      </c>
      <c r="H1095" s="5">
        <f t="shared" si="4046"/>
        <v>310</v>
      </c>
      <c r="I1095" s="5">
        <f t="shared" si="4046"/>
        <v>306</v>
      </c>
      <c r="J1095" s="8">
        <f t="shared" ref="J1095" si="4771">E1095/(SUM(N1088:N1094)/7)*100</f>
        <v>0.7112031182830546</v>
      </c>
      <c r="K1095" s="5">
        <f t="shared" ref="K1095" si="4772">O1095-O1094</f>
        <v>7</v>
      </c>
      <c r="L1095" s="8">
        <f t="shared" ref="L1095" si="4773">SUM(K1089:K1095)/7</f>
        <v>112</v>
      </c>
      <c r="M1095" s="8">
        <f t="shared" ref="M1095" si="4774">O1095/(B1095/100000)</f>
        <v>66.507498324694694</v>
      </c>
      <c r="N1095" s="5">
        <v>375137</v>
      </c>
      <c r="O1095" s="18">
        <v>8697</v>
      </c>
    </row>
    <row r="1096" spans="1:15" x14ac:dyDescent="0.2">
      <c r="A1096" s="5" t="s">
        <v>10</v>
      </c>
      <c r="B1096" s="13">
        <v>13076721</v>
      </c>
      <c r="C1096" s="6">
        <f t="shared" si="4042"/>
        <v>44215</v>
      </c>
      <c r="D1096" s="5">
        <f t="shared" ref="D1096" si="4775">N1096-N1095</f>
        <v>2781</v>
      </c>
      <c r="E1096" s="13">
        <f t="shared" ref="E1096" si="4776">SUM(D1090:D1096)/7</f>
        <v>2730.5714285714284</v>
      </c>
      <c r="F1096" s="13">
        <f t="shared" ref="F1096" si="4777">SUM(D1092:D1096)/5</f>
        <v>2261.8000000000002</v>
      </c>
      <c r="G1096" s="13">
        <f t="shared" ref="G1096" si="4778">N1096/(B1096/100000)</f>
        <v>2890.0058355607648</v>
      </c>
      <c r="H1096" s="5">
        <f t="shared" si="4046"/>
        <v>311</v>
      </c>
      <c r="I1096" s="5">
        <f t="shared" si="4046"/>
        <v>307</v>
      </c>
      <c r="J1096" s="8">
        <f t="shared" ref="J1096" si="4779">E1096/(SUM(N1089:N1095)/7)*100</f>
        <v>0.74103423784430911</v>
      </c>
      <c r="K1096" s="5">
        <f t="shared" ref="K1096" si="4780">O1096-O1095</f>
        <v>232</v>
      </c>
      <c r="L1096" s="8">
        <f t="shared" ref="L1096" si="4781">SUM(K1090:K1096)/7</f>
        <v>125.14285714285714</v>
      </c>
      <c r="M1096" s="8">
        <f t="shared" ref="M1096" si="4782">O1096/(B1096/100000)</f>
        <v>68.281643387512815</v>
      </c>
      <c r="N1096" s="5">
        <v>377918</v>
      </c>
      <c r="O1096" s="18">
        <v>8929</v>
      </c>
    </row>
    <row r="1097" spans="1:15" x14ac:dyDescent="0.2">
      <c r="A1097" s="5" t="s">
        <v>10</v>
      </c>
      <c r="B1097" s="13">
        <v>13076721</v>
      </c>
      <c r="C1097" s="6">
        <f t="shared" si="4042"/>
        <v>44216</v>
      </c>
      <c r="D1097" s="5">
        <f t="shared" ref="D1097" si="4783">N1097-N1096</f>
        <v>2377</v>
      </c>
      <c r="E1097" s="13">
        <f t="shared" ref="E1097" si="4784">SUM(D1091:D1097)/7</f>
        <v>2673.2857142857142</v>
      </c>
      <c r="F1097" s="13">
        <f t="shared" ref="F1097" si="4785">SUM(D1093:D1097)/5</f>
        <v>2124.6</v>
      </c>
      <c r="G1097" s="13">
        <f t="shared" ref="G1097" si="4786">N1097/(B1097/100000)</f>
        <v>2908.1831752776557</v>
      </c>
      <c r="H1097" s="5">
        <f t="shared" si="4046"/>
        <v>312</v>
      </c>
      <c r="I1097" s="5">
        <f t="shared" si="4046"/>
        <v>308</v>
      </c>
      <c r="J1097" s="8">
        <f t="shared" ref="J1097" si="4787">E1097/(SUM(N1090:N1096)/7)*100</f>
        <v>0.72015122675469756</v>
      </c>
      <c r="K1097" s="5">
        <f t="shared" ref="K1097" si="4788">O1097-O1096</f>
        <v>177</v>
      </c>
      <c r="L1097" s="8">
        <f t="shared" ref="L1097" si="4789">SUM(K1091:K1097)/7</f>
        <v>127.14285714285714</v>
      </c>
      <c r="M1097" s="8">
        <f t="shared" ref="M1097" si="4790">O1097/(B1097/100000)</f>
        <v>69.635193715611123</v>
      </c>
      <c r="N1097" s="5">
        <v>380295</v>
      </c>
      <c r="O1097" s="18">
        <v>9106</v>
      </c>
    </row>
    <row r="1098" spans="1:15" x14ac:dyDescent="0.2">
      <c r="A1098" s="5" t="s">
        <v>10</v>
      </c>
      <c r="B1098" s="13">
        <v>13076721</v>
      </c>
      <c r="C1098" s="6">
        <f t="shared" si="4042"/>
        <v>44217</v>
      </c>
      <c r="D1098" s="5">
        <f t="shared" ref="D1098" si="4791">N1098-N1097</f>
        <v>2812</v>
      </c>
      <c r="E1098" s="13">
        <f t="shared" ref="E1098" si="4792">SUM(D1092:D1098)/7</f>
        <v>2356.8571428571427</v>
      </c>
      <c r="F1098" s="13">
        <f t="shared" ref="F1098" si="4793">SUM(D1094:D1098)/5</f>
        <v>2082.1999999999998</v>
      </c>
      <c r="G1098" s="13">
        <f t="shared" ref="G1098" si="4794">N1098/(B1098/100000)</f>
        <v>2929.6870369873304</v>
      </c>
      <c r="H1098" s="5">
        <f t="shared" si="4046"/>
        <v>313</v>
      </c>
      <c r="I1098" s="5">
        <f t="shared" si="4046"/>
        <v>309</v>
      </c>
      <c r="J1098" s="8">
        <f t="shared" ref="J1098" si="4795">E1098/(SUM(N1091:N1097)/7)*100</f>
        <v>0.63036953685147645</v>
      </c>
      <c r="K1098" s="5">
        <f t="shared" ref="K1098" si="4796">O1098-O1097</f>
        <v>176</v>
      </c>
      <c r="L1098" s="8">
        <f t="shared" ref="L1098" si="4797">SUM(K1092:K1098)/7</f>
        <v>126.14285714285714</v>
      </c>
      <c r="M1098" s="8">
        <f t="shared" ref="M1098" si="4798">O1098/(B1098/100000)</f>
        <v>70.981096866714523</v>
      </c>
      <c r="N1098" s="5">
        <v>383107</v>
      </c>
      <c r="O1098" s="18">
        <v>9282</v>
      </c>
    </row>
    <row r="1099" spans="1:15" x14ac:dyDescent="0.2">
      <c r="A1099" s="5" t="s">
        <v>10</v>
      </c>
      <c r="B1099" s="13">
        <v>13076721</v>
      </c>
      <c r="C1099" s="6">
        <f t="shared" si="4042"/>
        <v>44218</v>
      </c>
      <c r="D1099" s="5">
        <f t="shared" ref="D1099" si="4799">N1099-N1098</f>
        <v>2677</v>
      </c>
      <c r="E1099" s="13">
        <f t="shared" ref="E1099" si="4800">SUM(D1093:D1099)/7</f>
        <v>2301.7142857142858</v>
      </c>
      <c r="F1099" s="13">
        <f t="shared" ref="F1099" si="4801">SUM(D1095:D1099)/5</f>
        <v>2183.1999999999998</v>
      </c>
      <c r="G1099" s="13">
        <f t="shared" ref="G1099" si="4802">N1099/(B1099/100000)</f>
        <v>2950.1585298026926</v>
      </c>
      <c r="H1099" s="5">
        <f t="shared" si="4046"/>
        <v>314</v>
      </c>
      <c r="I1099" s="5">
        <f t="shared" si="4046"/>
        <v>310</v>
      </c>
      <c r="J1099" s="8">
        <f t="shared" ref="J1099" si="4803">E1099/(SUM(N1092:N1098)/7)*100</f>
        <v>0.61176454507036315</v>
      </c>
      <c r="K1099" s="5">
        <f t="shared" ref="K1099" si="4804">O1099-O1098</f>
        <v>138</v>
      </c>
      <c r="L1099" s="8">
        <f t="shared" ref="L1099" si="4805">SUM(K1093:K1099)/7</f>
        <v>129.57142857142858</v>
      </c>
      <c r="M1099" s="8">
        <f t="shared" ref="M1099" si="4806">O1099/(B1099/100000)</f>
        <v>72.036407292011504</v>
      </c>
      <c r="N1099" s="5">
        <v>385784</v>
      </c>
      <c r="O1099" s="18">
        <v>9420</v>
      </c>
    </row>
    <row r="1100" spans="1:15" x14ac:dyDescent="0.2">
      <c r="A1100" s="5" t="s">
        <v>10</v>
      </c>
      <c r="B1100" s="13">
        <v>13076721</v>
      </c>
      <c r="C1100" s="6">
        <f t="shared" si="4042"/>
        <v>44219</v>
      </c>
      <c r="D1100" s="5">
        <f t="shared" ref="D1100" si="4807">N1100-N1099</f>
        <v>2079</v>
      </c>
      <c r="E1100" s="13">
        <f t="shared" ref="E1100" si="4808">SUM(D1094:D1100)/7</f>
        <v>2166.7142857142858</v>
      </c>
      <c r="F1100" s="13">
        <f t="shared" ref="F1100" si="4809">SUM(D1096:D1100)/5</f>
        <v>2545.1999999999998</v>
      </c>
      <c r="G1100" s="13">
        <f t="shared" ref="G1100" si="4810">N1100/(B1100/100000)</f>
        <v>2966.0570107751018</v>
      </c>
      <c r="H1100" s="5">
        <f t="shared" si="4046"/>
        <v>315</v>
      </c>
      <c r="I1100" s="5">
        <f t="shared" si="4046"/>
        <v>311</v>
      </c>
      <c r="J1100" s="8">
        <f t="shared" ref="J1100" si="4811">E1100/(SUM(N1093:N1099)/7)*100</f>
        <v>0.57238174129794461</v>
      </c>
      <c r="K1100" s="5">
        <f t="shared" ref="K1100" si="4812">O1100-O1099</f>
        <v>163</v>
      </c>
      <c r="L1100" s="8">
        <f t="shared" ref="L1100" si="4813">SUM(K1094:K1100)/7</f>
        <v>134.85714285714286</v>
      </c>
      <c r="M1100" s="8">
        <f t="shared" ref="M1100" si="4814">O1100/(B1100/100000)</f>
        <v>73.282897142181127</v>
      </c>
      <c r="N1100" s="5">
        <v>387863</v>
      </c>
      <c r="O1100" s="18">
        <v>9583</v>
      </c>
    </row>
    <row r="1101" spans="1:15" x14ac:dyDescent="0.2">
      <c r="A1101" s="5" t="s">
        <v>10</v>
      </c>
      <c r="B1101" s="13">
        <v>13076721</v>
      </c>
      <c r="C1101" s="6">
        <f t="shared" si="4042"/>
        <v>44220</v>
      </c>
      <c r="D1101" s="5">
        <f t="shared" ref="D1101" si="4815">N1101-N1100</f>
        <v>2135</v>
      </c>
      <c r="E1101" s="13">
        <f t="shared" ref="E1101" si="4816">SUM(D1095:D1101)/7</f>
        <v>2161.4285714285716</v>
      </c>
      <c r="F1101" s="13">
        <f t="shared" ref="F1101" si="4817">SUM(D1097:D1101)/5</f>
        <v>2416</v>
      </c>
      <c r="G1101" s="13">
        <f t="shared" ref="G1101" si="4818">N1101/(B1101/100000)</f>
        <v>2982.3837336592251</v>
      </c>
      <c r="H1101" s="5">
        <f t="shared" si="4046"/>
        <v>316</v>
      </c>
      <c r="I1101" s="5">
        <f t="shared" si="4046"/>
        <v>312</v>
      </c>
      <c r="J1101" s="8">
        <f t="shared" ref="J1101" si="4819">E1101/(SUM(N1094:N1100)/7)*100</f>
        <v>0.56773579609842051</v>
      </c>
      <c r="K1101" s="5">
        <f t="shared" ref="K1101" si="4820">O1101-O1100</f>
        <v>59</v>
      </c>
      <c r="L1101" s="8">
        <f t="shared" ref="L1101" si="4821">SUM(K1095:K1101)/7</f>
        <v>136</v>
      </c>
      <c r="M1101" s="8">
        <f t="shared" ref="M1101" si="4822">O1101/(B1101/100000)</f>
        <v>73.734080584880559</v>
      </c>
      <c r="N1101" s="5">
        <v>389998</v>
      </c>
      <c r="O1101" s="18">
        <v>9642</v>
      </c>
    </row>
    <row r="1102" spans="1:15" x14ac:dyDescent="0.2">
      <c r="A1102" s="5" t="s">
        <v>10</v>
      </c>
      <c r="B1102" s="13">
        <v>13076721</v>
      </c>
      <c r="C1102" s="6">
        <f t="shared" si="4042"/>
        <v>44221</v>
      </c>
      <c r="D1102" s="5">
        <f t="shared" ref="D1102" si="4823">N1102-N1101</f>
        <v>1105</v>
      </c>
      <c r="E1102" s="13">
        <f t="shared" ref="E1102" si="4824">SUM(D1096:D1102)/7</f>
        <v>2280.8571428571427</v>
      </c>
      <c r="F1102" s="13">
        <f t="shared" ref="F1102" si="4825">SUM(D1098:D1102)/5</f>
        <v>2161.6</v>
      </c>
      <c r="G1102" s="13">
        <f t="shared" ref="G1102" si="4826">N1102/(B1102/100000)</f>
        <v>2990.8338642385961</v>
      </c>
      <c r="H1102" s="5">
        <f t="shared" si="4046"/>
        <v>317</v>
      </c>
      <c r="I1102" s="5">
        <f t="shared" si="4046"/>
        <v>313</v>
      </c>
      <c r="J1102" s="8">
        <f t="shared" ref="J1102" si="4827">E1102/(SUM(N1095:N1101)/7)*100</f>
        <v>0.59572359559449606</v>
      </c>
      <c r="K1102" s="5">
        <f t="shared" ref="K1102" si="4828">O1102-O1101</f>
        <v>29</v>
      </c>
      <c r="L1102" s="8">
        <f t="shared" ref="L1102" si="4829">SUM(K1096:K1102)/7</f>
        <v>139.14285714285714</v>
      </c>
      <c r="M1102" s="8">
        <f t="shared" ref="M1102" si="4830">O1102/(B1102/100000)</f>
        <v>73.955848717732835</v>
      </c>
      <c r="N1102" s="5">
        <v>391103</v>
      </c>
      <c r="O1102" s="18">
        <v>9671</v>
      </c>
    </row>
    <row r="1103" spans="1:15" x14ac:dyDescent="0.2">
      <c r="A1103" s="5" t="s">
        <v>10</v>
      </c>
      <c r="B1103" s="13">
        <v>13076721</v>
      </c>
      <c r="C1103" s="6">
        <f t="shared" si="4042"/>
        <v>44222</v>
      </c>
      <c r="D1103" s="5">
        <f t="shared" ref="D1103" si="4831">N1103-N1102</f>
        <v>760</v>
      </c>
      <c r="E1103" s="13">
        <f t="shared" ref="E1103" si="4832">SUM(D1097:D1103)/7</f>
        <v>1992.1428571428571</v>
      </c>
      <c r="F1103" s="13">
        <f t="shared" ref="F1103" si="4833">SUM(D1099:D1103)/5</f>
        <v>1751.2</v>
      </c>
      <c r="G1103" s="13">
        <f t="shared" ref="G1103" si="4834">N1103/(B1103/100000)</f>
        <v>2996.6457187547244</v>
      </c>
      <c r="H1103" s="5">
        <f t="shared" si="4046"/>
        <v>318</v>
      </c>
      <c r="I1103" s="5">
        <f t="shared" si="4046"/>
        <v>314</v>
      </c>
      <c r="J1103" s="8">
        <f t="shared" ref="J1103" si="4835">E1103/(SUM(N1096:N1102)/7)*100</f>
        <v>0.51723472850091312</v>
      </c>
      <c r="K1103" s="5">
        <f t="shared" ref="K1103" si="4836">O1103-O1102</f>
        <v>102</v>
      </c>
      <c r="L1103" s="8">
        <f t="shared" ref="L1103" si="4837">SUM(K1097:K1103)/7</f>
        <v>120.57142857142857</v>
      </c>
      <c r="M1103" s="8">
        <f t="shared" ref="M1103" si="4838">O1103/(B1103/100000)</f>
        <v>74.735860771213211</v>
      </c>
      <c r="N1103" s="5">
        <v>391863</v>
      </c>
      <c r="O1103" s="18">
        <v>9773</v>
      </c>
    </row>
    <row r="1104" spans="1:15" x14ac:dyDescent="0.2">
      <c r="A1104" s="5" t="s">
        <v>10</v>
      </c>
      <c r="B1104" s="13">
        <v>13076721</v>
      </c>
      <c r="C1104" s="6">
        <f t="shared" si="4042"/>
        <v>44223</v>
      </c>
      <c r="D1104" s="5">
        <f t="shared" ref="D1104" si="4839">N1104-N1103</f>
        <v>1868</v>
      </c>
      <c r="E1104" s="13">
        <f t="shared" ref="E1104" si="4840">SUM(D1098:D1104)/7</f>
        <v>1919.4285714285713</v>
      </c>
      <c r="F1104" s="13">
        <f t="shared" ref="F1104" si="4841">SUM(D1100:D1104)/5</f>
        <v>1589.4</v>
      </c>
      <c r="G1104" s="13">
        <f t="shared" ref="G1104" si="4842">N1104/(B1104/100000)</f>
        <v>3010.9306453812083</v>
      </c>
      <c r="H1104" s="5">
        <f t="shared" si="4046"/>
        <v>319</v>
      </c>
      <c r="I1104" s="5">
        <f t="shared" si="4046"/>
        <v>315</v>
      </c>
      <c r="J1104" s="8">
        <f t="shared" ref="J1104" si="4843">E1104/(SUM(N1097:N1103)/7)*100</f>
        <v>0.49579097960046681</v>
      </c>
      <c r="K1104" s="5">
        <f t="shared" ref="K1104" si="4844">O1104-O1103</f>
        <v>170</v>
      </c>
      <c r="L1104" s="8">
        <f t="shared" ref="L1104" si="4845">SUM(K1098:K1104)/7</f>
        <v>119.57142857142857</v>
      </c>
      <c r="M1104" s="8">
        <f t="shared" ref="M1104" si="4846">O1104/(B1104/100000)</f>
        <v>76.035880860347177</v>
      </c>
      <c r="N1104" s="5">
        <v>393731</v>
      </c>
      <c r="O1104" s="18">
        <v>9943</v>
      </c>
    </row>
    <row r="1105" spans="1:15" x14ac:dyDescent="0.2">
      <c r="A1105" s="5" t="s">
        <v>10</v>
      </c>
      <c r="B1105" s="13">
        <v>13076721</v>
      </c>
      <c r="C1105" s="6">
        <f t="shared" si="4042"/>
        <v>44224</v>
      </c>
      <c r="D1105" s="5">
        <f t="shared" ref="D1105" si="4847">N1105-N1104</f>
        <v>2869</v>
      </c>
      <c r="E1105" s="13">
        <f t="shared" ref="E1105" si="4848">SUM(D1099:D1105)/7</f>
        <v>1927.5714285714287</v>
      </c>
      <c r="F1105" s="13">
        <f t="shared" ref="F1105" si="4849">SUM(D1101:D1105)/5</f>
        <v>1747.4</v>
      </c>
      <c r="G1105" s="13">
        <f t="shared" ref="G1105" si="4850">N1105/(B1105/100000)</f>
        <v>3032.8703961795927</v>
      </c>
      <c r="H1105" s="5">
        <f t="shared" si="4046"/>
        <v>320</v>
      </c>
      <c r="I1105" s="5">
        <f t="shared" si="4046"/>
        <v>316</v>
      </c>
      <c r="J1105" s="8">
        <f t="shared" ref="J1105" si="4851">E1105/(SUM(N1098:N1104)/7)*100</f>
        <v>0.4954379538592425</v>
      </c>
      <c r="K1105" s="5">
        <f t="shared" ref="K1105" si="4852">O1105-O1104</f>
        <v>173</v>
      </c>
      <c r="L1105" s="8">
        <f t="shared" ref="L1105" si="4853">SUM(K1099:K1105)/7</f>
        <v>119.14285714285714</v>
      </c>
      <c r="M1105" s="8">
        <f t="shared" ref="M1105" si="4854">O1105/(B1105/100000)</f>
        <v>77.358842480465853</v>
      </c>
      <c r="N1105" s="5">
        <v>396600</v>
      </c>
      <c r="O1105" s="18">
        <v>10116</v>
      </c>
    </row>
    <row r="1106" spans="1:15" x14ac:dyDescent="0.2">
      <c r="A1106" s="5" t="s">
        <v>10</v>
      </c>
      <c r="B1106" s="13">
        <v>13076721</v>
      </c>
      <c r="C1106" s="6">
        <f t="shared" si="4042"/>
        <v>44225</v>
      </c>
      <c r="D1106" s="5">
        <f t="shared" ref="D1106" si="4855">N1106-N1105</f>
        <v>1973</v>
      </c>
      <c r="E1106" s="13">
        <f t="shared" ref="E1106" si="4856">SUM(D1100:D1106)/7</f>
        <v>1827</v>
      </c>
      <c r="F1106" s="13">
        <f t="shared" ref="F1106" si="4857">SUM(D1102:D1106)/5</f>
        <v>1715</v>
      </c>
      <c r="G1106" s="13">
        <f t="shared" ref="G1106" si="4858">N1106/(B1106/100000)</f>
        <v>3047.9582763905414</v>
      </c>
      <c r="H1106" s="5">
        <f t="shared" si="4046"/>
        <v>321</v>
      </c>
      <c r="I1106" s="5">
        <f t="shared" si="4046"/>
        <v>317</v>
      </c>
      <c r="J1106" s="8">
        <f t="shared" ref="J1106" si="4859">E1106/(SUM(N1099:N1105)/7)*100</f>
        <v>0.4672733291388711</v>
      </c>
      <c r="K1106" s="5">
        <f t="shared" ref="K1106" si="4860">O1106-O1105</f>
        <v>113</v>
      </c>
      <c r="L1106" s="8">
        <f t="shared" ref="L1106" si="4861">SUM(K1100:K1106)/7</f>
        <v>115.57142857142857</v>
      </c>
      <c r="M1106" s="8">
        <f t="shared" ref="M1106" si="4862">O1106/(B1106/100000)</f>
        <v>78.222973480890204</v>
      </c>
      <c r="N1106" s="5">
        <v>398573</v>
      </c>
      <c r="O1106" s="18">
        <v>10229</v>
      </c>
    </row>
    <row r="1107" spans="1:15" x14ac:dyDescent="0.2">
      <c r="A1107" s="5" t="s">
        <v>10</v>
      </c>
      <c r="B1107" s="13">
        <v>13076721</v>
      </c>
      <c r="C1107" s="6">
        <f t="shared" si="4042"/>
        <v>44226</v>
      </c>
      <c r="D1107" s="5">
        <f t="shared" ref="D1107" si="4863">N1107-N1106</f>
        <v>1931</v>
      </c>
      <c r="E1107" s="13">
        <f t="shared" ref="E1107" si="4864">SUM(D1101:D1107)/7</f>
        <v>1805.8571428571429</v>
      </c>
      <c r="F1107" s="13">
        <f t="shared" ref="F1107" si="4865">SUM(D1103:D1107)/5</f>
        <v>1880.2</v>
      </c>
      <c r="G1107" s="13">
        <f t="shared" ref="G1107" si="4866">N1107/(B1107/100000)</f>
        <v>3062.7249751677045</v>
      </c>
      <c r="H1107" s="5">
        <f t="shared" si="4046"/>
        <v>322</v>
      </c>
      <c r="I1107" s="5">
        <f t="shared" si="4046"/>
        <v>318</v>
      </c>
      <c r="J1107" s="8">
        <f t="shared" ref="J1107" si="4867">E1107/(SUM(N1100:N1106)/7)*100</f>
        <v>0.45971769602190188</v>
      </c>
      <c r="K1107" s="5">
        <f t="shared" ref="K1107" si="4868">O1107-O1106</f>
        <v>115</v>
      </c>
      <c r="L1107" s="8">
        <f t="shared" ref="L1107" si="4869">SUM(K1101:K1107)/7</f>
        <v>108.71428571428571</v>
      </c>
      <c r="M1107" s="8">
        <f t="shared" ref="M1107" si="4870">O1107/(B1107/100000)</f>
        <v>79.102398835304356</v>
      </c>
      <c r="N1107" s="5">
        <v>400504</v>
      </c>
      <c r="O1107" s="18">
        <v>10344</v>
      </c>
    </row>
    <row r="1108" spans="1:15" x14ac:dyDescent="0.2">
      <c r="A1108" s="5" t="s">
        <v>10</v>
      </c>
      <c r="B1108" s="13">
        <v>13076721</v>
      </c>
      <c r="C1108" s="6">
        <f t="shared" si="4042"/>
        <v>44227</v>
      </c>
      <c r="D1108" s="5">
        <f t="shared" ref="D1108" si="4871">N1108-N1107</f>
        <v>1669</v>
      </c>
      <c r="E1108" s="13">
        <f t="shared" ref="E1108" si="4872">SUM(D1102:D1108)/7</f>
        <v>1739.2857142857142</v>
      </c>
      <c r="F1108" s="13">
        <f t="shared" ref="F1108" si="4873">SUM(D1104:D1108)/5</f>
        <v>2062</v>
      </c>
      <c r="G1108" s="13">
        <f t="shared" ref="G1108" si="4874">N1108/(B1108/100000)</f>
        <v>3075.4881135722021</v>
      </c>
      <c r="H1108" s="5">
        <f t="shared" si="4046"/>
        <v>323</v>
      </c>
      <c r="I1108" s="5">
        <f t="shared" si="4046"/>
        <v>319</v>
      </c>
      <c r="J1108" s="8">
        <f t="shared" ref="J1108" si="4875">E1108/(SUM(N1101:N1107)/7)*100</f>
        <v>0.44074440372259782</v>
      </c>
      <c r="K1108" s="5">
        <f t="shared" ref="K1108" si="4876">O1108-O1107</f>
        <v>35</v>
      </c>
      <c r="L1108" s="8">
        <f t="shared" ref="L1108" si="4877">SUM(K1102:K1108)/7</f>
        <v>105.28571428571429</v>
      </c>
      <c r="M1108" s="8">
        <f t="shared" ref="M1108" si="4878">O1108/(B1108/100000)</f>
        <v>79.370050030126052</v>
      </c>
      <c r="N1108" s="5">
        <v>402173</v>
      </c>
      <c r="O1108" s="18">
        <v>10379</v>
      </c>
    </row>
    <row r="1109" spans="1:15" x14ac:dyDescent="0.2">
      <c r="A1109" s="5" t="s">
        <v>10</v>
      </c>
      <c r="B1109" s="13">
        <v>13076721</v>
      </c>
      <c r="C1109" s="6">
        <f t="shared" si="4042"/>
        <v>44228</v>
      </c>
      <c r="D1109" s="5">
        <f t="shared" ref="D1109" si="4879">N1109-N1108</f>
        <v>1281</v>
      </c>
      <c r="E1109" s="13">
        <f t="shared" ref="E1109" si="4880">SUM(D1103:D1109)/7</f>
        <v>1764.4285714285713</v>
      </c>
      <c r="F1109" s="13">
        <f t="shared" ref="F1109" si="4881">SUM(D1105:D1109)/5</f>
        <v>1944.6</v>
      </c>
      <c r="G1109" s="13">
        <f t="shared" ref="G1109" si="4882">N1109/(B1109/100000)</f>
        <v>3085.284147302676</v>
      </c>
      <c r="H1109" s="5">
        <f t="shared" si="4046"/>
        <v>324</v>
      </c>
      <c r="I1109" s="5">
        <f t="shared" si="4046"/>
        <v>320</v>
      </c>
      <c r="J1109" s="8">
        <f t="shared" ref="J1109" si="4883">E1109/(SUM(N1102:N1108)/7)*100</f>
        <v>0.44515374942287872</v>
      </c>
      <c r="K1109" s="5">
        <f t="shared" ref="K1109" si="4884">O1109-O1108</f>
        <v>15</v>
      </c>
      <c r="L1109" s="8">
        <f t="shared" ref="L1109" si="4885">SUM(K1103:K1109)/7</f>
        <v>103.28571428571429</v>
      </c>
      <c r="M1109" s="8">
        <f t="shared" ref="M1109" si="4886">O1109/(B1109/100000)</f>
        <v>79.48475768504963</v>
      </c>
      <c r="N1109" s="5">
        <v>403454</v>
      </c>
      <c r="O1109" s="18">
        <v>10394</v>
      </c>
    </row>
    <row r="1110" spans="1:15" x14ac:dyDescent="0.2">
      <c r="A1110" s="5" t="s">
        <v>10</v>
      </c>
      <c r="B1110" s="13">
        <v>13076721</v>
      </c>
      <c r="C1110" s="6">
        <f t="shared" si="4042"/>
        <v>44229</v>
      </c>
      <c r="D1110" s="5">
        <f t="shared" ref="D1110" si="4887">N1110-N1109</f>
        <v>761</v>
      </c>
      <c r="E1110" s="13">
        <f t="shared" ref="E1110" si="4888">SUM(D1104:D1110)/7</f>
        <v>1764.5714285714287</v>
      </c>
      <c r="F1110" s="13">
        <f t="shared" ref="F1110" si="4889">SUM(D1106:D1110)/5</f>
        <v>1523</v>
      </c>
      <c r="G1110" s="13">
        <f t="shared" ref="G1110" si="4890">N1110/(B1110/100000)</f>
        <v>3091.1036489957992</v>
      </c>
      <c r="H1110" s="5">
        <f t="shared" si="4046"/>
        <v>325</v>
      </c>
      <c r="I1110" s="5">
        <f t="shared" si="4046"/>
        <v>321</v>
      </c>
      <c r="J1110" s="8">
        <f t="shared" ref="J1110" si="4891">E1110/(SUM(N1103:N1109)/7)*100</f>
        <v>0.44321679516078455</v>
      </c>
      <c r="K1110" s="5">
        <f t="shared" ref="K1110" si="4892">O1110-O1109</f>
        <v>102</v>
      </c>
      <c r="L1110" s="8">
        <f t="shared" ref="L1110" si="4893">SUM(K1104:K1110)/7</f>
        <v>103.28571428571429</v>
      </c>
      <c r="M1110" s="8">
        <f t="shared" ref="M1110" si="4894">O1110/(B1110/100000)</f>
        <v>80.264769738530021</v>
      </c>
      <c r="N1110" s="5">
        <v>404215</v>
      </c>
      <c r="O1110" s="18">
        <v>10496</v>
      </c>
    </row>
    <row r="1111" spans="1:15" x14ac:dyDescent="0.2">
      <c r="A1111" s="5" t="s">
        <v>10</v>
      </c>
      <c r="B1111" s="13">
        <v>13076721</v>
      </c>
      <c r="C1111" s="6">
        <f t="shared" si="4042"/>
        <v>44230</v>
      </c>
      <c r="D1111" s="5">
        <f t="shared" ref="D1111" si="4895">N1111-N1110</f>
        <v>1451</v>
      </c>
      <c r="E1111" s="13">
        <f t="shared" ref="E1111" si="4896">SUM(D1105:D1111)/7</f>
        <v>1705</v>
      </c>
      <c r="F1111" s="13">
        <f t="shared" ref="F1111" si="4897">SUM(D1107:D1111)/5</f>
        <v>1418.6</v>
      </c>
      <c r="G1111" s="13">
        <f t="shared" ref="G1111" si="4898">N1111/(B1111/100000)</f>
        <v>3102.1997028154074</v>
      </c>
      <c r="H1111" s="5">
        <f t="shared" si="4046"/>
        <v>326</v>
      </c>
      <c r="I1111" s="5">
        <f t="shared" si="4046"/>
        <v>322</v>
      </c>
      <c r="J1111" s="8">
        <f t="shared" ref="J1111" si="4899">E1111/(SUM(N1104:N1110)/7)*100</f>
        <v>0.42636420469768682</v>
      </c>
      <c r="K1111" s="5">
        <f t="shared" ref="K1111" si="4900">O1111-O1110</f>
        <v>271</v>
      </c>
      <c r="L1111" s="8">
        <f t="shared" ref="L1111" si="4901">SUM(K1105:K1111)/7</f>
        <v>117.71428571428571</v>
      </c>
      <c r="M1111" s="8">
        <f t="shared" ref="M1111" si="4902">O1111/(B1111/100000)</f>
        <v>82.337154704149455</v>
      </c>
      <c r="N1111" s="5">
        <v>405666</v>
      </c>
      <c r="O1111" s="18">
        <v>10767</v>
      </c>
    </row>
    <row r="1112" spans="1:15" x14ac:dyDescent="0.2">
      <c r="A1112" s="5" t="s">
        <v>10</v>
      </c>
      <c r="B1112" s="13">
        <v>13076721</v>
      </c>
      <c r="C1112" s="6">
        <f t="shared" si="4042"/>
        <v>44231</v>
      </c>
      <c r="D1112" s="5">
        <f t="shared" ref="D1112" si="4903">N1112-N1111</f>
        <v>2355</v>
      </c>
      <c r="E1112" s="13">
        <f t="shared" ref="E1112" si="4904">SUM(D1106:D1112)/7</f>
        <v>1631.5714285714287</v>
      </c>
      <c r="F1112" s="13">
        <f t="shared" ref="F1112" si="4905">SUM(D1108:D1112)/5</f>
        <v>1503.4</v>
      </c>
      <c r="G1112" s="13">
        <f t="shared" ref="G1112" si="4906">N1112/(B1112/100000)</f>
        <v>3120.2088046384106</v>
      </c>
      <c r="H1112" s="5">
        <f t="shared" si="4046"/>
        <v>327</v>
      </c>
      <c r="I1112" s="5">
        <f t="shared" si="4046"/>
        <v>323</v>
      </c>
      <c r="J1112" s="8">
        <f t="shared" ref="J1112" si="4907">E1112/(SUM(N1105:N1111)/7)*100</f>
        <v>0.40626995377394226</v>
      </c>
      <c r="K1112" s="5">
        <f t="shared" ref="K1112" si="4908">O1112-O1111</f>
        <v>128</v>
      </c>
      <c r="L1112" s="8">
        <f t="shared" ref="L1112" si="4909">SUM(K1106:K1112)/7</f>
        <v>111.28571428571429</v>
      </c>
      <c r="M1112" s="8">
        <f t="shared" ref="M1112" si="4910">O1112/(B1112/100000)</f>
        <v>83.315993359497384</v>
      </c>
      <c r="N1112" s="5">
        <v>408021</v>
      </c>
      <c r="O1112" s="18">
        <v>10895</v>
      </c>
    </row>
    <row r="1113" spans="1:15" x14ac:dyDescent="0.2">
      <c r="A1113" s="5" t="s">
        <v>10</v>
      </c>
      <c r="B1113" s="13">
        <v>13076721</v>
      </c>
      <c r="C1113" s="6">
        <f t="shared" si="4042"/>
        <v>44232</v>
      </c>
      <c r="D1113" s="5">
        <f t="shared" ref="D1113" si="4911">N1113-N1112</f>
        <v>1984</v>
      </c>
      <c r="E1113" s="13">
        <f t="shared" ref="E1113" si="4912">SUM(D1107:D1113)/7</f>
        <v>1633.1428571428571</v>
      </c>
      <c r="F1113" s="13">
        <f t="shared" ref="F1113" si="4913">SUM(D1109:D1113)/5</f>
        <v>1566.4</v>
      </c>
      <c r="G1113" s="13">
        <f t="shared" ref="G1113" si="4914">N1113/(B1113/100000)</f>
        <v>3135.3808037963031</v>
      </c>
      <c r="H1113" s="5">
        <f t="shared" si="4046"/>
        <v>328</v>
      </c>
      <c r="I1113" s="5">
        <f t="shared" si="4046"/>
        <v>324</v>
      </c>
      <c r="J1113" s="8">
        <f t="shared" ref="J1113" si="4915">E1113/(SUM(N1106:N1112)/7)*100</f>
        <v>0.40501579037244306</v>
      </c>
      <c r="K1113" s="5">
        <f t="shared" ref="K1113" si="4916">O1113-O1112</f>
        <v>128</v>
      </c>
      <c r="L1113" s="8">
        <f t="shared" ref="L1113" si="4917">SUM(K1107:K1113)/7</f>
        <v>113.42857142857143</v>
      </c>
      <c r="M1113" s="8">
        <f t="shared" ref="M1113" si="4918">O1113/(B1113/100000)</f>
        <v>84.294832014845312</v>
      </c>
      <c r="N1113" s="5">
        <v>410005</v>
      </c>
      <c r="O1113" s="18">
        <v>11023</v>
      </c>
    </row>
    <row r="1114" spans="1:15" x14ac:dyDescent="0.2">
      <c r="A1114" s="5" t="s">
        <v>10</v>
      </c>
      <c r="B1114" s="13">
        <v>13076721</v>
      </c>
      <c r="C1114" s="6">
        <f t="shared" si="4042"/>
        <v>44233</v>
      </c>
      <c r="D1114" s="5">
        <f t="shared" ref="D1114" si="4919">N1114-N1113</f>
        <v>1616</v>
      </c>
      <c r="E1114" s="13">
        <f t="shared" ref="E1114" si="4920">SUM(D1108:D1114)/7</f>
        <v>1588.1428571428571</v>
      </c>
      <c r="F1114" s="13">
        <f t="shared" ref="F1114" si="4921">SUM(D1110:D1114)/5</f>
        <v>1633.4</v>
      </c>
      <c r="G1114" s="13">
        <f t="shared" ref="G1114" si="4922">N1114/(B1114/100000)</f>
        <v>3147.7386418200708</v>
      </c>
      <c r="H1114" s="5">
        <f t="shared" si="4046"/>
        <v>329</v>
      </c>
      <c r="I1114" s="5">
        <f t="shared" ref="I1114:I1353" si="4923">I1113+1</f>
        <v>325</v>
      </c>
      <c r="J1114" s="8">
        <f t="shared" ref="J1114" si="4924">E1114/(SUM(N1107:N1113)/7)*100</f>
        <v>0.392267146735506</v>
      </c>
      <c r="K1114" s="5">
        <f t="shared" ref="K1114" si="4925">O1114-O1113</f>
        <v>73</v>
      </c>
      <c r="L1114" s="8">
        <f t="shared" ref="L1114" si="4926">SUM(K1108:K1114)/7</f>
        <v>107.42857142857143</v>
      </c>
      <c r="M1114" s="8">
        <f t="shared" ref="M1114" si="4927">O1114/(B1114/100000)</f>
        <v>84.853075935473427</v>
      </c>
      <c r="N1114" s="5">
        <v>411621</v>
      </c>
      <c r="O1114" s="18">
        <v>11096</v>
      </c>
    </row>
    <row r="1115" spans="1:15" x14ac:dyDescent="0.2">
      <c r="A1115" s="5" t="s">
        <v>10</v>
      </c>
      <c r="B1115" s="13">
        <v>13076721</v>
      </c>
      <c r="C1115" s="6">
        <f t="shared" si="4042"/>
        <v>44234</v>
      </c>
      <c r="D1115" s="5">
        <f t="shared" ref="D1115" si="4928">N1115-N1114</f>
        <v>1387</v>
      </c>
      <c r="E1115" s="13">
        <f t="shared" ref="E1115" si="4929">SUM(D1109:D1115)/7</f>
        <v>1547.8571428571429</v>
      </c>
      <c r="F1115" s="13">
        <f t="shared" ref="F1115" si="4930">SUM(D1111:D1115)/5</f>
        <v>1758.6</v>
      </c>
      <c r="G1115" s="13">
        <f t="shared" ref="G1115" si="4931">N1115/(B1115/100000)</f>
        <v>3158.3452763120049</v>
      </c>
      <c r="H1115" s="5">
        <f t="shared" ref="H1115:H1353" si="4932">H1114+1</f>
        <v>330</v>
      </c>
      <c r="I1115" s="5">
        <f t="shared" si="4923"/>
        <v>326</v>
      </c>
      <c r="J1115" s="8">
        <f t="shared" ref="J1115" si="4933">E1115/(SUM(N1108:N1114)/7)*100</f>
        <v>0.38082283742010548</v>
      </c>
      <c r="K1115" s="5">
        <f t="shared" ref="K1115" si="4934">O1115-O1114</f>
        <v>30</v>
      </c>
      <c r="L1115" s="8">
        <f t="shared" ref="L1115" si="4935">SUM(K1109:K1115)/7</f>
        <v>106.71428571428571</v>
      </c>
      <c r="M1115" s="8">
        <f t="shared" ref="M1115" si="4936">O1115/(B1115/100000)</f>
        <v>85.082491245320597</v>
      </c>
      <c r="N1115" s="5">
        <v>413008</v>
      </c>
      <c r="O1115" s="18">
        <v>11126</v>
      </c>
    </row>
    <row r="1116" spans="1:15" x14ac:dyDescent="0.2">
      <c r="A1116" s="5" t="s">
        <v>10</v>
      </c>
      <c r="B1116" s="13">
        <v>13076721</v>
      </c>
      <c r="C1116" s="6">
        <f t="shared" si="4042"/>
        <v>44235</v>
      </c>
      <c r="D1116" s="5">
        <f t="shared" ref="D1116" si="4937">N1116-N1115</f>
        <v>855</v>
      </c>
      <c r="E1116" s="13">
        <f t="shared" ref="E1116" si="4938">SUM(D1110:D1116)/7</f>
        <v>1487</v>
      </c>
      <c r="F1116" s="13">
        <f t="shared" ref="F1116" si="4939">SUM(D1112:D1116)/5</f>
        <v>1639.4</v>
      </c>
      <c r="G1116" s="13">
        <f t="shared" ref="G1116" si="4940">N1116/(B1116/100000)</f>
        <v>3164.8836126426495</v>
      </c>
      <c r="H1116" s="5">
        <f t="shared" si="4932"/>
        <v>331</v>
      </c>
      <c r="I1116" s="5">
        <f t="shared" si="4923"/>
        <v>327</v>
      </c>
      <c r="J1116" s="8">
        <f t="shared" ref="J1116" si="4941">E1116/(SUM(N1109:N1115)/7)*100</f>
        <v>0.36446206044138812</v>
      </c>
      <c r="K1116" s="5">
        <f t="shared" ref="K1116" si="4942">O1116-O1115</f>
        <v>20</v>
      </c>
      <c r="L1116" s="8">
        <f t="shared" ref="L1116" si="4943">SUM(K1110:K1116)/7</f>
        <v>107.42857142857143</v>
      </c>
      <c r="M1116" s="8">
        <f t="shared" ref="M1116" si="4944">O1116/(B1116/100000)</f>
        <v>85.2354347852187</v>
      </c>
      <c r="N1116" s="5">
        <v>413863</v>
      </c>
      <c r="O1116" s="18">
        <v>11146</v>
      </c>
    </row>
    <row r="1117" spans="1:15" x14ac:dyDescent="0.2">
      <c r="A1117" s="5" t="s">
        <v>10</v>
      </c>
      <c r="B1117" s="13">
        <v>13076721</v>
      </c>
      <c r="C1117" s="6">
        <f t="shared" si="4042"/>
        <v>44236</v>
      </c>
      <c r="D1117" s="5">
        <f t="shared" ref="D1117" si="4945">N1117-N1116</f>
        <v>469</v>
      </c>
      <c r="E1117" s="13">
        <f t="shared" ref="E1117" si="4946">SUM(D1111:D1117)/7</f>
        <v>1445.2857142857142</v>
      </c>
      <c r="F1117" s="13">
        <f t="shared" ref="F1117" si="4947">SUM(D1113:D1117)/5</f>
        <v>1262.2</v>
      </c>
      <c r="G1117" s="13">
        <f t="shared" ref="G1117" si="4948">N1117/(B1117/100000)</f>
        <v>3168.4701386532602</v>
      </c>
      <c r="H1117" s="5">
        <f t="shared" si="4932"/>
        <v>332</v>
      </c>
      <c r="I1117" s="5">
        <f t="shared" si="4923"/>
        <v>328</v>
      </c>
      <c r="J1117" s="8">
        <f t="shared" ref="J1117" si="4949">E1117/(SUM(N1110:N1116)/7)*100</f>
        <v>0.35295156047710036</v>
      </c>
      <c r="K1117" s="5">
        <f t="shared" ref="K1117" si="4950">O1117-O1116</f>
        <v>80</v>
      </c>
      <c r="L1117" s="8">
        <f t="shared" ref="L1117" si="4951">SUM(K1111:K1117)/7</f>
        <v>104.28571428571429</v>
      </c>
      <c r="M1117" s="8">
        <f t="shared" ref="M1117" si="4952">O1117/(B1117/100000)</f>
        <v>85.847208944811157</v>
      </c>
      <c r="N1117" s="5">
        <v>414332</v>
      </c>
      <c r="O1117" s="18">
        <v>11226</v>
      </c>
    </row>
    <row r="1118" spans="1:15" x14ac:dyDescent="0.2">
      <c r="A1118" s="5" t="s">
        <v>10</v>
      </c>
      <c r="B1118" s="13">
        <v>13076721</v>
      </c>
      <c r="C1118" s="6">
        <f t="shared" si="4042"/>
        <v>44237</v>
      </c>
      <c r="D1118" s="5">
        <f t="shared" ref="D1118" si="4953">N1118-N1117</f>
        <v>944</v>
      </c>
      <c r="E1118" s="13">
        <f t="shared" ref="E1118" si="4954">SUM(D1112:D1118)/7</f>
        <v>1372.8571428571429</v>
      </c>
      <c r="F1118" s="13">
        <f t="shared" ref="F1118" si="4955">SUM(D1114:D1118)/5</f>
        <v>1054.2</v>
      </c>
      <c r="G1118" s="13">
        <f t="shared" ref="G1118" si="4956">N1118/(B1118/100000)</f>
        <v>3175.6890737364511</v>
      </c>
      <c r="H1118" s="5">
        <f t="shared" si="4932"/>
        <v>333</v>
      </c>
      <c r="I1118" s="5">
        <f t="shared" si="4923"/>
        <v>329</v>
      </c>
      <c r="J1118" s="8">
        <f t="shared" ref="J1118" si="4957">E1118/(SUM(N1111:N1117)/7)*100</f>
        <v>0.33408470524759809</v>
      </c>
      <c r="K1118" s="5">
        <f t="shared" ref="K1118" si="4958">O1118-O1117</f>
        <v>145</v>
      </c>
      <c r="L1118" s="8">
        <f t="shared" ref="L1118" si="4959">SUM(K1112:K1118)/7</f>
        <v>86.285714285714292</v>
      </c>
      <c r="M1118" s="8">
        <f t="shared" ref="M1118" si="4960">O1118/(B1118/100000)</f>
        <v>86.95604960907248</v>
      </c>
      <c r="N1118" s="5">
        <v>415276</v>
      </c>
      <c r="O1118" s="18">
        <v>11371</v>
      </c>
    </row>
    <row r="1119" spans="1:15" x14ac:dyDescent="0.2">
      <c r="A1119" s="5" t="s">
        <v>10</v>
      </c>
      <c r="B1119" s="13">
        <v>13076721</v>
      </c>
      <c r="C1119" s="6">
        <f t="shared" si="4042"/>
        <v>44238</v>
      </c>
      <c r="D1119" s="5">
        <f t="shared" ref="D1119" si="4961">N1119-N1118</f>
        <v>1510</v>
      </c>
      <c r="E1119" s="13">
        <f t="shared" ref="E1119" si="4962">SUM(D1113:D1119)/7</f>
        <v>1252.1428571428571</v>
      </c>
      <c r="F1119" s="13">
        <f t="shared" ref="F1119" si="4963">SUM(D1115:D1119)/5</f>
        <v>1033</v>
      </c>
      <c r="G1119" s="13">
        <f t="shared" ref="G1119" si="4964">N1119/(B1119/100000)</f>
        <v>3187.2363109987587</v>
      </c>
      <c r="H1119" s="5">
        <f t="shared" si="4932"/>
        <v>334</v>
      </c>
      <c r="I1119" s="5">
        <f t="shared" si="4923"/>
        <v>330</v>
      </c>
      <c r="J1119" s="8">
        <f t="shared" ref="J1119" si="4965">E1119/(SUM(N1112:N1118)/7)*100</f>
        <v>0.30369429470508219</v>
      </c>
      <c r="K1119" s="5">
        <f t="shared" ref="K1119" si="4966">O1119-O1118</f>
        <v>99</v>
      </c>
      <c r="L1119" s="8">
        <f t="shared" ref="L1119" si="4967">SUM(K1113:K1119)/7</f>
        <v>82.142857142857139</v>
      </c>
      <c r="M1119" s="8">
        <f t="shared" ref="M1119" si="4968">O1119/(B1119/100000)</f>
        <v>87.713120131568147</v>
      </c>
      <c r="N1119" s="5">
        <v>416786</v>
      </c>
      <c r="O1119" s="18">
        <v>11470</v>
      </c>
    </row>
    <row r="1120" spans="1:15" x14ac:dyDescent="0.2">
      <c r="A1120" s="5" t="s">
        <v>10</v>
      </c>
      <c r="B1120" s="13">
        <v>13076721</v>
      </c>
      <c r="C1120" s="6">
        <f t="shared" si="4042"/>
        <v>44239</v>
      </c>
      <c r="D1120" s="5">
        <f t="shared" ref="D1120" si="4969">N1120-N1119</f>
        <v>1670</v>
      </c>
      <c r="E1120" s="13">
        <f t="shared" ref="E1120" si="4970">SUM(D1114:D1120)/7</f>
        <v>1207.2857142857142</v>
      </c>
      <c r="F1120" s="13">
        <f t="shared" ref="F1120" si="4971">SUM(D1116:D1120)/5</f>
        <v>1089.5999999999999</v>
      </c>
      <c r="G1120" s="13">
        <f t="shared" ref="G1120" si="4972">N1120/(B1120/100000)</f>
        <v>3200.0070965802511</v>
      </c>
      <c r="H1120" s="5">
        <f t="shared" si="4932"/>
        <v>335</v>
      </c>
      <c r="I1120" s="5">
        <f t="shared" si="4923"/>
        <v>331</v>
      </c>
      <c r="J1120" s="8">
        <f t="shared" ref="J1120" si="4973">E1120/(SUM(N1113:N1119)/7)*100</f>
        <v>0.29192808986590513</v>
      </c>
      <c r="K1120" s="5">
        <f t="shared" ref="K1120" si="4974">O1120-O1119</f>
        <v>77</v>
      </c>
      <c r="L1120" s="8">
        <f t="shared" ref="L1120" si="4975">SUM(K1114:K1120)/7</f>
        <v>74.857142857142861</v>
      </c>
      <c r="M1120" s="8">
        <f t="shared" ref="M1120" si="4976">O1120/(B1120/100000)</f>
        <v>88.30195276017588</v>
      </c>
      <c r="N1120" s="5">
        <v>418456</v>
      </c>
      <c r="O1120" s="18">
        <v>11547</v>
      </c>
    </row>
    <row r="1121" spans="1:15" x14ac:dyDescent="0.2">
      <c r="A1121" s="5" t="s">
        <v>10</v>
      </c>
      <c r="B1121" s="13">
        <v>13076721</v>
      </c>
      <c r="C1121" s="6">
        <f t="shared" si="4042"/>
        <v>44240</v>
      </c>
      <c r="D1121" s="5">
        <f t="shared" ref="D1121" si="4977">N1121-N1120</f>
        <v>1188</v>
      </c>
      <c r="E1121" s="13">
        <f t="shared" ref="E1121" si="4978">SUM(D1115:D1121)/7</f>
        <v>1146.1428571428571</v>
      </c>
      <c r="F1121" s="13">
        <f t="shared" ref="F1121" si="4979">SUM(D1117:D1121)/5</f>
        <v>1156.2</v>
      </c>
      <c r="G1121" s="13">
        <f t="shared" ref="G1121" si="4980">N1121/(B1121/100000)</f>
        <v>3209.0919428501993</v>
      </c>
      <c r="H1121" s="5">
        <f t="shared" si="4932"/>
        <v>336</v>
      </c>
      <c r="I1121" s="5">
        <f t="shared" si="4923"/>
        <v>332</v>
      </c>
      <c r="J1121" s="8">
        <f t="shared" ref="J1121" si="4981">E1121/(SUM(N1114:N1120)/7)*100</f>
        <v>0.27633671816823513</v>
      </c>
      <c r="K1121" s="5">
        <f t="shared" ref="K1121" si="4982">O1121-O1120</f>
        <v>98</v>
      </c>
      <c r="L1121" s="8">
        <f t="shared" ref="L1121" si="4983">SUM(K1115:K1121)/7</f>
        <v>78.428571428571431</v>
      </c>
      <c r="M1121" s="8">
        <f t="shared" ref="M1121" si="4984">O1121/(B1121/100000)</f>
        <v>89.051376105676638</v>
      </c>
      <c r="N1121" s="5">
        <v>419644</v>
      </c>
      <c r="O1121" s="18">
        <v>11645</v>
      </c>
    </row>
    <row r="1122" spans="1:15" x14ac:dyDescent="0.2">
      <c r="A1122" s="5" t="s">
        <v>10</v>
      </c>
      <c r="B1122" s="13">
        <v>13076721</v>
      </c>
      <c r="C1122" s="6">
        <f t="shared" si="4042"/>
        <v>44241</v>
      </c>
      <c r="D1122" s="5">
        <f t="shared" ref="D1122" si="4985">N1122-N1121</f>
        <v>828</v>
      </c>
      <c r="E1122" s="13">
        <f t="shared" ref="E1122" si="4986">SUM(D1116:D1122)/7</f>
        <v>1066.2857142857142</v>
      </c>
      <c r="F1122" s="13">
        <f t="shared" ref="F1122" si="4987">SUM(D1118:D1122)/5</f>
        <v>1228</v>
      </c>
      <c r="G1122" s="13">
        <f t="shared" ref="G1122" si="4988">N1122/(B1122/100000)</f>
        <v>3215.4238054019811</v>
      </c>
      <c r="H1122" s="5">
        <f t="shared" si="4932"/>
        <v>337</v>
      </c>
      <c r="I1122" s="5">
        <f t="shared" si="4923"/>
        <v>333</v>
      </c>
      <c r="J1122" s="8">
        <f t="shared" ref="J1122" si="4989">E1122/(SUM(N1115:N1121)/7)*100</f>
        <v>0.25637458717817929</v>
      </c>
      <c r="K1122" s="5">
        <f t="shared" ref="K1122" si="4990">O1122-O1121</f>
        <v>34</v>
      </c>
      <c r="L1122" s="8">
        <f t="shared" ref="L1122" si="4991">SUM(K1116:K1122)/7</f>
        <v>79</v>
      </c>
      <c r="M1122" s="8">
        <f t="shared" ref="M1122" si="4992">O1122/(B1122/100000)</f>
        <v>89.31138012350344</v>
      </c>
      <c r="N1122" s="5">
        <v>420472</v>
      </c>
      <c r="O1122" s="18">
        <v>11679</v>
      </c>
    </row>
    <row r="1123" spans="1:15" x14ac:dyDescent="0.2">
      <c r="A1123" s="5" t="s">
        <v>10</v>
      </c>
      <c r="B1123" s="13">
        <v>13076721</v>
      </c>
      <c r="C1123" s="6">
        <f t="shared" si="4042"/>
        <v>44242</v>
      </c>
      <c r="D1123" s="5">
        <f t="shared" ref="D1123" si="4993">N1123-N1122</f>
        <v>767</v>
      </c>
      <c r="E1123" s="13">
        <f t="shared" ref="E1123" si="4994">SUM(D1117:D1123)/7</f>
        <v>1053.7142857142858</v>
      </c>
      <c r="F1123" s="13">
        <f t="shared" ref="F1123" si="4995">SUM(D1119:D1123)/5</f>
        <v>1192.5999999999999</v>
      </c>
      <c r="G1123" s="13">
        <f t="shared" ref="G1123" si="4996">N1123/(B1123/100000)</f>
        <v>3221.2891901570738</v>
      </c>
      <c r="H1123" s="5">
        <f t="shared" si="4932"/>
        <v>338</v>
      </c>
      <c r="I1123" s="5">
        <f t="shared" si="4923"/>
        <v>334</v>
      </c>
      <c r="J1123" s="8">
        <f t="shared" ref="J1123" si="4997">E1123/(SUM(N1116:N1122)/7)*100</f>
        <v>0.25270408098590225</v>
      </c>
      <c r="K1123" s="5">
        <f t="shared" ref="K1123" si="4998">O1123-O1122</f>
        <v>13</v>
      </c>
      <c r="L1123" s="8">
        <f t="shared" ref="L1123" si="4999">SUM(K1117:K1123)/7</f>
        <v>78</v>
      </c>
      <c r="M1123" s="8">
        <f t="shared" ref="M1123" si="5000">O1123/(B1123/100000)</f>
        <v>89.410793424437202</v>
      </c>
      <c r="N1123" s="5">
        <v>421239</v>
      </c>
      <c r="O1123" s="18">
        <v>11692</v>
      </c>
    </row>
    <row r="1124" spans="1:15" x14ac:dyDescent="0.2">
      <c r="A1124" s="5" t="s">
        <v>10</v>
      </c>
      <c r="B1124" s="13">
        <v>13076721</v>
      </c>
      <c r="C1124" s="6">
        <f t="shared" si="4042"/>
        <v>44243</v>
      </c>
      <c r="D1124" s="5">
        <f t="shared" ref="D1124" si="5001">N1124-N1123</f>
        <v>553</v>
      </c>
      <c r="E1124" s="13">
        <f t="shared" ref="E1124" si="5002">SUM(D1118:D1124)/7</f>
        <v>1065.7142857142858</v>
      </c>
      <c r="F1124" s="13">
        <f t="shared" ref="F1124" si="5003">SUM(D1120:D1124)/5</f>
        <v>1001.2</v>
      </c>
      <c r="G1124" s="13">
        <f t="shared" ref="G1124" si="5004">N1124/(B1124/100000)</f>
        <v>3225.5180790352565</v>
      </c>
      <c r="H1124" s="5">
        <f t="shared" si="4932"/>
        <v>339</v>
      </c>
      <c r="I1124" s="5">
        <f t="shared" si="4923"/>
        <v>335</v>
      </c>
      <c r="J1124" s="8">
        <f t="shared" ref="J1124" si="5005">E1124/(SUM(N1117:N1123)/7)*100</f>
        <v>0.25493770942227217</v>
      </c>
      <c r="K1124" s="5">
        <f t="shared" ref="K1124" si="5006">O1124-O1123</f>
        <v>81</v>
      </c>
      <c r="L1124" s="8">
        <f t="shared" ref="L1124" si="5007">SUM(K1118:K1124)/7</f>
        <v>78.142857142857139</v>
      </c>
      <c r="M1124" s="8">
        <f t="shared" ref="M1124" si="5008">O1124/(B1124/100000)</f>
        <v>90.030214761024567</v>
      </c>
      <c r="N1124" s="5">
        <v>421792</v>
      </c>
      <c r="O1124" s="18">
        <v>11773</v>
      </c>
    </row>
    <row r="1125" spans="1:15" x14ac:dyDescent="0.2">
      <c r="A1125" s="5" t="s">
        <v>10</v>
      </c>
      <c r="B1125" s="13">
        <v>13076721</v>
      </c>
      <c r="C1125" s="6">
        <f t="shared" si="4042"/>
        <v>44244</v>
      </c>
      <c r="D1125" s="5">
        <f t="shared" ref="D1125" si="5009">N1125-N1124</f>
        <v>1021</v>
      </c>
      <c r="E1125" s="13">
        <f t="shared" ref="E1125" si="5010">SUM(D1119:D1125)/7</f>
        <v>1076.7142857142858</v>
      </c>
      <c r="F1125" s="13">
        <f t="shared" ref="F1125" si="5011">SUM(D1121:D1125)/5</f>
        <v>871.4</v>
      </c>
      <c r="G1125" s="13">
        <f t="shared" ref="G1125" si="5012">N1125/(B1125/100000)</f>
        <v>3233.325846747055</v>
      </c>
      <c r="H1125" s="5">
        <f t="shared" si="4932"/>
        <v>340</v>
      </c>
      <c r="I1125" s="5">
        <f t="shared" si="4923"/>
        <v>336</v>
      </c>
      <c r="J1125" s="8">
        <f t="shared" ref="J1125" si="5013">E1125/(SUM(N1118:N1124)/7)*100</f>
        <v>0.25691413300427968</v>
      </c>
      <c r="K1125" s="5">
        <f t="shared" ref="K1125" si="5014">O1125-O1124</f>
        <v>76</v>
      </c>
      <c r="L1125" s="8">
        <f t="shared" ref="L1125" si="5015">SUM(K1119:K1125)/7</f>
        <v>68.285714285714292</v>
      </c>
      <c r="M1125" s="8">
        <f t="shared" ref="M1125" si="5016">O1125/(B1125/100000)</f>
        <v>90.611400212637406</v>
      </c>
      <c r="N1125" s="5">
        <v>422813</v>
      </c>
      <c r="O1125" s="18">
        <v>11849</v>
      </c>
    </row>
    <row r="1126" spans="1:15" x14ac:dyDescent="0.2">
      <c r="A1126" s="5" t="s">
        <v>10</v>
      </c>
      <c r="B1126" s="13">
        <v>13076721</v>
      </c>
      <c r="C1126" s="6">
        <f t="shared" si="4042"/>
        <v>44245</v>
      </c>
      <c r="D1126" s="5">
        <f t="shared" ref="D1126" si="5017">N1126-N1125</f>
        <v>1721</v>
      </c>
      <c r="E1126" s="13">
        <f t="shared" ref="E1126" si="5018">SUM(D1120:D1126)/7</f>
        <v>1106.8571428571429</v>
      </c>
      <c r="F1126" s="13">
        <f t="shared" ref="F1126" si="5019">SUM(D1122:D1126)/5</f>
        <v>978</v>
      </c>
      <c r="G1126" s="13">
        <f t="shared" ref="G1126" si="5020">N1126/(B1126/100000)</f>
        <v>3246.4866383552881</v>
      </c>
      <c r="H1126" s="5">
        <f t="shared" si="4932"/>
        <v>341</v>
      </c>
      <c r="I1126" s="5">
        <f t="shared" si="4923"/>
        <v>337</v>
      </c>
      <c r="J1126" s="8">
        <f t="shared" ref="J1126" si="5021">E1126/(SUM(N1119:N1125)/7)*100</f>
        <v>0.26342971343008748</v>
      </c>
      <c r="K1126" s="5">
        <f t="shared" ref="K1126" si="5022">O1126-O1125</f>
        <v>96</v>
      </c>
      <c r="L1126" s="8">
        <f t="shared" ref="L1126" si="5023">SUM(K1120:K1126)/7</f>
        <v>67.857142857142861</v>
      </c>
      <c r="M1126" s="8">
        <f t="shared" ref="M1126" si="5024">O1126/(B1126/100000)</f>
        <v>91.345529204148349</v>
      </c>
      <c r="N1126" s="5">
        <v>424534</v>
      </c>
      <c r="O1126" s="18">
        <v>11945</v>
      </c>
    </row>
    <row r="1127" spans="1:15" x14ac:dyDescent="0.2">
      <c r="A1127" s="5" t="s">
        <v>10</v>
      </c>
      <c r="B1127" s="13">
        <v>13076721</v>
      </c>
      <c r="C1127" s="6">
        <f t="shared" si="4042"/>
        <v>44246</v>
      </c>
      <c r="D1127" s="5">
        <f t="shared" ref="D1127" si="5025">N1127-N1126</f>
        <v>1292</v>
      </c>
      <c r="E1127" s="13">
        <f t="shared" ref="E1127" si="5026">SUM(D1121:D1127)/7</f>
        <v>1052.8571428571429</v>
      </c>
      <c r="F1127" s="13">
        <f t="shared" ref="F1127" si="5027">SUM(D1123:D1127)/5</f>
        <v>1070.8</v>
      </c>
      <c r="G1127" s="13">
        <f t="shared" ref="G1127" si="5028">N1127/(B1127/100000)</f>
        <v>3256.3667910327058</v>
      </c>
      <c r="H1127" s="5">
        <f t="shared" si="4932"/>
        <v>342</v>
      </c>
      <c r="I1127" s="5">
        <f t="shared" si="4923"/>
        <v>338</v>
      </c>
      <c r="J1127" s="8">
        <f t="shared" ref="J1127" si="5029">E1127/(SUM(N1120:N1126)/7)*100</f>
        <v>0.24991946285966193</v>
      </c>
      <c r="K1127" s="5">
        <f t="shared" ref="K1127" si="5030">O1127-O1126</f>
        <v>97</v>
      </c>
      <c r="L1127" s="8">
        <f t="shared" ref="L1127" si="5031">SUM(K1121:K1127)/7</f>
        <v>70.714285714285708</v>
      </c>
      <c r="M1127" s="8">
        <f t="shared" ref="M1127" si="5032">O1127/(B1127/100000)</f>
        <v>92.0873053726542</v>
      </c>
      <c r="N1127" s="5">
        <v>425826</v>
      </c>
      <c r="O1127" s="18">
        <v>12042</v>
      </c>
    </row>
    <row r="1128" spans="1:15" x14ac:dyDescent="0.2">
      <c r="A1128" s="5" t="s">
        <v>10</v>
      </c>
      <c r="B1128" s="13">
        <v>13076721</v>
      </c>
      <c r="C1128" s="6">
        <f t="shared" si="4042"/>
        <v>44247</v>
      </c>
      <c r="D1128" s="5">
        <f t="shared" ref="D1128" si="5033">N1128-N1127</f>
        <v>1351</v>
      </c>
      <c r="E1128" s="13">
        <f t="shared" ref="E1128" si="5034">SUM(D1122:D1128)/7</f>
        <v>1076.1428571428571</v>
      </c>
      <c r="F1128" s="13">
        <f t="shared" ref="F1128" si="5035">SUM(D1124:D1128)/5</f>
        <v>1187.5999999999999</v>
      </c>
      <c r="G1128" s="13">
        <f t="shared" ref="G1128" si="5036">N1128/(B1128/100000)</f>
        <v>3266.6981271528234</v>
      </c>
      <c r="H1128" s="5">
        <f t="shared" si="4932"/>
        <v>343</v>
      </c>
      <c r="I1128" s="5">
        <f t="shared" si="4923"/>
        <v>339</v>
      </c>
      <c r="J1128" s="8">
        <f t="shared" ref="J1128" si="5037">E1128/(SUM(N1121:N1127)/7)*100</f>
        <v>0.2548100340964442</v>
      </c>
      <c r="K1128" s="5">
        <f t="shared" ref="K1128" si="5038">O1128-O1127</f>
        <v>57</v>
      </c>
      <c r="L1128" s="8">
        <f t="shared" ref="L1128" si="5039">SUM(K1122:K1128)/7</f>
        <v>64.857142857142861</v>
      </c>
      <c r="M1128" s="8">
        <f t="shared" ref="M1128" si="5040">O1128/(B1128/100000)</f>
        <v>92.523194461363815</v>
      </c>
      <c r="N1128" s="5">
        <v>427177</v>
      </c>
      <c r="O1128" s="18">
        <v>12099</v>
      </c>
    </row>
    <row r="1129" spans="1:15" x14ac:dyDescent="0.2">
      <c r="A1129" s="5" t="s">
        <v>10</v>
      </c>
      <c r="B1129" s="13">
        <v>13076721</v>
      </c>
      <c r="C1129" s="6">
        <f t="shared" si="4042"/>
        <v>44248</v>
      </c>
      <c r="D1129" s="5">
        <f t="shared" ref="D1129" si="5041">N1129-N1128</f>
        <v>1115</v>
      </c>
      <c r="E1129" s="13">
        <f t="shared" ref="E1129" si="5042">SUM(D1123:D1129)/7</f>
        <v>1117.1428571428571</v>
      </c>
      <c r="F1129" s="13">
        <f t="shared" ref="F1129" si="5043">SUM(D1125:D1129)/5</f>
        <v>1300</v>
      </c>
      <c r="G1129" s="13">
        <f t="shared" ref="G1129" si="5044">N1129/(B1129/100000)</f>
        <v>3275.2247295021434</v>
      </c>
      <c r="H1129" s="5">
        <f t="shared" si="4932"/>
        <v>344</v>
      </c>
      <c r="I1129" s="5">
        <f t="shared" si="4923"/>
        <v>340</v>
      </c>
      <c r="J1129" s="8">
        <f t="shared" ref="J1129" si="5045">E1129/(SUM(N1122:N1128)/7)*100</f>
        <v>0.26384574403656325</v>
      </c>
      <c r="K1129" s="5">
        <f t="shared" ref="K1129" si="5046">O1129-O1128</f>
        <v>13</v>
      </c>
      <c r="L1129" s="8">
        <f t="shared" ref="L1129" si="5047">SUM(K1123:K1129)/7</f>
        <v>61.857142857142854</v>
      </c>
      <c r="M1129" s="8">
        <f t="shared" ref="M1129" si="5048">O1129/(B1129/100000)</f>
        <v>92.622607762297591</v>
      </c>
      <c r="N1129" s="5">
        <v>428292</v>
      </c>
      <c r="O1129" s="18">
        <v>12112</v>
      </c>
    </row>
    <row r="1130" spans="1:15" x14ac:dyDescent="0.2">
      <c r="A1130" s="5" t="s">
        <v>10</v>
      </c>
      <c r="B1130" s="13">
        <v>13076721</v>
      </c>
      <c r="C1130" s="6">
        <f t="shared" si="4042"/>
        <v>44249</v>
      </c>
      <c r="D1130" s="5">
        <f t="shared" ref="D1130" si="5049">N1130-N1129</f>
        <v>732</v>
      </c>
      <c r="E1130" s="13">
        <f t="shared" ref="E1130" si="5050">SUM(D1124:D1130)/7</f>
        <v>1112.1428571428571</v>
      </c>
      <c r="F1130" s="13">
        <f t="shared" ref="F1130" si="5051">SUM(D1126:D1130)/5</f>
        <v>1242.2</v>
      </c>
      <c r="G1130" s="13">
        <f t="shared" ref="G1130" si="5052">N1130/(B1130/100000)</f>
        <v>3280.8224630624145</v>
      </c>
      <c r="H1130" s="5">
        <f t="shared" si="4932"/>
        <v>345</v>
      </c>
      <c r="I1130" s="5">
        <f t="shared" si="4923"/>
        <v>341</v>
      </c>
      <c r="J1130" s="8">
        <f t="shared" ref="J1130" si="5053">E1130/(SUM(N1123:N1129)/7)*100</f>
        <v>0.26197364245662291</v>
      </c>
      <c r="K1130" s="5">
        <f t="shared" ref="K1130" si="5054">O1130-O1129</f>
        <v>11</v>
      </c>
      <c r="L1130" s="8">
        <f t="shared" ref="L1130" si="5055">SUM(K1124:K1130)/7</f>
        <v>61.571428571428569</v>
      </c>
      <c r="M1130" s="8">
        <f t="shared" ref="M1130" si="5056">O1130/(B1130/100000)</f>
        <v>92.706726709241551</v>
      </c>
      <c r="N1130" s="5">
        <v>429024</v>
      </c>
      <c r="O1130" s="18">
        <v>12123</v>
      </c>
    </row>
    <row r="1131" spans="1:15" x14ac:dyDescent="0.2">
      <c r="A1131" s="5" t="s">
        <v>10</v>
      </c>
      <c r="B1131" s="13">
        <v>13076721</v>
      </c>
      <c r="C1131" s="6">
        <f t="shared" si="4042"/>
        <v>44250</v>
      </c>
      <c r="D1131" s="5">
        <f t="shared" ref="D1131" si="5057">N1131-N1130</f>
        <v>412</v>
      </c>
      <c r="E1131" s="13">
        <f t="shared" ref="E1131" si="5058">SUM(D1125:D1131)/7</f>
        <v>1092</v>
      </c>
      <c r="F1131" s="13">
        <f t="shared" ref="F1131" si="5059">SUM(D1127:D1131)/5</f>
        <v>980.4</v>
      </c>
      <c r="G1131" s="13">
        <f t="shared" ref="G1131" si="5060">N1131/(B1131/100000)</f>
        <v>3283.9730999843155</v>
      </c>
      <c r="H1131" s="5">
        <f t="shared" si="4932"/>
        <v>346</v>
      </c>
      <c r="I1131" s="5">
        <f t="shared" si="4923"/>
        <v>342</v>
      </c>
      <c r="J1131" s="8">
        <f t="shared" ref="J1131" si="5061">E1131/(SUM(N1124:N1130)/7)*100</f>
        <v>0.25655672944542263</v>
      </c>
      <c r="K1131" s="5">
        <f t="shared" ref="K1131" si="5062">O1131-O1130</f>
        <v>53</v>
      </c>
      <c r="L1131" s="8">
        <f t="shared" ref="L1131" si="5063">SUM(K1125:K1131)/7</f>
        <v>57.571428571428569</v>
      </c>
      <c r="M1131" s="8">
        <f t="shared" ref="M1131" si="5064">O1131/(B1131/100000)</f>
        <v>93.112027089971562</v>
      </c>
      <c r="N1131" s="5">
        <v>429436</v>
      </c>
      <c r="O1131" s="18">
        <v>12176</v>
      </c>
    </row>
    <row r="1132" spans="1:15" x14ac:dyDescent="0.2">
      <c r="A1132" s="5" t="s">
        <v>10</v>
      </c>
      <c r="B1132" s="13">
        <v>13076721</v>
      </c>
      <c r="C1132" s="6">
        <f t="shared" si="4042"/>
        <v>44251</v>
      </c>
      <c r="D1132" s="5">
        <f t="shared" ref="D1132" si="5065">N1132-N1131</f>
        <v>950</v>
      </c>
      <c r="E1132" s="13">
        <f t="shared" ref="E1132" si="5066">SUM(D1126:D1132)/7</f>
        <v>1081.8571428571429</v>
      </c>
      <c r="F1132" s="13">
        <f t="shared" ref="F1132" si="5067">SUM(D1128:D1132)/5</f>
        <v>912</v>
      </c>
      <c r="G1132" s="13">
        <f t="shared" ref="G1132" si="5068">N1132/(B1132/100000)</f>
        <v>3291.2379181294759</v>
      </c>
      <c r="H1132" s="5">
        <f t="shared" si="4932"/>
        <v>347</v>
      </c>
      <c r="I1132" s="5">
        <f t="shared" si="4923"/>
        <v>343</v>
      </c>
      <c r="J1132" s="8">
        <f t="shared" ref="J1132" si="5069">E1132/(SUM(N1125:N1131)/7)*100</f>
        <v>0.25352331457044319</v>
      </c>
      <c r="K1132" s="5">
        <f t="shared" ref="K1132" si="5070">O1132-O1131</f>
        <v>57</v>
      </c>
      <c r="L1132" s="8">
        <f t="shared" ref="L1132" si="5071">SUM(K1126:K1132)/7</f>
        <v>54.857142857142854</v>
      </c>
      <c r="M1132" s="8">
        <f t="shared" ref="M1132" si="5072">O1132/(B1132/100000)</f>
        <v>93.547916178681177</v>
      </c>
      <c r="N1132" s="5">
        <v>430386</v>
      </c>
      <c r="O1132" s="18">
        <v>12233</v>
      </c>
    </row>
    <row r="1133" spans="1:15" x14ac:dyDescent="0.2">
      <c r="A1133" s="5" t="s">
        <v>10</v>
      </c>
      <c r="B1133" s="13">
        <v>13076721</v>
      </c>
      <c r="C1133" s="6">
        <f t="shared" si="4042"/>
        <v>44252</v>
      </c>
      <c r="D1133" s="5">
        <f t="shared" ref="D1133" si="5073">N1133-N1132</f>
        <v>1978</v>
      </c>
      <c r="E1133" s="13">
        <f t="shared" ref="E1133" si="5074">SUM(D1127:D1133)/7</f>
        <v>1118.5714285714287</v>
      </c>
      <c r="F1133" s="13">
        <f t="shared" ref="F1133" si="5075">SUM(D1129:D1133)/5</f>
        <v>1037.4000000000001</v>
      </c>
      <c r="G1133" s="13">
        <f t="shared" ref="G1133" si="5076">N1133/(B1133/100000)</f>
        <v>3306.3640342253993</v>
      </c>
      <c r="H1133" s="5">
        <f t="shared" si="4932"/>
        <v>348</v>
      </c>
      <c r="I1133" s="5">
        <f t="shared" si="4923"/>
        <v>344</v>
      </c>
      <c r="J1133" s="8">
        <f t="shared" ref="J1133" si="5077">E1133/(SUM(N1126:N1132)/7)*100</f>
        <v>0.26146409877532628</v>
      </c>
      <c r="K1133" s="5">
        <f t="shared" ref="K1133" si="5078">O1133-O1132</f>
        <v>48</v>
      </c>
      <c r="L1133" s="8">
        <f t="shared" ref="L1133" si="5079">SUM(K1127:K1133)/7</f>
        <v>48</v>
      </c>
      <c r="M1133" s="8">
        <f t="shared" ref="M1133" si="5080">O1133/(B1133/100000)</f>
        <v>93.914980674436649</v>
      </c>
      <c r="N1133" s="5">
        <v>432364</v>
      </c>
      <c r="O1133" s="18">
        <v>12281</v>
      </c>
    </row>
    <row r="1134" spans="1:15" x14ac:dyDescent="0.2">
      <c r="A1134" s="5" t="s">
        <v>10</v>
      </c>
      <c r="B1134" s="13">
        <v>13076721</v>
      </c>
      <c r="C1134" s="6">
        <f t="shared" si="4042"/>
        <v>44253</v>
      </c>
      <c r="D1134" s="5">
        <f t="shared" ref="D1134" si="5081">N1134-N1133</f>
        <v>1440</v>
      </c>
      <c r="E1134" s="13">
        <f t="shared" ref="E1134" si="5082">SUM(D1128:D1134)/7</f>
        <v>1139.7142857142858</v>
      </c>
      <c r="F1134" s="13">
        <f t="shared" ref="F1134" si="5083">SUM(D1130:D1134)/5</f>
        <v>1102.4000000000001</v>
      </c>
      <c r="G1134" s="13">
        <f t="shared" ref="G1134" si="5084">N1134/(B1134/100000)</f>
        <v>3317.3759690980637</v>
      </c>
      <c r="H1134" s="5">
        <f t="shared" si="4932"/>
        <v>349</v>
      </c>
      <c r="I1134" s="5">
        <f t="shared" si="4923"/>
        <v>345</v>
      </c>
      <c r="J1134" s="8">
        <f t="shared" ref="J1134" si="5085">E1134/(SUM(N1127:N1133)/7)*100</f>
        <v>0.26571146426067566</v>
      </c>
      <c r="K1134" s="5">
        <f t="shared" ref="K1134" si="5086">O1134-O1133</f>
        <v>48</v>
      </c>
      <c r="L1134" s="8">
        <f t="shared" ref="L1134" si="5087">SUM(K1128:K1134)/7</f>
        <v>41</v>
      </c>
      <c r="M1134" s="8">
        <f t="shared" ref="M1134" si="5088">O1134/(B1134/100000)</f>
        <v>94.28204517019212</v>
      </c>
      <c r="N1134" s="5">
        <v>433804</v>
      </c>
      <c r="O1134" s="18">
        <v>12329</v>
      </c>
    </row>
    <row r="1135" spans="1:15" x14ac:dyDescent="0.2">
      <c r="A1135" s="5" t="s">
        <v>10</v>
      </c>
      <c r="B1135" s="13">
        <v>13076721</v>
      </c>
      <c r="C1135" s="6">
        <f t="shared" si="4042"/>
        <v>44254</v>
      </c>
      <c r="D1135" s="5">
        <f t="shared" ref="D1135" si="5089">N1135-N1134</f>
        <v>1420</v>
      </c>
      <c r="E1135" s="13">
        <f t="shared" ref="E1135" si="5090">SUM(D1129:D1135)/7</f>
        <v>1149.5714285714287</v>
      </c>
      <c r="F1135" s="13">
        <f t="shared" ref="F1135" si="5091">SUM(D1131:D1135)/5</f>
        <v>1240</v>
      </c>
      <c r="G1135" s="13">
        <f t="shared" ref="G1135" si="5092">N1135/(B1135/100000)</f>
        <v>3328.2349604308297</v>
      </c>
      <c r="H1135" s="5">
        <f t="shared" si="4932"/>
        <v>350</v>
      </c>
      <c r="I1135" s="5">
        <f t="shared" si="4923"/>
        <v>346</v>
      </c>
      <c r="J1135" s="8">
        <f t="shared" ref="J1135" si="5093">E1135/(SUM(N1128:N1134)/7)*100</f>
        <v>0.26729930047769745</v>
      </c>
      <c r="K1135" s="5">
        <f t="shared" ref="K1135" si="5094">O1135-O1134</f>
        <v>34</v>
      </c>
      <c r="L1135" s="8">
        <f t="shared" ref="L1135" si="5095">SUM(K1129:K1135)/7</f>
        <v>37.714285714285715</v>
      </c>
      <c r="M1135" s="8">
        <f t="shared" ref="M1135" si="5096">O1135/(B1135/100000)</f>
        <v>94.542049188018922</v>
      </c>
      <c r="N1135" s="5">
        <v>435224</v>
      </c>
      <c r="O1135" s="18">
        <v>12363</v>
      </c>
    </row>
    <row r="1136" spans="1:15" x14ac:dyDescent="0.2">
      <c r="A1136" s="5" t="s">
        <v>10</v>
      </c>
      <c r="B1136" s="13">
        <v>13076721</v>
      </c>
      <c r="C1136" s="6">
        <f t="shared" si="4042"/>
        <v>44255</v>
      </c>
      <c r="D1136" s="5">
        <f t="shared" ref="D1136" si="5097">N1136-N1135</f>
        <v>1241</v>
      </c>
      <c r="E1136" s="13">
        <f t="shared" ref="E1136" si="5098">SUM(D1130:D1136)/7</f>
        <v>1167.5714285714287</v>
      </c>
      <c r="F1136" s="13">
        <f t="shared" ref="F1136" si="5099">SUM(D1132:D1136)/5</f>
        <v>1405.8</v>
      </c>
      <c r="G1136" s="13">
        <f t="shared" ref="G1136" si="5100">N1136/(B1136/100000)</f>
        <v>3337.7251070815073</v>
      </c>
      <c r="H1136" s="5">
        <f t="shared" si="4932"/>
        <v>351</v>
      </c>
      <c r="I1136" s="5">
        <f t="shared" si="4923"/>
        <v>347</v>
      </c>
      <c r="J1136" s="8">
        <f t="shared" ref="J1136" si="5101">E1136/(SUM(N1129:N1135)/7)*100</f>
        <v>0.27076093330197154</v>
      </c>
      <c r="K1136" s="5">
        <f t="shared" ref="K1136" si="5102">O1136-O1135</f>
        <v>18</v>
      </c>
      <c r="L1136" s="8">
        <f t="shared" ref="L1136" si="5103">SUM(K1130:K1136)/7</f>
        <v>38.428571428571431</v>
      </c>
      <c r="M1136" s="8">
        <f t="shared" ref="M1136" si="5104">O1136/(B1136/100000)</f>
        <v>94.679698373927224</v>
      </c>
      <c r="N1136" s="5">
        <v>436465</v>
      </c>
      <c r="O1136" s="18">
        <v>12381</v>
      </c>
    </row>
    <row r="1137" spans="1:15" x14ac:dyDescent="0.2">
      <c r="A1137" s="5" t="s">
        <v>10</v>
      </c>
      <c r="B1137" s="13">
        <v>13076721</v>
      </c>
      <c r="C1137" s="6">
        <f t="shared" si="4042"/>
        <v>44256</v>
      </c>
      <c r="D1137" s="5">
        <f t="shared" ref="D1137" si="5105">N1137-N1136</f>
        <v>1142</v>
      </c>
      <c r="E1137" s="13">
        <f t="shared" ref="E1137" si="5106">SUM(D1131:D1137)/7</f>
        <v>1226.1428571428571</v>
      </c>
      <c r="F1137" s="13">
        <f t="shared" ref="F1137" si="5107">SUM(D1133:D1137)/5</f>
        <v>1444.2</v>
      </c>
      <c r="G1137" s="13">
        <f t="shared" ref="G1137" si="5108">N1137/(B1137/100000)</f>
        <v>3346.4581832096897</v>
      </c>
      <c r="H1137" s="5">
        <f t="shared" si="4932"/>
        <v>352</v>
      </c>
      <c r="I1137" s="5">
        <f t="shared" si="4923"/>
        <v>348</v>
      </c>
      <c r="J1137" s="8">
        <f t="shared" ref="J1137" si="5109">E1137/(SUM(N1130:N1136)/7)*100</f>
        <v>0.28357589099426012</v>
      </c>
      <c r="K1137" s="5">
        <f t="shared" ref="K1137" si="5110">O1137-O1136</f>
        <v>7</v>
      </c>
      <c r="L1137" s="8">
        <f t="shared" ref="L1137" si="5111">SUM(K1131:K1137)/7</f>
        <v>37.857142857142854</v>
      </c>
      <c r="M1137" s="8">
        <f t="shared" ref="M1137" si="5112">O1137/(B1137/100000)</f>
        <v>94.733228612891565</v>
      </c>
      <c r="N1137" s="5">
        <v>437607</v>
      </c>
      <c r="O1137" s="18">
        <v>12388</v>
      </c>
    </row>
    <row r="1138" spans="1:15" x14ac:dyDescent="0.2">
      <c r="A1138" s="5" t="s">
        <v>10</v>
      </c>
      <c r="B1138" s="13">
        <v>13076721</v>
      </c>
      <c r="C1138" s="6">
        <f t="shared" si="4042"/>
        <v>44257</v>
      </c>
      <c r="D1138" s="5">
        <f t="shared" ref="D1138" si="5113">N1138-N1137</f>
        <v>443</v>
      </c>
      <c r="E1138" s="13">
        <f t="shared" ref="E1138" si="5114">SUM(D1132:D1138)/7</f>
        <v>1230.5714285714287</v>
      </c>
      <c r="F1138" s="13">
        <f t="shared" ref="F1138" si="5115">SUM(D1134:D1138)/5</f>
        <v>1137.2</v>
      </c>
      <c r="G1138" s="13">
        <f t="shared" ref="G1138" si="5116">N1138/(B1138/100000)</f>
        <v>3349.8458826184328</v>
      </c>
      <c r="H1138" s="5">
        <f t="shared" si="4932"/>
        <v>353</v>
      </c>
      <c r="I1138" s="5">
        <f t="shared" si="4923"/>
        <v>349</v>
      </c>
      <c r="J1138" s="8">
        <f t="shared" ref="J1138" si="5117">E1138/(SUM(N1131:N1137)/7)*100</f>
        <v>0.28379533263092838</v>
      </c>
      <c r="K1138" s="5">
        <f t="shared" ref="K1138" si="5118">O1138-O1137</f>
        <v>41</v>
      </c>
      <c r="L1138" s="8">
        <f t="shared" ref="L1138" si="5119">SUM(K1132:K1138)/7</f>
        <v>36.142857142857146</v>
      </c>
      <c r="M1138" s="8">
        <f t="shared" ref="M1138" si="5120">O1138/(B1138/100000)</f>
        <v>95.046762869682695</v>
      </c>
      <c r="N1138" s="5">
        <v>438050</v>
      </c>
      <c r="O1138" s="18">
        <v>12429</v>
      </c>
    </row>
    <row r="1139" spans="1:15" x14ac:dyDescent="0.2">
      <c r="A1139" s="5" t="s">
        <v>10</v>
      </c>
      <c r="B1139" s="13">
        <v>13076721</v>
      </c>
      <c r="C1139" s="6">
        <f t="shared" si="4042"/>
        <v>44258</v>
      </c>
      <c r="D1139" s="5">
        <f t="shared" ref="D1139" si="5121">N1139-N1138</f>
        <v>1696</v>
      </c>
      <c r="E1139" s="13">
        <f t="shared" ref="E1139" si="5122">SUM(D1133:D1139)/7</f>
        <v>1337.1428571428571</v>
      </c>
      <c r="F1139" s="13">
        <f t="shared" ref="F1139" si="5123">SUM(D1135:D1139)/5</f>
        <v>1188.4000000000001</v>
      </c>
      <c r="G1139" s="13">
        <f t="shared" ref="G1139" si="5124">N1139/(B1139/100000)</f>
        <v>3362.8154948017932</v>
      </c>
      <c r="H1139" s="5">
        <f t="shared" si="4932"/>
        <v>354</v>
      </c>
      <c r="I1139" s="5">
        <f t="shared" si="4923"/>
        <v>350</v>
      </c>
      <c r="J1139" s="8">
        <f t="shared" ref="J1139" si="5125">E1139/(SUM(N1132:N1138)/7)*100</f>
        <v>0.30750024639442819</v>
      </c>
      <c r="K1139" s="5">
        <f t="shared" ref="K1139" si="5126">O1139-O1138</f>
        <v>66</v>
      </c>
      <c r="L1139" s="8">
        <f t="shared" ref="L1139" si="5127">SUM(K1133:K1139)/7</f>
        <v>37.428571428571431</v>
      </c>
      <c r="M1139" s="8">
        <f t="shared" ref="M1139" si="5128">O1139/(B1139/100000)</f>
        <v>95.551476551346468</v>
      </c>
      <c r="N1139" s="5">
        <v>439746</v>
      </c>
      <c r="O1139" s="18">
        <v>12495</v>
      </c>
    </row>
    <row r="1140" spans="1:15" x14ac:dyDescent="0.2">
      <c r="A1140" s="5" t="s">
        <v>10</v>
      </c>
      <c r="B1140" s="13">
        <v>13076721</v>
      </c>
      <c r="C1140" s="6">
        <f t="shared" si="4042"/>
        <v>44259</v>
      </c>
      <c r="D1140" s="5">
        <f t="shared" ref="D1140" si="5129">N1140-N1139</f>
        <v>1842</v>
      </c>
      <c r="E1140" s="13">
        <f t="shared" ref="E1140" si="5130">SUM(D1134:D1140)/7</f>
        <v>1317.7142857142858</v>
      </c>
      <c r="F1140" s="13">
        <f t="shared" ref="F1140" si="5131">SUM(D1136:D1140)/5</f>
        <v>1272.8</v>
      </c>
      <c r="G1140" s="13">
        <f t="shared" ref="G1140" si="5132">N1140/(B1140/100000)</f>
        <v>3376.9015948264091</v>
      </c>
      <c r="H1140" s="5">
        <f t="shared" si="4932"/>
        <v>355</v>
      </c>
      <c r="I1140" s="5">
        <f t="shared" si="4923"/>
        <v>351</v>
      </c>
      <c r="J1140" s="8">
        <f t="shared" ref="J1140" si="5133">E1140/(SUM(N1133:N1139)/7)*100</f>
        <v>0.30210332562572467</v>
      </c>
      <c r="K1140" s="5">
        <f t="shared" ref="K1140" si="5134">O1140-O1139</f>
        <v>63</v>
      </c>
      <c r="L1140" s="8">
        <f t="shared" ref="L1140" si="5135">SUM(K1134:K1140)/7</f>
        <v>39.571428571428569</v>
      </c>
      <c r="M1140" s="8">
        <f t="shared" ref="M1140" si="5136">O1140/(B1140/100000)</f>
        <v>96.033248702025531</v>
      </c>
      <c r="N1140" s="5">
        <v>441588</v>
      </c>
      <c r="O1140" s="18">
        <v>12558</v>
      </c>
    </row>
    <row r="1141" spans="1:15" x14ac:dyDescent="0.2">
      <c r="A1141" s="5" t="s">
        <v>10</v>
      </c>
      <c r="B1141" s="13">
        <v>13076721</v>
      </c>
      <c r="C1141" s="6">
        <f t="shared" si="4042"/>
        <v>44260</v>
      </c>
      <c r="D1141" s="5">
        <f t="shared" ref="D1141" si="5137">N1141-N1140</f>
        <v>1593</v>
      </c>
      <c r="E1141" s="13">
        <f t="shared" ref="E1141" si="5138">SUM(D1135:D1141)/7</f>
        <v>1339.5714285714287</v>
      </c>
      <c r="F1141" s="13">
        <f t="shared" ref="F1141" si="5139">SUM(D1137:D1141)/5</f>
        <v>1343.2</v>
      </c>
      <c r="G1141" s="13">
        <f t="shared" ref="G1141" si="5140">N1141/(B1141/100000)</f>
        <v>3389.0835477792939</v>
      </c>
      <c r="H1141" s="5">
        <f t="shared" si="4932"/>
        <v>356</v>
      </c>
      <c r="I1141" s="5">
        <f t="shared" si="4923"/>
        <v>352</v>
      </c>
      <c r="J1141" s="8">
        <f t="shared" ref="J1141" si="5141">E1141/(SUM(N1134:N1140)/7)*100</f>
        <v>0.30618935478520054</v>
      </c>
      <c r="K1141" s="5">
        <f t="shared" ref="K1141" si="5142">O1141-O1140</f>
        <v>25</v>
      </c>
      <c r="L1141" s="8">
        <f t="shared" ref="L1141" si="5143">SUM(K1135:K1141)/7</f>
        <v>36.285714285714285</v>
      </c>
      <c r="M1141" s="8">
        <f t="shared" ref="M1141" si="5144">O1141/(B1141/100000)</f>
        <v>96.224428126898175</v>
      </c>
      <c r="N1141" s="5">
        <v>443181</v>
      </c>
      <c r="O1141" s="18">
        <v>12583</v>
      </c>
    </row>
    <row r="1142" spans="1:15" x14ac:dyDescent="0.2">
      <c r="A1142" s="5" t="s">
        <v>10</v>
      </c>
      <c r="B1142" s="13">
        <v>13076721</v>
      </c>
      <c r="C1142" s="6">
        <f t="shared" si="4042"/>
        <v>44261</v>
      </c>
      <c r="D1142" s="5">
        <f t="shared" ref="D1142" si="5145">N1142-N1141</f>
        <v>1790</v>
      </c>
      <c r="E1142" s="13">
        <f t="shared" ref="E1142" si="5146">SUM(D1136:D1142)/7</f>
        <v>1392.4285714285713</v>
      </c>
      <c r="F1142" s="13">
        <f t="shared" ref="F1142" si="5147">SUM(D1138:D1142)/5</f>
        <v>1472.8</v>
      </c>
      <c r="G1142" s="13">
        <f t="shared" ref="G1142" si="5148">N1142/(B1142/100000)</f>
        <v>3402.7719946001753</v>
      </c>
      <c r="H1142" s="5">
        <f t="shared" si="4932"/>
        <v>357</v>
      </c>
      <c r="I1142" s="5">
        <f t="shared" si="4923"/>
        <v>353</v>
      </c>
      <c r="J1142" s="8">
        <f t="shared" ref="J1142" si="5149">E1142/(SUM(N1135:N1141)/7)*100</f>
        <v>0.31729951322667266</v>
      </c>
      <c r="K1142" s="5">
        <f t="shared" ref="K1142" si="5150">O1142-O1141</f>
        <v>39</v>
      </c>
      <c r="L1142" s="8">
        <f t="shared" ref="L1142" si="5151">SUM(K1136:K1142)/7</f>
        <v>37</v>
      </c>
      <c r="M1142" s="8">
        <f t="shared" ref="M1142" si="5152">O1142/(B1142/100000)</f>
        <v>96.522668029699489</v>
      </c>
      <c r="N1142" s="5">
        <v>444971</v>
      </c>
      <c r="O1142" s="18">
        <v>12622</v>
      </c>
    </row>
    <row r="1143" spans="1:15" x14ac:dyDescent="0.2">
      <c r="A1143" s="5" t="s">
        <v>10</v>
      </c>
      <c r="B1143" s="13">
        <v>13076721</v>
      </c>
      <c r="C1143" s="6">
        <f t="shared" si="4042"/>
        <v>44262</v>
      </c>
      <c r="D1143" s="5">
        <f t="shared" ref="D1143" si="5153">N1143-N1142</f>
        <v>1225</v>
      </c>
      <c r="E1143" s="13">
        <f t="shared" ref="E1143" si="5154">SUM(D1137:D1143)/7</f>
        <v>1390.1428571428571</v>
      </c>
      <c r="F1143" s="13">
        <f t="shared" ref="F1143" si="5155">SUM(D1139:D1143)/5</f>
        <v>1629.2</v>
      </c>
      <c r="G1143" s="13">
        <f t="shared" ref="G1143" si="5156">N1143/(B1143/100000)</f>
        <v>3412.1397864189348</v>
      </c>
      <c r="H1143" s="5">
        <f t="shared" si="4932"/>
        <v>358</v>
      </c>
      <c r="I1143" s="5">
        <f t="shared" si="4923"/>
        <v>354</v>
      </c>
      <c r="J1143" s="8">
        <f t="shared" ref="J1143" si="5157">E1143/(SUM(N1136:N1142)/7)*100</f>
        <v>0.31577669839901762</v>
      </c>
      <c r="K1143" s="5">
        <f t="shared" ref="K1143" si="5158">O1143-O1142</f>
        <v>11</v>
      </c>
      <c r="L1143" s="8">
        <f t="shared" ref="L1143" si="5159">SUM(K1137:K1143)/7</f>
        <v>36</v>
      </c>
      <c r="M1143" s="8">
        <f t="shared" ref="M1143" si="5160">O1143/(B1143/100000)</f>
        <v>96.606786976643448</v>
      </c>
      <c r="N1143" s="5">
        <v>446196</v>
      </c>
      <c r="O1143" s="18">
        <v>12633</v>
      </c>
    </row>
    <row r="1144" spans="1:15" x14ac:dyDescent="0.2">
      <c r="A1144" s="5" t="s">
        <v>10</v>
      </c>
      <c r="B1144" s="13">
        <v>13076721</v>
      </c>
      <c r="C1144" s="6">
        <f t="shared" si="4042"/>
        <v>44263</v>
      </c>
      <c r="D1144" s="5">
        <f t="shared" ref="D1144" si="5161">N1144-N1143</f>
        <v>1034</v>
      </c>
      <c r="E1144" s="13">
        <f t="shared" ref="E1144" si="5162">SUM(D1138:D1144)/7</f>
        <v>1374.7142857142858</v>
      </c>
      <c r="F1144" s="13">
        <f t="shared" ref="F1144" si="5163">SUM(D1140:D1144)/5</f>
        <v>1496.8</v>
      </c>
      <c r="G1144" s="13">
        <f t="shared" ref="G1144" si="5164">N1144/(B1144/100000)</f>
        <v>3420.0469674316673</v>
      </c>
      <c r="H1144" s="5">
        <f t="shared" si="4932"/>
        <v>359</v>
      </c>
      <c r="I1144" s="5">
        <f t="shared" si="4923"/>
        <v>355</v>
      </c>
      <c r="J1144" s="8">
        <f t="shared" ref="J1144" si="5165">E1144/(SUM(N1137:N1143)/7)*100</f>
        <v>0.31128905629566994</v>
      </c>
      <c r="K1144" s="5">
        <f t="shared" ref="K1144" si="5166">O1144-O1143</f>
        <v>8</v>
      </c>
      <c r="L1144" s="8">
        <f t="shared" ref="L1144" si="5167">SUM(K1138:K1144)/7</f>
        <v>36.142857142857146</v>
      </c>
      <c r="M1144" s="8">
        <f t="shared" ref="M1144" si="5168">O1144/(B1144/100000)</f>
        <v>96.667964392602698</v>
      </c>
      <c r="N1144" s="5">
        <v>447230</v>
      </c>
      <c r="O1144" s="18">
        <v>12641</v>
      </c>
    </row>
    <row r="1145" spans="1:15" x14ac:dyDescent="0.2">
      <c r="A1145" s="5" t="s">
        <v>10</v>
      </c>
      <c r="B1145" s="13">
        <v>13076721</v>
      </c>
      <c r="C1145" s="6">
        <f t="shared" si="4042"/>
        <v>44264</v>
      </c>
      <c r="D1145" s="5">
        <f t="shared" ref="D1145" si="5169">N1145-N1144</f>
        <v>776</v>
      </c>
      <c r="E1145" s="13">
        <f t="shared" ref="E1145" si="5170">SUM(D1139:D1145)/7</f>
        <v>1422.2857142857142</v>
      </c>
      <c r="F1145" s="13">
        <f t="shared" ref="F1145" si="5171">SUM(D1141:D1145)/5</f>
        <v>1283.5999999999999</v>
      </c>
      <c r="G1145" s="13">
        <f t="shared" ref="G1145" si="5172">N1145/(B1145/100000)</f>
        <v>3425.9811767797141</v>
      </c>
      <c r="H1145" s="5">
        <f t="shared" si="4932"/>
        <v>360</v>
      </c>
      <c r="I1145" s="5">
        <f t="shared" si="4923"/>
        <v>356</v>
      </c>
      <c r="J1145" s="8">
        <f t="shared" ref="J1145" si="5173">E1145/(SUM(N1138:N1144)/7)*100</f>
        <v>0.32106165764043543</v>
      </c>
      <c r="K1145" s="5">
        <f t="shared" ref="K1145" si="5174">O1145-O1144</f>
        <v>38</v>
      </c>
      <c r="L1145" s="8">
        <f t="shared" ref="L1145" si="5175">SUM(K1139:K1145)/7</f>
        <v>35.714285714285715</v>
      </c>
      <c r="M1145" s="8">
        <f t="shared" ref="M1145" si="5176">O1145/(B1145/100000)</f>
        <v>96.958557118409118</v>
      </c>
      <c r="N1145" s="5">
        <v>448006</v>
      </c>
      <c r="O1145" s="18">
        <v>12679</v>
      </c>
    </row>
    <row r="1146" spans="1:15" x14ac:dyDescent="0.2">
      <c r="A1146" s="5" t="s">
        <v>10</v>
      </c>
      <c r="B1146" s="13">
        <v>13076721</v>
      </c>
      <c r="C1146" s="6">
        <f t="shared" si="4042"/>
        <v>44265</v>
      </c>
      <c r="D1146" s="5">
        <f t="shared" ref="D1146" si="5177">N1146-N1145</f>
        <v>1391</v>
      </c>
      <c r="E1146" s="13">
        <f t="shared" ref="E1146" si="5178">SUM(D1140:D1146)/7</f>
        <v>1378.7142857142858</v>
      </c>
      <c r="F1146" s="13">
        <f t="shared" ref="F1146" si="5179">SUM(D1142:D1146)/5</f>
        <v>1243.2</v>
      </c>
      <c r="G1146" s="13">
        <f t="shared" ref="G1146" si="5180">N1146/(B1146/100000)</f>
        <v>3436.6183999796276</v>
      </c>
      <c r="H1146" s="5">
        <f t="shared" si="4932"/>
        <v>361</v>
      </c>
      <c r="I1146" s="5">
        <f t="shared" si="4923"/>
        <v>357</v>
      </c>
      <c r="J1146" s="8">
        <f t="shared" ref="J1146" si="5181">E1146/(SUM(N1139:N1145)/7)*100</f>
        <v>0.31022997070318153</v>
      </c>
      <c r="K1146" s="5">
        <f t="shared" ref="K1146" si="5182">O1146-O1145</f>
        <v>24</v>
      </c>
      <c r="L1146" s="8">
        <f t="shared" ref="L1146" si="5183">SUM(K1140:K1146)/7</f>
        <v>29.714285714285715</v>
      </c>
      <c r="M1146" s="8">
        <f t="shared" ref="M1146" si="5184">O1146/(B1146/100000)</f>
        <v>97.142089366286854</v>
      </c>
      <c r="N1146" s="5">
        <v>449397</v>
      </c>
      <c r="O1146" s="18">
        <v>12703</v>
      </c>
    </row>
    <row r="1147" spans="1:15" x14ac:dyDescent="0.2">
      <c r="A1147" s="5" t="s">
        <v>10</v>
      </c>
      <c r="B1147" s="13">
        <v>13076721</v>
      </c>
      <c r="C1147" s="6">
        <f t="shared" si="4042"/>
        <v>44266</v>
      </c>
      <c r="D1147" s="5">
        <f t="shared" ref="D1147" si="5185">N1147-N1146</f>
        <v>2627</v>
      </c>
      <c r="E1147" s="13">
        <f t="shared" ref="E1147" si="5186">SUM(D1141:D1147)/7</f>
        <v>1490.8571428571429</v>
      </c>
      <c r="F1147" s="13">
        <f t="shared" ref="F1147" si="5187">SUM(D1143:D1147)/5</f>
        <v>1410.6</v>
      </c>
      <c r="G1147" s="13">
        <f t="shared" ref="G1147" si="5188">N1147/(B1147/100000)</f>
        <v>3456.7075339452449</v>
      </c>
      <c r="H1147" s="5">
        <f t="shared" si="4932"/>
        <v>362</v>
      </c>
      <c r="I1147" s="5">
        <f t="shared" si="4923"/>
        <v>358</v>
      </c>
      <c r="J1147" s="8">
        <f t="shared" ref="J1147" si="5189">E1147/(SUM(N1140:N1146)/7)*100</f>
        <v>0.33442618958273312</v>
      </c>
      <c r="K1147" s="5">
        <f t="shared" ref="K1147" si="5190">O1147-O1146</f>
        <v>40</v>
      </c>
      <c r="L1147" s="8">
        <f t="shared" ref="L1147" si="5191">SUM(K1141:K1147)/7</f>
        <v>26.428571428571427</v>
      </c>
      <c r="M1147" s="8">
        <f t="shared" ref="M1147" si="5192">O1147/(B1147/100000)</f>
        <v>97.447976446083075</v>
      </c>
      <c r="N1147" s="5">
        <v>452024</v>
      </c>
      <c r="O1147" s="18">
        <v>12743</v>
      </c>
    </row>
    <row r="1148" spans="1:15" x14ac:dyDescent="0.2">
      <c r="A1148" s="5" t="s">
        <v>10</v>
      </c>
      <c r="B1148" s="13">
        <v>13076721</v>
      </c>
      <c r="C1148" s="6">
        <f t="shared" si="4042"/>
        <v>44267</v>
      </c>
      <c r="D1148" s="5">
        <f t="shared" ref="D1148" si="5193">N1148-N1147</f>
        <v>2093</v>
      </c>
      <c r="E1148" s="13">
        <f t="shared" ref="E1148" si="5194">SUM(D1142:D1148)/7</f>
        <v>1562.2857142857142</v>
      </c>
      <c r="F1148" s="13">
        <f t="shared" ref="F1148" si="5195">SUM(D1144:D1148)/5</f>
        <v>1584.2</v>
      </c>
      <c r="G1148" s="13">
        <f t="shared" ref="G1148" si="5196">N1148/(B1148/100000)</f>
        <v>3472.7130753955826</v>
      </c>
      <c r="H1148" s="5">
        <f t="shared" si="4932"/>
        <v>363</v>
      </c>
      <c r="I1148" s="5">
        <f t="shared" si="4923"/>
        <v>359</v>
      </c>
      <c r="J1148" s="8">
        <f t="shared" ref="J1148" si="5197">E1148/(SUM(N1141:N1147)/7)*100</f>
        <v>0.3492808219724976</v>
      </c>
      <c r="K1148" s="5">
        <f t="shared" ref="K1148" si="5198">O1148-O1147</f>
        <v>39</v>
      </c>
      <c r="L1148" s="8">
        <f t="shared" ref="L1148" si="5199">SUM(K1142:K1148)/7</f>
        <v>28.428571428571427</v>
      </c>
      <c r="M1148" s="8">
        <f t="shared" ref="M1148" si="5200">O1148/(B1148/100000)</f>
        <v>97.746216348884403</v>
      </c>
      <c r="N1148" s="5">
        <v>454117</v>
      </c>
      <c r="O1148" s="18">
        <v>12782</v>
      </c>
    </row>
    <row r="1149" spans="1:15" x14ac:dyDescent="0.2">
      <c r="A1149" s="5" t="s">
        <v>10</v>
      </c>
      <c r="B1149" s="13">
        <v>13076721</v>
      </c>
      <c r="C1149" s="6">
        <f t="shared" si="4042"/>
        <v>44268</v>
      </c>
      <c r="D1149" s="5">
        <f t="shared" ref="D1149" si="5201">N1149-N1148</f>
        <v>1967</v>
      </c>
      <c r="E1149" s="13">
        <f t="shared" ref="E1149" si="5202">SUM(D1143:D1149)/7</f>
        <v>1587.5714285714287</v>
      </c>
      <c r="F1149" s="13">
        <f t="shared" ref="F1149" si="5203">SUM(D1145:D1149)/5</f>
        <v>1770.8</v>
      </c>
      <c r="G1149" s="13">
        <f t="shared" ref="G1149" si="5204">N1149/(B1149/100000)</f>
        <v>3487.7550725445622</v>
      </c>
      <c r="H1149" s="5">
        <f t="shared" si="4932"/>
        <v>364</v>
      </c>
      <c r="I1149" s="5">
        <f t="shared" si="4923"/>
        <v>360</v>
      </c>
      <c r="J1149" s="8">
        <f t="shared" ref="J1149" si="5205">E1149/(SUM(N1142:N1148)/7)*100</f>
        <v>0.35369855767501684</v>
      </c>
      <c r="K1149" s="5">
        <f t="shared" ref="K1149" si="5206">O1149-O1148</f>
        <v>28</v>
      </c>
      <c r="L1149" s="8">
        <f t="shared" ref="L1149" si="5207">SUM(K1143:K1149)/7</f>
        <v>26.857142857142858</v>
      </c>
      <c r="M1149" s="8">
        <f t="shared" ref="M1149" si="5208">O1149/(B1149/100000)</f>
        <v>97.960337304741756</v>
      </c>
      <c r="N1149" s="5">
        <v>456084</v>
      </c>
      <c r="O1149" s="18">
        <v>12810</v>
      </c>
    </row>
    <row r="1150" spans="1:15" x14ac:dyDescent="0.2">
      <c r="A1150" s="5" t="s">
        <v>10</v>
      </c>
      <c r="B1150" s="13">
        <v>13076721</v>
      </c>
      <c r="C1150" s="6">
        <f t="shared" si="4042"/>
        <v>44269</v>
      </c>
      <c r="D1150" s="5">
        <f t="shared" ref="D1150" si="5209">N1150-N1149</f>
        <v>1828</v>
      </c>
      <c r="E1150" s="13">
        <f t="shared" ref="E1150" si="5210">SUM(D1144:D1150)/7</f>
        <v>1673.7142857142858</v>
      </c>
      <c r="F1150" s="13">
        <f t="shared" ref="F1150" si="5211">SUM(D1146:D1150)/5</f>
        <v>1981.2</v>
      </c>
      <c r="G1150" s="13">
        <f t="shared" ref="G1150" si="5212">N1150/(B1150/100000)</f>
        <v>3501.7341120912497</v>
      </c>
      <c r="H1150" s="5">
        <f t="shared" si="4932"/>
        <v>365</v>
      </c>
      <c r="I1150" s="5">
        <f t="shared" si="4923"/>
        <v>361</v>
      </c>
      <c r="J1150" s="8">
        <f t="shared" ref="J1150" si="5213">E1150/(SUM(N1143:N1149)/7)*100</f>
        <v>0.37157625590935012</v>
      </c>
      <c r="K1150" s="5">
        <f t="shared" ref="K1150" si="5214">O1150-O1149</f>
        <v>8</v>
      </c>
      <c r="L1150" s="8">
        <f t="shared" ref="L1150" si="5215">SUM(K1144:K1150)/7</f>
        <v>26.428571428571427</v>
      </c>
      <c r="M1150" s="8">
        <f t="shared" ref="M1150" si="5216">O1150/(B1150/100000)</f>
        <v>98.021514720701006</v>
      </c>
      <c r="N1150" s="5">
        <v>457912</v>
      </c>
      <c r="O1150" s="18">
        <v>12818</v>
      </c>
    </row>
    <row r="1151" spans="1:15" x14ac:dyDescent="0.2">
      <c r="A1151" s="5" t="s">
        <v>10</v>
      </c>
      <c r="B1151" s="13">
        <v>13076721</v>
      </c>
      <c r="C1151" s="6">
        <f t="shared" si="4042"/>
        <v>44270</v>
      </c>
      <c r="D1151" s="5">
        <f t="shared" ref="D1151" si="5217">N1151-N1150</f>
        <v>1065</v>
      </c>
      <c r="E1151" s="13">
        <f t="shared" ref="E1151" si="5218">SUM(D1145:D1151)/7</f>
        <v>1678.1428571428571</v>
      </c>
      <c r="F1151" s="13">
        <f t="shared" ref="F1151" si="5219">SUM(D1147:D1151)/5</f>
        <v>1916</v>
      </c>
      <c r="G1151" s="13">
        <f t="shared" ref="G1151" si="5220">N1151/(B1151/100000)</f>
        <v>3509.878355590824</v>
      </c>
      <c r="H1151" s="5">
        <f t="shared" si="4932"/>
        <v>366</v>
      </c>
      <c r="I1151" s="5">
        <f t="shared" si="4923"/>
        <v>362</v>
      </c>
      <c r="J1151" s="8">
        <f t="shared" ref="J1151" si="5221">E1151/(SUM(N1144:N1150)/7)*100</f>
        <v>0.37118021214811814</v>
      </c>
      <c r="K1151" s="5">
        <f t="shared" ref="K1151" si="5222">O1151-O1150</f>
        <v>7</v>
      </c>
      <c r="L1151" s="8">
        <f t="shared" ref="L1151" si="5223">SUM(K1145:K1151)/7</f>
        <v>26.285714285714285</v>
      </c>
      <c r="M1151" s="8">
        <f t="shared" ref="M1151" si="5224">O1151/(B1151/100000)</f>
        <v>98.075044959665348</v>
      </c>
      <c r="N1151" s="5">
        <v>458977</v>
      </c>
      <c r="O1151" s="18">
        <v>12825</v>
      </c>
    </row>
    <row r="1152" spans="1:15" x14ac:dyDescent="0.2">
      <c r="A1152" s="5" t="s">
        <v>10</v>
      </c>
      <c r="B1152" s="13">
        <v>13076721</v>
      </c>
      <c r="C1152" s="6">
        <f t="shared" si="4042"/>
        <v>44271</v>
      </c>
      <c r="D1152" s="5">
        <f t="shared" ref="D1152" si="5225">N1152-N1151</f>
        <v>892</v>
      </c>
      <c r="E1152" s="13">
        <f t="shared" ref="E1152" si="5226">SUM(D1146:D1152)/7</f>
        <v>1694.7142857142858</v>
      </c>
      <c r="F1152" s="13">
        <f t="shared" ref="F1152" si="5227">SUM(D1148:D1152)/5</f>
        <v>1569</v>
      </c>
      <c r="G1152" s="13">
        <f t="shared" ref="G1152" si="5228">N1152/(B1152/100000)</f>
        <v>3516.6996374702799</v>
      </c>
      <c r="H1152" s="5">
        <f t="shared" si="4932"/>
        <v>367</v>
      </c>
      <c r="I1152" s="5">
        <f t="shared" si="4923"/>
        <v>363</v>
      </c>
      <c r="J1152" s="8">
        <f t="shared" ref="J1152" si="5229">E1152/(SUM(N1145:N1151)/7)*100</f>
        <v>0.37345935815863729</v>
      </c>
      <c r="K1152" s="5">
        <f t="shared" ref="K1152" si="5230">O1152-O1151</f>
        <v>40</v>
      </c>
      <c r="L1152" s="8">
        <f t="shared" ref="L1152" si="5231">SUM(K1146:K1152)/7</f>
        <v>26.571428571428573</v>
      </c>
      <c r="M1152" s="8">
        <f t="shared" ref="M1152" si="5232">O1152/(B1152/100000)</f>
        <v>98.38093203946157</v>
      </c>
      <c r="N1152" s="5">
        <v>459869</v>
      </c>
      <c r="O1152" s="18">
        <v>12865</v>
      </c>
    </row>
    <row r="1153" spans="1:15" x14ac:dyDescent="0.2">
      <c r="A1153" s="5" t="s">
        <v>10</v>
      </c>
      <c r="B1153" s="13">
        <v>13076721</v>
      </c>
      <c r="C1153" s="6">
        <f t="shared" si="4042"/>
        <v>44272</v>
      </c>
      <c r="D1153" s="5">
        <f t="shared" ref="D1153" si="5233">N1153-N1152</f>
        <v>2184</v>
      </c>
      <c r="E1153" s="13">
        <f t="shared" ref="E1153" si="5234">SUM(D1147:D1153)/7</f>
        <v>1808</v>
      </c>
      <c r="F1153" s="13">
        <f t="shared" ref="F1153" si="5235">SUM(D1149:D1153)/5</f>
        <v>1587.2</v>
      </c>
      <c r="G1153" s="13">
        <f t="shared" ref="G1153" si="5236">N1153/(B1153/100000)</f>
        <v>3533.401072027154</v>
      </c>
      <c r="H1153" s="5">
        <f t="shared" si="4932"/>
        <v>368</v>
      </c>
      <c r="I1153" s="5">
        <f t="shared" si="4923"/>
        <v>364</v>
      </c>
      <c r="J1153" s="8">
        <f t="shared" ref="J1153" si="5237">E1153/(SUM(N1146:N1152)/7)*100</f>
        <v>0.39694139343491047</v>
      </c>
      <c r="K1153" s="5">
        <f t="shared" ref="K1153" si="5238">O1153-O1152</f>
        <v>19</v>
      </c>
      <c r="L1153" s="8">
        <f t="shared" ref="L1153" si="5239">SUM(K1147:K1153)/7</f>
        <v>25.857142857142858</v>
      </c>
      <c r="M1153" s="8">
        <f t="shared" ref="M1153" si="5240">O1153/(B1153/100000)</f>
        <v>98.526228402364779</v>
      </c>
      <c r="N1153" s="5">
        <v>462053</v>
      </c>
      <c r="O1153" s="18">
        <v>12884</v>
      </c>
    </row>
    <row r="1154" spans="1:15" x14ac:dyDescent="0.2">
      <c r="A1154" s="5" t="s">
        <v>10</v>
      </c>
      <c r="B1154" s="13">
        <v>13076721</v>
      </c>
      <c r="C1154" s="6">
        <f t="shared" si="4042"/>
        <v>44273</v>
      </c>
      <c r="D1154" s="5">
        <f t="shared" ref="D1154" si="5241">N1154-N1153</f>
        <v>3005</v>
      </c>
      <c r="E1154" s="13">
        <f t="shared" ref="E1154" si="5242">SUM(D1148:D1154)/7</f>
        <v>1862</v>
      </c>
      <c r="F1154" s="13">
        <f t="shared" ref="F1154" si="5243">SUM(D1150:D1154)/5</f>
        <v>1794.8</v>
      </c>
      <c r="G1154" s="13">
        <f t="shared" ref="G1154" si="5244">N1154/(B1154/100000)</f>
        <v>3556.3808388968455</v>
      </c>
      <c r="H1154" s="5">
        <f t="shared" si="4932"/>
        <v>369</v>
      </c>
      <c r="I1154" s="5">
        <f t="shared" si="4923"/>
        <v>365</v>
      </c>
      <c r="J1154" s="8">
        <f t="shared" ref="J1154" si="5245">E1154/(SUM(N1147:N1153)/7)*100</f>
        <v>0.40718067525638574</v>
      </c>
      <c r="K1154" s="5">
        <f t="shared" ref="K1154" si="5246">O1154-O1153</f>
        <v>22</v>
      </c>
      <c r="L1154" s="8">
        <f t="shared" ref="L1154" si="5247">SUM(K1148:K1154)/7</f>
        <v>23.285714285714285</v>
      </c>
      <c r="M1154" s="8">
        <f t="shared" ref="M1154" si="5248">O1154/(B1154/100000)</f>
        <v>98.694466296252699</v>
      </c>
      <c r="N1154" s="5">
        <v>465058</v>
      </c>
      <c r="O1154" s="18">
        <v>12906</v>
      </c>
    </row>
    <row r="1155" spans="1:15" x14ac:dyDescent="0.2">
      <c r="A1155" s="5" t="s">
        <v>10</v>
      </c>
      <c r="B1155" s="13">
        <v>13076721</v>
      </c>
      <c r="C1155" s="6">
        <f t="shared" si="4042"/>
        <v>44274</v>
      </c>
      <c r="D1155" s="5">
        <f t="shared" ref="D1155" si="5249">N1155-N1154</f>
        <v>2832</v>
      </c>
      <c r="E1155" s="13">
        <f t="shared" ref="E1155" si="5250">SUM(D1149:D1155)/7</f>
        <v>1967.5714285714287</v>
      </c>
      <c r="F1155" s="13">
        <f t="shared" ref="F1155" si="5251">SUM(D1151:D1155)/5</f>
        <v>1995.6</v>
      </c>
      <c r="G1155" s="13">
        <f t="shared" ref="G1155" si="5252">N1155/(B1155/100000)</f>
        <v>3578.0376441464186</v>
      </c>
      <c r="H1155" s="5">
        <f t="shared" si="4932"/>
        <v>370</v>
      </c>
      <c r="I1155" s="5">
        <f t="shared" si="4923"/>
        <v>366</v>
      </c>
      <c r="J1155" s="8">
        <f t="shared" ref="J1155" si="5253">E1155/(SUM(N1148:N1154)/7)*100</f>
        <v>0.42852209192705826</v>
      </c>
      <c r="K1155" s="5">
        <f t="shared" ref="K1155" si="5254">O1155-O1154</f>
        <v>31</v>
      </c>
      <c r="L1155" s="8">
        <f t="shared" ref="L1155" si="5255">SUM(K1149:K1155)/7</f>
        <v>22.142857142857142</v>
      </c>
      <c r="M1155" s="8">
        <f t="shared" ref="M1155" si="5256">O1155/(B1155/100000)</f>
        <v>98.931528783094777</v>
      </c>
      <c r="N1155" s="5">
        <v>467890</v>
      </c>
      <c r="O1155" s="18">
        <v>12937</v>
      </c>
    </row>
    <row r="1156" spans="1:15" x14ac:dyDescent="0.2">
      <c r="A1156" s="5" t="s">
        <v>10</v>
      </c>
      <c r="B1156" s="13">
        <v>13076721</v>
      </c>
      <c r="C1156" s="6">
        <f t="shared" si="4042"/>
        <v>44275</v>
      </c>
      <c r="D1156" s="5">
        <f t="shared" ref="D1156" si="5257">N1156-N1155</f>
        <v>2330</v>
      </c>
      <c r="E1156" s="13">
        <f t="shared" ref="E1156" si="5258">SUM(D1150:D1156)/7</f>
        <v>2019.4285714285713</v>
      </c>
      <c r="F1156" s="13">
        <f t="shared" ref="F1156" si="5259">SUM(D1152:D1156)/5</f>
        <v>2248.6</v>
      </c>
      <c r="G1156" s="13">
        <f t="shared" ref="G1156" si="5260">N1156/(B1156/100000)</f>
        <v>3595.8555665445488</v>
      </c>
      <c r="H1156" s="5">
        <f t="shared" si="4932"/>
        <v>371</v>
      </c>
      <c r="I1156" s="5">
        <f t="shared" si="4923"/>
        <v>367</v>
      </c>
      <c r="J1156" s="8">
        <f t="shared" ref="J1156" si="5261">E1156/(SUM(N1149:N1155)/7)*100</f>
        <v>0.43793951564558747</v>
      </c>
      <c r="K1156" s="5">
        <f t="shared" ref="K1156" si="5262">O1156-O1155</f>
        <v>29</v>
      </c>
      <c r="L1156" s="8">
        <f t="shared" ref="L1156" si="5263">SUM(K1150:K1156)/7</f>
        <v>22.285714285714285</v>
      </c>
      <c r="M1156" s="8">
        <f t="shared" ref="M1156" si="5264">O1156/(B1156/100000)</f>
        <v>99.153296915947038</v>
      </c>
      <c r="N1156" s="5">
        <v>470220</v>
      </c>
      <c r="O1156" s="18">
        <v>12966</v>
      </c>
    </row>
    <row r="1157" spans="1:15" x14ac:dyDescent="0.2">
      <c r="A1157" s="5" t="s">
        <v>10</v>
      </c>
      <c r="B1157" s="13">
        <v>13076721</v>
      </c>
      <c r="C1157" s="6">
        <f t="shared" si="4042"/>
        <v>44276</v>
      </c>
      <c r="D1157" s="5">
        <f t="shared" ref="D1157" si="5265">N1157-N1156</f>
        <v>2207</v>
      </c>
      <c r="E1157" s="13">
        <f t="shared" ref="E1157" si="5266">SUM(D1151:D1157)/7</f>
        <v>2073.5714285714284</v>
      </c>
      <c r="F1157" s="13">
        <f t="shared" ref="F1157" si="5267">SUM(D1153:D1157)/5</f>
        <v>2511.6</v>
      </c>
      <c r="G1157" s="13">
        <f t="shared" ref="G1157" si="5268">N1157/(B1157/100000)</f>
        <v>3612.7328861723054</v>
      </c>
      <c r="H1157" s="5">
        <f t="shared" si="4932"/>
        <v>372</v>
      </c>
      <c r="I1157" s="5">
        <f t="shared" si="4923"/>
        <v>368</v>
      </c>
      <c r="J1157" s="8">
        <f t="shared" ref="J1157" si="5269">E1157/(SUM(N1150:N1156)/7)*100</f>
        <v>0.44772035846006403</v>
      </c>
      <c r="K1157" s="5">
        <f t="shared" ref="K1157" si="5270">O1157-O1156</f>
        <v>6</v>
      </c>
      <c r="L1157" s="8">
        <f t="shared" ref="L1157" si="5271">SUM(K1151:K1157)/7</f>
        <v>22</v>
      </c>
      <c r="M1157" s="8">
        <f t="shared" ref="M1157" si="5272">O1157/(B1157/100000)</f>
        <v>99.199179977916472</v>
      </c>
      <c r="N1157" s="5">
        <v>472427</v>
      </c>
      <c r="O1157" s="18">
        <v>12972</v>
      </c>
    </row>
    <row r="1158" spans="1:15" x14ac:dyDescent="0.2">
      <c r="A1158" s="5" t="s">
        <v>10</v>
      </c>
      <c r="B1158" s="13">
        <v>13076721</v>
      </c>
      <c r="C1158" s="6">
        <f t="shared" si="4042"/>
        <v>44277</v>
      </c>
      <c r="D1158" s="5">
        <f t="shared" ref="D1158:D1161" si="5273">N1158-N1157</f>
        <v>1408</v>
      </c>
      <c r="E1158" s="13">
        <f t="shared" ref="E1158:E1161" si="5274">SUM(D1152:D1158)/7</f>
        <v>2122.5714285714284</v>
      </c>
      <c r="F1158" s="13">
        <f t="shared" ref="F1158:F1161" si="5275">SUM(D1154:D1158)/5</f>
        <v>2356.4</v>
      </c>
      <c r="G1158" s="13">
        <f t="shared" ref="G1158:G1161" si="5276">N1158/(B1158/100000)</f>
        <v>3623.5001113811327</v>
      </c>
      <c r="H1158" s="5">
        <f t="shared" si="4932"/>
        <v>373</v>
      </c>
      <c r="I1158" s="5">
        <f t="shared" si="4923"/>
        <v>369</v>
      </c>
      <c r="J1158" s="8">
        <f t="shared" ref="J1158:J1161" si="5277">E1158/(SUM(N1151:N1157)/7)*100</f>
        <v>0.45625755797492634</v>
      </c>
      <c r="K1158" s="5">
        <f t="shared" ref="K1158:K1161" si="5278">O1158-O1157</f>
        <v>0</v>
      </c>
      <c r="L1158" s="8">
        <f t="shared" ref="L1158:L1161" si="5279">SUM(K1152:K1158)/7</f>
        <v>21</v>
      </c>
      <c r="M1158" s="8">
        <f t="shared" ref="M1158:M1161" si="5280">O1158/(B1158/100000)</f>
        <v>99.199179977916472</v>
      </c>
      <c r="N1158" s="5">
        <v>473835</v>
      </c>
      <c r="O1158" s="18">
        <v>12972</v>
      </c>
    </row>
    <row r="1159" spans="1:15" x14ac:dyDescent="0.2">
      <c r="A1159" s="5" t="s">
        <v>10</v>
      </c>
      <c r="B1159" s="13">
        <v>13076721</v>
      </c>
      <c r="C1159" s="6">
        <f t="shared" si="4042"/>
        <v>44278</v>
      </c>
      <c r="D1159" s="5">
        <f t="shared" si="5273"/>
        <v>962</v>
      </c>
      <c r="E1159" s="13">
        <f t="shared" si="5274"/>
        <v>2132.5714285714284</v>
      </c>
      <c r="F1159" s="13">
        <f t="shared" si="5275"/>
        <v>1947.8</v>
      </c>
      <c r="G1159" s="13">
        <f t="shared" si="5276"/>
        <v>3630.8566956502318</v>
      </c>
      <c r="H1159" s="5">
        <f t="shared" si="4932"/>
        <v>374</v>
      </c>
      <c r="I1159" s="5">
        <f t="shared" si="4923"/>
        <v>370</v>
      </c>
      <c r="J1159" s="8">
        <f t="shared" si="5277"/>
        <v>0.45632509127724563</v>
      </c>
      <c r="K1159" s="5">
        <f t="shared" si="5278"/>
        <v>48</v>
      </c>
      <c r="L1159" s="8">
        <f t="shared" si="5279"/>
        <v>22.142857142857142</v>
      </c>
      <c r="M1159" s="8">
        <f t="shared" si="5280"/>
        <v>99.566244473671944</v>
      </c>
      <c r="N1159" s="5">
        <v>474797</v>
      </c>
      <c r="O1159" s="18">
        <v>13020</v>
      </c>
    </row>
    <row r="1160" spans="1:15" x14ac:dyDescent="0.2">
      <c r="A1160" s="5" t="s">
        <v>10</v>
      </c>
      <c r="B1160" s="13">
        <v>13076721</v>
      </c>
      <c r="C1160" s="6">
        <f t="shared" si="4042"/>
        <v>44279</v>
      </c>
      <c r="D1160" s="5">
        <f t="shared" si="5273"/>
        <v>2646</v>
      </c>
      <c r="E1160" s="13">
        <f t="shared" si="5274"/>
        <v>2198.5714285714284</v>
      </c>
      <c r="F1160" s="13">
        <f t="shared" si="5275"/>
        <v>1910.6</v>
      </c>
      <c r="G1160" s="13">
        <f t="shared" si="5276"/>
        <v>3651.0911259787526</v>
      </c>
      <c r="H1160" s="5">
        <f t="shared" si="4932"/>
        <v>375</v>
      </c>
      <c r="I1160" s="5">
        <f t="shared" si="4923"/>
        <v>371</v>
      </c>
      <c r="J1160" s="8">
        <f t="shared" si="5277"/>
        <v>0.46831067346665528</v>
      </c>
      <c r="K1160" s="5">
        <f t="shared" si="5278"/>
        <v>45</v>
      </c>
      <c r="L1160" s="8">
        <f t="shared" si="5279"/>
        <v>25.857142857142858</v>
      </c>
      <c r="M1160" s="8">
        <f t="shared" si="5280"/>
        <v>99.910367438442705</v>
      </c>
      <c r="N1160" s="5">
        <v>477443</v>
      </c>
      <c r="O1160" s="18">
        <v>13065</v>
      </c>
    </row>
    <row r="1161" spans="1:15" x14ac:dyDescent="0.2">
      <c r="A1161" s="5" t="s">
        <v>10</v>
      </c>
      <c r="B1161" s="13">
        <v>13076721</v>
      </c>
      <c r="C1161" s="6">
        <f t="shared" si="4042"/>
        <v>44280</v>
      </c>
      <c r="D1161" s="5">
        <f t="shared" si="5273"/>
        <v>3466</v>
      </c>
      <c r="E1161" s="13">
        <f t="shared" si="5274"/>
        <v>2264.4285714285716</v>
      </c>
      <c r="F1161" s="13">
        <f t="shared" si="5275"/>
        <v>2137.8000000000002</v>
      </c>
      <c r="G1161" s="13">
        <f t="shared" si="5276"/>
        <v>3677.5962414430956</v>
      </c>
      <c r="H1161" s="5">
        <f t="shared" si="4932"/>
        <v>376</v>
      </c>
      <c r="I1161" s="5">
        <f t="shared" si="4923"/>
        <v>372</v>
      </c>
      <c r="J1161" s="8">
        <f t="shared" si="5277"/>
        <v>0.48009037850542302</v>
      </c>
      <c r="K1161" s="5">
        <f t="shared" si="5278"/>
        <v>24</v>
      </c>
      <c r="L1161" s="8">
        <f t="shared" si="5279"/>
        <v>26.142857142857142</v>
      </c>
      <c r="M1161" s="8">
        <f t="shared" si="5280"/>
        <v>100.09389968632044</v>
      </c>
      <c r="N1161" s="5">
        <v>480909</v>
      </c>
      <c r="O1161" s="18">
        <v>13089</v>
      </c>
    </row>
    <row r="1162" spans="1:15" x14ac:dyDescent="0.2">
      <c r="A1162" s="5" t="s">
        <v>10</v>
      </c>
      <c r="B1162" s="13">
        <v>13076721</v>
      </c>
      <c r="C1162" s="6">
        <f t="shared" si="4042"/>
        <v>44281</v>
      </c>
      <c r="D1162" s="5">
        <f t="shared" ref="D1162" si="5281">N1162-N1161</f>
        <v>3590</v>
      </c>
      <c r="E1162" s="13">
        <f t="shared" ref="E1162" si="5282">SUM(D1156:D1162)/7</f>
        <v>2372.7142857142858</v>
      </c>
      <c r="F1162" s="13">
        <f t="shared" ref="F1162" si="5283">SUM(D1158:D1162)/5</f>
        <v>2414.4</v>
      </c>
      <c r="G1162" s="13">
        <f t="shared" ref="G1162" si="5284">N1162/(B1162/100000)</f>
        <v>3705.0496068548068</v>
      </c>
      <c r="H1162" s="5">
        <f t="shared" si="4932"/>
        <v>377</v>
      </c>
      <c r="I1162" s="5">
        <f t="shared" si="4923"/>
        <v>373</v>
      </c>
      <c r="J1162" s="8">
        <f t="shared" ref="J1162" si="5285">E1162/(SUM(N1155:N1161)/7)*100</f>
        <v>0.50064490925603788</v>
      </c>
      <c r="K1162" s="5">
        <f t="shared" ref="K1162" si="5286">O1162-O1161</f>
        <v>32</v>
      </c>
      <c r="L1162" s="8">
        <f t="shared" ref="L1162" si="5287">SUM(K1156:K1162)/7</f>
        <v>26.285714285714285</v>
      </c>
      <c r="M1162" s="8">
        <f t="shared" ref="M1162" si="5288">O1162/(B1162/100000)</f>
        <v>100.33860935015743</v>
      </c>
      <c r="N1162" s="5">
        <v>484499</v>
      </c>
      <c r="O1162" s="18">
        <v>13121</v>
      </c>
    </row>
    <row r="1163" spans="1:15" x14ac:dyDescent="0.2">
      <c r="A1163" s="5" t="s">
        <v>10</v>
      </c>
      <c r="B1163" s="13">
        <v>13076721</v>
      </c>
      <c r="C1163" s="6">
        <f t="shared" si="4042"/>
        <v>44282</v>
      </c>
      <c r="D1163" s="5">
        <f t="shared" ref="D1163" si="5289">N1163-N1162</f>
        <v>3457</v>
      </c>
      <c r="E1163" s="13">
        <f t="shared" ref="E1163" si="5290">SUM(D1157:D1163)/7</f>
        <v>2533.7142857142858</v>
      </c>
      <c r="F1163" s="13">
        <f t="shared" ref="F1163" si="5291">SUM(D1159:D1163)/5</f>
        <v>2824.2</v>
      </c>
      <c r="G1163" s="13">
        <f t="shared" ref="G1163" si="5292">N1163/(B1163/100000)</f>
        <v>3731.4858977261961</v>
      </c>
      <c r="H1163" s="5">
        <f t="shared" si="4932"/>
        <v>378</v>
      </c>
      <c r="I1163" s="5">
        <f t="shared" si="4923"/>
        <v>374</v>
      </c>
      <c r="J1163" s="8">
        <f t="shared" ref="J1163" si="5293">E1163/(SUM(N1156:N1162)/7)*100</f>
        <v>0.53195286326567948</v>
      </c>
      <c r="K1163" s="5">
        <f t="shared" ref="K1163" si="5294">O1163-O1162</f>
        <v>11</v>
      </c>
      <c r="L1163" s="8">
        <f t="shared" ref="L1163" si="5295">SUM(K1157:K1163)/7</f>
        <v>23.714285714285715</v>
      </c>
      <c r="M1163" s="8">
        <f t="shared" ref="M1163" si="5296">O1163/(B1163/100000)</f>
        <v>100.42272829710139</v>
      </c>
      <c r="N1163" s="5">
        <v>487956</v>
      </c>
      <c r="O1163" s="18">
        <v>13132</v>
      </c>
    </row>
    <row r="1164" spans="1:15" x14ac:dyDescent="0.2">
      <c r="A1164" s="5" t="s">
        <v>10</v>
      </c>
      <c r="B1164" s="13">
        <v>13076721</v>
      </c>
      <c r="C1164" s="6">
        <f t="shared" si="4042"/>
        <v>44283</v>
      </c>
      <c r="D1164" s="5">
        <f t="shared" ref="D1164" si="5297">N1164-N1163</f>
        <v>2817</v>
      </c>
      <c r="E1164" s="13">
        <f t="shared" ref="E1164" si="5298">SUM(D1158:D1164)/7</f>
        <v>2620.8571428571427</v>
      </c>
      <c r="F1164" s="13">
        <f t="shared" ref="F1164" si="5299">SUM(D1160:D1164)/5</f>
        <v>3195.2</v>
      </c>
      <c r="G1164" s="13">
        <f t="shared" ref="G1164" si="5300">N1164/(B1164/100000)</f>
        <v>3753.0279953208451</v>
      </c>
      <c r="H1164" s="5">
        <f t="shared" si="4932"/>
        <v>379</v>
      </c>
      <c r="I1164" s="5">
        <f t="shared" si="4923"/>
        <v>375</v>
      </c>
      <c r="J1164" s="8">
        <f t="shared" ref="J1164" si="5301">E1164/(SUM(N1157:N1163)/7)*100</f>
        <v>0.54733691621323755</v>
      </c>
      <c r="K1164" s="5">
        <f t="shared" ref="K1164" si="5302">O1164-O1163</f>
        <v>10</v>
      </c>
      <c r="L1164" s="8">
        <f t="shared" ref="L1164" si="5303">SUM(K1158:K1164)/7</f>
        <v>24.285714285714285</v>
      </c>
      <c r="M1164" s="8">
        <f t="shared" ref="M1164" si="5304">O1164/(B1164/100000)</f>
        <v>100.49920006705044</v>
      </c>
      <c r="N1164" s="5">
        <v>490773</v>
      </c>
      <c r="O1164" s="18">
        <v>13142</v>
      </c>
    </row>
    <row r="1165" spans="1:15" x14ac:dyDescent="0.2">
      <c r="A1165" s="5" t="s">
        <v>10</v>
      </c>
      <c r="B1165" s="13">
        <v>13076721</v>
      </c>
      <c r="C1165" s="6">
        <f t="shared" si="4042"/>
        <v>44284</v>
      </c>
      <c r="D1165" s="5">
        <f t="shared" ref="D1165" si="5305">N1165-N1164</f>
        <v>1629</v>
      </c>
      <c r="E1165" s="13">
        <f t="shared" ref="E1165" si="5306">SUM(D1159:D1165)/7</f>
        <v>2652.4285714285716</v>
      </c>
      <c r="F1165" s="13">
        <f t="shared" ref="F1165" si="5307">SUM(D1161:D1165)/5</f>
        <v>2991.8</v>
      </c>
      <c r="G1165" s="13">
        <f t="shared" ref="G1165" si="5308">N1165/(B1165/100000)</f>
        <v>3765.4852466455463</v>
      </c>
      <c r="H1165" s="5">
        <f t="shared" si="4932"/>
        <v>380</v>
      </c>
      <c r="I1165" s="5">
        <f t="shared" si="4923"/>
        <v>376</v>
      </c>
      <c r="J1165" s="8">
        <f t="shared" ref="J1165" si="5309">E1165/(SUM(N1158:N1164)/7)*100</f>
        <v>0.5509148979352041</v>
      </c>
      <c r="K1165" s="5">
        <f t="shared" ref="K1165" si="5310">O1165-O1164</f>
        <v>6</v>
      </c>
      <c r="L1165" s="8">
        <f t="shared" ref="L1165" si="5311">SUM(K1159:K1165)/7</f>
        <v>25.142857142857142</v>
      </c>
      <c r="M1165" s="8">
        <f t="shared" ref="M1165" si="5312">O1165/(B1165/100000)</f>
        <v>100.54508312901987</v>
      </c>
      <c r="N1165" s="5">
        <v>492402</v>
      </c>
      <c r="O1165" s="18">
        <v>13148</v>
      </c>
    </row>
    <row r="1166" spans="1:15" x14ac:dyDescent="0.2">
      <c r="A1166" s="5" t="s">
        <v>10</v>
      </c>
      <c r="B1166" s="13">
        <v>13076721</v>
      </c>
      <c r="C1166" s="6">
        <f t="shared" si="4042"/>
        <v>44285</v>
      </c>
      <c r="D1166" s="5">
        <f t="shared" ref="D1166" si="5313">N1166-N1165</f>
        <v>1244</v>
      </c>
      <c r="E1166" s="13">
        <f t="shared" ref="E1166" si="5314">SUM(D1160:D1166)/7</f>
        <v>2692.7142857142858</v>
      </c>
      <c r="F1166" s="13">
        <f t="shared" ref="F1166" si="5315">SUM(D1162:D1166)/5</f>
        <v>2547.4</v>
      </c>
      <c r="G1166" s="13">
        <f t="shared" ref="G1166" si="5316">N1166/(B1166/100000)</f>
        <v>3774.9983348272094</v>
      </c>
      <c r="H1166" s="5">
        <f t="shared" si="4932"/>
        <v>381</v>
      </c>
      <c r="I1166" s="5">
        <f t="shared" si="4923"/>
        <v>377</v>
      </c>
      <c r="J1166" s="8">
        <f t="shared" ref="J1166" si="5317">E1166/(SUM(N1159:N1165)/7)*100</f>
        <v>0.55621803605369369</v>
      </c>
      <c r="K1166" s="5">
        <f t="shared" ref="K1166" si="5318">O1166-O1165</f>
        <v>46</v>
      </c>
      <c r="L1166" s="8">
        <f t="shared" ref="L1166" si="5319">SUM(K1160:K1166)/7</f>
        <v>24.857142857142858</v>
      </c>
      <c r="M1166" s="8">
        <f t="shared" ref="M1166" si="5320">O1166/(B1166/100000)</f>
        <v>100.89685327078554</v>
      </c>
      <c r="N1166" s="5">
        <v>493646</v>
      </c>
      <c r="O1166" s="18">
        <v>13194</v>
      </c>
    </row>
    <row r="1167" spans="1:15" x14ac:dyDescent="0.2">
      <c r="A1167" s="5" t="s">
        <v>10</v>
      </c>
      <c r="B1167" s="13">
        <v>13076721</v>
      </c>
      <c r="C1167" s="6">
        <f t="shared" si="4042"/>
        <v>44286</v>
      </c>
      <c r="D1167" s="5">
        <f t="shared" ref="D1167:D1168" si="5321">N1167-N1166</f>
        <v>2675</v>
      </c>
      <c r="E1167" s="13">
        <f t="shared" ref="E1167:E1168" si="5322">SUM(D1161:D1167)/7</f>
        <v>2696.8571428571427</v>
      </c>
      <c r="F1167" s="13">
        <f t="shared" ref="F1167:F1168" si="5323">SUM(D1163:D1167)/5</f>
        <v>2364.4</v>
      </c>
      <c r="G1167" s="13">
        <f t="shared" ref="G1167:G1168" si="5324">N1167/(B1167/100000)</f>
        <v>3795.4545332885818</v>
      </c>
      <c r="H1167" s="5">
        <f t="shared" si="4932"/>
        <v>382</v>
      </c>
      <c r="I1167" s="5">
        <f t="shared" si="4923"/>
        <v>378</v>
      </c>
      <c r="J1167" s="8">
        <f t="shared" ref="J1167:J1168" si="5325">E1167/(SUM(N1160:N1166)/7)*100</f>
        <v>0.55399239588358817</v>
      </c>
      <c r="K1167" s="5">
        <f t="shared" ref="K1167:K1168" si="5326">O1167-O1166</f>
        <v>45</v>
      </c>
      <c r="L1167" s="8">
        <f t="shared" ref="L1167:L1168" si="5327">SUM(K1161:K1167)/7</f>
        <v>24.857142857142858</v>
      </c>
      <c r="M1167" s="8">
        <f t="shared" ref="M1167:M1168" si="5328">O1167/(B1167/100000)</f>
        <v>101.24097623555629</v>
      </c>
      <c r="N1167" s="5">
        <v>496321</v>
      </c>
      <c r="O1167" s="18">
        <v>13239</v>
      </c>
    </row>
    <row r="1168" spans="1:15" x14ac:dyDescent="0.2">
      <c r="A1168" s="5" t="s">
        <v>10</v>
      </c>
      <c r="B1168" s="13">
        <v>13076721</v>
      </c>
      <c r="C1168" s="6">
        <f t="shared" si="4042"/>
        <v>44287</v>
      </c>
      <c r="D1168" s="5">
        <f t="shared" si="5321"/>
        <v>4228</v>
      </c>
      <c r="E1168" s="13">
        <f t="shared" si="5322"/>
        <v>2805.7142857142858</v>
      </c>
      <c r="F1168" s="13">
        <f t="shared" si="5323"/>
        <v>2518.6</v>
      </c>
      <c r="G1168" s="13">
        <f t="shared" si="5324"/>
        <v>3827.7867976230432</v>
      </c>
      <c r="H1168" s="5">
        <f t="shared" si="4932"/>
        <v>383</v>
      </c>
      <c r="I1168" s="5">
        <f t="shared" si="4923"/>
        <v>379</v>
      </c>
      <c r="J1168" s="8">
        <f t="shared" si="5325"/>
        <v>0.57317862569042632</v>
      </c>
      <c r="K1168" s="5">
        <f t="shared" si="5326"/>
        <v>24</v>
      </c>
      <c r="L1168" s="8">
        <f t="shared" si="5327"/>
        <v>24.857142857142858</v>
      </c>
      <c r="M1168" s="8">
        <f t="shared" si="5328"/>
        <v>101.42450848343402</v>
      </c>
      <c r="N1168" s="5">
        <v>500549</v>
      </c>
      <c r="O1168" s="18">
        <v>13263</v>
      </c>
    </row>
    <row r="1169" spans="1:15" x14ac:dyDescent="0.2">
      <c r="A1169" s="5" t="s">
        <v>10</v>
      </c>
      <c r="B1169" s="13">
        <v>13076721</v>
      </c>
      <c r="C1169" s="6">
        <f t="shared" si="4042"/>
        <v>44288</v>
      </c>
      <c r="D1169" s="5">
        <f t="shared" ref="D1169" si="5329">N1169-N1168</f>
        <v>3348</v>
      </c>
      <c r="E1169" s="13">
        <f t="shared" ref="E1169" si="5330">SUM(D1163:D1169)/7</f>
        <v>2771.1428571428573</v>
      </c>
      <c r="F1169" s="13">
        <f t="shared" ref="F1169" si="5331">SUM(D1165:D1169)/5</f>
        <v>2624.8</v>
      </c>
      <c r="G1169" s="13">
        <f t="shared" ref="G1169" si="5332">N1169/(B1169/100000)</f>
        <v>3853.3895462019873</v>
      </c>
      <c r="H1169" s="5">
        <f t="shared" si="4932"/>
        <v>384</v>
      </c>
      <c r="I1169" s="5">
        <f t="shared" si="4923"/>
        <v>380</v>
      </c>
      <c r="J1169" s="8">
        <f t="shared" ref="J1169" si="5333">E1169/(SUM(N1162:N1168)/7)*100</f>
        <v>0.56288967443631233</v>
      </c>
      <c r="K1169" s="5">
        <f t="shared" ref="K1169" si="5334">O1169-O1168</f>
        <v>28</v>
      </c>
      <c r="L1169" s="8">
        <f t="shared" ref="L1169" si="5335">SUM(K1163:K1169)/7</f>
        <v>24.285714285714285</v>
      </c>
      <c r="M1169" s="8">
        <f t="shared" ref="M1169" si="5336">O1169/(B1169/100000)</f>
        <v>101.63862943929139</v>
      </c>
      <c r="N1169" s="5">
        <v>503897</v>
      </c>
      <c r="O1169" s="18">
        <v>13291</v>
      </c>
    </row>
    <row r="1170" spans="1:15" x14ac:dyDescent="0.2">
      <c r="A1170" s="5" t="s">
        <v>10</v>
      </c>
      <c r="B1170" s="13">
        <v>13076721</v>
      </c>
      <c r="C1170" s="6">
        <f t="shared" si="4042"/>
        <v>44289</v>
      </c>
      <c r="D1170" s="5">
        <f t="shared" ref="D1170" si="5337">N1170-N1169</f>
        <v>2889</v>
      </c>
      <c r="E1170" s="13">
        <f t="shared" ref="E1170" si="5338">SUM(D1164:D1170)/7</f>
        <v>2690</v>
      </c>
      <c r="F1170" s="13">
        <f t="shared" ref="F1170" si="5339">SUM(D1166:D1170)/5</f>
        <v>2876.8</v>
      </c>
      <c r="G1170" s="13">
        <f t="shared" ref="G1170" si="5340">N1170/(B1170/100000)</f>
        <v>3875.4822405402697</v>
      </c>
      <c r="H1170" s="5">
        <f t="shared" si="4932"/>
        <v>385</v>
      </c>
      <c r="I1170" s="5">
        <f t="shared" si="4923"/>
        <v>381</v>
      </c>
      <c r="J1170" s="8">
        <f t="shared" ref="J1170" si="5341">E1170/(SUM(N1163:N1169)/7)*100</f>
        <v>0.5433490384193651</v>
      </c>
      <c r="K1170" s="5">
        <f t="shared" ref="K1170" si="5342">O1170-O1169</f>
        <v>11</v>
      </c>
      <c r="L1170" s="8">
        <f t="shared" ref="L1170" si="5343">SUM(K1164:K1170)/7</f>
        <v>24.285714285714285</v>
      </c>
      <c r="M1170" s="8">
        <f t="shared" ref="M1170" si="5344">O1170/(B1170/100000)</f>
        <v>101.72274838623535</v>
      </c>
      <c r="N1170" s="5">
        <v>506786</v>
      </c>
      <c r="O1170" s="18">
        <v>13302</v>
      </c>
    </row>
    <row r="1171" spans="1:15" x14ac:dyDescent="0.2">
      <c r="A1171" s="5" t="s">
        <v>10</v>
      </c>
      <c r="B1171" s="13">
        <v>13076721</v>
      </c>
      <c r="C1171" s="6">
        <f t="shared" si="4042"/>
        <v>44290</v>
      </c>
      <c r="D1171" s="5">
        <f t="shared" ref="D1171" si="5345">N1171-N1170</f>
        <v>1961</v>
      </c>
      <c r="E1171" s="13">
        <f t="shared" ref="E1171" si="5346">SUM(D1165:D1171)/7</f>
        <v>2567.7142857142858</v>
      </c>
      <c r="F1171" s="13">
        <f t="shared" ref="F1171" si="5347">SUM(D1167:D1171)/5</f>
        <v>3020.2</v>
      </c>
      <c r="G1171" s="13">
        <f t="shared" ref="G1171" si="5348">N1171/(B1171/100000)</f>
        <v>3890.4783546272797</v>
      </c>
      <c r="H1171" s="5">
        <f t="shared" si="4932"/>
        <v>386</v>
      </c>
      <c r="I1171" s="5">
        <f t="shared" si="4923"/>
        <v>382</v>
      </c>
      <c r="J1171" s="8">
        <f t="shared" ref="J1171" si="5349">E1171/(SUM(N1164:N1170)/7)*100</f>
        <v>0.51584588795577058</v>
      </c>
      <c r="K1171" s="5">
        <f t="shared" ref="K1171" si="5350">O1171-O1170</f>
        <v>10</v>
      </c>
      <c r="L1171" s="8">
        <f t="shared" ref="L1171" si="5351">SUM(K1165:K1171)/7</f>
        <v>24.285714285714285</v>
      </c>
      <c r="M1171" s="8">
        <f t="shared" ref="M1171" si="5352">O1171/(B1171/100000)</f>
        <v>101.7992201561844</v>
      </c>
      <c r="N1171" s="5">
        <v>508747</v>
      </c>
      <c r="O1171" s="18">
        <v>13312</v>
      </c>
    </row>
    <row r="1172" spans="1:15" x14ac:dyDescent="0.2">
      <c r="A1172" s="5" t="s">
        <v>10</v>
      </c>
      <c r="B1172" s="13">
        <v>13076721</v>
      </c>
      <c r="C1172" s="6">
        <f t="shared" si="4042"/>
        <v>44291</v>
      </c>
      <c r="D1172" s="5">
        <f t="shared" ref="D1172" si="5353">N1172-N1171</f>
        <v>1553</v>
      </c>
      <c r="E1172" s="13">
        <f t="shared" ref="E1172" si="5354">SUM(D1166:D1172)/7</f>
        <v>2556.8571428571427</v>
      </c>
      <c r="F1172" s="13">
        <f t="shared" ref="F1172" si="5355">SUM(D1168:D1172)/5</f>
        <v>2795.8</v>
      </c>
      <c r="G1172" s="13">
        <f t="shared" ref="G1172" si="5356">N1172/(B1172/100000)</f>
        <v>3902.3544205003682</v>
      </c>
      <c r="H1172" s="5">
        <f t="shared" si="4932"/>
        <v>387</v>
      </c>
      <c r="I1172" s="5">
        <f t="shared" si="4923"/>
        <v>383</v>
      </c>
      <c r="J1172" s="8">
        <f t="shared" ref="J1172" si="5357">E1172/(SUM(N1165:N1171)/7)*100</f>
        <v>0.51102860138398576</v>
      </c>
      <c r="K1172" s="5">
        <f t="shared" ref="K1172" si="5358">O1172-O1171</f>
        <v>11</v>
      </c>
      <c r="L1172" s="8">
        <f t="shared" ref="L1172" si="5359">SUM(K1166:K1172)/7</f>
        <v>25</v>
      </c>
      <c r="M1172" s="8">
        <f t="shared" ref="M1172" si="5360">O1172/(B1172/100000)</f>
        <v>101.88333910312838</v>
      </c>
      <c r="N1172" s="5">
        <v>510300</v>
      </c>
      <c r="O1172" s="18">
        <v>13323</v>
      </c>
    </row>
    <row r="1173" spans="1:15" x14ac:dyDescent="0.2">
      <c r="A1173" s="5" t="s">
        <v>10</v>
      </c>
      <c r="B1173" s="13">
        <v>13076721</v>
      </c>
      <c r="C1173" s="6">
        <f t="shared" si="4042"/>
        <v>44292</v>
      </c>
      <c r="D1173" s="5">
        <f t="shared" ref="D1173" si="5361">N1173-N1172</f>
        <v>893</v>
      </c>
      <c r="E1173" s="13">
        <f t="shared" ref="E1173" si="5362">SUM(D1167:D1173)/7</f>
        <v>2506.7142857142858</v>
      </c>
      <c r="F1173" s="13">
        <f t="shared" ref="F1173" si="5363">SUM(D1169:D1173)/5</f>
        <v>2128.8000000000002</v>
      </c>
      <c r="G1173" s="13">
        <f t="shared" ref="G1173" si="5364">N1173/(B1173/100000)</f>
        <v>3909.1833495568189</v>
      </c>
      <c r="H1173" s="5">
        <f t="shared" si="4932"/>
        <v>388</v>
      </c>
      <c r="I1173" s="5">
        <f t="shared" si="4923"/>
        <v>384</v>
      </c>
      <c r="J1173" s="8">
        <f t="shared" ref="J1173" si="5365">E1173/(SUM(N1166:N1172)/7)*100</f>
        <v>0.49845948266115492</v>
      </c>
      <c r="K1173" s="5">
        <f t="shared" ref="K1173" si="5366">O1173-O1172</f>
        <v>20</v>
      </c>
      <c r="L1173" s="8">
        <f t="shared" ref="L1173" si="5367">SUM(K1167:K1173)/7</f>
        <v>21.285714285714285</v>
      </c>
      <c r="M1173" s="8">
        <f t="shared" ref="M1173" si="5368">O1173/(B1173/100000)</f>
        <v>102.03628264302648</v>
      </c>
      <c r="N1173" s="5">
        <v>511193</v>
      </c>
      <c r="O1173" s="18">
        <v>13343</v>
      </c>
    </row>
    <row r="1174" spans="1:15" x14ac:dyDescent="0.2">
      <c r="A1174" s="5" t="s">
        <v>10</v>
      </c>
      <c r="B1174" s="13">
        <v>13076721</v>
      </c>
      <c r="C1174" s="6">
        <f t="shared" si="4042"/>
        <v>44293</v>
      </c>
      <c r="D1174" s="5">
        <f t="shared" ref="D1174" si="5369">N1174-N1173</f>
        <v>2280</v>
      </c>
      <c r="E1174" s="13">
        <f t="shared" ref="E1174" si="5370">SUM(D1168:D1174)/7</f>
        <v>2450.2857142857142</v>
      </c>
      <c r="F1174" s="13">
        <f t="shared" ref="F1174" si="5371">SUM(D1170:D1174)/5</f>
        <v>1915.2</v>
      </c>
      <c r="G1174" s="13">
        <f t="shared" ref="G1174" si="5372">N1174/(B1174/100000)</f>
        <v>3926.6189131052042</v>
      </c>
      <c r="H1174" s="5">
        <f t="shared" si="4932"/>
        <v>389</v>
      </c>
      <c r="I1174" s="5">
        <f t="shared" si="4923"/>
        <v>385</v>
      </c>
      <c r="J1174" s="8">
        <f t="shared" ref="J1174" si="5373">E1174/(SUM(N1167:N1173)/7)*100</f>
        <v>0.48482203452830619</v>
      </c>
      <c r="K1174" s="5">
        <f t="shared" ref="K1174" si="5374">O1174-O1173</f>
        <v>44</v>
      </c>
      <c r="L1174" s="8">
        <f t="shared" ref="L1174" si="5375">SUM(K1168:K1174)/7</f>
        <v>21.142857142857142</v>
      </c>
      <c r="M1174" s="8">
        <f t="shared" ref="M1174" si="5376">O1174/(B1174/100000)</f>
        <v>102.37275843080234</v>
      </c>
      <c r="N1174" s="5">
        <v>513473</v>
      </c>
      <c r="O1174" s="18">
        <v>13387</v>
      </c>
    </row>
    <row r="1175" spans="1:15" x14ac:dyDescent="0.2">
      <c r="A1175" s="5" t="s">
        <v>10</v>
      </c>
      <c r="B1175" s="13">
        <v>13076721</v>
      </c>
      <c r="C1175" s="6">
        <f t="shared" si="4042"/>
        <v>44294</v>
      </c>
      <c r="D1175" s="5">
        <f t="shared" ref="D1175" si="5377">N1175-N1174</f>
        <v>3863</v>
      </c>
      <c r="E1175" s="13">
        <f t="shared" ref="E1175" si="5378">SUM(D1169:D1175)/7</f>
        <v>2398.1428571428573</v>
      </c>
      <c r="F1175" s="13">
        <f t="shared" ref="F1175" si="5379">SUM(D1171:D1175)/5</f>
        <v>2110</v>
      </c>
      <c r="G1175" s="13">
        <f t="shared" ref="G1175" si="5380">N1175/(B1175/100000)</f>
        <v>3956.1599578365249</v>
      </c>
      <c r="H1175" s="5">
        <f t="shared" si="4932"/>
        <v>390</v>
      </c>
      <c r="I1175" s="5">
        <f t="shared" si="4923"/>
        <v>386</v>
      </c>
      <c r="J1175" s="8">
        <f t="shared" ref="J1175" si="5381">E1175/(SUM(N1168:N1174)/7)*100</f>
        <v>0.47221546324907987</v>
      </c>
      <c r="K1175" s="5">
        <f t="shared" ref="K1175" si="5382">O1175-O1174</f>
        <v>31</v>
      </c>
      <c r="L1175" s="8">
        <f t="shared" ref="L1175" si="5383">SUM(K1169:K1175)/7</f>
        <v>22.142857142857142</v>
      </c>
      <c r="M1175" s="8">
        <f t="shared" ref="M1175" si="5384">O1175/(B1175/100000)</f>
        <v>102.60982091764441</v>
      </c>
      <c r="N1175" s="5">
        <v>517336</v>
      </c>
      <c r="O1175" s="18">
        <v>13418</v>
      </c>
    </row>
    <row r="1176" spans="1:15" x14ac:dyDescent="0.2">
      <c r="A1176" s="5" t="s">
        <v>10</v>
      </c>
      <c r="B1176" s="13">
        <v>13076721</v>
      </c>
      <c r="C1176" s="6">
        <f t="shared" si="4042"/>
        <v>44295</v>
      </c>
      <c r="D1176" s="5">
        <f t="shared" ref="D1176" si="5385">N1176-N1175</f>
        <v>4553</v>
      </c>
      <c r="E1176" s="13">
        <f t="shared" ref="E1176" si="5386">SUM(D1170:D1176)/7</f>
        <v>2570.2857142857142</v>
      </c>
      <c r="F1176" s="13">
        <f t="shared" ref="F1176" si="5387">SUM(D1172:D1176)/5</f>
        <v>2628.4</v>
      </c>
      <c r="G1176" s="13">
        <f t="shared" ref="G1176" si="5388">N1176/(B1176/100000)</f>
        <v>3990.9775546943301</v>
      </c>
      <c r="H1176" s="5">
        <f t="shared" si="4932"/>
        <v>391</v>
      </c>
      <c r="I1176" s="5">
        <f t="shared" si="4923"/>
        <v>387</v>
      </c>
      <c r="J1176" s="8">
        <f t="shared" ref="J1176" si="5389">E1176/(SUM(N1169:N1175)/7)*100</f>
        <v>0.50373320282708778</v>
      </c>
      <c r="K1176" s="5">
        <f t="shared" ref="K1176" si="5390">O1176-O1175</f>
        <v>35</v>
      </c>
      <c r="L1176" s="8">
        <f t="shared" ref="L1176" si="5391">SUM(K1170:K1176)/7</f>
        <v>23.142857142857142</v>
      </c>
      <c r="M1176" s="8">
        <f t="shared" ref="M1176" si="5392">O1176/(B1176/100000)</f>
        <v>102.87747211246611</v>
      </c>
      <c r="N1176" s="5">
        <v>521889</v>
      </c>
      <c r="O1176" s="18">
        <v>13453</v>
      </c>
    </row>
    <row r="1177" spans="1:15" x14ac:dyDescent="0.2">
      <c r="A1177" s="5" t="s">
        <v>10</v>
      </c>
      <c r="B1177" s="13">
        <v>13076721</v>
      </c>
      <c r="C1177" s="6">
        <f t="shared" si="4042"/>
        <v>44296</v>
      </c>
      <c r="D1177" s="5">
        <f t="shared" ref="D1177" si="5393">N1177-N1176</f>
        <v>3853</v>
      </c>
      <c r="E1177" s="13">
        <f t="shared" ref="E1177" si="5394">SUM(D1171:D1177)/7</f>
        <v>2708</v>
      </c>
      <c r="F1177" s="13">
        <f t="shared" ref="F1177" si="5395">SUM(D1173:D1177)/5</f>
        <v>3088.4</v>
      </c>
      <c r="G1177" s="13">
        <f t="shared" ref="G1177" si="5396">N1177/(B1177/100000)</f>
        <v>4020.4421276557018</v>
      </c>
      <c r="H1177" s="5">
        <f t="shared" si="4932"/>
        <v>392</v>
      </c>
      <c r="I1177" s="5">
        <f t="shared" si="4923"/>
        <v>388</v>
      </c>
      <c r="J1177" s="8">
        <f t="shared" ref="J1177" si="5397">E1177/(SUM(N1170:N1176)/7)*100</f>
        <v>0.52806288171458304</v>
      </c>
      <c r="K1177" s="5">
        <f t="shared" ref="K1177" si="5398">O1177-O1176</f>
        <v>26</v>
      </c>
      <c r="L1177" s="8">
        <f t="shared" ref="L1177" si="5399">SUM(K1171:K1177)/7</f>
        <v>25.285714285714285</v>
      </c>
      <c r="M1177" s="8">
        <f t="shared" ref="M1177" si="5400">O1177/(B1177/100000)</f>
        <v>103.07629871433366</v>
      </c>
      <c r="N1177" s="5">
        <v>525742</v>
      </c>
      <c r="O1177" s="18">
        <v>13479</v>
      </c>
    </row>
    <row r="1178" spans="1:15" x14ac:dyDescent="0.2">
      <c r="A1178" s="5" t="s">
        <v>10</v>
      </c>
      <c r="B1178" s="13">
        <v>13076721</v>
      </c>
      <c r="C1178" s="6">
        <f t="shared" si="4042"/>
        <v>44297</v>
      </c>
      <c r="D1178" s="5">
        <f t="shared" ref="D1178" si="5401">N1178-N1177</f>
        <v>1826</v>
      </c>
      <c r="E1178" s="13">
        <f t="shared" ref="E1178" si="5402">SUM(D1172:D1178)/7</f>
        <v>2688.7142857142858</v>
      </c>
      <c r="F1178" s="13">
        <f t="shared" ref="F1178" si="5403">SUM(D1174:D1178)/5</f>
        <v>3275</v>
      </c>
      <c r="G1178" s="13">
        <f t="shared" ref="G1178" si="5404">N1178/(B1178/100000)</f>
        <v>4034.4058728483997</v>
      </c>
      <c r="H1178" s="5">
        <f t="shared" si="4932"/>
        <v>393</v>
      </c>
      <c r="I1178" s="5">
        <f t="shared" si="4923"/>
        <v>389</v>
      </c>
      <c r="J1178" s="8">
        <f t="shared" ref="J1178" si="5405">E1178/(SUM(N1171:N1177)/7)*100</f>
        <v>0.52154804526863019</v>
      </c>
      <c r="K1178" s="5">
        <f t="shared" ref="K1178" si="5406">O1178-O1177</f>
        <v>12</v>
      </c>
      <c r="L1178" s="8">
        <f t="shared" ref="L1178" si="5407">SUM(K1172:K1178)/7</f>
        <v>25.571428571428573</v>
      </c>
      <c r="M1178" s="8">
        <f t="shared" ref="M1178" si="5408">O1178/(B1178/100000)</f>
        <v>103.16806483827253</v>
      </c>
      <c r="N1178" s="5">
        <v>527568</v>
      </c>
      <c r="O1178" s="18">
        <v>13491</v>
      </c>
    </row>
    <row r="1179" spans="1:15" x14ac:dyDescent="0.2">
      <c r="A1179" s="5" t="s">
        <v>10</v>
      </c>
      <c r="B1179" s="13">
        <v>13076721</v>
      </c>
      <c r="C1179" s="6">
        <f t="shared" si="4042"/>
        <v>44298</v>
      </c>
      <c r="D1179" s="5">
        <f t="shared" ref="D1179" si="5409">N1179-N1178</f>
        <v>3296</v>
      </c>
      <c r="E1179" s="13">
        <f t="shared" ref="E1179" si="5410">SUM(D1173:D1179)/7</f>
        <v>2937.7142857142858</v>
      </c>
      <c r="F1179" s="13">
        <f t="shared" ref="F1179" si="5411">SUM(D1175:D1179)/5</f>
        <v>3478.2</v>
      </c>
      <c r="G1179" s="13">
        <f t="shared" ref="G1179" si="5412">N1179/(B1179/100000)</f>
        <v>4059.6109682236088</v>
      </c>
      <c r="H1179" s="5">
        <f t="shared" si="4932"/>
        <v>394</v>
      </c>
      <c r="I1179" s="5">
        <f t="shared" si="4923"/>
        <v>390</v>
      </c>
      <c r="J1179" s="8">
        <f t="shared" ref="J1179" si="5413">E1179/(SUM(N1172:N1178)/7)*100</f>
        <v>0.56689164248335155</v>
      </c>
      <c r="K1179" s="5">
        <f t="shared" ref="K1179" si="5414">O1179-O1178</f>
        <v>23</v>
      </c>
      <c r="L1179" s="8">
        <f t="shared" ref="L1179" si="5415">SUM(K1173:K1179)/7</f>
        <v>27.285714285714285</v>
      </c>
      <c r="M1179" s="8">
        <f t="shared" ref="M1179" si="5416">O1179/(B1179/100000)</f>
        <v>103.34394990915536</v>
      </c>
      <c r="N1179" s="5">
        <v>530864</v>
      </c>
      <c r="O1179" s="18">
        <v>13514</v>
      </c>
    </row>
    <row r="1180" spans="1:15" x14ac:dyDescent="0.2">
      <c r="A1180" s="5" t="s">
        <v>10</v>
      </c>
      <c r="B1180" s="13">
        <v>13076721</v>
      </c>
      <c r="C1180" s="6">
        <f t="shared" si="4042"/>
        <v>44299</v>
      </c>
      <c r="D1180" s="5">
        <f t="shared" ref="D1180" si="5417">N1180-N1179</f>
        <v>1868</v>
      </c>
      <c r="E1180" s="13">
        <f t="shared" ref="E1180" si="5418">SUM(D1174:D1180)/7</f>
        <v>3077</v>
      </c>
      <c r="F1180" s="13">
        <f t="shared" ref="F1180" si="5419">SUM(D1176:D1180)/5</f>
        <v>3079.2</v>
      </c>
      <c r="G1180" s="13">
        <f t="shared" ref="G1180" si="5420">N1180/(B1180/100000)</f>
        <v>4073.8958948500926</v>
      </c>
      <c r="H1180" s="5">
        <f t="shared" si="4932"/>
        <v>395</v>
      </c>
      <c r="I1180" s="5">
        <f t="shared" si="4923"/>
        <v>391</v>
      </c>
      <c r="J1180" s="8">
        <f t="shared" ref="J1180" si="5421">E1180/(SUM(N1173:N1179)/7)*100</f>
        <v>0.59042259389566798</v>
      </c>
      <c r="K1180" s="5">
        <f t="shared" ref="K1180" si="5422">O1180-O1179</f>
        <v>48</v>
      </c>
      <c r="L1180" s="8">
        <f t="shared" ref="L1180" si="5423">SUM(K1174:K1180)/7</f>
        <v>31.285714285714285</v>
      </c>
      <c r="M1180" s="8">
        <f t="shared" ref="M1180" si="5424">O1180/(B1180/100000)</f>
        <v>103.71101440491083</v>
      </c>
      <c r="N1180" s="5">
        <v>532732</v>
      </c>
      <c r="O1180" s="18">
        <v>13562</v>
      </c>
    </row>
    <row r="1181" spans="1:15" x14ac:dyDescent="0.2">
      <c r="A1181" s="5" t="s">
        <v>10</v>
      </c>
      <c r="B1181" s="13">
        <v>13076721</v>
      </c>
      <c r="C1181" s="6">
        <f t="shared" si="4042"/>
        <v>44300</v>
      </c>
      <c r="D1181" s="5">
        <f t="shared" ref="D1181" si="5425">N1181-N1180</f>
        <v>4083</v>
      </c>
      <c r="E1181" s="13">
        <f t="shared" ref="E1181" si="5426">SUM(D1175:D1181)/7</f>
        <v>3334.5714285714284</v>
      </c>
      <c r="F1181" s="13">
        <f t="shared" ref="F1181" si="5427">SUM(D1177:D1181)/5</f>
        <v>2985.2</v>
      </c>
      <c r="G1181" s="13">
        <f t="shared" ref="G1181" si="5428">N1181/(B1181/100000)</f>
        <v>4105.1193185202928</v>
      </c>
      <c r="H1181" s="5">
        <f t="shared" si="4932"/>
        <v>396</v>
      </c>
      <c r="I1181" s="5">
        <f t="shared" si="4923"/>
        <v>392</v>
      </c>
      <c r="J1181" s="8">
        <f t="shared" ref="J1181" si="5429">E1181/(SUM(N1174:N1180)/7)*100</f>
        <v>0.63609043373617424</v>
      </c>
      <c r="K1181" s="5">
        <f t="shared" ref="K1181" si="5430">O1181-O1180</f>
        <v>44</v>
      </c>
      <c r="L1181" s="8">
        <f t="shared" ref="L1181" si="5431">SUM(K1175:K1181)/7</f>
        <v>31.285714285714285</v>
      </c>
      <c r="M1181" s="8">
        <f t="shared" ref="M1181" si="5432">O1181/(B1181/100000)</f>
        <v>104.04749019268668</v>
      </c>
      <c r="N1181" s="5">
        <v>536815</v>
      </c>
      <c r="O1181" s="18">
        <v>13606</v>
      </c>
    </row>
    <row r="1182" spans="1:15" x14ac:dyDescent="0.2">
      <c r="A1182" s="5" t="s">
        <v>10</v>
      </c>
      <c r="B1182" s="13">
        <v>13076721</v>
      </c>
      <c r="C1182" s="6">
        <f t="shared" si="4042"/>
        <v>44301</v>
      </c>
      <c r="D1182" s="5">
        <f t="shared" ref="D1182" si="5433">N1182-N1181</f>
        <v>5096</v>
      </c>
      <c r="E1182" s="13">
        <f t="shared" ref="E1182" si="5434">SUM(D1176:D1182)/7</f>
        <v>3510.7142857142858</v>
      </c>
      <c r="F1182" s="13">
        <f t="shared" ref="F1182" si="5435">SUM(D1178:D1182)/5</f>
        <v>3233.8</v>
      </c>
      <c r="G1182" s="13">
        <f t="shared" ref="G1182" si="5436">N1182/(B1182/100000)</f>
        <v>4144.0893324863318</v>
      </c>
      <c r="H1182" s="5">
        <f t="shared" si="4932"/>
        <v>397</v>
      </c>
      <c r="I1182" s="5">
        <f t="shared" si="4923"/>
        <v>393</v>
      </c>
      <c r="J1182" s="8">
        <f t="shared" ref="J1182" si="5437">E1182/(SUM(N1175:N1181)/7)*100</f>
        <v>0.66545787563641601</v>
      </c>
      <c r="K1182" s="5">
        <f t="shared" ref="K1182" si="5438">O1182-O1181</f>
        <v>51</v>
      </c>
      <c r="L1182" s="8">
        <f t="shared" ref="L1182" si="5439">SUM(K1176:K1182)/7</f>
        <v>34.142857142857146</v>
      </c>
      <c r="M1182" s="8">
        <f t="shared" ref="M1182" si="5440">O1182/(B1182/100000)</f>
        <v>104.43749621942686</v>
      </c>
      <c r="N1182" s="5">
        <v>541911</v>
      </c>
      <c r="O1182" s="18">
        <v>13657</v>
      </c>
    </row>
    <row r="1183" spans="1:15" x14ac:dyDescent="0.2">
      <c r="A1183" s="5" t="s">
        <v>10</v>
      </c>
      <c r="B1183" s="13">
        <v>13076721</v>
      </c>
      <c r="C1183" s="6">
        <f t="shared" si="4042"/>
        <v>44302</v>
      </c>
      <c r="D1183" s="5">
        <f t="shared" ref="D1183" si="5441">N1183-N1182</f>
        <v>4769</v>
      </c>
      <c r="E1183" s="13">
        <f t="shared" ref="E1183" si="5442">SUM(D1177:D1183)/7</f>
        <v>3541.5714285714284</v>
      </c>
      <c r="F1183" s="13">
        <f t="shared" ref="F1183" si="5443">SUM(D1179:D1183)/5</f>
        <v>3822.4</v>
      </c>
      <c r="G1183" s="13">
        <f t="shared" ref="G1183" si="5444">N1183/(B1183/100000)</f>
        <v>4180.5587195750368</v>
      </c>
      <c r="H1183" s="5">
        <f t="shared" si="4932"/>
        <v>398</v>
      </c>
      <c r="I1183" s="5">
        <f t="shared" si="4923"/>
        <v>394</v>
      </c>
      <c r="J1183" s="8">
        <f t="shared" ref="J1183" si="5445">E1183/(SUM(N1176:N1182)/7)*100</f>
        <v>0.66686913133779213</v>
      </c>
      <c r="K1183" s="5">
        <f t="shared" ref="K1183" si="5446">O1183-O1182</f>
        <v>27</v>
      </c>
      <c r="L1183" s="8">
        <f t="shared" ref="L1183" si="5447">SUM(K1177:K1183)/7</f>
        <v>33</v>
      </c>
      <c r="M1183" s="8">
        <f t="shared" ref="M1183" si="5448">O1183/(B1183/100000)</f>
        <v>104.64396999828932</v>
      </c>
      <c r="N1183" s="5">
        <v>546680</v>
      </c>
      <c r="O1183" s="18">
        <v>13684</v>
      </c>
    </row>
    <row r="1184" spans="1:15" x14ac:dyDescent="0.2">
      <c r="A1184" s="5" t="s">
        <v>10</v>
      </c>
      <c r="B1184" s="13">
        <v>13076721</v>
      </c>
      <c r="C1184" s="6">
        <f t="shared" si="4042"/>
        <v>44303</v>
      </c>
      <c r="D1184" s="5">
        <f t="shared" ref="D1184" si="5449">N1184-N1183</f>
        <v>3952</v>
      </c>
      <c r="E1184" s="13">
        <f t="shared" ref="E1184" si="5450">SUM(D1178:D1184)/7</f>
        <v>3555.7142857142858</v>
      </c>
      <c r="F1184" s="13">
        <f t="shared" ref="F1184" si="5451">SUM(D1180:D1184)/5</f>
        <v>3953.6</v>
      </c>
      <c r="G1184" s="13">
        <f t="shared" ref="G1184" si="5452">N1184/(B1184/100000)</f>
        <v>4210.7803630589042</v>
      </c>
      <c r="H1184" s="5">
        <f t="shared" si="4932"/>
        <v>399</v>
      </c>
      <c r="I1184" s="5">
        <f t="shared" si="4923"/>
        <v>395</v>
      </c>
      <c r="J1184" s="8">
        <f t="shared" ref="J1184" si="5453">E1184/(SUM(N1177:N1183)/7)*100</f>
        <v>0.66509687059764133</v>
      </c>
      <c r="K1184" s="5">
        <f t="shared" ref="K1184" si="5454">O1184-O1183</f>
        <v>31</v>
      </c>
      <c r="L1184" s="8">
        <f t="shared" ref="L1184" si="5455">SUM(K1178:K1184)/7</f>
        <v>33.714285714285715</v>
      </c>
      <c r="M1184" s="8">
        <f t="shared" ref="M1184" si="5456">O1184/(B1184/100000)</f>
        <v>104.8810324851314</v>
      </c>
      <c r="N1184" s="5">
        <v>550632</v>
      </c>
      <c r="O1184" s="18">
        <v>13715</v>
      </c>
    </row>
    <row r="1185" spans="1:15" x14ac:dyDescent="0.2">
      <c r="A1185" s="5" t="s">
        <v>10</v>
      </c>
      <c r="B1185" s="13">
        <v>13076721</v>
      </c>
      <c r="C1185" s="6">
        <f t="shared" si="4042"/>
        <v>44304</v>
      </c>
      <c r="D1185" s="5">
        <f t="shared" ref="D1185" si="5457">N1185-N1184</f>
        <v>3367</v>
      </c>
      <c r="E1185" s="13">
        <f t="shared" ref="E1185" si="5458">SUM(D1179:D1185)/7</f>
        <v>3775.8571428571427</v>
      </c>
      <c r="F1185" s="13">
        <f t="shared" ref="F1185" si="5459">SUM(D1181:D1185)/5</f>
        <v>4253.3999999999996</v>
      </c>
      <c r="G1185" s="13">
        <f t="shared" ref="G1185" si="5460">N1185/(B1185/100000)</f>
        <v>4236.5284080007514</v>
      </c>
      <c r="H1185" s="5">
        <f t="shared" si="4932"/>
        <v>400</v>
      </c>
      <c r="I1185" s="5">
        <f t="shared" si="4923"/>
        <v>396</v>
      </c>
      <c r="J1185" s="8">
        <f t="shared" ref="J1185" si="5461">E1185/(SUM(N1178:N1184)/7)*100</f>
        <v>0.70160824930545262</v>
      </c>
      <c r="K1185" s="5">
        <f t="shared" ref="K1185" si="5462">O1185-O1184</f>
        <v>10</v>
      </c>
      <c r="L1185" s="8">
        <f t="shared" ref="L1185" si="5463">SUM(K1179:K1185)/7</f>
        <v>33.428571428571431</v>
      </c>
      <c r="M1185" s="8">
        <f t="shared" ref="M1185" si="5464">O1185/(B1185/100000)</f>
        <v>104.95750425508045</v>
      </c>
      <c r="N1185" s="5">
        <v>553999</v>
      </c>
      <c r="O1185" s="18">
        <v>13725</v>
      </c>
    </row>
    <row r="1186" spans="1:15" x14ac:dyDescent="0.2">
      <c r="A1186" s="5" t="s">
        <v>10</v>
      </c>
      <c r="B1186" s="13">
        <v>13076721</v>
      </c>
      <c r="C1186" s="6">
        <f t="shared" si="4042"/>
        <v>44305</v>
      </c>
      <c r="D1186" s="5">
        <f t="shared" ref="D1186" si="5465">N1186-N1185</f>
        <v>2151</v>
      </c>
      <c r="E1186" s="13">
        <f t="shared" ref="E1186" si="5466">SUM(D1180:D1186)/7</f>
        <v>3612.2857142857142</v>
      </c>
      <c r="F1186" s="13">
        <f t="shared" ref="F1186" si="5467">SUM(D1182:D1186)/5</f>
        <v>3867</v>
      </c>
      <c r="G1186" s="13">
        <f t="shared" ref="G1186" si="5468">N1186/(B1186/100000)</f>
        <v>4252.977485716794</v>
      </c>
      <c r="H1186" s="5">
        <f t="shared" si="4932"/>
        <v>401</v>
      </c>
      <c r="I1186" s="5">
        <f t="shared" si="4923"/>
        <v>397</v>
      </c>
      <c r="J1186" s="8">
        <f t="shared" ref="J1186" si="5469">E1186/(SUM(N1179:N1185)/7)*100</f>
        <v>0.66653785434700719</v>
      </c>
      <c r="K1186" s="5">
        <f t="shared" ref="K1186" si="5470">O1186-O1185</f>
        <v>13</v>
      </c>
      <c r="L1186" s="8">
        <f t="shared" ref="L1186" si="5471">SUM(K1180:K1186)/7</f>
        <v>32</v>
      </c>
      <c r="M1186" s="8">
        <f t="shared" ref="M1186" si="5472">O1186/(B1186/100000)</f>
        <v>105.05691755601423</v>
      </c>
      <c r="N1186" s="5">
        <v>556150</v>
      </c>
      <c r="O1186" s="18">
        <v>13738</v>
      </c>
    </row>
    <row r="1187" spans="1:15" x14ac:dyDescent="0.2">
      <c r="A1187" s="5" t="s">
        <v>10</v>
      </c>
      <c r="B1187" s="13">
        <v>13076721</v>
      </c>
      <c r="C1187" s="6">
        <f t="shared" si="4042"/>
        <v>44306</v>
      </c>
      <c r="D1187" s="5">
        <f t="shared" ref="D1187" si="5473">N1187-N1186</f>
        <v>1554</v>
      </c>
      <c r="E1187" s="13">
        <f t="shared" ref="E1187" si="5474">SUM(D1181:D1187)/7</f>
        <v>3567.4285714285716</v>
      </c>
      <c r="F1187" s="13">
        <f t="shared" ref="F1187" si="5475">SUM(D1183:D1187)/5</f>
        <v>3158.6</v>
      </c>
      <c r="G1187" s="13">
        <f t="shared" ref="G1187" si="5476">N1187/(B1187/100000)</f>
        <v>4264.8611987668774</v>
      </c>
      <c r="H1187" s="5">
        <f t="shared" si="4932"/>
        <v>402</v>
      </c>
      <c r="I1187" s="5">
        <f t="shared" si="4923"/>
        <v>398</v>
      </c>
      <c r="J1187" s="8">
        <f t="shared" ref="J1187" si="5477">E1187/(SUM(N1180:N1186)/7)*100</f>
        <v>0.65390232157319905</v>
      </c>
      <c r="K1187" s="5">
        <f t="shared" ref="K1187" si="5478">O1187-O1186</f>
        <v>33</v>
      </c>
      <c r="L1187" s="8">
        <f t="shared" ref="L1187" si="5479">SUM(K1181:K1187)/7</f>
        <v>29.857142857142858</v>
      </c>
      <c r="M1187" s="8">
        <f t="shared" ref="M1187" si="5480">O1187/(B1187/100000)</f>
        <v>105.30927439684612</v>
      </c>
      <c r="N1187" s="5">
        <v>557704</v>
      </c>
      <c r="O1187" s="18">
        <v>13771</v>
      </c>
    </row>
    <row r="1188" spans="1:15" customFormat="1" x14ac:dyDescent="0.2">
      <c r="A1188" t="s">
        <v>10</v>
      </c>
      <c r="B1188">
        <v>13076721</v>
      </c>
      <c r="C1188" s="1">
        <v>44307</v>
      </c>
      <c r="D1188">
        <v>4642</v>
      </c>
      <c r="E1188">
        <v>3647</v>
      </c>
      <c r="F1188">
        <v>3133</v>
      </c>
      <c r="G1188">
        <v>4300</v>
      </c>
      <c r="H1188">
        <v>403</v>
      </c>
      <c r="I1188">
        <v>399</v>
      </c>
      <c r="J1188">
        <v>0.7</v>
      </c>
      <c r="K1188">
        <v>52</v>
      </c>
      <c r="L1188">
        <v>31</v>
      </c>
      <c r="M1188">
        <v>105.7</v>
      </c>
      <c r="N1188">
        <v>562346</v>
      </c>
      <c r="O1188">
        <v>13823</v>
      </c>
    </row>
    <row r="1189" spans="1:15" x14ac:dyDescent="0.2">
      <c r="A1189" s="5" t="s">
        <v>10</v>
      </c>
      <c r="B1189" s="13">
        <v>13076721</v>
      </c>
      <c r="C1189" s="6">
        <f t="shared" si="4042"/>
        <v>44308</v>
      </c>
      <c r="D1189" s="5">
        <f t="shared" ref="D1189" si="5481">N1189-N1188</f>
        <v>4691</v>
      </c>
      <c r="E1189" s="13">
        <f t="shared" ref="E1189" si="5482">SUM(D1183:D1189)/7</f>
        <v>3589.4285714285716</v>
      </c>
      <c r="F1189" s="13">
        <f t="shared" ref="F1189" si="5483">SUM(D1185:D1189)/5</f>
        <v>3281</v>
      </c>
      <c r="G1189" s="13">
        <f t="shared" ref="G1189" si="5484">N1189/(B1189/100000)</f>
        <v>4336.2323016603323</v>
      </c>
      <c r="H1189" s="5">
        <f t="shared" si="4932"/>
        <v>404</v>
      </c>
      <c r="I1189" s="5">
        <f t="shared" si="4923"/>
        <v>400</v>
      </c>
      <c r="J1189" s="8">
        <f t="shared" ref="J1189" si="5485">E1189/(SUM(N1182:N1188)/7)*100</f>
        <v>0.64934762866391926</v>
      </c>
      <c r="K1189" s="5">
        <f t="shared" ref="K1189" si="5486">O1189-O1188</f>
        <v>41</v>
      </c>
      <c r="L1189" s="8">
        <f t="shared" ref="L1189" si="5487">SUM(K1183:K1189)/7</f>
        <v>29.571428571428573</v>
      </c>
      <c r="M1189" s="8">
        <f t="shared" ref="M1189" si="5488">O1189/(B1189/100000)</f>
        <v>106.02046185737234</v>
      </c>
      <c r="N1189" s="5">
        <v>567037</v>
      </c>
      <c r="O1189" s="18">
        <v>13864</v>
      </c>
    </row>
    <row r="1190" spans="1:15" x14ac:dyDescent="0.2">
      <c r="A1190" s="5" t="s">
        <v>10</v>
      </c>
      <c r="B1190" s="13">
        <v>13076721</v>
      </c>
      <c r="C1190" s="6">
        <f t="shared" si="4042"/>
        <v>44309</v>
      </c>
      <c r="D1190" s="5">
        <f t="shared" ref="D1190" si="5489">N1190-N1189</f>
        <v>4509</v>
      </c>
      <c r="E1190" s="13">
        <f t="shared" ref="E1190" si="5490">SUM(D1184:D1190)/7</f>
        <v>3552.2857142857142</v>
      </c>
      <c r="F1190" s="13">
        <f t="shared" ref="F1190" si="5491">SUM(D1186:D1190)/5</f>
        <v>3509.4</v>
      </c>
      <c r="G1190" s="13">
        <f t="shared" ref="G1190" si="5492">N1190/(B1190/100000)</f>
        <v>4370.7134227303613</v>
      </c>
      <c r="H1190" s="5">
        <f t="shared" si="4932"/>
        <v>405</v>
      </c>
      <c r="I1190" s="5">
        <f t="shared" si="4923"/>
        <v>401</v>
      </c>
      <c r="J1190" s="8">
        <f t="shared" ref="J1190" si="5493">E1190/(SUM(N1183:N1189)/7)*100</f>
        <v>0.63848230911520409</v>
      </c>
      <c r="K1190" s="5">
        <f t="shared" ref="K1190" si="5494">O1190-O1189</f>
        <v>51</v>
      </c>
      <c r="L1190" s="8">
        <f t="shared" ref="L1190" si="5495">SUM(K1184:K1190)/7</f>
        <v>33</v>
      </c>
      <c r="M1190" s="8">
        <f t="shared" ref="M1190" si="5496">O1190/(B1190/100000)</f>
        <v>106.41046788411253</v>
      </c>
      <c r="N1190" s="5">
        <v>571546</v>
      </c>
      <c r="O1190" s="18">
        <v>13915</v>
      </c>
    </row>
    <row r="1191" spans="1:15" x14ac:dyDescent="0.2">
      <c r="A1191" s="5" t="s">
        <v>10</v>
      </c>
      <c r="B1191" s="13">
        <v>13076721</v>
      </c>
      <c r="C1191" s="6">
        <f t="shared" si="4042"/>
        <v>44310</v>
      </c>
      <c r="D1191" s="5">
        <f t="shared" ref="D1191:D1192" si="5497">N1191-N1190</f>
        <v>3330</v>
      </c>
      <c r="E1191" s="13">
        <f t="shared" ref="E1191:E1192" si="5498">SUM(D1185:D1191)/7</f>
        <v>3463.4285714285716</v>
      </c>
      <c r="F1191" s="13">
        <f t="shared" ref="F1191:F1192" si="5499">SUM(D1187:D1191)/5</f>
        <v>3745.2</v>
      </c>
      <c r="G1191" s="13">
        <f t="shared" ref="G1191:G1192" si="5500">N1191/(B1191/100000)</f>
        <v>4396.1785221233977</v>
      </c>
      <c r="H1191" s="5">
        <f t="shared" si="4932"/>
        <v>406</v>
      </c>
      <c r="I1191" s="5">
        <f t="shared" si="4923"/>
        <v>402</v>
      </c>
      <c r="J1191" s="8">
        <f t="shared" ref="J1191:J1192" si="5501">E1191/(SUM(N1184:N1190)/7)*100</f>
        <v>0.61856185644078432</v>
      </c>
      <c r="K1191" s="5">
        <f t="shared" ref="K1191:K1192" si="5502">O1191-O1190</f>
        <v>40</v>
      </c>
      <c r="L1191" s="8">
        <f t="shared" ref="L1191:L1192" si="5503">SUM(K1185:K1191)/7</f>
        <v>34.285714285714285</v>
      </c>
      <c r="M1191" s="8">
        <f t="shared" ref="M1191:M1192" si="5504">O1191/(B1191/100000)</f>
        <v>106.71635496390876</v>
      </c>
      <c r="N1191" s="5">
        <v>574876</v>
      </c>
      <c r="O1191" s="18">
        <v>13955</v>
      </c>
    </row>
    <row r="1192" spans="1:15" x14ac:dyDescent="0.2">
      <c r="A1192" s="5" t="s">
        <v>10</v>
      </c>
      <c r="B1192" s="13">
        <v>13076721</v>
      </c>
      <c r="C1192" s="6">
        <f t="shared" si="4042"/>
        <v>44311</v>
      </c>
      <c r="D1192" s="5">
        <f t="shared" si="5497"/>
        <v>3185</v>
      </c>
      <c r="E1192" s="13">
        <f t="shared" si="5498"/>
        <v>3437.4285714285716</v>
      </c>
      <c r="F1192" s="13">
        <f t="shared" si="5499"/>
        <v>4071.4</v>
      </c>
      <c r="G1192" s="13">
        <f t="shared" si="5500"/>
        <v>4420.5347808521719</v>
      </c>
      <c r="H1192" s="5">
        <f t="shared" si="4932"/>
        <v>407</v>
      </c>
      <c r="I1192" s="5">
        <f t="shared" si="4923"/>
        <v>403</v>
      </c>
      <c r="J1192" s="8">
        <f t="shared" si="5501"/>
        <v>0.61014418593093012</v>
      </c>
      <c r="K1192" s="5">
        <f t="shared" si="5502"/>
        <v>11</v>
      </c>
      <c r="L1192" s="8">
        <f t="shared" si="5503"/>
        <v>34.428571428571431</v>
      </c>
      <c r="M1192" s="8">
        <f t="shared" si="5504"/>
        <v>106.80047391085273</v>
      </c>
      <c r="N1192" s="5">
        <v>578061</v>
      </c>
      <c r="O1192" s="18">
        <v>13966</v>
      </c>
    </row>
    <row r="1193" spans="1:15" x14ac:dyDescent="0.2">
      <c r="A1193" s="5" t="s">
        <v>10</v>
      </c>
      <c r="B1193" s="13">
        <v>13076721</v>
      </c>
      <c r="C1193" s="6">
        <f t="shared" si="4042"/>
        <v>44312</v>
      </c>
      <c r="D1193" s="5">
        <f t="shared" ref="D1193" si="5505">N1193-N1192</f>
        <v>2205</v>
      </c>
      <c r="E1193" s="13">
        <f t="shared" ref="E1193" si="5506">SUM(D1187:D1193)/7</f>
        <v>3445.1428571428573</v>
      </c>
      <c r="F1193" s="13">
        <f t="shared" ref="F1193" si="5507">SUM(D1189:D1193)/5</f>
        <v>3584</v>
      </c>
      <c r="G1193" s="13">
        <f t="shared" ref="G1193" si="5508">N1193/(B1193/100000)</f>
        <v>4437.3968061259393</v>
      </c>
      <c r="H1193" s="5">
        <f t="shared" si="4932"/>
        <v>408</v>
      </c>
      <c r="I1193" s="5">
        <f t="shared" si="4923"/>
        <v>404</v>
      </c>
      <c r="J1193" s="8">
        <f t="shared" ref="J1193" si="5509">E1193/(SUM(N1186:N1192)/7)*100</f>
        <v>0.60780498623894841</v>
      </c>
      <c r="K1193" s="5">
        <f t="shared" ref="K1193" si="5510">O1193-O1192</f>
        <v>7</v>
      </c>
      <c r="L1193" s="8">
        <f t="shared" ref="L1193" si="5511">SUM(K1187:K1193)/7</f>
        <v>33.571428571428569</v>
      </c>
      <c r="M1193" s="8">
        <f t="shared" ref="M1193" si="5512">O1193/(B1193/100000)</f>
        <v>106.85400414981706</v>
      </c>
      <c r="N1193" s="5">
        <v>580266</v>
      </c>
      <c r="O1193" s="18">
        <v>13973</v>
      </c>
    </row>
    <row r="1194" spans="1:15" x14ac:dyDescent="0.2">
      <c r="A1194" s="5" t="s">
        <v>10</v>
      </c>
      <c r="B1194" s="13">
        <v>13076721</v>
      </c>
      <c r="C1194" s="6">
        <f t="shared" si="4042"/>
        <v>44313</v>
      </c>
      <c r="D1194" s="5">
        <f t="shared" ref="D1194" si="5513">N1194-N1193</f>
        <v>1352</v>
      </c>
      <c r="E1194" s="13">
        <f t="shared" ref="E1194" si="5514">SUM(D1188:D1194)/7</f>
        <v>3416.2857142857142</v>
      </c>
      <c r="F1194" s="13">
        <f t="shared" ref="F1194" si="5515">SUM(D1190:D1194)/5</f>
        <v>2916.2</v>
      </c>
      <c r="G1194" s="13">
        <f t="shared" ref="G1194" si="5516">N1194/(B1194/100000)</f>
        <v>4447.7357894230518</v>
      </c>
      <c r="H1194" s="5">
        <f t="shared" si="4932"/>
        <v>409</v>
      </c>
      <c r="I1194" s="5">
        <f t="shared" si="4923"/>
        <v>405</v>
      </c>
      <c r="J1194" s="8">
        <f t="shared" ref="J1194" si="5517">E1194/(SUM(N1187:N1193)/7)*100</f>
        <v>0.59907270739579488</v>
      </c>
      <c r="K1194" s="5">
        <f t="shared" ref="K1194" si="5518">O1194-O1193</f>
        <v>55</v>
      </c>
      <c r="L1194" s="8">
        <f t="shared" ref="L1194" si="5519">SUM(K1188:K1194)/7</f>
        <v>36.714285714285715</v>
      </c>
      <c r="M1194" s="8">
        <f t="shared" ref="M1194" si="5520">O1194/(B1194/100000)</f>
        <v>107.27459888453687</v>
      </c>
      <c r="N1194" s="5">
        <v>581618</v>
      </c>
      <c r="O1194" s="18">
        <v>14028</v>
      </c>
    </row>
    <row r="1195" spans="1:15" x14ac:dyDescent="0.2">
      <c r="A1195" s="5" t="s">
        <v>10</v>
      </c>
      <c r="B1195" s="13">
        <v>13076721</v>
      </c>
      <c r="C1195" s="6">
        <f t="shared" si="4042"/>
        <v>44314</v>
      </c>
      <c r="D1195" s="5">
        <f t="shared" ref="D1195" si="5521">N1195-N1194</f>
        <v>3437</v>
      </c>
      <c r="E1195" s="13">
        <f t="shared" ref="E1195" si="5522">SUM(D1189:D1195)/7</f>
        <v>3244.1428571428573</v>
      </c>
      <c r="F1195" s="13">
        <f t="shared" ref="F1195" si="5523">SUM(D1191:D1195)/5</f>
        <v>2701.8</v>
      </c>
      <c r="G1195" s="13">
        <f t="shared" ref="G1195" si="5524">N1195/(B1195/100000)</f>
        <v>4474.0191367545422</v>
      </c>
      <c r="H1195" s="5">
        <f t="shared" si="4932"/>
        <v>410</v>
      </c>
      <c r="I1195" s="5">
        <f t="shared" si="4923"/>
        <v>406</v>
      </c>
      <c r="J1195" s="8">
        <f t="shared" ref="J1195" si="5525">E1195/(SUM(N1188:N1194)/7)*100</f>
        <v>0.56549835024590667</v>
      </c>
      <c r="K1195" s="5">
        <f t="shared" ref="K1195" si="5526">O1195-O1194</f>
        <v>27</v>
      </c>
      <c r="L1195" s="8">
        <f t="shared" ref="L1195" si="5527">SUM(K1189:K1195)/7</f>
        <v>33.142857142857146</v>
      </c>
      <c r="M1195" s="8">
        <f t="shared" ref="M1195" si="5528">O1195/(B1195/100000)</f>
        <v>107.48107266339933</v>
      </c>
      <c r="N1195" s="5">
        <v>585055</v>
      </c>
      <c r="O1195" s="18">
        <v>14055</v>
      </c>
    </row>
    <row r="1196" spans="1:15" x14ac:dyDescent="0.2">
      <c r="A1196" s="5" t="s">
        <v>10</v>
      </c>
      <c r="B1196" s="13">
        <v>13076721</v>
      </c>
      <c r="C1196" s="6">
        <f t="shared" si="4042"/>
        <v>44315</v>
      </c>
      <c r="D1196" s="5">
        <f t="shared" ref="D1196" si="5529">N1196-N1195</f>
        <v>4419</v>
      </c>
      <c r="E1196" s="13">
        <f t="shared" ref="E1196" si="5530">SUM(D1190:D1196)/7</f>
        <v>3205.2857142857142</v>
      </c>
      <c r="F1196" s="13">
        <f t="shared" ref="F1196" si="5531">SUM(D1192:D1196)/5</f>
        <v>2919.6</v>
      </c>
      <c r="G1196" s="13">
        <f t="shared" ref="G1196" si="5532">N1196/(B1196/100000)</f>
        <v>4507.812011895031</v>
      </c>
      <c r="H1196" s="5">
        <f t="shared" si="4932"/>
        <v>411</v>
      </c>
      <c r="I1196" s="5">
        <f t="shared" si="4923"/>
        <v>407</v>
      </c>
      <c r="J1196" s="8">
        <f t="shared" ref="J1196" si="5533">E1196/(SUM(N1189:N1195)/7)*100</f>
        <v>0.55558320636658676</v>
      </c>
      <c r="K1196" s="5">
        <f t="shared" ref="K1196" si="5534">O1196-O1195</f>
        <v>46</v>
      </c>
      <c r="L1196" s="8">
        <f t="shared" ref="L1196" si="5535">SUM(K1190:K1196)/7</f>
        <v>33.857142857142854</v>
      </c>
      <c r="M1196" s="8">
        <f t="shared" ref="M1196" si="5536">O1196/(B1196/100000)</f>
        <v>107.83284280516499</v>
      </c>
      <c r="N1196" s="5">
        <v>589474</v>
      </c>
      <c r="O1196" s="18">
        <v>14101</v>
      </c>
    </row>
    <row r="1197" spans="1:15" x14ac:dyDescent="0.2">
      <c r="A1197" s="5" t="s">
        <v>10</v>
      </c>
      <c r="B1197" s="13">
        <v>13076721</v>
      </c>
      <c r="C1197" s="6">
        <f t="shared" si="4042"/>
        <v>44316</v>
      </c>
      <c r="D1197" s="5">
        <f t="shared" ref="D1197" si="5537">N1197-N1196</f>
        <v>3430</v>
      </c>
      <c r="E1197" s="13">
        <f t="shared" ref="E1197" si="5538">SUM(D1191:D1197)/7</f>
        <v>3051.1428571428573</v>
      </c>
      <c r="F1197" s="13">
        <f t="shared" ref="F1197" si="5539">SUM(D1193:D1197)/5</f>
        <v>2968.6</v>
      </c>
      <c r="G1197" s="13">
        <f t="shared" ref="G1197" si="5540">N1197/(B1197/100000)</f>
        <v>4534.041828987557</v>
      </c>
      <c r="H1197" s="5">
        <f t="shared" si="4932"/>
        <v>412</v>
      </c>
      <c r="I1197" s="5">
        <f t="shared" si="4923"/>
        <v>408</v>
      </c>
      <c r="J1197" s="8">
        <f t="shared" ref="J1197" si="5541">E1197/(SUM(N1190:N1196)/7)*100</f>
        <v>0.52594304311166806</v>
      </c>
      <c r="K1197" s="5">
        <f t="shared" ref="K1197" si="5542">O1197-O1196</f>
        <v>44</v>
      </c>
      <c r="L1197" s="8">
        <f t="shared" ref="L1197" si="5543">SUM(K1191:K1197)/7</f>
        <v>32.857142857142854</v>
      </c>
      <c r="M1197" s="8">
        <f t="shared" ref="M1197" si="5544">O1197/(B1197/100000)</f>
        <v>108.16931859294084</v>
      </c>
      <c r="N1197" s="5">
        <v>592904</v>
      </c>
      <c r="O1197" s="18">
        <v>14145</v>
      </c>
    </row>
    <row r="1198" spans="1:15" x14ac:dyDescent="0.2">
      <c r="A1198" s="5" t="s">
        <v>10</v>
      </c>
      <c r="B1198" s="13">
        <v>13076721</v>
      </c>
      <c r="C1198" s="6">
        <f t="shared" si="4042"/>
        <v>44317</v>
      </c>
      <c r="D1198" s="5">
        <f t="shared" ref="D1198" si="5545">N1198-N1197</f>
        <v>2774</v>
      </c>
      <c r="E1198" s="13">
        <f t="shared" ref="E1198" si="5546">SUM(D1192:D1198)/7</f>
        <v>2971.7142857142858</v>
      </c>
      <c r="F1198" s="13">
        <f t="shared" ref="F1198" si="5547">SUM(D1194:D1198)/5</f>
        <v>3082.4</v>
      </c>
      <c r="G1198" s="13">
        <f t="shared" ref="G1198" si="5548">N1198/(B1198/100000)</f>
        <v>4555.2550979714251</v>
      </c>
      <c r="H1198" s="5">
        <f t="shared" si="4932"/>
        <v>413</v>
      </c>
      <c r="I1198" s="5">
        <f t="shared" si="4923"/>
        <v>409</v>
      </c>
      <c r="J1198" s="8">
        <f t="shared" ref="J1198" si="5549">E1198/(SUM(N1191:N1197)/7)*100</f>
        <v>0.50957142794152444</v>
      </c>
      <c r="K1198" s="5">
        <f t="shared" ref="K1198" si="5550">O1198-O1197</f>
        <v>35</v>
      </c>
      <c r="L1198" s="8">
        <f t="shared" ref="L1198" si="5551">SUM(K1192:K1198)/7</f>
        <v>32.142857142857146</v>
      </c>
      <c r="M1198" s="8">
        <f t="shared" ref="M1198" si="5552">O1198/(B1198/100000)</f>
        <v>108.43696978776254</v>
      </c>
      <c r="N1198" s="5">
        <v>595678</v>
      </c>
      <c r="O1198" s="18">
        <v>14180</v>
      </c>
    </row>
    <row r="1199" spans="1:15" x14ac:dyDescent="0.2">
      <c r="A1199" s="5" t="s">
        <v>10</v>
      </c>
      <c r="B1199" s="13">
        <v>13076721</v>
      </c>
      <c r="C1199" s="6">
        <f t="shared" si="4042"/>
        <v>44318</v>
      </c>
      <c r="D1199" s="5">
        <f t="shared" ref="D1199" si="5553">N1199-N1198</f>
        <v>2581</v>
      </c>
      <c r="E1199" s="13">
        <f t="shared" ref="E1199" si="5554">SUM(D1193:D1199)/7</f>
        <v>2885.4285714285716</v>
      </c>
      <c r="F1199" s="13">
        <f t="shared" ref="F1199" si="5555">SUM(D1195:D1199)/5</f>
        <v>3328.2</v>
      </c>
      <c r="G1199" s="13">
        <f t="shared" ref="G1199" si="5556">N1199/(B1199/100000)</f>
        <v>4574.9924617952774</v>
      </c>
      <c r="H1199" s="5">
        <f t="shared" si="4932"/>
        <v>414</v>
      </c>
      <c r="I1199" s="5">
        <f t="shared" si="4923"/>
        <v>410</v>
      </c>
      <c r="J1199" s="8">
        <f t="shared" ref="J1199" si="5557">E1199/(SUM(N1192:N1198)/7)*100</f>
        <v>0.49226722715946358</v>
      </c>
      <c r="K1199" s="5">
        <f t="shared" ref="K1199" si="5558">O1199-O1198</f>
        <v>12</v>
      </c>
      <c r="L1199" s="8">
        <f t="shared" ref="L1199" si="5559">SUM(K1193:K1199)/7</f>
        <v>32.285714285714285</v>
      </c>
      <c r="M1199" s="8">
        <f t="shared" ref="M1199" si="5560">O1199/(B1199/100000)</f>
        <v>108.5287359117014</v>
      </c>
      <c r="N1199" s="5">
        <v>598259</v>
      </c>
      <c r="O1199" s="18">
        <v>14192</v>
      </c>
    </row>
    <row r="1200" spans="1:15" x14ac:dyDescent="0.2">
      <c r="A1200" s="5" t="s">
        <v>10</v>
      </c>
      <c r="B1200" s="13">
        <v>13076721</v>
      </c>
      <c r="C1200" s="6">
        <f t="shared" si="4042"/>
        <v>44319</v>
      </c>
      <c r="D1200" s="5">
        <f t="shared" ref="D1200" si="5561">N1200-N1199</f>
        <v>1532</v>
      </c>
      <c r="E1200" s="13">
        <f t="shared" ref="E1200" si="5562">SUM(D1194:D1200)/7</f>
        <v>2789.2857142857142</v>
      </c>
      <c r="F1200" s="13">
        <f t="shared" ref="F1200" si="5563">SUM(D1196:D1200)/5</f>
        <v>2947.2</v>
      </c>
      <c r="G1200" s="13">
        <f t="shared" ref="G1200" si="5564">N1200/(B1200/100000)</f>
        <v>4586.7079369514722</v>
      </c>
      <c r="H1200" s="5">
        <f t="shared" si="4932"/>
        <v>415</v>
      </c>
      <c r="I1200" s="5">
        <f t="shared" si="4923"/>
        <v>411</v>
      </c>
      <c r="J1200" s="8">
        <f t="shared" ref="J1200" si="5565">E1200/(SUM(N1193:N1199)/7)*100</f>
        <v>0.47353376726245827</v>
      </c>
      <c r="K1200" s="5">
        <f t="shared" ref="K1200" si="5566">O1200-O1199</f>
        <v>11</v>
      </c>
      <c r="L1200" s="8">
        <f t="shared" ref="L1200" si="5567">SUM(K1194:K1200)/7</f>
        <v>32.857142857142854</v>
      </c>
      <c r="M1200" s="8">
        <f t="shared" ref="M1200" si="5568">O1200/(B1200/100000)</f>
        <v>108.61285485864536</v>
      </c>
      <c r="N1200" s="5">
        <v>599791</v>
      </c>
      <c r="O1200" s="18">
        <v>14203</v>
      </c>
    </row>
    <row r="1201" spans="1:15" x14ac:dyDescent="0.2">
      <c r="A1201" s="5" t="s">
        <v>10</v>
      </c>
      <c r="B1201" s="13">
        <v>13076721</v>
      </c>
      <c r="C1201" s="6">
        <f t="shared" si="4042"/>
        <v>44320</v>
      </c>
      <c r="D1201" s="5">
        <f t="shared" ref="D1201" si="5569">N1201-N1200</f>
        <v>784</v>
      </c>
      <c r="E1201" s="13">
        <f t="shared" ref="E1201" si="5570">SUM(D1195:D1201)/7</f>
        <v>2708.1428571428573</v>
      </c>
      <c r="F1201" s="13">
        <f t="shared" ref="F1201" si="5571">SUM(D1197:D1201)/5</f>
        <v>2220.1999999999998</v>
      </c>
      <c r="G1201" s="13">
        <f t="shared" ref="G1201" si="5572">N1201/(B1201/100000)</f>
        <v>4592.7033237154783</v>
      </c>
      <c r="H1201" s="5">
        <f t="shared" si="4932"/>
        <v>416</v>
      </c>
      <c r="I1201" s="5">
        <f t="shared" si="4923"/>
        <v>412</v>
      </c>
      <c r="J1201" s="8">
        <f t="shared" ref="J1201" si="5573">E1201/(SUM(N1194:N1200)/7)*100</f>
        <v>0.45759138974104097</v>
      </c>
      <c r="K1201" s="5">
        <f t="shared" ref="K1201" si="5574">O1201-O1200</f>
        <v>39</v>
      </c>
      <c r="L1201" s="8">
        <f t="shared" ref="L1201" si="5575">SUM(K1195:K1201)/7</f>
        <v>30.571428571428573</v>
      </c>
      <c r="M1201" s="8">
        <f t="shared" ref="M1201" si="5576">O1201/(B1201/100000)</f>
        <v>108.91109476144669</v>
      </c>
      <c r="N1201" s="5">
        <v>600575</v>
      </c>
      <c r="O1201" s="18">
        <v>14242</v>
      </c>
    </row>
    <row r="1202" spans="1:15" x14ac:dyDescent="0.2">
      <c r="A1202" s="5" t="s">
        <v>10</v>
      </c>
      <c r="B1202" s="13">
        <v>13076721</v>
      </c>
      <c r="C1202" s="6">
        <f t="shared" si="4042"/>
        <v>44321</v>
      </c>
      <c r="D1202" s="5">
        <f t="shared" ref="D1202:D1204" si="5577">N1202-N1201</f>
        <v>2859</v>
      </c>
      <c r="E1202" s="13">
        <f t="shared" ref="E1202:E1204" si="5578">SUM(D1196:D1202)/7</f>
        <v>2625.5714285714284</v>
      </c>
      <c r="F1202" s="13">
        <f t="shared" ref="F1202:F1204" si="5579">SUM(D1198:D1202)/5</f>
        <v>2106</v>
      </c>
      <c r="G1202" s="13">
        <f t="shared" ref="G1202:G1204" si="5580">N1202/(B1202/100000)</f>
        <v>4614.5666027439138</v>
      </c>
      <c r="H1202" s="5">
        <f t="shared" si="4932"/>
        <v>417</v>
      </c>
      <c r="I1202" s="5">
        <f t="shared" si="4923"/>
        <v>413</v>
      </c>
      <c r="J1202" s="8">
        <f t="shared" ref="J1202:J1204" si="5581">E1202/(SUM(N1195:N1201)/7)*100</f>
        <v>0.44161859377913443</v>
      </c>
      <c r="K1202" s="5">
        <f t="shared" ref="K1202:K1204" si="5582">O1202-O1201</f>
        <v>37</v>
      </c>
      <c r="L1202" s="8">
        <f t="shared" ref="L1202:L1204" si="5583">SUM(K1196:K1202)/7</f>
        <v>32</v>
      </c>
      <c r="M1202" s="8">
        <f t="shared" ref="M1202:M1204" si="5584">O1202/(B1202/100000)</f>
        <v>109.1940403102582</v>
      </c>
      <c r="N1202" s="5">
        <v>603434</v>
      </c>
      <c r="O1202" s="18">
        <v>14279</v>
      </c>
    </row>
    <row r="1203" spans="1:15" x14ac:dyDescent="0.2">
      <c r="A1203" s="5" t="s">
        <v>10</v>
      </c>
      <c r="B1203" s="13">
        <v>13076721</v>
      </c>
      <c r="C1203" s="6">
        <f t="shared" si="4042"/>
        <v>44322</v>
      </c>
      <c r="D1203" s="5">
        <f t="shared" si="5577"/>
        <v>3200</v>
      </c>
      <c r="E1203" s="13">
        <f t="shared" si="5578"/>
        <v>2451.4285714285716</v>
      </c>
      <c r="F1203" s="13">
        <f t="shared" si="5579"/>
        <v>2191.1999999999998</v>
      </c>
      <c r="G1203" s="13">
        <f t="shared" si="5580"/>
        <v>4639.0375691276122</v>
      </c>
      <c r="H1203" s="5">
        <f t="shared" si="4932"/>
        <v>418</v>
      </c>
      <c r="I1203" s="5">
        <f t="shared" si="4923"/>
        <v>414</v>
      </c>
      <c r="J1203" s="8">
        <f t="shared" si="5581"/>
        <v>0.41051502171590981</v>
      </c>
      <c r="K1203" s="5">
        <f t="shared" si="5582"/>
        <v>38</v>
      </c>
      <c r="L1203" s="8">
        <f t="shared" si="5583"/>
        <v>30.857142857142858</v>
      </c>
      <c r="M1203" s="8">
        <f t="shared" si="5584"/>
        <v>109.48463303606462</v>
      </c>
      <c r="N1203" s="5">
        <v>606634</v>
      </c>
      <c r="O1203" s="18">
        <v>14317</v>
      </c>
    </row>
    <row r="1204" spans="1:15" x14ac:dyDescent="0.2">
      <c r="A1204" s="5" t="s">
        <v>10</v>
      </c>
      <c r="B1204" s="13">
        <v>13076721</v>
      </c>
      <c r="C1204" s="6">
        <f t="shared" si="4042"/>
        <v>44323</v>
      </c>
      <c r="D1204" s="5">
        <f t="shared" si="5577"/>
        <v>2982</v>
      </c>
      <c r="E1204" s="13">
        <f t="shared" si="5578"/>
        <v>2387.4285714285716</v>
      </c>
      <c r="F1204" s="13">
        <f t="shared" si="5579"/>
        <v>2271.4</v>
      </c>
      <c r="G1204" s="13">
        <f t="shared" si="5580"/>
        <v>4661.8414509264212</v>
      </c>
      <c r="H1204" s="5">
        <f t="shared" si="4932"/>
        <v>419</v>
      </c>
      <c r="I1204" s="5">
        <f t="shared" si="4923"/>
        <v>415</v>
      </c>
      <c r="J1204" s="8">
        <f t="shared" si="5581"/>
        <v>0.39816309391212157</v>
      </c>
      <c r="K1204" s="5">
        <f t="shared" si="5582"/>
        <v>49</v>
      </c>
      <c r="L1204" s="8">
        <f t="shared" si="5583"/>
        <v>31.571428571428573</v>
      </c>
      <c r="M1204" s="8">
        <f t="shared" si="5584"/>
        <v>109.859344708815</v>
      </c>
      <c r="N1204" s="5">
        <v>609616</v>
      </c>
      <c r="O1204" s="18">
        <v>14366</v>
      </c>
    </row>
    <row r="1205" spans="1:15" x14ac:dyDescent="0.2">
      <c r="A1205" s="5" t="s">
        <v>10</v>
      </c>
      <c r="B1205" s="13">
        <v>13076721</v>
      </c>
      <c r="C1205" s="6">
        <f t="shared" si="4042"/>
        <v>44324</v>
      </c>
      <c r="D1205" s="5">
        <f t="shared" ref="D1205" si="5585">N1205-N1204</f>
        <v>2479</v>
      </c>
      <c r="E1205" s="13">
        <f t="shared" ref="E1205" si="5586">SUM(D1199:D1205)/7</f>
        <v>2345.2857142857142</v>
      </c>
      <c r="F1205" s="13">
        <f t="shared" ref="F1205" si="5587">SUM(D1201:D1205)/5</f>
        <v>2460.8000000000002</v>
      </c>
      <c r="G1205" s="13">
        <f t="shared" ref="G1205" si="5588">N1205/(B1205/100000)</f>
        <v>4680.7988026967923</v>
      </c>
      <c r="H1205" s="5">
        <f t="shared" si="4932"/>
        <v>420</v>
      </c>
      <c r="I1205" s="5">
        <f t="shared" si="4923"/>
        <v>416</v>
      </c>
      <c r="J1205" s="8">
        <f t="shared" ref="J1205" si="5589">E1205/(SUM(N1198:N1204)/7)*100</f>
        <v>0.38958354641340848</v>
      </c>
      <c r="K1205" s="5">
        <f t="shared" ref="K1205" si="5590">O1205-O1204</f>
        <v>25</v>
      </c>
      <c r="L1205" s="8">
        <f t="shared" ref="L1205" si="5591">SUM(K1199:K1205)/7</f>
        <v>30.142857142857142</v>
      </c>
      <c r="M1205" s="8">
        <f t="shared" ref="M1205" si="5592">O1205/(B1205/100000)</f>
        <v>110.05052413368763</v>
      </c>
      <c r="N1205" s="5">
        <v>612095</v>
      </c>
      <c r="O1205" s="18">
        <v>14391</v>
      </c>
    </row>
    <row r="1206" spans="1:15" x14ac:dyDescent="0.2">
      <c r="A1206" s="5" t="s">
        <v>10</v>
      </c>
      <c r="B1206" s="13">
        <v>13076721</v>
      </c>
      <c r="C1206" s="6">
        <f t="shared" si="4042"/>
        <v>44325</v>
      </c>
      <c r="D1206" s="5">
        <f t="shared" ref="D1206" si="5593">N1206-N1205</f>
        <v>2011</v>
      </c>
      <c r="E1206" s="13">
        <f t="shared" ref="E1206" si="5594">SUM(D1200:D1206)/7</f>
        <v>2263.8571428571427</v>
      </c>
      <c r="F1206" s="13">
        <f t="shared" ref="F1206" si="5595">SUM(D1202:D1206)/5</f>
        <v>2706.2</v>
      </c>
      <c r="G1206" s="13">
        <f t="shared" ref="G1206" si="5596">N1206/(B1206/100000)</f>
        <v>4696.1772756335477</v>
      </c>
      <c r="H1206" s="5">
        <f t="shared" si="4932"/>
        <v>421</v>
      </c>
      <c r="I1206" s="5">
        <f t="shared" si="4923"/>
        <v>417</v>
      </c>
      <c r="J1206" s="8">
        <f t="shared" ref="J1206" si="5597">E1206/(SUM(N1199:N1205)/7)*100</f>
        <v>0.37459779255125514</v>
      </c>
      <c r="K1206" s="5">
        <f t="shared" ref="K1206" si="5598">O1206-O1205</f>
        <v>20</v>
      </c>
      <c r="L1206" s="8">
        <f t="shared" ref="L1206" si="5599">SUM(K1200:K1206)/7</f>
        <v>31.285714285714285</v>
      </c>
      <c r="M1206" s="8">
        <f t="shared" ref="M1206" si="5600">O1206/(B1206/100000)</f>
        <v>110.20346767358575</v>
      </c>
      <c r="N1206" s="5">
        <v>614106</v>
      </c>
      <c r="O1206" s="18">
        <v>14411</v>
      </c>
    </row>
    <row r="1207" spans="1:15" x14ac:dyDescent="0.2">
      <c r="A1207" s="5" t="s">
        <v>10</v>
      </c>
      <c r="B1207" s="13">
        <v>13076721</v>
      </c>
      <c r="C1207" s="6">
        <f t="shared" si="4042"/>
        <v>44326</v>
      </c>
      <c r="D1207" s="5">
        <f t="shared" ref="D1207" si="5601">N1207-N1206</f>
        <v>1232</v>
      </c>
      <c r="E1207" s="13">
        <f t="shared" ref="E1207" si="5602">SUM(D1201:D1207)/7</f>
        <v>2221</v>
      </c>
      <c r="F1207" s="13">
        <f t="shared" ref="F1207" si="5603">SUM(D1203:D1207)/5</f>
        <v>2380.8000000000002</v>
      </c>
      <c r="G1207" s="13">
        <f t="shared" ref="G1207" si="5604">N1207/(B1207/100000)</f>
        <v>4705.5985976912716</v>
      </c>
      <c r="H1207" s="5">
        <f t="shared" si="4932"/>
        <v>422</v>
      </c>
      <c r="I1207" s="5">
        <f t="shared" si="4923"/>
        <v>418</v>
      </c>
      <c r="J1207" s="8">
        <f t="shared" ref="J1207" si="5605">E1207/(SUM(N1200:N1206)/7)*100</f>
        <v>0.36613473862002033</v>
      </c>
      <c r="K1207" s="5">
        <f t="shared" ref="K1207" si="5606">O1207-O1206</f>
        <v>6</v>
      </c>
      <c r="L1207" s="8">
        <f t="shared" ref="L1207" si="5607">SUM(K1201:K1207)/7</f>
        <v>30.571428571428573</v>
      </c>
      <c r="M1207" s="8">
        <f t="shared" ref="M1207" si="5608">O1207/(B1207/100000)</f>
        <v>110.24935073555518</v>
      </c>
      <c r="N1207" s="5">
        <v>615338</v>
      </c>
      <c r="O1207" s="18">
        <v>14417</v>
      </c>
    </row>
    <row r="1208" spans="1:15" x14ac:dyDescent="0.2">
      <c r="A1208" s="5" t="s">
        <v>10</v>
      </c>
      <c r="B1208" s="13">
        <v>13076721</v>
      </c>
      <c r="C1208" s="6">
        <f t="shared" si="4042"/>
        <v>44327</v>
      </c>
      <c r="D1208" s="5">
        <f t="shared" ref="D1208" si="5609">N1208-N1207</f>
        <v>608</v>
      </c>
      <c r="E1208" s="13">
        <f t="shared" ref="E1208" si="5610">SUM(D1202:D1208)/7</f>
        <v>2195.8571428571427</v>
      </c>
      <c r="F1208" s="13">
        <f t="shared" ref="F1208" si="5611">SUM(D1204:D1208)/5</f>
        <v>1862.4</v>
      </c>
      <c r="G1208" s="13">
        <f t="shared" ref="G1208" si="5612">N1208/(B1208/100000)</f>
        <v>4710.2480813041739</v>
      </c>
      <c r="H1208" s="5">
        <f t="shared" si="4932"/>
        <v>423</v>
      </c>
      <c r="I1208" s="5">
        <f t="shared" si="4923"/>
        <v>419</v>
      </c>
      <c r="J1208" s="8">
        <f t="shared" ref="J1208" si="5613">E1208/(SUM(N1201:N1207)/7)*100</f>
        <v>0.36066937006399646</v>
      </c>
      <c r="K1208" s="5">
        <f t="shared" ref="K1208" si="5614">O1208-O1207</f>
        <v>53</v>
      </c>
      <c r="L1208" s="8">
        <f t="shared" ref="L1208" si="5615">SUM(K1202:K1208)/7</f>
        <v>32.571428571428569</v>
      </c>
      <c r="M1208" s="8">
        <f t="shared" ref="M1208" si="5616">O1208/(B1208/100000)</f>
        <v>110.65465111628518</v>
      </c>
      <c r="N1208" s="5">
        <v>615946</v>
      </c>
      <c r="O1208" s="18">
        <v>14470</v>
      </c>
    </row>
    <row r="1209" spans="1:15" x14ac:dyDescent="0.2">
      <c r="A1209" s="5" t="s">
        <v>10</v>
      </c>
      <c r="B1209" s="13">
        <v>13076721</v>
      </c>
      <c r="C1209" s="6">
        <f t="shared" si="4042"/>
        <v>44328</v>
      </c>
      <c r="D1209" s="5">
        <f t="shared" ref="D1209:D1210" si="5617">N1209-N1208</f>
        <v>2232</v>
      </c>
      <c r="E1209" s="13">
        <f t="shared" ref="E1209:E1210" si="5618">SUM(D1203:D1209)/7</f>
        <v>2106.2857142857142</v>
      </c>
      <c r="F1209" s="13">
        <f t="shared" ref="F1209:F1210" si="5619">SUM(D1205:D1209)/5</f>
        <v>1712.4</v>
      </c>
      <c r="G1209" s="13">
        <f t="shared" ref="G1209:G1210" si="5620">N1209/(B1209/100000)</f>
        <v>4727.3165803568036</v>
      </c>
      <c r="H1209" s="5">
        <f t="shared" si="4932"/>
        <v>424</v>
      </c>
      <c r="I1209" s="5">
        <f t="shared" si="4923"/>
        <v>420</v>
      </c>
      <c r="J1209" s="8">
        <f t="shared" ref="J1209:J1210" si="5621">E1209/(SUM(N1202:N1208)/7)*100</f>
        <v>0.34471399189510632</v>
      </c>
      <c r="K1209" s="5">
        <f t="shared" ref="K1209:K1210" si="5622">O1209-O1208</f>
        <v>26</v>
      </c>
      <c r="L1209" s="8">
        <f t="shared" ref="L1209:L1210" si="5623">SUM(K1203:K1209)/7</f>
        <v>31</v>
      </c>
      <c r="M1209" s="8">
        <f t="shared" ref="M1209:M1210" si="5624">O1209/(B1209/100000)</f>
        <v>110.85347771815273</v>
      </c>
      <c r="N1209" s="5">
        <v>618178</v>
      </c>
      <c r="O1209" s="18">
        <v>14496</v>
      </c>
    </row>
    <row r="1210" spans="1:15" x14ac:dyDescent="0.2">
      <c r="A1210" s="5" t="s">
        <v>10</v>
      </c>
      <c r="B1210" s="13">
        <v>13076721</v>
      </c>
      <c r="C1210" s="6">
        <f t="shared" si="4042"/>
        <v>44329</v>
      </c>
      <c r="D1210" s="5">
        <f t="shared" si="5617"/>
        <v>2567</v>
      </c>
      <c r="E1210" s="13">
        <f t="shared" si="5618"/>
        <v>2015.8571428571429</v>
      </c>
      <c r="F1210" s="13">
        <f t="shared" si="5619"/>
        <v>1730</v>
      </c>
      <c r="G1210" s="13">
        <f t="shared" si="5620"/>
        <v>4746.9468837027262</v>
      </c>
      <c r="H1210" s="5">
        <f t="shared" si="4932"/>
        <v>425</v>
      </c>
      <c r="I1210" s="5">
        <f t="shared" si="4923"/>
        <v>421</v>
      </c>
      <c r="J1210" s="8">
        <f t="shared" si="5621"/>
        <v>0.32878112860162828</v>
      </c>
      <c r="K1210" s="5">
        <f t="shared" si="5622"/>
        <v>40</v>
      </c>
      <c r="L1210" s="8">
        <f t="shared" si="5623"/>
        <v>31.285714285714285</v>
      </c>
      <c r="M1210" s="8">
        <f t="shared" si="5624"/>
        <v>111.15936479794897</v>
      </c>
      <c r="N1210" s="5">
        <v>620745</v>
      </c>
      <c r="O1210" s="18">
        <v>14536</v>
      </c>
    </row>
    <row r="1211" spans="1:15" x14ac:dyDescent="0.2">
      <c r="A1211" s="5" t="s">
        <v>10</v>
      </c>
      <c r="B1211" s="13">
        <v>13076721</v>
      </c>
      <c r="C1211" s="6">
        <f t="shared" si="4042"/>
        <v>44330</v>
      </c>
      <c r="D1211" s="5">
        <f t="shared" ref="D1211:D1213" si="5625">N1211-N1210</f>
        <v>1879</v>
      </c>
      <c r="E1211" s="13">
        <f t="shared" ref="E1211:E1213" si="5626">SUM(D1205:D1211)/7</f>
        <v>1858.2857142857142</v>
      </c>
      <c r="F1211" s="13">
        <f t="shared" ref="F1211:F1213" si="5627">SUM(D1207:D1211)/5</f>
        <v>1703.6</v>
      </c>
      <c r="G1211" s="13">
        <f t="shared" ref="G1211:G1213" si="5628">N1211/(B1211/100000)</f>
        <v>4761.3159292761538</v>
      </c>
      <c r="H1211" s="5">
        <f t="shared" si="4932"/>
        <v>426</v>
      </c>
      <c r="I1211" s="5">
        <f t="shared" si="4923"/>
        <v>422</v>
      </c>
      <c r="J1211" s="8">
        <f t="shared" ref="J1211:J1213" si="5629">E1211/(SUM(N1204:N1210)/7)*100</f>
        <v>0.30208842310214712</v>
      </c>
      <c r="K1211" s="5">
        <f t="shared" ref="K1211:K1213" si="5630">O1211-O1210</f>
        <v>15</v>
      </c>
      <c r="L1211" s="8">
        <f t="shared" ref="L1211:L1213" si="5631">SUM(K1205:K1211)/7</f>
        <v>26.428571428571427</v>
      </c>
      <c r="M1211" s="8">
        <f t="shared" ref="M1211:M1213" si="5632">O1211/(B1211/100000)</f>
        <v>111.27407245287255</v>
      </c>
      <c r="N1211" s="5">
        <v>622624</v>
      </c>
      <c r="O1211" s="18">
        <v>14551</v>
      </c>
    </row>
    <row r="1212" spans="1:15" x14ac:dyDescent="0.2">
      <c r="A1212" s="5" t="s">
        <v>10</v>
      </c>
      <c r="B1212" s="13">
        <v>13076721</v>
      </c>
      <c r="C1212" s="6">
        <f t="shared" si="4042"/>
        <v>44331</v>
      </c>
      <c r="D1212" s="5">
        <f t="shared" si="5625"/>
        <v>1230</v>
      </c>
      <c r="E1212" s="13">
        <f t="shared" si="5626"/>
        <v>1679.8571428571429</v>
      </c>
      <c r="F1212" s="13">
        <f t="shared" si="5627"/>
        <v>1703.2</v>
      </c>
      <c r="G1212" s="13">
        <f t="shared" si="5628"/>
        <v>4770.7219569798881</v>
      </c>
      <c r="H1212" s="5">
        <f t="shared" si="4932"/>
        <v>427</v>
      </c>
      <c r="I1212" s="5">
        <f t="shared" si="4923"/>
        <v>423</v>
      </c>
      <c r="J1212" s="8">
        <f t="shared" si="5629"/>
        <v>0.27226008049951933</v>
      </c>
      <c r="K1212" s="5">
        <f t="shared" si="5630"/>
        <v>25</v>
      </c>
      <c r="L1212" s="8">
        <f t="shared" si="5631"/>
        <v>26.428571428571427</v>
      </c>
      <c r="M1212" s="8">
        <f t="shared" si="5632"/>
        <v>111.46525187774519</v>
      </c>
      <c r="N1212" s="5">
        <v>623854</v>
      </c>
      <c r="O1212" s="18">
        <v>14576</v>
      </c>
    </row>
    <row r="1213" spans="1:15" x14ac:dyDescent="0.2">
      <c r="A1213" s="5" t="s">
        <v>10</v>
      </c>
      <c r="B1213" s="13">
        <v>13076721</v>
      </c>
      <c r="C1213" s="6">
        <f t="shared" si="4042"/>
        <v>44332</v>
      </c>
      <c r="D1213" s="5">
        <f t="shared" si="5625"/>
        <v>1521</v>
      </c>
      <c r="E1213" s="13">
        <f t="shared" si="5626"/>
        <v>1609.8571428571429</v>
      </c>
      <c r="F1213" s="13">
        <f t="shared" si="5627"/>
        <v>1885.8</v>
      </c>
      <c r="G1213" s="13">
        <f t="shared" si="5628"/>
        <v>4782.353313189139</v>
      </c>
      <c r="H1213" s="5">
        <f t="shared" si="4932"/>
        <v>428</v>
      </c>
      <c r="I1213" s="5">
        <f t="shared" si="4923"/>
        <v>424</v>
      </c>
      <c r="J1213" s="8">
        <f t="shared" si="5629"/>
        <v>0.26020650731009654</v>
      </c>
      <c r="K1213" s="5">
        <f t="shared" si="5630"/>
        <v>9</v>
      </c>
      <c r="L1213" s="8">
        <f t="shared" si="5631"/>
        <v>24.857142857142858</v>
      </c>
      <c r="M1213" s="8">
        <f t="shared" si="5632"/>
        <v>111.53407647069933</v>
      </c>
      <c r="N1213" s="5">
        <v>625375</v>
      </c>
      <c r="O1213" s="18">
        <v>14585</v>
      </c>
    </row>
    <row r="1214" spans="1:15" x14ac:dyDescent="0.2">
      <c r="A1214" s="5" t="s">
        <v>10</v>
      </c>
      <c r="B1214" s="13">
        <v>13076721</v>
      </c>
      <c r="C1214" s="6">
        <f t="shared" si="4042"/>
        <v>44333</v>
      </c>
      <c r="D1214" s="5">
        <f t="shared" ref="D1214" si="5633">N1214-N1213</f>
        <v>1028</v>
      </c>
      <c r="E1214" s="13">
        <f t="shared" ref="E1214" si="5634">SUM(D1208:D1214)/7</f>
        <v>1580.7142857142858</v>
      </c>
      <c r="F1214" s="13">
        <f t="shared" ref="F1214" si="5635">SUM(D1210:D1214)/5</f>
        <v>1645</v>
      </c>
      <c r="G1214" s="13">
        <f t="shared" ref="G1214" si="5636">N1214/(B1214/100000)</f>
        <v>4790.2146111399024</v>
      </c>
      <c r="H1214" s="5">
        <f t="shared" si="4932"/>
        <v>429</v>
      </c>
      <c r="I1214" s="5">
        <f t="shared" si="4923"/>
        <v>425</v>
      </c>
      <c r="J1214" s="8">
        <f t="shared" ref="J1214" si="5637">E1214/(SUM(N1207:N1213)/7)*100</f>
        <v>0.25483295947085027</v>
      </c>
      <c r="K1214" s="5">
        <f t="shared" ref="K1214" si="5638">O1214-O1213</f>
        <v>11</v>
      </c>
      <c r="L1214" s="8">
        <f t="shared" ref="L1214" si="5639">SUM(K1208:K1214)/7</f>
        <v>25.571428571428573</v>
      </c>
      <c r="M1214" s="8">
        <f t="shared" ref="M1214" si="5640">O1214/(B1214/100000)</f>
        <v>111.61819541764331</v>
      </c>
      <c r="N1214" s="5">
        <v>626403</v>
      </c>
      <c r="O1214" s="18">
        <v>14596</v>
      </c>
    </row>
    <row r="1215" spans="1:15" x14ac:dyDescent="0.2">
      <c r="A1215" s="5" t="s">
        <v>10</v>
      </c>
      <c r="B1215" s="13">
        <v>13076721</v>
      </c>
      <c r="C1215" s="6">
        <f t="shared" si="4042"/>
        <v>44334</v>
      </c>
      <c r="D1215" s="5">
        <f t="shared" ref="D1215" si="5641">N1215-N1214</f>
        <v>604</v>
      </c>
      <c r="E1215" s="13">
        <f t="shared" ref="E1215" si="5642">SUM(D1209:D1215)/7</f>
        <v>1580.1428571428571</v>
      </c>
      <c r="F1215" s="13">
        <f t="shared" ref="F1215" si="5643">SUM(D1211:D1215)/5</f>
        <v>1252.4000000000001</v>
      </c>
      <c r="G1215" s="13">
        <f t="shared" ref="G1215" si="5644">N1215/(B1215/100000)</f>
        <v>4794.8335060448253</v>
      </c>
      <c r="H1215" s="5">
        <f t="shared" si="4932"/>
        <v>430</v>
      </c>
      <c r="I1215" s="5">
        <f t="shared" si="4923"/>
        <v>426</v>
      </c>
      <c r="J1215" s="8">
        <f t="shared" ref="J1215" si="5645">E1215/(SUM(N1208:N1214)/7)*100</f>
        <v>0.25409332376166549</v>
      </c>
      <c r="K1215" s="5">
        <f t="shared" ref="K1215" si="5646">O1215-O1214</f>
        <v>36</v>
      </c>
      <c r="L1215" s="8">
        <f t="shared" ref="L1215" si="5647">SUM(K1209:K1215)/7</f>
        <v>23.142857142857142</v>
      </c>
      <c r="M1215" s="8">
        <f t="shared" ref="M1215" si="5648">O1215/(B1215/100000)</f>
        <v>111.89349378945991</v>
      </c>
      <c r="N1215" s="5">
        <v>627007</v>
      </c>
      <c r="O1215" s="18">
        <v>14632</v>
      </c>
    </row>
    <row r="1216" spans="1:15" x14ac:dyDescent="0.2">
      <c r="A1216" s="5" t="s">
        <v>10</v>
      </c>
      <c r="B1216" s="13">
        <v>13076721</v>
      </c>
      <c r="C1216" s="6">
        <f t="shared" si="4042"/>
        <v>44335</v>
      </c>
      <c r="D1216" s="5">
        <f t="shared" ref="D1216" si="5649">N1216-N1215</f>
        <v>1735</v>
      </c>
      <c r="E1216" s="13">
        <f t="shared" ref="E1216" si="5650">SUM(D1210:D1216)/7</f>
        <v>1509.1428571428571</v>
      </c>
      <c r="F1216" s="13">
        <f t="shared" ref="F1216" si="5651">SUM(D1212:D1216)/5</f>
        <v>1223.5999999999999</v>
      </c>
      <c r="G1216" s="13">
        <f t="shared" ref="G1216" si="5652">N1216/(B1216/100000)</f>
        <v>4808.1013581309871</v>
      </c>
      <c r="H1216" s="5">
        <f t="shared" si="4932"/>
        <v>431</v>
      </c>
      <c r="I1216" s="5">
        <f t="shared" si="4923"/>
        <v>427</v>
      </c>
      <c r="J1216" s="8">
        <f t="shared" ref="J1216" si="5653">E1216/(SUM(N1209:N1215)/7)*100</f>
        <v>0.24206117704424149</v>
      </c>
      <c r="K1216" s="5">
        <f t="shared" ref="K1216" si="5654">O1216-O1215</f>
        <v>28</v>
      </c>
      <c r="L1216" s="8">
        <f t="shared" ref="L1216" si="5655">SUM(K1210:K1216)/7</f>
        <v>23.428571428571427</v>
      </c>
      <c r="M1216" s="8">
        <f t="shared" ref="M1216" si="5656">O1216/(B1216/100000)</f>
        <v>112.10761474531726</v>
      </c>
      <c r="N1216" s="5">
        <v>628742</v>
      </c>
      <c r="O1216" s="18">
        <v>14660</v>
      </c>
    </row>
    <row r="1217" spans="1:15" x14ac:dyDescent="0.2">
      <c r="A1217" s="5" t="s">
        <v>10</v>
      </c>
      <c r="B1217" s="13">
        <v>13076721</v>
      </c>
      <c r="C1217" s="6">
        <f t="shared" si="4042"/>
        <v>44336</v>
      </c>
      <c r="D1217" s="5">
        <f t="shared" ref="D1217" si="5657">N1217-N1216</f>
        <v>1767</v>
      </c>
      <c r="E1217" s="13">
        <f t="shared" ref="E1217" si="5658">SUM(D1211:D1217)/7</f>
        <v>1394.8571428571429</v>
      </c>
      <c r="F1217" s="13">
        <f t="shared" ref="F1217" si="5659">SUM(D1213:D1217)/5</f>
        <v>1331</v>
      </c>
      <c r="G1217" s="13">
        <f t="shared" ref="G1217" si="5660">N1217/(B1217/100000)</f>
        <v>4821.6139198809851</v>
      </c>
      <c r="H1217" s="5">
        <f t="shared" si="4932"/>
        <v>432</v>
      </c>
      <c r="I1217" s="5">
        <f t="shared" si="4923"/>
        <v>428</v>
      </c>
      <c r="J1217" s="8">
        <f t="shared" ref="J1217" si="5661">E1217/(SUM(N1210:N1216)/7)*100</f>
        <v>0.22318989656551802</v>
      </c>
      <c r="K1217" s="5">
        <f t="shared" ref="K1217" si="5662">O1217-O1216</f>
        <v>39</v>
      </c>
      <c r="L1217" s="8">
        <f t="shared" ref="L1217" si="5663">SUM(K1211:K1217)/7</f>
        <v>23.285714285714285</v>
      </c>
      <c r="M1217" s="8">
        <f t="shared" ref="M1217" si="5664">O1217/(B1217/100000)</f>
        <v>112.40585464811859</v>
      </c>
      <c r="N1217" s="5">
        <v>630509</v>
      </c>
      <c r="O1217" s="18">
        <v>14699</v>
      </c>
    </row>
    <row r="1218" spans="1:15" x14ac:dyDescent="0.2">
      <c r="A1218" s="5" t="s">
        <v>10</v>
      </c>
      <c r="B1218" s="13">
        <v>13076721</v>
      </c>
      <c r="C1218" s="6">
        <f t="shared" si="4042"/>
        <v>44337</v>
      </c>
      <c r="D1218" s="5">
        <f t="shared" ref="D1218:D1219" si="5665">N1218-N1217</f>
        <v>1412</v>
      </c>
      <c r="E1218" s="13">
        <f t="shared" ref="E1218:E1219" si="5666">SUM(D1212:D1218)/7</f>
        <v>1328.1428571428571</v>
      </c>
      <c r="F1218" s="13">
        <f t="shared" ref="F1218:F1219" si="5667">SUM(D1214:D1218)/5</f>
        <v>1309.2</v>
      </c>
      <c r="G1218" s="13">
        <f t="shared" ref="G1218:G1219" si="5668">N1218/(B1218/100000)</f>
        <v>4832.4117337977923</v>
      </c>
      <c r="H1218" s="5">
        <f t="shared" si="4932"/>
        <v>433</v>
      </c>
      <c r="I1218" s="5">
        <f t="shared" si="4923"/>
        <v>429</v>
      </c>
      <c r="J1218" s="8">
        <f t="shared" ref="J1218:J1219" si="5669">E1218/(SUM(N1211:N1217)/7)*100</f>
        <v>0.21204174510561488</v>
      </c>
      <c r="K1218" s="5">
        <f t="shared" ref="K1218:K1219" si="5670">O1218-O1217</f>
        <v>41</v>
      </c>
      <c r="L1218" s="8">
        <f t="shared" ref="L1218:L1219" si="5671">SUM(K1212:K1218)/7</f>
        <v>27</v>
      </c>
      <c r="M1218" s="8">
        <f t="shared" ref="M1218:M1219" si="5672">O1218/(B1218/100000)</f>
        <v>112.71938890490972</v>
      </c>
      <c r="N1218" s="5">
        <v>631921</v>
      </c>
      <c r="O1218" s="18">
        <v>14740</v>
      </c>
    </row>
    <row r="1219" spans="1:15" x14ac:dyDescent="0.2">
      <c r="A1219" s="5" t="s">
        <v>10</v>
      </c>
      <c r="B1219" s="13">
        <v>13076721</v>
      </c>
      <c r="C1219" s="6">
        <f t="shared" si="4042"/>
        <v>44338</v>
      </c>
      <c r="D1219" s="5">
        <f t="shared" si="5665"/>
        <v>853</v>
      </c>
      <c r="E1219" s="13">
        <f t="shared" si="5666"/>
        <v>1274.2857142857142</v>
      </c>
      <c r="F1219" s="13">
        <f t="shared" si="5667"/>
        <v>1274.2</v>
      </c>
      <c r="G1219" s="13">
        <f t="shared" si="5668"/>
        <v>4838.9347757744463</v>
      </c>
      <c r="H1219" s="5">
        <f t="shared" si="4932"/>
        <v>434</v>
      </c>
      <c r="I1219" s="5">
        <f t="shared" si="4923"/>
        <v>430</v>
      </c>
      <c r="J1219" s="8">
        <f t="shared" si="5669"/>
        <v>0.20301282872658838</v>
      </c>
      <c r="K1219" s="5">
        <f t="shared" si="5670"/>
        <v>26</v>
      </c>
      <c r="L1219" s="8">
        <f t="shared" si="5671"/>
        <v>27.142857142857142</v>
      </c>
      <c r="M1219" s="8">
        <f t="shared" si="5672"/>
        <v>112.91821550677727</v>
      </c>
      <c r="N1219" s="5">
        <v>632774</v>
      </c>
      <c r="O1219" s="18">
        <v>14766</v>
      </c>
    </row>
    <row r="1220" spans="1:15" x14ac:dyDescent="0.2">
      <c r="A1220" s="5" t="s">
        <v>10</v>
      </c>
      <c r="B1220" s="13">
        <v>13076721</v>
      </c>
      <c r="C1220" s="6">
        <f t="shared" si="4042"/>
        <v>44339</v>
      </c>
      <c r="D1220" s="5">
        <f t="shared" ref="D1220:D1221" si="5673">N1220-N1219</f>
        <v>1107</v>
      </c>
      <c r="E1220" s="13">
        <f t="shared" ref="E1220:E1221" si="5674">SUM(D1214:D1220)/7</f>
        <v>1215.1428571428571</v>
      </c>
      <c r="F1220" s="13">
        <f t="shared" ref="F1220:F1221" si="5675">SUM(D1216:D1220)/5</f>
        <v>1374.8</v>
      </c>
      <c r="G1220" s="13">
        <f t="shared" ref="G1220:G1221" si="5676">N1220/(B1220/100000)</f>
        <v>4847.400200707807</v>
      </c>
      <c r="H1220" s="5">
        <f t="shared" si="4932"/>
        <v>435</v>
      </c>
      <c r="I1220" s="5">
        <f t="shared" si="4923"/>
        <v>431</v>
      </c>
      <c r="J1220" s="8">
        <f t="shared" ref="J1220:J1221" si="5677">E1220/(SUM(N1213:N1219)/7)*100</f>
        <v>0.19319826716644733</v>
      </c>
      <c r="K1220" s="5">
        <f t="shared" ref="K1220:K1221" si="5678">O1220-O1219</f>
        <v>12</v>
      </c>
      <c r="L1220" s="8">
        <f t="shared" ref="L1220:L1221" si="5679">SUM(K1214:K1220)/7</f>
        <v>27.571428571428573</v>
      </c>
      <c r="M1220" s="8">
        <f t="shared" ref="M1220:M1221" si="5680">O1220/(B1220/100000)</f>
        <v>113.00998163071614</v>
      </c>
      <c r="N1220" s="5">
        <v>633881</v>
      </c>
      <c r="O1220" s="18">
        <v>14778</v>
      </c>
    </row>
    <row r="1221" spans="1:15" x14ac:dyDescent="0.2">
      <c r="A1221" s="5" t="s">
        <v>10</v>
      </c>
      <c r="B1221" s="13">
        <v>13076721</v>
      </c>
      <c r="C1221" s="6">
        <f t="shared" si="4042"/>
        <v>44340</v>
      </c>
      <c r="D1221" s="5">
        <f t="shared" si="5673"/>
        <v>508</v>
      </c>
      <c r="E1221" s="13">
        <f t="shared" si="5674"/>
        <v>1140.8571428571429</v>
      </c>
      <c r="F1221" s="13">
        <f t="shared" si="5675"/>
        <v>1129.4000000000001</v>
      </c>
      <c r="G1221" s="13">
        <f t="shared" si="5676"/>
        <v>4851.2849666212196</v>
      </c>
      <c r="H1221" s="5">
        <f t="shared" si="4932"/>
        <v>436</v>
      </c>
      <c r="I1221" s="5">
        <f t="shared" si="4923"/>
        <v>432</v>
      </c>
      <c r="J1221" s="8">
        <f t="shared" si="5677"/>
        <v>0.18103765451731565</v>
      </c>
      <c r="K1221" s="5">
        <f t="shared" si="5678"/>
        <v>7</v>
      </c>
      <c r="L1221" s="8">
        <f t="shared" si="5679"/>
        <v>27</v>
      </c>
      <c r="M1221" s="8">
        <f t="shared" si="5680"/>
        <v>113.06351186968048</v>
      </c>
      <c r="N1221" s="5">
        <v>634389</v>
      </c>
      <c r="O1221" s="18">
        <v>14785</v>
      </c>
    </row>
    <row r="1222" spans="1:15" x14ac:dyDescent="0.2">
      <c r="A1222" s="5" t="s">
        <v>10</v>
      </c>
      <c r="B1222" s="13">
        <v>13076721</v>
      </c>
      <c r="C1222" s="6">
        <f t="shared" si="4042"/>
        <v>44341</v>
      </c>
      <c r="D1222" s="5">
        <f t="shared" ref="D1222:D1226" si="5681">N1222-N1221</f>
        <v>357</v>
      </c>
      <c r="E1222" s="13">
        <f t="shared" ref="E1222:E1226" si="5682">SUM(D1216:D1222)/7</f>
        <v>1105.5714285714287</v>
      </c>
      <c r="F1222" s="13">
        <f t="shared" ref="F1222:F1226" si="5683">SUM(D1218:D1222)/5</f>
        <v>847.4</v>
      </c>
      <c r="G1222" s="13">
        <f t="shared" ref="G1222:G1226" si="5684">N1222/(B1222/100000)</f>
        <v>4854.015008808401</v>
      </c>
      <c r="H1222" s="5">
        <f t="shared" si="4932"/>
        <v>437</v>
      </c>
      <c r="I1222" s="5">
        <f t="shared" si="4923"/>
        <v>433</v>
      </c>
      <c r="J1222" s="8">
        <f t="shared" ref="J1222:J1226" si="5685">E1222/(SUM(N1215:N1221)/7)*100</f>
        <v>0.1751212826327162</v>
      </c>
      <c r="K1222" s="5">
        <f t="shared" ref="K1222:K1226" si="5686">O1222-O1221</f>
        <v>10</v>
      </c>
      <c r="L1222" s="8">
        <f t="shared" ref="L1222:L1226" si="5687">SUM(K1216:K1222)/7</f>
        <v>23.285714285714285</v>
      </c>
      <c r="M1222" s="8">
        <f t="shared" ref="M1222:M1226" si="5688">O1222/(B1222/100000)</f>
        <v>113.13998363962953</v>
      </c>
      <c r="N1222" s="5">
        <v>634746</v>
      </c>
      <c r="O1222" s="18">
        <v>14795</v>
      </c>
    </row>
    <row r="1223" spans="1:15" x14ac:dyDescent="0.2">
      <c r="A1223" s="5" t="s">
        <v>10</v>
      </c>
      <c r="B1223" s="13">
        <v>13076721</v>
      </c>
      <c r="C1223" s="6">
        <f t="shared" si="4042"/>
        <v>44342</v>
      </c>
      <c r="D1223" s="5">
        <f t="shared" si="5681"/>
        <v>473</v>
      </c>
      <c r="E1223" s="13">
        <f t="shared" si="5682"/>
        <v>925.28571428571433</v>
      </c>
      <c r="F1223" s="13">
        <f t="shared" si="5683"/>
        <v>659.6</v>
      </c>
      <c r="G1223" s="13">
        <f t="shared" si="5684"/>
        <v>4857.6321235269907</v>
      </c>
      <c r="H1223" s="5">
        <f t="shared" si="4932"/>
        <v>438</v>
      </c>
      <c r="I1223" s="5">
        <f t="shared" si="4923"/>
        <v>434</v>
      </c>
      <c r="J1223" s="8">
        <f t="shared" si="5685"/>
        <v>0.14630800987223294</v>
      </c>
      <c r="K1223" s="5">
        <f t="shared" si="5686"/>
        <v>67</v>
      </c>
      <c r="L1223" s="8">
        <f t="shared" si="5687"/>
        <v>28.857142857142858</v>
      </c>
      <c r="M1223" s="8">
        <f t="shared" si="5688"/>
        <v>113.65234449828822</v>
      </c>
      <c r="N1223" s="5">
        <v>635219</v>
      </c>
      <c r="O1223" s="18">
        <v>14862</v>
      </c>
    </row>
    <row r="1224" spans="1:15" x14ac:dyDescent="0.2">
      <c r="A1224" s="5" t="s">
        <v>10</v>
      </c>
      <c r="B1224" s="13">
        <v>13076721</v>
      </c>
      <c r="C1224" s="6">
        <f t="shared" si="4042"/>
        <v>44343</v>
      </c>
      <c r="D1224" s="5">
        <f t="shared" si="5681"/>
        <v>1018</v>
      </c>
      <c r="E1224" s="13">
        <f t="shared" si="5682"/>
        <v>818.28571428571433</v>
      </c>
      <c r="F1224" s="13">
        <f t="shared" si="5683"/>
        <v>692.6</v>
      </c>
      <c r="G1224" s="13">
        <f t="shared" si="5684"/>
        <v>4865.4169497078046</v>
      </c>
      <c r="H1224" s="5">
        <f t="shared" si="4932"/>
        <v>439</v>
      </c>
      <c r="I1224" s="5">
        <f t="shared" si="4923"/>
        <v>435</v>
      </c>
      <c r="J1224" s="8">
        <f t="shared" si="5685"/>
        <v>0.12919992809193948</v>
      </c>
      <c r="K1224" s="5">
        <f t="shared" si="5686"/>
        <v>31</v>
      </c>
      <c r="L1224" s="8">
        <f t="shared" si="5687"/>
        <v>27.714285714285715</v>
      </c>
      <c r="M1224" s="8">
        <f t="shared" si="5688"/>
        <v>113.88940698513029</v>
      </c>
      <c r="N1224" s="5">
        <v>636237</v>
      </c>
      <c r="O1224" s="18">
        <v>14893</v>
      </c>
    </row>
    <row r="1225" spans="1:15" x14ac:dyDescent="0.2">
      <c r="A1225" s="5" t="s">
        <v>10</v>
      </c>
      <c r="B1225" s="13">
        <v>13076721</v>
      </c>
      <c r="C1225" s="6">
        <f t="shared" si="4042"/>
        <v>44344</v>
      </c>
      <c r="D1225" s="5">
        <f t="shared" si="5681"/>
        <v>1224</v>
      </c>
      <c r="E1225" s="13">
        <f t="shared" si="5682"/>
        <v>791.42857142857144</v>
      </c>
      <c r="F1225" s="13">
        <f t="shared" si="5683"/>
        <v>716</v>
      </c>
      <c r="G1225" s="13">
        <f t="shared" si="5684"/>
        <v>4874.7770943495698</v>
      </c>
      <c r="H1225" s="5">
        <f t="shared" si="4932"/>
        <v>440</v>
      </c>
      <c r="I1225" s="5">
        <f t="shared" si="4923"/>
        <v>436</v>
      </c>
      <c r="J1225" s="8">
        <f t="shared" si="5685"/>
        <v>0.1247981884889665</v>
      </c>
      <c r="K1225" s="5">
        <f t="shared" si="5686"/>
        <v>25</v>
      </c>
      <c r="L1225" s="8">
        <f t="shared" si="5687"/>
        <v>25.428571428571427</v>
      </c>
      <c r="M1225" s="8">
        <f t="shared" si="5688"/>
        <v>114.08058641000294</v>
      </c>
      <c r="N1225" s="5">
        <v>637461</v>
      </c>
      <c r="O1225" s="18">
        <v>14918</v>
      </c>
    </row>
    <row r="1226" spans="1:15" x14ac:dyDescent="0.2">
      <c r="A1226" s="5" t="s">
        <v>10</v>
      </c>
      <c r="B1226" s="13">
        <v>13076721</v>
      </c>
      <c r="C1226" s="6">
        <f t="shared" si="4042"/>
        <v>44345</v>
      </c>
      <c r="D1226" s="5">
        <f t="shared" si="5681"/>
        <v>771</v>
      </c>
      <c r="E1226" s="13">
        <f t="shared" si="5682"/>
        <v>779.71428571428567</v>
      </c>
      <c r="F1226" s="13">
        <f t="shared" si="5683"/>
        <v>768.6</v>
      </c>
      <c r="G1226" s="13">
        <f t="shared" si="5684"/>
        <v>4880.6730678126414</v>
      </c>
      <c r="H1226" s="5">
        <f t="shared" si="4932"/>
        <v>441</v>
      </c>
      <c r="I1226" s="5">
        <f t="shared" si="4923"/>
        <v>437</v>
      </c>
      <c r="J1226" s="8">
        <f t="shared" si="5685"/>
        <v>0.1227977457231714</v>
      </c>
      <c r="K1226" s="5">
        <f t="shared" si="5686"/>
        <v>17</v>
      </c>
      <c r="L1226" s="8">
        <f t="shared" si="5687"/>
        <v>24.142857142857142</v>
      </c>
      <c r="M1226" s="8">
        <f t="shared" si="5688"/>
        <v>114.21058841891633</v>
      </c>
      <c r="N1226" s="5">
        <v>638232</v>
      </c>
      <c r="O1226" s="18">
        <v>14935</v>
      </c>
    </row>
    <row r="1227" spans="1:15" x14ac:dyDescent="0.2">
      <c r="A1227" s="5" t="s">
        <v>10</v>
      </c>
      <c r="B1227" s="13">
        <v>13076721</v>
      </c>
      <c r="C1227" s="6">
        <f t="shared" si="4042"/>
        <v>44346</v>
      </c>
      <c r="D1227" s="5">
        <f t="shared" ref="D1227:D1228" si="5689">N1227-N1226</f>
        <v>585</v>
      </c>
      <c r="E1227" s="13">
        <f t="shared" ref="E1227:E1228" si="5690">SUM(D1221:D1227)/7</f>
        <v>705.14285714285711</v>
      </c>
      <c r="F1227" s="13">
        <f t="shared" ref="F1227:F1228" si="5691">SUM(D1223:D1227)/5</f>
        <v>814.2</v>
      </c>
      <c r="G1227" s="13">
        <f t="shared" ref="G1227:G1228" si="5692">N1227/(B1227/100000)</f>
        <v>4885.1466663546616</v>
      </c>
      <c r="H1227" s="5">
        <f t="shared" si="4932"/>
        <v>442</v>
      </c>
      <c r="I1227" s="5">
        <f t="shared" si="4923"/>
        <v>438</v>
      </c>
      <c r="J1227" s="8">
        <f t="shared" ref="J1227:J1228" si="5693">E1227/(SUM(N1220:N1226)/7)*100</f>
        <v>0.11091723565306005</v>
      </c>
      <c r="K1227" s="5">
        <f t="shared" ref="K1227:K1228" si="5694">O1227-O1226</f>
        <v>4</v>
      </c>
      <c r="L1227" s="8">
        <f t="shared" ref="L1227:L1228" si="5695">SUM(K1221:K1227)/7</f>
        <v>23</v>
      </c>
      <c r="M1227" s="8">
        <f t="shared" ref="M1227:M1228" si="5696">O1227/(B1227/100000)</f>
        <v>114.24117712689595</v>
      </c>
      <c r="N1227" s="5">
        <v>638817</v>
      </c>
      <c r="O1227" s="18">
        <v>14939</v>
      </c>
    </row>
    <row r="1228" spans="1:15" x14ac:dyDescent="0.2">
      <c r="A1228" s="5" t="s">
        <v>10</v>
      </c>
      <c r="B1228" s="13">
        <v>13076721</v>
      </c>
      <c r="C1228" s="6">
        <f t="shared" si="4042"/>
        <v>44347</v>
      </c>
      <c r="D1228" s="5">
        <f t="shared" si="5689"/>
        <v>428</v>
      </c>
      <c r="E1228" s="13">
        <f t="shared" si="5690"/>
        <v>693.71428571428567</v>
      </c>
      <c r="F1228" s="13">
        <f t="shared" si="5691"/>
        <v>805.2</v>
      </c>
      <c r="G1228" s="13">
        <f t="shared" si="5692"/>
        <v>4888.4196581084816</v>
      </c>
      <c r="H1228" s="5">
        <f t="shared" si="4932"/>
        <v>443</v>
      </c>
      <c r="I1228" s="5">
        <f t="shared" si="4923"/>
        <v>439</v>
      </c>
      <c r="J1228" s="8">
        <f t="shared" si="5693"/>
        <v>0.10899865120902981</v>
      </c>
      <c r="K1228" s="5">
        <f t="shared" si="5694"/>
        <v>3</v>
      </c>
      <c r="L1228" s="8">
        <f t="shared" si="5695"/>
        <v>22.428571428571427</v>
      </c>
      <c r="M1228" s="8">
        <f t="shared" si="5696"/>
        <v>114.26411865788067</v>
      </c>
      <c r="N1228" s="5">
        <v>639245</v>
      </c>
      <c r="O1228" s="18">
        <v>14942</v>
      </c>
    </row>
    <row r="1229" spans="1:15" x14ac:dyDescent="0.2">
      <c r="A1229" s="5" t="s">
        <v>10</v>
      </c>
      <c r="B1229" s="13">
        <v>13076721</v>
      </c>
      <c r="C1229" s="6">
        <f t="shared" ref="C1229:C1353" si="5697">C1228+1</f>
        <v>44348</v>
      </c>
      <c r="D1229" s="5">
        <f t="shared" ref="D1229:D1232" si="5698">N1229-N1228</f>
        <v>202</v>
      </c>
      <c r="E1229" s="13">
        <f t="shared" ref="E1229:E1232" si="5699">SUM(D1223:D1229)/7</f>
        <v>671.57142857142856</v>
      </c>
      <c r="F1229" s="13">
        <f t="shared" ref="F1229:F1232" si="5700">SUM(D1225:D1229)/5</f>
        <v>642</v>
      </c>
      <c r="G1229" s="13">
        <f t="shared" ref="G1229:G1232" si="5701">N1229/(B1229/100000)</f>
        <v>4889.9643878614525</v>
      </c>
      <c r="H1229" s="5">
        <f t="shared" si="4932"/>
        <v>444</v>
      </c>
      <c r="I1229" s="5">
        <f t="shared" si="4923"/>
        <v>440</v>
      </c>
      <c r="J1229" s="8">
        <f t="shared" ref="J1229:J1232" si="5702">E1229/(SUM(N1222:N1228)/7)*100</f>
        <v>0.10540460367667222</v>
      </c>
      <c r="K1229" s="5">
        <f t="shared" ref="K1229:K1232" si="5703">O1229-O1228</f>
        <v>11</v>
      </c>
      <c r="L1229" s="8">
        <f t="shared" ref="L1229:L1232" si="5704">SUM(K1223:K1229)/7</f>
        <v>22.571428571428573</v>
      </c>
      <c r="M1229" s="8">
        <f t="shared" ref="M1229:M1232" si="5705">O1229/(B1229/100000)</f>
        <v>114.34823760482463</v>
      </c>
      <c r="N1229" s="5">
        <v>639447</v>
      </c>
      <c r="O1229" s="18">
        <v>14953</v>
      </c>
    </row>
    <row r="1230" spans="1:15" x14ac:dyDescent="0.2">
      <c r="A1230" s="5" t="s">
        <v>10</v>
      </c>
      <c r="B1230" s="13">
        <v>13076721</v>
      </c>
      <c r="C1230" s="6">
        <f t="shared" si="5697"/>
        <v>44349</v>
      </c>
      <c r="D1230" s="5">
        <f t="shared" si="5698"/>
        <v>806</v>
      </c>
      <c r="E1230" s="13">
        <f t="shared" si="5699"/>
        <v>719.14285714285711</v>
      </c>
      <c r="F1230" s="13">
        <f t="shared" si="5700"/>
        <v>558.4</v>
      </c>
      <c r="G1230" s="13">
        <f t="shared" si="5701"/>
        <v>4896.1280125193462</v>
      </c>
      <c r="H1230" s="5">
        <f t="shared" si="4932"/>
        <v>445</v>
      </c>
      <c r="I1230" s="5">
        <f t="shared" si="4923"/>
        <v>441</v>
      </c>
      <c r="J1230" s="8">
        <f t="shared" si="5702"/>
        <v>0.11275219736875702</v>
      </c>
      <c r="K1230" s="5">
        <f t="shared" si="5703"/>
        <v>10</v>
      </c>
      <c r="L1230" s="8">
        <f t="shared" si="5704"/>
        <v>14.428571428571429</v>
      </c>
      <c r="M1230" s="8">
        <f t="shared" si="5705"/>
        <v>114.42470937477368</v>
      </c>
      <c r="N1230" s="5">
        <v>640253</v>
      </c>
      <c r="O1230" s="18">
        <v>14963</v>
      </c>
    </row>
    <row r="1231" spans="1:15" x14ac:dyDescent="0.2">
      <c r="A1231" s="5" t="s">
        <v>10</v>
      </c>
      <c r="B1231" s="13">
        <v>13076721</v>
      </c>
      <c r="C1231" s="6">
        <f t="shared" si="5697"/>
        <v>44350</v>
      </c>
      <c r="D1231" s="5">
        <f t="shared" si="5698"/>
        <v>654</v>
      </c>
      <c r="E1231" s="13">
        <f t="shared" si="5699"/>
        <v>667.14285714285711</v>
      </c>
      <c r="F1231" s="13">
        <f t="shared" si="5700"/>
        <v>535</v>
      </c>
      <c r="G1231" s="13">
        <f t="shared" si="5701"/>
        <v>4901.1292662740143</v>
      </c>
      <c r="H1231" s="5">
        <f t="shared" si="4932"/>
        <v>446</v>
      </c>
      <c r="I1231" s="5">
        <f t="shared" si="4923"/>
        <v>442</v>
      </c>
      <c r="J1231" s="8">
        <f t="shared" si="5702"/>
        <v>0.1044814721014334</v>
      </c>
      <c r="K1231" s="5">
        <f t="shared" si="5703"/>
        <v>27</v>
      </c>
      <c r="L1231" s="8">
        <f t="shared" si="5704"/>
        <v>13.857142857142858</v>
      </c>
      <c r="M1231" s="8">
        <f t="shared" si="5705"/>
        <v>114.63118315363614</v>
      </c>
      <c r="N1231" s="5">
        <v>640907</v>
      </c>
      <c r="O1231" s="18">
        <v>14990</v>
      </c>
    </row>
    <row r="1232" spans="1:15" x14ac:dyDescent="0.2">
      <c r="A1232" s="5" t="s">
        <v>10</v>
      </c>
      <c r="B1232" s="13">
        <v>13076721</v>
      </c>
      <c r="C1232" s="6">
        <f t="shared" si="5697"/>
        <v>44351</v>
      </c>
      <c r="D1232" s="5">
        <f t="shared" si="5698"/>
        <v>432</v>
      </c>
      <c r="E1232" s="13">
        <f t="shared" si="5699"/>
        <v>554</v>
      </c>
      <c r="F1232" s="13">
        <f t="shared" si="5700"/>
        <v>504.4</v>
      </c>
      <c r="G1232" s="13">
        <f t="shared" si="5701"/>
        <v>4904.4328467358137</v>
      </c>
      <c r="H1232" s="5">
        <f t="shared" si="4932"/>
        <v>447</v>
      </c>
      <c r="I1232" s="5">
        <f t="shared" si="4923"/>
        <v>443</v>
      </c>
      <c r="J1232" s="8">
        <f t="shared" si="5702"/>
        <v>8.6671574628963854E-2</v>
      </c>
      <c r="K1232" s="5">
        <f t="shared" si="5703"/>
        <v>6</v>
      </c>
      <c r="L1232" s="8">
        <f t="shared" si="5704"/>
        <v>11.142857142857142</v>
      </c>
      <c r="M1232" s="8">
        <f t="shared" si="5705"/>
        <v>114.67706621560558</v>
      </c>
      <c r="N1232" s="5">
        <v>641339</v>
      </c>
      <c r="O1232" s="18">
        <v>14996</v>
      </c>
    </row>
    <row r="1233" spans="1:15" x14ac:dyDescent="0.2">
      <c r="A1233" s="5" t="s">
        <v>10</v>
      </c>
      <c r="B1233" s="13">
        <v>13076721</v>
      </c>
      <c r="C1233" s="6">
        <f t="shared" si="5697"/>
        <v>44352</v>
      </c>
      <c r="D1233" s="5">
        <f t="shared" ref="D1233" si="5706">N1233-N1232</f>
        <v>365</v>
      </c>
      <c r="E1233" s="13">
        <f t="shared" ref="E1233" si="5707">SUM(D1227:D1233)/7</f>
        <v>496</v>
      </c>
      <c r="F1233" s="13">
        <f t="shared" ref="F1233" si="5708">SUM(D1229:D1233)/5</f>
        <v>491.8</v>
      </c>
      <c r="G1233" s="13">
        <f t="shared" ref="G1233" si="5709">N1233/(B1233/100000)</f>
        <v>4907.2240663389539</v>
      </c>
      <c r="H1233" s="5">
        <f t="shared" si="4932"/>
        <v>448</v>
      </c>
      <c r="I1233" s="5">
        <f t="shared" si="4923"/>
        <v>444</v>
      </c>
      <c r="J1233" s="8">
        <f t="shared" ref="J1233" si="5710">E1233/(SUM(N1226:N1232)/7)*100</f>
        <v>7.7530458394369214E-2</v>
      </c>
      <c r="K1233" s="5">
        <f t="shared" ref="K1233" si="5711">O1233-O1232</f>
        <v>11</v>
      </c>
      <c r="L1233" s="8">
        <f t="shared" ref="L1233" si="5712">SUM(K1227:K1233)/7</f>
        <v>10.285714285714286</v>
      </c>
      <c r="M1233" s="8">
        <f t="shared" ref="M1233" si="5713">O1233/(B1233/100000)</f>
        <v>114.76118516254954</v>
      </c>
      <c r="N1233" s="5">
        <v>641704</v>
      </c>
      <c r="O1233" s="18">
        <v>15007</v>
      </c>
    </row>
    <row r="1234" spans="1:15" x14ac:dyDescent="0.2">
      <c r="A1234" s="5" t="s">
        <v>10</v>
      </c>
      <c r="B1234" s="13">
        <v>13076721</v>
      </c>
      <c r="C1234" s="6">
        <f t="shared" si="5697"/>
        <v>44353</v>
      </c>
      <c r="D1234" s="5">
        <f t="shared" ref="D1234" si="5714">N1234-N1233</f>
        <v>504</v>
      </c>
      <c r="E1234" s="13">
        <f t="shared" ref="E1234" si="5715">SUM(D1228:D1234)/7</f>
        <v>484.42857142857144</v>
      </c>
      <c r="F1234" s="13">
        <f t="shared" ref="F1234" si="5716">SUM(D1230:D1234)/5</f>
        <v>552.20000000000005</v>
      </c>
      <c r="G1234" s="13">
        <f t="shared" ref="G1234" si="5717">N1234/(B1234/100000)</f>
        <v>4911.0782435443871</v>
      </c>
      <c r="H1234" s="5">
        <f t="shared" si="4932"/>
        <v>449</v>
      </c>
      <c r="I1234" s="5">
        <f t="shared" si="4923"/>
        <v>445</v>
      </c>
      <c r="J1234" s="8">
        <f t="shared" ref="J1234" si="5718">E1234/(SUM(N1227:N1233)/7)*100</f>
        <v>7.5663050191533951E-2</v>
      </c>
      <c r="K1234" s="5">
        <f t="shared" ref="K1234" si="5719">O1234-O1233</f>
        <v>7</v>
      </c>
      <c r="L1234" s="8">
        <f t="shared" ref="L1234" si="5720">SUM(K1228:K1234)/7</f>
        <v>10.714285714285714</v>
      </c>
      <c r="M1234" s="8">
        <f t="shared" ref="M1234" si="5721">O1234/(B1234/100000)</f>
        <v>114.81471540151388</v>
      </c>
      <c r="N1234" s="5">
        <v>642208</v>
      </c>
      <c r="O1234" s="18">
        <v>15014</v>
      </c>
    </row>
    <row r="1235" spans="1:15" x14ac:dyDescent="0.2">
      <c r="A1235" s="5" t="s">
        <v>10</v>
      </c>
      <c r="B1235" s="13">
        <v>13076721</v>
      </c>
      <c r="C1235" s="6">
        <f t="shared" si="5697"/>
        <v>44354</v>
      </c>
      <c r="D1235" s="5">
        <f t="shared" ref="D1235:D1237" si="5722">N1235-N1234</f>
        <v>297</v>
      </c>
      <c r="E1235" s="13">
        <f t="shared" ref="E1235:E1237" si="5723">SUM(D1229:D1235)/7</f>
        <v>465.71428571428572</v>
      </c>
      <c r="F1235" s="13">
        <f t="shared" ref="F1235:F1237" si="5724">SUM(D1231:D1235)/5</f>
        <v>450.4</v>
      </c>
      <c r="G1235" s="13">
        <f t="shared" ref="G1235:G1237" si="5725">N1235/(B1235/100000)</f>
        <v>4913.3494551118738</v>
      </c>
      <c r="H1235" s="5">
        <f t="shared" si="4932"/>
        <v>450</v>
      </c>
      <c r="I1235" s="5">
        <f t="shared" si="4923"/>
        <v>446</v>
      </c>
      <c r="J1235" s="8">
        <f t="shared" ref="J1235:J1237" si="5726">E1235/(SUM(N1228:N1234)/7)*100</f>
        <v>7.2685064311789505E-2</v>
      </c>
      <c r="K1235" s="5">
        <f t="shared" ref="K1235:K1237" si="5727">O1235-O1234</f>
        <v>2</v>
      </c>
      <c r="L1235" s="8">
        <f t="shared" ref="L1235:L1237" si="5728">SUM(K1229:K1235)/7</f>
        <v>10.571428571428571</v>
      </c>
      <c r="M1235" s="8">
        <f t="shared" ref="M1235:M1237" si="5729">O1235/(B1235/100000)</f>
        <v>114.83000975550368</v>
      </c>
      <c r="N1235" s="5">
        <v>642505</v>
      </c>
      <c r="O1235" s="18">
        <v>15016</v>
      </c>
    </row>
    <row r="1236" spans="1:15" x14ac:dyDescent="0.2">
      <c r="A1236" s="5" t="s">
        <v>10</v>
      </c>
      <c r="B1236" s="13">
        <v>13076721</v>
      </c>
      <c r="C1236" s="6">
        <f t="shared" si="5697"/>
        <v>44355</v>
      </c>
      <c r="D1236" s="5">
        <f t="shared" si="5722"/>
        <v>163</v>
      </c>
      <c r="E1236" s="13">
        <f t="shared" si="5723"/>
        <v>460.14285714285717</v>
      </c>
      <c r="F1236" s="13">
        <f t="shared" si="5724"/>
        <v>352.2</v>
      </c>
      <c r="G1236" s="13">
        <f t="shared" si="5725"/>
        <v>4914.5959449620432</v>
      </c>
      <c r="H1236" s="5">
        <f t="shared" si="4932"/>
        <v>451</v>
      </c>
      <c r="I1236" s="5">
        <f t="shared" si="4923"/>
        <v>447</v>
      </c>
      <c r="J1236" s="8">
        <f t="shared" si="5726"/>
        <v>7.1763357821103158E-2</v>
      </c>
      <c r="K1236" s="5">
        <f t="shared" si="5727"/>
        <v>20</v>
      </c>
      <c r="L1236" s="8">
        <f t="shared" si="5728"/>
        <v>11.857142857142858</v>
      </c>
      <c r="M1236" s="8">
        <f t="shared" si="5729"/>
        <v>114.9829532954018</v>
      </c>
      <c r="N1236" s="5">
        <v>642668</v>
      </c>
      <c r="O1236" s="18">
        <v>15036</v>
      </c>
    </row>
    <row r="1237" spans="1:15" x14ac:dyDescent="0.2">
      <c r="A1237" s="5" t="s">
        <v>10</v>
      </c>
      <c r="B1237" s="13">
        <v>13076721</v>
      </c>
      <c r="C1237" s="6">
        <f t="shared" si="5697"/>
        <v>44356</v>
      </c>
      <c r="D1237" s="5">
        <f t="shared" si="5722"/>
        <v>649</v>
      </c>
      <c r="E1237" s="13">
        <f t="shared" si="5723"/>
        <v>437.71428571428572</v>
      </c>
      <c r="F1237" s="13">
        <f t="shared" si="5724"/>
        <v>395.6</v>
      </c>
      <c r="G1237" s="13">
        <f t="shared" si="5725"/>
        <v>4919.5589628317375</v>
      </c>
      <c r="H1237" s="5">
        <f t="shared" si="4932"/>
        <v>452</v>
      </c>
      <c r="I1237" s="5">
        <f t="shared" si="4923"/>
        <v>448</v>
      </c>
      <c r="J1237" s="8">
        <f t="shared" si="5726"/>
        <v>6.8216468844844044E-2</v>
      </c>
      <c r="K1237" s="5">
        <f t="shared" si="5727"/>
        <v>25</v>
      </c>
      <c r="L1237" s="8">
        <f t="shared" si="5728"/>
        <v>14</v>
      </c>
      <c r="M1237" s="8">
        <f t="shared" si="5729"/>
        <v>115.17413272027444</v>
      </c>
      <c r="N1237" s="5">
        <v>643317</v>
      </c>
      <c r="O1237" s="18">
        <v>15061</v>
      </c>
    </row>
    <row r="1238" spans="1:15" x14ac:dyDescent="0.2">
      <c r="A1238" s="5" t="s">
        <v>10</v>
      </c>
      <c r="B1238" s="13">
        <v>13076721</v>
      </c>
      <c r="C1238" s="6">
        <f t="shared" si="5697"/>
        <v>44357</v>
      </c>
      <c r="D1238" s="5">
        <f t="shared" ref="D1238" si="5730">N1238-N1237</f>
        <v>639</v>
      </c>
      <c r="E1238" s="13">
        <f t="shared" ref="E1238" si="5731">SUM(D1232:D1238)/7</f>
        <v>435.57142857142856</v>
      </c>
      <c r="F1238" s="13">
        <f t="shared" ref="F1238" si="5732">SUM(D1234:D1238)/5</f>
        <v>450.4</v>
      </c>
      <c r="G1238" s="13">
        <f t="shared" ref="G1238" si="5733">N1238/(B1238/100000)</f>
        <v>4924.4455089314815</v>
      </c>
      <c r="H1238" s="5">
        <f t="shared" si="4932"/>
        <v>453</v>
      </c>
      <c r="I1238" s="5">
        <f t="shared" si="4923"/>
        <v>449</v>
      </c>
      <c r="J1238" s="8">
        <f t="shared" ref="J1238" si="5734">E1238/(SUM(N1231:N1237)/7)*100</f>
        <v>6.7836235451585972E-2</v>
      </c>
      <c r="K1238" s="5">
        <f t="shared" ref="K1238" si="5735">O1238-O1237</f>
        <v>9</v>
      </c>
      <c r="L1238" s="8">
        <f t="shared" ref="L1238" si="5736">SUM(K1232:K1238)/7</f>
        <v>11.428571428571429</v>
      </c>
      <c r="M1238" s="8">
        <f t="shared" ref="M1238" si="5737">O1238/(B1238/100000)</f>
        <v>115.2429573132286</v>
      </c>
      <c r="N1238" s="5">
        <v>643956</v>
      </c>
      <c r="O1238" s="18">
        <v>15070</v>
      </c>
    </row>
    <row r="1239" spans="1:15" x14ac:dyDescent="0.2">
      <c r="A1239" s="5" t="s">
        <v>10</v>
      </c>
      <c r="B1239" s="13">
        <v>13076721</v>
      </c>
      <c r="C1239" s="6">
        <f t="shared" si="5697"/>
        <v>44358</v>
      </c>
      <c r="D1239" s="5">
        <f t="shared" ref="D1239:D1242" si="5738">N1239-N1238</f>
        <v>442</v>
      </c>
      <c r="E1239" s="13">
        <f t="shared" ref="E1239:E1242" si="5739">SUM(D1233:D1239)/7</f>
        <v>437</v>
      </c>
      <c r="F1239" s="13">
        <f t="shared" ref="F1239:F1242" si="5740">SUM(D1235:D1239)/5</f>
        <v>438</v>
      </c>
      <c r="G1239" s="13">
        <f t="shared" ref="G1239:G1242" si="5741">N1239/(B1239/100000)</f>
        <v>4927.8255611632303</v>
      </c>
      <c r="H1239" s="5">
        <f t="shared" si="4932"/>
        <v>454</v>
      </c>
      <c r="I1239" s="5">
        <f t="shared" si="4923"/>
        <v>450</v>
      </c>
      <c r="J1239" s="8">
        <f t="shared" ref="J1239:J1242" si="5742">E1239/(SUM(N1232:N1238)/7)*100</f>
        <v>6.8012585107444998E-2</v>
      </c>
      <c r="K1239" s="5">
        <f t="shared" ref="K1239:K1242" si="5743">O1239-O1238</f>
        <v>9</v>
      </c>
      <c r="L1239" s="8">
        <f t="shared" ref="L1239:L1242" si="5744">SUM(K1233:K1239)/7</f>
        <v>11.857142857142858</v>
      </c>
      <c r="M1239" s="8">
        <f t="shared" ref="M1239:M1242" si="5745">O1239/(B1239/100000)</f>
        <v>115.31178190618274</v>
      </c>
      <c r="N1239" s="5">
        <v>644398</v>
      </c>
      <c r="O1239" s="18">
        <v>15079</v>
      </c>
    </row>
    <row r="1240" spans="1:15" x14ac:dyDescent="0.2">
      <c r="A1240" s="5" t="s">
        <v>10</v>
      </c>
      <c r="B1240" s="13">
        <v>13076721</v>
      </c>
      <c r="C1240" s="6">
        <f t="shared" si="5697"/>
        <v>44359</v>
      </c>
      <c r="D1240" s="5">
        <f t="shared" si="5738"/>
        <v>332</v>
      </c>
      <c r="E1240" s="13">
        <f t="shared" si="5739"/>
        <v>432.28571428571428</v>
      </c>
      <c r="F1240" s="13">
        <f t="shared" si="5740"/>
        <v>445</v>
      </c>
      <c r="G1240" s="13">
        <f t="shared" si="5741"/>
        <v>4930.3644239255391</v>
      </c>
      <c r="H1240" s="5">
        <f t="shared" si="4932"/>
        <v>455</v>
      </c>
      <c r="I1240" s="5">
        <f t="shared" si="4923"/>
        <v>451</v>
      </c>
      <c r="J1240" s="8">
        <f t="shared" si="5742"/>
        <v>6.723314927536618E-2</v>
      </c>
      <c r="K1240" s="5">
        <f t="shared" si="5743"/>
        <v>17</v>
      </c>
      <c r="L1240" s="8">
        <f t="shared" si="5744"/>
        <v>12.714285714285714</v>
      </c>
      <c r="M1240" s="8">
        <f t="shared" si="5745"/>
        <v>115.44178391509614</v>
      </c>
      <c r="N1240" s="5">
        <v>644730</v>
      </c>
      <c r="O1240" s="18">
        <v>15096</v>
      </c>
    </row>
    <row r="1241" spans="1:15" x14ac:dyDescent="0.2">
      <c r="A1241" s="5" t="s">
        <v>10</v>
      </c>
      <c r="B1241" s="13">
        <v>13076721</v>
      </c>
      <c r="C1241" s="6">
        <f t="shared" si="5697"/>
        <v>44360</v>
      </c>
      <c r="D1241" s="5">
        <f t="shared" si="5738"/>
        <v>269</v>
      </c>
      <c r="E1241" s="13">
        <f t="shared" si="5739"/>
        <v>398.71428571428572</v>
      </c>
      <c r="F1241" s="13">
        <f t="shared" si="5740"/>
        <v>466.2</v>
      </c>
      <c r="G1241" s="13">
        <f t="shared" si="5741"/>
        <v>4932.4215145371682</v>
      </c>
      <c r="H1241" s="5">
        <f t="shared" si="4932"/>
        <v>456</v>
      </c>
      <c r="I1241" s="5">
        <f t="shared" si="4923"/>
        <v>452</v>
      </c>
      <c r="J1241" s="8">
        <f t="shared" si="5742"/>
        <v>6.1970139762537353E-2</v>
      </c>
      <c r="K1241" s="5">
        <f t="shared" si="5743"/>
        <v>3</v>
      </c>
      <c r="L1241" s="8">
        <f t="shared" si="5744"/>
        <v>12.142857142857142</v>
      </c>
      <c r="M1241" s="8">
        <f t="shared" si="5745"/>
        <v>115.46472544608086</v>
      </c>
      <c r="N1241" s="5">
        <v>644999</v>
      </c>
      <c r="O1241" s="18">
        <v>15099</v>
      </c>
    </row>
    <row r="1242" spans="1:15" x14ac:dyDescent="0.2">
      <c r="A1242" s="5" t="s">
        <v>10</v>
      </c>
      <c r="B1242" s="13">
        <v>13076721</v>
      </c>
      <c r="C1242" s="6">
        <f t="shared" si="5697"/>
        <v>44361</v>
      </c>
      <c r="D1242" s="5">
        <f t="shared" si="5738"/>
        <v>156</v>
      </c>
      <c r="E1242" s="13">
        <f t="shared" si="5739"/>
        <v>378.57142857142856</v>
      </c>
      <c r="F1242" s="13">
        <f t="shared" si="5740"/>
        <v>367.6</v>
      </c>
      <c r="G1242" s="13">
        <f t="shared" si="5741"/>
        <v>4933.614474148374</v>
      </c>
      <c r="H1242" s="5">
        <f t="shared" si="4932"/>
        <v>457</v>
      </c>
      <c r="I1242" s="5">
        <f t="shared" si="4923"/>
        <v>453</v>
      </c>
      <c r="J1242" s="8">
        <f t="shared" si="5742"/>
        <v>5.8802997310816889E-2</v>
      </c>
      <c r="K1242" s="5">
        <f t="shared" si="5743"/>
        <v>0</v>
      </c>
      <c r="L1242" s="8">
        <f t="shared" si="5744"/>
        <v>11.857142857142858</v>
      </c>
      <c r="M1242" s="8">
        <f t="shared" si="5745"/>
        <v>115.46472544608086</v>
      </c>
      <c r="N1242" s="5">
        <v>645155</v>
      </c>
      <c r="O1242" s="18">
        <v>15099</v>
      </c>
    </row>
    <row r="1243" spans="1:15" x14ac:dyDescent="0.2">
      <c r="A1243" s="5" t="s">
        <v>10</v>
      </c>
      <c r="B1243" s="13">
        <v>13076721</v>
      </c>
      <c r="C1243" s="6">
        <f t="shared" si="5697"/>
        <v>44362</v>
      </c>
      <c r="D1243" s="5">
        <f t="shared" ref="D1243" si="5746">N1243-N1242</f>
        <v>66</v>
      </c>
      <c r="E1243" s="13">
        <f t="shared" ref="E1243" si="5747">SUM(D1237:D1243)/7</f>
        <v>364.71428571428572</v>
      </c>
      <c r="F1243" s="13">
        <f t="shared" ref="F1243" si="5748">SUM(D1239:D1243)/5</f>
        <v>253</v>
      </c>
      <c r="G1243" s="13">
        <f t="shared" ref="G1243" si="5749">N1243/(B1243/100000)</f>
        <v>4934.1191878300378</v>
      </c>
      <c r="H1243" s="5">
        <f t="shared" si="4932"/>
        <v>458</v>
      </c>
      <c r="I1243" s="5">
        <f t="shared" si="4923"/>
        <v>454</v>
      </c>
      <c r="J1243" s="8">
        <f t="shared" ref="J1243" si="5750">E1243/(SUM(N1236:N1242)/7)*100</f>
        <v>5.6617293045830727E-2</v>
      </c>
      <c r="K1243" s="5">
        <f t="shared" ref="K1243" si="5751">O1243-O1242</f>
        <v>12</v>
      </c>
      <c r="L1243" s="8">
        <f t="shared" ref="L1243" si="5752">SUM(K1237:K1243)/7</f>
        <v>10.714285714285714</v>
      </c>
      <c r="M1243" s="8">
        <f t="shared" ref="M1243" si="5753">O1243/(B1243/100000)</f>
        <v>115.55649157001973</v>
      </c>
      <c r="N1243" s="5">
        <v>645221</v>
      </c>
      <c r="O1243" s="18">
        <v>15111</v>
      </c>
    </row>
    <row r="1244" spans="1:15" x14ac:dyDescent="0.2">
      <c r="A1244" s="5" t="s">
        <v>10</v>
      </c>
      <c r="B1244" s="13">
        <v>13076721</v>
      </c>
      <c r="C1244" s="6">
        <f t="shared" si="5697"/>
        <v>44363</v>
      </c>
      <c r="D1244" s="5">
        <f t="shared" ref="D1244" si="5754">N1244-N1243</f>
        <v>328</v>
      </c>
      <c r="E1244" s="13">
        <f t="shared" ref="E1244" si="5755">SUM(D1238:D1244)/7</f>
        <v>318.85714285714283</v>
      </c>
      <c r="F1244" s="13">
        <f t="shared" ref="F1244" si="5756">SUM(D1240:D1244)/5</f>
        <v>230.2</v>
      </c>
      <c r="G1244" s="13">
        <f t="shared" ref="G1244" si="5757">N1244/(B1244/100000)</f>
        <v>4936.6274618843663</v>
      </c>
      <c r="H1244" s="5">
        <f t="shared" si="4932"/>
        <v>459</v>
      </c>
      <c r="I1244" s="5">
        <f t="shared" si="4923"/>
        <v>455</v>
      </c>
      <c r="J1244" s="8">
        <f t="shared" ref="J1244" si="5758">E1244/(SUM(N1237:N1243)/7)*100</f>
        <v>4.9470541090692446E-2</v>
      </c>
      <c r="K1244" s="5">
        <f t="shared" ref="K1244" si="5759">O1244-O1243</f>
        <v>25</v>
      </c>
      <c r="L1244" s="8">
        <f t="shared" ref="L1244" si="5760">SUM(K1238:K1244)/7</f>
        <v>10.714285714285714</v>
      </c>
      <c r="M1244" s="8">
        <f t="shared" ref="M1244" si="5761">O1244/(B1244/100000)</f>
        <v>115.74767099489237</v>
      </c>
      <c r="N1244" s="5">
        <v>645549</v>
      </c>
      <c r="O1244" s="18">
        <v>15136</v>
      </c>
    </row>
    <row r="1245" spans="1:15" x14ac:dyDescent="0.2">
      <c r="A1245" s="5" t="s">
        <v>10</v>
      </c>
      <c r="B1245" s="13">
        <v>13076721</v>
      </c>
      <c r="C1245" s="6">
        <f t="shared" si="5697"/>
        <v>44364</v>
      </c>
      <c r="D1245" s="5">
        <f t="shared" ref="D1245" si="5762">N1245-N1244</f>
        <v>236</v>
      </c>
      <c r="E1245" s="13">
        <f t="shared" ref="E1245" si="5763">SUM(D1239:D1245)/7</f>
        <v>261.28571428571428</v>
      </c>
      <c r="F1245" s="13">
        <f t="shared" ref="F1245" si="5764">SUM(D1241:D1245)/5</f>
        <v>211</v>
      </c>
      <c r="G1245" s="13">
        <f t="shared" ref="G1245" si="5765">N1245/(B1245/100000)</f>
        <v>4938.4321956551648</v>
      </c>
      <c r="H1245" s="5">
        <f t="shared" si="4932"/>
        <v>460</v>
      </c>
      <c r="I1245" s="5">
        <f t="shared" si="4923"/>
        <v>456</v>
      </c>
      <c r="J1245" s="8">
        <f t="shared" ref="J1245" si="5766">E1245/(SUM(N1238:N1244)/7)*100</f>
        <v>4.0518315430544211E-2</v>
      </c>
      <c r="K1245" s="5">
        <f t="shared" ref="K1245" si="5767">O1245-O1244</f>
        <v>14</v>
      </c>
      <c r="L1245" s="8">
        <f t="shared" ref="L1245" si="5768">SUM(K1239:K1245)/7</f>
        <v>11.428571428571429</v>
      </c>
      <c r="M1245" s="8">
        <f t="shared" ref="M1245" si="5769">O1245/(B1245/100000)</f>
        <v>115.85473147282104</v>
      </c>
      <c r="N1245" s="5">
        <v>645785</v>
      </c>
      <c r="O1245" s="18">
        <v>15150</v>
      </c>
    </row>
    <row r="1246" spans="1:15" x14ac:dyDescent="0.2">
      <c r="A1246" s="5" t="s">
        <v>10</v>
      </c>
      <c r="B1246" s="13">
        <v>13076721</v>
      </c>
      <c r="C1246" s="6">
        <f t="shared" si="5697"/>
        <v>44365</v>
      </c>
      <c r="D1246" s="5">
        <f t="shared" ref="D1246" si="5770">N1246-N1245</f>
        <v>223</v>
      </c>
      <c r="E1246" s="13">
        <f t="shared" ref="E1246" si="5771">SUM(D1240:D1246)/7</f>
        <v>230</v>
      </c>
      <c r="F1246" s="13">
        <f t="shared" ref="F1246" si="5772">SUM(D1242:D1246)/5</f>
        <v>201.8</v>
      </c>
      <c r="G1246" s="13">
        <f t="shared" ref="G1246" si="5773">N1246/(B1246/100000)</f>
        <v>4940.137516125028</v>
      </c>
      <c r="H1246" s="5">
        <f t="shared" si="4932"/>
        <v>461</v>
      </c>
      <c r="I1246" s="5">
        <f t="shared" si="4923"/>
        <v>457</v>
      </c>
      <c r="J1246" s="8">
        <f t="shared" ref="J1246" si="5774">E1246/(SUM(N1239:N1245)/7)*100</f>
        <v>3.5652305430864749E-2</v>
      </c>
      <c r="K1246" s="5">
        <f t="shared" ref="K1246" si="5775">O1246-O1245</f>
        <v>13</v>
      </c>
      <c r="L1246" s="8">
        <f t="shared" ref="L1246" si="5776">SUM(K1240:K1246)/7</f>
        <v>12</v>
      </c>
      <c r="M1246" s="8">
        <f t="shared" ref="M1246" si="5777">O1246/(B1246/100000)</f>
        <v>115.95414477375482</v>
      </c>
      <c r="N1246" s="5">
        <v>646008</v>
      </c>
      <c r="O1246" s="18">
        <v>15163</v>
      </c>
    </row>
    <row r="1247" spans="1:15" x14ac:dyDescent="0.2">
      <c r="A1247" s="5" t="s">
        <v>10</v>
      </c>
      <c r="B1247" s="13">
        <v>13076721</v>
      </c>
      <c r="C1247" s="6">
        <f t="shared" si="5697"/>
        <v>44366</v>
      </c>
      <c r="D1247" s="5">
        <f t="shared" ref="D1247" si="5778">N1247-N1246</f>
        <v>248</v>
      </c>
      <c r="E1247" s="13">
        <f t="shared" ref="E1247" si="5779">SUM(D1241:D1247)/7</f>
        <v>218</v>
      </c>
      <c r="F1247" s="13">
        <f t="shared" ref="F1247" si="5780">SUM(D1243:D1247)/5</f>
        <v>220.2</v>
      </c>
      <c r="G1247" s="13">
        <f t="shared" ref="G1247" si="5781">N1247/(B1247/100000)</f>
        <v>4942.0340160197647</v>
      </c>
      <c r="H1247" s="5">
        <f t="shared" si="4932"/>
        <v>462</v>
      </c>
      <c r="I1247" s="5">
        <f t="shared" si="4923"/>
        <v>458</v>
      </c>
      <c r="J1247" s="8">
        <f t="shared" ref="J1247" si="5782">E1247/(SUM(N1240:N1246)/7)*100</f>
        <v>3.3780141748204234E-2</v>
      </c>
      <c r="K1247" s="5">
        <f t="shared" ref="K1247" si="5783">O1247-O1246</f>
        <v>0</v>
      </c>
      <c r="L1247" s="8">
        <f t="shared" ref="L1247" si="5784">SUM(K1241:K1247)/7</f>
        <v>9.5714285714285712</v>
      </c>
      <c r="M1247" s="8">
        <f t="shared" ref="M1247" si="5785">O1247/(B1247/100000)</f>
        <v>115.95414477375482</v>
      </c>
      <c r="N1247" s="5">
        <v>646256</v>
      </c>
      <c r="O1247" s="18">
        <v>15163</v>
      </c>
    </row>
    <row r="1248" spans="1:15" x14ac:dyDescent="0.2">
      <c r="A1248" s="5" t="s">
        <v>10</v>
      </c>
      <c r="B1248" s="13">
        <v>13076721</v>
      </c>
      <c r="C1248" s="6">
        <f t="shared" si="5697"/>
        <v>44367</v>
      </c>
      <c r="D1248" s="5">
        <f t="shared" ref="D1248" si="5786">N1248-N1247</f>
        <v>156</v>
      </c>
      <c r="E1248" s="13">
        <f t="shared" ref="E1248" si="5787">SUM(D1242:D1248)/7</f>
        <v>201.85714285714286</v>
      </c>
      <c r="F1248" s="13">
        <f t="shared" ref="F1248" si="5788">SUM(D1244:D1248)/5</f>
        <v>238.2</v>
      </c>
      <c r="G1248" s="13">
        <f t="shared" ref="G1248" si="5789">N1248/(B1248/100000)</f>
        <v>4943.2269756309706</v>
      </c>
      <c r="H1248" s="5">
        <f t="shared" si="4932"/>
        <v>463</v>
      </c>
      <c r="I1248" s="5">
        <f t="shared" si="4923"/>
        <v>459</v>
      </c>
      <c r="J1248" s="8">
        <f t="shared" ref="J1248" si="5790">E1248/(SUM(N1241:N1247)/7)*100</f>
        <v>3.1268166461715971E-2</v>
      </c>
      <c r="K1248" s="5">
        <f t="shared" ref="K1248" si="5791">O1248-O1247</f>
        <v>23</v>
      </c>
      <c r="L1248" s="8">
        <f t="shared" ref="L1248" si="5792">SUM(K1242:K1248)/7</f>
        <v>12.428571428571429</v>
      </c>
      <c r="M1248" s="8">
        <f t="shared" ref="M1248" si="5793">O1248/(B1248/100000)</f>
        <v>116.13002984463765</v>
      </c>
      <c r="N1248" s="5">
        <v>646412</v>
      </c>
      <c r="O1248" s="18">
        <v>15186</v>
      </c>
    </row>
    <row r="1249" spans="1:15" x14ac:dyDescent="0.2">
      <c r="A1249" s="5" t="s">
        <v>10</v>
      </c>
      <c r="B1249" s="13">
        <v>13076721</v>
      </c>
      <c r="C1249" s="6">
        <f t="shared" si="5697"/>
        <v>44368</v>
      </c>
      <c r="D1249" s="5">
        <f t="shared" ref="D1249" si="5794">N1249-N1248</f>
        <v>86</v>
      </c>
      <c r="E1249" s="13">
        <f t="shared" ref="E1249" si="5795">SUM(D1243:D1249)/7</f>
        <v>191.85714285714286</v>
      </c>
      <c r="F1249" s="13">
        <f t="shared" ref="F1249" si="5796">SUM(D1245:D1249)/5</f>
        <v>189.8</v>
      </c>
      <c r="G1249" s="13">
        <f t="shared" ref="G1249" si="5797">N1249/(B1249/100000)</f>
        <v>4943.8846328525324</v>
      </c>
      <c r="H1249" s="5">
        <f t="shared" si="4932"/>
        <v>464</v>
      </c>
      <c r="I1249" s="5">
        <f t="shared" si="4923"/>
        <v>460</v>
      </c>
      <c r="J1249" s="8">
        <f t="shared" ref="J1249" si="5798">E1249/(SUM(N1242:N1248)/7)*100</f>
        <v>2.9709852211735905E-2</v>
      </c>
      <c r="K1249" s="5">
        <f t="shared" ref="K1249" si="5799">O1249-O1248</f>
        <v>1</v>
      </c>
      <c r="L1249" s="8">
        <f t="shared" ref="L1249" si="5800">SUM(K1243:K1249)/7</f>
        <v>12.571428571428571</v>
      </c>
      <c r="M1249" s="8">
        <f t="shared" ref="M1249" si="5801">O1249/(B1249/100000)</f>
        <v>116.13767702163256</v>
      </c>
      <c r="N1249" s="5">
        <v>646498</v>
      </c>
      <c r="O1249" s="18">
        <v>15187</v>
      </c>
    </row>
    <row r="1250" spans="1:15" x14ac:dyDescent="0.2">
      <c r="A1250" s="5" t="s">
        <v>10</v>
      </c>
      <c r="B1250" s="13">
        <v>13076721</v>
      </c>
      <c r="C1250" s="6">
        <f t="shared" si="5697"/>
        <v>44369</v>
      </c>
      <c r="D1250" s="5">
        <f t="shared" ref="D1250" si="5802">N1250-N1249</f>
        <v>83</v>
      </c>
      <c r="E1250" s="13">
        <f t="shared" ref="E1250" si="5803">SUM(D1244:D1250)/7</f>
        <v>194.28571428571428</v>
      </c>
      <c r="F1250" s="13">
        <f t="shared" ref="F1250" si="5804">SUM(D1246:D1250)/5</f>
        <v>159.19999999999999</v>
      </c>
      <c r="G1250" s="13">
        <f t="shared" ref="G1250" si="5805">N1250/(B1250/100000)</f>
        <v>4944.5193485431091</v>
      </c>
      <c r="H1250" s="5">
        <f t="shared" si="4932"/>
        <v>465</v>
      </c>
      <c r="I1250" s="5">
        <f t="shared" si="4923"/>
        <v>461</v>
      </c>
      <c r="J1250" s="8">
        <f t="shared" ref="J1250" si="5806">E1250/(SUM(N1243:N1249)/7)*100</f>
        <v>3.0076990460949783E-2</v>
      </c>
      <c r="K1250" s="5">
        <f t="shared" ref="K1250" si="5807">O1250-O1249</f>
        <v>14</v>
      </c>
      <c r="L1250" s="8">
        <f t="shared" ref="L1250" si="5808">SUM(K1244:K1250)/7</f>
        <v>12.857142857142858</v>
      </c>
      <c r="M1250" s="8">
        <f t="shared" ref="M1250" si="5809">O1250/(B1250/100000)</f>
        <v>116.24473749956124</v>
      </c>
      <c r="N1250" s="5">
        <v>646581</v>
      </c>
      <c r="O1250" s="18">
        <v>15201</v>
      </c>
    </row>
    <row r="1251" spans="1:15" x14ac:dyDescent="0.2">
      <c r="A1251" s="5" t="s">
        <v>10</v>
      </c>
      <c r="B1251" s="13">
        <v>13076721</v>
      </c>
      <c r="C1251" s="6">
        <f t="shared" si="5697"/>
        <v>44370</v>
      </c>
      <c r="D1251" s="5">
        <f t="shared" ref="D1251" si="5810">N1251-N1250</f>
        <v>263</v>
      </c>
      <c r="E1251" s="13">
        <f t="shared" ref="E1251" si="5811">SUM(D1245:D1251)/7</f>
        <v>185</v>
      </c>
      <c r="F1251" s="13">
        <f t="shared" ref="F1251" si="5812">SUM(D1247:D1251)/5</f>
        <v>167.2</v>
      </c>
      <c r="G1251" s="13">
        <f t="shared" ref="G1251" si="5813">N1251/(B1251/100000)</f>
        <v>4946.5305560927691</v>
      </c>
      <c r="H1251" s="5">
        <f t="shared" si="4932"/>
        <v>466</v>
      </c>
      <c r="I1251" s="5">
        <f t="shared" si="4923"/>
        <v>462</v>
      </c>
      <c r="J1251" s="8">
        <f t="shared" ref="J1251" si="5814">E1251/(SUM(N1244:N1250)/7)*100</f>
        <v>2.8630875934565952E-2</v>
      </c>
      <c r="K1251" s="5">
        <f t="shared" ref="K1251" si="5815">O1251-O1250</f>
        <v>0</v>
      </c>
      <c r="L1251" s="8">
        <f t="shared" ref="L1251" si="5816">SUM(K1245:K1251)/7</f>
        <v>9.2857142857142865</v>
      </c>
      <c r="M1251" s="8">
        <f t="shared" ref="M1251" si="5817">O1251/(B1251/100000)</f>
        <v>116.24473749956124</v>
      </c>
      <c r="N1251" s="5">
        <v>646844</v>
      </c>
      <c r="O1251" s="18">
        <v>15201</v>
      </c>
    </row>
    <row r="1252" spans="1:15" x14ac:dyDescent="0.2">
      <c r="A1252" s="5" t="s">
        <v>10</v>
      </c>
      <c r="B1252" s="13">
        <v>13076721</v>
      </c>
      <c r="C1252" s="6">
        <f t="shared" si="5697"/>
        <v>44371</v>
      </c>
      <c r="D1252" s="5">
        <f t="shared" ref="D1252" si="5818">N1252-N1251</f>
        <v>135</v>
      </c>
      <c r="E1252" s="13">
        <f t="shared" ref="E1252" si="5819">SUM(D1246:D1252)/7</f>
        <v>170.57142857142858</v>
      </c>
      <c r="F1252" s="13">
        <f t="shared" ref="F1252" si="5820">SUM(D1248:D1252)/5</f>
        <v>144.6</v>
      </c>
      <c r="G1252" s="13">
        <f t="shared" ref="G1252" si="5821">N1252/(B1252/100000)</f>
        <v>4947.5629249870817</v>
      </c>
      <c r="H1252" s="5">
        <f t="shared" si="4932"/>
        <v>467</v>
      </c>
      <c r="I1252" s="5">
        <f t="shared" si="4923"/>
        <v>463</v>
      </c>
      <c r="J1252" s="8">
        <f t="shared" ref="J1252" si="5822">E1252/(SUM(N1245:N1251)/7)*100</f>
        <v>2.6390332916038955E-2</v>
      </c>
      <c r="K1252" s="5">
        <f t="shared" ref="K1252" si="5823">O1252-O1251</f>
        <v>28</v>
      </c>
      <c r="L1252" s="8">
        <f t="shared" ref="L1252" si="5824">SUM(K1246:K1252)/7</f>
        <v>11.285714285714286</v>
      </c>
      <c r="M1252" s="8">
        <f t="shared" ref="M1252" si="5825">O1252/(B1252/100000)</f>
        <v>116.45885845541859</v>
      </c>
      <c r="N1252" s="5">
        <v>646979</v>
      </c>
      <c r="O1252" s="18">
        <v>15229</v>
      </c>
    </row>
    <row r="1253" spans="1:15" x14ac:dyDescent="0.2">
      <c r="A1253" s="5" t="s">
        <v>10</v>
      </c>
      <c r="B1253" s="13">
        <v>13076721</v>
      </c>
      <c r="C1253" s="6">
        <f t="shared" si="5697"/>
        <v>44372</v>
      </c>
      <c r="D1253" s="5">
        <f t="shared" ref="D1253" si="5826">N1253-N1252</f>
        <v>128</v>
      </c>
      <c r="E1253" s="13">
        <f t="shared" ref="E1253" si="5827">SUM(D1247:D1253)/7</f>
        <v>157</v>
      </c>
      <c r="F1253" s="13">
        <f t="shared" ref="F1253" si="5828">SUM(D1249:D1253)/5</f>
        <v>139</v>
      </c>
      <c r="G1253" s="13">
        <f t="shared" ref="G1253" si="5829">N1253/(B1253/100000)</f>
        <v>4948.5417636424299</v>
      </c>
      <c r="H1253" s="5">
        <f t="shared" si="4932"/>
        <v>468</v>
      </c>
      <c r="I1253" s="5">
        <f t="shared" si="4923"/>
        <v>464</v>
      </c>
      <c r="J1253" s="8">
        <f t="shared" ref="J1253" si="5830">E1253/(SUM(N1246:N1252)/7)*100</f>
        <v>2.4284190881253182E-2</v>
      </c>
      <c r="K1253" s="5">
        <f t="shared" ref="K1253" si="5831">O1253-O1252</f>
        <v>4</v>
      </c>
      <c r="L1253" s="8">
        <f t="shared" ref="L1253" si="5832">SUM(K1247:K1253)/7</f>
        <v>10</v>
      </c>
      <c r="M1253" s="8">
        <f t="shared" ref="M1253" si="5833">O1253/(B1253/100000)</f>
        <v>116.48944716339822</v>
      </c>
      <c r="N1253" s="5">
        <v>647107</v>
      </c>
      <c r="O1253" s="18">
        <v>15233</v>
      </c>
    </row>
    <row r="1254" spans="1:15" x14ac:dyDescent="0.2">
      <c r="A1254" s="5" t="s">
        <v>10</v>
      </c>
      <c r="B1254" s="13">
        <v>13076721</v>
      </c>
      <c r="C1254" s="6">
        <f t="shared" si="5697"/>
        <v>44373</v>
      </c>
      <c r="D1254" s="5">
        <f t="shared" ref="D1254" si="5834">N1254-N1253</f>
        <v>8</v>
      </c>
      <c r="E1254" s="13">
        <f t="shared" ref="E1254" si="5835">SUM(D1248:D1254)/7</f>
        <v>122.71428571428571</v>
      </c>
      <c r="F1254" s="13">
        <f t="shared" ref="F1254" si="5836">SUM(D1250:D1254)/5</f>
        <v>123.4</v>
      </c>
      <c r="G1254" s="13">
        <f t="shared" ref="G1254" si="5837">N1254/(B1254/100000)</f>
        <v>4948.6029410583888</v>
      </c>
      <c r="H1254" s="5">
        <f t="shared" si="4932"/>
        <v>469</v>
      </c>
      <c r="I1254" s="5">
        <f t="shared" si="4923"/>
        <v>465</v>
      </c>
      <c r="J1254" s="8">
        <f t="shared" ref="J1254" si="5838">E1254/(SUM(N1247:N1253)/7)*100</f>
        <v>1.8976392616482245E-2</v>
      </c>
      <c r="K1254" s="5">
        <f t="shared" ref="K1254" si="5839">O1254-O1253</f>
        <v>7</v>
      </c>
      <c r="L1254" s="8">
        <f t="shared" ref="L1254" si="5840">SUM(K1248:K1254)/7</f>
        <v>11</v>
      </c>
      <c r="M1254" s="8">
        <f t="shared" ref="M1254" si="5841">O1254/(B1254/100000)</f>
        <v>116.54297740236255</v>
      </c>
      <c r="N1254" s="5">
        <v>647115</v>
      </c>
      <c r="O1254" s="18">
        <v>15240</v>
      </c>
    </row>
    <row r="1255" spans="1:15" x14ac:dyDescent="0.2">
      <c r="A1255" s="5" t="s">
        <v>10</v>
      </c>
      <c r="B1255" s="13">
        <v>13076721</v>
      </c>
      <c r="C1255" s="6">
        <f t="shared" si="5697"/>
        <v>44374</v>
      </c>
      <c r="D1255" s="5">
        <f t="shared" ref="D1255" si="5842">N1255-N1254</f>
        <v>112</v>
      </c>
      <c r="E1255" s="13">
        <f t="shared" ref="E1255" si="5843">SUM(D1249:D1255)/7</f>
        <v>116.42857142857143</v>
      </c>
      <c r="F1255" s="13">
        <f t="shared" ref="F1255" si="5844">SUM(D1251:D1255)/5</f>
        <v>129.19999999999999</v>
      </c>
      <c r="G1255" s="13">
        <f t="shared" ref="G1255" si="5845">N1255/(B1255/100000)</f>
        <v>4949.4594248818184</v>
      </c>
      <c r="H1255" s="5">
        <f t="shared" si="4932"/>
        <v>470</v>
      </c>
      <c r="I1255" s="5">
        <f t="shared" si="4923"/>
        <v>466</v>
      </c>
      <c r="J1255" s="8">
        <f t="shared" ref="J1255" si="5846">E1255/(SUM(N1248:N1254)/7)*100</f>
        <v>1.8000961229242572E-2</v>
      </c>
      <c r="K1255" s="5">
        <f t="shared" ref="K1255" si="5847">O1255-O1254</f>
        <v>1</v>
      </c>
      <c r="L1255" s="8">
        <f t="shared" ref="L1255" si="5848">SUM(K1249:K1255)/7</f>
        <v>7.8571428571428568</v>
      </c>
      <c r="M1255" s="8">
        <f t="shared" ref="M1255" si="5849">O1255/(B1255/100000)</f>
        <v>116.55062457935746</v>
      </c>
      <c r="N1255" s="5">
        <v>647227</v>
      </c>
      <c r="O1255" s="18">
        <v>15241</v>
      </c>
    </row>
    <row r="1256" spans="1:15" x14ac:dyDescent="0.2">
      <c r="A1256" s="5" t="s">
        <v>10</v>
      </c>
      <c r="B1256" s="13">
        <v>13076721</v>
      </c>
      <c r="C1256" s="6">
        <f t="shared" si="5697"/>
        <v>44375</v>
      </c>
      <c r="D1256" s="5">
        <f t="shared" ref="D1256" si="5850">N1256-N1255</f>
        <v>66</v>
      </c>
      <c r="E1256" s="13">
        <f t="shared" ref="E1256" si="5851">SUM(D1250:D1256)/7</f>
        <v>113.57142857142857</v>
      </c>
      <c r="F1256" s="13">
        <f t="shared" ref="F1256" si="5852">SUM(D1252:D1256)/5</f>
        <v>89.8</v>
      </c>
      <c r="G1256" s="13">
        <f t="shared" ref="G1256" si="5853">N1256/(B1256/100000)</f>
        <v>4949.9641385634823</v>
      </c>
      <c r="H1256" s="5">
        <f t="shared" si="4932"/>
        <v>471</v>
      </c>
      <c r="I1256" s="5">
        <f t="shared" si="4923"/>
        <v>467</v>
      </c>
      <c r="J1256" s="8">
        <f t="shared" ref="J1256" si="5854">E1256/(SUM(N1249:N1255)/7)*100</f>
        <v>1.7556059589903698E-2</v>
      </c>
      <c r="K1256" s="5">
        <f t="shared" ref="K1256" si="5855">O1256-O1255</f>
        <v>2</v>
      </c>
      <c r="L1256" s="8">
        <f t="shared" ref="L1256" si="5856">SUM(K1250:K1256)/7</f>
        <v>8</v>
      </c>
      <c r="M1256" s="8">
        <f t="shared" ref="M1256" si="5857">O1256/(B1256/100000)</f>
        <v>116.56591893334728</v>
      </c>
      <c r="N1256" s="5">
        <v>647293</v>
      </c>
      <c r="O1256" s="18">
        <v>15243</v>
      </c>
    </row>
    <row r="1257" spans="1:15" x14ac:dyDescent="0.2">
      <c r="A1257" s="5" t="s">
        <v>10</v>
      </c>
      <c r="B1257" s="13">
        <v>13076721</v>
      </c>
      <c r="C1257" s="6">
        <f t="shared" si="5697"/>
        <v>44376</v>
      </c>
      <c r="D1257" s="5">
        <f t="shared" ref="D1257" si="5858">N1257-N1256</f>
        <v>66</v>
      </c>
      <c r="E1257" s="13">
        <f t="shared" ref="E1257" si="5859">SUM(D1251:D1257)/7</f>
        <v>111.14285714285714</v>
      </c>
      <c r="F1257" s="13">
        <f t="shared" ref="F1257" si="5860">SUM(D1253:D1257)/5</f>
        <v>76</v>
      </c>
      <c r="G1257" s="13">
        <f t="shared" ref="G1257" si="5861">N1257/(B1257/100000)</f>
        <v>4950.4688522451461</v>
      </c>
      <c r="H1257" s="5">
        <f t="shared" si="4932"/>
        <v>472</v>
      </c>
      <c r="I1257" s="5">
        <f t="shared" si="4923"/>
        <v>468</v>
      </c>
      <c r="J1257" s="8">
        <f t="shared" ref="J1257" si="5862">E1257/(SUM(N1250:N1256)/7)*100</f>
        <v>1.7177631279715864E-2</v>
      </c>
      <c r="K1257" s="5">
        <f t="shared" ref="K1257" si="5863">O1257-O1256</f>
        <v>6</v>
      </c>
      <c r="L1257" s="8">
        <f t="shared" ref="L1257" si="5864">SUM(K1251:K1257)/7</f>
        <v>6.8571428571428568</v>
      </c>
      <c r="M1257" s="8">
        <f t="shared" ref="M1257" si="5865">O1257/(B1257/100000)</f>
        <v>116.61180199531671</v>
      </c>
      <c r="N1257" s="5">
        <v>647359</v>
      </c>
      <c r="O1257" s="18">
        <v>15249</v>
      </c>
    </row>
    <row r="1258" spans="1:15" x14ac:dyDescent="0.2">
      <c r="A1258" s="5" t="s">
        <v>10</v>
      </c>
      <c r="B1258" s="13">
        <v>13076721</v>
      </c>
      <c r="C1258" s="6">
        <f t="shared" si="5697"/>
        <v>44377</v>
      </c>
      <c r="D1258" s="5">
        <f t="shared" ref="D1258" si="5866">N1258-N1257</f>
        <v>132</v>
      </c>
      <c r="E1258" s="13">
        <f t="shared" ref="E1258" si="5867">SUM(D1252:D1258)/7</f>
        <v>92.428571428571431</v>
      </c>
      <c r="F1258" s="13">
        <f t="shared" ref="F1258" si="5868">SUM(D1254:D1258)/5</f>
        <v>76.8</v>
      </c>
      <c r="G1258" s="13">
        <f t="shared" ref="G1258" si="5869">N1258/(B1258/100000)</f>
        <v>4951.4782796084737</v>
      </c>
      <c r="H1258" s="5">
        <f t="shared" si="4932"/>
        <v>473</v>
      </c>
      <c r="I1258" s="5">
        <f t="shared" si="4923"/>
        <v>469</v>
      </c>
      <c r="J1258" s="8">
        <f t="shared" ref="J1258" si="5870">E1258/(SUM(N1251:N1257)/7)*100</f>
        <v>1.4282800329541953E-2</v>
      </c>
      <c r="K1258" s="5">
        <f t="shared" ref="K1258" si="5871">O1258-O1257</f>
        <v>7</v>
      </c>
      <c r="L1258" s="8">
        <f t="shared" ref="L1258" si="5872">SUM(K1252:K1258)/7</f>
        <v>7.8571428571428568</v>
      </c>
      <c r="M1258" s="8">
        <f t="shared" ref="M1258" si="5873">O1258/(B1258/100000)</f>
        <v>116.66533223428105</v>
      </c>
      <c r="N1258" s="5">
        <v>647491</v>
      </c>
      <c r="O1258" s="18">
        <v>15256</v>
      </c>
    </row>
    <row r="1259" spans="1:15" x14ac:dyDescent="0.2">
      <c r="A1259" s="5" t="s">
        <v>10</v>
      </c>
      <c r="B1259" s="13">
        <v>13076721</v>
      </c>
      <c r="C1259" s="6">
        <f t="shared" si="5697"/>
        <v>44378</v>
      </c>
      <c r="D1259" s="5">
        <f t="shared" ref="D1259" si="5874">N1259-N1258</f>
        <v>125</v>
      </c>
      <c r="E1259" s="13">
        <f t="shared" ref="E1259" si="5875">SUM(D1253:D1259)/7</f>
        <v>91</v>
      </c>
      <c r="F1259" s="13">
        <f t="shared" ref="F1259" si="5876">SUM(D1255:D1259)/5</f>
        <v>100.2</v>
      </c>
      <c r="G1259" s="13">
        <f t="shared" ref="G1259" si="5877">N1259/(B1259/100000)</f>
        <v>4952.4341767328369</v>
      </c>
      <c r="H1259" s="5">
        <f t="shared" si="4932"/>
        <v>474</v>
      </c>
      <c r="I1259" s="5">
        <f t="shared" si="4923"/>
        <v>470</v>
      </c>
      <c r="J1259" s="8">
        <f t="shared" ref="J1259" si="5878">E1259/(SUM(N1252:N1258)/7)*100</f>
        <v>1.4060037906921667E-2</v>
      </c>
      <c r="K1259" s="5">
        <f t="shared" ref="K1259" si="5879">O1259-O1258</f>
        <v>6</v>
      </c>
      <c r="L1259" s="8">
        <f t="shared" ref="L1259" si="5880">SUM(K1253:K1259)/7</f>
        <v>4.7142857142857144</v>
      </c>
      <c r="M1259" s="8">
        <f t="shared" ref="M1259" si="5881">O1259/(B1259/100000)</f>
        <v>116.71121529625049</v>
      </c>
      <c r="N1259" s="5">
        <v>647616</v>
      </c>
      <c r="O1259" s="18">
        <v>15262</v>
      </c>
    </row>
    <row r="1260" spans="1:15" x14ac:dyDescent="0.2">
      <c r="A1260" s="5" t="s">
        <v>10</v>
      </c>
      <c r="B1260" s="13">
        <v>13076721</v>
      </c>
      <c r="C1260" s="6">
        <f t="shared" si="5697"/>
        <v>44379</v>
      </c>
      <c r="D1260" s="5">
        <f t="shared" ref="D1260" si="5882">N1260-N1259</f>
        <v>128</v>
      </c>
      <c r="E1260" s="13">
        <f t="shared" ref="E1260" si="5883">SUM(D1254:D1260)/7</f>
        <v>91</v>
      </c>
      <c r="F1260" s="13">
        <f t="shared" ref="F1260" si="5884">SUM(D1256:D1260)/5</f>
        <v>103.4</v>
      </c>
      <c r="G1260" s="13">
        <f t="shared" ref="G1260" si="5885">N1260/(B1260/100000)</f>
        <v>4953.4130153881842</v>
      </c>
      <c r="H1260" s="5">
        <f t="shared" si="4932"/>
        <v>475</v>
      </c>
      <c r="I1260" s="5">
        <f t="shared" si="4923"/>
        <v>471</v>
      </c>
      <c r="J1260" s="8">
        <f t="shared" ref="J1260" si="5886">E1260/(SUM(N1253:N1259)/7)*100</f>
        <v>1.4058061338168544E-2</v>
      </c>
      <c r="K1260" s="5">
        <f t="shared" ref="K1260" si="5887">O1260-O1259</f>
        <v>5</v>
      </c>
      <c r="L1260" s="8">
        <f t="shared" ref="L1260" si="5888">SUM(K1254:K1260)/7</f>
        <v>4.8571428571428568</v>
      </c>
      <c r="M1260" s="8">
        <f t="shared" ref="M1260" si="5889">O1260/(B1260/100000)</f>
        <v>116.74945118122501</v>
      </c>
      <c r="N1260" s="5">
        <v>647744</v>
      </c>
      <c r="O1260" s="18">
        <v>15267</v>
      </c>
    </row>
    <row r="1261" spans="1:15" customFormat="1" x14ac:dyDescent="0.2">
      <c r="A1261" t="s">
        <v>10</v>
      </c>
      <c r="B1261">
        <v>13076721</v>
      </c>
      <c r="C1261" s="6">
        <f t="shared" si="5697"/>
        <v>44380</v>
      </c>
      <c r="D1261" s="5">
        <f t="shared" ref="D1261:D1266" si="5890">N1261-N1260</f>
        <v>0</v>
      </c>
      <c r="E1261" s="13">
        <f t="shared" ref="E1261:E1266" si="5891">SUM(D1255:D1261)/7</f>
        <v>89.857142857142861</v>
      </c>
      <c r="F1261" s="13">
        <f t="shared" ref="F1261:F1266" si="5892">SUM(D1257:D1261)/5</f>
        <v>90.2</v>
      </c>
      <c r="G1261" s="13">
        <f t="shared" ref="G1261:G1266" si="5893">N1261/(B1261/100000)</f>
        <v>4953.4130153881842</v>
      </c>
      <c r="H1261" s="5">
        <f t="shared" si="4932"/>
        <v>476</v>
      </c>
      <c r="I1261" s="5">
        <f t="shared" si="4923"/>
        <v>472</v>
      </c>
      <c r="J1261" s="8">
        <f t="shared" ref="J1261:J1266" si="5894">E1261/(SUM(N1254:N1260)/7)*100</f>
        <v>1.3879556780957867E-2</v>
      </c>
      <c r="K1261" s="5">
        <f t="shared" ref="K1261:K1266" si="5895">O1261-O1260</f>
        <v>0</v>
      </c>
      <c r="L1261" s="8">
        <f t="shared" ref="L1261:L1266" si="5896">SUM(K1255:K1261)/7</f>
        <v>3.8571428571428572</v>
      </c>
      <c r="M1261" s="8">
        <f t="shared" ref="M1261:M1266" si="5897">O1261/(B1261/100000)</f>
        <v>116.74945118122501</v>
      </c>
      <c r="N1261">
        <v>647744</v>
      </c>
      <c r="O1261">
        <v>15267</v>
      </c>
    </row>
    <row r="1262" spans="1:15" customFormat="1" x14ac:dyDescent="0.2">
      <c r="A1262" t="s">
        <v>10</v>
      </c>
      <c r="B1262">
        <v>13076721</v>
      </c>
      <c r="C1262" s="6">
        <f t="shared" si="5697"/>
        <v>44381</v>
      </c>
      <c r="D1262" s="5">
        <f t="shared" si="5890"/>
        <v>189</v>
      </c>
      <c r="E1262" s="13">
        <f t="shared" si="5891"/>
        <v>100.85714285714286</v>
      </c>
      <c r="F1262" s="13">
        <f t="shared" si="5892"/>
        <v>114.8</v>
      </c>
      <c r="G1262" s="13">
        <f t="shared" si="5893"/>
        <v>4954.8583318402216</v>
      </c>
      <c r="H1262" s="5">
        <f t="shared" si="4932"/>
        <v>477</v>
      </c>
      <c r="I1262" s="5">
        <f t="shared" si="4923"/>
        <v>473</v>
      </c>
      <c r="J1262" s="8">
        <f t="shared" si="5894"/>
        <v>1.5576482071380886E-2</v>
      </c>
      <c r="K1262" s="5">
        <f t="shared" si="5895"/>
        <v>0</v>
      </c>
      <c r="L1262" s="8">
        <f t="shared" si="5896"/>
        <v>3.7142857142857144</v>
      </c>
      <c r="M1262" s="8">
        <f t="shared" si="5897"/>
        <v>116.74945118122501</v>
      </c>
      <c r="N1262">
        <v>647933</v>
      </c>
      <c r="O1262">
        <v>15267</v>
      </c>
    </row>
    <row r="1263" spans="1:15" customFormat="1" x14ac:dyDescent="0.2">
      <c r="A1263" t="s">
        <v>10</v>
      </c>
      <c r="B1263">
        <v>13076721</v>
      </c>
      <c r="C1263" s="6">
        <f t="shared" si="5697"/>
        <v>44382</v>
      </c>
      <c r="D1263" s="5">
        <f t="shared" si="5890"/>
        <v>58</v>
      </c>
      <c r="E1263" s="13">
        <f t="shared" si="5891"/>
        <v>99.714285714285708</v>
      </c>
      <c r="F1263" s="13">
        <f t="shared" si="5892"/>
        <v>100</v>
      </c>
      <c r="G1263" s="13">
        <f t="shared" si="5893"/>
        <v>4955.3018681059266</v>
      </c>
      <c r="H1263" s="5">
        <f t="shared" si="4932"/>
        <v>478</v>
      </c>
      <c r="I1263" s="5">
        <f t="shared" si="4923"/>
        <v>474</v>
      </c>
      <c r="J1263" s="8">
        <f t="shared" si="5894"/>
        <v>1.5397579624016694E-2</v>
      </c>
      <c r="K1263" s="5">
        <f t="shared" si="5895"/>
        <v>5</v>
      </c>
      <c r="L1263" s="8">
        <f t="shared" si="5896"/>
        <v>4.1428571428571432</v>
      </c>
      <c r="M1263" s="8">
        <f t="shared" si="5897"/>
        <v>116.78768706619954</v>
      </c>
      <c r="N1263">
        <v>647991</v>
      </c>
      <c r="O1263">
        <v>15272</v>
      </c>
    </row>
    <row r="1264" spans="1:15" customFormat="1" x14ac:dyDescent="0.2">
      <c r="A1264" t="s">
        <v>10</v>
      </c>
      <c r="B1264">
        <v>13076721</v>
      </c>
      <c r="C1264" s="6">
        <f t="shared" si="5697"/>
        <v>44383</v>
      </c>
      <c r="D1264" s="5">
        <f t="shared" si="5890"/>
        <v>65</v>
      </c>
      <c r="E1264" s="13">
        <f t="shared" si="5891"/>
        <v>99.571428571428569</v>
      </c>
      <c r="F1264" s="13">
        <f t="shared" si="5892"/>
        <v>88</v>
      </c>
      <c r="G1264" s="13">
        <f t="shared" si="5893"/>
        <v>4955.7989346105951</v>
      </c>
      <c r="H1264" s="5">
        <f t="shared" si="4932"/>
        <v>479</v>
      </c>
      <c r="I1264" s="5">
        <f t="shared" si="4923"/>
        <v>475</v>
      </c>
      <c r="J1264" s="8">
        <f t="shared" si="5894"/>
        <v>1.5373152960886904E-2</v>
      </c>
      <c r="K1264" s="5">
        <f t="shared" si="5895"/>
        <v>6</v>
      </c>
      <c r="L1264" s="8">
        <f t="shared" si="5896"/>
        <v>4.1428571428571432</v>
      </c>
      <c r="M1264" s="8">
        <f t="shared" si="5897"/>
        <v>116.83357012816897</v>
      </c>
      <c r="N1264">
        <v>648056</v>
      </c>
      <c r="O1264">
        <v>15278</v>
      </c>
    </row>
    <row r="1265" spans="1:15" customFormat="1" x14ac:dyDescent="0.2">
      <c r="A1265" t="s">
        <v>10</v>
      </c>
      <c r="B1265">
        <v>13076721</v>
      </c>
      <c r="C1265" s="6">
        <f t="shared" si="5697"/>
        <v>44384</v>
      </c>
      <c r="D1265" s="5">
        <f t="shared" si="5890"/>
        <v>174</v>
      </c>
      <c r="E1265" s="13">
        <f t="shared" si="5891"/>
        <v>105.57142857142857</v>
      </c>
      <c r="F1265" s="13">
        <f t="shared" si="5892"/>
        <v>97.2</v>
      </c>
      <c r="G1265" s="13">
        <f t="shared" si="5893"/>
        <v>4957.1295434077092</v>
      </c>
      <c r="H1265" s="5">
        <f t="shared" si="4932"/>
        <v>480</v>
      </c>
      <c r="I1265" s="5">
        <f t="shared" si="4923"/>
        <v>476</v>
      </c>
      <c r="J1265" s="8">
        <f t="shared" si="5894"/>
        <v>1.6297006885981596E-2</v>
      </c>
      <c r="K1265" s="5">
        <f t="shared" si="5895"/>
        <v>0</v>
      </c>
      <c r="L1265" s="8">
        <f t="shared" si="5896"/>
        <v>3.1428571428571428</v>
      </c>
      <c r="M1265" s="8">
        <f t="shared" si="5897"/>
        <v>116.83357012816897</v>
      </c>
      <c r="N1265">
        <v>648230</v>
      </c>
      <c r="O1265">
        <v>15278</v>
      </c>
    </row>
    <row r="1266" spans="1:15" customFormat="1" x14ac:dyDescent="0.2">
      <c r="A1266" t="s">
        <v>10</v>
      </c>
      <c r="B1266">
        <v>13076721</v>
      </c>
      <c r="C1266" s="6">
        <f t="shared" si="5697"/>
        <v>44385</v>
      </c>
      <c r="D1266" s="5">
        <f t="shared" si="5890"/>
        <v>187</v>
      </c>
      <c r="E1266" s="13">
        <f t="shared" si="5891"/>
        <v>114.42857142857143</v>
      </c>
      <c r="F1266" s="13">
        <f t="shared" si="5892"/>
        <v>134.6</v>
      </c>
      <c r="G1266" s="13">
        <f t="shared" si="5893"/>
        <v>4958.5595655057559</v>
      </c>
      <c r="H1266" s="5">
        <f t="shared" si="4932"/>
        <v>481</v>
      </c>
      <c r="I1266" s="5">
        <f t="shared" si="4923"/>
        <v>477</v>
      </c>
      <c r="J1266" s="8">
        <f t="shared" si="5894"/>
        <v>1.7661401173105103E-2</v>
      </c>
      <c r="K1266" s="5">
        <f t="shared" si="5895"/>
        <v>6</v>
      </c>
      <c r="L1266" s="8">
        <f t="shared" si="5896"/>
        <v>3.1428571428571428</v>
      </c>
      <c r="M1266" s="8">
        <f t="shared" si="5897"/>
        <v>116.87945319013841</v>
      </c>
      <c r="N1266">
        <v>648417</v>
      </c>
      <c r="O1266">
        <v>15284</v>
      </c>
    </row>
    <row r="1267" spans="1:15" customFormat="1" x14ac:dyDescent="0.2">
      <c r="A1267" t="s">
        <v>10</v>
      </c>
      <c r="B1267">
        <v>13076721</v>
      </c>
      <c r="C1267" s="6">
        <f t="shared" si="5697"/>
        <v>44386</v>
      </c>
      <c r="D1267" s="5">
        <f t="shared" ref="D1267" si="5898">N1267-N1266</f>
        <v>152</v>
      </c>
      <c r="E1267" s="13">
        <f t="shared" ref="E1267" si="5899">SUM(D1261:D1267)/7</f>
        <v>117.85714285714286</v>
      </c>
      <c r="F1267" s="13">
        <f t="shared" ref="F1267" si="5900">SUM(D1263:D1267)/5</f>
        <v>127.2</v>
      </c>
      <c r="G1267" s="13">
        <f t="shared" ref="G1267" si="5901">N1267/(B1267/100000)</f>
        <v>4959.7219364089815</v>
      </c>
      <c r="H1267" s="5">
        <f t="shared" si="4932"/>
        <v>482</v>
      </c>
      <c r="I1267" s="5">
        <f t="shared" si="4923"/>
        <v>478</v>
      </c>
      <c r="J1267" s="8">
        <f t="shared" ref="J1267" si="5902">E1267/(SUM(N1260:N1266)/7)*100</f>
        <v>1.8187369588293069E-2</v>
      </c>
      <c r="K1267" s="5">
        <f t="shared" ref="K1267" si="5903">O1267-O1266</f>
        <v>5</v>
      </c>
      <c r="L1267" s="8">
        <f t="shared" ref="L1267" si="5904">SUM(K1261:K1267)/7</f>
        <v>3.1428571428571428</v>
      </c>
      <c r="M1267" s="8">
        <f t="shared" ref="M1267" si="5905">O1267/(B1267/100000)</f>
        <v>116.91768907511293</v>
      </c>
      <c r="N1267">
        <v>648569</v>
      </c>
      <c r="O1267">
        <v>15289</v>
      </c>
    </row>
    <row r="1268" spans="1:15" customFormat="1" x14ac:dyDescent="0.2">
      <c r="A1268" t="s">
        <v>10</v>
      </c>
      <c r="B1268">
        <v>13076721</v>
      </c>
      <c r="C1268" s="6">
        <f t="shared" si="5697"/>
        <v>44387</v>
      </c>
      <c r="D1268" s="5">
        <f t="shared" ref="D1268:D1270" si="5906">N1268-N1267</f>
        <v>0</v>
      </c>
      <c r="E1268" s="13">
        <f t="shared" ref="E1268:E1270" si="5907">SUM(D1262:D1268)/7</f>
        <v>117.85714285714286</v>
      </c>
      <c r="F1268" s="13">
        <f t="shared" ref="F1268:F1270" si="5908">SUM(D1264:D1268)/5</f>
        <v>115.6</v>
      </c>
      <c r="G1268" s="13">
        <f t="shared" ref="G1268:G1270" si="5909">N1268/(B1268/100000)</f>
        <v>4959.7219364089815</v>
      </c>
      <c r="H1268" s="5">
        <f t="shared" si="4932"/>
        <v>483</v>
      </c>
      <c r="I1268" s="5">
        <f t="shared" si="4923"/>
        <v>479</v>
      </c>
      <c r="J1268" s="8">
        <f t="shared" ref="J1268:J1270" si="5910">E1268/(SUM(N1261:N1267)/7)*100</f>
        <v>1.8184062385660824E-2</v>
      </c>
      <c r="K1268" s="5">
        <f t="shared" ref="K1268:K1270" si="5911">O1268-O1267</f>
        <v>0</v>
      </c>
      <c r="L1268" s="8">
        <f t="shared" ref="L1268:L1270" si="5912">SUM(K1262:K1268)/7</f>
        <v>3.1428571428571428</v>
      </c>
      <c r="M1268" s="8">
        <f t="shared" ref="M1268:M1270" si="5913">O1268/(B1268/100000)</f>
        <v>116.91768907511293</v>
      </c>
      <c r="N1268">
        <v>648569</v>
      </c>
      <c r="O1268">
        <v>15289</v>
      </c>
    </row>
    <row r="1269" spans="1:15" customFormat="1" x14ac:dyDescent="0.2">
      <c r="A1269" t="s">
        <v>10</v>
      </c>
      <c r="B1269">
        <v>13076721</v>
      </c>
      <c r="C1269" s="6">
        <f t="shared" si="5697"/>
        <v>44388</v>
      </c>
      <c r="D1269" s="5">
        <f t="shared" si="5906"/>
        <v>317</v>
      </c>
      <c r="E1269" s="13">
        <f t="shared" si="5907"/>
        <v>136.14285714285714</v>
      </c>
      <c r="F1269" s="13">
        <f t="shared" si="5908"/>
        <v>166</v>
      </c>
      <c r="G1269" s="13">
        <f t="shared" si="5909"/>
        <v>4962.1460915163671</v>
      </c>
      <c r="H1269" s="5">
        <f t="shared" si="4932"/>
        <v>484</v>
      </c>
      <c r="I1269" s="5">
        <f t="shared" si="4923"/>
        <v>480</v>
      </c>
      <c r="J1269" s="8">
        <f t="shared" si="5910"/>
        <v>2.100152828540041E-2</v>
      </c>
      <c r="K1269" s="5">
        <f t="shared" si="5911"/>
        <v>0</v>
      </c>
      <c r="L1269" s="8">
        <f t="shared" si="5912"/>
        <v>3.1428571428571428</v>
      </c>
      <c r="M1269" s="8">
        <f t="shared" si="5913"/>
        <v>116.91768907511293</v>
      </c>
      <c r="N1269">
        <v>648886</v>
      </c>
      <c r="O1269">
        <v>15289</v>
      </c>
    </row>
    <row r="1270" spans="1:15" customFormat="1" x14ac:dyDescent="0.2">
      <c r="A1270" t="s">
        <v>10</v>
      </c>
      <c r="B1270">
        <v>13076721</v>
      </c>
      <c r="C1270" s="6">
        <f t="shared" si="5697"/>
        <v>44389</v>
      </c>
      <c r="D1270" s="5">
        <f t="shared" si="5906"/>
        <v>82</v>
      </c>
      <c r="E1270" s="13">
        <f t="shared" si="5907"/>
        <v>139.57142857142858</v>
      </c>
      <c r="F1270" s="13">
        <f t="shared" si="5908"/>
        <v>147.6</v>
      </c>
      <c r="G1270" s="13">
        <f t="shared" si="5909"/>
        <v>4962.7731600299494</v>
      </c>
      <c r="H1270" s="5">
        <f t="shared" si="4932"/>
        <v>485</v>
      </c>
      <c r="I1270" s="5">
        <f t="shared" si="4923"/>
        <v>481</v>
      </c>
      <c r="J1270" s="8">
        <f t="shared" si="5910"/>
        <v>2.1525902248167878E-2</v>
      </c>
      <c r="K1270" s="5">
        <f t="shared" si="5911"/>
        <v>6</v>
      </c>
      <c r="L1270" s="8">
        <f t="shared" si="5912"/>
        <v>3.2857142857142856</v>
      </c>
      <c r="M1270" s="8">
        <f t="shared" si="5913"/>
        <v>116.96357213708237</v>
      </c>
      <c r="N1270">
        <v>648968</v>
      </c>
      <c r="O1270">
        <v>15295</v>
      </c>
    </row>
    <row r="1271" spans="1:15" customFormat="1" x14ac:dyDescent="0.2">
      <c r="A1271" t="s">
        <v>10</v>
      </c>
      <c r="B1271">
        <v>13076721</v>
      </c>
      <c r="C1271" s="6">
        <f t="shared" si="5697"/>
        <v>44390</v>
      </c>
      <c r="D1271" s="5">
        <f t="shared" ref="D1271" si="5914">N1271-N1270</f>
        <v>77</v>
      </c>
      <c r="E1271" s="13">
        <f t="shared" ref="E1271" si="5915">SUM(D1265:D1271)/7</f>
        <v>141.28571428571428</v>
      </c>
      <c r="F1271" s="13">
        <f t="shared" ref="F1271" si="5916">SUM(D1267:D1271)/5</f>
        <v>125.6</v>
      </c>
      <c r="G1271" s="13">
        <f t="shared" ref="G1271" si="5917">N1271/(B1271/100000)</f>
        <v>4963.361992658557</v>
      </c>
      <c r="H1271" s="5">
        <f t="shared" si="4932"/>
        <v>486</v>
      </c>
      <c r="I1271" s="5">
        <f t="shared" si="4923"/>
        <v>482</v>
      </c>
      <c r="J1271" s="8">
        <f t="shared" ref="J1271" si="5918">E1271/(SUM(N1264:N1270)/7)*100</f>
        <v>2.1785604539512015E-2</v>
      </c>
      <c r="K1271" s="5">
        <f t="shared" ref="K1271" si="5919">O1271-O1270</f>
        <v>1</v>
      </c>
      <c r="L1271" s="8">
        <f t="shared" ref="L1271" si="5920">SUM(K1265:K1271)/7</f>
        <v>2.5714285714285716</v>
      </c>
      <c r="M1271" s="8">
        <f t="shared" ref="M1271" si="5921">O1271/(B1271/100000)</f>
        <v>116.97121931407727</v>
      </c>
      <c r="N1271">
        <v>649045</v>
      </c>
      <c r="O1271">
        <v>15296</v>
      </c>
    </row>
    <row r="1272" spans="1:15" customFormat="1" x14ac:dyDescent="0.2">
      <c r="A1272" t="s">
        <v>10</v>
      </c>
      <c r="B1272">
        <v>13076721</v>
      </c>
      <c r="C1272" s="6">
        <f t="shared" si="5697"/>
        <v>44391</v>
      </c>
      <c r="D1272" s="5">
        <f t="shared" ref="D1272" si="5922">N1272-N1271</f>
        <v>288</v>
      </c>
      <c r="E1272" s="13">
        <f t="shared" ref="E1272" si="5923">SUM(D1266:D1272)/7</f>
        <v>157.57142857142858</v>
      </c>
      <c r="F1272" s="13">
        <f t="shared" ref="F1272" si="5924">SUM(D1268:D1272)/5</f>
        <v>152.80000000000001</v>
      </c>
      <c r="G1272" s="13">
        <f t="shared" ref="G1272" si="5925">N1272/(B1272/100000)</f>
        <v>4965.5643796330896</v>
      </c>
      <c r="H1272" s="5">
        <f t="shared" si="4932"/>
        <v>487</v>
      </c>
      <c r="I1272" s="5">
        <f t="shared" si="4923"/>
        <v>483</v>
      </c>
      <c r="J1272" s="8">
        <f t="shared" ref="J1272" si="5926">E1272/(SUM(N1265:N1271)/7)*100</f>
        <v>2.4291494409212359E-2</v>
      </c>
      <c r="K1272" s="5">
        <f t="shared" ref="K1272" si="5927">O1272-O1271</f>
        <v>2</v>
      </c>
      <c r="L1272" s="8">
        <f t="shared" ref="L1272" si="5928">SUM(K1266:K1272)/7</f>
        <v>2.8571428571428572</v>
      </c>
      <c r="M1272" s="8">
        <f t="shared" ref="M1272" si="5929">O1272/(B1272/100000)</f>
        <v>116.98651366806709</v>
      </c>
      <c r="N1272">
        <v>649333</v>
      </c>
      <c r="O1272">
        <v>15298</v>
      </c>
    </row>
    <row r="1273" spans="1:15" customFormat="1" x14ac:dyDescent="0.2">
      <c r="A1273" t="s">
        <v>10</v>
      </c>
      <c r="B1273">
        <v>13076721</v>
      </c>
      <c r="C1273" s="6">
        <f t="shared" si="5697"/>
        <v>44392</v>
      </c>
      <c r="D1273" s="5">
        <f t="shared" ref="D1273:D1274" si="5930">N1273-N1272</f>
        <v>264</v>
      </c>
      <c r="E1273" s="13">
        <f t="shared" ref="E1273:E1274" si="5931">SUM(D1267:D1273)/7</f>
        <v>168.57142857142858</v>
      </c>
      <c r="F1273" s="13">
        <f t="shared" ref="F1273:F1274" si="5932">SUM(D1269:D1273)/5</f>
        <v>205.6</v>
      </c>
      <c r="G1273" s="13">
        <f t="shared" ref="G1273:G1274" si="5933">N1273/(B1273/100000)</f>
        <v>4967.5832343597449</v>
      </c>
      <c r="H1273" s="5">
        <f t="shared" si="4932"/>
        <v>488</v>
      </c>
      <c r="I1273" s="5">
        <f t="shared" si="4923"/>
        <v>484</v>
      </c>
      <c r="J1273" s="8">
        <f t="shared" ref="J1273:J1274" si="5934">E1273/(SUM(N1266:N1272)/7)*100</f>
        <v>2.5980962999806023E-2</v>
      </c>
      <c r="K1273" s="5">
        <f t="shared" ref="K1273:K1274" si="5935">O1273-O1272</f>
        <v>1</v>
      </c>
      <c r="L1273" s="8">
        <f t="shared" ref="L1273:L1274" si="5936">SUM(K1267:K1273)/7</f>
        <v>2.1428571428571428</v>
      </c>
      <c r="M1273" s="8">
        <f t="shared" ref="M1273:M1274" si="5937">O1273/(B1273/100000)</f>
        <v>116.994160845062</v>
      </c>
      <c r="N1273">
        <v>649597</v>
      </c>
      <c r="O1273">
        <v>15299</v>
      </c>
    </row>
    <row r="1274" spans="1:15" customFormat="1" x14ac:dyDescent="0.2">
      <c r="A1274" t="s">
        <v>10</v>
      </c>
      <c r="B1274">
        <v>13076721</v>
      </c>
      <c r="C1274" s="6">
        <f t="shared" si="5697"/>
        <v>44393</v>
      </c>
      <c r="D1274" s="5">
        <f t="shared" si="5930"/>
        <v>240</v>
      </c>
      <c r="E1274" s="13">
        <f t="shared" si="5931"/>
        <v>181.14285714285714</v>
      </c>
      <c r="F1274" s="13">
        <f t="shared" si="5932"/>
        <v>190.2</v>
      </c>
      <c r="G1274" s="13">
        <f t="shared" si="5933"/>
        <v>4969.4185568385219</v>
      </c>
      <c r="H1274" s="5">
        <f t="shared" si="4932"/>
        <v>489</v>
      </c>
      <c r="I1274" s="5">
        <f t="shared" si="4923"/>
        <v>485</v>
      </c>
      <c r="J1274" s="8">
        <f t="shared" si="5934"/>
        <v>2.791127472420557E-2</v>
      </c>
      <c r="K1274" s="5">
        <f t="shared" si="5935"/>
        <v>5</v>
      </c>
      <c r="L1274" s="8">
        <f t="shared" si="5936"/>
        <v>2.1428571428571428</v>
      </c>
      <c r="M1274" s="8">
        <f t="shared" si="5937"/>
        <v>117.03239673003652</v>
      </c>
      <c r="N1274">
        <v>649837</v>
      </c>
      <c r="O1274">
        <v>15304</v>
      </c>
    </row>
    <row r="1275" spans="1:15" customFormat="1" x14ac:dyDescent="0.2">
      <c r="A1275" t="s">
        <v>10</v>
      </c>
      <c r="B1275">
        <v>13076721</v>
      </c>
      <c r="C1275" s="6">
        <f t="shared" si="5697"/>
        <v>44394</v>
      </c>
      <c r="D1275" s="5">
        <f t="shared" ref="D1275" si="5938">N1275-N1274</f>
        <v>307</v>
      </c>
      <c r="E1275" s="13">
        <f t="shared" ref="E1275" si="5939">SUM(D1269:D1275)/7</f>
        <v>225</v>
      </c>
      <c r="F1275" s="13">
        <f t="shared" ref="F1275" si="5940">SUM(D1271:D1275)/5</f>
        <v>235.2</v>
      </c>
      <c r="G1275" s="13">
        <f t="shared" ref="G1275" si="5941">N1275/(B1275/100000)</f>
        <v>4971.766240175958</v>
      </c>
      <c r="H1275" s="5">
        <f t="shared" si="4932"/>
        <v>490</v>
      </c>
      <c r="I1275" s="5">
        <f t="shared" si="4923"/>
        <v>486</v>
      </c>
      <c r="J1275" s="8">
        <f t="shared" ref="J1275" si="5942">E1275/(SUM(N1268:N1274)/7)*100</f>
        <v>3.4659299089945833E-2</v>
      </c>
      <c r="K1275" s="5">
        <f t="shared" ref="K1275" si="5943">O1275-O1274</f>
        <v>2</v>
      </c>
      <c r="L1275" s="8">
        <f t="shared" ref="L1275" si="5944">SUM(K1269:K1275)/7</f>
        <v>2.4285714285714284</v>
      </c>
      <c r="M1275" s="8">
        <f t="shared" ref="M1275" si="5945">O1275/(B1275/100000)</f>
        <v>117.04769108402634</v>
      </c>
      <c r="N1275">
        <f>N1274+307</f>
        <v>650144</v>
      </c>
      <c r="O1275">
        <v>15306</v>
      </c>
    </row>
    <row r="1276" spans="1:15" customFormat="1" x14ac:dyDescent="0.2">
      <c r="A1276" t="s">
        <v>10</v>
      </c>
      <c r="B1276">
        <v>13076721</v>
      </c>
      <c r="C1276" s="6">
        <f t="shared" si="5697"/>
        <v>44395</v>
      </c>
      <c r="D1276" s="5">
        <f t="shared" ref="D1276:D1277" si="5946">N1276-N1275</f>
        <v>181</v>
      </c>
      <c r="E1276" s="13">
        <f t="shared" ref="E1276:E1277" si="5947">SUM(D1270:D1276)/7</f>
        <v>205.57142857142858</v>
      </c>
      <c r="F1276" s="13">
        <f t="shared" ref="F1276:F1277" si="5948">SUM(D1272:D1276)/5</f>
        <v>256</v>
      </c>
      <c r="G1276" s="13">
        <f t="shared" ref="G1276:G1277" si="5949">N1276/(B1276/100000)</f>
        <v>4973.1503792120366</v>
      </c>
      <c r="H1276" s="5">
        <f t="shared" si="4932"/>
        <v>491</v>
      </c>
      <c r="I1276" s="5">
        <f t="shared" si="4923"/>
        <v>487</v>
      </c>
      <c r="J1276" s="8">
        <f t="shared" ref="J1276:J1277" si="5950">E1276/(SUM(N1269:N1275)/7)*100</f>
        <v>3.1655524537981136E-2</v>
      </c>
      <c r="K1276" s="5">
        <f t="shared" ref="K1276:K1277" si="5951">O1276-O1275</f>
        <v>0</v>
      </c>
      <c r="L1276" s="8">
        <f t="shared" ref="L1276:L1277" si="5952">SUM(K1270:K1276)/7</f>
        <v>2.4285714285714284</v>
      </c>
      <c r="M1276" s="8">
        <f t="shared" ref="M1276:M1277" si="5953">O1276/(B1276/100000)</f>
        <v>117.04769108402634</v>
      </c>
      <c r="N1276">
        <v>650325</v>
      </c>
      <c r="O1276">
        <v>15306</v>
      </c>
    </row>
    <row r="1277" spans="1:15" customFormat="1" x14ac:dyDescent="0.2">
      <c r="A1277" t="s">
        <v>10</v>
      </c>
      <c r="B1277">
        <v>13076721</v>
      </c>
      <c r="C1277" s="6">
        <f t="shared" si="5697"/>
        <v>44396</v>
      </c>
      <c r="D1277" s="5">
        <f t="shared" si="5946"/>
        <v>108</v>
      </c>
      <c r="E1277" s="13">
        <f t="shared" si="5947"/>
        <v>209.28571428571428</v>
      </c>
      <c r="F1277" s="13">
        <f t="shared" si="5948"/>
        <v>220</v>
      </c>
      <c r="G1277" s="13">
        <f t="shared" si="5949"/>
        <v>4973.976274327486</v>
      </c>
      <c r="H1277" s="5">
        <f t="shared" si="4932"/>
        <v>492</v>
      </c>
      <c r="I1277" s="5">
        <f t="shared" si="4923"/>
        <v>488</v>
      </c>
      <c r="J1277" s="8">
        <f t="shared" si="5950"/>
        <v>3.2217281261703506E-2</v>
      </c>
      <c r="K1277" s="5">
        <f t="shared" si="5951"/>
        <v>0</v>
      </c>
      <c r="L1277" s="8">
        <f t="shared" si="5952"/>
        <v>1.5714285714285714</v>
      </c>
      <c r="M1277" s="8">
        <f t="shared" si="5953"/>
        <v>117.04769108402634</v>
      </c>
      <c r="N1277">
        <v>650433</v>
      </c>
      <c r="O1277">
        <v>15306</v>
      </c>
    </row>
    <row r="1278" spans="1:15" customFormat="1" x14ac:dyDescent="0.2">
      <c r="A1278" t="s">
        <v>10</v>
      </c>
      <c r="B1278">
        <v>13076721</v>
      </c>
      <c r="C1278" s="6">
        <f t="shared" si="5697"/>
        <v>44397</v>
      </c>
      <c r="D1278" s="5">
        <f t="shared" ref="D1278" si="5954">N1278-N1277</f>
        <v>135</v>
      </c>
      <c r="E1278" s="13">
        <f t="shared" ref="E1278" si="5955">SUM(D1272:D1278)/7</f>
        <v>217.57142857142858</v>
      </c>
      <c r="F1278" s="13">
        <f t="shared" ref="F1278" si="5956">SUM(D1274:D1278)/5</f>
        <v>194.2</v>
      </c>
      <c r="G1278" s="13">
        <f t="shared" ref="G1278" si="5957">N1278/(B1278/100000)</f>
        <v>4975.0086432217986</v>
      </c>
      <c r="H1278" s="5">
        <f t="shared" si="4932"/>
        <v>493</v>
      </c>
      <c r="I1278" s="5">
        <f t="shared" si="4923"/>
        <v>489</v>
      </c>
      <c r="J1278" s="8">
        <f t="shared" ref="J1278" si="5958">E1278/(SUM(N1271:N1277)/7)*100</f>
        <v>3.3481990734084408E-2</v>
      </c>
      <c r="K1278" s="5">
        <f t="shared" ref="K1278" si="5959">O1278-O1277</f>
        <v>3</v>
      </c>
      <c r="L1278" s="8">
        <f t="shared" ref="L1278" si="5960">SUM(K1272:K1278)/7</f>
        <v>1.8571428571428572</v>
      </c>
      <c r="M1278" s="8">
        <f t="shared" ref="M1278" si="5961">O1278/(B1278/100000)</f>
        <v>117.07063261501105</v>
      </c>
      <c r="N1278">
        <v>650568</v>
      </c>
      <c r="O1278">
        <v>15309</v>
      </c>
    </row>
    <row r="1279" spans="1:15" customFormat="1" x14ac:dyDescent="0.2">
      <c r="A1279" t="s">
        <v>10</v>
      </c>
      <c r="B1279">
        <v>13076721</v>
      </c>
      <c r="C1279" s="6">
        <f t="shared" si="5697"/>
        <v>44398</v>
      </c>
      <c r="D1279" s="5">
        <f t="shared" ref="D1279" si="5962">N1279-N1278</f>
        <v>333</v>
      </c>
      <c r="E1279" s="13">
        <f t="shared" ref="E1279" si="5963">SUM(D1273:D1279)/7</f>
        <v>224</v>
      </c>
      <c r="F1279" s="13">
        <f t="shared" ref="F1279" si="5964">SUM(D1275:D1279)/5</f>
        <v>212.8</v>
      </c>
      <c r="G1279" s="13">
        <f t="shared" ref="G1279" si="5965">N1279/(B1279/100000)</f>
        <v>4977.5551531611018</v>
      </c>
      <c r="H1279" s="5">
        <f t="shared" si="4932"/>
        <v>494</v>
      </c>
      <c r="I1279" s="5">
        <f t="shared" si="4923"/>
        <v>490</v>
      </c>
      <c r="J1279" s="8">
        <f t="shared" ref="J1279" si="5966">E1279/(SUM(N1272:N1278)/7)*100</f>
        <v>3.4459743525447131E-2</v>
      </c>
      <c r="K1279" s="5">
        <f t="shared" ref="K1279" si="5967">O1279-O1278</f>
        <v>0</v>
      </c>
      <c r="L1279" s="8">
        <f t="shared" ref="L1279" si="5968">SUM(K1273:K1279)/7</f>
        <v>1.5714285714285714</v>
      </c>
      <c r="M1279" s="8">
        <f t="shared" ref="M1279" si="5969">O1279/(B1279/100000)</f>
        <v>117.07063261501105</v>
      </c>
      <c r="N1279">
        <v>650901</v>
      </c>
      <c r="O1279">
        <v>15309</v>
      </c>
    </row>
    <row r="1280" spans="1:15" customFormat="1" x14ac:dyDescent="0.2">
      <c r="A1280" t="s">
        <v>10</v>
      </c>
      <c r="B1280">
        <v>13076721</v>
      </c>
      <c r="C1280" s="6">
        <f t="shared" si="5697"/>
        <v>44399</v>
      </c>
      <c r="D1280" s="5">
        <f t="shared" ref="D1280" si="5970">N1280-N1279</f>
        <v>311</v>
      </c>
      <c r="E1280" s="13">
        <f t="shared" ref="E1280" si="5971">SUM(D1274:D1280)/7</f>
        <v>230.71428571428572</v>
      </c>
      <c r="F1280" s="13">
        <f t="shared" ref="F1280" si="5972">SUM(D1276:D1280)/5</f>
        <v>213.6</v>
      </c>
      <c r="G1280" s="13">
        <f t="shared" ref="G1280" si="5973">N1280/(B1280/100000)</f>
        <v>4979.9334252065173</v>
      </c>
      <c r="H1280" s="5">
        <f t="shared" si="4932"/>
        <v>495</v>
      </c>
      <c r="I1280" s="5">
        <f t="shared" si="4923"/>
        <v>491</v>
      </c>
      <c r="J1280" s="8">
        <f t="shared" ref="J1280" si="5974">E1280/(SUM(N1273:N1279)/7)*100</f>
        <v>3.5480430290840664E-2</v>
      </c>
      <c r="K1280" s="5">
        <f t="shared" ref="K1280" si="5975">O1280-O1279</f>
        <v>6</v>
      </c>
      <c r="L1280" s="8">
        <f t="shared" ref="L1280" si="5976">SUM(K1274:K1280)/7</f>
        <v>2.2857142857142856</v>
      </c>
      <c r="M1280" s="8">
        <f t="shared" ref="M1280" si="5977">O1280/(B1280/100000)</f>
        <v>117.11651567698048</v>
      </c>
      <c r="N1280">
        <v>651212</v>
      </c>
      <c r="O1280">
        <v>15315</v>
      </c>
    </row>
    <row r="1281" spans="1:15" customFormat="1" x14ac:dyDescent="0.2">
      <c r="A1281" t="s">
        <v>10</v>
      </c>
      <c r="B1281">
        <v>13076721</v>
      </c>
      <c r="C1281" s="6">
        <f t="shared" si="5697"/>
        <v>44400</v>
      </c>
      <c r="D1281" s="5">
        <f t="shared" ref="D1281" si="5978">N1281-N1280</f>
        <v>247</v>
      </c>
      <c r="E1281" s="13">
        <f t="shared" ref="E1281" si="5979">SUM(D1275:D1281)/7</f>
        <v>231.71428571428572</v>
      </c>
      <c r="F1281" s="13">
        <f t="shared" ref="F1281" si="5980">SUM(D1277:D1281)/5</f>
        <v>226.8</v>
      </c>
      <c r="G1281" s="13">
        <f t="shared" ref="G1281" si="5981">N1281/(B1281/100000)</f>
        <v>4981.8222779242597</v>
      </c>
      <c r="H1281" s="5">
        <f t="shared" si="4932"/>
        <v>496</v>
      </c>
      <c r="I1281" s="5">
        <f t="shared" si="4923"/>
        <v>492</v>
      </c>
      <c r="J1281" s="8">
        <f t="shared" ref="J1281" si="5982">E1281/(SUM(N1274:N1280)/7)*100</f>
        <v>3.5621576748905218E-2</v>
      </c>
      <c r="K1281" s="5">
        <f t="shared" ref="K1281" si="5983">O1281-O1280</f>
        <v>2</v>
      </c>
      <c r="L1281" s="8">
        <f t="shared" ref="L1281" si="5984">SUM(K1275:K1281)/7</f>
        <v>1.8571428571428572</v>
      </c>
      <c r="M1281" s="8">
        <f t="shared" ref="M1281" si="5985">O1281/(B1281/100000)</f>
        <v>117.1318100309703</v>
      </c>
      <c r="N1281">
        <v>651459</v>
      </c>
      <c r="O1281">
        <v>15317</v>
      </c>
    </row>
    <row r="1282" spans="1:15" customFormat="1" x14ac:dyDescent="0.2">
      <c r="A1282" t="s">
        <v>10</v>
      </c>
      <c r="B1282">
        <v>13076721</v>
      </c>
      <c r="C1282" s="6">
        <f t="shared" si="5697"/>
        <v>44401</v>
      </c>
      <c r="D1282" s="5">
        <f t="shared" ref="D1282" si="5986">N1282-N1281</f>
        <v>219</v>
      </c>
      <c r="E1282" s="13">
        <f t="shared" ref="E1282" si="5987">SUM(D1276:D1282)/7</f>
        <v>219.14285714285714</v>
      </c>
      <c r="F1282" s="13">
        <f t="shared" ref="F1282" si="5988">SUM(D1278:D1282)/5</f>
        <v>249</v>
      </c>
      <c r="G1282" s="13">
        <f t="shared" ref="G1282" si="5989">N1282/(B1282/100000)</f>
        <v>4983.4970096861434</v>
      </c>
      <c r="H1282" s="5">
        <f t="shared" si="4932"/>
        <v>497</v>
      </c>
      <c r="I1282" s="5">
        <f t="shared" si="4923"/>
        <v>493</v>
      </c>
      <c r="J1282" s="8">
        <f t="shared" ref="J1282" si="5990">E1282/(SUM(N1275:N1281)/7)*100</f>
        <v>3.3676967193716323E-2</v>
      </c>
      <c r="K1282" s="5">
        <f t="shared" ref="K1282" si="5991">O1282-O1281</f>
        <v>2</v>
      </c>
      <c r="L1282" s="8">
        <f t="shared" ref="L1282" si="5992">SUM(K1276:K1282)/7</f>
        <v>1.8571428571428572</v>
      </c>
      <c r="M1282" s="8">
        <f t="shared" ref="M1282" si="5993">O1282/(B1282/100000)</f>
        <v>117.1471043849601</v>
      </c>
      <c r="N1282">
        <v>651678</v>
      </c>
      <c r="O1282">
        <v>15319</v>
      </c>
    </row>
    <row r="1283" spans="1:15" customFormat="1" x14ac:dyDescent="0.2">
      <c r="A1283" t="s">
        <v>10</v>
      </c>
      <c r="B1283">
        <v>13076721</v>
      </c>
      <c r="C1283" s="6">
        <f t="shared" si="5697"/>
        <v>44402</v>
      </c>
      <c r="D1283" s="5">
        <f t="shared" ref="D1283" si="5994">N1283-N1282</f>
        <v>10</v>
      </c>
      <c r="E1283" s="13">
        <f t="shared" ref="E1283" si="5995">SUM(D1277:D1283)/7</f>
        <v>194.71428571428572</v>
      </c>
      <c r="F1283" s="13">
        <f t="shared" ref="F1283" si="5996">SUM(D1279:D1283)/5</f>
        <v>224</v>
      </c>
      <c r="G1283" s="13">
        <f t="shared" ref="G1283" si="5997">N1283/(B1283/100000)</f>
        <v>4983.5734814560928</v>
      </c>
      <c r="H1283" s="5">
        <f t="shared" si="4932"/>
        <v>498</v>
      </c>
      <c r="I1283" s="5">
        <f t="shared" si="4923"/>
        <v>494</v>
      </c>
      <c r="J1283" s="8">
        <f t="shared" ref="J1283" si="5998">E1283/(SUM(N1276:N1282)/7)*100</f>
        <v>2.9912811725295488E-2</v>
      </c>
      <c r="K1283" s="5">
        <f t="shared" ref="K1283" si="5999">O1283-O1282</f>
        <v>0</v>
      </c>
      <c r="L1283" s="8">
        <f t="shared" ref="L1283" si="6000">SUM(K1277:K1283)/7</f>
        <v>1.8571428571428572</v>
      </c>
      <c r="M1283" s="8">
        <f t="shared" ref="M1283" si="6001">O1283/(B1283/100000)</f>
        <v>117.1471043849601</v>
      </c>
      <c r="N1283">
        <v>651688</v>
      </c>
      <c r="O1283">
        <v>15319</v>
      </c>
    </row>
    <row r="1284" spans="1:15" customFormat="1" x14ac:dyDescent="0.2">
      <c r="A1284" t="s">
        <v>10</v>
      </c>
      <c r="B1284">
        <v>13076721</v>
      </c>
      <c r="C1284" s="6">
        <f t="shared" si="5697"/>
        <v>44403</v>
      </c>
      <c r="D1284" s="5">
        <f t="shared" ref="D1284" si="6002">N1284-N1283</f>
        <v>409</v>
      </c>
      <c r="E1284" s="13">
        <f t="shared" ref="E1284" si="6003">SUM(D1278:D1284)/7</f>
        <v>237.71428571428572</v>
      </c>
      <c r="F1284" s="13">
        <f t="shared" ref="F1284" si="6004">SUM(D1280:D1284)/5</f>
        <v>239.2</v>
      </c>
      <c r="G1284" s="13">
        <f t="shared" ref="G1284" si="6005">N1284/(B1284/100000)</f>
        <v>4986.7011768470093</v>
      </c>
      <c r="H1284" s="5">
        <f t="shared" si="4932"/>
        <v>499</v>
      </c>
      <c r="I1284" s="5">
        <f t="shared" si="4923"/>
        <v>495</v>
      </c>
      <c r="J1284" s="8">
        <f t="shared" ref="J1284" si="6006">E1284/(SUM(N1277:N1283)/7)*100</f>
        <v>3.6507728602774195E-2</v>
      </c>
      <c r="K1284" s="5">
        <f t="shared" ref="K1284" si="6007">O1284-O1283</f>
        <v>1</v>
      </c>
      <c r="L1284" s="8">
        <f t="shared" ref="L1284" si="6008">SUM(K1278:K1284)/7</f>
        <v>2</v>
      </c>
      <c r="M1284" s="8">
        <f t="shared" ref="M1284" si="6009">O1284/(B1284/100000)</f>
        <v>117.15475156195501</v>
      </c>
      <c r="N1284">
        <v>652097</v>
      </c>
      <c r="O1284">
        <v>15320</v>
      </c>
    </row>
    <row r="1285" spans="1:15" customFormat="1" x14ac:dyDescent="0.2">
      <c r="A1285" t="s">
        <v>10</v>
      </c>
      <c r="B1285">
        <v>13076721</v>
      </c>
      <c r="C1285" s="6">
        <f t="shared" si="5697"/>
        <v>44404</v>
      </c>
      <c r="D1285" s="5">
        <f t="shared" ref="D1285" si="6010">N1285-N1284</f>
        <v>168</v>
      </c>
      <c r="E1285" s="13">
        <f t="shared" ref="E1285" si="6011">SUM(D1279:D1285)/7</f>
        <v>242.42857142857142</v>
      </c>
      <c r="F1285" s="13">
        <f t="shared" ref="F1285" si="6012">SUM(D1281:D1285)/5</f>
        <v>210.6</v>
      </c>
      <c r="G1285" s="13">
        <f t="shared" ref="G1285" si="6013">N1285/(B1285/100000)</f>
        <v>4987.9859025821534</v>
      </c>
      <c r="H1285" s="5">
        <f t="shared" si="4932"/>
        <v>500</v>
      </c>
      <c r="I1285" s="5">
        <f t="shared" si="4923"/>
        <v>496</v>
      </c>
      <c r="J1285" s="8">
        <f t="shared" ref="J1285" si="6014">E1285/(SUM(N1278:N1284)/7)*100</f>
        <v>3.7218152545298352E-2</v>
      </c>
      <c r="K1285" s="5">
        <f t="shared" ref="K1285" si="6015">O1285-O1284</f>
        <v>0</v>
      </c>
      <c r="L1285" s="8">
        <f t="shared" ref="L1285" si="6016">SUM(K1279:K1285)/7</f>
        <v>1.5714285714285714</v>
      </c>
      <c r="M1285" s="8">
        <f t="shared" ref="M1285" si="6017">O1285/(B1285/100000)</f>
        <v>117.15475156195501</v>
      </c>
      <c r="N1285">
        <v>652265</v>
      </c>
      <c r="O1285">
        <v>15320</v>
      </c>
    </row>
    <row r="1286" spans="1:15" customFormat="1" x14ac:dyDescent="0.2">
      <c r="A1286" t="s">
        <v>10</v>
      </c>
      <c r="B1286">
        <v>13076721</v>
      </c>
      <c r="C1286" s="6">
        <f t="shared" si="5697"/>
        <v>44405</v>
      </c>
      <c r="D1286" s="5">
        <f t="shared" ref="D1286" si="6018">N1286-N1285</f>
        <v>358</v>
      </c>
      <c r="E1286" s="13">
        <f t="shared" ref="E1286" si="6019">SUM(D1280:D1286)/7</f>
        <v>246</v>
      </c>
      <c r="F1286" s="13">
        <f t="shared" ref="F1286" si="6020">SUM(D1282:D1286)/5</f>
        <v>232.8</v>
      </c>
      <c r="G1286" s="13">
        <f t="shared" ref="G1286" si="6021">N1286/(B1286/100000)</f>
        <v>4990.7235919463292</v>
      </c>
      <c r="H1286" s="5">
        <f t="shared" si="4932"/>
        <v>501</v>
      </c>
      <c r="I1286" s="5">
        <f t="shared" si="4923"/>
        <v>497</v>
      </c>
      <c r="J1286" s="8">
        <f t="shared" ref="J1286" si="6022">E1286/(SUM(N1279:N1285)/7)*100</f>
        <v>3.7752395150505338E-2</v>
      </c>
      <c r="K1286" s="5">
        <f t="shared" ref="K1286" si="6023">O1286-O1285</f>
        <v>4</v>
      </c>
      <c r="L1286" s="8">
        <f t="shared" ref="L1286" si="6024">SUM(K1280:K1286)/7</f>
        <v>2.1428571428571428</v>
      </c>
      <c r="M1286" s="8">
        <f t="shared" ref="M1286" si="6025">O1286/(B1286/100000)</f>
        <v>117.18534026993464</v>
      </c>
      <c r="N1286">
        <v>652623</v>
      </c>
      <c r="O1286">
        <v>15324</v>
      </c>
    </row>
    <row r="1287" spans="1:15" customFormat="1" x14ac:dyDescent="0.2">
      <c r="A1287" t="s">
        <v>10</v>
      </c>
      <c r="B1287">
        <v>13076721</v>
      </c>
      <c r="C1287" s="6">
        <f t="shared" si="5697"/>
        <v>44406</v>
      </c>
      <c r="D1287" s="5">
        <f t="shared" ref="D1287" si="6026">N1287-N1286</f>
        <v>376</v>
      </c>
      <c r="E1287" s="13">
        <f t="shared" ref="E1287" si="6027">SUM(D1281:D1287)/7</f>
        <v>255.28571428571428</v>
      </c>
      <c r="F1287" s="13">
        <f t="shared" ref="F1287" si="6028">SUM(D1283:D1287)/5</f>
        <v>264.2</v>
      </c>
      <c r="G1287" s="13">
        <f t="shared" ref="G1287" si="6029">N1287/(B1287/100000)</f>
        <v>4993.5989304964141</v>
      </c>
      <c r="H1287" s="5">
        <f t="shared" si="4932"/>
        <v>502</v>
      </c>
      <c r="I1287" s="5">
        <f t="shared" si="4923"/>
        <v>498</v>
      </c>
      <c r="J1287" s="8">
        <f t="shared" ref="J1287" si="6030">E1287/(SUM(N1280:N1286)/7)*100</f>
        <v>3.9162642652172182E-2</v>
      </c>
      <c r="K1287" s="5">
        <f t="shared" ref="K1287" si="6031">O1287-O1286</f>
        <v>2</v>
      </c>
      <c r="L1287" s="8">
        <f t="shared" ref="L1287" si="6032">SUM(K1281:K1287)/7</f>
        <v>1.5714285714285714</v>
      </c>
      <c r="M1287" s="8">
        <f t="shared" ref="M1287" si="6033">O1287/(B1287/100000)</f>
        <v>117.20063462392444</v>
      </c>
      <c r="N1287">
        <v>652999</v>
      </c>
      <c r="O1287">
        <v>15326</v>
      </c>
    </row>
    <row r="1288" spans="1:15" customFormat="1" x14ac:dyDescent="0.2">
      <c r="A1288" t="s">
        <v>10</v>
      </c>
      <c r="B1288">
        <v>13076721</v>
      </c>
      <c r="C1288" s="6">
        <f t="shared" si="5697"/>
        <v>44407</v>
      </c>
      <c r="D1288" s="5">
        <f t="shared" ref="D1288" si="6034">N1288-N1287</f>
        <v>228</v>
      </c>
      <c r="E1288" s="13">
        <f t="shared" ref="E1288" si="6035">SUM(D1282:D1288)/7</f>
        <v>252.57142857142858</v>
      </c>
      <c r="F1288" s="13">
        <f t="shared" ref="F1288" si="6036">SUM(D1284:D1288)/5</f>
        <v>307.8</v>
      </c>
      <c r="G1288" s="13">
        <f t="shared" ref="G1288" si="6037">N1288/(B1288/100000)</f>
        <v>4995.342486851252</v>
      </c>
      <c r="H1288" s="5">
        <f t="shared" si="4932"/>
        <v>503</v>
      </c>
      <c r="I1288" s="5">
        <f t="shared" si="4923"/>
        <v>499</v>
      </c>
      <c r="J1288" s="8">
        <f t="shared" ref="J1288" si="6038">E1288/(SUM(N1281:N1287)/7)*100</f>
        <v>3.8731083819717321E-2</v>
      </c>
      <c r="K1288" s="5">
        <f t="shared" ref="K1288" si="6039">O1288-O1287</f>
        <v>5</v>
      </c>
      <c r="L1288" s="8">
        <f t="shared" ref="L1288" si="6040">SUM(K1282:K1288)/7</f>
        <v>2</v>
      </c>
      <c r="M1288" s="8">
        <f t="shared" ref="M1288" si="6041">O1288/(B1288/100000)</f>
        <v>117.23887050889897</v>
      </c>
      <c r="N1288">
        <v>653227</v>
      </c>
      <c r="O1288">
        <v>15331</v>
      </c>
    </row>
    <row r="1289" spans="1:15" customFormat="1" x14ac:dyDescent="0.2">
      <c r="A1289" t="s">
        <v>10</v>
      </c>
      <c r="B1289">
        <v>13076721</v>
      </c>
      <c r="C1289" s="6">
        <f t="shared" si="5697"/>
        <v>44408</v>
      </c>
      <c r="D1289" s="5">
        <f t="shared" ref="D1289" si="6042">N1289-N1288</f>
        <v>293</v>
      </c>
      <c r="E1289" s="13">
        <f t="shared" ref="E1289" si="6043">SUM(D1283:D1289)/7</f>
        <v>263.14285714285717</v>
      </c>
      <c r="F1289" s="13">
        <f t="shared" ref="F1289" si="6044">SUM(D1285:D1289)/5</f>
        <v>284.60000000000002</v>
      </c>
      <c r="G1289" s="13">
        <f t="shared" ref="G1289" si="6045">N1289/(B1289/100000)</f>
        <v>4997.5831097107603</v>
      </c>
      <c r="H1289" s="5">
        <f t="shared" si="4932"/>
        <v>504</v>
      </c>
      <c r="I1289" s="5">
        <f t="shared" si="4923"/>
        <v>500</v>
      </c>
      <c r="J1289" s="8">
        <f t="shared" ref="J1289" si="6046">E1289/(SUM(N1282:N1288)/7)*100</f>
        <v>4.0336558433154639E-2</v>
      </c>
      <c r="K1289" s="5">
        <f t="shared" ref="K1289" si="6047">O1289-O1288</f>
        <v>7</v>
      </c>
      <c r="L1289" s="8">
        <f t="shared" ref="L1289" si="6048">SUM(K1283:K1289)/7</f>
        <v>2.7142857142857144</v>
      </c>
      <c r="M1289" s="8">
        <f t="shared" ref="M1289" si="6049">O1289/(B1289/100000)</f>
        <v>117.29240074786331</v>
      </c>
      <c r="N1289">
        <v>653520</v>
      </c>
      <c r="O1289">
        <v>15338</v>
      </c>
    </row>
    <row r="1290" spans="1:15" customFormat="1" x14ac:dyDescent="0.2">
      <c r="A1290" t="s">
        <v>10</v>
      </c>
      <c r="B1290">
        <v>13076721</v>
      </c>
      <c r="C1290" s="6">
        <f t="shared" si="5697"/>
        <v>44409</v>
      </c>
      <c r="D1290" s="5">
        <f t="shared" ref="D1290" si="6050">N1290-N1289</f>
        <v>277</v>
      </c>
      <c r="E1290" s="13">
        <f t="shared" ref="E1290" si="6051">SUM(D1284:D1290)/7</f>
        <v>301.28571428571428</v>
      </c>
      <c r="F1290" s="13">
        <f t="shared" ref="F1290" si="6052">SUM(D1286:D1290)/5</f>
        <v>306.39999999999998</v>
      </c>
      <c r="G1290" s="13">
        <f t="shared" ref="G1290" si="6053">N1290/(B1290/100000)</f>
        <v>4999.701377738349</v>
      </c>
      <c r="H1290" s="5">
        <f t="shared" si="4932"/>
        <v>505</v>
      </c>
      <c r="I1290" s="5">
        <f t="shared" si="4923"/>
        <v>501</v>
      </c>
      <c r="J1290" s="8">
        <f t="shared" ref="J1290" si="6054">E1290/(SUM(N1283:N1289)/7)*100</f>
        <v>4.6164767286012952E-2</v>
      </c>
      <c r="K1290" s="5">
        <f t="shared" ref="K1290" si="6055">O1290-O1289</f>
        <v>-1</v>
      </c>
      <c r="L1290" s="8">
        <f t="shared" ref="L1290" si="6056">SUM(K1284:K1290)/7</f>
        <v>2.5714285714285716</v>
      </c>
      <c r="M1290" s="8">
        <f t="shared" ref="M1290" si="6057">O1290/(B1290/100000)</f>
        <v>117.28475357086842</v>
      </c>
      <c r="N1290">
        <v>653797</v>
      </c>
      <c r="O1290">
        <v>15337</v>
      </c>
    </row>
    <row r="1291" spans="1:15" customFormat="1" x14ac:dyDescent="0.2">
      <c r="A1291" t="s">
        <v>10</v>
      </c>
      <c r="B1291">
        <v>13076721</v>
      </c>
      <c r="C1291" s="6">
        <f t="shared" si="5697"/>
        <v>44410</v>
      </c>
      <c r="D1291" s="5">
        <f t="shared" ref="D1291" si="6058">N1291-N1290</f>
        <v>148</v>
      </c>
      <c r="E1291" s="13">
        <f t="shared" ref="E1291" si="6059">SUM(D1285:D1291)/7</f>
        <v>264</v>
      </c>
      <c r="F1291" s="13">
        <f t="shared" ref="F1291" si="6060">SUM(D1287:D1291)/5</f>
        <v>264.39999999999998</v>
      </c>
      <c r="G1291" s="13">
        <f t="shared" ref="G1291" si="6061">N1291/(B1291/100000)</f>
        <v>5000.8331599335952</v>
      </c>
      <c r="H1291" s="5">
        <f t="shared" si="4932"/>
        <v>506</v>
      </c>
      <c r="I1291" s="5">
        <f t="shared" si="4923"/>
        <v>502</v>
      </c>
      <c r="J1291" s="8">
        <f t="shared" ref="J1291" si="6062">E1291/(SUM(N1284:N1290)/7)*100</f>
        <v>4.0432965294162945E-2</v>
      </c>
      <c r="K1291" s="5">
        <f t="shared" ref="K1291" si="6063">O1291-O1290</f>
        <v>0</v>
      </c>
      <c r="L1291" s="8">
        <f t="shared" ref="L1291" si="6064">SUM(K1285:K1291)/7</f>
        <v>2.4285714285714284</v>
      </c>
      <c r="M1291" s="8">
        <f t="shared" ref="M1291" si="6065">O1291/(B1291/100000)</f>
        <v>117.28475357086842</v>
      </c>
      <c r="N1291">
        <v>653945</v>
      </c>
      <c r="O1291">
        <v>15337</v>
      </c>
    </row>
    <row r="1292" spans="1:15" customFormat="1" x14ac:dyDescent="0.2">
      <c r="A1292" t="s">
        <v>10</v>
      </c>
      <c r="B1292">
        <v>13076721</v>
      </c>
      <c r="C1292" s="6">
        <f t="shared" si="5697"/>
        <v>44411</v>
      </c>
      <c r="D1292" s="5">
        <f t="shared" ref="D1292" si="6066">N1292-N1291</f>
        <v>133</v>
      </c>
      <c r="E1292" s="13">
        <f t="shared" ref="E1292" si="6067">SUM(D1286:D1292)/7</f>
        <v>259</v>
      </c>
      <c r="F1292" s="13">
        <f t="shared" ref="F1292" si="6068">SUM(D1288:D1292)/5</f>
        <v>215.8</v>
      </c>
      <c r="G1292" s="13">
        <f t="shared" ref="G1292" si="6069">N1292/(B1292/100000)</f>
        <v>5001.8502344739172</v>
      </c>
      <c r="H1292" s="5">
        <f t="shared" si="4932"/>
        <v>507</v>
      </c>
      <c r="I1292" s="5">
        <f t="shared" si="4923"/>
        <v>503</v>
      </c>
      <c r="J1292" s="8">
        <f t="shared" ref="J1292" si="6070">E1292/(SUM(N1285:N1291)/7)*100</f>
        <v>3.9651157297650064E-2</v>
      </c>
      <c r="K1292" s="5">
        <f t="shared" ref="K1292" si="6071">O1292-O1291</f>
        <v>3</v>
      </c>
      <c r="L1292" s="8">
        <f t="shared" ref="L1292" si="6072">SUM(K1286:K1292)/7</f>
        <v>2.8571428571428572</v>
      </c>
      <c r="M1292" s="8">
        <f t="shared" ref="M1292" si="6073">O1292/(B1292/100000)</f>
        <v>117.30769510185313</v>
      </c>
      <c r="N1292">
        <v>654078</v>
      </c>
      <c r="O1292">
        <v>15340</v>
      </c>
    </row>
    <row r="1293" spans="1:15" customFormat="1" x14ac:dyDescent="0.2">
      <c r="A1293" t="s">
        <v>10</v>
      </c>
      <c r="B1293">
        <v>13076721</v>
      </c>
      <c r="C1293" s="6">
        <f t="shared" si="5697"/>
        <v>44412</v>
      </c>
      <c r="D1293" s="5">
        <f t="shared" ref="D1293" si="6074">N1293-N1292</f>
        <v>368</v>
      </c>
      <c r="E1293" s="13">
        <f t="shared" ref="E1293" si="6075">SUM(D1287:D1293)/7</f>
        <v>260.42857142857144</v>
      </c>
      <c r="F1293" s="13">
        <f t="shared" ref="F1293" si="6076">SUM(D1289:D1293)/5</f>
        <v>243.8</v>
      </c>
      <c r="G1293" s="13">
        <f t="shared" ref="G1293" si="6077">N1293/(B1293/100000)</f>
        <v>5004.6643956080425</v>
      </c>
      <c r="H1293" s="5">
        <f t="shared" si="4932"/>
        <v>508</v>
      </c>
      <c r="I1293" s="5">
        <f t="shared" si="4923"/>
        <v>504</v>
      </c>
      <c r="J1293" s="8">
        <f t="shared" ref="J1293" si="6078">E1293/(SUM(N1286:N1292)/7)*100</f>
        <v>3.9854059375334074E-2</v>
      </c>
      <c r="K1293" s="5">
        <f t="shared" ref="K1293" si="6079">O1293-O1292</f>
        <v>4</v>
      </c>
      <c r="L1293" s="8">
        <f t="shared" ref="L1293" si="6080">SUM(K1287:K1293)/7</f>
        <v>2.8571428571428572</v>
      </c>
      <c r="M1293" s="8">
        <f t="shared" ref="M1293" si="6081">O1293/(B1293/100000)</f>
        <v>117.33828380983275</v>
      </c>
      <c r="N1293">
        <v>654446</v>
      </c>
      <c r="O1293">
        <v>15344</v>
      </c>
    </row>
    <row r="1294" spans="1:15" customFormat="1" x14ac:dyDescent="0.2">
      <c r="A1294" t="s">
        <v>10</v>
      </c>
      <c r="B1294">
        <v>13076721</v>
      </c>
      <c r="C1294" s="6">
        <f t="shared" si="5697"/>
        <v>44413</v>
      </c>
      <c r="D1294" s="5">
        <f t="shared" ref="D1294" si="6082">N1294-N1293</f>
        <v>330</v>
      </c>
      <c r="E1294" s="13">
        <f t="shared" ref="E1294" si="6083">SUM(D1288:D1294)/7</f>
        <v>253.85714285714286</v>
      </c>
      <c r="F1294" s="13">
        <f t="shared" ref="F1294" si="6084">SUM(D1290:D1294)/5</f>
        <v>251.2</v>
      </c>
      <c r="G1294" s="13">
        <f t="shared" ref="G1294" si="6085">N1294/(B1294/100000)</f>
        <v>5007.1879640163615</v>
      </c>
      <c r="H1294" s="5">
        <f t="shared" si="4932"/>
        <v>509</v>
      </c>
      <c r="I1294" s="5">
        <f t="shared" si="4923"/>
        <v>505</v>
      </c>
      <c r="J1294" s="8">
        <f t="shared" ref="J1294" si="6086">E1294/(SUM(N1287:N1293)/7)*100</f>
        <v>3.8832940123408773E-2</v>
      </c>
      <c r="K1294" s="5">
        <f t="shared" ref="K1294" si="6087">O1294-O1293</f>
        <v>4</v>
      </c>
      <c r="L1294" s="8">
        <f t="shared" ref="L1294" si="6088">SUM(K1288:K1294)/7</f>
        <v>3.1428571428571428</v>
      </c>
      <c r="M1294" s="8">
        <f t="shared" ref="M1294" si="6089">O1294/(B1294/100000)</f>
        <v>117.36887251781238</v>
      </c>
      <c r="N1294">
        <v>654776</v>
      </c>
      <c r="O1294">
        <v>15348</v>
      </c>
    </row>
    <row r="1295" spans="1:15" customFormat="1" x14ac:dyDescent="0.2">
      <c r="A1295" t="s">
        <v>10</v>
      </c>
      <c r="B1295">
        <v>13076721</v>
      </c>
      <c r="C1295" s="6">
        <f t="shared" si="5697"/>
        <v>44414</v>
      </c>
      <c r="D1295" s="5">
        <f t="shared" ref="D1295" si="6090">N1295-N1294</f>
        <v>336</v>
      </c>
      <c r="E1295" s="13">
        <f t="shared" ref="E1295" si="6091">SUM(D1289:D1295)/7</f>
        <v>269.28571428571428</v>
      </c>
      <c r="F1295" s="13">
        <f t="shared" ref="F1295" si="6092">SUM(D1291:D1295)/5</f>
        <v>263</v>
      </c>
      <c r="G1295" s="13">
        <f t="shared" ref="G1295" si="6093">N1295/(B1295/100000)</f>
        <v>5009.7574154866497</v>
      </c>
      <c r="H1295" s="5">
        <f t="shared" si="4932"/>
        <v>510</v>
      </c>
      <c r="I1295" s="5">
        <f t="shared" si="4923"/>
        <v>506</v>
      </c>
      <c r="J1295" s="8">
        <f t="shared" ref="J1295" si="6094">E1295/(SUM(N1288:N1294)/7)*100</f>
        <v>4.1177083522198156E-2</v>
      </c>
      <c r="K1295" s="5">
        <f t="shared" ref="K1295" si="6095">O1295-O1294</f>
        <v>9</v>
      </c>
      <c r="L1295" s="8">
        <f t="shared" ref="L1295" si="6096">SUM(K1289:K1295)/7</f>
        <v>3.7142857142857144</v>
      </c>
      <c r="M1295" s="8">
        <f t="shared" ref="M1295" si="6097">O1295/(B1295/100000)</f>
        <v>117.43769711076652</v>
      </c>
      <c r="N1295">
        <v>655112</v>
      </c>
      <c r="O1295">
        <v>15357</v>
      </c>
    </row>
    <row r="1296" spans="1:15" customFormat="1" x14ac:dyDescent="0.2">
      <c r="A1296" t="s">
        <v>10</v>
      </c>
      <c r="B1296">
        <v>13076721</v>
      </c>
      <c r="C1296" s="6">
        <f t="shared" si="5697"/>
        <v>44415</v>
      </c>
      <c r="D1296" s="5">
        <f t="shared" ref="D1296:D1297" si="6098">N1296-N1295</f>
        <v>347</v>
      </c>
      <c r="E1296" s="13">
        <f t="shared" ref="E1296:E1297" si="6099">SUM(D1290:D1296)/7</f>
        <v>277</v>
      </c>
      <c r="F1296" s="13">
        <f t="shared" ref="F1296:F1297" si="6100">SUM(D1292:D1296)/5</f>
        <v>302.8</v>
      </c>
      <c r="G1296" s="13">
        <f t="shared" ref="G1296:G1297" si="6101">N1296/(B1296/100000)</f>
        <v>5012.4109859038817</v>
      </c>
      <c r="H1296" s="5">
        <f t="shared" si="4932"/>
        <v>511</v>
      </c>
      <c r="I1296" s="5">
        <f t="shared" si="4923"/>
        <v>507</v>
      </c>
      <c r="J1296" s="8">
        <f t="shared" ref="J1296:J1297" si="6102">E1296/(SUM(N1289:N1295)/7)*100</f>
        <v>4.233925820920878E-2</v>
      </c>
      <c r="K1296" s="5">
        <f t="shared" ref="K1296:K1297" si="6103">O1296-O1295</f>
        <v>2</v>
      </c>
      <c r="L1296" s="8">
        <f t="shared" ref="L1296:L1297" si="6104">SUM(K1290:K1296)/7</f>
        <v>3</v>
      </c>
      <c r="M1296" s="8">
        <f t="shared" ref="M1296:M1297" si="6105">O1296/(B1296/100000)</f>
        <v>117.45299146475634</v>
      </c>
      <c r="N1296">
        <v>655459</v>
      </c>
      <c r="O1296">
        <v>15359</v>
      </c>
    </row>
    <row r="1297" spans="1:15" customFormat="1" x14ac:dyDescent="0.2">
      <c r="A1297" t="s">
        <v>10</v>
      </c>
      <c r="B1297">
        <v>13076721</v>
      </c>
      <c r="C1297" s="6">
        <f t="shared" si="5697"/>
        <v>44416</v>
      </c>
      <c r="D1297" s="5">
        <f t="shared" si="6098"/>
        <v>423</v>
      </c>
      <c r="E1297" s="13">
        <f t="shared" si="6099"/>
        <v>297.85714285714283</v>
      </c>
      <c r="F1297" s="13">
        <f t="shared" si="6100"/>
        <v>360.8</v>
      </c>
      <c r="G1297" s="13">
        <f t="shared" si="6101"/>
        <v>5015.645741772727</v>
      </c>
      <c r="H1297" s="5">
        <f t="shared" si="4932"/>
        <v>512</v>
      </c>
      <c r="I1297" s="5">
        <f t="shared" si="4923"/>
        <v>508</v>
      </c>
      <c r="J1297" s="8">
        <f t="shared" si="6102"/>
        <v>4.5507990308216777E-2</v>
      </c>
      <c r="K1297" s="5">
        <f t="shared" si="6103"/>
        <v>0</v>
      </c>
      <c r="L1297" s="8">
        <f t="shared" si="6104"/>
        <v>3.1428571428571428</v>
      </c>
      <c r="M1297" s="8">
        <f t="shared" si="6105"/>
        <v>117.45299146475634</v>
      </c>
      <c r="N1297">
        <v>655882</v>
      </c>
      <c r="O1297">
        <v>15359</v>
      </c>
    </row>
    <row r="1298" spans="1:15" customFormat="1" x14ac:dyDescent="0.2">
      <c r="A1298" t="s">
        <v>10</v>
      </c>
      <c r="B1298">
        <v>13076721</v>
      </c>
      <c r="C1298" s="6">
        <f t="shared" si="5697"/>
        <v>44417</v>
      </c>
      <c r="D1298" s="5">
        <f t="shared" ref="D1298" si="6106">N1298-N1297</f>
        <v>185</v>
      </c>
      <c r="E1298" s="13">
        <f t="shared" ref="E1298" si="6107">SUM(D1292:D1298)/7</f>
        <v>303.14285714285717</v>
      </c>
      <c r="F1298" s="13">
        <f t="shared" ref="F1298" si="6108">SUM(D1294:D1298)/5</f>
        <v>324.2</v>
      </c>
      <c r="G1298" s="13">
        <f t="shared" ref="G1298" si="6109">N1298/(B1298/100000)</f>
        <v>5017.0604695167849</v>
      </c>
      <c r="H1298" s="5">
        <f t="shared" si="4932"/>
        <v>513</v>
      </c>
      <c r="I1298" s="5">
        <f t="shared" si="4923"/>
        <v>509</v>
      </c>
      <c r="J1298" s="8">
        <f t="shared" ref="J1298" si="6110">E1298/(SUM(N1291:N1297)/7)*100</f>
        <v>4.6294498459540749E-2</v>
      </c>
      <c r="K1298" s="5">
        <f t="shared" ref="K1298" si="6111">O1298-O1297</f>
        <v>0</v>
      </c>
      <c r="L1298" s="8">
        <f t="shared" ref="L1298" si="6112">SUM(K1292:K1298)/7</f>
        <v>3.1428571428571428</v>
      </c>
      <c r="M1298" s="8">
        <f t="shared" ref="M1298" si="6113">O1298/(B1298/100000)</f>
        <v>117.45299146475634</v>
      </c>
      <c r="N1298">
        <v>656067</v>
      </c>
      <c r="O1298">
        <v>15359</v>
      </c>
    </row>
    <row r="1299" spans="1:15" customFormat="1" x14ac:dyDescent="0.2">
      <c r="A1299" t="s">
        <v>10</v>
      </c>
      <c r="B1299">
        <v>13076721</v>
      </c>
      <c r="C1299" s="6">
        <f t="shared" si="5697"/>
        <v>44418</v>
      </c>
      <c r="D1299" s="5">
        <f t="shared" ref="D1299" si="6114">N1299-N1298</f>
        <v>209</v>
      </c>
      <c r="E1299" s="13">
        <f t="shared" ref="E1299" si="6115">SUM(D1293:D1299)/7</f>
        <v>314</v>
      </c>
      <c r="F1299" s="13">
        <f t="shared" ref="F1299" si="6116">SUM(D1295:D1299)/5</f>
        <v>300</v>
      </c>
      <c r="G1299" s="13">
        <f t="shared" ref="G1299" si="6117">N1299/(B1299/100000)</f>
        <v>5018.6587295087202</v>
      </c>
      <c r="H1299" s="5">
        <f t="shared" si="4932"/>
        <v>514</v>
      </c>
      <c r="I1299" s="5">
        <f t="shared" si="4923"/>
        <v>510</v>
      </c>
      <c r="J1299" s="8">
        <f t="shared" ref="J1299" si="6118">E1299/(SUM(N1292:N1298)/7)*100</f>
        <v>4.7930359237824426E-2</v>
      </c>
      <c r="K1299" s="5">
        <f t="shared" ref="K1299" si="6119">O1299-O1298</f>
        <v>3</v>
      </c>
      <c r="L1299" s="8">
        <f t="shared" ref="L1299" si="6120">SUM(K1293:K1299)/7</f>
        <v>3.1428571428571428</v>
      </c>
      <c r="M1299" s="8">
        <f t="shared" ref="M1299" si="6121">O1299/(B1299/100000)</f>
        <v>117.47593299574105</v>
      </c>
      <c r="N1299">
        <v>656276</v>
      </c>
      <c r="O1299">
        <v>15362</v>
      </c>
    </row>
    <row r="1300" spans="1:15" customFormat="1" x14ac:dyDescent="0.2">
      <c r="A1300" t="s">
        <v>10</v>
      </c>
      <c r="B1300">
        <v>13076721</v>
      </c>
      <c r="C1300" s="6">
        <f t="shared" si="5697"/>
        <v>44419</v>
      </c>
      <c r="D1300" s="5">
        <f t="shared" ref="D1300" si="6122">N1300-N1299</f>
        <v>662</v>
      </c>
      <c r="E1300" s="13">
        <f t="shared" ref="E1300" si="6123">SUM(D1294:D1300)/7</f>
        <v>356</v>
      </c>
      <c r="F1300" s="13">
        <f t="shared" ref="F1300" si="6124">SUM(D1296:D1300)/5</f>
        <v>365.2</v>
      </c>
      <c r="G1300" s="13">
        <f t="shared" ref="G1300" si="6125">N1300/(B1300/100000)</f>
        <v>5023.7211606793471</v>
      </c>
      <c r="H1300" s="5">
        <f t="shared" si="4932"/>
        <v>515</v>
      </c>
      <c r="I1300" s="5">
        <f t="shared" si="4923"/>
        <v>511</v>
      </c>
      <c r="J1300" s="8">
        <f t="shared" ref="J1300" si="6126">E1300/(SUM(N1293:N1299)/7)*100</f>
        <v>5.4315392834117043E-2</v>
      </c>
      <c r="K1300" s="5">
        <f t="shared" ref="K1300" si="6127">O1300-O1299</f>
        <v>4</v>
      </c>
      <c r="L1300" s="8">
        <f t="shared" ref="L1300" si="6128">SUM(K1294:K1300)/7</f>
        <v>3.1428571428571428</v>
      </c>
      <c r="M1300" s="8">
        <f t="shared" ref="M1300" si="6129">O1300/(B1300/100000)</f>
        <v>117.50652170372068</v>
      </c>
      <c r="N1300">
        <v>656938</v>
      </c>
      <c r="O1300">
        <v>15366</v>
      </c>
    </row>
    <row r="1301" spans="1:15" customFormat="1" x14ac:dyDescent="0.2">
      <c r="A1301" t="s">
        <v>10</v>
      </c>
      <c r="B1301">
        <v>13076721</v>
      </c>
      <c r="C1301" s="6">
        <f t="shared" si="5697"/>
        <v>44420</v>
      </c>
      <c r="D1301" s="5">
        <f t="shared" ref="D1301" si="6130">N1301-N1300</f>
        <v>658</v>
      </c>
      <c r="E1301" s="13">
        <f t="shared" ref="E1301" si="6131">SUM(D1295:D1301)/7</f>
        <v>402.85714285714283</v>
      </c>
      <c r="F1301" s="13">
        <f t="shared" ref="F1301" si="6132">SUM(D1297:D1301)/5</f>
        <v>427.4</v>
      </c>
      <c r="G1301" s="13">
        <f t="shared" ref="G1301" si="6133">N1301/(B1301/100000)</f>
        <v>5028.7530031419956</v>
      </c>
      <c r="H1301" s="5">
        <f t="shared" si="4932"/>
        <v>516</v>
      </c>
      <c r="I1301" s="5">
        <f t="shared" si="4923"/>
        <v>512</v>
      </c>
      <c r="J1301" s="8">
        <f t="shared" ref="J1301" si="6134">E1301/(SUM(N1294:N1300)/7)*100</f>
        <v>6.1431082820863042E-2</v>
      </c>
      <c r="K1301" s="5">
        <f t="shared" ref="K1301" si="6135">O1301-O1300</f>
        <v>2</v>
      </c>
      <c r="L1301" s="8">
        <f t="shared" ref="L1301" si="6136">SUM(K1295:K1301)/7</f>
        <v>2.8571428571428572</v>
      </c>
      <c r="M1301" s="8">
        <f t="shared" ref="M1301" si="6137">O1301/(B1301/100000)</f>
        <v>117.52181605771048</v>
      </c>
      <c r="N1301">
        <v>657596</v>
      </c>
      <c r="O1301">
        <v>15368</v>
      </c>
    </row>
    <row r="1302" spans="1:15" customFormat="1" x14ac:dyDescent="0.2">
      <c r="A1302" t="s">
        <v>10</v>
      </c>
      <c r="B1302">
        <v>13076721</v>
      </c>
      <c r="C1302" s="6">
        <f t="shared" si="5697"/>
        <v>44421</v>
      </c>
      <c r="D1302" s="5">
        <f t="shared" ref="D1302" si="6138">N1302-N1301</f>
        <v>625</v>
      </c>
      <c r="E1302" s="13">
        <f t="shared" ref="E1302" si="6139">SUM(D1296:D1302)/7</f>
        <v>444.14285714285717</v>
      </c>
      <c r="F1302" s="13">
        <f t="shared" ref="F1302" si="6140">SUM(D1298:D1302)/5</f>
        <v>467.8</v>
      </c>
      <c r="G1302" s="13">
        <f t="shared" ref="G1302" si="6141">N1302/(B1302/100000)</f>
        <v>5033.5324887638117</v>
      </c>
      <c r="H1302" s="5">
        <f t="shared" si="4932"/>
        <v>517</v>
      </c>
      <c r="I1302" s="5">
        <f t="shared" si="4923"/>
        <v>513</v>
      </c>
      <c r="J1302" s="8">
        <f t="shared" ref="J1302" si="6142">E1302/(SUM(N1295:N1301)/7)*100</f>
        <v>6.7685099916618224E-2</v>
      </c>
      <c r="K1302" s="5">
        <f t="shared" ref="K1302" si="6143">O1302-O1301</f>
        <v>2</v>
      </c>
      <c r="L1302" s="8">
        <f t="shared" ref="L1302" si="6144">SUM(K1296:K1302)/7</f>
        <v>1.8571428571428572</v>
      </c>
      <c r="M1302" s="8">
        <f t="shared" ref="M1302" si="6145">O1302/(B1302/100000)</f>
        <v>117.5371104117003</v>
      </c>
      <c r="N1302">
        <v>658221</v>
      </c>
      <c r="O1302">
        <v>15370</v>
      </c>
    </row>
    <row r="1303" spans="1:15" customFormat="1" x14ac:dyDescent="0.2">
      <c r="A1303" t="s">
        <v>10</v>
      </c>
      <c r="B1303">
        <v>13076721</v>
      </c>
      <c r="C1303" s="6">
        <f t="shared" si="5697"/>
        <v>44422</v>
      </c>
      <c r="D1303" s="5">
        <f t="shared" ref="D1303" si="6146">N1303-N1302</f>
        <v>567</v>
      </c>
      <c r="E1303" s="13">
        <f t="shared" ref="E1303" si="6147">SUM(D1297:D1303)/7</f>
        <v>475.57142857142856</v>
      </c>
      <c r="F1303" s="13">
        <f t="shared" ref="F1303" si="6148">SUM(D1299:D1303)/5</f>
        <v>544.20000000000005</v>
      </c>
      <c r="G1303" s="13">
        <f t="shared" ref="G1303" si="6149">N1303/(B1303/100000)</f>
        <v>5037.8684381199228</v>
      </c>
      <c r="H1303" s="5">
        <f t="shared" si="4932"/>
        <v>518</v>
      </c>
      <c r="I1303" s="5">
        <f t="shared" si="4923"/>
        <v>514</v>
      </c>
      <c r="J1303" s="8">
        <f t="shared" ref="J1303" si="6150">E1303/(SUM(N1296:N1302)/7)*100</f>
        <v>7.2425632103460966E-2</v>
      </c>
      <c r="K1303" s="5">
        <f t="shared" ref="K1303" si="6151">O1303-O1302</f>
        <v>1</v>
      </c>
      <c r="L1303" s="8">
        <f t="shared" ref="L1303" si="6152">SUM(K1297:K1303)/7</f>
        <v>1.7142857142857142</v>
      </c>
      <c r="M1303" s="8">
        <f t="shared" ref="M1303" si="6153">O1303/(B1303/100000)</f>
        <v>117.54475758869521</v>
      </c>
      <c r="N1303">
        <v>658788</v>
      </c>
      <c r="O1303">
        <v>15371</v>
      </c>
    </row>
    <row r="1304" spans="1:15" customFormat="1" x14ac:dyDescent="0.2">
      <c r="A1304" t="s">
        <v>10</v>
      </c>
      <c r="B1304">
        <v>13076721</v>
      </c>
      <c r="C1304" s="6">
        <f t="shared" si="5697"/>
        <v>44423</v>
      </c>
      <c r="D1304" s="5">
        <f t="shared" ref="D1304" si="6154">N1304-N1303</f>
        <v>590</v>
      </c>
      <c r="E1304" s="13">
        <f t="shared" ref="E1304" si="6155">SUM(D1298:D1304)/7</f>
        <v>499.42857142857144</v>
      </c>
      <c r="F1304" s="13">
        <f t="shared" ref="F1304" si="6156">SUM(D1300:D1304)/5</f>
        <v>620.4</v>
      </c>
      <c r="G1304" s="13">
        <f t="shared" ref="G1304" si="6157">N1304/(B1304/100000)</f>
        <v>5042.3802725469177</v>
      </c>
      <c r="H1304" s="5">
        <f t="shared" si="4932"/>
        <v>519</v>
      </c>
      <c r="I1304" s="5">
        <f t="shared" si="4923"/>
        <v>515</v>
      </c>
      <c r="J1304" s="8">
        <f t="shared" ref="J1304" si="6158">E1304/(SUM(N1297:N1303)/7)*100</f>
        <v>7.600383323680672E-2</v>
      </c>
      <c r="K1304" s="5">
        <f t="shared" ref="K1304" si="6159">O1304-O1303</f>
        <v>0</v>
      </c>
      <c r="L1304" s="8">
        <f t="shared" ref="L1304" si="6160">SUM(K1298:K1304)/7</f>
        <v>1.7142857142857142</v>
      </c>
      <c r="M1304" s="8">
        <f t="shared" ref="M1304" si="6161">O1304/(B1304/100000)</f>
        <v>117.54475758869521</v>
      </c>
      <c r="N1304">
        <v>659378</v>
      </c>
      <c r="O1304">
        <v>15371</v>
      </c>
    </row>
    <row r="1305" spans="1:15" customFormat="1" x14ac:dyDescent="0.2">
      <c r="A1305" t="s">
        <v>10</v>
      </c>
      <c r="B1305">
        <v>13076721</v>
      </c>
      <c r="C1305" s="6">
        <f t="shared" si="5697"/>
        <v>44424</v>
      </c>
      <c r="D1305" s="5">
        <f t="shared" ref="D1305" si="6162">N1305-N1304</f>
        <v>345</v>
      </c>
      <c r="E1305" s="13">
        <f t="shared" ref="E1305" si="6163">SUM(D1299:D1305)/7</f>
        <v>522.28571428571433</v>
      </c>
      <c r="F1305" s="13">
        <f t="shared" ref="F1305" si="6164">SUM(D1301:D1305)/5</f>
        <v>557</v>
      </c>
      <c r="G1305" s="13">
        <f t="shared" ref="G1305" si="6165">N1305/(B1305/100000)</f>
        <v>5045.01854861016</v>
      </c>
      <c r="H1305" s="5">
        <f t="shared" si="4932"/>
        <v>520</v>
      </c>
      <c r="I1305" s="5">
        <f t="shared" si="4923"/>
        <v>516</v>
      </c>
      <c r="J1305" s="8">
        <f t="shared" ref="J1305" si="6166">E1305/(SUM(N1298:N1304)/7)*100</f>
        <v>7.9421905847676791E-2</v>
      </c>
      <c r="K1305" s="5">
        <f t="shared" ref="K1305" si="6167">O1305-O1304</f>
        <v>2</v>
      </c>
      <c r="L1305" s="8">
        <f t="shared" ref="L1305" si="6168">SUM(K1299:K1305)/7</f>
        <v>2</v>
      </c>
      <c r="M1305" s="8">
        <f t="shared" ref="M1305" si="6169">O1305/(B1305/100000)</f>
        <v>117.56005194268502</v>
      </c>
      <c r="N1305">
        <v>659723</v>
      </c>
      <c r="O1305">
        <v>15373</v>
      </c>
    </row>
    <row r="1306" spans="1:15" customFormat="1" x14ac:dyDescent="0.2">
      <c r="A1306" t="s">
        <v>10</v>
      </c>
      <c r="B1306">
        <v>13076721</v>
      </c>
      <c r="C1306" s="6">
        <f t="shared" si="5697"/>
        <v>44425</v>
      </c>
      <c r="D1306" s="5">
        <f t="shared" ref="D1306" si="6170">N1306-N1305</f>
        <v>379</v>
      </c>
      <c r="E1306" s="13">
        <f t="shared" ref="E1306" si="6171">SUM(D1300:D1306)/7</f>
        <v>546.57142857142856</v>
      </c>
      <c r="F1306" s="13">
        <f t="shared" ref="F1306" si="6172">SUM(D1302:D1306)/5</f>
        <v>501.2</v>
      </c>
      <c r="G1306" s="13">
        <f t="shared" ref="G1306" si="6173">N1306/(B1306/100000)</f>
        <v>5047.9168286912291</v>
      </c>
      <c r="H1306" s="5">
        <f t="shared" si="4932"/>
        <v>521</v>
      </c>
      <c r="I1306" s="5">
        <f t="shared" si="4923"/>
        <v>517</v>
      </c>
      <c r="J1306" s="8">
        <f t="shared" ref="J1306" si="6174">E1306/(SUM(N1299:N1305)/7)*100</f>
        <v>8.3048978493223236E-2</v>
      </c>
      <c r="K1306" s="5">
        <f t="shared" ref="K1306" si="6175">O1306-O1305</f>
        <v>5</v>
      </c>
      <c r="L1306" s="8">
        <f t="shared" ref="L1306" si="6176">SUM(K1300:K1306)/7</f>
        <v>2.2857142857142856</v>
      </c>
      <c r="M1306" s="8">
        <f t="shared" ref="M1306" si="6177">O1306/(B1306/100000)</f>
        <v>117.59828782765955</v>
      </c>
      <c r="N1306">
        <v>660102</v>
      </c>
      <c r="O1306">
        <v>15378</v>
      </c>
    </row>
    <row r="1307" spans="1:15" customFormat="1" x14ac:dyDescent="0.2">
      <c r="A1307" t="s">
        <v>10</v>
      </c>
      <c r="B1307">
        <v>13076721</v>
      </c>
      <c r="C1307" s="6">
        <f t="shared" si="5697"/>
        <v>44426</v>
      </c>
      <c r="D1307" s="5">
        <f t="shared" ref="D1307" si="6178">N1307-N1306</f>
        <v>1104</v>
      </c>
      <c r="E1307" s="13">
        <f t="shared" ref="E1307" si="6179">SUM(D1301:D1307)/7</f>
        <v>609.71428571428567</v>
      </c>
      <c r="F1307" s="13">
        <f t="shared" ref="F1307" si="6180">SUM(D1303:D1307)/5</f>
        <v>597</v>
      </c>
      <c r="G1307" s="13">
        <f t="shared" ref="G1307" si="6181">N1307/(B1307/100000)</f>
        <v>5056.3593120936048</v>
      </c>
      <c r="H1307" s="5">
        <f t="shared" si="4932"/>
        <v>522</v>
      </c>
      <c r="I1307" s="5">
        <f t="shared" si="4923"/>
        <v>518</v>
      </c>
      <c r="J1307" s="8">
        <f t="shared" ref="J1307" si="6182">E1307/(SUM(N1300:N1306)/7)*100</f>
        <v>9.2566365616323254E-2</v>
      </c>
      <c r="K1307" s="5">
        <f t="shared" ref="K1307" si="6183">O1307-O1306</f>
        <v>5</v>
      </c>
      <c r="L1307" s="8">
        <f t="shared" ref="L1307" si="6184">SUM(K1301:K1307)/7</f>
        <v>2.4285714285714284</v>
      </c>
      <c r="M1307" s="8">
        <f t="shared" ref="M1307" si="6185">O1307/(B1307/100000)</f>
        <v>117.63652371263407</v>
      </c>
      <c r="N1307">
        <v>661206</v>
      </c>
      <c r="O1307">
        <v>15383</v>
      </c>
    </row>
    <row r="1308" spans="1:15" customFormat="1" x14ac:dyDescent="0.2">
      <c r="A1308" t="s">
        <v>10</v>
      </c>
      <c r="B1308">
        <v>13076721</v>
      </c>
      <c r="C1308" s="6">
        <f t="shared" si="5697"/>
        <v>44427</v>
      </c>
      <c r="D1308" s="5">
        <f t="shared" ref="D1308" si="6186">N1308-N1307</f>
        <v>1053</v>
      </c>
      <c r="E1308" s="13">
        <f t="shared" ref="E1308" si="6187">SUM(D1302:D1308)/7</f>
        <v>666.14285714285711</v>
      </c>
      <c r="F1308" s="13">
        <f t="shared" ref="F1308" si="6188">SUM(D1304:D1308)/5</f>
        <v>694.2</v>
      </c>
      <c r="G1308" s="13">
        <f t="shared" ref="G1308" si="6189">N1308/(B1308/100000)</f>
        <v>5064.4117894692408</v>
      </c>
      <c r="H1308" s="5">
        <f t="shared" si="4932"/>
        <v>523</v>
      </c>
      <c r="I1308" s="5">
        <f t="shared" si="4923"/>
        <v>519</v>
      </c>
      <c r="J1308" s="8">
        <f t="shared" ref="J1308" si="6190">E1308/(SUM(N1301:N1307)/7)*100</f>
        <v>0.10103978016101359</v>
      </c>
      <c r="K1308" s="5">
        <f t="shared" ref="K1308" si="6191">O1308-O1307</f>
        <v>1</v>
      </c>
      <c r="L1308" s="8">
        <f t="shared" ref="L1308" si="6192">SUM(K1302:K1308)/7</f>
        <v>2.2857142857142856</v>
      </c>
      <c r="M1308" s="8">
        <f t="shared" ref="M1308" si="6193">O1308/(B1308/100000)</f>
        <v>117.64417088962898</v>
      </c>
      <c r="N1308">
        <v>662259</v>
      </c>
      <c r="O1308">
        <v>15384</v>
      </c>
    </row>
    <row r="1309" spans="1:15" customFormat="1" x14ac:dyDescent="0.2">
      <c r="A1309" t="s">
        <v>10</v>
      </c>
      <c r="B1309">
        <v>13076721</v>
      </c>
      <c r="C1309" s="6">
        <f t="shared" si="5697"/>
        <v>44428</v>
      </c>
      <c r="D1309" s="5">
        <f t="shared" ref="D1309" si="6194">N1309-N1308</f>
        <v>949</v>
      </c>
      <c r="E1309" s="13">
        <f t="shared" ref="E1309" si="6195">SUM(D1303:D1309)/7</f>
        <v>712.42857142857144</v>
      </c>
      <c r="F1309" s="13">
        <f t="shared" ref="F1309" si="6196">SUM(D1305:D1309)/5</f>
        <v>766</v>
      </c>
      <c r="G1309" s="13">
        <f t="shared" ref="G1309" si="6197">N1309/(B1309/100000)</f>
        <v>5071.668960437406</v>
      </c>
      <c r="H1309" s="5">
        <f t="shared" si="4932"/>
        <v>524</v>
      </c>
      <c r="I1309" s="5">
        <f t="shared" si="4923"/>
        <v>520</v>
      </c>
      <c r="J1309" s="8">
        <f t="shared" ref="J1309" si="6198">E1309/(SUM(N1302:N1308)/7)*100</f>
        <v>0.10795127018620566</v>
      </c>
      <c r="K1309" s="5">
        <f t="shared" ref="K1309" si="6199">O1309-O1308</f>
        <v>1</v>
      </c>
      <c r="L1309" s="8">
        <f t="shared" ref="L1309" si="6200">SUM(K1303:K1309)/7</f>
        <v>2.1428571428571428</v>
      </c>
      <c r="M1309" s="8">
        <f t="shared" ref="M1309" si="6201">O1309/(B1309/100000)</f>
        <v>117.65181806662389</v>
      </c>
      <c r="N1309">
        <v>663208</v>
      </c>
      <c r="O1309">
        <v>15385</v>
      </c>
    </row>
    <row r="1310" spans="1:15" customFormat="1" x14ac:dyDescent="0.2">
      <c r="A1310" t="s">
        <v>10</v>
      </c>
      <c r="B1310">
        <v>13076721</v>
      </c>
      <c r="C1310" s="6">
        <f t="shared" si="5697"/>
        <v>44429</v>
      </c>
      <c r="D1310" s="5">
        <f t="shared" ref="D1310:D1311" si="6202">N1310-N1309</f>
        <v>822</v>
      </c>
      <c r="E1310" s="13">
        <f t="shared" ref="E1310:E1311" si="6203">SUM(D1304:D1310)/7</f>
        <v>748.85714285714289</v>
      </c>
      <c r="F1310" s="13">
        <f t="shared" ref="F1310:F1311" si="6204">SUM(D1306:D1310)/5</f>
        <v>861.4</v>
      </c>
      <c r="G1310" s="13">
        <f t="shared" ref="G1310:G1311" si="6205">N1310/(B1310/100000)</f>
        <v>5077.9549399272182</v>
      </c>
      <c r="H1310" s="5">
        <f t="shared" si="4932"/>
        <v>525</v>
      </c>
      <c r="I1310" s="5">
        <f t="shared" si="4923"/>
        <v>521</v>
      </c>
      <c r="J1310" s="8">
        <f t="shared" ref="J1310:J1311" si="6206">E1310/(SUM(N1303:N1309)/7)*100</f>
        <v>0.11334877517588306</v>
      </c>
      <c r="K1310" s="5">
        <f t="shared" ref="K1310:K1311" si="6207">O1310-O1309</f>
        <v>1</v>
      </c>
      <c r="L1310" s="8">
        <f t="shared" ref="L1310:L1311" si="6208">SUM(K1304:K1310)/7</f>
        <v>2.1428571428571428</v>
      </c>
      <c r="M1310" s="8">
        <f t="shared" ref="M1310:M1311" si="6209">O1310/(B1310/100000)</f>
        <v>117.65946524361878</v>
      </c>
      <c r="N1310">
        <v>664030</v>
      </c>
      <c r="O1310">
        <v>15386</v>
      </c>
    </row>
    <row r="1311" spans="1:15" customFormat="1" x14ac:dyDescent="0.2">
      <c r="A1311" t="s">
        <v>10</v>
      </c>
      <c r="B1311">
        <v>13076721</v>
      </c>
      <c r="C1311" s="6">
        <f t="shared" si="5697"/>
        <v>44430</v>
      </c>
      <c r="D1311" s="5">
        <f t="shared" si="6202"/>
        <v>909</v>
      </c>
      <c r="E1311" s="13">
        <f t="shared" si="6203"/>
        <v>794.42857142857144</v>
      </c>
      <c r="F1311" s="13">
        <f t="shared" si="6204"/>
        <v>967.4</v>
      </c>
      <c r="G1311" s="13">
        <f t="shared" si="6205"/>
        <v>5084.9062238155875</v>
      </c>
      <c r="H1311" s="5">
        <f t="shared" si="4932"/>
        <v>526</v>
      </c>
      <c r="I1311" s="5">
        <f t="shared" si="4923"/>
        <v>522</v>
      </c>
      <c r="J1311" s="8">
        <f t="shared" si="6206"/>
        <v>0.12011042988777743</v>
      </c>
      <c r="K1311" s="5">
        <f t="shared" si="6207"/>
        <v>2</v>
      </c>
      <c r="L1311" s="8">
        <f t="shared" si="6208"/>
        <v>2.4285714285714284</v>
      </c>
      <c r="M1311" s="8">
        <f t="shared" si="6209"/>
        <v>117.6747595976086</v>
      </c>
      <c r="N1311">
        <v>664939</v>
      </c>
      <c r="O1311">
        <v>15388</v>
      </c>
    </row>
    <row r="1312" spans="1:15" customFormat="1" x14ac:dyDescent="0.2">
      <c r="A1312" t="s">
        <v>10</v>
      </c>
      <c r="B1312">
        <v>13076721</v>
      </c>
      <c r="C1312" s="6">
        <f t="shared" si="5697"/>
        <v>44431</v>
      </c>
      <c r="D1312" s="5">
        <f t="shared" ref="D1312" si="6210">N1312-N1311</f>
        <v>639</v>
      </c>
      <c r="E1312" s="13">
        <f t="shared" ref="E1312" si="6211">SUM(D1306:D1312)/7</f>
        <v>836.42857142857144</v>
      </c>
      <c r="F1312" s="13">
        <f t="shared" ref="F1312" si="6212">SUM(D1308:D1312)/5</f>
        <v>874.4</v>
      </c>
      <c r="G1312" s="13">
        <f t="shared" ref="G1312" si="6213">N1312/(B1312/100000)</f>
        <v>5089.7927699153324</v>
      </c>
      <c r="H1312" s="5">
        <f t="shared" si="4932"/>
        <v>527</v>
      </c>
      <c r="I1312" s="5">
        <f t="shared" si="4923"/>
        <v>523</v>
      </c>
      <c r="J1312" s="8">
        <f t="shared" ref="J1312" si="6214">E1312/(SUM(N1305:N1311)/7)*100</f>
        <v>0.12630874084531288</v>
      </c>
      <c r="K1312" s="5">
        <f t="shared" ref="K1312" si="6215">O1312-O1311</f>
        <v>1</v>
      </c>
      <c r="L1312" s="8">
        <f t="shared" ref="L1312" si="6216">SUM(K1306:K1312)/7</f>
        <v>2.2857142857142856</v>
      </c>
      <c r="M1312" s="8">
        <f t="shared" ref="M1312" si="6217">O1312/(B1312/100000)</f>
        <v>117.68240677460351</v>
      </c>
      <c r="N1312">
        <v>665578</v>
      </c>
      <c r="O1312">
        <v>15389</v>
      </c>
    </row>
    <row r="1313" spans="1:15" customFormat="1" x14ac:dyDescent="0.2">
      <c r="A1313" t="s">
        <v>10</v>
      </c>
      <c r="B1313">
        <v>13076721</v>
      </c>
      <c r="C1313" s="6">
        <f t="shared" si="5697"/>
        <v>44432</v>
      </c>
      <c r="D1313" s="5">
        <f t="shared" ref="D1313" si="6218">N1313-N1312</f>
        <v>644</v>
      </c>
      <c r="E1313" s="13">
        <f t="shared" ref="E1313" si="6219">SUM(D1307:D1313)/7</f>
        <v>874.28571428571433</v>
      </c>
      <c r="F1313" s="13">
        <f t="shared" ref="F1313" si="6220">SUM(D1309:D1313)/5</f>
        <v>792.6</v>
      </c>
      <c r="G1313" s="13">
        <f t="shared" ref="G1313" si="6221">N1313/(B1313/100000)</f>
        <v>5094.7175519000521</v>
      </c>
      <c r="H1313" s="5">
        <f t="shared" si="4932"/>
        <v>528</v>
      </c>
      <c r="I1313" s="5">
        <f t="shared" si="4923"/>
        <v>524</v>
      </c>
      <c r="J1313" s="8">
        <f t="shared" ref="J1313" si="6222">E1313/(SUM(N1306:N1312)/7)*100</f>
        <v>0.13185898328105658</v>
      </c>
      <c r="K1313" s="5">
        <f t="shared" ref="K1313" si="6223">O1313-O1312</f>
        <v>2</v>
      </c>
      <c r="L1313" s="8">
        <f t="shared" ref="L1313" si="6224">SUM(K1307:K1313)/7</f>
        <v>1.8571428571428572</v>
      </c>
      <c r="M1313" s="8">
        <f t="shared" ref="M1313" si="6225">O1313/(B1313/100000)</f>
        <v>117.69770112859332</v>
      </c>
      <c r="N1313">
        <v>666222</v>
      </c>
      <c r="O1313">
        <v>15391</v>
      </c>
    </row>
    <row r="1314" spans="1:15" customFormat="1" x14ac:dyDescent="0.2">
      <c r="A1314" t="s">
        <v>10</v>
      </c>
      <c r="B1314">
        <v>13076721</v>
      </c>
      <c r="C1314" s="6">
        <f t="shared" si="5697"/>
        <v>44433</v>
      </c>
      <c r="D1314" s="5">
        <f t="shared" ref="D1314" si="6226">N1314-N1313</f>
        <v>1859</v>
      </c>
      <c r="E1314" s="13">
        <f t="shared" ref="E1314" si="6227">SUM(D1308:D1314)/7</f>
        <v>982.14285714285711</v>
      </c>
      <c r="F1314" s="13">
        <f t="shared" ref="F1314" si="6228">SUM(D1310:D1314)/5</f>
        <v>974.6</v>
      </c>
      <c r="G1314" s="13">
        <f t="shared" ref="G1314" si="6229">N1314/(B1314/100000)</f>
        <v>5108.9336539335818</v>
      </c>
      <c r="H1314" s="5">
        <f t="shared" si="4932"/>
        <v>529</v>
      </c>
      <c r="I1314" s="5">
        <f t="shared" si="4923"/>
        <v>525</v>
      </c>
      <c r="J1314" s="8">
        <f t="shared" ref="J1314" si="6230">E1314/(SUM(N1307:N1313)/7)*100</f>
        <v>0.1479308402342622</v>
      </c>
      <c r="K1314" s="5">
        <f t="shared" ref="K1314" si="6231">O1314-O1313</f>
        <v>2</v>
      </c>
      <c r="L1314" s="8">
        <f t="shared" ref="L1314" si="6232">SUM(K1308:K1314)/7</f>
        <v>1.4285714285714286</v>
      </c>
      <c r="M1314" s="8">
        <f t="shared" ref="M1314" si="6233">O1314/(B1314/100000)</f>
        <v>117.71299548258312</v>
      </c>
      <c r="N1314">
        <v>668081</v>
      </c>
      <c r="O1314">
        <v>15393</v>
      </c>
    </row>
    <row r="1315" spans="1:15" customFormat="1" x14ac:dyDescent="0.2">
      <c r="A1315" t="s">
        <v>10</v>
      </c>
      <c r="B1315">
        <v>13076721</v>
      </c>
      <c r="C1315" s="6">
        <f t="shared" si="5697"/>
        <v>44434</v>
      </c>
      <c r="D1315" s="5">
        <f t="shared" ref="D1315" si="6234">N1315-N1314</f>
        <v>1785</v>
      </c>
      <c r="E1315" s="13">
        <f t="shared" ref="E1315" si="6235">SUM(D1309:D1315)/7</f>
        <v>1086.7142857142858</v>
      </c>
      <c r="F1315" s="13">
        <f t="shared" ref="F1315" si="6236">SUM(D1311:D1315)/5</f>
        <v>1167.2</v>
      </c>
      <c r="G1315" s="13">
        <f t="shared" ref="G1315" si="6237">N1315/(B1315/100000)</f>
        <v>5122.583864869488</v>
      </c>
      <c r="H1315" s="5">
        <f t="shared" si="4932"/>
        <v>530</v>
      </c>
      <c r="I1315" s="5">
        <f t="shared" si="4923"/>
        <v>526</v>
      </c>
      <c r="J1315" s="8">
        <f t="shared" ref="J1315" si="6238">E1315/(SUM(N1308:N1314)/7)*100</f>
        <v>0.16343966257562603</v>
      </c>
      <c r="K1315" s="5">
        <f t="shared" ref="K1315" si="6239">O1315-O1314</f>
        <v>1</v>
      </c>
      <c r="L1315" s="8">
        <f t="shared" ref="L1315" si="6240">SUM(K1309:K1315)/7</f>
        <v>1.4285714285714286</v>
      </c>
      <c r="M1315" s="8">
        <f t="shared" ref="M1315" si="6241">O1315/(B1315/100000)</f>
        <v>117.72064265957803</v>
      </c>
      <c r="N1315">
        <v>669866</v>
      </c>
      <c r="O1315">
        <v>15394</v>
      </c>
    </row>
    <row r="1316" spans="1:15" customFormat="1" x14ac:dyDescent="0.2">
      <c r="A1316" t="s">
        <v>10</v>
      </c>
      <c r="B1316">
        <v>13076721</v>
      </c>
      <c r="C1316" s="6">
        <f t="shared" si="5697"/>
        <v>44435</v>
      </c>
      <c r="D1316" s="5">
        <f t="shared" ref="D1316" si="6242">N1316-N1315</f>
        <v>1728</v>
      </c>
      <c r="E1316" s="13">
        <f t="shared" ref="E1316" si="6243">SUM(D1310:D1316)/7</f>
        <v>1198</v>
      </c>
      <c r="F1316" s="13">
        <f t="shared" ref="F1316" si="6244">SUM(D1312:D1316)/5</f>
        <v>1331</v>
      </c>
      <c r="G1316" s="13">
        <f t="shared" ref="G1316" si="6245">N1316/(B1316/100000)</f>
        <v>5135.7981867166854</v>
      </c>
      <c r="H1316" s="5">
        <f t="shared" si="4932"/>
        <v>531</v>
      </c>
      <c r="I1316" s="5">
        <f t="shared" si="4923"/>
        <v>527</v>
      </c>
      <c r="J1316" s="8">
        <f t="shared" ref="J1316" si="6246">E1316/(SUM(N1309:N1315)/7)*100</f>
        <v>0.17988281233241898</v>
      </c>
      <c r="K1316" s="5">
        <f t="shared" ref="K1316" si="6247">O1316-O1315</f>
        <v>2</v>
      </c>
      <c r="L1316" s="8">
        <f t="shared" ref="L1316" si="6248">SUM(K1310:K1316)/7</f>
        <v>1.5714285714285714</v>
      </c>
      <c r="M1316" s="8">
        <f t="shared" ref="M1316" si="6249">O1316/(B1316/100000)</f>
        <v>117.73593701356785</v>
      </c>
      <c r="N1316">
        <v>671594</v>
      </c>
      <c r="O1316">
        <v>15396</v>
      </c>
    </row>
    <row r="1317" spans="1:15" customFormat="1" x14ac:dyDescent="0.2">
      <c r="A1317" t="s">
        <v>10</v>
      </c>
      <c r="B1317">
        <v>13076721</v>
      </c>
      <c r="C1317" s="6">
        <f t="shared" si="5697"/>
        <v>44436</v>
      </c>
      <c r="D1317" s="5">
        <f t="shared" ref="D1317:D1318" si="6250">N1317-N1316</f>
        <v>1383</v>
      </c>
      <c r="E1317" s="13">
        <f t="shared" ref="E1317:E1318" si="6251">SUM(D1311:D1317)/7</f>
        <v>1278.1428571428571</v>
      </c>
      <c r="F1317" s="13">
        <f t="shared" ref="F1317:F1318" si="6252">SUM(D1313:D1317)/5</f>
        <v>1479.8</v>
      </c>
      <c r="G1317" s="13">
        <f t="shared" ref="G1317:G1318" si="6253">N1317/(B1317/100000)</f>
        <v>5146.3742325006397</v>
      </c>
      <c r="H1317" s="5">
        <f t="shared" si="4932"/>
        <v>532</v>
      </c>
      <c r="I1317" s="5">
        <f t="shared" si="4923"/>
        <v>528</v>
      </c>
      <c r="J1317" s="8">
        <f t="shared" ref="J1317:J1318" si="6254">E1317/(SUM(N1310:N1316)/7)*100</f>
        <v>0.19157186567915194</v>
      </c>
      <c r="K1317" s="5">
        <f t="shared" ref="K1317:K1318" si="6255">O1317-O1316</f>
        <v>4</v>
      </c>
      <c r="L1317" s="8">
        <f t="shared" ref="L1317:L1318" si="6256">SUM(K1311:K1317)/7</f>
        <v>2</v>
      </c>
      <c r="M1317" s="8">
        <f t="shared" ref="M1317:M1318" si="6257">O1317/(B1317/100000)</f>
        <v>117.76652572154747</v>
      </c>
      <c r="N1317">
        <v>672977</v>
      </c>
      <c r="O1317">
        <v>15400</v>
      </c>
    </row>
    <row r="1318" spans="1:15" customFormat="1" x14ac:dyDescent="0.2">
      <c r="A1318" t="s">
        <v>10</v>
      </c>
      <c r="B1318">
        <v>13076721</v>
      </c>
      <c r="C1318" s="6">
        <f t="shared" si="5697"/>
        <v>44437</v>
      </c>
      <c r="D1318" s="5">
        <f t="shared" si="6250"/>
        <v>1203</v>
      </c>
      <c r="E1318" s="13">
        <f t="shared" si="6251"/>
        <v>1320.1428571428571</v>
      </c>
      <c r="F1318" s="13">
        <f t="shared" si="6252"/>
        <v>1591.6</v>
      </c>
      <c r="G1318" s="13">
        <f t="shared" si="6253"/>
        <v>5155.5737864255116</v>
      </c>
      <c r="H1318" s="5">
        <f t="shared" si="4932"/>
        <v>533</v>
      </c>
      <c r="I1318" s="5">
        <f t="shared" si="4923"/>
        <v>529</v>
      </c>
      <c r="J1318" s="8">
        <f t="shared" si="6254"/>
        <v>0.19748861838535478</v>
      </c>
      <c r="K1318" s="5">
        <f t="shared" si="6255"/>
        <v>1</v>
      </c>
      <c r="L1318" s="8">
        <f t="shared" si="6256"/>
        <v>1.8571428571428572</v>
      </c>
      <c r="M1318" s="8">
        <f t="shared" si="6257"/>
        <v>117.77417289854237</v>
      </c>
      <c r="N1318">
        <v>674180</v>
      </c>
      <c r="O1318">
        <v>15401</v>
      </c>
    </row>
    <row r="1319" spans="1:15" customFormat="1" x14ac:dyDescent="0.2">
      <c r="A1319" t="s">
        <v>10</v>
      </c>
      <c r="B1319">
        <v>13076721</v>
      </c>
      <c r="C1319" s="6">
        <f t="shared" si="5697"/>
        <v>44438</v>
      </c>
      <c r="D1319" s="5">
        <f t="shared" ref="D1319" si="6258">N1319-N1318</f>
        <v>845</v>
      </c>
      <c r="E1319" s="13">
        <f t="shared" ref="E1319" si="6259">SUM(D1313:D1319)/7</f>
        <v>1349.5714285714287</v>
      </c>
      <c r="F1319" s="13">
        <f t="shared" ref="F1319" si="6260">SUM(D1315:D1319)/5</f>
        <v>1388.8</v>
      </c>
      <c r="G1319" s="13">
        <f t="shared" ref="G1319" si="6261">N1319/(B1319/100000)</f>
        <v>5162.0356509862067</v>
      </c>
      <c r="H1319" s="5">
        <f t="shared" si="4932"/>
        <v>534</v>
      </c>
      <c r="I1319" s="5">
        <f t="shared" si="4923"/>
        <v>530</v>
      </c>
      <c r="J1319" s="8">
        <f t="shared" ref="J1319" si="6262">E1319/(SUM(N1312:N1318)/7)*100</f>
        <v>0.2014931007755576</v>
      </c>
      <c r="K1319" s="5">
        <f t="shared" ref="K1319" si="6263">O1319-O1318</f>
        <v>2</v>
      </c>
      <c r="L1319" s="8">
        <f t="shared" ref="L1319" si="6264">SUM(K1313:K1319)/7</f>
        <v>2</v>
      </c>
      <c r="M1319" s="8">
        <f t="shared" ref="M1319" si="6265">O1319/(B1319/100000)</f>
        <v>117.78946725253219</v>
      </c>
      <c r="N1319">
        <v>675025</v>
      </c>
      <c r="O1319">
        <v>15403</v>
      </c>
    </row>
    <row r="1320" spans="1:15" customFormat="1" x14ac:dyDescent="0.2">
      <c r="A1320" t="s">
        <v>10</v>
      </c>
      <c r="B1320">
        <v>13076721</v>
      </c>
      <c r="C1320" s="6">
        <f t="shared" si="5697"/>
        <v>44439</v>
      </c>
      <c r="D1320" s="5">
        <f t="shared" ref="D1320" si="6266">N1320-N1319</f>
        <v>760</v>
      </c>
      <c r="E1320" s="13">
        <f t="shared" ref="E1320" si="6267">SUM(D1314:D1320)/7</f>
        <v>1366.1428571428571</v>
      </c>
      <c r="F1320" s="13">
        <f t="shared" ref="F1320" si="6268">SUM(D1316:D1320)/5</f>
        <v>1183.8</v>
      </c>
      <c r="G1320" s="13">
        <f t="shared" ref="G1320" si="6269">N1320/(B1320/100000)</f>
        <v>5167.8475055023346</v>
      </c>
      <c r="H1320" s="5">
        <f t="shared" si="4932"/>
        <v>535</v>
      </c>
      <c r="I1320" s="5">
        <f t="shared" si="4923"/>
        <v>531</v>
      </c>
      <c r="J1320" s="8">
        <f t="shared" ref="J1320" si="6270">E1320/(SUM(N1313:N1319)/7)*100</f>
        <v>0.20355708719450738</v>
      </c>
      <c r="K1320" s="5">
        <f t="shared" ref="K1320" si="6271">O1320-O1319</f>
        <v>10</v>
      </c>
      <c r="L1320" s="8">
        <f t="shared" ref="L1320" si="6272">SUM(K1314:K1320)/7</f>
        <v>3.1428571428571428</v>
      </c>
      <c r="M1320" s="8">
        <f t="shared" ref="M1320" si="6273">O1320/(B1320/100000)</f>
        <v>117.86593902248124</v>
      </c>
      <c r="N1320">
        <v>675785</v>
      </c>
      <c r="O1320">
        <v>15413</v>
      </c>
    </row>
    <row r="1321" spans="1:15" customFormat="1" x14ac:dyDescent="0.2">
      <c r="A1321" t="s">
        <v>10</v>
      </c>
      <c r="B1321">
        <v>13076721</v>
      </c>
      <c r="C1321" s="6">
        <f t="shared" si="5697"/>
        <v>44440</v>
      </c>
      <c r="D1321" s="5">
        <f t="shared" ref="D1321" si="6274">N1321-N1320</f>
        <v>2076</v>
      </c>
      <c r="E1321" s="13">
        <f t="shared" ref="E1321" si="6275">SUM(D1315:D1321)/7</f>
        <v>1397.1428571428571</v>
      </c>
      <c r="F1321" s="13">
        <f t="shared" ref="F1321" si="6276">SUM(D1317:D1321)/5</f>
        <v>1253.4000000000001</v>
      </c>
      <c r="G1321" s="13">
        <f t="shared" ref="G1321" si="6277">N1321/(B1321/100000)</f>
        <v>5183.7230449437593</v>
      </c>
      <c r="H1321" s="5">
        <f t="shared" si="4932"/>
        <v>536</v>
      </c>
      <c r="I1321" s="5">
        <f t="shared" si="4923"/>
        <v>532</v>
      </c>
      <c r="J1321" s="8">
        <f t="shared" ref="J1321" si="6278">E1321/(SUM(N1314:N1320)/7)*100</f>
        <v>0.20775323164612786</v>
      </c>
      <c r="K1321" s="5">
        <f t="shared" ref="K1321" si="6279">O1321-O1320</f>
        <v>5</v>
      </c>
      <c r="L1321" s="8">
        <f t="shared" ref="L1321" si="6280">SUM(K1315:K1321)/7</f>
        <v>3.5714285714285716</v>
      </c>
      <c r="M1321" s="8">
        <f t="shared" ref="M1321" si="6281">O1321/(B1321/100000)</f>
        <v>117.90417490745577</v>
      </c>
      <c r="N1321">
        <v>677861</v>
      </c>
      <c r="O1321">
        <v>15418</v>
      </c>
    </row>
    <row r="1322" spans="1:15" customFormat="1" x14ac:dyDescent="0.2">
      <c r="A1322" t="s">
        <v>10</v>
      </c>
      <c r="B1322">
        <v>13076721</v>
      </c>
      <c r="C1322" s="6">
        <f t="shared" si="5697"/>
        <v>44441</v>
      </c>
      <c r="D1322" s="5">
        <f t="shared" ref="D1322" si="6282">N1322-N1321</f>
        <v>1079</v>
      </c>
      <c r="E1322" s="13">
        <f t="shared" ref="E1322" si="6283">SUM(D1316:D1322)/7</f>
        <v>1296.2857142857142</v>
      </c>
      <c r="F1322" s="13">
        <f t="shared" ref="F1322" si="6284">SUM(D1318:D1322)/5</f>
        <v>1192.5999999999999</v>
      </c>
      <c r="G1322" s="13">
        <f t="shared" ref="G1322" si="6285">N1322/(B1322/100000)</f>
        <v>5191.9743489212624</v>
      </c>
      <c r="H1322" s="5">
        <f t="shared" si="4932"/>
        <v>537</v>
      </c>
      <c r="I1322" s="5">
        <f t="shared" si="4923"/>
        <v>533</v>
      </c>
      <c r="J1322" s="8">
        <f t="shared" ref="J1322" si="6286">E1322/(SUM(N1315:N1321)/7)*100</f>
        <v>0.19235628606945346</v>
      </c>
      <c r="K1322" s="5">
        <f t="shared" ref="K1322" si="6287">O1322-O1321</f>
        <v>2</v>
      </c>
      <c r="L1322" s="8">
        <f t="shared" ref="L1322" si="6288">SUM(K1316:K1322)/7</f>
        <v>3.7142857142857144</v>
      </c>
      <c r="M1322" s="8">
        <f t="shared" ref="M1322" si="6289">O1322/(B1322/100000)</f>
        <v>117.91946926144558</v>
      </c>
      <c r="N1322">
        <v>678940</v>
      </c>
      <c r="O1322">
        <v>15420</v>
      </c>
    </row>
    <row r="1323" spans="1:15" customFormat="1" x14ac:dyDescent="0.2">
      <c r="A1323" t="s">
        <v>10</v>
      </c>
      <c r="B1323">
        <v>13076721</v>
      </c>
      <c r="C1323" s="6">
        <f t="shared" si="5697"/>
        <v>44442</v>
      </c>
      <c r="D1323" s="5">
        <f t="shared" ref="D1323" si="6290">N1323-N1322</f>
        <v>2848</v>
      </c>
      <c r="E1323" s="13">
        <f t="shared" ref="E1323" si="6291">SUM(D1317:D1323)/7</f>
        <v>1456.2857142857142</v>
      </c>
      <c r="F1323" s="13">
        <f t="shared" ref="F1323" si="6292">SUM(D1319:D1323)/5</f>
        <v>1521.6</v>
      </c>
      <c r="G1323" s="13">
        <f t="shared" ref="G1323" si="6293">N1323/(B1323/100000)</f>
        <v>5213.7535090027532</v>
      </c>
      <c r="H1323" s="5">
        <f t="shared" si="4932"/>
        <v>538</v>
      </c>
      <c r="I1323" s="5">
        <f t="shared" si="4923"/>
        <v>534</v>
      </c>
      <c r="J1323" s="8">
        <f t="shared" ref="J1323" si="6294">E1323/(SUM(N1316:N1322)/7)*100</f>
        <v>0.21568386001749335</v>
      </c>
      <c r="K1323" s="5">
        <f t="shared" ref="K1323" si="6295">O1323-O1322</f>
        <v>8</v>
      </c>
      <c r="L1323" s="8">
        <f t="shared" ref="L1323" si="6296">SUM(K1317:K1323)/7</f>
        <v>4.5714285714285712</v>
      </c>
      <c r="M1323" s="8">
        <f t="shared" ref="M1323" si="6297">O1323/(B1323/100000)</f>
        <v>117.98064667740482</v>
      </c>
      <c r="N1323">
        <v>681788</v>
      </c>
      <c r="O1323">
        <v>15428</v>
      </c>
    </row>
    <row r="1324" spans="1:15" customFormat="1" x14ac:dyDescent="0.2">
      <c r="A1324" t="s">
        <v>10</v>
      </c>
      <c r="B1324">
        <v>13076721</v>
      </c>
      <c r="C1324" s="6">
        <f t="shared" si="5697"/>
        <v>44443</v>
      </c>
      <c r="D1324" s="5">
        <f t="shared" ref="D1324" si="6298">N1324-N1323</f>
        <v>1495</v>
      </c>
      <c r="E1324" s="13">
        <f t="shared" ref="E1324" si="6299">SUM(D1318:D1324)/7</f>
        <v>1472.2857142857142</v>
      </c>
      <c r="F1324" s="13">
        <f t="shared" ref="F1324" si="6300">SUM(D1320:D1324)/5</f>
        <v>1651.6</v>
      </c>
      <c r="G1324" s="13">
        <f t="shared" ref="G1324" si="6301">N1324/(B1324/100000)</f>
        <v>5225.186038610138</v>
      </c>
      <c r="H1324" s="5">
        <f t="shared" si="4932"/>
        <v>539</v>
      </c>
      <c r="I1324" s="5">
        <f t="shared" si="4923"/>
        <v>535</v>
      </c>
      <c r="J1324" s="8">
        <f t="shared" ref="J1324" si="6302">E1324/(SUM(N1317:N1323)/7)*100</f>
        <v>0.21758425320000438</v>
      </c>
      <c r="K1324" s="5">
        <f t="shared" ref="K1324" si="6303">O1324-O1323</f>
        <v>4</v>
      </c>
      <c r="L1324" s="8">
        <f t="shared" ref="L1324" si="6304">SUM(K1318:K1324)/7</f>
        <v>4.5714285714285712</v>
      </c>
      <c r="M1324" s="8">
        <f t="shared" ref="M1324" si="6305">O1324/(B1324/100000)</f>
        <v>118.01123538538445</v>
      </c>
      <c r="N1324">
        <v>683283</v>
      </c>
      <c r="O1324">
        <v>15432</v>
      </c>
    </row>
    <row r="1325" spans="1:15" customFormat="1" x14ac:dyDescent="0.2">
      <c r="A1325" t="s">
        <v>10</v>
      </c>
      <c r="B1325">
        <v>13076721</v>
      </c>
      <c r="C1325" s="6">
        <f t="shared" si="5697"/>
        <v>44444</v>
      </c>
      <c r="D1325" s="5">
        <f t="shared" ref="D1325" si="6306">N1325-N1324</f>
        <v>1449</v>
      </c>
      <c r="E1325" s="13">
        <f t="shared" ref="E1325" si="6307">SUM(D1319:D1325)/7</f>
        <v>1507.4285714285713</v>
      </c>
      <c r="F1325" s="13">
        <f t="shared" ref="F1325" si="6308">SUM(D1321:D1325)/5</f>
        <v>1789.4</v>
      </c>
      <c r="G1325" s="13">
        <f t="shared" ref="G1325" si="6309">N1325/(B1325/100000)</f>
        <v>5236.266798075756</v>
      </c>
      <c r="H1325" s="5">
        <f t="shared" si="4932"/>
        <v>540</v>
      </c>
      <c r="I1325" s="5">
        <f t="shared" si="4923"/>
        <v>536</v>
      </c>
      <c r="J1325" s="8">
        <f t="shared" ref="J1325" si="6310">E1325/(SUM(N1318:N1324)/7)*100</f>
        <v>0.22229422300458704</v>
      </c>
      <c r="K1325" s="5">
        <f t="shared" ref="K1325" si="6311">O1325-O1324</f>
        <v>2</v>
      </c>
      <c r="L1325" s="8">
        <f t="shared" ref="L1325" si="6312">SUM(K1319:K1325)/7</f>
        <v>4.7142857142857144</v>
      </c>
      <c r="M1325" s="8">
        <f t="shared" ref="M1325" si="6313">O1325/(B1325/100000)</f>
        <v>118.02652973937427</v>
      </c>
      <c r="N1325">
        <v>684732</v>
      </c>
      <c r="O1325">
        <v>15434</v>
      </c>
    </row>
    <row r="1326" spans="1:15" customFormat="1" x14ac:dyDescent="0.2">
      <c r="A1326" t="s">
        <v>10</v>
      </c>
      <c r="B1326">
        <v>13076721</v>
      </c>
      <c r="C1326" s="6">
        <f t="shared" si="5697"/>
        <v>44445</v>
      </c>
      <c r="D1326" s="5">
        <f t="shared" ref="D1326" si="6314">N1326-N1325</f>
        <v>918</v>
      </c>
      <c r="E1326" s="13">
        <f t="shared" ref="E1326" si="6315">SUM(D1320:D1326)/7</f>
        <v>1517.8571428571429</v>
      </c>
      <c r="F1326" s="13">
        <f t="shared" ref="F1326" si="6316">SUM(D1322:D1326)/5</f>
        <v>1557.8</v>
      </c>
      <c r="G1326" s="13">
        <f t="shared" ref="G1326" si="6317">N1326/(B1326/100000)</f>
        <v>5243.2869065570794</v>
      </c>
      <c r="H1326" s="5">
        <f t="shared" si="4932"/>
        <v>541</v>
      </c>
      <c r="I1326" s="5">
        <f t="shared" si="4923"/>
        <v>537</v>
      </c>
      <c r="J1326" s="8">
        <f t="shared" ref="J1326" si="6318">E1326/(SUM(N1319:N1325)/7)*100</f>
        <v>0.22333561888874923</v>
      </c>
      <c r="K1326" s="5">
        <f t="shared" ref="K1326" si="6319">O1326-O1325</f>
        <v>1</v>
      </c>
      <c r="L1326" s="8">
        <f t="shared" ref="L1326" si="6320">SUM(K1320:K1326)/7</f>
        <v>4.5714285714285712</v>
      </c>
      <c r="M1326" s="8">
        <f t="shared" ref="M1326" si="6321">O1326/(B1326/100000)</f>
        <v>118.03417691636916</v>
      </c>
      <c r="N1326">
        <v>685650</v>
      </c>
      <c r="O1326">
        <v>15435</v>
      </c>
    </row>
    <row r="1327" spans="1:15" customFormat="1" x14ac:dyDescent="0.2">
      <c r="A1327" t="s">
        <v>10</v>
      </c>
      <c r="B1327">
        <v>13076721</v>
      </c>
      <c r="C1327" s="6">
        <f t="shared" si="5697"/>
        <v>44446</v>
      </c>
      <c r="D1327" s="5">
        <f t="shared" ref="D1327" si="6322">N1327-N1326</f>
        <v>1032</v>
      </c>
      <c r="E1327" s="13">
        <f t="shared" ref="E1327" si="6323">SUM(D1321:D1327)/7</f>
        <v>1556.7142857142858</v>
      </c>
      <c r="F1327" s="13">
        <f t="shared" ref="F1327" si="6324">SUM(D1323:D1327)/5</f>
        <v>1548.4</v>
      </c>
      <c r="G1327" s="13">
        <f t="shared" ref="G1327" si="6325">N1327/(B1327/100000)</f>
        <v>5251.1787932158222</v>
      </c>
      <c r="H1327" s="5">
        <f t="shared" si="4932"/>
        <v>542</v>
      </c>
      <c r="I1327" s="5">
        <f t="shared" si="4923"/>
        <v>538</v>
      </c>
      <c r="J1327" s="8">
        <f t="shared" ref="J1327" si="6326">E1327/(SUM(N1320:N1326)/7)*100</f>
        <v>0.22854259371620075</v>
      </c>
      <c r="K1327" s="5">
        <f t="shared" ref="K1327" si="6327">O1327-O1326</f>
        <v>8</v>
      </c>
      <c r="L1327" s="8">
        <f t="shared" ref="L1327" si="6328">SUM(K1321:K1327)/7</f>
        <v>4.2857142857142856</v>
      </c>
      <c r="M1327" s="8">
        <f t="shared" ref="M1327" si="6329">O1327/(B1327/100000)</f>
        <v>118.09535433232841</v>
      </c>
      <c r="N1327">
        <v>686682</v>
      </c>
      <c r="O1327">
        <v>15443</v>
      </c>
    </row>
    <row r="1328" spans="1:15" customFormat="1" x14ac:dyDescent="0.2">
      <c r="A1328" t="s">
        <v>10</v>
      </c>
      <c r="B1328">
        <v>13076721</v>
      </c>
      <c r="C1328" s="6">
        <f t="shared" si="5697"/>
        <v>44447</v>
      </c>
      <c r="D1328" s="5">
        <f t="shared" ref="D1328" si="6330">N1328-N1327</f>
        <v>2282</v>
      </c>
      <c r="E1328" s="13">
        <f t="shared" ref="E1328" si="6331">SUM(D1322:D1328)/7</f>
        <v>1586.1428571428571</v>
      </c>
      <c r="F1328" s="13">
        <f t="shared" ref="F1328" si="6332">SUM(D1324:D1328)/5</f>
        <v>1435.2</v>
      </c>
      <c r="G1328" s="13">
        <f t="shared" ref="G1328" si="6333">N1328/(B1328/100000)</f>
        <v>5268.6296511181963</v>
      </c>
      <c r="H1328" s="5">
        <f t="shared" si="4932"/>
        <v>543</v>
      </c>
      <c r="I1328" s="5">
        <f t="shared" si="4923"/>
        <v>539</v>
      </c>
      <c r="J1328" s="8">
        <f t="shared" ref="J1328" si="6334">E1328/(SUM(N1321:N1327)/7)*100</f>
        <v>0.2323320504815298</v>
      </c>
      <c r="K1328" s="5">
        <f t="shared" ref="K1328" si="6335">O1328-O1327</f>
        <v>-3</v>
      </c>
      <c r="L1328" s="8">
        <f t="shared" ref="L1328" si="6336">SUM(K1322:K1328)/7</f>
        <v>3.1428571428571428</v>
      </c>
      <c r="M1328" s="8">
        <f t="shared" ref="M1328" si="6337">O1328/(B1328/100000)</f>
        <v>118.0724128013437</v>
      </c>
      <c r="N1328">
        <v>688964</v>
      </c>
      <c r="O1328">
        <v>15440</v>
      </c>
    </row>
    <row r="1329" spans="1:15" customFormat="1" x14ac:dyDescent="0.2">
      <c r="A1329" t="s">
        <v>10</v>
      </c>
      <c r="B1329">
        <v>13076721</v>
      </c>
      <c r="C1329" s="6">
        <f t="shared" si="5697"/>
        <v>44448</v>
      </c>
      <c r="D1329" s="5">
        <f t="shared" ref="D1329" si="6338">N1329-N1328</f>
        <v>2510</v>
      </c>
      <c r="E1329" s="13">
        <f t="shared" ref="E1329" si="6339">SUM(D1323:D1329)/7</f>
        <v>1790.5714285714287</v>
      </c>
      <c r="F1329" s="13">
        <f t="shared" ref="F1329" si="6340">SUM(D1325:D1329)/5</f>
        <v>1638.2</v>
      </c>
      <c r="G1329" s="13">
        <f t="shared" ref="G1329" si="6341">N1329/(B1329/100000)</f>
        <v>5287.8240653754101</v>
      </c>
      <c r="H1329" s="5">
        <f t="shared" si="4932"/>
        <v>544</v>
      </c>
      <c r="I1329" s="5">
        <f t="shared" si="4923"/>
        <v>540</v>
      </c>
      <c r="J1329" s="8">
        <f t="shared" ref="J1329" si="6342">E1329/(SUM(N1322:N1328)/7)*100</f>
        <v>0.26166801564663672</v>
      </c>
      <c r="K1329" s="5">
        <f t="shared" ref="K1329" si="6343">O1329-O1328</f>
        <v>9</v>
      </c>
      <c r="L1329" s="8">
        <f t="shared" ref="L1329" si="6344">SUM(K1323:K1329)/7</f>
        <v>4.1428571428571432</v>
      </c>
      <c r="M1329" s="8">
        <f t="shared" ref="M1329" si="6345">O1329/(B1329/100000)</f>
        <v>118.14123739429785</v>
      </c>
      <c r="N1329">
        <v>691474</v>
      </c>
      <c r="O1329">
        <v>15449</v>
      </c>
    </row>
    <row r="1330" spans="1:15" customFormat="1" x14ac:dyDescent="0.2">
      <c r="A1330" t="s">
        <v>10</v>
      </c>
      <c r="B1330">
        <v>13076721</v>
      </c>
      <c r="C1330" s="6">
        <f t="shared" si="5697"/>
        <v>44449</v>
      </c>
      <c r="D1330" s="5">
        <f t="shared" ref="D1330" si="6346">N1330-N1329</f>
        <v>2207</v>
      </c>
      <c r="E1330" s="13">
        <f t="shared" ref="E1330" si="6347">SUM(D1324:D1330)/7</f>
        <v>1699</v>
      </c>
      <c r="F1330" s="13">
        <f t="shared" ref="F1330" si="6348">SUM(D1326:D1330)/5</f>
        <v>1789.8</v>
      </c>
      <c r="G1330" s="13">
        <f t="shared" ref="G1330" si="6349">N1330/(B1330/100000)</f>
        <v>5304.7013850031672</v>
      </c>
      <c r="H1330" s="5">
        <f t="shared" si="4932"/>
        <v>545</v>
      </c>
      <c r="I1330" s="5">
        <f t="shared" si="4923"/>
        <v>541</v>
      </c>
      <c r="J1330" s="8">
        <f t="shared" ref="J1330" si="6350">E1330/(SUM(N1323:N1329)/7)*100</f>
        <v>0.24763808899937595</v>
      </c>
      <c r="K1330" s="5">
        <f t="shared" ref="K1330" si="6351">O1330-O1329</f>
        <v>14</v>
      </c>
      <c r="L1330" s="8">
        <f t="shared" ref="L1330" si="6352">SUM(K1324:K1330)/7</f>
        <v>5</v>
      </c>
      <c r="M1330" s="8">
        <f t="shared" ref="M1330" si="6353">O1330/(B1330/100000)</f>
        <v>118.24829787222653</v>
      </c>
      <c r="N1330">
        <v>693681</v>
      </c>
      <c r="O1330">
        <v>15463</v>
      </c>
    </row>
    <row r="1331" spans="1:15" customFormat="1" x14ac:dyDescent="0.2">
      <c r="A1331" t="s">
        <v>10</v>
      </c>
      <c r="B1331">
        <v>13076721</v>
      </c>
      <c r="C1331" s="6">
        <f t="shared" si="5697"/>
        <v>44450</v>
      </c>
      <c r="D1331" s="5">
        <f t="shared" ref="D1331" si="6354">N1331-N1330</f>
        <v>1931</v>
      </c>
      <c r="E1331" s="13">
        <f t="shared" ref="E1331" si="6355">SUM(D1325:D1331)/7</f>
        <v>1761.2857142857142</v>
      </c>
      <c r="F1331" s="13">
        <f t="shared" ref="F1331" si="6356">SUM(D1327:D1331)/5</f>
        <v>1992.4</v>
      </c>
      <c r="G1331" s="13">
        <f t="shared" ref="G1331" si="6357">N1331/(B1331/100000)</f>
        <v>5319.4680837803298</v>
      </c>
      <c r="H1331" s="5">
        <f t="shared" si="4932"/>
        <v>546</v>
      </c>
      <c r="I1331" s="5">
        <f t="shared" si="4923"/>
        <v>542</v>
      </c>
      <c r="J1331" s="8">
        <f t="shared" ref="J1331" si="6358">E1331/(SUM(N1324:N1330)/7)*100</f>
        <v>0.25608239833867347</v>
      </c>
      <c r="K1331" s="5">
        <f t="shared" ref="K1331" si="6359">O1331-O1330</f>
        <v>8</v>
      </c>
      <c r="L1331" s="8">
        <f t="shared" ref="L1331" si="6360">SUM(K1325:K1331)/7</f>
        <v>5.5714285714285712</v>
      </c>
      <c r="M1331" s="8">
        <f t="shared" ref="M1331" si="6361">O1331/(B1331/100000)</f>
        <v>118.30947528818577</v>
      </c>
      <c r="N1331">
        <v>695612</v>
      </c>
      <c r="O1331">
        <v>15471</v>
      </c>
    </row>
    <row r="1332" spans="1:15" customFormat="1" x14ac:dyDescent="0.2">
      <c r="A1332" t="s">
        <v>10</v>
      </c>
      <c r="B1332">
        <v>13076721</v>
      </c>
      <c r="C1332" s="6">
        <f t="shared" si="5697"/>
        <v>44451</v>
      </c>
      <c r="D1332" s="5">
        <f t="shared" ref="D1332:D1333" si="6362">N1332-N1331</f>
        <v>1639</v>
      </c>
      <c r="E1332" s="13">
        <f t="shared" ref="E1332:E1333" si="6363">SUM(D1326:D1332)/7</f>
        <v>1788.4285714285713</v>
      </c>
      <c r="F1332" s="13">
        <f t="shared" ref="F1332:F1333" si="6364">SUM(D1328:D1332)/5</f>
        <v>2113.8000000000002</v>
      </c>
      <c r="G1332" s="13">
        <f t="shared" ref="G1332:G1333" si="6365">N1332/(B1332/100000)</f>
        <v>5332.0018068749805</v>
      </c>
      <c r="H1332" s="5">
        <f t="shared" si="4932"/>
        <v>547</v>
      </c>
      <c r="I1332" s="5">
        <f t="shared" si="4923"/>
        <v>543</v>
      </c>
      <c r="J1332" s="8">
        <f t="shared" ref="J1332:J1333" si="6366">E1332/(SUM(N1325:N1331)/7)*100</f>
        <v>0.25936465087081589</v>
      </c>
      <c r="K1332" s="5">
        <f t="shared" ref="K1332:K1333" si="6367">O1332-O1331</f>
        <v>0</v>
      </c>
      <c r="L1332" s="8">
        <f t="shared" ref="L1332:L1333" si="6368">SUM(K1326:K1332)/7</f>
        <v>5.2857142857142856</v>
      </c>
      <c r="M1332" s="8">
        <f t="shared" ref="M1332:M1333" si="6369">O1332/(B1332/100000)</f>
        <v>118.30947528818577</v>
      </c>
      <c r="N1332">
        <v>697251</v>
      </c>
      <c r="O1332">
        <v>15471</v>
      </c>
    </row>
    <row r="1333" spans="1:15" customFormat="1" x14ac:dyDescent="0.2">
      <c r="A1333" t="s">
        <v>10</v>
      </c>
      <c r="B1333">
        <v>13076721</v>
      </c>
      <c r="C1333" s="6">
        <f t="shared" si="5697"/>
        <v>44452</v>
      </c>
      <c r="D1333" s="5">
        <f t="shared" si="6362"/>
        <v>1196</v>
      </c>
      <c r="E1333" s="13">
        <f t="shared" si="6363"/>
        <v>1828.1428571428571</v>
      </c>
      <c r="F1333" s="13">
        <f t="shared" si="6364"/>
        <v>1896.6</v>
      </c>
      <c r="G1333" s="13">
        <f t="shared" si="6365"/>
        <v>5341.1478305608871</v>
      </c>
      <c r="H1333" s="5">
        <f t="shared" si="4932"/>
        <v>548</v>
      </c>
      <c r="I1333" s="5">
        <f t="shared" si="4923"/>
        <v>544</v>
      </c>
      <c r="J1333" s="8">
        <f t="shared" si="6366"/>
        <v>0.26443830675174207</v>
      </c>
      <c r="K1333" s="5">
        <f t="shared" si="6367"/>
        <v>3</v>
      </c>
      <c r="L1333" s="8">
        <f t="shared" si="6368"/>
        <v>5.5714285714285712</v>
      </c>
      <c r="M1333" s="8">
        <f t="shared" si="6369"/>
        <v>118.33241681917049</v>
      </c>
      <c r="N1333">
        <v>698447</v>
      </c>
      <c r="O1333">
        <v>15474</v>
      </c>
    </row>
    <row r="1334" spans="1:15" customFormat="1" x14ac:dyDescent="0.2">
      <c r="A1334" t="s">
        <v>10</v>
      </c>
      <c r="B1334">
        <v>13076721</v>
      </c>
      <c r="C1334" s="6">
        <f t="shared" si="5697"/>
        <v>44453</v>
      </c>
      <c r="D1334" s="5">
        <f t="shared" ref="D1334" si="6370">N1334-N1333</f>
        <v>915</v>
      </c>
      <c r="E1334" s="13">
        <f t="shared" ref="E1334" si="6371">SUM(D1328:D1334)/7</f>
        <v>1811.4285714285713</v>
      </c>
      <c r="F1334" s="13">
        <f t="shared" ref="F1334" si="6372">SUM(D1330:D1334)/5</f>
        <v>1577.6</v>
      </c>
      <c r="G1334" s="13">
        <f t="shared" ref="G1334" si="6373">N1334/(B1334/100000)</f>
        <v>5348.1449975112264</v>
      </c>
      <c r="H1334" s="5">
        <f t="shared" si="4932"/>
        <v>549</v>
      </c>
      <c r="I1334" s="5">
        <f t="shared" si="4923"/>
        <v>545</v>
      </c>
      <c r="J1334" s="8">
        <f t="shared" ref="J1334" si="6374">E1334/(SUM(N1327:N1333)/7)*100</f>
        <v>0.26132955326042623</v>
      </c>
      <c r="K1334" s="5">
        <f t="shared" ref="K1334" si="6375">O1334-O1333</f>
        <v>6</v>
      </c>
      <c r="L1334" s="8">
        <f t="shared" ref="L1334" si="6376">SUM(K1328:K1334)/7</f>
        <v>5.2857142857142856</v>
      </c>
      <c r="M1334" s="8">
        <f t="shared" ref="M1334" si="6377">O1334/(B1334/100000)</f>
        <v>118.37829988113992</v>
      </c>
      <c r="N1334">
        <v>699362</v>
      </c>
      <c r="O1334">
        <v>15480</v>
      </c>
    </row>
    <row r="1335" spans="1:15" customFormat="1" x14ac:dyDescent="0.2">
      <c r="A1335" t="s">
        <v>10</v>
      </c>
      <c r="B1335">
        <v>13076721</v>
      </c>
      <c r="C1335" s="6">
        <f t="shared" si="5697"/>
        <v>44454</v>
      </c>
      <c r="D1335" s="5">
        <f t="shared" ref="D1335" si="6378">N1335-N1334</f>
        <v>2041</v>
      </c>
      <c r="E1335" s="13">
        <f t="shared" ref="E1335" si="6379">SUM(D1329:D1335)/7</f>
        <v>1777</v>
      </c>
      <c r="F1335" s="13">
        <f t="shared" ref="F1335" si="6380">SUM(D1331:D1335)/5</f>
        <v>1544.4</v>
      </c>
      <c r="G1335" s="13">
        <f t="shared" ref="G1335" si="6381">N1335/(B1335/100000)</f>
        <v>5363.7528857578282</v>
      </c>
      <c r="H1335" s="5">
        <f t="shared" si="4932"/>
        <v>550</v>
      </c>
      <c r="I1335" s="5">
        <f t="shared" si="4923"/>
        <v>546</v>
      </c>
      <c r="J1335" s="8">
        <f t="shared" ref="J1335" si="6382">E1335/(SUM(N1328:N1334)/7)*100</f>
        <v>0.25569443784943691</v>
      </c>
      <c r="K1335" s="5">
        <f t="shared" ref="K1335" si="6383">O1335-O1334</f>
        <v>8</v>
      </c>
      <c r="L1335" s="8">
        <f t="shared" ref="L1335" si="6384">SUM(K1329:K1335)/7</f>
        <v>6.8571428571428568</v>
      </c>
      <c r="M1335" s="8">
        <f t="shared" ref="M1335" si="6385">O1335/(B1335/100000)</f>
        <v>118.43947729709917</v>
      </c>
      <c r="N1335">
        <v>701403</v>
      </c>
      <c r="O1335">
        <v>15488</v>
      </c>
    </row>
    <row r="1336" spans="1:15" customFormat="1" x14ac:dyDescent="0.2">
      <c r="A1336" t="s">
        <v>10</v>
      </c>
      <c r="B1336">
        <v>13076721</v>
      </c>
      <c r="C1336" s="6">
        <f t="shared" si="5697"/>
        <v>44455</v>
      </c>
      <c r="D1336" s="5">
        <f t="shared" ref="D1336" si="6386">N1336-N1335</f>
        <v>2648</v>
      </c>
      <c r="E1336" s="13">
        <f t="shared" ref="E1336" si="6387">SUM(D1330:D1336)/7</f>
        <v>1796.7142857142858</v>
      </c>
      <c r="F1336" s="13">
        <f t="shared" ref="F1336" si="6388">SUM(D1332:D1336)/5</f>
        <v>1687.8</v>
      </c>
      <c r="G1336" s="13">
        <f t="shared" ref="G1336" si="6389">N1336/(B1336/100000)</f>
        <v>5384.0026104403387</v>
      </c>
      <c r="H1336" s="5">
        <f t="shared" si="4932"/>
        <v>551</v>
      </c>
      <c r="I1336" s="5">
        <f t="shared" si="4923"/>
        <v>547</v>
      </c>
      <c r="J1336" s="8">
        <f t="shared" ref="J1336" si="6390">E1336/(SUM(N1329:N1335)/7)*100</f>
        <v>0.25787178377890735</v>
      </c>
      <c r="K1336" s="5">
        <f t="shared" ref="K1336" si="6391">O1336-O1335</f>
        <v>13</v>
      </c>
      <c r="L1336" s="8">
        <f t="shared" ref="L1336" si="6392">SUM(K1330:K1336)/7</f>
        <v>7.4285714285714288</v>
      </c>
      <c r="M1336" s="8">
        <f t="shared" ref="M1336" si="6393">O1336/(B1336/100000)</f>
        <v>118.53889059803294</v>
      </c>
      <c r="N1336">
        <v>704051</v>
      </c>
      <c r="O1336">
        <v>15501</v>
      </c>
    </row>
    <row r="1337" spans="1:15" customFormat="1" x14ac:dyDescent="0.2">
      <c r="A1337" t="s">
        <v>10</v>
      </c>
      <c r="B1337">
        <v>13076721</v>
      </c>
      <c r="C1337" s="6">
        <f t="shared" si="5697"/>
        <v>44456</v>
      </c>
      <c r="D1337" s="5">
        <f t="shared" ref="D1337" si="6394">N1337-N1336</f>
        <v>2506</v>
      </c>
      <c r="E1337" s="13">
        <f t="shared" ref="E1337" si="6395">SUM(D1331:D1337)/7</f>
        <v>1839.4285714285713</v>
      </c>
      <c r="F1337" s="13">
        <f t="shared" ref="F1337" si="6396">SUM(D1333:D1337)/5</f>
        <v>1861.2</v>
      </c>
      <c r="G1337" s="13">
        <f t="shared" ref="G1337" si="6397">N1337/(B1337/100000)</f>
        <v>5403.1664359895722</v>
      </c>
      <c r="H1337" s="5">
        <f t="shared" si="4932"/>
        <v>552</v>
      </c>
      <c r="I1337" s="5">
        <f t="shared" si="4923"/>
        <v>548</v>
      </c>
      <c r="J1337" s="8">
        <f t="shared" ref="J1337" si="6398">E1337/(SUM(N1330:N1336)/7)*100</f>
        <v>0.26332327635835112</v>
      </c>
      <c r="K1337" s="5">
        <f t="shared" ref="K1337" si="6399">O1337-O1336</f>
        <v>10</v>
      </c>
      <c r="L1337" s="8">
        <f t="shared" ref="L1337" si="6400">SUM(K1331:K1337)/7</f>
        <v>6.8571428571428568</v>
      </c>
      <c r="M1337" s="8">
        <f t="shared" ref="M1337" si="6401">O1337/(B1337/100000)</f>
        <v>118.615362367982</v>
      </c>
      <c r="N1337">
        <v>706557</v>
      </c>
      <c r="O1337">
        <v>15511</v>
      </c>
    </row>
    <row r="1338" spans="1:15" customFormat="1" x14ac:dyDescent="0.2">
      <c r="A1338" t="s">
        <v>10</v>
      </c>
      <c r="B1338">
        <v>13076721</v>
      </c>
      <c r="C1338" s="6">
        <f t="shared" si="5697"/>
        <v>44457</v>
      </c>
      <c r="D1338" s="5">
        <f t="shared" ref="D1338" si="6402">N1338-N1337</f>
        <v>1727</v>
      </c>
      <c r="E1338" s="13">
        <f t="shared" ref="E1338" si="6403">SUM(D1332:D1338)/7</f>
        <v>1810.2857142857142</v>
      </c>
      <c r="F1338" s="13">
        <f t="shared" ref="F1338" si="6404">SUM(D1334:D1338)/5</f>
        <v>1967.4</v>
      </c>
      <c r="G1338" s="13">
        <f t="shared" ref="G1338" si="6405">N1338/(B1338/100000)</f>
        <v>5416.3731106597743</v>
      </c>
      <c r="H1338" s="5">
        <f t="shared" si="4932"/>
        <v>553</v>
      </c>
      <c r="I1338" s="5">
        <f t="shared" si="4923"/>
        <v>549</v>
      </c>
      <c r="J1338" s="8">
        <f t="shared" ref="J1338" si="6406">E1338/(SUM(N1331:N1337)/7)*100</f>
        <v>0.25847071899202945</v>
      </c>
      <c r="K1338" s="5">
        <f t="shared" ref="K1338" si="6407">O1338-O1337</f>
        <v>12</v>
      </c>
      <c r="L1338" s="8">
        <f t="shared" ref="L1338" si="6408">SUM(K1332:K1338)/7</f>
        <v>7.4285714285714288</v>
      </c>
      <c r="M1338" s="8">
        <f t="shared" ref="M1338" si="6409">O1338/(B1338/100000)</f>
        <v>118.70712849192087</v>
      </c>
      <c r="N1338">
        <v>708284</v>
      </c>
      <c r="O1338">
        <v>15523</v>
      </c>
    </row>
    <row r="1339" spans="1:15" customFormat="1" x14ac:dyDescent="0.2">
      <c r="A1339" t="s">
        <v>10</v>
      </c>
      <c r="B1339">
        <v>13076721</v>
      </c>
      <c r="C1339" s="6">
        <f t="shared" si="5697"/>
        <v>44458</v>
      </c>
      <c r="D1339" s="5">
        <f t="shared" ref="D1339" si="6410">N1339-N1338</f>
        <v>1644</v>
      </c>
      <c r="E1339" s="13">
        <f t="shared" ref="E1339" si="6411">SUM(D1333:D1339)/7</f>
        <v>1811</v>
      </c>
      <c r="F1339" s="13">
        <f t="shared" ref="F1339" si="6412">SUM(D1335:D1339)/5</f>
        <v>2113.1999999999998</v>
      </c>
      <c r="G1339" s="13">
        <f t="shared" ref="G1339" si="6413">N1339/(B1339/100000)</f>
        <v>5428.9450696393997</v>
      </c>
      <c r="H1339" s="5">
        <f t="shared" si="4932"/>
        <v>554</v>
      </c>
      <c r="I1339" s="5">
        <f t="shared" si="4923"/>
        <v>550</v>
      </c>
      <c r="J1339" s="8">
        <f t="shared" ref="J1339" si="6414">E1339/(SUM(N1332:N1338)/7)*100</f>
        <v>0.25790609223545397</v>
      </c>
      <c r="K1339" s="5">
        <f t="shared" ref="K1339" si="6415">O1339-O1338</f>
        <v>3</v>
      </c>
      <c r="L1339" s="8">
        <f t="shared" ref="L1339" si="6416">SUM(K1333:K1339)/7</f>
        <v>7.8571428571428568</v>
      </c>
      <c r="M1339" s="8">
        <f t="shared" ref="M1339" si="6417">O1339/(B1339/100000)</f>
        <v>118.73007002290558</v>
      </c>
      <c r="N1339">
        <v>709928</v>
      </c>
      <c r="O1339">
        <v>15526</v>
      </c>
    </row>
    <row r="1340" spans="1:15" customFormat="1" x14ac:dyDescent="0.2">
      <c r="A1340" t="s">
        <v>10</v>
      </c>
      <c r="B1340">
        <v>13076721</v>
      </c>
      <c r="C1340" s="6">
        <f t="shared" si="5697"/>
        <v>44459</v>
      </c>
      <c r="D1340" s="5">
        <f t="shared" ref="D1340" si="6418">N1340-N1339</f>
        <v>1094</v>
      </c>
      <c r="E1340" s="13">
        <f t="shared" ref="E1340" si="6419">SUM(D1334:D1340)/7</f>
        <v>1796.4285714285713</v>
      </c>
      <c r="F1340" s="13">
        <f t="shared" ref="F1340" si="6420">SUM(D1336:D1340)/5</f>
        <v>1923.8</v>
      </c>
      <c r="G1340" s="13">
        <f t="shared" ref="G1340" si="6421">N1340/(B1340/100000)</f>
        <v>5437.311081271826</v>
      </c>
      <c r="H1340" s="5">
        <f t="shared" si="4932"/>
        <v>555</v>
      </c>
      <c r="I1340" s="5">
        <f t="shared" si="4923"/>
        <v>551</v>
      </c>
      <c r="J1340" s="8">
        <f t="shared" ref="J1340" si="6422">E1340/(SUM(N1333:N1339)/7)*100</f>
        <v>0.25517285602041545</v>
      </c>
      <c r="K1340" s="5">
        <f t="shared" ref="K1340" si="6423">O1340-O1339</f>
        <v>2</v>
      </c>
      <c r="L1340" s="8">
        <f t="shared" ref="L1340" si="6424">SUM(K1334:K1340)/7</f>
        <v>7.7142857142857144</v>
      </c>
      <c r="M1340" s="8">
        <f t="shared" ref="M1340" si="6425">O1340/(B1340/100000)</f>
        <v>118.7453643768954</v>
      </c>
      <c r="N1340">
        <v>711022</v>
      </c>
      <c r="O1340">
        <v>15528</v>
      </c>
    </row>
    <row r="1341" spans="1:15" customFormat="1" x14ac:dyDescent="0.2">
      <c r="A1341" t="s">
        <v>10</v>
      </c>
      <c r="B1341">
        <v>13076721</v>
      </c>
      <c r="C1341" s="6">
        <f t="shared" si="5697"/>
        <v>44460</v>
      </c>
      <c r="D1341" s="5">
        <f t="shared" ref="D1341" si="6426">N1341-N1340</f>
        <v>968</v>
      </c>
      <c r="E1341" s="13">
        <f t="shared" ref="E1341" si="6427">SUM(D1335:D1341)/7</f>
        <v>1804</v>
      </c>
      <c r="F1341" s="13">
        <f t="shared" ref="F1341" si="6428">SUM(D1337:D1341)/5</f>
        <v>1587.8</v>
      </c>
      <c r="G1341" s="13">
        <f t="shared" ref="G1341" si="6429">N1341/(B1341/100000)</f>
        <v>5444.7135486028947</v>
      </c>
      <c r="H1341" s="5">
        <f t="shared" si="4932"/>
        <v>556</v>
      </c>
      <c r="I1341" s="5">
        <f t="shared" si="4923"/>
        <v>552</v>
      </c>
      <c r="J1341" s="8">
        <f t="shared" ref="J1341" si="6430">E1341/(SUM(N1334:N1340)/7)*100</f>
        <v>0.25559612411997151</v>
      </c>
      <c r="K1341" s="5">
        <f t="shared" ref="K1341" si="6431">O1341-O1340</f>
        <v>19</v>
      </c>
      <c r="L1341" s="8">
        <f t="shared" ref="L1341" si="6432">SUM(K1335:K1341)/7</f>
        <v>9.5714285714285712</v>
      </c>
      <c r="M1341" s="8">
        <f t="shared" ref="M1341" si="6433">O1341/(B1341/100000)</f>
        <v>118.89066073979861</v>
      </c>
      <c r="N1341">
        <v>711990</v>
      </c>
      <c r="O1341">
        <v>15547</v>
      </c>
    </row>
    <row r="1342" spans="1:15" customFormat="1" x14ac:dyDescent="0.2">
      <c r="A1342" t="s">
        <v>10</v>
      </c>
      <c r="B1342">
        <v>13076721</v>
      </c>
      <c r="C1342" s="6">
        <f t="shared" si="5697"/>
        <v>44461</v>
      </c>
      <c r="D1342" s="5">
        <f t="shared" ref="D1342" si="6434">N1342-N1341</f>
        <v>2228</v>
      </c>
      <c r="E1342" s="13">
        <f t="shared" ref="E1342" si="6435">SUM(D1336:D1342)/7</f>
        <v>1830.7142857142858</v>
      </c>
      <c r="F1342" s="13">
        <f t="shared" ref="F1342" si="6436">SUM(D1338:D1342)/5</f>
        <v>1532.2</v>
      </c>
      <c r="G1342" s="13">
        <f t="shared" ref="G1342" si="6437">N1342/(B1342/100000)</f>
        <v>5461.751458947545</v>
      </c>
      <c r="H1342" s="5">
        <f t="shared" si="4932"/>
        <v>557</v>
      </c>
      <c r="I1342" s="5">
        <f t="shared" si="4923"/>
        <v>553</v>
      </c>
      <c r="J1342" s="8">
        <f t="shared" ref="J1342" si="6438">E1342/(SUM(N1335:N1341)/7)*100</f>
        <v>0.25871980634878017</v>
      </c>
      <c r="K1342" s="5">
        <f t="shared" ref="K1342" si="6439">O1342-O1341</f>
        <v>10</v>
      </c>
      <c r="L1342" s="8">
        <f t="shared" ref="L1342" si="6440">SUM(K1336:K1342)/7</f>
        <v>9.8571428571428577</v>
      </c>
      <c r="M1342" s="8">
        <f t="shared" ref="M1342" si="6441">O1342/(B1342/100000)</f>
        <v>118.96713250974766</v>
      </c>
      <c r="N1342">
        <v>714218</v>
      </c>
      <c r="O1342">
        <v>15557</v>
      </c>
    </row>
    <row r="1343" spans="1:15" customFormat="1" x14ac:dyDescent="0.2">
      <c r="A1343" t="s">
        <v>10</v>
      </c>
      <c r="B1343">
        <v>13076721</v>
      </c>
      <c r="C1343" s="6">
        <f t="shared" si="5697"/>
        <v>44462</v>
      </c>
      <c r="D1343" s="5">
        <f t="shared" ref="D1343:D1344" si="6442">N1343-N1342</f>
        <v>1990</v>
      </c>
      <c r="E1343" s="13">
        <f t="shared" ref="E1343:E1344" si="6443">SUM(D1337:D1343)/7</f>
        <v>1736.7142857142858</v>
      </c>
      <c r="F1343" s="13">
        <f t="shared" ref="F1343:F1344" si="6444">SUM(D1339:D1343)/5</f>
        <v>1584.8</v>
      </c>
      <c r="G1343" s="13">
        <f t="shared" ref="G1343:G1344" si="6445">N1343/(B1343/100000)</f>
        <v>5476.969341167407</v>
      </c>
      <c r="H1343" s="5">
        <f t="shared" si="4932"/>
        <v>558</v>
      </c>
      <c r="I1343" s="5">
        <f t="shared" si="4923"/>
        <v>554</v>
      </c>
      <c r="J1343" s="8">
        <f t="shared" ref="J1343:J1344" si="6446">E1343/(SUM(N1336:N1342)/7)*100</f>
        <v>0.24480220698543109</v>
      </c>
      <c r="K1343" s="5">
        <f t="shared" ref="K1343:K1344" si="6447">O1343-O1342</f>
        <v>14</v>
      </c>
      <c r="L1343" s="8">
        <f t="shared" ref="L1343:L1344" si="6448">SUM(K1337:K1343)/7</f>
        <v>10</v>
      </c>
      <c r="M1343" s="8">
        <f t="shared" ref="M1343:M1344" si="6449">O1343/(B1343/100000)</f>
        <v>119.07419298767634</v>
      </c>
      <c r="N1343">
        <v>716208</v>
      </c>
      <c r="O1343">
        <v>15571</v>
      </c>
    </row>
    <row r="1344" spans="1:15" customFormat="1" x14ac:dyDescent="0.2">
      <c r="A1344" t="s">
        <v>10</v>
      </c>
      <c r="B1344">
        <v>13076721</v>
      </c>
      <c r="C1344" s="6">
        <f t="shared" si="5697"/>
        <v>44463</v>
      </c>
      <c r="D1344" s="5">
        <f t="shared" si="6442"/>
        <v>2258</v>
      </c>
      <c r="E1344" s="13">
        <f t="shared" si="6443"/>
        <v>1701.2857142857142</v>
      </c>
      <c r="F1344" s="13">
        <f t="shared" si="6444"/>
        <v>1707.6</v>
      </c>
      <c r="G1344" s="13">
        <f t="shared" si="6445"/>
        <v>5494.2366668219038</v>
      </c>
      <c r="H1344" s="5">
        <f t="shared" si="4932"/>
        <v>559</v>
      </c>
      <c r="I1344" s="5">
        <f t="shared" si="4923"/>
        <v>555</v>
      </c>
      <c r="J1344" s="8">
        <f t="shared" si="6446"/>
        <v>0.23922267595541929</v>
      </c>
      <c r="K1344" s="5">
        <f t="shared" si="6447"/>
        <v>13</v>
      </c>
      <c r="L1344" s="8">
        <f t="shared" si="6448"/>
        <v>10.428571428571429</v>
      </c>
      <c r="M1344" s="8">
        <f t="shared" si="6449"/>
        <v>119.17360628861012</v>
      </c>
      <c r="N1344">
        <v>718466</v>
      </c>
      <c r="O1344">
        <v>15584</v>
      </c>
    </row>
    <row r="1345" spans="1:15" customFormat="1" x14ac:dyDescent="0.2">
      <c r="A1345" t="s">
        <v>10</v>
      </c>
      <c r="B1345">
        <v>13076721</v>
      </c>
      <c r="C1345" s="6">
        <f t="shared" si="5697"/>
        <v>44464</v>
      </c>
      <c r="D1345" s="5">
        <f t="shared" ref="D1345" si="6450">N1345-N1344</f>
        <v>717</v>
      </c>
      <c r="E1345" s="13">
        <f t="shared" ref="E1345" si="6451">SUM(D1339:D1345)/7</f>
        <v>1557</v>
      </c>
      <c r="F1345" s="13">
        <f t="shared" ref="F1345" si="6452">SUM(D1341:D1345)/5</f>
        <v>1632.2</v>
      </c>
      <c r="G1345" s="13">
        <f t="shared" ref="G1345" si="6453">N1345/(B1345/100000)</f>
        <v>5499.7196927272516</v>
      </c>
      <c r="H1345" s="5">
        <f t="shared" si="4932"/>
        <v>560</v>
      </c>
      <c r="I1345" s="5">
        <f t="shared" si="4923"/>
        <v>556</v>
      </c>
      <c r="J1345" s="8">
        <f t="shared" ref="J1345" si="6454">E1345/(SUM(N1338:N1344)/7)*100</f>
        <v>0.2184117563599724</v>
      </c>
      <c r="K1345" s="5">
        <f t="shared" ref="K1345" si="6455">O1345-O1344</f>
        <v>1</v>
      </c>
      <c r="L1345" s="8">
        <f t="shared" ref="L1345" si="6456">SUM(K1339:K1345)/7</f>
        <v>8.8571428571428577</v>
      </c>
      <c r="M1345" s="8">
        <f t="shared" ref="M1345" si="6457">O1345/(B1345/100000)</f>
        <v>119.18125346560502</v>
      </c>
      <c r="N1345">
        <v>719183</v>
      </c>
      <c r="O1345">
        <v>15585</v>
      </c>
    </row>
    <row r="1346" spans="1:15" customFormat="1" x14ac:dyDescent="0.2">
      <c r="A1346" t="s">
        <v>10</v>
      </c>
      <c r="B1346">
        <v>13076721</v>
      </c>
      <c r="C1346" s="6">
        <f t="shared" si="5697"/>
        <v>44465</v>
      </c>
      <c r="D1346" s="5">
        <f t="shared" ref="D1346" si="6458">N1346-N1345</f>
        <v>2507</v>
      </c>
      <c r="E1346" s="13">
        <f t="shared" ref="E1346" si="6459">SUM(D1340:D1346)/7</f>
        <v>1680.2857142857142</v>
      </c>
      <c r="F1346" s="13">
        <f t="shared" ref="F1346" si="6460">SUM(D1342:D1346)/5</f>
        <v>1940</v>
      </c>
      <c r="G1346" s="13">
        <f t="shared" ref="G1346" si="6461">N1346/(B1346/100000)</f>
        <v>5518.8911654534804</v>
      </c>
      <c r="H1346" s="5">
        <f t="shared" si="4932"/>
        <v>561</v>
      </c>
      <c r="I1346" s="5">
        <f t="shared" si="4923"/>
        <v>557</v>
      </c>
      <c r="J1346" s="8">
        <f t="shared" ref="J1346" si="6462">E1346/(SUM(N1339:N1345)/7)*100</f>
        <v>0.23519225597203766</v>
      </c>
      <c r="K1346" s="5">
        <f t="shared" ref="K1346" si="6463">O1346-O1345</f>
        <v>17</v>
      </c>
      <c r="L1346" s="8">
        <f t="shared" ref="L1346" si="6464">SUM(K1340:K1346)/7</f>
        <v>10.857142857142858</v>
      </c>
      <c r="M1346" s="8">
        <f t="shared" ref="M1346" si="6465">O1346/(B1346/100000)</f>
        <v>119.31125547451842</v>
      </c>
      <c r="N1346">
        <v>721690</v>
      </c>
      <c r="O1346">
        <v>15602</v>
      </c>
    </row>
    <row r="1347" spans="1:15" customFormat="1" x14ac:dyDescent="0.2">
      <c r="A1347" t="s">
        <v>10</v>
      </c>
      <c r="B1347">
        <v>13076721</v>
      </c>
      <c r="C1347" s="6">
        <f t="shared" si="5697"/>
        <v>44466</v>
      </c>
      <c r="D1347" s="5">
        <f t="shared" ref="D1347" si="6466">N1347-N1346</f>
        <v>995</v>
      </c>
      <c r="E1347" s="13">
        <f t="shared" ref="E1347" si="6467">SUM(D1341:D1347)/7</f>
        <v>1666.1428571428571</v>
      </c>
      <c r="F1347" s="13">
        <f t="shared" ref="F1347" si="6468">SUM(D1343:D1347)/5</f>
        <v>1693.4</v>
      </c>
      <c r="G1347" s="13">
        <f t="shared" ref="G1347" si="6469">N1347/(B1347/100000)</f>
        <v>5526.5001065634115</v>
      </c>
      <c r="H1347" s="5">
        <f t="shared" si="4932"/>
        <v>562</v>
      </c>
      <c r="I1347" s="5">
        <f t="shared" si="4923"/>
        <v>558</v>
      </c>
      <c r="J1347" s="8">
        <f t="shared" ref="J1347" si="6470">E1347/(SUM(N1340:N1346)/7)*100</f>
        <v>0.2326654467174582</v>
      </c>
      <c r="K1347" s="5">
        <f t="shared" ref="K1347" si="6471">O1347-O1346</f>
        <v>0</v>
      </c>
      <c r="L1347" s="8">
        <f t="shared" ref="L1347" si="6472">SUM(K1341:K1347)/7</f>
        <v>10.571428571428571</v>
      </c>
      <c r="M1347" s="8">
        <f t="shared" ref="M1347" si="6473">O1347/(B1347/100000)</f>
        <v>119.31125547451842</v>
      </c>
      <c r="N1347">
        <v>722685</v>
      </c>
      <c r="O1347">
        <v>15602</v>
      </c>
    </row>
    <row r="1348" spans="1:15" customFormat="1" x14ac:dyDescent="0.2">
      <c r="A1348" t="s">
        <v>10</v>
      </c>
      <c r="B1348">
        <v>13076721</v>
      </c>
      <c r="C1348" s="6">
        <f t="shared" si="5697"/>
        <v>44467</v>
      </c>
      <c r="D1348" s="5">
        <f t="shared" ref="D1348" si="6474">N1348-N1347</f>
        <v>859</v>
      </c>
      <c r="E1348" s="13">
        <f t="shared" ref="E1348" si="6475">SUM(D1342:D1348)/7</f>
        <v>1650.5714285714287</v>
      </c>
      <c r="F1348" s="13">
        <f t="shared" ref="F1348" si="6476">SUM(D1344:D1348)/5</f>
        <v>1467.2</v>
      </c>
      <c r="G1348" s="13">
        <f t="shared" ref="G1348" si="6477">N1348/(B1348/100000)</f>
        <v>5533.0690316020355</v>
      </c>
      <c r="H1348" s="5">
        <f t="shared" si="4932"/>
        <v>563</v>
      </c>
      <c r="I1348" s="5">
        <f t="shared" si="4923"/>
        <v>559</v>
      </c>
      <c r="J1348" s="8">
        <f t="shared" ref="J1348" si="6478">E1348/(SUM(N1341:N1347)/7)*100</f>
        <v>0.22995597519325539</v>
      </c>
      <c r="K1348" s="5">
        <f t="shared" ref="K1348" si="6479">O1348-O1347</f>
        <v>20</v>
      </c>
      <c r="L1348" s="8">
        <f t="shared" ref="L1348" si="6480">SUM(K1342:K1348)/7</f>
        <v>10.714285714285714</v>
      </c>
      <c r="M1348" s="8">
        <f t="shared" ref="M1348" si="6481">O1348/(B1348/100000)</f>
        <v>119.46419901441654</v>
      </c>
      <c r="N1348">
        <v>723544</v>
      </c>
      <c r="O1348">
        <v>15622</v>
      </c>
    </row>
    <row r="1349" spans="1:15" customFormat="1" x14ac:dyDescent="0.2">
      <c r="A1349" t="s">
        <v>10</v>
      </c>
      <c r="B1349">
        <v>13076721</v>
      </c>
      <c r="C1349" s="6">
        <f t="shared" si="5697"/>
        <v>44468</v>
      </c>
      <c r="D1349" s="5">
        <f t="shared" ref="D1349" si="6482">N1349-N1348</f>
        <v>2692</v>
      </c>
      <c r="E1349" s="13">
        <f t="shared" ref="E1349" si="6483">SUM(D1343:D1349)/7</f>
        <v>1716.8571428571429</v>
      </c>
      <c r="F1349" s="13">
        <f t="shared" ref="F1349" si="6484">SUM(D1345:D1349)/5</f>
        <v>1554</v>
      </c>
      <c r="G1349" s="13">
        <f t="shared" ref="G1349" si="6485">N1349/(B1349/100000)</f>
        <v>5553.6552320723213</v>
      </c>
      <c r="H1349" s="5">
        <f t="shared" si="4932"/>
        <v>564</v>
      </c>
      <c r="I1349" s="5">
        <f t="shared" si="4923"/>
        <v>560</v>
      </c>
      <c r="J1349" s="8">
        <f t="shared" ref="J1349" si="6486">E1349/(SUM(N1342:N1348)/7)*100</f>
        <v>0.23864206351318132</v>
      </c>
      <c r="K1349" s="5">
        <f t="shared" ref="K1349" si="6487">O1349-O1348</f>
        <v>8</v>
      </c>
      <c r="L1349" s="8">
        <f t="shared" ref="L1349" si="6488">SUM(K1343:K1349)/7</f>
        <v>10.428571428571429</v>
      </c>
      <c r="M1349" s="8">
        <f t="shared" ref="M1349" si="6489">O1349/(B1349/100000)</f>
        <v>119.52537643037577</v>
      </c>
      <c r="N1349">
        <v>726236</v>
      </c>
      <c r="O1349">
        <v>15630</v>
      </c>
    </row>
    <row r="1350" spans="1:15" customFormat="1" x14ac:dyDescent="0.2">
      <c r="A1350" t="s">
        <v>10</v>
      </c>
      <c r="B1350">
        <v>13076721</v>
      </c>
      <c r="C1350" s="6">
        <f t="shared" si="5697"/>
        <v>44469</v>
      </c>
      <c r="D1350" s="5">
        <f t="shared" ref="D1350" si="6490">N1350-N1349</f>
        <v>2385</v>
      </c>
      <c r="E1350" s="13">
        <f t="shared" ref="E1350" si="6491">SUM(D1344:D1350)/7</f>
        <v>1773.2857142857142</v>
      </c>
      <c r="F1350" s="13">
        <f t="shared" ref="F1350" si="6492">SUM(D1346:D1350)/5</f>
        <v>1887.6</v>
      </c>
      <c r="G1350" s="13">
        <f t="shared" ref="G1350" si="6493">N1350/(B1350/100000)</f>
        <v>5571.8937492051709</v>
      </c>
      <c r="H1350" s="5">
        <f t="shared" si="4932"/>
        <v>565</v>
      </c>
      <c r="I1350" s="5">
        <f t="shared" si="4923"/>
        <v>561</v>
      </c>
      <c r="J1350" s="8">
        <f t="shared" ref="J1350" si="6494">E1350/(SUM(N1343:N1349)/7)*100</f>
        <v>0.24589878154013894</v>
      </c>
      <c r="K1350" s="5">
        <f t="shared" ref="K1350" si="6495">O1350-O1349</f>
        <v>17</v>
      </c>
      <c r="L1350" s="8">
        <f t="shared" ref="L1350" si="6496">SUM(K1344:K1350)/7</f>
        <v>10.857142857142858</v>
      </c>
      <c r="M1350" s="8">
        <f t="shared" ref="M1350" si="6497">O1350/(B1350/100000)</f>
        <v>119.65537843928917</v>
      </c>
      <c r="N1350">
        <v>728621</v>
      </c>
      <c r="O1350">
        <v>15647</v>
      </c>
    </row>
    <row r="1351" spans="1:15" customFormat="1" x14ac:dyDescent="0.2">
      <c r="A1351" t="s">
        <v>10</v>
      </c>
      <c r="B1351">
        <v>13076721</v>
      </c>
      <c r="C1351" s="6">
        <f t="shared" si="5697"/>
        <v>44470</v>
      </c>
      <c r="D1351" s="5">
        <f t="shared" ref="D1351" si="6498">N1351-N1350</f>
        <v>2046</v>
      </c>
      <c r="E1351" s="13">
        <f t="shared" ref="E1351" si="6499">SUM(D1345:D1351)/7</f>
        <v>1743</v>
      </c>
      <c r="F1351" s="13">
        <f t="shared" ref="F1351" si="6500">SUM(D1347:D1351)/5</f>
        <v>1795.4</v>
      </c>
      <c r="G1351" s="13">
        <f t="shared" ref="G1351" si="6501">N1351/(B1351/100000)</f>
        <v>5587.5398733367483</v>
      </c>
      <c r="H1351" s="5">
        <f t="shared" si="4932"/>
        <v>566</v>
      </c>
      <c r="I1351" s="5">
        <f t="shared" si="4923"/>
        <v>562</v>
      </c>
      <c r="J1351" s="8">
        <f t="shared" ref="J1351" si="6502">E1351/(SUM(N1344:N1350)/7)*100</f>
        <v>0.24110623119599639</v>
      </c>
      <c r="K1351" s="5">
        <f t="shared" ref="K1351" si="6503">O1351-O1350</f>
        <v>12</v>
      </c>
      <c r="L1351" s="8">
        <f t="shared" ref="L1351" si="6504">SUM(K1345:K1351)/7</f>
        <v>10.714285714285714</v>
      </c>
      <c r="M1351" s="8">
        <f t="shared" ref="M1351" si="6505">O1351/(B1351/100000)</f>
        <v>119.74714456322803</v>
      </c>
      <c r="N1351">
        <v>730667</v>
      </c>
      <c r="O1351">
        <v>15659</v>
      </c>
    </row>
    <row r="1352" spans="1:15" customFormat="1" x14ac:dyDescent="0.2">
      <c r="A1352" t="s">
        <v>10</v>
      </c>
      <c r="B1352">
        <v>13076721</v>
      </c>
      <c r="C1352" s="6">
        <f t="shared" si="5697"/>
        <v>44471</v>
      </c>
      <c r="D1352" s="5">
        <f t="shared" ref="D1352" si="6506">N1352-N1351</f>
        <v>1895</v>
      </c>
      <c r="E1352" s="13">
        <f t="shared" ref="E1352" si="6507">SUM(D1346:D1352)/7</f>
        <v>1911.2857142857142</v>
      </c>
      <c r="F1352" s="13">
        <f t="shared" ref="F1352" si="6508">SUM(D1348:D1352)/5</f>
        <v>1975.4</v>
      </c>
      <c r="G1352" s="13">
        <f t="shared" ref="G1352" si="6509">N1352/(B1352/100000)</f>
        <v>5602.0312737420945</v>
      </c>
      <c r="H1352" s="5">
        <f t="shared" si="4932"/>
        <v>567</v>
      </c>
      <c r="I1352" s="5">
        <f t="shared" si="4923"/>
        <v>563</v>
      </c>
      <c r="J1352" s="8">
        <f t="shared" ref="J1352" si="6510">E1352/(SUM(N1345:N1351)/7)*100</f>
        <v>0.26374899312505984</v>
      </c>
      <c r="K1352" s="5">
        <f t="shared" ref="K1352" si="6511">O1352-O1351</f>
        <v>8</v>
      </c>
      <c r="L1352" s="8">
        <f t="shared" ref="L1352" si="6512">SUM(K1346:K1352)/7</f>
        <v>11.714285714285714</v>
      </c>
      <c r="M1352" s="8">
        <f t="shared" ref="M1352" si="6513">O1352/(B1352/100000)</f>
        <v>119.80832197918728</v>
      </c>
      <c r="N1352">
        <v>732562</v>
      </c>
      <c r="O1352">
        <v>15667</v>
      </c>
    </row>
    <row r="1353" spans="1:15" customFormat="1" x14ac:dyDescent="0.2">
      <c r="A1353" t="s">
        <v>10</v>
      </c>
      <c r="B1353">
        <v>13076721</v>
      </c>
      <c r="C1353" s="6">
        <f t="shared" si="5697"/>
        <v>44472</v>
      </c>
      <c r="D1353" s="5">
        <f t="shared" ref="D1353:D1354" si="6514">N1353-N1352</f>
        <v>1449</v>
      </c>
      <c r="E1353" s="13">
        <f t="shared" ref="E1353:E1354" si="6515">SUM(D1347:D1353)/7</f>
        <v>1760.1428571428571</v>
      </c>
      <c r="F1353" s="13">
        <f t="shared" ref="F1353:F1354" si="6516">SUM(D1349:D1353)/5</f>
        <v>2093.4</v>
      </c>
      <c r="G1353" s="13">
        <f t="shared" ref="G1353:G1354" si="6517">N1353/(B1353/100000)</f>
        <v>5613.1120332077126</v>
      </c>
      <c r="H1353" s="5">
        <f t="shared" si="4932"/>
        <v>568</v>
      </c>
      <c r="I1353" s="5">
        <f t="shared" si="4923"/>
        <v>564</v>
      </c>
      <c r="J1353" s="8">
        <f t="shared" ref="J1353:J1354" si="6518">E1353/(SUM(N1346:N1352)/7)*100</f>
        <v>0.24225300604305341</v>
      </c>
      <c r="K1353" s="5">
        <f t="shared" ref="K1353:K1354" si="6519">O1353-O1352</f>
        <v>7</v>
      </c>
      <c r="L1353" s="8">
        <f t="shared" ref="L1353:L1354" si="6520">SUM(K1347:K1353)/7</f>
        <v>10.285714285714286</v>
      </c>
      <c r="M1353" s="8">
        <f t="shared" ref="M1353:M1354" si="6521">O1353/(B1353/100000)</f>
        <v>119.86185221815163</v>
      </c>
      <c r="N1353">
        <v>734011</v>
      </c>
      <c r="O1353">
        <v>15674</v>
      </c>
    </row>
    <row r="1354" spans="1:15" customFormat="1" x14ac:dyDescent="0.2">
      <c r="A1354" t="s">
        <v>10</v>
      </c>
      <c r="B1354">
        <v>13076721</v>
      </c>
      <c r="C1354" s="1">
        <f t="shared" ref="C1354:C1441" si="6522">C1353+1</f>
        <v>44473</v>
      </c>
      <c r="D1354">
        <f t="shared" si="6514"/>
        <v>1050</v>
      </c>
      <c r="E1354" s="2">
        <f t="shared" si="6515"/>
        <v>1768</v>
      </c>
      <c r="F1354" s="2">
        <f t="shared" si="6516"/>
        <v>1765</v>
      </c>
      <c r="G1354" s="2">
        <f t="shared" si="6517"/>
        <v>5621.1415690523636</v>
      </c>
      <c r="H1354">
        <f t="shared" ref="H1354:I1441" si="6523">H1353+1</f>
        <v>569</v>
      </c>
      <c r="I1354">
        <f t="shared" si="6523"/>
        <v>565</v>
      </c>
      <c r="J1354" s="3">
        <f t="shared" si="6518"/>
        <v>0.24274634458447733</v>
      </c>
      <c r="K1354">
        <f t="shared" si="6519"/>
        <v>4</v>
      </c>
      <c r="L1354" s="3">
        <f t="shared" si="6520"/>
        <v>10.857142857142858</v>
      </c>
      <c r="M1354" s="3">
        <f t="shared" si="6521"/>
        <v>119.89244092613124</v>
      </c>
      <c r="N1354">
        <v>735061</v>
      </c>
      <c r="O1354">
        <v>15678</v>
      </c>
    </row>
    <row r="1355" spans="1:15" customFormat="1" x14ac:dyDescent="0.2">
      <c r="A1355" t="s">
        <v>10</v>
      </c>
      <c r="B1355">
        <v>13076721</v>
      </c>
      <c r="C1355" s="1">
        <f t="shared" si="6522"/>
        <v>44474</v>
      </c>
      <c r="D1355">
        <f t="shared" ref="D1355" si="6524">N1355-N1354</f>
        <v>1077</v>
      </c>
      <c r="E1355" s="2">
        <f t="shared" ref="E1355" si="6525">SUM(D1349:D1355)/7</f>
        <v>1799.1428571428571</v>
      </c>
      <c r="F1355" s="2">
        <f t="shared" ref="F1355" si="6526">SUM(D1351:D1355)/5</f>
        <v>1503.4</v>
      </c>
      <c r="G1355" s="2">
        <f t="shared" ref="G1355" si="6527">N1355/(B1355/100000)</f>
        <v>5629.377578675877</v>
      </c>
      <c r="H1355">
        <f t="shared" si="6523"/>
        <v>570</v>
      </c>
      <c r="I1355">
        <f t="shared" si="6523"/>
        <v>566</v>
      </c>
      <c r="J1355" s="3">
        <f t="shared" ref="J1355" si="6528">E1355/(SUM(N1348:N1354)/7)*100</f>
        <v>0.24642407246597436</v>
      </c>
      <c r="K1355">
        <f t="shared" ref="K1355" si="6529">O1355-O1354</f>
        <v>20</v>
      </c>
      <c r="L1355" s="3">
        <f t="shared" ref="L1355" si="6530">SUM(K1349:K1355)/7</f>
        <v>10.857142857142858</v>
      </c>
      <c r="M1355" s="3">
        <f t="shared" ref="M1355" si="6531">O1355/(B1355/100000)</f>
        <v>120.04538446602936</v>
      </c>
      <c r="N1355">
        <v>736138</v>
      </c>
      <c r="O1355">
        <v>15698</v>
      </c>
    </row>
    <row r="1356" spans="1:15" customFormat="1" x14ac:dyDescent="0.2">
      <c r="A1356" t="s">
        <v>10</v>
      </c>
      <c r="B1356">
        <v>13076721</v>
      </c>
      <c r="C1356" s="1">
        <f t="shared" si="6522"/>
        <v>44475</v>
      </c>
      <c r="D1356">
        <f t="shared" ref="D1356" si="6532">N1356-N1355</f>
        <v>2570</v>
      </c>
      <c r="E1356" s="2">
        <f t="shared" ref="E1356" si="6533">SUM(D1350:D1356)/7</f>
        <v>1781.7142857142858</v>
      </c>
      <c r="F1356" s="2">
        <f t="shared" ref="F1356" si="6534">SUM(D1352:D1356)/5</f>
        <v>1608.2</v>
      </c>
      <c r="G1356" s="2">
        <f t="shared" ref="G1356" si="6535">N1356/(B1356/100000)</f>
        <v>5649.0308235527846</v>
      </c>
      <c r="H1356">
        <f t="shared" si="6523"/>
        <v>571</v>
      </c>
      <c r="I1356">
        <f t="shared" si="6523"/>
        <v>567</v>
      </c>
      <c r="J1356" s="3">
        <f t="shared" ref="J1356" si="6536">E1356/(SUM(N1349:N1355)/7)*100</f>
        <v>0.24343703740716915</v>
      </c>
      <c r="K1356">
        <f t="shared" ref="K1356" si="6537">O1356-O1355</f>
        <v>15</v>
      </c>
      <c r="L1356" s="3">
        <f t="shared" ref="L1356" si="6538">SUM(K1350:K1356)/7</f>
        <v>11.857142857142858</v>
      </c>
      <c r="M1356" s="3">
        <f t="shared" ref="M1356" si="6539">O1356/(B1356/100000)</f>
        <v>120.16009212095295</v>
      </c>
      <c r="N1356">
        <v>738708</v>
      </c>
      <c r="O1356">
        <v>15713</v>
      </c>
    </row>
    <row r="1357" spans="1:15" customFormat="1" x14ac:dyDescent="0.2">
      <c r="A1357" t="s">
        <v>10</v>
      </c>
      <c r="B1357">
        <v>13076721</v>
      </c>
      <c r="C1357" s="1">
        <f t="shared" si="6522"/>
        <v>44476</v>
      </c>
      <c r="D1357">
        <f t="shared" ref="D1357" si="6540">N1357-N1356</f>
        <v>2346</v>
      </c>
      <c r="E1357" s="2">
        <f t="shared" ref="E1357" si="6541">SUM(D1351:D1357)/7</f>
        <v>1776.1428571428571</v>
      </c>
      <c r="F1357" s="2">
        <f t="shared" ref="F1357" si="6542">SUM(D1353:D1357)/5</f>
        <v>1698.4</v>
      </c>
      <c r="G1357" s="2">
        <f t="shared" ref="G1357" si="6543">N1357/(B1357/100000)</f>
        <v>5666.9711007828337</v>
      </c>
      <c r="H1357">
        <f t="shared" si="6523"/>
        <v>572</v>
      </c>
      <c r="I1357">
        <f t="shared" si="6523"/>
        <v>568</v>
      </c>
      <c r="J1357" s="3">
        <f t="shared" ref="J1357" si="6544">E1357/(SUM(N1350:N1356)/7)*100</f>
        <v>0.24208648054195597</v>
      </c>
      <c r="K1357">
        <f t="shared" ref="K1357" si="6545">O1357-O1356</f>
        <v>22</v>
      </c>
      <c r="L1357" s="3">
        <f t="shared" ref="L1357" si="6546">SUM(K1351:K1357)/7</f>
        <v>12.571428571428571</v>
      </c>
      <c r="M1357" s="3">
        <f t="shared" ref="M1357" si="6547">O1357/(B1357/100000)</f>
        <v>120.32833001484087</v>
      </c>
      <c r="N1357">
        <v>741054</v>
      </c>
      <c r="O1357">
        <v>15735</v>
      </c>
    </row>
    <row r="1358" spans="1:15" customFormat="1" x14ac:dyDescent="0.2">
      <c r="A1358" t="s">
        <v>10</v>
      </c>
      <c r="B1358">
        <v>13076721</v>
      </c>
      <c r="C1358" s="1">
        <f t="shared" si="6522"/>
        <v>44477</v>
      </c>
      <c r="D1358">
        <f t="shared" ref="D1358" si="6548">N1358-N1357</f>
        <v>2360</v>
      </c>
      <c r="E1358" s="2">
        <f t="shared" ref="E1358" si="6549">SUM(D1352:D1358)/7</f>
        <v>1821</v>
      </c>
      <c r="F1358" s="2">
        <f t="shared" ref="F1358" si="6550">SUM(D1354:D1358)/5</f>
        <v>1880.6</v>
      </c>
      <c r="G1358" s="2">
        <f t="shared" ref="G1358" si="6551">N1358/(B1358/100000)</f>
        <v>5685.0184384908107</v>
      </c>
      <c r="H1358">
        <f t="shared" si="6523"/>
        <v>573</v>
      </c>
      <c r="I1358">
        <f t="shared" si="6523"/>
        <v>569</v>
      </c>
      <c r="J1358" s="3">
        <f t="shared" ref="J1358" si="6552">E1358/(SUM(N1351:N1357)/7)*100</f>
        <v>0.2476010552035556</v>
      </c>
      <c r="K1358">
        <f t="shared" ref="K1358" si="6553">O1358-O1357</f>
        <v>17</v>
      </c>
      <c r="L1358" s="3">
        <f t="shared" ref="L1358" si="6554">SUM(K1352:K1358)/7</f>
        <v>13.285714285714286</v>
      </c>
      <c r="M1358" s="3">
        <f t="shared" ref="M1358" si="6555">O1358/(B1358/100000)</f>
        <v>120.45833202375427</v>
      </c>
      <c r="N1358">
        <v>743414</v>
      </c>
      <c r="O1358">
        <v>15752</v>
      </c>
    </row>
    <row r="1359" spans="1:15" customFormat="1" x14ac:dyDescent="0.2">
      <c r="A1359" t="s">
        <v>10</v>
      </c>
      <c r="B1359">
        <v>13076721</v>
      </c>
      <c r="C1359" s="1">
        <f t="shared" si="6522"/>
        <v>44478</v>
      </c>
      <c r="D1359">
        <f t="shared" ref="D1359" si="6556">N1359-N1358</f>
        <v>1799</v>
      </c>
      <c r="E1359" s="2">
        <f t="shared" ref="E1359" si="6557">SUM(D1353:D1359)/7</f>
        <v>1807.2857142857142</v>
      </c>
      <c r="F1359" s="2">
        <f t="shared" ref="F1359" si="6558">SUM(D1355:D1359)/5</f>
        <v>2030.4</v>
      </c>
      <c r="G1359" s="2">
        <f t="shared" ref="G1359" si="6559">N1359/(B1359/100000)</f>
        <v>5698.7757099046466</v>
      </c>
      <c r="H1359">
        <f t="shared" si="6523"/>
        <v>574</v>
      </c>
      <c r="I1359">
        <f t="shared" si="6523"/>
        <v>570</v>
      </c>
      <c r="J1359" s="3">
        <f t="shared" ref="J1359" si="6560">E1359/(SUM(N1352:N1358)/7)*100</f>
        <v>0.24512938320634114</v>
      </c>
      <c r="K1359">
        <f t="shared" ref="K1359" si="6561">O1359-O1358</f>
        <v>15</v>
      </c>
      <c r="L1359" s="3">
        <f t="shared" ref="L1359" si="6562">SUM(K1353:K1359)/7</f>
        <v>14.285714285714286</v>
      </c>
      <c r="M1359" s="3">
        <f t="shared" ref="M1359" si="6563">O1359/(B1359/100000)</f>
        <v>120.57303967867786</v>
      </c>
      <c r="N1359">
        <v>745213</v>
      </c>
      <c r="O1359">
        <v>15767</v>
      </c>
    </row>
    <row r="1360" spans="1:15" customFormat="1" x14ac:dyDescent="0.2">
      <c r="A1360" t="s">
        <v>10</v>
      </c>
      <c r="B1360">
        <v>13076721</v>
      </c>
      <c r="C1360" s="1">
        <f t="shared" si="6522"/>
        <v>44479</v>
      </c>
      <c r="D1360">
        <f t="shared" ref="D1360" si="6564">N1360-N1359</f>
        <v>1724</v>
      </c>
      <c r="E1360" s="2">
        <f t="shared" ref="E1360" si="6565">SUM(D1354:D1360)/7</f>
        <v>1846.5714285714287</v>
      </c>
      <c r="F1360" s="2">
        <f t="shared" ref="F1360" si="6566">SUM(D1356:D1360)/5</f>
        <v>2159.8000000000002</v>
      </c>
      <c r="G1360" s="2">
        <f t="shared" ref="G1360" si="6567">N1360/(B1360/100000)</f>
        <v>5711.9594430438638</v>
      </c>
      <c r="H1360">
        <f t="shared" si="6523"/>
        <v>575</v>
      </c>
      <c r="I1360">
        <f t="shared" si="6523"/>
        <v>571</v>
      </c>
      <c r="J1360" s="3">
        <f t="shared" ref="J1360" si="6568">E1360/(SUM(N1353:N1359)/7)*100</f>
        <v>0.24984541708779517</v>
      </c>
      <c r="K1360">
        <f t="shared" ref="K1360" si="6569">O1360-O1359</f>
        <v>3</v>
      </c>
      <c r="L1360" s="3">
        <f t="shared" ref="L1360" si="6570">SUM(K1354:K1360)/7</f>
        <v>13.714285714285714</v>
      </c>
      <c r="M1360" s="3">
        <f t="shared" ref="M1360" si="6571">O1360/(B1360/100000)</f>
        <v>120.59598120966257</v>
      </c>
      <c r="N1360">
        <v>746937</v>
      </c>
      <c r="O1360">
        <v>15770</v>
      </c>
    </row>
    <row r="1361" spans="1:15" customFormat="1" x14ac:dyDescent="0.2">
      <c r="A1361" t="s">
        <v>10</v>
      </c>
      <c r="B1361">
        <v>13076721</v>
      </c>
      <c r="C1361" s="1">
        <f t="shared" si="6522"/>
        <v>44480</v>
      </c>
      <c r="D1361">
        <f t="shared" ref="D1361" si="6572">N1361-N1360</f>
        <v>1097</v>
      </c>
      <c r="E1361" s="2">
        <f t="shared" ref="E1361" si="6573">SUM(D1355:D1361)/7</f>
        <v>1853.2857142857142</v>
      </c>
      <c r="F1361" s="2">
        <f t="shared" ref="F1361" si="6574">SUM(D1357:D1361)/5</f>
        <v>1865.2</v>
      </c>
      <c r="G1361" s="2">
        <f t="shared" ref="G1361" si="6575">N1361/(B1361/100000)</f>
        <v>5720.3483962072751</v>
      </c>
      <c r="H1361">
        <f t="shared" si="6523"/>
        <v>576</v>
      </c>
      <c r="I1361">
        <f t="shared" si="6523"/>
        <v>572</v>
      </c>
      <c r="J1361" s="3">
        <f t="shared" ref="J1361" si="6576">E1361/(SUM(N1354:N1360)/7)*100</f>
        <v>0.25012893989713725</v>
      </c>
      <c r="K1361">
        <f t="shared" ref="K1361" si="6577">O1361-O1360</f>
        <v>2</v>
      </c>
      <c r="L1361" s="3">
        <f t="shared" ref="L1361" si="6578">SUM(K1355:K1361)/7</f>
        <v>13.428571428571429</v>
      </c>
      <c r="M1361" s="3">
        <f t="shared" ref="M1361" si="6579">O1361/(B1361/100000)</f>
        <v>120.61127556365238</v>
      </c>
      <c r="N1361">
        <v>748034</v>
      </c>
      <c r="O1361">
        <v>15772</v>
      </c>
    </row>
    <row r="1362" spans="1:15" customFormat="1" x14ac:dyDescent="0.2">
      <c r="A1362" t="s">
        <v>10</v>
      </c>
      <c r="B1362">
        <v>13076721</v>
      </c>
      <c r="C1362" s="1">
        <f t="shared" si="6522"/>
        <v>44481</v>
      </c>
      <c r="D1362">
        <f t="shared" ref="D1362" si="6580">N1362-N1361</f>
        <v>947</v>
      </c>
      <c r="E1362" s="2">
        <f t="shared" ref="E1362" si="6581">SUM(D1356:D1362)/7</f>
        <v>1834.7142857142858</v>
      </c>
      <c r="F1362" s="2">
        <f t="shared" ref="F1362" si="6582">SUM(D1358:D1362)/5</f>
        <v>1585.4</v>
      </c>
      <c r="G1362" s="2">
        <f t="shared" ref="G1362" si="6583">N1362/(B1362/100000)</f>
        <v>5727.5902728214505</v>
      </c>
      <c r="H1362">
        <f t="shared" si="6523"/>
        <v>577</v>
      </c>
      <c r="I1362">
        <f t="shared" si="6523"/>
        <v>573</v>
      </c>
      <c r="J1362" s="3">
        <f t="shared" ref="J1362" si="6584">E1362/(SUM(N1355:N1361)/7)*100</f>
        <v>0.247004614676263</v>
      </c>
      <c r="K1362">
        <f t="shared" ref="K1362" si="6585">O1362-O1361</f>
        <v>17</v>
      </c>
      <c r="L1362" s="3">
        <f t="shared" ref="L1362" si="6586">SUM(K1356:K1362)/7</f>
        <v>13</v>
      </c>
      <c r="M1362" s="3">
        <f t="shared" ref="M1362" si="6587">O1362/(B1362/100000)</f>
        <v>120.74127757256578</v>
      </c>
      <c r="N1362">
        <v>748981</v>
      </c>
      <c r="O1362">
        <v>15789</v>
      </c>
    </row>
    <row r="1363" spans="1:15" customFormat="1" x14ac:dyDescent="0.2">
      <c r="A1363" t="s">
        <v>10</v>
      </c>
      <c r="B1363">
        <v>13076721</v>
      </c>
      <c r="C1363" s="1">
        <f t="shared" si="6522"/>
        <v>44482</v>
      </c>
      <c r="D1363">
        <f t="shared" ref="D1363" si="6588">N1363-N1362</f>
        <v>2567</v>
      </c>
      <c r="E1363" s="2">
        <f t="shared" ref="E1363" si="6589">SUM(D1357:D1363)/7</f>
        <v>1834.2857142857142</v>
      </c>
      <c r="F1363" s="2">
        <f t="shared" ref="F1363" si="6590">SUM(D1359:D1363)/5</f>
        <v>1626.8</v>
      </c>
      <c r="G1363" s="2">
        <f t="shared" ref="G1363" si="6591">N1363/(B1363/100000)</f>
        <v>5747.220576167374</v>
      </c>
      <c r="H1363">
        <f t="shared" si="6523"/>
        <v>578</v>
      </c>
      <c r="I1363">
        <f t="shared" si="6523"/>
        <v>574</v>
      </c>
      <c r="J1363" s="3">
        <f t="shared" ref="J1363" si="6592">E1363/(SUM(N1356:N1362)/7)*100</f>
        <v>0.24633844946061662</v>
      </c>
      <c r="K1363">
        <f t="shared" ref="K1363" si="6593">O1363-O1362</f>
        <v>20</v>
      </c>
      <c r="L1363" s="3">
        <f t="shared" ref="L1363" si="6594">SUM(K1357:K1363)/7</f>
        <v>13.714285714285714</v>
      </c>
      <c r="M1363" s="3">
        <f t="shared" ref="M1363" si="6595">O1363/(B1363/100000)</f>
        <v>120.8942211124639</v>
      </c>
      <c r="N1363">
        <v>751548</v>
      </c>
      <c r="O1363">
        <v>15809</v>
      </c>
    </row>
    <row r="1364" spans="1:15" customFormat="1" x14ac:dyDescent="0.2">
      <c r="A1364" t="s">
        <v>10</v>
      </c>
      <c r="B1364">
        <v>13076721</v>
      </c>
      <c r="C1364" s="1">
        <f t="shared" si="6522"/>
        <v>44483</v>
      </c>
      <c r="D1364">
        <f t="shared" ref="D1364" si="6596">N1364-N1363</f>
        <v>3029</v>
      </c>
      <c r="E1364" s="2">
        <f t="shared" ref="E1364" si="6597">SUM(D1358:D1364)/7</f>
        <v>1931.8571428571429</v>
      </c>
      <c r="F1364" s="2">
        <f t="shared" ref="F1364" si="6598">SUM(D1360:D1364)/5</f>
        <v>1872.8</v>
      </c>
      <c r="G1364" s="2">
        <f t="shared" ref="G1364" si="6599">N1364/(B1364/100000)</f>
        <v>5770.3838752849433</v>
      </c>
      <c r="H1364">
        <f t="shared" si="6523"/>
        <v>579</v>
      </c>
      <c r="I1364">
        <f t="shared" si="6523"/>
        <v>575</v>
      </c>
      <c r="J1364" s="3">
        <f t="shared" ref="J1364" si="6600">E1364/(SUM(N1357:N1363)/7)*100</f>
        <v>0.25880443184647578</v>
      </c>
      <c r="K1364">
        <f t="shared" ref="K1364" si="6601">O1364-O1363</f>
        <v>15</v>
      </c>
      <c r="L1364" s="3">
        <f t="shared" ref="L1364" si="6602">SUM(K1358:K1364)/7</f>
        <v>12.714285714285714</v>
      </c>
      <c r="M1364" s="3">
        <f t="shared" ref="M1364" si="6603">O1364/(B1364/100000)</f>
        <v>121.00892876738747</v>
      </c>
      <c r="N1364">
        <v>754577</v>
      </c>
      <c r="O1364">
        <v>15824</v>
      </c>
    </row>
    <row r="1365" spans="1:15" customFormat="1" x14ac:dyDescent="0.2">
      <c r="A1365" t="s">
        <v>10</v>
      </c>
      <c r="B1365">
        <v>13076721</v>
      </c>
      <c r="C1365" s="1">
        <f t="shared" si="6522"/>
        <v>44484</v>
      </c>
      <c r="D1365">
        <f t="shared" ref="D1365" si="6604">N1365-N1364</f>
        <v>2656</v>
      </c>
      <c r="E1365" s="2">
        <f t="shared" ref="E1365" si="6605">SUM(D1359:D1365)/7</f>
        <v>1974.1428571428571</v>
      </c>
      <c r="F1365" s="2">
        <f t="shared" ref="F1365" si="6606">SUM(D1361:D1365)/5</f>
        <v>2059.1999999999998</v>
      </c>
      <c r="G1365" s="2">
        <f t="shared" ref="G1365" si="6607">N1365/(B1365/100000)</f>
        <v>5790.6947773834127</v>
      </c>
      <c r="H1365">
        <f t="shared" si="6523"/>
        <v>580</v>
      </c>
      <c r="I1365">
        <f t="shared" si="6523"/>
        <v>576</v>
      </c>
      <c r="J1365" s="3">
        <f t="shared" ref="J1365" si="6608">E1365/(SUM(N1358:N1364)/7)*100</f>
        <v>0.26378661592638181</v>
      </c>
      <c r="K1365">
        <f t="shared" ref="K1365" si="6609">O1365-O1364</f>
        <v>20</v>
      </c>
      <c r="L1365" s="3">
        <f t="shared" ref="L1365" si="6610">SUM(K1359:K1365)/7</f>
        <v>13.142857142857142</v>
      </c>
      <c r="M1365" s="3">
        <f t="shared" ref="M1365" si="6611">O1365/(B1365/100000)</f>
        <v>121.16187230728559</v>
      </c>
      <c r="N1365">
        <v>757233</v>
      </c>
      <c r="O1365">
        <v>15844</v>
      </c>
    </row>
    <row r="1366" spans="1:15" customFormat="1" x14ac:dyDescent="0.2">
      <c r="A1366" t="s">
        <v>10</v>
      </c>
      <c r="B1366">
        <v>13076721</v>
      </c>
      <c r="C1366" s="1">
        <f t="shared" si="6522"/>
        <v>44485</v>
      </c>
      <c r="D1366">
        <f t="shared" ref="D1366:D1367" si="6612">N1366-N1365</f>
        <v>2568</v>
      </c>
      <c r="E1366" s="2">
        <f t="shared" ref="E1366:E1367" si="6613">SUM(D1360:D1366)/7</f>
        <v>2084</v>
      </c>
      <c r="F1366" s="2">
        <f t="shared" ref="F1366:F1367" si="6614">SUM(D1362:D1366)/5</f>
        <v>2353.4</v>
      </c>
      <c r="G1366" s="2">
        <f t="shared" ref="G1366:G1367" si="6615">N1366/(B1366/100000)</f>
        <v>5810.3327279063305</v>
      </c>
      <c r="H1366">
        <f t="shared" si="6523"/>
        <v>581</v>
      </c>
      <c r="I1366">
        <f t="shared" si="6523"/>
        <v>577</v>
      </c>
      <c r="J1366" s="3">
        <f t="shared" ref="J1366:J1367" si="6616">E1366/(SUM(N1359:N1365)/7)*100</f>
        <v>0.27773319602788987</v>
      </c>
      <c r="K1366">
        <f t="shared" ref="K1366:K1367" si="6617">O1366-O1365</f>
        <v>14</v>
      </c>
      <c r="L1366" s="3">
        <f t="shared" ref="L1366:L1367" si="6618">SUM(K1360:K1366)/7</f>
        <v>13</v>
      </c>
      <c r="M1366" s="3">
        <f t="shared" ref="M1366:M1367" si="6619">O1366/(B1366/100000)</f>
        <v>121.26893278521428</v>
      </c>
      <c r="N1366">
        <f>N1367-2228</f>
        <v>759801</v>
      </c>
      <c r="O1366">
        <v>15858</v>
      </c>
    </row>
    <row r="1367" spans="1:15" customFormat="1" x14ac:dyDescent="0.2">
      <c r="A1367" t="s">
        <v>10</v>
      </c>
      <c r="B1367">
        <v>13076721</v>
      </c>
      <c r="C1367" s="1">
        <f t="shared" si="6522"/>
        <v>44486</v>
      </c>
      <c r="D1367">
        <f t="shared" si="6612"/>
        <v>2228</v>
      </c>
      <c r="E1367" s="2">
        <f t="shared" si="6613"/>
        <v>2156</v>
      </c>
      <c r="F1367" s="2">
        <f t="shared" si="6614"/>
        <v>2609.6</v>
      </c>
      <c r="G1367" s="2">
        <f t="shared" si="6615"/>
        <v>5827.3706382509799</v>
      </c>
      <c r="H1367">
        <f t="shared" si="6523"/>
        <v>582</v>
      </c>
      <c r="I1367">
        <f t="shared" si="6523"/>
        <v>578</v>
      </c>
      <c r="J1367" s="3">
        <f t="shared" si="6616"/>
        <v>0.28653278808819488</v>
      </c>
      <c r="K1367">
        <f t="shared" si="6617"/>
        <v>4</v>
      </c>
      <c r="L1367" s="3">
        <f t="shared" si="6618"/>
        <v>13.142857142857142</v>
      </c>
      <c r="M1367" s="3">
        <f t="shared" si="6619"/>
        <v>121.29952149319389</v>
      </c>
      <c r="N1367">
        <v>762029</v>
      </c>
      <c r="O1367">
        <v>15862</v>
      </c>
    </row>
    <row r="1368" spans="1:15" customFormat="1" x14ac:dyDescent="0.2">
      <c r="A1368" t="s">
        <v>10</v>
      </c>
      <c r="B1368">
        <v>13076721</v>
      </c>
      <c r="C1368" s="1">
        <f t="shared" si="6522"/>
        <v>44487</v>
      </c>
      <c r="D1368">
        <f t="shared" ref="D1368" si="6620">N1368-N1367</f>
        <v>1458</v>
      </c>
      <c r="E1368" s="2">
        <f t="shared" ref="E1368" si="6621">SUM(D1362:D1368)/7</f>
        <v>2207.5714285714284</v>
      </c>
      <c r="F1368" s="2">
        <f t="shared" ref="F1368" si="6622">SUM(D1364:D1368)/5</f>
        <v>2387.8000000000002</v>
      </c>
      <c r="G1368" s="2">
        <f t="shared" ref="G1368" si="6623">N1368/(B1368/100000)</f>
        <v>5838.520222309553</v>
      </c>
      <c r="H1368">
        <f t="shared" si="6523"/>
        <v>583</v>
      </c>
      <c r="I1368">
        <f t="shared" si="6523"/>
        <v>579</v>
      </c>
      <c r="J1368" s="3">
        <f t="shared" ref="J1368" si="6624">E1368/(SUM(N1361:N1367)/7)*100</f>
        <v>0.29254839316095954</v>
      </c>
      <c r="K1368">
        <f t="shared" ref="K1368" si="6625">O1368-O1367</f>
        <v>3</v>
      </c>
      <c r="L1368" s="3">
        <f t="shared" ref="L1368" si="6626">SUM(K1362:K1368)/7</f>
        <v>13.285714285714286</v>
      </c>
      <c r="M1368" s="3">
        <f t="shared" ref="M1368" si="6627">O1368/(B1368/100000)</f>
        <v>121.3224630241786</v>
      </c>
      <c r="N1368">
        <v>763487</v>
      </c>
      <c r="O1368">
        <v>15865</v>
      </c>
    </row>
    <row r="1369" spans="1:15" customFormat="1" x14ac:dyDescent="0.2">
      <c r="A1369" t="s">
        <v>10</v>
      </c>
      <c r="B1369">
        <v>13076721</v>
      </c>
      <c r="C1369" s="1">
        <f t="shared" si="6522"/>
        <v>44488</v>
      </c>
      <c r="D1369">
        <f t="shared" ref="D1369" si="6628">N1369-N1368</f>
        <v>1495</v>
      </c>
      <c r="E1369" s="2">
        <f t="shared" ref="E1369" si="6629">SUM(D1363:D1369)/7</f>
        <v>2285.8571428571427</v>
      </c>
      <c r="F1369" s="2">
        <f t="shared" ref="F1369" si="6630">SUM(D1365:D1369)/5</f>
        <v>2081</v>
      </c>
      <c r="G1369" s="2">
        <f t="shared" ref="G1369" si="6631">N1369/(B1369/100000)</f>
        <v>5849.9527519169369</v>
      </c>
      <c r="H1369">
        <f t="shared" si="6523"/>
        <v>584</v>
      </c>
      <c r="I1369">
        <f t="shared" si="6523"/>
        <v>580</v>
      </c>
      <c r="J1369" s="3">
        <f t="shared" ref="J1369" si="6632">E1369/(SUM(N1362:N1368)/7)*100</f>
        <v>0.30203924150605471</v>
      </c>
      <c r="K1369">
        <f t="shared" ref="K1369" si="6633">O1369-O1368</f>
        <v>26</v>
      </c>
      <c r="L1369" s="3">
        <f t="shared" ref="L1369" si="6634">SUM(K1363:K1369)/7</f>
        <v>14.571428571428571</v>
      </c>
      <c r="M1369" s="3">
        <f t="shared" ref="M1369" si="6635">O1369/(B1369/100000)</f>
        <v>121.52128962604615</v>
      </c>
      <c r="N1369">
        <v>764982</v>
      </c>
      <c r="O1369">
        <v>15891</v>
      </c>
    </row>
    <row r="1370" spans="1:15" customFormat="1" x14ac:dyDescent="0.2">
      <c r="A1370" t="s">
        <v>10</v>
      </c>
      <c r="B1370">
        <v>13076721</v>
      </c>
      <c r="C1370" s="1">
        <f t="shared" si="6522"/>
        <v>44489</v>
      </c>
      <c r="D1370">
        <f t="shared" ref="D1370" si="6636">N1370-N1369</f>
        <v>4505</v>
      </c>
      <c r="E1370" s="2">
        <f t="shared" ref="E1370" si="6637">SUM(D1364:D1370)/7</f>
        <v>2562.7142857142858</v>
      </c>
      <c r="F1370" s="2">
        <f t="shared" ref="F1370" si="6638">SUM(D1366:D1370)/5</f>
        <v>2450.8000000000002</v>
      </c>
      <c r="G1370" s="2">
        <f t="shared" ref="G1370" si="6639">N1370/(B1370/100000)</f>
        <v>5884.4032842789866</v>
      </c>
      <c r="H1370">
        <f t="shared" si="6523"/>
        <v>585</v>
      </c>
      <c r="I1370">
        <f t="shared" si="6523"/>
        <v>581</v>
      </c>
      <c r="J1370" s="3">
        <f t="shared" ref="J1370" si="6640">E1370/(SUM(N1363:N1369)/7)*100</f>
        <v>0.33760176842426975</v>
      </c>
      <c r="K1370">
        <f t="shared" ref="K1370" si="6641">O1370-O1369</f>
        <v>20</v>
      </c>
      <c r="L1370" s="3">
        <f t="shared" ref="L1370" si="6642">SUM(K1364:K1370)/7</f>
        <v>14.571428571428571</v>
      </c>
      <c r="M1370" s="3">
        <f t="shared" ref="M1370" si="6643">O1370/(B1370/100000)</f>
        <v>121.67423316594427</v>
      </c>
      <c r="N1370">
        <v>769487</v>
      </c>
      <c r="O1370">
        <v>15911</v>
      </c>
    </row>
    <row r="1371" spans="1:15" customFormat="1" x14ac:dyDescent="0.2">
      <c r="A1371" t="s">
        <v>10</v>
      </c>
      <c r="B1371">
        <v>13076721</v>
      </c>
      <c r="C1371" s="1">
        <f t="shared" si="6522"/>
        <v>44490</v>
      </c>
      <c r="D1371">
        <f t="shared" ref="D1371" si="6644">N1371-N1370</f>
        <v>4536</v>
      </c>
      <c r="E1371" s="2">
        <f t="shared" ref="E1371" si="6645">SUM(D1365:D1371)/7</f>
        <v>2778</v>
      </c>
      <c r="F1371" s="2">
        <f t="shared" ref="F1371" si="6646">SUM(D1367:D1371)/5</f>
        <v>2844.4</v>
      </c>
      <c r="G1371" s="2">
        <f t="shared" ref="G1371" si="6647">N1371/(B1371/100000)</f>
        <v>5919.0908791278789</v>
      </c>
      <c r="H1371">
        <f t="shared" si="6523"/>
        <v>586</v>
      </c>
      <c r="I1371">
        <f t="shared" si="6523"/>
        <v>582</v>
      </c>
      <c r="J1371" s="3">
        <f t="shared" ref="J1371" si="6648">E1371/(SUM(N1364:N1370)/7)*100</f>
        <v>0.36473131122463137</v>
      </c>
      <c r="K1371">
        <f t="shared" ref="K1371" si="6649">O1371-O1370</f>
        <v>12</v>
      </c>
      <c r="L1371" s="3">
        <f t="shared" ref="L1371" si="6650">SUM(K1365:K1371)/7</f>
        <v>14.142857142857142</v>
      </c>
      <c r="M1371" s="3">
        <f t="shared" ref="M1371" si="6651">O1371/(B1371/100000)</f>
        <v>121.76599928988314</v>
      </c>
      <c r="N1371">
        <v>774023</v>
      </c>
      <c r="O1371">
        <v>15923</v>
      </c>
    </row>
    <row r="1372" spans="1:15" customFormat="1" x14ac:dyDescent="0.2">
      <c r="A1372" t="s">
        <v>10</v>
      </c>
      <c r="B1372">
        <v>13076721</v>
      </c>
      <c r="C1372" s="1">
        <f t="shared" si="6522"/>
        <v>44491</v>
      </c>
      <c r="D1372">
        <f t="shared" ref="D1372" si="6652">N1372-N1371</f>
        <v>4461</v>
      </c>
      <c r="E1372" s="2">
        <f t="shared" ref="E1372" si="6653">SUM(D1366:D1372)/7</f>
        <v>3035.8571428571427</v>
      </c>
      <c r="F1372" s="2">
        <f t="shared" ref="F1372" si="6654">SUM(D1368:D1372)/5</f>
        <v>3291</v>
      </c>
      <c r="G1372" s="2">
        <f t="shared" ref="G1372" si="6655">N1372/(B1372/100000)</f>
        <v>5953.2049357021533</v>
      </c>
      <c r="H1372">
        <f t="shared" si="6523"/>
        <v>587</v>
      </c>
      <c r="I1372">
        <f t="shared" si="6523"/>
        <v>583</v>
      </c>
      <c r="J1372" s="3">
        <f t="shared" ref="J1372" si="6656">E1372/(SUM(N1365:N1371)/7)*100</f>
        <v>0.39713760422736355</v>
      </c>
      <c r="K1372">
        <f t="shared" ref="K1372" si="6657">O1372-O1371</f>
        <v>20</v>
      </c>
      <c r="L1372" s="3">
        <f t="shared" ref="L1372" si="6658">SUM(K1366:K1372)/7</f>
        <v>14.142857142857142</v>
      </c>
      <c r="M1372" s="3">
        <f t="shared" ref="M1372" si="6659">O1372/(B1372/100000)</f>
        <v>121.91894282978126</v>
      </c>
      <c r="N1372">
        <v>778484</v>
      </c>
      <c r="O1372">
        <v>15943</v>
      </c>
    </row>
    <row r="1373" spans="1:15" customFormat="1" x14ac:dyDescent="0.2">
      <c r="A1373" t="s">
        <v>10</v>
      </c>
      <c r="B1373">
        <v>13076721</v>
      </c>
      <c r="C1373" s="1">
        <f t="shared" si="6522"/>
        <v>44492</v>
      </c>
      <c r="D1373">
        <f t="shared" ref="D1373" si="6660">N1373-N1372</f>
        <v>4070</v>
      </c>
      <c r="E1373" s="2">
        <f t="shared" ref="E1373" si="6661">SUM(D1367:D1373)/7</f>
        <v>3250.4285714285716</v>
      </c>
      <c r="F1373" s="2">
        <f t="shared" ref="F1373" si="6662">SUM(D1369:D1373)/5</f>
        <v>3813.4</v>
      </c>
      <c r="G1373" s="2">
        <f t="shared" ref="G1373" si="6663">N1373/(B1373/100000)</f>
        <v>5984.3289460714195</v>
      </c>
      <c r="H1373">
        <f t="shared" si="6523"/>
        <v>588</v>
      </c>
      <c r="I1373">
        <f t="shared" si="6523"/>
        <v>584</v>
      </c>
      <c r="J1373" s="3">
        <f t="shared" ref="J1373" si="6664">E1373/(SUM(N1366:N1372)/7)*100</f>
        <v>0.42352492687945359</v>
      </c>
      <c r="K1373">
        <f t="shared" ref="K1373" si="6665">O1373-O1372</f>
        <v>11</v>
      </c>
      <c r="L1373" s="3">
        <f t="shared" ref="L1373" si="6666">SUM(K1367:K1373)/7</f>
        <v>13.714285714285714</v>
      </c>
      <c r="M1373" s="3">
        <f t="shared" ref="M1373" si="6667">O1373/(B1373/100000)</f>
        <v>122.00306177672522</v>
      </c>
      <c r="N1373">
        <v>782554</v>
      </c>
      <c r="O1373">
        <v>15954</v>
      </c>
    </row>
    <row r="1374" spans="1:15" customFormat="1" x14ac:dyDescent="0.2">
      <c r="A1374" t="s">
        <v>10</v>
      </c>
      <c r="B1374">
        <v>13076721</v>
      </c>
      <c r="C1374" s="1">
        <f t="shared" si="6522"/>
        <v>44493</v>
      </c>
      <c r="D1374">
        <f t="shared" ref="D1374" si="6668">N1374-N1373</f>
        <v>3450</v>
      </c>
      <c r="E1374" s="2">
        <f t="shared" ref="E1374" si="6669">SUM(D1368:D1374)/7</f>
        <v>3425</v>
      </c>
      <c r="F1374" s="2">
        <f t="shared" ref="F1374" si="6670">SUM(D1370:D1374)/5</f>
        <v>4204.3999999999996</v>
      </c>
      <c r="G1374" s="2">
        <f t="shared" ref="G1374" si="6671">N1374/(B1374/100000)</f>
        <v>6010.7117067038444</v>
      </c>
      <c r="H1374">
        <f t="shared" si="6523"/>
        <v>589</v>
      </c>
      <c r="I1374">
        <f t="shared" si="6523"/>
        <v>585</v>
      </c>
      <c r="J1374" s="3">
        <f t="shared" ref="J1374" si="6672">E1374/(SUM(N1367:N1373)/7)*100</f>
        <v>0.44438916739542161</v>
      </c>
      <c r="K1374">
        <f t="shared" ref="K1374" si="6673">O1374-O1373</f>
        <v>2</v>
      </c>
      <c r="L1374" s="3">
        <f t="shared" ref="L1374" si="6674">SUM(K1368:K1374)/7</f>
        <v>13.428571428571429</v>
      </c>
      <c r="M1374" s="3">
        <f t="shared" ref="M1374" si="6675">O1374/(B1374/100000)</f>
        <v>122.01835613071502</v>
      </c>
      <c r="N1374">
        <v>786004</v>
      </c>
      <c r="O1374">
        <v>15956</v>
      </c>
    </row>
    <row r="1375" spans="1:15" customFormat="1" x14ac:dyDescent="0.2">
      <c r="A1375" t="s">
        <v>10</v>
      </c>
      <c r="B1375">
        <v>13076721</v>
      </c>
      <c r="C1375" s="1">
        <f t="shared" si="6522"/>
        <v>44494</v>
      </c>
      <c r="D1375">
        <f t="shared" ref="D1375" si="6676">N1375-N1374</f>
        <v>2100</v>
      </c>
      <c r="E1375" s="2">
        <f t="shared" ref="E1375" si="6677">SUM(D1369:D1375)/7</f>
        <v>3516.7142857142858</v>
      </c>
      <c r="F1375" s="2">
        <f t="shared" ref="F1375" si="6678">SUM(D1371:D1375)/5</f>
        <v>3723.4</v>
      </c>
      <c r="G1375" s="2">
        <f t="shared" ref="G1375" si="6679">N1375/(B1375/100000)</f>
        <v>6026.7707783931455</v>
      </c>
      <c r="H1375">
        <f t="shared" si="6523"/>
        <v>590</v>
      </c>
      <c r="I1375">
        <f t="shared" si="6523"/>
        <v>586</v>
      </c>
      <c r="J1375" s="3">
        <f t="shared" ref="J1375" si="6680">E1375/(SUM(N1368:N1374)/7)*100</f>
        <v>0.45427024549268219</v>
      </c>
      <c r="K1375">
        <f t="shared" ref="K1375" si="6681">O1375-O1374</f>
        <v>1</v>
      </c>
      <c r="L1375" s="3">
        <f t="shared" ref="L1375" si="6682">SUM(K1369:K1375)/7</f>
        <v>13.142857142857142</v>
      </c>
      <c r="M1375" s="3">
        <f t="shared" ref="M1375" si="6683">O1375/(B1375/100000)</f>
        <v>122.02600330770993</v>
      </c>
      <c r="N1375">
        <v>788104</v>
      </c>
      <c r="O1375">
        <v>15957</v>
      </c>
    </row>
    <row r="1376" spans="1:15" customFormat="1" x14ac:dyDescent="0.2">
      <c r="A1376" t="s">
        <v>10</v>
      </c>
      <c r="B1376">
        <v>13076721</v>
      </c>
      <c r="C1376" s="1">
        <f t="shared" si="6522"/>
        <v>44495</v>
      </c>
      <c r="D1376">
        <f t="shared" ref="D1376" si="6684">N1376-N1375</f>
        <v>2572</v>
      </c>
      <c r="E1376" s="2">
        <f t="shared" ref="E1376" si="6685">SUM(D1370:D1376)/7</f>
        <v>3670.5714285714284</v>
      </c>
      <c r="F1376" s="2">
        <f t="shared" ref="F1376" si="6686">SUM(D1372:D1376)/5</f>
        <v>3330.6</v>
      </c>
      <c r="G1376" s="2">
        <f t="shared" ref="G1376" si="6687">N1376/(B1376/100000)</f>
        <v>6046.4393176240428</v>
      </c>
      <c r="H1376">
        <f t="shared" si="6523"/>
        <v>591</v>
      </c>
      <c r="I1376">
        <f t="shared" si="6523"/>
        <v>587</v>
      </c>
      <c r="J1376" s="3">
        <f t="shared" ref="J1376" si="6688">E1376/(SUM(N1369:N1375)/7)*100</f>
        <v>0.47200052611874627</v>
      </c>
      <c r="K1376">
        <f t="shared" ref="K1376" si="6689">O1376-O1375</f>
        <v>31</v>
      </c>
      <c r="L1376" s="3">
        <f t="shared" ref="L1376" si="6690">SUM(K1370:K1376)/7</f>
        <v>13.857142857142858</v>
      </c>
      <c r="M1376" s="3">
        <f t="shared" ref="M1376" si="6691">O1376/(B1376/100000)</f>
        <v>122.26306579455201</v>
      </c>
      <c r="N1376">
        <f>N1377-5660</f>
        <v>790676</v>
      </c>
      <c r="O1376">
        <f>O1377-16</f>
        <v>15988</v>
      </c>
    </row>
    <row r="1377" spans="1:15" customFormat="1" x14ac:dyDescent="0.2">
      <c r="A1377" t="s">
        <v>10</v>
      </c>
      <c r="B1377">
        <v>13076721</v>
      </c>
      <c r="C1377" s="1">
        <f t="shared" si="6522"/>
        <v>44496</v>
      </c>
      <c r="D1377">
        <f t="shared" ref="D1377" si="6692">N1377-N1376</f>
        <v>5660</v>
      </c>
      <c r="E1377" s="2">
        <f t="shared" ref="E1377" si="6693">SUM(D1371:D1377)/7</f>
        <v>3835.5714285714284</v>
      </c>
      <c r="F1377" s="2">
        <f t="shared" ref="F1377" si="6694">SUM(D1373:D1377)/5</f>
        <v>3570.4</v>
      </c>
      <c r="G1377" s="2">
        <f t="shared" ref="G1377" si="6695">N1377/(B1377/100000)</f>
        <v>6089.7223394152097</v>
      </c>
      <c r="H1377">
        <f t="shared" si="6523"/>
        <v>592</v>
      </c>
      <c r="I1377">
        <f t="shared" si="6523"/>
        <v>588</v>
      </c>
      <c r="J1377" s="3">
        <f t="shared" ref="J1377" si="6696">E1377/(SUM(N1370:N1376)/7)*100</f>
        <v>0.49090089978081419</v>
      </c>
      <c r="K1377">
        <f t="shared" ref="K1377" si="6697">O1377-O1376</f>
        <v>16</v>
      </c>
      <c r="L1377" s="3">
        <f t="shared" ref="L1377" si="6698">SUM(K1371:K1377)/7</f>
        <v>13.285714285714286</v>
      </c>
      <c r="M1377" s="3">
        <f t="shared" ref="M1377" si="6699">O1377/(B1377/100000)</f>
        <v>122.38542062647051</v>
      </c>
      <c r="N1377">
        <v>796336</v>
      </c>
      <c r="O1377">
        <v>16004</v>
      </c>
    </row>
    <row r="1378" spans="1:15" customFormat="1" x14ac:dyDescent="0.2">
      <c r="A1378" t="s">
        <v>10</v>
      </c>
      <c r="B1378">
        <v>13076721</v>
      </c>
      <c r="C1378" s="1">
        <f t="shared" si="6522"/>
        <v>44497</v>
      </c>
      <c r="D1378">
        <f t="shared" ref="D1378" si="6700">N1378-N1377</f>
        <v>6981</v>
      </c>
      <c r="E1378" s="2">
        <f t="shared" ref="E1378" si="6701">SUM(D1372:D1378)/7</f>
        <v>4184.8571428571431</v>
      </c>
      <c r="F1378" s="2">
        <f t="shared" ref="F1378" si="6702">SUM(D1374:D1378)/5</f>
        <v>4152.6000000000004</v>
      </c>
      <c r="G1378" s="2">
        <f t="shared" ref="G1378" si="6703">N1378/(B1378/100000)</f>
        <v>6143.1072820166455</v>
      </c>
      <c r="H1378">
        <f t="shared" si="6523"/>
        <v>593</v>
      </c>
      <c r="I1378">
        <f t="shared" si="6523"/>
        <v>589</v>
      </c>
      <c r="J1378" s="3">
        <f t="shared" ref="J1378" si="6704">E1378/(SUM(N1371:N1377)/7)*100</f>
        <v>0.53298826949112488</v>
      </c>
      <c r="K1378">
        <f t="shared" ref="K1378" si="6705">O1378-O1377</f>
        <v>22</v>
      </c>
      <c r="L1378" s="3">
        <f t="shared" ref="L1378" si="6706">SUM(K1372:K1378)/7</f>
        <v>14.714285714285714</v>
      </c>
      <c r="M1378" s="3">
        <f t="shared" ref="M1378" si="6707">O1378/(B1378/100000)</f>
        <v>122.55365852035843</v>
      </c>
      <c r="N1378">
        <v>803317</v>
      </c>
      <c r="O1378">
        <v>16026</v>
      </c>
    </row>
    <row r="1379" spans="1:15" customFormat="1" x14ac:dyDescent="0.2">
      <c r="A1379" t="s">
        <v>10</v>
      </c>
      <c r="B1379">
        <v>13076721</v>
      </c>
      <c r="C1379" s="1">
        <f t="shared" si="6522"/>
        <v>44498</v>
      </c>
      <c r="D1379">
        <f t="shared" ref="D1379:D1380" si="6708">N1379-N1378</f>
        <v>6371</v>
      </c>
      <c r="E1379" s="2">
        <f t="shared" ref="E1379:E1380" si="6709">SUM(D1373:D1379)/7</f>
        <v>4457.7142857142853</v>
      </c>
      <c r="F1379" s="2">
        <f t="shared" ref="F1379:F1380" si="6710">SUM(D1375:D1379)/5</f>
        <v>4736.8</v>
      </c>
      <c r="G1379" s="2">
        <f t="shared" ref="G1379:G1380" si="6711">N1379/(B1379/100000)</f>
        <v>6191.8274466511903</v>
      </c>
      <c r="H1379">
        <f t="shared" si="6523"/>
        <v>594</v>
      </c>
      <c r="I1379">
        <f t="shared" si="6523"/>
        <v>590</v>
      </c>
      <c r="J1379" s="3">
        <f t="shared" ref="J1379:J1380" si="6712">E1379/(SUM(N1372:N1378)/7)*100</f>
        <v>0.5647297291183111</v>
      </c>
      <c r="K1379">
        <f t="shared" ref="K1379:K1380" si="6713">O1379-O1378</f>
        <v>26</v>
      </c>
      <c r="L1379" s="3">
        <f t="shared" ref="L1379:L1380" si="6714">SUM(K1373:K1379)/7</f>
        <v>15.571428571428571</v>
      </c>
      <c r="M1379" s="3">
        <f t="shared" ref="M1379:M1380" si="6715">O1379/(B1379/100000)</f>
        <v>122.75248512222598</v>
      </c>
      <c r="N1379">
        <v>809688</v>
      </c>
      <c r="O1379">
        <v>16052</v>
      </c>
    </row>
    <row r="1380" spans="1:15" customFormat="1" x14ac:dyDescent="0.2">
      <c r="A1380" t="s">
        <v>10</v>
      </c>
      <c r="B1380">
        <v>13076721</v>
      </c>
      <c r="C1380" s="1">
        <f t="shared" si="6522"/>
        <v>44499</v>
      </c>
      <c r="D1380">
        <f t="shared" si="6708"/>
        <v>5497</v>
      </c>
      <c r="E1380" s="2">
        <f t="shared" si="6709"/>
        <v>4661.5714285714284</v>
      </c>
      <c r="F1380" s="2">
        <f t="shared" si="6710"/>
        <v>5416.2</v>
      </c>
      <c r="G1380" s="2">
        <f t="shared" si="6711"/>
        <v>6233.8639785921869</v>
      </c>
      <c r="H1380">
        <f t="shared" si="6523"/>
        <v>595</v>
      </c>
      <c r="I1380">
        <f t="shared" si="6523"/>
        <v>591</v>
      </c>
      <c r="J1380" s="3">
        <f t="shared" si="6712"/>
        <v>0.58723924847917253</v>
      </c>
      <c r="K1380">
        <f t="shared" si="6713"/>
        <v>14</v>
      </c>
      <c r="L1380" s="3">
        <f t="shared" si="6714"/>
        <v>16</v>
      </c>
      <c r="M1380" s="3">
        <f t="shared" si="6715"/>
        <v>122.85954560015465</v>
      </c>
      <c r="N1380">
        <v>815185</v>
      </c>
      <c r="O1380">
        <v>16066</v>
      </c>
    </row>
    <row r="1381" spans="1:15" customFormat="1" x14ac:dyDescent="0.2">
      <c r="A1381" t="s">
        <v>10</v>
      </c>
      <c r="B1381">
        <v>13076721</v>
      </c>
      <c r="C1381" s="1">
        <f t="shared" si="6522"/>
        <v>44500</v>
      </c>
      <c r="D1381">
        <f t="shared" ref="D1381" si="6716">N1381-N1380</f>
        <v>4497</v>
      </c>
      <c r="E1381" s="2">
        <f t="shared" ref="E1381" si="6717">SUM(D1375:D1381)/7</f>
        <v>4811.1428571428569</v>
      </c>
      <c r="F1381" s="2">
        <f t="shared" ref="F1381" si="6718">SUM(D1377:D1381)/5</f>
        <v>5801.2</v>
      </c>
      <c r="G1381" s="2">
        <f t="shared" ref="G1381" si="6719">N1381/(B1381/100000)</f>
        <v>6268.2533335382777</v>
      </c>
      <c r="H1381">
        <f t="shared" si="6523"/>
        <v>596</v>
      </c>
      <c r="I1381">
        <f t="shared" si="6523"/>
        <v>592</v>
      </c>
      <c r="J1381" s="3">
        <f t="shared" ref="J1381" si="6720">E1381/(SUM(N1374:N1380)/7)*100</f>
        <v>0.60254306882244857</v>
      </c>
      <c r="K1381">
        <f t="shared" ref="K1381" si="6721">O1381-O1380</f>
        <v>7</v>
      </c>
      <c r="L1381" s="3">
        <f t="shared" ref="L1381" si="6722">SUM(K1375:K1381)/7</f>
        <v>16.714285714285715</v>
      </c>
      <c r="M1381" s="3">
        <f t="shared" ref="M1381" si="6723">O1381/(B1381/100000)</f>
        <v>122.91307583911899</v>
      </c>
      <c r="N1381">
        <v>819682</v>
      </c>
      <c r="O1381">
        <v>16073</v>
      </c>
    </row>
    <row r="1382" spans="1:15" customFormat="1" x14ac:dyDescent="0.2">
      <c r="A1382" t="s">
        <v>10</v>
      </c>
      <c r="B1382">
        <v>13076721</v>
      </c>
      <c r="C1382" s="1">
        <f t="shared" si="6522"/>
        <v>44501</v>
      </c>
      <c r="D1382">
        <f t="shared" ref="D1382" si="6724">N1382-N1381</f>
        <v>3864</v>
      </c>
      <c r="E1382" s="2">
        <f t="shared" ref="E1382" si="6725">SUM(D1376:D1382)/7</f>
        <v>5063.1428571428569</v>
      </c>
      <c r="F1382" s="2">
        <f t="shared" ref="F1382" si="6726">SUM(D1378:D1382)/5</f>
        <v>5442</v>
      </c>
      <c r="G1382" s="2">
        <f t="shared" ref="G1382" si="6727">N1382/(B1382/100000)</f>
        <v>6297.8020254465928</v>
      </c>
      <c r="H1382">
        <f t="shared" si="6523"/>
        <v>597</v>
      </c>
      <c r="I1382">
        <f t="shared" si="6523"/>
        <v>593</v>
      </c>
      <c r="J1382" s="3">
        <f t="shared" ref="J1382" si="6728">E1382/(SUM(N1375:N1381)/7)*100</f>
        <v>0.63030545325723619</v>
      </c>
      <c r="K1382">
        <f t="shared" ref="K1382" si="6729">O1382-O1381</f>
        <v>6</v>
      </c>
      <c r="L1382" s="3">
        <f t="shared" ref="L1382" si="6730">SUM(K1376:K1382)/7</f>
        <v>17.428571428571427</v>
      </c>
      <c r="M1382" s="3">
        <f t="shared" ref="M1382" si="6731">O1382/(B1382/100000)</f>
        <v>122.95895890108842</v>
      </c>
      <c r="N1382">
        <v>823546</v>
      </c>
      <c r="O1382">
        <v>16079</v>
      </c>
    </row>
    <row r="1383" spans="1:15" customFormat="1" x14ac:dyDescent="0.2">
      <c r="A1383" t="s">
        <v>10</v>
      </c>
      <c r="B1383">
        <v>13076721</v>
      </c>
      <c r="C1383" s="1">
        <f t="shared" si="6522"/>
        <v>44502</v>
      </c>
      <c r="D1383">
        <f t="shared" ref="D1383" si="6732">N1383-N1382</f>
        <v>2025</v>
      </c>
      <c r="E1383" s="2">
        <f t="shared" ref="E1383" si="6733">SUM(D1377:D1383)/7</f>
        <v>4985</v>
      </c>
      <c r="F1383" s="2">
        <f t="shared" ref="F1383" si="6734">SUM(D1379:D1383)/5</f>
        <v>4450.8</v>
      </c>
      <c r="G1383" s="2">
        <f t="shared" ref="G1383" si="6735">N1383/(B1383/100000)</f>
        <v>6313.2875588612769</v>
      </c>
      <c r="H1383">
        <f t="shared" si="6523"/>
        <v>598</v>
      </c>
      <c r="I1383">
        <f t="shared" si="6523"/>
        <v>594</v>
      </c>
      <c r="J1383" s="3">
        <f t="shared" ref="J1383" si="6736">E1383/(SUM(N1376:N1382)/7)*100</f>
        <v>0.61669049542010779</v>
      </c>
      <c r="K1383">
        <f t="shared" ref="K1383" si="6737">O1383-O1382</f>
        <v>7</v>
      </c>
      <c r="L1383" s="3">
        <f t="shared" ref="L1383" si="6738">SUM(K1377:K1383)/7</f>
        <v>14</v>
      </c>
      <c r="M1383" s="3">
        <f t="shared" ref="M1383" si="6739">O1383/(B1383/100000)</f>
        <v>123.01248914005276</v>
      </c>
      <c r="N1383">
        <v>825571</v>
      </c>
      <c r="O1383">
        <v>16086</v>
      </c>
    </row>
    <row r="1384" spans="1:15" customFormat="1" x14ac:dyDescent="0.2">
      <c r="A1384" t="s">
        <v>10</v>
      </c>
      <c r="B1384">
        <v>13076721</v>
      </c>
      <c r="C1384" s="1">
        <f t="shared" si="6522"/>
        <v>44503</v>
      </c>
      <c r="D1384">
        <f t="shared" ref="D1384" si="6740">N1384-N1383</f>
        <v>3962</v>
      </c>
      <c r="E1384" s="2">
        <f t="shared" ref="E1384" si="6741">SUM(D1378:D1384)/7</f>
        <v>4742.4285714285716</v>
      </c>
      <c r="F1384" s="2">
        <f t="shared" ref="F1384" si="6742">SUM(D1380:D1384)/5</f>
        <v>3969</v>
      </c>
      <c r="G1384" s="2">
        <f t="shared" ref="G1384" si="6743">N1384/(B1384/100000)</f>
        <v>6343.5856741150928</v>
      </c>
      <c r="H1384">
        <f t="shared" si="6523"/>
        <v>599</v>
      </c>
      <c r="I1384">
        <f t="shared" si="6523"/>
        <v>595</v>
      </c>
      <c r="J1384" s="3">
        <f t="shared" ref="J1384" si="6744">E1384/(SUM(N1377:N1383)/7)*100</f>
        <v>0.58308633355727979</v>
      </c>
      <c r="K1384">
        <f t="shared" ref="K1384" si="6745">O1384-O1383</f>
        <v>46</v>
      </c>
      <c r="L1384" s="3">
        <f t="shared" ref="L1384" si="6746">SUM(K1378:K1384)/7</f>
        <v>18.285714285714285</v>
      </c>
      <c r="M1384" s="3">
        <f t="shared" ref="M1384" si="6747">O1384/(B1384/100000)</f>
        <v>123.36425928181842</v>
      </c>
      <c r="N1384">
        <v>829533</v>
      </c>
      <c r="O1384">
        <v>16132</v>
      </c>
    </row>
    <row r="1385" spans="1:15" customFormat="1" x14ac:dyDescent="0.2">
      <c r="A1385" t="s">
        <v>10</v>
      </c>
      <c r="B1385">
        <v>13076721</v>
      </c>
      <c r="C1385" s="1">
        <f t="shared" si="6522"/>
        <v>44504</v>
      </c>
      <c r="D1385">
        <f t="shared" ref="D1385" si="6748">N1385-N1384</f>
        <v>7735</v>
      </c>
      <c r="E1385" s="2">
        <f t="shared" ref="E1385" si="6749">SUM(D1379:D1385)/7</f>
        <v>4850.1428571428569</v>
      </c>
      <c r="F1385" s="2">
        <f t="shared" ref="F1385" si="6750">SUM(D1381:D1385)/5</f>
        <v>4416.6000000000004</v>
      </c>
      <c r="G1385" s="2">
        <f t="shared" ref="G1385" si="6751">N1385/(B1385/100000)</f>
        <v>6402.7365881706883</v>
      </c>
      <c r="H1385">
        <f t="shared" si="6523"/>
        <v>600</v>
      </c>
      <c r="I1385">
        <f t="shared" si="6523"/>
        <v>596</v>
      </c>
      <c r="J1385" s="3">
        <f t="shared" ref="J1385" si="6752">E1385/(SUM(N1378:N1384)/7)*100</f>
        <v>0.59287295150529407</v>
      </c>
      <c r="K1385">
        <f t="shared" ref="K1385" si="6753">O1385-O1384</f>
        <v>38</v>
      </c>
      <c r="L1385" s="3">
        <f t="shared" ref="L1385" si="6754">SUM(K1379:K1385)/7</f>
        <v>20.571428571428573</v>
      </c>
      <c r="M1385" s="3">
        <f t="shared" ref="M1385" si="6755">O1385/(B1385/100000)</f>
        <v>123.65485200762484</v>
      </c>
      <c r="N1385">
        <v>837268</v>
      </c>
      <c r="O1385">
        <v>16170</v>
      </c>
    </row>
    <row r="1386" spans="1:15" customFormat="1" x14ac:dyDescent="0.2">
      <c r="A1386" t="s">
        <v>10</v>
      </c>
      <c r="B1386">
        <v>13076721</v>
      </c>
      <c r="C1386" s="1">
        <f t="shared" si="6522"/>
        <v>44505</v>
      </c>
      <c r="D1386">
        <f t="shared" ref="D1386" si="6756">N1386-N1385</f>
        <v>9491</v>
      </c>
      <c r="E1386" s="2">
        <f t="shared" ref="E1386" si="6757">SUM(D1380:D1386)/7</f>
        <v>5295.8571428571431</v>
      </c>
      <c r="F1386" s="2">
        <f t="shared" ref="F1386" si="6758">SUM(D1382:D1386)/5</f>
        <v>5415.4</v>
      </c>
      <c r="G1386" s="2">
        <f t="shared" ref="G1386" si="6759">N1386/(B1386/100000)</f>
        <v>6475.3159450293388</v>
      </c>
      <c r="H1386">
        <f t="shared" si="6523"/>
        <v>601</v>
      </c>
      <c r="I1386">
        <f t="shared" si="6523"/>
        <v>597</v>
      </c>
      <c r="J1386" s="3">
        <f t="shared" ref="J1386" si="6760">E1386/(SUM(N1379:N1385)/7)*100</f>
        <v>0.64354090367231997</v>
      </c>
      <c r="K1386">
        <f t="shared" ref="K1386" si="6761">O1386-O1385</f>
        <v>39</v>
      </c>
      <c r="L1386" s="3">
        <f t="shared" ref="L1386" si="6762">SUM(K1380:K1386)/7</f>
        <v>22.428571428571427</v>
      </c>
      <c r="M1386" s="3">
        <f t="shared" ref="M1386" si="6763">O1386/(B1386/100000)</f>
        <v>123.95309191042617</v>
      </c>
      <c r="N1386">
        <v>846759</v>
      </c>
      <c r="O1386">
        <v>16209</v>
      </c>
    </row>
    <row r="1387" spans="1:15" customFormat="1" x14ac:dyDescent="0.2">
      <c r="A1387" t="s">
        <v>10</v>
      </c>
      <c r="B1387">
        <v>13076721</v>
      </c>
      <c r="C1387" s="1">
        <f t="shared" si="6522"/>
        <v>44506</v>
      </c>
      <c r="D1387">
        <f t="shared" ref="D1387" si="6764">N1387-N1386</f>
        <v>9411</v>
      </c>
      <c r="E1387" s="2">
        <f t="shared" ref="E1387" si="6765">SUM(D1381:D1387)/7</f>
        <v>5855</v>
      </c>
      <c r="F1387" s="2">
        <f t="shared" ref="F1387" si="6766">SUM(D1383:D1387)/5</f>
        <v>6524.8</v>
      </c>
      <c r="G1387" s="2">
        <f t="shared" ref="G1387" si="6767">N1387/(B1387/100000)</f>
        <v>6547.2835277283957</v>
      </c>
      <c r="H1387">
        <f t="shared" si="6523"/>
        <v>602</v>
      </c>
      <c r="I1387">
        <f t="shared" si="6523"/>
        <v>598</v>
      </c>
      <c r="J1387" s="3">
        <f t="shared" ref="J1387" si="6768">E1387/(SUM(N1380:N1386)/7)*100</f>
        <v>0.70693728240786091</v>
      </c>
      <c r="K1387">
        <f t="shared" ref="K1387" si="6769">O1387-O1386</f>
        <v>32</v>
      </c>
      <c r="L1387" s="3">
        <f t="shared" ref="L1387" si="6770">SUM(K1381:K1387)/7</f>
        <v>25</v>
      </c>
      <c r="M1387" s="3">
        <f t="shared" ref="M1387" si="6771">O1387/(B1387/100000)</f>
        <v>124.19780157426314</v>
      </c>
      <c r="N1387">
        <v>856170</v>
      </c>
      <c r="O1387">
        <v>16241</v>
      </c>
    </row>
    <row r="1388" spans="1:15" customFormat="1" x14ac:dyDescent="0.2">
      <c r="A1388" t="s">
        <v>10</v>
      </c>
      <c r="B1388">
        <v>13076721</v>
      </c>
      <c r="C1388" s="1">
        <f t="shared" si="6522"/>
        <v>44507</v>
      </c>
      <c r="D1388">
        <f t="shared" ref="D1388" si="6772">N1388-N1387</f>
        <v>6073</v>
      </c>
      <c r="E1388" s="2">
        <f t="shared" ref="E1388" si="6773">SUM(D1382:D1388)/7</f>
        <v>6080.1428571428569</v>
      </c>
      <c r="F1388" s="2">
        <f t="shared" ref="F1388" si="6774">SUM(D1384:D1388)/5</f>
        <v>7334.4</v>
      </c>
      <c r="G1388" s="2">
        <f t="shared" ref="G1388" si="6775">N1388/(B1388/100000)</f>
        <v>6593.7248336184584</v>
      </c>
      <c r="H1388">
        <f t="shared" si="6523"/>
        <v>603</v>
      </c>
      <c r="I1388">
        <f t="shared" si="6523"/>
        <v>599</v>
      </c>
      <c r="J1388" s="3">
        <f t="shared" ref="J1388" si="6776">E1388/(SUM(N1381:N1387)/7)*100</f>
        <v>0.72896786159664528</v>
      </c>
      <c r="K1388">
        <f t="shared" ref="K1388" si="6777">O1388-O1387</f>
        <v>11</v>
      </c>
      <c r="L1388" s="3">
        <f t="shared" ref="L1388" si="6778">SUM(K1382:K1388)/7</f>
        <v>25.571428571428573</v>
      </c>
      <c r="M1388" s="3">
        <f t="shared" ref="M1388" si="6779">O1388/(B1388/100000)</f>
        <v>124.28192052120711</v>
      </c>
      <c r="N1388">
        <v>862243</v>
      </c>
      <c r="O1388">
        <v>16252</v>
      </c>
    </row>
    <row r="1389" spans="1:15" customFormat="1" x14ac:dyDescent="0.2">
      <c r="A1389" t="s">
        <v>10</v>
      </c>
      <c r="B1389">
        <v>13076721</v>
      </c>
      <c r="C1389" s="1">
        <f t="shared" si="6522"/>
        <v>44508</v>
      </c>
      <c r="D1389">
        <f t="shared" ref="D1389:D1390" si="6780">N1389-N1388</f>
        <v>6099</v>
      </c>
      <c r="E1389" s="2">
        <f t="shared" ref="E1389:E1390" si="6781">SUM(D1383:D1389)/7</f>
        <v>6399.4285714285716</v>
      </c>
      <c r="F1389" s="2">
        <f t="shared" ref="F1389:F1390" si="6782">SUM(D1385:D1389)/5</f>
        <v>7761.8</v>
      </c>
      <c r="G1389" s="2">
        <f t="shared" ref="G1389:G1390" si="6783">N1389/(B1389/100000)</f>
        <v>6640.3649661103882</v>
      </c>
      <c r="H1389">
        <f t="shared" si="6523"/>
        <v>604</v>
      </c>
      <c r="I1389">
        <f t="shared" si="6523"/>
        <v>600</v>
      </c>
      <c r="J1389" s="3">
        <f t="shared" ref="J1389:J1390" si="6784">E1389/(SUM(N1382:N1388)/7)*100</f>
        <v>0.76169553603158591</v>
      </c>
      <c r="K1389">
        <f t="shared" ref="K1389:K1390" si="6785">O1389-O1388</f>
        <v>13</v>
      </c>
      <c r="L1389" s="3">
        <f t="shared" ref="L1389:L1390" si="6786">SUM(K1383:K1389)/7</f>
        <v>26.571428571428573</v>
      </c>
      <c r="M1389" s="3">
        <f t="shared" ref="M1389:M1390" si="6787">O1389/(B1389/100000)</f>
        <v>124.38133382214089</v>
      </c>
      <c r="N1389">
        <v>868342</v>
      </c>
      <c r="O1389">
        <v>16265</v>
      </c>
    </row>
    <row r="1390" spans="1:15" customFormat="1" x14ac:dyDescent="0.2">
      <c r="A1390" t="s">
        <v>10</v>
      </c>
      <c r="B1390">
        <v>13076721</v>
      </c>
      <c r="C1390" s="1">
        <f t="shared" si="6522"/>
        <v>44509</v>
      </c>
      <c r="D1390">
        <f t="shared" si="6780"/>
        <v>6230</v>
      </c>
      <c r="E1390" s="2">
        <f t="shared" si="6781"/>
        <v>7000.1428571428569</v>
      </c>
      <c r="F1390" s="2">
        <f t="shared" si="6782"/>
        <v>7460.8</v>
      </c>
      <c r="G1390" s="2">
        <f t="shared" si="6783"/>
        <v>6688.0068787886503</v>
      </c>
      <c r="H1390">
        <f t="shared" si="6523"/>
        <v>605</v>
      </c>
      <c r="I1390">
        <f t="shared" si="6523"/>
        <v>601</v>
      </c>
      <c r="J1390" s="3">
        <f t="shared" si="6784"/>
        <v>0.82689744622154393</v>
      </c>
      <c r="K1390">
        <f t="shared" si="6785"/>
        <v>43</v>
      </c>
      <c r="L1390" s="3">
        <f t="shared" si="6786"/>
        <v>31.714285714285715</v>
      </c>
      <c r="M1390" s="3">
        <f t="shared" si="6787"/>
        <v>124.71016243292182</v>
      </c>
      <c r="N1390">
        <v>874572</v>
      </c>
      <c r="O1390">
        <v>16308</v>
      </c>
    </row>
    <row r="1391" spans="1:15" customFormat="1" x14ac:dyDescent="0.2">
      <c r="A1391" t="s">
        <v>10</v>
      </c>
      <c r="B1391">
        <v>13076721</v>
      </c>
      <c r="C1391" s="1">
        <f t="shared" si="6522"/>
        <v>44510</v>
      </c>
      <c r="D1391">
        <f t="shared" ref="D1391" si="6788">N1391-N1390</f>
        <v>10237</v>
      </c>
      <c r="E1391" s="2">
        <f t="shared" ref="E1391" si="6789">SUM(D1385:D1391)/7</f>
        <v>7896.5714285714284</v>
      </c>
      <c r="F1391" s="2">
        <f t="shared" ref="F1391" si="6790">SUM(D1387:D1391)/5</f>
        <v>7610</v>
      </c>
      <c r="G1391" s="2">
        <f t="shared" ref="G1391" si="6791">N1391/(B1391/100000)</f>
        <v>6766.2910296854998</v>
      </c>
      <c r="H1391">
        <f t="shared" si="6523"/>
        <v>606</v>
      </c>
      <c r="I1391">
        <f t="shared" si="6523"/>
        <v>602</v>
      </c>
      <c r="J1391" s="3">
        <f t="shared" ref="J1391" si="6792">E1391/(SUM(N1384:N1390)/7)*100</f>
        <v>0.9251388352616543</v>
      </c>
      <c r="K1391">
        <f t="shared" ref="K1391" si="6793">O1391-O1390</f>
        <v>55</v>
      </c>
      <c r="L1391" s="3">
        <f t="shared" ref="L1391" si="6794">SUM(K1385:K1391)/7</f>
        <v>33</v>
      </c>
      <c r="M1391" s="3">
        <f t="shared" ref="M1391" si="6795">O1391/(B1391/100000)</f>
        <v>125.13075716764163</v>
      </c>
      <c r="N1391">
        <v>884809</v>
      </c>
      <c r="O1391">
        <v>16363</v>
      </c>
    </row>
    <row r="1392" spans="1:15" customFormat="1" x14ac:dyDescent="0.2">
      <c r="A1392" t="s">
        <v>10</v>
      </c>
      <c r="B1392">
        <v>13076721</v>
      </c>
      <c r="C1392" s="1">
        <f t="shared" si="6522"/>
        <v>44511</v>
      </c>
      <c r="D1392">
        <f t="shared" ref="D1392" si="6796">N1392-N1391</f>
        <v>13458</v>
      </c>
      <c r="E1392" s="2">
        <f t="shared" ref="E1392" si="6797">SUM(D1386:D1392)/7</f>
        <v>8714.1428571428569</v>
      </c>
      <c r="F1392" s="2">
        <f t="shared" ref="F1392" si="6798">SUM(D1388:D1392)/5</f>
        <v>8419.4</v>
      </c>
      <c r="G1392" s="2">
        <f t="shared" ref="G1392" si="6799">N1392/(B1392/100000)</f>
        <v>6869.20673768294</v>
      </c>
      <c r="H1392">
        <f t="shared" si="6523"/>
        <v>607</v>
      </c>
      <c r="I1392">
        <f t="shared" si="6523"/>
        <v>603</v>
      </c>
      <c r="J1392" s="3">
        <f t="shared" ref="J1392" si="6800">E1392/(SUM(N1385:N1391)/7)*100</f>
        <v>1.0115646956806972</v>
      </c>
      <c r="K1392">
        <f t="shared" ref="K1392" si="6801">O1392-O1391</f>
        <v>71</v>
      </c>
      <c r="L1392" s="3">
        <f t="shared" ref="L1392" si="6802">SUM(K1386:K1392)/7</f>
        <v>37.714285714285715</v>
      </c>
      <c r="M1392" s="3">
        <f t="shared" ref="M1392" si="6803">O1392/(B1392/100000)</f>
        <v>125.67370673427995</v>
      </c>
      <c r="N1392">
        <v>898267</v>
      </c>
      <c r="O1392">
        <v>16434</v>
      </c>
    </row>
    <row r="1393" spans="1:15" customFormat="1" x14ac:dyDescent="0.2">
      <c r="A1393" t="s">
        <v>10</v>
      </c>
      <c r="B1393">
        <v>13076721</v>
      </c>
      <c r="C1393" s="1">
        <f t="shared" si="6522"/>
        <v>44512</v>
      </c>
      <c r="D1393">
        <f t="shared" ref="D1393" si="6804">N1393-N1392</f>
        <v>13198</v>
      </c>
      <c r="E1393" s="2">
        <f t="shared" ref="E1393" si="6805">SUM(D1387:D1393)/7</f>
        <v>9243.7142857142862</v>
      </c>
      <c r="F1393" s="2">
        <f t="shared" ref="F1393" si="6806">SUM(D1389:D1393)/5</f>
        <v>9844.4</v>
      </c>
      <c r="G1393" s="2">
        <f t="shared" ref="G1393" si="6807">N1393/(B1393/100000)</f>
        <v>6970.1341796617053</v>
      </c>
      <c r="H1393">
        <f t="shared" si="6523"/>
        <v>608</v>
      </c>
      <c r="I1393">
        <f t="shared" si="6523"/>
        <v>604</v>
      </c>
      <c r="J1393" s="3">
        <f t="shared" ref="J1393" si="6808">E1393/(SUM(N1386:N1392)/7)*100</f>
        <v>1.0622932044821662</v>
      </c>
      <c r="K1393">
        <f t="shared" ref="K1393" si="6809">O1393-O1392</f>
        <v>63</v>
      </c>
      <c r="L1393" s="3">
        <f t="shared" ref="L1393" si="6810">SUM(K1387:K1393)/7</f>
        <v>41.142857142857146</v>
      </c>
      <c r="M1393" s="3">
        <f t="shared" ref="M1393" si="6811">O1393/(B1393/100000)</f>
        <v>126.155478884959</v>
      </c>
      <c r="N1393">
        <v>911465</v>
      </c>
      <c r="O1393">
        <v>16497</v>
      </c>
    </row>
    <row r="1394" spans="1:15" customFormat="1" x14ac:dyDescent="0.2">
      <c r="A1394" t="s">
        <v>10</v>
      </c>
      <c r="B1394">
        <v>13076721</v>
      </c>
      <c r="C1394" s="1">
        <f t="shared" si="6522"/>
        <v>44513</v>
      </c>
      <c r="D1394">
        <f t="shared" ref="D1394" si="6812">N1394-N1393</f>
        <v>12431</v>
      </c>
      <c r="E1394" s="2">
        <f t="shared" ref="E1394" si="6813">SUM(D1388:D1394)/7</f>
        <v>9675.1428571428569</v>
      </c>
      <c r="F1394" s="2">
        <f t="shared" ref="F1394" si="6814">SUM(D1390:D1394)/5</f>
        <v>11110.8</v>
      </c>
      <c r="G1394" s="2">
        <f t="shared" ref="G1394" si="6815">N1394/(B1394/100000)</f>
        <v>7065.1962368853783</v>
      </c>
      <c r="H1394">
        <f t="shared" si="6523"/>
        <v>609</v>
      </c>
      <c r="I1394">
        <f t="shared" si="6523"/>
        <v>605</v>
      </c>
      <c r="J1394" s="3">
        <f t="shared" ref="J1394" si="6816">E1394/(SUM(N1387:N1393)/7)*100</f>
        <v>1.1001860338785692</v>
      </c>
      <c r="K1394">
        <f t="shared" ref="K1394" si="6817">O1394-O1393</f>
        <v>49</v>
      </c>
      <c r="L1394" s="3">
        <f t="shared" ref="L1394" si="6818">SUM(K1388:K1394)/7</f>
        <v>43.571428571428569</v>
      </c>
      <c r="M1394" s="3">
        <f t="shared" ref="M1394" si="6819">O1394/(B1394/100000)</f>
        <v>126.53019055770937</v>
      </c>
      <c r="N1394">
        <v>923896</v>
      </c>
      <c r="O1394">
        <v>16546</v>
      </c>
    </row>
    <row r="1395" spans="1:15" customFormat="1" x14ac:dyDescent="0.2">
      <c r="A1395" t="s">
        <v>10</v>
      </c>
      <c r="B1395">
        <v>13076721</v>
      </c>
      <c r="C1395" s="1">
        <f t="shared" si="6522"/>
        <v>44514</v>
      </c>
      <c r="D1395">
        <f t="shared" ref="D1395" si="6820">N1395-N1394</f>
        <v>9163</v>
      </c>
      <c r="E1395" s="2">
        <f t="shared" ref="E1395" si="6821">SUM(D1389:D1395)/7</f>
        <v>10116.571428571429</v>
      </c>
      <c r="F1395" s="2">
        <f t="shared" ref="F1395" si="6822">SUM(D1391:D1395)/5</f>
        <v>11697.4</v>
      </c>
      <c r="G1395" s="2">
        <f t="shared" ref="G1395" si="6823">N1395/(B1395/100000)</f>
        <v>7135.2673196896985</v>
      </c>
      <c r="H1395">
        <f t="shared" si="6523"/>
        <v>610</v>
      </c>
      <c r="I1395">
        <f t="shared" si="6523"/>
        <v>606</v>
      </c>
      <c r="J1395" s="3">
        <f t="shared" ref="J1395" si="6824">E1395/(SUM(N1388:N1394)/7)*100</f>
        <v>1.1378634274665089</v>
      </c>
      <c r="K1395">
        <f t="shared" ref="K1395" si="6825">O1395-O1394</f>
        <v>12</v>
      </c>
      <c r="L1395" s="3">
        <f t="shared" ref="L1395" si="6826">SUM(K1389:K1395)/7</f>
        <v>43.714285714285715</v>
      </c>
      <c r="M1395" s="3">
        <f t="shared" ref="M1395" si="6827">O1395/(B1395/100000)</f>
        <v>126.62195668164824</v>
      </c>
      <c r="N1395">
        <v>933059</v>
      </c>
      <c r="O1395">
        <v>16558</v>
      </c>
    </row>
    <row r="1396" spans="1:15" customFormat="1" x14ac:dyDescent="0.2">
      <c r="A1396" t="s">
        <v>10</v>
      </c>
      <c r="B1396">
        <v>13076721</v>
      </c>
      <c r="C1396" s="1">
        <f t="shared" si="6522"/>
        <v>44515</v>
      </c>
      <c r="D1396">
        <f t="shared" ref="D1396" si="6828">N1396-N1395</f>
        <v>8629</v>
      </c>
      <c r="E1396" s="2">
        <f t="shared" ref="E1396" si="6829">SUM(D1390:D1396)/7</f>
        <v>10478</v>
      </c>
      <c r="F1396" s="2">
        <f t="shared" ref="F1396" si="6830">SUM(D1392:D1396)/5</f>
        <v>11375.8</v>
      </c>
      <c r="G1396" s="2">
        <f t="shared" ref="G1396" si="6831">N1396/(B1396/100000)</f>
        <v>7201.25480997874</v>
      </c>
      <c r="H1396">
        <f t="shared" si="6523"/>
        <v>611</v>
      </c>
      <c r="I1396">
        <f t="shared" si="6523"/>
        <v>607</v>
      </c>
      <c r="J1396" s="3">
        <f t="shared" ref="J1396" si="6832">E1396/(SUM(N1389:N1395)/7)*100</f>
        <v>1.1652561558589287</v>
      </c>
      <c r="K1396">
        <f t="shared" ref="K1396" si="6833">O1396-O1395</f>
        <v>13</v>
      </c>
      <c r="L1396" s="3">
        <f t="shared" ref="L1396" si="6834">SUM(K1390:K1396)/7</f>
        <v>43.714285714285715</v>
      </c>
      <c r="M1396" s="3">
        <f t="shared" ref="M1396" si="6835">O1396/(B1396/100000)</f>
        <v>126.72136998258202</v>
      </c>
      <c r="N1396">
        <v>941688</v>
      </c>
      <c r="O1396">
        <v>16571</v>
      </c>
    </row>
    <row r="1397" spans="1:15" customFormat="1" x14ac:dyDescent="0.2">
      <c r="A1397" t="s">
        <v>10</v>
      </c>
      <c r="B1397">
        <v>13076721</v>
      </c>
      <c r="C1397" s="1">
        <f t="shared" si="6522"/>
        <v>44516</v>
      </c>
      <c r="D1397">
        <f t="shared" ref="D1397" si="6836">N1397-N1396</f>
        <v>9014</v>
      </c>
      <c r="E1397" s="2">
        <f t="shared" ref="E1397:E1398" si="6837">SUM(D1391:D1397)/7</f>
        <v>10875.714285714286</v>
      </c>
      <c r="F1397" s="2">
        <f t="shared" ref="F1397:F1398" si="6838">SUM(D1393:D1397)/5</f>
        <v>10487</v>
      </c>
      <c r="G1397" s="2">
        <f t="shared" ref="G1397:G1398" si="6839">N1397/(B1397/100000)</f>
        <v>7270.1864634108197</v>
      </c>
      <c r="H1397">
        <f t="shared" si="6523"/>
        <v>612</v>
      </c>
      <c r="I1397">
        <f t="shared" si="6523"/>
        <v>608</v>
      </c>
      <c r="J1397" s="3">
        <f t="shared" ref="J1397:J1398" si="6840">E1397/(SUM(N1390:N1396)/7)*100</f>
        <v>1.1955546035369446</v>
      </c>
      <c r="K1397">
        <f t="shared" ref="K1397" si="6841">O1397-O1396</f>
        <v>77</v>
      </c>
      <c r="L1397" s="3">
        <f t="shared" ref="L1397:L1398" si="6842">SUM(K1391:K1397)/7</f>
        <v>48.571428571428569</v>
      </c>
      <c r="M1397" s="3">
        <f t="shared" ref="M1397:M1398" si="6843">O1397/(B1397/100000)</f>
        <v>127.31020261118975</v>
      </c>
      <c r="N1397">
        <f>N1398-D1398</f>
        <v>950702</v>
      </c>
      <c r="O1397">
        <f>O1398-K1398</f>
        <v>16648</v>
      </c>
    </row>
    <row r="1398" spans="1:15" customFormat="1" x14ac:dyDescent="0.2">
      <c r="A1398" t="s">
        <v>10</v>
      </c>
      <c r="B1398">
        <v>13076721</v>
      </c>
      <c r="C1398" s="1">
        <f t="shared" si="6522"/>
        <v>44517</v>
      </c>
      <c r="D1398">
        <v>13603</v>
      </c>
      <c r="E1398" s="2">
        <f t="shared" si="6837"/>
        <v>11356.571428571429</v>
      </c>
      <c r="F1398" s="2">
        <f t="shared" si="6838"/>
        <v>10568</v>
      </c>
      <c r="G1398" s="2">
        <f t="shared" si="6839"/>
        <v>7374.211012072522</v>
      </c>
      <c r="H1398">
        <f t="shared" si="6523"/>
        <v>613</v>
      </c>
      <c r="I1398">
        <f t="shared" si="6523"/>
        <v>609</v>
      </c>
      <c r="J1398" s="3">
        <f t="shared" si="6840"/>
        <v>1.2336655241883547</v>
      </c>
      <c r="K1398">
        <v>77</v>
      </c>
      <c r="L1398" s="3">
        <f t="shared" si="6842"/>
        <v>51.714285714285715</v>
      </c>
      <c r="M1398" s="3">
        <f t="shared" si="6843"/>
        <v>127.8990352397975</v>
      </c>
      <c r="N1398">
        <v>964305</v>
      </c>
      <c r="O1398">
        <v>16725</v>
      </c>
    </row>
    <row r="1399" spans="1:15" customFormat="1" ht="15" customHeight="1" x14ac:dyDescent="0.2">
      <c r="A1399" t="s">
        <v>10</v>
      </c>
      <c r="B1399">
        <v>13076721</v>
      </c>
      <c r="C1399" s="1">
        <f t="shared" si="6522"/>
        <v>44518</v>
      </c>
      <c r="D1399">
        <f t="shared" ref="D1399" si="6844">N1399-N1398</f>
        <v>19144</v>
      </c>
      <c r="E1399" s="2">
        <f t="shared" ref="E1399" si="6845">SUM(D1393:D1399)/7</f>
        <v>12168.857142857143</v>
      </c>
      <c r="F1399" s="2">
        <f t="shared" ref="F1399" si="6846">SUM(D1395:D1399)/5</f>
        <v>11910.6</v>
      </c>
      <c r="G1399" s="2">
        <f t="shared" ref="G1399" si="6847">N1399/(B1399/100000)</f>
        <v>7520.6085684629961</v>
      </c>
      <c r="H1399">
        <f t="shared" si="6523"/>
        <v>614</v>
      </c>
      <c r="I1399">
        <f t="shared" si="6523"/>
        <v>610</v>
      </c>
      <c r="J1399" s="3">
        <f t="shared" ref="J1399" si="6848">E1399/(SUM(N1392:N1398)/7)*100</f>
        <v>1.3057950615187031</v>
      </c>
      <c r="K1399">
        <f t="shared" ref="K1399" si="6849">O1399-O1398</f>
        <v>85</v>
      </c>
      <c r="L1399" s="3">
        <f t="shared" ref="L1399" si="6850">SUM(K1393:K1399)/7</f>
        <v>53.714285714285715</v>
      </c>
      <c r="M1399" s="3">
        <f t="shared" ref="M1399" si="6851">O1399/(B1399/100000)</f>
        <v>128.54904528436447</v>
      </c>
      <c r="N1399">
        <v>983449</v>
      </c>
      <c r="O1399">
        <v>16810</v>
      </c>
    </row>
    <row r="1400" spans="1:15" customFormat="1" ht="15" customHeight="1" x14ac:dyDescent="0.2">
      <c r="A1400" t="s">
        <v>10</v>
      </c>
      <c r="B1400">
        <v>13076721</v>
      </c>
      <c r="C1400" s="1">
        <f t="shared" si="6522"/>
        <v>44519</v>
      </c>
      <c r="D1400">
        <f t="shared" ref="D1400" si="6852">N1400-N1399</f>
        <v>15704</v>
      </c>
      <c r="E1400" s="2">
        <f t="shared" ref="E1400" si="6853">SUM(D1394:D1400)/7</f>
        <v>12526.857142857143</v>
      </c>
      <c r="F1400" s="2">
        <f t="shared" ref="F1400" si="6854">SUM(D1396:D1400)/5</f>
        <v>13218.8</v>
      </c>
      <c r="G1400" s="2">
        <f t="shared" ref="G1400" si="6855">N1400/(B1400/100000)</f>
        <v>7640.6998359909949</v>
      </c>
      <c r="H1400">
        <f t="shared" si="6523"/>
        <v>615</v>
      </c>
      <c r="I1400">
        <f t="shared" si="6523"/>
        <v>611</v>
      </c>
      <c r="J1400" s="3">
        <f t="shared" ref="J1400" si="6856">E1400/(SUM(N1393:N1399)/7)*100</f>
        <v>1.3268843276693696</v>
      </c>
      <c r="K1400">
        <f t="shared" ref="K1400" si="6857">O1400-O1399</f>
        <v>51</v>
      </c>
      <c r="L1400" s="3">
        <f t="shared" ref="L1400" si="6858">SUM(K1394:K1400)/7</f>
        <v>52</v>
      </c>
      <c r="M1400" s="3">
        <f t="shared" ref="M1400" si="6859">O1400/(B1400/100000)</f>
        <v>128.93905131110466</v>
      </c>
      <c r="N1400">
        <v>999153</v>
      </c>
      <c r="O1400">
        <v>16861</v>
      </c>
    </row>
    <row r="1401" spans="1:15" customFormat="1" ht="15" customHeight="1" x14ac:dyDescent="0.2">
      <c r="A1401" t="s">
        <v>10</v>
      </c>
      <c r="B1401">
        <v>13076721</v>
      </c>
      <c r="C1401" s="1">
        <f t="shared" si="6522"/>
        <v>44520</v>
      </c>
      <c r="D1401">
        <f t="shared" ref="D1401" si="6860">N1401-N1400</f>
        <v>13761</v>
      </c>
      <c r="E1401" s="2">
        <f t="shared" ref="E1401" si="6861">SUM(D1395:D1401)/7</f>
        <v>12716.857142857143</v>
      </c>
      <c r="F1401" s="2">
        <f t="shared" ref="F1401" si="6862">SUM(D1397:D1401)/5</f>
        <v>14245.2</v>
      </c>
      <c r="G1401" s="2">
        <f t="shared" ref="G1401" si="6863">N1401/(B1401/100000)</f>
        <v>7745.9326386178918</v>
      </c>
      <c r="H1401">
        <f t="shared" si="6523"/>
        <v>616</v>
      </c>
      <c r="I1401">
        <f t="shared" si="6523"/>
        <v>612</v>
      </c>
      <c r="J1401" s="3">
        <f t="shared" ref="J1401" si="6864">E1401/(SUM(N1394:N1400)/7)*100</f>
        <v>1.329370519508525</v>
      </c>
      <c r="K1401">
        <f t="shared" ref="K1401" si="6865">O1401-O1400</f>
        <v>61</v>
      </c>
      <c r="L1401" s="3">
        <f t="shared" ref="L1401" si="6866">SUM(K1395:K1401)/7</f>
        <v>53.714285714285715</v>
      </c>
      <c r="M1401" s="3">
        <f t="shared" ref="M1401" si="6867">O1401/(B1401/100000)</f>
        <v>129.40552910779391</v>
      </c>
      <c r="N1401">
        <v>1012914</v>
      </c>
      <c r="O1401">
        <v>16922</v>
      </c>
    </row>
    <row r="1402" spans="1:15" customFormat="1" ht="16" customHeight="1" x14ac:dyDescent="0.2">
      <c r="A1402" t="s">
        <v>10</v>
      </c>
      <c r="B1402">
        <v>13076721</v>
      </c>
      <c r="C1402" s="1">
        <f t="shared" si="6522"/>
        <v>44521</v>
      </c>
      <c r="D1402">
        <f t="shared" ref="D1402" si="6868">N1402-N1401</f>
        <v>10214</v>
      </c>
      <c r="E1402" s="2">
        <f t="shared" ref="E1402" si="6869">SUM(D1396:D1402)/7</f>
        <v>12867</v>
      </c>
      <c r="F1402" s="2">
        <f t="shared" ref="F1402" si="6870">SUM(D1398:D1402)/5</f>
        <v>14485.2</v>
      </c>
      <c r="G1402" s="2">
        <f t="shared" ref="G1402" si="6871">N1402/(B1402/100000)</f>
        <v>7824.0409044438584</v>
      </c>
      <c r="H1402">
        <f t="shared" si="6523"/>
        <v>617</v>
      </c>
      <c r="I1402">
        <f t="shared" si="6523"/>
        <v>613</v>
      </c>
      <c r="J1402" s="3">
        <f t="shared" ref="J1402" si="6872">E1402/(SUM(N1395:N1401)/7)*100</f>
        <v>1.3274195426268962</v>
      </c>
      <c r="K1402">
        <f t="shared" ref="K1402" si="6873">O1402-O1401</f>
        <v>18</v>
      </c>
      <c r="L1402" s="3">
        <f t="shared" ref="L1402" si="6874">SUM(K1396:K1402)/7</f>
        <v>54.571428571428569</v>
      </c>
      <c r="M1402" s="3">
        <f t="shared" ref="M1402" si="6875">O1402/(B1402/100000)</f>
        <v>129.54317829370223</v>
      </c>
      <c r="N1402">
        <v>1023128</v>
      </c>
      <c r="O1402">
        <v>16940</v>
      </c>
    </row>
    <row r="1403" spans="1:15" customFormat="1" ht="16" customHeight="1" x14ac:dyDescent="0.2">
      <c r="A1403" t="s">
        <v>10</v>
      </c>
      <c r="B1403">
        <v>13076721</v>
      </c>
      <c r="C1403" s="1">
        <f t="shared" si="6522"/>
        <v>44522</v>
      </c>
      <c r="D1403">
        <f t="shared" ref="D1403" si="6876">N1403-N1402</f>
        <v>8426</v>
      </c>
      <c r="E1403" s="2">
        <f t="shared" ref="E1403" si="6877">SUM(D1397:D1403)/7</f>
        <v>12838</v>
      </c>
      <c r="F1403" s="2">
        <f t="shared" ref="F1403" si="6878">SUM(D1399:D1403)/5</f>
        <v>13449.8</v>
      </c>
      <c r="G1403" s="2">
        <f t="shared" ref="G1403" si="6879">N1403/(B1403/100000)</f>
        <v>7888.4760178029337</v>
      </c>
      <c r="H1403">
        <f t="shared" si="6523"/>
        <v>618</v>
      </c>
      <c r="I1403">
        <f t="shared" si="6523"/>
        <v>614</v>
      </c>
      <c r="J1403" s="3">
        <f t="shared" ref="J1403" si="6880">E1403/(SUM(N1396:N1402)/7)*100</f>
        <v>1.3070773673850846</v>
      </c>
      <c r="K1403">
        <f t="shared" ref="K1403" si="6881">O1403-O1402</f>
        <v>27</v>
      </c>
      <c r="L1403" s="3">
        <f t="shared" ref="L1403" si="6882">SUM(K1397:K1403)/7</f>
        <v>56.571428571428569</v>
      </c>
      <c r="M1403" s="3">
        <f t="shared" ref="M1403" si="6883">O1403/(B1403/100000)</f>
        <v>129.74965207256466</v>
      </c>
      <c r="N1403">
        <v>1031554</v>
      </c>
      <c r="O1403">
        <v>16967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522"/>
        <v>44523</v>
      </c>
      <c r="D1404">
        <f t="shared" ref="D1404" si="6884">N1404-N1403</f>
        <v>8624</v>
      </c>
      <c r="E1404" s="2">
        <f t="shared" ref="E1404" si="6885">SUM(D1398:D1404)/7</f>
        <v>12782.285714285714</v>
      </c>
      <c r="F1404" s="2">
        <f t="shared" ref="F1404" si="6886">SUM(D1400:D1404)/5</f>
        <v>11345.8</v>
      </c>
      <c r="G1404" s="2">
        <f t="shared" ref="G1404" si="6887">N1404/(B1404/100000)</f>
        <v>7954.4252722070005</v>
      </c>
      <c r="H1404">
        <f t="shared" si="6523"/>
        <v>619</v>
      </c>
      <c r="I1404">
        <f t="shared" si="6523"/>
        <v>615</v>
      </c>
      <c r="J1404" s="3">
        <f t="shared" ref="J1404" si="6888">E1404/(SUM(N1397:N1403)/7)*100</f>
        <v>1.2846140206928582</v>
      </c>
      <c r="K1404">
        <f t="shared" ref="K1404" si="6889">O1404-O1403</f>
        <v>81</v>
      </c>
      <c r="L1404" s="3">
        <f t="shared" ref="L1404" si="6890">SUM(K1398:K1404)/7</f>
        <v>57.142857142857146</v>
      </c>
      <c r="M1404" s="3">
        <f t="shared" ref="M1404" si="6891">O1404/(B1404/100000)</f>
        <v>130.36907340915204</v>
      </c>
      <c r="N1404">
        <v>1040178</v>
      </c>
      <c r="O1404">
        <v>17048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522"/>
        <v>44524</v>
      </c>
      <c r="D1405">
        <f t="shared" ref="D1405" si="6892">N1405-N1404</f>
        <v>15609</v>
      </c>
      <c r="E1405" s="2">
        <f t="shared" ref="E1405" si="6893">SUM(D1399:D1405)/7</f>
        <v>13068.857142857143</v>
      </c>
      <c r="F1405" s="2">
        <f t="shared" ref="F1405" si="6894">SUM(D1401:D1405)/5</f>
        <v>11326.8</v>
      </c>
      <c r="G1405" s="2">
        <f t="shared" ref="G1405" si="6895">N1405/(B1405/100000)</f>
        <v>8073.7900579204834</v>
      </c>
      <c r="H1405">
        <f t="shared" si="6523"/>
        <v>620</v>
      </c>
      <c r="I1405">
        <f t="shared" si="6523"/>
        <v>616</v>
      </c>
      <c r="J1405" s="3">
        <f t="shared" ref="J1405" si="6896">E1405/(SUM(N1398:N1404)/7)*100</f>
        <v>1.2967560120719845</v>
      </c>
      <c r="K1405">
        <f t="shared" ref="K1405" si="6897">O1405-O1404</f>
        <v>100</v>
      </c>
      <c r="L1405" s="3">
        <f t="shared" ref="L1405" si="6898">SUM(K1399:K1405)/7</f>
        <v>60.428571428571431</v>
      </c>
      <c r="M1405" s="3">
        <f t="shared" ref="M1405" si="6899">O1405/(B1405/100000)</f>
        <v>131.13379110864258</v>
      </c>
      <c r="N1405">
        <v>1055787</v>
      </c>
      <c r="O1405">
        <v>17148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522"/>
        <v>44525</v>
      </c>
      <c r="D1406">
        <f t="shared" ref="D1406" si="6900">N1406-N1405</f>
        <v>17871</v>
      </c>
      <c r="E1406" s="2">
        <f t="shared" ref="E1406" si="6901">SUM(D1400:D1406)/7</f>
        <v>12887</v>
      </c>
      <c r="F1406" s="2">
        <f t="shared" ref="F1406" si="6902">SUM(D1402:D1406)/5</f>
        <v>12148.8</v>
      </c>
      <c r="G1406" s="2">
        <f t="shared" ref="G1406" si="6903">N1406/(B1406/100000)</f>
        <v>8210.4527579964415</v>
      </c>
      <c r="H1406">
        <f t="shared" si="6523"/>
        <v>621</v>
      </c>
      <c r="I1406">
        <f t="shared" si="6523"/>
        <v>617</v>
      </c>
      <c r="J1406" s="3">
        <f t="shared" ref="J1406" si="6904">E1406/(SUM(N1399:N1405)/7)*100</f>
        <v>1.2623417629852551</v>
      </c>
      <c r="K1406">
        <f t="shared" ref="K1406" si="6905">O1406-O1405</f>
        <v>88</v>
      </c>
      <c r="L1406" s="3">
        <f t="shared" ref="L1406" si="6906">SUM(K1400:K1406)/7</f>
        <v>60.857142857142854</v>
      </c>
      <c r="M1406" s="3">
        <f t="shared" ref="M1406" si="6907">O1406/(B1406/100000)</f>
        <v>131.80674268419429</v>
      </c>
      <c r="N1406">
        <v>1073658</v>
      </c>
      <c r="O1406">
        <v>17236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si="6522"/>
        <v>44526</v>
      </c>
      <c r="D1407">
        <f t="shared" ref="D1407" si="6908">N1407-N1406</f>
        <v>16558</v>
      </c>
      <c r="E1407" s="2">
        <f t="shared" ref="E1407" si="6909">SUM(D1401:D1407)/7</f>
        <v>13009</v>
      </c>
      <c r="F1407" s="2">
        <f t="shared" ref="F1407" si="6910">SUM(D1403:D1407)/5</f>
        <v>13417.6</v>
      </c>
      <c r="G1407" s="2">
        <f t="shared" ref="G1407" si="6911">N1407/(B1407/100000)</f>
        <v>8337.0747146780905</v>
      </c>
      <c r="H1407">
        <f t="shared" si="6523"/>
        <v>622</v>
      </c>
      <c r="I1407">
        <f t="shared" si="6523"/>
        <v>618</v>
      </c>
      <c r="J1407" s="3">
        <f t="shared" ref="J1407" si="6912">E1407/(SUM(N1400:N1406)/7)*100</f>
        <v>1.2584068370172237</v>
      </c>
      <c r="K1407">
        <f t="shared" ref="K1407" si="6913">O1407-O1406</f>
        <v>68</v>
      </c>
      <c r="L1407" s="3">
        <f t="shared" ref="L1407" si="6914">SUM(K1401:K1407)/7</f>
        <v>63.285714285714285</v>
      </c>
      <c r="M1407" s="3">
        <f t="shared" ref="M1407" si="6915">O1407/(B1407/100000)</f>
        <v>132.32675071984789</v>
      </c>
      <c r="N1407">
        <v>1090216</v>
      </c>
      <c r="O1407">
        <v>17304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522"/>
        <v>44527</v>
      </c>
      <c r="D1408">
        <f t="shared" ref="D1408" si="6916">N1408-N1407</f>
        <v>12425</v>
      </c>
      <c r="E1408" s="2">
        <f t="shared" ref="E1408" si="6917">SUM(D1402:D1408)/7</f>
        <v>12818.142857142857</v>
      </c>
      <c r="F1408" s="2">
        <f t="shared" ref="F1408" si="6918">SUM(D1404:D1408)/5</f>
        <v>14217.4</v>
      </c>
      <c r="G1408" s="2">
        <f t="shared" ref="G1408" si="6919">N1408/(B1408/100000)</f>
        <v>8432.0908888397935</v>
      </c>
      <c r="H1408">
        <f t="shared" si="6523"/>
        <v>623</v>
      </c>
      <c r="I1408">
        <f t="shared" si="6523"/>
        <v>619</v>
      </c>
      <c r="J1408" s="3">
        <f t="shared" ref="J1408" si="6920">E1408/(SUM(N1401:N1407)/7)*100</f>
        <v>1.2245349156969665</v>
      </c>
      <c r="K1408">
        <f t="shared" ref="K1408" si="6921">O1408-O1407</f>
        <v>72</v>
      </c>
      <c r="L1408" s="3">
        <f t="shared" ref="L1408" si="6922">SUM(K1402:K1408)/7</f>
        <v>64.857142857142861</v>
      </c>
      <c r="M1408" s="3">
        <f t="shared" ref="M1408" si="6923">O1408/(B1408/100000)</f>
        <v>132.8773474634811</v>
      </c>
      <c r="N1408">
        <v>1102641</v>
      </c>
      <c r="O1408">
        <v>17376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522"/>
        <v>44528</v>
      </c>
      <c r="D1409">
        <f t="shared" ref="D1409" si="6924">N1409-N1408</f>
        <v>9696</v>
      </c>
      <c r="E1409" s="2">
        <f t="shared" ref="E1409" si="6925">SUM(D1403:D1409)/7</f>
        <v>12744.142857142857</v>
      </c>
      <c r="F1409" s="2">
        <f t="shared" ref="F1409" si="6926">SUM(D1405:D1409)/5</f>
        <v>14431.8</v>
      </c>
      <c r="G1409" s="2">
        <f t="shared" ref="G1409" si="6927">N1409/(B1409/100000)</f>
        <v>8506.2379169823998</v>
      </c>
      <c r="H1409">
        <f t="shared" si="6523"/>
        <v>624</v>
      </c>
      <c r="I1409">
        <f t="shared" si="6523"/>
        <v>620</v>
      </c>
      <c r="J1409" s="3">
        <f t="shared" ref="J1409" si="6928">E1409/(SUM(N1402:N1408)/7)*100</f>
        <v>1.2027376508696992</v>
      </c>
      <c r="K1409">
        <f t="shared" ref="K1409" si="6929">O1409-O1408</f>
        <v>27</v>
      </c>
      <c r="L1409" s="3">
        <f t="shared" ref="L1409" si="6930">SUM(K1403:K1409)/7</f>
        <v>66.142857142857139</v>
      </c>
      <c r="M1409" s="3">
        <f t="shared" ref="M1409" si="6931">O1409/(B1409/100000)</f>
        <v>133.08382124234353</v>
      </c>
      <c r="N1409">
        <v>1112337</v>
      </c>
      <c r="O1409">
        <v>17403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522"/>
        <v>44529</v>
      </c>
      <c r="D1410">
        <f t="shared" ref="D1410" si="6932">N1410-N1409</f>
        <v>7179</v>
      </c>
      <c r="E1410" s="2">
        <f t="shared" ref="E1410" si="6933">SUM(D1404:D1410)/7</f>
        <v>12566</v>
      </c>
      <c r="F1410" s="2">
        <f t="shared" ref="F1410" si="6934">SUM(D1406:D1410)/5</f>
        <v>12745.8</v>
      </c>
      <c r="G1410" s="2">
        <f t="shared" ref="G1410" si="6935">N1410/(B1410/100000)</f>
        <v>8561.1370006288271</v>
      </c>
      <c r="H1410">
        <f t="shared" si="6523"/>
        <v>625</v>
      </c>
      <c r="I1410">
        <f t="shared" si="6523"/>
        <v>621</v>
      </c>
      <c r="J1410" s="3">
        <f t="shared" ref="J1410" si="6936">E1410/(SUM(N1403:N1409)/7)*100</f>
        <v>1.1718312350934958</v>
      </c>
      <c r="K1410">
        <f t="shared" ref="K1410" si="6937">O1410-O1409</f>
        <v>29</v>
      </c>
      <c r="L1410" s="3">
        <f t="shared" ref="L1410" si="6938">SUM(K1404:K1410)/7</f>
        <v>66.428571428571431</v>
      </c>
      <c r="M1410" s="3">
        <f t="shared" ref="M1410" si="6939">O1410/(B1410/100000)</f>
        <v>133.30558937519581</v>
      </c>
      <c r="N1410">
        <v>1119516</v>
      </c>
      <c r="O1410">
        <v>17432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522"/>
        <v>44530</v>
      </c>
      <c r="D1411">
        <f t="shared" ref="D1411" si="6940">N1411-N1410</f>
        <v>6788</v>
      </c>
      <c r="E1411" s="2">
        <f t="shared" ref="E1411" si="6941">SUM(D1405:D1411)/7</f>
        <v>12303.714285714286</v>
      </c>
      <c r="F1411" s="2">
        <f t="shared" ref="F1411" si="6942">SUM(D1407:D1411)/5</f>
        <v>10529.2</v>
      </c>
      <c r="G1411" s="2">
        <f t="shared" ref="G1411" si="6943">N1411/(B1411/100000)</f>
        <v>8613.0460380702461</v>
      </c>
      <c r="H1411">
        <f t="shared" si="6523"/>
        <v>626</v>
      </c>
      <c r="I1411">
        <f t="shared" si="6523"/>
        <v>622</v>
      </c>
      <c r="J1411" s="3">
        <f t="shared" ref="J1411" si="6944">E1411/(SUM(N1404:N1410)/7)*100</f>
        <v>1.1340824796595039</v>
      </c>
      <c r="K1411">
        <f t="shared" ref="K1411" si="6945">O1411-O1410</f>
        <v>99</v>
      </c>
      <c r="L1411" s="3">
        <f t="shared" ref="L1411" si="6946">SUM(K1405:K1411)/7</f>
        <v>69</v>
      </c>
      <c r="M1411" s="3">
        <f t="shared" ref="M1411" si="6947">O1411/(B1411/100000)</f>
        <v>134.06265989769147</v>
      </c>
      <c r="N1411">
        <v>1126304</v>
      </c>
      <c r="O1411">
        <v>17531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522"/>
        <v>44531</v>
      </c>
      <c r="D1412">
        <f t="shared" ref="D1412" si="6948">N1412-N1411</f>
        <v>12409</v>
      </c>
      <c r="E1412" s="2">
        <f t="shared" ref="E1412" si="6949">SUM(D1406:D1412)/7</f>
        <v>11846.571428571429</v>
      </c>
      <c r="F1412" s="2">
        <f t="shared" ref="F1412" si="6950">SUM(D1408:D1412)/5</f>
        <v>9699.4</v>
      </c>
      <c r="G1412" s="2">
        <f t="shared" ref="G1412" si="6951">N1412/(B1412/100000)</f>
        <v>8707.9398574000315</v>
      </c>
      <c r="H1412">
        <f t="shared" si="6523"/>
        <v>627</v>
      </c>
      <c r="I1412">
        <f t="shared" si="6523"/>
        <v>623</v>
      </c>
      <c r="J1412" s="3">
        <f t="shared" ref="J1412" si="6952">E1412/(SUM(N1405:N1411)/7)*100</f>
        <v>1.0797010959891851</v>
      </c>
      <c r="K1412">
        <f t="shared" ref="K1412" si="6953">O1412-O1411</f>
        <v>121</v>
      </c>
      <c r="L1412" s="3">
        <f t="shared" ref="L1412" si="6954">SUM(K1406:K1412)/7</f>
        <v>72</v>
      </c>
      <c r="M1412" s="3">
        <f t="shared" ref="M1412" si="6955">O1412/(B1412/100000)</f>
        <v>134.98796831407506</v>
      </c>
      <c r="N1412">
        <v>1138713</v>
      </c>
      <c r="O1412">
        <v>17652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522"/>
        <v>44532</v>
      </c>
      <c r="D1413">
        <f t="shared" ref="D1413" si="6956">N1413-N1412</f>
        <v>14919</v>
      </c>
      <c r="E1413" s="2">
        <f t="shared" ref="E1413" si="6957">SUM(D1407:D1413)/7</f>
        <v>11424.857142857143</v>
      </c>
      <c r="F1413" s="2">
        <f t="shared" ref="F1413" si="6958">SUM(D1409:D1413)/5</f>
        <v>10198.200000000001</v>
      </c>
      <c r="G1413" s="2">
        <f t="shared" ref="G1413" si="6959">N1413/(B1413/100000)</f>
        <v>8822.0280909870289</v>
      </c>
      <c r="H1413">
        <f t="shared" si="6523"/>
        <v>628</v>
      </c>
      <c r="I1413">
        <f t="shared" si="6523"/>
        <v>624</v>
      </c>
      <c r="J1413" s="3">
        <f t="shared" ref="J1413" si="6960">E1413/(SUM(N1406:N1412)/7)*100</f>
        <v>1.0301434232618889</v>
      </c>
      <c r="K1413">
        <f t="shared" ref="K1413" si="6961">O1413-O1412</f>
        <v>87</v>
      </c>
      <c r="L1413" s="3">
        <f t="shared" ref="L1413" si="6962">SUM(K1407:K1413)/7</f>
        <v>71.857142857142861</v>
      </c>
      <c r="M1413" s="3">
        <f t="shared" ref="M1413" si="6963">O1413/(B1413/100000)</f>
        <v>135.65327271263186</v>
      </c>
      <c r="N1413">
        <v>1153632</v>
      </c>
      <c r="O1413">
        <v>17739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si="6522"/>
        <v>44533</v>
      </c>
      <c r="D1414">
        <f t="shared" ref="D1414" si="6964">N1414-N1413</f>
        <v>13966</v>
      </c>
      <c r="E1414" s="2">
        <f t="shared" ref="E1414" si="6965">SUM(D1408:D1414)/7</f>
        <v>11054.571428571429</v>
      </c>
      <c r="F1414" s="2">
        <f t="shared" ref="F1414" si="6966">SUM(D1410:D1414)/5</f>
        <v>11052.2</v>
      </c>
      <c r="G1414" s="2">
        <f t="shared" ref="G1414" si="6967">N1414/(B1414/100000)</f>
        <v>8928.8285648978817</v>
      </c>
      <c r="H1414">
        <f t="shared" si="6523"/>
        <v>629</v>
      </c>
      <c r="I1414">
        <f t="shared" si="6523"/>
        <v>625</v>
      </c>
      <c r="J1414" s="3">
        <f t="shared" ref="J1414" si="6968">E1414/(SUM(N1407:N1413)/7)*100</f>
        <v>0.98659260656053116</v>
      </c>
      <c r="K1414">
        <f t="shared" ref="K1414" si="6969">O1414-O1413</f>
        <v>78</v>
      </c>
      <c r="L1414" s="3">
        <f t="shared" ref="L1414" si="6970">SUM(K1408:K1414)/7</f>
        <v>73.285714285714292</v>
      </c>
      <c r="M1414" s="3">
        <f t="shared" ref="M1414" si="6971">O1414/(B1414/100000)</f>
        <v>136.24975251823449</v>
      </c>
      <c r="N1414">
        <v>1167598</v>
      </c>
      <c r="O1414">
        <v>17817</v>
      </c>
    </row>
    <row r="1415" spans="1:15" customFormat="1" ht="16" customHeight="1" x14ac:dyDescent="0.2">
      <c r="A1415" t="s">
        <v>10</v>
      </c>
      <c r="B1415">
        <v>13076721</v>
      </c>
      <c r="C1415" s="1">
        <f t="shared" si="6522"/>
        <v>44534</v>
      </c>
      <c r="D1415">
        <f t="shared" ref="D1415" si="6972">N1415-N1414</f>
        <v>9781</v>
      </c>
      <c r="E1415" s="2">
        <f t="shared" ref="E1415" si="6973">SUM(D1409:D1415)/7</f>
        <v>10676.857142857143</v>
      </c>
      <c r="F1415" s="2">
        <f t="shared" ref="F1415" si="6974">SUM(D1411:D1415)/5</f>
        <v>11572.6</v>
      </c>
      <c r="G1415" s="2">
        <f t="shared" ref="G1415" si="6975">N1415/(B1415/100000)</f>
        <v>9003.6256030850545</v>
      </c>
      <c r="H1415">
        <f t="shared" si="6523"/>
        <v>630</v>
      </c>
      <c r="I1415">
        <f t="shared" si="6523"/>
        <v>626</v>
      </c>
      <c r="J1415" s="3">
        <f t="shared" ref="J1415" si="6976">E1415/(SUM(N1408:N1414)/7)*100</f>
        <v>0.94357333486854311</v>
      </c>
      <c r="K1415">
        <f t="shared" ref="K1415" si="6977">O1415-O1414</f>
        <v>90</v>
      </c>
      <c r="L1415" s="3">
        <f t="shared" ref="L1415" si="6978">SUM(K1409:K1415)/7</f>
        <v>75.857142857142861</v>
      </c>
      <c r="M1415" s="3">
        <f t="shared" ref="M1415" si="6979">O1415/(B1415/100000)</f>
        <v>136.93799844777601</v>
      </c>
      <c r="N1415">
        <v>1177379</v>
      </c>
      <c r="O1415">
        <v>17907</v>
      </c>
    </row>
    <row r="1416" spans="1:15" customFormat="1" ht="16" customHeight="1" x14ac:dyDescent="0.2">
      <c r="A1416" t="s">
        <v>10</v>
      </c>
      <c r="B1416">
        <v>13076721</v>
      </c>
      <c r="C1416" s="1">
        <f t="shared" si="6522"/>
        <v>44535</v>
      </c>
      <c r="D1416">
        <f t="shared" ref="D1416" si="6980">N1416-N1415</f>
        <v>8014</v>
      </c>
      <c r="E1416" s="2">
        <f t="shared" ref="E1416" si="6981">SUM(D1410:D1416)/7</f>
        <v>10436.571428571429</v>
      </c>
      <c r="F1416" s="2">
        <f t="shared" ref="F1416" si="6982">SUM(D1412:D1416)/5</f>
        <v>11817.8</v>
      </c>
      <c r="G1416" s="2">
        <f t="shared" ref="G1416" si="6983">N1416/(B1416/100000)</f>
        <v>9064.9100795222294</v>
      </c>
      <c r="H1416">
        <f t="shared" si="6523"/>
        <v>631</v>
      </c>
      <c r="I1416">
        <f t="shared" si="6523"/>
        <v>627</v>
      </c>
      <c r="J1416" s="3">
        <f t="shared" ref="J1416" si="6984">E1416/(SUM(N1409:N1415)/7)*100</f>
        <v>0.91371636396018319</v>
      </c>
      <c r="K1416">
        <f t="shared" ref="K1416" si="6985">O1416-O1415</f>
        <v>22</v>
      </c>
      <c r="L1416" s="3">
        <f t="shared" ref="L1416" si="6986">SUM(K1410:K1416)/7</f>
        <v>75.142857142857139</v>
      </c>
      <c r="M1416" s="3">
        <f t="shared" ref="M1416" si="6987">O1416/(B1416/100000)</f>
        <v>137.10623634166393</v>
      </c>
      <c r="N1416">
        <v>1185393</v>
      </c>
      <c r="O1416">
        <v>17929</v>
      </c>
    </row>
    <row r="1417" spans="1:15" customFormat="1" ht="16" customHeight="1" x14ac:dyDescent="0.2">
      <c r="A1417" t="s">
        <v>10</v>
      </c>
      <c r="B1417">
        <v>13076721</v>
      </c>
      <c r="C1417" s="1">
        <f t="shared" si="6522"/>
        <v>44536</v>
      </c>
      <c r="D1417">
        <f t="shared" ref="D1417" si="6988">N1417-N1416</f>
        <v>6168</v>
      </c>
      <c r="E1417" s="2">
        <f t="shared" ref="E1417" si="6989">SUM(D1411:D1417)/7</f>
        <v>10292.142857142857</v>
      </c>
      <c r="F1417" s="2">
        <f t="shared" ref="F1417" si="6990">SUM(D1413:D1417)/5</f>
        <v>10569.6</v>
      </c>
      <c r="G1417" s="2">
        <f t="shared" ref="G1417" si="6991">N1417/(B1417/100000)</f>
        <v>9112.0778672268061</v>
      </c>
      <c r="H1417">
        <f t="shared" si="6523"/>
        <v>632</v>
      </c>
      <c r="I1417">
        <f t="shared" si="6523"/>
        <v>628</v>
      </c>
      <c r="J1417" s="3">
        <f t="shared" ref="J1417" si="6992">E1417/(SUM(N1410:N1416)/7)*100</f>
        <v>0.89291302572276132</v>
      </c>
      <c r="K1417">
        <f t="shared" ref="K1417" si="6993">O1417-O1416</f>
        <v>25</v>
      </c>
      <c r="L1417" s="3">
        <f t="shared" ref="L1417" si="6994">SUM(K1411:K1417)/7</f>
        <v>74.571428571428569</v>
      </c>
      <c r="M1417" s="3">
        <f t="shared" ref="M1417" si="6995">O1417/(B1417/100000)</f>
        <v>137.29741576653657</v>
      </c>
      <c r="N1417">
        <v>1191561</v>
      </c>
      <c r="O1417">
        <v>17954</v>
      </c>
    </row>
    <row r="1418" spans="1:15" customFormat="1" ht="16" customHeight="1" x14ac:dyDescent="0.2">
      <c r="A1418" t="s">
        <v>10</v>
      </c>
      <c r="B1418">
        <v>13076721</v>
      </c>
      <c r="C1418" s="1">
        <f t="shared" si="6522"/>
        <v>44537</v>
      </c>
      <c r="D1418">
        <f t="shared" ref="D1418" si="6996">N1418-N1417</f>
        <v>5390</v>
      </c>
      <c r="E1418" s="2">
        <f t="shared" ref="E1418" si="6997">SUM(D1412:D1418)/7</f>
        <v>10092.428571428571</v>
      </c>
      <c r="F1418" s="2">
        <f t="shared" ref="F1418" si="6998">SUM(D1414:D1418)/5</f>
        <v>8663.7999999999993</v>
      </c>
      <c r="G1418" s="2">
        <f t="shared" ref="G1418" si="6999">N1418/(B1418/100000)</f>
        <v>9153.2961512293477</v>
      </c>
      <c r="H1418">
        <f t="shared" si="6523"/>
        <v>633</v>
      </c>
      <c r="I1418">
        <f t="shared" si="6523"/>
        <v>629</v>
      </c>
      <c r="J1418" s="3">
        <f t="shared" ref="J1418" si="7000">E1418/(SUM(N1411:N1417)/7)*100</f>
        <v>0.86783742681725373</v>
      </c>
      <c r="K1418">
        <f t="shared" ref="K1418" si="7001">O1418-O1417</f>
        <v>106</v>
      </c>
      <c r="L1418" s="3">
        <f t="shared" ref="L1418" si="7002">SUM(K1412:K1418)/7</f>
        <v>75.571428571428569</v>
      </c>
      <c r="M1418" s="3">
        <f t="shared" ref="M1418" si="7003">O1418/(B1418/100000)</f>
        <v>138.10801652799657</v>
      </c>
      <c r="N1418">
        <v>1196951</v>
      </c>
      <c r="O1418">
        <v>18060</v>
      </c>
    </row>
    <row r="1419" spans="1:15" customFormat="1" ht="16" customHeight="1" x14ac:dyDescent="0.2">
      <c r="A1419" t="s">
        <v>10</v>
      </c>
      <c r="B1419">
        <v>13076721</v>
      </c>
      <c r="C1419" s="1">
        <f t="shared" si="6522"/>
        <v>44538</v>
      </c>
      <c r="D1419">
        <f t="shared" ref="D1419" si="7004">N1419-N1418</f>
        <v>10422</v>
      </c>
      <c r="E1419" s="2">
        <f t="shared" ref="E1419" si="7005">SUM(D1413:D1419)/7</f>
        <v>9808.5714285714294</v>
      </c>
      <c r="F1419" s="2">
        <f t="shared" ref="F1419" si="7006">SUM(D1415:D1419)/5</f>
        <v>7955</v>
      </c>
      <c r="G1419" s="2">
        <f t="shared" ref="G1419" si="7007">N1419/(B1419/100000)</f>
        <v>9232.9950298702552</v>
      </c>
      <c r="H1419">
        <f t="shared" si="6523"/>
        <v>634</v>
      </c>
      <c r="I1419">
        <f t="shared" si="6523"/>
        <v>630</v>
      </c>
      <c r="J1419" s="3">
        <f t="shared" ref="J1419" si="7008">E1419/(SUM(N1412:N1418)/7)*100</f>
        <v>0.83617223101979765</v>
      </c>
      <c r="K1419">
        <f t="shared" ref="K1419" si="7009">O1419-O1418</f>
        <v>114</v>
      </c>
      <c r="L1419" s="3">
        <f t="shared" ref="L1419" si="7010">SUM(K1413:K1419)/7</f>
        <v>74.571428571428569</v>
      </c>
      <c r="M1419" s="3">
        <f t="shared" ref="M1419" si="7011">O1419/(B1419/100000)</f>
        <v>138.97979470541583</v>
      </c>
      <c r="N1419">
        <v>1207373</v>
      </c>
      <c r="O1419">
        <v>18174</v>
      </c>
    </row>
    <row r="1420" spans="1:15" customFormat="1" ht="16" customHeight="1" x14ac:dyDescent="0.2">
      <c r="A1420" t="s">
        <v>10</v>
      </c>
      <c r="B1420">
        <v>13076721</v>
      </c>
      <c r="C1420" s="1">
        <f t="shared" si="6522"/>
        <v>44539</v>
      </c>
      <c r="D1420">
        <f t="shared" ref="D1420" si="7012">N1420-N1419</f>
        <v>11795</v>
      </c>
      <c r="E1420" s="2">
        <f t="shared" ref="E1420" si="7013">SUM(D1414:D1420)/7</f>
        <v>9362.2857142857138</v>
      </c>
      <c r="F1420" s="2">
        <f t="shared" ref="F1420" si="7014">SUM(D1416:D1420)/5</f>
        <v>8357.7999999999993</v>
      </c>
      <c r="G1420" s="2">
        <f t="shared" ref="G1420" si="7015">N1420/(B1420/100000)</f>
        <v>9323.1934825251683</v>
      </c>
      <c r="H1420">
        <f t="shared" si="6523"/>
        <v>635</v>
      </c>
      <c r="I1420">
        <f t="shared" si="6523"/>
        <v>631</v>
      </c>
      <c r="J1420" s="3">
        <f t="shared" ref="J1420" si="7016">E1420/(SUM(N1413:N1419)/7)*100</f>
        <v>0.79150838652749733</v>
      </c>
      <c r="K1420">
        <f t="shared" ref="K1420" si="7017">O1420-O1419</f>
        <v>136</v>
      </c>
      <c r="L1420" s="3">
        <f t="shared" ref="L1420" si="7018">SUM(K1414:K1420)/7</f>
        <v>81.571428571428569</v>
      </c>
      <c r="M1420" s="3">
        <f t="shared" ref="M1420" si="7019">O1420/(B1420/100000)</f>
        <v>140.01981077672301</v>
      </c>
      <c r="N1420">
        <v>1219168</v>
      </c>
      <c r="O1420">
        <v>18310</v>
      </c>
    </row>
    <row r="1421" spans="1:15" customFormat="1" ht="16" customHeight="1" x14ac:dyDescent="0.2">
      <c r="A1421" t="s">
        <v>10</v>
      </c>
      <c r="B1421">
        <v>13076721</v>
      </c>
      <c r="C1421" s="1">
        <f t="shared" si="6522"/>
        <v>44540</v>
      </c>
      <c r="D1421">
        <f t="shared" ref="D1421" si="7020">N1421-N1420</f>
        <v>9722</v>
      </c>
      <c r="E1421" s="2">
        <f t="shared" ref="E1421" si="7021">SUM(D1415:D1421)/7</f>
        <v>8756</v>
      </c>
      <c r="F1421" s="2">
        <f t="shared" ref="F1421" si="7022">SUM(D1417:D1421)/5</f>
        <v>8699.4</v>
      </c>
      <c r="G1421" s="2">
        <f t="shared" ref="G1421" si="7023">N1421/(B1421/100000)</f>
        <v>9397.5393372696417</v>
      </c>
      <c r="H1421">
        <f t="shared" si="6523"/>
        <v>636</v>
      </c>
      <c r="I1421">
        <f t="shared" si="6523"/>
        <v>632</v>
      </c>
      <c r="J1421" s="3">
        <f t="shared" ref="J1421" si="7024">E1421/(SUM(N1414:N1420)/7)*100</f>
        <v>0.73443850599304561</v>
      </c>
      <c r="K1421">
        <f t="shared" ref="K1421" si="7025">O1421-O1420</f>
        <v>115</v>
      </c>
      <c r="L1421" s="3">
        <f t="shared" ref="L1421" si="7026">SUM(K1415:K1421)/7</f>
        <v>86.857142857142861</v>
      </c>
      <c r="M1421" s="3">
        <f t="shared" ref="M1421" si="7027">O1421/(B1421/100000)</f>
        <v>140.89923613113714</v>
      </c>
      <c r="N1421">
        <v>1228890</v>
      </c>
      <c r="O1421">
        <v>18425</v>
      </c>
    </row>
    <row r="1422" spans="1:15" customFormat="1" ht="16" customHeight="1" x14ac:dyDescent="0.2">
      <c r="A1422" t="s">
        <v>10</v>
      </c>
      <c r="B1422">
        <v>13076721</v>
      </c>
      <c r="C1422" s="1">
        <f t="shared" si="6522"/>
        <v>44541</v>
      </c>
      <c r="D1422">
        <f t="shared" ref="D1422" si="7028">N1422-N1421</f>
        <v>7248</v>
      </c>
      <c r="E1422" s="2">
        <f t="shared" ref="E1422" si="7029">SUM(D1416:D1422)/7</f>
        <v>8394.1428571428569</v>
      </c>
      <c r="F1422" s="2">
        <f t="shared" ref="F1422" si="7030">SUM(D1418:D1422)/5</f>
        <v>8915.4</v>
      </c>
      <c r="G1422" s="2">
        <f t="shared" ref="G1422" si="7031">N1422/(B1422/100000)</f>
        <v>9452.9660761287178</v>
      </c>
      <c r="H1422">
        <f t="shared" si="6523"/>
        <v>637</v>
      </c>
      <c r="I1422">
        <f t="shared" si="6523"/>
        <v>633</v>
      </c>
      <c r="J1422" s="3">
        <f t="shared" ref="J1422" si="7032">E1422/(SUM(N1415:N1421)/7)*100</f>
        <v>0.69895315827882831</v>
      </c>
      <c r="K1422">
        <f t="shared" ref="K1422" si="7033">O1422-O1421</f>
        <v>108</v>
      </c>
      <c r="L1422" s="3">
        <f t="shared" ref="L1422" si="7034">SUM(K1416:K1422)/7</f>
        <v>89.428571428571431</v>
      </c>
      <c r="M1422" s="3">
        <f t="shared" ref="M1422" si="7035">O1422/(B1422/100000)</f>
        <v>141.72513124658695</v>
      </c>
      <c r="N1422">
        <v>1236138</v>
      </c>
      <c r="O1422">
        <v>18533</v>
      </c>
    </row>
    <row r="1423" spans="1:15" customFormat="1" ht="16" customHeight="1" x14ac:dyDescent="0.2">
      <c r="A1423" t="s">
        <v>10</v>
      </c>
      <c r="B1423">
        <v>13076721</v>
      </c>
      <c r="C1423" s="1">
        <f t="shared" si="6522"/>
        <v>44542</v>
      </c>
      <c r="D1423">
        <f t="shared" ref="D1423" si="7036">N1423-N1422</f>
        <v>6193</v>
      </c>
      <c r="E1423" s="2">
        <f t="shared" ref="E1423" si="7037">SUM(D1417:D1423)/7</f>
        <v>8134</v>
      </c>
      <c r="F1423" s="2">
        <f t="shared" ref="F1423" si="7038">SUM(D1419:D1423)/5</f>
        <v>9076</v>
      </c>
      <c r="G1423" s="2">
        <f t="shared" ref="G1423" si="7039">N1423/(B1423/100000)</f>
        <v>9500.3250432581681</v>
      </c>
      <c r="H1423">
        <f t="shared" si="6523"/>
        <v>638</v>
      </c>
      <c r="I1423">
        <f t="shared" si="6523"/>
        <v>634</v>
      </c>
      <c r="J1423" s="3">
        <f t="shared" ref="J1423" si="7040">E1423/(SUM(N1416:N1422)/7)*100</f>
        <v>0.67259080826425077</v>
      </c>
      <c r="K1423">
        <f t="shared" ref="K1423" si="7041">O1423-O1422</f>
        <v>32</v>
      </c>
      <c r="L1423" s="3">
        <f t="shared" ref="L1423" si="7042">SUM(K1417:K1423)/7</f>
        <v>90.857142857142861</v>
      </c>
      <c r="M1423" s="3">
        <f t="shared" ref="M1423" si="7043">O1423/(B1423/100000)</f>
        <v>141.96984091042395</v>
      </c>
      <c r="N1423">
        <v>1242331</v>
      </c>
      <c r="O1423">
        <v>18565</v>
      </c>
    </row>
    <row r="1424" spans="1:15" customFormat="1" ht="16" customHeight="1" x14ac:dyDescent="0.2">
      <c r="A1424" t="s">
        <v>10</v>
      </c>
      <c r="B1424">
        <v>13076721</v>
      </c>
      <c r="C1424" s="1">
        <f t="shared" si="6522"/>
        <v>44543</v>
      </c>
      <c r="D1424">
        <f t="shared" ref="D1424" si="7044">N1424-N1423</f>
        <v>3805</v>
      </c>
      <c r="E1424" s="2">
        <f t="shared" ref="E1424" si="7045">SUM(D1418:D1424)/7</f>
        <v>7796.4285714285716</v>
      </c>
      <c r="F1424" s="2">
        <f t="shared" ref="F1424" si="7046">SUM(D1420:D1424)/5</f>
        <v>7752.6</v>
      </c>
      <c r="G1424" s="2">
        <f t="shared" ref="G1424" si="7047">N1424/(B1424/100000)</f>
        <v>9529.4225517237846</v>
      </c>
      <c r="H1424">
        <f t="shared" si="6523"/>
        <v>639</v>
      </c>
      <c r="I1424">
        <f t="shared" si="6523"/>
        <v>635</v>
      </c>
      <c r="J1424" s="3">
        <f t="shared" ref="J1424" si="7048">E1424/(SUM(N1417:N1423)/7)*100</f>
        <v>0.64037035524684793</v>
      </c>
      <c r="K1424">
        <f t="shared" ref="K1424" si="7049">O1424-O1423</f>
        <v>18</v>
      </c>
      <c r="L1424" s="3">
        <f t="shared" ref="L1424" si="7050">SUM(K1418:K1424)/7</f>
        <v>89.857142857142861</v>
      </c>
      <c r="M1424" s="3">
        <f t="shared" ref="M1424" si="7051">O1424/(B1424/100000)</f>
        <v>142.10749009633224</v>
      </c>
      <c r="N1424">
        <v>1246136</v>
      </c>
      <c r="O1424">
        <v>18583</v>
      </c>
    </row>
    <row r="1425" spans="1:15" customFormat="1" ht="16" customHeight="1" x14ac:dyDescent="0.2">
      <c r="A1425" t="s">
        <v>10</v>
      </c>
      <c r="B1425">
        <v>13076721</v>
      </c>
      <c r="C1425" s="1">
        <f t="shared" si="6522"/>
        <v>44544</v>
      </c>
      <c r="D1425">
        <f t="shared" ref="D1425" si="7052">N1425-N1424</f>
        <v>2977</v>
      </c>
      <c r="E1425" s="2">
        <f t="shared" ref="E1425" si="7053">SUM(D1419:D1425)/7</f>
        <v>7451.7142857142853</v>
      </c>
      <c r="F1425" s="2">
        <f t="shared" ref="F1425" si="7054">SUM(D1421:D1425)/5</f>
        <v>5989</v>
      </c>
      <c r="G1425" s="2">
        <f t="shared" ref="G1425" si="7055">N1425/(B1425/100000)</f>
        <v>9552.1881976376189</v>
      </c>
      <c r="H1425">
        <f t="shared" si="6523"/>
        <v>640</v>
      </c>
      <c r="I1425">
        <f t="shared" si="6523"/>
        <v>636</v>
      </c>
      <c r="J1425" s="3">
        <f t="shared" ref="J1425" si="7056">E1425/(SUM(N1418:N1424)/7)*100</f>
        <v>0.6081622835618149</v>
      </c>
      <c r="K1425">
        <f t="shared" ref="K1425" si="7057">O1425-O1424</f>
        <v>108</v>
      </c>
      <c r="L1425" s="3">
        <f t="shared" ref="L1425" si="7058">SUM(K1419:K1425)/7</f>
        <v>90.142857142857139</v>
      </c>
      <c r="M1425" s="3">
        <f t="shared" ref="M1425" si="7059">O1425/(B1425/100000)</f>
        <v>142.93338521178205</v>
      </c>
      <c r="N1425">
        <v>1249113</v>
      </c>
      <c r="O1425">
        <v>18691</v>
      </c>
    </row>
    <row r="1426" spans="1:15" customFormat="1" ht="16" customHeight="1" x14ac:dyDescent="0.2">
      <c r="A1426" t="s">
        <v>10</v>
      </c>
      <c r="B1426">
        <v>13076721</v>
      </c>
      <c r="C1426" s="1">
        <f t="shared" si="6522"/>
        <v>44545</v>
      </c>
      <c r="D1426">
        <f t="shared" ref="D1426" si="7060">N1426-N1425</f>
        <v>7631</v>
      </c>
      <c r="E1426" s="2">
        <f t="shared" ref="E1426" si="7061">SUM(D1420:D1426)/7</f>
        <v>7053</v>
      </c>
      <c r="F1426" s="2">
        <f t="shared" ref="F1426" si="7062">SUM(D1422:D1426)/5</f>
        <v>5570.8</v>
      </c>
      <c r="G1426" s="2">
        <f t="shared" ref="G1426" si="7063">N1426/(B1426/100000)</f>
        <v>9610.5438052857444</v>
      </c>
      <c r="H1426">
        <f t="shared" si="6523"/>
        <v>641</v>
      </c>
      <c r="I1426">
        <f t="shared" si="6523"/>
        <v>637</v>
      </c>
      <c r="J1426" s="3">
        <f t="shared" ref="J1426" si="7064">E1426/(SUM(N1419:N1425)/7)*100</f>
        <v>0.57214216604673296</v>
      </c>
      <c r="K1426">
        <f t="shared" ref="K1426" si="7065">O1426-O1425</f>
        <v>80</v>
      </c>
      <c r="L1426" s="3">
        <f t="shared" ref="L1426" si="7066">SUM(K1420:K1426)/7</f>
        <v>85.285714285714292</v>
      </c>
      <c r="M1426" s="3">
        <f t="shared" ref="M1426" si="7067">O1426/(B1426/100000)</f>
        <v>143.54515937137452</v>
      </c>
      <c r="N1426">
        <v>1256744</v>
      </c>
      <c r="O1426">
        <v>18771</v>
      </c>
    </row>
    <row r="1427" spans="1:15" customFormat="1" ht="16" customHeight="1" x14ac:dyDescent="0.2">
      <c r="A1427" t="s">
        <v>10</v>
      </c>
      <c r="B1427">
        <v>13076721</v>
      </c>
      <c r="C1427" s="1">
        <f t="shared" si="6522"/>
        <v>44546</v>
      </c>
      <c r="D1427">
        <f t="shared" ref="D1427" si="7068">N1427-N1426</f>
        <v>7238</v>
      </c>
      <c r="E1427" s="2">
        <f t="shared" ref="E1427" si="7069">SUM(D1421:D1427)/7</f>
        <v>6402</v>
      </c>
      <c r="F1427" s="2">
        <f t="shared" ref="F1427" si="7070">SUM(D1423:D1427)/5</f>
        <v>5568.8</v>
      </c>
      <c r="G1427" s="2">
        <f t="shared" ref="G1427" si="7071">N1427/(B1427/100000)</f>
        <v>9665.894072374871</v>
      </c>
      <c r="H1427">
        <f t="shared" si="6523"/>
        <v>642</v>
      </c>
      <c r="I1427">
        <f t="shared" si="6523"/>
        <v>638</v>
      </c>
      <c r="J1427" s="3">
        <f t="shared" ref="J1427" si="7072">E1427/(SUM(N1420:N1426)/7)*100</f>
        <v>0.51637836866193776</v>
      </c>
      <c r="K1427">
        <f t="shared" ref="K1427" si="7073">O1427-O1426</f>
        <v>79</v>
      </c>
      <c r="L1427" s="3">
        <f t="shared" ref="L1427" si="7074">SUM(K1421:K1427)/7</f>
        <v>77.142857142857139</v>
      </c>
      <c r="M1427" s="3">
        <f t="shared" ref="M1427" si="7075">O1427/(B1427/100000)</f>
        <v>144.14928635397206</v>
      </c>
      <c r="N1427">
        <v>1263982</v>
      </c>
      <c r="O1427">
        <v>18850</v>
      </c>
    </row>
    <row r="1428" spans="1:15" customFormat="1" ht="16" customHeight="1" x14ac:dyDescent="0.2">
      <c r="A1428" t="s">
        <v>10</v>
      </c>
      <c r="B1428">
        <v>13076721</v>
      </c>
      <c r="C1428" s="1">
        <f t="shared" si="6522"/>
        <v>44547</v>
      </c>
      <c r="D1428">
        <f t="shared" ref="D1428" si="7076">N1428-N1427</f>
        <v>7534</v>
      </c>
      <c r="E1428" s="2">
        <f t="shared" ref="E1428" si="7077">SUM(D1422:D1428)/7</f>
        <v>6089.4285714285716</v>
      </c>
      <c r="F1428" s="2">
        <f t="shared" ref="F1428" si="7078">SUM(D1424:D1428)/5</f>
        <v>5837</v>
      </c>
      <c r="G1428" s="2">
        <f t="shared" ref="G1428" si="7079">N1428/(B1428/100000)</f>
        <v>9723.50790385449</v>
      </c>
      <c r="H1428">
        <f t="shared" si="6523"/>
        <v>643</v>
      </c>
      <c r="I1428">
        <f t="shared" si="6523"/>
        <v>639</v>
      </c>
      <c r="J1428" s="3">
        <f t="shared" ref="J1428" si="7080">E1428/(SUM(N1421:N1427)/7)*100</f>
        <v>0.48864344756259476</v>
      </c>
      <c r="K1428">
        <f t="shared" ref="K1428" si="7081">O1428-O1427</f>
        <v>86</v>
      </c>
      <c r="L1428" s="3">
        <f t="shared" ref="L1428" si="7082">SUM(K1422:K1428)/7</f>
        <v>73</v>
      </c>
      <c r="M1428" s="3">
        <f t="shared" ref="M1428" si="7083">O1428/(B1428/100000)</f>
        <v>144.80694357553395</v>
      </c>
      <c r="N1428">
        <v>1271516</v>
      </c>
      <c r="O1428">
        <v>18936</v>
      </c>
    </row>
    <row r="1429" spans="1:15" customFormat="1" ht="16" customHeight="1" x14ac:dyDescent="0.2">
      <c r="A1429" t="s">
        <v>10</v>
      </c>
      <c r="B1429">
        <v>13076721</v>
      </c>
      <c r="C1429" s="1">
        <f t="shared" si="6522"/>
        <v>44548</v>
      </c>
      <c r="D1429">
        <f t="shared" ref="D1429" si="7084">N1429-N1428</f>
        <v>5515</v>
      </c>
      <c r="E1429" s="2">
        <f t="shared" ref="E1429" si="7085">SUM(D1423:D1429)/7</f>
        <v>5841.8571428571431</v>
      </c>
      <c r="F1429" s="2">
        <f t="shared" ref="F1429" si="7086">SUM(D1425:D1429)/5</f>
        <v>6179</v>
      </c>
      <c r="G1429" s="2">
        <f t="shared" ref="G1429" si="7087">N1429/(B1429/100000)</f>
        <v>9765.6820849813957</v>
      </c>
      <c r="H1429">
        <f t="shared" si="6523"/>
        <v>644</v>
      </c>
      <c r="I1429">
        <f t="shared" si="6523"/>
        <v>640</v>
      </c>
      <c r="J1429" s="3">
        <f t="shared" ref="J1429" si="7088">E1429/(SUM(N1422:N1428)/7)*100</f>
        <v>0.46649767966087002</v>
      </c>
      <c r="K1429">
        <f t="shared" ref="K1429" si="7089">O1429-O1428</f>
        <v>58</v>
      </c>
      <c r="L1429" s="3">
        <f t="shared" ref="L1429" si="7090">SUM(K1423:K1429)/7</f>
        <v>65.857142857142861</v>
      </c>
      <c r="M1429" s="3">
        <f t="shared" ref="M1429" si="7091">O1429/(B1429/100000)</f>
        <v>145.25047984123847</v>
      </c>
      <c r="N1429">
        <v>1277031</v>
      </c>
      <c r="O1429">
        <v>18994</v>
      </c>
    </row>
    <row r="1430" spans="1:15" customFormat="1" ht="16" customHeight="1" x14ac:dyDescent="0.2">
      <c r="A1430" t="s">
        <v>10</v>
      </c>
      <c r="B1430">
        <v>13076721</v>
      </c>
      <c r="C1430" s="1">
        <f t="shared" si="6522"/>
        <v>44549</v>
      </c>
      <c r="D1430">
        <f t="shared" ref="D1430" si="7092">N1430-N1429</f>
        <v>4603</v>
      </c>
      <c r="E1430" s="2">
        <f t="shared" ref="E1430" si="7093">SUM(D1424:D1430)/7</f>
        <v>5614.7142857142853</v>
      </c>
      <c r="F1430" s="2">
        <f t="shared" ref="F1430" si="7094">SUM(D1426:D1430)/5</f>
        <v>6504.2</v>
      </c>
      <c r="G1430" s="2">
        <f t="shared" ref="G1430:G1438" si="7095">N1430/(B1430/100000)</f>
        <v>9800.8820406889463</v>
      </c>
      <c r="H1430">
        <f t="shared" si="6523"/>
        <v>645</v>
      </c>
      <c r="I1430">
        <f t="shared" si="6523"/>
        <v>641</v>
      </c>
      <c r="J1430" s="3">
        <f t="shared" ref="J1430" si="7096">E1430/(SUM(N1423:N1429)/7)*100</f>
        <v>0.44627746142691382</v>
      </c>
      <c r="K1430">
        <f t="shared" ref="K1430" si="7097">O1430-O1429</f>
        <v>15</v>
      </c>
      <c r="L1430" s="3">
        <f t="shared" ref="L1430" si="7098">SUM(K1424:K1430)/7</f>
        <v>63.428571428571431</v>
      </c>
      <c r="M1430" s="3">
        <f t="shared" ref="M1430" si="7099">O1430/(B1430/100000)</f>
        <v>145.36518749616206</v>
      </c>
      <c r="N1430">
        <v>1281634</v>
      </c>
      <c r="O1430">
        <v>19009</v>
      </c>
    </row>
    <row r="1431" spans="1:15" customFormat="1" ht="16" customHeight="1" x14ac:dyDescent="0.2">
      <c r="A1431" t="s">
        <v>10</v>
      </c>
      <c r="B1431">
        <v>13076721</v>
      </c>
      <c r="C1431" s="1">
        <f t="shared" si="6522"/>
        <v>44550</v>
      </c>
      <c r="D1431">
        <f t="shared" ref="D1431" si="7100">N1431-N1430</f>
        <v>2843</v>
      </c>
      <c r="E1431" s="2">
        <f t="shared" ref="E1431" si="7101">SUM(D1425:D1431)/7</f>
        <v>5477.2857142857147</v>
      </c>
      <c r="F1431" s="2">
        <f t="shared" ref="F1431" si="7102">SUM(D1427:D1431)/5</f>
        <v>5546.6</v>
      </c>
      <c r="G1431" s="2">
        <f t="shared" si="7095"/>
        <v>9822.6229648854624</v>
      </c>
      <c r="H1431">
        <f t="shared" si="6523"/>
        <v>646</v>
      </c>
      <c r="I1431">
        <f t="shared" si="6523"/>
        <v>642</v>
      </c>
      <c r="J1431" s="3">
        <f t="shared" ref="J1431" si="7103">E1431/(SUM(N1424:N1430)/7)*100</f>
        <v>0.43341989447167789</v>
      </c>
      <c r="K1431">
        <f t="shared" ref="K1431" si="7104">O1431-O1430</f>
        <v>24</v>
      </c>
      <c r="L1431" s="3">
        <f t="shared" ref="L1431" si="7105">SUM(K1425:K1431)/7</f>
        <v>64.285714285714292</v>
      </c>
      <c r="M1431" s="3">
        <f t="shared" ref="M1431" si="7106">O1431/(B1431/100000)</f>
        <v>145.5487197440398</v>
      </c>
      <c r="N1431">
        <v>1284477</v>
      </c>
      <c r="O1431">
        <v>19033</v>
      </c>
    </row>
    <row r="1432" spans="1:15" customFormat="1" ht="16" customHeight="1" x14ac:dyDescent="0.2">
      <c r="A1432" t="s">
        <v>10</v>
      </c>
      <c r="B1432">
        <v>13076721</v>
      </c>
      <c r="C1432" s="1">
        <f t="shared" si="6522"/>
        <v>44551</v>
      </c>
      <c r="D1432">
        <f t="shared" ref="D1432" si="7107">N1432-N1431</f>
        <v>2159</v>
      </c>
      <c r="E1432" s="2">
        <f t="shared" ref="E1432" si="7108">SUM(D1426:D1432)/7</f>
        <v>5360.4285714285716</v>
      </c>
      <c r="F1432" s="2">
        <f t="shared" ref="F1432" si="7109">SUM(D1428:D1432)/5</f>
        <v>4530.8</v>
      </c>
      <c r="G1432" s="2">
        <f t="shared" si="7095"/>
        <v>9839.1332200174638</v>
      </c>
      <c r="H1432">
        <f t="shared" si="6523"/>
        <v>647</v>
      </c>
      <c r="I1432">
        <f t="shared" si="6523"/>
        <v>643</v>
      </c>
      <c r="J1432" s="3">
        <f t="shared" ref="J1432" si="7110">E1432/(SUM(N1425:N1431)/7)*100</f>
        <v>0.42234242411247375</v>
      </c>
      <c r="K1432">
        <f t="shared" ref="K1432" si="7111">O1432-O1431</f>
        <v>87</v>
      </c>
      <c r="L1432" s="3">
        <f t="shared" ref="L1432" si="7112">SUM(K1426:K1432)/7</f>
        <v>61.285714285714285</v>
      </c>
      <c r="M1432" s="3">
        <f t="shared" ref="M1432" si="7113">O1432/(B1432/100000)</f>
        <v>146.2140241425966</v>
      </c>
      <c r="N1432">
        <v>1286636</v>
      </c>
      <c r="O1432">
        <v>19120</v>
      </c>
    </row>
    <row r="1433" spans="1:15" customFormat="1" ht="16" customHeight="1" x14ac:dyDescent="0.2">
      <c r="A1433" t="s">
        <v>10</v>
      </c>
      <c r="B1433">
        <v>13076721</v>
      </c>
      <c r="C1433" s="1">
        <f t="shared" si="6522"/>
        <v>44552</v>
      </c>
      <c r="D1433">
        <f t="shared" ref="D1433" si="7114">N1433-N1432</f>
        <v>6024</v>
      </c>
      <c r="E1433" s="2">
        <f t="shared" ref="E1433" si="7115">SUM(D1427:D1433)/7</f>
        <v>5130.8571428571431</v>
      </c>
      <c r="F1433" s="2">
        <f t="shared" ref="F1433" si="7116">SUM(D1429:D1433)/5</f>
        <v>4228.8</v>
      </c>
      <c r="G1433" s="2">
        <f t="shared" si="7095"/>
        <v>9885.1998142347766</v>
      </c>
      <c r="H1433">
        <f t="shared" si="6523"/>
        <v>648</v>
      </c>
      <c r="I1433">
        <f t="shared" si="6523"/>
        <v>644</v>
      </c>
      <c r="J1433" s="3">
        <f t="shared" ref="J1433" si="7117">E1433/(SUM(N1426:N1432)/7)*100</f>
        <v>0.40255457844748166</v>
      </c>
      <c r="K1433">
        <f t="shared" ref="K1433" si="7118">O1433-O1432</f>
        <v>100</v>
      </c>
      <c r="L1433" s="3">
        <f t="shared" ref="L1433" si="7119">SUM(K1427:K1433)/7</f>
        <v>64.142857142857139</v>
      </c>
      <c r="M1433" s="3">
        <f t="shared" ref="M1433" si="7120">O1433/(B1433/100000)</f>
        <v>146.97874184208717</v>
      </c>
      <c r="N1433">
        <v>1292660</v>
      </c>
      <c r="O1433">
        <v>19220</v>
      </c>
    </row>
    <row r="1434" spans="1:15" customFormat="1" ht="16" customHeight="1" x14ac:dyDescent="0.2">
      <c r="A1434" t="s">
        <v>10</v>
      </c>
      <c r="B1434">
        <v>13076721</v>
      </c>
      <c r="C1434" s="1">
        <f t="shared" si="6522"/>
        <v>44553</v>
      </c>
      <c r="D1434">
        <f t="shared" ref="D1434" si="7121">N1434-N1433</f>
        <v>5882</v>
      </c>
      <c r="E1434" s="2">
        <f t="shared" ref="E1434:E1438" si="7122">SUM(D1428:D1434)/7</f>
        <v>4937.1428571428569</v>
      </c>
      <c r="F1434" s="2">
        <f t="shared" ref="F1434:F1438" si="7123">SUM(D1430:D1434)/5</f>
        <v>4302.2</v>
      </c>
      <c r="G1434" s="2">
        <f t="shared" si="7095"/>
        <v>9930.1805093188104</v>
      </c>
      <c r="H1434">
        <f t="shared" si="6523"/>
        <v>649</v>
      </c>
      <c r="I1434">
        <f t="shared" si="6523"/>
        <v>645</v>
      </c>
      <c r="J1434" s="3">
        <f t="shared" ref="J1434:J1435" si="7124">E1434/(SUM(N1427:N1433)/7)*100</f>
        <v>0.3858031582275202</v>
      </c>
      <c r="K1434">
        <f t="shared" ref="K1434:K1438" si="7125">O1434-O1433</f>
        <v>71</v>
      </c>
      <c r="L1434" s="3">
        <f t="shared" ref="L1434:L1438" si="7126">SUM(K1428:K1434)/7</f>
        <v>63</v>
      </c>
      <c r="M1434" s="3">
        <f t="shared" ref="M1434:M1438" si="7127">O1434/(B1434/100000)</f>
        <v>147.52169140872547</v>
      </c>
      <c r="N1434">
        <v>1298542</v>
      </c>
      <c r="O1434">
        <v>19291</v>
      </c>
    </row>
    <row r="1435" spans="1:15" customFormat="1" ht="16" customHeight="1" x14ac:dyDescent="0.2">
      <c r="A1435" t="s">
        <v>10</v>
      </c>
      <c r="B1435">
        <v>13076721</v>
      </c>
      <c r="C1435" s="1">
        <f t="shared" si="6522"/>
        <v>44554</v>
      </c>
      <c r="D1435">
        <f t="shared" ref="D1435:D1438" si="7128">N1435-N1434</f>
        <v>4382</v>
      </c>
      <c r="E1435" s="2">
        <f t="shared" si="7122"/>
        <v>4486.8571428571431</v>
      </c>
      <c r="F1435" s="2">
        <f t="shared" si="7123"/>
        <v>4258</v>
      </c>
      <c r="G1435" s="2">
        <f t="shared" si="7095"/>
        <v>9963.6904389104875</v>
      </c>
      <c r="H1435">
        <f t="shared" si="6523"/>
        <v>650</v>
      </c>
      <c r="I1435">
        <f t="shared" si="6523"/>
        <v>646</v>
      </c>
      <c r="J1435" s="3">
        <f t="shared" si="7124"/>
        <v>0.34926899050052401</v>
      </c>
      <c r="K1435">
        <f t="shared" si="7125"/>
        <v>68</v>
      </c>
      <c r="L1435" s="3">
        <f t="shared" si="7126"/>
        <v>60.428571428571431</v>
      </c>
      <c r="M1435" s="3">
        <f t="shared" si="7127"/>
        <v>148.04169944437905</v>
      </c>
      <c r="N1435">
        <f>N1436-3226</f>
        <v>1302924</v>
      </c>
      <c r="O1435">
        <f>O1436-19</f>
        <v>19359</v>
      </c>
    </row>
    <row r="1436" spans="1:15" customFormat="1" ht="16" customHeight="1" x14ac:dyDescent="0.2">
      <c r="A1436" t="s">
        <v>10</v>
      </c>
      <c r="B1436">
        <v>13076721</v>
      </c>
      <c r="C1436" s="1">
        <f t="shared" si="6522"/>
        <v>44555</v>
      </c>
      <c r="D1436">
        <f t="shared" si="7128"/>
        <v>3226</v>
      </c>
      <c r="E1436" s="2">
        <f t="shared" si="7122"/>
        <v>4159.8571428571431</v>
      </c>
      <c r="F1436" s="2">
        <f t="shared" si="7123"/>
        <v>4334.6000000000004</v>
      </c>
      <c r="G1436" s="2">
        <f t="shared" si="7095"/>
        <v>9988.3602318960529</v>
      </c>
      <c r="H1436">
        <f t="shared" si="6523"/>
        <v>651</v>
      </c>
      <c r="I1436">
        <f t="shared" si="6523"/>
        <v>647</v>
      </c>
      <c r="J1436" s="3">
        <f t="shared" ref="J1436:J1441" si="7129">E1436/(SUM(N1429:N1434)/7)*100</f>
        <v>0.37714124372812774</v>
      </c>
      <c r="K1436">
        <v>19</v>
      </c>
      <c r="L1436" s="3">
        <f t="shared" si="7126"/>
        <v>54.857142857142854</v>
      </c>
      <c r="M1436" s="3">
        <f t="shared" si="7127"/>
        <v>148.18699580728227</v>
      </c>
      <c r="N1436">
        <v>1306150</v>
      </c>
      <c r="O1436">
        <v>19378</v>
      </c>
    </row>
    <row r="1437" spans="1:15" customFormat="1" ht="16" customHeight="1" x14ac:dyDescent="0.2">
      <c r="A1437" t="s">
        <v>10</v>
      </c>
      <c r="B1437">
        <v>13076721</v>
      </c>
      <c r="C1437" s="1">
        <f t="shared" si="6522"/>
        <v>44556</v>
      </c>
      <c r="D1437">
        <f t="shared" si="7128"/>
        <v>2083</v>
      </c>
      <c r="E1437" s="2">
        <f t="shared" si="7122"/>
        <v>3799.8571428571427</v>
      </c>
      <c r="F1437" s="2">
        <f t="shared" si="7123"/>
        <v>4319.3999999999996</v>
      </c>
      <c r="G1437" s="2">
        <f t="shared" si="7095"/>
        <v>10004.289301576442</v>
      </c>
      <c r="H1437">
        <f t="shared" si="6523"/>
        <v>652</v>
      </c>
      <c r="I1437">
        <f t="shared" si="6523"/>
        <v>648</v>
      </c>
      <c r="J1437" s="3">
        <f t="shared" si="7129"/>
        <v>0.34335143999391748</v>
      </c>
      <c r="K1437">
        <f t="shared" si="7125"/>
        <v>14</v>
      </c>
      <c r="L1437" s="3">
        <f t="shared" si="7126"/>
        <v>54.714285714285715</v>
      </c>
      <c r="M1437" s="3">
        <f t="shared" si="7127"/>
        <v>148.29405628521093</v>
      </c>
      <c r="N1437">
        <v>1308233</v>
      </c>
      <c r="O1437">
        <v>19392</v>
      </c>
    </row>
    <row r="1438" spans="1:15" customFormat="1" ht="16" customHeight="1" x14ac:dyDescent="0.2">
      <c r="A1438" t="s">
        <v>10</v>
      </c>
      <c r="B1438">
        <v>13076721</v>
      </c>
      <c r="C1438" s="1">
        <f t="shared" si="6522"/>
        <v>44557</v>
      </c>
      <c r="D1438">
        <f t="shared" si="7128"/>
        <v>1973</v>
      </c>
      <c r="E1438" s="2">
        <f t="shared" si="7122"/>
        <v>3675.5714285714284</v>
      </c>
      <c r="F1438" s="2">
        <f t="shared" si="7123"/>
        <v>3509.2</v>
      </c>
      <c r="G1438" s="2">
        <f t="shared" si="7095"/>
        <v>10019.377181787391</v>
      </c>
      <c r="H1438">
        <f t="shared" si="6523"/>
        <v>653</v>
      </c>
      <c r="I1438">
        <f t="shared" si="6523"/>
        <v>649</v>
      </c>
      <c r="J1438" s="3">
        <f t="shared" si="7129"/>
        <v>0.33107337697289374</v>
      </c>
      <c r="K1438">
        <f t="shared" si="7125"/>
        <v>15</v>
      </c>
      <c r="L1438" s="3">
        <f t="shared" si="7126"/>
        <v>53.428571428571431</v>
      </c>
      <c r="M1438" s="3">
        <f t="shared" si="7127"/>
        <v>148.40876394013452</v>
      </c>
      <c r="N1438" s="5">
        <v>1310206</v>
      </c>
      <c r="O1438">
        <v>19407</v>
      </c>
    </row>
    <row r="1439" spans="1:15" customFormat="1" ht="16" customHeight="1" x14ac:dyDescent="0.2">
      <c r="A1439" t="s">
        <v>10</v>
      </c>
      <c r="B1439">
        <v>13076721</v>
      </c>
      <c r="C1439" s="1">
        <f t="shared" si="6522"/>
        <v>44558</v>
      </c>
      <c r="D1439">
        <f t="shared" ref="D1439" si="7130">N1439-N1438</f>
        <v>2050</v>
      </c>
      <c r="E1439" s="2">
        <f t="shared" ref="E1439" si="7131">SUM(D1433:D1439)/7</f>
        <v>3660</v>
      </c>
      <c r="F1439" s="2">
        <f t="shared" ref="F1439" si="7132">SUM(D1435:D1439)/5</f>
        <v>2742.8</v>
      </c>
      <c r="G1439" s="2">
        <f t="shared" ref="G1439" si="7133">N1439/(B1439/100000)</f>
        <v>10035.053894626948</v>
      </c>
      <c r="H1439">
        <f t="shared" si="6523"/>
        <v>654</v>
      </c>
      <c r="I1439">
        <f t="shared" si="6523"/>
        <v>650</v>
      </c>
      <c r="J1439" s="3">
        <f t="shared" si="7129"/>
        <v>0.32866611204794777</v>
      </c>
      <c r="K1439">
        <f t="shared" ref="K1439" si="7134">O1439-O1438</f>
        <v>74</v>
      </c>
      <c r="L1439" s="3">
        <f t="shared" ref="L1439" si="7135">SUM(K1433:K1439)/7</f>
        <v>51.571428571428569</v>
      </c>
      <c r="M1439" s="3">
        <f t="shared" ref="M1439" si="7136">O1439/(B1439/100000)</f>
        <v>148.97465503775754</v>
      </c>
      <c r="N1439" s="5">
        <v>1312256</v>
      </c>
      <c r="O1439">
        <v>19481</v>
      </c>
    </row>
    <row r="1440" spans="1:15" customFormat="1" ht="16" customHeight="1" x14ac:dyDescent="0.2">
      <c r="A1440" t="s">
        <v>10</v>
      </c>
      <c r="B1440">
        <v>13076721</v>
      </c>
      <c r="C1440" s="1">
        <f t="shared" si="6522"/>
        <v>44559</v>
      </c>
      <c r="D1440">
        <f t="shared" ref="D1440" si="7137">N1440-N1439</f>
        <v>4704</v>
      </c>
      <c r="E1440" s="2">
        <f t="shared" ref="E1440" si="7138">SUM(D1434:D1440)/7</f>
        <v>3471.4285714285716</v>
      </c>
      <c r="F1440" s="2">
        <f t="shared" ref="F1440" si="7139">SUM(D1436:D1440)/5</f>
        <v>2807.2</v>
      </c>
      <c r="G1440" s="2">
        <f t="shared" ref="G1440" si="7140">N1440/(B1440/100000)</f>
        <v>10071.026215210984</v>
      </c>
      <c r="H1440">
        <f t="shared" si="6523"/>
        <v>655</v>
      </c>
      <c r="I1440">
        <f t="shared" si="6523"/>
        <v>651</v>
      </c>
      <c r="J1440" s="3">
        <f t="shared" si="7129"/>
        <v>0.31079275814504048</v>
      </c>
      <c r="K1440">
        <f t="shared" ref="K1440" si="7141">O1440-O1439</f>
        <v>63</v>
      </c>
      <c r="L1440" s="3">
        <f t="shared" ref="L1440" si="7142">SUM(K1434:K1440)/7</f>
        <v>46.285714285714285</v>
      </c>
      <c r="M1440" s="3">
        <f t="shared" ref="M1440" si="7143">O1440/(B1440/100000)</f>
        <v>149.45642718843661</v>
      </c>
      <c r="N1440" s="5">
        <v>1316960</v>
      </c>
      <c r="O1440">
        <v>19544</v>
      </c>
    </row>
    <row r="1441" spans="1:15" customFormat="1" ht="16" customHeight="1" x14ac:dyDescent="0.2">
      <c r="A1441" t="s">
        <v>10</v>
      </c>
      <c r="B1441">
        <v>13076721</v>
      </c>
      <c r="C1441" s="1">
        <f t="shared" si="6522"/>
        <v>44560</v>
      </c>
      <c r="D1441">
        <f t="shared" ref="D1441:D1442" si="7144">N1441-N1440</f>
        <v>6048</v>
      </c>
      <c r="E1441" s="2">
        <f t="shared" ref="E1441:E1442" si="7145">SUM(D1435:D1441)/7</f>
        <v>3495.1428571428573</v>
      </c>
      <c r="F1441" s="2">
        <f t="shared" ref="F1441:F1442" si="7146">SUM(D1437:D1441)/5</f>
        <v>3371.6</v>
      </c>
      <c r="G1441" s="2">
        <f t="shared" ref="G1441:G1442" si="7147">N1441/(B1441/100000)</f>
        <v>10117.276341676174</v>
      </c>
      <c r="H1441">
        <f t="shared" si="6523"/>
        <v>656</v>
      </c>
      <c r="I1441">
        <f t="shared" si="6523"/>
        <v>652</v>
      </c>
      <c r="J1441" s="3">
        <f t="shared" si="7129"/>
        <v>0.31213357061234237</v>
      </c>
      <c r="K1441">
        <f t="shared" ref="K1441:K1442" si="7148">O1441-O1440</f>
        <v>62</v>
      </c>
      <c r="L1441" s="3">
        <f t="shared" ref="L1441:L1442" si="7149">SUM(K1435:K1441)/7</f>
        <v>45</v>
      </c>
      <c r="M1441" s="3">
        <f t="shared" ref="M1441:M1442" si="7150">O1441/(B1441/100000)</f>
        <v>149.93055216212076</v>
      </c>
      <c r="N1441" s="5">
        <v>1323008</v>
      </c>
      <c r="O1441">
        <v>19606</v>
      </c>
    </row>
    <row r="1442" spans="1:15" customFormat="1" ht="16" customHeight="1" x14ac:dyDescent="0.2">
      <c r="A1442" t="s">
        <v>10</v>
      </c>
      <c r="B1442">
        <v>13076721</v>
      </c>
      <c r="C1442" s="1">
        <f t="shared" ref="C1442:C1569" si="7151">C1441+1</f>
        <v>44561</v>
      </c>
      <c r="D1442">
        <f t="shared" si="7144"/>
        <v>4977</v>
      </c>
      <c r="E1442" s="2">
        <f t="shared" si="7145"/>
        <v>3580.1428571428573</v>
      </c>
      <c r="F1442" s="2">
        <f t="shared" si="7146"/>
        <v>3950.4</v>
      </c>
      <c r="G1442" s="2">
        <f t="shared" si="7147"/>
        <v>10155.336341579819</v>
      </c>
      <c r="H1442">
        <f t="shared" ref="H1442:I1569" si="7152">H1441+1</f>
        <v>657</v>
      </c>
      <c r="I1442">
        <f t="shared" si="7152"/>
        <v>653</v>
      </c>
      <c r="J1442" s="3">
        <f t="shared" ref="J1442:J1447" si="7153">E1442/(SUM(N1435:N1440)/7)*100</f>
        <v>0.31897498310047356</v>
      </c>
      <c r="K1442">
        <f t="shared" si="7148"/>
        <v>72</v>
      </c>
      <c r="L1442" s="3">
        <f t="shared" si="7149"/>
        <v>45.571428571428569</v>
      </c>
      <c r="M1442" s="3">
        <f t="shared" si="7150"/>
        <v>150.48114890575397</v>
      </c>
      <c r="N1442">
        <v>1327985</v>
      </c>
      <c r="O1442">
        <v>19678</v>
      </c>
    </row>
    <row r="1443" spans="1:15" customFormat="1" x14ac:dyDescent="0.2">
      <c r="A1443" t="s">
        <v>10</v>
      </c>
      <c r="B1443">
        <v>13076721</v>
      </c>
      <c r="C1443" s="1">
        <f t="shared" si="7151"/>
        <v>44562</v>
      </c>
      <c r="D1443">
        <f t="shared" ref="D1443" si="7154">N1443-N1442</f>
        <v>3274</v>
      </c>
      <c r="E1443" s="2">
        <f t="shared" ref="E1443" si="7155">SUM(D1437:D1443)/7</f>
        <v>3587</v>
      </c>
      <c r="F1443" s="2">
        <f t="shared" ref="F1443" si="7156">SUM(D1439:D1443)/5</f>
        <v>4210.6000000000004</v>
      </c>
      <c r="G1443" s="2">
        <f t="shared" ref="G1443" si="7157">N1443/(B1443/100000)</f>
        <v>10180.37319906114</v>
      </c>
      <c r="H1443">
        <f t="shared" si="7152"/>
        <v>658</v>
      </c>
      <c r="I1443">
        <f t="shared" si="7152"/>
        <v>654</v>
      </c>
      <c r="J1443" s="3">
        <f t="shared" si="7153"/>
        <v>0.31877105626349134</v>
      </c>
      <c r="K1443">
        <f t="shared" ref="K1443" si="7158">O1443-O1442</f>
        <v>23</v>
      </c>
      <c r="L1443" s="3">
        <f t="shared" ref="L1443" si="7159">SUM(K1437:K1443)/7</f>
        <v>46.142857142857146</v>
      </c>
      <c r="M1443" s="3">
        <f t="shared" ref="M1443" si="7160">O1443/(B1443/100000)</f>
        <v>150.6570339766368</v>
      </c>
      <c r="N1443">
        <v>1331259</v>
      </c>
      <c r="O1443">
        <v>19701</v>
      </c>
    </row>
    <row r="1444" spans="1:15" customFormat="1" x14ac:dyDescent="0.2">
      <c r="A1444" t="s">
        <v>10</v>
      </c>
      <c r="B1444">
        <v>13076721</v>
      </c>
      <c r="C1444" s="1">
        <f t="shared" si="7151"/>
        <v>44563</v>
      </c>
      <c r="D1444">
        <f t="shared" ref="D1444" si="7161">N1444-N1443</f>
        <v>1908</v>
      </c>
      <c r="E1444" s="2">
        <f t="shared" ref="E1444" si="7162">SUM(D1438:D1444)/7</f>
        <v>3562</v>
      </c>
      <c r="F1444" s="2">
        <f t="shared" ref="F1444" si="7163">SUM(D1440:D1444)/5</f>
        <v>4182.2</v>
      </c>
      <c r="G1444" s="2">
        <f t="shared" ref="G1444" si="7164">N1444/(B1444/100000)</f>
        <v>10194.964012767421</v>
      </c>
      <c r="H1444">
        <f t="shared" si="7152"/>
        <v>659</v>
      </c>
      <c r="I1444">
        <f t="shared" si="7152"/>
        <v>655</v>
      </c>
      <c r="J1444" s="3">
        <f t="shared" si="7153"/>
        <v>0.31567427742064214</v>
      </c>
      <c r="K1444">
        <f t="shared" ref="K1444" si="7165">O1444-O1443</f>
        <v>2</v>
      </c>
      <c r="L1444" s="3">
        <f t="shared" ref="L1444" si="7166">SUM(K1438:K1444)/7</f>
        <v>44.428571428571431</v>
      </c>
      <c r="M1444" s="3">
        <f t="shared" ref="M1444" si="7167">O1444/(B1444/100000)</f>
        <v>150.67232833062661</v>
      </c>
      <c r="N1444">
        <v>1333167</v>
      </c>
      <c r="O1444">
        <v>19703</v>
      </c>
    </row>
    <row r="1445" spans="1:15" customFormat="1" x14ac:dyDescent="0.2">
      <c r="A1445" t="s">
        <v>10</v>
      </c>
      <c r="B1445">
        <v>13076721</v>
      </c>
      <c r="C1445" s="1">
        <f t="shared" si="7151"/>
        <v>44564</v>
      </c>
      <c r="D1445">
        <f t="shared" ref="D1445" si="7168">N1445-N1444</f>
        <v>3035</v>
      </c>
      <c r="E1445" s="2">
        <f t="shared" ref="E1445" si="7169">SUM(D1439:D1445)/7</f>
        <v>3713.7142857142858</v>
      </c>
      <c r="F1445" s="2">
        <f t="shared" ref="F1445" si="7170">SUM(D1441:D1445)/5</f>
        <v>3848.4</v>
      </c>
      <c r="G1445" s="2">
        <f t="shared" ref="G1445" si="7171">N1445/(B1445/100000)</f>
        <v>10218.173194946959</v>
      </c>
      <c r="H1445">
        <f t="shared" si="7152"/>
        <v>660</v>
      </c>
      <c r="I1445">
        <f t="shared" si="7152"/>
        <v>656</v>
      </c>
      <c r="J1445" s="3">
        <f t="shared" si="7153"/>
        <v>0.32816296151545749</v>
      </c>
      <c r="K1445">
        <f t="shared" ref="K1445" si="7172">O1445-O1444</f>
        <v>11</v>
      </c>
      <c r="L1445" s="3">
        <f t="shared" ref="L1445" si="7173">SUM(K1439:K1445)/7</f>
        <v>43.857142857142854</v>
      </c>
      <c r="M1445" s="3">
        <f t="shared" ref="M1445" si="7174">O1445/(B1445/100000)</f>
        <v>150.75644727757057</v>
      </c>
      <c r="N1445">
        <v>1336202</v>
      </c>
      <c r="O1445">
        <v>19714</v>
      </c>
    </row>
    <row r="1446" spans="1:15" customFormat="1" x14ac:dyDescent="0.2">
      <c r="A1446" t="s">
        <v>10</v>
      </c>
      <c r="B1446">
        <v>13076721</v>
      </c>
      <c r="C1446" s="1">
        <f t="shared" si="7151"/>
        <v>44565</v>
      </c>
      <c r="D1446">
        <f t="shared" ref="D1446" si="7175">N1446-N1445</f>
        <v>3673</v>
      </c>
      <c r="E1446" s="2">
        <f t="shared" ref="E1446" si="7176">SUM(D1440:D1446)/7</f>
        <v>3945.5714285714284</v>
      </c>
      <c r="F1446" s="2">
        <f t="shared" ref="F1446" si="7177">SUM(D1442:D1446)/5</f>
        <v>3373.4</v>
      </c>
      <c r="G1446" s="2">
        <f t="shared" ref="G1446" si="7178">N1446/(B1446/100000)</f>
        <v>10246.261276049248</v>
      </c>
      <c r="H1446">
        <f t="shared" si="7152"/>
        <v>661</v>
      </c>
      <c r="I1446">
        <f t="shared" si="7152"/>
        <v>657</v>
      </c>
      <c r="J1446" s="3">
        <f t="shared" si="7153"/>
        <v>0.3476434096720617</v>
      </c>
      <c r="K1446">
        <f t="shared" ref="K1446" si="7179">O1446-O1445</f>
        <v>48</v>
      </c>
      <c r="L1446" s="3">
        <f t="shared" ref="L1446" si="7180">SUM(K1440:K1446)/7</f>
        <v>40.142857142857146</v>
      </c>
      <c r="M1446" s="3">
        <f t="shared" ref="M1446" si="7181">O1446/(B1446/100000)</f>
        <v>151.12351177332604</v>
      </c>
      <c r="N1446">
        <v>1339875</v>
      </c>
      <c r="O1446">
        <v>19762</v>
      </c>
    </row>
    <row r="1447" spans="1:15" customFormat="1" x14ac:dyDescent="0.2">
      <c r="A1447" t="s">
        <v>10</v>
      </c>
      <c r="B1447">
        <v>13076721</v>
      </c>
      <c r="C1447" s="1">
        <f t="shared" si="7151"/>
        <v>44566</v>
      </c>
      <c r="D1447">
        <f t="shared" ref="D1447" si="7182">N1447-N1446</f>
        <v>7393</v>
      </c>
      <c r="E1447" s="2">
        <f t="shared" ref="E1447" si="7183">SUM(D1441:D1447)/7</f>
        <v>4329.7142857142853</v>
      </c>
      <c r="F1447" s="2">
        <f t="shared" ref="F1447" si="7184">SUM(D1443:D1447)/5</f>
        <v>3856.6</v>
      </c>
      <c r="G1447" s="2">
        <f t="shared" ref="G1447" si="7185">N1447/(B1447/100000)</f>
        <v>10302.796855572586</v>
      </c>
      <c r="H1447">
        <f t="shared" si="7152"/>
        <v>662</v>
      </c>
      <c r="I1447">
        <f t="shared" si="7152"/>
        <v>658</v>
      </c>
      <c r="J1447" s="3">
        <f t="shared" si="7153"/>
        <v>0.38034375254515196</v>
      </c>
      <c r="K1447">
        <f t="shared" ref="K1447" si="7186">O1447-O1446</f>
        <v>66</v>
      </c>
      <c r="L1447" s="3">
        <f t="shared" ref="L1447" si="7187">SUM(K1441:K1447)/7</f>
        <v>40.571428571428569</v>
      </c>
      <c r="M1447" s="3">
        <f t="shared" ref="M1447" si="7188">O1447/(B1447/100000)</f>
        <v>151.62822545498983</v>
      </c>
      <c r="N1447">
        <v>1347268</v>
      </c>
      <c r="O1447">
        <v>19828</v>
      </c>
    </row>
    <row r="1448" spans="1:15" customFormat="1" x14ac:dyDescent="0.2">
      <c r="A1448" t="s">
        <v>10</v>
      </c>
      <c r="B1448">
        <v>13076721</v>
      </c>
      <c r="C1448" s="1">
        <f t="shared" si="7151"/>
        <v>44567</v>
      </c>
      <c r="D1448">
        <f t="shared" ref="D1448" si="7189">N1448-N1447</f>
        <v>7889</v>
      </c>
      <c r="E1448" s="2">
        <f t="shared" ref="E1448" si="7190">SUM(D1442:D1448)/7</f>
        <v>4592.7142857142853</v>
      </c>
      <c r="F1448" s="2">
        <f t="shared" ref="F1448" si="7191">SUM(D1444:D1448)/5</f>
        <v>4779.6000000000004</v>
      </c>
      <c r="G1448" s="2">
        <f t="shared" ref="G1448" si="7192">N1448/(B1448/100000)</f>
        <v>10363.125434885396</v>
      </c>
      <c r="H1448">
        <f t="shared" si="7152"/>
        <v>663</v>
      </c>
      <c r="I1448">
        <f t="shared" si="7152"/>
        <v>659</v>
      </c>
      <c r="J1448" s="3">
        <f t="shared" ref="J1448" si="7193">E1448/(SUM(N1441:N1446)/7)*100</f>
        <v>0.40229013441288086</v>
      </c>
      <c r="K1448">
        <f t="shared" ref="K1448" si="7194">O1448-O1447</f>
        <v>50</v>
      </c>
      <c r="L1448" s="3">
        <f t="shared" ref="L1448" si="7195">SUM(K1442:K1448)/7</f>
        <v>38.857142857142854</v>
      </c>
      <c r="M1448" s="3">
        <f t="shared" ref="M1448" si="7196">O1448/(B1448/100000)</f>
        <v>152.01058430473509</v>
      </c>
      <c r="N1448">
        <v>1355157</v>
      </c>
      <c r="O1448">
        <v>19878</v>
      </c>
    </row>
    <row r="1449" spans="1:15" customFormat="1" x14ac:dyDescent="0.2">
      <c r="A1449" t="s">
        <v>10</v>
      </c>
      <c r="B1449">
        <v>13076721</v>
      </c>
      <c r="C1449" s="1">
        <f t="shared" si="7151"/>
        <v>44568</v>
      </c>
      <c r="D1449">
        <f t="shared" ref="D1449" si="7197">N1449-N1448</f>
        <v>6034</v>
      </c>
      <c r="E1449" s="2">
        <f t="shared" ref="E1449" si="7198">SUM(D1443:D1449)/7</f>
        <v>4743.7142857142853</v>
      </c>
      <c r="F1449" s="2">
        <f t="shared" ref="F1449" si="7199">SUM(D1445:D1449)/5</f>
        <v>5604.8</v>
      </c>
      <c r="G1449" s="2">
        <f t="shared" ref="G1449" si="7200">N1449/(B1449/100000)</f>
        <v>10409.268500872657</v>
      </c>
      <c r="H1449">
        <f t="shared" si="7152"/>
        <v>664</v>
      </c>
      <c r="I1449">
        <f t="shared" si="7152"/>
        <v>660</v>
      </c>
      <c r="J1449" s="3">
        <f t="shared" ref="J1449" si="7201">E1449/(SUM(N1442:N1447)/7)*100</f>
        <v>0.41425911666971893</v>
      </c>
      <c r="K1449">
        <f t="shared" ref="K1449" si="7202">O1449-O1448</f>
        <v>15</v>
      </c>
      <c r="L1449" s="3">
        <f t="shared" ref="L1449" si="7203">SUM(K1443:K1449)/7</f>
        <v>30.714285714285715</v>
      </c>
      <c r="M1449" s="3">
        <f t="shared" ref="M1449" si="7204">O1449/(B1449/100000)</f>
        <v>152.12529195965868</v>
      </c>
      <c r="N1449">
        <v>1361191</v>
      </c>
      <c r="O1449">
        <v>19893</v>
      </c>
    </row>
    <row r="1450" spans="1:15" customFormat="1" x14ac:dyDescent="0.2">
      <c r="A1450" t="s">
        <v>10</v>
      </c>
      <c r="B1450">
        <v>13076721</v>
      </c>
      <c r="C1450" s="1">
        <f t="shared" si="7151"/>
        <v>44569</v>
      </c>
      <c r="D1450">
        <f t="shared" ref="D1450" si="7205">N1450-N1449</f>
        <v>7074</v>
      </c>
      <c r="E1450" s="2">
        <f t="shared" ref="E1450" si="7206">SUM(D1444:D1450)/7</f>
        <v>5286.5714285714284</v>
      </c>
      <c r="F1450" s="2">
        <f t="shared" ref="F1450" si="7207">SUM(D1446:D1450)/5</f>
        <v>6412.6</v>
      </c>
      <c r="G1450" s="2">
        <f t="shared" ref="G1450" si="7208">N1450/(B1450/100000)</f>
        <v>10463.36463093462</v>
      </c>
      <c r="H1450">
        <f t="shared" si="7152"/>
        <v>665</v>
      </c>
      <c r="I1450">
        <f t="shared" si="7152"/>
        <v>661</v>
      </c>
      <c r="J1450" s="3">
        <f t="shared" ref="J1450" si="7209">E1450/(SUM(N1443:N1448)/7)*100</f>
        <v>0.46010607082395866</v>
      </c>
      <c r="K1450">
        <f t="shared" ref="K1450" si="7210">O1450-O1449</f>
        <v>22</v>
      </c>
      <c r="L1450" s="3">
        <f t="shared" ref="L1450" si="7211">SUM(K1444:K1450)/7</f>
        <v>30.571428571428573</v>
      </c>
      <c r="M1450" s="3">
        <f t="shared" ref="M1450" si="7212">O1450/(B1450/100000)</f>
        <v>152.2935298535466</v>
      </c>
      <c r="N1450">
        <v>1368265</v>
      </c>
      <c r="O1450">
        <v>19915</v>
      </c>
    </row>
    <row r="1451" spans="1:15" customFormat="1" x14ac:dyDescent="0.2">
      <c r="A1451" t="s">
        <v>10</v>
      </c>
      <c r="B1451">
        <v>13076721</v>
      </c>
      <c r="C1451" s="1">
        <f t="shared" si="7151"/>
        <v>44570</v>
      </c>
      <c r="D1451">
        <f t="shared" ref="D1451" si="7213">N1451-N1450</f>
        <v>5645</v>
      </c>
      <c r="E1451" s="2">
        <f t="shared" ref="E1451" si="7214">SUM(D1445:D1451)/7</f>
        <v>5820.4285714285716</v>
      </c>
      <c r="F1451" s="2">
        <f t="shared" ref="F1451" si="7215">SUM(D1447:D1451)/5</f>
        <v>6807</v>
      </c>
      <c r="G1451" s="2">
        <f t="shared" ref="G1451" si="7216">N1451/(B1451/100000)</f>
        <v>10506.532945070863</v>
      </c>
      <c r="H1451">
        <f t="shared" si="7152"/>
        <v>666</v>
      </c>
      <c r="I1451">
        <f t="shared" si="7152"/>
        <v>662</v>
      </c>
      <c r="J1451" s="3">
        <f t="shared" ref="J1451" si="7217">E1451/(SUM(N1444:N1449)/7)*100</f>
        <v>0.50469102647636654</v>
      </c>
      <c r="K1451">
        <f t="shared" ref="K1451" si="7218">O1451-O1450</f>
        <v>16</v>
      </c>
      <c r="L1451" s="3">
        <f t="shared" ref="L1451" si="7219">SUM(K1445:K1451)/7</f>
        <v>32.571428571428569</v>
      </c>
      <c r="M1451" s="3">
        <f t="shared" ref="M1451" si="7220">O1451/(B1451/100000)</f>
        <v>152.4158846854651</v>
      </c>
      <c r="N1451">
        <v>1373910</v>
      </c>
      <c r="O1451">
        <v>19931</v>
      </c>
    </row>
    <row r="1452" spans="1:15" customFormat="1" x14ac:dyDescent="0.2">
      <c r="A1452" t="s">
        <v>10</v>
      </c>
      <c r="B1452">
        <v>13076721</v>
      </c>
      <c r="C1452" s="1">
        <f t="shared" si="7151"/>
        <v>44571</v>
      </c>
      <c r="D1452">
        <f t="shared" ref="D1452" si="7221">N1452-N1451</f>
        <v>5876</v>
      </c>
      <c r="E1452" s="2">
        <f t="shared" ref="E1452" si="7222">SUM(D1446:D1452)/7</f>
        <v>6226.2857142857147</v>
      </c>
      <c r="F1452" s="2">
        <f t="shared" ref="F1452" si="7223">SUM(D1448:D1452)/5</f>
        <v>6503.6</v>
      </c>
      <c r="G1452" s="2">
        <f t="shared" ref="G1452" si="7224">N1452/(B1452/100000)</f>
        <v>10551.467757092929</v>
      </c>
      <c r="H1452">
        <f t="shared" si="7152"/>
        <v>667</v>
      </c>
      <c r="I1452">
        <f t="shared" si="7152"/>
        <v>663</v>
      </c>
      <c r="J1452" s="3">
        <f t="shared" ref="J1452" si="7225">E1452/(SUM(N1445:N1450)/7)*100</f>
        <v>0.53754595176738706</v>
      </c>
      <c r="K1452">
        <f t="shared" ref="K1452" si="7226">O1452-O1451</f>
        <v>10</v>
      </c>
      <c r="L1452" s="3">
        <f t="shared" ref="L1452" si="7227">SUM(K1446:K1452)/7</f>
        <v>32.428571428571431</v>
      </c>
      <c r="M1452" s="3">
        <f t="shared" ref="M1452" si="7228">O1452/(B1452/100000)</f>
        <v>152.49235645541415</v>
      </c>
      <c r="N1452">
        <v>1379786</v>
      </c>
      <c r="O1452">
        <v>19941</v>
      </c>
    </row>
    <row r="1453" spans="1:15" customFormat="1" x14ac:dyDescent="0.2">
      <c r="A1453" t="s">
        <v>10</v>
      </c>
      <c r="B1453">
        <v>13076721</v>
      </c>
      <c r="C1453" s="1">
        <f t="shared" si="7151"/>
        <v>44572</v>
      </c>
      <c r="D1453">
        <f t="shared" ref="D1453" si="7229">N1453-N1452</f>
        <v>6318</v>
      </c>
      <c r="E1453" s="2">
        <f t="shared" ref="E1453" si="7230">SUM(D1447:D1453)/7</f>
        <v>6604.1428571428569</v>
      </c>
      <c r="F1453" s="2">
        <f t="shared" ref="F1453" si="7231">SUM(D1449:D1453)/5</f>
        <v>6189.4</v>
      </c>
      <c r="G1453" s="2">
        <f t="shared" ref="G1453" si="7232">N1453/(B1453/100000)</f>
        <v>10599.782621346742</v>
      </c>
      <c r="H1453">
        <f t="shared" si="7152"/>
        <v>668</v>
      </c>
      <c r="I1453">
        <f t="shared" si="7152"/>
        <v>664</v>
      </c>
      <c r="J1453" s="3">
        <f t="shared" ref="J1453" si="7233">E1453/(SUM(N1446:N1451)/7)*100</f>
        <v>0.56752879383957067</v>
      </c>
      <c r="K1453">
        <f t="shared" ref="K1453" si="7234">O1453-O1452</f>
        <v>62</v>
      </c>
      <c r="L1453" s="3">
        <f t="shared" ref="L1453" si="7235">SUM(K1447:K1453)/7</f>
        <v>34.428571428571431</v>
      </c>
      <c r="M1453" s="3">
        <f t="shared" ref="M1453" si="7236">O1453/(B1453/100000)</f>
        <v>152.96648142909831</v>
      </c>
      <c r="N1453">
        <v>1386104</v>
      </c>
      <c r="O1453">
        <v>20003</v>
      </c>
    </row>
    <row r="1454" spans="1:15" customFormat="1" x14ac:dyDescent="0.2">
      <c r="A1454" t="s">
        <v>10</v>
      </c>
      <c r="B1454">
        <v>13076721</v>
      </c>
      <c r="C1454" s="1">
        <f t="shared" si="7151"/>
        <v>44573</v>
      </c>
      <c r="D1454">
        <f t="shared" ref="D1454" si="7237">N1454-N1453</f>
        <v>12562</v>
      </c>
      <c r="E1454" s="2">
        <f t="shared" ref="E1454" si="7238">SUM(D1448:D1454)/7</f>
        <v>7342.5714285714284</v>
      </c>
      <c r="F1454" s="2">
        <f t="shared" ref="F1454" si="7239">SUM(D1450:D1454)/5</f>
        <v>7495</v>
      </c>
      <c r="G1454" s="2">
        <f t="shared" ref="G1454" si="7240">N1454/(B1454/100000)</f>
        <v>10695.846458756747</v>
      </c>
      <c r="H1454">
        <f t="shared" si="7152"/>
        <v>669</v>
      </c>
      <c r="I1454">
        <f t="shared" si="7152"/>
        <v>665</v>
      </c>
      <c r="J1454" s="3">
        <f t="shared" ref="J1454" si="7241">E1454/(SUM(N1447:N1452)/7)*100</f>
        <v>0.62790930926433164</v>
      </c>
      <c r="K1454">
        <f t="shared" ref="K1454" si="7242">O1454-O1453</f>
        <v>51</v>
      </c>
      <c r="L1454" s="3">
        <f t="shared" ref="L1454" si="7243">SUM(K1448:K1454)/7</f>
        <v>32.285714285714285</v>
      </c>
      <c r="M1454" s="3">
        <f t="shared" ref="M1454" si="7244">O1454/(B1454/100000)</f>
        <v>153.3564874558385</v>
      </c>
      <c r="N1454">
        <v>1398666</v>
      </c>
      <c r="O1454">
        <v>20054</v>
      </c>
    </row>
    <row r="1455" spans="1:15" customFormat="1" x14ac:dyDescent="0.2">
      <c r="A1455" t="s">
        <v>10</v>
      </c>
      <c r="B1455">
        <v>13076721</v>
      </c>
      <c r="C1455" s="1">
        <f t="shared" si="7151"/>
        <v>44574</v>
      </c>
      <c r="D1455">
        <f t="shared" ref="D1455" si="7245">N1455-N1454</f>
        <v>14347</v>
      </c>
      <c r="E1455" s="2">
        <f t="shared" ref="E1455" si="7246">SUM(D1449:D1455)/7</f>
        <v>8265.1428571428569</v>
      </c>
      <c r="F1455" s="2">
        <f t="shared" ref="F1455" si="7247">SUM(D1451:D1455)/5</f>
        <v>8949.6</v>
      </c>
      <c r="G1455" s="2">
        <f t="shared" ref="G1455" si="7248">N1455/(B1455/100000)</f>
        <v>10805.560507102658</v>
      </c>
      <c r="H1455">
        <f t="shared" si="7152"/>
        <v>670</v>
      </c>
      <c r="I1455">
        <f t="shared" si="7152"/>
        <v>666</v>
      </c>
      <c r="J1455" s="3">
        <f t="shared" ref="J1455" si="7249">E1455/(SUM(N1448:N1453)/7)*100</f>
        <v>0.70346661822551948</v>
      </c>
      <c r="K1455">
        <f t="shared" ref="K1455" si="7250">O1455-O1454</f>
        <v>36</v>
      </c>
      <c r="L1455" s="3">
        <f t="shared" ref="L1455" si="7251">SUM(K1449:K1455)/7</f>
        <v>30.285714285714285</v>
      </c>
      <c r="M1455" s="3">
        <f t="shared" ref="M1455" si="7252">O1455/(B1455/100000)</f>
        <v>153.63178582765511</v>
      </c>
      <c r="N1455">
        <v>1413013</v>
      </c>
      <c r="O1455">
        <v>20090</v>
      </c>
    </row>
    <row r="1456" spans="1:15" customFormat="1" x14ac:dyDescent="0.2">
      <c r="A1456" t="s">
        <v>10</v>
      </c>
      <c r="B1456">
        <v>13076721</v>
      </c>
      <c r="C1456" s="1">
        <f t="shared" si="7151"/>
        <v>44575</v>
      </c>
      <c r="D1456">
        <f t="shared" ref="D1456" si="7253">N1456-N1455</f>
        <v>13142</v>
      </c>
      <c r="E1456" s="2">
        <f t="shared" ref="E1456" si="7254">SUM(D1450:D1456)/7</f>
        <v>9280.5714285714294</v>
      </c>
      <c r="F1456" s="2">
        <f t="shared" ref="F1456" si="7255">SUM(D1452:D1456)/5</f>
        <v>10449</v>
      </c>
      <c r="G1456" s="2">
        <f t="shared" ref="G1456" si="7256">N1456/(B1456/100000)</f>
        <v>10906.05970716971</v>
      </c>
      <c r="H1456">
        <f t="shared" si="7152"/>
        <v>671</v>
      </c>
      <c r="I1456">
        <f t="shared" si="7152"/>
        <v>667</v>
      </c>
      <c r="J1456" s="3">
        <f t="shared" ref="J1456" si="7257">E1456/(SUM(N1449:N1454)/7)*100</f>
        <v>0.78573552096887234</v>
      </c>
      <c r="K1456">
        <f t="shared" ref="K1456" si="7258">O1456-O1455</f>
        <v>43</v>
      </c>
      <c r="L1456" s="3">
        <f t="shared" ref="L1456" si="7259">SUM(K1450:K1456)/7</f>
        <v>34.285714285714285</v>
      </c>
      <c r="M1456" s="3">
        <f t="shared" ref="M1456" si="7260">O1456/(B1456/100000)</f>
        <v>153.96061443843604</v>
      </c>
      <c r="N1456">
        <v>1426155</v>
      </c>
      <c r="O1456">
        <v>20133</v>
      </c>
    </row>
    <row r="1457" spans="1:15" customFormat="1" x14ac:dyDescent="0.2">
      <c r="A1457" t="s">
        <v>10</v>
      </c>
      <c r="B1457">
        <v>13076721</v>
      </c>
      <c r="C1457" s="1">
        <f t="shared" si="7151"/>
        <v>44576</v>
      </c>
      <c r="D1457">
        <f t="shared" ref="D1457" si="7261">N1457-N1456</f>
        <v>10353</v>
      </c>
      <c r="E1457" s="2">
        <f t="shared" ref="E1457" si="7262">SUM(D1451:D1457)/7</f>
        <v>9749</v>
      </c>
      <c r="F1457" s="2">
        <f t="shared" ref="F1457" si="7263">SUM(D1453:D1457)/5</f>
        <v>11344.4</v>
      </c>
      <c r="G1457" s="2">
        <f t="shared" ref="G1457" si="7264">N1457/(B1457/100000)</f>
        <v>10985.230930597969</v>
      </c>
      <c r="H1457">
        <f t="shared" si="7152"/>
        <v>672</v>
      </c>
      <c r="I1457">
        <f t="shared" si="7152"/>
        <v>668</v>
      </c>
      <c r="J1457" s="3">
        <f t="shared" ref="J1457" si="7265">E1457/(SUM(N1450:N1455)/7)*100</f>
        <v>0.82025360395704494</v>
      </c>
      <c r="K1457">
        <v>33</v>
      </c>
      <c r="L1457" s="3">
        <f t="shared" ref="L1457" si="7266">SUM(K1451:K1457)/7</f>
        <v>35.857142857142854</v>
      </c>
      <c r="M1457" s="3">
        <f t="shared" ref="M1457" si="7267">O1457/(B1457/100000)</f>
        <v>154.21297127926795</v>
      </c>
      <c r="N1457">
        <f>N1458-10198</f>
        <v>1436508</v>
      </c>
      <c r="O1457">
        <v>20166</v>
      </c>
    </row>
    <row r="1458" spans="1:15" customFormat="1" x14ac:dyDescent="0.2">
      <c r="A1458" t="s">
        <v>10</v>
      </c>
      <c r="B1458">
        <v>13076721</v>
      </c>
      <c r="C1458" s="1">
        <f t="shared" si="7151"/>
        <v>44577</v>
      </c>
      <c r="D1458">
        <v>10198</v>
      </c>
      <c r="E1458" s="2">
        <f t="shared" ref="E1458" si="7268">SUM(D1452:D1458)/7</f>
        <v>10399.428571428571</v>
      </c>
      <c r="F1458" s="2">
        <f t="shared" ref="F1458" si="7269">SUM(D1454:D1458)/5</f>
        <v>12120.4</v>
      </c>
      <c r="G1458" s="2">
        <f t="shared" ref="G1458" si="7270">N1458/(B1458/100000)</f>
        <v>11063.216841592017</v>
      </c>
      <c r="H1458">
        <f t="shared" si="7152"/>
        <v>673</v>
      </c>
      <c r="I1458">
        <f t="shared" si="7152"/>
        <v>669</v>
      </c>
      <c r="J1458" s="3">
        <f t="shared" ref="J1458" si="7271">E1458/(SUM(N1451:N1456)/7)*100</f>
        <v>0.86893268433545801</v>
      </c>
      <c r="K1458">
        <v>4</v>
      </c>
      <c r="L1458" s="3">
        <f t="shared" ref="L1458" si="7272">SUM(K1452:K1458)/7</f>
        <v>34.142857142857146</v>
      </c>
      <c r="M1458" s="3">
        <f t="shared" ref="M1458" si="7273">O1458/(B1458/100000)</f>
        <v>154.24355998724755</v>
      </c>
      <c r="N1458">
        <v>1446706</v>
      </c>
      <c r="O1458">
        <v>20170</v>
      </c>
    </row>
    <row r="1459" spans="1:15" customFormat="1" x14ac:dyDescent="0.2">
      <c r="A1459" t="s">
        <v>10</v>
      </c>
      <c r="B1459">
        <v>13076721</v>
      </c>
      <c r="C1459" s="1">
        <f t="shared" si="7151"/>
        <v>44578</v>
      </c>
      <c r="D1459">
        <f t="shared" ref="D1459" si="7274">N1459-N1458</f>
        <v>8205</v>
      </c>
      <c r="E1459" s="2">
        <f t="shared" ref="E1459" si="7275">SUM(D1453:D1459)/7</f>
        <v>10732.142857142857</v>
      </c>
      <c r="F1459" s="2">
        <f t="shared" ref="F1459" si="7276">SUM(D1455:D1459)/5</f>
        <v>11249</v>
      </c>
      <c r="G1459" s="2">
        <f t="shared" ref="G1459" si="7277">N1459/(B1459/100000)</f>
        <v>11125.961928835217</v>
      </c>
      <c r="H1459">
        <f t="shared" si="7152"/>
        <v>674</v>
      </c>
      <c r="I1459">
        <f t="shared" si="7152"/>
        <v>670</v>
      </c>
      <c r="J1459" s="3">
        <f t="shared" ref="J1459" si="7278">E1459/(SUM(N1452:N1457)/7)*100</f>
        <v>0.89008216835745735</v>
      </c>
      <c r="K1459">
        <f t="shared" ref="K1459" si="7279">O1459-O1458</f>
        <v>7</v>
      </c>
      <c r="L1459" s="3">
        <f t="shared" ref="L1459" si="7280">SUM(K1453:K1459)/7</f>
        <v>33.714285714285715</v>
      </c>
      <c r="M1459" s="3">
        <f t="shared" ref="M1459" si="7281">O1459/(B1459/100000)</f>
        <v>154.29709022621191</v>
      </c>
      <c r="N1459">
        <v>1454911</v>
      </c>
      <c r="O1459">
        <v>20177</v>
      </c>
    </row>
    <row r="1460" spans="1:15" customFormat="1" x14ac:dyDescent="0.2">
      <c r="A1460" t="s">
        <v>10</v>
      </c>
      <c r="B1460">
        <v>13076721</v>
      </c>
      <c r="C1460" s="1">
        <f t="shared" si="7151"/>
        <v>44579</v>
      </c>
      <c r="D1460">
        <f t="shared" ref="D1460" si="7282">N1460-N1459</f>
        <v>10727</v>
      </c>
      <c r="E1460" s="2">
        <f t="shared" ref="E1460" si="7283">SUM(D1454:D1460)/7</f>
        <v>11362</v>
      </c>
      <c r="F1460" s="2">
        <f t="shared" ref="F1460" si="7284">SUM(D1456:D1460)/5</f>
        <v>10525</v>
      </c>
      <c r="G1460" s="2">
        <f t="shared" ref="G1460" si="7285">N1460/(B1460/100000)</f>
        <v>11207.993196459571</v>
      </c>
      <c r="H1460">
        <f t="shared" si="7152"/>
        <v>675</v>
      </c>
      <c r="I1460">
        <f t="shared" si="7152"/>
        <v>671</v>
      </c>
      <c r="J1460" s="3">
        <f t="shared" ref="J1460" si="7286">E1460/(SUM(N1453:N1458)/7)*100</f>
        <v>0.93490747549826314</v>
      </c>
      <c r="K1460">
        <f t="shared" ref="K1460" si="7287">O1460-O1459</f>
        <v>13</v>
      </c>
      <c r="L1460" s="3">
        <f t="shared" ref="L1460" si="7288">SUM(K1454:K1460)/7</f>
        <v>26.714285714285715</v>
      </c>
      <c r="M1460" s="3">
        <f t="shared" ref="M1460" si="7289">O1460/(B1460/100000)</f>
        <v>154.39650352714568</v>
      </c>
      <c r="N1460">
        <v>1465638</v>
      </c>
      <c r="O1460">
        <v>20190</v>
      </c>
    </row>
    <row r="1461" spans="1:15" customFormat="1" x14ac:dyDescent="0.2">
      <c r="A1461" t="s">
        <v>10</v>
      </c>
      <c r="B1461">
        <v>13076721</v>
      </c>
      <c r="C1461" s="1">
        <f t="shared" si="7151"/>
        <v>44580</v>
      </c>
      <c r="D1461">
        <f t="shared" ref="D1461" si="7290">N1461-N1460</f>
        <v>17639</v>
      </c>
      <c r="E1461" s="2">
        <f t="shared" ref="E1461" si="7291">SUM(D1455:D1461)/7</f>
        <v>12087.285714285714</v>
      </c>
      <c r="F1461" s="2">
        <f t="shared" ref="F1461" si="7292">SUM(D1457:D1461)/5</f>
        <v>11424.4</v>
      </c>
      <c r="G1461" s="2">
        <f t="shared" ref="G1461" si="7293">N1461/(B1461/100000)</f>
        <v>11342.881751472712</v>
      </c>
      <c r="H1461">
        <f t="shared" si="7152"/>
        <v>676</v>
      </c>
      <c r="I1461">
        <f t="shared" si="7152"/>
        <v>672</v>
      </c>
      <c r="J1461" s="3">
        <f t="shared" ref="J1461" si="7294">E1461/(SUM(N1454:N1459)/7)*100</f>
        <v>0.98660686227627725</v>
      </c>
      <c r="K1461">
        <f t="shared" ref="K1461" si="7295">O1461-O1460</f>
        <v>24</v>
      </c>
      <c r="L1461" s="3">
        <f t="shared" ref="L1461" si="7296">SUM(K1455:K1461)/7</f>
        <v>22.857142857142858</v>
      </c>
      <c r="M1461" s="3">
        <f t="shared" ref="M1461" si="7297">O1461/(B1461/100000)</f>
        <v>154.58003577502342</v>
      </c>
      <c r="N1461">
        <v>1483277</v>
      </c>
      <c r="O1461">
        <v>20214</v>
      </c>
    </row>
    <row r="1462" spans="1:15" customFormat="1" x14ac:dyDescent="0.2">
      <c r="A1462" t="s">
        <v>10</v>
      </c>
      <c r="B1462">
        <v>13076721</v>
      </c>
      <c r="C1462" s="1">
        <f t="shared" si="7151"/>
        <v>44581</v>
      </c>
      <c r="D1462">
        <f t="shared" ref="D1462" si="7298">N1462-N1461</f>
        <v>21778</v>
      </c>
      <c r="E1462" s="2">
        <f t="shared" ref="E1462" si="7299">SUM(D1456:D1462)/7</f>
        <v>13148.857142857143</v>
      </c>
      <c r="F1462" s="2">
        <f t="shared" ref="F1462" si="7300">SUM(D1458:D1462)/5</f>
        <v>13709.4</v>
      </c>
      <c r="G1462" s="2">
        <f t="shared" ref="G1462" si="7301">N1462/(B1462/100000)</f>
        <v>11509.421972067768</v>
      </c>
      <c r="H1462">
        <f t="shared" si="7152"/>
        <v>677</v>
      </c>
      <c r="I1462">
        <f t="shared" si="7152"/>
        <v>673</v>
      </c>
      <c r="J1462" s="3">
        <f t="shared" ref="J1462" si="7302">E1462/(SUM(N1455:N1460)/7)*100</f>
        <v>1.0649396599371208</v>
      </c>
      <c r="K1462">
        <f t="shared" ref="K1462" si="7303">O1462-O1461</f>
        <v>22</v>
      </c>
      <c r="L1462" s="3">
        <f t="shared" ref="L1462" si="7304">SUM(K1456:K1462)/7</f>
        <v>20.857142857142858</v>
      </c>
      <c r="M1462" s="3">
        <f t="shared" ref="M1462" si="7305">O1462/(B1462/100000)</f>
        <v>154.74827366891134</v>
      </c>
      <c r="N1462">
        <v>1505055</v>
      </c>
      <c r="O1462">
        <v>20236</v>
      </c>
    </row>
    <row r="1463" spans="1:15" customFormat="1" x14ac:dyDescent="0.2">
      <c r="A1463" t="s">
        <v>10</v>
      </c>
      <c r="B1463">
        <v>13076721</v>
      </c>
      <c r="C1463" s="1">
        <f t="shared" si="7151"/>
        <v>44582</v>
      </c>
      <c r="D1463">
        <f t="shared" ref="D1463" si="7306">N1463-N1462</f>
        <v>25022</v>
      </c>
      <c r="E1463" s="2">
        <f t="shared" ref="E1463" si="7307">SUM(D1457:D1463)/7</f>
        <v>14846</v>
      </c>
      <c r="F1463" s="2">
        <f t="shared" ref="F1463" si="7308">SUM(D1459:D1463)/5</f>
        <v>16674.2</v>
      </c>
      <c r="G1463" s="2">
        <f t="shared" ref="G1463" si="7309">N1463/(B1463/100000)</f>
        <v>11700.769634834298</v>
      </c>
      <c r="H1463">
        <f t="shared" si="7152"/>
        <v>678</v>
      </c>
      <c r="I1463">
        <f t="shared" si="7152"/>
        <v>674</v>
      </c>
      <c r="J1463" s="3">
        <f t="shared" ref="J1463" si="7310">E1463/(SUM(N1456:N1461)/7)*100</f>
        <v>1.1926968236106272</v>
      </c>
      <c r="K1463">
        <f t="shared" ref="K1463" si="7311">O1463-O1462</f>
        <v>30</v>
      </c>
      <c r="L1463" s="3">
        <f t="shared" ref="L1463" si="7312">SUM(K1457:K1463)/7</f>
        <v>19</v>
      </c>
      <c r="M1463" s="3">
        <f t="shared" ref="M1463" si="7313">O1463/(B1463/100000)</f>
        <v>154.97768897875849</v>
      </c>
      <c r="N1463">
        <v>1530077</v>
      </c>
      <c r="O1463">
        <v>20266</v>
      </c>
    </row>
    <row r="1464" spans="1:15" customFormat="1" x14ac:dyDescent="0.2">
      <c r="A1464" t="s">
        <v>10</v>
      </c>
      <c r="B1464">
        <v>13076721</v>
      </c>
      <c r="C1464" s="1">
        <f t="shared" si="7151"/>
        <v>44583</v>
      </c>
      <c r="D1464">
        <f t="shared" ref="D1464" si="7314">N1464-N1463</f>
        <v>20509</v>
      </c>
      <c r="E1464" s="2">
        <f t="shared" ref="E1464" si="7315">SUM(D1458:D1464)/7</f>
        <v>16296.857142857143</v>
      </c>
      <c r="F1464" s="2">
        <f t="shared" ref="F1464" si="7316">SUM(D1460:D1464)/5</f>
        <v>19135</v>
      </c>
      <c r="G1464" s="2">
        <f t="shared" ref="G1464" si="7317">N1464/(B1464/100000)</f>
        <v>11857.605587822818</v>
      </c>
      <c r="H1464">
        <f t="shared" si="7152"/>
        <v>679</v>
      </c>
      <c r="I1464">
        <f t="shared" si="7152"/>
        <v>675</v>
      </c>
      <c r="J1464" s="3">
        <f t="shared" ref="J1464" si="7318">E1464/(SUM(N1457:N1462)/7)*100</f>
        <v>1.2975064532400982</v>
      </c>
      <c r="K1464">
        <f t="shared" ref="K1464" si="7319">O1464-O1463</f>
        <v>32</v>
      </c>
      <c r="L1464" s="3">
        <f t="shared" ref="L1464" si="7320">SUM(K1458:K1464)/7</f>
        <v>18.857142857142858</v>
      </c>
      <c r="M1464" s="3">
        <f t="shared" ref="M1464" si="7321">O1464/(B1464/100000)</f>
        <v>155.22239864259549</v>
      </c>
      <c r="N1464">
        <v>1550586</v>
      </c>
      <c r="O1464">
        <v>20298</v>
      </c>
    </row>
    <row r="1465" spans="1:15" customFormat="1" x14ac:dyDescent="0.2">
      <c r="A1465" t="s">
        <v>10</v>
      </c>
      <c r="B1465">
        <v>13076721</v>
      </c>
      <c r="C1465" s="1">
        <f t="shared" si="7151"/>
        <v>44584</v>
      </c>
      <c r="D1465">
        <f t="shared" ref="D1465" si="7322">N1465-N1464</f>
        <v>15926</v>
      </c>
      <c r="E1465" s="2">
        <f t="shared" ref="E1465" si="7323">SUM(D1459:D1465)/7</f>
        <v>17115.142857142859</v>
      </c>
      <c r="F1465" s="2">
        <f t="shared" ref="F1465" si="7324">SUM(D1461:D1465)/5</f>
        <v>20174.8</v>
      </c>
      <c r="G1465" s="2">
        <f t="shared" ref="G1465" si="7325">N1465/(B1465/100000)</f>
        <v>11979.394528643686</v>
      </c>
      <c r="H1465">
        <f t="shared" si="7152"/>
        <v>680</v>
      </c>
      <c r="I1465">
        <f t="shared" si="7152"/>
        <v>676</v>
      </c>
      <c r="J1465" s="3">
        <f t="shared" ref="J1465" si="7326">E1465/(SUM(N1458:N1463)/7)*100</f>
        <v>1.3483066656583009</v>
      </c>
      <c r="K1465">
        <f t="shared" ref="K1465" si="7327">O1465-O1464</f>
        <v>10</v>
      </c>
      <c r="L1465" s="3">
        <f t="shared" ref="L1465" si="7328">SUM(K1459:K1465)/7</f>
        <v>19.714285714285715</v>
      </c>
      <c r="M1465" s="3">
        <f t="shared" ref="M1465" si="7329">O1465/(B1465/100000)</f>
        <v>155.29887041254455</v>
      </c>
      <c r="N1465">
        <v>1566512</v>
      </c>
      <c r="O1465">
        <v>20308</v>
      </c>
    </row>
    <row r="1466" spans="1:15" customFormat="1" x14ac:dyDescent="0.2">
      <c r="A1466" t="s">
        <v>10</v>
      </c>
      <c r="B1466">
        <v>13076721</v>
      </c>
      <c r="C1466" s="1">
        <f t="shared" si="7151"/>
        <v>44585</v>
      </c>
      <c r="D1466">
        <f t="shared" ref="D1466" si="7330">N1466-N1465</f>
        <v>14848</v>
      </c>
      <c r="E1466" s="2">
        <f t="shared" ref="E1466" si="7331">SUM(D1460:D1466)/7</f>
        <v>18064.142857142859</v>
      </c>
      <c r="F1466" s="2">
        <f t="shared" ref="F1466" si="7332">SUM(D1462:D1466)/5</f>
        <v>19616.599999999999</v>
      </c>
      <c r="G1466" s="2">
        <f t="shared" ref="G1466" si="7333">N1466/(B1466/100000)</f>
        <v>12092.939812664046</v>
      </c>
      <c r="H1466">
        <f t="shared" si="7152"/>
        <v>681</v>
      </c>
      <c r="I1466">
        <f t="shared" si="7152"/>
        <v>677</v>
      </c>
      <c r="J1466" s="3">
        <f t="shared" ref="J1466" si="7334">E1466/(SUM(N1459:N1464)/7)*100</f>
        <v>1.4066230723160154</v>
      </c>
      <c r="K1466">
        <f t="shared" ref="K1466" si="7335">O1466-O1465</f>
        <v>5</v>
      </c>
      <c r="L1466" s="3">
        <f t="shared" ref="L1466" si="7336">SUM(K1460:K1466)/7</f>
        <v>19.428571428571427</v>
      </c>
      <c r="M1466" s="3">
        <f t="shared" ref="M1466" si="7337">O1466/(B1466/100000)</f>
        <v>155.33710629751909</v>
      </c>
      <c r="N1466">
        <v>1581360</v>
      </c>
      <c r="O1466">
        <v>20313</v>
      </c>
    </row>
    <row r="1467" spans="1:15" customFormat="1" x14ac:dyDescent="0.2">
      <c r="A1467" t="s">
        <v>10</v>
      </c>
      <c r="B1467">
        <v>13076721</v>
      </c>
      <c r="C1467" s="1">
        <f t="shared" si="7151"/>
        <v>44586</v>
      </c>
      <c r="D1467">
        <f t="shared" ref="D1467" si="7338">N1467-N1466</f>
        <v>20682</v>
      </c>
      <c r="E1467" s="2">
        <f t="shared" ref="E1467" si="7339">SUM(D1461:D1467)/7</f>
        <v>19486.285714285714</v>
      </c>
      <c r="F1467" s="2">
        <f t="shared" ref="F1467" si="7340">SUM(D1463:D1467)/5</f>
        <v>19397.400000000001</v>
      </c>
      <c r="G1467" s="2">
        <f t="shared" ref="G1467" si="7341">N1467/(B1467/100000)</f>
        <v>12251.098727272685</v>
      </c>
      <c r="H1467">
        <f t="shared" si="7152"/>
        <v>682</v>
      </c>
      <c r="I1467">
        <f t="shared" si="7152"/>
        <v>678</v>
      </c>
      <c r="J1467" s="3">
        <f t="shared" ref="J1467" si="7342">E1467/(SUM(N1460:N1465)/7)*100</f>
        <v>1.4987564751468083</v>
      </c>
      <c r="K1467">
        <f t="shared" ref="K1467" si="7343">O1467-O1466</f>
        <v>28</v>
      </c>
      <c r="L1467" s="3">
        <f t="shared" ref="L1467" si="7344">SUM(K1461:K1467)/7</f>
        <v>21.571428571428573</v>
      </c>
      <c r="M1467" s="3">
        <f t="shared" ref="M1467" si="7345">O1467/(B1467/100000)</f>
        <v>155.55122725337642</v>
      </c>
      <c r="N1467">
        <v>1602042</v>
      </c>
      <c r="O1467">
        <v>20341</v>
      </c>
    </row>
    <row r="1468" spans="1:15" customFormat="1" x14ac:dyDescent="0.2">
      <c r="A1468" t="s">
        <v>10</v>
      </c>
      <c r="B1468">
        <v>13076721</v>
      </c>
      <c r="C1468" s="1">
        <f t="shared" si="7151"/>
        <v>44587</v>
      </c>
      <c r="D1468">
        <f t="shared" ref="D1468" si="7346">N1468-N1467</f>
        <v>31798</v>
      </c>
      <c r="E1468" s="2">
        <f t="shared" ref="E1468" si="7347">SUM(D1462:D1468)/7</f>
        <v>21509</v>
      </c>
      <c r="F1468" s="2">
        <f t="shared" ref="F1468" si="7348">SUM(D1464:D1468)/5</f>
        <v>20752.599999999999</v>
      </c>
      <c r="G1468" s="2">
        <f t="shared" ref="G1468" si="7349">N1468/(B1468/100000)</f>
        <v>12494.263661356696</v>
      </c>
      <c r="H1468">
        <f t="shared" si="7152"/>
        <v>683</v>
      </c>
      <c r="I1468">
        <f t="shared" si="7152"/>
        <v>679</v>
      </c>
      <c r="J1468" s="3">
        <f t="shared" ref="J1468" si="7350">E1468/(SUM(N1461:N1466)/7)*100</f>
        <v>1.6335594296847291</v>
      </c>
      <c r="K1468">
        <f t="shared" ref="K1468" si="7351">O1468-O1467</f>
        <v>21</v>
      </c>
      <c r="L1468" s="3">
        <f t="shared" ref="L1468" si="7352">SUM(K1462:K1468)/7</f>
        <v>21.142857142857142</v>
      </c>
      <c r="M1468" s="3">
        <f t="shared" ref="M1468" si="7353">O1468/(B1468/100000)</f>
        <v>155.71181797026946</v>
      </c>
      <c r="N1468">
        <v>1633840</v>
      </c>
      <c r="O1468">
        <v>20362</v>
      </c>
    </row>
    <row r="1469" spans="1:15" customFormat="1" x14ac:dyDescent="0.2">
      <c r="A1469" t="s">
        <v>10</v>
      </c>
      <c r="B1469">
        <v>13076721</v>
      </c>
      <c r="C1469" s="1">
        <f t="shared" si="7151"/>
        <v>44588</v>
      </c>
      <c r="D1469">
        <f t="shared" ref="D1469" si="7354">N1469-N1468</f>
        <v>34197</v>
      </c>
      <c r="E1469" s="2">
        <f t="shared" ref="E1469" si="7355">SUM(D1463:D1469)/7</f>
        <v>23283.142857142859</v>
      </c>
      <c r="F1469" s="2">
        <f t="shared" ref="F1469" si="7356">SUM(D1465:D1469)/5</f>
        <v>23490.2</v>
      </c>
      <c r="G1469" s="2">
        <f t="shared" ref="G1469" si="7357">N1469/(B1469/100000)</f>
        <v>12755.774173051484</v>
      </c>
      <c r="H1469">
        <f t="shared" si="7152"/>
        <v>684</v>
      </c>
      <c r="I1469">
        <f t="shared" si="7152"/>
        <v>680</v>
      </c>
      <c r="J1469" s="3">
        <f t="shared" ref="J1469" si="7358">E1469/(SUM(N1462:N1467)/7)*100</f>
        <v>1.745805747270244</v>
      </c>
      <c r="K1469">
        <f t="shared" ref="K1469" si="7359">O1469-O1468</f>
        <v>29</v>
      </c>
      <c r="L1469" s="3">
        <f t="shared" ref="L1469" si="7360">SUM(K1463:K1469)/7</f>
        <v>22.142857142857142</v>
      </c>
      <c r="M1469" s="3">
        <f t="shared" ref="M1469" si="7361">O1469/(B1469/100000)</f>
        <v>155.93358610312171</v>
      </c>
      <c r="N1469">
        <v>1668037</v>
      </c>
      <c r="O1469">
        <v>20391</v>
      </c>
    </row>
    <row r="1470" spans="1:15" customFormat="1" x14ac:dyDescent="0.2">
      <c r="A1470" t="s">
        <v>10</v>
      </c>
      <c r="B1470">
        <v>13076721</v>
      </c>
      <c r="C1470" s="1">
        <f t="shared" si="7151"/>
        <v>44589</v>
      </c>
      <c r="D1470">
        <f t="shared" ref="D1470" si="7362">N1470-N1469</f>
        <v>31799</v>
      </c>
      <c r="E1470" s="2">
        <f t="shared" ref="E1470" si="7363">SUM(D1464:D1470)/7</f>
        <v>24251.285714285714</v>
      </c>
      <c r="F1470" s="2">
        <f t="shared" ref="F1470" si="7364">SUM(D1466:D1470)/5</f>
        <v>26664.799999999999</v>
      </c>
      <c r="G1470" s="2">
        <f t="shared" ref="G1470" si="7365">N1470/(B1470/100000)</f>
        <v>12998.946754312492</v>
      </c>
      <c r="H1470">
        <f t="shared" si="7152"/>
        <v>685</v>
      </c>
      <c r="I1470">
        <f t="shared" si="7152"/>
        <v>681</v>
      </c>
      <c r="J1470" s="3">
        <f t="shared" ref="J1470" si="7366">E1470/(SUM(N1463:N1468)/7)*100</f>
        <v>1.7936551189576706</v>
      </c>
      <c r="K1470">
        <f t="shared" ref="K1470" si="7367">O1470-O1469</f>
        <v>19</v>
      </c>
      <c r="L1470" s="3">
        <f t="shared" ref="L1470" si="7368">SUM(K1464:K1470)/7</f>
        <v>20.571428571428573</v>
      </c>
      <c r="M1470" s="3">
        <f t="shared" ref="M1470" si="7369">O1470/(B1470/100000)</f>
        <v>156.07888246602494</v>
      </c>
      <c r="N1470">
        <v>1699836</v>
      </c>
      <c r="O1470">
        <v>20410</v>
      </c>
    </row>
    <row r="1471" spans="1:15" customFormat="1" x14ac:dyDescent="0.2">
      <c r="A1471" t="s">
        <v>10</v>
      </c>
      <c r="B1471">
        <v>13076721</v>
      </c>
      <c r="C1471" s="1">
        <f t="shared" si="7151"/>
        <v>44590</v>
      </c>
      <c r="D1471">
        <f t="shared" ref="D1471" si="7370">N1471-N1470</f>
        <v>32525</v>
      </c>
      <c r="E1471" s="2">
        <f t="shared" ref="E1471" si="7371">SUM(D1465:D1471)/7</f>
        <v>25967.857142857141</v>
      </c>
      <c r="F1471" s="2">
        <f t="shared" ref="F1471" si="7372">SUM(D1467:D1471)/5</f>
        <v>30200.2</v>
      </c>
      <c r="G1471" s="2">
        <f t="shared" ref="G1471" si="7373">N1471/(B1471/100000)</f>
        <v>13247.671186071799</v>
      </c>
      <c r="H1471">
        <f t="shared" si="7152"/>
        <v>686</v>
      </c>
      <c r="I1471">
        <f t="shared" si="7152"/>
        <v>682</v>
      </c>
      <c r="J1471" s="3">
        <f t="shared" ref="J1471" si="7374">E1471/(SUM(N1464:N1469)/7)*100</f>
        <v>1.8930208634799484</v>
      </c>
      <c r="K1471">
        <f t="shared" ref="K1471" si="7375">O1471-O1470</f>
        <v>19</v>
      </c>
      <c r="L1471" s="3">
        <f t="shared" ref="L1471" si="7376">SUM(K1465:K1471)/7</f>
        <v>18.714285714285715</v>
      </c>
      <c r="M1471" s="3">
        <f t="shared" ref="M1471" si="7377">O1471/(B1471/100000)</f>
        <v>156.22417882892813</v>
      </c>
      <c r="N1471">
        <v>1732361</v>
      </c>
      <c r="O1471">
        <v>20429</v>
      </c>
    </row>
    <row r="1472" spans="1:15" customFormat="1" x14ac:dyDescent="0.2">
      <c r="A1472" t="s">
        <v>10</v>
      </c>
      <c r="B1472">
        <v>13076721</v>
      </c>
      <c r="C1472" s="1">
        <f t="shared" si="7151"/>
        <v>44591</v>
      </c>
      <c r="D1472">
        <f t="shared" ref="D1472" si="7378">N1472-N1471</f>
        <v>24474</v>
      </c>
      <c r="E1472" s="2">
        <f t="shared" ref="E1472" si="7379">SUM(D1466:D1472)/7</f>
        <v>27189</v>
      </c>
      <c r="F1472" s="2">
        <f t="shared" ref="F1472" si="7380">SUM(D1468:D1472)/5</f>
        <v>30958.6</v>
      </c>
      <c r="G1472" s="2">
        <f t="shared" ref="G1472" si="7381">N1472/(B1472/100000)</f>
        <v>13434.828195845121</v>
      </c>
      <c r="H1472">
        <f t="shared" si="7152"/>
        <v>687</v>
      </c>
      <c r="I1472">
        <f t="shared" si="7152"/>
        <v>683</v>
      </c>
      <c r="J1472" s="3">
        <f t="shared" ref="J1472" si="7382">E1472/(SUM(N1465:N1470)/7)*100</f>
        <v>1.9517050847002251</v>
      </c>
      <c r="K1472">
        <f t="shared" ref="K1472" si="7383">O1472-O1471</f>
        <v>5</v>
      </c>
      <c r="L1472" s="3">
        <f t="shared" ref="L1472" si="7384">SUM(K1466:K1472)/7</f>
        <v>18</v>
      </c>
      <c r="M1472" s="3">
        <f t="shared" ref="M1472" si="7385">O1472/(B1472/100000)</f>
        <v>156.26241471390267</v>
      </c>
      <c r="N1472">
        <v>1756835</v>
      </c>
      <c r="O1472">
        <v>20434</v>
      </c>
    </row>
    <row r="1473" spans="1:15" customFormat="1" x14ac:dyDescent="0.2">
      <c r="A1473" t="s">
        <v>10</v>
      </c>
      <c r="B1473">
        <v>13076721</v>
      </c>
      <c r="C1473" s="1">
        <f t="shared" si="7151"/>
        <v>44592</v>
      </c>
      <c r="D1473">
        <f t="shared" ref="D1473" si="7386">N1473-N1472</f>
        <v>18605</v>
      </c>
      <c r="E1473" s="2">
        <f t="shared" ref="E1473" si="7387">SUM(D1467:D1473)/7</f>
        <v>27725.714285714286</v>
      </c>
      <c r="F1473" s="2">
        <f t="shared" ref="F1473" si="7388">SUM(D1469:D1473)/5</f>
        <v>28320</v>
      </c>
      <c r="G1473" s="2">
        <f t="shared" ref="G1473" si="7389">N1473/(B1473/100000)</f>
        <v>13577.103923835341</v>
      </c>
      <c r="H1473">
        <f t="shared" si="7152"/>
        <v>688</v>
      </c>
      <c r="I1473">
        <f t="shared" si="7152"/>
        <v>684</v>
      </c>
      <c r="J1473" s="3">
        <f t="shared" ref="J1473" si="7390">E1473/(SUM(N1466:N1471)/7)*100</f>
        <v>1.9569495303038797</v>
      </c>
      <c r="K1473">
        <f t="shared" ref="K1473" si="7391">O1473-O1472</f>
        <v>7</v>
      </c>
      <c r="L1473" s="3">
        <f t="shared" ref="L1473" si="7392">SUM(K1467:K1473)/7</f>
        <v>18.285714285714285</v>
      </c>
      <c r="M1473" s="3">
        <f t="shared" ref="M1473" si="7393">O1473/(B1473/100000)</f>
        <v>156.315944952867</v>
      </c>
      <c r="N1473">
        <v>1775440</v>
      </c>
      <c r="O1473">
        <v>20441</v>
      </c>
    </row>
    <row r="1474" spans="1:15" customFormat="1" x14ac:dyDescent="0.2">
      <c r="A1474" t="s">
        <v>10</v>
      </c>
      <c r="B1474">
        <v>13076721</v>
      </c>
      <c r="C1474" s="1">
        <f t="shared" si="7151"/>
        <v>44593</v>
      </c>
      <c r="D1474">
        <f t="shared" ref="D1474" si="7394">N1474-N1473</f>
        <v>26101</v>
      </c>
      <c r="E1474" s="2">
        <f t="shared" ref="E1474" si="7395">SUM(D1468:D1474)/7</f>
        <v>28499.857142857141</v>
      </c>
      <c r="F1474" s="2">
        <f t="shared" ref="F1474" si="7396">SUM(D1470:D1474)/5</f>
        <v>26700.799999999999</v>
      </c>
      <c r="G1474" s="2">
        <f t="shared" ref="G1474" si="7397">N1474/(B1474/100000)</f>
        <v>13776.702890579374</v>
      </c>
      <c r="H1474">
        <f t="shared" si="7152"/>
        <v>689</v>
      </c>
      <c r="I1474">
        <f t="shared" si="7152"/>
        <v>685</v>
      </c>
      <c r="J1474" s="3">
        <f t="shared" ref="J1474" si="7398">E1474/(SUM(N1467:N1472)/7)*100</f>
        <v>1.9766171459665263</v>
      </c>
      <c r="K1474">
        <f t="shared" ref="K1474" si="7399">O1474-O1473</f>
        <v>44</v>
      </c>
      <c r="L1474" s="3">
        <f t="shared" ref="L1474" si="7400">SUM(K1468:K1474)/7</f>
        <v>20.571428571428573</v>
      </c>
      <c r="M1474" s="3">
        <f t="shared" ref="M1474" si="7401">O1474/(B1474/100000)</f>
        <v>156.65242074064284</v>
      </c>
      <c r="N1474">
        <v>1801541</v>
      </c>
      <c r="O1474">
        <v>20485</v>
      </c>
    </row>
    <row r="1475" spans="1:15" customFormat="1" x14ac:dyDescent="0.2">
      <c r="A1475" t="s">
        <v>10</v>
      </c>
      <c r="B1475">
        <v>13076721</v>
      </c>
      <c r="C1475" s="1">
        <f t="shared" si="7151"/>
        <v>44594</v>
      </c>
      <c r="D1475">
        <f t="shared" ref="D1475" si="7402">N1475-N1474</f>
        <v>36866</v>
      </c>
      <c r="E1475" s="2">
        <f t="shared" ref="E1475" si="7403">SUM(D1469:D1475)/7</f>
        <v>29223.857142857141</v>
      </c>
      <c r="F1475" s="2">
        <f t="shared" ref="F1475" si="7404">SUM(D1471:D1475)/5</f>
        <v>27714.2</v>
      </c>
      <c r="G1475" s="2">
        <f t="shared" ref="G1475" si="7405">N1475/(B1475/100000)</f>
        <v>14058.623717673567</v>
      </c>
      <c r="H1475">
        <f t="shared" si="7152"/>
        <v>690</v>
      </c>
      <c r="I1475">
        <f t="shared" si="7152"/>
        <v>686</v>
      </c>
      <c r="J1475" s="3">
        <f t="shared" ref="J1475" si="7406">E1475/(SUM(N1468:N1473)/7)*100</f>
        <v>1.9925973683536375</v>
      </c>
      <c r="K1475">
        <f t="shared" ref="K1475" si="7407">O1475-O1474</f>
        <v>42</v>
      </c>
      <c r="L1475" s="3">
        <f t="shared" ref="L1475" si="7408">SUM(K1469:K1475)/7</f>
        <v>23.571428571428573</v>
      </c>
      <c r="M1475" s="3">
        <f t="shared" ref="M1475" si="7409">O1475/(B1475/100000)</f>
        <v>156.97360217442889</v>
      </c>
      <c r="N1475">
        <v>1838407</v>
      </c>
      <c r="O1475">
        <v>20527</v>
      </c>
    </row>
    <row r="1476" spans="1:15" customFormat="1" x14ac:dyDescent="0.2">
      <c r="A1476" t="s">
        <v>10</v>
      </c>
      <c r="B1476">
        <v>13076721</v>
      </c>
      <c r="C1476" s="1">
        <f t="shared" si="7151"/>
        <v>44595</v>
      </c>
      <c r="D1476">
        <f t="shared" ref="D1476" si="7410">N1476-N1475</f>
        <v>44230</v>
      </c>
      <c r="E1476" s="2">
        <f t="shared" ref="E1476" si="7411">SUM(D1470:D1476)/7</f>
        <v>30657.142857142859</v>
      </c>
      <c r="F1476" s="2">
        <f t="shared" ref="F1476" si="7412">SUM(D1472:D1476)/5</f>
        <v>30055.200000000001</v>
      </c>
      <c r="G1476" s="2">
        <f t="shared" ref="G1476" si="7413">N1476/(B1476/100000)</f>
        <v>14396.858356158244</v>
      </c>
      <c r="H1476">
        <f t="shared" si="7152"/>
        <v>691</v>
      </c>
      <c r="I1476">
        <f t="shared" si="7152"/>
        <v>687</v>
      </c>
      <c r="J1476" s="3">
        <f t="shared" ref="J1476" si="7414">E1476/(SUM(N1469:N1474)/7)*100</f>
        <v>2.0567277327595708</v>
      </c>
      <c r="K1476">
        <f t="shared" ref="K1476" si="7415">O1476-O1475</f>
        <v>36</v>
      </c>
      <c r="L1476" s="3">
        <f t="shared" ref="L1476" si="7416">SUM(K1470:K1476)/7</f>
        <v>24.571428571428573</v>
      </c>
      <c r="M1476" s="3">
        <f t="shared" ref="M1476" si="7417">O1476/(B1476/100000)</f>
        <v>157.24890054624549</v>
      </c>
      <c r="N1476">
        <v>1882637</v>
      </c>
      <c r="O1476">
        <v>20563</v>
      </c>
    </row>
    <row r="1477" spans="1:15" customFormat="1" x14ac:dyDescent="0.2">
      <c r="A1477" t="s">
        <v>10</v>
      </c>
      <c r="B1477">
        <v>13076721</v>
      </c>
      <c r="C1477" s="1">
        <f t="shared" si="7151"/>
        <v>44596</v>
      </c>
      <c r="D1477">
        <f t="shared" ref="D1477" si="7418">N1477-N1476</f>
        <v>53117</v>
      </c>
      <c r="E1477" s="2">
        <f t="shared" ref="E1477" si="7419">SUM(D1471:D1477)/7</f>
        <v>33702.571428571428</v>
      </c>
      <c r="F1477" s="2">
        <f t="shared" ref="F1477" si="7420">SUM(D1473:D1477)/5</f>
        <v>35783.800000000003</v>
      </c>
      <c r="G1477" s="2">
        <f t="shared" ref="G1477" si="7421">N1477/(B1477/100000)</f>
        <v>14803.05345659665</v>
      </c>
      <c r="H1477">
        <f t="shared" si="7152"/>
        <v>692</v>
      </c>
      <c r="I1477">
        <f t="shared" si="7152"/>
        <v>688</v>
      </c>
      <c r="J1477" s="3">
        <f t="shared" ref="J1477" si="7422">E1477/(SUM(N1470:N1475)/7)*100</f>
        <v>2.2247138457360229</v>
      </c>
      <c r="K1477">
        <f t="shared" ref="K1477" si="7423">O1477-O1476</f>
        <v>18</v>
      </c>
      <c r="L1477" s="3">
        <f t="shared" ref="L1477" si="7424">SUM(K1471:K1477)/7</f>
        <v>24.428571428571427</v>
      </c>
      <c r="M1477" s="3">
        <f t="shared" ref="M1477" si="7425">O1477/(B1477/100000)</f>
        <v>157.38654973215378</v>
      </c>
      <c r="N1477">
        <v>1935754</v>
      </c>
      <c r="O1477">
        <v>20581</v>
      </c>
    </row>
    <row r="1478" spans="1:15" customFormat="1" x14ac:dyDescent="0.2">
      <c r="A1478" t="s">
        <v>10</v>
      </c>
      <c r="B1478">
        <v>13076721</v>
      </c>
      <c r="C1478" s="1">
        <f t="shared" si="7151"/>
        <v>44597</v>
      </c>
      <c r="D1478">
        <f t="shared" ref="D1478" si="7426">N1478-N1477</f>
        <v>41128</v>
      </c>
      <c r="E1478" s="2">
        <f t="shared" ref="E1478" si="7427">SUM(D1472:D1478)/7</f>
        <v>34931.571428571428</v>
      </c>
      <c r="F1478" s="2">
        <f t="shared" ref="F1478" si="7428">SUM(D1474:D1478)/5</f>
        <v>40288.400000000001</v>
      </c>
      <c r="G1478" s="2">
        <f t="shared" ref="G1478" si="7429">N1478/(B1478/100000)</f>
        <v>15117.56655204313</v>
      </c>
      <c r="H1478">
        <f t="shared" si="7152"/>
        <v>693</v>
      </c>
      <c r="I1478">
        <f t="shared" si="7152"/>
        <v>689</v>
      </c>
      <c r="J1478" s="3">
        <f t="shared" ref="J1478" si="7430">E1478/(SUM(N1471:N1476)/7)*100</f>
        <v>2.26676546257836</v>
      </c>
      <c r="K1478">
        <f t="shared" ref="K1478" si="7431">O1478-O1477</f>
        <v>46</v>
      </c>
      <c r="L1478" s="3">
        <f t="shared" ref="L1478" si="7432">SUM(K1472:K1478)/7</f>
        <v>28.285714285714285</v>
      </c>
      <c r="M1478" s="3">
        <f t="shared" ref="M1478" si="7433">O1478/(B1478/100000)</f>
        <v>157.73831987391947</v>
      </c>
      <c r="N1478">
        <v>1976882</v>
      </c>
      <c r="O1478">
        <v>20627</v>
      </c>
    </row>
    <row r="1479" spans="1:15" customFormat="1" x14ac:dyDescent="0.2">
      <c r="A1479" t="s">
        <v>10</v>
      </c>
      <c r="B1479">
        <v>13076721</v>
      </c>
      <c r="C1479" s="1">
        <f t="shared" si="7151"/>
        <v>44598</v>
      </c>
      <c r="D1479">
        <f t="shared" ref="D1479" si="7434">N1479-N1478</f>
        <v>28577</v>
      </c>
      <c r="E1479" s="2">
        <f t="shared" ref="E1479" si="7435">SUM(D1473:D1479)/7</f>
        <v>35517.714285714283</v>
      </c>
      <c r="F1479" s="2">
        <f t="shared" ref="F1479" si="7436">SUM(D1475:D1479)/5</f>
        <v>40783.599999999999</v>
      </c>
      <c r="G1479" s="2">
        <f t="shared" ref="G1479" si="7437">N1479/(B1479/100000)</f>
        <v>15336.09992902655</v>
      </c>
      <c r="H1479">
        <f t="shared" si="7152"/>
        <v>694</v>
      </c>
      <c r="I1479">
        <f t="shared" si="7152"/>
        <v>690</v>
      </c>
      <c r="J1479" s="3">
        <f t="shared" ref="J1479" si="7438">E1479/(SUM(N1472:N1477)/7)*100</f>
        <v>2.2621484113626407</v>
      </c>
      <c r="K1479">
        <f t="shared" ref="K1479" si="7439">O1479-O1478</f>
        <v>8</v>
      </c>
      <c r="L1479" s="3">
        <f t="shared" ref="L1479" si="7440">SUM(K1473:K1479)/7</f>
        <v>28.714285714285715</v>
      </c>
      <c r="M1479" s="3">
        <f t="shared" ref="M1479" si="7441">O1479/(B1479/100000)</f>
        <v>157.7994972898787</v>
      </c>
      <c r="N1479">
        <v>2005459</v>
      </c>
      <c r="O1479">
        <v>20635</v>
      </c>
    </row>
    <row r="1480" spans="1:15" customFormat="1" x14ac:dyDescent="0.2">
      <c r="A1480" t="s">
        <v>10</v>
      </c>
      <c r="B1480">
        <v>13076721</v>
      </c>
      <c r="C1480" s="1">
        <f t="shared" si="7151"/>
        <v>44599</v>
      </c>
      <c r="D1480">
        <f t="shared" ref="D1480" si="7442">N1480-N1479</f>
        <v>22965</v>
      </c>
      <c r="E1480" s="2">
        <f t="shared" ref="E1480" si="7443">SUM(D1474:D1480)/7</f>
        <v>36140.571428571428</v>
      </c>
      <c r="F1480" s="2">
        <f t="shared" ref="F1480" si="7444">SUM(D1476:D1480)/5</f>
        <v>38003.4</v>
      </c>
      <c r="G1480" s="2">
        <f t="shared" ref="G1480" si="7445">N1480/(B1480/100000)</f>
        <v>15511.717348714559</v>
      </c>
      <c r="H1480">
        <f t="shared" si="7152"/>
        <v>695</v>
      </c>
      <c r="I1480">
        <f t="shared" si="7152"/>
        <v>691</v>
      </c>
      <c r="J1480" s="3">
        <f t="shared" ref="J1480" si="7446">E1480/(SUM(N1473:N1478)/7)*100</f>
        <v>2.2566376772966374</v>
      </c>
      <c r="K1480">
        <f t="shared" ref="K1480" si="7447">O1480-O1479</f>
        <v>5</v>
      </c>
      <c r="L1480" s="3">
        <f t="shared" ref="L1480" si="7448">SUM(K1474:K1480)/7</f>
        <v>28.428571428571427</v>
      </c>
      <c r="M1480" s="3">
        <f t="shared" ref="M1480" si="7449">O1480/(B1480/100000)</f>
        <v>157.83773317485324</v>
      </c>
      <c r="N1480">
        <v>2028424</v>
      </c>
      <c r="O1480">
        <v>20640</v>
      </c>
    </row>
    <row r="1481" spans="1:15" customFormat="1" x14ac:dyDescent="0.2">
      <c r="A1481" t="s">
        <v>10</v>
      </c>
      <c r="B1481">
        <v>13076721</v>
      </c>
      <c r="C1481" s="1">
        <f t="shared" si="7151"/>
        <v>44600</v>
      </c>
      <c r="D1481">
        <f t="shared" ref="D1481" si="7450">N1481-N1480</f>
        <v>28286</v>
      </c>
      <c r="E1481" s="2">
        <f t="shared" ref="E1481" si="7451">SUM(D1475:D1481)/7</f>
        <v>36452.714285714283</v>
      </c>
      <c r="F1481" s="2">
        <f t="shared" ref="F1481" si="7452">SUM(D1477:D1481)/5</f>
        <v>34814.6</v>
      </c>
      <c r="G1481" s="2">
        <f t="shared" ref="G1481" si="7453">N1481/(B1481/100000)</f>
        <v>15728.025397192461</v>
      </c>
      <c r="H1481">
        <f t="shared" si="7152"/>
        <v>696</v>
      </c>
      <c r="I1481">
        <f t="shared" si="7152"/>
        <v>692</v>
      </c>
      <c r="J1481" s="3">
        <f t="shared" ref="J1481" si="7454">E1481/(SUM(N1474:N1479)/7)*100</f>
        <v>2.2303656775646203</v>
      </c>
      <c r="K1481">
        <f t="shared" ref="K1481" si="7455">O1481-O1480</f>
        <v>39</v>
      </c>
      <c r="L1481" s="3">
        <f t="shared" ref="L1481" si="7456">SUM(K1475:K1481)/7</f>
        <v>27.714285714285715</v>
      </c>
      <c r="M1481" s="3">
        <f t="shared" ref="M1481" si="7457">O1481/(B1481/100000)</f>
        <v>158.13597307765454</v>
      </c>
      <c r="N1481">
        <v>2056710</v>
      </c>
      <c r="O1481">
        <v>20679</v>
      </c>
    </row>
    <row r="1482" spans="1:15" customFormat="1" x14ac:dyDescent="0.2">
      <c r="A1482" t="s">
        <v>10</v>
      </c>
      <c r="B1482">
        <v>13076721</v>
      </c>
      <c r="C1482" s="1">
        <f t="shared" si="7151"/>
        <v>44601</v>
      </c>
      <c r="D1482">
        <f t="shared" ref="D1482" si="7458">N1482-N1481</f>
        <v>44897</v>
      </c>
      <c r="E1482" s="2">
        <f t="shared" ref="E1482" si="7459">SUM(D1476:D1482)/7</f>
        <v>37600</v>
      </c>
      <c r="F1482" s="2">
        <f t="shared" ref="F1482" si="7460">SUM(D1478:D1482)/5</f>
        <v>33170.6</v>
      </c>
      <c r="G1482" s="2">
        <f t="shared" ref="G1482" si="7461">N1482/(B1482/100000)</f>
        <v>16071.360702732742</v>
      </c>
      <c r="H1482">
        <f t="shared" si="7152"/>
        <v>697</v>
      </c>
      <c r="I1482">
        <f t="shared" si="7152"/>
        <v>693</v>
      </c>
      <c r="J1482" s="3">
        <f t="shared" ref="J1482" si="7462">E1482/(SUM(N1475:N1480)/7)*100</f>
        <v>2.2558266880581659</v>
      </c>
      <c r="K1482">
        <f t="shared" ref="K1482" si="7463">O1482-O1481</f>
        <v>45</v>
      </c>
      <c r="L1482" s="3">
        <f t="shared" ref="L1482" si="7464">SUM(K1476:K1482)/7</f>
        <v>28.142857142857142</v>
      </c>
      <c r="M1482" s="3">
        <f t="shared" ref="M1482" si="7465">O1482/(B1482/100000)</f>
        <v>158.48009604242532</v>
      </c>
      <c r="N1482">
        <v>2101607</v>
      </c>
      <c r="O1482">
        <v>20724</v>
      </c>
    </row>
    <row r="1483" spans="1:15" customFormat="1" x14ac:dyDescent="0.2">
      <c r="A1483" t="s">
        <v>10</v>
      </c>
      <c r="B1483">
        <v>13076721</v>
      </c>
      <c r="C1483" s="1">
        <f t="shared" si="7151"/>
        <v>44602</v>
      </c>
      <c r="D1483">
        <f t="shared" ref="D1483" si="7466">N1483-N1482</f>
        <v>44759</v>
      </c>
      <c r="E1483" s="2">
        <f t="shared" ref="E1483" si="7467">SUM(D1477:D1483)/7</f>
        <v>37675.571428571428</v>
      </c>
      <c r="F1483" s="2">
        <f t="shared" ref="F1483" si="7468">SUM(D1479:D1483)/5</f>
        <v>33896.800000000003</v>
      </c>
      <c r="G1483" s="2">
        <f t="shared" ref="G1483" si="7469">N1483/(B1483/100000)</f>
        <v>16413.640697847724</v>
      </c>
      <c r="H1483">
        <f t="shared" si="7152"/>
        <v>698</v>
      </c>
      <c r="I1483">
        <f t="shared" si="7152"/>
        <v>694</v>
      </c>
      <c r="J1483" s="3">
        <f t="shared" ref="J1483" si="7470">E1483/(SUM(N1476:N1481)/7)*100</f>
        <v>2.2188454757945277</v>
      </c>
      <c r="K1483">
        <f t="shared" ref="K1483" si="7471">O1483-O1482</f>
        <v>41</v>
      </c>
      <c r="L1483" s="3">
        <f t="shared" ref="L1483" si="7472">SUM(K1477:K1483)/7</f>
        <v>28.857142857142858</v>
      </c>
      <c r="M1483" s="3">
        <f t="shared" ref="M1483" si="7473">O1483/(B1483/100000)</f>
        <v>158.79363029921643</v>
      </c>
      <c r="N1483">
        <v>2146366</v>
      </c>
      <c r="O1483">
        <v>20765</v>
      </c>
    </row>
    <row r="1484" spans="1:15" customFormat="1" x14ac:dyDescent="0.2">
      <c r="A1484" t="s">
        <v>10</v>
      </c>
      <c r="B1484">
        <v>13076721</v>
      </c>
      <c r="C1484" s="1">
        <f t="shared" si="7151"/>
        <v>44603</v>
      </c>
      <c r="D1484">
        <f t="shared" ref="D1484" si="7474">N1484-N1483</f>
        <v>45869</v>
      </c>
      <c r="E1484" s="2">
        <f t="shared" ref="E1484" si="7475">SUM(D1478:D1484)/7</f>
        <v>36640.142857142855</v>
      </c>
      <c r="F1484" s="2">
        <f t="shared" ref="F1484" si="7476">SUM(D1480:D1484)/5</f>
        <v>37355.199999999997</v>
      </c>
      <c r="G1484" s="2">
        <f t="shared" ref="G1484" si="7477">N1484/(B1484/100000)</f>
        <v>16764.409059427053</v>
      </c>
      <c r="H1484">
        <f t="shared" si="7152"/>
        <v>699</v>
      </c>
      <c r="I1484">
        <f t="shared" si="7152"/>
        <v>695</v>
      </c>
      <c r="J1484" s="3">
        <f t="shared" ref="J1484" si="7478">E1484/(SUM(N1477:N1482)/7)*100</f>
        <v>2.1188308540487455</v>
      </c>
      <c r="K1484">
        <f t="shared" ref="K1484" si="7479">O1484-O1483</f>
        <v>37</v>
      </c>
      <c r="L1484" s="3">
        <f t="shared" ref="L1484" si="7480">SUM(K1478:K1484)/7</f>
        <v>31.571428571428573</v>
      </c>
      <c r="M1484" s="3">
        <f t="shared" ref="M1484" si="7481">O1484/(B1484/100000)</f>
        <v>159.07657584802794</v>
      </c>
      <c r="N1484">
        <v>2192235</v>
      </c>
      <c r="O1484">
        <v>20802</v>
      </c>
    </row>
    <row r="1485" spans="1:15" customFormat="1" x14ac:dyDescent="0.2">
      <c r="A1485" t="s">
        <v>10</v>
      </c>
      <c r="B1485">
        <v>13076721</v>
      </c>
      <c r="C1485" s="1">
        <f t="shared" si="7151"/>
        <v>44604</v>
      </c>
      <c r="D1485">
        <f t="shared" ref="D1485" si="7482">N1485-N1484</f>
        <v>40679</v>
      </c>
      <c r="E1485" s="2">
        <f t="shared" ref="E1485" si="7483">SUM(D1479:D1485)/7</f>
        <v>36576</v>
      </c>
      <c r="F1485" s="2">
        <f t="shared" ref="F1485" si="7484">SUM(D1481:D1485)/5</f>
        <v>40898</v>
      </c>
      <c r="G1485" s="2">
        <f t="shared" ref="G1485" si="7485">N1485/(B1485/100000)</f>
        <v>17075.488572402821</v>
      </c>
      <c r="H1485">
        <f t="shared" si="7152"/>
        <v>700</v>
      </c>
      <c r="I1485">
        <f t="shared" si="7152"/>
        <v>696</v>
      </c>
      <c r="J1485" s="3">
        <f t="shared" ref="J1485" si="7486">E1485/(SUM(N1478:N1483)/7)*100</f>
        <v>2.0789499496892034</v>
      </c>
      <c r="K1485">
        <f t="shared" ref="K1485" si="7487">O1485-O1484</f>
        <v>38</v>
      </c>
      <c r="L1485" s="3">
        <f t="shared" ref="L1485" si="7488">SUM(K1479:K1485)/7</f>
        <v>30.428571428571427</v>
      </c>
      <c r="M1485" s="3">
        <f t="shared" ref="M1485" si="7489">O1485/(B1485/100000)</f>
        <v>159.36716857383436</v>
      </c>
      <c r="N1485">
        <v>2232914</v>
      </c>
      <c r="O1485">
        <v>20840</v>
      </c>
    </row>
    <row r="1486" spans="1:15" customFormat="1" x14ac:dyDescent="0.2">
      <c r="A1486" t="s">
        <v>10</v>
      </c>
      <c r="B1486">
        <v>13076721</v>
      </c>
      <c r="C1486" s="1">
        <f t="shared" si="7151"/>
        <v>44605</v>
      </c>
      <c r="D1486">
        <f t="shared" ref="D1486" si="7490">N1486-N1485</f>
        <v>25768</v>
      </c>
      <c r="E1486" s="2">
        <f t="shared" ref="E1486" si="7491">SUM(D1480:D1486)/7</f>
        <v>36174.714285714283</v>
      </c>
      <c r="F1486" s="2">
        <f t="shared" ref="F1486" si="7492">SUM(D1482:D1486)/5</f>
        <v>40394.400000000001</v>
      </c>
      <c r="G1486" s="2">
        <f t="shared" ref="G1486" si="7493">N1486/(B1486/100000)</f>
        <v>17272.54102920755</v>
      </c>
      <c r="H1486">
        <f t="shared" si="7152"/>
        <v>701</v>
      </c>
      <c r="I1486">
        <f t="shared" si="7152"/>
        <v>697</v>
      </c>
      <c r="J1486" s="3">
        <f t="shared" ref="J1486" si="7494">E1486/(SUM(N1479:N1484)/7)*100</f>
        <v>2.0208045758607129</v>
      </c>
      <c r="K1486">
        <f t="shared" ref="K1486" si="7495">O1486-O1485</f>
        <v>6</v>
      </c>
      <c r="L1486" s="3">
        <f t="shared" ref="L1486" si="7496">SUM(K1480:K1486)/7</f>
        <v>30.142857142857142</v>
      </c>
      <c r="M1486" s="3">
        <f t="shared" ref="M1486" si="7497">O1486/(B1486/100000)</f>
        <v>159.41305163580381</v>
      </c>
      <c r="N1486">
        <v>2258682</v>
      </c>
      <c r="O1486">
        <v>20846</v>
      </c>
    </row>
    <row r="1487" spans="1:15" customFormat="1" x14ac:dyDescent="0.2">
      <c r="A1487" t="s">
        <v>10</v>
      </c>
      <c r="B1487">
        <v>13076721</v>
      </c>
      <c r="C1487" s="1">
        <f t="shared" si="7151"/>
        <v>44606</v>
      </c>
      <c r="D1487">
        <f t="shared" ref="D1487" si="7498">N1487-N1486</f>
        <v>17457</v>
      </c>
      <c r="E1487" s="2">
        <f t="shared" ref="E1487" si="7499">SUM(D1481:D1487)/7</f>
        <v>35387.857142857145</v>
      </c>
      <c r="F1487" s="2">
        <f t="shared" ref="F1487" si="7500">SUM(D1483:D1487)/5</f>
        <v>34906.400000000001</v>
      </c>
      <c r="G1487" s="2">
        <f t="shared" ref="G1487" si="7501">N1487/(B1487/100000)</f>
        <v>17406.037798007619</v>
      </c>
      <c r="H1487">
        <f t="shared" si="7152"/>
        <v>702</v>
      </c>
      <c r="I1487">
        <f t="shared" si="7152"/>
        <v>698</v>
      </c>
      <c r="J1487" s="3">
        <f t="shared" ref="J1487" si="7502">E1487/(SUM(N1480:N1485)/7)*100</f>
        <v>1.9416054984317608</v>
      </c>
      <c r="K1487">
        <f t="shared" ref="K1487" si="7503">O1487-O1486</f>
        <v>3</v>
      </c>
      <c r="L1487" s="3">
        <f t="shared" ref="L1487" si="7504">SUM(K1481:K1487)/7</f>
        <v>29.857142857142858</v>
      </c>
      <c r="M1487" s="3">
        <f t="shared" ref="M1487" si="7505">O1487/(B1487/100000)</f>
        <v>159.43599316678851</v>
      </c>
      <c r="N1487">
        <v>2276139</v>
      </c>
      <c r="O1487">
        <v>20849</v>
      </c>
    </row>
    <row r="1488" spans="1:15" customFormat="1" x14ac:dyDescent="0.2">
      <c r="A1488" t="s">
        <v>10</v>
      </c>
      <c r="B1488">
        <v>13076721</v>
      </c>
      <c r="C1488" s="1">
        <f t="shared" si="7151"/>
        <v>44607</v>
      </c>
      <c r="D1488">
        <f t="shared" ref="D1488" si="7506">N1488-N1487</f>
        <v>30973</v>
      </c>
      <c r="E1488" s="2">
        <f t="shared" ref="E1488" si="7507">SUM(D1482:D1488)/7</f>
        <v>35771.714285714283</v>
      </c>
      <c r="F1488" s="2">
        <f t="shared" ref="F1488" si="7508">SUM(D1484:D1488)/5</f>
        <v>32149.200000000001</v>
      </c>
      <c r="G1488" s="2">
        <f t="shared" ref="G1488" si="7509">N1488/(B1488/100000)</f>
        <v>17642.893811070833</v>
      </c>
      <c r="H1488">
        <f t="shared" si="7152"/>
        <v>703</v>
      </c>
      <c r="I1488">
        <f t="shared" si="7152"/>
        <v>699</v>
      </c>
      <c r="J1488" s="3">
        <f t="shared" ref="J1488" si="7510">E1488/(SUM(N1481:N1486)/7)*100</f>
        <v>1.9278725803429091</v>
      </c>
      <c r="K1488">
        <f t="shared" ref="K1488" si="7511">O1488-O1487</f>
        <v>47</v>
      </c>
      <c r="L1488" s="3">
        <f t="shared" ref="L1488" si="7512">SUM(K1482:K1488)/7</f>
        <v>31</v>
      </c>
      <c r="M1488" s="3">
        <f t="shared" ref="M1488" si="7513">O1488/(B1488/100000)</f>
        <v>159.7954104855491</v>
      </c>
      <c r="N1488">
        <v>2307112</v>
      </c>
      <c r="O1488">
        <v>20896</v>
      </c>
    </row>
    <row r="1489" spans="1:15" customFormat="1" x14ac:dyDescent="0.2">
      <c r="A1489" t="s">
        <v>10</v>
      </c>
      <c r="B1489">
        <v>13076721</v>
      </c>
      <c r="C1489" s="1">
        <f t="shared" si="7151"/>
        <v>44608</v>
      </c>
      <c r="D1489">
        <f t="shared" ref="D1489" si="7514">N1489-N1488</f>
        <v>41152</v>
      </c>
      <c r="E1489" s="2">
        <f t="shared" ref="E1489" si="7515">SUM(D1483:D1489)/7</f>
        <v>35236.714285714283</v>
      </c>
      <c r="F1489" s="2">
        <f t="shared" ref="F1489" si="7516">SUM(D1485:D1489)/5</f>
        <v>31205.8</v>
      </c>
      <c r="G1489" s="2">
        <f t="shared" ref="G1489" si="7517">N1489/(B1489/100000)</f>
        <v>17957.59043876519</v>
      </c>
      <c r="H1489">
        <f t="shared" si="7152"/>
        <v>704</v>
      </c>
      <c r="I1489">
        <f t="shared" si="7152"/>
        <v>700</v>
      </c>
      <c r="J1489" s="3">
        <f t="shared" ref="J1489" si="7518">E1489/(SUM(N1482:N1487)/7)*100</f>
        <v>1.8674898884708995</v>
      </c>
      <c r="K1489">
        <f t="shared" ref="K1489" si="7519">O1489-O1488</f>
        <v>38</v>
      </c>
      <c r="L1489" s="3">
        <f t="shared" ref="L1489" si="7520">SUM(K1483:K1489)/7</f>
        <v>30</v>
      </c>
      <c r="M1489" s="3">
        <f t="shared" ref="M1489" si="7521">O1489/(B1489/100000)</f>
        <v>160.08600321135549</v>
      </c>
      <c r="N1489">
        <v>2348264</v>
      </c>
      <c r="O1489">
        <v>20934</v>
      </c>
    </row>
    <row r="1490" spans="1:15" customFormat="1" x14ac:dyDescent="0.2">
      <c r="A1490" t="s">
        <v>10</v>
      </c>
      <c r="B1490">
        <v>13076721</v>
      </c>
      <c r="C1490" s="1">
        <f t="shared" si="7151"/>
        <v>44609</v>
      </c>
      <c r="D1490">
        <f t="shared" ref="D1490:D1491" si="7522">N1490-N1489</f>
        <v>49051</v>
      </c>
      <c r="E1490" s="2">
        <f t="shared" ref="E1490:E1491" si="7523">SUM(D1484:D1490)/7</f>
        <v>35849.857142857145</v>
      </c>
      <c r="F1490" s="2">
        <f t="shared" ref="F1490:F1491" si="7524">SUM(D1486:D1490)/5</f>
        <v>32880.199999999997</v>
      </c>
      <c r="G1490" s="2">
        <f t="shared" ref="G1490:G1491" si="7525">N1490/(B1490/100000)</f>
        <v>18332.692117542309</v>
      </c>
      <c r="H1490">
        <f t="shared" si="7152"/>
        <v>705</v>
      </c>
      <c r="I1490">
        <f t="shared" si="7152"/>
        <v>701</v>
      </c>
      <c r="J1490" s="3">
        <f t="shared" ref="J1490:J1491" si="7526">E1490/(SUM(N1483:N1488)/7)*100</f>
        <v>1.8708761535438168</v>
      </c>
      <c r="K1490">
        <f t="shared" ref="K1490:K1491" si="7527">O1490-O1489</f>
        <v>55</v>
      </c>
      <c r="L1490" s="3">
        <f t="shared" ref="L1490:L1491" si="7528">SUM(K1484:K1490)/7</f>
        <v>32</v>
      </c>
      <c r="M1490" s="3">
        <f t="shared" ref="M1490:M1491" si="7529">O1490/(B1490/100000)</f>
        <v>160.50659794607532</v>
      </c>
      <c r="N1490">
        <v>2397315</v>
      </c>
      <c r="O1490">
        <v>20989</v>
      </c>
    </row>
    <row r="1491" spans="1:15" customFormat="1" x14ac:dyDescent="0.2">
      <c r="A1491" t="s">
        <v>10</v>
      </c>
      <c r="B1491">
        <v>13076721</v>
      </c>
      <c r="C1491" s="1">
        <f t="shared" si="7151"/>
        <v>44610</v>
      </c>
      <c r="D1491">
        <f t="shared" si="7522"/>
        <v>46638</v>
      </c>
      <c r="E1491" s="2">
        <f t="shared" si="7523"/>
        <v>35959.714285714283</v>
      </c>
      <c r="F1491" s="2">
        <f t="shared" si="7524"/>
        <v>37054.199999999997</v>
      </c>
      <c r="G1491" s="2">
        <f t="shared" si="7525"/>
        <v>18689.34115823072</v>
      </c>
      <c r="H1491">
        <f t="shared" si="7152"/>
        <v>706</v>
      </c>
      <c r="I1491">
        <f t="shared" si="7152"/>
        <v>702</v>
      </c>
      <c r="J1491" s="3">
        <f t="shared" si="7526"/>
        <v>1.8487815146232784</v>
      </c>
      <c r="K1491">
        <f t="shared" si="7527"/>
        <v>26</v>
      </c>
      <c r="L1491" s="3">
        <f t="shared" si="7528"/>
        <v>30.428571428571427</v>
      </c>
      <c r="M1491" s="3">
        <f t="shared" si="7529"/>
        <v>160.70542454794287</v>
      </c>
      <c r="N1491">
        <v>2443953</v>
      </c>
      <c r="O1491">
        <v>21015</v>
      </c>
    </row>
    <row r="1492" spans="1:15" customFormat="1" x14ac:dyDescent="0.2">
      <c r="A1492" t="s">
        <v>10</v>
      </c>
      <c r="B1492">
        <v>13076721</v>
      </c>
      <c r="C1492" s="1">
        <f t="shared" si="7151"/>
        <v>44611</v>
      </c>
      <c r="D1492">
        <f t="shared" ref="D1492" si="7530">N1492-N1491</f>
        <v>37224</v>
      </c>
      <c r="E1492" s="2">
        <f t="shared" ref="E1492" si="7531">SUM(D1486:D1492)/7</f>
        <v>35466.142857142855</v>
      </c>
      <c r="F1492" s="2">
        <f t="shared" ref="F1492" si="7532">SUM(D1488:D1492)/5</f>
        <v>41007.599999999999</v>
      </c>
      <c r="G1492" s="2">
        <f t="shared" ref="G1492" si="7533">N1492/(B1492/100000)</f>
        <v>18973.99967468909</v>
      </c>
      <c r="H1492">
        <f t="shared" si="7152"/>
        <v>707</v>
      </c>
      <c r="I1492">
        <f t="shared" si="7152"/>
        <v>703</v>
      </c>
      <c r="J1492" s="3">
        <f t="shared" ref="J1492" si="7534">E1492/(SUM(N1485:N1490)/7)*100</f>
        <v>1.7963483904186455</v>
      </c>
      <c r="K1492">
        <f t="shared" ref="K1492" si="7535">O1492-O1491</f>
        <v>24</v>
      </c>
      <c r="L1492" s="3">
        <f t="shared" ref="L1492" si="7536">SUM(K1486:K1492)/7</f>
        <v>28.428571428571427</v>
      </c>
      <c r="M1492" s="3">
        <f t="shared" ref="M1492" si="7537">O1492/(B1492/100000)</f>
        <v>160.8889567958206</v>
      </c>
      <c r="N1492">
        <v>2481177</v>
      </c>
      <c r="O1492">
        <v>21039</v>
      </c>
    </row>
    <row r="1493" spans="1:15" customFormat="1" x14ac:dyDescent="0.2">
      <c r="A1493" t="s">
        <v>10</v>
      </c>
      <c r="B1493">
        <v>13076721</v>
      </c>
      <c r="C1493" s="1">
        <f t="shared" si="7151"/>
        <v>44612</v>
      </c>
      <c r="D1493">
        <f t="shared" ref="D1493" si="7538">N1493-N1492</f>
        <v>25681</v>
      </c>
      <c r="E1493" s="2">
        <f t="shared" ref="E1493" si="7539">SUM(D1487:D1493)/7</f>
        <v>35453.714285714283</v>
      </c>
      <c r="F1493" s="2">
        <f t="shared" ref="F1493" si="7540">SUM(D1489:D1493)/5</f>
        <v>39949.199999999997</v>
      </c>
      <c r="G1493" s="2">
        <f t="shared" ref="G1493" si="7541">N1493/(B1493/100000)</f>
        <v>19170.386827095263</v>
      </c>
      <c r="H1493">
        <f t="shared" si="7152"/>
        <v>708</v>
      </c>
      <c r="I1493">
        <f t="shared" si="7152"/>
        <v>704</v>
      </c>
      <c r="J1493" s="3">
        <f t="shared" ref="J1493" si="7542">E1493/(SUM(N1486:N1491)/7)*100</f>
        <v>1.7687105373530132</v>
      </c>
      <c r="K1493">
        <f t="shared" ref="K1493" si="7543">O1493-O1492</f>
        <v>11</v>
      </c>
      <c r="L1493" s="3">
        <f t="shared" ref="L1493" si="7544">SUM(K1487:K1493)/7</f>
        <v>29.142857142857142</v>
      </c>
      <c r="M1493" s="3">
        <f t="shared" ref="M1493" si="7545">O1493/(B1493/100000)</f>
        <v>160.97307574276456</v>
      </c>
      <c r="N1493">
        <v>2506858</v>
      </c>
      <c r="O1493">
        <v>21050</v>
      </c>
    </row>
    <row r="1494" spans="1:15" customFormat="1" x14ac:dyDescent="0.2">
      <c r="A1494" t="s">
        <v>10</v>
      </c>
      <c r="B1494">
        <v>13076721</v>
      </c>
      <c r="C1494" s="1">
        <f t="shared" si="7151"/>
        <v>44613</v>
      </c>
      <c r="D1494">
        <f t="shared" ref="D1494" si="7546">N1494-N1493</f>
        <v>20959</v>
      </c>
      <c r="E1494" s="2">
        <f t="shared" ref="E1494" si="7547">SUM(D1488:D1494)/7</f>
        <v>35954</v>
      </c>
      <c r="F1494" s="2">
        <f t="shared" ref="F1494" si="7548">SUM(D1490:D1494)/5</f>
        <v>35910.6</v>
      </c>
      <c r="G1494" s="2">
        <f t="shared" ref="G1494" si="7549">N1494/(B1494/100000)</f>
        <v>19330.664009731492</v>
      </c>
      <c r="H1494">
        <f t="shared" si="7152"/>
        <v>709</v>
      </c>
      <c r="I1494">
        <f t="shared" si="7152"/>
        <v>705</v>
      </c>
      <c r="J1494" s="3">
        <f t="shared" ref="J1494" si="7550">E1494/(SUM(N1487:N1492)/7)*100</f>
        <v>1.7656707329051016</v>
      </c>
      <c r="K1494">
        <f t="shared" ref="K1494" si="7551">O1494-O1493</f>
        <v>7</v>
      </c>
      <c r="L1494" s="3">
        <f t="shared" ref="L1494" si="7552">SUM(K1488:K1494)/7</f>
        <v>29.714285714285715</v>
      </c>
      <c r="M1494" s="3">
        <f t="shared" ref="M1494" si="7553">O1494/(B1494/100000)</f>
        <v>161.02660598172889</v>
      </c>
      <c r="N1494">
        <v>2527817</v>
      </c>
      <c r="O1494">
        <v>21057</v>
      </c>
    </row>
    <row r="1495" spans="1:15" customFormat="1" x14ac:dyDescent="0.2">
      <c r="A1495" t="s">
        <v>10</v>
      </c>
      <c r="B1495">
        <v>13076721</v>
      </c>
      <c r="C1495" s="1">
        <f t="shared" si="7151"/>
        <v>44614</v>
      </c>
      <c r="D1495">
        <f t="shared" ref="D1495" si="7554">N1495-N1494</f>
        <v>24041</v>
      </c>
      <c r="E1495" s="2">
        <f t="shared" ref="E1495" si="7555">SUM(D1489:D1495)/7</f>
        <v>34963.714285714283</v>
      </c>
      <c r="F1495" s="2">
        <f t="shared" ref="F1495" si="7556">SUM(D1491:D1495)/5</f>
        <v>30908.6</v>
      </c>
      <c r="G1495" s="2">
        <f t="shared" ref="G1495" si="7557">N1495/(B1495/100000)</f>
        <v>19514.509791866018</v>
      </c>
      <c r="H1495">
        <f t="shared" si="7152"/>
        <v>710</v>
      </c>
      <c r="I1495">
        <f t="shared" si="7152"/>
        <v>706</v>
      </c>
      <c r="J1495" s="3">
        <f t="shared" ref="J1495" si="7558">E1495/(SUM(N1488:N1493)/7)*100</f>
        <v>1.6896888084299277</v>
      </c>
      <c r="K1495">
        <f t="shared" ref="K1495" si="7559">O1495-O1494</f>
        <v>67</v>
      </c>
      <c r="L1495" s="3">
        <f t="shared" ref="L1495" si="7560">SUM(K1489:K1495)/7</f>
        <v>32.571428571428569</v>
      </c>
      <c r="M1495" s="3">
        <f t="shared" ref="M1495" si="7561">O1495/(B1495/100000)</f>
        <v>161.53896684038759</v>
      </c>
      <c r="N1495">
        <v>2551858</v>
      </c>
      <c r="O1495">
        <v>21124</v>
      </c>
    </row>
    <row r="1496" spans="1:15" customFormat="1" x14ac:dyDescent="0.2">
      <c r="A1496" t="s">
        <v>10</v>
      </c>
      <c r="B1496">
        <v>13076721</v>
      </c>
      <c r="C1496" s="1">
        <f t="shared" si="7151"/>
        <v>44615</v>
      </c>
      <c r="D1496">
        <f t="shared" ref="D1496" si="7562">N1496-N1495</f>
        <v>42140</v>
      </c>
      <c r="E1496" s="2">
        <f t="shared" ref="E1496" si="7563">SUM(D1490:D1496)/7</f>
        <v>35104.857142857145</v>
      </c>
      <c r="F1496" s="2">
        <f t="shared" ref="F1496" si="7564">SUM(D1492:D1496)/5</f>
        <v>30009</v>
      </c>
      <c r="G1496" s="2">
        <f t="shared" ref="G1496" si="7565">N1496/(B1496/100000)</f>
        <v>19836.761830431344</v>
      </c>
      <c r="H1496">
        <f t="shared" si="7152"/>
        <v>711</v>
      </c>
      <c r="I1496">
        <f t="shared" si="7152"/>
        <v>707</v>
      </c>
      <c r="J1496" s="3">
        <f t="shared" ref="J1496" si="7566">E1496/(SUM(N1489:N1494)/7)*100</f>
        <v>1.6710478284688115</v>
      </c>
      <c r="K1496">
        <f t="shared" ref="K1496" si="7567">O1496-O1495</f>
        <v>64</v>
      </c>
      <c r="L1496" s="3">
        <f t="shared" ref="L1496" si="7568">SUM(K1490:K1496)/7</f>
        <v>36.285714285714285</v>
      </c>
      <c r="M1496" s="3">
        <f t="shared" ref="M1496" si="7569">O1496/(B1496/100000)</f>
        <v>162.02838616806153</v>
      </c>
      <c r="N1496">
        <v>2593998</v>
      </c>
      <c r="O1496">
        <v>21188</v>
      </c>
    </row>
    <row r="1497" spans="1:15" customFormat="1" x14ac:dyDescent="0.2">
      <c r="A1497" t="s">
        <v>10</v>
      </c>
      <c r="B1497">
        <v>13076721</v>
      </c>
      <c r="C1497" s="1">
        <f t="shared" si="7151"/>
        <v>44616</v>
      </c>
      <c r="D1497">
        <f t="shared" ref="D1497:D1498" si="7570">N1497-N1496</f>
        <v>54689</v>
      </c>
      <c r="E1497" s="2">
        <f t="shared" ref="E1497:E1498" si="7571">SUM(D1491:D1497)/7</f>
        <v>35910.285714285717</v>
      </c>
      <c r="F1497" s="2">
        <f t="shared" ref="F1497:F1498" si="7572">SUM(D1493:D1497)/5</f>
        <v>33502</v>
      </c>
      <c r="G1497" s="2">
        <f t="shared" ref="G1497:G1498" si="7573">N1497/(B1497/100000)</f>
        <v>20254.978293105742</v>
      </c>
      <c r="H1497">
        <f t="shared" si="7152"/>
        <v>712</v>
      </c>
      <c r="I1497">
        <f t="shared" si="7152"/>
        <v>708</v>
      </c>
      <c r="J1497" s="3">
        <f t="shared" ref="J1497:J1498" si="7574">E1497/(SUM(N1490:N1495)/7)*100</f>
        <v>1.6860444760197515</v>
      </c>
      <c r="K1497">
        <f t="shared" ref="K1497:K1498" si="7575">O1497-O1496</f>
        <v>39</v>
      </c>
      <c r="L1497" s="3">
        <f t="shared" ref="L1497:L1498" si="7576">SUM(K1491:K1497)/7</f>
        <v>34</v>
      </c>
      <c r="M1497" s="3">
        <f t="shared" ref="M1497:M1498" si="7577">O1497/(B1497/100000)</f>
        <v>162.32662607086286</v>
      </c>
      <c r="N1497">
        <v>2648687</v>
      </c>
      <c r="O1497">
        <v>21227</v>
      </c>
    </row>
    <row r="1498" spans="1:15" customFormat="1" x14ac:dyDescent="0.2">
      <c r="A1498" t="s">
        <v>10</v>
      </c>
      <c r="B1498">
        <v>13076721</v>
      </c>
      <c r="C1498" s="1">
        <f t="shared" si="7151"/>
        <v>44617</v>
      </c>
      <c r="D1498">
        <f t="shared" si="7570"/>
        <v>39092</v>
      </c>
      <c r="E1498" s="2">
        <f t="shared" si="7571"/>
        <v>34832.285714285717</v>
      </c>
      <c r="F1498" s="2">
        <f t="shared" si="7572"/>
        <v>36184.199999999997</v>
      </c>
      <c r="G1498" s="2">
        <f t="shared" si="7573"/>
        <v>20553.921736190594</v>
      </c>
      <c r="H1498">
        <f t="shared" si="7152"/>
        <v>713</v>
      </c>
      <c r="I1498">
        <f t="shared" si="7152"/>
        <v>709</v>
      </c>
      <c r="J1498" s="3">
        <f t="shared" si="7574"/>
        <v>1.6141365809811303</v>
      </c>
      <c r="K1498">
        <f t="shared" si="7575"/>
        <v>39</v>
      </c>
      <c r="L1498" s="3">
        <f t="shared" si="7576"/>
        <v>35.857142857142854</v>
      </c>
      <c r="M1498" s="3">
        <f t="shared" si="7577"/>
        <v>162.62486597366419</v>
      </c>
      <c r="N1498">
        <v>2687779</v>
      </c>
      <c r="O1498">
        <v>21266</v>
      </c>
    </row>
    <row r="1499" spans="1:15" customFormat="1" x14ac:dyDescent="0.2">
      <c r="A1499" t="s">
        <v>10</v>
      </c>
      <c r="B1499">
        <v>13076721</v>
      </c>
      <c r="C1499" s="1">
        <f t="shared" si="7151"/>
        <v>44618</v>
      </c>
      <c r="D1499">
        <f t="shared" ref="D1499" si="7578">N1499-N1498</f>
        <v>34554</v>
      </c>
      <c r="E1499" s="2">
        <f t="shared" ref="E1499" si="7579">SUM(D1493:D1499)/7</f>
        <v>34450.857142857145</v>
      </c>
      <c r="F1499" s="2">
        <f t="shared" ref="F1499" si="7580">SUM(D1495:D1499)/5</f>
        <v>38903.199999999997</v>
      </c>
      <c r="G1499" s="2">
        <f t="shared" ref="G1499" si="7581">N1499/(B1499/100000)</f>
        <v>20818.162290072563</v>
      </c>
      <c r="H1499">
        <f t="shared" si="7152"/>
        <v>714</v>
      </c>
      <c r="I1499">
        <f t="shared" si="7152"/>
        <v>710</v>
      </c>
      <c r="J1499" s="3">
        <f t="shared" ref="J1499" si="7582">E1499/(SUM(N1492:N1497)/7)*100</f>
        <v>1.5751128563306172</v>
      </c>
      <c r="K1499">
        <f t="shared" ref="K1499" si="7583">O1499-O1498</f>
        <v>41</v>
      </c>
      <c r="L1499" s="3">
        <f t="shared" ref="L1499" si="7584">SUM(K1493:K1499)/7</f>
        <v>38.285714285714285</v>
      </c>
      <c r="M1499" s="3">
        <f t="shared" ref="M1499" si="7585">O1499/(B1499/100000)</f>
        <v>162.93840023045533</v>
      </c>
      <c r="N1499">
        <v>2722333</v>
      </c>
      <c r="O1499">
        <v>21307</v>
      </c>
    </row>
    <row r="1500" spans="1:15" customFormat="1" x14ac:dyDescent="0.2">
      <c r="A1500" t="s">
        <v>10</v>
      </c>
      <c r="B1500">
        <v>13076721</v>
      </c>
      <c r="C1500" s="1">
        <f t="shared" si="7151"/>
        <v>44619</v>
      </c>
      <c r="D1500">
        <f t="shared" ref="D1500" si="7586">N1500-N1499</f>
        <v>26639</v>
      </c>
      <c r="E1500" s="2">
        <f t="shared" ref="E1500" si="7587">SUM(D1494:D1500)/7</f>
        <v>34587.714285714283</v>
      </c>
      <c r="F1500" s="2">
        <f t="shared" ref="F1500" si="7588">SUM(D1496:D1500)/5</f>
        <v>39422.800000000003</v>
      </c>
      <c r="G1500" s="2">
        <f t="shared" ref="G1500" si="7589">N1500/(B1500/100000)</f>
        <v>21021.875438039857</v>
      </c>
      <c r="H1500">
        <f t="shared" si="7152"/>
        <v>715</v>
      </c>
      <c r="I1500">
        <f t="shared" si="7152"/>
        <v>711</v>
      </c>
      <c r="J1500" s="3">
        <f t="shared" ref="J1500" si="7590">E1500/(SUM(N1493:N1498)/7)*100</f>
        <v>1.560314795446567</v>
      </c>
      <c r="K1500">
        <f t="shared" ref="K1500" si="7591">O1500-O1499</f>
        <v>6</v>
      </c>
      <c r="L1500" s="3">
        <f t="shared" ref="L1500" si="7592">SUM(K1494:K1500)/7</f>
        <v>37.571428571428569</v>
      </c>
      <c r="M1500" s="3">
        <f t="shared" ref="M1500" si="7593">O1500/(B1500/100000)</f>
        <v>162.98428329242475</v>
      </c>
      <c r="N1500">
        <v>2748972</v>
      </c>
      <c r="O1500">
        <v>21313</v>
      </c>
    </row>
    <row r="1501" spans="1:15" customFormat="1" x14ac:dyDescent="0.2">
      <c r="A1501" t="s">
        <v>10</v>
      </c>
      <c r="B1501">
        <v>13076721</v>
      </c>
      <c r="C1501" s="1">
        <f t="shared" si="7151"/>
        <v>44620</v>
      </c>
      <c r="D1501">
        <f t="shared" ref="D1501" si="7594">N1501-N1500</f>
        <v>18803</v>
      </c>
      <c r="E1501" s="2">
        <f t="shared" ref="E1501" si="7595">SUM(D1495:D1501)/7</f>
        <v>34279.714285714283</v>
      </c>
      <c r="F1501" s="2">
        <f t="shared" ref="F1501" si="7596">SUM(D1497:D1501)/5</f>
        <v>34755.4</v>
      </c>
      <c r="G1501" s="2">
        <f t="shared" ref="G1501" si="7597">N1501/(B1501/100000)</f>
        <v>21165.665307075069</v>
      </c>
      <c r="H1501">
        <f t="shared" si="7152"/>
        <v>716</v>
      </c>
      <c r="I1501">
        <f t="shared" si="7152"/>
        <v>712</v>
      </c>
      <c r="J1501" s="3">
        <f t="shared" ref="J1501" si="7598">E1501/(SUM(N1494:N1499)/7)*100</f>
        <v>1.5252402801034699</v>
      </c>
      <c r="K1501">
        <f t="shared" ref="K1501" si="7599">O1501-O1500</f>
        <v>2</v>
      </c>
      <c r="L1501" s="3">
        <f t="shared" ref="L1501" si="7600">SUM(K1495:K1501)/7</f>
        <v>36.857142857142854</v>
      </c>
      <c r="M1501" s="3">
        <f t="shared" ref="M1501" si="7601">O1501/(B1501/100000)</f>
        <v>162.99957764641456</v>
      </c>
      <c r="N1501">
        <v>2767775</v>
      </c>
      <c r="O1501">
        <v>21315</v>
      </c>
    </row>
    <row r="1502" spans="1:15" customFormat="1" x14ac:dyDescent="0.2">
      <c r="A1502" t="s">
        <v>10</v>
      </c>
      <c r="B1502">
        <v>13076721</v>
      </c>
      <c r="C1502" s="1">
        <f t="shared" si="7151"/>
        <v>44621</v>
      </c>
      <c r="D1502">
        <f t="shared" ref="D1502" si="7602">N1502-N1501</f>
        <v>24669</v>
      </c>
      <c r="E1502" s="2">
        <f t="shared" ref="E1502" si="7603">SUM(D1496:D1502)/7</f>
        <v>34369.428571428572</v>
      </c>
      <c r="F1502" s="2">
        <f t="shared" ref="F1502" si="7604">SUM(D1498:D1502)/5</f>
        <v>28751.4</v>
      </c>
      <c r="G1502" s="2">
        <f t="shared" ref="G1502" si="7605">N1502/(B1502/100000)</f>
        <v>21354.313516362396</v>
      </c>
      <c r="H1502">
        <f t="shared" si="7152"/>
        <v>717</v>
      </c>
      <c r="I1502">
        <f t="shared" si="7152"/>
        <v>713</v>
      </c>
      <c r="J1502" s="3">
        <f t="shared" ref="J1502" si="7606">E1502/(SUM(N1495:N1500)/7)*100</f>
        <v>1.5080332516235964</v>
      </c>
      <c r="K1502">
        <f t="shared" ref="K1502" si="7607">O1502-O1501</f>
        <v>56</v>
      </c>
      <c r="L1502" s="3">
        <f t="shared" ref="L1502" si="7608">SUM(K1496:K1502)/7</f>
        <v>35.285714285714285</v>
      </c>
      <c r="M1502" s="3">
        <f t="shared" ref="M1502" si="7609">O1502/(B1502/100000)</f>
        <v>163.42781955812927</v>
      </c>
      <c r="N1502">
        <v>2792444</v>
      </c>
      <c r="O1502">
        <v>21371</v>
      </c>
    </row>
    <row r="1503" spans="1:15" customFormat="1" x14ac:dyDescent="0.2">
      <c r="A1503" t="s">
        <v>10</v>
      </c>
      <c r="B1503">
        <v>13076721</v>
      </c>
      <c r="C1503" s="1">
        <f t="shared" si="7151"/>
        <v>44622</v>
      </c>
      <c r="D1503">
        <f t="shared" ref="D1503" si="7610">N1503-N1502</f>
        <v>29730</v>
      </c>
      <c r="E1503" s="2">
        <f t="shared" ref="E1503" si="7611">SUM(D1497:D1503)/7</f>
        <v>32596.571428571428</v>
      </c>
      <c r="F1503" s="2">
        <f t="shared" ref="F1503" si="7612">SUM(D1499:D1503)/5</f>
        <v>26879</v>
      </c>
      <c r="G1503" s="2">
        <f t="shared" ref="G1503" si="7613">N1503/(B1503/100000)</f>
        <v>21581.664088420941</v>
      </c>
      <c r="H1503">
        <f t="shared" si="7152"/>
        <v>718</v>
      </c>
      <c r="I1503">
        <f t="shared" si="7152"/>
        <v>714</v>
      </c>
      <c r="J1503" s="3">
        <f t="shared" ref="J1503" si="7614">E1503/(SUM(N1496:N1501)/7)*100</f>
        <v>1.4111467831127456</v>
      </c>
      <c r="K1503">
        <f t="shared" ref="K1503" si="7615">O1503-O1502</f>
        <v>39</v>
      </c>
      <c r="L1503" s="3">
        <f t="shared" ref="L1503" si="7616">SUM(K1497:K1503)/7</f>
        <v>31.714285714285715</v>
      </c>
      <c r="M1503" s="3">
        <f t="shared" ref="M1503" si="7617">O1503/(B1503/100000)</f>
        <v>163.7260594609306</v>
      </c>
      <c r="N1503">
        <v>2822174</v>
      </c>
      <c r="O1503">
        <v>21410</v>
      </c>
    </row>
    <row r="1504" spans="1:15" customFormat="1" x14ac:dyDescent="0.2">
      <c r="A1504" t="s">
        <v>10</v>
      </c>
      <c r="B1504">
        <v>13076721</v>
      </c>
      <c r="C1504" s="1">
        <f t="shared" si="7151"/>
        <v>44623</v>
      </c>
      <c r="D1504">
        <f t="shared" ref="D1504" si="7618">N1504-N1503</f>
        <v>43123</v>
      </c>
      <c r="E1504" s="2">
        <f t="shared" ref="E1504" si="7619">SUM(D1498:D1504)/7</f>
        <v>30944.285714285714</v>
      </c>
      <c r="F1504" s="2">
        <f t="shared" ref="F1504" si="7620">SUM(D1500:D1504)/5</f>
        <v>28592.799999999999</v>
      </c>
      <c r="G1504" s="2">
        <f t="shared" ref="G1504" si="7621">N1504/(B1504/100000)</f>
        <v>21911.433301972258</v>
      </c>
      <c r="H1504">
        <f t="shared" si="7152"/>
        <v>719</v>
      </c>
      <c r="I1504">
        <f t="shared" si="7152"/>
        <v>715</v>
      </c>
      <c r="J1504" s="3">
        <f t="shared" ref="J1504" si="7622">E1504/(SUM(N1497:N1502)/7)*100</f>
        <v>1.323375686324344</v>
      </c>
      <c r="K1504">
        <f t="shared" ref="K1504" si="7623">O1504-O1503</f>
        <v>45</v>
      </c>
      <c r="L1504" s="3">
        <f t="shared" ref="L1504" si="7624">SUM(K1498:K1504)/7</f>
        <v>32.571428571428569</v>
      </c>
      <c r="M1504" s="3">
        <f t="shared" ref="M1504" si="7625">O1504/(B1504/100000)</f>
        <v>164.07018242570135</v>
      </c>
      <c r="N1504">
        <v>2865297</v>
      </c>
      <c r="O1504">
        <v>21455</v>
      </c>
    </row>
    <row r="1505" spans="1:15" customFormat="1" x14ac:dyDescent="0.2">
      <c r="A1505" t="s">
        <v>10</v>
      </c>
      <c r="B1505">
        <v>13076721</v>
      </c>
      <c r="C1505" s="1">
        <f t="shared" si="7151"/>
        <v>44624</v>
      </c>
      <c r="D1505">
        <f t="shared" ref="D1505" si="7626">N1505-N1504</f>
        <v>38590</v>
      </c>
      <c r="E1505" s="2">
        <f t="shared" ref="E1505" si="7627">SUM(D1499:D1505)/7</f>
        <v>30872.571428571428</v>
      </c>
      <c r="F1505" s="2">
        <f t="shared" ref="F1505" si="7628">SUM(D1501:D1505)/5</f>
        <v>30983</v>
      </c>
      <c r="G1505" s="2">
        <f t="shared" ref="G1505" si="7629">N1505/(B1505/100000)</f>
        <v>22206.537862205671</v>
      </c>
      <c r="H1505">
        <f t="shared" si="7152"/>
        <v>720</v>
      </c>
      <c r="I1505">
        <f t="shared" si="7152"/>
        <v>716</v>
      </c>
      <c r="J1505" s="3">
        <f t="shared" ref="J1505" si="7630">E1505/(SUM(N1498:N1503)/7)*100</f>
        <v>1.3064613274860521</v>
      </c>
      <c r="K1505">
        <f t="shared" ref="K1505" si="7631">O1505-O1504</f>
        <v>64</v>
      </c>
      <c r="L1505" s="3">
        <f t="shared" ref="L1505" si="7632">SUM(K1499:K1505)/7</f>
        <v>36.142857142857146</v>
      </c>
      <c r="M1505" s="3">
        <f t="shared" ref="M1505" si="7633">O1505/(B1505/100000)</f>
        <v>164.55960175337532</v>
      </c>
      <c r="N1505">
        <v>2903887</v>
      </c>
      <c r="O1505">
        <v>21519</v>
      </c>
    </row>
    <row r="1506" spans="1:15" customFormat="1" x14ac:dyDescent="0.2">
      <c r="A1506" t="s">
        <v>10</v>
      </c>
      <c r="B1506">
        <v>13076721</v>
      </c>
      <c r="C1506" s="1">
        <f t="shared" si="7151"/>
        <v>44625</v>
      </c>
      <c r="D1506">
        <f t="shared" ref="D1506" si="7634">N1506-N1505</f>
        <v>32187</v>
      </c>
      <c r="E1506" s="2">
        <f t="shared" ref="E1506" si="7635">SUM(D1500:D1506)/7</f>
        <v>30534.428571428572</v>
      </c>
      <c r="F1506" s="2">
        <f t="shared" ref="F1506" si="7636">SUM(D1502:D1506)/5</f>
        <v>33659.800000000003</v>
      </c>
      <c r="G1506" s="2">
        <f t="shared" ref="G1506" si="7637">N1506/(B1506/100000)</f>
        <v>22452.677548140698</v>
      </c>
      <c r="H1506">
        <f t="shared" si="7152"/>
        <v>721</v>
      </c>
      <c r="I1506">
        <f t="shared" si="7152"/>
        <v>717</v>
      </c>
      <c r="J1506" s="3">
        <f t="shared" ref="J1506" si="7638">E1506/(SUM(N1499:N1504)/7)*100</f>
        <v>1.2784321067145483</v>
      </c>
      <c r="K1506">
        <f t="shared" ref="K1506" si="7639">O1506-O1505</f>
        <v>53</v>
      </c>
      <c r="L1506" s="3">
        <f t="shared" ref="L1506" si="7640">SUM(K1500:K1506)/7</f>
        <v>37.857142857142854</v>
      </c>
      <c r="M1506" s="3">
        <f t="shared" ref="M1506" si="7641">O1506/(B1506/100000)</f>
        <v>164.96490213410533</v>
      </c>
      <c r="N1506">
        <v>2936074</v>
      </c>
      <c r="O1506">
        <v>21572</v>
      </c>
    </row>
    <row r="1507" spans="1:15" customFormat="1" x14ac:dyDescent="0.2">
      <c r="A1507" t="s">
        <v>10</v>
      </c>
      <c r="B1507">
        <v>13076721</v>
      </c>
      <c r="C1507" s="1">
        <f t="shared" si="7151"/>
        <v>44626</v>
      </c>
      <c r="D1507">
        <f t="shared" ref="D1507" si="7642">N1507-N1506</f>
        <v>23338</v>
      </c>
      <c r="E1507" s="2">
        <f t="shared" ref="E1507" si="7643">SUM(D1501:D1507)/7</f>
        <v>30062.857142857141</v>
      </c>
      <c r="F1507" s="2">
        <f t="shared" ref="F1507" si="7644">SUM(D1503:D1507)/5</f>
        <v>33393.599999999999</v>
      </c>
      <c r="G1507" s="2">
        <f t="shared" ref="G1507" si="7645">N1507/(B1507/100000)</f>
        <v>22631.147364847806</v>
      </c>
      <c r="H1507">
        <f t="shared" si="7152"/>
        <v>722</v>
      </c>
      <c r="I1507">
        <f t="shared" si="7152"/>
        <v>718</v>
      </c>
      <c r="J1507" s="3">
        <f t="shared" ref="J1507" si="7646">E1507/(SUM(N1500:N1505)/7)*100</f>
        <v>1.2451666510951804</v>
      </c>
      <c r="K1507">
        <f t="shared" ref="K1507" si="7647">O1507-O1506</f>
        <v>16</v>
      </c>
      <c r="L1507" s="3">
        <f t="shared" ref="L1507" si="7648">SUM(K1501:K1507)/7</f>
        <v>39.285714285714285</v>
      </c>
      <c r="M1507" s="3">
        <f t="shared" ref="M1507" si="7649">O1507/(B1507/100000)</f>
        <v>165.0872569660238</v>
      </c>
      <c r="N1507">
        <v>2959412</v>
      </c>
      <c r="O1507">
        <v>21588</v>
      </c>
    </row>
    <row r="1508" spans="1:15" customFormat="1" x14ac:dyDescent="0.2">
      <c r="A1508" t="s">
        <v>10</v>
      </c>
      <c r="B1508">
        <v>13076721</v>
      </c>
      <c r="C1508" s="1">
        <f t="shared" si="7151"/>
        <v>44627</v>
      </c>
      <c r="D1508">
        <f t="shared" ref="D1508" si="7650">N1508-N1507</f>
        <v>20616</v>
      </c>
      <c r="E1508" s="2">
        <f t="shared" ref="E1508" si="7651">SUM(D1502:D1508)/7</f>
        <v>30321.857142857141</v>
      </c>
      <c r="F1508" s="2">
        <f t="shared" ref="F1508" si="7652">SUM(D1504:D1508)/5</f>
        <v>31570.799999999999</v>
      </c>
      <c r="G1508" s="2">
        <f t="shared" ref="G1508" si="7653">N1508/(B1508/100000)</f>
        <v>22788.801565774782</v>
      </c>
      <c r="H1508">
        <f t="shared" si="7152"/>
        <v>723</v>
      </c>
      <c r="I1508">
        <f t="shared" si="7152"/>
        <v>719</v>
      </c>
      <c r="J1508" s="3">
        <f t="shared" ref="J1508" si="7654">E1508/(SUM(N1501:N1506)/7)*100</f>
        <v>1.2421426444161341</v>
      </c>
      <c r="K1508">
        <f t="shared" ref="K1508" si="7655">O1508-O1507</f>
        <v>4</v>
      </c>
      <c r="L1508" s="3">
        <f t="shared" ref="L1508" si="7656">SUM(K1502:K1508)/7</f>
        <v>39.571428571428569</v>
      </c>
      <c r="M1508" s="3">
        <f t="shared" ref="M1508" si="7657">O1508/(B1508/100000)</f>
        <v>165.11784567400343</v>
      </c>
      <c r="N1508">
        <v>2980028</v>
      </c>
      <c r="O1508">
        <v>21592</v>
      </c>
    </row>
    <row r="1509" spans="1:15" customFormat="1" x14ac:dyDescent="0.2">
      <c r="A1509" t="s">
        <v>10</v>
      </c>
      <c r="B1509">
        <v>13076721</v>
      </c>
      <c r="C1509" s="1">
        <f t="shared" si="7151"/>
        <v>44628</v>
      </c>
      <c r="D1509">
        <f t="shared" ref="D1509" si="7658">N1509-N1508</f>
        <v>26580</v>
      </c>
      <c r="E1509" s="2">
        <f t="shared" ref="E1509" si="7659">SUM(D1503:D1509)/7</f>
        <v>30594.857142857141</v>
      </c>
      <c r="F1509" s="2">
        <f t="shared" ref="F1509" si="7660">SUM(D1505:D1509)/5</f>
        <v>28262.2</v>
      </c>
      <c r="G1509" s="2">
        <f t="shared" ref="G1509" si="7661">N1509/(B1509/100000)</f>
        <v>22992.063530299376</v>
      </c>
      <c r="H1509">
        <f t="shared" si="7152"/>
        <v>724</v>
      </c>
      <c r="I1509">
        <f t="shared" si="7152"/>
        <v>720</v>
      </c>
      <c r="J1509" s="3">
        <f t="shared" ref="J1509" si="7662">E1509/(SUM(N1502:N1507)/7)*100</f>
        <v>1.2394260689445074</v>
      </c>
      <c r="K1509">
        <f t="shared" ref="K1509" si="7663">O1509-O1508</f>
        <v>68</v>
      </c>
      <c r="L1509" s="3">
        <f t="shared" ref="L1509" si="7664">SUM(K1503:K1509)/7</f>
        <v>41.285714285714285</v>
      </c>
      <c r="M1509" s="3">
        <f t="shared" ref="M1509" si="7665">O1509/(B1509/100000)</f>
        <v>165.63785370965704</v>
      </c>
      <c r="N1509">
        <v>3006608</v>
      </c>
      <c r="O1509">
        <v>21660</v>
      </c>
    </row>
    <row r="1510" spans="1:15" customFormat="1" x14ac:dyDescent="0.2">
      <c r="A1510" t="s">
        <v>10</v>
      </c>
      <c r="B1510">
        <v>13076721</v>
      </c>
      <c r="C1510" s="1">
        <f t="shared" si="7151"/>
        <v>44629</v>
      </c>
      <c r="D1510">
        <f t="shared" ref="D1510" si="7666">N1510-N1509</f>
        <v>40627</v>
      </c>
      <c r="E1510" s="2">
        <f t="shared" ref="E1510" si="7667">SUM(D1504:D1510)/7</f>
        <v>32151.571428571428</v>
      </c>
      <c r="F1510" s="2">
        <f t="shared" ref="F1510" si="7668">SUM(D1506:D1510)/5</f>
        <v>28669.599999999999</v>
      </c>
      <c r="G1510" s="2">
        <f t="shared" ref="G1510" si="7669">N1510/(B1510/100000)</f>
        <v>23302.74539007141</v>
      </c>
      <c r="H1510">
        <f t="shared" si="7152"/>
        <v>725</v>
      </c>
      <c r="I1510">
        <f t="shared" si="7152"/>
        <v>721</v>
      </c>
      <c r="J1510" s="3">
        <f t="shared" ref="J1510" si="7670">E1510/(SUM(N1503:N1508)/7)*100</f>
        <v>1.2885020282967665</v>
      </c>
      <c r="K1510">
        <f t="shared" ref="K1510" si="7671">O1510-O1509</f>
        <v>47</v>
      </c>
      <c r="L1510" s="3">
        <f t="shared" ref="L1510" si="7672">SUM(K1504:K1510)/7</f>
        <v>42.428571428571431</v>
      </c>
      <c r="M1510" s="3">
        <f t="shared" ref="M1510" si="7673">O1510/(B1510/100000)</f>
        <v>165.9972710284176</v>
      </c>
      <c r="N1510">
        <v>3047235</v>
      </c>
      <c r="O1510">
        <v>21707</v>
      </c>
    </row>
    <row r="1511" spans="1:15" customFormat="1" x14ac:dyDescent="0.2">
      <c r="A1511" t="s">
        <v>10</v>
      </c>
      <c r="B1511">
        <v>13076721</v>
      </c>
      <c r="C1511" s="1">
        <f t="shared" si="7151"/>
        <v>44630</v>
      </c>
      <c r="D1511">
        <f t="shared" ref="D1511" si="7674">N1511-N1510</f>
        <v>51881</v>
      </c>
      <c r="E1511" s="2">
        <f t="shared" ref="E1511" si="7675">SUM(D1505:D1511)/7</f>
        <v>33402.714285714283</v>
      </c>
      <c r="F1511" s="2">
        <f t="shared" ref="F1511" si="7676">SUM(D1507:D1511)/5</f>
        <v>32608.400000000001</v>
      </c>
      <c r="G1511" s="2">
        <f t="shared" ref="G1511" si="7677">N1511/(B1511/100000)</f>
        <v>23699.488579744109</v>
      </c>
      <c r="H1511">
        <f t="shared" si="7152"/>
        <v>726</v>
      </c>
      <c r="I1511">
        <f t="shared" si="7152"/>
        <v>722</v>
      </c>
      <c r="J1511" s="3">
        <f t="shared" ref="J1511" si="7678">E1511/(SUM(N1504:N1509)/7)*100</f>
        <v>1.3246555240728364</v>
      </c>
      <c r="K1511">
        <f t="shared" ref="K1511" si="7679">O1511-O1510</f>
        <v>51</v>
      </c>
      <c r="L1511" s="3">
        <f t="shared" ref="L1511" si="7680">SUM(K1505:K1511)/7</f>
        <v>43.285714285714285</v>
      </c>
      <c r="M1511" s="3">
        <f t="shared" ref="M1511" si="7681">O1511/(B1511/100000)</f>
        <v>166.38727705515777</v>
      </c>
      <c r="N1511">
        <v>3099116</v>
      </c>
      <c r="O1511">
        <v>21758</v>
      </c>
    </row>
    <row r="1512" spans="1:15" customFormat="1" x14ac:dyDescent="0.2">
      <c r="A1512" t="s">
        <v>10</v>
      </c>
      <c r="B1512">
        <v>13076721</v>
      </c>
      <c r="C1512" s="1">
        <f t="shared" si="7151"/>
        <v>44631</v>
      </c>
      <c r="D1512">
        <f t="shared" ref="D1512" si="7682">N1512-N1511</f>
        <v>49489</v>
      </c>
      <c r="E1512" s="2">
        <f t="shared" ref="E1512" si="7683">SUM(D1506:D1512)/7</f>
        <v>34959.714285714283</v>
      </c>
      <c r="F1512" s="2">
        <f t="shared" ref="F1512" si="7684">SUM(D1508:D1512)/5</f>
        <v>37838.6</v>
      </c>
      <c r="G1512" s="2">
        <f t="shared" ref="G1512" si="7685">N1512/(B1512/100000)</f>
        <v>24077.939722044997</v>
      </c>
      <c r="H1512">
        <f t="shared" si="7152"/>
        <v>727</v>
      </c>
      <c r="I1512">
        <f t="shared" si="7152"/>
        <v>723</v>
      </c>
      <c r="J1512" s="3">
        <f t="shared" ref="J1512" si="7686">E1512/(SUM(N1505:N1510)/7)*100</f>
        <v>1.3722573414012613</v>
      </c>
      <c r="K1512">
        <f t="shared" ref="K1512" si="7687">O1512-O1511</f>
        <v>77</v>
      </c>
      <c r="L1512" s="3">
        <f t="shared" ref="L1512" si="7688">SUM(K1506:K1512)/7</f>
        <v>45.142857142857146</v>
      </c>
      <c r="M1512" s="3">
        <f t="shared" ref="M1512" si="7689">O1512/(B1512/100000)</f>
        <v>166.97610968376551</v>
      </c>
      <c r="N1512">
        <v>3148605</v>
      </c>
      <c r="O1512">
        <v>21835</v>
      </c>
    </row>
    <row r="1513" spans="1:15" customFormat="1" x14ac:dyDescent="0.2">
      <c r="A1513" t="s">
        <v>10</v>
      </c>
      <c r="B1513">
        <v>13076721</v>
      </c>
      <c r="C1513" s="1">
        <f t="shared" si="7151"/>
        <v>44632</v>
      </c>
      <c r="D1513">
        <f t="shared" ref="D1513" si="7690">N1513-N1512</f>
        <v>44942</v>
      </c>
      <c r="E1513" s="2">
        <f t="shared" ref="E1513" si="7691">SUM(D1507:D1513)/7</f>
        <v>36781.857142857145</v>
      </c>
      <c r="F1513" s="2">
        <f t="shared" ref="F1513" si="7692">SUM(D1509:D1513)/5</f>
        <v>42703.8</v>
      </c>
      <c r="G1513" s="2">
        <f t="shared" ref="G1513" si="7693">N1513/(B1513/100000)</f>
        <v>24421.61915055005</v>
      </c>
      <c r="H1513">
        <f t="shared" si="7152"/>
        <v>728</v>
      </c>
      <c r="I1513">
        <f t="shared" si="7152"/>
        <v>724</v>
      </c>
      <c r="J1513" s="3">
        <f t="shared" ref="J1513" si="7694">E1513/(SUM(N1506:N1511)/7)*100</f>
        <v>1.4281464658709588</v>
      </c>
      <c r="K1513">
        <f t="shared" ref="K1513" si="7695">O1513-O1512</f>
        <v>42</v>
      </c>
      <c r="L1513" s="3">
        <f t="shared" ref="L1513" si="7696">SUM(K1507:K1513)/7</f>
        <v>43.571428571428569</v>
      </c>
      <c r="M1513" s="3">
        <f t="shared" ref="M1513" si="7697">O1513/(B1513/100000)</f>
        <v>167.29729111755157</v>
      </c>
      <c r="N1513">
        <v>3193547</v>
      </c>
      <c r="O1513">
        <v>21877</v>
      </c>
    </row>
    <row r="1514" spans="1:15" customFormat="1" x14ac:dyDescent="0.2">
      <c r="A1514" t="s">
        <v>10</v>
      </c>
      <c r="B1514">
        <v>13076721</v>
      </c>
      <c r="C1514" s="1">
        <f t="shared" si="7151"/>
        <v>44633</v>
      </c>
      <c r="D1514">
        <f t="shared" ref="D1514" si="7698">N1514-N1513</f>
        <v>33964</v>
      </c>
      <c r="E1514" s="2">
        <f t="shared" ref="E1514" si="7699">SUM(D1508:D1514)/7</f>
        <v>38299.857142857145</v>
      </c>
      <c r="F1514" s="2">
        <f t="shared" ref="F1514" si="7700">SUM(D1510:D1514)/5</f>
        <v>44180.6</v>
      </c>
      <c r="G1514" s="2">
        <f t="shared" ref="G1514" si="7701">N1514/(B1514/100000)</f>
        <v>24681.347870005025</v>
      </c>
      <c r="H1514">
        <f t="shared" si="7152"/>
        <v>729</v>
      </c>
      <c r="I1514">
        <f t="shared" si="7152"/>
        <v>725</v>
      </c>
      <c r="J1514" s="3">
        <f t="shared" ref="J1514" si="7702">E1514/(SUM(N1507:N1512)/7)*100</f>
        <v>1.4697601075028548</v>
      </c>
      <c r="K1514">
        <f t="shared" ref="K1514" si="7703">O1514-O1513</f>
        <v>7</v>
      </c>
      <c r="L1514" s="3">
        <f t="shared" ref="L1514" si="7704">SUM(K1508:K1514)/7</f>
        <v>42.285714285714285</v>
      </c>
      <c r="M1514" s="3">
        <f t="shared" ref="M1514" si="7705">O1514/(B1514/100000)</f>
        <v>167.35082135651589</v>
      </c>
      <c r="N1514">
        <v>3227511</v>
      </c>
      <c r="O1514">
        <v>21884</v>
      </c>
    </row>
    <row r="1515" spans="1:15" customFormat="1" x14ac:dyDescent="0.2">
      <c r="A1515" t="s">
        <v>10</v>
      </c>
      <c r="B1515">
        <v>13076721</v>
      </c>
      <c r="C1515" s="1">
        <f t="shared" si="7151"/>
        <v>44634</v>
      </c>
      <c r="D1515">
        <f t="shared" ref="D1515" si="7706">N1515-N1514</f>
        <v>25123</v>
      </c>
      <c r="E1515" s="2">
        <f t="shared" ref="E1515" si="7707">SUM(D1509:D1515)/7</f>
        <v>38943.714285714283</v>
      </c>
      <c r="F1515" s="2">
        <f t="shared" ref="F1515" si="7708">SUM(D1511:D1515)/5</f>
        <v>41079.800000000003</v>
      </c>
      <c r="G1515" s="2">
        <f t="shared" ref="G1515" si="7709">N1515/(B1515/100000)</f>
        <v>24873.467897648039</v>
      </c>
      <c r="H1515">
        <f t="shared" si="7152"/>
        <v>730</v>
      </c>
      <c r="I1515">
        <f t="shared" si="7152"/>
        <v>726</v>
      </c>
      <c r="J1515" s="3">
        <f t="shared" ref="J1515" si="7710">E1515/(SUM(N1508:N1513)/7)*100</f>
        <v>1.4755288174015901</v>
      </c>
      <c r="K1515">
        <f t="shared" ref="K1515" si="7711">O1515-O1514</f>
        <v>4</v>
      </c>
      <c r="L1515" s="3">
        <f t="shared" ref="L1515" si="7712">SUM(K1509:K1515)/7</f>
        <v>42.285714285714285</v>
      </c>
      <c r="M1515" s="3">
        <f t="shared" ref="M1515" si="7713">O1515/(B1515/100000)</f>
        <v>167.38141006449553</v>
      </c>
      <c r="N1515">
        <v>3252634</v>
      </c>
      <c r="O1515">
        <v>21888</v>
      </c>
    </row>
    <row r="1516" spans="1:15" customFormat="1" x14ac:dyDescent="0.2">
      <c r="A1516" t="s">
        <v>10</v>
      </c>
      <c r="B1516">
        <v>13076721</v>
      </c>
      <c r="C1516" s="1">
        <f t="shared" si="7151"/>
        <v>44635</v>
      </c>
      <c r="D1516">
        <f t="shared" ref="D1516" si="7714">N1516-N1515</f>
        <v>32867</v>
      </c>
      <c r="E1516" s="2">
        <f t="shared" ref="E1516" si="7715">SUM(D1510:D1516)/7</f>
        <v>39841.857142857145</v>
      </c>
      <c r="F1516" s="2">
        <f t="shared" ref="F1516" si="7716">SUM(D1512:D1516)/5</f>
        <v>37277</v>
      </c>
      <c r="G1516" s="2">
        <f t="shared" ref="G1516" si="7717">N1516/(B1516/100000)</f>
        <v>25124.807663939606</v>
      </c>
      <c r="H1516">
        <f t="shared" si="7152"/>
        <v>731</v>
      </c>
      <c r="I1516">
        <f t="shared" si="7152"/>
        <v>727</v>
      </c>
      <c r="J1516" s="3">
        <f t="shared" ref="J1516" si="7718">E1516/(SUM(N1509:N1514)/7)*100</f>
        <v>1.4896043940854011</v>
      </c>
      <c r="K1516">
        <f t="shared" ref="K1516" si="7719">O1516-O1515</f>
        <v>33</v>
      </c>
      <c r="L1516" s="3">
        <f t="shared" ref="L1516" si="7720">SUM(K1510:K1516)/7</f>
        <v>37.285714285714285</v>
      </c>
      <c r="M1516" s="3">
        <f t="shared" ref="M1516" si="7721">O1516/(B1516/100000)</f>
        <v>167.63376690532741</v>
      </c>
      <c r="N1516">
        <v>3285501</v>
      </c>
      <c r="O1516">
        <v>21921</v>
      </c>
    </row>
    <row r="1517" spans="1:15" customFormat="1" x14ac:dyDescent="0.2">
      <c r="A1517" t="s">
        <v>10</v>
      </c>
      <c r="B1517">
        <v>13076721</v>
      </c>
      <c r="C1517" s="1">
        <f t="shared" si="7151"/>
        <v>44636</v>
      </c>
      <c r="D1517">
        <f t="shared" ref="D1517:D1518" si="7722">N1517-N1516</f>
        <v>45009</v>
      </c>
      <c r="E1517" s="2">
        <f t="shared" ref="E1517:E1518" si="7723">SUM(D1511:D1517)/7</f>
        <v>40467.857142857145</v>
      </c>
      <c r="F1517" s="2">
        <f t="shared" ref="F1517:F1518" si="7724">SUM(D1513:D1517)/5</f>
        <v>36381</v>
      </c>
      <c r="G1517" s="2">
        <f t="shared" ref="G1517:G1518" si="7725">N1517/(B1517/100000)</f>
        <v>25468.999453303317</v>
      </c>
      <c r="H1517">
        <f t="shared" si="7152"/>
        <v>732</v>
      </c>
      <c r="I1517">
        <f t="shared" si="7152"/>
        <v>728</v>
      </c>
      <c r="J1517" s="3">
        <f t="shared" ref="J1517:J1518" si="7726">E1517/(SUM(N1510:N1515)/7)*100</f>
        <v>1.4933852955677178</v>
      </c>
      <c r="K1517">
        <f t="shared" ref="K1517:K1518" si="7727">O1517-O1516</f>
        <v>46</v>
      </c>
      <c r="L1517" s="3">
        <f t="shared" ref="L1517:L1518" si="7728">SUM(K1511:K1517)/7</f>
        <v>37.142857142857146</v>
      </c>
      <c r="M1517" s="3">
        <f t="shared" ref="M1517:M1518" si="7729">O1517/(B1517/100000)</f>
        <v>167.98553704709306</v>
      </c>
      <c r="N1517">
        <v>3330510</v>
      </c>
      <c r="O1517">
        <v>21967</v>
      </c>
    </row>
    <row r="1518" spans="1:15" customFormat="1" x14ac:dyDescent="0.2">
      <c r="A1518" t="s">
        <v>10</v>
      </c>
      <c r="B1518">
        <v>13076721</v>
      </c>
      <c r="C1518" s="1">
        <f t="shared" si="7151"/>
        <v>44637</v>
      </c>
      <c r="D1518">
        <f t="shared" si="7722"/>
        <v>59160</v>
      </c>
      <c r="E1518" s="2">
        <f t="shared" si="7723"/>
        <v>41507.714285714283</v>
      </c>
      <c r="F1518" s="2">
        <f t="shared" si="7724"/>
        <v>39224.6</v>
      </c>
      <c r="G1518" s="2">
        <f t="shared" si="7725"/>
        <v>25921.406444321936</v>
      </c>
      <c r="H1518">
        <f t="shared" si="7152"/>
        <v>733</v>
      </c>
      <c r="I1518">
        <f t="shared" si="7152"/>
        <v>729</v>
      </c>
      <c r="J1518" s="3">
        <f t="shared" si="7726"/>
        <v>1.5127573331145232</v>
      </c>
      <c r="K1518">
        <f t="shared" si="7727"/>
        <v>43</v>
      </c>
      <c r="L1518" s="3">
        <f t="shared" si="7728"/>
        <v>36</v>
      </c>
      <c r="M1518" s="3">
        <f t="shared" si="7729"/>
        <v>168.31436565787402</v>
      </c>
      <c r="N1518">
        <v>3389670</v>
      </c>
      <c r="O1518">
        <v>22010</v>
      </c>
    </row>
    <row r="1519" spans="1:15" customFormat="1" x14ac:dyDescent="0.2">
      <c r="A1519" t="s">
        <v>10</v>
      </c>
      <c r="B1519">
        <v>13076721</v>
      </c>
      <c r="C1519" s="1">
        <f t="shared" si="7151"/>
        <v>44638</v>
      </c>
      <c r="D1519">
        <f t="shared" ref="D1519:D1520" si="7730">N1519-N1518</f>
        <v>58429</v>
      </c>
      <c r="E1519" s="2">
        <f t="shared" ref="E1519:E1520" si="7731">SUM(D1513:D1519)/7</f>
        <v>42784.857142857145</v>
      </c>
      <c r="F1519" s="2">
        <f t="shared" ref="F1519:F1520" si="7732">SUM(D1515:D1519)/5</f>
        <v>44117.599999999999</v>
      </c>
      <c r="G1519" s="2">
        <f t="shared" ref="G1519:G1520" si="7733">N1519/(B1519/100000)</f>
        <v>26368.223348957279</v>
      </c>
      <c r="H1519">
        <f t="shared" si="7152"/>
        <v>734</v>
      </c>
      <c r="I1519">
        <f t="shared" si="7152"/>
        <v>730</v>
      </c>
      <c r="J1519" s="3">
        <f t="shared" ref="J1519:J1520" si="7734">E1519/(SUM(N1512:N1517)/7)*100</f>
        <v>1.5407410974247349</v>
      </c>
      <c r="K1519">
        <f t="shared" ref="K1519:K1520" si="7735">O1519-O1518</f>
        <v>39</v>
      </c>
      <c r="L1519" s="3">
        <f t="shared" ref="L1519:L1520" si="7736">SUM(K1513:K1519)/7</f>
        <v>30.571428571428573</v>
      </c>
      <c r="M1519" s="3">
        <f t="shared" ref="M1519:M1520" si="7737">O1519/(B1519/100000)</f>
        <v>168.61260556067532</v>
      </c>
      <c r="N1519">
        <v>3448099</v>
      </c>
      <c r="O1519">
        <v>22049</v>
      </c>
    </row>
    <row r="1520" spans="1:15" customFormat="1" x14ac:dyDescent="0.2">
      <c r="A1520" t="s">
        <v>10</v>
      </c>
      <c r="B1520">
        <v>13076721</v>
      </c>
      <c r="C1520" s="1">
        <f t="shared" si="7151"/>
        <v>44639</v>
      </c>
      <c r="D1520">
        <f t="shared" si="7730"/>
        <v>49490</v>
      </c>
      <c r="E1520" s="2">
        <f t="shared" si="7731"/>
        <v>43434.571428571428</v>
      </c>
      <c r="F1520" s="2">
        <f t="shared" si="7732"/>
        <v>48991</v>
      </c>
      <c r="G1520" s="2">
        <f t="shared" si="7733"/>
        <v>26746.682138435161</v>
      </c>
      <c r="H1520">
        <f t="shared" si="7152"/>
        <v>735</v>
      </c>
      <c r="I1520">
        <f t="shared" si="7152"/>
        <v>731</v>
      </c>
      <c r="J1520" s="3">
        <f t="shared" si="7734"/>
        <v>1.5449780844135632</v>
      </c>
      <c r="K1520">
        <f t="shared" si="7735"/>
        <v>33</v>
      </c>
      <c r="L1520" s="3">
        <f t="shared" si="7736"/>
        <v>29.285714285714285</v>
      </c>
      <c r="M1520" s="3">
        <f t="shared" si="7737"/>
        <v>168.86496240150723</v>
      </c>
      <c r="N1520">
        <v>3497589</v>
      </c>
      <c r="O1520">
        <v>22082</v>
      </c>
    </row>
    <row r="1521" spans="1:15" customFormat="1" x14ac:dyDescent="0.2">
      <c r="A1521" t="s">
        <v>10</v>
      </c>
      <c r="B1521">
        <v>13076721</v>
      </c>
      <c r="C1521" s="1">
        <f t="shared" si="7151"/>
        <v>44640</v>
      </c>
      <c r="D1521">
        <f t="shared" ref="D1521" si="7738">N1521-N1520</f>
        <v>30618</v>
      </c>
      <c r="E1521" s="2">
        <f t="shared" ref="E1521" si="7739">SUM(D1515:D1521)/7</f>
        <v>42956.571428571428</v>
      </c>
      <c r="F1521" s="2">
        <f t="shared" ref="F1521" si="7740">SUM(D1517:D1521)/5</f>
        <v>48541.2</v>
      </c>
      <c r="G1521" s="2">
        <f t="shared" ref="G1521" si="7741">N1521/(B1521/100000)</f>
        <v>26980.823403665185</v>
      </c>
      <c r="H1521">
        <f t="shared" si="7152"/>
        <v>736</v>
      </c>
      <c r="I1521">
        <f t="shared" si="7152"/>
        <v>732</v>
      </c>
      <c r="J1521" s="3">
        <f t="shared" ref="J1521" si="7742">E1521/(SUM(N1514:N1519)/7)*100</f>
        <v>1.5084635865741443</v>
      </c>
      <c r="K1521">
        <f t="shared" ref="K1521" si="7743">O1521-O1520</f>
        <v>6</v>
      </c>
      <c r="L1521" s="3">
        <f t="shared" ref="L1521" si="7744">SUM(K1515:K1521)/7</f>
        <v>29.142857142857142</v>
      </c>
      <c r="M1521" s="3">
        <f t="shared" ref="M1521" si="7745">O1521/(B1521/100000)</f>
        <v>168.91084546347665</v>
      </c>
      <c r="N1521">
        <v>3528207</v>
      </c>
      <c r="O1521">
        <v>22088</v>
      </c>
    </row>
    <row r="1522" spans="1:15" customFormat="1" x14ac:dyDescent="0.2">
      <c r="A1522" t="s">
        <v>10</v>
      </c>
      <c r="B1522">
        <v>13076721</v>
      </c>
      <c r="C1522" s="1">
        <f t="shared" si="7151"/>
        <v>44641</v>
      </c>
      <c r="D1522">
        <f t="shared" ref="D1522" si="7746">N1522-N1521</f>
        <v>23194</v>
      </c>
      <c r="E1522" s="2">
        <f t="shared" ref="E1522" si="7747">SUM(D1516:D1522)/7</f>
        <v>42681</v>
      </c>
      <c r="F1522" s="2">
        <f t="shared" ref="F1522" si="7748">SUM(D1518:D1522)/5</f>
        <v>44178.2</v>
      </c>
      <c r="G1522" s="2">
        <f t="shared" ref="G1522" si="7749">N1522/(B1522/100000)</f>
        <v>27158.192026885026</v>
      </c>
      <c r="H1522">
        <f t="shared" si="7152"/>
        <v>737</v>
      </c>
      <c r="I1522">
        <f t="shared" si="7152"/>
        <v>733</v>
      </c>
      <c r="J1522" s="3">
        <f t="shared" ref="J1522" si="7750">E1522/(SUM(N1515:N1520)/7)*100</f>
        <v>1.4787515127571502</v>
      </c>
      <c r="K1522">
        <f t="shared" ref="K1522" si="7751">O1522-O1521</f>
        <v>5</v>
      </c>
      <c r="L1522" s="3">
        <f t="shared" ref="L1522" si="7752">SUM(K1516:K1522)/7</f>
        <v>29.285714285714285</v>
      </c>
      <c r="M1522" s="3">
        <f t="shared" ref="M1522" si="7753">O1522/(B1522/100000)</f>
        <v>168.94908134845119</v>
      </c>
      <c r="N1522">
        <v>3551401</v>
      </c>
      <c r="O1522">
        <v>22093</v>
      </c>
    </row>
    <row r="1523" spans="1:15" customFormat="1" x14ac:dyDescent="0.2">
      <c r="A1523" t="s">
        <v>10</v>
      </c>
      <c r="B1523">
        <v>13076721</v>
      </c>
      <c r="C1523" s="1">
        <f t="shared" si="7151"/>
        <v>44642</v>
      </c>
      <c r="D1523">
        <f t="shared" ref="D1523" si="7754">N1523-N1522</f>
        <v>41304</v>
      </c>
      <c r="E1523" s="2">
        <f t="shared" ref="E1523" si="7755">SUM(D1517:D1523)/7</f>
        <v>43886.285714285717</v>
      </c>
      <c r="F1523" s="2">
        <f t="shared" ref="F1523" si="7756">SUM(D1519:D1523)/5</f>
        <v>40607</v>
      </c>
      <c r="G1523" s="2">
        <f t="shared" ref="G1523" si="7757">N1523/(B1523/100000)</f>
        <v>27474.051025482611</v>
      </c>
      <c r="H1523">
        <f t="shared" si="7152"/>
        <v>738</v>
      </c>
      <c r="I1523">
        <f t="shared" si="7152"/>
        <v>734</v>
      </c>
      <c r="J1523" s="3">
        <f t="shared" ref="J1523" si="7758">E1523/(SUM(N1516:N1521)/7)*100</f>
        <v>1.5000505869848089</v>
      </c>
      <c r="K1523">
        <f t="shared" ref="K1523" si="7759">O1523-O1522</f>
        <v>50</v>
      </c>
      <c r="L1523" s="3">
        <f t="shared" ref="L1523" si="7760">SUM(K1517:K1523)/7</f>
        <v>31.714285714285715</v>
      </c>
      <c r="M1523" s="3">
        <f t="shared" ref="M1523" si="7761">O1523/(B1523/100000)</f>
        <v>169.33144019819647</v>
      </c>
      <c r="N1523">
        <v>3592705</v>
      </c>
      <c r="O1523">
        <v>22143</v>
      </c>
    </row>
    <row r="1524" spans="1:15" customFormat="1" x14ac:dyDescent="0.2">
      <c r="A1524" t="s">
        <v>10</v>
      </c>
      <c r="B1524">
        <v>13076721</v>
      </c>
      <c r="C1524" s="1">
        <f t="shared" si="7151"/>
        <v>44643</v>
      </c>
      <c r="D1524">
        <f t="shared" ref="D1524" si="7762">N1524-N1523</f>
        <v>49545</v>
      </c>
      <c r="E1524" s="2">
        <f t="shared" ref="E1524" si="7763">SUM(D1518:D1524)/7</f>
        <v>44534.285714285717</v>
      </c>
      <c r="F1524" s="2">
        <f t="shared" ref="F1524" si="7764">SUM(D1520:D1524)/5</f>
        <v>38830.199999999997</v>
      </c>
      <c r="G1524" s="2">
        <f t="shared" ref="G1524" si="7765">N1524/(B1524/100000)</f>
        <v>27852.930409695211</v>
      </c>
      <c r="H1524">
        <f t="shared" si="7152"/>
        <v>739</v>
      </c>
      <c r="I1524">
        <f t="shared" si="7152"/>
        <v>735</v>
      </c>
      <c r="J1524" s="3">
        <f t="shared" ref="J1524" si="7766">E1524/(SUM(N1517:N1522)/7)*100</f>
        <v>1.5026890682093774</v>
      </c>
      <c r="K1524">
        <f t="shared" ref="K1524" si="7767">O1524-O1523</f>
        <v>70</v>
      </c>
      <c r="L1524" s="3">
        <f t="shared" ref="L1524" si="7768">SUM(K1518:K1524)/7</f>
        <v>35.142857142857146</v>
      </c>
      <c r="M1524" s="3">
        <f t="shared" ref="M1524" si="7769">O1524/(B1524/100000)</f>
        <v>169.86674258783987</v>
      </c>
      <c r="N1524">
        <v>3642250</v>
      </c>
      <c r="O1524">
        <v>22213</v>
      </c>
    </row>
    <row r="1525" spans="1:15" customFormat="1" x14ac:dyDescent="0.2">
      <c r="A1525" t="s">
        <v>10</v>
      </c>
      <c r="B1525">
        <v>13076721</v>
      </c>
      <c r="C1525" s="1">
        <f t="shared" si="7151"/>
        <v>44644</v>
      </c>
      <c r="D1525">
        <f t="shared" ref="D1525" si="7770">N1525-N1524</f>
        <v>61840</v>
      </c>
      <c r="E1525" s="2">
        <f t="shared" ref="E1525" si="7771">SUM(D1519:D1525)/7</f>
        <v>44917.142857142855</v>
      </c>
      <c r="F1525" s="2">
        <f t="shared" ref="F1525" si="7772">SUM(D1521:D1525)/5</f>
        <v>41300.199999999997</v>
      </c>
      <c r="G1525" s="2">
        <f t="shared" ref="G1525" si="7773">N1525/(B1525/100000)</f>
        <v>28325.83183506018</v>
      </c>
      <c r="H1525">
        <f t="shared" si="7152"/>
        <v>740</v>
      </c>
      <c r="I1525">
        <f t="shared" si="7152"/>
        <v>736</v>
      </c>
      <c r="J1525" s="3">
        <f t="shared" ref="J1525" si="7774">E1525/(SUM(N1518:N1523)/7)*100</f>
        <v>1.4966913752600179</v>
      </c>
      <c r="K1525">
        <f t="shared" ref="K1525" si="7775">O1525-O1524</f>
        <v>34</v>
      </c>
      <c r="L1525" s="3">
        <f t="shared" ref="L1525" si="7776">SUM(K1519:K1525)/7</f>
        <v>33.857142857142854</v>
      </c>
      <c r="M1525" s="3">
        <f t="shared" ref="M1525" si="7777">O1525/(B1525/100000)</f>
        <v>170.12674660566665</v>
      </c>
      <c r="N1525">
        <v>3704090</v>
      </c>
      <c r="O1525">
        <v>22247</v>
      </c>
    </row>
    <row r="1526" spans="1:15" customFormat="1" x14ac:dyDescent="0.2">
      <c r="A1526" t="s">
        <v>10</v>
      </c>
      <c r="B1526">
        <v>13076721</v>
      </c>
      <c r="C1526" s="1">
        <f t="shared" si="7151"/>
        <v>44645</v>
      </c>
      <c r="D1526">
        <f t="shared" ref="D1526" si="7778">N1526-N1525</f>
        <v>59028</v>
      </c>
      <c r="E1526" s="2">
        <f t="shared" ref="E1526" si="7779">SUM(D1520:D1526)/7</f>
        <v>45002.714285714283</v>
      </c>
      <c r="F1526" s="2">
        <f t="shared" ref="F1526" si="7780">SUM(D1522:D1526)/5</f>
        <v>46982.2</v>
      </c>
      <c r="G1526" s="2">
        <f t="shared" ref="G1526" si="7781">N1526/(B1526/100000)</f>
        <v>28777.229398715474</v>
      </c>
      <c r="H1526">
        <f t="shared" si="7152"/>
        <v>741</v>
      </c>
      <c r="I1526">
        <f t="shared" si="7152"/>
        <v>737</v>
      </c>
      <c r="J1526" s="3">
        <f t="shared" ref="J1526" si="7782">E1526/(SUM(N1519:N1524)/7)*100</f>
        <v>1.4817275675625843</v>
      </c>
      <c r="K1526">
        <f t="shared" ref="K1526" si="7783">O1526-O1525</f>
        <v>67</v>
      </c>
      <c r="L1526" s="3">
        <f t="shared" ref="L1526" si="7784">SUM(K1520:K1526)/7</f>
        <v>37.857142857142854</v>
      </c>
      <c r="M1526" s="3">
        <f t="shared" ref="M1526" si="7785">O1526/(B1526/100000)</f>
        <v>170.63910746432535</v>
      </c>
      <c r="N1526">
        <v>3763118</v>
      </c>
      <c r="O1526">
        <v>22314</v>
      </c>
    </row>
    <row r="1527" spans="1:15" customFormat="1" x14ac:dyDescent="0.2">
      <c r="A1527" t="s">
        <v>10</v>
      </c>
      <c r="B1527">
        <v>13076721</v>
      </c>
      <c r="C1527" s="1">
        <f t="shared" si="7151"/>
        <v>44646</v>
      </c>
      <c r="D1527">
        <f t="shared" ref="D1527" si="7786">N1527-N1526</f>
        <v>48751</v>
      </c>
      <c r="E1527" s="2">
        <f t="shared" ref="E1527" si="7787">SUM(D1521:D1527)/7</f>
        <v>44897.142857142855</v>
      </c>
      <c r="F1527" s="2">
        <f t="shared" ref="F1527" si="7788">SUM(D1523:D1527)/5</f>
        <v>52093.599999999999</v>
      </c>
      <c r="G1527" s="2">
        <f t="shared" ref="G1527" si="7789">N1527/(B1527/100000)</f>
        <v>29150.03692439412</v>
      </c>
      <c r="H1527">
        <f t="shared" si="7152"/>
        <v>742</v>
      </c>
      <c r="I1527">
        <f t="shared" si="7152"/>
        <v>738</v>
      </c>
      <c r="J1527" s="3">
        <f t="shared" ref="J1527" si="7790">E1527/(SUM(N1520:N1525)/7)*100</f>
        <v>1.4606639951344662</v>
      </c>
      <c r="K1527">
        <f t="shared" ref="K1527" si="7791">O1527-O1526</f>
        <v>46</v>
      </c>
      <c r="L1527" s="3">
        <f t="shared" ref="L1527" si="7792">SUM(K1521:K1527)/7</f>
        <v>39.714285714285715</v>
      </c>
      <c r="M1527" s="3">
        <f t="shared" ref="M1527" si="7793">O1527/(B1527/100000)</f>
        <v>170.990877606091</v>
      </c>
      <c r="N1527">
        <v>3811869</v>
      </c>
      <c r="O1527">
        <v>22360</v>
      </c>
    </row>
    <row r="1528" spans="1:15" customFormat="1" x14ac:dyDescent="0.2">
      <c r="A1528" t="s">
        <v>10</v>
      </c>
      <c r="B1528">
        <v>13076721</v>
      </c>
      <c r="C1528" s="1">
        <f t="shared" si="7151"/>
        <v>44647</v>
      </c>
      <c r="D1528">
        <f t="shared" ref="D1528" si="7794">N1528-N1527</f>
        <v>30603</v>
      </c>
      <c r="E1528" s="2">
        <f t="shared" ref="E1528" si="7795">SUM(D1522:D1528)/7</f>
        <v>44895</v>
      </c>
      <c r="F1528" s="2">
        <f t="shared" ref="F1528" si="7796">SUM(D1524:D1528)/5</f>
        <v>49953.4</v>
      </c>
      <c r="G1528" s="2">
        <f t="shared" ref="G1528" si="7797">N1528/(B1528/100000)</f>
        <v>29384.063481969217</v>
      </c>
      <c r="H1528">
        <f t="shared" si="7152"/>
        <v>743</v>
      </c>
      <c r="I1528">
        <f t="shared" si="7152"/>
        <v>739</v>
      </c>
      <c r="J1528" s="3">
        <f t="shared" ref="J1528" si="7798">E1528/(SUM(N1521:N1526)/7)*100</f>
        <v>1.4427890183952443</v>
      </c>
      <c r="K1528">
        <f t="shared" ref="K1528" si="7799">O1528-O1527</f>
        <v>21</v>
      </c>
      <c r="L1528" s="3">
        <f t="shared" ref="L1528" si="7800">SUM(K1522:K1528)/7</f>
        <v>41.857142857142854</v>
      </c>
      <c r="M1528" s="3">
        <f t="shared" ref="M1528" si="7801">O1528/(B1528/100000)</f>
        <v>171.15146832298402</v>
      </c>
      <c r="N1528">
        <v>3842472</v>
      </c>
      <c r="O1528">
        <v>22381</v>
      </c>
    </row>
    <row r="1529" spans="1:15" customFormat="1" x14ac:dyDescent="0.2">
      <c r="A1529" t="s">
        <v>10</v>
      </c>
      <c r="B1529">
        <v>13076721</v>
      </c>
      <c r="C1529" s="1">
        <f t="shared" si="7151"/>
        <v>44648</v>
      </c>
      <c r="D1529">
        <f t="shared" ref="D1529" si="7802">N1529-N1528</f>
        <v>20603</v>
      </c>
      <c r="E1529" s="2">
        <f t="shared" ref="E1529" si="7803">SUM(D1523:D1529)/7</f>
        <v>44524.857142857145</v>
      </c>
      <c r="F1529" s="2">
        <f t="shared" ref="F1529" si="7804">SUM(D1525:D1529)/5</f>
        <v>44165</v>
      </c>
      <c r="G1529" s="2">
        <f t="shared" ref="G1529" si="7805">N1529/(B1529/100000)</f>
        <v>29541.618269595259</v>
      </c>
      <c r="H1529">
        <f t="shared" si="7152"/>
        <v>744</v>
      </c>
      <c r="I1529">
        <f t="shared" si="7152"/>
        <v>740</v>
      </c>
      <c r="J1529" s="3">
        <f t="shared" ref="J1529" si="7806">E1529/(SUM(N1522:N1527)/7)*100</f>
        <v>1.412498907227427</v>
      </c>
      <c r="K1529">
        <f t="shared" ref="K1529" si="7807">O1529-O1528</f>
        <v>13</v>
      </c>
      <c r="L1529" s="3">
        <f t="shared" ref="L1529" si="7808">SUM(K1523:K1529)/7</f>
        <v>43</v>
      </c>
      <c r="M1529" s="3">
        <f t="shared" ref="M1529" si="7809">O1529/(B1529/100000)</f>
        <v>171.25088162391779</v>
      </c>
      <c r="N1529">
        <v>3863075</v>
      </c>
      <c r="O1529">
        <v>22394</v>
      </c>
    </row>
    <row r="1530" spans="1:15" customFormat="1" x14ac:dyDescent="0.2">
      <c r="A1530" t="s">
        <v>10</v>
      </c>
      <c r="B1530">
        <v>13076721</v>
      </c>
      <c r="C1530" s="1">
        <f t="shared" si="7151"/>
        <v>44649</v>
      </c>
      <c r="D1530">
        <f t="shared" ref="D1530" si="7810">N1530-N1529</f>
        <v>37075</v>
      </c>
      <c r="E1530" s="2">
        <f t="shared" ref="E1530" si="7811">SUM(D1524:D1530)/7</f>
        <v>43920.714285714283</v>
      </c>
      <c r="F1530" s="2">
        <f t="shared" ref="F1530" si="7812">SUM(D1526:D1530)/5</f>
        <v>39212</v>
      </c>
      <c r="G1530" s="2">
        <f t="shared" ref="G1530" si="7813">N1530/(B1530/100000)</f>
        <v>29825.137356681385</v>
      </c>
      <c r="H1530">
        <f t="shared" si="7152"/>
        <v>745</v>
      </c>
      <c r="I1530">
        <f t="shared" si="7152"/>
        <v>741</v>
      </c>
      <c r="J1530" s="3">
        <f t="shared" ref="J1530" si="7814">E1530/(SUM(N1523:N1528)/7)*100</f>
        <v>1.3751926508724259</v>
      </c>
      <c r="K1530">
        <f t="shared" ref="K1530" si="7815">O1530-O1529</f>
        <v>53</v>
      </c>
      <c r="L1530" s="3">
        <f t="shared" ref="L1530" si="7816">SUM(K1524:K1530)/7</f>
        <v>43.428571428571431</v>
      </c>
      <c r="M1530" s="3">
        <f t="shared" ref="M1530" si="7817">O1530/(B1530/100000)</f>
        <v>171.6561820046478</v>
      </c>
      <c r="N1530">
        <v>3900150</v>
      </c>
      <c r="O1530">
        <v>22447</v>
      </c>
    </row>
    <row r="1531" spans="1:15" customFormat="1" x14ac:dyDescent="0.2">
      <c r="A1531" t="s">
        <v>10</v>
      </c>
      <c r="B1531">
        <v>13076721</v>
      </c>
      <c r="C1531" s="1">
        <f t="shared" si="7151"/>
        <v>44650</v>
      </c>
      <c r="D1531">
        <f t="shared" ref="D1531" si="7818">N1531-N1530</f>
        <v>47970</v>
      </c>
      <c r="E1531" s="2">
        <f t="shared" ref="E1531" si="7819">SUM(D1525:D1531)/7</f>
        <v>43695.714285714283</v>
      </c>
      <c r="F1531" s="2">
        <f t="shared" ref="F1531" si="7820">SUM(D1527:D1531)/5</f>
        <v>37000.400000000001</v>
      </c>
      <c r="G1531" s="2">
        <f t="shared" ref="G1531" si="7821">N1531/(B1531/100000)</f>
        <v>30191.972437127013</v>
      </c>
      <c r="H1531">
        <f t="shared" si="7152"/>
        <v>746</v>
      </c>
      <c r="I1531">
        <f t="shared" si="7152"/>
        <v>742</v>
      </c>
      <c r="J1531" s="3">
        <f t="shared" ref="J1531" si="7822">E1531/(SUM(N1524:N1529)/7)*100</f>
        <v>1.3517996343639866</v>
      </c>
      <c r="K1531">
        <f t="shared" ref="K1531" si="7823">O1531-O1530</f>
        <v>54</v>
      </c>
      <c r="L1531" s="3">
        <f t="shared" ref="L1531" si="7824">SUM(K1525:K1531)/7</f>
        <v>41.142857142857146</v>
      </c>
      <c r="M1531" s="3">
        <f t="shared" ref="M1531" si="7825">O1531/(B1531/100000)</f>
        <v>172.06912956237269</v>
      </c>
      <c r="N1531">
        <v>3948120</v>
      </c>
      <c r="O1531">
        <v>22501</v>
      </c>
    </row>
    <row r="1532" spans="1:15" customFormat="1" x14ac:dyDescent="0.2">
      <c r="A1532" t="s">
        <v>10</v>
      </c>
      <c r="B1532">
        <v>13076721</v>
      </c>
      <c r="C1532" s="1">
        <f t="shared" si="7151"/>
        <v>44651</v>
      </c>
      <c r="D1532">
        <f t="shared" ref="D1532" si="7826">N1532-N1531</f>
        <v>53601</v>
      </c>
      <c r="E1532" s="2">
        <f t="shared" ref="E1532" si="7827">SUM(D1526:D1532)/7</f>
        <v>42518.714285714283</v>
      </c>
      <c r="F1532" s="2">
        <f t="shared" ref="F1532" si="7828">SUM(D1528:D1532)/5</f>
        <v>37970.400000000001</v>
      </c>
      <c r="G1532" s="2">
        <f t="shared" ref="G1532" si="7829">N1532/(B1532/100000)</f>
        <v>30601.868771230951</v>
      </c>
      <c r="H1532">
        <f t="shared" si="7152"/>
        <v>747</v>
      </c>
      <c r="I1532">
        <f t="shared" si="7152"/>
        <v>743</v>
      </c>
      <c r="J1532" s="3">
        <f t="shared" ref="J1532" si="7830">E1532/(SUM(N1525:N1530)/7)*100</f>
        <v>1.3005634226494871</v>
      </c>
      <c r="K1532">
        <f t="shared" ref="K1532" si="7831">O1532-O1531</f>
        <v>48</v>
      </c>
      <c r="L1532" s="3">
        <f t="shared" ref="L1532" si="7832">SUM(K1526:K1532)/7</f>
        <v>43.142857142857146</v>
      </c>
      <c r="M1532" s="3">
        <f t="shared" ref="M1532" si="7833">O1532/(B1532/100000)</f>
        <v>172.43619405812817</v>
      </c>
      <c r="N1532">
        <v>4001721</v>
      </c>
      <c r="O1532">
        <v>22549</v>
      </c>
    </row>
    <row r="1533" spans="1:15" customFormat="1" x14ac:dyDescent="0.2">
      <c r="A1533" t="s">
        <v>10</v>
      </c>
      <c r="B1533">
        <v>13076721</v>
      </c>
      <c r="C1533" s="1">
        <f t="shared" si="7151"/>
        <v>44652</v>
      </c>
      <c r="D1533">
        <f t="shared" ref="D1533" si="7834">N1533-N1532</f>
        <v>51205</v>
      </c>
      <c r="E1533" s="2">
        <f t="shared" ref="E1533" si="7835">SUM(D1527:D1533)/7</f>
        <v>41401.142857142855</v>
      </c>
      <c r="F1533" s="2">
        <f t="shared" ref="F1533" si="7836">SUM(D1529:D1533)/5</f>
        <v>42090.8</v>
      </c>
      <c r="G1533" s="2">
        <f t="shared" ref="G1533" si="7837">N1533/(B1533/100000)</f>
        <v>30993.442469255097</v>
      </c>
      <c r="H1533">
        <f t="shared" si="7152"/>
        <v>748</v>
      </c>
      <c r="I1533">
        <f t="shared" si="7152"/>
        <v>744</v>
      </c>
      <c r="J1533" s="3">
        <f t="shared" ref="J1533" si="7838">E1533/(SUM(N1526:N1531)/7)*100</f>
        <v>1.2530176657642995</v>
      </c>
      <c r="K1533">
        <f t="shared" ref="K1533" si="7839">O1533-O1532</f>
        <v>46</v>
      </c>
      <c r="L1533" s="3">
        <f t="shared" ref="L1533" si="7840">SUM(K1527:K1533)/7</f>
        <v>40.142857142857146</v>
      </c>
      <c r="M1533" s="3">
        <f t="shared" ref="M1533" si="7841">O1533/(B1533/100000)</f>
        <v>172.78796419989382</v>
      </c>
      <c r="N1533">
        <v>4052926</v>
      </c>
      <c r="O1533">
        <v>22595</v>
      </c>
    </row>
    <row r="1534" spans="1:15" customFormat="1" x14ac:dyDescent="0.2">
      <c r="A1534" t="s">
        <v>10</v>
      </c>
      <c r="B1534">
        <v>13076721</v>
      </c>
      <c r="C1534" s="1">
        <f t="shared" si="7151"/>
        <v>44653</v>
      </c>
      <c r="D1534">
        <f t="shared" ref="D1534" si="7842">N1534-N1533</f>
        <v>35829</v>
      </c>
      <c r="E1534" s="2">
        <f t="shared" ref="E1534" si="7843">SUM(D1528:D1534)/7</f>
        <v>39555.142857142855</v>
      </c>
      <c r="F1534" s="2">
        <f t="shared" ref="F1534" si="7844">SUM(D1530:D1534)/5</f>
        <v>45136</v>
      </c>
      <c r="G1534" s="2">
        <f t="shared" ref="G1534" si="7845">N1534/(B1534/100000)</f>
        <v>31267.433173805573</v>
      </c>
      <c r="H1534">
        <f t="shared" si="7152"/>
        <v>749</v>
      </c>
      <c r="I1534">
        <f t="shared" si="7152"/>
        <v>745</v>
      </c>
      <c r="J1534" s="3">
        <f t="shared" ref="J1534" si="7846">E1534/(SUM(N1527:N1532)/7)*100</f>
        <v>1.1849239412828303</v>
      </c>
      <c r="K1534">
        <f t="shared" ref="K1534" si="7847">O1534-O1533</f>
        <v>42</v>
      </c>
      <c r="L1534" s="3">
        <f t="shared" ref="L1534" si="7848">SUM(K1528:K1534)/7</f>
        <v>39.571428571428569</v>
      </c>
      <c r="M1534" s="3">
        <f t="shared" ref="M1534" si="7849">O1534/(B1534/100000)</f>
        <v>173.10914563367987</v>
      </c>
      <c r="N1534">
        <v>4088755</v>
      </c>
      <c r="O1534">
        <v>22637</v>
      </c>
    </row>
    <row r="1535" spans="1:15" customFormat="1" x14ac:dyDescent="0.2">
      <c r="A1535" t="s">
        <v>10</v>
      </c>
      <c r="B1535">
        <v>13076721</v>
      </c>
      <c r="C1535" s="1">
        <f t="shared" si="7151"/>
        <v>44654</v>
      </c>
      <c r="D1535">
        <f t="shared" ref="D1535" si="7850">N1535-N1534</f>
        <v>22646</v>
      </c>
      <c r="E1535" s="2">
        <f t="shared" ref="E1535" si="7851">SUM(D1529:D1535)/7</f>
        <v>38418.428571428572</v>
      </c>
      <c r="F1535" s="2">
        <f t="shared" ref="F1535" si="7852">SUM(D1531:D1535)/5</f>
        <v>42250.2</v>
      </c>
      <c r="G1535" s="2">
        <f t="shared" ref="G1535" si="7853">N1535/(B1535/100000)</f>
        <v>31440.611144032206</v>
      </c>
      <c r="H1535">
        <f t="shared" si="7152"/>
        <v>750</v>
      </c>
      <c r="I1535">
        <f t="shared" si="7152"/>
        <v>746</v>
      </c>
      <c r="J1535" s="3">
        <f t="shared" ref="J1535" si="7854">E1535/(SUM(N1528:N1533)/7)*100</f>
        <v>1.139121121984048</v>
      </c>
      <c r="K1535">
        <f t="shared" ref="K1535" si="7855">O1535-O1534</f>
        <v>13</v>
      </c>
      <c r="L1535" s="3">
        <f t="shared" ref="L1535" si="7856">SUM(K1529:K1535)/7</f>
        <v>38.428571428571431</v>
      </c>
      <c r="M1535" s="3">
        <f t="shared" ref="M1535" si="7857">O1535/(B1535/100000)</f>
        <v>173.20855893461365</v>
      </c>
      <c r="N1535">
        <v>4111401</v>
      </c>
      <c r="O1535">
        <v>22650</v>
      </c>
    </row>
    <row r="1536" spans="1:15" customFormat="1" x14ac:dyDescent="0.2">
      <c r="A1536" t="s">
        <v>10</v>
      </c>
      <c r="B1536">
        <v>13076721</v>
      </c>
      <c r="C1536" s="1">
        <f t="shared" si="7151"/>
        <v>44655</v>
      </c>
      <c r="D1536">
        <f t="shared" ref="D1536" si="7858">N1536-N1535</f>
        <v>14440</v>
      </c>
      <c r="E1536" s="2">
        <f t="shared" ref="E1536" si="7859">SUM(D1530:D1536)/7</f>
        <v>37538</v>
      </c>
      <c r="F1536" s="2">
        <f t="shared" ref="F1536" si="7860">SUM(D1532:D1536)/5</f>
        <v>35544.199999999997</v>
      </c>
      <c r="G1536" s="2">
        <f t="shared" ref="G1536" si="7861">N1536/(B1536/100000)</f>
        <v>31551.036379838646</v>
      </c>
      <c r="H1536">
        <f t="shared" si="7152"/>
        <v>751</v>
      </c>
      <c r="I1536">
        <f t="shared" si="7152"/>
        <v>747</v>
      </c>
      <c r="J1536" s="3">
        <f t="shared" ref="J1536" si="7862">E1536/(SUM(N1529:N1534)/7)*100</f>
        <v>1.1015249920697125</v>
      </c>
      <c r="K1536">
        <f t="shared" ref="K1536" si="7863">O1536-O1535</f>
        <v>8</v>
      </c>
      <c r="L1536" s="3">
        <f t="shared" ref="L1536" si="7864">SUM(K1530:K1536)/7</f>
        <v>37.714285714285715</v>
      </c>
      <c r="M1536" s="3">
        <f t="shared" ref="M1536" si="7865">O1536/(B1536/100000)</f>
        <v>173.26973635057288</v>
      </c>
      <c r="N1536">
        <v>4125841</v>
      </c>
      <c r="O1536">
        <v>22658</v>
      </c>
    </row>
    <row r="1537" spans="1:15" customFormat="1" x14ac:dyDescent="0.2">
      <c r="A1537" t="s">
        <v>10</v>
      </c>
      <c r="B1537">
        <v>13076721</v>
      </c>
      <c r="C1537" s="1">
        <f t="shared" si="7151"/>
        <v>44656</v>
      </c>
      <c r="D1537">
        <f t="shared" ref="D1537" si="7866">N1537-N1536</f>
        <v>20467</v>
      </c>
      <c r="E1537" s="2">
        <f t="shared" ref="E1537" si="7867">SUM(D1531:D1537)/7</f>
        <v>35165.428571428572</v>
      </c>
      <c r="F1537" s="2">
        <f t="shared" ref="F1537" si="7868">SUM(D1533:D1537)/5</f>
        <v>28917.4</v>
      </c>
      <c r="G1537" s="2">
        <f t="shared" ref="G1537" si="7869">N1537/(B1537/100000)</f>
        <v>31707.551151393378</v>
      </c>
      <c r="H1537">
        <f t="shared" si="7152"/>
        <v>752</v>
      </c>
      <c r="I1537">
        <f t="shared" si="7152"/>
        <v>748</v>
      </c>
      <c r="J1537" s="3">
        <f t="shared" ref="J1537" si="7870">E1537/(SUM(N1530:N1535)/7)*100</f>
        <v>1.021272266818426</v>
      </c>
      <c r="K1537">
        <f t="shared" ref="K1537" si="7871">O1537-O1536</f>
        <v>49</v>
      </c>
      <c r="L1537" s="3">
        <f t="shared" ref="L1537" si="7872">SUM(K1531:K1537)/7</f>
        <v>37.142857142857146</v>
      </c>
      <c r="M1537" s="3">
        <f t="shared" ref="M1537" si="7873">O1537/(B1537/100000)</f>
        <v>173.64444802332326</v>
      </c>
      <c r="N1537">
        <v>4146308</v>
      </c>
      <c r="O1537">
        <v>22707</v>
      </c>
    </row>
    <row r="1538" spans="1:15" customFormat="1" x14ac:dyDescent="0.2">
      <c r="A1538" t="s">
        <v>10</v>
      </c>
      <c r="B1538">
        <v>13076721</v>
      </c>
      <c r="C1538" s="1">
        <f t="shared" si="7151"/>
        <v>44657</v>
      </c>
      <c r="D1538">
        <f t="shared" ref="D1538" si="7874">N1538-N1537</f>
        <v>40675</v>
      </c>
      <c r="E1538" s="2">
        <f t="shared" ref="E1538" si="7875">SUM(D1532:D1538)/7</f>
        <v>34123.285714285717</v>
      </c>
      <c r="F1538" s="2">
        <f t="shared" ref="F1538" si="7876">SUM(D1534:D1538)/5</f>
        <v>26811.4</v>
      </c>
      <c r="G1538" s="2">
        <f t="shared" ref="G1538" si="7877">N1538/(B1538/100000)</f>
        <v>32018.600075661168</v>
      </c>
      <c r="H1538">
        <f t="shared" si="7152"/>
        <v>753</v>
      </c>
      <c r="I1538">
        <f t="shared" si="7152"/>
        <v>749</v>
      </c>
      <c r="J1538" s="3">
        <f t="shared" ref="J1538" si="7878">E1538/(SUM(N1531:N1536)/7)*100</f>
        <v>0.98181313280033478</v>
      </c>
      <c r="K1538">
        <f t="shared" ref="K1538" si="7879">O1538-O1537</f>
        <v>51</v>
      </c>
      <c r="L1538" s="3">
        <f t="shared" ref="L1538" si="7880">SUM(K1532:K1538)/7</f>
        <v>36.714285714285715</v>
      </c>
      <c r="M1538" s="3">
        <f t="shared" ref="M1538" si="7881">O1538/(B1538/100000)</f>
        <v>174.03445405006346</v>
      </c>
      <c r="N1538">
        <v>4186983</v>
      </c>
      <c r="O1538">
        <v>22758</v>
      </c>
    </row>
    <row r="1539" spans="1:15" customFormat="1" x14ac:dyDescent="0.2">
      <c r="A1539" t="s">
        <v>10</v>
      </c>
      <c r="B1539">
        <v>13076721</v>
      </c>
      <c r="C1539" s="1">
        <f t="shared" si="7151"/>
        <v>44658</v>
      </c>
      <c r="D1539">
        <f t="shared" ref="D1539" si="7882">N1539-N1538</f>
        <v>35938</v>
      </c>
      <c r="E1539" s="2">
        <f t="shared" ref="E1539" si="7883">SUM(D1533:D1539)/7</f>
        <v>31600</v>
      </c>
      <c r="F1539" s="2">
        <f t="shared" ref="F1539" si="7884">SUM(D1535:D1539)/5</f>
        <v>26833.200000000001</v>
      </c>
      <c r="G1539" s="2">
        <f t="shared" ref="G1539" si="7885">N1539/(B1539/100000)</f>
        <v>32293.424322504088</v>
      </c>
      <c r="H1539">
        <f t="shared" si="7152"/>
        <v>754</v>
      </c>
      <c r="I1539">
        <f t="shared" si="7152"/>
        <v>750</v>
      </c>
      <c r="J1539" s="3">
        <f t="shared" ref="J1539" si="7886">E1539/(SUM(N1532:N1537)/7)*100</f>
        <v>0.90186501771602112</v>
      </c>
      <c r="K1539">
        <f t="shared" ref="K1539" si="7887">O1539-O1538</f>
        <v>55</v>
      </c>
      <c r="L1539" s="3">
        <f t="shared" ref="L1539" si="7888">SUM(K1533:K1539)/7</f>
        <v>37.714285714285715</v>
      </c>
      <c r="M1539" s="3">
        <f t="shared" ref="M1539" si="7889">O1539/(B1539/100000)</f>
        <v>174.45504878478326</v>
      </c>
      <c r="N1539">
        <v>4222921</v>
      </c>
      <c r="O1539">
        <v>22813</v>
      </c>
    </row>
    <row r="1540" spans="1:15" customFormat="1" x14ac:dyDescent="0.2">
      <c r="A1540" t="s">
        <v>10</v>
      </c>
      <c r="B1540">
        <v>13076721</v>
      </c>
      <c r="C1540" s="1">
        <f t="shared" si="7151"/>
        <v>44659</v>
      </c>
      <c r="D1540">
        <f t="shared" ref="D1540" si="7890">N1540-N1539</f>
        <v>30738</v>
      </c>
      <c r="E1540" s="2">
        <f t="shared" ref="E1540" si="7891">SUM(D1534:D1540)/7</f>
        <v>28676.142857142859</v>
      </c>
      <c r="F1540" s="2">
        <f t="shared" ref="F1540" si="7892">SUM(D1536:D1540)/5</f>
        <v>28451.599999999999</v>
      </c>
      <c r="G1540" s="2">
        <f t="shared" ref="G1540" si="7893">N1540/(B1540/100000)</f>
        <v>32528.483248973498</v>
      </c>
      <c r="H1540">
        <f t="shared" si="7152"/>
        <v>755</v>
      </c>
      <c r="I1540">
        <f t="shared" si="7152"/>
        <v>751</v>
      </c>
      <c r="J1540" s="3">
        <f t="shared" ref="J1540" si="7894">E1540/(SUM(N1533:N1538)/7)*100</f>
        <v>0.81228254174231418</v>
      </c>
      <c r="K1540">
        <f t="shared" ref="K1540" si="7895">O1540-O1539</f>
        <v>64</v>
      </c>
      <c r="L1540" s="3">
        <f t="shared" ref="L1540" si="7896">SUM(K1534:K1540)/7</f>
        <v>40.285714285714285</v>
      </c>
      <c r="M1540" s="3">
        <f t="shared" ref="M1540" si="7897">O1540/(B1540/100000)</f>
        <v>174.94446811245723</v>
      </c>
      <c r="N1540">
        <v>4253659</v>
      </c>
      <c r="O1540">
        <v>22877</v>
      </c>
    </row>
    <row r="1541" spans="1:15" customFormat="1" x14ac:dyDescent="0.2">
      <c r="A1541" t="s">
        <v>10</v>
      </c>
      <c r="B1541">
        <v>13076721</v>
      </c>
      <c r="C1541" s="1">
        <f t="shared" si="7151"/>
        <v>44660</v>
      </c>
      <c r="D1541">
        <f t="shared" ref="D1541" si="7898">N1541-N1540</f>
        <v>25192</v>
      </c>
      <c r="E1541" s="2">
        <f t="shared" ref="E1541" si="7899">SUM(D1535:D1541)/7</f>
        <v>27156.571428571428</v>
      </c>
      <c r="F1541" s="2">
        <f t="shared" ref="F1541" si="7900">SUM(D1537:D1541)/5</f>
        <v>30602</v>
      </c>
      <c r="G1541" s="2">
        <f t="shared" ref="G1541" si="7901">N1541/(B1541/100000)</f>
        <v>32721.130931829164</v>
      </c>
      <c r="H1541">
        <f t="shared" si="7152"/>
        <v>756</v>
      </c>
      <c r="I1541">
        <f t="shared" si="7152"/>
        <v>752</v>
      </c>
      <c r="J1541" s="3">
        <f t="shared" ref="J1541" si="7902">E1541/(SUM(N1534:N1539)/7)*100</f>
        <v>0.76398361576337526</v>
      </c>
      <c r="K1541">
        <f t="shared" ref="K1541" si="7903">O1541-O1540</f>
        <v>62</v>
      </c>
      <c r="L1541" s="3">
        <f t="shared" ref="L1541" si="7904">SUM(K1535:K1541)/7</f>
        <v>43.142857142857146</v>
      </c>
      <c r="M1541" s="3">
        <f t="shared" ref="M1541" si="7905">O1541/(B1541/100000)</f>
        <v>175.41859308614139</v>
      </c>
      <c r="N1541">
        <v>4278851</v>
      </c>
      <c r="O1541">
        <v>22939</v>
      </c>
    </row>
    <row r="1542" spans="1:15" customFormat="1" x14ac:dyDescent="0.2">
      <c r="A1542" t="s">
        <v>10</v>
      </c>
      <c r="B1542">
        <v>13076721</v>
      </c>
      <c r="C1542" s="1">
        <f t="shared" si="7151"/>
        <v>44661</v>
      </c>
      <c r="D1542">
        <f t="shared" ref="D1542" si="7906">N1542-N1541</f>
        <v>16435</v>
      </c>
      <c r="E1542" s="2">
        <f t="shared" ref="E1542" si="7907">SUM(D1536:D1542)/7</f>
        <v>26269.285714285714</v>
      </c>
      <c r="F1542" s="2">
        <f t="shared" ref="F1542" si="7908">SUM(D1538:D1542)/5</f>
        <v>29795.599999999999</v>
      </c>
      <c r="G1542" s="2">
        <f t="shared" ref="G1542" si="7909">N1542/(B1542/100000)</f>
        <v>32846.812285740438</v>
      </c>
      <c r="H1542">
        <f t="shared" si="7152"/>
        <v>757</v>
      </c>
      <c r="I1542">
        <f t="shared" si="7152"/>
        <v>753</v>
      </c>
      <c r="J1542" s="3">
        <f t="shared" ref="J1542" si="7910">E1542/(SUM(N1535:N1540)/7)*100</f>
        <v>0.73415646745395358</v>
      </c>
      <c r="K1542">
        <f t="shared" ref="K1542" si="7911">O1542-O1541</f>
        <v>9</v>
      </c>
      <c r="L1542" s="3">
        <f t="shared" ref="L1542" si="7912">SUM(K1536:K1542)/7</f>
        <v>42.571428571428569</v>
      </c>
      <c r="M1542" s="3">
        <f t="shared" ref="M1542" si="7913">O1542/(B1542/100000)</f>
        <v>175.48741767909553</v>
      </c>
      <c r="N1542">
        <v>4295286</v>
      </c>
      <c r="O1542">
        <v>22948</v>
      </c>
    </row>
    <row r="1543" spans="1:15" customFormat="1" x14ac:dyDescent="0.2">
      <c r="A1543" t="s">
        <v>10</v>
      </c>
      <c r="B1543">
        <v>13076721</v>
      </c>
      <c r="C1543" s="1">
        <f t="shared" si="7151"/>
        <v>44662</v>
      </c>
      <c r="D1543">
        <f t="shared" ref="D1543" si="7914">N1543-N1542</f>
        <v>9866</v>
      </c>
      <c r="E1543" s="2">
        <f t="shared" ref="E1543" si="7915">SUM(D1537:D1543)/7</f>
        <v>25615.857142857141</v>
      </c>
      <c r="F1543" s="2">
        <f t="shared" ref="F1543" si="7916">SUM(D1539:D1543)/5</f>
        <v>23633.8</v>
      </c>
      <c r="G1543" s="2">
        <f t="shared" ref="G1543" si="7917">N1543/(B1543/100000)</f>
        <v>32922.259333972179</v>
      </c>
      <c r="H1543">
        <f t="shared" si="7152"/>
        <v>758</v>
      </c>
      <c r="I1543">
        <f t="shared" si="7152"/>
        <v>754</v>
      </c>
      <c r="J1543" s="3">
        <f t="shared" ref="J1543" si="7918">E1543/(SUM(N1536:N1541)/7)*100</f>
        <v>0.71114062139407286</v>
      </c>
      <c r="K1543">
        <f t="shared" ref="K1543" si="7919">O1543-O1542</f>
        <v>6</v>
      </c>
      <c r="L1543" s="3">
        <f t="shared" ref="L1543" si="7920">SUM(K1537:K1543)/7</f>
        <v>42.285714285714285</v>
      </c>
      <c r="M1543" s="3">
        <f t="shared" ref="M1543" si="7921">O1543/(B1543/100000)</f>
        <v>175.53330074106498</v>
      </c>
      <c r="N1543">
        <v>4305152</v>
      </c>
      <c r="O1543">
        <v>22954</v>
      </c>
    </row>
    <row r="1544" spans="1:15" customFormat="1" x14ac:dyDescent="0.2">
      <c r="A1544" t="s">
        <v>10</v>
      </c>
      <c r="B1544">
        <v>13076721</v>
      </c>
      <c r="C1544" s="1">
        <f t="shared" si="7151"/>
        <v>44663</v>
      </c>
      <c r="D1544">
        <f t="shared" ref="D1544:D1547" si="7922">N1544-N1543</f>
        <v>16764</v>
      </c>
      <c r="E1544" s="2">
        <f t="shared" ref="E1544:E1547" si="7923">SUM(D1538:D1544)/7</f>
        <v>25086.857142857141</v>
      </c>
      <c r="F1544" s="2">
        <f t="shared" ref="F1544:F1547" si="7924">SUM(D1540:D1544)/5</f>
        <v>19799</v>
      </c>
      <c r="G1544" s="2">
        <f t="shared" ref="G1544:G1547" si="7925">N1544/(B1544/100000)</f>
        <v>33050.456609114779</v>
      </c>
      <c r="H1544">
        <f t="shared" si="7152"/>
        <v>759</v>
      </c>
      <c r="I1544">
        <f t="shared" si="7152"/>
        <v>755</v>
      </c>
      <c r="J1544" s="3">
        <f t="shared" ref="J1544:J1547" si="7926">E1544/(SUM(N1537:N1542)/7)*100</f>
        <v>0.69180564393140742</v>
      </c>
      <c r="K1544">
        <f t="shared" ref="K1544:K1547" si="7927">O1544-O1543</f>
        <v>55</v>
      </c>
      <c r="L1544" s="3">
        <f t="shared" ref="L1544:L1547" si="7928">SUM(K1538:K1544)/7</f>
        <v>43.142857142857146</v>
      </c>
      <c r="M1544" s="3">
        <f t="shared" ref="M1544:M1547" si="7929">O1544/(B1544/100000)</f>
        <v>175.95389547578478</v>
      </c>
      <c r="N1544">
        <v>4321916</v>
      </c>
      <c r="O1544">
        <v>23009</v>
      </c>
    </row>
    <row r="1545" spans="1:15" customFormat="1" x14ac:dyDescent="0.2">
      <c r="A1545" t="s">
        <v>10</v>
      </c>
      <c r="B1545">
        <v>13076721</v>
      </c>
      <c r="C1545" s="1">
        <f t="shared" si="7151"/>
        <v>44664</v>
      </c>
      <c r="D1545">
        <f t="shared" si="7922"/>
        <v>29842</v>
      </c>
      <c r="E1545" s="2">
        <f t="shared" si="7923"/>
        <v>23539.285714285714</v>
      </c>
      <c r="F1545" s="2">
        <f t="shared" si="7924"/>
        <v>19619.8</v>
      </c>
      <c r="G1545" s="2">
        <f t="shared" si="7925"/>
        <v>33278.663664996748</v>
      </c>
      <c r="H1545">
        <f t="shared" si="7152"/>
        <v>760</v>
      </c>
      <c r="I1545">
        <f t="shared" si="7152"/>
        <v>756</v>
      </c>
      <c r="J1545" s="3">
        <f t="shared" si="7926"/>
        <v>0.64509241176357279</v>
      </c>
      <c r="K1545">
        <f t="shared" si="7927"/>
        <v>53</v>
      </c>
      <c r="L1545" s="3">
        <f t="shared" si="7928"/>
        <v>43.428571428571431</v>
      </c>
      <c r="M1545" s="3">
        <f t="shared" si="7929"/>
        <v>176.35919585651479</v>
      </c>
      <c r="N1545">
        <v>4351758</v>
      </c>
      <c r="O1545">
        <v>23062</v>
      </c>
    </row>
    <row r="1546" spans="1:15" customFormat="1" x14ac:dyDescent="0.2">
      <c r="A1546" t="s">
        <v>10</v>
      </c>
      <c r="B1546">
        <v>13076721</v>
      </c>
      <c r="C1546" s="1">
        <f t="shared" si="7151"/>
        <v>44665</v>
      </c>
      <c r="D1546">
        <f t="shared" si="7922"/>
        <v>25669</v>
      </c>
      <c r="E1546" s="2">
        <f t="shared" si="7923"/>
        <v>22072.285714285714</v>
      </c>
      <c r="F1546" s="2">
        <f t="shared" si="7924"/>
        <v>19715.2</v>
      </c>
      <c r="G1546" s="2">
        <f t="shared" si="7925"/>
        <v>33474.959051278987</v>
      </c>
      <c r="H1546">
        <f t="shared" si="7152"/>
        <v>761</v>
      </c>
      <c r="I1546">
        <f t="shared" si="7152"/>
        <v>757</v>
      </c>
      <c r="J1546" s="3">
        <f t="shared" si="7926"/>
        <v>0.6017107784024206</v>
      </c>
      <c r="K1546">
        <f t="shared" si="7927"/>
        <v>43</v>
      </c>
      <c r="L1546" s="3">
        <f t="shared" si="7928"/>
        <v>41.714285714285715</v>
      </c>
      <c r="M1546" s="3">
        <f t="shared" si="7929"/>
        <v>176.68802446729572</v>
      </c>
      <c r="N1546">
        <v>4377427</v>
      </c>
      <c r="O1546">
        <v>23105</v>
      </c>
    </row>
    <row r="1547" spans="1:15" customFormat="1" x14ac:dyDescent="0.2">
      <c r="A1547" t="s">
        <v>10</v>
      </c>
      <c r="B1547">
        <v>13076721</v>
      </c>
      <c r="C1547" s="1">
        <f t="shared" si="7151"/>
        <v>44666</v>
      </c>
      <c r="D1547">
        <f t="shared" si="7922"/>
        <v>24817</v>
      </c>
      <c r="E1547" s="2">
        <f t="shared" si="7923"/>
        <v>21226.428571428572</v>
      </c>
      <c r="F1547" s="2">
        <f t="shared" si="7924"/>
        <v>21391.599999999999</v>
      </c>
      <c r="G1547" s="2">
        <f t="shared" si="7925"/>
        <v>33664.739042761561</v>
      </c>
      <c r="H1547">
        <f t="shared" si="7152"/>
        <v>762</v>
      </c>
      <c r="I1547">
        <f t="shared" si="7152"/>
        <v>758</v>
      </c>
      <c r="J1547" s="3">
        <f t="shared" si="7926"/>
        <v>0.575763073524307</v>
      </c>
      <c r="K1547">
        <f t="shared" si="7927"/>
        <v>24</v>
      </c>
      <c r="L1547" s="3">
        <f t="shared" si="7928"/>
        <v>36</v>
      </c>
      <c r="M1547" s="3">
        <f t="shared" si="7929"/>
        <v>176.87155671517345</v>
      </c>
      <c r="N1547">
        <v>4402244</v>
      </c>
      <c r="O1547">
        <v>23129</v>
      </c>
    </row>
    <row r="1548" spans="1:15" customFormat="1" x14ac:dyDescent="0.2">
      <c r="A1548" t="s">
        <v>10</v>
      </c>
      <c r="B1548">
        <v>13076721</v>
      </c>
      <c r="C1548" s="1">
        <f t="shared" si="7151"/>
        <v>44667</v>
      </c>
      <c r="D1548">
        <f t="shared" ref="D1548:D1550" si="7930">N1548-N1547</f>
        <v>0</v>
      </c>
      <c r="E1548" s="2">
        <f t="shared" ref="E1548:E1550" si="7931">SUM(D1542:D1548)/7</f>
        <v>17627.571428571428</v>
      </c>
      <c r="F1548" s="2">
        <f t="shared" ref="F1548:F1550" si="7932">SUM(D1544:D1548)/5</f>
        <v>19418.400000000001</v>
      </c>
      <c r="G1548" s="2">
        <f t="shared" ref="G1548:G1550" si="7933">N1548/(B1548/100000)</f>
        <v>33664.739042761561</v>
      </c>
      <c r="H1548">
        <f t="shared" si="7152"/>
        <v>763</v>
      </c>
      <c r="I1548">
        <f t="shared" si="7152"/>
        <v>759</v>
      </c>
      <c r="J1548" s="3">
        <f t="shared" ref="J1548:J1550" si="7934">E1548/(SUM(N1541:N1546)/7)*100</f>
        <v>0.47586249184836782</v>
      </c>
      <c r="K1548">
        <f t="shared" ref="K1548:K1551" si="7935">O1548-O1547</f>
        <v>0</v>
      </c>
      <c r="L1548" s="3">
        <f t="shared" ref="L1548:L1550" si="7936">SUM(K1542:K1548)/7</f>
        <v>27.142857142857142</v>
      </c>
      <c r="M1548" s="3">
        <f t="shared" ref="M1548:M1550" si="7937">O1548/(B1548/100000)</f>
        <v>176.87155671517345</v>
      </c>
      <c r="N1548">
        <v>4402244</v>
      </c>
      <c r="O1548">
        <v>23129</v>
      </c>
    </row>
    <row r="1549" spans="1:15" customFormat="1" x14ac:dyDescent="0.2">
      <c r="A1549" t="s">
        <v>10</v>
      </c>
      <c r="B1549">
        <v>13076721</v>
      </c>
      <c r="C1549" s="1">
        <f t="shared" si="7151"/>
        <v>44668</v>
      </c>
      <c r="D1549">
        <f t="shared" si="7930"/>
        <v>23399</v>
      </c>
      <c r="E1549" s="2">
        <f t="shared" si="7931"/>
        <v>18622.428571428572</v>
      </c>
      <c r="F1549" s="2">
        <f t="shared" si="7932"/>
        <v>20745.400000000001</v>
      </c>
      <c r="G1549" s="2">
        <f t="shared" si="7933"/>
        <v>33843.675337265355</v>
      </c>
      <c r="H1549">
        <f t="shared" si="7152"/>
        <v>764</v>
      </c>
      <c r="I1549">
        <f t="shared" si="7152"/>
        <v>760</v>
      </c>
      <c r="J1549" s="3">
        <f t="shared" si="7934"/>
        <v>0.50033808909823196</v>
      </c>
      <c r="K1549">
        <f t="shared" si="7935"/>
        <v>11</v>
      </c>
      <c r="L1549" s="3">
        <f t="shared" si="7936"/>
        <v>27.428571428571427</v>
      </c>
      <c r="M1549" s="3">
        <f t="shared" si="7937"/>
        <v>176.95567566211744</v>
      </c>
      <c r="N1549">
        <f>N1550-10008</f>
        <v>4425643</v>
      </c>
      <c r="O1549">
        <v>23140</v>
      </c>
    </row>
    <row r="1550" spans="1:15" customFormat="1" x14ac:dyDescent="0.2">
      <c r="A1550" t="s">
        <v>10</v>
      </c>
      <c r="B1550">
        <v>13076721</v>
      </c>
      <c r="C1550" s="1">
        <f t="shared" si="7151"/>
        <v>44669</v>
      </c>
      <c r="D1550">
        <f t="shared" si="7930"/>
        <v>10008</v>
      </c>
      <c r="E1550" s="2">
        <f t="shared" si="7931"/>
        <v>18642.714285714286</v>
      </c>
      <c r="F1550" s="2">
        <f t="shared" si="7932"/>
        <v>16778.599999999999</v>
      </c>
      <c r="G1550" s="2">
        <f t="shared" si="7933"/>
        <v>33920.208284630375</v>
      </c>
      <c r="H1550">
        <f t="shared" si="7152"/>
        <v>765</v>
      </c>
      <c r="I1550">
        <f t="shared" si="7152"/>
        <v>761</v>
      </c>
      <c r="J1550" s="3">
        <f t="shared" si="7934"/>
        <v>0.4988352585272719</v>
      </c>
      <c r="K1550">
        <v>3</v>
      </c>
      <c r="L1550" s="3">
        <f t="shared" si="7936"/>
        <v>27</v>
      </c>
      <c r="M1550" s="3">
        <f t="shared" si="7937"/>
        <v>176.97861719310214</v>
      </c>
      <c r="N1550">
        <v>4435651</v>
      </c>
      <c r="O1550">
        <v>23143</v>
      </c>
    </row>
    <row r="1551" spans="1:15" customFormat="1" x14ac:dyDescent="0.2">
      <c r="A1551" t="s">
        <v>10</v>
      </c>
      <c r="B1551">
        <v>13076721</v>
      </c>
      <c r="C1551" s="1">
        <f t="shared" si="7151"/>
        <v>44670</v>
      </c>
      <c r="D1551">
        <f t="shared" ref="D1551" si="7938">N1551-N1550</f>
        <v>7480</v>
      </c>
      <c r="E1551" s="2">
        <f t="shared" ref="E1551" si="7939">SUM(D1545:D1551)/7</f>
        <v>17316.428571428572</v>
      </c>
      <c r="F1551" s="2">
        <f t="shared" ref="F1551" si="7940">SUM(D1547:D1551)/5</f>
        <v>13140.8</v>
      </c>
      <c r="G1551" s="2">
        <f t="shared" ref="G1551" si="7941">N1551/(B1551/100000)</f>
        <v>33977.409168552265</v>
      </c>
      <c r="H1551">
        <f t="shared" si="7152"/>
        <v>766</v>
      </c>
      <c r="I1551">
        <f t="shared" si="7152"/>
        <v>762</v>
      </c>
      <c r="J1551" s="3">
        <f t="shared" ref="J1551" si="7942">E1551/(SUM(N1544:N1549)/7)*100</f>
        <v>0.46122267023098462</v>
      </c>
      <c r="K1551">
        <f t="shared" si="7935"/>
        <v>5</v>
      </c>
      <c r="L1551" s="3">
        <f t="shared" ref="L1551" si="7943">SUM(K1545:K1551)/7</f>
        <v>19.857142857142858</v>
      </c>
      <c r="M1551" s="3">
        <f t="shared" ref="M1551" si="7944">O1551/(B1551/100000)</f>
        <v>177.01685307807668</v>
      </c>
      <c r="N1551">
        <v>4443131</v>
      </c>
      <c r="O1551">
        <v>23148</v>
      </c>
    </row>
    <row r="1552" spans="1:15" customFormat="1" x14ac:dyDescent="0.2">
      <c r="A1552" t="s">
        <v>10</v>
      </c>
      <c r="B1552">
        <v>13076721</v>
      </c>
      <c r="C1552" s="1">
        <f t="shared" si="7151"/>
        <v>44671</v>
      </c>
      <c r="D1552">
        <f t="shared" ref="D1552" si="7945">N1552-N1551</f>
        <v>17429</v>
      </c>
      <c r="E1552" s="2">
        <f t="shared" ref="E1552" si="7946">SUM(D1546:D1552)/7</f>
        <v>15543.142857142857</v>
      </c>
      <c r="F1552" s="2">
        <f t="shared" ref="F1552" si="7947">SUM(D1548:D1552)/5</f>
        <v>11663.2</v>
      </c>
      <c r="G1552" s="2">
        <f t="shared" ref="G1552" si="7948">N1552/(B1552/100000)</f>
        <v>34110.69181639648</v>
      </c>
      <c r="H1552">
        <f t="shared" si="7152"/>
        <v>767</v>
      </c>
      <c r="I1552">
        <f t="shared" si="7152"/>
        <v>763</v>
      </c>
      <c r="J1552" s="3">
        <f t="shared" ref="J1552" si="7949">E1552/(SUM(N1545:N1550)/7)*100</f>
        <v>0.41220737271616975</v>
      </c>
      <c r="K1552">
        <f t="shared" ref="K1552" si="7950">O1552-O1551</f>
        <v>47</v>
      </c>
      <c r="L1552" s="3">
        <f t="shared" ref="L1552" si="7951">SUM(K1546:K1552)/7</f>
        <v>19</v>
      </c>
      <c r="M1552" s="3">
        <f t="shared" ref="M1552" si="7952">O1552/(B1552/100000)</f>
        <v>177.37627039683724</v>
      </c>
      <c r="N1552">
        <v>4460560</v>
      </c>
      <c r="O1552">
        <v>23195</v>
      </c>
    </row>
    <row r="1553" spans="1:15" customFormat="1" x14ac:dyDescent="0.2">
      <c r="A1553" t="s">
        <v>10</v>
      </c>
      <c r="B1553">
        <v>13076721</v>
      </c>
      <c r="C1553" s="1">
        <f t="shared" si="7151"/>
        <v>44672</v>
      </c>
      <c r="D1553">
        <f t="shared" ref="D1553" si="7953">N1553-N1552</f>
        <v>25336</v>
      </c>
      <c r="E1553" s="2">
        <f t="shared" ref="E1553" si="7954">SUM(D1547:D1553)/7</f>
        <v>15495.571428571429</v>
      </c>
      <c r="F1553" s="2">
        <f t="shared" ref="F1553" si="7955">SUM(D1549:D1553)/5</f>
        <v>16730.400000000001</v>
      </c>
      <c r="G1553" s="2">
        <f t="shared" ref="G1553" si="7956">N1553/(B1553/100000)</f>
        <v>34304.440692739408</v>
      </c>
      <c r="H1553">
        <f t="shared" si="7152"/>
        <v>768</v>
      </c>
      <c r="I1553">
        <f t="shared" si="7152"/>
        <v>764</v>
      </c>
      <c r="J1553" s="3">
        <f t="shared" ref="J1553" si="7957">E1553/(SUM(N1546:N1551)/7)*100</f>
        <v>0.40952808126755152</v>
      </c>
      <c r="K1553">
        <f t="shared" ref="K1553" si="7958">O1553-O1552</f>
        <v>43</v>
      </c>
      <c r="L1553" s="3">
        <f t="shared" ref="L1553" si="7959">SUM(K1547:K1553)/7</f>
        <v>19</v>
      </c>
      <c r="M1553" s="3">
        <f t="shared" ref="M1553" si="7960">O1553/(B1553/100000)</f>
        <v>177.70509900761817</v>
      </c>
      <c r="N1553">
        <v>4485896</v>
      </c>
      <c r="O1553">
        <v>23238</v>
      </c>
    </row>
    <row r="1554" spans="1:15" customFormat="1" x14ac:dyDescent="0.2">
      <c r="A1554" t="s">
        <v>10</v>
      </c>
      <c r="B1554">
        <v>13076721</v>
      </c>
      <c r="C1554" s="1">
        <f t="shared" si="7151"/>
        <v>44673</v>
      </c>
      <c r="D1554">
        <f t="shared" ref="D1554" si="7961">N1554-N1553</f>
        <v>25122</v>
      </c>
      <c r="E1554" s="2">
        <f t="shared" ref="E1554" si="7962">SUM(D1548:D1554)/7</f>
        <v>15539.142857142857</v>
      </c>
      <c r="F1554" s="2">
        <f t="shared" ref="F1554" si="7963">SUM(D1550:D1554)/5</f>
        <v>17075</v>
      </c>
      <c r="G1554" s="2">
        <f t="shared" ref="G1554" si="7964">N1554/(B1554/100000)</f>
        <v>34496.553073205432</v>
      </c>
      <c r="H1554">
        <f t="shared" si="7152"/>
        <v>769</v>
      </c>
      <c r="I1554">
        <f t="shared" si="7152"/>
        <v>765</v>
      </c>
      <c r="J1554" s="3">
        <f t="shared" ref="J1554" si="7965">E1554/(SUM(N1547:N1552)/7)*100</f>
        <v>0.40939464625436867</v>
      </c>
      <c r="K1554">
        <f t="shared" ref="K1554" si="7966">O1554-O1553</f>
        <v>66</v>
      </c>
      <c r="L1554" s="3">
        <f t="shared" ref="L1554" si="7967">SUM(K1548:K1554)/7</f>
        <v>25</v>
      </c>
      <c r="M1554" s="3">
        <f t="shared" ref="M1554" si="7968">O1554/(B1554/100000)</f>
        <v>178.20981268928196</v>
      </c>
      <c r="N1554">
        <v>4511018</v>
      </c>
      <c r="O1554">
        <v>23304</v>
      </c>
    </row>
    <row r="1555" spans="1:15" customFormat="1" x14ac:dyDescent="0.2">
      <c r="A1555" t="s">
        <v>10</v>
      </c>
      <c r="B1555">
        <v>13076721</v>
      </c>
      <c r="C1555" s="1">
        <f t="shared" si="7151"/>
        <v>44674</v>
      </c>
      <c r="D1555">
        <f t="shared" ref="D1555" si="7969">N1555-N1554</f>
        <v>15827</v>
      </c>
      <c r="E1555" s="2">
        <f t="shared" ref="E1555" si="7970">SUM(D1549:D1555)/7</f>
        <v>17800.142857142859</v>
      </c>
      <c r="F1555" s="2">
        <f t="shared" ref="F1555" si="7971">SUM(D1551:D1555)/5</f>
        <v>18238.8</v>
      </c>
      <c r="G1555" s="2">
        <f t="shared" ref="G1555" si="7972">N1555/(B1555/100000)</f>
        <v>34617.584943503804</v>
      </c>
      <c r="H1555">
        <f t="shared" si="7152"/>
        <v>770</v>
      </c>
      <c r="I1555">
        <f t="shared" si="7152"/>
        <v>766</v>
      </c>
      <c r="J1555" s="3">
        <f t="shared" ref="J1555" si="7973">E1555/(SUM(N1548:N1553)/7)*100</f>
        <v>0.46749114784851686</v>
      </c>
      <c r="K1555">
        <f t="shared" ref="K1555" si="7974">O1555-O1554</f>
        <v>37</v>
      </c>
      <c r="L1555" s="3">
        <f t="shared" ref="L1555" si="7975">SUM(K1549:K1555)/7</f>
        <v>30.285714285714285</v>
      </c>
      <c r="M1555" s="3">
        <f t="shared" ref="M1555" si="7976">O1555/(B1555/100000)</f>
        <v>178.49275823809347</v>
      </c>
      <c r="N1555">
        <v>4526845</v>
      </c>
      <c r="O1555">
        <v>23341</v>
      </c>
    </row>
    <row r="1556" spans="1:15" customFormat="1" x14ac:dyDescent="0.2">
      <c r="A1556" t="s">
        <v>10</v>
      </c>
      <c r="B1556">
        <v>13076721</v>
      </c>
      <c r="C1556" s="1">
        <f t="shared" si="7151"/>
        <v>44675</v>
      </c>
      <c r="D1556">
        <f t="shared" ref="D1556" si="7977">N1556-N1555</f>
        <v>12057</v>
      </c>
      <c r="E1556" s="2">
        <f t="shared" ref="E1556" si="7978">SUM(D1550:D1556)/7</f>
        <v>16179.857142857143</v>
      </c>
      <c r="F1556" s="2">
        <f t="shared" ref="F1556" si="7979">SUM(D1552:D1556)/5</f>
        <v>19154.2</v>
      </c>
      <c r="G1556" s="2">
        <f t="shared" ref="G1556" si="7980">N1556/(B1556/100000)</f>
        <v>34709.786956531381</v>
      </c>
      <c r="H1556">
        <f t="shared" si="7152"/>
        <v>771</v>
      </c>
      <c r="I1556">
        <f t="shared" si="7152"/>
        <v>767</v>
      </c>
      <c r="J1556" s="3">
        <f t="shared" ref="J1556" si="7981">E1556/(SUM(N1549:N1554)/7)*100</f>
        <v>0.42320987759500928</v>
      </c>
      <c r="K1556">
        <f t="shared" ref="K1556" si="7982">O1556-O1555</f>
        <v>11</v>
      </c>
      <c r="L1556" s="3">
        <f t="shared" ref="L1556" si="7983">SUM(K1550:K1556)/7</f>
        <v>30.285714285714285</v>
      </c>
      <c r="M1556" s="3">
        <f t="shared" ref="M1556" si="7984">O1556/(B1556/100000)</f>
        <v>178.57687718503743</v>
      </c>
      <c r="N1556">
        <v>4538902</v>
      </c>
      <c r="O1556">
        <v>23352</v>
      </c>
    </row>
    <row r="1557" spans="1:15" customFormat="1" x14ac:dyDescent="0.2">
      <c r="A1557" t="s">
        <v>10</v>
      </c>
      <c r="B1557">
        <v>13076721</v>
      </c>
      <c r="C1557" s="1">
        <f t="shared" si="7151"/>
        <v>44676</v>
      </c>
      <c r="D1557">
        <f t="shared" ref="D1557" si="7985">N1557-N1556</f>
        <v>7786</v>
      </c>
      <c r="E1557" s="2">
        <f t="shared" ref="E1557" si="7986">SUM(D1551:D1557)/7</f>
        <v>15862.428571428571</v>
      </c>
      <c r="F1557" s="2">
        <f t="shared" ref="F1557" si="7987">SUM(D1553:D1557)/5</f>
        <v>17225.599999999999</v>
      </c>
      <c r="G1557" s="2">
        <f t="shared" ref="G1557" si="7988">N1557/(B1557/100000)</f>
        <v>34769.327876613715</v>
      </c>
      <c r="H1557">
        <f t="shared" si="7152"/>
        <v>772</v>
      </c>
      <c r="I1557">
        <f t="shared" si="7152"/>
        <v>768</v>
      </c>
      <c r="J1557" s="3">
        <f t="shared" ref="J1557" si="7989">E1557/(SUM(N1550:N1555)/7)*100</f>
        <v>0.41334393970375938</v>
      </c>
      <c r="K1557">
        <f t="shared" ref="K1557" si="7990">O1557-O1556</f>
        <v>3</v>
      </c>
      <c r="L1557" s="3">
        <f t="shared" ref="L1557" si="7991">SUM(K1551:K1557)/7</f>
        <v>30.285714285714285</v>
      </c>
      <c r="M1557" s="3">
        <f t="shared" ref="M1557" si="7992">O1557/(B1557/100000)</f>
        <v>178.59981871602216</v>
      </c>
      <c r="N1557">
        <v>4546688</v>
      </c>
      <c r="O1557">
        <v>23355</v>
      </c>
    </row>
    <row r="1558" spans="1:15" customFormat="1" x14ac:dyDescent="0.2">
      <c r="A1558" t="s">
        <v>10</v>
      </c>
      <c r="B1558">
        <v>13076721</v>
      </c>
      <c r="C1558" s="1">
        <f t="shared" si="7151"/>
        <v>44677</v>
      </c>
      <c r="D1558">
        <f t="shared" ref="D1558" si="7993">N1558-N1557</f>
        <v>13712</v>
      </c>
      <c r="E1558" s="2">
        <f t="shared" ref="E1558" si="7994">SUM(D1552:D1558)/7</f>
        <v>16752.714285714286</v>
      </c>
      <c r="F1558" s="2">
        <f t="shared" ref="F1558" si="7995">SUM(D1554:D1558)/5</f>
        <v>14900.8</v>
      </c>
      <c r="G1558" s="2">
        <f t="shared" ref="G1558" si="7996">N1558/(B1558/100000)</f>
        <v>34874.185967567864</v>
      </c>
      <c r="H1558">
        <f t="shared" si="7152"/>
        <v>773</v>
      </c>
      <c r="I1558">
        <f t="shared" si="7152"/>
        <v>769</v>
      </c>
      <c r="J1558" s="3">
        <f t="shared" ref="J1558" si="7997">E1558/(SUM(N1551:N1556)/7)*100</f>
        <v>0.43487157625176742</v>
      </c>
      <c r="K1558">
        <f t="shared" ref="K1558" si="7998">O1558-O1557</f>
        <v>48</v>
      </c>
      <c r="L1558" s="3">
        <f t="shared" ref="L1558" si="7999">SUM(K1552:K1558)/7</f>
        <v>36.428571428571431</v>
      </c>
      <c r="M1558" s="3">
        <f t="shared" ref="M1558" si="8000">O1558/(B1558/100000)</f>
        <v>178.96688321177763</v>
      </c>
      <c r="N1558">
        <v>4560400</v>
      </c>
      <c r="O1558">
        <v>23403</v>
      </c>
    </row>
    <row r="1559" spans="1:15" customFormat="1" x14ac:dyDescent="0.2">
      <c r="A1559" t="s">
        <v>10</v>
      </c>
      <c r="B1559">
        <v>13076721</v>
      </c>
      <c r="C1559" s="1">
        <f t="shared" si="7151"/>
        <v>44678</v>
      </c>
      <c r="D1559">
        <f t="shared" ref="D1559" si="8001">N1559-N1558</f>
        <v>22274</v>
      </c>
      <c r="E1559" s="2">
        <f t="shared" ref="E1559" si="8002">SUM(D1553:D1559)/7</f>
        <v>17444.857142857141</v>
      </c>
      <c r="F1559" s="2">
        <f t="shared" ref="F1559" si="8003">SUM(D1555:D1559)/5</f>
        <v>14331.2</v>
      </c>
      <c r="G1559" s="2">
        <f t="shared" ref="G1559" si="8004">N1559/(B1559/100000)</f>
        <v>35044.519187952392</v>
      </c>
      <c r="H1559">
        <f t="shared" si="7152"/>
        <v>774</v>
      </c>
      <c r="I1559">
        <f t="shared" si="7152"/>
        <v>770</v>
      </c>
      <c r="J1559" s="3">
        <f t="shared" ref="J1559" si="8005">E1559/(SUM(N1552:N1557)/7)*100</f>
        <v>0.45110606023832589</v>
      </c>
      <c r="K1559">
        <f t="shared" ref="K1559" si="8006">O1559-O1558</f>
        <v>61</v>
      </c>
      <c r="L1559" s="3">
        <f t="shared" ref="L1559" si="8007">SUM(K1553:K1559)/7</f>
        <v>38.428571428571431</v>
      </c>
      <c r="M1559" s="3">
        <f t="shared" ref="M1559" si="8008">O1559/(B1559/100000)</f>
        <v>179.43336100846687</v>
      </c>
      <c r="N1559">
        <v>4582674</v>
      </c>
      <c r="O1559">
        <v>23464</v>
      </c>
    </row>
    <row r="1560" spans="1:15" customFormat="1" x14ac:dyDescent="0.2">
      <c r="A1560" t="s">
        <v>10</v>
      </c>
      <c r="B1560">
        <v>13076721</v>
      </c>
      <c r="C1560" s="1">
        <f t="shared" si="7151"/>
        <v>44679</v>
      </c>
      <c r="D1560">
        <f t="shared" ref="D1560" si="8009">N1560-N1559</f>
        <v>21792</v>
      </c>
      <c r="E1560" s="2">
        <f t="shared" ref="E1560" si="8010">SUM(D1554:D1560)/7</f>
        <v>16938.571428571428</v>
      </c>
      <c r="F1560" s="2">
        <f t="shared" ref="F1560" si="8011">SUM(D1556:D1560)/5</f>
        <v>15524.2</v>
      </c>
      <c r="G1560" s="2">
        <f t="shared" ref="G1560" si="8012">N1560/(B1560/100000)</f>
        <v>35211.166469025375</v>
      </c>
      <c r="H1560">
        <f t="shared" si="7152"/>
        <v>775</v>
      </c>
      <c r="I1560">
        <f t="shared" si="7152"/>
        <v>771</v>
      </c>
      <c r="J1560" s="3">
        <f t="shared" ref="J1560" si="8013">E1560/(SUM(N1553:N1558)/7)*100</f>
        <v>0.43640447322498266</v>
      </c>
      <c r="K1560">
        <f t="shared" ref="K1560" si="8014">O1560-O1559</f>
        <v>31</v>
      </c>
      <c r="L1560" s="3">
        <f t="shared" ref="L1560" si="8015">SUM(K1554:K1560)/7</f>
        <v>36.714285714285715</v>
      </c>
      <c r="M1560" s="3">
        <f t="shared" ref="M1560" si="8016">O1560/(B1560/100000)</f>
        <v>179.67042349530894</v>
      </c>
      <c r="N1560">
        <v>4604466</v>
      </c>
      <c r="O1560">
        <v>23495</v>
      </c>
    </row>
    <row r="1561" spans="1:15" customFormat="1" x14ac:dyDescent="0.2">
      <c r="A1561" t="s">
        <v>10</v>
      </c>
      <c r="B1561">
        <v>13076721</v>
      </c>
      <c r="C1561" s="1">
        <f t="shared" si="7151"/>
        <v>44680</v>
      </c>
      <c r="D1561">
        <f t="shared" ref="D1561" si="8017">N1561-N1560</f>
        <v>16357</v>
      </c>
      <c r="E1561" s="2">
        <f t="shared" ref="E1561" si="8018">SUM(D1555:D1561)/7</f>
        <v>15686.428571428571</v>
      </c>
      <c r="F1561" s="2">
        <f t="shared" ref="F1561" si="8019">SUM(D1557:D1561)/5</f>
        <v>16384.2</v>
      </c>
      <c r="G1561" s="2">
        <f t="shared" ref="G1561" si="8020">N1561/(B1561/100000)</f>
        <v>35336.251343131051</v>
      </c>
      <c r="H1561">
        <f t="shared" si="7152"/>
        <v>776</v>
      </c>
      <c r="I1561">
        <f t="shared" si="7152"/>
        <v>772</v>
      </c>
      <c r="J1561" s="3">
        <f t="shared" ref="J1561" si="8021">E1561/(SUM(N1554:N1559)/7)*100</f>
        <v>0.40270988674135139</v>
      </c>
      <c r="K1561">
        <f t="shared" ref="K1561" si="8022">O1561-O1560</f>
        <v>31</v>
      </c>
      <c r="L1561" s="3">
        <f t="shared" ref="L1561" si="8023">SUM(K1555:K1561)/7</f>
        <v>31.714285714285715</v>
      </c>
      <c r="M1561" s="3">
        <f t="shared" ref="M1561" si="8024">O1561/(B1561/100000)</f>
        <v>179.90748598215103</v>
      </c>
      <c r="N1561">
        <v>4620823</v>
      </c>
      <c r="O1561">
        <v>23526</v>
      </c>
    </row>
    <row r="1562" spans="1:15" customFormat="1" x14ac:dyDescent="0.2">
      <c r="A1562" t="s">
        <v>10</v>
      </c>
      <c r="B1562">
        <v>13076721</v>
      </c>
      <c r="C1562" s="1">
        <f t="shared" si="7151"/>
        <v>44681</v>
      </c>
      <c r="D1562">
        <f t="shared" ref="D1562:D1564" si="8025">N1562-N1561</f>
        <v>0</v>
      </c>
      <c r="E1562" s="2">
        <f t="shared" ref="E1562:E1564" si="8026">SUM(D1556:D1562)/7</f>
        <v>13425.428571428571</v>
      </c>
      <c r="F1562" s="2">
        <f t="shared" ref="F1562:F1564" si="8027">SUM(D1558:D1562)/5</f>
        <v>14827</v>
      </c>
      <c r="G1562" s="2">
        <f t="shared" ref="G1562:G1564" si="8028">N1562/(B1562/100000)</f>
        <v>35336.251343131051</v>
      </c>
      <c r="H1562">
        <f t="shared" si="7152"/>
        <v>777</v>
      </c>
      <c r="I1562">
        <f t="shared" si="7152"/>
        <v>773</v>
      </c>
      <c r="J1562" s="3">
        <f t="shared" ref="J1562:J1564" si="8029">E1562/(SUM(N1555:N1560)/7)*100</f>
        <v>0.34348715596414098</v>
      </c>
      <c r="K1562">
        <f t="shared" ref="K1562:K1564" si="8030">O1562-O1561</f>
        <v>0</v>
      </c>
      <c r="L1562" s="3">
        <f t="shared" ref="L1562:L1564" si="8031">SUM(K1556:K1562)/7</f>
        <v>26.428571428571427</v>
      </c>
      <c r="M1562" s="3">
        <f t="shared" ref="M1562:M1564" si="8032">O1562/(B1562/100000)</f>
        <v>179.90748598215103</v>
      </c>
      <c r="N1562">
        <v>4620823</v>
      </c>
      <c r="O1562">
        <v>23526</v>
      </c>
    </row>
    <row r="1563" spans="1:15" customFormat="1" x14ac:dyDescent="0.2">
      <c r="A1563" t="s">
        <v>10</v>
      </c>
      <c r="B1563">
        <v>13076721</v>
      </c>
      <c r="C1563" s="1">
        <f t="shared" si="7151"/>
        <v>44682</v>
      </c>
      <c r="D1563">
        <f t="shared" si="8025"/>
        <v>13720</v>
      </c>
      <c r="E1563" s="2">
        <f t="shared" si="8026"/>
        <v>13663</v>
      </c>
      <c r="F1563" s="2">
        <f t="shared" si="8027"/>
        <v>14828.6</v>
      </c>
      <c r="G1563" s="2">
        <f t="shared" si="8028"/>
        <v>35441.170611501155</v>
      </c>
      <c r="H1563">
        <f t="shared" si="7152"/>
        <v>778</v>
      </c>
      <c r="I1563">
        <f t="shared" si="7152"/>
        <v>774</v>
      </c>
      <c r="J1563" s="3">
        <f t="shared" si="8029"/>
        <v>0.34836877589176318</v>
      </c>
      <c r="K1563">
        <f t="shared" si="8030"/>
        <v>33</v>
      </c>
      <c r="L1563" s="3">
        <f t="shared" si="8031"/>
        <v>29.571428571428573</v>
      </c>
      <c r="M1563" s="3">
        <f t="shared" si="8032"/>
        <v>180.15984282298291</v>
      </c>
      <c r="N1563">
        <v>4634543</v>
      </c>
      <c r="O1563">
        <v>23559</v>
      </c>
    </row>
    <row r="1564" spans="1:15" customFormat="1" x14ac:dyDescent="0.2">
      <c r="A1564" t="s">
        <v>10</v>
      </c>
      <c r="B1564">
        <v>13076721</v>
      </c>
      <c r="C1564" s="1">
        <f t="shared" si="7151"/>
        <v>44683</v>
      </c>
      <c r="D1564">
        <f t="shared" si="8025"/>
        <v>0</v>
      </c>
      <c r="E1564" s="2">
        <f t="shared" si="8026"/>
        <v>12550.714285714286</v>
      </c>
      <c r="F1564" s="2">
        <f t="shared" si="8027"/>
        <v>10373.799999999999</v>
      </c>
      <c r="G1564" s="2">
        <f t="shared" si="8028"/>
        <v>35441.170611501155</v>
      </c>
      <c r="H1564">
        <f t="shared" si="7152"/>
        <v>779</v>
      </c>
      <c r="I1564">
        <f t="shared" si="7152"/>
        <v>775</v>
      </c>
      <c r="J1564" s="3">
        <f t="shared" si="8029"/>
        <v>0.31905651514820266</v>
      </c>
      <c r="K1564">
        <f t="shared" si="8030"/>
        <v>0</v>
      </c>
      <c r="L1564" s="3">
        <f t="shared" si="8031"/>
        <v>29.142857142857142</v>
      </c>
      <c r="M1564" s="3">
        <f t="shared" si="8032"/>
        <v>180.15984282298291</v>
      </c>
      <c r="N1564">
        <v>4634543</v>
      </c>
      <c r="O1564">
        <v>23559</v>
      </c>
    </row>
    <row r="1565" spans="1:15" customFormat="1" x14ac:dyDescent="0.2">
      <c r="A1565" t="s">
        <v>10</v>
      </c>
      <c r="B1565">
        <v>13076721</v>
      </c>
      <c r="C1565" s="1">
        <f t="shared" si="7151"/>
        <v>44684</v>
      </c>
      <c r="D1565">
        <f t="shared" ref="D1565" si="8033">N1565-N1564</f>
        <v>24118</v>
      </c>
      <c r="E1565" s="2">
        <f t="shared" ref="E1565" si="8034">SUM(D1559:D1565)/7</f>
        <v>14037.285714285714</v>
      </c>
      <c r="F1565" s="2">
        <f t="shared" ref="F1565" si="8035">SUM(D1561:D1565)/5</f>
        <v>10839</v>
      </c>
      <c r="G1565" s="2">
        <f t="shared" ref="G1565" si="8036">N1565/(B1565/100000)</f>
        <v>35625.605226264292</v>
      </c>
      <c r="H1565">
        <f t="shared" si="7152"/>
        <v>780</v>
      </c>
      <c r="I1565">
        <f t="shared" si="7152"/>
        <v>776</v>
      </c>
      <c r="J1565" s="3">
        <f t="shared" ref="J1565" si="8037">E1565/(SUM(N1558:N1563)/7)*100</f>
        <v>0.35571229358643069</v>
      </c>
      <c r="K1565">
        <f t="shared" ref="K1565" si="8038">O1565-O1564</f>
        <v>43</v>
      </c>
      <c r="L1565" s="3">
        <f t="shared" ref="L1565" si="8039">SUM(K1559:K1565)/7</f>
        <v>28.428571428571427</v>
      </c>
      <c r="M1565" s="3">
        <f t="shared" ref="M1565" si="8040">O1565/(B1565/100000)</f>
        <v>180.48867143376384</v>
      </c>
      <c r="N1565">
        <v>4658661</v>
      </c>
      <c r="O1565">
        <v>23602</v>
      </c>
    </row>
    <row r="1566" spans="1:15" customFormat="1" x14ac:dyDescent="0.2">
      <c r="A1566" t="s">
        <v>10</v>
      </c>
      <c r="B1566">
        <v>13076721</v>
      </c>
      <c r="C1566" s="1">
        <f t="shared" si="7151"/>
        <v>44685</v>
      </c>
      <c r="D1566">
        <f t="shared" ref="D1566" si="8041">N1566-N1565</f>
        <v>18663</v>
      </c>
      <c r="E1566" s="2">
        <f t="shared" ref="E1566" si="8042">SUM(D1560:D1566)/7</f>
        <v>13521.428571428571</v>
      </c>
      <c r="F1566" s="2">
        <f t="shared" ref="F1566" si="8043">SUM(D1562:D1566)/5</f>
        <v>11300.2</v>
      </c>
      <c r="G1566" s="2">
        <f t="shared" ref="G1566" si="8044">N1566/(B1566/100000)</f>
        <v>35768.324490520215</v>
      </c>
      <c r="H1566">
        <f t="shared" si="7152"/>
        <v>781</v>
      </c>
      <c r="I1566">
        <f t="shared" si="7152"/>
        <v>777</v>
      </c>
      <c r="J1566" s="3">
        <f t="shared" ref="J1566" si="8045">E1566/(SUM(N1559:N1564)/7)*100</f>
        <v>0.34172300312457216</v>
      </c>
      <c r="K1566">
        <f t="shared" ref="K1566" si="8046">O1566-O1565</f>
        <v>12</v>
      </c>
      <c r="L1566" s="3">
        <f t="shared" ref="L1566" si="8047">SUM(K1560:K1566)/7</f>
        <v>21.428571428571427</v>
      </c>
      <c r="M1566" s="3">
        <f t="shared" ref="M1566" si="8048">O1566/(B1566/100000)</f>
        <v>180.58043755770271</v>
      </c>
      <c r="N1566">
        <v>4677324</v>
      </c>
      <c r="O1566">
        <v>23614</v>
      </c>
    </row>
    <row r="1567" spans="1:15" customFormat="1" x14ac:dyDescent="0.2">
      <c r="A1567" t="s">
        <v>10</v>
      </c>
      <c r="B1567">
        <v>13076721</v>
      </c>
      <c r="C1567" s="1">
        <f t="shared" si="7151"/>
        <v>44686</v>
      </c>
      <c r="D1567">
        <f t="shared" ref="D1567" si="8049">N1567-N1566</f>
        <v>17509</v>
      </c>
      <c r="E1567" s="2">
        <f t="shared" ref="E1567" si="8050">SUM(D1561:D1567)/7</f>
        <v>12909.571428571429</v>
      </c>
      <c r="F1567" s="2">
        <f t="shared" ref="F1567" si="8051">SUM(D1563:D1567)/5</f>
        <v>14802</v>
      </c>
      <c r="G1567" s="2">
        <f t="shared" ref="G1567" si="8052">N1567/(B1567/100000)</f>
        <v>35902.218912524018</v>
      </c>
      <c r="H1567">
        <f t="shared" si="7152"/>
        <v>782</v>
      </c>
      <c r="I1567">
        <f t="shared" si="7152"/>
        <v>778</v>
      </c>
      <c r="J1567" s="3">
        <f t="shared" ref="J1567" si="8053">E1567/(SUM(N1560:N1565)/7)*100</f>
        <v>0.32536710148920972</v>
      </c>
      <c r="K1567">
        <f t="shared" ref="K1567" si="8054">O1567-O1566</f>
        <v>19</v>
      </c>
      <c r="L1567" s="3">
        <f t="shared" ref="L1567" si="8055">SUM(K1561:K1567)/7</f>
        <v>19.714285714285715</v>
      </c>
      <c r="M1567" s="3">
        <f t="shared" ref="M1567" si="8056">O1567/(B1567/100000)</f>
        <v>180.72573392060593</v>
      </c>
      <c r="N1567">
        <v>4694833</v>
      </c>
      <c r="O1567">
        <v>23633</v>
      </c>
    </row>
    <row r="1568" spans="1:15" customFormat="1" x14ac:dyDescent="0.2">
      <c r="A1568" t="s">
        <v>10</v>
      </c>
      <c r="B1568">
        <v>13076721</v>
      </c>
      <c r="C1568" s="1">
        <f t="shared" si="7151"/>
        <v>44687</v>
      </c>
      <c r="D1568">
        <f t="shared" ref="D1568" si="8057">N1568-N1567</f>
        <v>14797</v>
      </c>
      <c r="E1568" s="2">
        <f t="shared" ref="E1568" si="8058">SUM(D1562:D1568)/7</f>
        <v>12686.714285714286</v>
      </c>
      <c r="F1568" s="2">
        <f t="shared" ref="F1568" si="8059">SUM(D1564:D1568)/5</f>
        <v>15017.4</v>
      </c>
      <c r="G1568" s="2">
        <f t="shared" ref="G1568" si="8060">N1568/(B1568/100000)</f>
        <v>36015.374190517636</v>
      </c>
      <c r="H1568">
        <f t="shared" si="7152"/>
        <v>783</v>
      </c>
      <c r="I1568">
        <f t="shared" si="7152"/>
        <v>779</v>
      </c>
      <c r="J1568" s="3">
        <f t="shared" ref="J1568" si="8061">E1568/(SUM(N1561:N1566)/7)*100</f>
        <v>0.31891371611238767</v>
      </c>
      <c r="K1568">
        <f t="shared" ref="K1568" si="8062">O1568-O1567</f>
        <v>28</v>
      </c>
      <c r="L1568" s="3">
        <f t="shared" ref="L1568" si="8063">SUM(K1562:K1568)/7</f>
        <v>19.285714285714285</v>
      </c>
      <c r="M1568" s="3">
        <f t="shared" ref="M1568" si="8064">O1568/(B1568/100000)</f>
        <v>180.9398548764633</v>
      </c>
      <c r="N1568">
        <v>4709630</v>
      </c>
      <c r="O1568">
        <v>23661</v>
      </c>
    </row>
    <row r="1569" spans="1:15" customFormat="1" x14ac:dyDescent="0.2">
      <c r="A1569" t="s">
        <v>10</v>
      </c>
      <c r="B1569">
        <v>13076721</v>
      </c>
      <c r="C1569" s="1">
        <f t="shared" si="7151"/>
        <v>44688</v>
      </c>
      <c r="D1569">
        <f t="shared" ref="D1569" si="8065">N1569-N1568</f>
        <v>12109</v>
      </c>
      <c r="E1569" s="2">
        <f t="shared" ref="E1569" si="8066">SUM(D1563:D1569)/7</f>
        <v>14416.571428571429</v>
      </c>
      <c r="F1569" s="2">
        <f t="shared" ref="F1569" si="8067">SUM(D1565:D1569)/5</f>
        <v>17439.2</v>
      </c>
      <c r="G1569" s="2">
        <f t="shared" ref="G1569" si="8068">N1569/(B1569/100000)</f>
        <v>36107.973856748948</v>
      </c>
      <c r="H1569">
        <f t="shared" si="7152"/>
        <v>784</v>
      </c>
      <c r="I1569">
        <f t="shared" ref="I1569:J1569" si="8069">I1568+1</f>
        <v>780</v>
      </c>
      <c r="J1569" s="3">
        <f t="shared" ref="J1569" si="8070">E1569/(SUM(N1562:N1567)/7)*100</f>
        <v>0.36143758004582044</v>
      </c>
      <c r="K1569">
        <f t="shared" ref="K1569" si="8071">O1569-O1568</f>
        <v>24</v>
      </c>
      <c r="L1569" s="3">
        <f t="shared" ref="L1569" si="8072">SUM(K1563:K1569)/7</f>
        <v>22.714285714285715</v>
      </c>
      <c r="M1569" s="3">
        <f t="shared" ref="M1569" si="8073">O1569/(B1569/100000)</f>
        <v>181.12338712434104</v>
      </c>
      <c r="N1569">
        <v>4721739</v>
      </c>
      <c r="O1569">
        <v>23685</v>
      </c>
    </row>
    <row r="1570" spans="1:15" s="10" customFormat="1" ht="16" customHeight="1" x14ac:dyDescent="0.2">
      <c r="A1570" s="10" t="s">
        <v>11</v>
      </c>
      <c r="B1570" s="14">
        <v>3714286</v>
      </c>
      <c r="C1570" s="15">
        <v>43905</v>
      </c>
      <c r="D1570" s="14">
        <v>0</v>
      </c>
      <c r="E1570" s="14">
        <v>0</v>
      </c>
      <c r="F1570" s="14">
        <v>0</v>
      </c>
      <c r="G1570" s="14">
        <v>7</v>
      </c>
      <c r="H1570" s="14">
        <v>1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265</v>
      </c>
      <c r="O1570" s="14">
        <v>0</v>
      </c>
    </row>
    <row r="1571" spans="1:15" x14ac:dyDescent="0.2">
      <c r="A1571" s="5" t="s">
        <v>11</v>
      </c>
      <c r="B1571" s="4">
        <v>3714286</v>
      </c>
      <c r="C1571" s="16">
        <v>43906</v>
      </c>
      <c r="D1571" s="4">
        <v>35</v>
      </c>
      <c r="E1571" s="4">
        <v>0</v>
      </c>
      <c r="F1571" s="4">
        <v>0</v>
      </c>
      <c r="G1571" s="4">
        <v>8</v>
      </c>
      <c r="H1571" s="4">
        <v>2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300</v>
      </c>
      <c r="O1571" s="4">
        <v>0</v>
      </c>
    </row>
    <row r="1572" spans="1:15" x14ac:dyDescent="0.2">
      <c r="A1572" s="5" t="s">
        <v>11</v>
      </c>
      <c r="B1572" s="4">
        <v>3714286</v>
      </c>
      <c r="C1572" s="16">
        <v>43907</v>
      </c>
      <c r="D1572" s="4">
        <v>45</v>
      </c>
      <c r="E1572" s="4">
        <v>0</v>
      </c>
      <c r="F1572" s="4">
        <v>0</v>
      </c>
      <c r="G1572" s="4">
        <v>9</v>
      </c>
      <c r="H1572" s="4">
        <v>3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345</v>
      </c>
      <c r="O1572" s="4">
        <v>0</v>
      </c>
    </row>
    <row r="1573" spans="1:15" x14ac:dyDescent="0.2">
      <c r="A1573" s="5" t="s">
        <v>11</v>
      </c>
      <c r="B1573" s="4">
        <v>3714286</v>
      </c>
      <c r="C1573" s="16">
        <v>43908</v>
      </c>
      <c r="D1573" s="4">
        <v>46</v>
      </c>
      <c r="E1573" s="4">
        <v>0</v>
      </c>
      <c r="F1573" s="4">
        <v>0</v>
      </c>
      <c r="G1573" s="4">
        <v>10</v>
      </c>
      <c r="H1573" s="4">
        <v>4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391</v>
      </c>
      <c r="O1573" s="4">
        <v>0</v>
      </c>
    </row>
    <row r="1574" spans="1:15" x14ac:dyDescent="0.2">
      <c r="A1574" s="5" t="s">
        <v>11</v>
      </c>
      <c r="B1574" s="4">
        <v>3714286</v>
      </c>
      <c r="C1574" s="16">
        <v>43909</v>
      </c>
      <c r="D1574" s="4">
        <v>182</v>
      </c>
      <c r="E1574" s="4">
        <v>0</v>
      </c>
      <c r="F1574" s="4">
        <v>0</v>
      </c>
      <c r="G1574" s="4">
        <v>15</v>
      </c>
      <c r="H1574" s="4">
        <v>5</v>
      </c>
      <c r="I1574" s="4">
        <v>0</v>
      </c>
      <c r="J1574" s="8">
        <f>E1574/(SUM(N1355:N1573)/7)*100</f>
        <v>0</v>
      </c>
      <c r="K1574" s="4">
        <v>0</v>
      </c>
      <c r="L1574" s="4">
        <v>0</v>
      </c>
      <c r="M1574" s="4">
        <v>0</v>
      </c>
      <c r="N1574" s="4">
        <v>573</v>
      </c>
      <c r="O1574" s="4">
        <v>0</v>
      </c>
    </row>
    <row r="1575" spans="1:15" x14ac:dyDescent="0.2">
      <c r="A1575" s="5" t="s">
        <v>11</v>
      </c>
      <c r="B1575" s="13">
        <v>3714286</v>
      </c>
      <c r="C1575" s="16">
        <v>43910</v>
      </c>
      <c r="D1575" s="5">
        <v>158</v>
      </c>
      <c r="E1575" s="5">
        <v>0</v>
      </c>
      <c r="F1575" s="5">
        <v>93</v>
      </c>
      <c r="G1575" s="13">
        <v>20</v>
      </c>
      <c r="H1575" s="5">
        <v>6</v>
      </c>
      <c r="I1575" s="5">
        <v>0</v>
      </c>
      <c r="J1575" s="8">
        <f>E1575/(SUM(N1356:N1574)/7)*100</f>
        <v>0</v>
      </c>
      <c r="K1575" s="5">
        <f t="shared" ref="K1575:K1638" si="8074">O1575-O1574</f>
        <v>0</v>
      </c>
      <c r="L1575" s="5">
        <v>0</v>
      </c>
      <c r="M1575" s="8">
        <f t="shared" si="4006"/>
        <v>0</v>
      </c>
      <c r="N1575" s="5">
        <v>731</v>
      </c>
      <c r="O1575" s="5">
        <v>0</v>
      </c>
    </row>
    <row r="1576" spans="1:15" x14ac:dyDescent="0.2">
      <c r="A1576" s="5" t="s">
        <v>11</v>
      </c>
      <c r="B1576" s="13">
        <v>3714286</v>
      </c>
      <c r="C1576" s="16">
        <v>43911</v>
      </c>
      <c r="D1576" s="5">
        <v>135</v>
      </c>
      <c r="E1576" s="13">
        <f>SUM(D1570:D1576)/7</f>
        <v>85.857142857142861</v>
      </c>
      <c r="F1576" s="5">
        <v>113</v>
      </c>
      <c r="G1576" s="13">
        <v>23</v>
      </c>
      <c r="H1576" s="5">
        <v>7</v>
      </c>
      <c r="I1576" s="5">
        <v>0</v>
      </c>
      <c r="J1576" s="8">
        <f>E1576/(SUM(N1357:N1575)/7)*100</f>
        <v>1.2901755985448218E-4</v>
      </c>
      <c r="K1576" s="5">
        <f t="shared" si="8074"/>
        <v>1</v>
      </c>
      <c r="L1576" s="8">
        <f>SUM(K1570:K1576)/7</f>
        <v>0.14285714285714285</v>
      </c>
      <c r="M1576" s="8">
        <f t="shared" si="4006"/>
        <v>2.6923074852071165E-2</v>
      </c>
      <c r="N1576" s="5">
        <v>866</v>
      </c>
      <c r="O1576" s="5">
        <v>1</v>
      </c>
    </row>
    <row r="1577" spans="1:15" x14ac:dyDescent="0.2">
      <c r="A1577" s="5" t="s">
        <v>11</v>
      </c>
      <c r="B1577" s="13">
        <v>3714286</v>
      </c>
      <c r="C1577" s="16">
        <v>43912</v>
      </c>
      <c r="D1577" s="5">
        <v>158</v>
      </c>
      <c r="E1577" s="13">
        <f t="shared" ref="E1577:E1626" si="8075">SUM(D1571:D1577)/7</f>
        <v>108.42857142857143</v>
      </c>
      <c r="F1577" s="5">
        <v>136</v>
      </c>
      <c r="G1577" s="13">
        <v>27</v>
      </c>
      <c r="H1577" s="5">
        <v>8</v>
      </c>
      <c r="I1577" s="5">
        <v>0</v>
      </c>
      <c r="J1577" s="8">
        <f t="shared" ref="J1577:J1608" si="8076">E1577/(SUM(N1570:N1576)/7)*100</f>
        <v>21.866897147796024</v>
      </c>
      <c r="K1577" s="5">
        <f t="shared" si="8074"/>
        <v>0</v>
      </c>
      <c r="L1577" s="8">
        <f t="shared" ref="L1577:L1626" si="8077">SUM(K1571:K1577)/7</f>
        <v>0.14285714285714285</v>
      </c>
      <c r="M1577" s="8">
        <f t="shared" si="4006"/>
        <v>2.6923074852071165E-2</v>
      </c>
      <c r="N1577" s="5">
        <v>1024</v>
      </c>
      <c r="O1577" s="5">
        <v>1</v>
      </c>
    </row>
    <row r="1578" spans="1:15" x14ac:dyDescent="0.2">
      <c r="A1578" s="5" t="s">
        <v>11</v>
      </c>
      <c r="B1578" s="13">
        <v>3714286</v>
      </c>
      <c r="C1578" s="16">
        <v>43913</v>
      </c>
      <c r="D1578" s="5">
        <v>53</v>
      </c>
      <c r="E1578" s="13">
        <f t="shared" si="8075"/>
        <v>111</v>
      </c>
      <c r="F1578" s="5">
        <v>137</v>
      </c>
      <c r="G1578" s="13">
        <v>29</v>
      </c>
      <c r="H1578" s="5">
        <v>9</v>
      </c>
      <c r="I1578" s="5">
        <v>0</v>
      </c>
      <c r="J1578" s="8">
        <f t="shared" si="8076"/>
        <v>18.368794326241133</v>
      </c>
      <c r="K1578" s="5">
        <f t="shared" si="8074"/>
        <v>0</v>
      </c>
      <c r="L1578" s="8">
        <f t="shared" si="8077"/>
        <v>0.14285714285714285</v>
      </c>
      <c r="M1578" s="8">
        <f t="shared" si="4006"/>
        <v>2.6923074852071165E-2</v>
      </c>
      <c r="N1578" s="5">
        <v>1077</v>
      </c>
      <c r="O1578" s="5">
        <v>1</v>
      </c>
    </row>
    <row r="1579" spans="1:15" x14ac:dyDescent="0.2">
      <c r="A1579" s="5" t="s">
        <v>11</v>
      </c>
      <c r="B1579" s="13">
        <v>3714286</v>
      </c>
      <c r="C1579" s="16">
        <v>43914</v>
      </c>
      <c r="D1579" s="5">
        <v>143</v>
      </c>
      <c r="E1579" s="13">
        <f t="shared" si="8075"/>
        <v>125</v>
      </c>
      <c r="F1579" s="5">
        <v>129</v>
      </c>
      <c r="G1579" s="13">
        <v>33</v>
      </c>
      <c r="H1579" s="5">
        <v>10</v>
      </c>
      <c r="I1579" s="5">
        <v>0</v>
      </c>
      <c r="J1579" s="8">
        <f t="shared" si="8076"/>
        <v>17.475534252047133</v>
      </c>
      <c r="K1579" s="5">
        <f t="shared" si="8074"/>
        <v>0</v>
      </c>
      <c r="L1579" s="8">
        <f t="shared" si="8077"/>
        <v>0.14285714285714285</v>
      </c>
      <c r="M1579" s="8">
        <f t="shared" si="4006"/>
        <v>2.6923074852071165E-2</v>
      </c>
      <c r="N1579" s="5">
        <v>1220</v>
      </c>
      <c r="O1579" s="5">
        <v>1</v>
      </c>
    </row>
    <row r="1580" spans="1:15" x14ac:dyDescent="0.2">
      <c r="A1580" s="5" t="s">
        <v>11</v>
      </c>
      <c r="B1580" s="13">
        <v>3714286</v>
      </c>
      <c r="C1580" s="16">
        <v>43915</v>
      </c>
      <c r="D1580" s="5">
        <v>208</v>
      </c>
      <c r="E1580" s="13">
        <f t="shared" si="8075"/>
        <v>148.14285714285714</v>
      </c>
      <c r="F1580" s="5">
        <v>139</v>
      </c>
      <c r="G1580" s="13">
        <v>38</v>
      </c>
      <c r="H1580" s="5">
        <v>11</v>
      </c>
      <c r="I1580" s="5">
        <v>0</v>
      </c>
      <c r="J1580" s="8">
        <f t="shared" si="8076"/>
        <v>17.630057803468208</v>
      </c>
      <c r="K1580" s="5">
        <f t="shared" si="8074"/>
        <v>1</v>
      </c>
      <c r="L1580" s="8">
        <f t="shared" si="8077"/>
        <v>0.2857142857142857</v>
      </c>
      <c r="M1580" s="8">
        <f t="shared" si="4006"/>
        <v>5.3846149704142331E-2</v>
      </c>
      <c r="N1580" s="5">
        <v>1428</v>
      </c>
      <c r="O1580" s="5">
        <v>2</v>
      </c>
    </row>
    <row r="1581" spans="1:15" x14ac:dyDescent="0.2">
      <c r="A1581" s="5" t="s">
        <v>11</v>
      </c>
      <c r="B1581" s="13">
        <v>3714286</v>
      </c>
      <c r="C1581" s="16">
        <v>43916</v>
      </c>
      <c r="D1581" s="5">
        <v>228</v>
      </c>
      <c r="E1581" s="13">
        <f t="shared" si="8075"/>
        <v>154.71428571428572</v>
      </c>
      <c r="F1581" s="5">
        <v>158</v>
      </c>
      <c r="G1581" s="13">
        <v>44</v>
      </c>
      <c r="H1581" s="5">
        <v>12</v>
      </c>
      <c r="I1581" s="5">
        <v>0</v>
      </c>
      <c r="J1581" s="8">
        <f t="shared" si="8076"/>
        <v>15.652550946668594</v>
      </c>
      <c r="K1581" s="5">
        <f t="shared" si="8074"/>
        <v>2</v>
      </c>
      <c r="L1581" s="8">
        <f t="shared" si="8077"/>
        <v>0.5714285714285714</v>
      </c>
      <c r="M1581" s="8">
        <f t="shared" si="4006"/>
        <v>0.10769229940828466</v>
      </c>
      <c r="N1581" s="5">
        <v>1656</v>
      </c>
      <c r="O1581" s="5">
        <v>4</v>
      </c>
    </row>
    <row r="1582" spans="1:15" x14ac:dyDescent="0.2">
      <c r="A1582" s="5" t="s">
        <v>11</v>
      </c>
      <c r="B1582" s="13">
        <v>3714286</v>
      </c>
      <c r="C1582" s="16">
        <v>43917</v>
      </c>
      <c r="D1582" s="5">
        <v>299</v>
      </c>
      <c r="E1582" s="13">
        <f t="shared" si="8075"/>
        <v>174.85714285714286</v>
      </c>
      <c r="F1582" s="5">
        <v>186</v>
      </c>
      <c r="G1582" s="13">
        <v>52</v>
      </c>
      <c r="H1582" s="5">
        <v>13</v>
      </c>
      <c r="I1582" s="5">
        <v>1</v>
      </c>
      <c r="J1582" s="8">
        <f t="shared" si="8076"/>
        <v>15.296175956010998</v>
      </c>
      <c r="K1582" s="5">
        <f t="shared" si="8074"/>
        <v>4</v>
      </c>
      <c r="L1582" s="8">
        <f t="shared" si="8077"/>
        <v>1.1428571428571428</v>
      </c>
      <c r="M1582" s="8">
        <f t="shared" si="4006"/>
        <v>0.21538459881656932</v>
      </c>
      <c r="N1582" s="5">
        <v>1955</v>
      </c>
      <c r="O1582" s="5">
        <v>8</v>
      </c>
    </row>
    <row r="1583" spans="1:15" x14ac:dyDescent="0.2">
      <c r="A1583" s="5" t="s">
        <v>11</v>
      </c>
      <c r="B1583" s="13">
        <v>3714286</v>
      </c>
      <c r="C1583" s="16">
        <v>43918</v>
      </c>
      <c r="D1583" s="5">
        <v>206</v>
      </c>
      <c r="E1583" s="13">
        <f t="shared" si="8075"/>
        <v>185</v>
      </c>
      <c r="F1583" s="5">
        <v>217</v>
      </c>
      <c r="G1583" s="13">
        <v>58</v>
      </c>
      <c r="H1583" s="5">
        <v>14</v>
      </c>
      <c r="I1583" s="5">
        <v>2</v>
      </c>
      <c r="J1583" s="8">
        <f t="shared" si="8076"/>
        <v>14.036418816388469</v>
      </c>
      <c r="K1583" s="5">
        <f t="shared" si="8074"/>
        <v>0</v>
      </c>
      <c r="L1583" s="8">
        <f t="shared" si="8077"/>
        <v>1</v>
      </c>
      <c r="M1583" s="8">
        <f t="shared" si="4006"/>
        <v>0.21538459881656932</v>
      </c>
      <c r="N1583" s="5">
        <v>2161</v>
      </c>
      <c r="O1583" s="5">
        <v>8</v>
      </c>
    </row>
    <row r="1584" spans="1:15" x14ac:dyDescent="0.2">
      <c r="A1584" s="5" t="s">
        <v>11</v>
      </c>
      <c r="B1584" s="13">
        <v>3714286</v>
      </c>
      <c r="C1584" s="16">
        <v>43919</v>
      </c>
      <c r="D1584" s="5">
        <v>199</v>
      </c>
      <c r="E1584" s="13">
        <f t="shared" si="8075"/>
        <v>190.85714285714286</v>
      </c>
      <c r="F1584" s="5">
        <v>228</v>
      </c>
      <c r="G1584" s="13">
        <v>63</v>
      </c>
      <c r="H1584" s="5">
        <v>15</v>
      </c>
      <c r="I1584" s="5">
        <v>3</v>
      </c>
      <c r="J1584" s="8">
        <f t="shared" si="8076"/>
        <v>12.698412698412698</v>
      </c>
      <c r="K1584" s="5">
        <f t="shared" si="8074"/>
        <v>1</v>
      </c>
      <c r="L1584" s="8">
        <f t="shared" si="8077"/>
        <v>1.1428571428571428</v>
      </c>
      <c r="M1584" s="8">
        <f t="shared" si="4006"/>
        <v>0.24230767366864051</v>
      </c>
      <c r="N1584" s="5">
        <v>2360</v>
      </c>
      <c r="O1584" s="5">
        <v>9</v>
      </c>
    </row>
    <row r="1585" spans="1:15" x14ac:dyDescent="0.2">
      <c r="A1585" s="5" t="s">
        <v>11</v>
      </c>
      <c r="B1585" s="13">
        <v>3714286</v>
      </c>
      <c r="C1585" s="16">
        <v>43920</v>
      </c>
      <c r="D1585" s="5">
        <v>104</v>
      </c>
      <c r="E1585" s="13">
        <f t="shared" si="8075"/>
        <v>198.14285714285714</v>
      </c>
      <c r="F1585" s="5">
        <v>207</v>
      </c>
      <c r="G1585" s="13">
        <v>66</v>
      </c>
      <c r="H1585" s="5">
        <v>16</v>
      </c>
      <c r="I1585" s="5">
        <v>4</v>
      </c>
      <c r="J1585" s="8">
        <f t="shared" si="8076"/>
        <v>11.697731297967445</v>
      </c>
      <c r="K1585" s="5">
        <f t="shared" si="8074"/>
        <v>2</v>
      </c>
      <c r="L1585" s="8">
        <f t="shared" si="8077"/>
        <v>1.4285714285714286</v>
      </c>
      <c r="M1585" s="8">
        <f t="shared" si="4006"/>
        <v>0.29615382337278284</v>
      </c>
      <c r="N1585" s="5">
        <v>2464</v>
      </c>
      <c r="O1585" s="5">
        <v>11</v>
      </c>
    </row>
    <row r="1586" spans="1:15" x14ac:dyDescent="0.2">
      <c r="A1586" s="5" t="s">
        <v>11</v>
      </c>
      <c r="B1586" s="13">
        <v>3714286</v>
      </c>
      <c r="C1586" s="16">
        <v>43921</v>
      </c>
      <c r="D1586" s="5">
        <v>111</v>
      </c>
      <c r="E1586" s="13">
        <f t="shared" si="8075"/>
        <v>193.57142857142858</v>
      </c>
      <c r="F1586" s="5">
        <v>184</v>
      </c>
      <c r="G1586" s="13">
        <v>69</v>
      </c>
      <c r="H1586" s="5">
        <v>17</v>
      </c>
      <c r="I1586" s="5">
        <v>5</v>
      </c>
      <c r="J1586" s="8">
        <f t="shared" si="8076"/>
        <v>10.231048021745696</v>
      </c>
      <c r="K1586" s="5">
        <f t="shared" si="8074"/>
        <v>2</v>
      </c>
      <c r="L1586" s="8">
        <f t="shared" si="8077"/>
        <v>1.7142857142857142</v>
      </c>
      <c r="M1586" s="8">
        <f t="shared" si="4006"/>
        <v>0.34999997307692515</v>
      </c>
      <c r="N1586" s="5">
        <v>2575</v>
      </c>
      <c r="O1586" s="5">
        <v>13</v>
      </c>
    </row>
    <row r="1587" spans="1:15" x14ac:dyDescent="0.2">
      <c r="A1587" s="5" t="s">
        <v>11</v>
      </c>
      <c r="B1587" s="13">
        <v>3714286</v>
      </c>
      <c r="C1587" s="16">
        <v>43922</v>
      </c>
      <c r="D1587" s="5">
        <v>179</v>
      </c>
      <c r="E1587" s="13">
        <f t="shared" si="8075"/>
        <v>189.42857142857142</v>
      </c>
      <c r="F1587" s="5">
        <v>160</v>
      </c>
      <c r="G1587" s="13">
        <v>73</v>
      </c>
      <c r="H1587" s="5">
        <v>18</v>
      </c>
      <c r="I1587" s="5">
        <v>6</v>
      </c>
      <c r="J1587" s="8">
        <f t="shared" si="8076"/>
        <v>9.0828138913624219</v>
      </c>
      <c r="K1587" s="5">
        <f t="shared" si="8074"/>
        <v>3</v>
      </c>
      <c r="L1587" s="8">
        <f t="shared" si="8077"/>
        <v>2</v>
      </c>
      <c r="M1587" s="8">
        <f t="shared" si="4006"/>
        <v>0.43076919763313865</v>
      </c>
      <c r="N1587" s="5">
        <v>2754</v>
      </c>
      <c r="O1587" s="5">
        <v>16</v>
      </c>
    </row>
    <row r="1588" spans="1:15" x14ac:dyDescent="0.2">
      <c r="A1588" s="5" t="s">
        <v>11</v>
      </c>
      <c r="B1588" s="13">
        <v>3714286</v>
      </c>
      <c r="C1588" s="16">
        <v>43923</v>
      </c>
      <c r="D1588" s="5">
        <v>216</v>
      </c>
      <c r="E1588" s="13">
        <f t="shared" si="8075"/>
        <v>187.71428571428572</v>
      </c>
      <c r="F1588" s="13">
        <f t="shared" ref="F1588:F1626" si="8078">SUM(D1584:D1588)/5</f>
        <v>161.80000000000001</v>
      </c>
      <c r="G1588" s="13">
        <v>79</v>
      </c>
      <c r="H1588" s="5">
        <v>19</v>
      </c>
      <c r="I1588" s="5">
        <v>7</v>
      </c>
      <c r="J1588" s="8">
        <f t="shared" si="8076"/>
        <v>8.2511773940345368</v>
      </c>
      <c r="K1588" s="5">
        <f t="shared" si="8074"/>
        <v>3</v>
      </c>
      <c r="L1588" s="8">
        <f t="shared" si="8077"/>
        <v>2.1428571428571428</v>
      </c>
      <c r="M1588" s="8">
        <f t="shared" si="4006"/>
        <v>0.51153842218935219</v>
      </c>
      <c r="N1588" s="5">
        <v>2970</v>
      </c>
      <c r="O1588" s="5">
        <v>19</v>
      </c>
    </row>
    <row r="1589" spans="1:15" x14ac:dyDescent="0.2">
      <c r="A1589" s="5" t="s">
        <v>11</v>
      </c>
      <c r="B1589" s="13">
        <v>3714286</v>
      </c>
      <c r="C1589" s="16">
        <v>43924</v>
      </c>
      <c r="D1589" s="5">
        <v>232</v>
      </c>
      <c r="E1589" s="13">
        <f t="shared" si="8075"/>
        <v>178.14285714285714</v>
      </c>
      <c r="F1589" s="13">
        <f t="shared" si="8078"/>
        <v>168.4</v>
      </c>
      <c r="G1589" s="13">
        <v>85</v>
      </c>
      <c r="H1589" s="5">
        <v>20</v>
      </c>
      <c r="I1589" s="5">
        <v>8</v>
      </c>
      <c r="J1589" s="8">
        <f t="shared" si="8076"/>
        <v>7.2335982365566442</v>
      </c>
      <c r="K1589" s="5">
        <f t="shared" si="8074"/>
        <v>1</v>
      </c>
      <c r="L1589" s="8">
        <f t="shared" si="8077"/>
        <v>1.7142857142857142</v>
      </c>
      <c r="M1589" s="8">
        <f t="shared" si="4006"/>
        <v>0.53846149704142332</v>
      </c>
      <c r="N1589" s="5">
        <v>3202</v>
      </c>
      <c r="O1589" s="5">
        <v>20</v>
      </c>
    </row>
    <row r="1590" spans="1:15" x14ac:dyDescent="0.2">
      <c r="A1590" s="5" t="s">
        <v>11</v>
      </c>
      <c r="B1590" s="13">
        <v>3714286</v>
      </c>
      <c r="C1590" s="16">
        <v>43925</v>
      </c>
      <c r="D1590" s="5">
        <v>269</v>
      </c>
      <c r="E1590" s="13">
        <f t="shared" si="8075"/>
        <v>187.14285714285714</v>
      </c>
      <c r="F1590" s="13">
        <f t="shared" si="8078"/>
        <v>201.4</v>
      </c>
      <c r="G1590" s="13">
        <v>93</v>
      </c>
      <c r="H1590" s="5">
        <v>21</v>
      </c>
      <c r="I1590" s="5">
        <v>9</v>
      </c>
      <c r="J1590" s="8">
        <f t="shared" si="8076"/>
        <v>7.0864437953045547</v>
      </c>
      <c r="K1590" s="5">
        <f t="shared" si="8074"/>
        <v>2</v>
      </c>
      <c r="L1590" s="8">
        <f t="shared" si="8077"/>
        <v>2</v>
      </c>
      <c r="M1590" s="8">
        <f t="shared" si="4006"/>
        <v>0.59230764674556569</v>
      </c>
      <c r="N1590" s="5">
        <v>3471</v>
      </c>
      <c r="O1590" s="5">
        <v>22</v>
      </c>
    </row>
    <row r="1591" spans="1:15" x14ac:dyDescent="0.2">
      <c r="A1591" s="5" t="s">
        <v>11</v>
      </c>
      <c r="B1591" s="13">
        <v>3714286</v>
      </c>
      <c r="C1591" s="16">
        <v>43926</v>
      </c>
      <c r="D1591" s="5">
        <v>142</v>
      </c>
      <c r="E1591" s="13">
        <f t="shared" si="8075"/>
        <v>179</v>
      </c>
      <c r="F1591" s="13">
        <f t="shared" si="8078"/>
        <v>207.6</v>
      </c>
      <c r="G1591" s="13">
        <v>96</v>
      </c>
      <c r="H1591" s="5">
        <v>22</v>
      </c>
      <c r="I1591" s="5">
        <v>10</v>
      </c>
      <c r="J1591" s="8">
        <f t="shared" si="8076"/>
        <v>6.3295615275813306</v>
      </c>
      <c r="K1591" s="5">
        <f t="shared" si="8074"/>
        <v>2</v>
      </c>
      <c r="L1591" s="8">
        <f t="shared" si="8077"/>
        <v>2.1428571428571428</v>
      </c>
      <c r="M1591" s="8">
        <f t="shared" si="4006"/>
        <v>0.64615379644970794</v>
      </c>
      <c r="N1591" s="5">
        <v>3613</v>
      </c>
      <c r="O1591" s="5">
        <v>24</v>
      </c>
    </row>
    <row r="1592" spans="1:15" x14ac:dyDescent="0.2">
      <c r="A1592" s="5" t="s">
        <v>11</v>
      </c>
      <c r="B1592" s="13">
        <v>3714286</v>
      </c>
      <c r="C1592" s="16">
        <v>43927</v>
      </c>
      <c r="D1592" s="5">
        <v>57</v>
      </c>
      <c r="E1592" s="13">
        <f t="shared" si="8075"/>
        <v>172.28571428571428</v>
      </c>
      <c r="F1592" s="13">
        <f t="shared" si="8078"/>
        <v>183.2</v>
      </c>
      <c r="G1592" s="13">
        <v>98</v>
      </c>
      <c r="H1592" s="5">
        <v>23</v>
      </c>
      <c r="I1592" s="5">
        <v>11</v>
      </c>
      <c r="J1592" s="8">
        <f t="shared" si="8076"/>
        <v>5.7294883367380871</v>
      </c>
      <c r="K1592" s="5">
        <f t="shared" si="8074"/>
        <v>2</v>
      </c>
      <c r="L1592" s="8">
        <f t="shared" si="8077"/>
        <v>2.1428571428571428</v>
      </c>
      <c r="M1592" s="8">
        <f t="shared" ref="M1592:M2413" si="8079">O1592/(B1592/100000)</f>
        <v>0.69999994615385031</v>
      </c>
      <c r="N1592" s="5">
        <v>3670</v>
      </c>
      <c r="O1592" s="5">
        <v>26</v>
      </c>
    </row>
    <row r="1593" spans="1:15" x14ac:dyDescent="0.2">
      <c r="A1593" s="5" t="s">
        <v>11</v>
      </c>
      <c r="B1593" s="13">
        <v>3714286</v>
      </c>
      <c r="C1593" s="16">
        <v>43928</v>
      </c>
      <c r="D1593" s="5">
        <v>175</v>
      </c>
      <c r="E1593" s="13">
        <f t="shared" si="8075"/>
        <v>181.42857142857142</v>
      </c>
      <c r="F1593" s="13">
        <f t="shared" si="8078"/>
        <v>175</v>
      </c>
      <c r="G1593" s="13">
        <v>103</v>
      </c>
      <c r="H1593" s="5">
        <v>24</v>
      </c>
      <c r="I1593" s="5">
        <v>12</v>
      </c>
      <c r="J1593" s="8">
        <f t="shared" si="8076"/>
        <v>5.706582790384183</v>
      </c>
      <c r="K1593" s="5">
        <f t="shared" si="8074"/>
        <v>2</v>
      </c>
      <c r="L1593" s="8">
        <f t="shared" si="8077"/>
        <v>2.1428571428571428</v>
      </c>
      <c r="M1593" s="8">
        <f t="shared" si="8079"/>
        <v>0.75384609585799267</v>
      </c>
      <c r="N1593" s="5">
        <v>3845</v>
      </c>
      <c r="O1593" s="5">
        <v>28</v>
      </c>
    </row>
    <row r="1594" spans="1:15" x14ac:dyDescent="0.2">
      <c r="A1594" s="5" t="s">
        <v>11</v>
      </c>
      <c r="B1594" s="13">
        <v>3714286</v>
      </c>
      <c r="C1594" s="16">
        <v>43929</v>
      </c>
      <c r="D1594" s="5">
        <v>183</v>
      </c>
      <c r="E1594" s="13">
        <f t="shared" si="8075"/>
        <v>182</v>
      </c>
      <c r="F1594" s="13">
        <f t="shared" si="8078"/>
        <v>165.2</v>
      </c>
      <c r="G1594" s="13">
        <v>107</v>
      </c>
      <c r="H1594" s="5">
        <v>25</v>
      </c>
      <c r="I1594" s="5">
        <v>13</v>
      </c>
      <c r="J1594" s="8">
        <f t="shared" si="8076"/>
        <v>5.4155154091392133</v>
      </c>
      <c r="K1594" s="5">
        <f t="shared" si="8074"/>
        <v>4</v>
      </c>
      <c r="L1594" s="8">
        <f t="shared" si="8077"/>
        <v>2.2857142857142856</v>
      </c>
      <c r="M1594" s="8">
        <f t="shared" si="8079"/>
        <v>0.86153839526627729</v>
      </c>
      <c r="N1594" s="5">
        <v>4028</v>
      </c>
      <c r="O1594" s="5">
        <v>32</v>
      </c>
    </row>
    <row r="1595" spans="1:15" x14ac:dyDescent="0.2">
      <c r="A1595" s="5" t="s">
        <v>11</v>
      </c>
      <c r="B1595" s="13">
        <v>3714286</v>
      </c>
      <c r="C1595" s="16">
        <v>43930</v>
      </c>
      <c r="D1595" s="5">
        <v>174</v>
      </c>
      <c r="E1595" s="13">
        <f t="shared" si="8075"/>
        <v>176</v>
      </c>
      <c r="F1595" s="13">
        <f t="shared" si="8078"/>
        <v>146.19999999999999</v>
      </c>
      <c r="G1595" s="13">
        <v>112</v>
      </c>
      <c r="H1595" s="5">
        <f t="shared" ref="H1595:I1610" si="8080">H1594+1</f>
        <v>26</v>
      </c>
      <c r="I1595" s="5">
        <f t="shared" si="8080"/>
        <v>14</v>
      </c>
      <c r="J1595" s="8">
        <f t="shared" si="8076"/>
        <v>4.9679422557361184</v>
      </c>
      <c r="K1595" s="5">
        <f t="shared" si="8074"/>
        <v>5</v>
      </c>
      <c r="L1595" s="8">
        <f t="shared" si="8077"/>
        <v>2.5714285714285716</v>
      </c>
      <c r="M1595" s="8">
        <f t="shared" si="8079"/>
        <v>0.99615376952663315</v>
      </c>
      <c r="N1595" s="5">
        <v>4202</v>
      </c>
      <c r="O1595" s="5">
        <v>37</v>
      </c>
    </row>
    <row r="1596" spans="1:15" x14ac:dyDescent="0.2">
      <c r="A1596" s="5" t="s">
        <v>11</v>
      </c>
      <c r="B1596" s="13">
        <v>3714286</v>
      </c>
      <c r="C1596" s="16">
        <v>43931</v>
      </c>
      <c r="D1596" s="5">
        <v>147</v>
      </c>
      <c r="E1596" s="13">
        <f t="shared" si="8075"/>
        <v>163.85714285714286</v>
      </c>
      <c r="F1596" s="13">
        <f t="shared" si="8078"/>
        <v>147.19999999999999</v>
      </c>
      <c r="G1596" s="13">
        <v>116</v>
      </c>
      <c r="H1596" s="5">
        <f t="shared" si="8080"/>
        <v>27</v>
      </c>
      <c r="I1596" s="5">
        <f t="shared" si="8080"/>
        <v>15</v>
      </c>
      <c r="J1596" s="8">
        <f t="shared" si="8076"/>
        <v>4.4062848142599211</v>
      </c>
      <c r="K1596" s="5">
        <f t="shared" si="8074"/>
        <v>5</v>
      </c>
      <c r="L1596" s="8">
        <f t="shared" si="8077"/>
        <v>3.1428571428571428</v>
      </c>
      <c r="M1596" s="8">
        <f t="shared" si="8079"/>
        <v>1.1307691437869889</v>
      </c>
      <c r="N1596" s="5">
        <v>4349</v>
      </c>
      <c r="O1596" s="5">
        <v>42</v>
      </c>
    </row>
    <row r="1597" spans="1:15" x14ac:dyDescent="0.2">
      <c r="A1597" s="5" t="s">
        <v>11</v>
      </c>
      <c r="B1597" s="13">
        <v>3714286</v>
      </c>
      <c r="C1597" s="16">
        <v>43932</v>
      </c>
      <c r="D1597" s="5">
        <v>109</v>
      </c>
      <c r="E1597" s="13">
        <f t="shared" si="8075"/>
        <v>141</v>
      </c>
      <c r="F1597" s="13">
        <f t="shared" si="8078"/>
        <v>157.6</v>
      </c>
      <c r="G1597" s="13">
        <v>119</v>
      </c>
      <c r="H1597" s="5">
        <f t="shared" si="8080"/>
        <v>28</v>
      </c>
      <c r="I1597" s="5">
        <f t="shared" si="8080"/>
        <v>16</v>
      </c>
      <c r="J1597" s="8">
        <f t="shared" si="8076"/>
        <v>3.6316138052836857</v>
      </c>
      <c r="K1597" s="5">
        <f t="shared" si="8074"/>
        <v>4</v>
      </c>
      <c r="L1597" s="8">
        <f t="shared" si="8077"/>
        <v>3.4285714285714284</v>
      </c>
      <c r="M1597" s="8">
        <f t="shared" si="8079"/>
        <v>1.2384614431952736</v>
      </c>
      <c r="N1597" s="5">
        <v>4458</v>
      </c>
      <c r="O1597" s="5">
        <v>46</v>
      </c>
    </row>
    <row r="1598" spans="1:15" x14ac:dyDescent="0.2">
      <c r="A1598" s="5" t="s">
        <v>11</v>
      </c>
      <c r="B1598" s="13">
        <v>3714286</v>
      </c>
      <c r="C1598" s="16">
        <v>43933</v>
      </c>
      <c r="D1598" s="5">
        <v>109</v>
      </c>
      <c r="E1598" s="13">
        <f t="shared" si="8075"/>
        <v>136.28571428571428</v>
      </c>
      <c r="F1598" s="13">
        <f t="shared" si="8078"/>
        <v>144.4</v>
      </c>
      <c r="G1598" s="13">
        <v>122</v>
      </c>
      <c r="H1598" s="5">
        <f t="shared" si="8080"/>
        <v>29</v>
      </c>
      <c r="I1598" s="5">
        <f t="shared" si="8080"/>
        <v>17</v>
      </c>
      <c r="J1598" s="8">
        <f t="shared" si="8076"/>
        <v>3.3871826735309778</v>
      </c>
      <c r="K1598" s="5">
        <f t="shared" si="8074"/>
        <v>4</v>
      </c>
      <c r="L1598" s="8">
        <f t="shared" si="8077"/>
        <v>3.7142857142857144</v>
      </c>
      <c r="M1598" s="8">
        <f t="shared" si="8079"/>
        <v>1.3461537426035584</v>
      </c>
      <c r="N1598" s="5">
        <v>4567</v>
      </c>
      <c r="O1598" s="5">
        <v>50</v>
      </c>
    </row>
    <row r="1599" spans="1:15" x14ac:dyDescent="0.2">
      <c r="A1599" s="5" t="s">
        <v>11</v>
      </c>
      <c r="B1599" s="13">
        <v>3714286</v>
      </c>
      <c r="C1599" s="16">
        <v>43934</v>
      </c>
      <c r="D1599" s="5">
        <v>34</v>
      </c>
      <c r="E1599" s="13">
        <f t="shared" si="8075"/>
        <v>133</v>
      </c>
      <c r="F1599" s="13">
        <f t="shared" si="8078"/>
        <v>114.6</v>
      </c>
      <c r="G1599" s="13">
        <v>123</v>
      </c>
      <c r="H1599" s="5">
        <f t="shared" si="8080"/>
        <v>30</v>
      </c>
      <c r="I1599" s="5">
        <f t="shared" si="8080"/>
        <v>18</v>
      </c>
      <c r="J1599" s="8">
        <f t="shared" si="8076"/>
        <v>3.1972251794361068</v>
      </c>
      <c r="K1599" s="5">
        <f t="shared" si="8074"/>
        <v>1</v>
      </c>
      <c r="L1599" s="8">
        <f t="shared" si="8077"/>
        <v>3.5714285714285716</v>
      </c>
      <c r="M1599" s="8">
        <f t="shared" si="8079"/>
        <v>1.3730768174556294</v>
      </c>
      <c r="N1599" s="5">
        <v>4601</v>
      </c>
      <c r="O1599" s="5">
        <v>51</v>
      </c>
    </row>
    <row r="1600" spans="1:15" x14ac:dyDescent="0.2">
      <c r="A1600" s="5" t="s">
        <v>11</v>
      </c>
      <c r="B1600" s="13">
        <v>3714286</v>
      </c>
      <c r="C1600" s="16">
        <v>43935</v>
      </c>
      <c r="D1600" s="5">
        <v>67</v>
      </c>
      <c r="E1600" s="13">
        <f t="shared" si="8075"/>
        <v>117.57142857142857</v>
      </c>
      <c r="F1600" s="13">
        <f t="shared" si="8078"/>
        <v>93.2</v>
      </c>
      <c r="G1600" s="13">
        <v>125</v>
      </c>
      <c r="H1600" s="5">
        <f t="shared" si="8080"/>
        <v>31</v>
      </c>
      <c r="I1600" s="5">
        <f t="shared" si="8080"/>
        <v>19</v>
      </c>
      <c r="J1600" s="8">
        <f t="shared" si="8076"/>
        <v>2.7387687188019965</v>
      </c>
      <c r="K1600" s="5">
        <f t="shared" si="8074"/>
        <v>5</v>
      </c>
      <c r="L1600" s="8">
        <f t="shared" si="8077"/>
        <v>4</v>
      </c>
      <c r="M1600" s="8">
        <f t="shared" si="8079"/>
        <v>1.5076921917159853</v>
      </c>
      <c r="N1600" s="5">
        <v>4668</v>
      </c>
      <c r="O1600" s="5">
        <v>56</v>
      </c>
    </row>
    <row r="1601" spans="1:15" x14ac:dyDescent="0.2">
      <c r="A1601" s="5" t="s">
        <v>11</v>
      </c>
      <c r="B1601" s="13">
        <v>3714286</v>
      </c>
      <c r="C1601" s="16">
        <v>43936</v>
      </c>
      <c r="D1601" s="5">
        <v>54</v>
      </c>
      <c r="E1601" s="13">
        <f t="shared" si="8075"/>
        <v>99.142857142857139</v>
      </c>
      <c r="F1601" s="13">
        <f t="shared" si="8078"/>
        <v>74.599999999999994</v>
      </c>
      <c r="G1601" s="13">
        <v>126</v>
      </c>
      <c r="H1601" s="5">
        <f t="shared" si="8080"/>
        <v>32</v>
      </c>
      <c r="I1601" s="5">
        <f t="shared" si="8080"/>
        <v>20</v>
      </c>
      <c r="J1601" s="8">
        <f t="shared" si="8076"/>
        <v>2.2479188935315646</v>
      </c>
      <c r="K1601" s="5">
        <f t="shared" si="8074"/>
        <v>6</v>
      </c>
      <c r="L1601" s="8">
        <f t="shared" si="8077"/>
        <v>4.2857142857142856</v>
      </c>
      <c r="M1601" s="8">
        <f t="shared" si="8079"/>
        <v>1.6692306408284123</v>
      </c>
      <c r="N1601" s="5">
        <v>4722</v>
      </c>
      <c r="O1601" s="5">
        <v>62</v>
      </c>
    </row>
    <row r="1602" spans="1:15" x14ac:dyDescent="0.2">
      <c r="A1602" s="5" t="s">
        <v>11</v>
      </c>
      <c r="B1602" s="13">
        <v>3714286</v>
      </c>
      <c r="C1602" s="16">
        <v>43937</v>
      </c>
      <c r="D1602" s="5">
        <v>126</v>
      </c>
      <c r="E1602" s="13">
        <f t="shared" si="8075"/>
        <v>92.285714285714292</v>
      </c>
      <c r="F1602" s="13">
        <f t="shared" si="8078"/>
        <v>78</v>
      </c>
      <c r="G1602" s="13">
        <v>129</v>
      </c>
      <c r="H1602" s="5">
        <f t="shared" si="8080"/>
        <v>33</v>
      </c>
      <c r="I1602" s="5">
        <f t="shared" si="8080"/>
        <v>21</v>
      </c>
      <c r="J1602" s="8">
        <f t="shared" si="8076"/>
        <v>2.0464409034751481</v>
      </c>
      <c r="K1602" s="5">
        <f t="shared" si="8074"/>
        <v>12</v>
      </c>
      <c r="L1602" s="8">
        <f t="shared" si="8077"/>
        <v>5.2857142857142856</v>
      </c>
      <c r="M1602" s="8">
        <f t="shared" si="8079"/>
        <v>1.9923075390532663</v>
      </c>
      <c r="N1602" s="5">
        <v>4848</v>
      </c>
      <c r="O1602" s="5">
        <v>74</v>
      </c>
    </row>
    <row r="1603" spans="1:15" x14ac:dyDescent="0.2">
      <c r="A1603" s="5" t="s">
        <v>11</v>
      </c>
      <c r="B1603" s="13">
        <v>3714286</v>
      </c>
      <c r="C1603" s="16">
        <v>43938</v>
      </c>
      <c r="D1603" s="5">
        <v>97</v>
      </c>
      <c r="E1603" s="13">
        <f t="shared" si="8075"/>
        <v>85.142857142857139</v>
      </c>
      <c r="F1603" s="13">
        <f t="shared" si="8078"/>
        <v>75.599999999999994</v>
      </c>
      <c r="G1603" s="13">
        <v>132</v>
      </c>
      <c r="H1603" s="5">
        <f t="shared" si="8080"/>
        <v>34</v>
      </c>
      <c r="I1603" s="5">
        <f t="shared" si="8080"/>
        <v>22</v>
      </c>
      <c r="J1603" s="8">
        <f t="shared" si="8076"/>
        <v>1.8501847080371276</v>
      </c>
      <c r="K1603" s="5">
        <f t="shared" si="8074"/>
        <v>10</v>
      </c>
      <c r="L1603" s="8">
        <f t="shared" si="8077"/>
        <v>6</v>
      </c>
      <c r="M1603" s="8">
        <f t="shared" si="8079"/>
        <v>2.2615382875739778</v>
      </c>
      <c r="N1603" s="5">
        <v>4945</v>
      </c>
      <c r="O1603" s="5">
        <v>84</v>
      </c>
    </row>
    <row r="1604" spans="1:15" x14ac:dyDescent="0.2">
      <c r="A1604" s="5" t="s">
        <v>11</v>
      </c>
      <c r="B1604" s="13">
        <v>3714286</v>
      </c>
      <c r="C1604" s="16">
        <v>43939</v>
      </c>
      <c r="D1604" s="5">
        <v>121</v>
      </c>
      <c r="E1604" s="13">
        <f t="shared" si="8075"/>
        <v>86.857142857142861</v>
      </c>
      <c r="F1604" s="13">
        <f t="shared" si="8078"/>
        <v>93</v>
      </c>
      <c r="G1604" s="13">
        <v>135</v>
      </c>
      <c r="H1604" s="5">
        <f t="shared" si="8080"/>
        <v>35</v>
      </c>
      <c r="I1604" s="5">
        <f t="shared" si="8080"/>
        <v>23</v>
      </c>
      <c r="J1604" s="8">
        <f t="shared" si="8076"/>
        <v>1.8531500502910789</v>
      </c>
      <c r="K1604" s="5">
        <f t="shared" si="8074"/>
        <v>7</v>
      </c>
      <c r="L1604" s="8">
        <f t="shared" si="8077"/>
        <v>6.4285714285714288</v>
      </c>
      <c r="M1604" s="8">
        <f t="shared" si="8079"/>
        <v>2.449999811538476</v>
      </c>
      <c r="N1604" s="5">
        <v>5066</v>
      </c>
      <c r="O1604" s="5">
        <v>91</v>
      </c>
    </row>
    <row r="1605" spans="1:15" x14ac:dyDescent="0.2">
      <c r="A1605" s="5" t="s">
        <v>11</v>
      </c>
      <c r="B1605" s="13">
        <v>3714286</v>
      </c>
      <c r="C1605" s="16">
        <v>43940</v>
      </c>
      <c r="D1605" s="5">
        <f>N1605-N1604</f>
        <v>93</v>
      </c>
      <c r="E1605" s="13">
        <f t="shared" si="8075"/>
        <v>84.571428571428569</v>
      </c>
      <c r="F1605" s="13">
        <f t="shared" si="8078"/>
        <v>98.2</v>
      </c>
      <c r="G1605" s="13">
        <v>138</v>
      </c>
      <c r="H1605" s="5">
        <f t="shared" si="8080"/>
        <v>36</v>
      </c>
      <c r="I1605" s="5">
        <f t="shared" si="8080"/>
        <v>24</v>
      </c>
      <c r="J1605" s="8">
        <f t="shared" si="8076"/>
        <v>1.7715534009635812</v>
      </c>
      <c r="K1605" s="5">
        <f t="shared" si="8074"/>
        <v>1</v>
      </c>
      <c r="L1605" s="8">
        <f t="shared" si="8077"/>
        <v>6</v>
      </c>
      <c r="M1605" s="8">
        <f t="shared" si="8079"/>
        <v>2.4769228863905473</v>
      </c>
      <c r="N1605" s="5">
        <v>5159</v>
      </c>
      <c r="O1605" s="5">
        <v>92</v>
      </c>
    </row>
    <row r="1606" spans="1:15" x14ac:dyDescent="0.2">
      <c r="A1606" s="5" t="s">
        <v>11</v>
      </c>
      <c r="B1606" s="13">
        <v>3714286</v>
      </c>
      <c r="C1606" s="16">
        <v>43941</v>
      </c>
      <c r="D1606" s="5">
        <v>37</v>
      </c>
      <c r="E1606" s="13">
        <f t="shared" si="8075"/>
        <v>85</v>
      </c>
      <c r="F1606" s="13">
        <f t="shared" si="8078"/>
        <v>94.8</v>
      </c>
      <c r="G1606" s="13">
        <v>139</v>
      </c>
      <c r="H1606" s="5">
        <f t="shared" si="8080"/>
        <v>37</v>
      </c>
      <c r="I1606" s="5">
        <f t="shared" si="8080"/>
        <v>25</v>
      </c>
      <c r="J1606" s="8">
        <f t="shared" si="8076"/>
        <v>1.7495368872945398</v>
      </c>
      <c r="K1606" s="5">
        <f t="shared" si="8074"/>
        <v>2</v>
      </c>
      <c r="L1606" s="8">
        <f t="shared" si="8077"/>
        <v>6.1428571428571432</v>
      </c>
      <c r="M1606" s="8">
        <f t="shared" si="8079"/>
        <v>2.5307690360946897</v>
      </c>
      <c r="N1606" s="5">
        <v>5196</v>
      </c>
      <c r="O1606" s="5">
        <v>94</v>
      </c>
    </row>
    <row r="1607" spans="1:15" x14ac:dyDescent="0.2">
      <c r="A1607" s="5" t="s">
        <v>11</v>
      </c>
      <c r="B1607" s="13">
        <v>3714286</v>
      </c>
      <c r="C1607" s="16">
        <v>43942</v>
      </c>
      <c r="D1607" s="5">
        <f t="shared" ref="D1607:D1670" si="8081">N1607-N1606</f>
        <v>41</v>
      </c>
      <c r="E1607" s="13">
        <f t="shared" si="8075"/>
        <v>81.285714285714292</v>
      </c>
      <c r="F1607" s="13">
        <f t="shared" si="8078"/>
        <v>77.8</v>
      </c>
      <c r="G1607" s="13">
        <v>140</v>
      </c>
      <c r="H1607" s="5">
        <f t="shared" si="8080"/>
        <v>38</v>
      </c>
      <c r="I1607" s="5">
        <f t="shared" si="8080"/>
        <v>26</v>
      </c>
      <c r="J1607" s="8">
        <f t="shared" si="8076"/>
        <v>1.6443185758871808</v>
      </c>
      <c r="K1607" s="5">
        <f t="shared" si="8074"/>
        <v>3</v>
      </c>
      <c r="L1607" s="8">
        <f t="shared" si="8077"/>
        <v>5.8571428571428568</v>
      </c>
      <c r="M1607" s="8">
        <f t="shared" si="8079"/>
        <v>2.611538260650903</v>
      </c>
      <c r="N1607" s="5">
        <v>5237</v>
      </c>
      <c r="O1607" s="5">
        <v>97</v>
      </c>
    </row>
    <row r="1608" spans="1:15" x14ac:dyDescent="0.2">
      <c r="A1608" s="5" t="s">
        <v>11</v>
      </c>
      <c r="B1608" s="13">
        <v>3714286</v>
      </c>
      <c r="C1608" s="16">
        <v>43943</v>
      </c>
      <c r="D1608" s="5">
        <f t="shared" si="8081"/>
        <v>75</v>
      </c>
      <c r="E1608" s="13">
        <f t="shared" si="8075"/>
        <v>84.285714285714292</v>
      </c>
      <c r="F1608" s="13">
        <f t="shared" si="8078"/>
        <v>73.400000000000006</v>
      </c>
      <c r="G1608" s="13">
        <v>142</v>
      </c>
      <c r="H1608" s="5">
        <f t="shared" si="8080"/>
        <v>39</v>
      </c>
      <c r="I1608" s="5">
        <f t="shared" si="8080"/>
        <v>27</v>
      </c>
      <c r="J1608" s="8">
        <f t="shared" si="8076"/>
        <v>1.6774230233417682</v>
      </c>
      <c r="K1608" s="5">
        <f t="shared" si="8074"/>
        <v>8</v>
      </c>
      <c r="L1608" s="8">
        <f t="shared" si="8077"/>
        <v>6.1428571428571432</v>
      </c>
      <c r="M1608" s="8">
        <f t="shared" si="8079"/>
        <v>2.8269228594674725</v>
      </c>
      <c r="N1608" s="5">
        <v>5312</v>
      </c>
      <c r="O1608" s="5">
        <v>105</v>
      </c>
    </row>
    <row r="1609" spans="1:15" x14ac:dyDescent="0.2">
      <c r="A1609" s="5" t="s">
        <v>11</v>
      </c>
      <c r="B1609" s="13">
        <v>3714286</v>
      </c>
      <c r="C1609" s="16">
        <v>43944</v>
      </c>
      <c r="D1609" s="5">
        <f t="shared" si="8081"/>
        <v>12</v>
      </c>
      <c r="E1609" s="13">
        <f t="shared" si="8075"/>
        <v>68</v>
      </c>
      <c r="F1609" s="13">
        <f t="shared" si="8078"/>
        <v>51.6</v>
      </c>
      <c r="G1609" s="13">
        <v>146</v>
      </c>
      <c r="H1609" s="5">
        <f t="shared" si="8080"/>
        <v>40</v>
      </c>
      <c r="I1609" s="5">
        <f t="shared" si="8080"/>
        <v>28</v>
      </c>
      <c r="J1609" s="8">
        <f t="shared" ref="J1609:J1640" si="8082">E1609/(SUM(N1602:N1608)/7)*100</f>
        <v>1.3309845370914073</v>
      </c>
      <c r="K1609" s="5">
        <f t="shared" si="8074"/>
        <v>0</v>
      </c>
      <c r="L1609" s="8">
        <f t="shared" si="8077"/>
        <v>4.4285714285714288</v>
      </c>
      <c r="M1609" s="8">
        <f t="shared" si="8079"/>
        <v>2.8269228594674725</v>
      </c>
      <c r="N1609" s="5">
        <v>5324</v>
      </c>
      <c r="O1609" s="5">
        <v>105</v>
      </c>
    </row>
    <row r="1610" spans="1:15" x14ac:dyDescent="0.2">
      <c r="A1610" s="5" t="s">
        <v>11</v>
      </c>
      <c r="B1610" s="13">
        <v>3714286</v>
      </c>
      <c r="C1610" s="16">
        <v>43945</v>
      </c>
      <c r="D1610" s="5">
        <f t="shared" si="8081"/>
        <v>135</v>
      </c>
      <c r="E1610" s="13">
        <f t="shared" si="8075"/>
        <v>73.428571428571431</v>
      </c>
      <c r="F1610" s="13">
        <f t="shared" si="8078"/>
        <v>60</v>
      </c>
      <c r="G1610" s="13">
        <v>150</v>
      </c>
      <c r="H1610" s="5">
        <f t="shared" si="8080"/>
        <v>41</v>
      </c>
      <c r="I1610" s="5">
        <f t="shared" si="8080"/>
        <v>29</v>
      </c>
      <c r="J1610" s="8">
        <f t="shared" si="8082"/>
        <v>1.4183614338143988</v>
      </c>
      <c r="K1610" s="5">
        <f t="shared" si="8074"/>
        <v>7</v>
      </c>
      <c r="L1610" s="8">
        <f t="shared" si="8077"/>
        <v>4</v>
      </c>
      <c r="M1610" s="8">
        <f t="shared" si="8079"/>
        <v>3.0153843834319707</v>
      </c>
      <c r="N1610" s="5">
        <v>5459</v>
      </c>
      <c r="O1610" s="5">
        <v>112</v>
      </c>
    </row>
    <row r="1611" spans="1:15" x14ac:dyDescent="0.2">
      <c r="A1611" s="5" t="s">
        <v>11</v>
      </c>
      <c r="B1611" s="13">
        <v>3714286</v>
      </c>
      <c r="C1611" s="16">
        <v>43946</v>
      </c>
      <c r="D1611" s="5">
        <f t="shared" si="8081"/>
        <v>66</v>
      </c>
      <c r="E1611" s="13">
        <f t="shared" si="8075"/>
        <v>65.571428571428569</v>
      </c>
      <c r="F1611" s="13">
        <f t="shared" si="8078"/>
        <v>65.8</v>
      </c>
      <c r="G1611" s="13">
        <v>147</v>
      </c>
      <c r="H1611" s="5">
        <f t="shared" ref="H1611:I1626" si="8083">H1610+1</f>
        <v>42</v>
      </c>
      <c r="I1611" s="5">
        <f t="shared" si="8083"/>
        <v>30</v>
      </c>
      <c r="J1611" s="8">
        <f t="shared" si="8082"/>
        <v>1.248877642641417</v>
      </c>
      <c r="K1611" s="5">
        <f t="shared" si="8074"/>
        <v>1</v>
      </c>
      <c r="L1611" s="8">
        <f t="shared" si="8077"/>
        <v>3.1428571428571428</v>
      </c>
      <c r="M1611" s="8">
        <f t="shared" si="8079"/>
        <v>3.0423074582840419</v>
      </c>
      <c r="N1611" s="5">
        <v>5525</v>
      </c>
      <c r="O1611" s="5">
        <v>113</v>
      </c>
    </row>
    <row r="1612" spans="1:15" x14ac:dyDescent="0.2">
      <c r="A1612" s="5" t="s">
        <v>11</v>
      </c>
      <c r="B1612" s="13">
        <v>3714286</v>
      </c>
      <c r="C1612" s="16">
        <v>43947</v>
      </c>
      <c r="D1612" s="5">
        <f t="shared" si="8081"/>
        <v>75</v>
      </c>
      <c r="E1612" s="13">
        <f t="shared" si="8075"/>
        <v>63</v>
      </c>
      <c r="F1612" s="13">
        <f t="shared" si="8078"/>
        <v>72.599999999999994</v>
      </c>
      <c r="G1612" s="13">
        <v>149</v>
      </c>
      <c r="H1612" s="5">
        <f t="shared" si="8083"/>
        <v>43</v>
      </c>
      <c r="I1612" s="5">
        <f t="shared" si="8083"/>
        <v>31</v>
      </c>
      <c r="J1612" s="8">
        <f t="shared" si="8082"/>
        <v>1.1851015801354403</v>
      </c>
      <c r="K1612" s="5">
        <f t="shared" si="8074"/>
        <v>10</v>
      </c>
      <c r="L1612" s="8">
        <f t="shared" si="8077"/>
        <v>4.4285714285714288</v>
      </c>
      <c r="M1612" s="8">
        <f t="shared" si="8079"/>
        <v>3.3115382068047534</v>
      </c>
      <c r="N1612" s="5">
        <v>5600</v>
      </c>
      <c r="O1612" s="5">
        <v>123</v>
      </c>
    </row>
    <row r="1613" spans="1:15" x14ac:dyDescent="0.2">
      <c r="A1613" s="5" t="s">
        <v>11</v>
      </c>
      <c r="B1613" s="13">
        <v>3714286</v>
      </c>
      <c r="C1613" s="16">
        <v>43948</v>
      </c>
      <c r="D1613" s="5">
        <f t="shared" si="8081"/>
        <v>38</v>
      </c>
      <c r="E1613" s="13">
        <f t="shared" si="8075"/>
        <v>63.142857142857146</v>
      </c>
      <c r="F1613" s="13">
        <f t="shared" si="8078"/>
        <v>65.2</v>
      </c>
      <c r="G1613" s="13">
        <v>150</v>
      </c>
      <c r="H1613" s="5">
        <f t="shared" si="8083"/>
        <v>44</v>
      </c>
      <c r="I1613" s="5">
        <f t="shared" si="8083"/>
        <v>32</v>
      </c>
      <c r="J1613" s="8">
        <f t="shared" si="8082"/>
        <v>1.1738772474968795</v>
      </c>
      <c r="K1613" s="5">
        <f t="shared" si="8074"/>
        <v>2</v>
      </c>
      <c r="L1613" s="8">
        <f t="shared" si="8077"/>
        <v>4.4285714285714288</v>
      </c>
      <c r="M1613" s="8">
        <f t="shared" si="8079"/>
        <v>3.3653843565088959</v>
      </c>
      <c r="N1613" s="5">
        <v>5638</v>
      </c>
      <c r="O1613" s="5">
        <v>125</v>
      </c>
    </row>
    <row r="1614" spans="1:15" x14ac:dyDescent="0.2">
      <c r="A1614" s="5" t="s">
        <v>11</v>
      </c>
      <c r="B1614" s="13">
        <v>3714286</v>
      </c>
      <c r="C1614" s="16">
        <v>43949</v>
      </c>
      <c r="D1614" s="5">
        <f t="shared" si="8081"/>
        <v>31</v>
      </c>
      <c r="E1614" s="13">
        <f t="shared" si="8075"/>
        <v>61.714285714285715</v>
      </c>
      <c r="F1614" s="13">
        <f t="shared" si="8078"/>
        <v>69</v>
      </c>
      <c r="G1614" s="13">
        <v>151</v>
      </c>
      <c r="H1614" s="5">
        <f t="shared" si="8083"/>
        <v>45</v>
      </c>
      <c r="I1614" s="5">
        <f t="shared" si="8083"/>
        <v>33</v>
      </c>
      <c r="J1614" s="8">
        <f t="shared" si="8082"/>
        <v>1.1340070875442971</v>
      </c>
      <c r="K1614" s="5">
        <f t="shared" si="8074"/>
        <v>2</v>
      </c>
      <c r="L1614" s="8">
        <f t="shared" si="8077"/>
        <v>4.2857142857142856</v>
      </c>
      <c r="M1614" s="8">
        <f t="shared" si="8079"/>
        <v>3.4192305062130379</v>
      </c>
      <c r="N1614" s="5">
        <v>5669</v>
      </c>
      <c r="O1614" s="5">
        <v>127</v>
      </c>
    </row>
    <row r="1615" spans="1:15" x14ac:dyDescent="0.2">
      <c r="A1615" s="5" t="s">
        <v>11</v>
      </c>
      <c r="B1615" s="13">
        <v>3714286</v>
      </c>
      <c r="C1615" s="16">
        <v>43950</v>
      </c>
      <c r="D1615" s="5">
        <f t="shared" si="8081"/>
        <v>65</v>
      </c>
      <c r="E1615" s="13">
        <f t="shared" si="8075"/>
        <v>60.285714285714285</v>
      </c>
      <c r="F1615" s="13">
        <f t="shared" si="8078"/>
        <v>55</v>
      </c>
      <c r="G1615" s="13">
        <v>153</v>
      </c>
      <c r="H1615" s="5">
        <f t="shared" si="8083"/>
        <v>46</v>
      </c>
      <c r="I1615" s="5">
        <f t="shared" si="8083"/>
        <v>34</v>
      </c>
      <c r="J1615" s="8">
        <f t="shared" si="8082"/>
        <v>1.0953357385729487</v>
      </c>
      <c r="K1615" s="5">
        <f t="shared" si="8074"/>
        <v>10</v>
      </c>
      <c r="L1615" s="8">
        <f t="shared" si="8077"/>
        <v>4.5714285714285712</v>
      </c>
      <c r="M1615" s="8">
        <f t="shared" si="8079"/>
        <v>3.6884612547337499</v>
      </c>
      <c r="N1615" s="5">
        <v>5734</v>
      </c>
      <c r="O1615" s="5">
        <v>137</v>
      </c>
    </row>
    <row r="1616" spans="1:15" x14ac:dyDescent="0.2">
      <c r="A1616" s="5" t="s">
        <v>11</v>
      </c>
      <c r="B1616" s="13">
        <v>3714286</v>
      </c>
      <c r="C1616" s="16">
        <v>43951</v>
      </c>
      <c r="D1616" s="5">
        <f t="shared" si="8081"/>
        <v>93</v>
      </c>
      <c r="E1616" s="13">
        <f t="shared" si="8075"/>
        <v>71.857142857142861</v>
      </c>
      <c r="F1616" s="13">
        <f t="shared" si="8078"/>
        <v>60.4</v>
      </c>
      <c r="G1616" s="13">
        <v>155</v>
      </c>
      <c r="H1616" s="5">
        <f t="shared" si="8083"/>
        <v>47</v>
      </c>
      <c r="I1616" s="5">
        <f t="shared" si="8083"/>
        <v>35</v>
      </c>
      <c r="J1616" s="8">
        <f t="shared" si="8082"/>
        <v>1.291432385940589</v>
      </c>
      <c r="K1616" s="5">
        <f t="shared" si="8074"/>
        <v>10</v>
      </c>
      <c r="L1616" s="8">
        <f t="shared" si="8077"/>
        <v>6</v>
      </c>
      <c r="M1616" s="8">
        <f t="shared" si="8079"/>
        <v>3.9576920032544614</v>
      </c>
      <c r="N1616" s="5">
        <v>5827</v>
      </c>
      <c r="O1616" s="5">
        <v>147</v>
      </c>
    </row>
    <row r="1617" spans="1:15" x14ac:dyDescent="0.2">
      <c r="A1617" s="5" t="s">
        <v>11</v>
      </c>
      <c r="B1617" s="13">
        <v>3714286</v>
      </c>
      <c r="C1617" s="16">
        <v>43952</v>
      </c>
      <c r="D1617" s="5">
        <f t="shared" si="8081"/>
        <v>60</v>
      </c>
      <c r="E1617" s="13">
        <f t="shared" si="8075"/>
        <v>61.142857142857146</v>
      </c>
      <c r="F1617" s="13">
        <f t="shared" si="8078"/>
        <v>57.4</v>
      </c>
      <c r="G1617" s="13">
        <v>157</v>
      </c>
      <c r="H1617" s="5">
        <f t="shared" si="8083"/>
        <v>48</v>
      </c>
      <c r="I1617" s="5">
        <f t="shared" si="8083"/>
        <v>36</v>
      </c>
      <c r="J1617" s="8">
        <f t="shared" si="8082"/>
        <v>1.0848626178647469</v>
      </c>
      <c r="K1617" s="5">
        <f t="shared" si="8074"/>
        <v>2</v>
      </c>
      <c r="L1617" s="8">
        <f t="shared" si="8077"/>
        <v>5.2857142857142856</v>
      </c>
      <c r="M1617" s="8">
        <f t="shared" si="8079"/>
        <v>4.0115381529586038</v>
      </c>
      <c r="N1617" s="5">
        <v>5887</v>
      </c>
      <c r="O1617" s="5">
        <v>149</v>
      </c>
    </row>
    <row r="1618" spans="1:15" x14ac:dyDescent="0.2">
      <c r="A1618" s="5" t="s">
        <v>11</v>
      </c>
      <c r="B1618" s="13">
        <v>3714286</v>
      </c>
      <c r="C1618" s="16">
        <v>43953</v>
      </c>
      <c r="D1618" s="5">
        <f t="shared" si="8081"/>
        <v>56</v>
      </c>
      <c r="E1618" s="13">
        <f t="shared" si="8075"/>
        <v>59.714285714285715</v>
      </c>
      <c r="F1618" s="13">
        <f t="shared" si="8078"/>
        <v>61</v>
      </c>
      <c r="G1618" s="13">
        <v>159</v>
      </c>
      <c r="H1618" s="5">
        <f t="shared" si="8083"/>
        <v>49</v>
      </c>
      <c r="I1618" s="5">
        <f t="shared" si="8083"/>
        <v>37</v>
      </c>
      <c r="J1618" s="8">
        <f t="shared" si="8082"/>
        <v>1.0481444332998997</v>
      </c>
      <c r="K1618" s="5">
        <f t="shared" si="8074"/>
        <v>3</v>
      </c>
      <c r="L1618" s="8">
        <f t="shared" si="8077"/>
        <v>5.5714285714285712</v>
      </c>
      <c r="M1618" s="8">
        <f t="shared" si="8079"/>
        <v>4.0923073775148175</v>
      </c>
      <c r="N1618" s="5">
        <v>5943</v>
      </c>
      <c r="O1618" s="5">
        <v>152</v>
      </c>
    </row>
    <row r="1619" spans="1:15" x14ac:dyDescent="0.2">
      <c r="A1619" s="5" t="s">
        <v>11</v>
      </c>
      <c r="B1619" s="13">
        <v>3714286</v>
      </c>
      <c r="C1619" s="16">
        <v>43954</v>
      </c>
      <c r="D1619" s="5">
        <f t="shared" si="8081"/>
        <v>33</v>
      </c>
      <c r="E1619" s="13">
        <f t="shared" si="8075"/>
        <v>53.714285714285715</v>
      </c>
      <c r="F1619" s="13">
        <f t="shared" si="8078"/>
        <v>61.4</v>
      </c>
      <c r="G1619" s="13">
        <v>159</v>
      </c>
      <c r="H1619" s="5">
        <f t="shared" si="8083"/>
        <v>50</v>
      </c>
      <c r="I1619" s="5">
        <f t="shared" si="8083"/>
        <v>38</v>
      </c>
      <c r="J1619" s="8">
        <f t="shared" si="8082"/>
        <v>0.93304878654027501</v>
      </c>
      <c r="K1619" s="5">
        <f t="shared" si="8074"/>
        <v>2</v>
      </c>
      <c r="L1619" s="8">
        <f t="shared" si="8077"/>
        <v>4.4285714285714288</v>
      </c>
      <c r="M1619" s="8">
        <f t="shared" si="8079"/>
        <v>4.1461535272189591</v>
      </c>
      <c r="N1619" s="5">
        <v>5976</v>
      </c>
      <c r="O1619" s="5">
        <v>154</v>
      </c>
    </row>
    <row r="1620" spans="1:15" x14ac:dyDescent="0.2">
      <c r="A1620" s="5" t="s">
        <v>11</v>
      </c>
      <c r="B1620" s="13">
        <v>3714286</v>
      </c>
      <c r="C1620" s="16">
        <v>43955</v>
      </c>
      <c r="D1620" s="5">
        <f t="shared" si="8081"/>
        <v>34</v>
      </c>
      <c r="E1620" s="13">
        <f t="shared" si="8075"/>
        <v>53.142857142857146</v>
      </c>
      <c r="F1620" s="13">
        <f t="shared" si="8078"/>
        <v>55.2</v>
      </c>
      <c r="G1620" s="13">
        <v>160</v>
      </c>
      <c r="H1620" s="5">
        <f t="shared" si="8083"/>
        <v>51</v>
      </c>
      <c r="I1620" s="5">
        <f t="shared" si="8083"/>
        <v>39</v>
      </c>
      <c r="J1620" s="8">
        <f t="shared" si="8082"/>
        <v>0.91458917244431337</v>
      </c>
      <c r="K1620" s="5">
        <f t="shared" si="8074"/>
        <v>0</v>
      </c>
      <c r="L1620" s="8">
        <f t="shared" si="8077"/>
        <v>4.1428571428571432</v>
      </c>
      <c r="M1620" s="8">
        <f t="shared" si="8079"/>
        <v>4.1461535272189591</v>
      </c>
      <c r="N1620" s="5">
        <v>6010</v>
      </c>
      <c r="O1620" s="5">
        <v>154</v>
      </c>
    </row>
    <row r="1621" spans="1:15" x14ac:dyDescent="0.2">
      <c r="A1621" s="5" t="s">
        <v>11</v>
      </c>
      <c r="B1621" s="13">
        <v>3714286</v>
      </c>
      <c r="C1621" s="16">
        <v>43956</v>
      </c>
      <c r="D1621" s="5">
        <f t="shared" si="8081"/>
        <v>32</v>
      </c>
      <c r="E1621" s="13">
        <f t="shared" si="8075"/>
        <v>53.285714285714285</v>
      </c>
      <c r="F1621" s="13">
        <f t="shared" si="8078"/>
        <v>43</v>
      </c>
      <c r="G1621" s="13">
        <v>161</v>
      </c>
      <c r="H1621" s="5">
        <f t="shared" si="8083"/>
        <v>52</v>
      </c>
      <c r="I1621" s="5">
        <f t="shared" si="8083"/>
        <v>40</v>
      </c>
      <c r="J1621" s="8">
        <f t="shared" si="8082"/>
        <v>0.90873653949227695</v>
      </c>
      <c r="K1621" s="5">
        <f t="shared" si="8074"/>
        <v>0</v>
      </c>
      <c r="L1621" s="8">
        <f t="shared" si="8077"/>
        <v>3.8571428571428572</v>
      </c>
      <c r="M1621" s="8">
        <f t="shared" si="8079"/>
        <v>4.1461535272189591</v>
      </c>
      <c r="N1621" s="5">
        <v>6042</v>
      </c>
      <c r="O1621" s="5">
        <v>154</v>
      </c>
    </row>
    <row r="1622" spans="1:15" x14ac:dyDescent="0.2">
      <c r="A1622" s="5" t="s">
        <v>11</v>
      </c>
      <c r="B1622" s="13">
        <v>3714286</v>
      </c>
      <c r="C1622" s="16">
        <v>43957</v>
      </c>
      <c r="D1622" s="5">
        <f t="shared" si="8081"/>
        <v>50</v>
      </c>
      <c r="E1622" s="13">
        <f t="shared" si="8075"/>
        <v>51.142857142857146</v>
      </c>
      <c r="F1622" s="13">
        <f t="shared" si="8078"/>
        <v>41</v>
      </c>
      <c r="G1622" s="13">
        <v>163</v>
      </c>
      <c r="H1622" s="5">
        <f t="shared" si="8083"/>
        <v>53</v>
      </c>
      <c r="I1622" s="5">
        <f t="shared" si="8083"/>
        <v>41</v>
      </c>
      <c r="J1622" s="8">
        <f t="shared" si="8082"/>
        <v>0.86433762283010218</v>
      </c>
      <c r="K1622" s="5">
        <f t="shared" si="8074"/>
        <v>5</v>
      </c>
      <c r="L1622" s="8">
        <f t="shared" si="8077"/>
        <v>3.1428571428571428</v>
      </c>
      <c r="M1622" s="8">
        <f t="shared" si="8079"/>
        <v>4.2807689014793153</v>
      </c>
      <c r="N1622" s="5">
        <v>6092</v>
      </c>
      <c r="O1622" s="5">
        <v>159</v>
      </c>
    </row>
    <row r="1623" spans="1:15" x14ac:dyDescent="0.2">
      <c r="A1623" s="5" t="s">
        <v>11</v>
      </c>
      <c r="B1623" s="13">
        <v>3714286</v>
      </c>
      <c r="C1623" s="16">
        <v>43958</v>
      </c>
      <c r="D1623" s="5">
        <f t="shared" si="8081"/>
        <v>57</v>
      </c>
      <c r="E1623" s="13">
        <f t="shared" si="8075"/>
        <v>46</v>
      </c>
      <c r="F1623" s="13">
        <f t="shared" si="8078"/>
        <v>41.2</v>
      </c>
      <c r="G1623" s="13">
        <v>164</v>
      </c>
      <c r="H1623" s="5">
        <f t="shared" si="8083"/>
        <v>54</v>
      </c>
      <c r="I1623" s="5">
        <f t="shared" si="8083"/>
        <v>42</v>
      </c>
      <c r="J1623" s="8">
        <f t="shared" si="8082"/>
        <v>0.77075903008832614</v>
      </c>
      <c r="K1623" s="5">
        <f t="shared" si="8074"/>
        <v>3</v>
      </c>
      <c r="L1623" s="8">
        <f t="shared" si="8077"/>
        <v>2.1428571428571428</v>
      </c>
      <c r="M1623" s="8">
        <f t="shared" si="8079"/>
        <v>4.361538126035529</v>
      </c>
      <c r="N1623" s="5">
        <v>6149</v>
      </c>
      <c r="O1623" s="5">
        <v>162</v>
      </c>
    </row>
    <row r="1624" spans="1:15" x14ac:dyDescent="0.2">
      <c r="A1624" s="5" t="s">
        <v>11</v>
      </c>
      <c r="B1624" s="13">
        <v>3714286</v>
      </c>
      <c r="C1624" s="16">
        <v>43959</v>
      </c>
      <c r="D1624" s="5">
        <f t="shared" si="8081"/>
        <v>60</v>
      </c>
      <c r="E1624" s="13">
        <f t="shared" si="8075"/>
        <v>46</v>
      </c>
      <c r="F1624" s="13">
        <f t="shared" si="8078"/>
        <v>46.6</v>
      </c>
      <c r="G1624" s="13">
        <v>166</v>
      </c>
      <c r="H1624" s="5">
        <f t="shared" si="8083"/>
        <v>55</v>
      </c>
      <c r="I1624" s="5">
        <f t="shared" si="8083"/>
        <v>43</v>
      </c>
      <c r="J1624" s="8">
        <f t="shared" si="8082"/>
        <v>0.76486377348630608</v>
      </c>
      <c r="K1624" s="5">
        <f t="shared" si="8074"/>
        <v>1</v>
      </c>
      <c r="L1624" s="8">
        <f t="shared" si="8077"/>
        <v>2</v>
      </c>
      <c r="M1624" s="8">
        <f t="shared" si="8079"/>
        <v>4.3884612008876003</v>
      </c>
      <c r="N1624" s="5">
        <v>6209</v>
      </c>
      <c r="O1624" s="5">
        <v>163</v>
      </c>
    </row>
    <row r="1625" spans="1:15" x14ac:dyDescent="0.2">
      <c r="A1625" s="5" t="s">
        <v>11</v>
      </c>
      <c r="B1625" s="13">
        <v>3714286</v>
      </c>
      <c r="C1625" s="16">
        <v>43960</v>
      </c>
      <c r="D1625" s="5">
        <f t="shared" si="8081"/>
        <v>33</v>
      </c>
      <c r="E1625" s="13">
        <f t="shared" si="8075"/>
        <v>42.714285714285715</v>
      </c>
      <c r="F1625" s="13">
        <f t="shared" si="8078"/>
        <v>46.4</v>
      </c>
      <c r="G1625" s="13">
        <v>167</v>
      </c>
      <c r="H1625" s="5">
        <f t="shared" si="8083"/>
        <v>56</v>
      </c>
      <c r="I1625" s="5">
        <f t="shared" si="8083"/>
        <v>44</v>
      </c>
      <c r="J1625" s="8">
        <f t="shared" si="8082"/>
        <v>0.70483958416821868</v>
      </c>
      <c r="K1625" s="5">
        <f t="shared" si="8074"/>
        <v>1</v>
      </c>
      <c r="L1625" s="8">
        <f t="shared" si="8077"/>
        <v>1.7142857142857142</v>
      </c>
      <c r="M1625" s="8">
        <f t="shared" si="8079"/>
        <v>4.4153842757396715</v>
      </c>
      <c r="N1625" s="5">
        <v>6242</v>
      </c>
      <c r="O1625" s="5">
        <v>164</v>
      </c>
    </row>
    <row r="1626" spans="1:15" x14ac:dyDescent="0.2">
      <c r="A1626" s="5" t="s">
        <v>11</v>
      </c>
      <c r="B1626" s="13">
        <v>3714286</v>
      </c>
      <c r="C1626" s="16">
        <v>43961</v>
      </c>
      <c r="D1626" s="5">
        <f t="shared" si="8081"/>
        <v>19</v>
      </c>
      <c r="E1626" s="13">
        <f t="shared" si="8075"/>
        <v>40.714285714285715</v>
      </c>
      <c r="F1626" s="13">
        <f t="shared" si="8078"/>
        <v>43.8</v>
      </c>
      <c r="G1626" s="13">
        <v>167</v>
      </c>
      <c r="H1626" s="5">
        <f t="shared" si="8083"/>
        <v>57</v>
      </c>
      <c r="I1626" s="5">
        <f t="shared" si="8083"/>
        <v>45</v>
      </c>
      <c r="J1626" s="8">
        <f t="shared" si="8082"/>
        <v>0.66713483146067409</v>
      </c>
      <c r="K1626" s="5">
        <f t="shared" si="8074"/>
        <v>1</v>
      </c>
      <c r="L1626" s="8">
        <f t="shared" si="8077"/>
        <v>1.5714285714285714</v>
      </c>
      <c r="M1626" s="8">
        <f t="shared" si="8079"/>
        <v>4.4423073505917428</v>
      </c>
      <c r="N1626" s="5">
        <v>6261</v>
      </c>
      <c r="O1626" s="5">
        <v>165</v>
      </c>
    </row>
    <row r="1627" spans="1:15" x14ac:dyDescent="0.2">
      <c r="A1627" s="5" t="s">
        <v>11</v>
      </c>
      <c r="B1627" s="13">
        <v>3714286</v>
      </c>
      <c r="C1627" s="16">
        <v>43962</v>
      </c>
      <c r="D1627" s="5">
        <f t="shared" si="8081"/>
        <v>11</v>
      </c>
      <c r="E1627" s="13">
        <f t="shared" ref="E1627:E1633" si="8084">SUM(D1621:D1627)/7</f>
        <v>37.428571428571431</v>
      </c>
      <c r="F1627" s="13">
        <f t="shared" ref="F1627:F1633" si="8085">SUM(D1623:D1627)/5</f>
        <v>36</v>
      </c>
      <c r="G1627" s="13">
        <v>167</v>
      </c>
      <c r="H1627" s="5">
        <f t="shared" ref="H1627:I1642" si="8086">H1626+1</f>
        <v>58</v>
      </c>
      <c r="I1627" s="5">
        <f t="shared" si="8086"/>
        <v>46</v>
      </c>
      <c r="J1627" s="8">
        <f t="shared" si="8082"/>
        <v>0.60923148471108013</v>
      </c>
      <c r="K1627" s="5">
        <f t="shared" si="8074"/>
        <v>0</v>
      </c>
      <c r="L1627" s="8">
        <f t="shared" ref="L1627:L1654" si="8087">SUM(K1621:K1627)/7</f>
        <v>1.5714285714285714</v>
      </c>
      <c r="M1627" s="8">
        <f t="shared" si="8079"/>
        <v>4.4423073505917428</v>
      </c>
      <c r="N1627" s="5">
        <v>6272</v>
      </c>
      <c r="O1627" s="5">
        <v>165</v>
      </c>
    </row>
    <row r="1628" spans="1:15" x14ac:dyDescent="0.2">
      <c r="A1628" s="5" t="s">
        <v>11</v>
      </c>
      <c r="B1628" s="13">
        <v>3714286</v>
      </c>
      <c r="C1628" s="16">
        <v>43963</v>
      </c>
      <c r="D1628" s="5">
        <f t="shared" si="8081"/>
        <v>2</v>
      </c>
      <c r="E1628" s="13">
        <f t="shared" si="8084"/>
        <v>33.142857142857146</v>
      </c>
      <c r="F1628" s="13">
        <f t="shared" si="8085"/>
        <v>25</v>
      </c>
      <c r="G1628" s="13">
        <v>167</v>
      </c>
      <c r="H1628" s="5">
        <f t="shared" si="8086"/>
        <v>59</v>
      </c>
      <c r="I1628" s="5">
        <f t="shared" si="8086"/>
        <v>47</v>
      </c>
      <c r="J1628" s="8">
        <f t="shared" si="8082"/>
        <v>0.53620542214620848</v>
      </c>
      <c r="K1628" s="5">
        <f t="shared" si="8074"/>
        <v>0</v>
      </c>
      <c r="L1628" s="8">
        <f t="shared" si="8087"/>
        <v>1.5714285714285714</v>
      </c>
      <c r="M1628" s="8">
        <f t="shared" si="8079"/>
        <v>4.4423073505917428</v>
      </c>
      <c r="N1628" s="5">
        <v>6274</v>
      </c>
      <c r="O1628" s="5">
        <v>165</v>
      </c>
    </row>
    <row r="1629" spans="1:15" x14ac:dyDescent="0.2">
      <c r="A1629" s="5" t="s">
        <v>11</v>
      </c>
      <c r="B1629" s="13">
        <v>3714286</v>
      </c>
      <c r="C1629" s="16">
        <v>43964</v>
      </c>
      <c r="D1629" s="5">
        <f t="shared" si="8081"/>
        <v>24</v>
      </c>
      <c r="E1629" s="13">
        <f t="shared" si="8084"/>
        <v>29.428571428571427</v>
      </c>
      <c r="F1629" s="13">
        <f t="shared" si="8085"/>
        <v>17.8</v>
      </c>
      <c r="G1629" s="13">
        <v>168</v>
      </c>
      <c r="H1629" s="5">
        <f t="shared" si="8086"/>
        <v>60</v>
      </c>
      <c r="I1629" s="5">
        <f t="shared" si="8086"/>
        <v>48</v>
      </c>
      <c r="J1629" s="8">
        <f t="shared" si="8082"/>
        <v>0.47357410515184256</v>
      </c>
      <c r="K1629" s="5">
        <f t="shared" si="8074"/>
        <v>5</v>
      </c>
      <c r="L1629" s="8">
        <f t="shared" si="8087"/>
        <v>1.5714285714285714</v>
      </c>
      <c r="M1629" s="8">
        <f t="shared" si="8079"/>
        <v>4.5769227248520981</v>
      </c>
      <c r="N1629" s="5">
        <v>6298</v>
      </c>
      <c r="O1629" s="5">
        <v>170</v>
      </c>
    </row>
    <row r="1630" spans="1:15" x14ac:dyDescent="0.2">
      <c r="A1630" s="5" t="s">
        <v>11</v>
      </c>
      <c r="B1630" s="13">
        <v>3714286</v>
      </c>
      <c r="C1630" s="16">
        <v>43965</v>
      </c>
      <c r="D1630" s="5">
        <f t="shared" si="8081"/>
        <v>44</v>
      </c>
      <c r="E1630" s="13">
        <f t="shared" si="8084"/>
        <v>27.571428571428573</v>
      </c>
      <c r="F1630" s="13">
        <f t="shared" si="8085"/>
        <v>20</v>
      </c>
      <c r="G1630" s="13">
        <v>169</v>
      </c>
      <c r="H1630" s="5">
        <f t="shared" si="8086"/>
        <v>61</v>
      </c>
      <c r="I1630" s="5">
        <f t="shared" si="8086"/>
        <v>49</v>
      </c>
      <c r="J1630" s="8">
        <f t="shared" si="8082"/>
        <v>0.44159707127330972</v>
      </c>
      <c r="K1630" s="5">
        <f t="shared" si="8074"/>
        <v>3</v>
      </c>
      <c r="L1630" s="8">
        <f t="shared" si="8087"/>
        <v>1.5714285714285714</v>
      </c>
      <c r="M1630" s="8">
        <f t="shared" si="8079"/>
        <v>4.6576919494083118</v>
      </c>
      <c r="N1630" s="5">
        <v>6342</v>
      </c>
      <c r="O1630" s="5">
        <v>173</v>
      </c>
    </row>
    <row r="1631" spans="1:15" x14ac:dyDescent="0.2">
      <c r="A1631" s="5" t="s">
        <v>11</v>
      </c>
      <c r="B1631" s="13">
        <v>3714286</v>
      </c>
      <c r="C1631" s="16">
        <v>43966</v>
      </c>
      <c r="D1631" s="5">
        <f t="shared" si="8081"/>
        <v>55</v>
      </c>
      <c r="E1631" s="13">
        <f t="shared" si="8084"/>
        <v>26.857142857142858</v>
      </c>
      <c r="F1631" s="13">
        <f t="shared" si="8085"/>
        <v>27.2</v>
      </c>
      <c r="G1631" s="13">
        <v>171</v>
      </c>
      <c r="H1631" s="5">
        <f t="shared" si="8086"/>
        <v>62</v>
      </c>
      <c r="I1631" s="5">
        <f t="shared" si="8086"/>
        <v>50</v>
      </c>
      <c r="J1631" s="8">
        <f t="shared" si="8082"/>
        <v>0.42826552462526768</v>
      </c>
      <c r="K1631" s="5">
        <f t="shared" si="8074"/>
        <v>4</v>
      </c>
      <c r="L1631" s="8">
        <f t="shared" si="8087"/>
        <v>2</v>
      </c>
      <c r="M1631" s="8">
        <f t="shared" si="8079"/>
        <v>4.7653842488165967</v>
      </c>
      <c r="N1631" s="5">
        <v>6397</v>
      </c>
      <c r="O1631" s="5">
        <v>177</v>
      </c>
    </row>
    <row r="1632" spans="1:15" x14ac:dyDescent="0.2">
      <c r="A1632" s="5" t="s">
        <v>11</v>
      </c>
      <c r="B1632" s="13">
        <v>3714286</v>
      </c>
      <c r="C1632" s="16">
        <v>43967</v>
      </c>
      <c r="D1632" s="5">
        <f t="shared" si="8081"/>
        <v>31</v>
      </c>
      <c r="E1632" s="13">
        <f t="shared" si="8084"/>
        <v>26.571428571428573</v>
      </c>
      <c r="F1632" s="13">
        <f t="shared" si="8085"/>
        <v>31.2</v>
      </c>
      <c r="G1632" s="13">
        <v>171</v>
      </c>
      <c r="H1632" s="5">
        <f t="shared" si="8086"/>
        <v>63</v>
      </c>
      <c r="I1632" s="5">
        <f t="shared" si="8086"/>
        <v>51</v>
      </c>
      <c r="J1632" s="8">
        <f t="shared" si="8082"/>
        <v>0.42190264483055845</v>
      </c>
      <c r="K1632" s="5">
        <f t="shared" si="8074"/>
        <v>4</v>
      </c>
      <c r="L1632" s="8">
        <f t="shared" si="8087"/>
        <v>2.4285714285714284</v>
      </c>
      <c r="M1632" s="8">
        <f t="shared" si="8079"/>
        <v>4.8730765482248808</v>
      </c>
      <c r="N1632" s="5">
        <v>6428</v>
      </c>
      <c r="O1632" s="5">
        <v>181</v>
      </c>
    </row>
    <row r="1633" spans="1:15" x14ac:dyDescent="0.2">
      <c r="A1633" s="5" t="s">
        <v>11</v>
      </c>
      <c r="B1633" s="13">
        <v>3714286</v>
      </c>
      <c r="C1633" s="16">
        <v>43968</v>
      </c>
      <c r="D1633" s="5">
        <f t="shared" si="8081"/>
        <v>19</v>
      </c>
      <c r="E1633" s="13">
        <f t="shared" si="8084"/>
        <v>26.571428571428573</v>
      </c>
      <c r="F1633" s="13">
        <f t="shared" si="8085"/>
        <v>34.6</v>
      </c>
      <c r="G1633" s="13">
        <v>172</v>
      </c>
      <c r="H1633" s="5">
        <f t="shared" si="8086"/>
        <v>64</v>
      </c>
      <c r="I1633" s="5">
        <f t="shared" si="8086"/>
        <v>52</v>
      </c>
      <c r="J1633" s="8">
        <f t="shared" si="8082"/>
        <v>0.42013010480664981</v>
      </c>
      <c r="K1633" s="5">
        <f t="shared" si="8074"/>
        <v>1</v>
      </c>
      <c r="L1633" s="8">
        <f t="shared" si="8087"/>
        <v>2.4285714285714284</v>
      </c>
      <c r="M1633" s="8">
        <f t="shared" si="8079"/>
        <v>4.899999623076952</v>
      </c>
      <c r="N1633" s="5">
        <v>6447</v>
      </c>
      <c r="O1633" s="5">
        <v>182</v>
      </c>
    </row>
    <row r="1634" spans="1:15" x14ac:dyDescent="0.2">
      <c r="A1634" s="5" t="s">
        <v>11</v>
      </c>
      <c r="B1634" s="13">
        <v>3714286</v>
      </c>
      <c r="C1634" s="16">
        <v>43969</v>
      </c>
      <c r="D1634" s="5">
        <f t="shared" si="8081"/>
        <v>11</v>
      </c>
      <c r="E1634" s="13">
        <f t="shared" ref="E1634:E1643" si="8088">SUM(D1628:D1634)/7</f>
        <v>26.571428571428573</v>
      </c>
      <c r="F1634" s="13">
        <f t="shared" ref="F1634:F1642" si="8089">SUM(D1630:D1634)/5</f>
        <v>32</v>
      </c>
      <c r="G1634" s="13">
        <v>172</v>
      </c>
      <c r="H1634" s="5">
        <f t="shared" si="8086"/>
        <v>65</v>
      </c>
      <c r="I1634" s="5">
        <f t="shared" si="8086"/>
        <v>53</v>
      </c>
      <c r="J1634" s="8">
        <f t="shared" si="8082"/>
        <v>0.41837239641909219</v>
      </c>
      <c r="K1634" s="5">
        <f t="shared" si="8074"/>
        <v>0</v>
      </c>
      <c r="L1634" s="8">
        <f t="shared" si="8087"/>
        <v>2.4285714285714284</v>
      </c>
      <c r="M1634" s="8">
        <f t="shared" si="8079"/>
        <v>4.899999623076952</v>
      </c>
      <c r="N1634" s="5">
        <v>6458</v>
      </c>
      <c r="O1634" s="5">
        <v>182</v>
      </c>
    </row>
    <row r="1635" spans="1:15" x14ac:dyDescent="0.2">
      <c r="A1635" s="5" t="s">
        <v>11</v>
      </c>
      <c r="B1635" s="13">
        <v>3714286</v>
      </c>
      <c r="C1635" s="16">
        <v>43970</v>
      </c>
      <c r="D1635" s="5">
        <f t="shared" si="8081"/>
        <v>20</v>
      </c>
      <c r="E1635" s="13">
        <f t="shared" si="8088"/>
        <v>29.142857142857142</v>
      </c>
      <c r="F1635" s="13">
        <f t="shared" si="8089"/>
        <v>27.2</v>
      </c>
      <c r="G1635" s="13">
        <v>173</v>
      </c>
      <c r="H1635" s="5">
        <f t="shared" si="8086"/>
        <v>66</v>
      </c>
      <c r="I1635" s="5">
        <f t="shared" si="8086"/>
        <v>54</v>
      </c>
      <c r="J1635" s="8">
        <f t="shared" si="8082"/>
        <v>0.45694830212346566</v>
      </c>
      <c r="K1635" s="5">
        <f t="shared" si="8074"/>
        <v>0</v>
      </c>
      <c r="L1635" s="8">
        <f t="shared" si="8087"/>
        <v>2.4285714285714284</v>
      </c>
      <c r="M1635" s="8">
        <f t="shared" si="8079"/>
        <v>4.899999623076952</v>
      </c>
      <c r="N1635" s="5">
        <v>6478</v>
      </c>
      <c r="O1635" s="5">
        <v>182</v>
      </c>
    </row>
    <row r="1636" spans="1:15" x14ac:dyDescent="0.2">
      <c r="A1636" s="5" t="s">
        <v>11</v>
      </c>
      <c r="B1636" s="13">
        <v>3714286</v>
      </c>
      <c r="C1636" s="16">
        <v>43971</v>
      </c>
      <c r="D1636" s="5">
        <f t="shared" si="8081"/>
        <v>29</v>
      </c>
      <c r="E1636" s="13">
        <f t="shared" si="8088"/>
        <v>29.857142857142858</v>
      </c>
      <c r="F1636" s="13">
        <f t="shared" si="8089"/>
        <v>22</v>
      </c>
      <c r="G1636" s="13">
        <v>174</v>
      </c>
      <c r="H1636" s="5">
        <f t="shared" si="8086"/>
        <v>67</v>
      </c>
      <c r="I1636" s="5">
        <f t="shared" si="8086"/>
        <v>55</v>
      </c>
      <c r="J1636" s="8">
        <f t="shared" si="8082"/>
        <v>0.46601855155190863</v>
      </c>
      <c r="K1636" s="5">
        <f t="shared" si="8074"/>
        <v>4</v>
      </c>
      <c r="L1636" s="8">
        <f t="shared" si="8087"/>
        <v>2.2857142857142856</v>
      </c>
      <c r="M1636" s="8">
        <f t="shared" si="8079"/>
        <v>5.007691922485237</v>
      </c>
      <c r="N1636" s="5">
        <v>6507</v>
      </c>
      <c r="O1636" s="5">
        <v>186</v>
      </c>
    </row>
    <row r="1637" spans="1:15" x14ac:dyDescent="0.2">
      <c r="A1637" s="5" t="s">
        <v>11</v>
      </c>
      <c r="B1637" s="13">
        <v>3714286</v>
      </c>
      <c r="C1637" s="16">
        <v>43972</v>
      </c>
      <c r="D1637" s="5">
        <f t="shared" si="8081"/>
        <v>48</v>
      </c>
      <c r="E1637" s="13">
        <f t="shared" si="8088"/>
        <v>30.428571428571427</v>
      </c>
      <c r="F1637" s="13">
        <f t="shared" si="8089"/>
        <v>25.4</v>
      </c>
      <c r="G1637" s="13">
        <v>175</v>
      </c>
      <c r="H1637" s="5">
        <f t="shared" si="8086"/>
        <v>68</v>
      </c>
      <c r="I1637" s="5">
        <f t="shared" si="8086"/>
        <v>56</v>
      </c>
      <c r="J1637" s="8">
        <f t="shared" si="8082"/>
        <v>0.47273453625407819</v>
      </c>
      <c r="K1637" s="5">
        <f t="shared" si="8074"/>
        <v>0</v>
      </c>
      <c r="L1637" s="8">
        <f t="shared" si="8087"/>
        <v>1.8571428571428572</v>
      </c>
      <c r="M1637" s="8">
        <f t="shared" si="8079"/>
        <v>5.007691922485237</v>
      </c>
      <c r="N1637" s="5">
        <v>6555</v>
      </c>
      <c r="O1637" s="5">
        <v>186</v>
      </c>
    </row>
    <row r="1638" spans="1:15" x14ac:dyDescent="0.2">
      <c r="A1638" s="5" t="s">
        <v>11</v>
      </c>
      <c r="B1638" s="13">
        <v>3714286</v>
      </c>
      <c r="C1638" s="16">
        <v>43973</v>
      </c>
      <c r="D1638" s="5">
        <f t="shared" si="8081"/>
        <v>30</v>
      </c>
      <c r="E1638" s="13">
        <f t="shared" si="8088"/>
        <v>26.857142857142858</v>
      </c>
      <c r="F1638" s="13">
        <f t="shared" si="8089"/>
        <v>27.6</v>
      </c>
      <c r="G1638" s="13">
        <v>176</v>
      </c>
      <c r="H1638" s="5">
        <f t="shared" si="8086"/>
        <v>69</v>
      </c>
      <c r="I1638" s="5">
        <f t="shared" si="8086"/>
        <v>57</v>
      </c>
      <c r="J1638" s="8">
        <f t="shared" si="8082"/>
        <v>0.41528606140932184</v>
      </c>
      <c r="K1638" s="5">
        <f t="shared" si="8074"/>
        <v>4</v>
      </c>
      <c r="L1638" s="8">
        <f t="shared" si="8087"/>
        <v>1.8571428571428572</v>
      </c>
      <c r="M1638" s="8">
        <f t="shared" si="8079"/>
        <v>5.1153842218935219</v>
      </c>
      <c r="N1638" s="5">
        <v>6585</v>
      </c>
      <c r="O1638" s="5">
        <v>190</v>
      </c>
    </row>
    <row r="1639" spans="1:15" x14ac:dyDescent="0.2">
      <c r="A1639" s="5" t="s">
        <v>11</v>
      </c>
      <c r="B1639" s="13">
        <v>3714286</v>
      </c>
      <c r="C1639" s="16">
        <v>43974</v>
      </c>
      <c r="D1639" s="5">
        <f t="shared" si="8081"/>
        <v>29</v>
      </c>
      <c r="E1639" s="13">
        <f t="shared" si="8088"/>
        <v>26.571428571428573</v>
      </c>
      <c r="F1639" s="13">
        <f t="shared" si="8089"/>
        <v>31.2</v>
      </c>
      <c r="G1639" s="13">
        <v>176</v>
      </c>
      <c r="H1639" s="5">
        <f t="shared" si="8086"/>
        <v>70</v>
      </c>
      <c r="I1639" s="5">
        <f t="shared" si="8086"/>
        <v>58</v>
      </c>
      <c r="J1639" s="8">
        <f t="shared" si="8082"/>
        <v>0.40916890316335958</v>
      </c>
      <c r="K1639" s="5">
        <f t="shared" ref="K1639:K1702" si="8090">O1639-O1638</f>
        <v>0</v>
      </c>
      <c r="L1639" s="8">
        <f t="shared" si="8087"/>
        <v>1.2857142857142858</v>
      </c>
      <c r="M1639" s="8">
        <f t="shared" si="8079"/>
        <v>5.1153842218935219</v>
      </c>
      <c r="N1639" s="5">
        <v>6614</v>
      </c>
      <c r="O1639" s="5">
        <v>190</v>
      </c>
    </row>
    <row r="1640" spans="1:15" x14ac:dyDescent="0.2">
      <c r="A1640" s="5" t="s">
        <v>11</v>
      </c>
      <c r="B1640" s="13">
        <v>3714286</v>
      </c>
      <c r="C1640" s="16">
        <v>43975</v>
      </c>
      <c r="D1640" s="5">
        <f t="shared" si="8081"/>
        <v>23</v>
      </c>
      <c r="E1640" s="13">
        <f t="shared" si="8088"/>
        <v>27.142857142857142</v>
      </c>
      <c r="F1640" s="13">
        <f t="shared" si="8089"/>
        <v>31.8</v>
      </c>
      <c r="G1640" s="13">
        <v>177</v>
      </c>
      <c r="H1640" s="5">
        <f t="shared" si="8086"/>
        <v>71</v>
      </c>
      <c r="I1640" s="5">
        <f t="shared" si="8086"/>
        <v>59</v>
      </c>
      <c r="J1640" s="8">
        <f t="shared" si="8082"/>
        <v>0.41626500744895278</v>
      </c>
      <c r="K1640" s="5">
        <f t="shared" si="8090"/>
        <v>1</v>
      </c>
      <c r="L1640" s="8">
        <f t="shared" si="8087"/>
        <v>1.2857142857142858</v>
      </c>
      <c r="M1640" s="8">
        <f t="shared" si="8079"/>
        <v>5.1423072967455923</v>
      </c>
      <c r="N1640" s="5">
        <v>6637</v>
      </c>
      <c r="O1640" s="5">
        <v>191</v>
      </c>
    </row>
    <row r="1641" spans="1:15" x14ac:dyDescent="0.2">
      <c r="A1641" s="5" t="s">
        <v>11</v>
      </c>
      <c r="B1641" s="13">
        <v>3714286</v>
      </c>
      <c r="C1641" s="16">
        <v>43976</v>
      </c>
      <c r="D1641" s="5">
        <f t="shared" si="8081"/>
        <v>5</v>
      </c>
      <c r="E1641" s="13">
        <f t="shared" si="8088"/>
        <v>26.285714285714285</v>
      </c>
      <c r="F1641" s="13">
        <f t="shared" si="8089"/>
        <v>27</v>
      </c>
      <c r="G1641" s="13">
        <v>177</v>
      </c>
      <c r="H1641" s="5">
        <f t="shared" si="8086"/>
        <v>72</v>
      </c>
      <c r="I1641" s="5">
        <f t="shared" si="8086"/>
        <v>60</v>
      </c>
      <c r="J1641" s="8">
        <f t="shared" ref="J1641:J1654" si="8091">E1641/(SUM(N1634:N1640)/7)*100</f>
        <v>0.40144870620063711</v>
      </c>
      <c r="K1641" s="5">
        <f t="shared" si="8090"/>
        <v>0</v>
      </c>
      <c r="L1641" s="8">
        <f t="shared" si="8087"/>
        <v>1.2857142857142858</v>
      </c>
      <c r="M1641" s="8">
        <f t="shared" si="8079"/>
        <v>5.1423072967455923</v>
      </c>
      <c r="N1641" s="5">
        <v>6642</v>
      </c>
      <c r="O1641" s="5">
        <v>191</v>
      </c>
    </row>
    <row r="1642" spans="1:15" x14ac:dyDescent="0.2">
      <c r="A1642" s="5" t="s">
        <v>11</v>
      </c>
      <c r="B1642" s="13">
        <v>3714286</v>
      </c>
      <c r="C1642" s="16">
        <v>43977</v>
      </c>
      <c r="D1642" s="5">
        <f t="shared" si="8081"/>
        <v>10</v>
      </c>
      <c r="E1642" s="13">
        <f t="shared" si="8088"/>
        <v>24.857142857142858</v>
      </c>
      <c r="F1642" s="13">
        <f t="shared" si="8089"/>
        <v>19.399999999999999</v>
      </c>
      <c r="G1642" s="13">
        <f t="shared" ref="G1642:G1705" si="8092">N1642/(B1642/100000)</f>
        <v>179.09229391597739</v>
      </c>
      <c r="H1642" s="5">
        <f t="shared" si="8086"/>
        <v>73</v>
      </c>
      <c r="I1642" s="5">
        <f t="shared" si="8086"/>
        <v>61</v>
      </c>
      <c r="J1642" s="8">
        <f t="shared" si="8091"/>
        <v>0.37811291233865008</v>
      </c>
      <c r="K1642" s="5">
        <f t="shared" si="8090"/>
        <v>0</v>
      </c>
      <c r="L1642" s="8">
        <f t="shared" si="8087"/>
        <v>1.2857142857142858</v>
      </c>
      <c r="M1642" s="8">
        <f t="shared" si="8079"/>
        <v>5.1423072967455923</v>
      </c>
      <c r="N1642" s="5">
        <v>6652</v>
      </c>
      <c r="O1642" s="5">
        <v>191</v>
      </c>
    </row>
    <row r="1643" spans="1:15" x14ac:dyDescent="0.2">
      <c r="A1643" s="5" t="s">
        <v>11</v>
      </c>
      <c r="B1643" s="13">
        <v>3714286</v>
      </c>
      <c r="C1643" s="16">
        <v>43978</v>
      </c>
      <c r="D1643" s="5">
        <f t="shared" si="8081"/>
        <v>21</v>
      </c>
      <c r="E1643" s="13">
        <f t="shared" si="8088"/>
        <v>23.714285714285715</v>
      </c>
      <c r="F1643" s="13">
        <f t="shared" ref="F1643" si="8093">SUM(D1639:D1643)/5</f>
        <v>17.600000000000001</v>
      </c>
      <c r="G1643" s="13">
        <f t="shared" si="8092"/>
        <v>179.6576784878709</v>
      </c>
      <c r="H1643" s="5">
        <f t="shared" ref="H1643:I1658" si="8094">H1642+1</f>
        <v>74</v>
      </c>
      <c r="I1643" s="5">
        <f t="shared" si="8094"/>
        <v>62</v>
      </c>
      <c r="J1643" s="8">
        <f t="shared" si="8091"/>
        <v>0.35936958780741257</v>
      </c>
      <c r="K1643" s="5">
        <f t="shared" si="8090"/>
        <v>2</v>
      </c>
      <c r="L1643" s="8">
        <f t="shared" si="8087"/>
        <v>1</v>
      </c>
      <c r="M1643" s="8">
        <f t="shared" si="8079"/>
        <v>5.1961534464497348</v>
      </c>
      <c r="N1643" s="5">
        <v>6673</v>
      </c>
      <c r="O1643" s="5">
        <v>193</v>
      </c>
    </row>
    <row r="1644" spans="1:15" x14ac:dyDescent="0.2">
      <c r="A1644" s="5" t="s">
        <v>11</v>
      </c>
      <c r="B1644" s="13">
        <v>3714286</v>
      </c>
      <c r="C1644" s="16">
        <v>43979</v>
      </c>
      <c r="D1644" s="5">
        <f t="shared" si="8081"/>
        <v>30</v>
      </c>
      <c r="E1644" s="13">
        <f t="shared" ref="E1644:E1649" si="8095">SUM(D1638:D1644)/7</f>
        <v>21.142857142857142</v>
      </c>
      <c r="F1644" s="13">
        <f t="shared" ref="F1644:F1655" si="8096">SUM(D1640:D1644)/5</f>
        <v>17.8</v>
      </c>
      <c r="G1644" s="13">
        <f t="shared" si="8092"/>
        <v>180.46537073343302</v>
      </c>
      <c r="H1644" s="5">
        <f t="shared" si="8094"/>
        <v>75</v>
      </c>
      <c r="I1644" s="5">
        <f t="shared" si="8094"/>
        <v>63</v>
      </c>
      <c r="J1644" s="8">
        <f t="shared" si="8091"/>
        <v>0.31925449760559127</v>
      </c>
      <c r="K1644" s="5">
        <f t="shared" si="8090"/>
        <v>2</v>
      </c>
      <c r="L1644" s="8">
        <f t="shared" si="8087"/>
        <v>1.2857142857142858</v>
      </c>
      <c r="M1644" s="8">
        <f t="shared" si="8079"/>
        <v>5.2499995961538772</v>
      </c>
      <c r="N1644" s="5">
        <v>6703</v>
      </c>
      <c r="O1644" s="5">
        <v>195</v>
      </c>
    </row>
    <row r="1645" spans="1:15" x14ac:dyDescent="0.2">
      <c r="A1645" s="5" t="s">
        <v>11</v>
      </c>
      <c r="B1645" s="13">
        <v>3714286</v>
      </c>
      <c r="C1645" s="16">
        <v>43980</v>
      </c>
      <c r="D1645" s="5">
        <f t="shared" si="8081"/>
        <v>35</v>
      </c>
      <c r="E1645" s="13">
        <f t="shared" si="8095"/>
        <v>21.857142857142858</v>
      </c>
      <c r="F1645" s="13">
        <f t="shared" si="8096"/>
        <v>20.2</v>
      </c>
      <c r="G1645" s="13">
        <f t="shared" si="8092"/>
        <v>181.40767835325551</v>
      </c>
      <c r="H1645" s="5">
        <f t="shared" si="8094"/>
        <v>76</v>
      </c>
      <c r="I1645" s="5">
        <f t="shared" si="8094"/>
        <v>64</v>
      </c>
      <c r="J1645" s="8">
        <f t="shared" si="8091"/>
        <v>0.32898980776673981</v>
      </c>
      <c r="K1645" s="5">
        <f t="shared" si="8090"/>
        <v>1</v>
      </c>
      <c r="L1645" s="8">
        <f t="shared" si="8087"/>
        <v>0.8571428571428571</v>
      </c>
      <c r="M1645" s="8">
        <f t="shared" si="8079"/>
        <v>5.2769226710059485</v>
      </c>
      <c r="N1645" s="5">
        <v>6738</v>
      </c>
      <c r="O1645" s="5">
        <v>196</v>
      </c>
    </row>
    <row r="1646" spans="1:15" x14ac:dyDescent="0.2">
      <c r="A1646" s="5" t="s">
        <v>11</v>
      </c>
      <c r="B1646" s="13">
        <v>3714286</v>
      </c>
      <c r="C1646" s="16">
        <v>43981</v>
      </c>
      <c r="D1646" s="5">
        <f t="shared" si="8081"/>
        <v>29</v>
      </c>
      <c r="E1646" s="13">
        <f t="shared" si="8095"/>
        <v>21.857142857142858</v>
      </c>
      <c r="F1646" s="13">
        <f t="shared" si="8096"/>
        <v>25</v>
      </c>
      <c r="G1646" s="13">
        <f t="shared" si="8092"/>
        <v>182.18844752396558</v>
      </c>
      <c r="H1646" s="5">
        <f t="shared" si="8094"/>
        <v>77</v>
      </c>
      <c r="I1646" s="5">
        <f t="shared" si="8094"/>
        <v>65</v>
      </c>
      <c r="J1646" s="8">
        <f t="shared" si="8091"/>
        <v>0.32791101395229216</v>
      </c>
      <c r="K1646" s="5">
        <f t="shared" si="8090"/>
        <v>1</v>
      </c>
      <c r="L1646" s="8">
        <f t="shared" si="8087"/>
        <v>1</v>
      </c>
      <c r="M1646" s="8">
        <f t="shared" si="8079"/>
        <v>5.3038457458580197</v>
      </c>
      <c r="N1646" s="5">
        <v>6767</v>
      </c>
      <c r="O1646" s="5">
        <v>197</v>
      </c>
    </row>
    <row r="1647" spans="1:15" x14ac:dyDescent="0.2">
      <c r="A1647" s="5" t="s">
        <v>11</v>
      </c>
      <c r="B1647" s="13">
        <v>3714286</v>
      </c>
      <c r="C1647" s="16">
        <v>43982</v>
      </c>
      <c r="D1647" s="5">
        <f t="shared" si="8081"/>
        <v>33</v>
      </c>
      <c r="E1647" s="13">
        <f t="shared" si="8095"/>
        <v>23.285714285714285</v>
      </c>
      <c r="F1647" s="13">
        <f t="shared" si="8096"/>
        <v>29.6</v>
      </c>
      <c r="G1647" s="13">
        <f t="shared" si="8092"/>
        <v>183.07690899408394</v>
      </c>
      <c r="H1647" s="5">
        <f t="shared" si="8094"/>
        <v>78</v>
      </c>
      <c r="I1647" s="5">
        <f t="shared" si="8094"/>
        <v>66</v>
      </c>
      <c r="J1647" s="8">
        <f t="shared" si="8091"/>
        <v>0.34820131590190551</v>
      </c>
      <c r="K1647" s="5">
        <f t="shared" si="8090"/>
        <v>1</v>
      </c>
      <c r="L1647" s="8">
        <f t="shared" si="8087"/>
        <v>1</v>
      </c>
      <c r="M1647" s="8">
        <f t="shared" si="8079"/>
        <v>5.3307688207100909</v>
      </c>
      <c r="N1647" s="5">
        <v>6800</v>
      </c>
      <c r="O1647" s="5">
        <v>198</v>
      </c>
    </row>
    <row r="1648" spans="1:15" x14ac:dyDescent="0.2">
      <c r="A1648" s="5" t="s">
        <v>11</v>
      </c>
      <c r="B1648" s="13">
        <v>3714286</v>
      </c>
      <c r="C1648" s="16">
        <v>43983</v>
      </c>
      <c r="D1648" s="5">
        <f t="shared" si="8081"/>
        <v>16</v>
      </c>
      <c r="E1648" s="13">
        <f t="shared" si="8095"/>
        <v>24.857142857142858</v>
      </c>
      <c r="F1648" s="13">
        <f t="shared" si="8096"/>
        <v>28.6</v>
      </c>
      <c r="G1648" s="13">
        <f t="shared" si="8092"/>
        <v>183.50767819171708</v>
      </c>
      <c r="H1648" s="5">
        <f t="shared" si="8094"/>
        <v>79</v>
      </c>
      <c r="I1648" s="5">
        <f t="shared" si="8094"/>
        <v>67</v>
      </c>
      <c r="J1648" s="8">
        <f t="shared" si="8091"/>
        <v>0.37040979244278877</v>
      </c>
      <c r="K1648" s="5">
        <f t="shared" si="8090"/>
        <v>0</v>
      </c>
      <c r="L1648" s="8">
        <f t="shared" si="8087"/>
        <v>1</v>
      </c>
      <c r="M1648" s="8">
        <f t="shared" si="8079"/>
        <v>5.3307688207100909</v>
      </c>
      <c r="N1648" s="5">
        <v>6816</v>
      </c>
      <c r="O1648" s="5">
        <v>198</v>
      </c>
    </row>
    <row r="1649" spans="1:15" x14ac:dyDescent="0.2">
      <c r="A1649" s="5" t="s">
        <v>11</v>
      </c>
      <c r="B1649" s="13">
        <v>3714286</v>
      </c>
      <c r="C1649" s="16">
        <v>43984</v>
      </c>
      <c r="D1649" s="5">
        <f t="shared" si="8081"/>
        <v>23</v>
      </c>
      <c r="E1649" s="13">
        <f t="shared" si="8095"/>
        <v>26.714285714285715</v>
      </c>
      <c r="F1649" s="13">
        <f t="shared" si="8096"/>
        <v>27.2</v>
      </c>
      <c r="G1649" s="13">
        <f t="shared" si="8092"/>
        <v>184.12690891331471</v>
      </c>
      <c r="H1649" s="5">
        <f t="shared" si="8094"/>
        <v>80</v>
      </c>
      <c r="I1649" s="5">
        <f t="shared" si="8094"/>
        <v>68</v>
      </c>
      <c r="J1649" s="8">
        <f t="shared" si="8091"/>
        <v>0.39661498653205796</v>
      </c>
      <c r="K1649" s="5">
        <f t="shared" si="8090"/>
        <v>0</v>
      </c>
      <c r="L1649" s="8">
        <f t="shared" si="8087"/>
        <v>1</v>
      </c>
      <c r="M1649" s="8">
        <f t="shared" si="8079"/>
        <v>5.3307688207100909</v>
      </c>
      <c r="N1649" s="5">
        <v>6839</v>
      </c>
      <c r="O1649" s="5">
        <v>198</v>
      </c>
    </row>
    <row r="1650" spans="1:15" x14ac:dyDescent="0.2">
      <c r="A1650" s="5" t="s">
        <v>11</v>
      </c>
      <c r="B1650" s="13">
        <v>3714286</v>
      </c>
      <c r="C1650" s="16">
        <v>43985</v>
      </c>
      <c r="D1650" s="5">
        <f t="shared" si="8081"/>
        <v>35</v>
      </c>
      <c r="E1650" s="13">
        <f t="shared" ref="E1650:E1655" si="8097">SUM(D1644:D1650)/7</f>
        <v>28.714285714285715</v>
      </c>
      <c r="F1650" s="13">
        <f t="shared" si="8096"/>
        <v>27.2</v>
      </c>
      <c r="G1650" s="13">
        <f t="shared" si="8092"/>
        <v>185.06921653313719</v>
      </c>
      <c r="H1650" s="5">
        <f t="shared" si="8094"/>
        <v>81</v>
      </c>
      <c r="I1650" s="5">
        <f t="shared" si="8094"/>
        <v>69</v>
      </c>
      <c r="J1650" s="8">
        <f t="shared" si="8091"/>
        <v>0.42462396484705089</v>
      </c>
      <c r="K1650" s="5">
        <f t="shared" si="8090"/>
        <v>0</v>
      </c>
      <c r="L1650" s="8">
        <f t="shared" si="8087"/>
        <v>0.7142857142857143</v>
      </c>
      <c r="M1650" s="8">
        <f t="shared" si="8079"/>
        <v>5.3307688207100909</v>
      </c>
      <c r="N1650" s="5">
        <v>6874</v>
      </c>
      <c r="O1650" s="5">
        <v>198</v>
      </c>
    </row>
    <row r="1651" spans="1:15" x14ac:dyDescent="0.2">
      <c r="A1651" s="5" t="s">
        <v>11</v>
      </c>
      <c r="B1651" s="13">
        <v>3714286</v>
      </c>
      <c r="C1651" s="16">
        <v>43986</v>
      </c>
      <c r="D1651" s="5">
        <f t="shared" si="8081"/>
        <v>27</v>
      </c>
      <c r="E1651" s="13">
        <f t="shared" si="8097"/>
        <v>28.285714285714285</v>
      </c>
      <c r="F1651" s="13">
        <f t="shared" si="8096"/>
        <v>26.8</v>
      </c>
      <c r="G1651" s="13">
        <f t="shared" si="8092"/>
        <v>185.79613955414311</v>
      </c>
      <c r="H1651" s="5">
        <f t="shared" si="8094"/>
        <v>82</v>
      </c>
      <c r="I1651" s="5">
        <f t="shared" si="8094"/>
        <v>70</v>
      </c>
      <c r="J1651" s="8">
        <f t="shared" si="8091"/>
        <v>0.41651765992805606</v>
      </c>
      <c r="K1651" s="5">
        <f t="shared" si="8090"/>
        <v>2</v>
      </c>
      <c r="L1651" s="8">
        <f t="shared" si="8087"/>
        <v>0.7142857142857143</v>
      </c>
      <c r="M1651" s="8">
        <f t="shared" si="8079"/>
        <v>5.3846149704142334</v>
      </c>
      <c r="N1651" s="5">
        <v>6901</v>
      </c>
      <c r="O1651" s="5">
        <v>200</v>
      </c>
    </row>
    <row r="1652" spans="1:15" x14ac:dyDescent="0.2">
      <c r="A1652" s="5" t="s">
        <v>11</v>
      </c>
      <c r="B1652" s="13">
        <v>3714286</v>
      </c>
      <c r="C1652" s="16">
        <v>43987</v>
      </c>
      <c r="D1652" s="5">
        <f t="shared" si="8081"/>
        <v>45</v>
      </c>
      <c r="E1652" s="13">
        <f t="shared" si="8097"/>
        <v>29.714285714285715</v>
      </c>
      <c r="F1652" s="13">
        <f t="shared" si="8096"/>
        <v>29.2</v>
      </c>
      <c r="G1652" s="13">
        <f t="shared" si="8092"/>
        <v>187.00767792248632</v>
      </c>
      <c r="H1652" s="5">
        <f t="shared" si="8094"/>
        <v>83</v>
      </c>
      <c r="I1652" s="5">
        <f t="shared" si="8094"/>
        <v>71</v>
      </c>
      <c r="J1652" s="8">
        <f t="shared" si="8091"/>
        <v>0.43573897559442754</v>
      </c>
      <c r="K1652" s="5">
        <f t="shared" si="8090"/>
        <v>0</v>
      </c>
      <c r="L1652" s="8">
        <f t="shared" si="8087"/>
        <v>0.5714285714285714</v>
      </c>
      <c r="M1652" s="8">
        <f t="shared" si="8079"/>
        <v>5.3846149704142334</v>
      </c>
      <c r="N1652" s="5">
        <v>6946</v>
      </c>
      <c r="O1652" s="18">
        <v>200</v>
      </c>
    </row>
    <row r="1653" spans="1:15" x14ac:dyDescent="0.2">
      <c r="A1653" s="5" t="s">
        <v>11</v>
      </c>
      <c r="B1653" s="13">
        <v>3714286</v>
      </c>
      <c r="C1653" s="16">
        <v>43988</v>
      </c>
      <c r="D1653" s="5">
        <f t="shared" si="8081"/>
        <v>18</v>
      </c>
      <c r="E1653" s="13">
        <f t="shared" si="8097"/>
        <v>28.142857142857142</v>
      </c>
      <c r="F1653" s="13">
        <f t="shared" si="8096"/>
        <v>29.6</v>
      </c>
      <c r="G1653" s="13">
        <f t="shared" si="8092"/>
        <v>187.49229326982359</v>
      </c>
      <c r="H1653" s="5">
        <f t="shared" si="8094"/>
        <v>84</v>
      </c>
      <c r="I1653" s="5">
        <f t="shared" si="8094"/>
        <v>72</v>
      </c>
      <c r="J1653" s="8">
        <f t="shared" si="8091"/>
        <v>0.41090461589804561</v>
      </c>
      <c r="K1653" s="5">
        <f t="shared" si="8090"/>
        <v>1</v>
      </c>
      <c r="L1653" s="8">
        <f t="shared" si="8087"/>
        <v>0.5714285714285714</v>
      </c>
      <c r="M1653" s="8">
        <f t="shared" si="8079"/>
        <v>5.4115380452663047</v>
      </c>
      <c r="N1653" s="5">
        <v>6964</v>
      </c>
      <c r="O1653" s="18">
        <v>201</v>
      </c>
    </row>
    <row r="1654" spans="1:15" x14ac:dyDescent="0.2">
      <c r="A1654" s="5" t="s">
        <v>11</v>
      </c>
      <c r="B1654" s="13">
        <v>3714286</v>
      </c>
      <c r="C1654" s="16">
        <v>43989</v>
      </c>
      <c r="D1654" s="5">
        <f t="shared" si="8081"/>
        <v>33</v>
      </c>
      <c r="E1654" s="13">
        <f t="shared" si="8097"/>
        <v>28.142857142857142</v>
      </c>
      <c r="F1654" s="13">
        <f t="shared" si="8096"/>
        <v>31.6</v>
      </c>
      <c r="G1654" s="13">
        <f t="shared" si="8092"/>
        <v>188.38075473994195</v>
      </c>
      <c r="H1654" s="5">
        <f t="shared" si="8094"/>
        <v>85</v>
      </c>
      <c r="I1654" s="5">
        <f t="shared" si="8094"/>
        <v>73</v>
      </c>
      <c r="J1654" s="8">
        <f t="shared" si="8091"/>
        <v>0.40922309929372669</v>
      </c>
      <c r="K1654" s="5">
        <f t="shared" si="8090"/>
        <v>4</v>
      </c>
      <c r="L1654" s="8">
        <f t="shared" si="8087"/>
        <v>1</v>
      </c>
      <c r="M1654" s="8">
        <f t="shared" si="8079"/>
        <v>5.5192303446745887</v>
      </c>
      <c r="N1654" s="5">
        <v>6997</v>
      </c>
      <c r="O1654" s="18">
        <v>205</v>
      </c>
    </row>
    <row r="1655" spans="1:15" x14ac:dyDescent="0.2">
      <c r="A1655" s="5" t="s">
        <v>11</v>
      </c>
      <c r="B1655" s="13">
        <v>3714286</v>
      </c>
      <c r="C1655" s="16">
        <v>43990</v>
      </c>
      <c r="D1655" s="5">
        <f t="shared" si="8081"/>
        <v>19</v>
      </c>
      <c r="E1655" s="13">
        <f t="shared" si="8097"/>
        <v>28.571428571428573</v>
      </c>
      <c r="F1655" s="13">
        <f t="shared" si="8096"/>
        <v>28.4</v>
      </c>
      <c r="G1655" s="13">
        <f t="shared" si="8092"/>
        <v>188.8922931621313</v>
      </c>
      <c r="H1655" s="5">
        <f t="shared" si="8094"/>
        <v>86</v>
      </c>
      <c r="I1655" s="5">
        <f t="shared" si="8094"/>
        <v>74</v>
      </c>
      <c r="J1655" s="8">
        <f t="shared" ref="J1655:J1718" si="8098">E1655/(SUM(N1648:N1654)/7)*100</f>
        <v>0.41376171462854539</v>
      </c>
      <c r="K1655" s="5">
        <f t="shared" si="8090"/>
        <v>0</v>
      </c>
      <c r="L1655" s="8">
        <f t="shared" ref="L1655:L1718" si="8099">SUM(K1649:K1655)/7</f>
        <v>1</v>
      </c>
      <c r="M1655" s="8">
        <f t="shared" si="8079"/>
        <v>5.5192303446745887</v>
      </c>
      <c r="N1655" s="5">
        <v>7016</v>
      </c>
      <c r="O1655" s="18">
        <v>205</v>
      </c>
    </row>
    <row r="1656" spans="1:15" x14ac:dyDescent="0.2">
      <c r="A1656" s="5" t="s">
        <v>11</v>
      </c>
      <c r="B1656" s="13">
        <v>3714286</v>
      </c>
      <c r="C1656" s="16">
        <v>43991</v>
      </c>
      <c r="D1656" s="5">
        <f t="shared" si="8081"/>
        <v>26</v>
      </c>
      <c r="E1656" s="13">
        <f t="shared" ref="E1656:E1719" si="8100">SUM(D1650:D1656)/7</f>
        <v>29</v>
      </c>
      <c r="F1656" s="13">
        <f t="shared" ref="F1656:F1719" si="8101">SUM(D1652:D1656)/5</f>
        <v>28.2</v>
      </c>
      <c r="G1656" s="13">
        <f t="shared" si="8092"/>
        <v>189.59229310828516</v>
      </c>
      <c r="H1656" s="5">
        <f t="shared" si="8094"/>
        <v>87</v>
      </c>
      <c r="I1656" s="5">
        <f t="shared" si="8094"/>
        <v>75</v>
      </c>
      <c r="J1656" s="8">
        <f t="shared" si="8098"/>
        <v>0.4182376331458475</v>
      </c>
      <c r="K1656" s="5">
        <f t="shared" si="8090"/>
        <v>0</v>
      </c>
      <c r="L1656" s="8">
        <f t="shared" si="8099"/>
        <v>1</v>
      </c>
      <c r="M1656" s="8">
        <f t="shared" si="8079"/>
        <v>5.5192303446745887</v>
      </c>
      <c r="N1656" s="5">
        <v>7042</v>
      </c>
      <c r="O1656" s="18">
        <v>205</v>
      </c>
    </row>
    <row r="1657" spans="1:15" x14ac:dyDescent="0.2">
      <c r="A1657" s="5" t="s">
        <v>11</v>
      </c>
      <c r="B1657" s="13">
        <v>3714286</v>
      </c>
      <c r="C1657" s="16">
        <v>43992</v>
      </c>
      <c r="D1657" s="5">
        <f t="shared" si="8081"/>
        <v>40</v>
      </c>
      <c r="E1657" s="13">
        <f t="shared" si="8100"/>
        <v>29.714285714285715</v>
      </c>
      <c r="F1657" s="13">
        <f t="shared" si="8101"/>
        <v>27.2</v>
      </c>
      <c r="G1657" s="13">
        <f t="shared" si="8092"/>
        <v>190.66921610236801</v>
      </c>
      <c r="H1657" s="5">
        <f t="shared" si="8094"/>
        <v>88</v>
      </c>
      <c r="I1657" s="5">
        <f t="shared" si="8094"/>
        <v>76</v>
      </c>
      <c r="J1657" s="8">
        <f t="shared" si="8098"/>
        <v>0.42675420599097247</v>
      </c>
      <c r="K1657" s="5">
        <f t="shared" si="8090"/>
        <v>1</v>
      </c>
      <c r="L1657" s="8">
        <f t="shared" si="8099"/>
        <v>1.1428571428571428</v>
      </c>
      <c r="M1657" s="8">
        <f t="shared" si="8079"/>
        <v>5.54615341952666</v>
      </c>
      <c r="N1657" s="5">
        <v>7082</v>
      </c>
      <c r="O1657" s="18">
        <v>206</v>
      </c>
    </row>
    <row r="1658" spans="1:15" x14ac:dyDescent="0.2">
      <c r="A1658" s="5" t="s">
        <v>11</v>
      </c>
      <c r="B1658" s="13">
        <v>3714286</v>
      </c>
      <c r="C1658" s="16">
        <v>43993</v>
      </c>
      <c r="D1658" s="5">
        <f t="shared" si="8081"/>
        <v>56</v>
      </c>
      <c r="E1658" s="13">
        <f t="shared" si="8100"/>
        <v>33.857142857142854</v>
      </c>
      <c r="F1658" s="13">
        <f t="shared" si="8101"/>
        <v>34.799999999999997</v>
      </c>
      <c r="G1658" s="13">
        <f t="shared" si="8092"/>
        <v>192.17690829408397</v>
      </c>
      <c r="H1658" s="5">
        <f t="shared" si="8094"/>
        <v>89</v>
      </c>
      <c r="I1658" s="5">
        <f t="shared" si="8094"/>
        <v>77</v>
      </c>
      <c r="J1658" s="8">
        <f t="shared" si="8098"/>
        <v>0.48418730080902178</v>
      </c>
      <c r="K1658" s="5">
        <f t="shared" si="8090"/>
        <v>2</v>
      </c>
      <c r="L1658" s="8">
        <f t="shared" si="8099"/>
        <v>1.1428571428571428</v>
      </c>
      <c r="M1658" s="8">
        <f t="shared" si="8079"/>
        <v>5.5999995692308024</v>
      </c>
      <c r="N1658" s="5">
        <v>7138</v>
      </c>
      <c r="O1658" s="18">
        <v>208</v>
      </c>
    </row>
    <row r="1659" spans="1:15" x14ac:dyDescent="0.2">
      <c r="A1659" s="5" t="s">
        <v>11</v>
      </c>
      <c r="B1659" s="13">
        <v>3714286</v>
      </c>
      <c r="C1659" s="16">
        <v>43994</v>
      </c>
      <c r="D1659" s="5">
        <f t="shared" si="8081"/>
        <v>27</v>
      </c>
      <c r="E1659" s="13">
        <f t="shared" si="8100"/>
        <v>31.285714285714285</v>
      </c>
      <c r="F1659" s="13">
        <f t="shared" si="8101"/>
        <v>33.6</v>
      </c>
      <c r="G1659" s="13">
        <f t="shared" si="8092"/>
        <v>192.90383131508992</v>
      </c>
      <c r="H1659" s="5">
        <f t="shared" ref="H1659:I1674" si="8102">H1658+1</f>
        <v>90</v>
      </c>
      <c r="I1659" s="5">
        <f t="shared" si="8102"/>
        <v>78</v>
      </c>
      <c r="J1659" s="8">
        <f t="shared" si="8098"/>
        <v>0.44525770051845076</v>
      </c>
      <c r="K1659" s="5">
        <f t="shared" si="8090"/>
        <v>0</v>
      </c>
      <c r="L1659" s="8">
        <f t="shared" si="8099"/>
        <v>1.1428571428571428</v>
      </c>
      <c r="M1659" s="8">
        <f t="shared" si="8079"/>
        <v>5.5999995692308024</v>
      </c>
      <c r="N1659" s="5">
        <v>7165</v>
      </c>
      <c r="O1659" s="18">
        <v>208</v>
      </c>
    </row>
    <row r="1660" spans="1:15" x14ac:dyDescent="0.2">
      <c r="A1660" s="5" t="s">
        <v>11</v>
      </c>
      <c r="B1660" s="13">
        <v>3714286</v>
      </c>
      <c r="C1660" s="16">
        <v>43995</v>
      </c>
      <c r="D1660" s="5">
        <f t="shared" si="8081"/>
        <v>87</v>
      </c>
      <c r="E1660" s="13">
        <f t="shared" si="8100"/>
        <v>41.142857142857146</v>
      </c>
      <c r="F1660" s="13">
        <f t="shared" si="8101"/>
        <v>47.2</v>
      </c>
      <c r="G1660" s="13">
        <f t="shared" si="8092"/>
        <v>195.24613882722011</v>
      </c>
      <c r="H1660" s="5">
        <f t="shared" si="8102"/>
        <v>91</v>
      </c>
      <c r="I1660" s="5">
        <f t="shared" si="8102"/>
        <v>79</v>
      </c>
      <c r="J1660" s="8">
        <f t="shared" si="8098"/>
        <v>0.58294874908914274</v>
      </c>
      <c r="K1660" s="5">
        <f t="shared" si="8090"/>
        <v>0</v>
      </c>
      <c r="L1660" s="8">
        <f t="shared" si="8099"/>
        <v>1</v>
      </c>
      <c r="M1660" s="8">
        <f t="shared" si="8079"/>
        <v>5.5999995692308024</v>
      </c>
      <c r="N1660" s="5">
        <v>7252</v>
      </c>
      <c r="O1660" s="18">
        <v>208</v>
      </c>
    </row>
    <row r="1661" spans="1:15" x14ac:dyDescent="0.2">
      <c r="A1661" s="5" t="s">
        <v>11</v>
      </c>
      <c r="B1661" s="13">
        <v>3714286</v>
      </c>
      <c r="C1661" s="16">
        <v>43996</v>
      </c>
      <c r="D1661" s="5">
        <f t="shared" si="8081"/>
        <v>30</v>
      </c>
      <c r="E1661" s="13">
        <f t="shared" si="8100"/>
        <v>40.714285714285715</v>
      </c>
      <c r="F1661" s="13">
        <f t="shared" si="8101"/>
        <v>48</v>
      </c>
      <c r="G1661" s="13">
        <f t="shared" si="8092"/>
        <v>196.05383107278223</v>
      </c>
      <c r="H1661" s="5">
        <f t="shared" si="8102"/>
        <v>92</v>
      </c>
      <c r="I1661" s="5">
        <f t="shared" si="8102"/>
        <v>80</v>
      </c>
      <c r="J1661" s="8">
        <f t="shared" si="8098"/>
        <v>0.57353296305240276</v>
      </c>
      <c r="K1661" s="5">
        <f t="shared" si="8090"/>
        <v>0</v>
      </c>
      <c r="L1661" s="8">
        <f t="shared" si="8099"/>
        <v>0.42857142857142855</v>
      </c>
      <c r="M1661" s="8">
        <f t="shared" si="8079"/>
        <v>5.5999995692308024</v>
      </c>
      <c r="N1661" s="5">
        <v>7282</v>
      </c>
      <c r="O1661" s="18">
        <v>208</v>
      </c>
    </row>
    <row r="1662" spans="1:15" x14ac:dyDescent="0.2">
      <c r="A1662" s="5" t="s">
        <v>11</v>
      </c>
      <c r="B1662" s="13">
        <v>3714286</v>
      </c>
      <c r="C1662" s="16">
        <v>43997</v>
      </c>
      <c r="D1662" s="5">
        <f t="shared" si="8081"/>
        <v>40</v>
      </c>
      <c r="E1662" s="13">
        <f t="shared" si="8100"/>
        <v>43.714285714285715</v>
      </c>
      <c r="F1662" s="13">
        <f t="shared" si="8101"/>
        <v>48</v>
      </c>
      <c r="G1662" s="13">
        <f t="shared" si="8092"/>
        <v>197.13075406686508</v>
      </c>
      <c r="H1662" s="5">
        <f t="shared" si="8102"/>
        <v>93</v>
      </c>
      <c r="I1662" s="5">
        <f t="shared" si="8102"/>
        <v>81</v>
      </c>
      <c r="J1662" s="8">
        <f t="shared" si="8098"/>
        <v>0.61228164955879705</v>
      </c>
      <c r="K1662" s="5">
        <f t="shared" si="8090"/>
        <v>0</v>
      </c>
      <c r="L1662" s="8">
        <f t="shared" si="8099"/>
        <v>0.42857142857142855</v>
      </c>
      <c r="M1662" s="8">
        <f t="shared" si="8079"/>
        <v>5.5999995692308024</v>
      </c>
      <c r="N1662" s="5">
        <v>7322</v>
      </c>
      <c r="O1662" s="18">
        <v>208</v>
      </c>
    </row>
    <row r="1663" spans="1:15" x14ac:dyDescent="0.2">
      <c r="A1663" s="5" t="s">
        <v>11</v>
      </c>
      <c r="B1663" s="13">
        <v>3714286</v>
      </c>
      <c r="C1663" s="16">
        <v>43998</v>
      </c>
      <c r="D1663" s="5">
        <f t="shared" si="8081"/>
        <v>47</v>
      </c>
      <c r="E1663" s="13">
        <f t="shared" si="8100"/>
        <v>46.714285714285715</v>
      </c>
      <c r="F1663" s="13">
        <f t="shared" si="8101"/>
        <v>46.2</v>
      </c>
      <c r="G1663" s="13">
        <f t="shared" si="8092"/>
        <v>198.39613858491242</v>
      </c>
      <c r="H1663" s="5">
        <f t="shared" si="8102"/>
        <v>94</v>
      </c>
      <c r="I1663" s="5">
        <f t="shared" si="8102"/>
        <v>82</v>
      </c>
      <c r="J1663" s="8">
        <f t="shared" si="8098"/>
        <v>0.650319193365551</v>
      </c>
      <c r="K1663" s="5">
        <f t="shared" si="8090"/>
        <v>0</v>
      </c>
      <c r="L1663" s="8">
        <f t="shared" si="8099"/>
        <v>0.42857142857142855</v>
      </c>
      <c r="M1663" s="8">
        <f t="shared" si="8079"/>
        <v>5.5999995692308024</v>
      </c>
      <c r="N1663" s="5">
        <v>7369</v>
      </c>
      <c r="O1663" s="18">
        <v>208</v>
      </c>
    </row>
    <row r="1664" spans="1:15" x14ac:dyDescent="0.2">
      <c r="A1664" s="5" t="s">
        <v>11</v>
      </c>
      <c r="B1664" s="13">
        <v>3714286</v>
      </c>
      <c r="C1664" s="16">
        <v>43999</v>
      </c>
      <c r="D1664" s="5">
        <f t="shared" si="8081"/>
        <v>33</v>
      </c>
      <c r="E1664" s="13">
        <f t="shared" si="8100"/>
        <v>45.714285714285715</v>
      </c>
      <c r="F1664" s="13">
        <f t="shared" si="8101"/>
        <v>47.4</v>
      </c>
      <c r="G1664" s="13">
        <f t="shared" si="8092"/>
        <v>199.28460005503078</v>
      </c>
      <c r="H1664" s="5">
        <f t="shared" si="8102"/>
        <v>95</v>
      </c>
      <c r="I1664" s="5">
        <f t="shared" si="8102"/>
        <v>83</v>
      </c>
      <c r="J1664" s="8">
        <f t="shared" si="8098"/>
        <v>0.63228610946453268</v>
      </c>
      <c r="K1664" s="5">
        <f t="shared" si="8090"/>
        <v>1</v>
      </c>
      <c r="L1664" s="8">
        <f t="shared" si="8099"/>
        <v>0.42857142857142855</v>
      </c>
      <c r="M1664" s="8">
        <f t="shared" si="8079"/>
        <v>5.6269226440828737</v>
      </c>
      <c r="N1664" s="5">
        <v>7402</v>
      </c>
      <c r="O1664" s="18">
        <v>209</v>
      </c>
    </row>
    <row r="1665" spans="1:15" x14ac:dyDescent="0.2">
      <c r="A1665" s="5" t="s">
        <v>11</v>
      </c>
      <c r="B1665" s="13">
        <v>3714286</v>
      </c>
      <c r="C1665" s="16">
        <v>44000</v>
      </c>
      <c r="D1665" s="5">
        <f t="shared" si="8081"/>
        <v>73</v>
      </c>
      <c r="E1665" s="13">
        <f t="shared" si="8100"/>
        <v>48.142857142857146</v>
      </c>
      <c r="F1665" s="13">
        <f t="shared" si="8101"/>
        <v>44.6</v>
      </c>
      <c r="G1665" s="13">
        <f t="shared" si="8092"/>
        <v>201.24998451923196</v>
      </c>
      <c r="H1665" s="5">
        <f t="shared" si="8102"/>
        <v>96</v>
      </c>
      <c r="I1665" s="5">
        <f t="shared" si="8102"/>
        <v>84</v>
      </c>
      <c r="J1665" s="8">
        <f t="shared" si="8098"/>
        <v>0.66169251914392313</v>
      </c>
      <c r="K1665" s="5">
        <f t="shared" si="8090"/>
        <v>1</v>
      </c>
      <c r="L1665" s="8">
        <f t="shared" si="8099"/>
        <v>0.2857142857142857</v>
      </c>
      <c r="M1665" s="8">
        <f t="shared" si="8079"/>
        <v>5.6538457189349449</v>
      </c>
      <c r="N1665" s="5">
        <v>7475</v>
      </c>
      <c r="O1665" s="18">
        <v>210</v>
      </c>
    </row>
    <row r="1666" spans="1:15" x14ac:dyDescent="0.2">
      <c r="A1666" s="5" t="s">
        <v>11</v>
      </c>
      <c r="B1666" s="13">
        <v>3714286</v>
      </c>
      <c r="C1666" s="16">
        <v>44001</v>
      </c>
      <c r="D1666" s="5">
        <f t="shared" si="8081"/>
        <v>128</v>
      </c>
      <c r="E1666" s="13">
        <f t="shared" si="8100"/>
        <v>62.571428571428569</v>
      </c>
      <c r="F1666" s="13">
        <f t="shared" si="8101"/>
        <v>64.2</v>
      </c>
      <c r="G1666" s="13">
        <f t="shared" si="8092"/>
        <v>204.69613810029708</v>
      </c>
      <c r="H1666" s="5">
        <f t="shared" si="8102"/>
        <v>97</v>
      </c>
      <c r="I1666" s="5">
        <f t="shared" si="8102"/>
        <v>85</v>
      </c>
      <c r="J1666" s="8">
        <f t="shared" si="8098"/>
        <v>0.8543507519456961</v>
      </c>
      <c r="K1666" s="5">
        <f t="shared" si="8090"/>
        <v>1</v>
      </c>
      <c r="L1666" s="8">
        <f t="shared" si="8099"/>
        <v>0.42857142857142855</v>
      </c>
      <c r="M1666" s="8">
        <f t="shared" si="8079"/>
        <v>5.6807687937870162</v>
      </c>
      <c r="N1666" s="5">
        <v>7603</v>
      </c>
      <c r="O1666" s="18">
        <v>211</v>
      </c>
    </row>
    <row r="1667" spans="1:15" x14ac:dyDescent="0.2">
      <c r="A1667" s="5" t="s">
        <v>11</v>
      </c>
      <c r="B1667" s="13">
        <v>3714286</v>
      </c>
      <c r="C1667" s="16">
        <v>44002</v>
      </c>
      <c r="D1667" s="5">
        <f t="shared" si="8081"/>
        <v>130</v>
      </c>
      <c r="E1667" s="13">
        <f t="shared" si="8100"/>
        <v>68.714285714285708</v>
      </c>
      <c r="F1667" s="13">
        <f t="shared" si="8101"/>
        <v>82.2</v>
      </c>
      <c r="G1667" s="13">
        <f t="shared" si="8092"/>
        <v>208.19613783106632</v>
      </c>
      <c r="H1667" s="5">
        <f t="shared" si="8102"/>
        <v>98</v>
      </c>
      <c r="I1667" s="5">
        <f t="shared" si="8102"/>
        <v>86</v>
      </c>
      <c r="J1667" s="8">
        <f t="shared" si="8098"/>
        <v>0.9302775360216613</v>
      </c>
      <c r="K1667" s="5">
        <f t="shared" si="8090"/>
        <v>0</v>
      </c>
      <c r="L1667" s="8">
        <f t="shared" si="8099"/>
        <v>0.42857142857142855</v>
      </c>
      <c r="M1667" s="8">
        <f t="shared" si="8079"/>
        <v>5.6807687937870162</v>
      </c>
      <c r="N1667" s="5">
        <v>7733</v>
      </c>
      <c r="O1667" s="18">
        <v>211</v>
      </c>
    </row>
    <row r="1668" spans="1:15" x14ac:dyDescent="0.2">
      <c r="A1668" s="5" t="s">
        <v>11</v>
      </c>
      <c r="B1668" s="13">
        <v>3714286</v>
      </c>
      <c r="C1668" s="16">
        <v>44003</v>
      </c>
      <c r="D1668" s="5">
        <f t="shared" si="8081"/>
        <v>71</v>
      </c>
      <c r="E1668" s="13">
        <f t="shared" si="8100"/>
        <v>74.571428571428569</v>
      </c>
      <c r="F1668" s="13">
        <f t="shared" si="8101"/>
        <v>87</v>
      </c>
      <c r="G1668" s="13">
        <f t="shared" si="8092"/>
        <v>210.10767614556337</v>
      </c>
      <c r="H1668" s="5">
        <f t="shared" si="8102"/>
        <v>99</v>
      </c>
      <c r="I1668" s="5">
        <f t="shared" si="8102"/>
        <v>87</v>
      </c>
      <c r="J1668" s="8">
        <f t="shared" si="8098"/>
        <v>1.0002682711838424</v>
      </c>
      <c r="K1668" s="5">
        <f t="shared" si="8090"/>
        <v>0</v>
      </c>
      <c r="L1668" s="8">
        <f t="shared" si="8099"/>
        <v>0.42857142857142855</v>
      </c>
      <c r="M1668" s="8">
        <f t="shared" si="8079"/>
        <v>5.6807687937870162</v>
      </c>
      <c r="N1668" s="5">
        <v>7804</v>
      </c>
      <c r="O1668" s="18">
        <v>211</v>
      </c>
    </row>
    <row r="1669" spans="1:15" x14ac:dyDescent="0.2">
      <c r="A1669" s="5" t="s">
        <v>11</v>
      </c>
      <c r="B1669" s="13">
        <v>3714286</v>
      </c>
      <c r="C1669" s="16">
        <v>44004</v>
      </c>
      <c r="D1669" s="5">
        <f t="shared" si="8081"/>
        <v>29</v>
      </c>
      <c r="E1669" s="13">
        <f t="shared" si="8100"/>
        <v>73</v>
      </c>
      <c r="F1669" s="13">
        <f t="shared" si="8101"/>
        <v>86.2</v>
      </c>
      <c r="G1669" s="13">
        <f t="shared" si="8092"/>
        <v>210.88844531627345</v>
      </c>
      <c r="H1669" s="5">
        <f t="shared" si="8102"/>
        <v>100</v>
      </c>
      <c r="I1669" s="5">
        <f t="shared" si="8102"/>
        <v>88</v>
      </c>
      <c r="J1669" s="8">
        <f t="shared" si="8098"/>
        <v>0.96949229718448826</v>
      </c>
      <c r="K1669" s="5">
        <f t="shared" si="8090"/>
        <v>0</v>
      </c>
      <c r="L1669" s="8">
        <f t="shared" si="8099"/>
        <v>0.42857142857142855</v>
      </c>
      <c r="M1669" s="8">
        <f t="shared" si="8079"/>
        <v>5.6807687937870162</v>
      </c>
      <c r="N1669" s="5">
        <v>7833</v>
      </c>
      <c r="O1669" s="18">
        <v>211</v>
      </c>
    </row>
    <row r="1670" spans="1:15" x14ac:dyDescent="0.2">
      <c r="A1670" s="5" t="s">
        <v>11</v>
      </c>
      <c r="B1670" s="13">
        <v>3714286</v>
      </c>
      <c r="C1670" s="16">
        <v>44005</v>
      </c>
      <c r="D1670" s="5">
        <f t="shared" si="8081"/>
        <v>83</v>
      </c>
      <c r="E1670" s="13">
        <f t="shared" si="8100"/>
        <v>78.142857142857139</v>
      </c>
      <c r="F1670" s="13">
        <f t="shared" si="8101"/>
        <v>88.2</v>
      </c>
      <c r="G1670" s="13">
        <f t="shared" si="8092"/>
        <v>213.12306052899535</v>
      </c>
      <c r="H1670" s="5">
        <f t="shared" si="8102"/>
        <v>101</v>
      </c>
      <c r="I1670" s="5">
        <f t="shared" si="8102"/>
        <v>89</v>
      </c>
      <c r="J1670" s="8">
        <f t="shared" si="8098"/>
        <v>1.0278284071478232</v>
      </c>
      <c r="K1670" s="5">
        <f t="shared" si="8090"/>
        <v>0</v>
      </c>
      <c r="L1670" s="8">
        <f t="shared" si="8099"/>
        <v>0.42857142857142855</v>
      </c>
      <c r="M1670" s="8">
        <f t="shared" si="8079"/>
        <v>5.6807687937870162</v>
      </c>
      <c r="N1670" s="5">
        <v>7916</v>
      </c>
      <c r="O1670" s="18">
        <v>211</v>
      </c>
    </row>
    <row r="1671" spans="1:15" x14ac:dyDescent="0.2">
      <c r="A1671" s="5" t="s">
        <v>11</v>
      </c>
      <c r="B1671" s="13">
        <v>3714286</v>
      </c>
      <c r="C1671" s="16">
        <v>44006</v>
      </c>
      <c r="D1671" s="5">
        <f t="shared" ref="D1671:D1734" si="8103">N1671-N1670</f>
        <v>59</v>
      </c>
      <c r="E1671" s="13">
        <f t="shared" si="8100"/>
        <v>81.857142857142861</v>
      </c>
      <c r="F1671" s="13">
        <f t="shared" si="8101"/>
        <v>74.400000000000006</v>
      </c>
      <c r="G1671" s="13">
        <f t="shared" si="8092"/>
        <v>214.71152194526755</v>
      </c>
      <c r="H1671" s="5">
        <f t="shared" si="8102"/>
        <v>102</v>
      </c>
      <c r="I1671" s="5">
        <f t="shared" si="8102"/>
        <v>90</v>
      </c>
      <c r="J1671" s="8">
        <f t="shared" si="8098"/>
        <v>1.0657292712866868</v>
      </c>
      <c r="K1671" s="5">
        <f t="shared" si="8090"/>
        <v>0</v>
      </c>
      <c r="L1671" s="8">
        <f t="shared" si="8099"/>
        <v>0.2857142857142857</v>
      </c>
      <c r="M1671" s="8">
        <f t="shared" si="8079"/>
        <v>5.6807687937870162</v>
      </c>
      <c r="N1671" s="5">
        <v>7975</v>
      </c>
      <c r="O1671" s="18">
        <v>211</v>
      </c>
    </row>
    <row r="1672" spans="1:15" x14ac:dyDescent="0.2">
      <c r="A1672" s="5" t="s">
        <v>11</v>
      </c>
      <c r="B1672" s="13">
        <v>3714286</v>
      </c>
      <c r="C1672" s="16">
        <v>44007</v>
      </c>
      <c r="D1672" s="5">
        <f t="shared" si="8103"/>
        <v>46</v>
      </c>
      <c r="E1672" s="13">
        <f t="shared" si="8100"/>
        <v>78</v>
      </c>
      <c r="F1672" s="13">
        <f t="shared" si="8101"/>
        <v>57.6</v>
      </c>
      <c r="G1672" s="13">
        <f t="shared" si="8092"/>
        <v>215.94998338846281</v>
      </c>
      <c r="H1672" s="5">
        <f t="shared" si="8102"/>
        <v>103</v>
      </c>
      <c r="I1672" s="5">
        <f t="shared" si="8102"/>
        <v>91</v>
      </c>
      <c r="J1672" s="8">
        <f t="shared" si="8098"/>
        <v>1.0048031800364379</v>
      </c>
      <c r="K1672" s="5">
        <f t="shared" si="8090"/>
        <v>1</v>
      </c>
      <c r="L1672" s="8">
        <f t="shared" si="8099"/>
        <v>0.2857142857142857</v>
      </c>
      <c r="M1672" s="8">
        <f t="shared" si="8079"/>
        <v>5.7076918686390874</v>
      </c>
      <c r="N1672" s="5">
        <v>8021</v>
      </c>
      <c r="O1672" s="18">
        <v>212</v>
      </c>
    </row>
    <row r="1673" spans="1:15" x14ac:dyDescent="0.2">
      <c r="A1673" s="5" t="s">
        <v>11</v>
      </c>
      <c r="B1673" s="13">
        <v>3714286</v>
      </c>
      <c r="C1673" s="16">
        <v>44008</v>
      </c>
      <c r="D1673" s="5">
        <f t="shared" si="8103"/>
        <v>75</v>
      </c>
      <c r="E1673" s="13">
        <f t="shared" si="8100"/>
        <v>70.428571428571431</v>
      </c>
      <c r="F1673" s="13">
        <f t="shared" si="8101"/>
        <v>58.4</v>
      </c>
      <c r="G1673" s="13">
        <f t="shared" si="8092"/>
        <v>217.96921400236815</v>
      </c>
      <c r="H1673" s="5">
        <f t="shared" si="8102"/>
        <v>104</v>
      </c>
      <c r="I1673" s="5">
        <f t="shared" si="8102"/>
        <v>92</v>
      </c>
      <c r="J1673" s="8">
        <f t="shared" si="8098"/>
        <v>0.89824177826364227</v>
      </c>
      <c r="K1673" s="5">
        <f t="shared" si="8090"/>
        <v>0</v>
      </c>
      <c r="L1673" s="8">
        <f t="shared" si="8099"/>
        <v>0.14285714285714285</v>
      </c>
      <c r="M1673" s="8">
        <f t="shared" si="8079"/>
        <v>5.7076918686390874</v>
      </c>
      <c r="N1673" s="5">
        <v>8096</v>
      </c>
      <c r="O1673" s="18">
        <v>212</v>
      </c>
    </row>
    <row r="1674" spans="1:15" x14ac:dyDescent="0.2">
      <c r="A1674" s="5" t="s">
        <v>11</v>
      </c>
      <c r="B1674" s="13">
        <v>3714286</v>
      </c>
      <c r="C1674" s="16">
        <v>44009</v>
      </c>
      <c r="D1674" s="5">
        <f t="shared" si="8103"/>
        <v>49</v>
      </c>
      <c r="E1674" s="13">
        <f t="shared" si="8100"/>
        <v>58.857142857142854</v>
      </c>
      <c r="F1674" s="13">
        <f t="shared" si="8101"/>
        <v>62.4</v>
      </c>
      <c r="G1674" s="13">
        <f t="shared" si="8092"/>
        <v>219.28844467011965</v>
      </c>
      <c r="H1674" s="5">
        <f t="shared" si="8102"/>
        <v>105</v>
      </c>
      <c r="I1674" s="5">
        <f t="shared" si="8102"/>
        <v>93</v>
      </c>
      <c r="J1674" s="8">
        <f t="shared" si="8098"/>
        <v>0.74397775289826285</v>
      </c>
      <c r="K1674" s="5">
        <f t="shared" si="8090"/>
        <v>1</v>
      </c>
      <c r="L1674" s="8">
        <f t="shared" si="8099"/>
        <v>0.2857142857142857</v>
      </c>
      <c r="M1674" s="8">
        <f t="shared" si="8079"/>
        <v>5.7346149434911586</v>
      </c>
      <c r="N1674" s="5">
        <v>8145</v>
      </c>
      <c r="O1674" s="18">
        <v>213</v>
      </c>
    </row>
    <row r="1675" spans="1:15" x14ac:dyDescent="0.2">
      <c r="A1675" s="5" t="s">
        <v>11</v>
      </c>
      <c r="B1675" s="13">
        <v>3714286</v>
      </c>
      <c r="C1675" s="16">
        <v>44010</v>
      </c>
      <c r="D1675" s="5">
        <f t="shared" si="8103"/>
        <v>23</v>
      </c>
      <c r="E1675" s="13">
        <f t="shared" si="8100"/>
        <v>52</v>
      </c>
      <c r="F1675" s="13">
        <f t="shared" si="8101"/>
        <v>50.4</v>
      </c>
      <c r="G1675" s="13">
        <f t="shared" si="8092"/>
        <v>219.90767539171728</v>
      </c>
      <c r="H1675" s="5">
        <f t="shared" ref="H1675:I1690" si="8104">H1674+1</f>
        <v>106</v>
      </c>
      <c r="I1675" s="5">
        <f t="shared" si="8104"/>
        <v>94</v>
      </c>
      <c r="J1675" s="8">
        <f t="shared" si="8098"/>
        <v>0.65244667503136766</v>
      </c>
      <c r="K1675" s="5">
        <f t="shared" si="8090"/>
        <v>0</v>
      </c>
      <c r="L1675" s="8">
        <f t="shared" si="8099"/>
        <v>0.2857142857142857</v>
      </c>
      <c r="M1675" s="8">
        <f t="shared" si="8079"/>
        <v>5.7346149434911586</v>
      </c>
      <c r="N1675" s="5">
        <v>8168</v>
      </c>
      <c r="O1675" s="18">
        <v>213</v>
      </c>
    </row>
    <row r="1676" spans="1:15" x14ac:dyDescent="0.2">
      <c r="A1676" s="5" t="s">
        <v>11</v>
      </c>
      <c r="B1676" s="13">
        <v>3714286</v>
      </c>
      <c r="C1676" s="16">
        <v>44011</v>
      </c>
      <c r="D1676" s="5">
        <f t="shared" si="8103"/>
        <v>8</v>
      </c>
      <c r="E1676" s="13">
        <f t="shared" si="8100"/>
        <v>49</v>
      </c>
      <c r="F1676" s="13">
        <f t="shared" si="8101"/>
        <v>40.200000000000003</v>
      </c>
      <c r="G1676" s="13">
        <f t="shared" si="8092"/>
        <v>220.12305999053385</v>
      </c>
      <c r="H1676" s="5">
        <f t="shared" si="8104"/>
        <v>107</v>
      </c>
      <c r="I1676" s="5">
        <f t="shared" si="8104"/>
        <v>95</v>
      </c>
      <c r="J1676" s="8">
        <f t="shared" si="8098"/>
        <v>0.61082024432809767</v>
      </c>
      <c r="K1676" s="5">
        <f t="shared" si="8090"/>
        <v>0</v>
      </c>
      <c r="L1676" s="8">
        <f t="shared" si="8099"/>
        <v>0.2857142857142857</v>
      </c>
      <c r="M1676" s="8">
        <f t="shared" si="8079"/>
        <v>5.7346149434911586</v>
      </c>
      <c r="N1676" s="5">
        <v>8176</v>
      </c>
      <c r="O1676" s="18">
        <v>213</v>
      </c>
    </row>
    <row r="1677" spans="1:15" x14ac:dyDescent="0.2">
      <c r="A1677" s="5" t="s">
        <v>11</v>
      </c>
      <c r="B1677" s="13">
        <v>3714286</v>
      </c>
      <c r="C1677" s="16">
        <v>44012</v>
      </c>
      <c r="D1677" s="5">
        <f t="shared" si="8103"/>
        <v>44</v>
      </c>
      <c r="E1677" s="13">
        <f t="shared" si="8100"/>
        <v>43.428571428571431</v>
      </c>
      <c r="F1677" s="13">
        <f t="shared" si="8101"/>
        <v>39.799999999999997</v>
      </c>
      <c r="G1677" s="13">
        <f t="shared" si="8092"/>
        <v>221.30767528402498</v>
      </c>
      <c r="H1677" s="5">
        <f t="shared" si="8104"/>
        <v>108</v>
      </c>
      <c r="I1677" s="5">
        <f t="shared" si="8104"/>
        <v>96</v>
      </c>
      <c r="J1677" s="8">
        <f t="shared" si="8098"/>
        <v>0.53808166805317104</v>
      </c>
      <c r="K1677" s="5">
        <f t="shared" si="8090"/>
        <v>1</v>
      </c>
      <c r="L1677" s="8">
        <f t="shared" si="8099"/>
        <v>0.42857142857142855</v>
      </c>
      <c r="M1677" s="8">
        <f t="shared" si="8079"/>
        <v>5.7615380183432299</v>
      </c>
      <c r="N1677" s="5">
        <v>8220</v>
      </c>
      <c r="O1677" s="18">
        <v>214</v>
      </c>
    </row>
    <row r="1678" spans="1:15" x14ac:dyDescent="0.2">
      <c r="A1678" s="5" t="s">
        <v>11</v>
      </c>
      <c r="B1678" s="13">
        <v>3714286</v>
      </c>
      <c r="C1678" s="16">
        <v>44013</v>
      </c>
      <c r="D1678" s="5">
        <f t="shared" si="8103"/>
        <v>23</v>
      </c>
      <c r="E1678" s="13">
        <f t="shared" si="8100"/>
        <v>38.285714285714285</v>
      </c>
      <c r="F1678" s="13">
        <f t="shared" si="8101"/>
        <v>29.4</v>
      </c>
      <c r="G1678" s="13">
        <f t="shared" si="8092"/>
        <v>221.92690600562261</v>
      </c>
      <c r="H1678" s="5">
        <f t="shared" si="8104"/>
        <v>109</v>
      </c>
      <c r="I1678" s="5">
        <f t="shared" si="8104"/>
        <v>97</v>
      </c>
      <c r="J1678" s="8">
        <f t="shared" si="8098"/>
        <v>0.47182267917818344</v>
      </c>
      <c r="K1678" s="5">
        <f t="shared" si="8090"/>
        <v>0</v>
      </c>
      <c r="L1678" s="8">
        <f t="shared" si="8099"/>
        <v>0.42857142857142855</v>
      </c>
      <c r="M1678" s="8">
        <f t="shared" si="8079"/>
        <v>5.7615380183432299</v>
      </c>
      <c r="N1678" s="5">
        <v>8243</v>
      </c>
      <c r="O1678" s="18">
        <v>214</v>
      </c>
    </row>
    <row r="1679" spans="1:15" x14ac:dyDescent="0.2">
      <c r="A1679" s="5" t="s">
        <v>11</v>
      </c>
      <c r="B1679" s="13">
        <v>3714286</v>
      </c>
      <c r="C1679" s="16">
        <v>44014</v>
      </c>
      <c r="D1679" s="5">
        <f t="shared" si="8103"/>
        <v>59</v>
      </c>
      <c r="E1679" s="13">
        <f t="shared" si="8100"/>
        <v>40.142857142857146</v>
      </c>
      <c r="F1679" s="13">
        <f t="shared" si="8101"/>
        <v>31.4</v>
      </c>
      <c r="G1679" s="13">
        <f t="shared" si="8092"/>
        <v>223.51536742189481</v>
      </c>
      <c r="H1679" s="5">
        <f t="shared" si="8104"/>
        <v>110</v>
      </c>
      <c r="I1679" s="5">
        <f t="shared" si="8104"/>
        <v>98</v>
      </c>
      <c r="J1679" s="8">
        <f t="shared" si="8098"/>
        <v>0.49238640943419382</v>
      </c>
      <c r="K1679" s="5">
        <f t="shared" si="8090"/>
        <v>0</v>
      </c>
      <c r="L1679" s="8">
        <f t="shared" si="8099"/>
        <v>0.2857142857142857</v>
      </c>
      <c r="M1679" s="8">
        <f t="shared" si="8079"/>
        <v>5.7615380183432299</v>
      </c>
      <c r="N1679" s="5">
        <v>8302</v>
      </c>
      <c r="O1679" s="18">
        <v>214</v>
      </c>
    </row>
    <row r="1680" spans="1:15" x14ac:dyDescent="0.2">
      <c r="A1680" s="5" t="s">
        <v>11</v>
      </c>
      <c r="B1680" s="13">
        <v>3714286</v>
      </c>
      <c r="C1680" s="16">
        <v>44015</v>
      </c>
      <c r="D1680" s="5">
        <f t="shared" si="8103"/>
        <v>43</v>
      </c>
      <c r="E1680" s="13">
        <f t="shared" si="8100"/>
        <v>35.571428571428569</v>
      </c>
      <c r="F1680" s="13">
        <f t="shared" si="8101"/>
        <v>35.4</v>
      </c>
      <c r="G1680" s="13">
        <f t="shared" si="8092"/>
        <v>224.67305964053389</v>
      </c>
      <c r="H1680" s="5">
        <f t="shared" si="8104"/>
        <v>111</v>
      </c>
      <c r="I1680" s="5">
        <f t="shared" si="8104"/>
        <v>99</v>
      </c>
      <c r="J1680" s="8">
        <f t="shared" si="8098"/>
        <v>0.43417611159546637</v>
      </c>
      <c r="K1680" s="5">
        <f t="shared" si="8090"/>
        <v>0</v>
      </c>
      <c r="L1680" s="8">
        <f t="shared" si="8099"/>
        <v>0.2857142857142857</v>
      </c>
      <c r="M1680" s="8">
        <f t="shared" si="8079"/>
        <v>5.7615380183432299</v>
      </c>
      <c r="N1680" s="5">
        <v>8345</v>
      </c>
      <c r="O1680" s="18">
        <v>214</v>
      </c>
    </row>
    <row r="1681" spans="1:15" x14ac:dyDescent="0.2">
      <c r="A1681" s="5" t="s">
        <v>11</v>
      </c>
      <c r="B1681" s="13">
        <v>3714286</v>
      </c>
      <c r="C1681" s="16">
        <v>44016</v>
      </c>
      <c r="D1681" s="5">
        <f t="shared" si="8103"/>
        <v>48</v>
      </c>
      <c r="E1681" s="13">
        <f t="shared" si="8100"/>
        <v>35.428571428571431</v>
      </c>
      <c r="F1681" s="13">
        <f t="shared" si="8101"/>
        <v>43.4</v>
      </c>
      <c r="G1681" s="13">
        <f t="shared" si="8092"/>
        <v>225.96536723343328</v>
      </c>
      <c r="H1681" s="5">
        <f t="shared" si="8104"/>
        <v>112</v>
      </c>
      <c r="I1681" s="5">
        <f t="shared" si="8104"/>
        <v>100</v>
      </c>
      <c r="J1681" s="8">
        <f t="shared" si="8098"/>
        <v>0.43056303060817036</v>
      </c>
      <c r="K1681" s="5">
        <f t="shared" si="8090"/>
        <v>0</v>
      </c>
      <c r="L1681" s="8">
        <f t="shared" si="8099"/>
        <v>0.14285714285714285</v>
      </c>
      <c r="M1681" s="8">
        <f t="shared" si="8079"/>
        <v>5.7615380183432299</v>
      </c>
      <c r="N1681" s="5">
        <v>8393</v>
      </c>
      <c r="O1681" s="18">
        <v>214</v>
      </c>
    </row>
    <row r="1682" spans="1:15" x14ac:dyDescent="0.2">
      <c r="A1682" s="5" t="s">
        <v>11</v>
      </c>
      <c r="B1682" s="13">
        <v>3714286</v>
      </c>
      <c r="C1682" s="16">
        <v>44017</v>
      </c>
      <c r="D1682" s="5">
        <f t="shared" si="8103"/>
        <v>41</v>
      </c>
      <c r="E1682" s="13">
        <f t="shared" si="8100"/>
        <v>38</v>
      </c>
      <c r="F1682" s="13">
        <f t="shared" si="8101"/>
        <v>42.8</v>
      </c>
      <c r="G1682" s="13">
        <f t="shared" si="8092"/>
        <v>227.06921330236821</v>
      </c>
      <c r="H1682" s="5">
        <f t="shared" si="8104"/>
        <v>113</v>
      </c>
      <c r="I1682" s="5">
        <f t="shared" si="8104"/>
        <v>101</v>
      </c>
      <c r="J1682" s="8">
        <f t="shared" si="8098"/>
        <v>0.45983369924110151</v>
      </c>
      <c r="K1682" s="5">
        <f t="shared" si="8090"/>
        <v>1</v>
      </c>
      <c r="L1682" s="8">
        <f t="shared" si="8099"/>
        <v>0.2857142857142857</v>
      </c>
      <c r="M1682" s="8">
        <f t="shared" si="8079"/>
        <v>5.7884610931953011</v>
      </c>
      <c r="N1682" s="5">
        <v>8434</v>
      </c>
      <c r="O1682" s="18">
        <v>215</v>
      </c>
    </row>
    <row r="1683" spans="1:15" x14ac:dyDescent="0.2">
      <c r="A1683" s="5" t="s">
        <v>11</v>
      </c>
      <c r="B1683" s="13">
        <v>3714286</v>
      </c>
      <c r="C1683" s="16">
        <v>44018</v>
      </c>
      <c r="D1683" s="5">
        <f t="shared" si="8103"/>
        <v>17</v>
      </c>
      <c r="E1683" s="13">
        <f t="shared" si="8100"/>
        <v>39.285714285714285</v>
      </c>
      <c r="F1683" s="13">
        <f t="shared" si="8101"/>
        <v>41.6</v>
      </c>
      <c r="G1683" s="13">
        <f t="shared" si="8092"/>
        <v>227.52690557485343</v>
      </c>
      <c r="H1683" s="5">
        <f t="shared" si="8104"/>
        <v>114</v>
      </c>
      <c r="I1683" s="5">
        <f t="shared" si="8104"/>
        <v>102</v>
      </c>
      <c r="J1683" s="8">
        <f t="shared" si="8098"/>
        <v>0.47321597577134206</v>
      </c>
      <c r="K1683" s="5">
        <f t="shared" si="8090"/>
        <v>0</v>
      </c>
      <c r="L1683" s="8">
        <f t="shared" si="8099"/>
        <v>0.2857142857142857</v>
      </c>
      <c r="M1683" s="8">
        <f t="shared" si="8079"/>
        <v>5.7884610931953011</v>
      </c>
      <c r="N1683" s="5">
        <v>8451</v>
      </c>
      <c r="O1683" s="18">
        <v>215</v>
      </c>
    </row>
    <row r="1684" spans="1:15" x14ac:dyDescent="0.2">
      <c r="A1684" s="5" t="s">
        <v>11</v>
      </c>
      <c r="B1684" s="13">
        <v>3714286</v>
      </c>
      <c r="C1684" s="16">
        <v>44019</v>
      </c>
      <c r="D1684" s="5">
        <f t="shared" si="8103"/>
        <v>11</v>
      </c>
      <c r="E1684" s="13">
        <f t="shared" si="8100"/>
        <v>34.571428571428569</v>
      </c>
      <c r="F1684" s="13">
        <f t="shared" si="8101"/>
        <v>32</v>
      </c>
      <c r="G1684" s="13">
        <f t="shared" si="8092"/>
        <v>227.82305939822621</v>
      </c>
      <c r="H1684" s="5">
        <f t="shared" si="8104"/>
        <v>115</v>
      </c>
      <c r="I1684" s="5">
        <f t="shared" si="8104"/>
        <v>103</v>
      </c>
      <c r="J1684" s="8">
        <f t="shared" si="8098"/>
        <v>0.41446872645064059</v>
      </c>
      <c r="K1684" s="5">
        <f t="shared" si="8090"/>
        <v>0</v>
      </c>
      <c r="L1684" s="8">
        <f t="shared" si="8099"/>
        <v>0.14285714285714285</v>
      </c>
      <c r="M1684" s="8">
        <f t="shared" si="8079"/>
        <v>5.7884610931953011</v>
      </c>
      <c r="N1684" s="5">
        <v>8462</v>
      </c>
      <c r="O1684" s="18">
        <v>215</v>
      </c>
    </row>
    <row r="1685" spans="1:15" x14ac:dyDescent="0.2">
      <c r="A1685" s="5" t="s">
        <v>11</v>
      </c>
      <c r="B1685" s="13">
        <v>3714286</v>
      </c>
      <c r="C1685" s="16">
        <v>44020</v>
      </c>
      <c r="D1685" s="5">
        <f t="shared" si="8103"/>
        <v>40</v>
      </c>
      <c r="E1685" s="13">
        <f t="shared" si="8100"/>
        <v>37</v>
      </c>
      <c r="F1685" s="13">
        <f t="shared" si="8101"/>
        <v>31.4</v>
      </c>
      <c r="G1685" s="13">
        <f t="shared" si="8092"/>
        <v>228.89998239230906</v>
      </c>
      <c r="H1685" s="5">
        <f t="shared" si="8104"/>
        <v>116</v>
      </c>
      <c r="I1685" s="5">
        <f t="shared" si="8104"/>
        <v>104</v>
      </c>
      <c r="J1685" s="8">
        <f t="shared" si="8098"/>
        <v>0.44175336858263681</v>
      </c>
      <c r="K1685" s="5">
        <f t="shared" si="8090"/>
        <v>0</v>
      </c>
      <c r="L1685" s="8">
        <f t="shared" si="8099"/>
        <v>0.14285714285714285</v>
      </c>
      <c r="M1685" s="8">
        <f t="shared" si="8079"/>
        <v>5.7884610931953011</v>
      </c>
      <c r="N1685" s="5">
        <v>8502</v>
      </c>
      <c r="O1685" s="18">
        <v>215</v>
      </c>
    </row>
    <row r="1686" spans="1:15" x14ac:dyDescent="0.2">
      <c r="A1686" s="5" t="s">
        <v>11</v>
      </c>
      <c r="B1686" s="13">
        <v>3714286</v>
      </c>
      <c r="C1686" s="16">
        <v>44021</v>
      </c>
      <c r="D1686" s="5">
        <f t="shared" si="8103"/>
        <v>35</v>
      </c>
      <c r="E1686" s="13">
        <f t="shared" si="8100"/>
        <v>33.571428571428569</v>
      </c>
      <c r="F1686" s="13">
        <f t="shared" si="8101"/>
        <v>28.8</v>
      </c>
      <c r="G1686" s="13">
        <f t="shared" si="8092"/>
        <v>229.84229001213154</v>
      </c>
      <c r="H1686" s="5">
        <f t="shared" si="8104"/>
        <v>117</v>
      </c>
      <c r="I1686" s="5">
        <f t="shared" si="8104"/>
        <v>105</v>
      </c>
      <c r="J1686" s="8">
        <f t="shared" si="8098"/>
        <v>0.3990558508380172</v>
      </c>
      <c r="K1686" s="5">
        <f t="shared" si="8090"/>
        <v>1</v>
      </c>
      <c r="L1686" s="8">
        <f t="shared" si="8099"/>
        <v>0.2857142857142857</v>
      </c>
      <c r="M1686" s="8">
        <f t="shared" si="8079"/>
        <v>5.8153841680473715</v>
      </c>
      <c r="N1686" s="5">
        <v>8537</v>
      </c>
      <c r="O1686" s="18">
        <v>216</v>
      </c>
    </row>
    <row r="1687" spans="1:15" x14ac:dyDescent="0.2">
      <c r="A1687" s="5" t="s">
        <v>11</v>
      </c>
      <c r="B1687" s="13">
        <v>3714286</v>
      </c>
      <c r="C1687" s="16">
        <v>44022</v>
      </c>
      <c r="D1687" s="5">
        <f t="shared" si="8103"/>
        <v>49</v>
      </c>
      <c r="E1687" s="13">
        <f t="shared" si="8100"/>
        <v>34.428571428571431</v>
      </c>
      <c r="F1687" s="13">
        <f t="shared" si="8101"/>
        <v>30.4</v>
      </c>
      <c r="G1687" s="13">
        <f t="shared" si="8092"/>
        <v>231.16152067988304</v>
      </c>
      <c r="H1687" s="5">
        <f t="shared" si="8104"/>
        <v>118</v>
      </c>
      <c r="I1687" s="5">
        <f t="shared" si="8104"/>
        <v>106</v>
      </c>
      <c r="J1687" s="8">
        <f t="shared" si="8098"/>
        <v>0.40761788782896968</v>
      </c>
      <c r="K1687" s="5">
        <f t="shared" si="8090"/>
        <v>0</v>
      </c>
      <c r="L1687" s="8">
        <f t="shared" si="8099"/>
        <v>0.2857142857142857</v>
      </c>
      <c r="M1687" s="8">
        <f t="shared" si="8079"/>
        <v>5.8153841680473715</v>
      </c>
      <c r="N1687" s="5">
        <v>8586</v>
      </c>
      <c r="O1687" s="18">
        <v>216</v>
      </c>
    </row>
    <row r="1688" spans="1:15" x14ac:dyDescent="0.2">
      <c r="A1688" s="5" t="s">
        <v>11</v>
      </c>
      <c r="B1688" s="13">
        <v>3714286</v>
      </c>
      <c r="C1688" s="16">
        <v>44023</v>
      </c>
      <c r="D1688" s="5">
        <f t="shared" si="8103"/>
        <v>31</v>
      </c>
      <c r="E1688" s="13">
        <f t="shared" si="8100"/>
        <v>32</v>
      </c>
      <c r="F1688" s="13">
        <f t="shared" si="8101"/>
        <v>33.200000000000003</v>
      </c>
      <c r="G1688" s="13">
        <f t="shared" si="8092"/>
        <v>231.99613600029724</v>
      </c>
      <c r="H1688" s="5">
        <f t="shared" si="8104"/>
        <v>119</v>
      </c>
      <c r="I1688" s="5">
        <f t="shared" si="8104"/>
        <v>107</v>
      </c>
      <c r="J1688" s="8">
        <f t="shared" si="8098"/>
        <v>0.37732670765602627</v>
      </c>
      <c r="K1688" s="5">
        <f t="shared" si="8090"/>
        <v>0</v>
      </c>
      <c r="L1688" s="8">
        <f t="shared" si="8099"/>
        <v>0.2857142857142857</v>
      </c>
      <c r="M1688" s="8">
        <f t="shared" si="8079"/>
        <v>5.8153841680473715</v>
      </c>
      <c r="N1688" s="5">
        <v>8617</v>
      </c>
      <c r="O1688" s="18">
        <v>216</v>
      </c>
    </row>
    <row r="1689" spans="1:15" x14ac:dyDescent="0.2">
      <c r="A1689" s="5" t="s">
        <v>11</v>
      </c>
      <c r="B1689" s="13">
        <v>3714286</v>
      </c>
      <c r="C1689" s="16">
        <v>44024</v>
      </c>
      <c r="D1689" s="5">
        <f t="shared" si="8103"/>
        <v>20</v>
      </c>
      <c r="E1689" s="13">
        <f t="shared" si="8100"/>
        <v>29</v>
      </c>
      <c r="F1689" s="13">
        <f t="shared" si="8101"/>
        <v>35</v>
      </c>
      <c r="G1689" s="13">
        <f t="shared" si="8092"/>
        <v>232.53459749733867</v>
      </c>
      <c r="H1689" s="5">
        <f t="shared" si="8104"/>
        <v>120</v>
      </c>
      <c r="I1689" s="5">
        <f t="shared" si="8104"/>
        <v>108</v>
      </c>
      <c r="J1689" s="8">
        <f t="shared" si="8098"/>
        <v>0.34066690160935742</v>
      </c>
      <c r="K1689" s="5">
        <f t="shared" si="8090"/>
        <v>1</v>
      </c>
      <c r="L1689" s="8">
        <f t="shared" si="8099"/>
        <v>0.2857142857142857</v>
      </c>
      <c r="M1689" s="8">
        <f t="shared" si="8079"/>
        <v>5.8423072428994427</v>
      </c>
      <c r="N1689" s="5">
        <v>8637</v>
      </c>
      <c r="O1689" s="18">
        <v>217</v>
      </c>
    </row>
    <row r="1690" spans="1:15" x14ac:dyDescent="0.2">
      <c r="A1690" s="5" t="s">
        <v>11</v>
      </c>
      <c r="B1690" s="13">
        <v>3714286</v>
      </c>
      <c r="C1690" s="16">
        <v>44025</v>
      </c>
      <c r="D1690" s="5">
        <f t="shared" si="8103"/>
        <v>1</v>
      </c>
      <c r="E1690" s="13">
        <f t="shared" si="8100"/>
        <v>26.714285714285715</v>
      </c>
      <c r="F1690" s="13">
        <f t="shared" si="8101"/>
        <v>27.2</v>
      </c>
      <c r="G1690" s="13">
        <f t="shared" si="8092"/>
        <v>232.56152057219074</v>
      </c>
      <c r="H1690" s="5">
        <f t="shared" si="8104"/>
        <v>121</v>
      </c>
      <c r="I1690" s="5">
        <f t="shared" si="8104"/>
        <v>109</v>
      </c>
      <c r="J1690" s="8">
        <f t="shared" si="8098"/>
        <v>0.31275086968156274</v>
      </c>
      <c r="K1690" s="5">
        <f t="shared" si="8090"/>
        <v>0</v>
      </c>
      <c r="L1690" s="8">
        <f t="shared" si="8099"/>
        <v>0.2857142857142857</v>
      </c>
      <c r="M1690" s="8">
        <f t="shared" si="8079"/>
        <v>5.8423072428994427</v>
      </c>
      <c r="N1690" s="5">
        <v>8638</v>
      </c>
      <c r="O1690" s="18">
        <v>217</v>
      </c>
    </row>
    <row r="1691" spans="1:15" x14ac:dyDescent="0.2">
      <c r="A1691" s="5" t="s">
        <v>11</v>
      </c>
      <c r="B1691" s="13">
        <v>3714286</v>
      </c>
      <c r="C1691" s="16">
        <v>44026</v>
      </c>
      <c r="D1691" s="5">
        <f t="shared" si="8103"/>
        <v>18</v>
      </c>
      <c r="E1691" s="13">
        <f t="shared" si="8100"/>
        <v>27.714285714285715</v>
      </c>
      <c r="F1691" s="13">
        <f t="shared" si="8101"/>
        <v>23.8</v>
      </c>
      <c r="G1691" s="13">
        <f t="shared" si="8092"/>
        <v>233.04613591952801</v>
      </c>
      <c r="H1691" s="5">
        <f t="shared" ref="H1691:I1706" si="8105">H1690+1</f>
        <v>122</v>
      </c>
      <c r="I1691" s="5">
        <f t="shared" si="8105"/>
        <v>110</v>
      </c>
      <c r="J1691" s="8">
        <f t="shared" si="8098"/>
        <v>0.32344653962220116</v>
      </c>
      <c r="K1691" s="5">
        <f t="shared" si="8090"/>
        <v>2</v>
      </c>
      <c r="L1691" s="8">
        <f t="shared" si="8099"/>
        <v>0.5714285714285714</v>
      </c>
      <c r="M1691" s="8">
        <f t="shared" si="8079"/>
        <v>5.8961533926035852</v>
      </c>
      <c r="N1691" s="5">
        <v>8656</v>
      </c>
      <c r="O1691" s="18">
        <v>219</v>
      </c>
    </row>
    <row r="1692" spans="1:15" x14ac:dyDescent="0.2">
      <c r="A1692" s="5" t="s">
        <v>11</v>
      </c>
      <c r="B1692" s="13">
        <v>3714286</v>
      </c>
      <c r="C1692" s="16">
        <v>44027</v>
      </c>
      <c r="D1692" s="5">
        <f t="shared" si="8103"/>
        <v>18</v>
      </c>
      <c r="E1692" s="13">
        <f t="shared" si="8100"/>
        <v>24.571428571428573</v>
      </c>
      <c r="F1692" s="13">
        <f t="shared" si="8101"/>
        <v>17.600000000000001</v>
      </c>
      <c r="G1692" s="13">
        <f t="shared" si="8092"/>
        <v>233.53075126686528</v>
      </c>
      <c r="H1692" s="5">
        <f t="shared" si="8105"/>
        <v>123</v>
      </c>
      <c r="I1692" s="5">
        <f t="shared" si="8105"/>
        <v>111</v>
      </c>
      <c r="J1692" s="8">
        <f t="shared" si="8098"/>
        <v>0.28584248749439123</v>
      </c>
      <c r="K1692" s="5">
        <f t="shared" si="8090"/>
        <v>1</v>
      </c>
      <c r="L1692" s="8">
        <f t="shared" si="8099"/>
        <v>0.7142857142857143</v>
      </c>
      <c r="M1692" s="8">
        <f t="shared" si="8079"/>
        <v>5.9230764674556564</v>
      </c>
      <c r="N1692" s="5">
        <v>8674</v>
      </c>
      <c r="O1692" s="18">
        <v>220</v>
      </c>
    </row>
    <row r="1693" spans="1:15" x14ac:dyDescent="0.2">
      <c r="A1693" s="5" t="s">
        <v>11</v>
      </c>
      <c r="B1693" s="13">
        <v>3714286</v>
      </c>
      <c r="C1693" s="6">
        <f t="shared" ref="C1693:C1756" si="8106">C1692+1</f>
        <v>44028</v>
      </c>
      <c r="D1693" s="5">
        <f t="shared" si="8103"/>
        <v>25</v>
      </c>
      <c r="E1693" s="13">
        <f t="shared" si="8100"/>
        <v>23.142857142857142</v>
      </c>
      <c r="F1693" s="13">
        <f t="shared" si="8101"/>
        <v>16.399999999999999</v>
      </c>
      <c r="G1693" s="13">
        <f t="shared" si="8092"/>
        <v>234.20382813816707</v>
      </c>
      <c r="H1693" s="5">
        <f t="shared" si="8105"/>
        <v>124</v>
      </c>
      <c r="I1693" s="5">
        <f t="shared" si="8105"/>
        <v>112</v>
      </c>
      <c r="J1693" s="8">
        <f t="shared" si="8098"/>
        <v>0.26845637583892618</v>
      </c>
      <c r="K1693" s="5">
        <f t="shared" si="8090"/>
        <v>1</v>
      </c>
      <c r="L1693" s="8">
        <f t="shared" si="8099"/>
        <v>0.7142857142857143</v>
      </c>
      <c r="M1693" s="8">
        <f t="shared" si="8079"/>
        <v>5.9499995423077277</v>
      </c>
      <c r="N1693" s="5">
        <v>8699</v>
      </c>
      <c r="O1693" s="18">
        <v>221</v>
      </c>
    </row>
    <row r="1694" spans="1:15" x14ac:dyDescent="0.2">
      <c r="A1694" s="5" t="s">
        <v>11</v>
      </c>
      <c r="B1694" s="13">
        <v>3714286</v>
      </c>
      <c r="C1694" s="6">
        <f t="shared" si="8106"/>
        <v>44029</v>
      </c>
      <c r="D1694" s="5">
        <f t="shared" si="8103"/>
        <v>26</v>
      </c>
      <c r="E1694" s="13">
        <f t="shared" si="8100"/>
        <v>19.857142857142858</v>
      </c>
      <c r="F1694" s="13">
        <f t="shared" si="8101"/>
        <v>17.600000000000001</v>
      </c>
      <c r="G1694" s="13">
        <f t="shared" si="8092"/>
        <v>234.90382808432093</v>
      </c>
      <c r="H1694" s="5">
        <f t="shared" si="8105"/>
        <v>125</v>
      </c>
      <c r="I1694" s="5">
        <f t="shared" si="8105"/>
        <v>113</v>
      </c>
      <c r="J1694" s="8">
        <f t="shared" si="8098"/>
        <v>0.22972548630736939</v>
      </c>
      <c r="K1694" s="5">
        <f t="shared" si="8090"/>
        <v>0</v>
      </c>
      <c r="L1694" s="8">
        <f t="shared" si="8099"/>
        <v>0.7142857142857143</v>
      </c>
      <c r="M1694" s="8">
        <f t="shared" si="8079"/>
        <v>5.9499995423077277</v>
      </c>
      <c r="N1694" s="5">
        <v>8725</v>
      </c>
      <c r="O1694" s="18">
        <v>221</v>
      </c>
    </row>
    <row r="1695" spans="1:15" x14ac:dyDescent="0.2">
      <c r="A1695" s="5" t="s">
        <v>11</v>
      </c>
      <c r="B1695" s="13">
        <v>3714286</v>
      </c>
      <c r="C1695" s="6">
        <f t="shared" si="8106"/>
        <v>44030</v>
      </c>
      <c r="D1695" s="5">
        <f t="shared" si="8103"/>
        <v>23</v>
      </c>
      <c r="E1695" s="13">
        <f t="shared" si="8100"/>
        <v>18.714285714285715</v>
      </c>
      <c r="F1695" s="13">
        <f t="shared" si="8101"/>
        <v>22</v>
      </c>
      <c r="G1695" s="13">
        <f t="shared" si="8092"/>
        <v>235.52305880591857</v>
      </c>
      <c r="H1695" s="5">
        <f t="shared" si="8105"/>
        <v>126</v>
      </c>
      <c r="I1695" s="5">
        <f t="shared" si="8105"/>
        <v>114</v>
      </c>
      <c r="J1695" s="8">
        <f t="shared" si="8098"/>
        <v>0.21600765095801866</v>
      </c>
      <c r="K1695" s="5">
        <f t="shared" si="8090"/>
        <v>0</v>
      </c>
      <c r="L1695" s="8">
        <f t="shared" si="8099"/>
        <v>0.7142857142857143</v>
      </c>
      <c r="M1695" s="8">
        <f t="shared" si="8079"/>
        <v>5.9499995423077277</v>
      </c>
      <c r="N1695" s="5">
        <v>8748</v>
      </c>
      <c r="O1695" s="18">
        <v>221</v>
      </c>
    </row>
    <row r="1696" spans="1:15" x14ac:dyDescent="0.2">
      <c r="A1696" s="5" t="s">
        <v>11</v>
      </c>
      <c r="B1696" s="13">
        <v>3714286</v>
      </c>
      <c r="C1696" s="6">
        <f t="shared" si="8106"/>
        <v>44031</v>
      </c>
      <c r="D1696" s="5">
        <f t="shared" si="8103"/>
        <v>26</v>
      </c>
      <c r="E1696" s="13">
        <f t="shared" si="8100"/>
        <v>19.571428571428573</v>
      </c>
      <c r="F1696" s="13">
        <f t="shared" si="8101"/>
        <v>23.6</v>
      </c>
      <c r="G1696" s="13">
        <f t="shared" si="8092"/>
        <v>236.2230587520724</v>
      </c>
      <c r="H1696" s="5">
        <f t="shared" si="8105"/>
        <v>127</v>
      </c>
      <c r="I1696" s="5">
        <f t="shared" si="8105"/>
        <v>115</v>
      </c>
      <c r="J1696" s="8">
        <f t="shared" si="8098"/>
        <v>0.22541421919476121</v>
      </c>
      <c r="K1696" s="5">
        <f t="shared" si="8090"/>
        <v>0</v>
      </c>
      <c r="L1696" s="8">
        <f t="shared" si="8099"/>
        <v>0.5714285714285714</v>
      </c>
      <c r="M1696" s="8">
        <f t="shared" si="8079"/>
        <v>5.9499995423077277</v>
      </c>
      <c r="N1696" s="5">
        <v>8774</v>
      </c>
      <c r="O1696" s="18">
        <v>221</v>
      </c>
    </row>
    <row r="1697" spans="1:15" x14ac:dyDescent="0.2">
      <c r="A1697" s="5" t="s">
        <v>11</v>
      </c>
      <c r="B1697" s="13">
        <v>3714286</v>
      </c>
      <c r="C1697" s="6">
        <f t="shared" si="8106"/>
        <v>44032</v>
      </c>
      <c r="D1697" s="5">
        <f t="shared" si="8103"/>
        <v>5</v>
      </c>
      <c r="E1697" s="13">
        <f t="shared" si="8100"/>
        <v>20.142857142857142</v>
      </c>
      <c r="F1697" s="13">
        <f t="shared" si="8101"/>
        <v>21</v>
      </c>
      <c r="G1697" s="13">
        <f t="shared" si="8092"/>
        <v>236.35767412633277</v>
      </c>
      <c r="H1697" s="5">
        <f t="shared" si="8105"/>
        <v>128</v>
      </c>
      <c r="I1697" s="5">
        <f t="shared" si="8105"/>
        <v>116</v>
      </c>
      <c r="J1697" s="8">
        <f t="shared" si="8098"/>
        <v>0.23147388120957416</v>
      </c>
      <c r="K1697" s="5">
        <f t="shared" si="8090"/>
        <v>0</v>
      </c>
      <c r="L1697" s="8">
        <f t="shared" si="8099"/>
        <v>0.5714285714285714</v>
      </c>
      <c r="M1697" s="8">
        <f t="shared" si="8079"/>
        <v>5.9499995423077277</v>
      </c>
      <c r="N1697" s="5">
        <v>8779</v>
      </c>
      <c r="O1697" s="18">
        <v>221</v>
      </c>
    </row>
    <row r="1698" spans="1:15" x14ac:dyDescent="0.2">
      <c r="A1698" s="5" t="s">
        <v>11</v>
      </c>
      <c r="B1698" s="13">
        <v>3714286</v>
      </c>
      <c r="C1698" s="6">
        <f t="shared" si="8106"/>
        <v>44033</v>
      </c>
      <c r="D1698" s="5">
        <f t="shared" si="8103"/>
        <v>23</v>
      </c>
      <c r="E1698" s="13">
        <f t="shared" si="8100"/>
        <v>20.857142857142858</v>
      </c>
      <c r="F1698" s="13">
        <f t="shared" si="8101"/>
        <v>20.6</v>
      </c>
      <c r="G1698" s="13">
        <f t="shared" si="8092"/>
        <v>236.9769048479304</v>
      </c>
      <c r="H1698" s="5">
        <f t="shared" si="8105"/>
        <v>129</v>
      </c>
      <c r="I1698" s="5">
        <f t="shared" si="8105"/>
        <v>117</v>
      </c>
      <c r="J1698" s="8">
        <f t="shared" si="8098"/>
        <v>0.23912865449185164</v>
      </c>
      <c r="K1698" s="5">
        <f t="shared" si="8090"/>
        <v>0</v>
      </c>
      <c r="L1698" s="8">
        <f t="shared" si="8099"/>
        <v>0.2857142857142857</v>
      </c>
      <c r="M1698" s="8">
        <f t="shared" si="8079"/>
        <v>5.9499995423077277</v>
      </c>
      <c r="N1698" s="5">
        <v>8802</v>
      </c>
      <c r="O1698" s="18">
        <v>221</v>
      </c>
    </row>
    <row r="1699" spans="1:15" x14ac:dyDescent="0.2">
      <c r="A1699" s="5" t="s">
        <v>11</v>
      </c>
      <c r="B1699" s="13">
        <v>3714286</v>
      </c>
      <c r="C1699" s="6">
        <f t="shared" si="8106"/>
        <v>44034</v>
      </c>
      <c r="D1699" s="5">
        <f t="shared" si="8103"/>
        <v>35</v>
      </c>
      <c r="E1699" s="13">
        <f t="shared" si="8100"/>
        <v>23.285714285714285</v>
      </c>
      <c r="F1699" s="13">
        <f t="shared" si="8101"/>
        <v>22.4</v>
      </c>
      <c r="G1699" s="13">
        <f t="shared" si="8092"/>
        <v>237.91921246775289</v>
      </c>
      <c r="H1699" s="5">
        <f t="shared" si="8105"/>
        <v>130</v>
      </c>
      <c r="I1699" s="5">
        <f t="shared" si="8105"/>
        <v>118</v>
      </c>
      <c r="J1699" s="8">
        <f t="shared" si="8098"/>
        <v>0.26633551739350664</v>
      </c>
      <c r="K1699" s="5">
        <f t="shared" si="8090"/>
        <v>1</v>
      </c>
      <c r="L1699" s="8">
        <f t="shared" si="8099"/>
        <v>0.2857142857142857</v>
      </c>
      <c r="M1699" s="8">
        <f t="shared" si="8079"/>
        <v>5.9769226171597989</v>
      </c>
      <c r="N1699" s="5">
        <v>8837</v>
      </c>
      <c r="O1699" s="18">
        <v>222</v>
      </c>
    </row>
    <row r="1700" spans="1:15" x14ac:dyDescent="0.2">
      <c r="A1700" s="5" t="s">
        <v>11</v>
      </c>
      <c r="B1700" s="13">
        <v>3714286</v>
      </c>
      <c r="C1700" s="6">
        <f>C1699+1</f>
        <v>44035</v>
      </c>
      <c r="D1700" s="5">
        <f>N1700-N1699</f>
        <v>23</v>
      </c>
      <c r="E1700" s="13">
        <f t="shared" ref="E1700:E1705" si="8107">SUM(D1694:D1700)/7</f>
        <v>23</v>
      </c>
      <c r="F1700" s="13">
        <f>SUM(D1696:D1700)/5</f>
        <v>22.4</v>
      </c>
      <c r="G1700" s="13">
        <f t="shared" si="8092"/>
        <v>238.53844318935055</v>
      </c>
      <c r="H1700" s="5">
        <f>H1699+1</f>
        <v>131</v>
      </c>
      <c r="I1700" s="5">
        <f>I1699+1</f>
        <v>119</v>
      </c>
      <c r="J1700" s="8">
        <f t="shared" ref="J1700:J1706" si="8108">E1700/(SUM(N1693:N1699)/7)*100</f>
        <v>0.26236881559220393</v>
      </c>
      <c r="K1700" s="5">
        <f>O1700-O1699</f>
        <v>0</v>
      </c>
      <c r="L1700" s="8">
        <f t="shared" ref="L1700:L1705" si="8109">SUM(K1694:K1700)/7</f>
        <v>0.14285714285714285</v>
      </c>
      <c r="M1700" s="8">
        <f t="shared" si="8079"/>
        <v>5.9769226171597989</v>
      </c>
      <c r="N1700" s="5">
        <v>8860</v>
      </c>
      <c r="O1700" s="18">
        <v>222</v>
      </c>
    </row>
    <row r="1701" spans="1:15" x14ac:dyDescent="0.2">
      <c r="A1701" s="5" t="s">
        <v>11</v>
      </c>
      <c r="B1701" s="13">
        <v>3714286</v>
      </c>
      <c r="C1701" s="6">
        <f t="shared" si="8106"/>
        <v>44036</v>
      </c>
      <c r="D1701" s="5">
        <f t="shared" si="8103"/>
        <v>34</v>
      </c>
      <c r="E1701" s="13">
        <f t="shared" si="8107"/>
        <v>24.142857142857142</v>
      </c>
      <c r="F1701" s="13">
        <f>SUM(D1697:D1701)/5</f>
        <v>24</v>
      </c>
      <c r="G1701" s="13">
        <f t="shared" si="8092"/>
        <v>239.45382773432095</v>
      </c>
      <c r="H1701" s="5">
        <f t="shared" si="8105"/>
        <v>132</v>
      </c>
      <c r="I1701" s="5">
        <f t="shared" si="8105"/>
        <v>120</v>
      </c>
      <c r="J1701" s="8">
        <f t="shared" si="8108"/>
        <v>0.27468508736286062</v>
      </c>
      <c r="K1701" s="5">
        <f t="shared" si="8090"/>
        <v>0</v>
      </c>
      <c r="L1701" s="8">
        <f t="shared" si="8109"/>
        <v>0.14285714285714285</v>
      </c>
      <c r="M1701" s="8">
        <f t="shared" si="8079"/>
        <v>5.9769226171597989</v>
      </c>
      <c r="N1701" s="5">
        <v>8894</v>
      </c>
      <c r="O1701" s="18">
        <v>222</v>
      </c>
    </row>
    <row r="1702" spans="1:15" x14ac:dyDescent="0.2">
      <c r="A1702" s="5" t="s">
        <v>11</v>
      </c>
      <c r="B1702" s="13">
        <v>3714286</v>
      </c>
      <c r="C1702" s="6">
        <f t="shared" si="8106"/>
        <v>44037</v>
      </c>
      <c r="D1702" s="5">
        <f t="shared" si="8103"/>
        <v>63</v>
      </c>
      <c r="E1702" s="13">
        <f t="shared" si="8107"/>
        <v>29.857142857142858</v>
      </c>
      <c r="F1702" s="13">
        <f>SUM(D1698:D1702)/5</f>
        <v>35.6</v>
      </c>
      <c r="G1702" s="13">
        <f t="shared" si="8092"/>
        <v>241.14998145000143</v>
      </c>
      <c r="H1702" s="5">
        <f t="shared" si="8105"/>
        <v>133</v>
      </c>
      <c r="I1702" s="5">
        <f t="shared" si="8105"/>
        <v>121</v>
      </c>
      <c r="J1702" s="8">
        <f t="shared" si="8108"/>
        <v>0.33876876195416089</v>
      </c>
      <c r="K1702" s="5">
        <f t="shared" si="8090"/>
        <v>1</v>
      </c>
      <c r="L1702" s="8">
        <f t="shared" si="8109"/>
        <v>0.2857142857142857</v>
      </c>
      <c r="M1702" s="8">
        <f t="shared" si="8079"/>
        <v>6.0038456920118701</v>
      </c>
      <c r="N1702" s="5">
        <v>8957</v>
      </c>
      <c r="O1702" s="18">
        <v>223</v>
      </c>
    </row>
    <row r="1703" spans="1:15" x14ac:dyDescent="0.2">
      <c r="A1703" s="5" t="s">
        <v>11</v>
      </c>
      <c r="B1703" s="13">
        <v>3714286</v>
      </c>
      <c r="C1703" s="6">
        <f t="shared" si="8106"/>
        <v>44038</v>
      </c>
      <c r="D1703" s="5">
        <f t="shared" si="8103"/>
        <v>34</v>
      </c>
      <c r="E1703" s="13">
        <f t="shared" si="8107"/>
        <v>31</v>
      </c>
      <c r="F1703" s="13">
        <f>SUM(D1699:D1703)/5</f>
        <v>37.799999999999997</v>
      </c>
      <c r="G1703" s="13">
        <f t="shared" si="8092"/>
        <v>242.06536599497184</v>
      </c>
      <c r="H1703" s="5">
        <f t="shared" si="8105"/>
        <v>134</v>
      </c>
      <c r="I1703" s="5">
        <f t="shared" si="8105"/>
        <v>122</v>
      </c>
      <c r="J1703" s="8">
        <f t="shared" si="8108"/>
        <v>0.35054843868633184</v>
      </c>
      <c r="K1703" s="5">
        <f t="shared" ref="K1703:K1766" si="8110">O1703-O1702</f>
        <v>0</v>
      </c>
      <c r="L1703" s="8">
        <f t="shared" si="8109"/>
        <v>0.2857142857142857</v>
      </c>
      <c r="M1703" s="8">
        <f t="shared" si="8079"/>
        <v>6.0038456920118701</v>
      </c>
      <c r="N1703" s="5">
        <v>8991</v>
      </c>
      <c r="O1703" s="18">
        <v>223</v>
      </c>
    </row>
    <row r="1704" spans="1:15" x14ac:dyDescent="0.2">
      <c r="A1704" s="5" t="s">
        <v>11</v>
      </c>
      <c r="B1704" s="13">
        <v>3714286</v>
      </c>
      <c r="C1704" s="6">
        <f t="shared" si="8106"/>
        <v>44039</v>
      </c>
      <c r="D1704" s="5">
        <f t="shared" si="8103"/>
        <v>10</v>
      </c>
      <c r="E1704" s="13">
        <f t="shared" si="8107"/>
        <v>31.714285714285715</v>
      </c>
      <c r="F1704" s="13">
        <f t="shared" si="8101"/>
        <v>32.799999999999997</v>
      </c>
      <c r="G1704" s="13">
        <f t="shared" si="8092"/>
        <v>242.33459674349257</v>
      </c>
      <c r="H1704" s="5">
        <f t="shared" si="8105"/>
        <v>135</v>
      </c>
      <c r="I1704" s="5">
        <f t="shared" si="8105"/>
        <v>123</v>
      </c>
      <c r="J1704" s="8">
        <f t="shared" si="8108"/>
        <v>0.35737282678686416</v>
      </c>
      <c r="K1704" s="5">
        <f t="shared" si="8110"/>
        <v>0</v>
      </c>
      <c r="L1704" s="8">
        <f t="shared" si="8109"/>
        <v>0.2857142857142857</v>
      </c>
      <c r="M1704" s="8">
        <f t="shared" si="8079"/>
        <v>6.0038456920118701</v>
      </c>
      <c r="N1704" s="5">
        <v>9001</v>
      </c>
      <c r="O1704" s="18">
        <v>223</v>
      </c>
    </row>
    <row r="1705" spans="1:15" x14ac:dyDescent="0.2">
      <c r="A1705" s="5" t="s">
        <v>11</v>
      </c>
      <c r="B1705" s="13">
        <v>3714286</v>
      </c>
      <c r="C1705" s="6">
        <f t="shared" si="8106"/>
        <v>44040</v>
      </c>
      <c r="D1705" s="5">
        <f t="shared" si="8103"/>
        <v>19</v>
      </c>
      <c r="E1705" s="13">
        <f t="shared" si="8107"/>
        <v>31.142857142857142</v>
      </c>
      <c r="F1705" s="13">
        <f t="shared" si="8101"/>
        <v>32</v>
      </c>
      <c r="G1705" s="13">
        <f t="shared" si="8092"/>
        <v>242.84613516568191</v>
      </c>
      <c r="H1705" s="5">
        <f t="shared" si="8105"/>
        <v>136</v>
      </c>
      <c r="I1705" s="5">
        <f t="shared" si="8105"/>
        <v>124</v>
      </c>
      <c r="J1705" s="8">
        <f t="shared" si="8108"/>
        <v>0.3496840011549196</v>
      </c>
      <c r="K1705" s="5">
        <f t="shared" si="8110"/>
        <v>0</v>
      </c>
      <c r="L1705" s="8">
        <f t="shared" si="8109"/>
        <v>0.2857142857142857</v>
      </c>
      <c r="M1705" s="8">
        <f t="shared" si="8079"/>
        <v>6.0038456920118701</v>
      </c>
      <c r="N1705" s="5">
        <v>9020</v>
      </c>
      <c r="O1705" s="18">
        <v>223</v>
      </c>
    </row>
    <row r="1706" spans="1:15" x14ac:dyDescent="0.2">
      <c r="A1706" s="5" t="s">
        <v>11</v>
      </c>
      <c r="B1706" s="13">
        <v>3714286</v>
      </c>
      <c r="C1706" s="6">
        <f t="shared" si="8106"/>
        <v>44041</v>
      </c>
      <c r="D1706" s="5">
        <f t="shared" si="8103"/>
        <v>51</v>
      </c>
      <c r="E1706" s="13">
        <f t="shared" si="8100"/>
        <v>33.428571428571431</v>
      </c>
      <c r="F1706" s="13">
        <f t="shared" si="8101"/>
        <v>35.4</v>
      </c>
      <c r="G1706" s="13">
        <f t="shared" ref="G1706:G1769" si="8111">N1706/(B1706/100000)</f>
        <v>244.21921198313754</v>
      </c>
      <c r="H1706" s="5">
        <f t="shared" si="8105"/>
        <v>137</v>
      </c>
      <c r="I1706" s="5">
        <f t="shared" si="8105"/>
        <v>125</v>
      </c>
      <c r="J1706" s="8">
        <f t="shared" si="8108"/>
        <v>0.37404092071611256</v>
      </c>
      <c r="K1706" s="5">
        <f t="shared" si="8110"/>
        <v>0</v>
      </c>
      <c r="L1706" s="8">
        <f t="shared" si="8099"/>
        <v>0.14285714285714285</v>
      </c>
      <c r="M1706" s="8">
        <f t="shared" si="8079"/>
        <v>6.0038456920118701</v>
      </c>
      <c r="N1706" s="5">
        <v>9071</v>
      </c>
      <c r="O1706" s="18">
        <v>223</v>
      </c>
    </row>
    <row r="1707" spans="1:15" x14ac:dyDescent="0.2">
      <c r="A1707" s="5" t="s">
        <v>11</v>
      </c>
      <c r="B1707" s="13">
        <v>3714286</v>
      </c>
      <c r="C1707" s="6">
        <f t="shared" si="8106"/>
        <v>44042</v>
      </c>
      <c r="D1707" s="5">
        <f t="shared" si="8103"/>
        <v>79</v>
      </c>
      <c r="E1707" s="13">
        <f t="shared" si="8100"/>
        <v>41.428571428571431</v>
      </c>
      <c r="F1707" s="13">
        <f t="shared" si="8101"/>
        <v>38.6</v>
      </c>
      <c r="G1707" s="13">
        <f t="shared" si="8111"/>
        <v>246.34613489645116</v>
      </c>
      <c r="H1707" s="5">
        <f t="shared" ref="H1707:I1722" si="8112">H1706+1</f>
        <v>138</v>
      </c>
      <c r="I1707" s="5">
        <f t="shared" si="8112"/>
        <v>126</v>
      </c>
      <c r="J1707" s="8">
        <f t="shared" si="8098"/>
        <v>0.46182756314297546</v>
      </c>
      <c r="K1707" s="5">
        <f t="shared" si="8110"/>
        <v>0</v>
      </c>
      <c r="L1707" s="8">
        <f t="shared" si="8099"/>
        <v>0.14285714285714285</v>
      </c>
      <c r="M1707" s="8">
        <f t="shared" si="8079"/>
        <v>6.0038456920118701</v>
      </c>
      <c r="N1707" s="5">
        <v>9150</v>
      </c>
      <c r="O1707" s="18">
        <v>223</v>
      </c>
    </row>
    <row r="1708" spans="1:15" x14ac:dyDescent="0.2">
      <c r="A1708" s="5" t="s">
        <v>11</v>
      </c>
      <c r="B1708" s="13">
        <v>3714286</v>
      </c>
      <c r="C1708" s="6">
        <f t="shared" si="8106"/>
        <v>44043</v>
      </c>
      <c r="D1708" s="5">
        <f t="shared" si="8103"/>
        <v>42</v>
      </c>
      <c r="E1708" s="13">
        <f t="shared" si="8100"/>
        <v>42.571428571428569</v>
      </c>
      <c r="F1708" s="13">
        <f t="shared" si="8101"/>
        <v>40.200000000000003</v>
      </c>
      <c r="G1708" s="13">
        <f t="shared" si="8111"/>
        <v>247.47690404023817</v>
      </c>
      <c r="H1708" s="5">
        <f t="shared" si="8112"/>
        <v>139</v>
      </c>
      <c r="I1708" s="5">
        <f t="shared" si="8112"/>
        <v>127</v>
      </c>
      <c r="J1708" s="8">
        <f t="shared" si="8098"/>
        <v>0.47238602498256288</v>
      </c>
      <c r="K1708" s="5">
        <f t="shared" si="8110"/>
        <v>0</v>
      </c>
      <c r="L1708" s="8">
        <f t="shared" si="8099"/>
        <v>0.14285714285714285</v>
      </c>
      <c r="M1708" s="8">
        <f t="shared" si="8079"/>
        <v>6.0038456920118701</v>
      </c>
      <c r="N1708" s="5">
        <v>9192</v>
      </c>
      <c r="O1708" s="18">
        <v>223</v>
      </c>
    </row>
    <row r="1709" spans="1:15" x14ac:dyDescent="0.2">
      <c r="A1709" s="5" t="s">
        <v>11</v>
      </c>
      <c r="B1709" s="13">
        <v>3714286</v>
      </c>
      <c r="C1709" s="6">
        <f t="shared" si="8106"/>
        <v>44044</v>
      </c>
      <c r="D1709" s="5">
        <f t="shared" si="8103"/>
        <v>82</v>
      </c>
      <c r="E1709" s="13">
        <f t="shared" si="8100"/>
        <v>45.285714285714285</v>
      </c>
      <c r="F1709" s="13">
        <f t="shared" si="8101"/>
        <v>54.6</v>
      </c>
      <c r="G1709" s="13">
        <f t="shared" si="8111"/>
        <v>249.684596178108</v>
      </c>
      <c r="H1709" s="5">
        <f t="shared" si="8112"/>
        <v>140</v>
      </c>
      <c r="I1709" s="5">
        <f t="shared" si="8112"/>
        <v>128</v>
      </c>
      <c r="J1709" s="8">
        <f t="shared" si="8098"/>
        <v>0.50014199615032651</v>
      </c>
      <c r="K1709" s="5">
        <f t="shared" si="8110"/>
        <v>0</v>
      </c>
      <c r="L1709" s="8">
        <f t="shared" si="8099"/>
        <v>0</v>
      </c>
      <c r="M1709" s="8">
        <f t="shared" si="8079"/>
        <v>6.0038456920118701</v>
      </c>
      <c r="N1709" s="5">
        <v>9274</v>
      </c>
      <c r="O1709" s="18">
        <v>223</v>
      </c>
    </row>
    <row r="1710" spans="1:15" x14ac:dyDescent="0.2">
      <c r="A1710" s="5" t="s">
        <v>11</v>
      </c>
      <c r="B1710" s="13">
        <v>3714286</v>
      </c>
      <c r="C1710" s="6">
        <f t="shared" si="8106"/>
        <v>44045</v>
      </c>
      <c r="D1710" s="5">
        <f t="shared" si="8103"/>
        <v>45</v>
      </c>
      <c r="E1710" s="13">
        <f t="shared" si="8100"/>
        <v>46.857142857142854</v>
      </c>
      <c r="F1710" s="13">
        <f t="shared" si="8101"/>
        <v>59.8</v>
      </c>
      <c r="G1710" s="13">
        <f t="shared" si="8111"/>
        <v>250.89613454645121</v>
      </c>
      <c r="H1710" s="5">
        <f t="shared" si="8112"/>
        <v>141</v>
      </c>
      <c r="I1710" s="5">
        <f t="shared" si="8112"/>
        <v>129</v>
      </c>
      <c r="J1710" s="8">
        <f t="shared" si="8098"/>
        <v>0.51492174131462021</v>
      </c>
      <c r="K1710" s="5">
        <f t="shared" si="8110"/>
        <v>0</v>
      </c>
      <c r="L1710" s="8">
        <f t="shared" si="8099"/>
        <v>0</v>
      </c>
      <c r="M1710" s="8">
        <f t="shared" si="8079"/>
        <v>6.0038456920118701</v>
      </c>
      <c r="N1710" s="5">
        <v>9319</v>
      </c>
      <c r="O1710" s="18">
        <v>223</v>
      </c>
    </row>
    <row r="1711" spans="1:15" x14ac:dyDescent="0.2">
      <c r="A1711" s="5" t="s">
        <v>11</v>
      </c>
      <c r="B1711" s="13">
        <v>3714286</v>
      </c>
      <c r="C1711" s="6">
        <f t="shared" si="8106"/>
        <v>44046</v>
      </c>
      <c r="D1711" s="5">
        <f t="shared" si="8103"/>
        <v>9</v>
      </c>
      <c r="E1711" s="13">
        <f t="shared" si="8100"/>
        <v>46.714285714285715</v>
      </c>
      <c r="F1711" s="13">
        <f t="shared" si="8101"/>
        <v>51.4</v>
      </c>
      <c r="G1711" s="13">
        <f t="shared" si="8111"/>
        <v>251.13844222011983</v>
      </c>
      <c r="H1711" s="5">
        <f t="shared" si="8112"/>
        <v>142</v>
      </c>
      <c r="I1711" s="5">
        <f t="shared" si="8112"/>
        <v>130</v>
      </c>
      <c r="J1711" s="8">
        <f t="shared" si="8098"/>
        <v>0.5107220391397379</v>
      </c>
      <c r="K1711" s="5">
        <f t="shared" si="8110"/>
        <v>0</v>
      </c>
      <c r="L1711" s="8">
        <f t="shared" si="8099"/>
        <v>0</v>
      </c>
      <c r="M1711" s="8">
        <f t="shared" si="8079"/>
        <v>6.0038456920118701</v>
      </c>
      <c r="N1711" s="5">
        <v>9328</v>
      </c>
      <c r="O1711" s="18">
        <v>223</v>
      </c>
    </row>
    <row r="1712" spans="1:15" x14ac:dyDescent="0.2">
      <c r="A1712" s="5" t="s">
        <v>11</v>
      </c>
      <c r="B1712" s="13">
        <v>3714286</v>
      </c>
      <c r="C1712" s="6">
        <f t="shared" si="8106"/>
        <v>44047</v>
      </c>
      <c r="D1712" s="5">
        <f t="shared" si="8103"/>
        <v>39</v>
      </c>
      <c r="E1712" s="13">
        <f t="shared" si="8100"/>
        <v>49.571428571428569</v>
      </c>
      <c r="F1712" s="13">
        <f t="shared" si="8101"/>
        <v>43.4</v>
      </c>
      <c r="G1712" s="13">
        <f t="shared" si="8111"/>
        <v>252.1884421393506</v>
      </c>
      <c r="H1712" s="5">
        <f t="shared" si="8112"/>
        <v>143</v>
      </c>
      <c r="I1712" s="5">
        <f t="shared" si="8112"/>
        <v>131</v>
      </c>
      <c r="J1712" s="8">
        <f t="shared" si="8098"/>
        <v>0.53920502222084099</v>
      </c>
      <c r="K1712" s="5">
        <f t="shared" si="8110"/>
        <v>0</v>
      </c>
      <c r="L1712" s="8">
        <f t="shared" si="8099"/>
        <v>0</v>
      </c>
      <c r="M1712" s="8">
        <f t="shared" si="8079"/>
        <v>6.0038456920118701</v>
      </c>
      <c r="N1712" s="5">
        <v>9367</v>
      </c>
      <c r="O1712" s="18">
        <v>223</v>
      </c>
    </row>
    <row r="1713" spans="1:15" x14ac:dyDescent="0.2">
      <c r="A1713" s="5" t="s">
        <v>11</v>
      </c>
      <c r="B1713" s="13">
        <v>3714286</v>
      </c>
      <c r="C1713" s="6">
        <f t="shared" si="8106"/>
        <v>44048</v>
      </c>
      <c r="D1713" s="5">
        <f t="shared" si="8103"/>
        <v>32</v>
      </c>
      <c r="E1713" s="13">
        <f t="shared" si="8100"/>
        <v>46.857142857142854</v>
      </c>
      <c r="F1713" s="13">
        <f t="shared" si="8101"/>
        <v>41.4</v>
      </c>
      <c r="G1713" s="13">
        <f t="shared" si="8111"/>
        <v>253.04998053461688</v>
      </c>
      <c r="H1713" s="5">
        <f t="shared" si="8112"/>
        <v>144</v>
      </c>
      <c r="I1713" s="5">
        <f t="shared" si="8112"/>
        <v>132</v>
      </c>
      <c r="J1713" s="8">
        <f t="shared" si="8098"/>
        <v>0.50694734239038031</v>
      </c>
      <c r="K1713" s="5">
        <f t="shared" si="8110"/>
        <v>0</v>
      </c>
      <c r="L1713" s="8">
        <f t="shared" si="8099"/>
        <v>0</v>
      </c>
      <c r="M1713" s="8">
        <f t="shared" si="8079"/>
        <v>6.0038456920118701</v>
      </c>
      <c r="N1713" s="5">
        <v>9399</v>
      </c>
      <c r="O1713" s="18">
        <v>223</v>
      </c>
    </row>
    <row r="1714" spans="1:15" x14ac:dyDescent="0.2">
      <c r="A1714" s="5" t="s">
        <v>11</v>
      </c>
      <c r="B1714" s="13">
        <v>3714286</v>
      </c>
      <c r="C1714" s="6">
        <f t="shared" si="8106"/>
        <v>44049</v>
      </c>
      <c r="D1714" s="5">
        <f t="shared" si="8103"/>
        <v>91</v>
      </c>
      <c r="E1714" s="13">
        <f t="shared" si="8100"/>
        <v>48.571428571428569</v>
      </c>
      <c r="F1714" s="13">
        <f t="shared" si="8101"/>
        <v>43.2</v>
      </c>
      <c r="G1714" s="13">
        <f t="shared" si="8111"/>
        <v>255.49998034615535</v>
      </c>
      <c r="H1714" s="5">
        <f t="shared" si="8112"/>
        <v>145</v>
      </c>
      <c r="I1714" s="5">
        <f t="shared" si="8112"/>
        <v>133</v>
      </c>
      <c r="J1714" s="8">
        <f t="shared" si="8098"/>
        <v>0.52284365436958891</v>
      </c>
      <c r="K1714" s="5">
        <f t="shared" si="8110"/>
        <v>1</v>
      </c>
      <c r="L1714" s="8">
        <f t="shared" si="8099"/>
        <v>0.14285714285714285</v>
      </c>
      <c r="M1714" s="8">
        <f t="shared" si="8079"/>
        <v>6.0307687668639414</v>
      </c>
      <c r="N1714" s="5">
        <v>9490</v>
      </c>
      <c r="O1714" s="18">
        <v>224</v>
      </c>
    </row>
    <row r="1715" spans="1:15" x14ac:dyDescent="0.2">
      <c r="A1715" s="5" t="s">
        <v>11</v>
      </c>
      <c r="B1715" s="13">
        <v>3714286</v>
      </c>
      <c r="C1715" s="6">
        <f t="shared" si="8106"/>
        <v>44050</v>
      </c>
      <c r="D1715" s="5">
        <f t="shared" si="8103"/>
        <v>53</v>
      </c>
      <c r="E1715" s="13">
        <f t="shared" si="8100"/>
        <v>50.142857142857146</v>
      </c>
      <c r="F1715" s="13">
        <f t="shared" si="8101"/>
        <v>44.8</v>
      </c>
      <c r="G1715" s="13">
        <f t="shared" si="8111"/>
        <v>256.92690331331517</v>
      </c>
      <c r="H1715" s="5">
        <f t="shared" si="8112"/>
        <v>146</v>
      </c>
      <c r="I1715" s="5">
        <f t="shared" si="8112"/>
        <v>134</v>
      </c>
      <c r="J1715" s="8">
        <f t="shared" si="8098"/>
        <v>0.53695176612767526</v>
      </c>
      <c r="K1715" s="5">
        <f t="shared" si="8110"/>
        <v>0</v>
      </c>
      <c r="L1715" s="8">
        <f t="shared" si="8099"/>
        <v>0.14285714285714285</v>
      </c>
      <c r="M1715" s="8">
        <f t="shared" si="8079"/>
        <v>6.0307687668639414</v>
      </c>
      <c r="N1715" s="5">
        <v>9543</v>
      </c>
      <c r="O1715" s="18">
        <v>224</v>
      </c>
    </row>
    <row r="1716" spans="1:15" x14ac:dyDescent="0.2">
      <c r="A1716" s="5" t="s">
        <v>11</v>
      </c>
      <c r="B1716" s="13">
        <v>3714286</v>
      </c>
      <c r="C1716" s="6">
        <f t="shared" si="8106"/>
        <v>44051</v>
      </c>
      <c r="D1716" s="5">
        <f t="shared" si="8103"/>
        <v>97</v>
      </c>
      <c r="E1716" s="13">
        <f t="shared" si="8100"/>
        <v>52.285714285714285</v>
      </c>
      <c r="F1716" s="13">
        <f t="shared" si="8101"/>
        <v>62.4</v>
      </c>
      <c r="G1716" s="13">
        <f t="shared" si="8111"/>
        <v>259.53844157396605</v>
      </c>
      <c r="H1716" s="5">
        <f t="shared" si="8112"/>
        <v>147</v>
      </c>
      <c r="I1716" s="5">
        <f t="shared" si="8112"/>
        <v>135</v>
      </c>
      <c r="J1716" s="8">
        <f t="shared" si="8098"/>
        <v>0.55690809494826532</v>
      </c>
      <c r="K1716" s="5">
        <f t="shared" si="8110"/>
        <v>0</v>
      </c>
      <c r="L1716" s="8">
        <f t="shared" si="8099"/>
        <v>0.14285714285714285</v>
      </c>
      <c r="M1716" s="8">
        <f t="shared" si="8079"/>
        <v>6.0307687668639414</v>
      </c>
      <c r="N1716" s="5">
        <v>9640</v>
      </c>
      <c r="O1716" s="18">
        <v>224</v>
      </c>
    </row>
    <row r="1717" spans="1:15" x14ac:dyDescent="0.2">
      <c r="A1717" s="5" t="s">
        <v>11</v>
      </c>
      <c r="B1717" s="13">
        <v>3714286</v>
      </c>
      <c r="C1717" s="6">
        <f t="shared" si="8106"/>
        <v>44052</v>
      </c>
      <c r="D1717" s="5">
        <f t="shared" si="8103"/>
        <v>48</v>
      </c>
      <c r="E1717" s="13">
        <f t="shared" si="8100"/>
        <v>52.714285714285715</v>
      </c>
      <c r="F1717" s="13">
        <f t="shared" si="8101"/>
        <v>64.2</v>
      </c>
      <c r="G1717" s="13">
        <f t="shared" si="8111"/>
        <v>260.83074916686547</v>
      </c>
      <c r="H1717" s="5">
        <f t="shared" si="8112"/>
        <v>148</v>
      </c>
      <c r="I1717" s="5">
        <f t="shared" si="8112"/>
        <v>136</v>
      </c>
      <c r="J1717" s="8">
        <f t="shared" si="8098"/>
        <v>0.55836334473262106</v>
      </c>
      <c r="K1717" s="5">
        <f t="shared" si="8110"/>
        <v>0</v>
      </c>
      <c r="L1717" s="8">
        <f t="shared" si="8099"/>
        <v>0.14285714285714285</v>
      </c>
      <c r="M1717" s="8">
        <f t="shared" si="8079"/>
        <v>6.0307687668639414</v>
      </c>
      <c r="N1717" s="5">
        <v>9688</v>
      </c>
      <c r="O1717" s="18">
        <v>224</v>
      </c>
    </row>
    <row r="1718" spans="1:15" x14ac:dyDescent="0.2">
      <c r="A1718" s="5" t="s">
        <v>11</v>
      </c>
      <c r="B1718" s="13">
        <v>3714286</v>
      </c>
      <c r="C1718" s="6">
        <f t="shared" si="8106"/>
        <v>44053</v>
      </c>
      <c r="D1718" s="5">
        <f t="shared" si="8103"/>
        <v>10</v>
      </c>
      <c r="E1718" s="13">
        <f t="shared" si="8100"/>
        <v>52.857142857142854</v>
      </c>
      <c r="F1718" s="13">
        <f t="shared" si="8101"/>
        <v>59.8</v>
      </c>
      <c r="G1718" s="13">
        <f t="shared" si="8111"/>
        <v>261.09997991538614</v>
      </c>
      <c r="H1718" s="5">
        <f t="shared" si="8112"/>
        <v>149</v>
      </c>
      <c r="I1718" s="5">
        <f t="shared" si="8112"/>
        <v>137</v>
      </c>
      <c r="J1718" s="8">
        <f t="shared" si="8098"/>
        <v>0.55676773756677445</v>
      </c>
      <c r="K1718" s="5">
        <f t="shared" si="8110"/>
        <v>0</v>
      </c>
      <c r="L1718" s="8">
        <f t="shared" si="8099"/>
        <v>0.14285714285714285</v>
      </c>
      <c r="M1718" s="8">
        <f t="shared" si="8079"/>
        <v>6.0307687668639414</v>
      </c>
      <c r="N1718" s="5">
        <v>9698</v>
      </c>
      <c r="O1718" s="18">
        <v>224</v>
      </c>
    </row>
    <row r="1719" spans="1:15" x14ac:dyDescent="0.2">
      <c r="A1719" s="5" t="s">
        <v>11</v>
      </c>
      <c r="B1719" s="13">
        <v>3714286</v>
      </c>
      <c r="C1719" s="6">
        <f t="shared" si="8106"/>
        <v>44054</v>
      </c>
      <c r="D1719" s="5">
        <f t="shared" si="8103"/>
        <v>42</v>
      </c>
      <c r="E1719" s="13">
        <f t="shared" si="8100"/>
        <v>53.285714285714285</v>
      </c>
      <c r="F1719" s="13">
        <f t="shared" si="8101"/>
        <v>50</v>
      </c>
      <c r="G1719" s="13">
        <f t="shared" si="8111"/>
        <v>262.23074905917315</v>
      </c>
      <c r="H1719" s="5">
        <f t="shared" si="8112"/>
        <v>150</v>
      </c>
      <c r="I1719" s="5">
        <f t="shared" si="8112"/>
        <v>138</v>
      </c>
      <c r="J1719" s="8">
        <f t="shared" ref="J1719:J1782" si="8113">E1719/(SUM(N1712:N1718)/7)*100</f>
        <v>0.55817433595211374</v>
      </c>
      <c r="K1719" s="5">
        <f t="shared" si="8110"/>
        <v>0</v>
      </c>
      <c r="L1719" s="8">
        <f t="shared" ref="L1719:L1782" si="8114">SUM(K1713:K1719)/7</f>
        <v>0.14285714285714285</v>
      </c>
      <c r="M1719" s="8">
        <f t="shared" si="8079"/>
        <v>6.0307687668639414</v>
      </c>
      <c r="N1719" s="5">
        <v>9740</v>
      </c>
      <c r="O1719" s="18">
        <v>224</v>
      </c>
    </row>
    <row r="1720" spans="1:15" x14ac:dyDescent="0.2">
      <c r="A1720" s="5" t="s">
        <v>11</v>
      </c>
      <c r="B1720" s="13">
        <v>3714286</v>
      </c>
      <c r="C1720" s="6">
        <f t="shared" si="8106"/>
        <v>44055</v>
      </c>
      <c r="D1720" s="5">
        <f t="shared" si="8103"/>
        <v>111</v>
      </c>
      <c r="E1720" s="13">
        <f t="shared" ref="E1720:E1783" si="8115">SUM(D1714:D1720)/7</f>
        <v>64.571428571428569</v>
      </c>
      <c r="F1720" s="13">
        <f t="shared" ref="F1720:F1783" si="8116">SUM(D1716:D1720)/5</f>
        <v>61.6</v>
      </c>
      <c r="G1720" s="13">
        <f t="shared" si="8111"/>
        <v>265.21921036775308</v>
      </c>
      <c r="H1720" s="5">
        <f t="shared" si="8112"/>
        <v>151</v>
      </c>
      <c r="I1720" s="5">
        <f t="shared" si="8112"/>
        <v>139</v>
      </c>
      <c r="J1720" s="8">
        <f t="shared" si="8113"/>
        <v>0.67263906663888806</v>
      </c>
      <c r="K1720" s="5">
        <f t="shared" si="8110"/>
        <v>0</v>
      </c>
      <c r="L1720" s="8">
        <f t="shared" si="8114"/>
        <v>0.14285714285714285</v>
      </c>
      <c r="M1720" s="8">
        <f t="shared" si="8079"/>
        <v>6.0307687668639414</v>
      </c>
      <c r="N1720" s="5">
        <v>9851</v>
      </c>
      <c r="O1720" s="18">
        <v>224</v>
      </c>
    </row>
    <row r="1721" spans="1:15" x14ac:dyDescent="0.2">
      <c r="A1721" s="5" t="s">
        <v>11</v>
      </c>
      <c r="B1721" s="13">
        <v>3714286</v>
      </c>
      <c r="C1721" s="6">
        <f t="shared" si="8106"/>
        <v>44056</v>
      </c>
      <c r="D1721" s="5">
        <f t="shared" si="8103"/>
        <v>125</v>
      </c>
      <c r="E1721" s="13">
        <f t="shared" si="8115"/>
        <v>69.428571428571431</v>
      </c>
      <c r="F1721" s="13">
        <f t="shared" si="8116"/>
        <v>67.2</v>
      </c>
      <c r="G1721" s="13">
        <f t="shared" si="8111"/>
        <v>268.58459472426193</v>
      </c>
      <c r="H1721" s="5">
        <f t="shared" si="8112"/>
        <v>152</v>
      </c>
      <c r="I1721" s="5">
        <f t="shared" si="8112"/>
        <v>140</v>
      </c>
      <c r="J1721" s="8">
        <f t="shared" si="8113"/>
        <v>0.71840354767184045</v>
      </c>
      <c r="K1721" s="5">
        <f t="shared" si="8110"/>
        <v>0</v>
      </c>
      <c r="L1721" s="8">
        <f t="shared" si="8114"/>
        <v>0</v>
      </c>
      <c r="M1721" s="8">
        <f t="shared" si="8079"/>
        <v>6.0307687668639414</v>
      </c>
      <c r="N1721" s="5">
        <v>9976</v>
      </c>
      <c r="O1721" s="18">
        <v>224</v>
      </c>
    </row>
    <row r="1722" spans="1:15" x14ac:dyDescent="0.2">
      <c r="A1722" s="5" t="s">
        <v>11</v>
      </c>
      <c r="B1722" s="13">
        <v>3714286</v>
      </c>
      <c r="C1722" s="6">
        <f t="shared" si="8106"/>
        <v>44057</v>
      </c>
      <c r="D1722" s="5">
        <f t="shared" si="8103"/>
        <v>0</v>
      </c>
      <c r="E1722" s="13">
        <f t="shared" si="8115"/>
        <v>61.857142857142854</v>
      </c>
      <c r="F1722" s="13">
        <f t="shared" si="8116"/>
        <v>57.6</v>
      </c>
      <c r="G1722" s="13">
        <f t="shared" si="8111"/>
        <v>268.58459472426193</v>
      </c>
      <c r="H1722" s="5">
        <f t="shared" si="8112"/>
        <v>153</v>
      </c>
      <c r="I1722" s="5">
        <f t="shared" si="8112"/>
        <v>141</v>
      </c>
      <c r="J1722" s="8">
        <f t="shared" si="8113"/>
        <v>0.63549371844546199</v>
      </c>
      <c r="K1722" s="5">
        <f t="shared" si="8110"/>
        <v>0</v>
      </c>
      <c r="L1722" s="8">
        <f t="shared" si="8114"/>
        <v>0</v>
      </c>
      <c r="M1722" s="8">
        <f t="shared" si="8079"/>
        <v>6.0307687668639414</v>
      </c>
      <c r="N1722" s="5">
        <v>9976</v>
      </c>
      <c r="O1722" s="18">
        <v>224</v>
      </c>
    </row>
    <row r="1723" spans="1:15" x14ac:dyDescent="0.2">
      <c r="A1723" s="5" t="s">
        <v>11</v>
      </c>
      <c r="B1723" s="13">
        <v>3714286</v>
      </c>
      <c r="C1723" s="6">
        <f t="shared" si="8106"/>
        <v>44058</v>
      </c>
      <c r="D1723" s="5">
        <f t="shared" si="8103"/>
        <v>220</v>
      </c>
      <c r="E1723" s="13">
        <f t="shared" si="8115"/>
        <v>79.428571428571431</v>
      </c>
      <c r="F1723" s="13">
        <f t="shared" si="8116"/>
        <v>99.6</v>
      </c>
      <c r="G1723" s="13">
        <f t="shared" si="8111"/>
        <v>274.50767119171763</v>
      </c>
      <c r="H1723" s="5">
        <f t="shared" ref="H1723:I1738" si="8117">H1722+1</f>
        <v>154</v>
      </c>
      <c r="I1723" s="5">
        <f t="shared" si="8117"/>
        <v>142</v>
      </c>
      <c r="J1723" s="8">
        <f t="shared" si="8113"/>
        <v>0.8108620513643191</v>
      </c>
      <c r="K1723" s="5">
        <f t="shared" si="8110"/>
        <v>0</v>
      </c>
      <c r="L1723" s="8">
        <f t="shared" si="8114"/>
        <v>0</v>
      </c>
      <c r="M1723" s="8">
        <f t="shared" si="8079"/>
        <v>6.0307687668639414</v>
      </c>
      <c r="N1723" s="5">
        <v>10196</v>
      </c>
      <c r="O1723" s="18">
        <v>224</v>
      </c>
    </row>
    <row r="1724" spans="1:15" x14ac:dyDescent="0.2">
      <c r="A1724" s="5" t="s">
        <v>11</v>
      </c>
      <c r="B1724" s="13">
        <v>3714286</v>
      </c>
      <c r="C1724" s="6">
        <f t="shared" si="8106"/>
        <v>44059</v>
      </c>
      <c r="D1724" s="5">
        <f t="shared" si="8103"/>
        <v>42</v>
      </c>
      <c r="E1724" s="13">
        <f t="shared" si="8115"/>
        <v>78.571428571428569</v>
      </c>
      <c r="F1724" s="13">
        <f t="shared" si="8116"/>
        <v>99.6</v>
      </c>
      <c r="G1724" s="13">
        <f t="shared" si="8111"/>
        <v>275.63844033550458</v>
      </c>
      <c r="H1724" s="5">
        <f t="shared" si="8117"/>
        <v>155</v>
      </c>
      <c r="I1724" s="5">
        <f t="shared" si="8117"/>
        <v>143</v>
      </c>
      <c r="J1724" s="8">
        <f t="shared" si="8113"/>
        <v>0.79566003616636538</v>
      </c>
      <c r="K1724" s="5">
        <f t="shared" si="8110"/>
        <v>0</v>
      </c>
      <c r="L1724" s="8">
        <f t="shared" si="8114"/>
        <v>0</v>
      </c>
      <c r="M1724" s="8">
        <f t="shared" si="8079"/>
        <v>6.0307687668639414</v>
      </c>
      <c r="N1724" s="5">
        <v>10238</v>
      </c>
      <c r="O1724" s="18">
        <v>224</v>
      </c>
    </row>
    <row r="1725" spans="1:15" x14ac:dyDescent="0.2">
      <c r="A1725" s="5" t="s">
        <v>11</v>
      </c>
      <c r="B1725" s="13">
        <v>3714286</v>
      </c>
      <c r="C1725" s="6">
        <f t="shared" si="8106"/>
        <v>44060</v>
      </c>
      <c r="D1725" s="5">
        <f t="shared" si="8103"/>
        <v>15</v>
      </c>
      <c r="E1725" s="13">
        <f t="shared" si="8115"/>
        <v>79.285714285714292</v>
      </c>
      <c r="F1725" s="13">
        <f t="shared" si="8116"/>
        <v>80.400000000000006</v>
      </c>
      <c r="G1725" s="13">
        <f t="shared" si="8111"/>
        <v>276.04228645828567</v>
      </c>
      <c r="H1725" s="5">
        <f t="shared" si="8117"/>
        <v>156</v>
      </c>
      <c r="I1725" s="5">
        <f t="shared" si="8117"/>
        <v>144</v>
      </c>
      <c r="J1725" s="8">
        <f t="shared" si="8113"/>
        <v>0.79655543595263723</v>
      </c>
      <c r="K1725" s="5">
        <f t="shared" si="8110"/>
        <v>0</v>
      </c>
      <c r="L1725" s="8">
        <f t="shared" si="8114"/>
        <v>0</v>
      </c>
      <c r="M1725" s="8">
        <f t="shared" si="8079"/>
        <v>6.0307687668639414</v>
      </c>
      <c r="N1725" s="5">
        <v>10253</v>
      </c>
      <c r="O1725" s="18">
        <v>224</v>
      </c>
    </row>
    <row r="1726" spans="1:15" x14ac:dyDescent="0.2">
      <c r="A1726" s="5" t="s">
        <v>11</v>
      </c>
      <c r="B1726" s="13">
        <v>3714286</v>
      </c>
      <c r="C1726" s="6">
        <f t="shared" si="8106"/>
        <v>44061</v>
      </c>
      <c r="D1726" s="5">
        <f t="shared" si="8103"/>
        <v>66</v>
      </c>
      <c r="E1726" s="13">
        <f t="shared" si="8115"/>
        <v>82.714285714285708</v>
      </c>
      <c r="F1726" s="13">
        <f t="shared" si="8116"/>
        <v>68.599999999999994</v>
      </c>
      <c r="G1726" s="13">
        <f t="shared" si="8111"/>
        <v>277.81920939852239</v>
      </c>
      <c r="H1726" s="5">
        <f t="shared" si="8117"/>
        <v>157</v>
      </c>
      <c r="I1726" s="5">
        <f t="shared" si="8117"/>
        <v>145</v>
      </c>
      <c r="J1726" s="8">
        <f t="shared" si="8113"/>
        <v>0.82443400256300725</v>
      </c>
      <c r="K1726" s="5">
        <f t="shared" si="8110"/>
        <v>0</v>
      </c>
      <c r="L1726" s="8">
        <f t="shared" si="8114"/>
        <v>0</v>
      </c>
      <c r="M1726" s="8">
        <f t="shared" si="8079"/>
        <v>6.0307687668639414</v>
      </c>
      <c r="N1726" s="5">
        <v>10319</v>
      </c>
      <c r="O1726" s="18">
        <v>224</v>
      </c>
    </row>
    <row r="1727" spans="1:15" x14ac:dyDescent="0.2">
      <c r="A1727" s="5" t="s">
        <v>11</v>
      </c>
      <c r="B1727" s="13">
        <v>3714286</v>
      </c>
      <c r="C1727" s="6">
        <f t="shared" si="8106"/>
        <v>44062</v>
      </c>
      <c r="D1727" s="5">
        <f t="shared" si="8103"/>
        <v>75</v>
      </c>
      <c r="E1727" s="13">
        <f t="shared" si="8115"/>
        <v>77.571428571428569</v>
      </c>
      <c r="F1727" s="13">
        <f t="shared" si="8116"/>
        <v>83.6</v>
      </c>
      <c r="G1727" s="13">
        <f t="shared" si="8111"/>
        <v>279.83844001242772</v>
      </c>
      <c r="H1727" s="5">
        <f t="shared" si="8117"/>
        <v>158</v>
      </c>
      <c r="I1727" s="5">
        <f t="shared" si="8117"/>
        <v>146</v>
      </c>
      <c r="J1727" s="8">
        <f t="shared" si="8113"/>
        <v>0.7668516713977036</v>
      </c>
      <c r="K1727" s="5">
        <f t="shared" si="8110"/>
        <v>0</v>
      </c>
      <c r="L1727" s="8">
        <f t="shared" si="8114"/>
        <v>0</v>
      </c>
      <c r="M1727" s="8">
        <f t="shared" si="8079"/>
        <v>6.0307687668639414</v>
      </c>
      <c r="N1727" s="5">
        <v>10394</v>
      </c>
      <c r="O1727" s="18">
        <v>224</v>
      </c>
    </row>
    <row r="1728" spans="1:15" x14ac:dyDescent="0.2">
      <c r="A1728" s="5" t="s">
        <v>11</v>
      </c>
      <c r="B1728" s="13">
        <v>3714286</v>
      </c>
      <c r="C1728" s="6">
        <f t="shared" si="8106"/>
        <v>44063</v>
      </c>
      <c r="D1728" s="5">
        <f t="shared" si="8103"/>
        <v>69</v>
      </c>
      <c r="E1728" s="13">
        <f t="shared" si="8115"/>
        <v>69.571428571428569</v>
      </c>
      <c r="F1728" s="13">
        <f t="shared" si="8116"/>
        <v>53.4</v>
      </c>
      <c r="G1728" s="13">
        <f t="shared" si="8111"/>
        <v>281.69613217722059</v>
      </c>
      <c r="H1728" s="5">
        <f t="shared" si="8117"/>
        <v>159</v>
      </c>
      <c r="I1728" s="5">
        <f t="shared" si="8117"/>
        <v>147</v>
      </c>
      <c r="J1728" s="8">
        <f t="shared" si="8113"/>
        <v>0.68253167395447922</v>
      </c>
      <c r="K1728" s="5">
        <f t="shared" si="8110"/>
        <v>0</v>
      </c>
      <c r="L1728" s="8">
        <f t="shared" si="8114"/>
        <v>0</v>
      </c>
      <c r="M1728" s="8">
        <f t="shared" si="8079"/>
        <v>6.0307687668639414</v>
      </c>
      <c r="N1728" s="5">
        <v>10463</v>
      </c>
      <c r="O1728" s="18">
        <v>224</v>
      </c>
    </row>
    <row r="1729" spans="1:15" x14ac:dyDescent="0.2">
      <c r="A1729" s="5" t="s">
        <v>11</v>
      </c>
      <c r="B1729" s="13">
        <v>3714286</v>
      </c>
      <c r="C1729" s="6">
        <f t="shared" si="8106"/>
        <v>44064</v>
      </c>
      <c r="D1729" s="5">
        <f t="shared" si="8103"/>
        <v>80</v>
      </c>
      <c r="E1729" s="13">
        <f t="shared" si="8115"/>
        <v>81</v>
      </c>
      <c r="F1729" s="13">
        <f t="shared" si="8116"/>
        <v>61</v>
      </c>
      <c r="G1729" s="13">
        <f t="shared" si="8111"/>
        <v>283.84997816538629</v>
      </c>
      <c r="H1729" s="5">
        <f t="shared" si="8117"/>
        <v>160</v>
      </c>
      <c r="I1729" s="5">
        <f t="shared" si="8117"/>
        <v>148</v>
      </c>
      <c r="J1729" s="8">
        <f t="shared" si="8113"/>
        <v>0.78926488397667005</v>
      </c>
      <c r="K1729" s="5">
        <f t="shared" si="8110"/>
        <v>2</v>
      </c>
      <c r="L1729" s="8">
        <f t="shared" si="8114"/>
        <v>0.2857142857142857</v>
      </c>
      <c r="M1729" s="8">
        <f t="shared" si="8079"/>
        <v>6.0846149165680838</v>
      </c>
      <c r="N1729" s="5">
        <v>10543</v>
      </c>
      <c r="O1729" s="18">
        <v>226</v>
      </c>
    </row>
    <row r="1730" spans="1:15" x14ac:dyDescent="0.2">
      <c r="A1730" s="5" t="s">
        <v>11</v>
      </c>
      <c r="B1730" s="13">
        <v>3714286</v>
      </c>
      <c r="C1730" s="6">
        <f t="shared" si="8106"/>
        <v>44065</v>
      </c>
      <c r="D1730" s="5">
        <f t="shared" si="8103"/>
        <v>112</v>
      </c>
      <c r="E1730" s="13">
        <f t="shared" si="8115"/>
        <v>65.571428571428569</v>
      </c>
      <c r="F1730" s="13">
        <f t="shared" si="8116"/>
        <v>80.400000000000006</v>
      </c>
      <c r="G1730" s="13">
        <f t="shared" si="8111"/>
        <v>286.86536254881827</v>
      </c>
      <c r="H1730" s="5">
        <f t="shared" si="8117"/>
        <v>161</v>
      </c>
      <c r="I1730" s="5">
        <f t="shared" si="8117"/>
        <v>149</v>
      </c>
      <c r="J1730" s="8">
        <f t="shared" si="8113"/>
        <v>0.63392536530121812</v>
      </c>
      <c r="K1730" s="5">
        <f t="shared" si="8110"/>
        <v>0</v>
      </c>
      <c r="L1730" s="8">
        <f t="shared" si="8114"/>
        <v>0.2857142857142857</v>
      </c>
      <c r="M1730" s="8">
        <f t="shared" si="8079"/>
        <v>6.0846149165680838</v>
      </c>
      <c r="N1730" s="5">
        <v>10655</v>
      </c>
      <c r="O1730" s="18">
        <v>226</v>
      </c>
    </row>
    <row r="1731" spans="1:15" x14ac:dyDescent="0.2">
      <c r="A1731" s="5" t="s">
        <v>11</v>
      </c>
      <c r="B1731" s="13">
        <v>3714286</v>
      </c>
      <c r="C1731" s="6">
        <f t="shared" si="8106"/>
        <v>44066</v>
      </c>
      <c r="D1731" s="5">
        <f t="shared" si="8103"/>
        <v>62</v>
      </c>
      <c r="E1731" s="13">
        <f t="shared" si="8115"/>
        <v>68.428571428571431</v>
      </c>
      <c r="F1731" s="13">
        <f t="shared" si="8116"/>
        <v>79.599999999999994</v>
      </c>
      <c r="G1731" s="13">
        <f t="shared" si="8111"/>
        <v>288.53459318964667</v>
      </c>
      <c r="H1731" s="5">
        <f t="shared" si="8117"/>
        <v>162</v>
      </c>
      <c r="I1731" s="5">
        <f t="shared" si="8117"/>
        <v>150</v>
      </c>
      <c r="J1731" s="8">
        <f t="shared" si="8113"/>
        <v>0.657380086461264</v>
      </c>
      <c r="K1731" s="5">
        <f t="shared" si="8110"/>
        <v>0</v>
      </c>
      <c r="L1731" s="8">
        <f t="shared" si="8114"/>
        <v>0.2857142857142857</v>
      </c>
      <c r="M1731" s="8">
        <f t="shared" si="8079"/>
        <v>6.0846149165680838</v>
      </c>
      <c r="N1731" s="5">
        <v>10717</v>
      </c>
      <c r="O1731" s="18">
        <v>226</v>
      </c>
    </row>
    <row r="1732" spans="1:15" x14ac:dyDescent="0.2">
      <c r="A1732" s="5" t="s">
        <v>11</v>
      </c>
      <c r="B1732" s="13">
        <v>3714286</v>
      </c>
      <c r="C1732" s="6">
        <f t="shared" si="8106"/>
        <v>44067</v>
      </c>
      <c r="D1732" s="5">
        <f t="shared" si="8103"/>
        <v>11</v>
      </c>
      <c r="E1732" s="13">
        <f t="shared" si="8115"/>
        <v>67.857142857142861</v>
      </c>
      <c r="F1732" s="13">
        <f t="shared" si="8116"/>
        <v>66.8</v>
      </c>
      <c r="G1732" s="13">
        <f t="shared" si="8111"/>
        <v>288.83074701301945</v>
      </c>
      <c r="H1732" s="5">
        <f t="shared" si="8117"/>
        <v>163</v>
      </c>
      <c r="I1732" s="5">
        <f t="shared" si="8117"/>
        <v>151</v>
      </c>
      <c r="J1732" s="8">
        <f t="shared" si="8113"/>
        <v>0.64763307155322858</v>
      </c>
      <c r="K1732" s="5">
        <f t="shared" si="8110"/>
        <v>0</v>
      </c>
      <c r="L1732" s="8">
        <f t="shared" si="8114"/>
        <v>0.2857142857142857</v>
      </c>
      <c r="M1732" s="8">
        <f t="shared" si="8079"/>
        <v>6.0846149165680838</v>
      </c>
      <c r="N1732" s="5">
        <v>10728</v>
      </c>
      <c r="O1732" s="18">
        <v>226</v>
      </c>
    </row>
    <row r="1733" spans="1:15" x14ac:dyDescent="0.2">
      <c r="A1733" s="5" t="s">
        <v>11</v>
      </c>
      <c r="B1733" s="13">
        <v>3714286</v>
      </c>
      <c r="C1733" s="6">
        <f t="shared" si="8106"/>
        <v>44068</v>
      </c>
      <c r="D1733" s="5">
        <f t="shared" si="8103"/>
        <v>58</v>
      </c>
      <c r="E1733" s="13">
        <f t="shared" si="8115"/>
        <v>66.714285714285708</v>
      </c>
      <c r="F1733" s="13">
        <f t="shared" si="8116"/>
        <v>64.599999999999994</v>
      </c>
      <c r="G1733" s="13">
        <f t="shared" si="8111"/>
        <v>290.39228535443959</v>
      </c>
      <c r="H1733" s="5">
        <f t="shared" si="8117"/>
        <v>164</v>
      </c>
      <c r="I1733" s="5">
        <f t="shared" si="8117"/>
        <v>152</v>
      </c>
      <c r="J1733" s="8">
        <f t="shared" si="8113"/>
        <v>0.63262845608854079</v>
      </c>
      <c r="K1733" s="5">
        <f t="shared" si="8110"/>
        <v>0</v>
      </c>
      <c r="L1733" s="8">
        <f t="shared" si="8114"/>
        <v>0.2857142857142857</v>
      </c>
      <c r="M1733" s="8">
        <f t="shared" si="8079"/>
        <v>6.0846149165680838</v>
      </c>
      <c r="N1733" s="5">
        <v>10786</v>
      </c>
      <c r="O1733" s="18">
        <v>226</v>
      </c>
    </row>
    <row r="1734" spans="1:15" x14ac:dyDescent="0.2">
      <c r="A1734" s="5" t="s">
        <v>11</v>
      </c>
      <c r="B1734" s="13">
        <v>3714286</v>
      </c>
      <c r="C1734" s="6">
        <f t="shared" si="8106"/>
        <v>44069</v>
      </c>
      <c r="D1734" s="5">
        <f t="shared" si="8103"/>
        <v>66</v>
      </c>
      <c r="E1734" s="13">
        <f t="shared" si="8115"/>
        <v>65.428571428571431</v>
      </c>
      <c r="F1734" s="13">
        <f t="shared" si="8116"/>
        <v>61.8</v>
      </c>
      <c r="G1734" s="13">
        <f t="shared" si="8111"/>
        <v>292.16920829467631</v>
      </c>
      <c r="H1734" s="5">
        <f t="shared" si="8117"/>
        <v>165</v>
      </c>
      <c r="I1734" s="5">
        <f t="shared" si="8117"/>
        <v>153</v>
      </c>
      <c r="J1734" s="8">
        <f t="shared" si="8113"/>
        <v>0.6165360902458068</v>
      </c>
      <c r="K1734" s="5">
        <f t="shared" si="8110"/>
        <v>0</v>
      </c>
      <c r="L1734" s="8">
        <f t="shared" si="8114"/>
        <v>0.2857142857142857</v>
      </c>
      <c r="M1734" s="8">
        <f t="shared" si="8079"/>
        <v>6.0846149165680838</v>
      </c>
      <c r="N1734" s="5">
        <v>10852</v>
      </c>
      <c r="O1734" s="18">
        <v>226</v>
      </c>
    </row>
    <row r="1735" spans="1:15" x14ac:dyDescent="0.2">
      <c r="A1735" s="5" t="s">
        <v>11</v>
      </c>
      <c r="B1735" s="13">
        <v>3714286</v>
      </c>
      <c r="C1735" s="6">
        <f t="shared" si="8106"/>
        <v>44070</v>
      </c>
      <c r="D1735" s="5">
        <f t="shared" ref="D1735:D1786" si="8118">N1735-N1734</f>
        <v>82</v>
      </c>
      <c r="E1735" s="13">
        <f t="shared" si="8115"/>
        <v>67.285714285714292</v>
      </c>
      <c r="F1735" s="13">
        <f t="shared" si="8116"/>
        <v>55.8</v>
      </c>
      <c r="G1735" s="13">
        <f t="shared" si="8111"/>
        <v>294.37690043254611</v>
      </c>
      <c r="H1735" s="5">
        <f t="shared" si="8117"/>
        <v>166</v>
      </c>
      <c r="I1735" s="5">
        <f t="shared" si="8117"/>
        <v>154</v>
      </c>
      <c r="J1735" s="8">
        <f t="shared" si="8113"/>
        <v>0.63015091512362198</v>
      </c>
      <c r="K1735" s="5">
        <f t="shared" si="8110"/>
        <v>0</v>
      </c>
      <c r="L1735" s="8">
        <f t="shared" si="8114"/>
        <v>0.2857142857142857</v>
      </c>
      <c r="M1735" s="8">
        <f t="shared" si="8079"/>
        <v>6.0846149165680838</v>
      </c>
      <c r="N1735" s="5">
        <v>10934</v>
      </c>
      <c r="O1735" s="18">
        <v>226</v>
      </c>
    </row>
    <row r="1736" spans="1:15" x14ac:dyDescent="0.2">
      <c r="A1736" s="5" t="s">
        <v>11</v>
      </c>
      <c r="B1736" s="13">
        <v>3714286</v>
      </c>
      <c r="C1736" s="6">
        <f t="shared" si="8106"/>
        <v>44071</v>
      </c>
      <c r="D1736" s="5">
        <f t="shared" si="8118"/>
        <v>77</v>
      </c>
      <c r="E1736" s="13">
        <f t="shared" si="8115"/>
        <v>66.857142857142861</v>
      </c>
      <c r="F1736" s="13">
        <f t="shared" si="8116"/>
        <v>58.8</v>
      </c>
      <c r="G1736" s="13">
        <f t="shared" si="8111"/>
        <v>296.4499771961556</v>
      </c>
      <c r="H1736" s="5">
        <f t="shared" si="8117"/>
        <v>167</v>
      </c>
      <c r="I1736" s="5">
        <f t="shared" si="8117"/>
        <v>155</v>
      </c>
      <c r="J1736" s="8">
        <f t="shared" si="8113"/>
        <v>0.62221631323539184</v>
      </c>
      <c r="K1736" s="5">
        <f t="shared" si="8110"/>
        <v>0</v>
      </c>
      <c r="L1736" s="8">
        <f t="shared" si="8114"/>
        <v>0</v>
      </c>
      <c r="M1736" s="8">
        <f t="shared" si="8079"/>
        <v>6.0846149165680838</v>
      </c>
      <c r="N1736" s="5">
        <v>11011</v>
      </c>
      <c r="O1736" s="18">
        <v>226</v>
      </c>
    </row>
    <row r="1737" spans="1:15" x14ac:dyDescent="0.2">
      <c r="A1737" s="5" t="s">
        <v>11</v>
      </c>
      <c r="B1737" s="13">
        <v>3714286</v>
      </c>
      <c r="C1737" s="6">
        <f t="shared" si="8106"/>
        <v>44072</v>
      </c>
      <c r="D1737" s="5">
        <f t="shared" si="8118"/>
        <v>114</v>
      </c>
      <c r="E1737" s="13">
        <f t="shared" si="8115"/>
        <v>67.142857142857139</v>
      </c>
      <c r="F1737" s="13">
        <f t="shared" si="8116"/>
        <v>79.400000000000006</v>
      </c>
      <c r="G1737" s="13">
        <f t="shared" si="8111"/>
        <v>299.51920772929174</v>
      </c>
      <c r="H1737" s="5">
        <f t="shared" si="8117"/>
        <v>168</v>
      </c>
      <c r="I1737" s="5">
        <f t="shared" si="8117"/>
        <v>156</v>
      </c>
      <c r="J1737" s="8">
        <f t="shared" si="8113"/>
        <v>0.62101132354689947</v>
      </c>
      <c r="K1737" s="5">
        <f t="shared" si="8110"/>
        <v>0</v>
      </c>
      <c r="L1737" s="8">
        <f t="shared" si="8114"/>
        <v>0</v>
      </c>
      <c r="M1737" s="8">
        <f t="shared" si="8079"/>
        <v>6.0846149165680838</v>
      </c>
      <c r="N1737" s="5">
        <v>11125</v>
      </c>
      <c r="O1737" s="18">
        <v>226</v>
      </c>
    </row>
    <row r="1738" spans="1:15" x14ac:dyDescent="0.2">
      <c r="A1738" s="5" t="s">
        <v>11</v>
      </c>
      <c r="B1738" s="13">
        <v>3714286</v>
      </c>
      <c r="C1738" s="6">
        <f t="shared" si="8106"/>
        <v>44073</v>
      </c>
      <c r="D1738" s="5">
        <f t="shared" si="8118"/>
        <v>58</v>
      </c>
      <c r="E1738" s="13">
        <f t="shared" si="8115"/>
        <v>66.571428571428569</v>
      </c>
      <c r="F1738" s="13">
        <f t="shared" si="8116"/>
        <v>79.400000000000006</v>
      </c>
      <c r="G1738" s="13">
        <f t="shared" si="8111"/>
        <v>301.08074607071183</v>
      </c>
      <c r="H1738" s="5">
        <f t="shared" si="8117"/>
        <v>169</v>
      </c>
      <c r="I1738" s="5">
        <f t="shared" si="8117"/>
        <v>157</v>
      </c>
      <c r="J1738" s="8">
        <f t="shared" si="8113"/>
        <v>0.61192599109687074</v>
      </c>
      <c r="K1738" s="5">
        <f t="shared" si="8110"/>
        <v>0</v>
      </c>
      <c r="L1738" s="8">
        <f t="shared" si="8114"/>
        <v>0</v>
      </c>
      <c r="M1738" s="8">
        <f t="shared" si="8079"/>
        <v>6.0846149165680838</v>
      </c>
      <c r="N1738" s="5">
        <v>11183</v>
      </c>
      <c r="O1738" s="18">
        <v>226</v>
      </c>
    </row>
    <row r="1739" spans="1:15" x14ac:dyDescent="0.2">
      <c r="A1739" s="5" t="s">
        <v>11</v>
      </c>
      <c r="B1739" s="13">
        <v>3714286</v>
      </c>
      <c r="C1739" s="6">
        <f t="shared" si="8106"/>
        <v>44074</v>
      </c>
      <c r="D1739" s="5">
        <f t="shared" si="8118"/>
        <v>6</v>
      </c>
      <c r="E1739" s="13">
        <f t="shared" si="8115"/>
        <v>65.857142857142861</v>
      </c>
      <c r="F1739" s="13">
        <f t="shared" si="8116"/>
        <v>67.400000000000006</v>
      </c>
      <c r="G1739" s="13">
        <f t="shared" si="8111"/>
        <v>301.2422845198243</v>
      </c>
      <c r="H1739" s="5">
        <f t="shared" ref="H1739:I1754" si="8119">H1738+1</f>
        <v>170</v>
      </c>
      <c r="I1739" s="5">
        <f t="shared" si="8119"/>
        <v>158</v>
      </c>
      <c r="J1739" s="8">
        <f t="shared" si="8113"/>
        <v>0.60167843485297379</v>
      </c>
      <c r="K1739" s="5">
        <f t="shared" si="8110"/>
        <v>0</v>
      </c>
      <c r="L1739" s="8">
        <f t="shared" si="8114"/>
        <v>0</v>
      </c>
      <c r="M1739" s="8">
        <f t="shared" si="8079"/>
        <v>6.0846149165680838</v>
      </c>
      <c r="N1739" s="5">
        <v>11189</v>
      </c>
      <c r="O1739" s="18">
        <v>226</v>
      </c>
    </row>
    <row r="1740" spans="1:15" x14ac:dyDescent="0.2">
      <c r="A1740" s="5" t="s">
        <v>11</v>
      </c>
      <c r="B1740" s="13">
        <v>3714286</v>
      </c>
      <c r="C1740" s="6">
        <f t="shared" si="8106"/>
        <v>44075</v>
      </c>
      <c r="D1740" s="5">
        <f t="shared" si="8118"/>
        <v>77</v>
      </c>
      <c r="E1740" s="13">
        <f t="shared" si="8115"/>
        <v>68.571428571428569</v>
      </c>
      <c r="F1740" s="13">
        <f t="shared" si="8116"/>
        <v>66.400000000000006</v>
      </c>
      <c r="G1740" s="13">
        <f t="shared" si="8111"/>
        <v>303.31536128343373</v>
      </c>
      <c r="H1740" s="5">
        <f t="shared" si="8119"/>
        <v>171</v>
      </c>
      <c r="I1740" s="5">
        <f t="shared" si="8119"/>
        <v>159</v>
      </c>
      <c r="J1740" s="8">
        <f t="shared" si="8113"/>
        <v>0.62272963155163463</v>
      </c>
      <c r="K1740" s="5">
        <f t="shared" si="8110"/>
        <v>0</v>
      </c>
      <c r="L1740" s="8">
        <f t="shared" si="8114"/>
        <v>0</v>
      </c>
      <c r="M1740" s="8">
        <f t="shared" si="8079"/>
        <v>6.0846149165680838</v>
      </c>
      <c r="N1740" s="5">
        <v>11266</v>
      </c>
      <c r="O1740" s="18">
        <v>226</v>
      </c>
    </row>
    <row r="1741" spans="1:15" x14ac:dyDescent="0.2">
      <c r="A1741" s="5" t="s">
        <v>11</v>
      </c>
      <c r="B1741" s="13">
        <v>3714286</v>
      </c>
      <c r="C1741" s="6">
        <f t="shared" si="8106"/>
        <v>44076</v>
      </c>
      <c r="D1741" s="5">
        <f t="shared" si="8118"/>
        <v>81</v>
      </c>
      <c r="E1741" s="13">
        <f t="shared" si="8115"/>
        <v>70.714285714285708</v>
      </c>
      <c r="F1741" s="13">
        <f t="shared" si="8116"/>
        <v>67.2</v>
      </c>
      <c r="G1741" s="13">
        <f t="shared" si="8111"/>
        <v>305.49613034645154</v>
      </c>
      <c r="H1741" s="5">
        <f t="shared" si="8119"/>
        <v>172</v>
      </c>
      <c r="I1741" s="5">
        <f t="shared" si="8119"/>
        <v>160</v>
      </c>
      <c r="J1741" s="8">
        <f t="shared" si="8113"/>
        <v>0.63821557503867965</v>
      </c>
      <c r="K1741" s="5">
        <f t="shared" si="8110"/>
        <v>0</v>
      </c>
      <c r="L1741" s="8">
        <f t="shared" si="8114"/>
        <v>0</v>
      </c>
      <c r="M1741" s="8">
        <f t="shared" si="8079"/>
        <v>6.0846149165680838</v>
      </c>
      <c r="N1741" s="5">
        <v>11347</v>
      </c>
      <c r="O1741" s="18">
        <v>226</v>
      </c>
    </row>
    <row r="1742" spans="1:15" x14ac:dyDescent="0.2">
      <c r="A1742" s="5" t="s">
        <v>11</v>
      </c>
      <c r="B1742" s="13">
        <v>3714286</v>
      </c>
      <c r="C1742" s="6">
        <f t="shared" si="8106"/>
        <v>44077</v>
      </c>
      <c r="D1742" s="5">
        <f t="shared" si="8118"/>
        <v>84</v>
      </c>
      <c r="E1742" s="13">
        <f t="shared" si="8115"/>
        <v>71</v>
      </c>
      <c r="F1742" s="13">
        <f t="shared" si="8116"/>
        <v>61.2</v>
      </c>
      <c r="G1742" s="13">
        <f t="shared" si="8111"/>
        <v>307.75766863402549</v>
      </c>
      <c r="H1742" s="5">
        <f t="shared" si="8119"/>
        <v>173</v>
      </c>
      <c r="I1742" s="5">
        <f t="shared" si="8119"/>
        <v>161</v>
      </c>
      <c r="J1742" s="8">
        <f t="shared" si="8113"/>
        <v>0.63673051053744156</v>
      </c>
      <c r="K1742" s="5">
        <f t="shared" si="8110"/>
        <v>0</v>
      </c>
      <c r="L1742" s="8">
        <f t="shared" si="8114"/>
        <v>0</v>
      </c>
      <c r="M1742" s="8">
        <f t="shared" si="8079"/>
        <v>6.0846149165680838</v>
      </c>
      <c r="N1742" s="5">
        <v>11431</v>
      </c>
      <c r="O1742" s="18">
        <v>226</v>
      </c>
    </row>
    <row r="1743" spans="1:15" x14ac:dyDescent="0.2">
      <c r="A1743" s="5" t="s">
        <v>11</v>
      </c>
      <c r="B1743" s="13">
        <v>3714286</v>
      </c>
      <c r="C1743" s="6">
        <f t="shared" si="8106"/>
        <v>44078</v>
      </c>
      <c r="D1743" s="5">
        <f t="shared" si="8118"/>
        <v>98</v>
      </c>
      <c r="E1743" s="13">
        <f t="shared" si="8115"/>
        <v>74</v>
      </c>
      <c r="F1743" s="13">
        <f t="shared" si="8116"/>
        <v>69.2</v>
      </c>
      <c r="G1743" s="13">
        <f t="shared" si="8111"/>
        <v>310.39612996952849</v>
      </c>
      <c r="H1743" s="5">
        <f t="shared" si="8119"/>
        <v>174</v>
      </c>
      <c r="I1743" s="5">
        <f t="shared" si="8119"/>
        <v>162</v>
      </c>
      <c r="J1743" s="8">
        <f t="shared" si="8113"/>
        <v>0.65943578775842748</v>
      </c>
      <c r="K1743" s="5">
        <f t="shared" si="8110"/>
        <v>0</v>
      </c>
      <c r="L1743" s="8">
        <f t="shared" si="8114"/>
        <v>0</v>
      </c>
      <c r="M1743" s="8">
        <f t="shared" si="8079"/>
        <v>6.0846149165680838</v>
      </c>
      <c r="N1743" s="5">
        <v>11529</v>
      </c>
      <c r="O1743" s="18">
        <v>226</v>
      </c>
    </row>
    <row r="1744" spans="1:15" x14ac:dyDescent="0.2">
      <c r="A1744" s="5" t="s">
        <v>11</v>
      </c>
      <c r="B1744" s="13">
        <v>3714286</v>
      </c>
      <c r="C1744" s="6">
        <f t="shared" si="8106"/>
        <v>44079</v>
      </c>
      <c r="D1744" s="5">
        <f t="shared" si="8118"/>
        <v>94</v>
      </c>
      <c r="E1744" s="13">
        <f t="shared" si="8115"/>
        <v>71.142857142857139</v>
      </c>
      <c r="F1744" s="13">
        <f t="shared" si="8116"/>
        <v>86.8</v>
      </c>
      <c r="G1744" s="13">
        <f t="shared" si="8111"/>
        <v>312.92689900562317</v>
      </c>
      <c r="H1744" s="5">
        <f t="shared" si="8119"/>
        <v>175</v>
      </c>
      <c r="I1744" s="5">
        <f t="shared" si="8119"/>
        <v>163</v>
      </c>
      <c r="J1744" s="8">
        <f t="shared" si="8113"/>
        <v>0.62982167699506764</v>
      </c>
      <c r="K1744" s="5">
        <f t="shared" si="8110"/>
        <v>0</v>
      </c>
      <c r="L1744" s="8">
        <f t="shared" si="8114"/>
        <v>0</v>
      </c>
      <c r="M1744" s="8">
        <f t="shared" si="8079"/>
        <v>6.0846149165680838</v>
      </c>
      <c r="N1744" s="5">
        <v>11623</v>
      </c>
      <c r="O1744" s="18">
        <v>226</v>
      </c>
    </row>
    <row r="1745" spans="1:15" x14ac:dyDescent="0.2">
      <c r="A1745" s="5" t="s">
        <v>11</v>
      </c>
      <c r="B1745" s="13">
        <v>3714286</v>
      </c>
      <c r="C1745" s="6">
        <f t="shared" si="8106"/>
        <v>44080</v>
      </c>
      <c r="D1745" s="5">
        <f t="shared" si="8118"/>
        <v>80</v>
      </c>
      <c r="E1745" s="13">
        <f t="shared" si="8115"/>
        <v>74.285714285714292</v>
      </c>
      <c r="F1745" s="13">
        <f t="shared" si="8116"/>
        <v>87.4</v>
      </c>
      <c r="G1745" s="13">
        <f t="shared" si="8111"/>
        <v>315.08074499378887</v>
      </c>
      <c r="H1745" s="5">
        <f t="shared" si="8119"/>
        <v>176</v>
      </c>
      <c r="I1745" s="5">
        <f t="shared" si="8119"/>
        <v>164</v>
      </c>
      <c r="J1745" s="8">
        <f t="shared" si="8113"/>
        <v>0.65352905690729945</v>
      </c>
      <c r="K1745" s="5">
        <f t="shared" si="8110"/>
        <v>0</v>
      </c>
      <c r="L1745" s="8">
        <f t="shared" si="8114"/>
        <v>0</v>
      </c>
      <c r="M1745" s="8">
        <f t="shared" si="8079"/>
        <v>6.0846149165680838</v>
      </c>
      <c r="N1745" s="5">
        <v>11703</v>
      </c>
      <c r="O1745" s="18">
        <v>226</v>
      </c>
    </row>
    <row r="1746" spans="1:15" x14ac:dyDescent="0.2">
      <c r="A1746" s="5" t="s">
        <v>11</v>
      </c>
      <c r="B1746" s="13">
        <v>3714286</v>
      </c>
      <c r="C1746" s="6">
        <f t="shared" si="8106"/>
        <v>44081</v>
      </c>
      <c r="D1746" s="5">
        <f t="shared" si="8118"/>
        <v>24</v>
      </c>
      <c r="E1746" s="13">
        <f t="shared" si="8115"/>
        <v>76.857142857142861</v>
      </c>
      <c r="F1746" s="13">
        <f t="shared" si="8116"/>
        <v>76</v>
      </c>
      <c r="G1746" s="13">
        <f t="shared" si="8111"/>
        <v>315.72689879023858</v>
      </c>
      <c r="H1746" s="5">
        <f t="shared" si="8119"/>
        <v>177</v>
      </c>
      <c r="I1746" s="5">
        <f t="shared" si="8119"/>
        <v>165</v>
      </c>
      <c r="J1746" s="8">
        <f t="shared" si="8113"/>
        <v>0.67176106283088599</v>
      </c>
      <c r="K1746" s="5">
        <f t="shared" si="8110"/>
        <v>0</v>
      </c>
      <c r="L1746" s="8">
        <f t="shared" si="8114"/>
        <v>0</v>
      </c>
      <c r="M1746" s="8">
        <f t="shared" si="8079"/>
        <v>6.0846149165680838</v>
      </c>
      <c r="N1746" s="5">
        <v>11727</v>
      </c>
      <c r="O1746" s="18">
        <v>226</v>
      </c>
    </row>
    <row r="1747" spans="1:15" x14ac:dyDescent="0.2">
      <c r="A1747" s="5" t="s">
        <v>11</v>
      </c>
      <c r="B1747" s="13">
        <v>3714286</v>
      </c>
      <c r="C1747" s="6">
        <f t="shared" si="8106"/>
        <v>44082</v>
      </c>
      <c r="D1747" s="5">
        <f t="shared" si="8118"/>
        <v>65</v>
      </c>
      <c r="E1747" s="13">
        <f t="shared" si="8115"/>
        <v>75.142857142857139</v>
      </c>
      <c r="F1747" s="13">
        <f t="shared" si="8116"/>
        <v>72.2</v>
      </c>
      <c r="G1747" s="13">
        <f t="shared" si="8111"/>
        <v>317.47689865562319</v>
      </c>
      <c r="H1747" s="5">
        <f t="shared" si="8119"/>
        <v>178</v>
      </c>
      <c r="I1747" s="5">
        <f t="shared" si="8119"/>
        <v>166</v>
      </c>
      <c r="J1747" s="8">
        <f t="shared" si="8113"/>
        <v>0.65239500905415126</v>
      </c>
      <c r="K1747" s="5">
        <f t="shared" si="8110"/>
        <v>0</v>
      </c>
      <c r="L1747" s="8">
        <f t="shared" si="8114"/>
        <v>0</v>
      </c>
      <c r="M1747" s="8">
        <f t="shared" si="8079"/>
        <v>6.0846149165680838</v>
      </c>
      <c r="N1747" s="5">
        <v>11792</v>
      </c>
      <c r="O1747" s="18">
        <v>226</v>
      </c>
    </row>
    <row r="1748" spans="1:15" x14ac:dyDescent="0.2">
      <c r="A1748" s="5" t="s">
        <v>11</v>
      </c>
      <c r="B1748" s="13">
        <v>3714286</v>
      </c>
      <c r="C1748" s="6">
        <f t="shared" si="8106"/>
        <v>44083</v>
      </c>
      <c r="D1748" s="5">
        <f t="shared" si="8118"/>
        <v>87</v>
      </c>
      <c r="E1748" s="13">
        <f t="shared" si="8115"/>
        <v>76</v>
      </c>
      <c r="F1748" s="13">
        <f t="shared" si="8116"/>
        <v>70</v>
      </c>
      <c r="G1748" s="13">
        <f t="shared" si="8111"/>
        <v>319.81920616775341</v>
      </c>
      <c r="H1748" s="5">
        <f t="shared" si="8119"/>
        <v>179</v>
      </c>
      <c r="I1748" s="5">
        <f t="shared" si="8119"/>
        <v>167</v>
      </c>
      <c r="J1748" s="8">
        <f t="shared" si="8113"/>
        <v>0.65555993690851733</v>
      </c>
      <c r="K1748" s="5">
        <f t="shared" si="8110"/>
        <v>0</v>
      </c>
      <c r="L1748" s="8">
        <f t="shared" si="8114"/>
        <v>0</v>
      </c>
      <c r="M1748" s="8">
        <f t="shared" si="8079"/>
        <v>6.0846149165680838</v>
      </c>
      <c r="N1748" s="5">
        <v>11879</v>
      </c>
      <c r="O1748" s="18">
        <v>226</v>
      </c>
    </row>
    <row r="1749" spans="1:15" x14ac:dyDescent="0.2">
      <c r="A1749" s="5" t="s">
        <v>11</v>
      </c>
      <c r="B1749" s="13">
        <v>3714286</v>
      </c>
      <c r="C1749" s="6">
        <f t="shared" si="8106"/>
        <v>44084</v>
      </c>
      <c r="D1749" s="5">
        <f t="shared" si="8118"/>
        <v>72</v>
      </c>
      <c r="E1749" s="13">
        <f t="shared" si="8115"/>
        <v>74.285714285714292</v>
      </c>
      <c r="F1749" s="13">
        <f t="shared" si="8116"/>
        <v>65.599999999999994</v>
      </c>
      <c r="G1749" s="13">
        <f t="shared" si="8111"/>
        <v>321.75766755710248</v>
      </c>
      <c r="H1749" s="5">
        <f t="shared" si="8119"/>
        <v>180</v>
      </c>
      <c r="I1749" s="5">
        <f t="shared" si="8119"/>
        <v>168</v>
      </c>
      <c r="J1749" s="8">
        <f t="shared" si="8113"/>
        <v>0.63659957886489404</v>
      </c>
      <c r="K1749" s="5">
        <f t="shared" si="8110"/>
        <v>0</v>
      </c>
      <c r="L1749" s="8">
        <f t="shared" si="8114"/>
        <v>0</v>
      </c>
      <c r="M1749" s="8">
        <f t="shared" si="8079"/>
        <v>6.0846149165680838</v>
      </c>
      <c r="N1749" s="5">
        <v>11951</v>
      </c>
      <c r="O1749" s="18">
        <v>226</v>
      </c>
    </row>
    <row r="1750" spans="1:15" x14ac:dyDescent="0.2">
      <c r="A1750" s="5" t="s">
        <v>11</v>
      </c>
      <c r="B1750" s="13">
        <v>3714286</v>
      </c>
      <c r="C1750" s="6">
        <f t="shared" si="8106"/>
        <v>44085</v>
      </c>
      <c r="D1750" s="5">
        <f t="shared" si="8118"/>
        <v>139</v>
      </c>
      <c r="E1750" s="13">
        <f t="shared" si="8115"/>
        <v>80.142857142857139</v>
      </c>
      <c r="F1750" s="13">
        <f t="shared" si="8116"/>
        <v>77.400000000000006</v>
      </c>
      <c r="G1750" s="13">
        <f t="shared" si="8111"/>
        <v>325.49997496154037</v>
      </c>
      <c r="H1750" s="5">
        <f t="shared" si="8119"/>
        <v>181</v>
      </c>
      <c r="I1750" s="5">
        <f t="shared" si="8119"/>
        <v>169</v>
      </c>
      <c r="J1750" s="8">
        <f t="shared" si="8113"/>
        <v>0.68244854264999277</v>
      </c>
      <c r="K1750" s="5">
        <f t="shared" si="8110"/>
        <v>0</v>
      </c>
      <c r="L1750" s="8">
        <f t="shared" si="8114"/>
        <v>0</v>
      </c>
      <c r="M1750" s="8">
        <f t="shared" si="8079"/>
        <v>6.0846149165680838</v>
      </c>
      <c r="N1750" s="5">
        <v>12090</v>
      </c>
      <c r="O1750" s="18">
        <v>226</v>
      </c>
    </row>
    <row r="1751" spans="1:15" x14ac:dyDescent="0.2">
      <c r="A1751" s="5" t="s">
        <v>11</v>
      </c>
      <c r="B1751" s="13">
        <v>3714286</v>
      </c>
      <c r="C1751" s="6">
        <f t="shared" si="8106"/>
        <v>44086</v>
      </c>
      <c r="D1751" s="5">
        <f t="shared" si="8118"/>
        <v>126</v>
      </c>
      <c r="E1751" s="13">
        <f t="shared" si="8115"/>
        <v>84.714285714285708</v>
      </c>
      <c r="F1751" s="13">
        <f t="shared" si="8116"/>
        <v>97.8</v>
      </c>
      <c r="G1751" s="13">
        <f t="shared" si="8111"/>
        <v>328.89228239290134</v>
      </c>
      <c r="H1751" s="5">
        <f t="shared" si="8119"/>
        <v>182</v>
      </c>
      <c r="I1751" s="5">
        <f t="shared" si="8119"/>
        <v>170</v>
      </c>
      <c r="J1751" s="8">
        <f t="shared" si="8113"/>
        <v>0.71648643750377572</v>
      </c>
      <c r="K1751" s="5">
        <f t="shared" si="8110"/>
        <v>0</v>
      </c>
      <c r="L1751" s="8">
        <f t="shared" si="8114"/>
        <v>0</v>
      </c>
      <c r="M1751" s="8">
        <f t="shared" si="8079"/>
        <v>6.0846149165680838</v>
      </c>
      <c r="N1751" s="5">
        <v>12216</v>
      </c>
      <c r="O1751" s="18">
        <v>226</v>
      </c>
    </row>
    <row r="1752" spans="1:15" x14ac:dyDescent="0.2">
      <c r="A1752" s="5" t="s">
        <v>11</v>
      </c>
      <c r="B1752" s="13">
        <v>3714286</v>
      </c>
      <c r="C1752" s="6">
        <f t="shared" si="8106"/>
        <v>44087</v>
      </c>
      <c r="D1752" s="5">
        <f t="shared" si="8118"/>
        <v>38</v>
      </c>
      <c r="E1752" s="13">
        <f t="shared" si="8115"/>
        <v>78.714285714285708</v>
      </c>
      <c r="F1752" s="13">
        <f t="shared" si="8116"/>
        <v>92.4</v>
      </c>
      <c r="G1752" s="13">
        <f t="shared" si="8111"/>
        <v>329.91535923728009</v>
      </c>
      <c r="H1752" s="5">
        <f t="shared" si="8119"/>
        <v>183</v>
      </c>
      <c r="I1752" s="5">
        <f t="shared" si="8119"/>
        <v>171</v>
      </c>
      <c r="J1752" s="8">
        <f t="shared" si="8113"/>
        <v>0.66100434271455644</v>
      </c>
      <c r="K1752" s="5">
        <f t="shared" si="8110"/>
        <v>0</v>
      </c>
      <c r="L1752" s="8">
        <f t="shared" si="8114"/>
        <v>0</v>
      </c>
      <c r="M1752" s="8">
        <f t="shared" si="8079"/>
        <v>6.0846149165680838</v>
      </c>
      <c r="N1752" s="5">
        <v>12254</v>
      </c>
      <c r="O1752" s="18">
        <v>226</v>
      </c>
    </row>
    <row r="1753" spans="1:15" x14ac:dyDescent="0.2">
      <c r="A1753" s="5" t="s">
        <v>11</v>
      </c>
      <c r="B1753" s="13">
        <v>3714286</v>
      </c>
      <c r="C1753" s="6">
        <f t="shared" si="8106"/>
        <v>44088</v>
      </c>
      <c r="D1753" s="5">
        <f t="shared" si="8118"/>
        <v>15</v>
      </c>
      <c r="E1753" s="13">
        <f t="shared" si="8115"/>
        <v>77.428571428571431</v>
      </c>
      <c r="F1753" s="13">
        <f t="shared" si="8116"/>
        <v>78</v>
      </c>
      <c r="G1753" s="13">
        <f t="shared" si="8111"/>
        <v>330.31920536006112</v>
      </c>
      <c r="H1753" s="5">
        <f t="shared" si="8119"/>
        <v>184</v>
      </c>
      <c r="I1753" s="5">
        <f t="shared" si="8119"/>
        <v>172</v>
      </c>
      <c r="J1753" s="8">
        <f t="shared" si="8113"/>
        <v>0.64593786125445429</v>
      </c>
      <c r="K1753" s="5">
        <f t="shared" si="8110"/>
        <v>0</v>
      </c>
      <c r="L1753" s="8">
        <f t="shared" si="8114"/>
        <v>0</v>
      </c>
      <c r="M1753" s="8">
        <f t="shared" si="8079"/>
        <v>6.0846149165680838</v>
      </c>
      <c r="N1753" s="5">
        <v>12269</v>
      </c>
      <c r="O1753" s="18">
        <v>226</v>
      </c>
    </row>
    <row r="1754" spans="1:15" x14ac:dyDescent="0.2">
      <c r="A1754" s="5" t="s">
        <v>11</v>
      </c>
      <c r="B1754" s="13">
        <v>3714286</v>
      </c>
      <c r="C1754" s="6">
        <f t="shared" si="8106"/>
        <v>44089</v>
      </c>
      <c r="D1754" s="5">
        <f t="shared" si="8118"/>
        <v>85</v>
      </c>
      <c r="E1754" s="13">
        <f t="shared" si="8115"/>
        <v>80.285714285714292</v>
      </c>
      <c r="F1754" s="13">
        <f t="shared" si="8116"/>
        <v>80.599999999999994</v>
      </c>
      <c r="G1754" s="13">
        <f t="shared" si="8111"/>
        <v>332.60766672248718</v>
      </c>
      <c r="H1754" s="5">
        <f t="shared" si="8119"/>
        <v>185</v>
      </c>
      <c r="I1754" s="5">
        <f t="shared" si="8119"/>
        <v>173</v>
      </c>
      <c r="J1754" s="8">
        <f t="shared" si="8113"/>
        <v>0.66547465394133887</v>
      </c>
      <c r="K1754" s="5">
        <f t="shared" si="8110"/>
        <v>0</v>
      </c>
      <c r="L1754" s="8">
        <f t="shared" si="8114"/>
        <v>0</v>
      </c>
      <c r="M1754" s="8">
        <f t="shared" si="8079"/>
        <v>6.0846149165680838</v>
      </c>
      <c r="N1754" s="5">
        <v>12354</v>
      </c>
      <c r="O1754" s="18">
        <v>226</v>
      </c>
    </row>
    <row r="1755" spans="1:15" x14ac:dyDescent="0.2">
      <c r="A1755" s="5" t="s">
        <v>11</v>
      </c>
      <c r="B1755" s="13">
        <v>3714286</v>
      </c>
      <c r="C1755" s="6">
        <f t="shared" si="8106"/>
        <v>44090</v>
      </c>
      <c r="D1755" s="5">
        <f t="shared" si="8118"/>
        <v>109</v>
      </c>
      <c r="E1755" s="13">
        <f t="shared" si="8115"/>
        <v>83.428571428571431</v>
      </c>
      <c r="F1755" s="13">
        <f t="shared" si="8116"/>
        <v>74.599999999999994</v>
      </c>
      <c r="G1755" s="13">
        <f t="shared" si="8111"/>
        <v>335.54228188136295</v>
      </c>
      <c r="H1755" s="5">
        <f t="shared" ref="H1755:I1770" si="8120">H1754+1</f>
        <v>186</v>
      </c>
      <c r="I1755" s="5">
        <f t="shared" si="8120"/>
        <v>174</v>
      </c>
      <c r="J1755" s="8">
        <f t="shared" si="8113"/>
        <v>0.68695376001317454</v>
      </c>
      <c r="K1755" s="5">
        <f t="shared" si="8110"/>
        <v>1</v>
      </c>
      <c r="L1755" s="8">
        <f t="shared" si="8114"/>
        <v>0.14285714285714285</v>
      </c>
      <c r="M1755" s="8">
        <f t="shared" si="8079"/>
        <v>6.1115379914201551</v>
      </c>
      <c r="N1755" s="5">
        <v>12463</v>
      </c>
      <c r="O1755" s="18">
        <v>227</v>
      </c>
    </row>
    <row r="1756" spans="1:15" x14ac:dyDescent="0.2">
      <c r="A1756" s="5" t="s">
        <v>11</v>
      </c>
      <c r="B1756" s="13">
        <v>3714286</v>
      </c>
      <c r="C1756" s="6">
        <f t="shared" si="8106"/>
        <v>44091</v>
      </c>
      <c r="D1756" s="5">
        <f t="shared" si="8118"/>
        <v>130</v>
      </c>
      <c r="E1756" s="13">
        <f t="shared" si="8115"/>
        <v>91.714285714285708</v>
      </c>
      <c r="F1756" s="13">
        <f t="shared" si="8116"/>
        <v>75.400000000000006</v>
      </c>
      <c r="G1756" s="13">
        <f t="shared" si="8111"/>
        <v>339.04228161213217</v>
      </c>
      <c r="H1756" s="5">
        <f t="shared" si="8120"/>
        <v>187</v>
      </c>
      <c r="I1756" s="5">
        <f t="shared" si="8120"/>
        <v>175</v>
      </c>
      <c r="J1756" s="8">
        <f t="shared" si="8113"/>
        <v>0.75002628596796617</v>
      </c>
      <c r="K1756" s="5">
        <f t="shared" si="8110"/>
        <v>0</v>
      </c>
      <c r="L1756" s="8">
        <f t="shared" si="8114"/>
        <v>0.14285714285714285</v>
      </c>
      <c r="M1756" s="8">
        <f t="shared" si="8079"/>
        <v>6.1115379914201551</v>
      </c>
      <c r="N1756" s="5">
        <v>12593</v>
      </c>
      <c r="O1756" s="18">
        <v>227</v>
      </c>
    </row>
    <row r="1757" spans="1:15" x14ac:dyDescent="0.2">
      <c r="A1757" s="5" t="s">
        <v>11</v>
      </c>
      <c r="B1757" s="13">
        <v>3714286</v>
      </c>
      <c r="C1757" s="6">
        <f t="shared" ref="C1757:C2012" si="8121">C1756+1</f>
        <v>44092</v>
      </c>
      <c r="D1757" s="5">
        <f t="shared" si="8118"/>
        <v>140</v>
      </c>
      <c r="E1757" s="13">
        <f t="shared" si="8115"/>
        <v>91.857142857142861</v>
      </c>
      <c r="F1757" s="13">
        <f t="shared" si="8116"/>
        <v>95.8</v>
      </c>
      <c r="G1757" s="13">
        <f t="shared" si="8111"/>
        <v>342.81151209142217</v>
      </c>
      <c r="H1757" s="5">
        <f t="shared" si="8120"/>
        <v>188</v>
      </c>
      <c r="I1757" s="5">
        <f t="shared" si="8120"/>
        <v>176</v>
      </c>
      <c r="J1757" s="8">
        <f t="shared" si="8113"/>
        <v>0.74560233768944439</v>
      </c>
      <c r="K1757" s="5">
        <f t="shared" si="8110"/>
        <v>0</v>
      </c>
      <c r="L1757" s="8">
        <f t="shared" si="8114"/>
        <v>0.14285714285714285</v>
      </c>
      <c r="M1757" s="8">
        <f t="shared" si="8079"/>
        <v>6.1115379914201551</v>
      </c>
      <c r="N1757" s="5">
        <v>12733</v>
      </c>
      <c r="O1757" s="18">
        <v>227</v>
      </c>
    </row>
    <row r="1758" spans="1:15" x14ac:dyDescent="0.2">
      <c r="A1758" s="5" t="s">
        <v>11</v>
      </c>
      <c r="B1758" s="13">
        <v>3714286</v>
      </c>
      <c r="C1758" s="6">
        <f t="shared" si="8121"/>
        <v>44093</v>
      </c>
      <c r="D1758" s="5">
        <f t="shared" si="8118"/>
        <v>186</v>
      </c>
      <c r="E1758" s="13">
        <f t="shared" si="8115"/>
        <v>100.42857142857143</v>
      </c>
      <c r="F1758" s="13">
        <f t="shared" si="8116"/>
        <v>130</v>
      </c>
      <c r="G1758" s="13">
        <f t="shared" si="8111"/>
        <v>347.81920401390738</v>
      </c>
      <c r="H1758" s="5">
        <f t="shared" si="8120"/>
        <v>189</v>
      </c>
      <c r="I1758" s="5">
        <f t="shared" si="8120"/>
        <v>177</v>
      </c>
      <c r="J1758" s="8">
        <f t="shared" si="8113"/>
        <v>0.80914343592458737</v>
      </c>
      <c r="K1758" s="5">
        <f t="shared" si="8110"/>
        <v>0</v>
      </c>
      <c r="L1758" s="8">
        <f t="shared" si="8114"/>
        <v>0.14285714285714285</v>
      </c>
      <c r="M1758" s="8">
        <f t="shared" si="8079"/>
        <v>6.1115379914201551</v>
      </c>
      <c r="N1758" s="5">
        <v>12919</v>
      </c>
      <c r="O1758" s="18">
        <v>227</v>
      </c>
    </row>
    <row r="1759" spans="1:15" x14ac:dyDescent="0.2">
      <c r="A1759" s="5" t="s">
        <v>11</v>
      </c>
      <c r="B1759" s="13">
        <v>3714286</v>
      </c>
      <c r="C1759" s="6">
        <f t="shared" si="8121"/>
        <v>44094</v>
      </c>
      <c r="D1759" s="5">
        <f t="shared" si="8118"/>
        <v>146</v>
      </c>
      <c r="E1759" s="13">
        <f t="shared" si="8115"/>
        <v>115.85714285714286</v>
      </c>
      <c r="F1759" s="13">
        <f t="shared" si="8116"/>
        <v>142.19999999999999</v>
      </c>
      <c r="G1759" s="13">
        <f t="shared" si="8111"/>
        <v>351.7499729423098</v>
      </c>
      <c r="H1759" s="5">
        <f t="shared" si="8120"/>
        <v>190</v>
      </c>
      <c r="I1759" s="5">
        <f t="shared" si="8120"/>
        <v>178</v>
      </c>
      <c r="J1759" s="8">
        <f t="shared" si="8113"/>
        <v>0.92595764114859858</v>
      </c>
      <c r="K1759" s="5">
        <f t="shared" si="8110"/>
        <v>0</v>
      </c>
      <c r="L1759" s="8">
        <f t="shared" si="8114"/>
        <v>0.14285714285714285</v>
      </c>
      <c r="M1759" s="8">
        <f t="shared" si="8079"/>
        <v>6.1115379914201551</v>
      </c>
      <c r="N1759" s="5">
        <v>13065</v>
      </c>
      <c r="O1759" s="18">
        <v>227</v>
      </c>
    </row>
    <row r="1760" spans="1:15" x14ac:dyDescent="0.2">
      <c r="A1760" s="5" t="s">
        <v>11</v>
      </c>
      <c r="B1760" s="13">
        <v>3714286</v>
      </c>
      <c r="C1760" s="6">
        <f t="shared" si="8121"/>
        <v>44095</v>
      </c>
      <c r="D1760" s="5">
        <f t="shared" si="8118"/>
        <v>44</v>
      </c>
      <c r="E1760" s="13">
        <f t="shared" si="8115"/>
        <v>120</v>
      </c>
      <c r="F1760" s="13">
        <f t="shared" si="8116"/>
        <v>129.19999999999999</v>
      </c>
      <c r="G1760" s="13">
        <f t="shared" si="8111"/>
        <v>352.9345882358009</v>
      </c>
      <c r="H1760" s="5">
        <f t="shared" si="8120"/>
        <v>191</v>
      </c>
      <c r="I1760" s="5">
        <f t="shared" si="8120"/>
        <v>179</v>
      </c>
      <c r="J1760" s="8">
        <f t="shared" si="8113"/>
        <v>0.95026924295216975</v>
      </c>
      <c r="K1760" s="5">
        <f t="shared" si="8110"/>
        <v>0</v>
      </c>
      <c r="L1760" s="8">
        <f t="shared" si="8114"/>
        <v>0.14285714285714285</v>
      </c>
      <c r="M1760" s="8">
        <f t="shared" si="8079"/>
        <v>6.1115379914201551</v>
      </c>
      <c r="N1760" s="5">
        <v>13109</v>
      </c>
      <c r="O1760" s="18">
        <v>227</v>
      </c>
    </row>
    <row r="1761" spans="1:15" x14ac:dyDescent="0.2">
      <c r="A1761" s="5" t="s">
        <v>11</v>
      </c>
      <c r="B1761" s="13">
        <v>3714286</v>
      </c>
      <c r="C1761" s="6">
        <f t="shared" si="8121"/>
        <v>44096</v>
      </c>
      <c r="D1761" s="5">
        <f t="shared" si="8118"/>
        <v>148</v>
      </c>
      <c r="E1761" s="13">
        <f t="shared" si="8115"/>
        <v>129</v>
      </c>
      <c r="F1761" s="13">
        <f t="shared" si="8116"/>
        <v>132.80000000000001</v>
      </c>
      <c r="G1761" s="13">
        <f t="shared" si="8111"/>
        <v>356.91920331390747</v>
      </c>
      <c r="H1761" s="5">
        <f t="shared" si="8120"/>
        <v>192</v>
      </c>
      <c r="I1761" s="5">
        <f t="shared" si="8120"/>
        <v>180</v>
      </c>
      <c r="J1761" s="8">
        <f t="shared" si="8113"/>
        <v>1.0119234389708189</v>
      </c>
      <c r="K1761" s="5">
        <f t="shared" si="8110"/>
        <v>0</v>
      </c>
      <c r="L1761" s="8">
        <f t="shared" si="8114"/>
        <v>0.14285714285714285</v>
      </c>
      <c r="M1761" s="8">
        <f t="shared" si="8079"/>
        <v>6.1115379914201551</v>
      </c>
      <c r="N1761" s="5">
        <v>13257</v>
      </c>
      <c r="O1761" s="18">
        <v>227</v>
      </c>
    </row>
    <row r="1762" spans="1:15" x14ac:dyDescent="0.2">
      <c r="A1762" s="5" t="s">
        <v>11</v>
      </c>
      <c r="B1762" s="13">
        <v>3714286</v>
      </c>
      <c r="C1762" s="6">
        <f t="shared" si="8121"/>
        <v>44097</v>
      </c>
      <c r="D1762" s="5">
        <f t="shared" si="8118"/>
        <v>117</v>
      </c>
      <c r="E1762" s="13">
        <f t="shared" si="8115"/>
        <v>130.14285714285714</v>
      </c>
      <c r="F1762" s="13">
        <f t="shared" si="8116"/>
        <v>128.19999999999999</v>
      </c>
      <c r="G1762" s="13">
        <f t="shared" si="8111"/>
        <v>360.06920307159976</v>
      </c>
      <c r="H1762" s="5">
        <f t="shared" si="8120"/>
        <v>193</v>
      </c>
      <c r="I1762" s="5">
        <f t="shared" si="8120"/>
        <v>181</v>
      </c>
      <c r="J1762" s="8">
        <f t="shared" si="8113"/>
        <v>1.0106613119737295</v>
      </c>
      <c r="K1762" s="5">
        <f t="shared" si="8110"/>
        <v>1</v>
      </c>
      <c r="L1762" s="8">
        <f t="shared" si="8114"/>
        <v>0.14285714285714285</v>
      </c>
      <c r="M1762" s="8">
        <f t="shared" si="8079"/>
        <v>6.1384610662722254</v>
      </c>
      <c r="N1762" s="5">
        <v>13374</v>
      </c>
      <c r="O1762" s="18">
        <v>228</v>
      </c>
    </row>
    <row r="1763" spans="1:15" x14ac:dyDescent="0.2">
      <c r="A1763" s="5" t="s">
        <v>11</v>
      </c>
      <c r="B1763" s="13">
        <v>3714286</v>
      </c>
      <c r="C1763" s="6">
        <f t="shared" si="8121"/>
        <v>44098</v>
      </c>
      <c r="D1763" s="5">
        <f t="shared" si="8118"/>
        <v>199</v>
      </c>
      <c r="E1763" s="13">
        <f t="shared" si="8115"/>
        <v>140</v>
      </c>
      <c r="F1763" s="13">
        <f t="shared" si="8116"/>
        <v>130.80000000000001</v>
      </c>
      <c r="G1763" s="13">
        <f t="shared" si="8111"/>
        <v>365.42689496716196</v>
      </c>
      <c r="H1763" s="5">
        <f t="shared" si="8120"/>
        <v>194</v>
      </c>
      <c r="I1763" s="5">
        <f t="shared" si="8120"/>
        <v>182</v>
      </c>
      <c r="J1763" s="8">
        <f t="shared" si="8113"/>
        <v>1.0763316858868754</v>
      </c>
      <c r="K1763" s="5">
        <f t="shared" si="8110"/>
        <v>0</v>
      </c>
      <c r="L1763" s="8">
        <f t="shared" si="8114"/>
        <v>0.14285714285714285</v>
      </c>
      <c r="M1763" s="8">
        <f t="shared" si="8079"/>
        <v>6.1384610662722254</v>
      </c>
      <c r="N1763" s="5">
        <v>13573</v>
      </c>
      <c r="O1763" s="18">
        <v>228</v>
      </c>
    </row>
    <row r="1764" spans="1:15" x14ac:dyDescent="0.2">
      <c r="A1764" s="5" t="s">
        <v>11</v>
      </c>
      <c r="B1764" s="13">
        <v>3714286</v>
      </c>
      <c r="C1764" s="6">
        <f t="shared" si="8121"/>
        <v>44099</v>
      </c>
      <c r="D1764" s="5">
        <f t="shared" si="8118"/>
        <v>238</v>
      </c>
      <c r="E1764" s="13">
        <f t="shared" si="8115"/>
        <v>154</v>
      </c>
      <c r="F1764" s="13">
        <f t="shared" si="8116"/>
        <v>149.19999999999999</v>
      </c>
      <c r="G1764" s="13">
        <f t="shared" si="8111"/>
        <v>371.8345867819549</v>
      </c>
      <c r="H1764" s="5">
        <f t="shared" si="8120"/>
        <v>195</v>
      </c>
      <c r="I1764" s="5">
        <f t="shared" si="8120"/>
        <v>183</v>
      </c>
      <c r="J1764" s="8">
        <f t="shared" si="8113"/>
        <v>1.1713571661414757</v>
      </c>
      <c r="K1764" s="5">
        <f t="shared" si="8110"/>
        <v>0</v>
      </c>
      <c r="L1764" s="8">
        <f t="shared" si="8114"/>
        <v>0.14285714285714285</v>
      </c>
      <c r="M1764" s="8">
        <f t="shared" si="8079"/>
        <v>6.1384610662722254</v>
      </c>
      <c r="N1764" s="5">
        <v>13811</v>
      </c>
      <c r="O1764" s="18">
        <v>228</v>
      </c>
    </row>
    <row r="1765" spans="1:15" x14ac:dyDescent="0.2">
      <c r="A1765" s="5" t="s">
        <v>11</v>
      </c>
      <c r="B1765" s="13">
        <v>3714286</v>
      </c>
      <c r="C1765" s="6">
        <f t="shared" si="8121"/>
        <v>44100</v>
      </c>
      <c r="D1765" s="5">
        <f t="shared" si="8118"/>
        <v>159</v>
      </c>
      <c r="E1765" s="13">
        <f t="shared" si="8115"/>
        <v>150.14285714285714</v>
      </c>
      <c r="F1765" s="13">
        <f t="shared" si="8116"/>
        <v>172.2</v>
      </c>
      <c r="G1765" s="13">
        <f t="shared" si="8111"/>
        <v>376.11535568343419</v>
      </c>
      <c r="H1765" s="5">
        <f t="shared" si="8120"/>
        <v>196</v>
      </c>
      <c r="I1765" s="5">
        <f t="shared" si="8120"/>
        <v>184</v>
      </c>
      <c r="J1765" s="8">
        <f t="shared" si="8113"/>
        <v>1.1287966662370581</v>
      </c>
      <c r="K1765" s="5">
        <f t="shared" si="8110"/>
        <v>0</v>
      </c>
      <c r="L1765" s="8">
        <f t="shared" si="8114"/>
        <v>0.14285714285714285</v>
      </c>
      <c r="M1765" s="8">
        <f t="shared" si="8079"/>
        <v>6.1384610662722254</v>
      </c>
      <c r="N1765" s="5">
        <v>13970</v>
      </c>
      <c r="O1765" s="18">
        <v>228</v>
      </c>
    </row>
    <row r="1766" spans="1:15" x14ac:dyDescent="0.2">
      <c r="A1766" s="5" t="s">
        <v>11</v>
      </c>
      <c r="B1766" s="13">
        <v>3714286</v>
      </c>
      <c r="C1766" s="6">
        <f t="shared" si="8121"/>
        <v>44101</v>
      </c>
      <c r="D1766" s="5">
        <f t="shared" si="8118"/>
        <v>143</v>
      </c>
      <c r="E1766" s="13">
        <f t="shared" si="8115"/>
        <v>149.71428571428572</v>
      </c>
      <c r="F1766" s="13">
        <f t="shared" si="8116"/>
        <v>171.2</v>
      </c>
      <c r="G1766" s="13">
        <f t="shared" si="8111"/>
        <v>379.96535538728034</v>
      </c>
      <c r="H1766" s="5">
        <f t="shared" si="8120"/>
        <v>197</v>
      </c>
      <c r="I1766" s="5">
        <f t="shared" si="8120"/>
        <v>185</v>
      </c>
      <c r="J1766" s="8">
        <f t="shared" si="8113"/>
        <v>1.1130109708047029</v>
      </c>
      <c r="K1766" s="5">
        <f t="shared" si="8110"/>
        <v>0</v>
      </c>
      <c r="L1766" s="8">
        <f t="shared" si="8114"/>
        <v>0.14285714285714285</v>
      </c>
      <c r="M1766" s="8">
        <f t="shared" si="8079"/>
        <v>6.1384610662722254</v>
      </c>
      <c r="N1766" s="5">
        <v>14113</v>
      </c>
      <c r="O1766" s="18">
        <v>228</v>
      </c>
    </row>
    <row r="1767" spans="1:15" x14ac:dyDescent="0.2">
      <c r="A1767" s="5" t="s">
        <v>11</v>
      </c>
      <c r="B1767" s="13">
        <v>3714286</v>
      </c>
      <c r="C1767" s="6">
        <f t="shared" si="8121"/>
        <v>44102</v>
      </c>
      <c r="D1767" s="5">
        <f t="shared" si="8118"/>
        <v>83</v>
      </c>
      <c r="E1767" s="13">
        <f t="shared" si="8115"/>
        <v>155.28571428571428</v>
      </c>
      <c r="F1767" s="13">
        <f t="shared" si="8116"/>
        <v>164.4</v>
      </c>
      <c r="G1767" s="13">
        <f t="shared" si="8111"/>
        <v>382.19997060000225</v>
      </c>
      <c r="H1767" s="5">
        <f t="shared" si="8120"/>
        <v>198</v>
      </c>
      <c r="I1767" s="5">
        <f t="shared" si="8120"/>
        <v>186</v>
      </c>
      <c r="J1767" s="8">
        <f t="shared" si="8113"/>
        <v>1.1417227724852164</v>
      </c>
      <c r="K1767" s="5">
        <f t="shared" ref="K1767:K1786" si="8122">O1767-O1766</f>
        <v>0</v>
      </c>
      <c r="L1767" s="8">
        <f t="shared" si="8114"/>
        <v>0.14285714285714285</v>
      </c>
      <c r="M1767" s="8">
        <f t="shared" si="8079"/>
        <v>6.1384610662722254</v>
      </c>
      <c r="N1767" s="5">
        <v>14196</v>
      </c>
      <c r="O1767" s="18">
        <v>228</v>
      </c>
    </row>
    <row r="1768" spans="1:15" x14ac:dyDescent="0.2">
      <c r="A1768" s="5" t="s">
        <v>11</v>
      </c>
      <c r="B1768" s="13">
        <v>3714286</v>
      </c>
      <c r="C1768" s="6">
        <f t="shared" si="8121"/>
        <v>44103</v>
      </c>
      <c r="D1768" s="5">
        <f t="shared" si="8118"/>
        <v>131</v>
      </c>
      <c r="E1768" s="13">
        <f t="shared" si="8115"/>
        <v>152.85714285714286</v>
      </c>
      <c r="F1768" s="13">
        <f t="shared" si="8116"/>
        <v>150.80000000000001</v>
      </c>
      <c r="G1768" s="13">
        <f t="shared" si="8111"/>
        <v>385.72689340562357</v>
      </c>
      <c r="H1768" s="5">
        <f t="shared" si="8120"/>
        <v>199</v>
      </c>
      <c r="I1768" s="5">
        <f t="shared" si="8120"/>
        <v>187</v>
      </c>
      <c r="J1768" s="8">
        <f t="shared" si="8113"/>
        <v>1.1111803435312688</v>
      </c>
      <c r="K1768" s="5">
        <f t="shared" si="8122"/>
        <v>0</v>
      </c>
      <c r="L1768" s="8">
        <f t="shared" si="8114"/>
        <v>0.14285714285714285</v>
      </c>
      <c r="M1768" s="8">
        <f t="shared" si="8079"/>
        <v>6.1384610662722254</v>
      </c>
      <c r="N1768" s="5">
        <v>14327</v>
      </c>
      <c r="O1768" s="18">
        <v>228</v>
      </c>
    </row>
    <row r="1769" spans="1:15" x14ac:dyDescent="0.2">
      <c r="A1769" s="5" t="s">
        <v>11</v>
      </c>
      <c r="B1769" s="13">
        <v>3714286</v>
      </c>
      <c r="C1769" s="6">
        <f t="shared" si="8121"/>
        <v>44104</v>
      </c>
      <c r="D1769" s="5">
        <f t="shared" si="8118"/>
        <v>173</v>
      </c>
      <c r="E1769" s="13">
        <f t="shared" si="8115"/>
        <v>160.85714285714286</v>
      </c>
      <c r="F1769" s="13">
        <f t="shared" si="8116"/>
        <v>137.80000000000001</v>
      </c>
      <c r="G1769" s="13">
        <f t="shared" si="8111"/>
        <v>390.3845853550319</v>
      </c>
      <c r="H1769" s="5">
        <f t="shared" si="8120"/>
        <v>200</v>
      </c>
      <c r="I1769" s="5">
        <f t="shared" si="8120"/>
        <v>188</v>
      </c>
      <c r="J1769" s="8">
        <f t="shared" si="8113"/>
        <v>1.1564849431001192</v>
      </c>
      <c r="K1769" s="5">
        <f t="shared" si="8122"/>
        <v>0</v>
      </c>
      <c r="L1769" s="8">
        <f t="shared" si="8114"/>
        <v>0</v>
      </c>
      <c r="M1769" s="8">
        <f t="shared" si="8079"/>
        <v>6.1384610662722254</v>
      </c>
      <c r="N1769" s="5">
        <v>14500</v>
      </c>
      <c r="O1769" s="18">
        <v>228</v>
      </c>
    </row>
    <row r="1770" spans="1:15" x14ac:dyDescent="0.2">
      <c r="A1770" s="5" t="s">
        <v>11</v>
      </c>
      <c r="B1770" s="13">
        <v>3714286</v>
      </c>
      <c r="C1770" s="6">
        <f t="shared" si="8121"/>
        <v>44105</v>
      </c>
      <c r="D1770" s="5">
        <f t="shared" si="8118"/>
        <v>288</v>
      </c>
      <c r="E1770" s="13">
        <f t="shared" si="8115"/>
        <v>173.57142857142858</v>
      </c>
      <c r="F1770" s="13">
        <f t="shared" si="8116"/>
        <v>163.6</v>
      </c>
      <c r="G1770" s="13">
        <f t="shared" ref="G1770:G1786" si="8123">N1770/(B1770/100000)</f>
        <v>398.13843091242842</v>
      </c>
      <c r="H1770" s="5">
        <f t="shared" si="8120"/>
        <v>201</v>
      </c>
      <c r="I1770" s="5">
        <f t="shared" si="8120"/>
        <v>189</v>
      </c>
      <c r="J1770" s="8">
        <f t="shared" si="8113"/>
        <v>1.233627779469997</v>
      </c>
      <c r="K1770" s="5">
        <f t="shared" si="8122"/>
        <v>0</v>
      </c>
      <c r="L1770" s="8">
        <f t="shared" si="8114"/>
        <v>0</v>
      </c>
      <c r="M1770" s="8">
        <f t="shared" si="8079"/>
        <v>6.1384610662722254</v>
      </c>
      <c r="N1770" s="5">
        <v>14788</v>
      </c>
      <c r="O1770" s="18">
        <v>228</v>
      </c>
    </row>
    <row r="1771" spans="1:15" x14ac:dyDescent="0.2">
      <c r="A1771" s="5" t="s">
        <v>11</v>
      </c>
      <c r="B1771" s="13">
        <v>3714286</v>
      </c>
      <c r="C1771" s="6">
        <f t="shared" si="8121"/>
        <v>44106</v>
      </c>
      <c r="D1771" s="5">
        <f t="shared" si="8118"/>
        <v>244</v>
      </c>
      <c r="E1771" s="13">
        <f t="shared" si="8115"/>
        <v>174.42857142857142</v>
      </c>
      <c r="F1771" s="13">
        <f t="shared" si="8116"/>
        <v>183.8</v>
      </c>
      <c r="G1771" s="13">
        <f t="shared" si="8123"/>
        <v>404.70766117633377</v>
      </c>
      <c r="H1771" s="5">
        <f t="shared" ref="H1771:I1898" si="8124">H1770+1</f>
        <v>202</v>
      </c>
      <c r="I1771" s="5">
        <f t="shared" si="8124"/>
        <v>190</v>
      </c>
      <c r="J1771" s="8">
        <f t="shared" si="8113"/>
        <v>1.2246126071912138</v>
      </c>
      <c r="K1771" s="5">
        <f t="shared" si="8122"/>
        <v>1</v>
      </c>
      <c r="L1771" s="8">
        <f t="shared" si="8114"/>
        <v>0.14285714285714285</v>
      </c>
      <c r="M1771" s="8">
        <f t="shared" si="8079"/>
        <v>6.1653841411242967</v>
      </c>
      <c r="N1771" s="5">
        <v>15032</v>
      </c>
      <c r="O1771" s="18">
        <v>229</v>
      </c>
    </row>
    <row r="1772" spans="1:15" x14ac:dyDescent="0.2">
      <c r="A1772" s="5" t="s">
        <v>11</v>
      </c>
      <c r="B1772" s="13">
        <v>3714286</v>
      </c>
      <c r="C1772" s="6">
        <f t="shared" si="8121"/>
        <v>44107</v>
      </c>
      <c r="D1772" s="5">
        <f t="shared" si="8118"/>
        <v>339</v>
      </c>
      <c r="E1772" s="13">
        <f t="shared" si="8115"/>
        <v>200.14285714285714</v>
      </c>
      <c r="F1772" s="13">
        <f t="shared" si="8116"/>
        <v>235</v>
      </c>
      <c r="G1772" s="13">
        <f t="shared" si="8123"/>
        <v>413.83458355118591</v>
      </c>
      <c r="H1772" s="5">
        <f t="shared" si="8124"/>
        <v>203</v>
      </c>
      <c r="I1772" s="5">
        <f t="shared" si="8124"/>
        <v>191</v>
      </c>
      <c r="J1772" s="8">
        <f t="shared" si="8113"/>
        <v>1.388145770168242</v>
      </c>
      <c r="K1772" s="5">
        <f t="shared" si="8122"/>
        <v>2</v>
      </c>
      <c r="L1772" s="8">
        <f t="shared" si="8114"/>
        <v>0.42857142857142855</v>
      </c>
      <c r="M1772" s="8">
        <f t="shared" si="8079"/>
        <v>6.2192302908284391</v>
      </c>
      <c r="N1772" s="5">
        <v>15371</v>
      </c>
      <c r="O1772" s="18">
        <v>231</v>
      </c>
    </row>
    <row r="1773" spans="1:15" x14ac:dyDescent="0.2">
      <c r="A1773" s="5" t="s">
        <v>11</v>
      </c>
      <c r="B1773" s="13">
        <v>3714286</v>
      </c>
      <c r="C1773" s="6">
        <f t="shared" si="8121"/>
        <v>44108</v>
      </c>
      <c r="D1773" s="5">
        <f t="shared" si="8118"/>
        <v>203</v>
      </c>
      <c r="E1773" s="13">
        <f t="shared" si="8115"/>
        <v>208.71428571428572</v>
      </c>
      <c r="F1773" s="13">
        <f t="shared" si="8116"/>
        <v>249.4</v>
      </c>
      <c r="G1773" s="13">
        <f t="shared" si="8123"/>
        <v>419.29996774615631</v>
      </c>
      <c r="H1773" s="5">
        <f t="shared" si="8124"/>
        <v>204</v>
      </c>
      <c r="I1773" s="5">
        <f t="shared" si="8124"/>
        <v>192</v>
      </c>
      <c r="J1773" s="8">
        <f t="shared" si="8113"/>
        <v>1.4277756603828902</v>
      </c>
      <c r="K1773" s="5">
        <f t="shared" si="8122"/>
        <v>0</v>
      </c>
      <c r="L1773" s="8">
        <f t="shared" si="8114"/>
        <v>0.42857142857142855</v>
      </c>
      <c r="M1773" s="8">
        <f t="shared" si="8079"/>
        <v>6.2192302908284391</v>
      </c>
      <c r="N1773" s="5">
        <v>15574</v>
      </c>
      <c r="O1773" s="18">
        <v>231</v>
      </c>
    </row>
    <row r="1774" spans="1:15" x14ac:dyDescent="0.2">
      <c r="A1774" s="5" t="s">
        <v>11</v>
      </c>
      <c r="B1774" s="13">
        <v>3714286</v>
      </c>
      <c r="C1774" s="6">
        <f t="shared" si="8121"/>
        <v>44109</v>
      </c>
      <c r="D1774" s="5">
        <f t="shared" si="8118"/>
        <v>74</v>
      </c>
      <c r="E1774" s="13">
        <f t="shared" si="8115"/>
        <v>207.42857142857142</v>
      </c>
      <c r="F1774" s="13">
        <f t="shared" si="8116"/>
        <v>229.6</v>
      </c>
      <c r="G1774" s="13">
        <f t="shared" si="8123"/>
        <v>421.2922752852096</v>
      </c>
      <c r="H1774" s="5">
        <f t="shared" si="8124"/>
        <v>205</v>
      </c>
      <c r="I1774" s="5">
        <f t="shared" si="8124"/>
        <v>193</v>
      </c>
      <c r="J1774" s="8">
        <f t="shared" si="8113"/>
        <v>1.3990056653948433</v>
      </c>
      <c r="K1774" s="5">
        <f t="shared" si="8122"/>
        <v>0</v>
      </c>
      <c r="L1774" s="8">
        <f t="shared" si="8114"/>
        <v>0.42857142857142855</v>
      </c>
      <c r="M1774" s="8">
        <f t="shared" si="8079"/>
        <v>6.2192302908284391</v>
      </c>
      <c r="N1774" s="5">
        <v>15648</v>
      </c>
      <c r="O1774" s="18">
        <v>231</v>
      </c>
    </row>
    <row r="1775" spans="1:15" x14ac:dyDescent="0.2">
      <c r="A1775" s="5" t="s">
        <v>11</v>
      </c>
      <c r="B1775" s="13">
        <v>3714286</v>
      </c>
      <c r="C1775" s="6">
        <f t="shared" si="8121"/>
        <v>44110</v>
      </c>
      <c r="D1775" s="5">
        <f t="shared" si="8118"/>
        <v>301</v>
      </c>
      <c r="E1775" s="13">
        <f t="shared" si="8115"/>
        <v>231.71428571428572</v>
      </c>
      <c r="F1775" s="13">
        <f t="shared" si="8116"/>
        <v>232.2</v>
      </c>
      <c r="G1775" s="13">
        <f t="shared" si="8123"/>
        <v>429.39612081568305</v>
      </c>
      <c r="H1775" s="5">
        <f t="shared" si="8124"/>
        <v>206</v>
      </c>
      <c r="I1775" s="5">
        <f t="shared" si="8124"/>
        <v>194</v>
      </c>
      <c r="J1775" s="8">
        <f t="shared" si="8113"/>
        <v>1.5412390725959713</v>
      </c>
      <c r="K1775" s="5">
        <f t="shared" si="8122"/>
        <v>0</v>
      </c>
      <c r="L1775" s="8">
        <f t="shared" si="8114"/>
        <v>0.42857142857142855</v>
      </c>
      <c r="M1775" s="8">
        <f t="shared" si="8079"/>
        <v>6.2192302908284391</v>
      </c>
      <c r="N1775" s="5">
        <v>15949</v>
      </c>
      <c r="O1775" s="18">
        <v>231</v>
      </c>
    </row>
    <row r="1776" spans="1:15" x14ac:dyDescent="0.2">
      <c r="A1776" s="5" t="s">
        <v>11</v>
      </c>
      <c r="B1776" s="13">
        <v>3714286</v>
      </c>
      <c r="C1776" s="6">
        <f t="shared" si="8121"/>
        <v>44111</v>
      </c>
      <c r="D1776" s="5">
        <f t="shared" si="8118"/>
        <v>288</v>
      </c>
      <c r="E1776" s="13">
        <f t="shared" si="8115"/>
        <v>248.14285714285714</v>
      </c>
      <c r="F1776" s="13">
        <f t="shared" si="8116"/>
        <v>241</v>
      </c>
      <c r="G1776" s="13">
        <f t="shared" si="8123"/>
        <v>437.14996637307951</v>
      </c>
      <c r="H1776" s="5">
        <f t="shared" si="8124"/>
        <v>207</v>
      </c>
      <c r="I1776" s="5">
        <f t="shared" si="8124"/>
        <v>195</v>
      </c>
      <c r="J1776" s="8">
        <f t="shared" si="8113"/>
        <v>1.6254608747730719</v>
      </c>
      <c r="K1776" s="5">
        <f t="shared" si="8122"/>
        <v>0</v>
      </c>
      <c r="L1776" s="8">
        <f t="shared" si="8114"/>
        <v>0.42857142857142855</v>
      </c>
      <c r="M1776" s="8">
        <f t="shared" si="8079"/>
        <v>6.2192302908284391</v>
      </c>
      <c r="N1776" s="5">
        <v>16237</v>
      </c>
      <c r="O1776" s="18">
        <v>231</v>
      </c>
    </row>
    <row r="1777" spans="1:15" x14ac:dyDescent="0.2">
      <c r="A1777" s="5" t="s">
        <v>11</v>
      </c>
      <c r="B1777" s="13">
        <v>3714286</v>
      </c>
      <c r="C1777" s="6">
        <f t="shared" si="8121"/>
        <v>44112</v>
      </c>
      <c r="D1777" s="5">
        <f t="shared" si="8118"/>
        <v>378</v>
      </c>
      <c r="E1777" s="13">
        <f t="shared" si="8115"/>
        <v>261</v>
      </c>
      <c r="F1777" s="13">
        <f t="shared" si="8116"/>
        <v>248.8</v>
      </c>
      <c r="G1777" s="13">
        <f t="shared" si="8123"/>
        <v>447.32688866716245</v>
      </c>
      <c r="H1777" s="5">
        <f t="shared" si="8124"/>
        <v>208</v>
      </c>
      <c r="I1777" s="5">
        <f t="shared" si="8124"/>
        <v>196</v>
      </c>
      <c r="J1777" s="8">
        <f t="shared" si="8113"/>
        <v>1.6823359331117231</v>
      </c>
      <c r="K1777" s="5">
        <f t="shared" si="8122"/>
        <v>1</v>
      </c>
      <c r="L1777" s="8">
        <f t="shared" si="8114"/>
        <v>0.5714285714285714</v>
      </c>
      <c r="M1777" s="8">
        <f t="shared" si="8079"/>
        <v>6.2461533656805104</v>
      </c>
      <c r="N1777" s="5">
        <v>16615</v>
      </c>
      <c r="O1777" s="18">
        <v>232</v>
      </c>
    </row>
    <row r="1778" spans="1:15" x14ac:dyDescent="0.2">
      <c r="A1778" s="5" t="s">
        <v>11</v>
      </c>
      <c r="B1778" s="13">
        <v>3714286</v>
      </c>
      <c r="C1778" s="6">
        <f t="shared" si="8121"/>
        <v>44113</v>
      </c>
      <c r="D1778" s="5">
        <f t="shared" si="8118"/>
        <v>497</v>
      </c>
      <c r="E1778" s="13">
        <f t="shared" si="8115"/>
        <v>297.14285714285717</v>
      </c>
      <c r="F1778" s="13">
        <f t="shared" si="8116"/>
        <v>307.60000000000002</v>
      </c>
      <c r="G1778" s="13">
        <f t="shared" si="8123"/>
        <v>460.70765686864178</v>
      </c>
      <c r="H1778" s="5">
        <f t="shared" si="8124"/>
        <v>209</v>
      </c>
      <c r="I1778" s="5">
        <f t="shared" si="8124"/>
        <v>197</v>
      </c>
      <c r="J1778" s="8">
        <f t="shared" si="8113"/>
        <v>1.8836143661818776</v>
      </c>
      <c r="K1778" s="5">
        <f t="shared" si="8122"/>
        <v>1</v>
      </c>
      <c r="L1778" s="8">
        <f t="shared" si="8114"/>
        <v>0.5714285714285714</v>
      </c>
      <c r="M1778" s="8">
        <f t="shared" si="8079"/>
        <v>6.2730764405325816</v>
      </c>
      <c r="N1778" s="5">
        <v>17112</v>
      </c>
      <c r="O1778" s="18">
        <v>233</v>
      </c>
    </row>
    <row r="1779" spans="1:15" x14ac:dyDescent="0.2">
      <c r="A1779" s="5" t="s">
        <v>11</v>
      </c>
      <c r="B1779" s="13">
        <v>3714286</v>
      </c>
      <c r="C1779" s="6">
        <f t="shared" si="8121"/>
        <v>44114</v>
      </c>
      <c r="D1779" s="5">
        <f t="shared" si="8118"/>
        <v>443</v>
      </c>
      <c r="E1779" s="13">
        <f t="shared" si="8115"/>
        <v>312</v>
      </c>
      <c r="F1779" s="13">
        <f t="shared" si="8116"/>
        <v>381.4</v>
      </c>
      <c r="G1779" s="13">
        <f t="shared" si="8123"/>
        <v>472.63457902810933</v>
      </c>
      <c r="H1779" s="5">
        <f t="shared" si="8124"/>
        <v>210</v>
      </c>
      <c r="I1779" s="5">
        <f t="shared" si="8124"/>
        <v>198</v>
      </c>
      <c r="J1779" s="8">
        <f t="shared" si="8113"/>
        <v>1.9412298010772759</v>
      </c>
      <c r="K1779" s="5">
        <f t="shared" si="8122"/>
        <v>1</v>
      </c>
      <c r="L1779" s="8">
        <f t="shared" si="8114"/>
        <v>0.42857142857142855</v>
      </c>
      <c r="M1779" s="8">
        <f t="shared" si="8079"/>
        <v>6.2999995153846529</v>
      </c>
      <c r="N1779" s="5">
        <v>17555</v>
      </c>
      <c r="O1779" s="18">
        <v>234</v>
      </c>
    </row>
    <row r="1780" spans="1:15" x14ac:dyDescent="0.2">
      <c r="A1780" s="5" t="s">
        <v>11</v>
      </c>
      <c r="B1780" s="13">
        <v>3714286</v>
      </c>
      <c r="C1780" s="6">
        <f t="shared" si="8121"/>
        <v>44115</v>
      </c>
      <c r="D1780" s="5">
        <f t="shared" si="8118"/>
        <v>273</v>
      </c>
      <c r="E1780" s="13">
        <f t="shared" si="8115"/>
        <v>322</v>
      </c>
      <c r="F1780" s="13">
        <f t="shared" si="8116"/>
        <v>375.8</v>
      </c>
      <c r="G1780" s="13">
        <f t="shared" si="8123"/>
        <v>479.98457846272476</v>
      </c>
      <c r="H1780" s="5">
        <f t="shared" si="8124"/>
        <v>211</v>
      </c>
      <c r="I1780" s="5">
        <f t="shared" si="8124"/>
        <v>199</v>
      </c>
      <c r="J1780" s="8">
        <f t="shared" si="8113"/>
        <v>1.9652977591769119</v>
      </c>
      <c r="K1780" s="5">
        <f t="shared" si="8122"/>
        <v>0</v>
      </c>
      <c r="L1780" s="8">
        <f t="shared" si="8114"/>
        <v>0.42857142857142855</v>
      </c>
      <c r="M1780" s="8">
        <f t="shared" si="8079"/>
        <v>6.2999995153846529</v>
      </c>
      <c r="N1780" s="5">
        <v>17828</v>
      </c>
      <c r="O1780" s="18">
        <v>234</v>
      </c>
    </row>
    <row r="1781" spans="1:15" x14ac:dyDescent="0.2">
      <c r="A1781" s="5" t="s">
        <v>11</v>
      </c>
      <c r="B1781" s="13">
        <v>3714286</v>
      </c>
      <c r="C1781" s="6">
        <f t="shared" si="8121"/>
        <v>44116</v>
      </c>
      <c r="D1781" s="5">
        <f t="shared" si="8118"/>
        <v>247</v>
      </c>
      <c r="E1781" s="13">
        <f t="shared" si="8115"/>
        <v>346.71428571428572</v>
      </c>
      <c r="F1781" s="13">
        <f t="shared" si="8116"/>
        <v>367.6</v>
      </c>
      <c r="G1781" s="13">
        <f t="shared" si="8123"/>
        <v>486.63457795118632</v>
      </c>
      <c r="H1781" s="5">
        <f t="shared" si="8124"/>
        <v>212</v>
      </c>
      <c r="I1781" s="5">
        <f t="shared" si="8124"/>
        <v>200</v>
      </c>
      <c r="J1781" s="8">
        <f t="shared" si="8113"/>
        <v>2.0753523053769327</v>
      </c>
      <c r="K1781" s="5">
        <f t="shared" si="8122"/>
        <v>0</v>
      </c>
      <c r="L1781" s="8">
        <f t="shared" si="8114"/>
        <v>0.42857142857142855</v>
      </c>
      <c r="M1781" s="8">
        <f t="shared" si="8079"/>
        <v>6.2999995153846529</v>
      </c>
      <c r="N1781" s="5">
        <v>18075</v>
      </c>
      <c r="O1781" s="18">
        <v>234</v>
      </c>
    </row>
    <row r="1782" spans="1:15" x14ac:dyDescent="0.2">
      <c r="A1782" s="5" t="s">
        <v>11</v>
      </c>
      <c r="B1782" s="13">
        <v>3714286</v>
      </c>
      <c r="C1782" s="6">
        <f t="shared" si="8121"/>
        <v>44117</v>
      </c>
      <c r="D1782" s="5">
        <f t="shared" si="8118"/>
        <v>252</v>
      </c>
      <c r="E1782" s="13">
        <f t="shared" si="8115"/>
        <v>339.71428571428572</v>
      </c>
      <c r="F1782" s="13">
        <f t="shared" si="8116"/>
        <v>342.4</v>
      </c>
      <c r="G1782" s="13">
        <f t="shared" si="8123"/>
        <v>493.41919281390824</v>
      </c>
      <c r="H1782" s="5">
        <f t="shared" si="8124"/>
        <v>213</v>
      </c>
      <c r="I1782" s="5">
        <f t="shared" si="8124"/>
        <v>201</v>
      </c>
      <c r="J1782" s="8">
        <f t="shared" si="8113"/>
        <v>1.9921086361008957</v>
      </c>
      <c r="K1782" s="5">
        <f t="shared" si="8122"/>
        <v>0</v>
      </c>
      <c r="L1782" s="8">
        <f t="shared" si="8114"/>
        <v>0.42857142857142855</v>
      </c>
      <c r="M1782" s="8">
        <f t="shared" si="8079"/>
        <v>6.2999995153846529</v>
      </c>
      <c r="N1782" s="5">
        <v>18327</v>
      </c>
      <c r="O1782" s="18">
        <v>234</v>
      </c>
    </row>
    <row r="1783" spans="1:15" x14ac:dyDescent="0.2">
      <c r="A1783" s="5" t="s">
        <v>11</v>
      </c>
      <c r="B1783" s="13">
        <v>3714286</v>
      </c>
      <c r="C1783" s="6">
        <f t="shared" si="8121"/>
        <v>44118</v>
      </c>
      <c r="D1783" s="5">
        <f t="shared" si="8118"/>
        <v>706</v>
      </c>
      <c r="E1783" s="13">
        <f t="shared" si="8115"/>
        <v>399.42857142857144</v>
      </c>
      <c r="F1783" s="13">
        <f t="shared" si="8116"/>
        <v>384.2</v>
      </c>
      <c r="G1783" s="13">
        <f t="shared" si="8123"/>
        <v>512.42688365947049</v>
      </c>
      <c r="H1783" s="5">
        <f t="shared" si="8124"/>
        <v>214</v>
      </c>
      <c r="I1783" s="5">
        <f t="shared" si="8124"/>
        <v>202</v>
      </c>
      <c r="J1783" s="8">
        <f t="shared" ref="J1783:J1786" si="8125">E1783/(SUM(N1776:N1782)/7)*100</f>
        <v>2.2965281029002291</v>
      </c>
      <c r="K1783" s="5">
        <f t="shared" si="8122"/>
        <v>3</v>
      </c>
      <c r="L1783" s="8">
        <f t="shared" ref="L1783:L1786" si="8126">SUM(K1777:K1783)/7</f>
        <v>0.8571428571428571</v>
      </c>
      <c r="M1783" s="8">
        <f t="shared" si="8079"/>
        <v>6.3807687399408666</v>
      </c>
      <c r="N1783" s="5">
        <v>19033</v>
      </c>
      <c r="O1783" s="18">
        <v>237</v>
      </c>
    </row>
    <row r="1784" spans="1:15" x14ac:dyDescent="0.2">
      <c r="A1784" s="5" t="s">
        <v>11</v>
      </c>
      <c r="B1784" s="13">
        <v>3714286</v>
      </c>
      <c r="C1784" s="6">
        <f t="shared" si="8121"/>
        <v>44119</v>
      </c>
      <c r="D1784" s="5">
        <f t="shared" si="8118"/>
        <v>504</v>
      </c>
      <c r="E1784" s="13">
        <f t="shared" ref="E1784:E1786" si="8127">SUM(D1778:D1784)/7</f>
        <v>417.42857142857144</v>
      </c>
      <c r="F1784" s="13">
        <f t="shared" ref="F1784:F1786" si="8128">SUM(D1780:D1784)/5</f>
        <v>396.4</v>
      </c>
      <c r="G1784" s="13">
        <f t="shared" si="8123"/>
        <v>525.99611338491434</v>
      </c>
      <c r="H1784" s="5">
        <f t="shared" si="8124"/>
        <v>215</v>
      </c>
      <c r="I1784" s="5">
        <f t="shared" si="8124"/>
        <v>203</v>
      </c>
      <c r="J1784" s="8">
        <f t="shared" si="8125"/>
        <v>2.3461399494158734</v>
      </c>
      <c r="K1784" s="5">
        <f t="shared" si="8122"/>
        <v>0</v>
      </c>
      <c r="L1784" s="8">
        <f t="shared" si="8126"/>
        <v>0.7142857142857143</v>
      </c>
      <c r="M1784" s="8">
        <f t="shared" si="8079"/>
        <v>6.3807687399408666</v>
      </c>
      <c r="N1784" s="5">
        <v>19537</v>
      </c>
      <c r="O1784" s="18">
        <v>237</v>
      </c>
    </row>
    <row r="1785" spans="1:15" x14ac:dyDescent="0.2">
      <c r="A1785" s="5" t="s">
        <v>11</v>
      </c>
      <c r="B1785" s="13">
        <v>3714286</v>
      </c>
      <c r="C1785" s="6">
        <f t="shared" si="8121"/>
        <v>44120</v>
      </c>
      <c r="D1785" s="5">
        <f t="shared" si="8118"/>
        <v>551</v>
      </c>
      <c r="E1785" s="13">
        <f t="shared" si="8127"/>
        <v>425.14285714285717</v>
      </c>
      <c r="F1785" s="13">
        <f t="shared" si="8128"/>
        <v>452</v>
      </c>
      <c r="G1785" s="13">
        <f t="shared" si="8123"/>
        <v>540.83072762840561</v>
      </c>
      <c r="H1785" s="5">
        <f t="shared" si="8124"/>
        <v>216</v>
      </c>
      <c r="I1785" s="5">
        <f t="shared" si="8124"/>
        <v>204</v>
      </c>
      <c r="J1785" s="8">
        <f t="shared" si="8125"/>
        <v>2.334721928028431</v>
      </c>
      <c r="K1785" s="5">
        <f t="shared" si="8122"/>
        <v>2</v>
      </c>
      <c r="L1785" s="8">
        <f t="shared" si="8126"/>
        <v>0.8571428571428571</v>
      </c>
      <c r="M1785" s="8">
        <f t="shared" si="8079"/>
        <v>6.4346148896450091</v>
      </c>
      <c r="N1785" s="5">
        <v>20088</v>
      </c>
      <c r="O1785" s="18">
        <v>239</v>
      </c>
    </row>
    <row r="1786" spans="1:15" x14ac:dyDescent="0.2">
      <c r="A1786" s="5" t="s">
        <v>11</v>
      </c>
      <c r="B1786" s="13">
        <v>3714286</v>
      </c>
      <c r="C1786" s="6">
        <f t="shared" si="8121"/>
        <v>44121</v>
      </c>
      <c r="D1786" s="5">
        <f t="shared" si="8118"/>
        <v>676</v>
      </c>
      <c r="E1786" s="13">
        <f t="shared" si="8127"/>
        <v>458.42857142857144</v>
      </c>
      <c r="F1786" s="13">
        <f t="shared" si="8128"/>
        <v>537.79999999999995</v>
      </c>
      <c r="G1786" s="13">
        <f t="shared" si="8123"/>
        <v>559.03072622840568</v>
      </c>
      <c r="H1786" s="5">
        <f t="shared" si="8124"/>
        <v>217</v>
      </c>
      <c r="I1786" s="5">
        <f t="shared" si="8124"/>
        <v>205</v>
      </c>
      <c r="J1786" s="8">
        <f t="shared" si="8125"/>
        <v>2.4600783483973845</v>
      </c>
      <c r="K1786" s="5">
        <f t="shared" si="8122"/>
        <v>1</v>
      </c>
      <c r="L1786" s="8">
        <f t="shared" si="8126"/>
        <v>0.8571428571428571</v>
      </c>
      <c r="M1786" s="8">
        <f t="shared" si="8079"/>
        <v>6.4615379644970803</v>
      </c>
      <c r="N1786" s="5">
        <v>20764</v>
      </c>
      <c r="O1786" s="18">
        <v>240</v>
      </c>
    </row>
    <row r="1787" spans="1:15" x14ac:dyDescent="0.2">
      <c r="A1787" s="5" t="s">
        <v>11</v>
      </c>
      <c r="B1787" s="13">
        <v>3714286</v>
      </c>
      <c r="C1787" s="6">
        <f t="shared" si="8121"/>
        <v>44122</v>
      </c>
      <c r="D1787" s="5">
        <f t="shared" ref="D1787" si="8129">N1787-N1786</f>
        <v>363</v>
      </c>
      <c r="E1787" s="13">
        <f t="shared" ref="E1787" si="8130">SUM(D1781:D1787)/7</f>
        <v>471.28571428571428</v>
      </c>
      <c r="F1787" s="13">
        <f t="shared" ref="F1787" si="8131">SUM(D1783:D1787)/5</f>
        <v>560</v>
      </c>
      <c r="G1787" s="13">
        <f t="shared" ref="G1787" si="8132">N1787/(B1787/100000)</f>
        <v>568.80380239970748</v>
      </c>
      <c r="H1787" s="5">
        <f t="shared" si="8124"/>
        <v>218</v>
      </c>
      <c r="I1787" s="5">
        <f t="shared" si="8124"/>
        <v>206</v>
      </c>
      <c r="J1787" s="8">
        <f t="shared" ref="J1787" si="8133">E1787/(SUM(N1780:N1786)/7)*100</f>
        <v>2.468350641965702</v>
      </c>
      <c r="K1787" s="5">
        <f t="shared" ref="K1787" si="8134">O1787-O1786</f>
        <v>0</v>
      </c>
      <c r="L1787" s="8">
        <f t="shared" ref="L1787" si="8135">SUM(K1781:K1787)/7</f>
        <v>0.8571428571428571</v>
      </c>
      <c r="M1787" s="8">
        <f t="shared" ref="M1787" si="8136">O1787/(B1787/100000)</f>
        <v>6.4615379644970803</v>
      </c>
      <c r="N1787" s="5">
        <v>21127</v>
      </c>
      <c r="O1787" s="18">
        <v>240</v>
      </c>
    </row>
    <row r="1788" spans="1:15" x14ac:dyDescent="0.2">
      <c r="A1788" s="5" t="s">
        <v>11</v>
      </c>
      <c r="B1788" s="13">
        <v>3714286</v>
      </c>
      <c r="C1788" s="6">
        <f t="shared" si="8121"/>
        <v>44123</v>
      </c>
      <c r="D1788" s="5">
        <f t="shared" ref="D1788" si="8137">N1788-N1787</f>
        <v>302</v>
      </c>
      <c r="E1788" s="13">
        <f t="shared" ref="E1788" si="8138">SUM(D1782:D1788)/7</f>
        <v>479.14285714285717</v>
      </c>
      <c r="F1788" s="13">
        <f t="shared" ref="F1788" si="8139">SUM(D1784:D1788)/5</f>
        <v>479.2</v>
      </c>
      <c r="G1788" s="13">
        <f t="shared" ref="G1788" si="8140">N1788/(B1788/100000)</f>
        <v>576.93457100503304</v>
      </c>
      <c r="H1788" s="5">
        <f t="shared" si="8124"/>
        <v>219</v>
      </c>
      <c r="I1788" s="5">
        <f t="shared" si="8124"/>
        <v>207</v>
      </c>
      <c r="J1788" s="8">
        <f t="shared" ref="J1788" si="8141">E1788/(SUM(N1781:N1787)/7)*100</f>
        <v>2.449051120473746</v>
      </c>
      <c r="K1788" s="5">
        <f t="shared" ref="K1788" si="8142">O1788-O1787</f>
        <v>1</v>
      </c>
      <c r="L1788" s="8">
        <f t="shared" ref="L1788" si="8143">SUM(K1782:K1788)/7</f>
        <v>1</v>
      </c>
      <c r="M1788" s="8">
        <f t="shared" ref="M1788" si="8144">O1788/(B1788/100000)</f>
        <v>6.4884610393491506</v>
      </c>
      <c r="N1788" s="5">
        <v>21429</v>
      </c>
      <c r="O1788" s="18">
        <v>241</v>
      </c>
    </row>
    <row r="1789" spans="1:15" x14ac:dyDescent="0.2">
      <c r="A1789" s="5" t="s">
        <v>11</v>
      </c>
      <c r="B1789" s="13">
        <v>3714286</v>
      </c>
      <c r="C1789" s="6">
        <f t="shared" si="8121"/>
        <v>44124</v>
      </c>
      <c r="D1789" s="5">
        <f t="shared" ref="D1789" si="8145">N1789-N1788</f>
        <v>476</v>
      </c>
      <c r="E1789" s="13">
        <f t="shared" ref="E1789" si="8146">SUM(D1783:D1789)/7</f>
        <v>511.14285714285717</v>
      </c>
      <c r="F1789" s="13">
        <f t="shared" ref="F1789" si="8147">SUM(D1785:D1789)/5</f>
        <v>473.6</v>
      </c>
      <c r="G1789" s="13">
        <f t="shared" ref="G1789" si="8148">N1789/(B1789/100000)</f>
        <v>589.74995463461892</v>
      </c>
      <c r="H1789" s="5">
        <f t="shared" si="8124"/>
        <v>220</v>
      </c>
      <c r="I1789" s="5">
        <f t="shared" si="8124"/>
        <v>208</v>
      </c>
      <c r="J1789" s="8">
        <f t="shared" ref="J1789" si="8149">E1789/(SUM(N1782:N1788)/7)*100</f>
        <v>2.550158583086847</v>
      </c>
      <c r="K1789" s="5">
        <f t="shared" ref="K1789" si="8150">O1789-O1788</f>
        <v>0</v>
      </c>
      <c r="L1789" s="8">
        <f t="shared" ref="L1789" si="8151">SUM(K1783:K1789)/7</f>
        <v>1</v>
      </c>
      <c r="M1789" s="8">
        <f t="shared" ref="M1789" si="8152">O1789/(B1789/100000)</f>
        <v>6.4884610393491506</v>
      </c>
      <c r="N1789" s="5">
        <v>21905</v>
      </c>
      <c r="O1789" s="18">
        <v>241</v>
      </c>
    </row>
    <row r="1790" spans="1:15" x14ac:dyDescent="0.2">
      <c r="A1790" s="5" t="s">
        <v>11</v>
      </c>
      <c r="B1790" s="13">
        <v>3714286</v>
      </c>
      <c r="C1790" s="6">
        <f t="shared" si="8121"/>
        <v>44125</v>
      </c>
      <c r="D1790" s="5">
        <f t="shared" ref="D1790" si="8153">N1790-N1789</f>
        <v>822</v>
      </c>
      <c r="E1790" s="13">
        <f t="shared" ref="E1790" si="8154">SUM(D1784:D1790)/7</f>
        <v>527.71428571428567</v>
      </c>
      <c r="F1790" s="13">
        <f t="shared" ref="F1790" si="8155">SUM(D1786:D1790)/5</f>
        <v>527.79999999999995</v>
      </c>
      <c r="G1790" s="13">
        <f t="shared" ref="G1790" si="8156">N1790/(B1790/100000)</f>
        <v>611.88072216302135</v>
      </c>
      <c r="H1790" s="5">
        <f t="shared" si="8124"/>
        <v>221</v>
      </c>
      <c r="I1790" s="5">
        <f t="shared" si="8124"/>
        <v>209</v>
      </c>
      <c r="J1790" s="8">
        <f t="shared" ref="J1790" si="8157">E1790/(SUM(N1783:N1789)/7)*100</f>
        <v>2.5673637608334543</v>
      </c>
      <c r="K1790" s="5">
        <f t="shared" ref="K1790" si="8158">O1790-O1789</f>
        <v>2</v>
      </c>
      <c r="L1790" s="8">
        <f t="shared" ref="L1790" si="8159">SUM(K1784:K1790)/7</f>
        <v>0.8571428571428571</v>
      </c>
      <c r="M1790" s="8">
        <f t="shared" ref="M1790" si="8160">O1790/(B1790/100000)</f>
        <v>6.5423071890532931</v>
      </c>
      <c r="N1790" s="5">
        <v>22727</v>
      </c>
      <c r="O1790" s="18">
        <v>243</v>
      </c>
    </row>
    <row r="1791" spans="1:15" x14ac:dyDescent="0.2">
      <c r="A1791" s="5" t="s">
        <v>11</v>
      </c>
      <c r="B1791" s="13">
        <v>3714286</v>
      </c>
      <c r="C1791" s="6">
        <f t="shared" si="8121"/>
        <v>44126</v>
      </c>
      <c r="D1791" s="5">
        <f t="shared" ref="D1791" si="8161">N1791-N1790</f>
        <v>971</v>
      </c>
      <c r="E1791" s="13">
        <f t="shared" ref="E1791" si="8162">SUM(D1785:D1791)/7</f>
        <v>594.42857142857144</v>
      </c>
      <c r="F1791" s="13">
        <f t="shared" ref="F1791" si="8163">SUM(D1787:D1791)/5</f>
        <v>586.79999999999995</v>
      </c>
      <c r="G1791" s="13">
        <f t="shared" ref="G1791" si="8164">N1791/(B1791/100000)</f>
        <v>638.02302784438245</v>
      </c>
      <c r="H1791" s="5">
        <f t="shared" si="8124"/>
        <v>222</v>
      </c>
      <c r="I1791" s="5">
        <f t="shared" si="8124"/>
        <v>210</v>
      </c>
      <c r="J1791" s="8">
        <f t="shared" ref="J1791" si="8165">E1791/(SUM(N1784:N1790)/7)*100</f>
        <v>2.8195450510580913</v>
      </c>
      <c r="K1791" s="5">
        <f t="shared" ref="K1791" si="8166">O1791-O1790</f>
        <v>0</v>
      </c>
      <c r="L1791" s="8">
        <f t="shared" ref="L1791" si="8167">SUM(K1785:K1791)/7</f>
        <v>0.8571428571428571</v>
      </c>
      <c r="M1791" s="8">
        <f t="shared" ref="M1791" si="8168">O1791/(B1791/100000)</f>
        <v>6.5423071890532931</v>
      </c>
      <c r="N1791" s="5">
        <v>23698</v>
      </c>
      <c r="O1791" s="18">
        <v>243</v>
      </c>
    </row>
    <row r="1792" spans="1:15" x14ac:dyDescent="0.2">
      <c r="A1792" s="5" t="s">
        <v>11</v>
      </c>
      <c r="B1792" s="13">
        <v>3714286</v>
      </c>
      <c r="C1792" s="6">
        <f t="shared" si="8121"/>
        <v>44127</v>
      </c>
      <c r="D1792" s="5">
        <f t="shared" ref="D1792" si="8169">N1792-N1791</f>
        <v>783</v>
      </c>
      <c r="E1792" s="13">
        <f t="shared" ref="E1792" si="8170">SUM(D1786:D1792)/7</f>
        <v>627.57142857142856</v>
      </c>
      <c r="F1792" s="13">
        <f t="shared" ref="F1792" si="8171">SUM(D1788:D1792)/5</f>
        <v>670.8</v>
      </c>
      <c r="G1792" s="13">
        <f t="shared" ref="G1792" si="8172">N1792/(B1792/100000)</f>
        <v>659.1037954535542</v>
      </c>
      <c r="H1792" s="5">
        <f t="shared" si="8124"/>
        <v>223</v>
      </c>
      <c r="I1792" s="5">
        <f t="shared" si="8124"/>
        <v>211</v>
      </c>
      <c r="J1792" s="8">
        <f t="shared" ref="J1792" si="8173">E1792/(SUM(N1785:N1791)/7)*100</f>
        <v>2.8951218547759958</v>
      </c>
      <c r="K1792" s="5">
        <f t="shared" ref="K1792" si="8174">O1792-O1791</f>
        <v>2</v>
      </c>
      <c r="L1792" s="8">
        <f t="shared" ref="L1792" si="8175">SUM(K1786:K1792)/7</f>
        <v>0.8571428571428571</v>
      </c>
      <c r="M1792" s="8">
        <f t="shared" ref="M1792" si="8176">O1792/(B1792/100000)</f>
        <v>6.5961533387574356</v>
      </c>
      <c r="N1792" s="5">
        <v>24481</v>
      </c>
      <c r="O1792" s="18">
        <v>245</v>
      </c>
    </row>
    <row r="1793" spans="1:15" x14ac:dyDescent="0.2">
      <c r="A1793" s="5" t="s">
        <v>11</v>
      </c>
      <c r="B1793" s="13">
        <v>3714286</v>
      </c>
      <c r="C1793" s="6">
        <f t="shared" si="8121"/>
        <v>44128</v>
      </c>
      <c r="D1793" s="5">
        <f t="shared" ref="D1793" si="8177">N1793-N1792</f>
        <v>893</v>
      </c>
      <c r="E1793" s="13">
        <f t="shared" ref="E1793" si="8178">SUM(D1787:D1793)/7</f>
        <v>658.57142857142856</v>
      </c>
      <c r="F1793" s="13">
        <f t="shared" ref="F1793" si="8179">SUM(D1789:D1793)/5</f>
        <v>789</v>
      </c>
      <c r="G1793" s="13">
        <f t="shared" ref="G1793" si="8180">N1793/(B1793/100000)</f>
        <v>683.14610129645382</v>
      </c>
      <c r="H1793" s="5">
        <f t="shared" si="8124"/>
        <v>224</v>
      </c>
      <c r="I1793" s="5">
        <f t="shared" si="8124"/>
        <v>212</v>
      </c>
      <c r="J1793" s="8">
        <f t="shared" ref="J1793" si="8181">E1793/(SUM(N1786:N1792)/7)*100</f>
        <v>2.9526487372783112</v>
      </c>
      <c r="K1793" s="5">
        <f t="shared" ref="K1793" si="8182">O1793-O1792</f>
        <v>3</v>
      </c>
      <c r="L1793" s="8">
        <f t="shared" ref="L1793" si="8183">SUM(K1787:K1793)/7</f>
        <v>1.1428571428571428</v>
      </c>
      <c r="M1793" s="8">
        <f t="shared" ref="M1793" si="8184">O1793/(B1793/100000)</f>
        <v>6.6769225633136493</v>
      </c>
      <c r="N1793" s="5">
        <v>25374</v>
      </c>
      <c r="O1793" s="18">
        <v>248</v>
      </c>
    </row>
    <row r="1794" spans="1:15" x14ac:dyDescent="0.2">
      <c r="A1794" s="5" t="s">
        <v>11</v>
      </c>
      <c r="B1794" s="13">
        <v>3714286</v>
      </c>
      <c r="C1794" s="6">
        <f t="shared" si="8121"/>
        <v>44129</v>
      </c>
      <c r="D1794" s="5">
        <f t="shared" ref="D1794" si="8185">N1794-N1793</f>
        <v>416</v>
      </c>
      <c r="E1794" s="13">
        <f t="shared" ref="E1794" si="8186">SUM(D1788:D1794)/7</f>
        <v>666.14285714285711</v>
      </c>
      <c r="F1794" s="13">
        <f t="shared" ref="F1794" si="8187">SUM(D1790:D1794)/5</f>
        <v>777</v>
      </c>
      <c r="G1794" s="13">
        <f t="shared" ref="G1794" si="8188">N1794/(B1794/100000)</f>
        <v>694.34610043491534</v>
      </c>
      <c r="H1794" s="5">
        <f t="shared" si="8124"/>
        <v>225</v>
      </c>
      <c r="I1794" s="5">
        <f t="shared" si="8124"/>
        <v>213</v>
      </c>
      <c r="J1794" s="8">
        <f t="shared" ref="J1794" si="8189">E1794/(SUM(N1787:N1793)/7)*100</f>
        <v>2.9009400215253107</v>
      </c>
      <c r="K1794" s="5">
        <f t="shared" ref="K1794" si="8190">O1794-O1793</f>
        <v>1</v>
      </c>
      <c r="L1794" s="8">
        <f t="shared" ref="L1794" si="8191">SUM(K1788:K1794)/7</f>
        <v>1.2857142857142858</v>
      </c>
      <c r="M1794" s="8">
        <f t="shared" ref="M1794" si="8192">O1794/(B1794/100000)</f>
        <v>6.7038456381657205</v>
      </c>
      <c r="N1794" s="5">
        <v>25790</v>
      </c>
      <c r="O1794" s="18">
        <v>249</v>
      </c>
    </row>
    <row r="1795" spans="1:15" x14ac:dyDescent="0.2">
      <c r="A1795" s="5" t="s">
        <v>11</v>
      </c>
      <c r="B1795" s="13">
        <v>3714286</v>
      </c>
      <c r="C1795" s="6">
        <f t="shared" si="8121"/>
        <v>44130</v>
      </c>
      <c r="D1795" s="5">
        <f t="shared" ref="D1795" si="8193">N1795-N1794</f>
        <v>304</v>
      </c>
      <c r="E1795" s="13">
        <f t="shared" ref="E1795" si="8194">SUM(D1789:D1795)/7</f>
        <v>666.42857142857144</v>
      </c>
      <c r="F1795" s="13">
        <f t="shared" ref="F1795" si="8195">SUM(D1791:D1795)/5</f>
        <v>673.4</v>
      </c>
      <c r="G1795" s="13">
        <f t="shared" ref="G1795" si="8196">N1795/(B1795/100000)</f>
        <v>702.530715189945</v>
      </c>
      <c r="H1795" s="5">
        <f t="shared" si="8124"/>
        <v>226</v>
      </c>
      <c r="I1795" s="5">
        <f t="shared" si="8124"/>
        <v>214</v>
      </c>
      <c r="J1795" s="8">
        <f t="shared" ref="J1795" si="8197">E1795/(SUM(N1788:N1794)/7)*100</f>
        <v>2.820367101158376</v>
      </c>
      <c r="K1795" s="5">
        <f t="shared" ref="K1795" si="8198">O1795-O1794</f>
        <v>1</v>
      </c>
      <c r="L1795" s="8">
        <f t="shared" ref="L1795" si="8199">SUM(K1789:K1795)/7</f>
        <v>1.2857142857142858</v>
      </c>
      <c r="M1795" s="8">
        <f t="shared" ref="M1795" si="8200">O1795/(B1795/100000)</f>
        <v>6.7307687130177918</v>
      </c>
      <c r="N1795" s="5">
        <v>26094</v>
      </c>
      <c r="O1795" s="18">
        <v>250</v>
      </c>
    </row>
    <row r="1796" spans="1:15" x14ac:dyDescent="0.2">
      <c r="A1796" s="5" t="s">
        <v>11</v>
      </c>
      <c r="B1796" s="13">
        <v>3714286</v>
      </c>
      <c r="C1796" s="6">
        <f t="shared" si="8121"/>
        <v>44131</v>
      </c>
      <c r="D1796" s="5">
        <f t="shared" ref="D1796" si="8201">N1796-N1795</f>
        <v>930</v>
      </c>
      <c r="E1796" s="13">
        <f t="shared" ref="E1796" si="8202">SUM(D1790:D1796)/7</f>
        <v>731.28571428571433</v>
      </c>
      <c r="F1796" s="13">
        <f t="shared" ref="F1796" si="8203">SUM(D1792:D1796)/5</f>
        <v>665.2</v>
      </c>
      <c r="G1796" s="13">
        <f t="shared" ref="G1796" si="8204">N1796/(B1796/100000)</f>
        <v>727.56917480237121</v>
      </c>
      <c r="H1796" s="5">
        <f t="shared" si="8124"/>
        <v>227</v>
      </c>
      <c r="I1796" s="5">
        <f t="shared" si="8124"/>
        <v>215</v>
      </c>
      <c r="J1796" s="8">
        <f t="shared" ref="J1796" si="8205">E1796/(SUM(N1789:N1795)/7)*100</f>
        <v>3.0099547830586415</v>
      </c>
      <c r="K1796" s="5">
        <f t="shared" ref="K1796" si="8206">O1796-O1795</f>
        <v>1</v>
      </c>
      <c r="L1796" s="8">
        <f t="shared" ref="L1796" si="8207">SUM(K1790:K1796)/7</f>
        <v>1.4285714285714286</v>
      </c>
      <c r="M1796" s="8">
        <f t="shared" ref="M1796" si="8208">O1796/(B1796/100000)</f>
        <v>6.757691787869863</v>
      </c>
      <c r="N1796" s="5">
        <v>27024</v>
      </c>
      <c r="O1796" s="18">
        <v>251</v>
      </c>
    </row>
    <row r="1797" spans="1:15" x14ac:dyDescent="0.2">
      <c r="A1797" s="5" t="s">
        <v>11</v>
      </c>
      <c r="B1797" s="13">
        <v>3714286</v>
      </c>
      <c r="C1797" s="6">
        <f t="shared" si="8121"/>
        <v>44132</v>
      </c>
      <c r="D1797" s="5">
        <f t="shared" ref="D1797" si="8209">N1797-N1796</f>
        <v>1040</v>
      </c>
      <c r="E1797" s="13">
        <f t="shared" ref="E1797" si="8210">SUM(D1791:D1797)/7</f>
        <v>762.42857142857144</v>
      </c>
      <c r="F1797" s="13">
        <f t="shared" ref="F1797" si="8211">SUM(D1793:D1797)/5</f>
        <v>716.6</v>
      </c>
      <c r="G1797" s="13">
        <f t="shared" ref="G1797" si="8212">N1797/(B1797/100000)</f>
        <v>755.56917264852518</v>
      </c>
      <c r="H1797" s="5">
        <f t="shared" si="8124"/>
        <v>228</v>
      </c>
      <c r="I1797" s="5">
        <f t="shared" si="8124"/>
        <v>216</v>
      </c>
      <c r="J1797" s="8">
        <f t="shared" ref="J1797" si="8213">E1797/(SUM(N1790:N1796)/7)*100</f>
        <v>3.0464415370915816</v>
      </c>
      <c r="K1797" s="5">
        <f t="shared" ref="K1797" si="8214">O1797-O1796</f>
        <v>0</v>
      </c>
      <c r="L1797" s="8">
        <f t="shared" ref="L1797" si="8215">SUM(K1791:K1797)/7</f>
        <v>1.1428571428571428</v>
      </c>
      <c r="M1797" s="8">
        <f t="shared" ref="M1797" si="8216">O1797/(B1797/100000)</f>
        <v>6.757691787869863</v>
      </c>
      <c r="N1797" s="5">
        <v>28064</v>
      </c>
      <c r="O1797" s="18">
        <v>251</v>
      </c>
    </row>
    <row r="1798" spans="1:15" x14ac:dyDescent="0.2">
      <c r="A1798" s="5" t="s">
        <v>11</v>
      </c>
      <c r="B1798" s="13">
        <v>3714286</v>
      </c>
      <c r="C1798" s="6">
        <f t="shared" si="8121"/>
        <v>44133</v>
      </c>
      <c r="D1798" s="5">
        <f t="shared" ref="D1798" si="8217">N1798-N1797</f>
        <v>1161</v>
      </c>
      <c r="E1798" s="13">
        <f t="shared" ref="E1798" si="8218">SUM(D1792:D1798)/7</f>
        <v>789.57142857142856</v>
      </c>
      <c r="F1798" s="13">
        <f t="shared" ref="F1798" si="8219">SUM(D1794:D1798)/5</f>
        <v>770.2</v>
      </c>
      <c r="G1798" s="13">
        <f t="shared" ref="G1798" si="8220">N1798/(B1798/100000)</f>
        <v>786.82686255177987</v>
      </c>
      <c r="H1798" s="5">
        <f t="shared" si="8124"/>
        <v>229</v>
      </c>
      <c r="I1798" s="5">
        <f t="shared" si="8124"/>
        <v>217</v>
      </c>
      <c r="J1798" s="8">
        <f t="shared" ref="J1798" si="8221">E1798/(SUM(N1791:N1797)/7)*100</f>
        <v>3.0616258135992247</v>
      </c>
      <c r="K1798" s="5">
        <f t="shared" ref="K1798" si="8222">O1798-O1797</f>
        <v>2</v>
      </c>
      <c r="L1798" s="8">
        <f t="shared" ref="L1798" si="8223">SUM(K1792:K1798)/7</f>
        <v>1.4285714285714286</v>
      </c>
      <c r="M1798" s="8">
        <f t="shared" ref="M1798" si="8224">O1798/(B1798/100000)</f>
        <v>6.8115379375740046</v>
      </c>
      <c r="N1798" s="5">
        <v>29225</v>
      </c>
      <c r="O1798" s="18">
        <v>253</v>
      </c>
    </row>
    <row r="1799" spans="1:15" x14ac:dyDescent="0.2">
      <c r="A1799" s="5" t="s">
        <v>11</v>
      </c>
      <c r="B1799" s="13">
        <v>3714286</v>
      </c>
      <c r="C1799" s="6">
        <f t="shared" si="8121"/>
        <v>44134</v>
      </c>
      <c r="D1799" s="5">
        <f t="shared" ref="D1799" si="8225">N1799-N1798</f>
        <v>1131</v>
      </c>
      <c r="E1799" s="13">
        <f t="shared" ref="E1799" si="8226">SUM(D1793:D1799)/7</f>
        <v>839.28571428571433</v>
      </c>
      <c r="F1799" s="13">
        <f t="shared" ref="F1799" si="8227">SUM(D1795:D1799)/5</f>
        <v>913.2</v>
      </c>
      <c r="G1799" s="13">
        <f t="shared" ref="G1799" si="8228">N1799/(B1799/100000)</f>
        <v>817.27686020947226</v>
      </c>
      <c r="H1799" s="5">
        <f t="shared" si="8124"/>
        <v>230</v>
      </c>
      <c r="I1799" s="5">
        <f t="shared" si="8124"/>
        <v>218</v>
      </c>
      <c r="J1799" s="8">
        <f t="shared" ref="J1799" si="8229">E1799/(SUM(N1792:N1798)/7)*100</f>
        <v>3.1577193472792557</v>
      </c>
      <c r="K1799" s="5">
        <f t="shared" ref="K1799" si="8230">O1799-O1798</f>
        <v>0</v>
      </c>
      <c r="L1799" s="8">
        <f t="shared" ref="L1799" si="8231">SUM(K1793:K1799)/7</f>
        <v>1.1428571428571428</v>
      </c>
      <c r="M1799" s="8">
        <f t="shared" ref="M1799" si="8232">O1799/(B1799/100000)</f>
        <v>6.8115379375740046</v>
      </c>
      <c r="N1799" s="5">
        <v>30356</v>
      </c>
      <c r="O1799" s="18">
        <v>253</v>
      </c>
    </row>
    <row r="1800" spans="1:15" x14ac:dyDescent="0.2">
      <c r="A1800" s="5" t="s">
        <v>11</v>
      </c>
      <c r="B1800" s="13">
        <v>3714286</v>
      </c>
      <c r="C1800" s="6">
        <f t="shared" si="8121"/>
        <v>44135</v>
      </c>
      <c r="D1800" s="5">
        <f t="shared" ref="D1800" si="8233">N1800-N1799</f>
        <v>1084</v>
      </c>
      <c r="E1800" s="13">
        <f t="shared" ref="E1800" si="8234">SUM(D1794:D1800)/7</f>
        <v>866.57142857142856</v>
      </c>
      <c r="F1800" s="13">
        <f t="shared" ref="F1800" si="8235">SUM(D1796:D1800)/5</f>
        <v>1069.2</v>
      </c>
      <c r="G1800" s="13">
        <f t="shared" ref="G1800" si="8236">N1800/(B1800/100000)</f>
        <v>846.46147334911745</v>
      </c>
      <c r="H1800" s="5">
        <f t="shared" si="8124"/>
        <v>231</v>
      </c>
      <c r="I1800" s="5">
        <f t="shared" si="8124"/>
        <v>219</v>
      </c>
      <c r="J1800" s="8">
        <f t="shared" ref="J1800" si="8237">E1800/(SUM(N1793:N1799)/7)*100</f>
        <v>3.1605766775909587</v>
      </c>
      <c r="K1800" s="5">
        <f t="shared" ref="K1800" si="8238">O1800-O1799</f>
        <v>2</v>
      </c>
      <c r="L1800" s="8">
        <f t="shared" ref="L1800" si="8239">SUM(K1794:K1800)/7</f>
        <v>1</v>
      </c>
      <c r="M1800" s="8">
        <f t="shared" ref="M1800" si="8240">O1800/(B1800/100000)</f>
        <v>6.8653840872781471</v>
      </c>
      <c r="N1800" s="5">
        <v>31440</v>
      </c>
      <c r="O1800" s="18">
        <v>255</v>
      </c>
    </row>
    <row r="1801" spans="1:15" x14ac:dyDescent="0.2">
      <c r="A1801" s="5" t="s">
        <v>11</v>
      </c>
      <c r="B1801" s="13">
        <v>3714286</v>
      </c>
      <c r="C1801" s="6">
        <f t="shared" si="8121"/>
        <v>44136</v>
      </c>
      <c r="D1801" s="5">
        <f t="shared" ref="D1801:D1802" si="8241">N1801-N1800</f>
        <v>791</v>
      </c>
      <c r="E1801" s="13">
        <f t="shared" ref="E1801:E1802" si="8242">SUM(D1795:D1801)/7</f>
        <v>920.14285714285711</v>
      </c>
      <c r="F1801" s="13">
        <f t="shared" ref="F1801:F1802" si="8243">SUM(D1797:D1801)/5</f>
        <v>1041.4000000000001</v>
      </c>
      <c r="G1801" s="13">
        <f t="shared" ref="G1801:G1802" si="8244">N1801/(B1801/100000)</f>
        <v>867.75762555710571</v>
      </c>
      <c r="H1801" s="5">
        <f t="shared" si="8124"/>
        <v>232</v>
      </c>
      <c r="I1801" s="5">
        <f t="shared" si="8124"/>
        <v>220</v>
      </c>
      <c r="J1801" s="8">
        <f t="shared" ref="J1801:J1802" si="8245">E1801/(SUM(N1794:N1800)/7)*100</f>
        <v>3.2531453132181443</v>
      </c>
      <c r="K1801" s="5">
        <f t="shared" ref="K1801:K1802" si="8246">O1801-O1800</f>
        <v>6</v>
      </c>
      <c r="L1801" s="8">
        <f t="shared" ref="L1801:L1802" si="8247">SUM(K1795:K1801)/7</f>
        <v>1.7142857142857142</v>
      </c>
      <c r="M1801" s="8">
        <f t="shared" ref="M1801:M1802" si="8248">O1801/(B1801/100000)</f>
        <v>7.0269225363905745</v>
      </c>
      <c r="N1801" s="5">
        <v>32231</v>
      </c>
      <c r="O1801" s="18">
        <v>261</v>
      </c>
    </row>
    <row r="1802" spans="1:15" x14ac:dyDescent="0.2">
      <c r="A1802" s="5" t="s">
        <v>11</v>
      </c>
      <c r="B1802" s="13">
        <v>3714286</v>
      </c>
      <c r="C1802" s="6">
        <f t="shared" si="8121"/>
        <v>44137</v>
      </c>
      <c r="D1802" s="5">
        <f t="shared" si="8241"/>
        <v>362</v>
      </c>
      <c r="E1802" s="13">
        <f t="shared" si="8242"/>
        <v>928.42857142857144</v>
      </c>
      <c r="F1802" s="13">
        <f t="shared" si="8243"/>
        <v>905.8</v>
      </c>
      <c r="G1802" s="13">
        <f t="shared" si="8244"/>
        <v>877.50377865355551</v>
      </c>
      <c r="H1802" s="5">
        <f t="shared" si="8124"/>
        <v>233</v>
      </c>
      <c r="I1802" s="5">
        <f t="shared" si="8124"/>
        <v>221</v>
      </c>
      <c r="J1802" s="8">
        <f t="shared" si="8245"/>
        <v>3.1790211021650019</v>
      </c>
      <c r="K1802" s="5">
        <f t="shared" si="8246"/>
        <v>0</v>
      </c>
      <c r="L1802" s="8">
        <f t="shared" si="8247"/>
        <v>1.5714285714285714</v>
      </c>
      <c r="M1802" s="8">
        <f t="shared" si="8248"/>
        <v>7.0269225363905745</v>
      </c>
      <c r="N1802" s="5">
        <v>32593</v>
      </c>
      <c r="O1802" s="18">
        <v>261</v>
      </c>
    </row>
    <row r="1803" spans="1:15" x14ac:dyDescent="0.2">
      <c r="A1803" s="5" t="s">
        <v>11</v>
      </c>
      <c r="B1803" s="13">
        <v>3714286</v>
      </c>
      <c r="C1803" s="6">
        <f t="shared" si="8121"/>
        <v>44138</v>
      </c>
      <c r="D1803" s="5">
        <f t="shared" ref="D1803" si="8249">N1803-N1802</f>
        <v>717</v>
      </c>
      <c r="E1803" s="13">
        <f t="shared" ref="E1803" si="8250">SUM(D1797:D1803)/7</f>
        <v>898</v>
      </c>
      <c r="F1803" s="13">
        <f t="shared" ref="F1803" si="8251">SUM(D1799:D1803)/5</f>
        <v>817</v>
      </c>
      <c r="G1803" s="13">
        <f t="shared" ref="G1803" si="8252">N1803/(B1803/100000)</f>
        <v>896.80762332249049</v>
      </c>
      <c r="H1803" s="5">
        <f t="shared" si="8124"/>
        <v>234</v>
      </c>
      <c r="I1803" s="5">
        <f t="shared" si="8124"/>
        <v>222</v>
      </c>
      <c r="J1803" s="8">
        <f t="shared" ref="J1803" si="8253">E1803/(SUM(N1796:N1802)/7)*100</f>
        <v>2.9800932049513356</v>
      </c>
      <c r="K1803" s="5">
        <f t="shared" ref="K1803" si="8254">O1803-O1802</f>
        <v>0</v>
      </c>
      <c r="L1803" s="8">
        <f t="shared" ref="L1803" si="8255">SUM(K1797:K1803)/7</f>
        <v>1.4285714285714286</v>
      </c>
      <c r="M1803" s="8">
        <f t="shared" ref="M1803" si="8256">O1803/(B1803/100000)</f>
        <v>7.0269225363905745</v>
      </c>
      <c r="N1803" s="5">
        <v>33310</v>
      </c>
      <c r="O1803" s="18">
        <v>261</v>
      </c>
    </row>
    <row r="1804" spans="1:15" x14ac:dyDescent="0.2">
      <c r="A1804" s="5" t="s">
        <v>11</v>
      </c>
      <c r="B1804" s="13">
        <v>3714286</v>
      </c>
      <c r="C1804" s="6">
        <f t="shared" si="8121"/>
        <v>44139</v>
      </c>
      <c r="D1804" s="5">
        <f t="shared" ref="D1804" si="8257">N1804-N1803</f>
        <v>1513</v>
      </c>
      <c r="E1804" s="13">
        <f t="shared" ref="E1804" si="8258">SUM(D1798:D1804)/7</f>
        <v>965.57142857142856</v>
      </c>
      <c r="F1804" s="13">
        <f t="shared" ref="F1804" si="8259">SUM(D1800:D1804)/5</f>
        <v>893.4</v>
      </c>
      <c r="G1804" s="13">
        <f t="shared" ref="G1804" si="8260">N1804/(B1804/100000)</f>
        <v>937.54223557367425</v>
      </c>
      <c r="H1804" s="5">
        <f t="shared" si="8124"/>
        <v>235</v>
      </c>
      <c r="I1804" s="5">
        <f t="shared" si="8124"/>
        <v>223</v>
      </c>
      <c r="J1804" s="8">
        <f t="shared" ref="J1804" si="8261">E1804/(SUM(N1797:N1803)/7)*100</f>
        <v>3.1116062591209794</v>
      </c>
      <c r="K1804" s="5">
        <f t="shared" ref="K1804" si="8262">O1804-O1803</f>
        <v>4</v>
      </c>
      <c r="L1804" s="8">
        <f t="shared" ref="L1804" si="8263">SUM(K1798:K1804)/7</f>
        <v>2</v>
      </c>
      <c r="M1804" s="8">
        <f t="shared" ref="M1804" si="8264">O1804/(B1804/100000)</f>
        <v>7.1346148357988586</v>
      </c>
      <c r="N1804" s="5">
        <v>34823</v>
      </c>
      <c r="O1804" s="18">
        <v>265</v>
      </c>
    </row>
    <row r="1805" spans="1:15" x14ac:dyDescent="0.2">
      <c r="A1805" s="5" t="s">
        <v>11</v>
      </c>
      <c r="B1805" s="13">
        <v>3714286</v>
      </c>
      <c r="C1805" s="6">
        <f t="shared" si="8121"/>
        <v>44140</v>
      </c>
      <c r="D1805" s="5">
        <f t="shared" ref="D1805" si="8265">N1805-N1804</f>
        <v>1148</v>
      </c>
      <c r="E1805" s="13">
        <f t="shared" ref="E1805" si="8266">SUM(D1799:D1805)/7</f>
        <v>963.71428571428567</v>
      </c>
      <c r="F1805" s="13">
        <f t="shared" ref="F1805" si="8267">SUM(D1801:D1805)/5</f>
        <v>906.2</v>
      </c>
      <c r="G1805" s="13">
        <f t="shared" ref="G1805" si="8268">N1805/(B1805/100000)</f>
        <v>968.44992550385189</v>
      </c>
      <c r="H1805" s="5">
        <f t="shared" si="8124"/>
        <v>236</v>
      </c>
      <c r="I1805" s="5">
        <f t="shared" si="8124"/>
        <v>224</v>
      </c>
      <c r="J1805" s="8">
        <f t="shared" ref="J1805" si="8269">E1805/(SUM(N1798:N1804)/7)*100</f>
        <v>3.0119029547544849</v>
      </c>
      <c r="K1805" s="5">
        <f t="shared" ref="K1805" si="8270">O1805-O1804</f>
        <v>7</v>
      </c>
      <c r="L1805" s="8">
        <f t="shared" ref="L1805" si="8271">SUM(K1799:K1805)/7</f>
        <v>2.7142857142857144</v>
      </c>
      <c r="M1805" s="8">
        <f t="shared" ref="M1805" si="8272">O1805/(B1805/100000)</f>
        <v>7.3230763597633572</v>
      </c>
      <c r="N1805" s="5">
        <v>35971</v>
      </c>
      <c r="O1805" s="18">
        <v>272</v>
      </c>
    </row>
    <row r="1806" spans="1:15" x14ac:dyDescent="0.2">
      <c r="A1806" s="5" t="s">
        <v>11</v>
      </c>
      <c r="B1806" s="13">
        <v>3714286</v>
      </c>
      <c r="C1806" s="6">
        <f t="shared" si="8121"/>
        <v>44141</v>
      </c>
      <c r="D1806" s="5">
        <f t="shared" ref="D1806" si="8273">N1806-N1805</f>
        <v>1386</v>
      </c>
      <c r="E1806" s="13">
        <f t="shared" ref="E1806" si="8274">SUM(D1800:D1806)/7</f>
        <v>1000.1428571428571</v>
      </c>
      <c r="F1806" s="13">
        <f t="shared" ref="F1806" si="8275">SUM(D1802:D1806)/5</f>
        <v>1025.2</v>
      </c>
      <c r="G1806" s="13">
        <f t="shared" ref="G1806" si="8276">N1806/(B1806/100000)</f>
        <v>1005.7653072488225</v>
      </c>
      <c r="H1806" s="5">
        <f t="shared" si="8124"/>
        <v>237</v>
      </c>
      <c r="I1806" s="5">
        <f t="shared" si="8124"/>
        <v>225</v>
      </c>
      <c r="J1806" s="8">
        <f t="shared" ref="J1806" si="8277">E1806/(SUM(N1799:N1805)/7)*100</f>
        <v>3.0343614015013611</v>
      </c>
      <c r="K1806" s="5">
        <f t="shared" ref="K1806" si="8278">O1806-O1805</f>
        <v>15</v>
      </c>
      <c r="L1806" s="8">
        <f t="shared" ref="L1806" si="8279">SUM(K1800:K1806)/7</f>
        <v>4.8571428571428568</v>
      </c>
      <c r="M1806" s="8">
        <f t="shared" ref="M1806" si="8280">O1806/(B1806/100000)</f>
        <v>7.7269224825444249</v>
      </c>
      <c r="N1806" s="5">
        <v>37357</v>
      </c>
      <c r="O1806" s="18">
        <v>287</v>
      </c>
    </row>
    <row r="1807" spans="1:15" x14ac:dyDescent="0.2">
      <c r="A1807" s="5" t="s">
        <v>11</v>
      </c>
      <c r="B1807" s="13">
        <v>3714286</v>
      </c>
      <c r="C1807" s="6">
        <f t="shared" si="8121"/>
        <v>44142</v>
      </c>
      <c r="D1807" s="5">
        <f t="shared" ref="D1807" si="8281">N1807-N1806</f>
        <v>1329</v>
      </c>
      <c r="E1807" s="13">
        <f t="shared" ref="E1807" si="8282">SUM(D1801:D1807)/7</f>
        <v>1035.1428571428571</v>
      </c>
      <c r="F1807" s="13">
        <f t="shared" ref="F1807" si="8283">SUM(D1803:D1807)/5</f>
        <v>1218.5999999999999</v>
      </c>
      <c r="G1807" s="13">
        <f t="shared" ref="G1807" si="8284">N1807/(B1807/100000)</f>
        <v>1041.5460737272251</v>
      </c>
      <c r="H1807" s="5">
        <f t="shared" si="8124"/>
        <v>238</v>
      </c>
      <c r="I1807" s="5">
        <f t="shared" si="8124"/>
        <v>226</v>
      </c>
      <c r="J1807" s="8">
        <f t="shared" ref="J1807" si="8285">E1807/(SUM(N1800:N1806)/7)*100</f>
        <v>3.0480597328846359</v>
      </c>
      <c r="K1807" s="5">
        <f t="shared" ref="K1807" si="8286">O1807-O1806</f>
        <v>5</v>
      </c>
      <c r="L1807" s="8">
        <f t="shared" ref="L1807" si="8287">SUM(K1801:K1807)/7</f>
        <v>5.2857142857142856</v>
      </c>
      <c r="M1807" s="8">
        <f t="shared" ref="M1807" si="8288">O1807/(B1807/100000)</f>
        <v>7.8615378568047802</v>
      </c>
      <c r="N1807" s="5">
        <v>38686</v>
      </c>
      <c r="O1807" s="18">
        <v>292</v>
      </c>
    </row>
    <row r="1808" spans="1:15" x14ac:dyDescent="0.2">
      <c r="A1808" s="5" t="s">
        <v>11</v>
      </c>
      <c r="B1808" s="13">
        <v>3714286</v>
      </c>
      <c r="C1808" s="6">
        <f t="shared" si="8121"/>
        <v>44143</v>
      </c>
      <c r="D1808" s="5">
        <f t="shared" ref="D1808" si="8289">N1808-N1807</f>
        <v>697</v>
      </c>
      <c r="E1808" s="13">
        <f t="shared" ref="E1808" si="8290">SUM(D1802:D1808)/7</f>
        <v>1021.7142857142857</v>
      </c>
      <c r="F1808" s="13">
        <f t="shared" ref="F1808" si="8291">SUM(D1804:D1808)/5</f>
        <v>1214.5999999999999</v>
      </c>
      <c r="G1808" s="13">
        <f t="shared" ref="G1808" si="8292">N1808/(B1808/100000)</f>
        <v>1060.3114568991186</v>
      </c>
      <c r="H1808" s="5">
        <f t="shared" si="8124"/>
        <v>239</v>
      </c>
      <c r="I1808" s="5">
        <f t="shared" si="8124"/>
        <v>227</v>
      </c>
      <c r="J1808" s="8">
        <f t="shared" ref="J1808" si="8293">E1808/(SUM(N1801:N1807)/7)*100</f>
        <v>2.9195292504010673</v>
      </c>
      <c r="K1808" s="5">
        <f t="shared" ref="K1808" si="8294">O1808-O1807</f>
        <v>2</v>
      </c>
      <c r="L1808" s="8">
        <f t="shared" ref="L1808" si="8295">SUM(K1802:K1808)/7</f>
        <v>4.7142857142857144</v>
      </c>
      <c r="M1808" s="8">
        <f t="shared" ref="M1808" si="8296">O1808/(B1808/100000)</f>
        <v>7.9153840065089227</v>
      </c>
      <c r="N1808" s="5">
        <v>39383</v>
      </c>
      <c r="O1808" s="18">
        <v>294</v>
      </c>
    </row>
    <row r="1809" spans="1:15" x14ac:dyDescent="0.2">
      <c r="A1809" s="5" t="s">
        <v>11</v>
      </c>
      <c r="B1809" s="13">
        <v>3714286</v>
      </c>
      <c r="C1809" s="6">
        <f t="shared" si="8121"/>
        <v>44144</v>
      </c>
      <c r="D1809" s="5">
        <f t="shared" ref="D1809" si="8297">N1809-N1808</f>
        <v>241</v>
      </c>
      <c r="E1809" s="13">
        <f t="shared" ref="E1809" si="8298">SUM(D1803:D1809)/7</f>
        <v>1004.4285714285714</v>
      </c>
      <c r="F1809" s="13">
        <f t="shared" ref="F1809" si="8299">SUM(D1805:D1809)/5</f>
        <v>960.2</v>
      </c>
      <c r="G1809" s="13">
        <f t="shared" ref="G1809" si="8300">N1809/(B1809/100000)</f>
        <v>1066.7999179384678</v>
      </c>
      <c r="H1809" s="5">
        <f t="shared" si="8124"/>
        <v>240</v>
      </c>
      <c r="I1809" s="5">
        <f t="shared" si="8124"/>
        <v>228</v>
      </c>
      <c r="J1809" s="8">
        <f t="shared" ref="J1809" si="8301">E1809/(SUM(N1802:N1808)/7)*100</f>
        <v>2.7887182050031134</v>
      </c>
      <c r="K1809" s="5">
        <f t="shared" ref="K1809" si="8302">O1809-O1808</f>
        <v>1</v>
      </c>
      <c r="L1809" s="8">
        <f t="shared" ref="L1809" si="8303">SUM(K1803:K1809)/7</f>
        <v>4.8571428571428568</v>
      </c>
      <c r="M1809" s="8">
        <f t="shared" ref="M1809" si="8304">O1809/(B1809/100000)</f>
        <v>7.9423070813609939</v>
      </c>
      <c r="N1809" s="5">
        <v>39624</v>
      </c>
      <c r="O1809" s="18">
        <v>295</v>
      </c>
    </row>
    <row r="1810" spans="1:15" x14ac:dyDescent="0.2">
      <c r="A1810" s="5" t="s">
        <v>11</v>
      </c>
      <c r="B1810" s="13">
        <v>3714286</v>
      </c>
      <c r="C1810" s="6">
        <f t="shared" si="8121"/>
        <v>44145</v>
      </c>
      <c r="D1810" s="5">
        <f t="shared" ref="D1810" si="8305">N1810-N1809</f>
        <v>836</v>
      </c>
      <c r="E1810" s="13">
        <f t="shared" ref="E1810" si="8306">SUM(D1804:D1810)/7</f>
        <v>1021.4285714285714</v>
      </c>
      <c r="F1810" s="13">
        <f t="shared" ref="F1810" si="8307">SUM(D1806:D1810)/5</f>
        <v>897.8</v>
      </c>
      <c r="G1810" s="13">
        <f t="shared" ref="G1810" si="8308">N1810/(B1810/100000)</f>
        <v>1089.3076085147993</v>
      </c>
      <c r="H1810" s="5">
        <f t="shared" si="8124"/>
        <v>241</v>
      </c>
      <c r="I1810" s="5">
        <f t="shared" si="8124"/>
        <v>229</v>
      </c>
      <c r="J1810" s="8">
        <f t="shared" ref="J1810" si="8309">E1810/(SUM(N1803:N1809)/7)*100</f>
        <v>2.7589772876359229</v>
      </c>
      <c r="K1810" s="5">
        <f t="shared" ref="K1810" si="8310">O1810-O1809</f>
        <v>6</v>
      </c>
      <c r="L1810" s="8">
        <f t="shared" ref="L1810" si="8311">SUM(K1804:K1810)/7</f>
        <v>5.7142857142857144</v>
      </c>
      <c r="M1810" s="8">
        <f t="shared" ref="M1810" si="8312">O1810/(B1810/100000)</f>
        <v>8.1038455304734214</v>
      </c>
      <c r="N1810" s="5">
        <v>40460</v>
      </c>
      <c r="O1810" s="18">
        <v>301</v>
      </c>
    </row>
    <row r="1811" spans="1:15" x14ac:dyDescent="0.2">
      <c r="A1811" s="5" t="s">
        <v>11</v>
      </c>
      <c r="B1811" s="13">
        <v>3714286</v>
      </c>
      <c r="C1811" s="6">
        <f t="shared" si="8121"/>
        <v>44146</v>
      </c>
      <c r="D1811" s="5">
        <f t="shared" ref="D1811" si="8313">N1811-N1810</f>
        <v>1554</v>
      </c>
      <c r="E1811" s="13">
        <f t="shared" ref="E1811" si="8314">SUM(D1805:D1811)/7</f>
        <v>1027.2857142857142</v>
      </c>
      <c r="F1811" s="13">
        <f t="shared" ref="F1811" si="8315">SUM(D1807:D1811)/5</f>
        <v>931.4</v>
      </c>
      <c r="G1811" s="13">
        <f t="shared" ref="G1811" si="8316">N1811/(B1811/100000)</f>
        <v>1131.146066834918</v>
      </c>
      <c r="H1811" s="5">
        <f t="shared" si="8124"/>
        <v>242</v>
      </c>
      <c r="I1811" s="5">
        <f t="shared" si="8124"/>
        <v>230</v>
      </c>
      <c r="J1811" s="8">
        <f t="shared" ref="J1811" si="8317">E1811/(SUM(N1804:N1810)/7)*100</f>
        <v>2.7002974044700792</v>
      </c>
      <c r="K1811" s="5">
        <f t="shared" ref="K1811" si="8318">O1811-O1810</f>
        <v>13</v>
      </c>
      <c r="L1811" s="8">
        <f t="shared" ref="L1811" si="8319">SUM(K1805:K1811)/7</f>
        <v>7</v>
      </c>
      <c r="M1811" s="8">
        <f t="shared" ref="M1811" si="8320">O1811/(B1811/100000)</f>
        <v>8.4538455035503457</v>
      </c>
      <c r="N1811" s="5">
        <v>42014</v>
      </c>
      <c r="O1811" s="18">
        <v>314</v>
      </c>
    </row>
    <row r="1812" spans="1:15" x14ac:dyDescent="0.2">
      <c r="A1812" s="5" t="s">
        <v>11</v>
      </c>
      <c r="B1812" s="13">
        <v>3714286</v>
      </c>
      <c r="C1812" s="6">
        <f t="shared" si="8121"/>
        <v>44147</v>
      </c>
      <c r="D1812" s="5">
        <f t="shared" ref="D1812" si="8321">N1812-N1811</f>
        <v>1132</v>
      </c>
      <c r="E1812" s="13">
        <f t="shared" ref="E1812" si="8322">SUM(D1806:D1812)/7</f>
        <v>1025</v>
      </c>
      <c r="F1812" s="13">
        <f t="shared" ref="F1812" si="8323">SUM(D1808:D1812)/5</f>
        <v>892</v>
      </c>
      <c r="G1812" s="13">
        <f t="shared" ref="G1812" si="8324">N1812/(B1812/100000)</f>
        <v>1161.6229875674626</v>
      </c>
      <c r="H1812" s="5">
        <f t="shared" si="8124"/>
        <v>243</v>
      </c>
      <c r="I1812" s="5">
        <f t="shared" si="8124"/>
        <v>231</v>
      </c>
      <c r="J1812" s="8">
        <f t="shared" ref="J1812" si="8325">E1812/(SUM(N1805:N1811)/7)*100</f>
        <v>2.6234483262948136</v>
      </c>
      <c r="K1812" s="5">
        <f t="shared" ref="K1812" si="8326">O1812-O1811</f>
        <v>7</v>
      </c>
      <c r="L1812" s="8">
        <f t="shared" ref="L1812" si="8327">SUM(K1806:K1812)/7</f>
        <v>7</v>
      </c>
      <c r="M1812" s="8">
        <f t="shared" ref="M1812" si="8328">O1812/(B1812/100000)</f>
        <v>8.6423070275148444</v>
      </c>
      <c r="N1812" s="5">
        <v>43146</v>
      </c>
      <c r="O1812" s="18">
        <v>321</v>
      </c>
    </row>
    <row r="1813" spans="1:15" x14ac:dyDescent="0.2">
      <c r="A1813" s="5" t="s">
        <v>11</v>
      </c>
      <c r="B1813" s="13">
        <v>3714286</v>
      </c>
      <c r="C1813" s="6">
        <f t="shared" si="8121"/>
        <v>44148</v>
      </c>
      <c r="D1813" s="5">
        <f t="shared" ref="D1813" si="8329">N1813-N1812</f>
        <v>1960</v>
      </c>
      <c r="E1813" s="13">
        <f t="shared" ref="E1813" si="8330">SUM(D1807:D1813)/7</f>
        <v>1107</v>
      </c>
      <c r="F1813" s="13">
        <f t="shared" ref="F1813" si="8331">SUM(D1809:D1813)/5</f>
        <v>1144.5999999999999</v>
      </c>
      <c r="G1813" s="13">
        <f t="shared" ref="G1813" si="8332">N1813/(B1813/100000)</f>
        <v>1214.392214277522</v>
      </c>
      <c r="H1813" s="5">
        <f t="shared" si="8124"/>
        <v>244</v>
      </c>
      <c r="I1813" s="5">
        <f t="shared" si="8124"/>
        <v>232</v>
      </c>
      <c r="J1813" s="8">
        <f t="shared" ref="J1813" si="8333">E1813/(SUM(N1806:N1812)/7)*100</f>
        <v>2.7608935760857949</v>
      </c>
      <c r="K1813" s="5">
        <f t="shared" ref="K1813" si="8334">O1813-O1812</f>
        <v>13</v>
      </c>
      <c r="L1813" s="8">
        <f t="shared" ref="L1813" si="8335">SUM(K1807:K1813)/7</f>
        <v>6.7142857142857144</v>
      </c>
      <c r="M1813" s="8">
        <f t="shared" ref="M1813" si="8336">O1813/(B1813/100000)</f>
        <v>8.9923070005917687</v>
      </c>
      <c r="N1813" s="5">
        <v>45106</v>
      </c>
      <c r="O1813" s="18">
        <v>334</v>
      </c>
    </row>
    <row r="1814" spans="1:15" x14ac:dyDescent="0.2">
      <c r="A1814" s="5" t="s">
        <v>11</v>
      </c>
      <c r="B1814" s="13">
        <v>3714286</v>
      </c>
      <c r="C1814" s="6">
        <f t="shared" si="8121"/>
        <v>44149</v>
      </c>
      <c r="D1814" s="5">
        <f t="shared" ref="D1814" si="8337">N1814-N1813</f>
        <v>1328</v>
      </c>
      <c r="E1814" s="13">
        <f t="shared" ref="E1814" si="8338">SUM(D1808:D1814)/7</f>
        <v>1106.8571428571429</v>
      </c>
      <c r="F1814" s="13">
        <f t="shared" ref="F1814" si="8339">SUM(D1810:D1814)/5</f>
        <v>1362</v>
      </c>
      <c r="G1814" s="13">
        <f t="shared" ref="G1814" si="8340">N1814/(B1814/100000)</f>
        <v>1250.1460576810725</v>
      </c>
      <c r="H1814" s="5">
        <f t="shared" si="8124"/>
        <v>245</v>
      </c>
      <c r="I1814" s="5">
        <f t="shared" si="8124"/>
        <v>233</v>
      </c>
      <c r="J1814" s="8">
        <f t="shared" ref="J1814" si="8341">E1814/(SUM(N1807:N1813)/7)*100</f>
        <v>2.6863694832864691</v>
      </c>
      <c r="K1814" s="5">
        <f t="shared" ref="K1814" si="8342">O1814-O1813</f>
        <v>14</v>
      </c>
      <c r="L1814" s="8">
        <f t="shared" ref="L1814" si="8343">SUM(K1808:K1814)/7</f>
        <v>8</v>
      </c>
      <c r="M1814" s="8">
        <f t="shared" ref="M1814" si="8344">O1814/(B1814/100000)</f>
        <v>9.369230048520766</v>
      </c>
      <c r="N1814" s="5">
        <v>46434</v>
      </c>
      <c r="O1814" s="18">
        <v>348</v>
      </c>
    </row>
    <row r="1815" spans="1:15" x14ac:dyDescent="0.2">
      <c r="A1815" s="5" t="s">
        <v>11</v>
      </c>
      <c r="B1815" s="13">
        <v>3714286</v>
      </c>
      <c r="C1815" s="6">
        <f t="shared" si="8121"/>
        <v>44150</v>
      </c>
      <c r="D1815" s="5">
        <f t="shared" ref="D1815" si="8345">N1815-N1814</f>
        <v>831</v>
      </c>
      <c r="E1815" s="13">
        <f t="shared" ref="E1815" si="8346">SUM(D1809:D1815)/7</f>
        <v>1126</v>
      </c>
      <c r="F1815" s="13">
        <f t="shared" ref="F1815" si="8347">SUM(D1811:D1815)/5</f>
        <v>1361</v>
      </c>
      <c r="G1815" s="13">
        <f t="shared" ref="G1815" si="8348">N1815/(B1815/100000)</f>
        <v>1272.5191328831436</v>
      </c>
      <c r="H1815" s="5">
        <f t="shared" si="8124"/>
        <v>246</v>
      </c>
      <c r="I1815" s="5">
        <f t="shared" si="8124"/>
        <v>234</v>
      </c>
      <c r="J1815" s="8">
        <f t="shared" ref="J1815" si="8349">E1815/(SUM(N1808:N1814)/7)*100</f>
        <v>2.6613363406456494</v>
      </c>
      <c r="K1815" s="5">
        <f t="shared" ref="K1815" si="8350">O1815-O1814</f>
        <v>10</v>
      </c>
      <c r="L1815" s="8">
        <f t="shared" ref="L1815" si="8351">SUM(K1809:K1815)/7</f>
        <v>9.1428571428571423</v>
      </c>
      <c r="M1815" s="8">
        <f t="shared" ref="M1815" si="8352">O1815/(B1815/100000)</f>
        <v>9.6384607970414766</v>
      </c>
      <c r="N1815" s="5">
        <v>47265</v>
      </c>
      <c r="O1815" s="18">
        <v>358</v>
      </c>
    </row>
    <row r="1816" spans="1:15" x14ac:dyDescent="0.2">
      <c r="A1816" s="5" t="s">
        <v>11</v>
      </c>
      <c r="B1816" s="13">
        <v>3714286</v>
      </c>
      <c r="C1816" s="6">
        <f t="shared" si="8121"/>
        <v>44151</v>
      </c>
      <c r="D1816" s="5">
        <f t="shared" ref="D1816" si="8353">N1816-N1815</f>
        <v>432</v>
      </c>
      <c r="E1816" s="13">
        <f t="shared" ref="E1816" si="8354">SUM(D1810:D1816)/7</f>
        <v>1153.2857142857142</v>
      </c>
      <c r="F1816" s="13">
        <f t="shared" ref="F1816" si="8355">SUM(D1812:D1816)/5</f>
        <v>1136.5999999999999</v>
      </c>
      <c r="G1816" s="13">
        <f t="shared" ref="G1816" si="8356">N1816/(B1816/100000)</f>
        <v>1284.1499012192385</v>
      </c>
      <c r="H1816" s="5">
        <f t="shared" si="8124"/>
        <v>247</v>
      </c>
      <c r="I1816" s="5">
        <f t="shared" si="8124"/>
        <v>235</v>
      </c>
      <c r="J1816" s="8">
        <f t="shared" ref="J1816" si="8357">E1816/(SUM(N1809:N1815)/7)*100</f>
        <v>2.6551641347282837</v>
      </c>
      <c r="K1816" s="5">
        <f t="shared" ref="K1816" si="8358">O1816-O1815</f>
        <v>5</v>
      </c>
      <c r="L1816" s="8">
        <f t="shared" ref="L1816" si="8359">SUM(K1810:K1816)/7</f>
        <v>9.7142857142857135</v>
      </c>
      <c r="M1816" s="8">
        <f t="shared" ref="M1816" si="8360">O1816/(B1816/100000)</f>
        <v>9.7730761713018328</v>
      </c>
      <c r="N1816" s="5">
        <v>47697</v>
      </c>
      <c r="O1816" s="18">
        <v>363</v>
      </c>
    </row>
    <row r="1817" spans="1:15" x14ac:dyDescent="0.2">
      <c r="A1817" s="5" t="s">
        <v>11</v>
      </c>
      <c r="B1817" s="13">
        <v>3714286</v>
      </c>
      <c r="C1817" s="6">
        <f t="shared" si="8121"/>
        <v>44152</v>
      </c>
      <c r="D1817" s="5">
        <f t="shared" ref="D1817" si="8361">N1817-N1816</f>
        <v>1342</v>
      </c>
      <c r="E1817" s="13">
        <f t="shared" ref="E1817" si="8362">SUM(D1811:D1817)/7</f>
        <v>1225.5714285714287</v>
      </c>
      <c r="F1817" s="13">
        <f t="shared" ref="F1817" si="8363">SUM(D1813:D1817)/5</f>
        <v>1178.5999999999999</v>
      </c>
      <c r="G1817" s="13">
        <f t="shared" ref="G1817" si="8364">N1817/(B1817/100000)</f>
        <v>1320.280667670718</v>
      </c>
      <c r="H1817" s="5">
        <f t="shared" si="8124"/>
        <v>248</v>
      </c>
      <c r="I1817" s="5">
        <f t="shared" si="8124"/>
        <v>236</v>
      </c>
      <c r="J1817" s="8">
        <f t="shared" ref="J1817" si="8365">E1817/(SUM(N1810:N1816)/7)*100</f>
        <v>2.7486047122599495</v>
      </c>
      <c r="K1817" s="5">
        <f t="shared" ref="K1817" si="8366">O1817-O1816</f>
        <v>8</v>
      </c>
      <c r="L1817" s="8">
        <f t="shared" ref="L1817" si="8367">SUM(K1811:K1817)/7</f>
        <v>10</v>
      </c>
      <c r="M1817" s="8">
        <f t="shared" ref="M1817" si="8368">O1817/(B1817/100000)</f>
        <v>9.9884607701184027</v>
      </c>
      <c r="N1817" s="5">
        <v>49039</v>
      </c>
      <c r="O1817" s="18">
        <v>371</v>
      </c>
    </row>
    <row r="1818" spans="1:15" x14ac:dyDescent="0.2">
      <c r="A1818" s="5" t="s">
        <v>11</v>
      </c>
      <c r="B1818" s="13">
        <v>3714286</v>
      </c>
      <c r="C1818" s="6">
        <f t="shared" si="8121"/>
        <v>44153</v>
      </c>
      <c r="D1818" s="5">
        <f t="shared" ref="D1818" si="8369">N1818-N1817</f>
        <v>1572</v>
      </c>
      <c r="E1818" s="13">
        <f t="shared" ref="E1818" si="8370">SUM(D1812:D1818)/7</f>
        <v>1228.1428571428571</v>
      </c>
      <c r="F1818" s="13">
        <f t="shared" ref="F1818" si="8371">SUM(D1814:D1818)/5</f>
        <v>1101</v>
      </c>
      <c r="G1818" s="13">
        <f t="shared" ref="G1818" si="8372">N1818/(B1818/100000)</f>
        <v>1362.6037413381737</v>
      </c>
      <c r="H1818" s="5">
        <f t="shared" si="8124"/>
        <v>249</v>
      </c>
      <c r="I1818" s="5">
        <f t="shared" si="8124"/>
        <v>237</v>
      </c>
      <c r="J1818" s="8">
        <f t="shared" ref="J1818" si="8373">E1818/(SUM(N1811:N1817)/7)*100</f>
        <v>2.6806901132207255</v>
      </c>
      <c r="K1818" s="5">
        <f t="shared" ref="K1818" si="8374">O1818-O1817</f>
        <v>23</v>
      </c>
      <c r="L1818" s="8">
        <f t="shared" ref="L1818" si="8375">SUM(K1812:K1818)/7</f>
        <v>11.428571428571429</v>
      </c>
      <c r="M1818" s="8">
        <f t="shared" ref="M1818" si="8376">O1818/(B1818/100000)</f>
        <v>10.607691491716039</v>
      </c>
      <c r="N1818" s="5">
        <v>50611</v>
      </c>
      <c r="O1818" s="18">
        <v>394</v>
      </c>
    </row>
    <row r="1819" spans="1:15" x14ac:dyDescent="0.2">
      <c r="A1819" s="5" t="s">
        <v>11</v>
      </c>
      <c r="B1819" s="13">
        <v>3714286</v>
      </c>
      <c r="C1819" s="6">
        <f t="shared" si="8121"/>
        <v>44154</v>
      </c>
      <c r="D1819" s="5">
        <f t="shared" ref="D1819" si="8377">N1819-N1818</f>
        <v>1457</v>
      </c>
      <c r="E1819" s="13">
        <f t="shared" ref="E1819" si="8378">SUM(D1813:D1819)/7</f>
        <v>1274.5714285714287</v>
      </c>
      <c r="F1819" s="13">
        <f t="shared" ref="F1819" si="8379">SUM(D1815:D1819)/5</f>
        <v>1126.8</v>
      </c>
      <c r="G1819" s="13">
        <f t="shared" ref="G1819" si="8380">N1819/(B1819/100000)</f>
        <v>1401.8306613976415</v>
      </c>
      <c r="H1819" s="5">
        <f t="shared" si="8124"/>
        <v>250</v>
      </c>
      <c r="I1819" s="5">
        <f t="shared" si="8124"/>
        <v>238</v>
      </c>
      <c r="J1819" s="8">
        <f t="shared" ref="J1819" si="8381">E1819/(SUM(N1812:N1818)/7)*100</f>
        <v>2.7093999963558844</v>
      </c>
      <c r="K1819" s="5">
        <f t="shared" ref="K1819" si="8382">O1819-O1818</f>
        <v>7</v>
      </c>
      <c r="L1819" s="8">
        <f t="shared" ref="L1819" si="8383">SUM(K1813:K1819)/7</f>
        <v>11.428571428571429</v>
      </c>
      <c r="M1819" s="8">
        <f t="shared" ref="M1819" si="8384">O1819/(B1819/100000)</f>
        <v>10.796153015680538</v>
      </c>
      <c r="N1819" s="5">
        <v>52068</v>
      </c>
      <c r="O1819" s="18">
        <v>401</v>
      </c>
    </row>
    <row r="1820" spans="1:15" x14ac:dyDescent="0.2">
      <c r="A1820" s="5" t="s">
        <v>11</v>
      </c>
      <c r="B1820" s="13">
        <v>3714286</v>
      </c>
      <c r="C1820" s="6">
        <f t="shared" si="8121"/>
        <v>44155</v>
      </c>
      <c r="D1820" s="5">
        <f t="shared" ref="D1820" si="8385">N1820-N1819</f>
        <v>1247</v>
      </c>
      <c r="E1820" s="13">
        <f t="shared" ref="E1820" si="8386">SUM(D1814:D1820)/7</f>
        <v>1172.7142857142858</v>
      </c>
      <c r="F1820" s="13">
        <f t="shared" ref="F1820" si="8387">SUM(D1816:D1820)/5</f>
        <v>1210</v>
      </c>
      <c r="G1820" s="13">
        <f t="shared" ref="G1820" si="8388">N1820/(B1820/100000)</f>
        <v>1435.4037357381742</v>
      </c>
      <c r="H1820" s="5">
        <f t="shared" si="8124"/>
        <v>251</v>
      </c>
      <c r="I1820" s="5">
        <f t="shared" si="8124"/>
        <v>239</v>
      </c>
      <c r="J1820" s="8">
        <f t="shared" ref="J1820" si="8389">E1820/(SUM(N1813:N1819)/7)*100</f>
        <v>2.4271184436165814</v>
      </c>
      <c r="K1820" s="5">
        <f t="shared" ref="K1820" si="8390">O1820-O1819</f>
        <v>21</v>
      </c>
      <c r="L1820" s="8">
        <f t="shared" ref="L1820" si="8391">SUM(K1814:K1820)/7</f>
        <v>12.571428571428571</v>
      </c>
      <c r="M1820" s="8">
        <f t="shared" ref="M1820" si="8392">O1820/(B1820/100000)</f>
        <v>11.361537587574032</v>
      </c>
      <c r="N1820" s="5">
        <v>53315</v>
      </c>
      <c r="O1820" s="18">
        <v>422</v>
      </c>
    </row>
    <row r="1821" spans="1:15" x14ac:dyDescent="0.2">
      <c r="A1821" s="5" t="s">
        <v>11</v>
      </c>
      <c r="B1821" s="13">
        <v>3714286</v>
      </c>
      <c r="C1821" s="6">
        <f t="shared" si="8121"/>
        <v>44156</v>
      </c>
      <c r="D1821" s="5">
        <f t="shared" ref="D1821" si="8393">N1821-N1820</f>
        <v>1703</v>
      </c>
      <c r="E1821" s="13">
        <f t="shared" ref="E1821" si="8394">SUM(D1815:D1821)/7</f>
        <v>1226.2857142857142</v>
      </c>
      <c r="F1821" s="13">
        <f t="shared" ref="F1821" si="8395">SUM(D1817:D1821)/5</f>
        <v>1464.2</v>
      </c>
      <c r="G1821" s="13">
        <f t="shared" ref="G1821" si="8396">N1821/(B1821/100000)</f>
        <v>1481.2537322112514</v>
      </c>
      <c r="H1821" s="5">
        <f t="shared" si="8124"/>
        <v>252</v>
      </c>
      <c r="I1821" s="5">
        <f t="shared" si="8124"/>
        <v>240</v>
      </c>
      <c r="J1821" s="8">
        <f t="shared" ref="J1821" si="8397">E1821/(SUM(N1814:N1820)/7)*100</f>
        <v>2.4778526047184268</v>
      </c>
      <c r="K1821" s="5">
        <f t="shared" ref="K1821" si="8398">O1821-O1820</f>
        <v>19</v>
      </c>
      <c r="L1821" s="8">
        <f t="shared" ref="L1821" si="8399">SUM(K1815:K1821)/7</f>
        <v>13.285714285714286</v>
      </c>
      <c r="M1821" s="8">
        <f t="shared" ref="M1821" si="8400">O1821/(B1821/100000)</f>
        <v>11.873076009763384</v>
      </c>
      <c r="N1821" s="5">
        <v>55018</v>
      </c>
      <c r="O1821" s="18">
        <v>441</v>
      </c>
    </row>
    <row r="1822" spans="1:15" x14ac:dyDescent="0.2">
      <c r="A1822" s="5" t="s">
        <v>11</v>
      </c>
      <c r="B1822" s="13">
        <v>3714286</v>
      </c>
      <c r="C1822" s="6">
        <f t="shared" si="8121"/>
        <v>44157</v>
      </c>
      <c r="D1822" s="5">
        <f t="shared" ref="D1822" si="8401">N1822-N1821</f>
        <v>1050</v>
      </c>
      <c r="E1822" s="13">
        <f t="shared" ref="E1822" si="8402">SUM(D1816:D1822)/7</f>
        <v>1257.5714285714287</v>
      </c>
      <c r="F1822" s="13">
        <f t="shared" ref="F1822" si="8403">SUM(D1818:D1822)/5</f>
        <v>1405.8</v>
      </c>
      <c r="G1822" s="13">
        <f t="shared" ref="G1822" si="8404">N1822/(B1822/100000)</f>
        <v>1509.5229608059262</v>
      </c>
      <c r="H1822" s="5">
        <f t="shared" si="8124"/>
        <v>253</v>
      </c>
      <c r="I1822" s="5">
        <f t="shared" si="8124"/>
        <v>241</v>
      </c>
      <c r="J1822" s="8">
        <f t="shared" ref="J1822" si="8405">E1822/(SUM(N1815:N1821)/7)*100</f>
        <v>2.4796275065983502</v>
      </c>
      <c r="K1822" s="5">
        <f t="shared" ref="K1822" si="8406">O1822-O1821</f>
        <v>6</v>
      </c>
      <c r="L1822" s="8">
        <f t="shared" ref="L1822" si="8407">SUM(K1816:K1822)/7</f>
        <v>12.714285714285714</v>
      </c>
      <c r="M1822" s="8">
        <f t="shared" ref="M1822" si="8408">O1822/(B1822/100000)</f>
        <v>12.034614458875811</v>
      </c>
      <c r="N1822" s="5">
        <v>56068</v>
      </c>
      <c r="O1822" s="18">
        <v>447</v>
      </c>
    </row>
    <row r="1823" spans="1:15" x14ac:dyDescent="0.2">
      <c r="A1823" s="5" t="s">
        <v>11</v>
      </c>
      <c r="B1823" s="13">
        <v>3714286</v>
      </c>
      <c r="C1823" s="6">
        <f t="shared" si="8121"/>
        <v>44158</v>
      </c>
      <c r="D1823" s="5">
        <f t="shared" ref="D1823" si="8409">N1823-N1822</f>
        <v>436</v>
      </c>
      <c r="E1823" s="13">
        <f t="shared" ref="E1823" si="8410">SUM(D1817:D1823)/7</f>
        <v>1258.1428571428571</v>
      </c>
      <c r="F1823" s="13">
        <f t="shared" ref="F1823" si="8411">SUM(D1819:D1823)/5</f>
        <v>1178.5999999999999</v>
      </c>
      <c r="G1823" s="13">
        <f t="shared" ref="G1823" si="8412">N1823/(B1823/100000)</f>
        <v>1521.2614214414291</v>
      </c>
      <c r="H1823" s="5">
        <f t="shared" si="8124"/>
        <v>254</v>
      </c>
      <c r="I1823" s="5">
        <f t="shared" si="8124"/>
        <v>242</v>
      </c>
      <c r="J1823" s="8">
        <f t="shared" ref="J1823" si="8413">E1823/(SUM(N1816:N1822)/7)*100</f>
        <v>2.4207291597950613</v>
      </c>
      <c r="K1823" s="5">
        <f t="shared" ref="K1823" si="8414">O1823-O1822</f>
        <v>2</v>
      </c>
      <c r="L1823" s="8">
        <f t="shared" ref="L1823" si="8415">SUM(K1817:K1823)/7</f>
        <v>12.285714285714286</v>
      </c>
      <c r="M1823" s="8">
        <f t="shared" ref="M1823" si="8416">O1823/(B1823/100000)</f>
        <v>12.088460608579954</v>
      </c>
      <c r="N1823" s="5">
        <v>56504</v>
      </c>
      <c r="O1823" s="18">
        <v>449</v>
      </c>
    </row>
    <row r="1824" spans="1:15" x14ac:dyDescent="0.2">
      <c r="A1824" s="5" t="s">
        <v>11</v>
      </c>
      <c r="B1824" s="13">
        <v>3714286</v>
      </c>
      <c r="C1824" s="6">
        <f t="shared" si="8121"/>
        <v>44159</v>
      </c>
      <c r="D1824" s="5">
        <f t="shared" ref="D1824" si="8417">N1824-N1823</f>
        <v>805</v>
      </c>
      <c r="E1824" s="13">
        <f t="shared" ref="E1824" si="8418">SUM(D1818:D1824)/7</f>
        <v>1181.4285714285713</v>
      </c>
      <c r="F1824" s="13">
        <f t="shared" ref="F1824" si="8419">SUM(D1820:D1824)/5</f>
        <v>1048.2</v>
      </c>
      <c r="G1824" s="13">
        <f t="shared" ref="G1824" si="8420">N1824/(B1824/100000)</f>
        <v>1542.9344966973465</v>
      </c>
      <c r="H1824" s="5">
        <f t="shared" si="8124"/>
        <v>255</v>
      </c>
      <c r="I1824" s="5">
        <f t="shared" si="8124"/>
        <v>243</v>
      </c>
      <c r="J1824" s="8">
        <f t="shared" ref="J1824" si="8421">E1824/(SUM(N1817:N1823)/7)*100</f>
        <v>2.2194013788735529</v>
      </c>
      <c r="K1824" s="5">
        <f t="shared" ref="K1824" si="8422">O1824-O1823</f>
        <v>7</v>
      </c>
      <c r="L1824" s="8">
        <f t="shared" ref="L1824" si="8423">SUM(K1818:K1824)/7</f>
        <v>12.142857142857142</v>
      </c>
      <c r="M1824" s="8">
        <f t="shared" ref="M1824" si="8424">O1824/(B1824/100000)</f>
        <v>12.276922132544451</v>
      </c>
      <c r="N1824" s="5">
        <v>57309</v>
      </c>
      <c r="O1824" s="18">
        <v>456</v>
      </c>
    </row>
    <row r="1825" spans="1:15" x14ac:dyDescent="0.2">
      <c r="A1825" s="5" t="s">
        <v>11</v>
      </c>
      <c r="B1825" s="13">
        <v>3714286</v>
      </c>
      <c r="C1825" s="6">
        <f t="shared" si="8121"/>
        <v>44160</v>
      </c>
      <c r="D1825" s="5">
        <f t="shared" ref="D1825" si="8425">N1825-N1824</f>
        <v>1615</v>
      </c>
      <c r="E1825" s="13">
        <f t="shared" ref="E1825" si="8426">SUM(D1819:D1825)/7</f>
        <v>1187.5714285714287</v>
      </c>
      <c r="F1825" s="13">
        <f t="shared" ref="F1825" si="8427">SUM(D1821:D1825)/5</f>
        <v>1121.8</v>
      </c>
      <c r="G1825" s="13">
        <f t="shared" ref="G1825" si="8428">N1825/(B1825/100000)</f>
        <v>1586.4152625834413</v>
      </c>
      <c r="H1825" s="5">
        <f t="shared" si="8124"/>
        <v>256</v>
      </c>
      <c r="I1825" s="5">
        <f t="shared" si="8124"/>
        <v>244</v>
      </c>
      <c r="J1825" s="8">
        <f t="shared" ref="J1825" si="8429">E1825/(SUM(N1818:N1824)/7)*100</f>
        <v>2.18250269760799</v>
      </c>
      <c r="K1825" s="5">
        <f t="shared" ref="K1825" si="8430">O1825-O1824</f>
        <v>36</v>
      </c>
      <c r="L1825" s="8">
        <f t="shared" ref="L1825" si="8431">SUM(K1819:K1825)/7</f>
        <v>14</v>
      </c>
      <c r="M1825" s="8">
        <f t="shared" ref="M1825" si="8432">O1825/(B1825/100000)</f>
        <v>13.246152827219014</v>
      </c>
      <c r="N1825" s="5">
        <v>58924</v>
      </c>
      <c r="O1825" s="18">
        <v>492</v>
      </c>
    </row>
    <row r="1826" spans="1:15" x14ac:dyDescent="0.2">
      <c r="A1826" s="5" t="s">
        <v>11</v>
      </c>
      <c r="B1826" s="13">
        <v>3714286</v>
      </c>
      <c r="C1826" s="6">
        <f t="shared" si="8121"/>
        <v>44161</v>
      </c>
      <c r="D1826" s="5">
        <f t="shared" ref="D1826" si="8433">N1826-N1825</f>
        <v>1630</v>
      </c>
      <c r="E1826" s="13">
        <f t="shared" ref="E1826" si="8434">SUM(D1820:D1826)/7</f>
        <v>1212.2857142857142</v>
      </c>
      <c r="F1826" s="13">
        <f t="shared" ref="F1826" si="8435">SUM(D1822:D1826)/5</f>
        <v>1107.2</v>
      </c>
      <c r="G1826" s="13">
        <f t="shared" ref="G1826" si="8436">N1826/(B1826/100000)</f>
        <v>1630.2998745923173</v>
      </c>
      <c r="H1826" s="5">
        <f t="shared" si="8124"/>
        <v>257</v>
      </c>
      <c r="I1826" s="5">
        <f t="shared" si="8124"/>
        <v>245</v>
      </c>
      <c r="J1826" s="8">
        <f t="shared" ref="J1826" si="8437">E1826/(SUM(N1819:N1825)/7)*100</f>
        <v>2.180336377137043</v>
      </c>
      <c r="K1826" s="5">
        <f t="shared" ref="K1826" si="8438">O1826-O1825</f>
        <v>16</v>
      </c>
      <c r="L1826" s="8">
        <f t="shared" ref="L1826" si="8439">SUM(K1820:K1826)/7</f>
        <v>15.285714285714286</v>
      </c>
      <c r="M1826" s="8">
        <f t="shared" ref="M1826" si="8440">O1826/(B1826/100000)</f>
        <v>13.676922024852152</v>
      </c>
      <c r="N1826" s="5">
        <v>60554</v>
      </c>
      <c r="O1826" s="18">
        <v>508</v>
      </c>
    </row>
    <row r="1827" spans="1:15" x14ac:dyDescent="0.2">
      <c r="A1827" s="5" t="s">
        <v>11</v>
      </c>
      <c r="B1827" s="13">
        <v>3714286</v>
      </c>
      <c r="C1827" s="6">
        <f t="shared" si="8121"/>
        <v>44162</v>
      </c>
      <c r="D1827" s="5">
        <f t="shared" ref="D1827" si="8441">N1827-N1826</f>
        <v>1110</v>
      </c>
      <c r="E1827" s="13">
        <f t="shared" ref="E1827" si="8442">SUM(D1821:D1827)/7</f>
        <v>1192.7142857142858</v>
      </c>
      <c r="F1827" s="13">
        <f t="shared" ref="F1827" si="8443">SUM(D1823:D1827)/5</f>
        <v>1119.2</v>
      </c>
      <c r="G1827" s="13">
        <f t="shared" ref="G1827" si="8444">N1827/(B1827/100000)</f>
        <v>1660.1844876781163</v>
      </c>
      <c r="H1827" s="5">
        <f t="shared" si="8124"/>
        <v>258</v>
      </c>
      <c r="I1827" s="5">
        <f t="shared" si="8124"/>
        <v>246</v>
      </c>
      <c r="J1827" s="8">
        <f t="shared" ref="J1827" si="8445">E1827/(SUM(N1820:N1826)/7)*100</f>
        <v>2.0993633263932896</v>
      </c>
      <c r="K1827" s="5">
        <f t="shared" ref="K1827" si="8446">O1827-O1826</f>
        <v>19</v>
      </c>
      <c r="L1827" s="8">
        <f t="shared" ref="L1827" si="8447">SUM(K1821:K1827)/7</f>
        <v>15</v>
      </c>
      <c r="M1827" s="8">
        <f t="shared" ref="M1827" si="8448">O1827/(B1827/100000)</f>
        <v>14.188460447041505</v>
      </c>
      <c r="N1827" s="5">
        <v>61664</v>
      </c>
      <c r="O1827" s="18">
        <v>527</v>
      </c>
    </row>
    <row r="1828" spans="1:15" x14ac:dyDescent="0.2">
      <c r="A1828" s="5" t="s">
        <v>11</v>
      </c>
      <c r="B1828" s="13">
        <v>3714286</v>
      </c>
      <c r="C1828" s="6">
        <f t="shared" si="8121"/>
        <v>44163</v>
      </c>
      <c r="D1828" s="5">
        <f t="shared" ref="D1828" si="8449">N1828-N1827</f>
        <v>1400</v>
      </c>
      <c r="E1828" s="13">
        <f t="shared" ref="E1828" si="8450">SUM(D1822:D1828)/7</f>
        <v>1149.4285714285713</v>
      </c>
      <c r="F1828" s="13">
        <f t="shared" ref="F1828" si="8451">SUM(D1824:D1828)/5</f>
        <v>1312</v>
      </c>
      <c r="G1828" s="13">
        <f t="shared" ref="G1828" si="8452">N1828/(B1828/100000)</f>
        <v>1697.876792471016</v>
      </c>
      <c r="H1828" s="5">
        <f t="shared" si="8124"/>
        <v>259</v>
      </c>
      <c r="I1828" s="5">
        <f t="shared" si="8124"/>
        <v>247</v>
      </c>
      <c r="J1828" s="8">
        <f t="shared" ref="J1828" si="8453">E1828/(SUM(N1821:N1827)/7)*100</f>
        <v>1.9815732893968832</v>
      </c>
      <c r="K1828" s="5">
        <f t="shared" ref="K1828" si="8454">O1828-O1827</f>
        <v>12</v>
      </c>
      <c r="L1828" s="8">
        <f t="shared" ref="L1828" si="8455">SUM(K1822:K1828)/7</f>
        <v>14</v>
      </c>
      <c r="M1828" s="8">
        <f t="shared" ref="M1828" si="8456">O1828/(B1828/100000)</f>
        <v>14.511537345266358</v>
      </c>
      <c r="N1828" s="5">
        <v>63064</v>
      </c>
      <c r="O1828" s="18">
        <v>539</v>
      </c>
    </row>
    <row r="1829" spans="1:15" x14ac:dyDescent="0.2">
      <c r="A1829" s="5" t="s">
        <v>11</v>
      </c>
      <c r="B1829" s="13">
        <v>3714286</v>
      </c>
      <c r="C1829" s="6">
        <f t="shared" si="8121"/>
        <v>44164</v>
      </c>
      <c r="D1829" s="5">
        <f t="shared" ref="D1829" si="8457">N1829-N1828</f>
        <v>0</v>
      </c>
      <c r="E1829" s="13">
        <f t="shared" ref="E1829" si="8458">SUM(D1823:D1829)/7</f>
        <v>999.42857142857144</v>
      </c>
      <c r="F1829" s="13">
        <f t="shared" ref="F1829" si="8459">SUM(D1825:D1829)/5</f>
        <v>1151</v>
      </c>
      <c r="G1829" s="13">
        <f t="shared" ref="G1829" si="8460">N1829/(B1829/100000)</f>
        <v>1697.876792471016</v>
      </c>
      <c r="H1829" s="5">
        <f t="shared" si="8124"/>
        <v>260</v>
      </c>
      <c r="I1829" s="5">
        <f t="shared" si="8124"/>
        <v>248</v>
      </c>
      <c r="J1829" s="8">
        <f t="shared" ref="J1829" si="8461">E1829/(SUM(N1822:N1828)/7)*100</f>
        <v>1.6895000326018446</v>
      </c>
      <c r="K1829" s="5">
        <f t="shared" ref="K1829" si="8462">O1829-O1828</f>
        <v>0</v>
      </c>
      <c r="L1829" s="8">
        <f t="shared" ref="L1829" si="8463">SUM(K1823:K1829)/7</f>
        <v>13.142857142857142</v>
      </c>
      <c r="M1829" s="8">
        <f t="shared" ref="M1829" si="8464">O1829/(B1829/100000)</f>
        <v>14.511537345266358</v>
      </c>
      <c r="N1829" s="5">
        <v>63064</v>
      </c>
      <c r="O1829" s="18">
        <v>539</v>
      </c>
    </row>
    <row r="1830" spans="1:15" x14ac:dyDescent="0.2">
      <c r="A1830" s="5" t="s">
        <v>11</v>
      </c>
      <c r="B1830" s="13">
        <v>3714286</v>
      </c>
      <c r="C1830" s="6">
        <f t="shared" si="8121"/>
        <v>44165</v>
      </c>
      <c r="D1830" s="5">
        <f t="shared" ref="D1830" si="8465">N1830-N1829</f>
        <v>1156</v>
      </c>
      <c r="E1830" s="13">
        <f t="shared" ref="E1830" si="8466">SUM(D1824:D1830)/7</f>
        <v>1102.2857142857142</v>
      </c>
      <c r="F1830" s="13">
        <f t="shared" ref="F1830" si="8467">SUM(D1826:D1830)/5</f>
        <v>1059.2</v>
      </c>
      <c r="G1830" s="13">
        <f t="shared" ref="G1830" si="8468">N1830/(B1830/100000)</f>
        <v>1728.9998670000102</v>
      </c>
      <c r="H1830" s="5">
        <f t="shared" si="8124"/>
        <v>261</v>
      </c>
      <c r="I1830" s="5">
        <f t="shared" si="8124"/>
        <v>249</v>
      </c>
      <c r="J1830" s="8">
        <f t="shared" ref="J1830" si="8469">E1830/(SUM(N1823:N1829)/7)*100</f>
        <v>1.832417836863516</v>
      </c>
      <c r="K1830" s="5">
        <f t="shared" ref="K1830" si="8470">O1830-O1829</f>
        <v>14</v>
      </c>
      <c r="L1830" s="8">
        <f t="shared" ref="L1830" si="8471">SUM(K1824:K1830)/7</f>
        <v>14.857142857142858</v>
      </c>
      <c r="M1830" s="8">
        <f t="shared" ref="M1830" si="8472">O1830/(B1830/100000)</f>
        <v>14.888460393195356</v>
      </c>
      <c r="N1830" s="5">
        <v>64220</v>
      </c>
      <c r="O1830" s="18">
        <v>553</v>
      </c>
    </row>
    <row r="1831" spans="1:15" x14ac:dyDescent="0.2">
      <c r="A1831" s="5" t="s">
        <v>11</v>
      </c>
      <c r="B1831" s="13">
        <v>3714286</v>
      </c>
      <c r="C1831" s="6">
        <f t="shared" si="8121"/>
        <v>44166</v>
      </c>
      <c r="D1831" s="5">
        <f t="shared" ref="D1831" si="8473">N1831-N1830</f>
        <v>925</v>
      </c>
      <c r="E1831" s="13">
        <f t="shared" ref="E1831" si="8474">SUM(D1825:D1831)/7</f>
        <v>1119.4285714285713</v>
      </c>
      <c r="F1831" s="13">
        <f t="shared" ref="F1831" si="8475">SUM(D1827:D1831)/5</f>
        <v>918.2</v>
      </c>
      <c r="G1831" s="13">
        <f t="shared" ref="G1831" si="8476">N1831/(B1831/100000)</f>
        <v>1753.9037112381761</v>
      </c>
      <c r="H1831" s="5">
        <f t="shared" si="8124"/>
        <v>262</v>
      </c>
      <c r="I1831" s="5">
        <f t="shared" si="8124"/>
        <v>250</v>
      </c>
      <c r="J1831" s="8">
        <f t="shared" ref="J1831" si="8477">E1831/(SUM(N1824:N1830)/7)*100</f>
        <v>1.827429634863887</v>
      </c>
      <c r="K1831" s="5">
        <f t="shared" ref="K1831" si="8478">O1831-O1830</f>
        <v>12</v>
      </c>
      <c r="L1831" s="8">
        <f t="shared" ref="L1831" si="8479">SUM(K1825:K1831)/7</f>
        <v>15.571428571428571</v>
      </c>
      <c r="M1831" s="8">
        <f t="shared" ref="M1831" si="8480">O1831/(B1831/100000)</f>
        <v>15.211537291420209</v>
      </c>
      <c r="N1831" s="5">
        <v>65145</v>
      </c>
      <c r="O1831" s="18">
        <v>565</v>
      </c>
    </row>
    <row r="1832" spans="1:15" x14ac:dyDescent="0.2">
      <c r="A1832" s="5" t="s">
        <v>11</v>
      </c>
      <c r="B1832" s="13">
        <v>3714286</v>
      </c>
      <c r="C1832" s="6">
        <f t="shared" si="8121"/>
        <v>44167</v>
      </c>
      <c r="D1832" s="5">
        <f t="shared" ref="D1832" si="8481">N1832-N1831</f>
        <v>1161</v>
      </c>
      <c r="E1832" s="13">
        <f t="shared" ref="E1832" si="8482">SUM(D1826:D1832)/7</f>
        <v>1054.5714285714287</v>
      </c>
      <c r="F1832" s="13">
        <f t="shared" ref="F1832" si="8483">SUM(D1828:D1832)/5</f>
        <v>928.4</v>
      </c>
      <c r="G1832" s="13">
        <f t="shared" ref="G1832" si="8484">N1832/(B1832/100000)</f>
        <v>1785.1614011414308</v>
      </c>
      <c r="H1832" s="5">
        <f t="shared" si="8124"/>
        <v>263</v>
      </c>
      <c r="I1832" s="5">
        <f t="shared" si="8124"/>
        <v>251</v>
      </c>
      <c r="J1832" s="8">
        <f t="shared" ref="J1832" si="8485">E1832/(SUM(N1825:N1831)/7)*100</f>
        <v>1.6906569560387967</v>
      </c>
      <c r="K1832" s="5">
        <f t="shared" ref="K1832" si="8486">O1832-O1831</f>
        <v>29</v>
      </c>
      <c r="L1832" s="8">
        <f t="shared" ref="L1832" si="8487">SUM(K1826:K1832)/7</f>
        <v>14.571428571428571</v>
      </c>
      <c r="M1832" s="8">
        <f t="shared" ref="M1832" si="8488">O1832/(B1832/100000)</f>
        <v>15.992306462130273</v>
      </c>
      <c r="N1832" s="5">
        <v>66306</v>
      </c>
      <c r="O1832" s="18">
        <v>594</v>
      </c>
    </row>
    <row r="1833" spans="1:15" x14ac:dyDescent="0.2">
      <c r="A1833" s="5" t="s">
        <v>11</v>
      </c>
      <c r="B1833" s="13">
        <v>3714286</v>
      </c>
      <c r="C1833" s="6">
        <f t="shared" si="8121"/>
        <v>44168</v>
      </c>
      <c r="D1833" s="5">
        <f t="shared" ref="D1833" si="8489">N1833-N1832</f>
        <v>958</v>
      </c>
      <c r="E1833" s="13">
        <f t="shared" ref="E1833" si="8490">SUM(D1827:D1833)/7</f>
        <v>958.57142857142856</v>
      </c>
      <c r="F1833" s="13">
        <f t="shared" ref="F1833" si="8491">SUM(D1829:D1833)/5</f>
        <v>840</v>
      </c>
      <c r="G1833" s="13">
        <f t="shared" ref="G1833" si="8492">N1833/(B1833/100000)</f>
        <v>1810.953706849715</v>
      </c>
      <c r="H1833" s="5">
        <f t="shared" si="8124"/>
        <v>264</v>
      </c>
      <c r="I1833" s="5">
        <f t="shared" si="8124"/>
        <v>252</v>
      </c>
      <c r="J1833" s="8">
        <f t="shared" ref="J1833" si="8493">E1833/(SUM(N1826:N1832)/7)*100</f>
        <v>1.5112033998698249</v>
      </c>
      <c r="K1833" s="5">
        <f t="shared" ref="K1833" si="8494">O1833-O1832</f>
        <v>24</v>
      </c>
      <c r="L1833" s="8">
        <f t="shared" ref="L1833" si="8495">SUM(K1827:K1833)/7</f>
        <v>15.714285714285714</v>
      </c>
      <c r="M1833" s="8">
        <f t="shared" ref="M1833" si="8496">O1833/(B1833/100000)</f>
        <v>16.638460258579979</v>
      </c>
      <c r="N1833" s="5">
        <v>67264</v>
      </c>
      <c r="O1833" s="18">
        <v>618</v>
      </c>
    </row>
    <row r="1834" spans="1:15" x14ac:dyDescent="0.2">
      <c r="A1834" s="5" t="s">
        <v>11</v>
      </c>
      <c r="B1834" s="13">
        <v>3714286</v>
      </c>
      <c r="C1834" s="6">
        <f t="shared" si="8121"/>
        <v>44169</v>
      </c>
      <c r="D1834" s="5">
        <f t="shared" ref="D1834" si="8497">N1834-N1833</f>
        <v>1244</v>
      </c>
      <c r="E1834" s="13">
        <f t="shared" ref="E1834" si="8498">SUM(D1828:D1834)/7</f>
        <v>977.71428571428567</v>
      </c>
      <c r="F1834" s="13">
        <f t="shared" ref="F1834" si="8499">SUM(D1830:D1834)/5</f>
        <v>1088.8</v>
      </c>
      <c r="G1834" s="13">
        <f t="shared" ref="G1834" si="8500">N1834/(B1834/100000)</f>
        <v>1844.4460119656915</v>
      </c>
      <c r="H1834" s="5">
        <f t="shared" si="8124"/>
        <v>265</v>
      </c>
      <c r="I1834" s="5">
        <f t="shared" si="8124"/>
        <v>253</v>
      </c>
      <c r="J1834" s="8">
        <f t="shared" ref="J1834" si="8501">E1834/(SUM(N1827:N1833)/7)*100</f>
        <v>1.518435771542419</v>
      </c>
      <c r="K1834" s="5">
        <f t="shared" ref="K1834" si="8502">O1834-O1833</f>
        <v>23</v>
      </c>
      <c r="L1834" s="8">
        <f t="shared" ref="L1834" si="8503">SUM(K1828:K1834)/7</f>
        <v>16.285714285714285</v>
      </c>
      <c r="M1834" s="8">
        <f t="shared" ref="M1834" si="8504">O1834/(B1834/100000)</f>
        <v>17.257690980177617</v>
      </c>
      <c r="N1834" s="5">
        <v>68508</v>
      </c>
      <c r="O1834" s="18">
        <v>641</v>
      </c>
    </row>
    <row r="1835" spans="1:15" x14ac:dyDescent="0.2">
      <c r="A1835" s="5" t="s">
        <v>11</v>
      </c>
      <c r="B1835" s="13">
        <v>3714286</v>
      </c>
      <c r="C1835" s="6">
        <f t="shared" si="8121"/>
        <v>44170</v>
      </c>
      <c r="D1835" s="5">
        <f t="shared" ref="D1835" si="8505">N1835-N1834</f>
        <v>1260</v>
      </c>
      <c r="E1835" s="13">
        <f t="shared" ref="E1835" si="8506">SUM(D1829:D1835)/7</f>
        <v>957.71428571428567</v>
      </c>
      <c r="F1835" s="13">
        <f t="shared" ref="F1835" si="8507">SUM(D1831:D1835)/5</f>
        <v>1109.5999999999999</v>
      </c>
      <c r="G1835" s="13">
        <f t="shared" ref="G1835" si="8508">N1835/(B1835/100000)</f>
        <v>1878.3690862793012</v>
      </c>
      <c r="H1835" s="5">
        <f t="shared" si="8124"/>
        <v>266</v>
      </c>
      <c r="I1835" s="5">
        <f t="shared" si="8124"/>
        <v>254</v>
      </c>
      <c r="J1835" s="8">
        <f t="shared" ref="J1835" si="8509">E1835/(SUM(N1828:N1834)/7)*100</f>
        <v>1.4651278162296122</v>
      </c>
      <c r="K1835" s="5">
        <f t="shared" ref="K1835" si="8510">O1835-O1834</f>
        <v>16</v>
      </c>
      <c r="L1835" s="8">
        <f t="shared" ref="L1835" si="8511">SUM(K1829:K1835)/7</f>
        <v>16.857142857142858</v>
      </c>
      <c r="M1835" s="8">
        <f t="shared" ref="M1835" si="8512">O1835/(B1835/100000)</f>
        <v>17.688460177810757</v>
      </c>
      <c r="N1835" s="5">
        <v>69768</v>
      </c>
      <c r="O1835" s="18">
        <v>657</v>
      </c>
    </row>
    <row r="1836" spans="1:15" x14ac:dyDescent="0.2">
      <c r="A1836" s="5" t="s">
        <v>11</v>
      </c>
      <c r="B1836" s="13">
        <v>3714286</v>
      </c>
      <c r="C1836" s="6">
        <f t="shared" si="8121"/>
        <v>44171</v>
      </c>
      <c r="D1836" s="5">
        <f t="shared" ref="D1836" si="8513">N1836-N1835</f>
        <v>1319</v>
      </c>
      <c r="E1836" s="13">
        <f t="shared" ref="E1836" si="8514">SUM(D1830:D1836)/7</f>
        <v>1146.1428571428571</v>
      </c>
      <c r="F1836" s="13">
        <f t="shared" ref="F1836" si="8515">SUM(D1832:D1836)/5</f>
        <v>1188.4000000000001</v>
      </c>
      <c r="G1836" s="13">
        <f t="shared" ref="G1836" si="8516">N1836/(B1836/100000)</f>
        <v>1913.8806220091831</v>
      </c>
      <c r="H1836" s="5">
        <f t="shared" si="8124"/>
        <v>267</v>
      </c>
      <c r="I1836" s="5">
        <f t="shared" si="8124"/>
        <v>255</v>
      </c>
      <c r="J1836" s="8">
        <f t="shared" ref="J1836" si="8517">E1836/(SUM(N1829:N1835)/7)*100</f>
        <v>1.7280706477841796</v>
      </c>
      <c r="K1836" s="5">
        <f t="shared" ref="K1836" si="8518">O1836-O1835</f>
        <v>22</v>
      </c>
      <c r="L1836" s="8">
        <f t="shared" ref="L1836" si="8519">SUM(K1830:K1836)/7</f>
        <v>20</v>
      </c>
      <c r="M1836" s="8">
        <f t="shared" ref="M1836" si="8520">O1836/(B1836/100000)</f>
        <v>18.280767824556321</v>
      </c>
      <c r="N1836" s="5">
        <v>71087</v>
      </c>
      <c r="O1836" s="18">
        <v>679</v>
      </c>
    </row>
    <row r="1837" spans="1:15" x14ac:dyDescent="0.2">
      <c r="A1837" s="5" t="s">
        <v>11</v>
      </c>
      <c r="B1837" s="13">
        <v>3714286</v>
      </c>
      <c r="C1837" s="6">
        <f t="shared" si="8121"/>
        <v>44172</v>
      </c>
      <c r="D1837" s="5">
        <f t="shared" ref="D1837" si="8521">N1837-N1836</f>
        <v>355</v>
      </c>
      <c r="E1837" s="13">
        <f t="shared" ref="E1837" si="8522">SUM(D1831:D1837)/7</f>
        <v>1031.7142857142858</v>
      </c>
      <c r="F1837" s="13">
        <f t="shared" ref="F1837" si="8523">SUM(D1833:D1837)/5</f>
        <v>1027.2</v>
      </c>
      <c r="G1837" s="13">
        <f t="shared" ref="G1837" si="8524">N1837/(B1837/100000)</f>
        <v>1923.4383135816684</v>
      </c>
      <c r="H1837" s="5">
        <f t="shared" si="8124"/>
        <v>268</v>
      </c>
      <c r="I1837" s="5">
        <f t="shared" si="8124"/>
        <v>256</v>
      </c>
      <c r="J1837" s="8">
        <f t="shared" ref="J1837" si="8525">E1837/(SUM(N1830:N1836)/7)*100</f>
        <v>1.5291193272044348</v>
      </c>
      <c r="K1837" s="5">
        <f t="shared" ref="K1837" si="8526">O1837-O1836</f>
        <v>4</v>
      </c>
      <c r="L1837" s="8">
        <f t="shared" ref="L1837" si="8527">SUM(K1831:K1837)/7</f>
        <v>18.571428571428573</v>
      </c>
      <c r="M1837" s="8">
        <f t="shared" ref="M1837" si="8528">O1837/(B1837/100000)</f>
        <v>18.388460123964606</v>
      </c>
      <c r="N1837" s="5">
        <v>71442</v>
      </c>
      <c r="O1837" s="18">
        <v>683</v>
      </c>
    </row>
    <row r="1838" spans="1:15" x14ac:dyDescent="0.2">
      <c r="A1838" s="5" t="s">
        <v>11</v>
      </c>
      <c r="B1838" s="13">
        <v>3714286</v>
      </c>
      <c r="C1838" s="6">
        <f t="shared" si="8121"/>
        <v>44173</v>
      </c>
      <c r="D1838" s="5">
        <f t="shared" ref="D1838" si="8529">N1838-N1837</f>
        <v>640</v>
      </c>
      <c r="E1838" s="13">
        <f t="shared" ref="E1838" si="8530">SUM(D1832:D1838)/7</f>
        <v>991</v>
      </c>
      <c r="F1838" s="13">
        <f t="shared" ref="F1838" si="8531">SUM(D1834:D1838)/5</f>
        <v>963.6</v>
      </c>
      <c r="G1838" s="13">
        <f t="shared" ref="G1838" si="8532">N1838/(B1838/100000)</f>
        <v>1940.6690814869937</v>
      </c>
      <c r="H1838" s="5">
        <f t="shared" si="8124"/>
        <v>269</v>
      </c>
      <c r="I1838" s="5">
        <f t="shared" si="8124"/>
        <v>257</v>
      </c>
      <c r="J1838" s="8">
        <f t="shared" ref="J1838" si="8533">E1838/(SUM(N1831:N1837)/7)*100</f>
        <v>1.4466549883216548</v>
      </c>
      <c r="K1838" s="5">
        <f t="shared" ref="K1838" si="8534">O1838-O1837</f>
        <v>16</v>
      </c>
      <c r="L1838" s="8">
        <f t="shared" ref="L1838" si="8535">SUM(K1832:K1838)/7</f>
        <v>19.142857142857142</v>
      </c>
      <c r="M1838" s="8">
        <f t="shared" ref="M1838" si="8536">O1838/(B1838/100000)</f>
        <v>18.819229321597746</v>
      </c>
      <c r="N1838" s="5">
        <v>72082</v>
      </c>
      <c r="O1838" s="18">
        <v>699</v>
      </c>
    </row>
    <row r="1839" spans="1:15" x14ac:dyDescent="0.2">
      <c r="A1839" s="5" t="s">
        <v>11</v>
      </c>
      <c r="B1839" s="13">
        <v>3714286</v>
      </c>
      <c r="C1839" s="6">
        <f t="shared" si="8121"/>
        <v>44174</v>
      </c>
      <c r="D1839" s="5">
        <f t="shared" ref="D1839" si="8537">N1839-N1838</f>
        <v>1348</v>
      </c>
      <c r="E1839" s="13">
        <f t="shared" ref="E1839" si="8538">SUM(D1833:D1839)/7</f>
        <v>1017.7142857142857</v>
      </c>
      <c r="F1839" s="13">
        <f t="shared" ref="F1839" si="8539">SUM(D1835:D1839)/5</f>
        <v>984.4</v>
      </c>
      <c r="G1839" s="13">
        <f t="shared" ref="G1839" si="8540">N1839/(B1839/100000)</f>
        <v>1976.9613863875857</v>
      </c>
      <c r="H1839" s="5">
        <f t="shared" si="8124"/>
        <v>270</v>
      </c>
      <c r="I1839" s="5">
        <f t="shared" si="8124"/>
        <v>258</v>
      </c>
      <c r="J1839" s="8">
        <f t="shared" ref="J1839" si="8541">E1839/(SUM(N1832:N1838)/7)*100</f>
        <v>1.4644665407219959</v>
      </c>
      <c r="K1839" s="5">
        <f t="shared" ref="K1839" si="8542">O1839-O1838</f>
        <v>33</v>
      </c>
      <c r="L1839" s="8">
        <f t="shared" ref="L1839" si="8543">SUM(K1833:K1839)/7</f>
        <v>19.714285714285715</v>
      </c>
      <c r="M1839" s="8">
        <f t="shared" ref="M1839" si="8544">O1839/(B1839/100000)</f>
        <v>19.707690791716093</v>
      </c>
      <c r="N1839" s="5">
        <v>73430</v>
      </c>
      <c r="O1839" s="18">
        <v>732</v>
      </c>
    </row>
    <row r="1840" spans="1:15" x14ac:dyDescent="0.2">
      <c r="A1840" s="5" t="s">
        <v>11</v>
      </c>
      <c r="B1840" s="13">
        <v>3714286</v>
      </c>
      <c r="C1840" s="6">
        <f t="shared" si="8121"/>
        <v>44175</v>
      </c>
      <c r="D1840" s="5">
        <f t="shared" ref="D1840" si="8545">N1840-N1839</f>
        <v>1122</v>
      </c>
      <c r="E1840" s="13">
        <f t="shared" ref="E1840" si="8546">SUM(D1834:D1840)/7</f>
        <v>1041.1428571428571</v>
      </c>
      <c r="F1840" s="13">
        <f t="shared" ref="F1840" si="8547">SUM(D1836:D1840)/5</f>
        <v>956.8</v>
      </c>
      <c r="G1840" s="13">
        <f t="shared" ref="G1840" si="8548">N1840/(B1840/100000)</f>
        <v>2007.1690763716097</v>
      </c>
      <c r="H1840" s="5">
        <f t="shared" si="8124"/>
        <v>271</v>
      </c>
      <c r="I1840" s="5">
        <f t="shared" si="8124"/>
        <v>259</v>
      </c>
      <c r="J1840" s="8">
        <f t="shared" ref="J1840" si="8549">E1840/(SUM(N1833:N1839)/7)*100</f>
        <v>1.4765560262651922</v>
      </c>
      <c r="K1840" s="5">
        <f t="shared" ref="K1840" si="8550">O1840-O1839</f>
        <v>17</v>
      </c>
      <c r="L1840" s="8">
        <f t="shared" ref="L1840" si="8551">SUM(K1834:K1840)/7</f>
        <v>18.714285714285715</v>
      </c>
      <c r="M1840" s="8">
        <f t="shared" ref="M1840" si="8552">O1840/(B1840/100000)</f>
        <v>20.165383064201304</v>
      </c>
      <c r="N1840" s="5">
        <v>74552</v>
      </c>
      <c r="O1840" s="18">
        <v>749</v>
      </c>
    </row>
    <row r="1841" spans="1:15" x14ac:dyDescent="0.2">
      <c r="A1841" s="5" t="s">
        <v>11</v>
      </c>
      <c r="B1841" s="13">
        <v>3714286</v>
      </c>
      <c r="C1841" s="6">
        <f t="shared" si="8121"/>
        <v>44176</v>
      </c>
      <c r="D1841" s="5">
        <f t="shared" ref="D1841" si="8553">N1841-N1840</f>
        <v>1652</v>
      </c>
      <c r="E1841" s="13">
        <f t="shared" ref="E1841" si="8554">SUM(D1835:D1841)/7</f>
        <v>1099.4285714285713</v>
      </c>
      <c r="F1841" s="13">
        <f t="shared" ref="F1841" si="8555">SUM(D1837:D1841)/5</f>
        <v>1023.4</v>
      </c>
      <c r="G1841" s="13">
        <f t="shared" ref="G1841" si="8556">N1841/(B1841/100000)</f>
        <v>2051.6459960272309</v>
      </c>
      <c r="H1841" s="5">
        <f t="shared" si="8124"/>
        <v>272</v>
      </c>
      <c r="I1841" s="5">
        <f t="shared" si="8124"/>
        <v>260</v>
      </c>
      <c r="J1841" s="8">
        <f t="shared" ref="J1841" si="8557">E1841/(SUM(N1834:N1840)/7)*100</f>
        <v>1.5365295117086502</v>
      </c>
      <c r="K1841" s="5">
        <f t="shared" ref="K1841" si="8558">O1841-O1840</f>
        <v>19</v>
      </c>
      <c r="L1841" s="8">
        <f t="shared" ref="L1841" si="8559">SUM(K1835:K1841)/7</f>
        <v>18.142857142857142</v>
      </c>
      <c r="M1841" s="8">
        <f t="shared" ref="M1841" si="8560">O1841/(B1841/100000)</f>
        <v>20.676921486390654</v>
      </c>
      <c r="N1841" s="5">
        <v>76204</v>
      </c>
      <c r="O1841" s="18">
        <v>768</v>
      </c>
    </row>
    <row r="1842" spans="1:15" x14ac:dyDescent="0.2">
      <c r="A1842" s="5" t="s">
        <v>11</v>
      </c>
      <c r="B1842" s="13">
        <v>3714286</v>
      </c>
      <c r="C1842" s="6">
        <f t="shared" si="8121"/>
        <v>44177</v>
      </c>
      <c r="D1842" s="5">
        <f t="shared" ref="D1842" si="8561">N1842-N1841</f>
        <v>1004</v>
      </c>
      <c r="E1842" s="13">
        <f t="shared" ref="E1842" si="8562">SUM(D1836:D1842)/7</f>
        <v>1062.8571428571429</v>
      </c>
      <c r="F1842" s="13">
        <f t="shared" ref="F1842" si="8563">SUM(D1838:D1842)/5</f>
        <v>1153.2</v>
      </c>
      <c r="G1842" s="13">
        <f t="shared" ref="G1842" si="8564">N1842/(B1842/100000)</f>
        <v>2078.6767631787106</v>
      </c>
      <c r="H1842" s="5">
        <f t="shared" si="8124"/>
        <v>273</v>
      </c>
      <c r="I1842" s="5">
        <f t="shared" si="8124"/>
        <v>261</v>
      </c>
      <c r="J1842" s="8">
        <f t="shared" ref="J1842" si="8565">E1842/(SUM(N1835:N1841)/7)*100</f>
        <v>1.4629398405316922</v>
      </c>
      <c r="K1842" s="5">
        <f t="shared" ref="K1842" si="8566">O1842-O1841</f>
        <v>22</v>
      </c>
      <c r="L1842" s="8">
        <f t="shared" ref="L1842" si="8567">SUM(K1836:K1842)/7</f>
        <v>19</v>
      </c>
      <c r="M1842" s="8">
        <f t="shared" ref="M1842" si="8568">O1842/(B1842/100000)</f>
        <v>21.269229133136221</v>
      </c>
      <c r="N1842" s="5">
        <v>77208</v>
      </c>
      <c r="O1842" s="18">
        <v>790</v>
      </c>
    </row>
    <row r="1843" spans="1:15" x14ac:dyDescent="0.2">
      <c r="A1843" s="5" t="s">
        <v>11</v>
      </c>
      <c r="B1843" s="13">
        <v>3714286</v>
      </c>
      <c r="C1843" s="6">
        <f t="shared" si="8121"/>
        <v>44178</v>
      </c>
      <c r="D1843" s="5">
        <f t="shared" ref="D1843" si="8569">N1843-N1842</f>
        <v>1040</v>
      </c>
      <c r="E1843" s="13">
        <f t="shared" ref="E1843" si="8570">SUM(D1837:D1843)/7</f>
        <v>1023</v>
      </c>
      <c r="F1843" s="13">
        <f t="shared" ref="F1843" si="8571">SUM(D1839:D1843)/5</f>
        <v>1233.2</v>
      </c>
      <c r="G1843" s="13">
        <f t="shared" ref="G1843" si="8572">N1843/(B1843/100000)</f>
        <v>2106.6767610248644</v>
      </c>
      <c r="H1843" s="5">
        <f t="shared" si="8124"/>
        <v>274</v>
      </c>
      <c r="I1843" s="5">
        <f t="shared" si="8124"/>
        <v>262</v>
      </c>
      <c r="J1843" s="8">
        <f t="shared" ref="J1843" si="8573">E1843/(SUM(N1836:N1842)/7)*100</f>
        <v>1.3877772502204435</v>
      </c>
      <c r="K1843" s="5">
        <f t="shared" ref="K1843" si="8574">O1843-O1842</f>
        <v>23</v>
      </c>
      <c r="L1843" s="8">
        <f t="shared" ref="L1843" si="8575">SUM(K1837:K1843)/7</f>
        <v>19.142857142857142</v>
      </c>
      <c r="M1843" s="8">
        <f t="shared" ref="M1843" si="8576">O1843/(B1843/100000)</f>
        <v>21.888459854733856</v>
      </c>
      <c r="N1843" s="5">
        <v>78248</v>
      </c>
      <c r="O1843" s="18">
        <v>813</v>
      </c>
    </row>
    <row r="1844" spans="1:15" x14ac:dyDescent="0.2">
      <c r="A1844" s="5" t="s">
        <v>11</v>
      </c>
      <c r="B1844" s="13">
        <v>3714286</v>
      </c>
      <c r="C1844" s="6">
        <f t="shared" si="8121"/>
        <v>44179</v>
      </c>
      <c r="D1844" s="5">
        <f t="shared" ref="D1844" si="8577">N1844-N1843</f>
        <v>548</v>
      </c>
      <c r="E1844" s="13">
        <f t="shared" ref="E1844" si="8578">SUM(D1838:D1844)/7</f>
        <v>1050.5714285714287</v>
      </c>
      <c r="F1844" s="13">
        <f t="shared" ref="F1844" si="8579">SUM(D1840:D1844)/5</f>
        <v>1073.2</v>
      </c>
      <c r="G1844" s="13">
        <f t="shared" ref="G1844" si="8580">N1844/(B1844/100000)</f>
        <v>2121.4306060437998</v>
      </c>
      <c r="H1844" s="5">
        <f t="shared" si="8124"/>
        <v>275</v>
      </c>
      <c r="I1844" s="5">
        <f t="shared" si="8124"/>
        <v>263</v>
      </c>
      <c r="J1844" s="8">
        <f t="shared" ref="J1844" si="8581">E1844/(SUM(N1837:N1843)/7)*100</f>
        <v>1.4056723869670431</v>
      </c>
      <c r="K1844" s="5">
        <f t="shared" ref="K1844" si="8582">O1844-O1843</f>
        <v>8</v>
      </c>
      <c r="L1844" s="8">
        <f t="shared" ref="L1844" si="8583">SUM(K1838:K1844)/7</f>
        <v>19.714285714285715</v>
      </c>
      <c r="M1844" s="8">
        <f t="shared" ref="M1844" si="8584">O1844/(B1844/100000)</f>
        <v>22.103844453550426</v>
      </c>
      <c r="N1844" s="5">
        <v>78796</v>
      </c>
      <c r="O1844" s="18">
        <v>821</v>
      </c>
    </row>
    <row r="1845" spans="1:15" x14ac:dyDescent="0.2">
      <c r="A1845" s="5" t="s">
        <v>11</v>
      </c>
      <c r="B1845" s="13">
        <v>3714286</v>
      </c>
      <c r="C1845" s="6">
        <f t="shared" si="8121"/>
        <v>44180</v>
      </c>
      <c r="D1845" s="5">
        <f t="shared" ref="D1845" si="8585">N1845-N1844</f>
        <v>1011</v>
      </c>
      <c r="E1845" s="13">
        <f t="shared" ref="E1845" si="8586">SUM(D1839:D1845)/7</f>
        <v>1103.5714285714287</v>
      </c>
      <c r="F1845" s="13">
        <f t="shared" ref="F1845" si="8587">SUM(D1841:D1845)/5</f>
        <v>1051</v>
      </c>
      <c r="G1845" s="13">
        <f t="shared" ref="G1845" si="8588">N1845/(B1845/100000)</f>
        <v>2148.6498347192437</v>
      </c>
      <c r="H1845" s="5">
        <f t="shared" si="8124"/>
        <v>276</v>
      </c>
      <c r="I1845" s="5">
        <f t="shared" si="8124"/>
        <v>264</v>
      </c>
      <c r="J1845" s="8">
        <f t="shared" ref="J1845" si="8589">E1845/(SUM(N1838:N1844)/7)*100</f>
        <v>1.4561185252205384</v>
      </c>
      <c r="K1845" s="5">
        <f t="shared" ref="K1845" si="8590">O1845-O1844</f>
        <v>25</v>
      </c>
      <c r="L1845" s="8">
        <f t="shared" ref="L1845" si="8591">SUM(K1839:K1845)/7</f>
        <v>21</v>
      </c>
      <c r="M1845" s="8">
        <f t="shared" ref="M1845" si="8592">O1845/(B1845/100000)</f>
        <v>22.776921324852207</v>
      </c>
      <c r="N1845" s="5">
        <v>79807</v>
      </c>
      <c r="O1845" s="18">
        <v>846</v>
      </c>
    </row>
    <row r="1846" spans="1:15" x14ac:dyDescent="0.2">
      <c r="A1846" s="5" t="s">
        <v>11</v>
      </c>
      <c r="B1846" s="13">
        <v>3714286</v>
      </c>
      <c r="C1846" s="6">
        <f t="shared" si="8121"/>
        <v>44181</v>
      </c>
      <c r="D1846" s="5">
        <f t="shared" ref="D1846" si="8593">N1846-N1845</f>
        <v>1129</v>
      </c>
      <c r="E1846" s="13">
        <f t="shared" ref="E1846" si="8594">SUM(D1840:D1846)/7</f>
        <v>1072.2857142857142</v>
      </c>
      <c r="F1846" s="13">
        <f t="shared" ref="F1846" si="8595">SUM(D1842:D1846)/5</f>
        <v>946.4</v>
      </c>
      <c r="G1846" s="13">
        <f t="shared" ref="G1846" si="8596">N1846/(B1846/100000)</f>
        <v>2179.0459862272319</v>
      </c>
      <c r="H1846" s="5">
        <f t="shared" si="8124"/>
        <v>277</v>
      </c>
      <c r="I1846" s="5">
        <f t="shared" si="8124"/>
        <v>265</v>
      </c>
      <c r="J1846" s="8">
        <f t="shared" ref="J1846" si="8597">E1846/(SUM(N1839:N1845)/7)*100</f>
        <v>1.3945322297466767</v>
      </c>
      <c r="K1846" s="5">
        <f t="shared" ref="K1846" si="8598">O1846-O1845</f>
        <v>53</v>
      </c>
      <c r="L1846" s="8">
        <f t="shared" ref="L1846" si="8599">SUM(K1840:K1846)/7</f>
        <v>23.857142857142858</v>
      </c>
      <c r="M1846" s="8">
        <f t="shared" ref="M1846" si="8600">O1846/(B1846/100000)</f>
        <v>24.203844292011979</v>
      </c>
      <c r="N1846" s="5">
        <v>80936</v>
      </c>
      <c r="O1846" s="18">
        <v>899</v>
      </c>
    </row>
    <row r="1847" spans="1:15" x14ac:dyDescent="0.2">
      <c r="A1847" s="5" t="s">
        <v>11</v>
      </c>
      <c r="B1847" s="13">
        <v>3714286</v>
      </c>
      <c r="C1847" s="6">
        <f t="shared" si="8121"/>
        <v>44182</v>
      </c>
      <c r="D1847" s="5">
        <f t="shared" ref="D1847" si="8601">N1847-N1846</f>
        <v>1317</v>
      </c>
      <c r="E1847" s="13">
        <f t="shared" ref="E1847" si="8602">SUM(D1841:D1847)/7</f>
        <v>1100.1428571428571</v>
      </c>
      <c r="F1847" s="13">
        <f t="shared" ref="F1847" si="8603">SUM(D1843:D1847)/5</f>
        <v>1009</v>
      </c>
      <c r="G1847" s="13">
        <f t="shared" ref="G1847" si="8604">N1847/(B1847/100000)</f>
        <v>2214.5036758074098</v>
      </c>
      <c r="H1847" s="5">
        <f t="shared" si="8124"/>
        <v>278</v>
      </c>
      <c r="I1847" s="5">
        <f t="shared" si="8124"/>
        <v>266</v>
      </c>
      <c r="J1847" s="8">
        <f t="shared" ref="J1847" si="8605">E1847/(SUM(N1840:N1846)/7)*100</f>
        <v>1.4110830763480049</v>
      </c>
      <c r="K1847" s="5">
        <f t="shared" ref="K1847" si="8606">O1847-O1846</f>
        <v>30</v>
      </c>
      <c r="L1847" s="8">
        <f t="shared" ref="L1847" si="8607">SUM(K1841:K1847)/7</f>
        <v>25.714285714285715</v>
      </c>
      <c r="M1847" s="8">
        <f t="shared" ref="M1847" si="8608">O1847/(B1847/100000)</f>
        <v>25.011536537574113</v>
      </c>
      <c r="N1847" s="5">
        <v>82253</v>
      </c>
      <c r="O1847" s="18">
        <v>929</v>
      </c>
    </row>
    <row r="1848" spans="1:15" x14ac:dyDescent="0.2">
      <c r="A1848" s="5" t="s">
        <v>11</v>
      </c>
      <c r="B1848" s="13">
        <v>3714286</v>
      </c>
      <c r="C1848" s="6">
        <f t="shared" si="8121"/>
        <v>44183</v>
      </c>
      <c r="D1848" s="5">
        <f t="shared" ref="D1848" si="8609">N1848-N1847</f>
        <v>1444</v>
      </c>
      <c r="E1848" s="13">
        <f t="shared" ref="E1848" si="8610">SUM(D1842:D1848)/7</f>
        <v>1070.4285714285713</v>
      </c>
      <c r="F1848" s="13">
        <f t="shared" ref="F1848" si="8611">SUM(D1844:D1848)/5</f>
        <v>1089.8</v>
      </c>
      <c r="G1848" s="13">
        <f t="shared" ref="G1848" si="8612">N1848/(B1848/100000)</f>
        <v>2253.3805958938005</v>
      </c>
      <c r="H1848" s="5">
        <f t="shared" si="8124"/>
        <v>279</v>
      </c>
      <c r="I1848" s="5">
        <f t="shared" si="8124"/>
        <v>267</v>
      </c>
      <c r="J1848" s="8">
        <f t="shared" ref="J1848" si="8613">E1848/(SUM(N1841:N1847)/7)*100</f>
        <v>1.353866279279865</v>
      </c>
      <c r="K1848" s="5">
        <f t="shared" ref="K1848" si="8614">O1848-O1847</f>
        <v>30</v>
      </c>
      <c r="L1848" s="8">
        <f t="shared" ref="L1848" si="8615">SUM(K1842:K1848)/7</f>
        <v>27.285714285714285</v>
      </c>
      <c r="M1848" s="8">
        <f t="shared" ref="M1848" si="8616">O1848/(B1848/100000)</f>
        <v>25.81922878313625</v>
      </c>
      <c r="N1848" s="5">
        <v>83697</v>
      </c>
      <c r="O1848" s="18">
        <v>959</v>
      </c>
    </row>
    <row r="1849" spans="1:15" x14ac:dyDescent="0.2">
      <c r="A1849" s="5" t="s">
        <v>11</v>
      </c>
      <c r="B1849" s="13">
        <v>3714286</v>
      </c>
      <c r="C1849" s="6">
        <f t="shared" si="8121"/>
        <v>44184</v>
      </c>
      <c r="D1849" s="5">
        <f t="shared" ref="D1849" si="8617">N1849-N1848</f>
        <v>1547</v>
      </c>
      <c r="E1849" s="13">
        <f t="shared" ref="E1849" si="8618">SUM(D1843:D1849)/7</f>
        <v>1148</v>
      </c>
      <c r="F1849" s="13">
        <f t="shared" ref="F1849" si="8619">SUM(D1845:D1849)/5</f>
        <v>1289.5999999999999</v>
      </c>
      <c r="G1849" s="13">
        <f t="shared" ref="G1849" si="8620">N1849/(B1849/100000)</f>
        <v>2295.0305926899546</v>
      </c>
      <c r="H1849" s="5">
        <f t="shared" si="8124"/>
        <v>280</v>
      </c>
      <c r="I1849" s="5">
        <f t="shared" si="8124"/>
        <v>268</v>
      </c>
      <c r="J1849" s="8">
        <f t="shared" ref="J1849" si="8621">E1849/(SUM(N1842:N1848)/7)*100</f>
        <v>1.4325825170025583</v>
      </c>
      <c r="K1849" s="5">
        <f t="shared" ref="K1849" si="8622">O1849-O1848</f>
        <v>26</v>
      </c>
      <c r="L1849" s="8">
        <f t="shared" ref="L1849" si="8623">SUM(K1843:K1849)/7</f>
        <v>27.857142857142858</v>
      </c>
      <c r="M1849" s="8">
        <f t="shared" ref="M1849" si="8624">O1849/(B1849/100000)</f>
        <v>26.519228729290099</v>
      </c>
      <c r="N1849" s="5">
        <v>85244</v>
      </c>
      <c r="O1849" s="18">
        <v>985</v>
      </c>
    </row>
    <row r="1850" spans="1:15" x14ac:dyDescent="0.2">
      <c r="A1850" s="5" t="s">
        <v>11</v>
      </c>
      <c r="B1850" s="13">
        <v>3714286</v>
      </c>
      <c r="C1850" s="6">
        <f t="shared" si="8121"/>
        <v>44185</v>
      </c>
      <c r="D1850" s="5">
        <f t="shared" ref="D1850" si="8625">N1850-N1849</f>
        <v>1320</v>
      </c>
      <c r="E1850" s="13">
        <f t="shared" ref="E1850" si="8626">SUM(D1844:D1850)/7</f>
        <v>1188</v>
      </c>
      <c r="F1850" s="13">
        <f t="shared" ref="F1850" si="8627">SUM(D1846:D1850)/5</f>
        <v>1351.4</v>
      </c>
      <c r="G1850" s="13">
        <f t="shared" ref="G1850" si="8628">N1850/(B1850/100000)</f>
        <v>2330.5690514946882</v>
      </c>
      <c r="H1850" s="5">
        <f t="shared" si="8124"/>
        <v>281</v>
      </c>
      <c r="I1850" s="5">
        <f t="shared" si="8124"/>
        <v>269</v>
      </c>
      <c r="J1850" s="8">
        <f t="shared" ref="J1850" si="8629">E1850/(SUM(N1843:N1849)/7)*100</f>
        <v>1.461560227845921</v>
      </c>
      <c r="K1850" s="5">
        <f t="shared" ref="K1850" si="8630">O1850-O1849</f>
        <v>16</v>
      </c>
      <c r="L1850" s="8">
        <f t="shared" ref="L1850" si="8631">SUM(K1844:K1850)/7</f>
        <v>26.857142857142858</v>
      </c>
      <c r="M1850" s="8">
        <f t="shared" ref="M1850" si="8632">O1850/(B1850/100000)</f>
        <v>26.949997926923238</v>
      </c>
      <c r="N1850" s="5">
        <v>86564</v>
      </c>
      <c r="O1850" s="18">
        <v>1001</v>
      </c>
    </row>
    <row r="1851" spans="1:15" x14ac:dyDescent="0.2">
      <c r="A1851" s="5" t="s">
        <v>11</v>
      </c>
      <c r="B1851" s="13">
        <v>3714286</v>
      </c>
      <c r="C1851" s="6">
        <f t="shared" si="8121"/>
        <v>44186</v>
      </c>
      <c r="D1851" s="5">
        <f t="shared" ref="D1851" si="8633">N1851-N1850</f>
        <v>320</v>
      </c>
      <c r="E1851" s="13">
        <f t="shared" ref="E1851" si="8634">SUM(D1845:D1851)/7</f>
        <v>1155.4285714285713</v>
      </c>
      <c r="F1851" s="13">
        <f t="shared" ref="F1851" si="8635">SUM(D1847:D1851)/5</f>
        <v>1189.5999999999999</v>
      </c>
      <c r="G1851" s="13">
        <f t="shared" ref="G1851" si="8636">N1851/(B1851/100000)</f>
        <v>2339.184435447351</v>
      </c>
      <c r="H1851" s="5">
        <f t="shared" si="8124"/>
        <v>282</v>
      </c>
      <c r="I1851" s="5">
        <f t="shared" si="8124"/>
        <v>270</v>
      </c>
      <c r="J1851" s="8">
        <f t="shared" ref="J1851" si="8637">E1851/(SUM(N1844:N1850)/7)*100</f>
        <v>1.401011957449978</v>
      </c>
      <c r="K1851" s="5">
        <f t="shared" ref="K1851" si="8638">O1851-O1850</f>
        <v>5</v>
      </c>
      <c r="L1851" s="8">
        <f t="shared" ref="L1851" si="8639">SUM(K1845:K1851)/7</f>
        <v>26.428571428571427</v>
      </c>
      <c r="M1851" s="8">
        <f t="shared" ref="M1851" si="8640">O1851/(B1851/100000)</f>
        <v>27.084613301183595</v>
      </c>
      <c r="N1851" s="5">
        <v>86884</v>
      </c>
      <c r="O1851" s="18">
        <v>1006</v>
      </c>
    </row>
    <row r="1852" spans="1:15" x14ac:dyDescent="0.2">
      <c r="A1852" s="5" t="s">
        <v>11</v>
      </c>
      <c r="B1852" s="13">
        <v>3714286</v>
      </c>
      <c r="C1852" s="6">
        <f t="shared" si="8121"/>
        <v>44187</v>
      </c>
      <c r="D1852" s="5">
        <f t="shared" ref="D1852" si="8641">N1852-N1851</f>
        <v>1145</v>
      </c>
      <c r="E1852" s="13">
        <f t="shared" ref="E1852" si="8642">SUM(D1846:D1852)/7</f>
        <v>1174.5714285714287</v>
      </c>
      <c r="F1852" s="13">
        <f t="shared" ref="F1852" si="8643">SUM(D1848:D1852)/5</f>
        <v>1155.2</v>
      </c>
      <c r="G1852" s="13">
        <f t="shared" ref="G1852" si="8644">N1852/(B1852/100000)</f>
        <v>2370.0113561529729</v>
      </c>
      <c r="H1852" s="5">
        <f t="shared" si="8124"/>
        <v>283</v>
      </c>
      <c r="I1852" s="5">
        <f t="shared" si="8124"/>
        <v>271</v>
      </c>
      <c r="J1852" s="8">
        <f t="shared" ref="J1852" si="8645">E1852/(SUM(N1845:N1851)/7)*100</f>
        <v>1.4045457263168686</v>
      </c>
      <c r="K1852" s="5">
        <f t="shared" ref="K1852" si="8646">O1852-O1851</f>
        <v>18</v>
      </c>
      <c r="L1852" s="8">
        <f t="shared" ref="L1852" si="8647">SUM(K1846:K1852)/7</f>
        <v>25.428571428571427</v>
      </c>
      <c r="M1852" s="8">
        <f t="shared" ref="M1852" si="8648">O1852/(B1852/100000)</f>
        <v>27.569228648520873</v>
      </c>
      <c r="N1852" s="5">
        <v>88029</v>
      </c>
      <c r="O1852" s="18">
        <v>1024</v>
      </c>
    </row>
    <row r="1853" spans="1:15" x14ac:dyDescent="0.2">
      <c r="A1853" s="5" t="s">
        <v>11</v>
      </c>
      <c r="B1853" s="13">
        <v>3714286</v>
      </c>
      <c r="C1853" s="6">
        <f t="shared" si="8121"/>
        <v>44188</v>
      </c>
      <c r="D1853" s="5">
        <f t="shared" ref="D1853" si="8649">N1853-N1852</f>
        <v>1490</v>
      </c>
      <c r="E1853" s="13">
        <f t="shared" ref="E1853" si="8650">SUM(D1847:D1853)/7</f>
        <v>1226.1428571428571</v>
      </c>
      <c r="F1853" s="13">
        <f t="shared" ref="F1853" si="8651">SUM(D1849:D1853)/5</f>
        <v>1164.4000000000001</v>
      </c>
      <c r="G1853" s="13">
        <f t="shared" ref="G1853" si="8652">N1853/(B1853/100000)</f>
        <v>2410.1267376825585</v>
      </c>
      <c r="H1853" s="5">
        <f t="shared" si="8124"/>
        <v>284</v>
      </c>
      <c r="I1853" s="5">
        <f t="shared" si="8124"/>
        <v>272</v>
      </c>
      <c r="J1853" s="8">
        <f t="shared" ref="J1853" si="8653">E1853/(SUM(N1846:N1852)/7)*100</f>
        <v>1.445906129813159</v>
      </c>
      <c r="K1853" s="5">
        <f t="shared" ref="K1853" si="8654">O1853-O1852</f>
        <v>42</v>
      </c>
      <c r="L1853" s="8">
        <f t="shared" ref="L1853" si="8655">SUM(K1847:K1853)/7</f>
        <v>23.857142857142858</v>
      </c>
      <c r="M1853" s="8">
        <f t="shared" ref="M1853" si="8656">O1853/(B1853/100000)</f>
        <v>28.699997792307862</v>
      </c>
      <c r="N1853" s="5">
        <v>89519</v>
      </c>
      <c r="O1853" s="18">
        <v>1066</v>
      </c>
    </row>
    <row r="1854" spans="1:15" x14ac:dyDescent="0.2">
      <c r="A1854" s="5" t="s">
        <v>11</v>
      </c>
      <c r="B1854" s="13">
        <v>3714286</v>
      </c>
      <c r="C1854" s="6">
        <f t="shared" si="8121"/>
        <v>44189</v>
      </c>
      <c r="D1854" s="5">
        <f t="shared" ref="D1854" si="8657">N1854-N1853</f>
        <v>1597</v>
      </c>
      <c r="E1854" s="13">
        <f t="shared" ref="E1854" si="8658">SUM(D1848:D1854)/7</f>
        <v>1266.1428571428571</v>
      </c>
      <c r="F1854" s="13">
        <f t="shared" ref="F1854" si="8659">SUM(D1850:D1854)/5</f>
        <v>1174.4000000000001</v>
      </c>
      <c r="G1854" s="13">
        <f t="shared" ref="G1854" si="8660">N1854/(B1854/100000)</f>
        <v>2453.1228882213163</v>
      </c>
      <c r="H1854" s="5">
        <f t="shared" si="8124"/>
        <v>285</v>
      </c>
      <c r="I1854" s="5">
        <f t="shared" si="8124"/>
        <v>273</v>
      </c>
      <c r="J1854" s="8">
        <f t="shared" ref="J1854" si="8661">E1854/(SUM(N1847:N1853)/7)*100</f>
        <v>1.4717946163171092</v>
      </c>
      <c r="K1854" s="5">
        <f t="shared" ref="K1854" si="8662">O1854-O1853</f>
        <v>39</v>
      </c>
      <c r="L1854" s="8">
        <f t="shared" ref="L1854" si="8663">SUM(K1848:K1854)/7</f>
        <v>25.142857142857142</v>
      </c>
      <c r="M1854" s="8">
        <f t="shared" ref="M1854" si="8664">O1854/(B1854/100000)</f>
        <v>29.74999771153864</v>
      </c>
      <c r="N1854" s="5">
        <v>91116</v>
      </c>
      <c r="O1854" s="18">
        <v>1105</v>
      </c>
    </row>
    <row r="1855" spans="1:15" x14ac:dyDescent="0.2">
      <c r="A1855" s="5" t="s">
        <v>11</v>
      </c>
      <c r="B1855" s="13">
        <v>3714286</v>
      </c>
      <c r="C1855" s="6">
        <f t="shared" si="8121"/>
        <v>44190</v>
      </c>
      <c r="D1855" s="5">
        <f>N1856-N1854-D1856</f>
        <v>889</v>
      </c>
      <c r="E1855" s="13">
        <f t="shared" ref="E1855" si="8665">SUM(D1849:D1855)/7</f>
        <v>1186.8571428571429</v>
      </c>
      <c r="F1855" s="13">
        <f t="shared" ref="F1855" si="8666">SUM(D1851:D1855)/5</f>
        <v>1088.2</v>
      </c>
      <c r="G1855" s="13">
        <f t="shared" ref="G1855" si="8667">N1855/(B1855/100000)</f>
        <v>2477.0575017648075</v>
      </c>
      <c r="H1855" s="5">
        <f t="shared" si="8124"/>
        <v>286</v>
      </c>
      <c r="I1855" s="5">
        <f t="shared" si="8124"/>
        <v>274</v>
      </c>
      <c r="J1855" s="8">
        <f t="shared" ref="J1855" si="8668">E1855/(SUM(N1848:N1854)/7)*100</f>
        <v>1.3596201966114232</v>
      </c>
      <c r="K1855" s="5">
        <f t="shared" ref="K1855" si="8669">O1855-O1854</f>
        <v>0</v>
      </c>
      <c r="L1855" s="8">
        <f t="shared" ref="L1855" si="8670">SUM(K1849:K1855)/7</f>
        <v>20.857142857142858</v>
      </c>
      <c r="M1855" s="8">
        <f t="shared" ref="M1855" si="8671">O1855/(B1855/100000)</f>
        <v>29.74999771153864</v>
      </c>
      <c r="N1855" s="5">
        <f>N1854+D1855</f>
        <v>92005</v>
      </c>
      <c r="O1855" s="18">
        <v>1105</v>
      </c>
    </row>
    <row r="1856" spans="1:15" x14ac:dyDescent="0.2">
      <c r="A1856" s="5" t="s">
        <v>11</v>
      </c>
      <c r="B1856" s="13">
        <v>3714286</v>
      </c>
      <c r="C1856" s="6">
        <f t="shared" si="8121"/>
        <v>44191</v>
      </c>
      <c r="D1856" s="5">
        <v>341</v>
      </c>
      <c r="E1856" s="13">
        <f t="shared" ref="E1856" si="8672">SUM(D1850:D1856)/7</f>
        <v>1014.5714285714286</v>
      </c>
      <c r="F1856" s="13">
        <f t="shared" ref="F1856" si="8673">SUM(D1852:D1856)/5</f>
        <v>1092.4000000000001</v>
      </c>
      <c r="G1856" s="13">
        <f t="shared" ref="G1856" si="8674">N1856/(B1856/100000)</f>
        <v>2486.2382702893638</v>
      </c>
      <c r="H1856" s="5">
        <f t="shared" si="8124"/>
        <v>287</v>
      </c>
      <c r="I1856" s="5">
        <f t="shared" si="8124"/>
        <v>275</v>
      </c>
      <c r="J1856" s="8">
        <f t="shared" ref="J1856" si="8675">E1856/(SUM(N1849:N1855)/7)*100</f>
        <v>1.14666567639874</v>
      </c>
      <c r="K1856" s="5">
        <f t="shared" ref="K1856" si="8676">O1856-O1855</f>
        <v>13</v>
      </c>
      <c r="L1856" s="8">
        <f t="shared" ref="L1856" si="8677">SUM(K1850:K1856)/7</f>
        <v>19</v>
      </c>
      <c r="M1856" s="8">
        <f t="shared" ref="M1856" si="8678">O1856/(B1856/100000)</f>
        <v>30.099997684615563</v>
      </c>
      <c r="N1856" s="5">
        <v>92346</v>
      </c>
      <c r="O1856" s="18">
        <v>1118</v>
      </c>
    </row>
    <row r="1857" spans="1:15" x14ac:dyDescent="0.2">
      <c r="A1857" s="5" t="s">
        <v>11</v>
      </c>
      <c r="B1857" s="13">
        <v>3714286</v>
      </c>
      <c r="C1857" s="6">
        <f t="shared" si="8121"/>
        <v>44192</v>
      </c>
      <c r="D1857" s="5">
        <f t="shared" ref="D1857" si="8679">N1857-N1856</f>
        <v>635</v>
      </c>
      <c r="E1857" s="13">
        <f t="shared" ref="E1857" si="8680">SUM(D1851:D1857)/7</f>
        <v>916.71428571428567</v>
      </c>
      <c r="F1857" s="13">
        <f t="shared" ref="F1857" si="8681">SUM(D1853:D1857)/5</f>
        <v>990.4</v>
      </c>
      <c r="G1857" s="13">
        <f t="shared" ref="G1857" si="8682">N1857/(B1857/100000)</f>
        <v>2503.3344228204292</v>
      </c>
      <c r="H1857" s="5">
        <f t="shared" si="8124"/>
        <v>288</v>
      </c>
      <c r="I1857" s="5">
        <f t="shared" si="8124"/>
        <v>276</v>
      </c>
      <c r="J1857" s="8">
        <f t="shared" ref="J1857" si="8683">E1857/(SUM(N1850:N1856)/7)*100</f>
        <v>1.0243222664387202</v>
      </c>
      <c r="K1857" s="5">
        <f t="shared" ref="K1857" si="8684">O1857-O1856</f>
        <v>10</v>
      </c>
      <c r="L1857" s="8">
        <f t="shared" ref="L1857" si="8685">SUM(K1851:K1857)/7</f>
        <v>18.142857142857142</v>
      </c>
      <c r="M1857" s="8">
        <f t="shared" ref="M1857" si="8686">O1857/(B1857/100000)</f>
        <v>30.369228433136275</v>
      </c>
      <c r="N1857" s="5">
        <v>92981</v>
      </c>
      <c r="O1857" s="18">
        <v>1128</v>
      </c>
    </row>
    <row r="1858" spans="1:15" x14ac:dyDescent="0.2">
      <c r="A1858" s="5" t="s">
        <v>11</v>
      </c>
      <c r="B1858" s="13">
        <v>3714286</v>
      </c>
      <c r="C1858" s="6">
        <f t="shared" si="8121"/>
        <v>44193</v>
      </c>
      <c r="D1858" s="5">
        <f t="shared" ref="D1858" si="8687">N1858-N1857</f>
        <v>815</v>
      </c>
      <c r="E1858" s="13">
        <f t="shared" ref="E1858" si="8688">SUM(D1852:D1858)/7</f>
        <v>987.42857142857144</v>
      </c>
      <c r="F1858" s="13">
        <f t="shared" ref="F1858" si="8689">SUM(D1854:D1858)/5</f>
        <v>855.4</v>
      </c>
      <c r="G1858" s="13">
        <f t="shared" ref="G1858" si="8690">N1858/(B1858/100000)</f>
        <v>2525.276728824867</v>
      </c>
      <c r="H1858" s="5">
        <f t="shared" si="8124"/>
        <v>289</v>
      </c>
      <c r="I1858" s="5">
        <f t="shared" si="8124"/>
        <v>277</v>
      </c>
      <c r="J1858" s="8">
        <f t="shared" ref="J1858" si="8691">E1858/(SUM(N1851:N1857)/7)*100</f>
        <v>1.0921501706484642</v>
      </c>
      <c r="K1858" s="5">
        <f t="shared" ref="K1858" si="8692">O1858-O1857</f>
        <v>21</v>
      </c>
      <c r="L1858" s="8">
        <f t="shared" ref="L1858" si="8693">SUM(K1852:K1858)/7</f>
        <v>20.428571428571427</v>
      </c>
      <c r="M1858" s="8">
        <f t="shared" ref="M1858" si="8694">O1858/(B1858/100000)</f>
        <v>30.934613005029771</v>
      </c>
      <c r="N1858" s="5">
        <v>93796</v>
      </c>
      <c r="O1858" s="18">
        <v>1149</v>
      </c>
    </row>
    <row r="1859" spans="1:15" x14ac:dyDescent="0.2">
      <c r="A1859" s="5" t="s">
        <v>11</v>
      </c>
      <c r="B1859" s="13">
        <v>3714286</v>
      </c>
      <c r="C1859" s="6">
        <f t="shared" si="8121"/>
        <v>44194</v>
      </c>
      <c r="D1859" s="5">
        <f t="shared" ref="D1859" si="8695">N1859-N1858</f>
        <v>646</v>
      </c>
      <c r="E1859" s="13">
        <f t="shared" ref="E1859" si="8696">SUM(D1853:D1859)/7</f>
        <v>916.14285714285711</v>
      </c>
      <c r="F1859" s="13">
        <f t="shared" ref="F1859" si="8697">SUM(D1855:D1859)/5</f>
        <v>665.2</v>
      </c>
      <c r="G1859" s="13">
        <f t="shared" ref="G1859" si="8698">N1859/(B1859/100000)</f>
        <v>2542.669035179305</v>
      </c>
      <c r="H1859" s="5">
        <f t="shared" si="8124"/>
        <v>290</v>
      </c>
      <c r="I1859" s="5">
        <f t="shared" si="8124"/>
        <v>278</v>
      </c>
      <c r="J1859" s="8">
        <f t="shared" ref="J1859" si="8699">E1859/(SUM(N1852:N1858)/7)*100</f>
        <v>1.0023570160302098</v>
      </c>
      <c r="K1859" s="5">
        <f t="shared" ref="K1859" si="8700">O1859-O1858</f>
        <v>23</v>
      </c>
      <c r="L1859" s="8">
        <f t="shared" ref="L1859" si="8701">SUM(K1853:K1859)/7</f>
        <v>21.142857142857142</v>
      </c>
      <c r="M1859" s="8">
        <f t="shared" ref="M1859" si="8702">O1859/(B1859/100000)</f>
        <v>31.553843726627406</v>
      </c>
      <c r="N1859" s="5">
        <v>94442</v>
      </c>
      <c r="O1859" s="18">
        <v>1172</v>
      </c>
    </row>
    <row r="1860" spans="1:15" x14ac:dyDescent="0.2">
      <c r="A1860" s="5" t="s">
        <v>11</v>
      </c>
      <c r="B1860" s="13">
        <v>3714286</v>
      </c>
      <c r="C1860" s="6">
        <f t="shared" si="8121"/>
        <v>44195</v>
      </c>
      <c r="D1860" s="5">
        <f t="shared" ref="D1860" si="8703">N1860-N1859</f>
        <v>1287</v>
      </c>
      <c r="E1860" s="13">
        <f t="shared" ref="E1860" si="8704">SUM(D1854:D1860)/7</f>
        <v>887.14285714285711</v>
      </c>
      <c r="F1860" s="13">
        <f t="shared" ref="F1860" si="8705">SUM(D1856:D1860)/5</f>
        <v>744.8</v>
      </c>
      <c r="G1860" s="13">
        <f t="shared" ref="G1860" si="8706">N1860/(B1860/100000)</f>
        <v>2577.3190325139208</v>
      </c>
      <c r="H1860" s="5">
        <f t="shared" si="8124"/>
        <v>291</v>
      </c>
      <c r="I1860" s="5">
        <f t="shared" si="8124"/>
        <v>279</v>
      </c>
      <c r="J1860" s="8">
        <f t="shared" ref="J1860" si="8707">E1860/(SUM(N1853:N1859)/7)*100</f>
        <v>0.96099534977290479</v>
      </c>
      <c r="K1860" s="5">
        <f t="shared" ref="K1860" si="8708">O1860-O1859</f>
        <v>41</v>
      </c>
      <c r="L1860" s="8">
        <f t="shared" ref="L1860" si="8709">SUM(K1854:K1860)/7</f>
        <v>21</v>
      </c>
      <c r="M1860" s="8">
        <f t="shared" ref="M1860" si="8710">O1860/(B1860/100000)</f>
        <v>32.657689795562327</v>
      </c>
      <c r="N1860" s="5">
        <v>95729</v>
      </c>
      <c r="O1860" s="18">
        <v>1213</v>
      </c>
    </row>
    <row r="1861" spans="1:15" x14ac:dyDescent="0.2">
      <c r="A1861" s="5" t="s">
        <v>11</v>
      </c>
      <c r="B1861" s="13">
        <v>3714286</v>
      </c>
      <c r="C1861" s="6">
        <f t="shared" si="8121"/>
        <v>44196</v>
      </c>
      <c r="D1861" s="5">
        <f t="shared" ref="D1861" si="8711">N1861-N1860</f>
        <v>1059</v>
      </c>
      <c r="E1861" s="13">
        <f t="shared" ref="E1861" si="8712">SUM(D1855:D1861)/7</f>
        <v>810.28571428571433</v>
      </c>
      <c r="F1861" s="13">
        <f t="shared" ref="F1861" si="8713">SUM(D1857:D1861)/5</f>
        <v>888.4</v>
      </c>
      <c r="G1861" s="13">
        <f t="shared" ref="G1861" si="8714">N1861/(B1861/100000)</f>
        <v>2605.830568782264</v>
      </c>
      <c r="H1861" s="5">
        <f t="shared" si="8124"/>
        <v>292</v>
      </c>
      <c r="I1861" s="5">
        <f t="shared" si="8124"/>
        <v>280</v>
      </c>
      <c r="J1861" s="8">
        <f t="shared" ref="J1861" si="8715">E1861/(SUM(N1854:N1860)/7)*100</f>
        <v>0.86938528390671599</v>
      </c>
      <c r="K1861" s="5">
        <f t="shared" ref="K1861" si="8716">O1861-O1860</f>
        <v>34</v>
      </c>
      <c r="L1861" s="8">
        <f t="shared" ref="L1861" si="8717">SUM(K1855:K1861)/7</f>
        <v>20.285714285714285</v>
      </c>
      <c r="M1861" s="8">
        <f t="shared" ref="M1861" si="8718">O1861/(B1861/100000)</f>
        <v>33.573074340532742</v>
      </c>
      <c r="N1861" s="5">
        <v>96788</v>
      </c>
      <c r="O1861" s="18">
        <v>1247</v>
      </c>
    </row>
    <row r="1862" spans="1:15" x14ac:dyDescent="0.2">
      <c r="A1862" s="5" t="s">
        <v>11</v>
      </c>
      <c r="B1862" s="13">
        <v>3714286</v>
      </c>
      <c r="C1862" s="6">
        <f t="shared" si="8121"/>
        <v>44197</v>
      </c>
      <c r="D1862" s="5">
        <f t="shared" ref="D1862:D1864" si="8719">N1862-N1861</f>
        <v>642</v>
      </c>
      <c r="E1862" s="13">
        <f t="shared" ref="E1862" si="8720">SUM(D1856:D1862)/7</f>
        <v>775</v>
      </c>
      <c r="F1862" s="13">
        <f t="shared" ref="F1862" si="8721">SUM(D1858:D1862)/5</f>
        <v>889.8</v>
      </c>
      <c r="G1862" s="13">
        <f t="shared" ref="G1862" si="8722">N1862/(B1862/100000)</f>
        <v>2623.1151828372936</v>
      </c>
      <c r="H1862" s="5">
        <f t="shared" si="8124"/>
        <v>293</v>
      </c>
      <c r="I1862" s="5">
        <f t="shared" si="8124"/>
        <v>281</v>
      </c>
      <c r="J1862" s="8">
        <f t="shared" ref="J1862" si="8723">E1862/(SUM(N1855:N1861)/7)*100</f>
        <v>0.82435908929974311</v>
      </c>
      <c r="K1862" s="5">
        <f t="shared" ref="K1862" si="8724">O1862-O1861</f>
        <v>0</v>
      </c>
      <c r="L1862" s="8">
        <f t="shared" ref="L1862" si="8725">SUM(K1856:K1862)/7</f>
        <v>20.285714285714285</v>
      </c>
      <c r="M1862" s="8">
        <f t="shared" ref="M1862" si="8726">O1862/(B1862/100000)</f>
        <v>33.573074340532742</v>
      </c>
      <c r="N1862" s="5">
        <f>N1863-D1863</f>
        <v>97430</v>
      </c>
      <c r="O1862" s="18">
        <v>1247</v>
      </c>
    </row>
    <row r="1863" spans="1:15" x14ac:dyDescent="0.2">
      <c r="A1863" s="5" t="s">
        <v>11</v>
      </c>
      <c r="B1863" s="13">
        <v>3714286</v>
      </c>
      <c r="C1863" s="6">
        <f t="shared" si="8121"/>
        <v>44198</v>
      </c>
      <c r="D1863" s="5">
        <v>207</v>
      </c>
      <c r="E1863" s="13">
        <f t="shared" ref="E1863" si="8727">SUM(D1857:D1863)/7</f>
        <v>755.85714285714289</v>
      </c>
      <c r="F1863" s="13">
        <f t="shared" ref="F1863" si="8728">SUM(D1859:D1863)/5</f>
        <v>768.2</v>
      </c>
      <c r="G1863" s="13">
        <f t="shared" ref="G1863" si="8729">N1863/(B1863/100000)</f>
        <v>2628.6882593316723</v>
      </c>
      <c r="H1863" s="5">
        <f t="shared" si="8124"/>
        <v>294</v>
      </c>
      <c r="I1863" s="5">
        <f t="shared" si="8124"/>
        <v>282</v>
      </c>
      <c r="J1863" s="8">
        <f t="shared" ref="J1863" si="8730">E1863/(SUM(N1856:N1862)/7)*100</f>
        <v>0.79742340756459562</v>
      </c>
      <c r="K1863" s="5">
        <f t="shared" ref="K1863" si="8731">O1863-O1862</f>
        <v>30</v>
      </c>
      <c r="L1863" s="8">
        <f t="shared" ref="L1863" si="8732">SUM(K1857:K1863)/7</f>
        <v>22.714285714285715</v>
      </c>
      <c r="M1863" s="8">
        <f t="shared" ref="M1863" si="8733">O1863/(B1863/100000)</f>
        <v>34.380766586094879</v>
      </c>
      <c r="N1863" s="5">
        <v>97637</v>
      </c>
      <c r="O1863" s="18">
        <v>1277</v>
      </c>
    </row>
    <row r="1864" spans="1:15" x14ac:dyDescent="0.2">
      <c r="A1864" s="5" t="s">
        <v>11</v>
      </c>
      <c r="B1864" s="13">
        <v>3714286</v>
      </c>
      <c r="C1864" s="6">
        <f t="shared" si="8121"/>
        <v>44199</v>
      </c>
      <c r="D1864" s="5">
        <f t="shared" si="8719"/>
        <v>460</v>
      </c>
      <c r="E1864" s="13">
        <f t="shared" ref="E1864" si="8734">SUM(D1858:D1864)/7</f>
        <v>730.85714285714289</v>
      </c>
      <c r="F1864" s="13">
        <f t="shared" ref="F1864" si="8735">SUM(D1860:D1864)/5</f>
        <v>731</v>
      </c>
      <c r="G1864" s="13">
        <f t="shared" ref="G1864" si="8736">N1864/(B1864/100000)</f>
        <v>2641.072873763625</v>
      </c>
      <c r="H1864" s="5">
        <f t="shared" si="8124"/>
        <v>295</v>
      </c>
      <c r="I1864" s="5">
        <f t="shared" si="8124"/>
        <v>283</v>
      </c>
      <c r="J1864" s="8">
        <f t="shared" ref="J1864" si="8737">E1864/(SUM(N1857:N1863)/7)*100</f>
        <v>0.76494872182092488</v>
      </c>
      <c r="K1864" s="5">
        <f t="shared" ref="K1864" si="8738">O1864-O1863</f>
        <v>8</v>
      </c>
      <c r="L1864" s="8">
        <f t="shared" ref="L1864" si="8739">SUM(K1858:K1864)/7</f>
        <v>22.428571428571427</v>
      </c>
      <c r="M1864" s="8">
        <f t="shared" ref="M1864" si="8740">O1864/(B1864/100000)</f>
        <v>34.596151184911449</v>
      </c>
      <c r="N1864" s="5">
        <v>98097</v>
      </c>
      <c r="O1864" s="18">
        <v>1285</v>
      </c>
    </row>
    <row r="1865" spans="1:15" x14ac:dyDescent="0.2">
      <c r="A1865" s="5" t="s">
        <v>11</v>
      </c>
      <c r="B1865" s="13">
        <v>3714286</v>
      </c>
      <c r="C1865" s="6">
        <f t="shared" si="8121"/>
        <v>44200</v>
      </c>
      <c r="D1865" s="5">
        <f t="shared" ref="D1865" si="8741">N1865-N1864</f>
        <v>657</v>
      </c>
      <c r="E1865" s="13">
        <f t="shared" ref="E1865" si="8742">SUM(D1859:D1865)/7</f>
        <v>708.28571428571433</v>
      </c>
      <c r="F1865" s="13">
        <f t="shared" ref="F1865" si="8743">SUM(D1861:D1865)/5</f>
        <v>605</v>
      </c>
      <c r="G1865" s="13">
        <f t="shared" ref="G1865" si="8744">N1865/(B1865/100000)</f>
        <v>2658.7613339414361</v>
      </c>
      <c r="H1865" s="5">
        <f t="shared" si="8124"/>
        <v>296</v>
      </c>
      <c r="I1865" s="5">
        <f t="shared" si="8124"/>
        <v>284</v>
      </c>
      <c r="J1865" s="8">
        <f t="shared" ref="J1865" si="8745">E1865/(SUM(N1858:N1864)/7)*100</f>
        <v>0.73569672319670465</v>
      </c>
      <c r="K1865" s="5">
        <f t="shared" ref="K1865" si="8746">O1865-O1864</f>
        <v>20</v>
      </c>
      <c r="L1865" s="8">
        <f t="shared" ref="L1865" si="8747">SUM(K1859:K1865)/7</f>
        <v>22.285714285714285</v>
      </c>
      <c r="M1865" s="8">
        <f t="shared" ref="M1865" si="8748">O1865/(B1865/100000)</f>
        <v>35.134612681952873</v>
      </c>
      <c r="N1865" s="5">
        <v>98754</v>
      </c>
      <c r="O1865" s="18">
        <v>1305</v>
      </c>
    </row>
    <row r="1866" spans="1:15" x14ac:dyDescent="0.2">
      <c r="A1866" s="5" t="s">
        <v>11</v>
      </c>
      <c r="B1866" s="13">
        <v>3714286</v>
      </c>
      <c r="C1866" s="6">
        <f t="shared" si="8121"/>
        <v>44201</v>
      </c>
      <c r="D1866" s="5">
        <f t="shared" ref="D1866" si="8749">N1866-N1865</f>
        <v>771</v>
      </c>
      <c r="E1866" s="13">
        <f t="shared" ref="E1866" si="8750">SUM(D1860:D1866)/7</f>
        <v>726.14285714285711</v>
      </c>
      <c r="F1866" s="13">
        <f t="shared" ref="F1866" si="8751">SUM(D1862:D1866)/5</f>
        <v>547.4</v>
      </c>
      <c r="G1866" s="13">
        <f t="shared" ref="G1866" si="8752">N1866/(B1866/100000)</f>
        <v>2679.519024652383</v>
      </c>
      <c r="H1866" s="5">
        <f t="shared" si="8124"/>
        <v>297</v>
      </c>
      <c r="I1866" s="5">
        <f t="shared" si="8124"/>
        <v>285</v>
      </c>
      <c r="J1866" s="8">
        <f t="shared" ref="J1866" si="8753">E1866/(SUM(N1859:N1865)/7)*100</f>
        <v>0.74873651633506511</v>
      </c>
      <c r="K1866" s="5">
        <f t="shared" ref="K1866" si="8754">O1866-O1865</f>
        <v>22</v>
      </c>
      <c r="L1866" s="8">
        <f t="shared" ref="L1866" si="8755">SUM(K1860:K1866)/7</f>
        <v>22.142857142857142</v>
      </c>
      <c r="M1866" s="8">
        <f t="shared" ref="M1866" si="8756">O1866/(B1866/100000)</f>
        <v>35.726920328698441</v>
      </c>
      <c r="N1866" s="5">
        <v>99525</v>
      </c>
      <c r="O1866" s="18">
        <v>1327</v>
      </c>
    </row>
    <row r="1867" spans="1:15" x14ac:dyDescent="0.2">
      <c r="A1867" s="5" t="s">
        <v>11</v>
      </c>
      <c r="B1867" s="13">
        <v>3714286</v>
      </c>
      <c r="C1867" s="6">
        <f t="shared" si="8121"/>
        <v>44202</v>
      </c>
      <c r="D1867" s="5">
        <f t="shared" ref="D1867" si="8757">N1867-N1866</f>
        <v>1235</v>
      </c>
      <c r="E1867" s="13">
        <f t="shared" ref="E1867" si="8758">SUM(D1861:D1867)/7</f>
        <v>718.71428571428567</v>
      </c>
      <c r="F1867" s="13">
        <f t="shared" ref="F1867" si="8759">SUM(D1863:D1867)/5</f>
        <v>666</v>
      </c>
      <c r="G1867" s="13">
        <f t="shared" ref="G1867" si="8760">N1867/(B1867/100000)</f>
        <v>2712.7690220946906</v>
      </c>
      <c r="H1867" s="5">
        <f t="shared" si="8124"/>
        <v>298</v>
      </c>
      <c r="I1867" s="5">
        <f t="shared" si="8124"/>
        <v>286</v>
      </c>
      <c r="J1867" s="8">
        <f t="shared" ref="J1867" si="8761">E1867/(SUM(N1860:N1866)/7)*100</f>
        <v>0.73556933153985604</v>
      </c>
      <c r="K1867" s="5">
        <f t="shared" ref="K1867" si="8762">O1867-O1866</f>
        <v>63</v>
      </c>
      <c r="L1867" s="8">
        <f t="shared" ref="L1867" si="8763">SUM(K1861:K1867)/7</f>
        <v>25.285714285714285</v>
      </c>
      <c r="M1867" s="8">
        <f t="shared" ref="M1867" si="8764">O1867/(B1867/100000)</f>
        <v>37.423074044378922</v>
      </c>
      <c r="N1867" s="5">
        <v>100760</v>
      </c>
      <c r="O1867" s="18">
        <v>1390</v>
      </c>
    </row>
    <row r="1868" spans="1:15" x14ac:dyDescent="0.2">
      <c r="A1868" s="5" t="s">
        <v>11</v>
      </c>
      <c r="B1868" s="13">
        <v>3714286</v>
      </c>
      <c r="C1868" s="6">
        <f t="shared" si="8121"/>
        <v>44203</v>
      </c>
      <c r="D1868" s="5">
        <f t="shared" ref="D1868" si="8765">N1868-N1867</f>
        <v>1310</v>
      </c>
      <c r="E1868" s="13">
        <f t="shared" ref="E1868" si="8766">SUM(D1862:D1868)/7</f>
        <v>754.57142857142856</v>
      </c>
      <c r="F1868" s="13">
        <f t="shared" ref="F1868" si="8767">SUM(D1864:D1868)/5</f>
        <v>886.6</v>
      </c>
      <c r="G1868" s="13">
        <f t="shared" ref="G1868" si="8768">N1868/(B1868/100000)</f>
        <v>2748.0382501509039</v>
      </c>
      <c r="H1868" s="5">
        <f t="shared" si="8124"/>
        <v>299</v>
      </c>
      <c r="I1868" s="5">
        <f t="shared" si="8124"/>
        <v>287</v>
      </c>
      <c r="J1868" s="8">
        <f t="shared" ref="J1868" si="8769">E1868/(SUM(N1861:N1867)/7)*100</f>
        <v>0.76662830138564941</v>
      </c>
      <c r="K1868" s="5">
        <f t="shared" ref="K1868" si="8770">O1868-O1867</f>
        <v>55</v>
      </c>
      <c r="L1868" s="8">
        <f t="shared" ref="L1868" si="8771">SUM(K1862:K1868)/7</f>
        <v>28.285714285714285</v>
      </c>
      <c r="M1868" s="8">
        <f t="shared" ref="M1868" si="8772">O1868/(B1868/100000)</f>
        <v>38.903843161242833</v>
      </c>
      <c r="N1868" s="5">
        <v>102070</v>
      </c>
      <c r="O1868" s="18">
        <v>1445</v>
      </c>
    </row>
    <row r="1869" spans="1:15" x14ac:dyDescent="0.2">
      <c r="A1869" s="5" t="s">
        <v>11</v>
      </c>
      <c r="B1869" s="13">
        <v>3714286</v>
      </c>
      <c r="C1869" s="6">
        <f t="shared" si="8121"/>
        <v>44204</v>
      </c>
      <c r="D1869" s="5">
        <f t="shared" ref="D1869" si="8773">N1869-N1868</f>
        <v>1569</v>
      </c>
      <c r="E1869" s="13">
        <f t="shared" ref="E1869" si="8774">SUM(D1863:D1869)/7</f>
        <v>887</v>
      </c>
      <c r="F1869" s="13">
        <f t="shared" ref="F1869" si="8775">SUM(D1865:D1869)/5</f>
        <v>1108.4000000000001</v>
      </c>
      <c r="G1869" s="13">
        <f t="shared" ref="G1869" si="8776">N1869/(B1869/100000)</f>
        <v>2790.2805545938036</v>
      </c>
      <c r="H1869" s="5">
        <f t="shared" si="8124"/>
        <v>300</v>
      </c>
      <c r="I1869" s="5">
        <f t="shared" si="8124"/>
        <v>288</v>
      </c>
      <c r="J1869" s="8">
        <f t="shared" ref="J1869" si="8777">E1869/(SUM(N1862:N1868)/7)*100</f>
        <v>0.8943167889288508</v>
      </c>
      <c r="K1869" s="5">
        <f t="shared" ref="K1869" si="8778">O1869-O1868</f>
        <v>42</v>
      </c>
      <c r="L1869" s="8">
        <f t="shared" ref="L1869" si="8779">SUM(K1863:K1869)/7</f>
        <v>34.285714285714285</v>
      </c>
      <c r="M1869" s="8">
        <f t="shared" ref="M1869" si="8780">O1869/(B1869/100000)</f>
        <v>40.034612305029825</v>
      </c>
      <c r="N1869" s="5">
        <v>103639</v>
      </c>
      <c r="O1869" s="18">
        <v>1487</v>
      </c>
    </row>
    <row r="1870" spans="1:15" x14ac:dyDescent="0.2">
      <c r="A1870" s="5" t="s">
        <v>11</v>
      </c>
      <c r="B1870" s="13">
        <v>3714286</v>
      </c>
      <c r="C1870" s="6">
        <f t="shared" si="8121"/>
        <v>44205</v>
      </c>
      <c r="D1870" s="5">
        <f t="shared" ref="D1870" si="8781">N1870-N1869</f>
        <v>1479</v>
      </c>
      <c r="E1870" s="13">
        <f t="shared" ref="E1870" si="8782">SUM(D1864:D1870)/7</f>
        <v>1068.7142857142858</v>
      </c>
      <c r="F1870" s="13">
        <f t="shared" ref="F1870" si="8783">SUM(D1866:D1870)/5</f>
        <v>1272.8</v>
      </c>
      <c r="G1870" s="13">
        <f t="shared" ref="G1870" si="8784">N1870/(B1870/100000)</f>
        <v>2830.0997823000166</v>
      </c>
      <c r="H1870" s="5">
        <f t="shared" si="8124"/>
        <v>301</v>
      </c>
      <c r="I1870" s="5">
        <f t="shared" si="8124"/>
        <v>289</v>
      </c>
      <c r="J1870" s="8">
        <f t="shared" ref="J1870" si="8785">E1870/(SUM(N1863:N1869)/7)*100</f>
        <v>1.0679789059533293</v>
      </c>
      <c r="K1870" s="5">
        <f t="shared" ref="K1870" si="8786">O1870-O1869</f>
        <v>60</v>
      </c>
      <c r="L1870" s="8">
        <f t="shared" ref="L1870" si="8787">SUM(K1864:K1870)/7</f>
        <v>38.571428571428569</v>
      </c>
      <c r="M1870" s="8">
        <f t="shared" ref="M1870" si="8788">O1870/(B1870/100000)</f>
        <v>41.649996796154092</v>
      </c>
      <c r="N1870" s="5">
        <v>105118</v>
      </c>
      <c r="O1870" s="18">
        <v>1547</v>
      </c>
    </row>
    <row r="1871" spans="1:15" x14ac:dyDescent="0.2">
      <c r="A1871" s="5" t="s">
        <v>11</v>
      </c>
      <c r="B1871" s="13">
        <v>3714286</v>
      </c>
      <c r="C1871" s="6">
        <f t="shared" si="8121"/>
        <v>44206</v>
      </c>
      <c r="D1871" s="5">
        <f t="shared" ref="D1871" si="8789">N1871-N1870</f>
        <v>732</v>
      </c>
      <c r="E1871" s="13">
        <f t="shared" ref="E1871" si="8790">SUM(D1865:D1871)/7</f>
        <v>1107.5714285714287</v>
      </c>
      <c r="F1871" s="13">
        <f t="shared" ref="F1871" si="8791">SUM(D1867:D1871)/5</f>
        <v>1265</v>
      </c>
      <c r="G1871" s="13">
        <f t="shared" ref="G1871" si="8792">N1871/(B1871/100000)</f>
        <v>2849.8074730917328</v>
      </c>
      <c r="H1871" s="5">
        <f t="shared" si="8124"/>
        <v>302</v>
      </c>
      <c r="I1871" s="5">
        <f t="shared" si="8124"/>
        <v>290</v>
      </c>
      <c r="J1871" s="8">
        <f t="shared" ref="J1871" si="8793">E1871/(SUM(N1864:N1870)/7)*100</f>
        <v>1.0951137276948089</v>
      </c>
      <c r="K1871" s="5">
        <f t="shared" ref="K1871" si="8794">O1871-O1870</f>
        <v>13</v>
      </c>
      <c r="L1871" s="8">
        <f t="shared" ref="L1871" si="8795">SUM(K1865:K1871)/7</f>
        <v>39.285714285714285</v>
      </c>
      <c r="M1871" s="8">
        <f t="shared" ref="M1871" si="8796">O1871/(B1871/100000)</f>
        <v>41.999996769231018</v>
      </c>
      <c r="N1871" s="5">
        <v>105850</v>
      </c>
      <c r="O1871" s="18">
        <v>1560</v>
      </c>
    </row>
    <row r="1872" spans="1:15" x14ac:dyDescent="0.2">
      <c r="A1872" s="5" t="s">
        <v>11</v>
      </c>
      <c r="B1872" s="13">
        <v>3714286</v>
      </c>
      <c r="C1872" s="6">
        <f t="shared" si="8121"/>
        <v>44207</v>
      </c>
      <c r="D1872" s="5">
        <f t="shared" ref="D1872" si="8797">N1872-N1871</f>
        <v>340</v>
      </c>
      <c r="E1872" s="13">
        <f t="shared" ref="E1872" si="8798">SUM(D1866:D1872)/7</f>
        <v>1062.2857142857142</v>
      </c>
      <c r="F1872" s="13">
        <f t="shared" ref="F1872" si="8799">SUM(D1868:D1872)/5</f>
        <v>1086</v>
      </c>
      <c r="G1872" s="13">
        <f t="shared" ref="G1872" si="8800">N1872/(B1872/100000)</f>
        <v>2858.9613185414373</v>
      </c>
      <c r="H1872" s="5">
        <f t="shared" si="8124"/>
        <v>303</v>
      </c>
      <c r="I1872" s="5">
        <f t="shared" si="8124"/>
        <v>291</v>
      </c>
      <c r="J1872" s="8">
        <f t="shared" ref="J1872" si="8801">E1872/(SUM(N1865:N1871)/7)*100</f>
        <v>1.0389595873223456</v>
      </c>
      <c r="K1872" s="5">
        <f t="shared" ref="K1872" si="8802">O1872-O1871</f>
        <v>5</v>
      </c>
      <c r="L1872" s="8">
        <f t="shared" ref="L1872" si="8803">SUM(K1866:K1872)/7</f>
        <v>37.142857142857146</v>
      </c>
      <c r="M1872" s="8">
        <f t="shared" ref="M1872" si="8804">O1872/(B1872/100000)</f>
        <v>42.134612143491374</v>
      </c>
      <c r="N1872" s="5">
        <v>106190</v>
      </c>
      <c r="O1872" s="18">
        <v>1565</v>
      </c>
    </row>
    <row r="1873" spans="1:15" x14ac:dyDescent="0.2">
      <c r="A1873" s="5" t="s">
        <v>11</v>
      </c>
      <c r="B1873" s="13">
        <v>3714286</v>
      </c>
      <c r="C1873" s="6">
        <f t="shared" si="8121"/>
        <v>44208</v>
      </c>
      <c r="D1873" s="5">
        <f t="shared" ref="D1873" si="8805">N1873-N1872</f>
        <v>1036</v>
      </c>
      <c r="E1873" s="13">
        <f t="shared" ref="E1873" si="8806">SUM(D1867:D1873)/7</f>
        <v>1100.1428571428571</v>
      </c>
      <c r="F1873" s="13">
        <f t="shared" ref="F1873" si="8807">SUM(D1869:D1873)/5</f>
        <v>1031.2</v>
      </c>
      <c r="G1873" s="13">
        <f t="shared" ref="G1873" si="8808">N1873/(B1873/100000)</f>
        <v>2886.8536240881826</v>
      </c>
      <c r="H1873" s="5">
        <f t="shared" si="8124"/>
        <v>304</v>
      </c>
      <c r="I1873" s="5">
        <f t="shared" si="8124"/>
        <v>292</v>
      </c>
      <c r="J1873" s="8">
        <f t="shared" ref="J1873" si="8809">E1873/(SUM(N1866:N1872)/7)*100</f>
        <v>1.0649213443370136</v>
      </c>
      <c r="K1873" s="5">
        <f t="shared" ref="K1873" si="8810">O1873-O1872</f>
        <v>26</v>
      </c>
      <c r="L1873" s="8">
        <f t="shared" ref="L1873" si="8811">SUM(K1867:K1873)/7</f>
        <v>37.714285714285715</v>
      </c>
      <c r="M1873" s="8">
        <f t="shared" ref="M1873" si="8812">O1873/(B1873/100000)</f>
        <v>42.834612089645226</v>
      </c>
      <c r="N1873" s="5">
        <v>107226</v>
      </c>
      <c r="O1873" s="18">
        <v>1591</v>
      </c>
    </row>
    <row r="1874" spans="1:15" x14ac:dyDescent="0.2">
      <c r="A1874" s="5" t="s">
        <v>11</v>
      </c>
      <c r="B1874" s="13">
        <v>3714286</v>
      </c>
      <c r="C1874" s="6">
        <f t="shared" si="8121"/>
        <v>44209</v>
      </c>
      <c r="D1874" s="5">
        <f t="shared" ref="D1874" si="8813">N1874-N1873</f>
        <v>1069</v>
      </c>
      <c r="E1874" s="13">
        <f t="shared" ref="E1874" si="8814">SUM(D1868:D1874)/7</f>
        <v>1076.4285714285713</v>
      </c>
      <c r="F1874" s="13">
        <f t="shared" ref="F1874" si="8815">SUM(D1870:D1874)/5</f>
        <v>931.2</v>
      </c>
      <c r="G1874" s="13">
        <f t="shared" ref="G1874" si="8816">N1874/(B1874/100000)</f>
        <v>2915.6343911050471</v>
      </c>
      <c r="H1874" s="5">
        <f t="shared" si="8124"/>
        <v>305</v>
      </c>
      <c r="I1874" s="5">
        <f t="shared" si="8124"/>
        <v>293</v>
      </c>
      <c r="J1874" s="8">
        <f t="shared" ref="J1874" si="8817">E1874/(SUM(N1867:N1873)/7)*100</f>
        <v>1.0309870794810994</v>
      </c>
      <c r="K1874" s="5">
        <f t="shared" ref="K1874" si="8818">O1874-O1873</f>
        <v>44</v>
      </c>
      <c r="L1874" s="8">
        <f t="shared" ref="L1874" si="8819">SUM(K1868:K1874)/7</f>
        <v>35</v>
      </c>
      <c r="M1874" s="8">
        <f t="shared" ref="M1874" si="8820">O1874/(B1874/100000)</f>
        <v>44.019227383136354</v>
      </c>
      <c r="N1874" s="5">
        <v>108295</v>
      </c>
      <c r="O1874" s="18">
        <v>1635</v>
      </c>
    </row>
    <row r="1875" spans="1:15" x14ac:dyDescent="0.2">
      <c r="A1875" s="5" t="s">
        <v>11</v>
      </c>
      <c r="B1875" s="13">
        <v>3714286</v>
      </c>
      <c r="C1875" s="6">
        <f t="shared" si="8121"/>
        <v>44210</v>
      </c>
      <c r="D1875" s="5">
        <f t="shared" ref="D1875" si="8821">N1875-N1874</f>
        <v>1274</v>
      </c>
      <c r="E1875" s="13">
        <f t="shared" ref="E1875" si="8822">SUM(D1869:D1875)/7</f>
        <v>1071.2857142857142</v>
      </c>
      <c r="F1875" s="13">
        <f t="shared" ref="F1875" si="8823">SUM(D1871:D1875)/5</f>
        <v>890.2</v>
      </c>
      <c r="G1875" s="13">
        <f t="shared" ref="G1875" si="8824">N1875/(B1875/100000)</f>
        <v>2949.9343884665855</v>
      </c>
      <c r="H1875" s="5">
        <f t="shared" si="8124"/>
        <v>306</v>
      </c>
      <c r="I1875" s="5">
        <f t="shared" si="8124"/>
        <v>294</v>
      </c>
      <c r="J1875" s="8">
        <f t="shared" ref="J1875" si="8825">E1875/(SUM(N1868:N1874)/7)*100</f>
        <v>1.0155907192424578</v>
      </c>
      <c r="K1875" s="5">
        <f t="shared" ref="K1875" si="8826">O1875-O1874</f>
        <v>76</v>
      </c>
      <c r="L1875" s="8">
        <f t="shared" ref="L1875" si="8827">SUM(K1869:K1875)/7</f>
        <v>38</v>
      </c>
      <c r="M1875" s="8">
        <f t="shared" ref="M1875" si="8828">O1875/(B1875/100000)</f>
        <v>46.065381071893768</v>
      </c>
      <c r="N1875" s="5">
        <v>109569</v>
      </c>
      <c r="O1875" s="18">
        <v>1711</v>
      </c>
    </row>
    <row r="1876" spans="1:15" x14ac:dyDescent="0.2">
      <c r="A1876" s="5" t="s">
        <v>11</v>
      </c>
      <c r="B1876" s="13">
        <v>3714286</v>
      </c>
      <c r="C1876" s="6">
        <f t="shared" si="8121"/>
        <v>44211</v>
      </c>
      <c r="D1876" s="5">
        <f t="shared" ref="D1876" si="8829">N1876-N1875</f>
        <v>1171</v>
      </c>
      <c r="E1876" s="13">
        <f t="shared" ref="E1876" si="8830">SUM(D1870:D1876)/7</f>
        <v>1014.4285714285714</v>
      </c>
      <c r="F1876" s="13">
        <f t="shared" ref="F1876" si="8831">SUM(D1872:D1876)/5</f>
        <v>978</v>
      </c>
      <c r="G1876" s="13">
        <f t="shared" ref="G1876" si="8832">N1876/(B1876/100000)</f>
        <v>2981.461309118361</v>
      </c>
      <c r="H1876" s="5">
        <f t="shared" si="8124"/>
        <v>307</v>
      </c>
      <c r="I1876" s="5">
        <f t="shared" si="8124"/>
        <v>295</v>
      </c>
      <c r="J1876" s="8">
        <f t="shared" ref="J1876" si="8833">E1876/(SUM(N1869:N1875)/7)*100</f>
        <v>0.95202088251973827</v>
      </c>
      <c r="K1876" s="5">
        <f t="shared" ref="K1876" si="8834">O1876-O1875</f>
        <v>44</v>
      </c>
      <c r="L1876" s="8">
        <f t="shared" ref="L1876" si="8835">SUM(K1870:K1876)/7</f>
        <v>38.285714285714285</v>
      </c>
      <c r="M1876" s="8">
        <f t="shared" ref="M1876" si="8836">O1876/(B1876/100000)</f>
        <v>47.249996365384895</v>
      </c>
      <c r="N1876" s="5">
        <v>110740</v>
      </c>
      <c r="O1876" s="18">
        <v>1755</v>
      </c>
    </row>
    <row r="1877" spans="1:15" x14ac:dyDescent="0.2">
      <c r="A1877" s="5" t="s">
        <v>11</v>
      </c>
      <c r="B1877" s="13">
        <v>3714286</v>
      </c>
      <c r="C1877" s="6">
        <f t="shared" si="8121"/>
        <v>44212</v>
      </c>
      <c r="D1877" s="5">
        <f t="shared" ref="D1877" si="8837">N1877-N1876</f>
        <v>990</v>
      </c>
      <c r="E1877" s="13">
        <f t="shared" ref="E1877" si="8838">SUM(D1871:D1877)/7</f>
        <v>944.57142857142856</v>
      </c>
      <c r="F1877" s="13">
        <f t="shared" ref="F1877" si="8839">SUM(D1873:D1877)/5</f>
        <v>1108</v>
      </c>
      <c r="G1877" s="13">
        <f t="shared" ref="G1877" si="8840">N1877/(B1877/100000)</f>
        <v>3008.1151532219114</v>
      </c>
      <c r="H1877" s="5">
        <f t="shared" si="8124"/>
        <v>308</v>
      </c>
      <c r="I1877" s="5">
        <f t="shared" si="8124"/>
        <v>296</v>
      </c>
      <c r="J1877" s="8">
        <f t="shared" ref="J1877" si="8841">E1877/(SUM(N1870:N1876)/7)*100</f>
        <v>0.87810164305407257</v>
      </c>
      <c r="K1877" s="5">
        <f t="shared" ref="K1877" si="8842">O1877-O1876</f>
        <v>45</v>
      </c>
      <c r="L1877" s="8">
        <f t="shared" ref="L1877" si="8843">SUM(K1871:K1877)/7</f>
        <v>36.142857142857146</v>
      </c>
      <c r="M1877" s="8">
        <f t="shared" ref="M1877" si="8844">O1877/(B1877/100000)</f>
        <v>48.461534733728101</v>
      </c>
      <c r="N1877" s="5">
        <v>111730</v>
      </c>
      <c r="O1877" s="18">
        <v>1800</v>
      </c>
    </row>
    <row r="1878" spans="1:15" x14ac:dyDescent="0.2">
      <c r="A1878" s="5" t="s">
        <v>11</v>
      </c>
      <c r="B1878" s="13">
        <v>3714286</v>
      </c>
      <c r="C1878" s="6">
        <f t="shared" si="8121"/>
        <v>44213</v>
      </c>
      <c r="D1878" s="5">
        <f t="shared" ref="D1878" si="8845">N1878-N1877</f>
        <v>532</v>
      </c>
      <c r="E1878" s="13">
        <f t="shared" ref="E1878" si="8846">SUM(D1872:D1878)/7</f>
        <v>916</v>
      </c>
      <c r="F1878" s="13">
        <f t="shared" ref="F1878" si="8847">SUM(D1874:D1878)/5</f>
        <v>1007.2</v>
      </c>
      <c r="G1878" s="13">
        <f t="shared" ref="G1878" si="8848">N1878/(B1878/100000)</f>
        <v>3022.4382290432131</v>
      </c>
      <c r="H1878" s="5">
        <f t="shared" si="8124"/>
        <v>309</v>
      </c>
      <c r="I1878" s="5">
        <f t="shared" si="8124"/>
        <v>297</v>
      </c>
      <c r="J1878" s="8">
        <f t="shared" ref="J1878" si="8849">E1878/(SUM(N1871:N1877)/7)*100</f>
        <v>0.84412848867825174</v>
      </c>
      <c r="K1878" s="5">
        <f t="shared" ref="K1878" si="8850">O1878-O1877</f>
        <v>23</v>
      </c>
      <c r="L1878" s="8">
        <f t="shared" ref="L1878" si="8851">SUM(K1872:K1878)/7</f>
        <v>37.571428571428569</v>
      </c>
      <c r="M1878" s="8">
        <f t="shared" ref="M1878" si="8852">O1878/(B1878/100000)</f>
        <v>49.080765455325732</v>
      </c>
      <c r="N1878" s="5">
        <v>112262</v>
      </c>
      <c r="O1878" s="18">
        <v>1823</v>
      </c>
    </row>
    <row r="1879" spans="1:15" x14ac:dyDescent="0.2">
      <c r="A1879" s="5" t="s">
        <v>11</v>
      </c>
      <c r="B1879" s="13">
        <v>3714286</v>
      </c>
      <c r="C1879" s="6">
        <f t="shared" si="8121"/>
        <v>44214</v>
      </c>
      <c r="D1879" s="5">
        <f t="shared" ref="D1879" si="8853">N1879-N1878</f>
        <v>249</v>
      </c>
      <c r="E1879" s="13">
        <f t="shared" ref="E1879" si="8854">SUM(D1873:D1879)/7</f>
        <v>903</v>
      </c>
      <c r="F1879" s="13">
        <f t="shared" ref="F1879" si="8855">SUM(D1875:D1879)/5</f>
        <v>843.2</v>
      </c>
      <c r="G1879" s="13">
        <f t="shared" ref="G1879" si="8856">N1879/(B1879/100000)</f>
        <v>3029.1420746813787</v>
      </c>
      <c r="H1879" s="5">
        <f t="shared" si="8124"/>
        <v>310</v>
      </c>
      <c r="I1879" s="5">
        <f t="shared" si="8124"/>
        <v>298</v>
      </c>
      <c r="J1879" s="8">
        <f t="shared" ref="J1879" si="8857">E1879/(SUM(N1872:N1878)/7)*100</f>
        <v>0.82518289530712319</v>
      </c>
      <c r="K1879" s="5">
        <f t="shared" ref="K1879" si="8858">O1879-O1878</f>
        <v>10</v>
      </c>
      <c r="L1879" s="8">
        <f t="shared" ref="L1879" si="8859">SUM(K1873:K1879)/7</f>
        <v>38.285714285714285</v>
      </c>
      <c r="M1879" s="8">
        <f t="shared" ref="M1879" si="8860">O1879/(B1879/100000)</f>
        <v>49.349996203846445</v>
      </c>
      <c r="N1879" s="5">
        <v>112511</v>
      </c>
      <c r="O1879" s="18">
        <v>1833</v>
      </c>
    </row>
    <row r="1880" spans="1:15" x14ac:dyDescent="0.2">
      <c r="A1880" s="5" t="s">
        <v>11</v>
      </c>
      <c r="B1880" s="13">
        <v>3714286</v>
      </c>
      <c r="C1880" s="6">
        <f t="shared" si="8121"/>
        <v>44215</v>
      </c>
      <c r="D1880" s="5">
        <f t="shared" ref="D1880" si="8861">N1880-N1879</f>
        <v>544</v>
      </c>
      <c r="E1880" s="13">
        <f t="shared" ref="E1880" si="8862">SUM(D1874:D1880)/7</f>
        <v>832.71428571428567</v>
      </c>
      <c r="F1880" s="13">
        <f t="shared" ref="F1880" si="8863">SUM(D1876:D1880)/5</f>
        <v>697.2</v>
      </c>
      <c r="G1880" s="13">
        <f t="shared" ref="G1880" si="8864">N1880/(B1880/100000)</f>
        <v>3043.7882274009057</v>
      </c>
      <c r="H1880" s="5">
        <f t="shared" si="8124"/>
        <v>311</v>
      </c>
      <c r="I1880" s="5">
        <f t="shared" si="8124"/>
        <v>299</v>
      </c>
      <c r="J1880" s="8">
        <f t="shared" ref="J1880" si="8865">E1880/(SUM(N1873:N1879)/7)*100</f>
        <v>0.7547262644481072</v>
      </c>
      <c r="K1880" s="5">
        <f t="shared" ref="K1880" si="8866">O1880-O1879</f>
        <v>27</v>
      </c>
      <c r="L1880" s="8">
        <f t="shared" ref="L1880" si="8867">SUM(K1874:K1880)/7</f>
        <v>38.428571428571431</v>
      </c>
      <c r="M1880" s="8">
        <f t="shared" ref="M1880" si="8868">O1880/(B1880/100000)</f>
        <v>50.076919224852368</v>
      </c>
      <c r="N1880" s="5">
        <v>113055</v>
      </c>
      <c r="O1880" s="18">
        <v>1860</v>
      </c>
    </row>
    <row r="1881" spans="1:15" x14ac:dyDescent="0.2">
      <c r="A1881" s="5" t="s">
        <v>11</v>
      </c>
      <c r="B1881" s="13">
        <v>3714286</v>
      </c>
      <c r="C1881" s="6">
        <f t="shared" si="8121"/>
        <v>44216</v>
      </c>
      <c r="D1881" s="5">
        <f t="shared" ref="D1881" si="8869">N1881-N1880</f>
        <v>820</v>
      </c>
      <c r="E1881" s="13">
        <f t="shared" ref="E1881" si="8870">SUM(D1875:D1881)/7</f>
        <v>797.14285714285711</v>
      </c>
      <c r="F1881" s="13">
        <f t="shared" ref="F1881" si="8871">SUM(D1877:D1881)/5</f>
        <v>627</v>
      </c>
      <c r="G1881" s="13">
        <f t="shared" ref="G1881" si="8872">N1881/(B1881/100000)</f>
        <v>3065.8651487796042</v>
      </c>
      <c r="H1881" s="5">
        <f t="shared" si="8124"/>
        <v>312</v>
      </c>
      <c r="I1881" s="5">
        <f t="shared" si="8124"/>
        <v>300</v>
      </c>
      <c r="J1881" s="8">
        <f t="shared" ref="J1881" si="8873">E1881/(SUM(N1874:N1880)/7)*100</f>
        <v>0.71707433670623855</v>
      </c>
      <c r="K1881" s="5">
        <f t="shared" ref="K1881" si="8874">O1881-O1880</f>
        <v>58</v>
      </c>
      <c r="L1881" s="8">
        <f t="shared" ref="L1881" si="8875">SUM(K1875:K1881)/7</f>
        <v>40.428571428571431</v>
      </c>
      <c r="M1881" s="8">
        <f t="shared" ref="M1881" si="8876">O1881/(B1881/100000)</f>
        <v>51.6384575662725</v>
      </c>
      <c r="N1881" s="5">
        <v>113875</v>
      </c>
      <c r="O1881" s="18">
        <v>1918</v>
      </c>
    </row>
    <row r="1882" spans="1:15" x14ac:dyDescent="0.2">
      <c r="A1882" s="5" t="s">
        <v>11</v>
      </c>
      <c r="B1882" s="13">
        <v>3714286</v>
      </c>
      <c r="C1882" s="6">
        <f t="shared" si="8121"/>
        <v>44217</v>
      </c>
      <c r="D1882" s="5">
        <f t="shared" ref="D1882" si="8877">N1882-N1881</f>
        <v>731</v>
      </c>
      <c r="E1882" s="13">
        <f t="shared" ref="E1882" si="8878">SUM(D1876:D1882)/7</f>
        <v>719.57142857142856</v>
      </c>
      <c r="F1882" s="13">
        <f t="shared" ref="F1882" si="8879">SUM(D1878:D1882)/5</f>
        <v>575.20000000000005</v>
      </c>
      <c r="G1882" s="13">
        <f t="shared" ref="G1882" si="8880">N1882/(B1882/100000)</f>
        <v>3085.5459164964682</v>
      </c>
      <c r="H1882" s="5">
        <f t="shared" si="8124"/>
        <v>313</v>
      </c>
      <c r="I1882" s="5">
        <f t="shared" si="8124"/>
        <v>301</v>
      </c>
      <c r="J1882" s="8">
        <f t="shared" ref="J1882" si="8881">E1882/(SUM(N1875:N1881)/7)*100</f>
        <v>0.64268598594945792</v>
      </c>
      <c r="K1882" s="5">
        <f t="shared" ref="K1882" si="8882">O1882-O1881</f>
        <v>39</v>
      </c>
      <c r="L1882" s="8">
        <f t="shared" ref="L1882" si="8883">SUM(K1876:K1882)/7</f>
        <v>35.142857142857146</v>
      </c>
      <c r="M1882" s="8">
        <f t="shared" ref="M1882" si="8884">O1882/(B1882/100000)</f>
        <v>52.688457485503271</v>
      </c>
      <c r="N1882" s="5">
        <v>114606</v>
      </c>
      <c r="O1882" s="18">
        <v>1957</v>
      </c>
    </row>
    <row r="1883" spans="1:15" x14ac:dyDescent="0.2">
      <c r="A1883" s="5" t="s">
        <v>11</v>
      </c>
      <c r="B1883" s="13">
        <v>3714286</v>
      </c>
      <c r="C1883" s="6">
        <f t="shared" si="8121"/>
        <v>44218</v>
      </c>
      <c r="D1883" s="5">
        <f t="shared" ref="D1883" si="8885">N1883-N1882</f>
        <v>900</v>
      </c>
      <c r="E1883" s="13">
        <f t="shared" ref="E1883" si="8886">SUM(D1877:D1883)/7</f>
        <v>680.85714285714289</v>
      </c>
      <c r="F1883" s="13">
        <f t="shared" ref="F1883" si="8887">SUM(D1879:D1883)/5</f>
        <v>648.79999999999995</v>
      </c>
      <c r="G1883" s="13">
        <f t="shared" ref="G1883" si="8888">N1883/(B1883/100000)</f>
        <v>3109.776683863332</v>
      </c>
      <c r="H1883" s="5">
        <f t="shared" si="8124"/>
        <v>314</v>
      </c>
      <c r="I1883" s="5">
        <f t="shared" si="8124"/>
        <v>302</v>
      </c>
      <c r="J1883" s="8">
        <f t="shared" ref="J1883" si="8889">E1883/(SUM(N1876:N1882)/7)*100</f>
        <v>0.60422501106139992</v>
      </c>
      <c r="K1883" s="5">
        <f t="shared" ref="K1883" si="8890">O1883-O1882</f>
        <v>39</v>
      </c>
      <c r="L1883" s="8">
        <f t="shared" ref="L1883" si="8891">SUM(K1877:K1883)/7</f>
        <v>34.428571428571431</v>
      </c>
      <c r="M1883" s="8">
        <f t="shared" ref="M1883" si="8892">O1883/(B1883/100000)</f>
        <v>53.738457404734049</v>
      </c>
      <c r="N1883" s="5">
        <v>115506</v>
      </c>
      <c r="O1883" s="18">
        <v>1996</v>
      </c>
    </row>
    <row r="1884" spans="1:15" x14ac:dyDescent="0.2">
      <c r="A1884" s="5" t="s">
        <v>11</v>
      </c>
      <c r="B1884" s="13">
        <v>3714286</v>
      </c>
      <c r="C1884" s="6">
        <f t="shared" si="8121"/>
        <v>44219</v>
      </c>
      <c r="D1884" s="5">
        <f t="shared" ref="D1884" si="8893">N1884-N1883</f>
        <v>613</v>
      </c>
      <c r="E1884" s="13">
        <f t="shared" ref="E1884" si="8894">SUM(D1878:D1884)/7</f>
        <v>627</v>
      </c>
      <c r="F1884" s="13">
        <f t="shared" ref="F1884" si="8895">SUM(D1880:D1884)/5</f>
        <v>721.6</v>
      </c>
      <c r="G1884" s="13">
        <f t="shared" ref="G1884" si="8896">N1884/(B1884/100000)</f>
        <v>3126.2805287476517</v>
      </c>
      <c r="H1884" s="5">
        <f t="shared" si="8124"/>
        <v>315</v>
      </c>
      <c r="I1884" s="5">
        <f t="shared" si="8124"/>
        <v>303</v>
      </c>
      <c r="J1884" s="8">
        <f t="shared" ref="J1884" si="8897">E1884/(SUM(N1877:N1883)/7)*100</f>
        <v>0.55308772659395489</v>
      </c>
      <c r="K1884" s="5">
        <f t="shared" ref="K1884" si="8898">O1884-O1883</f>
        <v>25</v>
      </c>
      <c r="L1884" s="8">
        <f t="shared" ref="L1884" si="8899">SUM(K1878:K1884)/7</f>
        <v>31.571428571428573</v>
      </c>
      <c r="M1884" s="8">
        <f t="shared" ref="M1884" si="8900">O1884/(B1884/100000)</f>
        <v>54.411534276035823</v>
      </c>
      <c r="N1884" s="5">
        <v>116119</v>
      </c>
      <c r="O1884" s="18">
        <v>2021</v>
      </c>
    </row>
    <row r="1885" spans="1:15" x14ac:dyDescent="0.2">
      <c r="A1885" s="5" t="s">
        <v>11</v>
      </c>
      <c r="B1885" s="13">
        <v>3714286</v>
      </c>
      <c r="C1885" s="6">
        <f t="shared" si="8121"/>
        <v>44220</v>
      </c>
      <c r="D1885" s="5">
        <f t="shared" ref="D1885" si="8901">N1885-N1884</f>
        <v>463</v>
      </c>
      <c r="E1885" s="13">
        <f t="shared" ref="E1885" si="8902">SUM(D1879:D1885)/7</f>
        <v>617.14285714285711</v>
      </c>
      <c r="F1885" s="13">
        <f t="shared" ref="F1885" si="8903">SUM(D1881:D1885)/5</f>
        <v>705.4</v>
      </c>
      <c r="G1885" s="13">
        <f t="shared" ref="G1885" si="8904">N1885/(B1885/100000)</f>
        <v>3138.7459124041607</v>
      </c>
      <c r="H1885" s="5">
        <f t="shared" si="8124"/>
        <v>316</v>
      </c>
      <c r="I1885" s="5">
        <f t="shared" si="8124"/>
        <v>304</v>
      </c>
      <c r="J1885" s="8">
        <f t="shared" ref="J1885" si="8905">E1885/(SUM(N1878:N1884)/7)*100</f>
        <v>0.54139816075013725</v>
      </c>
      <c r="K1885" s="5">
        <f t="shared" ref="K1885" si="8906">O1885-O1884</f>
        <v>18</v>
      </c>
      <c r="L1885" s="8">
        <f t="shared" ref="L1885" si="8907">SUM(K1879:K1885)/7</f>
        <v>30.857142857142858</v>
      </c>
      <c r="M1885" s="8">
        <f t="shared" ref="M1885" si="8908">O1885/(B1885/100000)</f>
        <v>54.896149623373105</v>
      </c>
      <c r="N1885" s="5">
        <v>116582</v>
      </c>
      <c r="O1885" s="18">
        <v>2039</v>
      </c>
    </row>
    <row r="1886" spans="1:15" x14ac:dyDescent="0.2">
      <c r="A1886" s="5" t="s">
        <v>11</v>
      </c>
      <c r="B1886" s="13">
        <v>3714286</v>
      </c>
      <c r="C1886" s="6">
        <f t="shared" si="8121"/>
        <v>44221</v>
      </c>
      <c r="D1886" s="5">
        <f t="shared" ref="D1886" si="8909">N1886-N1885</f>
        <v>160</v>
      </c>
      <c r="E1886" s="13">
        <f t="shared" ref="E1886" si="8910">SUM(D1880:D1886)/7</f>
        <v>604.42857142857144</v>
      </c>
      <c r="F1886" s="13">
        <f t="shared" ref="F1886" si="8911">SUM(D1882:D1886)/5</f>
        <v>573.4</v>
      </c>
      <c r="G1886" s="13">
        <f t="shared" ref="G1886" si="8912">N1886/(B1886/100000)</f>
        <v>3143.0536043804923</v>
      </c>
      <c r="H1886" s="5">
        <f t="shared" si="8124"/>
        <v>317</v>
      </c>
      <c r="I1886" s="5">
        <f t="shared" si="8124"/>
        <v>305</v>
      </c>
      <c r="J1886" s="8">
        <f t="shared" ref="J1886" si="8913">E1886/(SUM(N1879:N1885)/7)*100</f>
        <v>0.52738908126354</v>
      </c>
      <c r="K1886" s="5">
        <f t="shared" ref="K1886" si="8914">O1886-O1885</f>
        <v>1</v>
      </c>
      <c r="L1886" s="8">
        <f t="shared" ref="L1886" si="8915">SUM(K1880:K1886)/7</f>
        <v>29.571428571428573</v>
      </c>
      <c r="M1886" s="8">
        <f t="shared" ref="M1886" si="8916">O1886/(B1886/100000)</f>
        <v>54.923072698225177</v>
      </c>
      <c r="N1886" s="5">
        <v>116742</v>
      </c>
      <c r="O1886" s="18">
        <v>2040</v>
      </c>
    </row>
    <row r="1887" spans="1:15" x14ac:dyDescent="0.2">
      <c r="A1887" s="5" t="s">
        <v>11</v>
      </c>
      <c r="B1887" s="13">
        <v>3714286</v>
      </c>
      <c r="C1887" s="6">
        <f t="shared" si="8121"/>
        <v>44222</v>
      </c>
      <c r="D1887" s="5">
        <f t="shared" ref="D1887" si="8917">N1887-N1886</f>
        <v>372</v>
      </c>
      <c r="E1887" s="13">
        <f t="shared" ref="E1887" si="8918">SUM(D1881:D1887)/7</f>
        <v>579.85714285714289</v>
      </c>
      <c r="F1887" s="13">
        <f t="shared" ref="F1887" si="8919">SUM(D1883:D1887)/5</f>
        <v>501.6</v>
      </c>
      <c r="G1887" s="13">
        <f t="shared" ref="G1887" si="8920">N1887/(B1887/100000)</f>
        <v>3153.0689882254624</v>
      </c>
      <c r="H1887" s="5">
        <f t="shared" si="8124"/>
        <v>318</v>
      </c>
      <c r="I1887" s="5">
        <f t="shared" si="8124"/>
        <v>306</v>
      </c>
      <c r="J1887" s="8">
        <f t="shared" ref="J1887" si="8921">E1887/(SUM(N1880:N1886)/7)*100</f>
        <v>0.50329516358022774</v>
      </c>
      <c r="K1887" s="5">
        <f t="shared" ref="K1887" si="8922">O1887-O1886</f>
        <v>27</v>
      </c>
      <c r="L1887" s="8">
        <f t="shared" ref="L1887" si="8923">SUM(K1881:K1887)/7</f>
        <v>29.571428571428573</v>
      </c>
      <c r="M1887" s="8">
        <f t="shared" ref="M1887" si="8924">O1887/(B1887/100000)</f>
        <v>55.6499957192311</v>
      </c>
      <c r="N1887" s="5">
        <v>117114</v>
      </c>
      <c r="O1887" s="18">
        <v>2067</v>
      </c>
    </row>
    <row r="1888" spans="1:15" x14ac:dyDescent="0.2">
      <c r="A1888" s="5" t="s">
        <v>11</v>
      </c>
      <c r="B1888" s="13">
        <v>3714286</v>
      </c>
      <c r="C1888" s="6">
        <f t="shared" si="8121"/>
        <v>44223</v>
      </c>
      <c r="D1888" s="5">
        <f t="shared" ref="D1888" si="8925">N1888-N1887</f>
        <v>488</v>
      </c>
      <c r="E1888" s="13">
        <f t="shared" ref="E1888" si="8926">SUM(D1882:D1888)/7</f>
        <v>532.42857142857144</v>
      </c>
      <c r="F1888" s="13">
        <f t="shared" ref="F1888" si="8927">SUM(D1884:D1888)/5</f>
        <v>419.2</v>
      </c>
      <c r="G1888" s="13">
        <f t="shared" ref="G1888" si="8928">N1888/(B1888/100000)</f>
        <v>3166.2074487532732</v>
      </c>
      <c r="H1888" s="5">
        <f t="shared" si="8124"/>
        <v>319</v>
      </c>
      <c r="I1888" s="5">
        <f t="shared" si="8124"/>
        <v>307</v>
      </c>
      <c r="J1888" s="8">
        <f t="shared" ref="J1888" si="8929">E1888/(SUM(N1881:N1887)/7)*100</f>
        <v>0.45981464300519159</v>
      </c>
      <c r="K1888" s="5">
        <f t="shared" ref="K1888" si="8930">O1888-O1887</f>
        <v>44</v>
      </c>
      <c r="L1888" s="8">
        <f t="shared" ref="L1888" si="8931">SUM(K1882:K1888)/7</f>
        <v>27.571428571428573</v>
      </c>
      <c r="M1888" s="8">
        <f t="shared" ref="M1888" si="8932">O1888/(B1888/100000)</f>
        <v>56.834611012722235</v>
      </c>
      <c r="N1888" s="5">
        <v>117602</v>
      </c>
      <c r="O1888" s="18">
        <v>2111</v>
      </c>
    </row>
    <row r="1889" spans="1:15" x14ac:dyDescent="0.2">
      <c r="A1889" s="5" t="s">
        <v>11</v>
      </c>
      <c r="B1889" s="13">
        <v>3714286</v>
      </c>
      <c r="C1889" s="6">
        <f t="shared" si="8121"/>
        <v>44224</v>
      </c>
      <c r="D1889" s="5">
        <f t="shared" ref="D1889" si="8933">N1889-N1888</f>
        <v>831</v>
      </c>
      <c r="E1889" s="13">
        <f t="shared" ref="E1889" si="8934">SUM(D1883:D1889)/7</f>
        <v>546.71428571428567</v>
      </c>
      <c r="F1889" s="13">
        <f t="shared" ref="F1889" si="8935">SUM(D1885:D1889)/5</f>
        <v>462.8</v>
      </c>
      <c r="G1889" s="13">
        <f t="shared" ref="G1889" si="8936">N1889/(B1889/100000)</f>
        <v>3188.5805239553442</v>
      </c>
      <c r="H1889" s="5">
        <f t="shared" si="8124"/>
        <v>320</v>
      </c>
      <c r="I1889" s="5">
        <f t="shared" si="8124"/>
        <v>308</v>
      </c>
      <c r="J1889" s="8">
        <f t="shared" ref="J1889" si="8937">E1889/(SUM(N1882:N1888)/7)*100</f>
        <v>0.46999094895925309</v>
      </c>
      <c r="K1889" s="5">
        <f t="shared" ref="K1889" si="8938">O1889-O1888</f>
        <v>53</v>
      </c>
      <c r="L1889" s="8">
        <f t="shared" ref="L1889" si="8939">SUM(K1883:K1889)/7</f>
        <v>29.571428571428573</v>
      </c>
      <c r="M1889" s="8">
        <f t="shared" ref="M1889" si="8940">O1889/(B1889/100000)</f>
        <v>58.261533979882003</v>
      </c>
      <c r="N1889" s="5">
        <v>118433</v>
      </c>
      <c r="O1889" s="18">
        <v>2164</v>
      </c>
    </row>
    <row r="1890" spans="1:15" x14ac:dyDescent="0.2">
      <c r="A1890" s="5" t="s">
        <v>11</v>
      </c>
      <c r="B1890" s="13">
        <v>3714286</v>
      </c>
      <c r="C1890" s="6">
        <f t="shared" si="8121"/>
        <v>44225</v>
      </c>
      <c r="D1890" s="5">
        <f t="shared" ref="D1890" si="8941">N1890-N1889</f>
        <v>522</v>
      </c>
      <c r="E1890" s="13">
        <f t="shared" ref="E1890" si="8942">SUM(D1884:D1890)/7</f>
        <v>492.71428571428572</v>
      </c>
      <c r="F1890" s="13">
        <f t="shared" ref="F1890" si="8943">SUM(D1886:D1890)/5</f>
        <v>474.6</v>
      </c>
      <c r="G1890" s="13">
        <f t="shared" ref="G1890" si="8944">N1890/(B1890/100000)</f>
        <v>3202.6343690281255</v>
      </c>
      <c r="H1890" s="5">
        <f t="shared" si="8124"/>
        <v>321</v>
      </c>
      <c r="I1890" s="5">
        <f t="shared" si="8124"/>
        <v>309</v>
      </c>
      <c r="J1890" s="8">
        <f t="shared" ref="J1890" si="8945">E1890/(SUM(N1883:N1889)/7)*100</f>
        <v>0.42158763375536917</v>
      </c>
      <c r="K1890" s="5">
        <f t="shared" ref="K1890" si="8946">O1890-O1889</f>
        <v>34</v>
      </c>
      <c r="L1890" s="8">
        <f t="shared" ref="L1890" si="8947">SUM(K1884:K1890)/7</f>
        <v>28.857142857142858</v>
      </c>
      <c r="M1890" s="8">
        <f t="shared" ref="M1890" si="8948">O1890/(B1890/100000)</f>
        <v>59.176918524852425</v>
      </c>
      <c r="N1890" s="5">
        <v>118955</v>
      </c>
      <c r="O1890" s="18">
        <v>2198</v>
      </c>
    </row>
    <row r="1891" spans="1:15" x14ac:dyDescent="0.2">
      <c r="A1891" s="5" t="s">
        <v>11</v>
      </c>
      <c r="B1891" s="13">
        <v>3714286</v>
      </c>
      <c r="C1891" s="6">
        <f t="shared" si="8121"/>
        <v>44226</v>
      </c>
      <c r="D1891" s="5">
        <f t="shared" ref="D1891" si="8949">N1891-N1890</f>
        <v>559</v>
      </c>
      <c r="E1891" s="13">
        <f t="shared" ref="E1891" si="8950">SUM(D1885:D1891)/7</f>
        <v>485</v>
      </c>
      <c r="F1891" s="13">
        <f t="shared" ref="F1891" si="8951">SUM(D1887:D1891)/5</f>
        <v>554.4</v>
      </c>
      <c r="G1891" s="13">
        <f t="shared" ref="G1891" si="8952">N1891/(B1891/100000)</f>
        <v>3217.6843678704336</v>
      </c>
      <c r="H1891" s="5">
        <f t="shared" si="8124"/>
        <v>322</v>
      </c>
      <c r="I1891" s="5">
        <f t="shared" si="8124"/>
        <v>310</v>
      </c>
      <c r="J1891" s="8">
        <f t="shared" ref="J1891" si="8953">E1891/(SUM(N1884:N1890)/7)*100</f>
        <v>0.41324476871073718</v>
      </c>
      <c r="K1891" s="5">
        <f t="shared" ref="K1891" si="8954">O1891-O1890</f>
        <v>40</v>
      </c>
      <c r="L1891" s="8">
        <f t="shared" ref="L1891" si="8955">SUM(K1885:K1891)/7</f>
        <v>31</v>
      </c>
      <c r="M1891" s="8">
        <f t="shared" ref="M1891" si="8956">O1891/(B1891/100000)</f>
        <v>60.253841518935268</v>
      </c>
      <c r="N1891" s="5">
        <v>119514</v>
      </c>
      <c r="O1891" s="18">
        <v>2238</v>
      </c>
    </row>
    <row r="1892" spans="1:15" x14ac:dyDescent="0.2">
      <c r="A1892" s="5" t="s">
        <v>11</v>
      </c>
      <c r="B1892" s="13">
        <v>3714286</v>
      </c>
      <c r="C1892" s="6">
        <f t="shared" si="8121"/>
        <v>44227</v>
      </c>
      <c r="D1892" s="5">
        <f t="shared" ref="D1892" si="8957">N1892-N1891</f>
        <v>330</v>
      </c>
      <c r="E1892" s="13">
        <f t="shared" ref="E1892" si="8958">SUM(D1886:D1892)/7</f>
        <v>466</v>
      </c>
      <c r="F1892" s="13">
        <f t="shared" ref="F1892" si="8959">SUM(D1888:D1892)/5</f>
        <v>546</v>
      </c>
      <c r="G1892" s="13">
        <f t="shared" ref="G1892" si="8960">N1892/(B1892/100000)</f>
        <v>3226.5689825716167</v>
      </c>
      <c r="H1892" s="5">
        <f t="shared" si="8124"/>
        <v>323</v>
      </c>
      <c r="I1892" s="5">
        <f t="shared" si="8124"/>
        <v>311</v>
      </c>
      <c r="J1892" s="8">
        <f t="shared" ref="J1892" si="8961">E1892/(SUM(N1885:N1891)/7)*100</f>
        <v>0.39542173874042053</v>
      </c>
      <c r="K1892" s="5">
        <f t="shared" ref="K1892" si="8962">O1892-O1891</f>
        <v>30</v>
      </c>
      <c r="L1892" s="8">
        <f t="shared" ref="L1892" si="8963">SUM(K1886:K1892)/7</f>
        <v>32.714285714285715</v>
      </c>
      <c r="M1892" s="8">
        <f t="shared" ref="M1892" si="8964">O1892/(B1892/100000)</f>
        <v>61.061533764497405</v>
      </c>
      <c r="N1892" s="5">
        <v>119844</v>
      </c>
      <c r="O1892" s="18">
        <v>2268</v>
      </c>
    </row>
    <row r="1893" spans="1:15" x14ac:dyDescent="0.2">
      <c r="A1893" s="5" t="s">
        <v>11</v>
      </c>
      <c r="B1893" s="13">
        <v>3714286</v>
      </c>
      <c r="C1893" s="6">
        <f t="shared" si="8121"/>
        <v>44228</v>
      </c>
      <c r="D1893" s="5">
        <f t="shared" ref="D1893" si="8965">N1893-N1892</f>
        <v>99</v>
      </c>
      <c r="E1893" s="13">
        <f t="shared" ref="E1893" si="8966">SUM(D1887:D1893)/7</f>
        <v>457.28571428571428</v>
      </c>
      <c r="F1893" s="13">
        <f t="shared" ref="F1893" si="8967">SUM(D1889:D1893)/5</f>
        <v>468.2</v>
      </c>
      <c r="G1893" s="13">
        <f t="shared" ref="G1893" si="8968">N1893/(B1893/100000)</f>
        <v>3229.234366981972</v>
      </c>
      <c r="H1893" s="5">
        <f t="shared" si="8124"/>
        <v>324</v>
      </c>
      <c r="I1893" s="5">
        <f t="shared" si="8124"/>
        <v>312</v>
      </c>
      <c r="J1893" s="8">
        <f t="shared" ref="J1893" si="8969">E1893/(SUM(N1886:N1892)/7)*100</f>
        <v>0.38649897851254034</v>
      </c>
      <c r="K1893" s="5">
        <f t="shared" ref="K1893" si="8970">O1893-O1892</f>
        <v>10</v>
      </c>
      <c r="L1893" s="8">
        <f t="shared" ref="L1893" si="8971">SUM(K1887:K1893)/7</f>
        <v>34</v>
      </c>
      <c r="M1893" s="8">
        <f t="shared" ref="M1893" si="8972">O1893/(B1893/100000)</f>
        <v>61.330764513018117</v>
      </c>
      <c r="N1893" s="5">
        <v>119943</v>
      </c>
      <c r="O1893" s="18">
        <v>2278</v>
      </c>
    </row>
    <row r="1894" spans="1:15" x14ac:dyDescent="0.2">
      <c r="A1894" s="5" t="s">
        <v>11</v>
      </c>
      <c r="B1894" s="13">
        <v>3714286</v>
      </c>
      <c r="C1894" s="6">
        <f t="shared" si="8121"/>
        <v>44229</v>
      </c>
      <c r="D1894" s="5">
        <f t="shared" ref="D1894" si="8973">N1894-N1893</f>
        <v>454</v>
      </c>
      <c r="E1894" s="13">
        <f t="shared" ref="E1894" si="8974">SUM(D1888:D1894)/7</f>
        <v>469</v>
      </c>
      <c r="F1894" s="13">
        <f t="shared" ref="F1894" si="8975">SUM(D1890:D1894)/5</f>
        <v>392.8</v>
      </c>
      <c r="G1894" s="13">
        <f t="shared" ref="G1894" si="8976">N1894/(B1894/100000)</f>
        <v>3241.4574429648123</v>
      </c>
      <c r="H1894" s="5">
        <f t="shared" si="8124"/>
        <v>325</v>
      </c>
      <c r="I1894" s="5">
        <f t="shared" si="8124"/>
        <v>313</v>
      </c>
      <c r="J1894" s="8">
        <f t="shared" ref="J1894" si="8977">E1894/(SUM(N1887:N1893)/7)*100</f>
        <v>0.39487373782933716</v>
      </c>
      <c r="K1894" s="5">
        <f t="shared" ref="K1894" si="8978">O1894-O1893</f>
        <v>17</v>
      </c>
      <c r="L1894" s="8">
        <f t="shared" ref="L1894" si="8979">SUM(K1888:K1894)/7</f>
        <v>32.571428571428569</v>
      </c>
      <c r="M1894" s="8">
        <f t="shared" ref="M1894" si="8980">O1894/(B1894/100000)</f>
        <v>61.788456785503328</v>
      </c>
      <c r="N1894" s="5">
        <v>120397</v>
      </c>
      <c r="O1894" s="18">
        <v>2295</v>
      </c>
    </row>
    <row r="1895" spans="1:15" x14ac:dyDescent="0.2">
      <c r="A1895" s="5" t="s">
        <v>11</v>
      </c>
      <c r="B1895" s="13">
        <v>3714286</v>
      </c>
      <c r="C1895" s="6">
        <f t="shared" si="8121"/>
        <v>44230</v>
      </c>
      <c r="D1895" s="5">
        <f t="shared" ref="D1895" si="8981">N1895-N1894</f>
        <v>353</v>
      </c>
      <c r="E1895" s="13">
        <f t="shared" ref="E1895" si="8982">SUM(D1889:D1895)/7</f>
        <v>449.71428571428572</v>
      </c>
      <c r="F1895" s="13">
        <f t="shared" ref="F1895" si="8983">SUM(D1891:D1895)/5</f>
        <v>359</v>
      </c>
      <c r="G1895" s="13">
        <f t="shared" ref="G1895" si="8984">N1895/(B1895/100000)</f>
        <v>3250.9612883875934</v>
      </c>
      <c r="H1895" s="5">
        <f t="shared" si="8124"/>
        <v>326</v>
      </c>
      <c r="I1895" s="5">
        <f t="shared" si="8124"/>
        <v>314</v>
      </c>
      <c r="J1895" s="8">
        <f t="shared" ref="J1895" si="8985">E1895/(SUM(N1888:N1894)/7)*100</f>
        <v>0.37714690998313144</v>
      </c>
      <c r="K1895" s="5">
        <f t="shared" ref="K1895" si="8986">O1895-O1894</f>
        <v>33</v>
      </c>
      <c r="L1895" s="8">
        <f t="shared" ref="L1895" si="8987">SUM(K1889:K1895)/7</f>
        <v>31</v>
      </c>
      <c r="M1895" s="8">
        <f t="shared" ref="M1895" si="8988">O1895/(B1895/100000)</f>
        <v>62.676918255621672</v>
      </c>
      <c r="N1895" s="5">
        <v>120750</v>
      </c>
      <c r="O1895" s="18">
        <v>2328</v>
      </c>
    </row>
    <row r="1896" spans="1:15" x14ac:dyDescent="0.2">
      <c r="A1896" s="5" t="s">
        <v>11</v>
      </c>
      <c r="B1896" s="13">
        <v>3714286</v>
      </c>
      <c r="C1896" s="6">
        <f t="shared" si="8121"/>
        <v>44231</v>
      </c>
      <c r="D1896" s="5">
        <f t="shared" ref="D1896" si="8989">N1896-N1895</f>
        <v>649</v>
      </c>
      <c r="E1896" s="13">
        <f t="shared" ref="E1896" si="8990">SUM(D1890:D1896)/7</f>
        <v>423.71428571428572</v>
      </c>
      <c r="F1896" s="13">
        <f t="shared" ref="F1896" si="8991">SUM(D1892:D1896)/5</f>
        <v>377</v>
      </c>
      <c r="G1896" s="13">
        <f t="shared" ref="G1896" si="8992">N1896/(B1896/100000)</f>
        <v>3268.4343639665876</v>
      </c>
      <c r="H1896" s="5">
        <f t="shared" si="8124"/>
        <v>327</v>
      </c>
      <c r="I1896" s="5">
        <f t="shared" si="8124"/>
        <v>315</v>
      </c>
      <c r="J1896" s="8">
        <f t="shared" ref="J1896" si="8993">E1896/(SUM(N1889:N1895)/7)*100</f>
        <v>0.35400722814488755</v>
      </c>
      <c r="K1896" s="5">
        <f t="shared" ref="K1896" si="8994">O1896-O1895</f>
        <v>48</v>
      </c>
      <c r="L1896" s="8">
        <f t="shared" ref="L1896" si="8995">SUM(K1890:K1896)/7</f>
        <v>30.285714285714285</v>
      </c>
      <c r="M1896" s="8">
        <f t="shared" ref="M1896" si="8996">O1896/(B1896/100000)</f>
        <v>63.969225848521091</v>
      </c>
      <c r="N1896" s="5">
        <v>121399</v>
      </c>
      <c r="O1896" s="18">
        <v>2376</v>
      </c>
    </row>
    <row r="1897" spans="1:15" x14ac:dyDescent="0.2">
      <c r="A1897" s="5" t="s">
        <v>11</v>
      </c>
      <c r="B1897" s="13">
        <v>3714286</v>
      </c>
      <c r="C1897" s="6">
        <f t="shared" si="8121"/>
        <v>44232</v>
      </c>
      <c r="D1897" s="5">
        <f t="shared" ref="D1897" si="8997">N1897-N1896</f>
        <v>479</v>
      </c>
      <c r="E1897" s="13">
        <f t="shared" ref="E1897" si="8998">SUM(D1891:D1897)/7</f>
        <v>417.57142857142856</v>
      </c>
      <c r="F1897" s="13">
        <f t="shared" ref="F1897" si="8999">SUM(D1893:D1897)/5</f>
        <v>406.8</v>
      </c>
      <c r="G1897" s="13">
        <f t="shared" ref="G1897" si="9000">N1897/(B1897/100000)</f>
        <v>3281.3305168207294</v>
      </c>
      <c r="H1897" s="5">
        <f t="shared" si="8124"/>
        <v>328</v>
      </c>
      <c r="I1897" s="5">
        <f t="shared" si="8124"/>
        <v>316</v>
      </c>
      <c r="J1897" s="8">
        <f t="shared" ref="J1897" si="9001">E1897/(SUM(N1890:N1896)/7)*100</f>
        <v>0.34764427296795203</v>
      </c>
      <c r="K1897" s="5">
        <f t="shared" ref="K1897" si="9002">O1897-O1896</f>
        <v>44</v>
      </c>
      <c r="L1897" s="8">
        <f t="shared" ref="L1897" si="9003">SUM(K1891:K1897)/7</f>
        <v>31.714285714285715</v>
      </c>
      <c r="M1897" s="8">
        <f t="shared" ref="M1897" si="9004">O1897/(B1897/100000)</f>
        <v>65.153841142012226</v>
      </c>
      <c r="N1897" s="5">
        <v>121878</v>
      </c>
      <c r="O1897" s="18">
        <v>2420</v>
      </c>
    </row>
    <row r="1898" spans="1:15" x14ac:dyDescent="0.2">
      <c r="A1898" s="5" t="s">
        <v>11</v>
      </c>
      <c r="B1898" s="13">
        <v>3714286</v>
      </c>
      <c r="C1898" s="6">
        <f t="shared" si="8121"/>
        <v>44233</v>
      </c>
      <c r="D1898" s="5">
        <f t="shared" ref="D1898" si="9005">N1898-N1897</f>
        <v>351</v>
      </c>
      <c r="E1898" s="13">
        <f t="shared" ref="E1898" si="9006">SUM(D1892:D1898)/7</f>
        <v>387.85714285714283</v>
      </c>
      <c r="F1898" s="13">
        <f t="shared" ref="F1898" si="9007">SUM(D1894:D1898)/5</f>
        <v>457.2</v>
      </c>
      <c r="G1898" s="13">
        <f t="shared" ref="G1898" si="9008">N1898/(B1898/100000)</f>
        <v>3290.7805160938065</v>
      </c>
      <c r="H1898" s="5">
        <f t="shared" si="8124"/>
        <v>329</v>
      </c>
      <c r="I1898" s="5">
        <f t="shared" ref="I1898:I2137" si="9009">I1897+1</f>
        <v>317</v>
      </c>
      <c r="J1898" s="8">
        <f t="shared" ref="J1898" si="9010">E1898/(SUM(N1891:N1897)/7)*100</f>
        <v>0.32178731221665824</v>
      </c>
      <c r="K1898" s="5">
        <f t="shared" ref="K1898" si="9011">O1898-O1897</f>
        <v>34</v>
      </c>
      <c r="L1898" s="8">
        <f t="shared" ref="L1898" si="9012">SUM(K1892:K1898)/7</f>
        <v>30.857142857142858</v>
      </c>
      <c r="M1898" s="8">
        <f t="shared" ref="M1898" si="9013">O1898/(B1898/100000)</f>
        <v>66.069225686982648</v>
      </c>
      <c r="N1898" s="5">
        <v>122229</v>
      </c>
      <c r="O1898" s="18">
        <v>2454</v>
      </c>
    </row>
    <row r="1899" spans="1:15" x14ac:dyDescent="0.2">
      <c r="A1899" s="5" t="s">
        <v>11</v>
      </c>
      <c r="B1899" s="13">
        <v>3714286</v>
      </c>
      <c r="C1899" s="6">
        <f t="shared" si="8121"/>
        <v>44234</v>
      </c>
      <c r="D1899" s="5">
        <f t="shared" ref="D1899" si="9014">N1899-N1898</f>
        <v>227</v>
      </c>
      <c r="E1899" s="13">
        <f t="shared" ref="E1899" si="9015">SUM(D1893:D1899)/7</f>
        <v>373.14285714285717</v>
      </c>
      <c r="F1899" s="13">
        <f t="shared" ref="F1899" si="9016">SUM(D1895:D1899)/5</f>
        <v>411.8</v>
      </c>
      <c r="G1899" s="13">
        <f t="shared" ref="G1899" si="9017">N1899/(B1899/100000)</f>
        <v>3296.8920540852268</v>
      </c>
      <c r="H1899" s="5">
        <f t="shared" ref="H1899:H2137" si="9018">H1898+1</f>
        <v>330</v>
      </c>
      <c r="I1899" s="5">
        <f t="shared" si="9009"/>
        <v>318</v>
      </c>
      <c r="J1899" s="8">
        <f t="shared" ref="J1899" si="9019">E1899/(SUM(N1892:N1898)/7)*100</f>
        <v>0.30858655073011676</v>
      </c>
      <c r="K1899" s="5">
        <f t="shared" ref="K1899" si="9020">O1899-O1898</f>
        <v>13</v>
      </c>
      <c r="L1899" s="8">
        <f t="shared" ref="L1899" si="9021">SUM(K1893:K1899)/7</f>
        <v>28.428571428571427</v>
      </c>
      <c r="M1899" s="8">
        <f t="shared" ref="M1899" si="9022">O1899/(B1899/100000)</f>
        <v>66.419225660059567</v>
      </c>
      <c r="N1899" s="5">
        <v>122456</v>
      </c>
      <c r="O1899" s="18">
        <v>2467</v>
      </c>
    </row>
    <row r="1900" spans="1:15" x14ac:dyDescent="0.2">
      <c r="A1900" s="5" t="s">
        <v>11</v>
      </c>
      <c r="B1900" s="13">
        <v>3714286</v>
      </c>
      <c r="C1900" s="6">
        <f t="shared" si="8121"/>
        <v>44235</v>
      </c>
      <c r="D1900" s="5">
        <f t="shared" ref="D1900" si="9023">N1900-N1899</f>
        <v>150</v>
      </c>
      <c r="E1900" s="13">
        <f t="shared" ref="E1900" si="9024">SUM(D1894:D1900)/7</f>
        <v>380.42857142857144</v>
      </c>
      <c r="F1900" s="13">
        <f t="shared" ref="F1900" si="9025">SUM(D1896:D1900)/5</f>
        <v>371.2</v>
      </c>
      <c r="G1900" s="13">
        <f t="shared" ref="G1900" si="9026">N1900/(B1900/100000)</f>
        <v>3300.9305153130372</v>
      </c>
      <c r="H1900" s="5">
        <f t="shared" si="9018"/>
        <v>331</v>
      </c>
      <c r="I1900" s="5">
        <f t="shared" si="9009"/>
        <v>319</v>
      </c>
      <c r="J1900" s="8">
        <f t="shared" ref="J1900" si="9027">E1900/(SUM(N1893:N1899)/7)*100</f>
        <v>0.31364392286927067</v>
      </c>
      <c r="K1900" s="5">
        <f t="shared" ref="K1900" si="9028">O1900-O1899</f>
        <v>4</v>
      </c>
      <c r="L1900" s="8">
        <f t="shared" ref="L1900" si="9029">SUM(K1894:K1900)/7</f>
        <v>27.571428571428573</v>
      </c>
      <c r="M1900" s="8">
        <f t="shared" ref="M1900" si="9030">O1900/(B1900/100000)</f>
        <v>66.526917959467852</v>
      </c>
      <c r="N1900" s="5">
        <v>122606</v>
      </c>
      <c r="O1900" s="18">
        <v>2471</v>
      </c>
    </row>
    <row r="1901" spans="1:15" x14ac:dyDescent="0.2">
      <c r="A1901" s="5" t="s">
        <v>11</v>
      </c>
      <c r="B1901" s="13">
        <v>3714286</v>
      </c>
      <c r="C1901" s="6">
        <f t="shared" si="8121"/>
        <v>44236</v>
      </c>
      <c r="D1901" s="5">
        <f t="shared" ref="D1901" si="9031">N1901-N1900</f>
        <v>284</v>
      </c>
      <c r="E1901" s="13">
        <f t="shared" ref="E1901" si="9032">SUM(D1895:D1901)/7</f>
        <v>356.14285714285717</v>
      </c>
      <c r="F1901" s="13">
        <f t="shared" ref="F1901" si="9033">SUM(D1897:D1901)/5</f>
        <v>298.2</v>
      </c>
      <c r="G1901" s="13">
        <f t="shared" ref="G1901" si="9034">N1901/(B1901/100000)</f>
        <v>3308.5766685710255</v>
      </c>
      <c r="H1901" s="5">
        <f t="shared" si="9018"/>
        <v>332</v>
      </c>
      <c r="I1901" s="5">
        <f t="shared" si="9009"/>
        <v>320</v>
      </c>
      <c r="J1901" s="8">
        <f t="shared" ref="J1901" si="9035">E1901/(SUM(N1894:N1900)/7)*100</f>
        <v>0.29270354519997888</v>
      </c>
      <c r="K1901" s="5">
        <f t="shared" ref="K1901" si="9036">O1901-O1900</f>
        <v>15</v>
      </c>
      <c r="L1901" s="8">
        <f t="shared" ref="L1901" si="9037">SUM(K1895:K1901)/7</f>
        <v>27.285714285714285</v>
      </c>
      <c r="M1901" s="8">
        <f t="shared" ref="M1901" si="9038">O1901/(B1901/100000)</f>
        <v>66.930764082248913</v>
      </c>
      <c r="N1901" s="5">
        <v>122890</v>
      </c>
      <c r="O1901" s="18">
        <v>2486</v>
      </c>
    </row>
    <row r="1902" spans="1:15" x14ac:dyDescent="0.2">
      <c r="A1902" s="5" t="s">
        <v>11</v>
      </c>
      <c r="B1902" s="13">
        <v>3714286</v>
      </c>
      <c r="C1902" s="6">
        <f t="shared" si="8121"/>
        <v>44237</v>
      </c>
      <c r="D1902" s="5">
        <f t="shared" ref="D1902" si="9039">N1902-N1901</f>
        <v>302</v>
      </c>
      <c r="E1902" s="13">
        <f t="shared" ref="E1902" si="9040">SUM(D1896:D1902)/7</f>
        <v>348.85714285714283</v>
      </c>
      <c r="F1902" s="13">
        <f t="shared" ref="F1902" si="9041">SUM(D1898:D1902)/5</f>
        <v>262.8</v>
      </c>
      <c r="G1902" s="13">
        <f t="shared" ref="G1902" si="9042">N1902/(B1902/100000)</f>
        <v>3316.707437176351</v>
      </c>
      <c r="H1902" s="5">
        <f t="shared" si="9018"/>
        <v>333</v>
      </c>
      <c r="I1902" s="5">
        <f t="shared" si="9009"/>
        <v>321</v>
      </c>
      <c r="J1902" s="8">
        <f t="shared" ref="J1902" si="9043">E1902/(SUM(N1895:N1901)/7)*100</f>
        <v>0.28587884917959089</v>
      </c>
      <c r="K1902" s="5">
        <f t="shared" ref="K1902" si="9044">O1902-O1901</f>
        <v>21</v>
      </c>
      <c r="L1902" s="8">
        <f t="shared" ref="L1902" si="9045">SUM(K1896:K1902)/7</f>
        <v>25.571428571428573</v>
      </c>
      <c r="M1902" s="8">
        <f t="shared" ref="M1902" si="9046">O1902/(B1902/100000)</f>
        <v>67.496148654142416</v>
      </c>
      <c r="N1902" s="5">
        <v>123192</v>
      </c>
      <c r="O1902" s="18">
        <v>2507</v>
      </c>
    </row>
    <row r="1903" spans="1:15" x14ac:dyDescent="0.2">
      <c r="A1903" s="5" t="s">
        <v>11</v>
      </c>
      <c r="B1903" s="13">
        <v>3714286</v>
      </c>
      <c r="C1903" s="6">
        <f t="shared" si="8121"/>
        <v>44238</v>
      </c>
      <c r="D1903" s="5">
        <f t="shared" ref="D1903" si="9047">N1903-N1902</f>
        <v>457</v>
      </c>
      <c r="E1903" s="13">
        <f t="shared" ref="E1903" si="9048">SUM(D1897:D1903)/7</f>
        <v>321.42857142857144</v>
      </c>
      <c r="F1903" s="13">
        <f t="shared" ref="F1903" si="9049">SUM(D1899:D1903)/5</f>
        <v>284</v>
      </c>
      <c r="G1903" s="13">
        <f t="shared" ref="G1903" si="9050">N1903/(B1903/100000)</f>
        <v>3329.0112823837476</v>
      </c>
      <c r="H1903" s="5">
        <f t="shared" si="9018"/>
        <v>334</v>
      </c>
      <c r="I1903" s="5">
        <f t="shared" si="9009"/>
        <v>322</v>
      </c>
      <c r="J1903" s="8">
        <f t="shared" ref="J1903" si="9051">E1903/(SUM(N1896:N1902)/7)*100</f>
        <v>0.2626510243389949</v>
      </c>
      <c r="K1903" s="5">
        <f t="shared" ref="K1903" si="9052">O1903-O1902</f>
        <v>44</v>
      </c>
      <c r="L1903" s="8">
        <f t="shared" ref="L1903" si="9053">SUM(K1897:K1903)/7</f>
        <v>25</v>
      </c>
      <c r="M1903" s="8">
        <f t="shared" ref="M1903" si="9054">O1903/(B1903/100000)</f>
        <v>68.680763947633551</v>
      </c>
      <c r="N1903" s="5">
        <v>123649</v>
      </c>
      <c r="O1903" s="18">
        <v>2551</v>
      </c>
    </row>
    <row r="1904" spans="1:15" x14ac:dyDescent="0.2">
      <c r="A1904" s="5" t="s">
        <v>11</v>
      </c>
      <c r="B1904" s="13">
        <v>3714286</v>
      </c>
      <c r="C1904" s="6">
        <f t="shared" si="8121"/>
        <v>44239</v>
      </c>
      <c r="D1904" s="5">
        <f t="shared" ref="D1904" si="9055">N1904-N1903</f>
        <v>485</v>
      </c>
      <c r="E1904" s="13">
        <f t="shared" ref="E1904" si="9056">SUM(D1898:D1904)/7</f>
        <v>322.28571428571428</v>
      </c>
      <c r="F1904" s="13">
        <f t="shared" ref="F1904" si="9057">SUM(D1900:D1904)/5</f>
        <v>335.6</v>
      </c>
      <c r="G1904" s="13">
        <f t="shared" ref="G1904" si="9058">N1904/(B1904/100000)</f>
        <v>3342.0689736870022</v>
      </c>
      <c r="H1904" s="5">
        <f t="shared" si="9018"/>
        <v>335</v>
      </c>
      <c r="I1904" s="5">
        <f t="shared" si="9009"/>
        <v>323</v>
      </c>
      <c r="J1904" s="8">
        <f t="shared" ref="J1904" si="9059">E1904/(SUM(N1897:N1903)/7)*100</f>
        <v>0.26266154383513796</v>
      </c>
      <c r="K1904" s="5">
        <f t="shared" ref="K1904" si="9060">O1904-O1903</f>
        <v>23</v>
      </c>
      <c r="L1904" s="8">
        <f t="shared" ref="L1904" si="9061">SUM(K1898:K1904)/7</f>
        <v>22</v>
      </c>
      <c r="M1904" s="8">
        <f t="shared" ref="M1904" si="9062">O1904/(B1904/100000)</f>
        <v>69.299994669231182</v>
      </c>
      <c r="N1904" s="5">
        <v>124134</v>
      </c>
      <c r="O1904" s="18">
        <v>2574</v>
      </c>
    </row>
    <row r="1905" spans="1:15" x14ac:dyDescent="0.2">
      <c r="A1905" s="5" t="s">
        <v>11</v>
      </c>
      <c r="B1905" s="13">
        <v>3714286</v>
      </c>
      <c r="C1905" s="6">
        <f t="shared" si="8121"/>
        <v>44240</v>
      </c>
      <c r="D1905" s="5">
        <f t="shared" ref="D1905" si="9063">N1905-N1904</f>
        <v>384</v>
      </c>
      <c r="E1905" s="13">
        <f t="shared" ref="E1905" si="9064">SUM(D1899:D1905)/7</f>
        <v>327</v>
      </c>
      <c r="F1905" s="13">
        <f t="shared" ref="F1905" si="9065">SUM(D1901:D1905)/5</f>
        <v>382.4</v>
      </c>
      <c r="G1905" s="13">
        <f t="shared" ref="G1905" si="9066">N1905/(B1905/100000)</f>
        <v>3352.4074344301976</v>
      </c>
      <c r="H1905" s="5">
        <f t="shared" si="9018"/>
        <v>336</v>
      </c>
      <c r="I1905" s="5">
        <f t="shared" si="9009"/>
        <v>324</v>
      </c>
      <c r="J1905" s="8">
        <f t="shared" ref="J1905" si="9067">E1905/(SUM(N1898:N1904)/7)*100</f>
        <v>0.2658054986552959</v>
      </c>
      <c r="K1905" s="5">
        <f t="shared" ref="K1905" si="9068">O1905-O1904</f>
        <v>24</v>
      </c>
      <c r="L1905" s="8">
        <f t="shared" ref="L1905" si="9069">SUM(K1899:K1905)/7</f>
        <v>20.571428571428573</v>
      </c>
      <c r="M1905" s="8">
        <f t="shared" ref="M1905" si="9070">O1905/(B1905/100000)</f>
        <v>69.946148465680892</v>
      </c>
      <c r="N1905" s="5">
        <v>124518</v>
      </c>
      <c r="O1905" s="18">
        <v>2598</v>
      </c>
    </row>
    <row r="1906" spans="1:15" x14ac:dyDescent="0.2">
      <c r="A1906" s="5" t="s">
        <v>11</v>
      </c>
      <c r="B1906" s="13">
        <v>3714286</v>
      </c>
      <c r="C1906" s="6">
        <f t="shared" si="8121"/>
        <v>44241</v>
      </c>
      <c r="D1906" s="5">
        <f t="shared" ref="D1906" si="9071">N1906-N1905</f>
        <v>193</v>
      </c>
      <c r="E1906" s="13">
        <f t="shared" ref="E1906" si="9072">SUM(D1900:D1906)/7</f>
        <v>322.14285714285717</v>
      </c>
      <c r="F1906" s="13">
        <f t="shared" ref="F1906" si="9073">SUM(D1902:D1906)/5</f>
        <v>364.2</v>
      </c>
      <c r="G1906" s="13">
        <f t="shared" ref="G1906" si="9074">N1906/(B1906/100000)</f>
        <v>3357.603587876647</v>
      </c>
      <c r="H1906" s="5">
        <f t="shared" si="9018"/>
        <v>337</v>
      </c>
      <c r="I1906" s="5">
        <f t="shared" si="9009"/>
        <v>325</v>
      </c>
      <c r="J1906" s="8">
        <f t="shared" ref="J1906" si="9075">E1906/(SUM(N1899:N1905)/7)*100</f>
        <v>0.26116313140964398</v>
      </c>
      <c r="K1906" s="5">
        <f t="shared" ref="K1906" si="9076">O1906-O1905</f>
        <v>6</v>
      </c>
      <c r="L1906" s="8">
        <f t="shared" ref="L1906" si="9077">SUM(K1900:K1906)/7</f>
        <v>19.571428571428573</v>
      </c>
      <c r="M1906" s="8">
        <f t="shared" ref="M1906" si="9078">O1906/(B1906/100000)</f>
        <v>70.107686914793319</v>
      </c>
      <c r="N1906" s="5">
        <v>124711</v>
      </c>
      <c r="O1906" s="18">
        <v>2604</v>
      </c>
    </row>
    <row r="1907" spans="1:15" x14ac:dyDescent="0.2">
      <c r="A1907" s="5" t="s">
        <v>11</v>
      </c>
      <c r="B1907" s="13">
        <v>3714286</v>
      </c>
      <c r="C1907" s="6">
        <f t="shared" si="8121"/>
        <v>44242</v>
      </c>
      <c r="D1907" s="5">
        <f t="shared" ref="D1907" si="9079">N1907-N1906</f>
        <v>71</v>
      </c>
      <c r="E1907" s="13">
        <f t="shared" ref="E1907" si="9080">SUM(D1901:D1907)/7</f>
        <v>310.85714285714283</v>
      </c>
      <c r="F1907" s="13">
        <f t="shared" ref="F1907" si="9081">SUM(D1903:D1907)/5</f>
        <v>318</v>
      </c>
      <c r="G1907" s="13">
        <f t="shared" ref="G1907" si="9082">N1907/(B1907/100000)</f>
        <v>3359.5151261911442</v>
      </c>
      <c r="H1907" s="5">
        <f t="shared" si="9018"/>
        <v>338</v>
      </c>
      <c r="I1907" s="5">
        <f t="shared" si="9009"/>
        <v>326</v>
      </c>
      <c r="J1907" s="8">
        <f t="shared" ref="J1907" si="9083">E1907/(SUM(N1900:N1906)/7)*100</f>
        <v>0.25135728312348388</v>
      </c>
      <c r="K1907" s="5">
        <f t="shared" ref="K1907" si="9084">O1907-O1906</f>
        <v>4</v>
      </c>
      <c r="L1907" s="8">
        <f t="shared" ref="L1907" si="9085">SUM(K1901:K1907)/7</f>
        <v>19.571428571428573</v>
      </c>
      <c r="M1907" s="8">
        <f t="shared" ref="M1907" si="9086">O1907/(B1907/100000)</f>
        <v>70.215379214201604</v>
      </c>
      <c r="N1907" s="5">
        <v>124782</v>
      </c>
      <c r="O1907" s="18">
        <v>2608</v>
      </c>
    </row>
    <row r="1908" spans="1:15" x14ac:dyDescent="0.2">
      <c r="A1908" s="5" t="s">
        <v>11</v>
      </c>
      <c r="B1908" s="13">
        <v>3714286</v>
      </c>
      <c r="C1908" s="6">
        <f t="shared" si="8121"/>
        <v>44243</v>
      </c>
      <c r="D1908" s="5">
        <f t="shared" ref="D1908" si="9087">N1908-N1907</f>
        <v>197</v>
      </c>
      <c r="E1908" s="13">
        <f t="shared" ref="E1908" si="9088">SUM(D1902:D1908)/7</f>
        <v>298.42857142857144</v>
      </c>
      <c r="F1908" s="13">
        <f t="shared" ref="F1908" si="9089">SUM(D1904:D1908)/5</f>
        <v>266</v>
      </c>
      <c r="G1908" s="13">
        <f t="shared" ref="G1908" si="9090">N1908/(B1908/100000)</f>
        <v>3364.8189719370021</v>
      </c>
      <c r="H1908" s="5">
        <f t="shared" si="9018"/>
        <v>339</v>
      </c>
      <c r="I1908" s="5">
        <f t="shared" si="9009"/>
        <v>327</v>
      </c>
      <c r="J1908" s="8">
        <f t="shared" ref="J1908" si="9091">E1908/(SUM(N1901:N1907)/7)*100</f>
        <v>0.24070258884909829</v>
      </c>
      <c r="K1908" s="5">
        <f t="shared" ref="K1908" si="9092">O1908-O1907</f>
        <v>11</v>
      </c>
      <c r="L1908" s="8">
        <f t="shared" ref="L1908" si="9093">SUM(K1902:K1908)/7</f>
        <v>19</v>
      </c>
      <c r="M1908" s="8">
        <f t="shared" ref="M1908" si="9094">O1908/(B1908/100000)</f>
        <v>70.511533037574381</v>
      </c>
      <c r="N1908" s="5">
        <v>124979</v>
      </c>
      <c r="O1908" s="18">
        <v>2619</v>
      </c>
    </row>
    <row r="1909" spans="1:15" x14ac:dyDescent="0.2">
      <c r="A1909" s="5" t="s">
        <v>11</v>
      </c>
      <c r="B1909" s="13">
        <v>3714286</v>
      </c>
      <c r="C1909" s="6">
        <f t="shared" si="8121"/>
        <v>44244</v>
      </c>
      <c r="D1909" s="5">
        <f t="shared" ref="D1909" si="9095">N1909-N1908</f>
        <v>295</v>
      </c>
      <c r="E1909" s="13">
        <f t="shared" ref="E1909" si="9096">SUM(D1903:D1909)/7</f>
        <v>297.42857142857144</v>
      </c>
      <c r="F1909" s="13">
        <f t="shared" ref="F1909" si="9097">SUM(D1905:D1909)/5</f>
        <v>228</v>
      </c>
      <c r="G1909" s="13">
        <f t="shared" ref="G1909" si="9098">N1909/(B1909/100000)</f>
        <v>3372.7612790183634</v>
      </c>
      <c r="H1909" s="5">
        <f t="shared" si="9018"/>
        <v>340</v>
      </c>
      <c r="I1909" s="5">
        <f t="shared" si="9009"/>
        <v>328</v>
      </c>
      <c r="J1909" s="8">
        <f t="shared" ref="J1909" si="9099">E1909/(SUM(N1902:N1908)/7)*100</f>
        <v>0.23931997264257759</v>
      </c>
      <c r="K1909" s="5">
        <f t="shared" ref="K1909" si="9100">O1909-O1908</f>
        <v>25</v>
      </c>
      <c r="L1909" s="8">
        <f t="shared" ref="L1909" si="9101">SUM(K1903:K1909)/7</f>
        <v>19.571428571428573</v>
      </c>
      <c r="M1909" s="8">
        <f t="shared" ref="M1909" si="9102">O1909/(B1909/100000)</f>
        <v>71.184609908876169</v>
      </c>
      <c r="N1909" s="5">
        <v>125274</v>
      </c>
      <c r="O1909" s="18">
        <v>2644</v>
      </c>
    </row>
    <row r="1910" spans="1:15" x14ac:dyDescent="0.2">
      <c r="A1910" s="5" t="s">
        <v>11</v>
      </c>
      <c r="B1910" s="13">
        <v>3714286</v>
      </c>
      <c r="C1910" s="6">
        <f t="shared" si="8121"/>
        <v>44245</v>
      </c>
      <c r="D1910" s="5">
        <f t="shared" ref="D1910" si="9103">N1910-N1909</f>
        <v>452</v>
      </c>
      <c r="E1910" s="13">
        <f t="shared" ref="E1910" si="9104">SUM(D1904:D1910)/7</f>
        <v>296.71428571428572</v>
      </c>
      <c r="F1910" s="13">
        <f t="shared" ref="F1910" si="9105">SUM(D1906:D1910)/5</f>
        <v>241.6</v>
      </c>
      <c r="G1910" s="13">
        <f t="shared" ref="G1910" si="9106">N1910/(B1910/100000)</f>
        <v>3384.9305088514993</v>
      </c>
      <c r="H1910" s="5">
        <f t="shared" si="9018"/>
        <v>341</v>
      </c>
      <c r="I1910" s="5">
        <f t="shared" si="9009"/>
        <v>329</v>
      </c>
      <c r="J1910" s="8">
        <f t="shared" ref="J1910" si="9107">E1910/(SUM(N1903:N1909)/7)*100</f>
        <v>0.23817523596778617</v>
      </c>
      <c r="K1910" s="5">
        <f t="shared" ref="K1910" si="9108">O1910-O1909</f>
        <v>26</v>
      </c>
      <c r="L1910" s="8">
        <f t="shared" ref="L1910" si="9109">SUM(K1904:K1910)/7</f>
        <v>17</v>
      </c>
      <c r="M1910" s="8">
        <f t="shared" ref="M1910" si="9110">O1910/(B1910/100000)</f>
        <v>71.884609855030007</v>
      </c>
      <c r="N1910" s="5">
        <v>125726</v>
      </c>
      <c r="O1910" s="18">
        <v>2670</v>
      </c>
    </row>
    <row r="1911" spans="1:15" x14ac:dyDescent="0.2">
      <c r="A1911" s="5" t="s">
        <v>11</v>
      </c>
      <c r="B1911" s="13">
        <v>3714286</v>
      </c>
      <c r="C1911" s="6">
        <f t="shared" si="8121"/>
        <v>44246</v>
      </c>
      <c r="D1911" s="5">
        <f t="shared" ref="D1911" si="9111">N1911-N1910</f>
        <v>475</v>
      </c>
      <c r="E1911" s="13">
        <f t="shared" ref="E1911" si="9112">SUM(D1905:D1911)/7</f>
        <v>295.28571428571428</v>
      </c>
      <c r="F1911" s="13">
        <f t="shared" ref="F1911" si="9113">SUM(D1907:D1911)/5</f>
        <v>298</v>
      </c>
      <c r="G1911" s="13">
        <f t="shared" ref="G1911" si="9114">N1911/(B1911/100000)</f>
        <v>3397.7189694062331</v>
      </c>
      <c r="H1911" s="5">
        <f t="shared" si="9018"/>
        <v>342</v>
      </c>
      <c r="I1911" s="5">
        <f t="shared" si="9009"/>
        <v>330</v>
      </c>
      <c r="J1911" s="8">
        <f t="shared" ref="J1911" si="9115">E1911/(SUM(N1904:N1910)/7)*100</f>
        <v>0.23646530698161813</v>
      </c>
      <c r="K1911" s="5">
        <f t="shared" ref="K1911" si="9116">O1911-O1910</f>
        <v>32</v>
      </c>
      <c r="L1911" s="8">
        <f t="shared" ref="L1911" si="9117">SUM(K1905:K1911)/7</f>
        <v>18.285714285714285</v>
      </c>
      <c r="M1911" s="8">
        <f t="shared" ref="M1911" si="9118">O1911/(B1911/100000)</f>
        <v>72.746148250296287</v>
      </c>
      <c r="N1911" s="5">
        <v>126201</v>
      </c>
      <c r="O1911" s="18">
        <v>2702</v>
      </c>
    </row>
    <row r="1912" spans="1:15" x14ac:dyDescent="0.2">
      <c r="A1912" s="5" t="s">
        <v>11</v>
      </c>
      <c r="B1912" s="13">
        <v>3714286</v>
      </c>
      <c r="C1912" s="6">
        <f t="shared" si="8121"/>
        <v>44247</v>
      </c>
      <c r="D1912" s="5">
        <f t="shared" ref="D1912" si="9119">N1912-N1911</f>
        <v>372</v>
      </c>
      <c r="E1912" s="13">
        <f t="shared" ref="E1912" si="9120">SUM(D1906:D1912)/7</f>
        <v>293.57142857142856</v>
      </c>
      <c r="F1912" s="13">
        <f t="shared" ref="F1912" si="9121">SUM(D1908:D1912)/5</f>
        <v>358.2</v>
      </c>
      <c r="G1912" s="13">
        <f t="shared" ref="G1912" si="9122">N1912/(B1912/100000)</f>
        <v>3407.7343532512036</v>
      </c>
      <c r="H1912" s="5">
        <f t="shared" si="9018"/>
        <v>343</v>
      </c>
      <c r="I1912" s="5">
        <f t="shared" si="9009"/>
        <v>331</v>
      </c>
      <c r="J1912" s="8">
        <f t="shared" ref="J1912" si="9123">E1912/(SUM(N1905:N1911)/7)*100</f>
        <v>0.2345379032653839</v>
      </c>
      <c r="K1912" s="5">
        <f t="shared" ref="K1912" si="9124">O1912-O1911</f>
        <v>18</v>
      </c>
      <c r="L1912" s="8">
        <f t="shared" ref="L1912" si="9125">SUM(K1906:K1912)/7</f>
        <v>17.428571428571427</v>
      </c>
      <c r="M1912" s="8">
        <f t="shared" ref="M1912" si="9126">O1912/(B1912/100000)</f>
        <v>73.230763597633569</v>
      </c>
      <c r="N1912" s="5">
        <v>126573</v>
      </c>
      <c r="O1912" s="18">
        <v>2720</v>
      </c>
    </row>
    <row r="1913" spans="1:15" x14ac:dyDescent="0.2">
      <c r="A1913" s="5" t="s">
        <v>11</v>
      </c>
      <c r="B1913" s="13">
        <v>3714286</v>
      </c>
      <c r="C1913" s="6">
        <f t="shared" si="8121"/>
        <v>44248</v>
      </c>
      <c r="D1913" s="5">
        <f t="shared" ref="D1913:D1914" si="9127">N1913-N1912</f>
        <v>252</v>
      </c>
      <c r="E1913" s="13">
        <f t="shared" ref="E1913:E1914" si="9128">SUM(D1907:D1913)/7</f>
        <v>302</v>
      </c>
      <c r="F1913" s="13">
        <f t="shared" ref="F1913:F1914" si="9129">SUM(D1909:D1913)/5</f>
        <v>369.2</v>
      </c>
      <c r="G1913" s="13">
        <f t="shared" ref="G1913:G1914" si="9130">N1913/(B1913/100000)</f>
        <v>3414.5189681139254</v>
      </c>
      <c r="H1913" s="5">
        <f t="shared" si="9018"/>
        <v>344</v>
      </c>
      <c r="I1913" s="5">
        <f t="shared" si="9009"/>
        <v>332</v>
      </c>
      <c r="J1913" s="8">
        <f t="shared" ref="J1913:J1914" si="9131">E1913/(SUM(N1906:N1912)/7)*100</f>
        <v>0.24070704563413894</v>
      </c>
      <c r="K1913" s="5">
        <f t="shared" ref="K1913:K1914" si="9132">O1913-O1912</f>
        <v>7</v>
      </c>
      <c r="L1913" s="8">
        <f t="shared" ref="L1913:L1914" si="9133">SUM(K1907:K1913)/7</f>
        <v>17.571428571428573</v>
      </c>
      <c r="M1913" s="8">
        <f t="shared" ref="M1913:M1914" si="9134">O1913/(B1913/100000)</f>
        <v>73.419225121598075</v>
      </c>
      <c r="N1913" s="5">
        <v>126825</v>
      </c>
      <c r="O1913" s="18">
        <v>2727</v>
      </c>
    </row>
    <row r="1914" spans="1:15" x14ac:dyDescent="0.2">
      <c r="A1914" s="5" t="s">
        <v>11</v>
      </c>
      <c r="B1914" s="13">
        <v>3714286</v>
      </c>
      <c r="C1914" s="6">
        <f t="shared" si="8121"/>
        <v>44249</v>
      </c>
      <c r="D1914" s="5">
        <f t="shared" si="9127"/>
        <v>73</v>
      </c>
      <c r="E1914" s="13">
        <f t="shared" si="9128"/>
        <v>302.28571428571428</v>
      </c>
      <c r="F1914" s="13">
        <f t="shared" si="9129"/>
        <v>324.8</v>
      </c>
      <c r="G1914" s="13">
        <f t="shared" si="9130"/>
        <v>3416.4843525781266</v>
      </c>
      <c r="H1914" s="5">
        <f t="shared" si="9018"/>
        <v>345</v>
      </c>
      <c r="I1914" s="5">
        <f t="shared" si="9009"/>
        <v>333</v>
      </c>
      <c r="J1914" s="8">
        <f t="shared" si="9131"/>
        <v>0.24035621791085462</v>
      </c>
      <c r="K1914" s="5">
        <f t="shared" si="9132"/>
        <v>1</v>
      </c>
      <c r="L1914" s="8">
        <f t="shared" si="9133"/>
        <v>17.142857142857142</v>
      </c>
      <c r="M1914" s="8">
        <f t="shared" si="9134"/>
        <v>73.446148196450139</v>
      </c>
      <c r="N1914" s="5">
        <v>126898</v>
      </c>
      <c r="O1914" s="18">
        <v>2728</v>
      </c>
    </row>
    <row r="1915" spans="1:15" x14ac:dyDescent="0.2">
      <c r="A1915" s="5" t="s">
        <v>11</v>
      </c>
      <c r="B1915" s="13">
        <v>3714286</v>
      </c>
      <c r="C1915" s="6">
        <f t="shared" si="8121"/>
        <v>44250</v>
      </c>
      <c r="D1915" s="5">
        <f t="shared" ref="D1915" si="9135">N1915-N1914</f>
        <v>289</v>
      </c>
      <c r="E1915" s="13">
        <f t="shared" ref="E1915" si="9136">SUM(D1909:D1915)/7</f>
        <v>315.42857142857144</v>
      </c>
      <c r="F1915" s="13">
        <f t="shared" ref="F1915" si="9137">SUM(D1911:D1915)/5</f>
        <v>292.2</v>
      </c>
      <c r="G1915" s="13">
        <f t="shared" ref="G1915" si="9138">N1915/(B1915/100000)</f>
        <v>3424.2651212103756</v>
      </c>
      <c r="H1915" s="5">
        <f t="shared" si="9018"/>
        <v>346</v>
      </c>
      <c r="I1915" s="5">
        <f t="shared" si="9009"/>
        <v>334</v>
      </c>
      <c r="J1915" s="8">
        <f t="shared" ref="J1915" si="9139">E1915/(SUM(N1908:N1914)/7)*100</f>
        <v>0.25020510472806062</v>
      </c>
      <c r="K1915" s="5">
        <f t="shared" ref="K1915" si="9140">O1915-O1914</f>
        <v>12</v>
      </c>
      <c r="L1915" s="8">
        <f t="shared" ref="L1915" si="9141">SUM(K1909:K1915)/7</f>
        <v>17.285714285714285</v>
      </c>
      <c r="M1915" s="8">
        <f t="shared" ref="M1915" si="9142">O1915/(B1915/100000)</f>
        <v>73.769225094674994</v>
      </c>
      <c r="N1915" s="5">
        <v>127187</v>
      </c>
      <c r="O1915" s="18">
        <v>2740</v>
      </c>
    </row>
    <row r="1916" spans="1:15" x14ac:dyDescent="0.2">
      <c r="A1916" s="5" t="s">
        <v>11</v>
      </c>
      <c r="B1916" s="13">
        <v>3714286</v>
      </c>
      <c r="C1916" s="6">
        <f t="shared" si="8121"/>
        <v>44251</v>
      </c>
      <c r="D1916" s="5">
        <f t="shared" ref="D1916" si="9143">N1916-N1915</f>
        <v>296</v>
      </c>
      <c r="E1916" s="13">
        <f t="shared" ref="E1916" si="9144">SUM(D1910:D1916)/7</f>
        <v>315.57142857142856</v>
      </c>
      <c r="F1916" s="13">
        <f t="shared" ref="F1916" si="9145">SUM(D1912:D1916)/5</f>
        <v>256.39999999999998</v>
      </c>
      <c r="G1916" s="13">
        <f t="shared" ref="G1916" si="9146">N1916/(B1916/100000)</f>
        <v>3432.2343513665883</v>
      </c>
      <c r="H1916" s="5">
        <f t="shared" si="9018"/>
        <v>347</v>
      </c>
      <c r="I1916" s="5">
        <f t="shared" si="9009"/>
        <v>335</v>
      </c>
      <c r="J1916" s="8">
        <f t="shared" ref="J1916" si="9147">E1916/(SUM(N1909:N1915)/7)*100</f>
        <v>0.24969367593400582</v>
      </c>
      <c r="K1916" s="5">
        <f t="shared" ref="K1916" si="9148">O1916-O1915</f>
        <v>26</v>
      </c>
      <c r="L1916" s="8">
        <f t="shared" ref="L1916" si="9149">SUM(K1910:K1916)/7</f>
        <v>17.428571428571427</v>
      </c>
      <c r="M1916" s="8">
        <f t="shared" ref="M1916" si="9150">O1916/(B1916/100000)</f>
        <v>74.469225040828846</v>
      </c>
      <c r="N1916" s="5">
        <v>127483</v>
      </c>
      <c r="O1916" s="18">
        <v>2766</v>
      </c>
    </row>
    <row r="1917" spans="1:15" x14ac:dyDescent="0.2">
      <c r="A1917" s="5" t="s">
        <v>11</v>
      </c>
      <c r="B1917" s="13">
        <v>3714286</v>
      </c>
      <c r="C1917" s="6">
        <f t="shared" si="8121"/>
        <v>44252</v>
      </c>
      <c r="D1917" s="5">
        <f t="shared" ref="D1917" si="9151">N1917-N1916</f>
        <v>447</v>
      </c>
      <c r="E1917" s="13">
        <f t="shared" ref="E1917" si="9152">SUM(D1911:D1917)/7</f>
        <v>314.85714285714283</v>
      </c>
      <c r="F1917" s="13">
        <f t="shared" ref="F1917" si="9153">SUM(D1913:D1917)/5</f>
        <v>271.39999999999998</v>
      </c>
      <c r="G1917" s="13">
        <f t="shared" ref="G1917" si="9154">N1917/(B1917/100000)</f>
        <v>3444.2689658254644</v>
      </c>
      <c r="H1917" s="5">
        <f t="shared" si="9018"/>
        <v>348</v>
      </c>
      <c r="I1917" s="5">
        <f t="shared" si="9009"/>
        <v>336</v>
      </c>
      <c r="J1917" s="8">
        <f t="shared" ref="J1917" si="9155">E1917/(SUM(N1910:N1916)/7)*100</f>
        <v>0.24850799363621087</v>
      </c>
      <c r="K1917" s="5">
        <f t="shared" ref="K1917" si="9156">O1917-O1916</f>
        <v>14</v>
      </c>
      <c r="L1917" s="8">
        <f t="shared" ref="L1917" si="9157">SUM(K1911:K1917)/7</f>
        <v>15.714285714285714</v>
      </c>
      <c r="M1917" s="8">
        <f t="shared" ref="M1917" si="9158">O1917/(B1917/100000)</f>
        <v>74.846148088757843</v>
      </c>
      <c r="N1917" s="5">
        <v>127930</v>
      </c>
      <c r="O1917" s="18">
        <v>2780</v>
      </c>
    </row>
    <row r="1918" spans="1:15" x14ac:dyDescent="0.2">
      <c r="A1918" s="5" t="s">
        <v>11</v>
      </c>
      <c r="B1918" s="13">
        <v>3714286</v>
      </c>
      <c r="C1918" s="6">
        <f t="shared" si="8121"/>
        <v>44253</v>
      </c>
      <c r="D1918" s="5">
        <f t="shared" ref="D1918" si="9159">N1918-N1917</f>
        <v>304</v>
      </c>
      <c r="E1918" s="13">
        <f t="shared" ref="E1918" si="9160">SUM(D1912:D1918)/7</f>
        <v>290.42857142857144</v>
      </c>
      <c r="F1918" s="13">
        <f t="shared" ref="F1918" si="9161">SUM(D1914:D1918)/5</f>
        <v>281.8</v>
      </c>
      <c r="G1918" s="13">
        <f t="shared" ref="G1918" si="9162">N1918/(B1918/100000)</f>
        <v>3452.453580580494</v>
      </c>
      <c r="H1918" s="5">
        <f t="shared" si="9018"/>
        <v>349</v>
      </c>
      <c r="I1918" s="5">
        <f t="shared" si="9009"/>
        <v>337</v>
      </c>
      <c r="J1918" s="8">
        <f t="shared" ref="J1918" si="9163">E1918/(SUM(N1911:N1917)/7)*100</f>
        <v>0.22865896521976795</v>
      </c>
      <c r="K1918" s="5">
        <f t="shared" ref="K1918" si="9164">O1918-O1917</f>
        <v>17</v>
      </c>
      <c r="L1918" s="8">
        <f t="shared" ref="L1918" si="9165">SUM(K1912:K1918)/7</f>
        <v>13.571428571428571</v>
      </c>
      <c r="M1918" s="8">
        <f t="shared" ref="M1918" si="9166">O1918/(B1918/100000)</f>
        <v>75.303840361243047</v>
      </c>
      <c r="N1918" s="5">
        <v>128234</v>
      </c>
      <c r="O1918" s="18">
        <v>2797</v>
      </c>
    </row>
    <row r="1919" spans="1:15" x14ac:dyDescent="0.2">
      <c r="A1919" s="5" t="s">
        <v>11</v>
      </c>
      <c r="B1919" s="13">
        <v>3714286</v>
      </c>
      <c r="C1919" s="6">
        <f t="shared" si="8121"/>
        <v>44254</v>
      </c>
      <c r="D1919" s="5">
        <f t="shared" ref="D1919" si="9167">N1919-N1918</f>
        <v>702</v>
      </c>
      <c r="E1919" s="13">
        <f t="shared" ref="E1919" si="9168">SUM(D1913:D1919)/7</f>
        <v>337.57142857142856</v>
      </c>
      <c r="F1919" s="13">
        <f t="shared" ref="F1919" si="9169">SUM(D1915:D1919)/5</f>
        <v>407.6</v>
      </c>
      <c r="G1919" s="13">
        <f t="shared" ref="G1919" si="9170">N1919/(B1919/100000)</f>
        <v>3471.3535791266477</v>
      </c>
      <c r="H1919" s="5">
        <f t="shared" si="9018"/>
        <v>350</v>
      </c>
      <c r="I1919" s="5">
        <f t="shared" si="9009"/>
        <v>338</v>
      </c>
      <c r="J1919" s="8">
        <f t="shared" ref="J1919" si="9171">E1919/(SUM(N1912:N1918)/7)*100</f>
        <v>0.26516894280295805</v>
      </c>
      <c r="K1919" s="5">
        <f t="shared" ref="K1919" si="9172">O1919-O1918</f>
        <v>16</v>
      </c>
      <c r="L1919" s="8">
        <f t="shared" ref="L1919" si="9173">SUM(K1913:K1919)/7</f>
        <v>13.285714285714286</v>
      </c>
      <c r="M1919" s="8">
        <f t="shared" ref="M1919" si="9174">O1919/(B1919/100000)</f>
        <v>75.734609558876187</v>
      </c>
      <c r="N1919" s="5">
        <v>128936</v>
      </c>
      <c r="O1919" s="18">
        <v>2813</v>
      </c>
    </row>
    <row r="1920" spans="1:15" x14ac:dyDescent="0.2">
      <c r="A1920" s="5" t="s">
        <v>11</v>
      </c>
      <c r="B1920" s="13">
        <v>3714286</v>
      </c>
      <c r="C1920" s="6">
        <f t="shared" si="8121"/>
        <v>44255</v>
      </c>
      <c r="D1920" s="5">
        <f t="shared" ref="D1920" si="9175">N1920-N1919</f>
        <v>311</v>
      </c>
      <c r="E1920" s="13">
        <f t="shared" ref="E1920" si="9176">SUM(D1914:D1920)/7</f>
        <v>346</v>
      </c>
      <c r="F1920" s="13">
        <f t="shared" ref="F1920" si="9177">SUM(D1916:D1920)/5</f>
        <v>412</v>
      </c>
      <c r="G1920" s="13">
        <f t="shared" ref="G1920" si="9178">N1920/(B1920/100000)</f>
        <v>3479.7266554056418</v>
      </c>
      <c r="H1920" s="5">
        <f t="shared" si="9018"/>
        <v>351</v>
      </c>
      <c r="I1920" s="5">
        <f t="shared" si="9009"/>
        <v>339</v>
      </c>
      <c r="J1920" s="8">
        <f t="shared" ref="J1920" si="9179">E1920/(SUM(N1913:N1919)/7)*100</f>
        <v>0.27107095410932147</v>
      </c>
      <c r="K1920" s="5">
        <f t="shared" ref="K1920" si="9180">O1920-O1919</f>
        <v>4</v>
      </c>
      <c r="L1920" s="8">
        <f t="shared" ref="L1920" si="9181">SUM(K1914:K1920)/7</f>
        <v>12.857142857142858</v>
      </c>
      <c r="M1920" s="8">
        <f t="shared" ref="M1920" si="9182">O1920/(B1920/100000)</f>
        <v>75.842301858284472</v>
      </c>
      <c r="N1920" s="5">
        <v>129247</v>
      </c>
      <c r="O1920" s="18">
        <v>2817</v>
      </c>
    </row>
    <row r="1921" spans="1:15" x14ac:dyDescent="0.2">
      <c r="A1921" s="5" t="s">
        <v>11</v>
      </c>
      <c r="B1921" s="13">
        <v>3714286</v>
      </c>
      <c r="C1921" s="6">
        <f t="shared" si="8121"/>
        <v>44256</v>
      </c>
      <c r="D1921" s="5">
        <f t="shared" ref="D1921" si="9183">N1921-N1920</f>
        <v>103</v>
      </c>
      <c r="E1921" s="13">
        <f t="shared" ref="E1921" si="9184">SUM(D1915:D1921)/7</f>
        <v>350.28571428571428</v>
      </c>
      <c r="F1921" s="13">
        <f t="shared" ref="F1921" si="9185">SUM(D1917:D1921)/5</f>
        <v>373.4</v>
      </c>
      <c r="G1921" s="13">
        <f t="shared" ref="G1921" si="9186">N1921/(B1921/100000)</f>
        <v>3482.4997321154055</v>
      </c>
      <c r="H1921" s="5">
        <f t="shared" si="9018"/>
        <v>352</v>
      </c>
      <c r="I1921" s="5">
        <f t="shared" si="9009"/>
        <v>340</v>
      </c>
      <c r="J1921" s="8">
        <f t="shared" ref="J1921" si="9187">E1921/(SUM(N1914:N1920)/7)*100</f>
        <v>0.27368667786564571</v>
      </c>
      <c r="K1921" s="5">
        <f t="shared" ref="K1921" si="9188">O1921-O1920</f>
        <v>0</v>
      </c>
      <c r="L1921" s="8">
        <f t="shared" ref="L1921" si="9189">SUM(K1915:K1921)/7</f>
        <v>12.714285714285714</v>
      </c>
      <c r="M1921" s="8">
        <f t="shared" ref="M1921" si="9190">O1921/(B1921/100000)</f>
        <v>75.842301858284472</v>
      </c>
      <c r="N1921" s="5">
        <v>129350</v>
      </c>
      <c r="O1921" s="18">
        <v>2817</v>
      </c>
    </row>
    <row r="1922" spans="1:15" x14ac:dyDescent="0.2">
      <c r="A1922" s="5" t="s">
        <v>11</v>
      </c>
      <c r="B1922" s="13">
        <v>3714286</v>
      </c>
      <c r="C1922" s="6">
        <f t="shared" si="8121"/>
        <v>44257</v>
      </c>
      <c r="D1922" s="5">
        <f t="shared" ref="D1922" si="9191">N1922-N1921</f>
        <v>244</v>
      </c>
      <c r="E1922" s="13">
        <f t="shared" ref="E1922" si="9192">SUM(D1916:D1922)/7</f>
        <v>343.85714285714283</v>
      </c>
      <c r="F1922" s="13">
        <f t="shared" ref="F1922" si="9193">SUM(D1918:D1922)/5</f>
        <v>332.8</v>
      </c>
      <c r="G1922" s="13">
        <f t="shared" ref="G1922" si="9194">N1922/(B1922/100000)</f>
        <v>3489.0689623793105</v>
      </c>
      <c r="H1922" s="5">
        <f t="shared" si="9018"/>
        <v>353</v>
      </c>
      <c r="I1922" s="5">
        <f t="shared" si="9009"/>
        <v>341</v>
      </c>
      <c r="J1922" s="8">
        <f t="shared" ref="J1922" si="9195">E1922/(SUM(N1915:N1921)/7)*100</f>
        <v>0.2679305896142668</v>
      </c>
      <c r="K1922" s="5">
        <f t="shared" ref="K1922" si="9196">O1922-O1921</f>
        <v>7</v>
      </c>
      <c r="L1922" s="8">
        <f t="shared" ref="L1922" si="9197">SUM(K1916:K1922)/7</f>
        <v>12</v>
      </c>
      <c r="M1922" s="8">
        <f t="shared" ref="M1922" si="9198">O1922/(B1922/100000)</f>
        <v>76.030763382248978</v>
      </c>
      <c r="N1922" s="5">
        <v>129594</v>
      </c>
      <c r="O1922" s="18">
        <v>2824</v>
      </c>
    </row>
    <row r="1923" spans="1:15" x14ac:dyDescent="0.2">
      <c r="A1923" s="5" t="s">
        <v>11</v>
      </c>
      <c r="B1923" s="13">
        <v>3714286</v>
      </c>
      <c r="C1923" s="6">
        <f t="shared" si="8121"/>
        <v>44258</v>
      </c>
      <c r="D1923" s="5">
        <f t="shared" ref="D1923" si="9199">N1923-N1922</f>
        <v>483</v>
      </c>
      <c r="E1923" s="13">
        <f t="shared" ref="E1923" si="9200">SUM(D1917:D1923)/7</f>
        <v>370.57142857142856</v>
      </c>
      <c r="F1923" s="13">
        <f t="shared" ref="F1923" si="9201">SUM(D1919:D1923)/5</f>
        <v>368.6</v>
      </c>
      <c r="G1923" s="13">
        <f t="shared" ref="G1923" si="9202">N1923/(B1923/100000)</f>
        <v>3502.0728075328611</v>
      </c>
      <c r="H1923" s="5">
        <f t="shared" si="9018"/>
        <v>354</v>
      </c>
      <c r="I1923" s="5">
        <f t="shared" si="9009"/>
        <v>342</v>
      </c>
      <c r="J1923" s="8">
        <f t="shared" ref="J1923" si="9203">E1923/(SUM(N1916:N1922)/7)*100</f>
        <v>0.28797456409709871</v>
      </c>
      <c r="K1923" s="5">
        <f t="shared" ref="K1923" si="9204">O1923-O1922</f>
        <v>25</v>
      </c>
      <c r="L1923" s="8">
        <f t="shared" ref="L1923" si="9205">SUM(K1917:K1923)/7</f>
        <v>11.857142857142858</v>
      </c>
      <c r="M1923" s="8">
        <f t="shared" ref="M1923" si="9206">O1923/(B1923/100000)</f>
        <v>76.703840253550752</v>
      </c>
      <c r="N1923" s="5">
        <v>130077</v>
      </c>
      <c r="O1923" s="18">
        <v>2849</v>
      </c>
    </row>
    <row r="1924" spans="1:15" x14ac:dyDescent="0.2">
      <c r="A1924" s="5" t="s">
        <v>11</v>
      </c>
      <c r="B1924" s="13">
        <v>3714286</v>
      </c>
      <c r="C1924" s="6">
        <f t="shared" si="8121"/>
        <v>44259</v>
      </c>
      <c r="D1924" s="5">
        <f t="shared" ref="D1924" si="9207">N1924-N1923</f>
        <v>446</v>
      </c>
      <c r="E1924" s="13">
        <f t="shared" ref="E1924" si="9208">SUM(D1918:D1924)/7</f>
        <v>370.42857142857144</v>
      </c>
      <c r="F1924" s="13">
        <f t="shared" ref="F1924" si="9209">SUM(D1920:D1924)/5</f>
        <v>317.39999999999998</v>
      </c>
      <c r="G1924" s="13">
        <f t="shared" ref="G1924" si="9210">N1924/(B1924/100000)</f>
        <v>3514.0804989168846</v>
      </c>
      <c r="H1924" s="5">
        <f t="shared" si="9018"/>
        <v>355</v>
      </c>
      <c r="I1924" s="5">
        <f t="shared" si="9009"/>
        <v>343</v>
      </c>
      <c r="J1924" s="8">
        <f t="shared" ref="J1924" si="9211">E1924/(SUM(N1917:N1923)/7)*100</f>
        <v>0.28703695503936377</v>
      </c>
      <c r="K1924" s="5">
        <f t="shared" ref="K1924" si="9212">O1924-O1923</f>
        <v>12</v>
      </c>
      <c r="L1924" s="8">
        <f t="shared" ref="L1924" si="9213">SUM(K1918:K1924)/7</f>
        <v>11.571428571428571</v>
      </c>
      <c r="M1924" s="8">
        <f t="shared" ref="M1924" si="9214">O1924/(B1924/100000)</f>
        <v>77.026917151775606</v>
      </c>
      <c r="N1924" s="5">
        <v>130523</v>
      </c>
      <c r="O1924" s="18">
        <v>2861</v>
      </c>
    </row>
    <row r="1925" spans="1:15" x14ac:dyDescent="0.2">
      <c r="A1925" s="5" t="s">
        <v>11</v>
      </c>
      <c r="B1925" s="13">
        <v>3714286</v>
      </c>
      <c r="C1925" s="6">
        <f t="shared" si="8121"/>
        <v>44260</v>
      </c>
      <c r="D1925" s="5">
        <f t="shared" ref="D1925" si="9215">N1925-N1924</f>
        <v>608</v>
      </c>
      <c r="E1925" s="13">
        <f t="shared" ref="E1925" si="9216">SUM(D1919:D1925)/7</f>
        <v>413.85714285714283</v>
      </c>
      <c r="F1925" s="13">
        <f t="shared" ref="F1925" si="9217">SUM(D1921:D1925)/5</f>
        <v>376.8</v>
      </c>
      <c r="G1925" s="13">
        <f t="shared" ref="G1925" si="9218">N1925/(B1925/100000)</f>
        <v>3530.4497284269441</v>
      </c>
      <c r="H1925" s="5">
        <f t="shared" si="9018"/>
        <v>356</v>
      </c>
      <c r="I1925" s="5">
        <f t="shared" si="9009"/>
        <v>344</v>
      </c>
      <c r="J1925" s="8">
        <f t="shared" ref="J1925" si="9219">E1925/(SUM(N1918:N1924)/7)*100</f>
        <v>0.31977093936714712</v>
      </c>
      <c r="K1925" s="5">
        <f t="shared" ref="K1925" si="9220">O1925-O1924</f>
        <v>12</v>
      </c>
      <c r="L1925" s="8">
        <f t="shared" ref="L1925" si="9221">SUM(K1919:K1925)/7</f>
        <v>10.857142857142858</v>
      </c>
      <c r="M1925" s="8">
        <f t="shared" ref="M1925" si="9222">O1925/(B1925/100000)</f>
        <v>77.349994050000461</v>
      </c>
      <c r="N1925" s="5">
        <v>131131</v>
      </c>
      <c r="O1925" s="18">
        <v>2873</v>
      </c>
    </row>
    <row r="1926" spans="1:15" x14ac:dyDescent="0.2">
      <c r="A1926" s="5" t="s">
        <v>11</v>
      </c>
      <c r="B1926" s="13">
        <v>3714286</v>
      </c>
      <c r="C1926" s="6">
        <f t="shared" si="8121"/>
        <v>44261</v>
      </c>
      <c r="D1926" s="5">
        <f t="shared" ref="D1926" si="9223">N1926-N1925</f>
        <v>415</v>
      </c>
      <c r="E1926" s="13">
        <f t="shared" ref="E1926" si="9224">SUM(D1920:D1926)/7</f>
        <v>372.85714285714283</v>
      </c>
      <c r="F1926" s="13">
        <f t="shared" ref="F1926" si="9225">SUM(D1922:D1926)/5</f>
        <v>439.2</v>
      </c>
      <c r="G1926" s="13">
        <f t="shared" ref="G1926" si="9226">N1926/(B1926/100000)</f>
        <v>3541.6228044905538</v>
      </c>
      <c r="H1926" s="5">
        <f t="shared" si="9018"/>
        <v>357</v>
      </c>
      <c r="I1926" s="5">
        <f t="shared" si="9009"/>
        <v>345</v>
      </c>
      <c r="J1926" s="8">
        <f t="shared" ref="J1926" si="9227">E1926/(SUM(N1919:N1925)/7)*100</f>
        <v>0.28717357386962539</v>
      </c>
      <c r="K1926" s="5">
        <f t="shared" ref="K1926" si="9228">O1926-O1925</f>
        <v>15</v>
      </c>
      <c r="L1926" s="8">
        <f t="shared" ref="L1926" si="9229">SUM(K1920:K1926)/7</f>
        <v>10.714285714285714</v>
      </c>
      <c r="M1926" s="8">
        <f t="shared" ref="M1926" si="9230">O1926/(B1926/100000)</f>
        <v>77.753840172781523</v>
      </c>
      <c r="N1926" s="5">
        <v>131546</v>
      </c>
      <c r="O1926" s="18">
        <v>2888</v>
      </c>
    </row>
    <row r="1927" spans="1:15" x14ac:dyDescent="0.2">
      <c r="A1927" s="5" t="s">
        <v>11</v>
      </c>
      <c r="B1927" s="13">
        <v>3714286</v>
      </c>
      <c r="C1927" s="6">
        <f t="shared" si="8121"/>
        <v>44262</v>
      </c>
      <c r="D1927" s="5">
        <f t="shared" ref="D1927" si="9231">N1927-N1926</f>
        <v>307</v>
      </c>
      <c r="E1927" s="13">
        <f t="shared" ref="E1927" si="9232">SUM(D1921:D1927)/7</f>
        <v>372.28571428571428</v>
      </c>
      <c r="F1927" s="13">
        <f t="shared" ref="F1927" si="9233">SUM(D1923:D1927)/5</f>
        <v>451.8</v>
      </c>
      <c r="G1927" s="13">
        <f t="shared" ref="G1927" si="9234">N1927/(B1927/100000)</f>
        <v>3549.8881884701395</v>
      </c>
      <c r="H1927" s="5">
        <f t="shared" si="9018"/>
        <v>358</v>
      </c>
      <c r="I1927" s="5">
        <f t="shared" si="9009"/>
        <v>346</v>
      </c>
      <c r="J1927" s="8">
        <f t="shared" ref="J1927" si="9235">E1927/(SUM(N1920:N1926)/7)*100</f>
        <v>0.28591239626624299</v>
      </c>
      <c r="K1927" s="5">
        <f t="shared" ref="K1927" si="9236">O1927-O1926</f>
        <v>3</v>
      </c>
      <c r="L1927" s="8">
        <f t="shared" ref="L1927" si="9237">SUM(K1921:K1927)/7</f>
        <v>10.571428571428571</v>
      </c>
      <c r="M1927" s="8">
        <f t="shared" ref="M1927" si="9238">O1927/(B1927/100000)</f>
        <v>77.834609397337744</v>
      </c>
      <c r="N1927" s="5">
        <v>131853</v>
      </c>
      <c r="O1927" s="18">
        <v>2891</v>
      </c>
    </row>
    <row r="1928" spans="1:15" x14ac:dyDescent="0.2">
      <c r="A1928" s="5" t="s">
        <v>11</v>
      </c>
      <c r="B1928" s="13">
        <v>3714286</v>
      </c>
      <c r="C1928" s="6">
        <f t="shared" si="8121"/>
        <v>44263</v>
      </c>
      <c r="D1928" s="5">
        <f t="shared" ref="D1928" si="9239">N1928-N1927</f>
        <v>110</v>
      </c>
      <c r="E1928" s="13">
        <f t="shared" ref="E1928" si="9240">SUM(D1922:D1928)/7</f>
        <v>373.28571428571428</v>
      </c>
      <c r="F1928" s="13">
        <f t="shared" ref="F1928" si="9241">SUM(D1924:D1928)/5</f>
        <v>377.2</v>
      </c>
      <c r="G1928" s="13">
        <f t="shared" ref="G1928" si="9242">N1928/(B1928/100000)</f>
        <v>3552.8497267038674</v>
      </c>
      <c r="H1928" s="5">
        <f t="shared" si="9018"/>
        <v>359</v>
      </c>
      <c r="I1928" s="5">
        <f t="shared" si="9009"/>
        <v>347</v>
      </c>
      <c r="J1928" s="8">
        <f t="shared" ref="J1928" si="9243">E1928/(SUM(N1921:N1927)/7)*100</f>
        <v>0.28586307016718554</v>
      </c>
      <c r="K1928" s="5">
        <f t="shared" ref="K1928" si="9244">O1928-O1927</f>
        <v>2</v>
      </c>
      <c r="L1928" s="8">
        <f t="shared" ref="L1928" si="9245">SUM(K1922:K1928)/7</f>
        <v>10.857142857142858</v>
      </c>
      <c r="M1928" s="8">
        <f t="shared" ref="M1928" si="9246">O1928/(B1928/100000)</f>
        <v>77.888455547041886</v>
      </c>
      <c r="N1928" s="5">
        <v>131963</v>
      </c>
      <c r="O1928" s="18">
        <v>2893</v>
      </c>
    </row>
    <row r="1929" spans="1:15" x14ac:dyDescent="0.2">
      <c r="A1929" s="5" t="s">
        <v>11</v>
      </c>
      <c r="B1929" s="13">
        <v>3714286</v>
      </c>
      <c r="C1929" s="6">
        <f t="shared" si="8121"/>
        <v>44264</v>
      </c>
      <c r="D1929" s="5">
        <f t="shared" ref="D1929" si="9247">N1929-N1928</f>
        <v>88</v>
      </c>
      <c r="E1929" s="13">
        <f t="shared" ref="E1929" si="9248">SUM(D1923:D1929)/7</f>
        <v>351</v>
      </c>
      <c r="F1929" s="13">
        <f t="shared" ref="F1929" si="9249">SUM(D1925:D1929)/5</f>
        <v>305.60000000000002</v>
      </c>
      <c r="G1929" s="13">
        <f t="shared" ref="G1929" si="9250">N1929/(B1929/100000)</f>
        <v>3555.2189572908496</v>
      </c>
      <c r="H1929" s="5">
        <f t="shared" si="9018"/>
        <v>360</v>
      </c>
      <c r="I1929" s="5">
        <f t="shared" si="9009"/>
        <v>348</v>
      </c>
      <c r="J1929" s="8">
        <f t="shared" ref="J1929" si="9251">E1929/(SUM(N1922:N1928)/7)*100</f>
        <v>0.26803041823435919</v>
      </c>
      <c r="K1929" s="5">
        <f t="shared" ref="K1929" si="9252">O1929-O1928</f>
        <v>1</v>
      </c>
      <c r="L1929" s="8">
        <f t="shared" ref="L1929" si="9253">SUM(K1923:K1929)/7</f>
        <v>10</v>
      </c>
      <c r="M1929" s="8">
        <f t="shared" ref="M1929" si="9254">O1929/(B1929/100000)</f>
        <v>77.91537862189395</v>
      </c>
      <c r="N1929" s="5">
        <v>132051</v>
      </c>
      <c r="O1929" s="18">
        <v>2894</v>
      </c>
    </row>
    <row r="1930" spans="1:15" x14ac:dyDescent="0.2">
      <c r="A1930" s="5" t="s">
        <v>11</v>
      </c>
      <c r="B1930" s="13">
        <v>3714286</v>
      </c>
      <c r="C1930" s="6">
        <f t="shared" si="8121"/>
        <v>44265</v>
      </c>
      <c r="D1930" s="5">
        <f t="shared" ref="D1930" si="9255">N1930-N1929</f>
        <v>288</v>
      </c>
      <c r="E1930" s="13">
        <f t="shared" ref="E1930" si="9256">SUM(D1924:D1930)/7</f>
        <v>323.14285714285717</v>
      </c>
      <c r="F1930" s="13">
        <f t="shared" ref="F1930" si="9257">SUM(D1926:D1930)/5</f>
        <v>241.6</v>
      </c>
      <c r="G1930" s="13">
        <f t="shared" ref="G1930" si="9258">N1930/(B1930/100000)</f>
        <v>3562.9728028482459</v>
      </c>
      <c r="H1930" s="5">
        <f t="shared" si="9018"/>
        <v>361</v>
      </c>
      <c r="I1930" s="5">
        <f t="shared" si="9009"/>
        <v>349</v>
      </c>
      <c r="J1930" s="8">
        <f t="shared" ref="J1930" si="9259">E1930/(SUM(N1923:N1929)/7)*100</f>
        <v>0.24609854386255042</v>
      </c>
      <c r="K1930" s="5">
        <f t="shared" ref="K1930" si="9260">O1930-O1929</f>
        <v>7</v>
      </c>
      <c r="L1930" s="8">
        <f t="shared" ref="L1930" si="9261">SUM(K1924:K1930)/7</f>
        <v>7.4285714285714288</v>
      </c>
      <c r="M1930" s="8">
        <f t="shared" ref="M1930" si="9262">O1930/(B1930/100000)</f>
        <v>78.103840145858456</v>
      </c>
      <c r="N1930" s="5">
        <v>132339</v>
      </c>
      <c r="O1930" s="18">
        <v>2901</v>
      </c>
    </row>
    <row r="1931" spans="1:15" x14ac:dyDescent="0.2">
      <c r="A1931" s="5" t="s">
        <v>11</v>
      </c>
      <c r="B1931" s="13">
        <v>3714286</v>
      </c>
      <c r="C1931" s="6">
        <f t="shared" si="8121"/>
        <v>44266</v>
      </c>
      <c r="D1931" s="5">
        <f t="shared" ref="D1931" si="9263">N1931-N1930</f>
        <v>489</v>
      </c>
      <c r="E1931" s="13">
        <f t="shared" ref="E1931" si="9264">SUM(D1925:D1931)/7</f>
        <v>329.28571428571428</v>
      </c>
      <c r="F1931" s="13">
        <f t="shared" ref="F1931" si="9265">SUM(D1927:D1931)/5</f>
        <v>256.39999999999998</v>
      </c>
      <c r="G1931" s="13">
        <f t="shared" ref="G1931" si="9266">N1931/(B1931/100000)</f>
        <v>3576.138186450909</v>
      </c>
      <c r="H1931" s="5">
        <f t="shared" si="9018"/>
        <v>362</v>
      </c>
      <c r="I1931" s="5">
        <f t="shared" si="9009"/>
        <v>350</v>
      </c>
      <c r="J1931" s="8">
        <f t="shared" ref="J1931" si="9267">E1931/(SUM(N1924:N1930)/7)*100</f>
        <v>0.25016116673865807</v>
      </c>
      <c r="K1931" s="5">
        <f t="shared" ref="K1931" si="9268">O1931-O1930</f>
        <v>16</v>
      </c>
      <c r="L1931" s="8">
        <f t="shared" ref="L1931" si="9269">SUM(K1925:K1931)/7</f>
        <v>8</v>
      </c>
      <c r="M1931" s="8">
        <f t="shared" ref="M1931" si="9270">O1931/(B1931/100000)</f>
        <v>78.534609343491596</v>
      </c>
      <c r="N1931" s="5">
        <v>132828</v>
      </c>
      <c r="O1931" s="18">
        <v>2917</v>
      </c>
    </row>
    <row r="1932" spans="1:15" x14ac:dyDescent="0.2">
      <c r="A1932" s="5" t="s">
        <v>11</v>
      </c>
      <c r="B1932" s="13">
        <v>3714286</v>
      </c>
      <c r="C1932" s="6">
        <f t="shared" si="8121"/>
        <v>44267</v>
      </c>
      <c r="D1932" s="5">
        <f t="shared" ref="D1932" si="9271">N1932-N1931</f>
        <v>553</v>
      </c>
      <c r="E1932" s="13">
        <f t="shared" ref="E1932" si="9272">SUM(D1926:D1932)/7</f>
        <v>321.42857142857144</v>
      </c>
      <c r="F1932" s="13">
        <f t="shared" ref="F1932" si="9273">SUM(D1928:D1932)/5</f>
        <v>305.60000000000002</v>
      </c>
      <c r="G1932" s="13">
        <f t="shared" ref="G1932" si="9274">N1932/(B1932/100000)</f>
        <v>3591.0266468441041</v>
      </c>
      <c r="H1932" s="5">
        <f t="shared" si="9018"/>
        <v>363</v>
      </c>
      <c r="I1932" s="5">
        <f t="shared" si="9009"/>
        <v>351</v>
      </c>
      <c r="J1932" s="8">
        <f t="shared" ref="J1932" si="9275">E1932/(SUM(N1925:N1931)/7)*100</f>
        <v>0.24358267899808489</v>
      </c>
      <c r="K1932" s="5">
        <f t="shared" ref="K1932" si="9276">O1932-O1931</f>
        <v>10</v>
      </c>
      <c r="L1932" s="8">
        <f t="shared" ref="L1932" si="9277">SUM(K1926:K1932)/7</f>
        <v>7.7142857142857144</v>
      </c>
      <c r="M1932" s="8">
        <f t="shared" ref="M1932" si="9278">O1932/(B1932/100000)</f>
        <v>78.803840092012308</v>
      </c>
      <c r="N1932" s="5">
        <v>133381</v>
      </c>
      <c r="O1932" s="18">
        <v>2927</v>
      </c>
    </row>
    <row r="1933" spans="1:15" x14ac:dyDescent="0.2">
      <c r="A1933" s="5" t="s">
        <v>11</v>
      </c>
      <c r="B1933" s="13">
        <v>3714286</v>
      </c>
      <c r="C1933" s="6">
        <f t="shared" si="8121"/>
        <v>44268</v>
      </c>
      <c r="D1933" s="5">
        <f t="shared" ref="D1933" si="9279">N1933-N1932</f>
        <v>645</v>
      </c>
      <c r="E1933" s="13">
        <f t="shared" ref="E1933" si="9280">SUM(D1927:D1933)/7</f>
        <v>354.28571428571428</v>
      </c>
      <c r="F1933" s="13">
        <f t="shared" ref="F1933" si="9281">SUM(D1929:D1933)/5</f>
        <v>412.6</v>
      </c>
      <c r="G1933" s="13">
        <f t="shared" ref="G1933" si="9282">N1933/(B1933/100000)</f>
        <v>3608.3920301236899</v>
      </c>
      <c r="H1933" s="5">
        <f t="shared" si="9018"/>
        <v>364</v>
      </c>
      <c r="I1933" s="5">
        <f t="shared" si="9009"/>
        <v>352</v>
      </c>
      <c r="J1933" s="8">
        <f t="shared" ref="J1933" si="9283">E1933/(SUM(N1926:N1932)/7)*100</f>
        <v>0.26782985460510755</v>
      </c>
      <c r="K1933" s="5">
        <f t="shared" ref="K1933" si="9284">O1933-O1932</f>
        <v>5</v>
      </c>
      <c r="L1933" s="8">
        <f t="shared" ref="L1933" si="9285">SUM(K1927:K1933)/7</f>
        <v>6.2857142857142856</v>
      </c>
      <c r="M1933" s="8">
        <f t="shared" ref="M1933" si="9286">O1933/(B1933/100000)</f>
        <v>78.938455466272657</v>
      </c>
      <c r="N1933" s="5">
        <v>134026</v>
      </c>
      <c r="O1933" s="18">
        <v>2932</v>
      </c>
    </row>
    <row r="1934" spans="1:15" x14ac:dyDescent="0.2">
      <c r="A1934" s="5" t="s">
        <v>11</v>
      </c>
      <c r="B1934" s="13">
        <v>3714286</v>
      </c>
      <c r="C1934" s="6">
        <f t="shared" si="8121"/>
        <v>44269</v>
      </c>
      <c r="D1934" s="5">
        <f t="shared" ref="D1934" si="9287">N1934-N1933</f>
        <v>509</v>
      </c>
      <c r="E1934" s="13">
        <f t="shared" ref="E1934" si="9288">SUM(D1928:D1934)/7</f>
        <v>383.14285714285717</v>
      </c>
      <c r="F1934" s="13">
        <f t="shared" ref="F1934" si="9289">SUM(D1930:D1934)/5</f>
        <v>496.8</v>
      </c>
      <c r="G1934" s="13">
        <f t="shared" ref="G1934" si="9290">N1934/(B1934/100000)</f>
        <v>3622.0958752233942</v>
      </c>
      <c r="H1934" s="5">
        <f t="shared" si="9018"/>
        <v>365</v>
      </c>
      <c r="I1934" s="5">
        <f t="shared" si="9009"/>
        <v>353</v>
      </c>
      <c r="J1934" s="8">
        <f t="shared" ref="J1934" si="9291">E1934/(SUM(N1927:N1933)/7)*100</f>
        <v>0.28887134454424135</v>
      </c>
      <c r="K1934" s="5">
        <f t="shared" ref="K1934" si="9292">O1934-O1933</f>
        <v>1</v>
      </c>
      <c r="L1934" s="8">
        <f t="shared" ref="L1934" si="9293">SUM(K1928:K1934)/7</f>
        <v>6</v>
      </c>
      <c r="M1934" s="8">
        <f t="shared" ref="M1934" si="9294">O1934/(B1934/100000)</f>
        <v>78.965378541124736</v>
      </c>
      <c r="N1934" s="5">
        <v>134535</v>
      </c>
      <c r="O1934" s="18">
        <v>2933</v>
      </c>
    </row>
    <row r="1935" spans="1:15" x14ac:dyDescent="0.2">
      <c r="A1935" s="5" t="s">
        <v>11</v>
      </c>
      <c r="B1935" s="13">
        <v>3714286</v>
      </c>
      <c r="C1935" s="6">
        <f t="shared" si="8121"/>
        <v>44270</v>
      </c>
      <c r="D1935" s="5">
        <f t="shared" ref="D1935" si="9295">N1935-N1934</f>
        <v>208</v>
      </c>
      <c r="E1935" s="13">
        <f t="shared" ref="E1935" si="9296">SUM(D1929:D1935)/7</f>
        <v>397.14285714285717</v>
      </c>
      <c r="F1935" s="13">
        <f t="shared" ref="F1935" si="9297">SUM(D1931:D1935)/5</f>
        <v>480.8</v>
      </c>
      <c r="G1935" s="13">
        <f t="shared" ref="G1935" si="9298">N1935/(B1935/100000)</f>
        <v>3627.6958747926251</v>
      </c>
      <c r="H1935" s="5">
        <f t="shared" si="9018"/>
        <v>366</v>
      </c>
      <c r="I1935" s="5">
        <f t="shared" si="9009"/>
        <v>354</v>
      </c>
      <c r="J1935" s="8">
        <f t="shared" ref="J1935" si="9299">E1935/(SUM(N1928:N1934)/7)*100</f>
        <v>0.29856420687707214</v>
      </c>
      <c r="K1935" s="5">
        <f t="shared" ref="K1935" si="9300">O1935-O1934</f>
        <v>0</v>
      </c>
      <c r="L1935" s="8">
        <f t="shared" ref="L1935" si="9301">SUM(K1929:K1935)/7</f>
        <v>5.7142857142857144</v>
      </c>
      <c r="M1935" s="8">
        <f t="shared" ref="M1935" si="9302">O1935/(B1935/100000)</f>
        <v>78.965378541124736</v>
      </c>
      <c r="N1935" s="5">
        <v>134743</v>
      </c>
      <c r="O1935" s="18">
        <v>2933</v>
      </c>
    </row>
    <row r="1936" spans="1:15" x14ac:dyDescent="0.2">
      <c r="A1936" s="5" t="s">
        <v>11</v>
      </c>
      <c r="B1936" s="13">
        <v>3714286</v>
      </c>
      <c r="C1936" s="6">
        <f t="shared" si="8121"/>
        <v>44271</v>
      </c>
      <c r="D1936" s="5">
        <f t="shared" ref="D1936" si="9303">N1936-N1935</f>
        <v>368</v>
      </c>
      <c r="E1936" s="13">
        <f t="shared" ref="E1936" si="9304">SUM(D1930:D1936)/7</f>
        <v>437.14285714285717</v>
      </c>
      <c r="F1936" s="13">
        <f t="shared" ref="F1936" si="9305">SUM(D1932:D1936)/5</f>
        <v>456.6</v>
      </c>
      <c r="G1936" s="13">
        <f t="shared" ref="G1936" si="9306">N1936/(B1936/100000)</f>
        <v>3637.6035663381872</v>
      </c>
      <c r="H1936" s="5">
        <f t="shared" si="9018"/>
        <v>367</v>
      </c>
      <c r="I1936" s="5">
        <f t="shared" si="9009"/>
        <v>355</v>
      </c>
      <c r="J1936" s="8">
        <f t="shared" ref="J1936" si="9307">E1936/(SUM(N1929:N1935)/7)*100</f>
        <v>0.32765715497219733</v>
      </c>
      <c r="K1936" s="5">
        <f t="shared" ref="K1936" si="9308">O1936-O1935</f>
        <v>8</v>
      </c>
      <c r="L1936" s="8">
        <f t="shared" ref="L1936" si="9309">SUM(K1930:K1936)/7</f>
        <v>6.7142857142857144</v>
      </c>
      <c r="M1936" s="8">
        <f t="shared" ref="M1936" si="9310">O1936/(B1936/100000)</f>
        <v>79.180763139941305</v>
      </c>
      <c r="N1936" s="5">
        <v>135111</v>
      </c>
      <c r="O1936" s="18">
        <v>2941</v>
      </c>
    </row>
    <row r="1937" spans="1:15" x14ac:dyDescent="0.2">
      <c r="A1937" s="5" t="s">
        <v>11</v>
      </c>
      <c r="B1937" s="13">
        <v>3714286</v>
      </c>
      <c r="C1937" s="6">
        <f t="shared" si="8121"/>
        <v>44272</v>
      </c>
      <c r="D1937" s="5">
        <f t="shared" ref="D1937" si="9311">N1937-N1936</f>
        <v>664</v>
      </c>
      <c r="E1937" s="13">
        <f t="shared" ref="E1937" si="9312">SUM(D1931:D1937)/7</f>
        <v>490.85714285714283</v>
      </c>
      <c r="F1937" s="13">
        <f t="shared" ref="F1937" si="9313">SUM(D1933:D1937)/5</f>
        <v>478.8</v>
      </c>
      <c r="G1937" s="13">
        <f t="shared" ref="G1937" si="9314">N1937/(B1937/100000)</f>
        <v>3655.4804880399624</v>
      </c>
      <c r="H1937" s="5">
        <f t="shared" si="9018"/>
        <v>368</v>
      </c>
      <c r="I1937" s="5">
        <f t="shared" si="9009"/>
        <v>356</v>
      </c>
      <c r="J1937" s="8">
        <f t="shared" ref="J1937" si="9315">E1937/(SUM(N1930:N1936)/7)*100</f>
        <v>0.36671672200503114</v>
      </c>
      <c r="K1937" s="5">
        <f t="shared" ref="K1937" si="9316">O1937-O1936</f>
        <v>5</v>
      </c>
      <c r="L1937" s="8">
        <f t="shared" ref="L1937" si="9317">SUM(K1931:K1937)/7</f>
        <v>6.4285714285714288</v>
      </c>
      <c r="M1937" s="8">
        <f t="shared" ref="M1937" si="9318">O1937/(B1937/100000)</f>
        <v>79.315378514201655</v>
      </c>
      <c r="N1937" s="5">
        <v>135775</v>
      </c>
      <c r="O1937" s="18">
        <v>2946</v>
      </c>
    </row>
    <row r="1938" spans="1:15" x14ac:dyDescent="0.2">
      <c r="A1938" s="5" t="s">
        <v>11</v>
      </c>
      <c r="B1938" s="13">
        <v>3714286</v>
      </c>
      <c r="C1938" s="6">
        <f t="shared" si="8121"/>
        <v>44273</v>
      </c>
      <c r="D1938" s="5">
        <f t="shared" ref="D1938" si="9319">N1938-N1937</f>
        <v>621</v>
      </c>
      <c r="E1938" s="13">
        <f t="shared" ref="E1938" si="9320">SUM(D1932:D1938)/7</f>
        <v>509.71428571428572</v>
      </c>
      <c r="F1938" s="13">
        <f t="shared" ref="F1938" si="9321">SUM(D1934:D1938)/5</f>
        <v>474</v>
      </c>
      <c r="G1938" s="13">
        <f t="shared" ref="G1938" si="9322">N1938/(B1938/100000)</f>
        <v>3672.1997175230986</v>
      </c>
      <c r="H1938" s="5">
        <f t="shared" si="9018"/>
        <v>369</v>
      </c>
      <c r="I1938" s="5">
        <f t="shared" si="9009"/>
        <v>357</v>
      </c>
      <c r="J1938" s="8">
        <f t="shared" ref="J1938" si="9323">E1938/(SUM(N1931:N1937)/7)*100</f>
        <v>0.37941341919759591</v>
      </c>
      <c r="K1938" s="5">
        <f t="shared" ref="K1938" si="9324">O1938-O1937</f>
        <v>9</v>
      </c>
      <c r="L1938" s="8">
        <f t="shared" ref="L1938" si="9325">SUM(K1932:K1938)/7</f>
        <v>5.4285714285714288</v>
      </c>
      <c r="M1938" s="8">
        <f t="shared" ref="M1938" si="9326">O1938/(B1938/100000)</f>
        <v>79.557686187870289</v>
      </c>
      <c r="N1938" s="5">
        <v>136396</v>
      </c>
      <c r="O1938" s="18">
        <v>2955</v>
      </c>
    </row>
    <row r="1939" spans="1:15" x14ac:dyDescent="0.2">
      <c r="A1939" s="5" t="s">
        <v>11</v>
      </c>
      <c r="B1939" s="13">
        <v>3714286</v>
      </c>
      <c r="C1939" s="6">
        <f t="shared" si="8121"/>
        <v>44274</v>
      </c>
      <c r="D1939" s="5">
        <f t="shared" ref="D1939" si="9327">N1939-N1938</f>
        <v>629</v>
      </c>
      <c r="E1939" s="13">
        <f t="shared" ref="E1939" si="9328">SUM(D1933:D1939)/7</f>
        <v>520.57142857142856</v>
      </c>
      <c r="F1939" s="13">
        <f t="shared" ref="F1939" si="9329">SUM(D1935:D1939)/5</f>
        <v>498</v>
      </c>
      <c r="G1939" s="13">
        <f t="shared" ref="G1939" si="9330">N1939/(B1939/100000)</f>
        <v>3689.1343316050516</v>
      </c>
      <c r="H1939" s="5">
        <f t="shared" si="9018"/>
        <v>370</v>
      </c>
      <c r="I1939" s="5">
        <f t="shared" si="9009"/>
        <v>358</v>
      </c>
      <c r="J1939" s="8">
        <f t="shared" ref="J1939" si="9331">E1939/(SUM(N1932:N1938)/7)*100</f>
        <v>0.38603044386085528</v>
      </c>
      <c r="K1939" s="5">
        <f t="shared" ref="K1939" si="9332">O1939-O1938</f>
        <v>11</v>
      </c>
      <c r="L1939" s="8">
        <f t="shared" ref="L1939" si="9333">SUM(K1933:K1939)/7</f>
        <v>5.5714285714285712</v>
      </c>
      <c r="M1939" s="8">
        <f t="shared" ref="M1939" si="9334">O1939/(B1939/100000)</f>
        <v>79.853840011243079</v>
      </c>
      <c r="N1939" s="5">
        <v>137025</v>
      </c>
      <c r="O1939" s="18">
        <v>2966</v>
      </c>
    </row>
    <row r="1940" spans="1:15" x14ac:dyDescent="0.2">
      <c r="A1940" s="5" t="s">
        <v>11</v>
      </c>
      <c r="B1940" s="13">
        <v>3714286</v>
      </c>
      <c r="C1940" s="6">
        <f t="shared" si="8121"/>
        <v>44275</v>
      </c>
      <c r="D1940" s="5">
        <f t="shared" ref="D1940" si="9335">N1940-N1939</f>
        <v>893</v>
      </c>
      <c r="E1940" s="13">
        <f t="shared" ref="E1940" si="9336">SUM(D1934:D1940)/7</f>
        <v>556</v>
      </c>
      <c r="F1940" s="13">
        <f t="shared" ref="F1940" si="9337">SUM(D1936:D1940)/5</f>
        <v>635</v>
      </c>
      <c r="G1940" s="13">
        <f t="shared" ref="G1940" si="9338">N1940/(B1940/100000)</f>
        <v>3713.1766374479512</v>
      </c>
      <c r="H1940" s="5">
        <f t="shared" si="9018"/>
        <v>371</v>
      </c>
      <c r="I1940" s="5">
        <f t="shared" si="9009"/>
        <v>359</v>
      </c>
      <c r="J1940" s="8">
        <f t="shared" ref="J1940" si="9339">E1940/(SUM(N1933:N1939)/7)*100</f>
        <v>0.41071705583831342</v>
      </c>
      <c r="K1940" s="5">
        <f t="shared" ref="K1940" si="9340">O1940-O1939</f>
        <v>18</v>
      </c>
      <c r="L1940" s="8">
        <f t="shared" ref="L1940" si="9341">SUM(K1934:K1940)/7</f>
        <v>7.4285714285714288</v>
      </c>
      <c r="M1940" s="8">
        <f t="shared" ref="M1940" si="9342">O1940/(B1940/100000)</f>
        <v>80.338455358580362</v>
      </c>
      <c r="N1940" s="5">
        <v>137918</v>
      </c>
      <c r="O1940" s="18">
        <v>2984</v>
      </c>
    </row>
    <row r="1941" spans="1:15" x14ac:dyDescent="0.2">
      <c r="A1941" s="5" t="s">
        <v>11</v>
      </c>
      <c r="B1941" s="13">
        <v>3714286</v>
      </c>
      <c r="C1941" s="6">
        <f t="shared" si="8121"/>
        <v>44276</v>
      </c>
      <c r="D1941" s="5">
        <f t="shared" ref="D1941" si="9343">N1941-N1940</f>
        <v>287</v>
      </c>
      <c r="E1941" s="13">
        <f t="shared" ref="E1941" si="9344">SUM(D1935:D1941)/7</f>
        <v>524.28571428571433</v>
      </c>
      <c r="F1941" s="13">
        <f t="shared" ref="F1941" si="9345">SUM(D1937:D1941)/5</f>
        <v>618.79999999999995</v>
      </c>
      <c r="G1941" s="13">
        <f t="shared" ref="G1941" si="9346">N1941/(B1941/100000)</f>
        <v>3720.9035599304957</v>
      </c>
      <c r="H1941" s="5">
        <f t="shared" si="9018"/>
        <v>372</v>
      </c>
      <c r="I1941" s="5">
        <f t="shared" si="9009"/>
        <v>360</v>
      </c>
      <c r="J1941" s="8">
        <f t="shared" ref="J1941" si="9347">E1941/(SUM(N1934:N1940)/7)*100</f>
        <v>0.38570556267295009</v>
      </c>
      <c r="K1941" s="5">
        <f t="shared" ref="K1941" si="9348">O1941-O1940</f>
        <v>6</v>
      </c>
      <c r="L1941" s="8">
        <f t="shared" ref="L1941" si="9349">SUM(K1935:K1941)/7</f>
        <v>8.1428571428571423</v>
      </c>
      <c r="M1941" s="8">
        <f t="shared" ref="M1941" si="9350">O1941/(B1941/100000)</f>
        <v>80.499993807692789</v>
      </c>
      <c r="N1941" s="5">
        <v>138205</v>
      </c>
      <c r="O1941" s="18">
        <v>2990</v>
      </c>
    </row>
    <row r="1942" spans="1:15" x14ac:dyDescent="0.2">
      <c r="A1942" s="5" t="s">
        <v>11</v>
      </c>
      <c r="B1942" s="13">
        <v>3714286</v>
      </c>
      <c r="C1942" s="6">
        <f t="shared" si="8121"/>
        <v>44277</v>
      </c>
      <c r="D1942" s="5">
        <f t="shared" ref="D1942:D1945" si="9351">N1942-N1941</f>
        <v>220</v>
      </c>
      <c r="E1942" s="13">
        <f t="shared" ref="E1942:E1945" si="9352">SUM(D1936:D1942)/7</f>
        <v>526</v>
      </c>
      <c r="F1942" s="13">
        <f t="shared" ref="F1942:F1945" si="9353">SUM(D1938:D1942)/5</f>
        <v>530</v>
      </c>
      <c r="G1942" s="13">
        <f t="shared" ref="G1942:G1945" si="9354">N1942/(B1942/100000)</f>
        <v>3726.826636397951</v>
      </c>
      <c r="H1942" s="5">
        <f t="shared" si="9018"/>
        <v>373</v>
      </c>
      <c r="I1942" s="5">
        <f t="shared" si="9009"/>
        <v>361</v>
      </c>
      <c r="J1942" s="8">
        <f t="shared" ref="J1942:J1945" si="9355">E1942/(SUM(N1935:N1941)/7)*100</f>
        <v>0.3854799078282154</v>
      </c>
      <c r="K1942" s="5">
        <f t="shared" ref="K1942:K1945" si="9356">O1942-O1941</f>
        <v>1</v>
      </c>
      <c r="L1942" s="8">
        <f t="shared" ref="L1942:L1945" si="9357">SUM(K1936:K1942)/7</f>
        <v>8.2857142857142865</v>
      </c>
      <c r="M1942" s="8">
        <f t="shared" ref="M1942:M1945" si="9358">O1942/(B1942/100000)</f>
        <v>80.526916882544853</v>
      </c>
      <c r="N1942" s="5">
        <v>138425</v>
      </c>
      <c r="O1942" s="18">
        <v>2991</v>
      </c>
    </row>
    <row r="1943" spans="1:15" x14ac:dyDescent="0.2">
      <c r="A1943" s="5" t="s">
        <v>11</v>
      </c>
      <c r="B1943" s="13">
        <v>3714286</v>
      </c>
      <c r="C1943" s="6">
        <f t="shared" si="8121"/>
        <v>44278</v>
      </c>
      <c r="D1943" s="5">
        <f t="shared" si="9351"/>
        <v>545</v>
      </c>
      <c r="E1943" s="13">
        <f t="shared" si="9352"/>
        <v>551.28571428571433</v>
      </c>
      <c r="F1943" s="13">
        <f t="shared" si="9353"/>
        <v>514.79999999999995</v>
      </c>
      <c r="G1943" s="13">
        <f t="shared" si="9354"/>
        <v>3741.4997121923298</v>
      </c>
      <c r="H1943" s="5">
        <f t="shared" si="9018"/>
        <v>374</v>
      </c>
      <c r="I1943" s="5">
        <f t="shared" si="9009"/>
        <v>362</v>
      </c>
      <c r="J1943" s="8">
        <f t="shared" si="9355"/>
        <v>0.40245918308816248</v>
      </c>
      <c r="K1943" s="5">
        <f t="shared" si="9356"/>
        <v>6</v>
      </c>
      <c r="L1943" s="8">
        <f t="shared" si="9357"/>
        <v>8</v>
      </c>
      <c r="M1943" s="8">
        <f t="shared" si="9358"/>
        <v>80.688455331657281</v>
      </c>
      <c r="N1943" s="5">
        <v>138970</v>
      </c>
      <c r="O1943" s="18">
        <v>2997</v>
      </c>
    </row>
    <row r="1944" spans="1:15" x14ac:dyDescent="0.2">
      <c r="A1944" s="5" t="s">
        <v>11</v>
      </c>
      <c r="B1944" s="13">
        <v>3714286</v>
      </c>
      <c r="C1944" s="6">
        <f t="shared" si="8121"/>
        <v>44279</v>
      </c>
      <c r="D1944" s="5">
        <f t="shared" si="9351"/>
        <v>751</v>
      </c>
      <c r="E1944" s="13">
        <f t="shared" si="9352"/>
        <v>563.71428571428567</v>
      </c>
      <c r="F1944" s="13">
        <f t="shared" si="9353"/>
        <v>539.20000000000005</v>
      </c>
      <c r="G1944" s="13">
        <f t="shared" si="9354"/>
        <v>3761.7189414062354</v>
      </c>
      <c r="H1944" s="5">
        <f t="shared" si="9018"/>
        <v>375</v>
      </c>
      <c r="I1944" s="5">
        <f t="shared" si="9009"/>
        <v>363</v>
      </c>
      <c r="J1944" s="8">
        <f t="shared" si="9355"/>
        <v>0.40988289356963753</v>
      </c>
      <c r="K1944" s="5">
        <f t="shared" si="9356"/>
        <v>13</v>
      </c>
      <c r="L1944" s="8">
        <f t="shared" si="9357"/>
        <v>9.1428571428571423</v>
      </c>
      <c r="M1944" s="8">
        <f t="shared" si="9358"/>
        <v>81.038455304734214</v>
      </c>
      <c r="N1944" s="5">
        <v>139721</v>
      </c>
      <c r="O1944" s="18">
        <v>3010</v>
      </c>
    </row>
    <row r="1945" spans="1:15" x14ac:dyDescent="0.2">
      <c r="A1945" s="5" t="s">
        <v>11</v>
      </c>
      <c r="B1945" s="13">
        <v>3714286</v>
      </c>
      <c r="C1945" s="6">
        <f t="shared" si="8121"/>
        <v>44280</v>
      </c>
      <c r="D1945" s="5">
        <f t="shared" si="9351"/>
        <v>1275</v>
      </c>
      <c r="E1945" s="13">
        <f t="shared" si="9352"/>
        <v>657.14285714285711</v>
      </c>
      <c r="F1945" s="13">
        <f t="shared" si="9353"/>
        <v>615.6</v>
      </c>
      <c r="G1945" s="13">
        <f t="shared" si="9354"/>
        <v>3796.045861842626</v>
      </c>
      <c r="H1945" s="5">
        <f t="shared" si="9018"/>
        <v>376</v>
      </c>
      <c r="I1945" s="5">
        <f t="shared" si="9009"/>
        <v>364</v>
      </c>
      <c r="J1945" s="8">
        <f t="shared" si="9355"/>
        <v>0.47586535079552272</v>
      </c>
      <c r="K1945" s="5">
        <f t="shared" si="9356"/>
        <v>12</v>
      </c>
      <c r="L1945" s="8">
        <f t="shared" si="9357"/>
        <v>9.5714285714285712</v>
      </c>
      <c r="M1945" s="8">
        <f t="shared" si="9358"/>
        <v>81.361532202959069</v>
      </c>
      <c r="N1945" s="5">
        <v>140996</v>
      </c>
      <c r="O1945" s="18">
        <v>3022</v>
      </c>
    </row>
    <row r="1946" spans="1:15" x14ac:dyDescent="0.2">
      <c r="A1946" s="5" t="s">
        <v>11</v>
      </c>
      <c r="B1946" s="13">
        <v>3714286</v>
      </c>
      <c r="C1946" s="6">
        <f t="shared" si="8121"/>
        <v>44281</v>
      </c>
      <c r="D1946" s="5">
        <f t="shared" ref="D1946" si="9359">N1946-N1945</f>
        <v>1007</v>
      </c>
      <c r="E1946" s="13">
        <f t="shared" ref="E1946" si="9360">SUM(D1940:D1946)/7</f>
        <v>711.14285714285711</v>
      </c>
      <c r="F1946" s="13">
        <f t="shared" ref="F1946" si="9361">SUM(D1942:D1946)/5</f>
        <v>759.6</v>
      </c>
      <c r="G1946" s="13">
        <f t="shared" ref="G1946" si="9362">N1946/(B1946/100000)</f>
        <v>3823.1573982186619</v>
      </c>
      <c r="H1946" s="5">
        <f t="shared" si="9018"/>
        <v>377</v>
      </c>
      <c r="I1946" s="5">
        <f t="shared" si="9009"/>
        <v>365</v>
      </c>
      <c r="J1946" s="8">
        <f t="shared" ref="J1946" si="9363">E1946/(SUM(N1939:N1945)/7)*100</f>
        <v>0.51253011552004601</v>
      </c>
      <c r="K1946" s="5">
        <f t="shared" ref="K1946" si="9364">O1946-O1945</f>
        <v>3</v>
      </c>
      <c r="L1946" s="8">
        <f t="shared" ref="L1946" si="9365">SUM(K1940:K1946)/7</f>
        <v>8.4285714285714288</v>
      </c>
      <c r="M1946" s="8">
        <f t="shared" ref="M1946" si="9366">O1946/(B1946/100000)</f>
        <v>81.442301427515275</v>
      </c>
      <c r="N1946" s="5">
        <v>142003</v>
      </c>
      <c r="O1946" s="18">
        <v>3025</v>
      </c>
    </row>
    <row r="1947" spans="1:15" x14ac:dyDescent="0.2">
      <c r="A1947" s="5" t="s">
        <v>11</v>
      </c>
      <c r="B1947" s="13">
        <v>3714286</v>
      </c>
      <c r="C1947" s="6">
        <f t="shared" si="8121"/>
        <v>44282</v>
      </c>
      <c r="D1947" s="5">
        <f t="shared" ref="D1947" si="9367">N1947-N1946</f>
        <v>973</v>
      </c>
      <c r="E1947" s="13">
        <f t="shared" ref="E1947" si="9368">SUM(D1941:D1947)/7</f>
        <v>722.57142857142856</v>
      </c>
      <c r="F1947" s="13">
        <f t="shared" ref="F1947" si="9369">SUM(D1943:D1947)/5</f>
        <v>910.2</v>
      </c>
      <c r="G1947" s="13">
        <f t="shared" ref="G1947" si="9370">N1947/(B1947/100000)</f>
        <v>3849.3535500497269</v>
      </c>
      <c r="H1947" s="5">
        <f t="shared" si="9018"/>
        <v>378</v>
      </c>
      <c r="I1947" s="5">
        <f t="shared" si="9009"/>
        <v>366</v>
      </c>
      <c r="J1947" s="8">
        <f t="shared" ref="J1947" si="9371">E1947/(SUM(N1940:N1946)/7)*100</f>
        <v>0.51811136218831888</v>
      </c>
      <c r="K1947" s="5">
        <f t="shared" ref="K1947" si="9372">O1947-O1946</f>
        <v>4</v>
      </c>
      <c r="L1947" s="8">
        <f t="shared" ref="L1947" si="9373">SUM(K1941:K1947)/7</f>
        <v>6.4285714285714288</v>
      </c>
      <c r="M1947" s="8">
        <f t="shared" ref="M1947" si="9374">O1947/(B1947/100000)</f>
        <v>81.54999372692356</v>
      </c>
      <c r="N1947" s="5">
        <v>142976</v>
      </c>
      <c r="O1947" s="18">
        <v>3029</v>
      </c>
    </row>
    <row r="1948" spans="1:15" x14ac:dyDescent="0.2">
      <c r="A1948" s="5" t="s">
        <v>11</v>
      </c>
      <c r="B1948" s="13">
        <v>3714286</v>
      </c>
      <c r="C1948" s="6">
        <f t="shared" si="8121"/>
        <v>44283</v>
      </c>
      <c r="D1948" s="5">
        <f t="shared" ref="D1948" si="9375">N1948-N1947</f>
        <v>735</v>
      </c>
      <c r="E1948" s="13">
        <f t="shared" ref="E1948" si="9376">SUM(D1942:D1948)/7</f>
        <v>786.57142857142856</v>
      </c>
      <c r="F1948" s="13">
        <f t="shared" ref="F1948" si="9377">SUM(D1944:D1948)/5</f>
        <v>948.2</v>
      </c>
      <c r="G1948" s="13">
        <f t="shared" ref="G1948" si="9378">N1948/(B1948/100000)</f>
        <v>3869.1420100659993</v>
      </c>
      <c r="H1948" s="5">
        <f t="shared" si="9018"/>
        <v>379</v>
      </c>
      <c r="I1948" s="5">
        <f t="shared" si="9009"/>
        <v>367</v>
      </c>
      <c r="J1948" s="8">
        <f t="shared" ref="J1948" si="9379">E1948/(SUM(N1941:N1947)/7)*100</f>
        <v>0.56109471555983104</v>
      </c>
      <c r="K1948" s="5">
        <f t="shared" ref="K1948" si="9380">O1948-O1947</f>
        <v>6</v>
      </c>
      <c r="L1948" s="8">
        <f t="shared" ref="L1948" si="9381">SUM(K1942:K1948)/7</f>
        <v>6.4285714285714288</v>
      </c>
      <c r="M1948" s="8">
        <f t="shared" ref="M1948" si="9382">O1948/(B1948/100000)</f>
        <v>81.711532176035988</v>
      </c>
      <c r="N1948" s="5">
        <v>143711</v>
      </c>
      <c r="O1948" s="18">
        <v>3035</v>
      </c>
    </row>
    <row r="1949" spans="1:15" x14ac:dyDescent="0.2">
      <c r="A1949" s="5" t="s">
        <v>11</v>
      </c>
      <c r="B1949" s="13">
        <v>3714286</v>
      </c>
      <c r="C1949" s="6">
        <f t="shared" si="8121"/>
        <v>44284</v>
      </c>
      <c r="D1949" s="5">
        <f t="shared" ref="D1949" si="9383">N1949-N1948</f>
        <v>296</v>
      </c>
      <c r="E1949" s="13">
        <f t="shared" ref="E1949" si="9384">SUM(D1943:D1949)/7</f>
        <v>797.42857142857144</v>
      </c>
      <c r="F1949" s="13">
        <f t="shared" ref="F1949" si="9385">SUM(D1945:D1949)/5</f>
        <v>857.2</v>
      </c>
      <c r="G1949" s="13">
        <f t="shared" ref="G1949" si="9386">N1949/(B1949/100000)</f>
        <v>3877.1112402222125</v>
      </c>
      <c r="H1949" s="5">
        <f t="shared" si="9018"/>
        <v>380</v>
      </c>
      <c r="I1949" s="5">
        <f t="shared" si="9009"/>
        <v>368</v>
      </c>
      <c r="J1949" s="8">
        <f t="shared" ref="J1949" si="9387">E1949/(SUM(N1942:N1948)/7)*100</f>
        <v>0.56566565531889879</v>
      </c>
      <c r="K1949" s="5">
        <f t="shared" ref="K1949" si="9388">O1949-O1948</f>
        <v>3</v>
      </c>
      <c r="L1949" s="8">
        <f t="shared" ref="L1949" si="9389">SUM(K1943:K1949)/7</f>
        <v>6.7142857142857144</v>
      </c>
      <c r="M1949" s="8">
        <f t="shared" ref="M1949" si="9390">O1949/(B1949/100000)</f>
        <v>81.792301400592208</v>
      </c>
      <c r="N1949" s="5">
        <v>144007</v>
      </c>
      <c r="O1949" s="18">
        <v>3038</v>
      </c>
    </row>
    <row r="1950" spans="1:15" x14ac:dyDescent="0.2">
      <c r="A1950" s="5" t="s">
        <v>11</v>
      </c>
      <c r="B1950" s="13">
        <v>3714286</v>
      </c>
      <c r="C1950" s="6">
        <f t="shared" si="8121"/>
        <v>44285</v>
      </c>
      <c r="D1950" s="5">
        <f t="shared" ref="D1950" si="9391">N1950-N1949</f>
        <v>575</v>
      </c>
      <c r="E1950" s="13">
        <f t="shared" ref="E1950" si="9392">SUM(D1944:D1950)/7</f>
        <v>801.71428571428567</v>
      </c>
      <c r="F1950" s="13">
        <f t="shared" ref="F1950" si="9393">SUM(D1946:D1950)/5</f>
        <v>717.2</v>
      </c>
      <c r="G1950" s="13">
        <f t="shared" ref="G1950" si="9394">N1950/(B1950/100000)</f>
        <v>3892.5920082621533</v>
      </c>
      <c r="H1950" s="5">
        <f t="shared" si="9018"/>
        <v>381</v>
      </c>
      <c r="I1950" s="5">
        <f t="shared" si="9009"/>
        <v>369</v>
      </c>
      <c r="J1950" s="8">
        <f t="shared" ref="J1950" si="9395">E1950/(SUM(N1943:N1949)/7)*100</f>
        <v>0.56550690055462394</v>
      </c>
      <c r="K1950" s="5">
        <f t="shared" ref="K1950" si="9396">O1950-O1949</f>
        <v>4</v>
      </c>
      <c r="L1950" s="8">
        <f t="shared" ref="L1950" si="9397">SUM(K1944:K1950)/7</f>
        <v>6.4285714285714288</v>
      </c>
      <c r="M1950" s="8">
        <f t="shared" ref="M1950" si="9398">O1950/(B1950/100000)</f>
        <v>81.899993700000493</v>
      </c>
      <c r="N1950" s="5">
        <v>144582</v>
      </c>
      <c r="O1950" s="18">
        <v>3042</v>
      </c>
    </row>
    <row r="1951" spans="1:15" x14ac:dyDescent="0.2">
      <c r="A1951" s="5" t="s">
        <v>11</v>
      </c>
      <c r="B1951" s="13">
        <v>3714286</v>
      </c>
      <c r="C1951" s="6">
        <f t="shared" si="8121"/>
        <v>44286</v>
      </c>
      <c r="D1951" s="5">
        <f t="shared" ref="D1951:D1952" si="9399">N1951-N1950</f>
        <v>663</v>
      </c>
      <c r="E1951" s="13">
        <f t="shared" ref="E1951:E1952" si="9400">SUM(D1945:D1951)/7</f>
        <v>789.14285714285711</v>
      </c>
      <c r="F1951" s="13">
        <f t="shared" ref="F1951:F1952" si="9401">SUM(D1947:D1951)/5</f>
        <v>648.4</v>
      </c>
      <c r="G1951" s="13">
        <f t="shared" ref="G1951:G1952" si="9402">N1951/(B1951/100000)</f>
        <v>3910.4420068890763</v>
      </c>
      <c r="H1951" s="5">
        <f t="shared" si="9018"/>
        <v>382</v>
      </c>
      <c r="I1951" s="5">
        <f t="shared" si="9009"/>
        <v>370</v>
      </c>
      <c r="J1951" s="8">
        <f t="shared" ref="J1951:J1952" si="9403">E1951/(SUM(N1944:N1950)/7)*100</f>
        <v>0.55350923250193385</v>
      </c>
      <c r="K1951" s="5">
        <f t="shared" ref="K1951:K1952" si="9404">O1951-O1950</f>
        <v>4</v>
      </c>
      <c r="L1951" s="8">
        <f t="shared" ref="L1951:L1952" si="9405">SUM(K1945:K1951)/7</f>
        <v>5.1428571428571432</v>
      </c>
      <c r="M1951" s="8">
        <f t="shared" ref="M1951:M1952" si="9406">O1951/(B1951/100000)</f>
        <v>82.007685999408778</v>
      </c>
      <c r="N1951" s="5">
        <v>145245</v>
      </c>
      <c r="O1951" s="18">
        <v>3046</v>
      </c>
    </row>
    <row r="1952" spans="1:15" x14ac:dyDescent="0.2">
      <c r="A1952" s="5" t="s">
        <v>11</v>
      </c>
      <c r="B1952" s="13">
        <v>3714286</v>
      </c>
      <c r="C1952" s="6">
        <f t="shared" si="8121"/>
        <v>44287</v>
      </c>
      <c r="D1952" s="5">
        <f t="shared" si="9399"/>
        <v>1012</v>
      </c>
      <c r="E1952" s="13">
        <f t="shared" si="9400"/>
        <v>751.57142857142856</v>
      </c>
      <c r="F1952" s="13">
        <f t="shared" si="9401"/>
        <v>656.2</v>
      </c>
      <c r="G1952" s="13">
        <f t="shared" si="9402"/>
        <v>3937.6881586393724</v>
      </c>
      <c r="H1952" s="5">
        <f t="shared" si="9018"/>
        <v>383</v>
      </c>
      <c r="I1952" s="5">
        <f t="shared" si="9009"/>
        <v>371</v>
      </c>
      <c r="J1952" s="8">
        <f t="shared" si="9403"/>
        <v>0.52425462372448983</v>
      </c>
      <c r="K1952" s="5">
        <f t="shared" si="9404"/>
        <v>8</v>
      </c>
      <c r="L1952" s="8">
        <f t="shared" si="9405"/>
        <v>4.5714285714285712</v>
      </c>
      <c r="M1952" s="8">
        <f t="shared" si="9406"/>
        <v>82.223070598225334</v>
      </c>
      <c r="N1952" s="5">
        <v>146257</v>
      </c>
      <c r="O1952" s="18">
        <v>3054</v>
      </c>
    </row>
    <row r="1953" spans="1:15" x14ac:dyDescent="0.2">
      <c r="A1953" s="5" t="s">
        <v>11</v>
      </c>
      <c r="B1953" s="13">
        <v>3714286</v>
      </c>
      <c r="C1953" s="6">
        <f t="shared" si="8121"/>
        <v>44288</v>
      </c>
      <c r="D1953" s="5">
        <f t="shared" ref="D1953" si="9407">N1953-N1952</f>
        <v>1206</v>
      </c>
      <c r="E1953" s="13">
        <f t="shared" ref="E1953" si="9408">SUM(D1947:D1953)/7</f>
        <v>780</v>
      </c>
      <c r="F1953" s="13">
        <f t="shared" ref="F1953" si="9409">SUM(D1949:D1953)/5</f>
        <v>750.4</v>
      </c>
      <c r="G1953" s="13">
        <f t="shared" ref="G1953" si="9410">N1953/(B1953/100000)</f>
        <v>3970.1573869109702</v>
      </c>
      <c r="H1953" s="5">
        <f t="shared" si="9018"/>
        <v>384</v>
      </c>
      <c r="I1953" s="5">
        <f t="shared" si="9009"/>
        <v>372</v>
      </c>
      <c r="J1953" s="8">
        <f t="shared" ref="J1953" si="9411">E1953/(SUM(N1946:N1952)/7)*100</f>
        <v>0.54124730739377525</v>
      </c>
      <c r="K1953" s="5">
        <f t="shared" ref="K1953" si="9412">O1953-O1952</f>
        <v>16</v>
      </c>
      <c r="L1953" s="8">
        <f t="shared" ref="L1953" si="9413">SUM(K1947:K1953)/7</f>
        <v>6.4285714285714288</v>
      </c>
      <c r="M1953" s="8">
        <f t="shared" ref="M1953" si="9414">O1953/(B1953/100000)</f>
        <v>82.653839795858474</v>
      </c>
      <c r="N1953" s="5">
        <v>147463</v>
      </c>
      <c r="O1953" s="18">
        <v>3070</v>
      </c>
    </row>
    <row r="1954" spans="1:15" x14ac:dyDescent="0.2">
      <c r="A1954" s="5" t="s">
        <v>11</v>
      </c>
      <c r="B1954" s="13">
        <v>3714286</v>
      </c>
      <c r="C1954" s="6">
        <f t="shared" si="8121"/>
        <v>44289</v>
      </c>
      <c r="D1954" s="5">
        <f t="shared" ref="D1954" si="9415">N1954-N1953</f>
        <v>484</v>
      </c>
      <c r="E1954" s="13">
        <f t="shared" ref="E1954" si="9416">SUM(D1948:D1954)/7</f>
        <v>710.14285714285711</v>
      </c>
      <c r="F1954" s="13">
        <f t="shared" ref="F1954" si="9417">SUM(D1950:D1954)/5</f>
        <v>788</v>
      </c>
      <c r="G1954" s="13">
        <f t="shared" ref="G1954" si="9418">N1954/(B1954/100000)</f>
        <v>3983.1881551393726</v>
      </c>
      <c r="H1954" s="5">
        <f t="shared" si="9018"/>
        <v>385</v>
      </c>
      <c r="I1954" s="5">
        <f t="shared" si="9009"/>
        <v>373</v>
      </c>
      <c r="J1954" s="8">
        <f t="shared" ref="J1954" si="9419">E1954/(SUM(N1947:N1953)/7)*100</f>
        <v>0.49012019825662739</v>
      </c>
      <c r="K1954" s="5">
        <f t="shared" ref="K1954" si="9420">O1954-O1953</f>
        <v>10</v>
      </c>
      <c r="L1954" s="8">
        <f t="shared" ref="L1954" si="9421">SUM(K1948:K1954)/7</f>
        <v>7.2857142857142856</v>
      </c>
      <c r="M1954" s="8">
        <f t="shared" ref="M1954" si="9422">O1954/(B1954/100000)</f>
        <v>82.923070544379186</v>
      </c>
      <c r="N1954" s="5">
        <v>147947</v>
      </c>
      <c r="O1954" s="18">
        <v>3080</v>
      </c>
    </row>
    <row r="1955" spans="1:15" x14ac:dyDescent="0.2">
      <c r="A1955" s="5" t="s">
        <v>11</v>
      </c>
      <c r="B1955" s="13">
        <v>3714286</v>
      </c>
      <c r="C1955" s="6">
        <f t="shared" si="8121"/>
        <v>44290</v>
      </c>
      <c r="D1955" s="5">
        <f t="shared" ref="D1955" si="9423">N1955-N1954</f>
        <v>778</v>
      </c>
      <c r="E1955" s="13">
        <f t="shared" ref="E1955" si="9424">SUM(D1949:D1955)/7</f>
        <v>716.28571428571433</v>
      </c>
      <c r="F1955" s="13">
        <f t="shared" ref="F1955" si="9425">SUM(D1951:D1955)/5</f>
        <v>828.6</v>
      </c>
      <c r="G1955" s="13">
        <f t="shared" ref="G1955" si="9426">N1955/(B1955/100000)</f>
        <v>4004.1343073742842</v>
      </c>
      <c r="H1955" s="5">
        <f t="shared" si="9018"/>
        <v>386</v>
      </c>
      <c r="I1955" s="5">
        <f t="shared" si="9009"/>
        <v>374</v>
      </c>
      <c r="J1955" s="8">
        <f t="shared" ref="J1955" si="9427">E1955/(SUM(N1948:N1954)/7)*100</f>
        <v>0.49194868192289737</v>
      </c>
      <c r="K1955" s="5">
        <f t="shared" ref="K1955" si="9428">O1955-O1954</f>
        <v>1</v>
      </c>
      <c r="L1955" s="8">
        <f t="shared" ref="L1955" si="9429">SUM(K1949:K1955)/7</f>
        <v>6.5714285714285712</v>
      </c>
      <c r="M1955" s="8">
        <f t="shared" ref="M1955" si="9430">O1955/(B1955/100000)</f>
        <v>82.949993619231265</v>
      </c>
      <c r="N1955" s="5">
        <v>148725</v>
      </c>
      <c r="O1955" s="18">
        <v>3081</v>
      </c>
    </row>
    <row r="1956" spans="1:15" x14ac:dyDescent="0.2">
      <c r="A1956" s="5" t="s">
        <v>11</v>
      </c>
      <c r="B1956" s="13">
        <v>3714286</v>
      </c>
      <c r="C1956" s="6">
        <f t="shared" si="8121"/>
        <v>44291</v>
      </c>
      <c r="D1956" s="5">
        <f t="shared" ref="D1956" si="9431">N1956-N1955</f>
        <v>309</v>
      </c>
      <c r="E1956" s="13">
        <f t="shared" ref="E1956" si="9432">SUM(D1950:D1956)/7</f>
        <v>718.14285714285711</v>
      </c>
      <c r="F1956" s="13">
        <f t="shared" ref="F1956" si="9433">SUM(D1952:D1956)/5</f>
        <v>757.8</v>
      </c>
      <c r="G1956" s="13">
        <f t="shared" ref="G1956" si="9434">N1956/(B1956/100000)</f>
        <v>4012.4535375035744</v>
      </c>
      <c r="H1956" s="5">
        <f t="shared" si="9018"/>
        <v>387</v>
      </c>
      <c r="I1956" s="5">
        <f t="shared" si="9009"/>
        <v>375</v>
      </c>
      <c r="J1956" s="8">
        <f t="shared" ref="J1956" si="9435">E1956/(SUM(N1949:N1955)/7)*100</f>
        <v>0.49080964552745193</v>
      </c>
      <c r="K1956" s="5">
        <f t="shared" ref="K1956" si="9436">O1956-O1955</f>
        <v>4</v>
      </c>
      <c r="L1956" s="8">
        <f t="shared" ref="L1956" si="9437">SUM(K1950:K1956)/7</f>
        <v>6.7142857142857144</v>
      </c>
      <c r="M1956" s="8">
        <f t="shared" ref="M1956" si="9438">O1956/(B1956/100000)</f>
        <v>83.05768591863955</v>
      </c>
      <c r="N1956" s="5">
        <v>149034</v>
      </c>
      <c r="O1956" s="18">
        <v>3085</v>
      </c>
    </row>
    <row r="1957" spans="1:15" x14ac:dyDescent="0.2">
      <c r="A1957" s="5" t="s">
        <v>11</v>
      </c>
      <c r="B1957" s="13">
        <v>3714286</v>
      </c>
      <c r="C1957" s="6">
        <f t="shared" si="8121"/>
        <v>44292</v>
      </c>
      <c r="D1957" s="5">
        <f t="shared" ref="D1957" si="9439">N1957-N1956</f>
        <v>194</v>
      </c>
      <c r="E1957" s="13">
        <f t="shared" ref="E1957" si="9440">SUM(D1951:D1957)/7</f>
        <v>663.71428571428567</v>
      </c>
      <c r="F1957" s="13">
        <f t="shared" ref="F1957" si="9441">SUM(D1953:D1957)/5</f>
        <v>594.20000000000005</v>
      </c>
      <c r="G1957" s="13">
        <f t="shared" ref="G1957" si="9442">N1957/(B1957/100000)</f>
        <v>4017.676614024876</v>
      </c>
      <c r="H1957" s="5">
        <f t="shared" si="9018"/>
        <v>388</v>
      </c>
      <c r="I1957" s="5">
        <f t="shared" si="9009"/>
        <v>376</v>
      </c>
      <c r="J1957" s="8">
        <f t="shared" ref="J1957" si="9443">E1957/(SUM(N1950:N1956)/7)*100</f>
        <v>0.45139533234297102</v>
      </c>
      <c r="K1957" s="5">
        <f t="shared" ref="K1957" si="9444">O1957-O1956</f>
        <v>0</v>
      </c>
      <c r="L1957" s="8">
        <f t="shared" ref="L1957" si="9445">SUM(K1951:K1957)/7</f>
        <v>6.1428571428571432</v>
      </c>
      <c r="M1957" s="8">
        <f t="shared" ref="M1957" si="9446">O1957/(B1957/100000)</f>
        <v>83.05768591863955</v>
      </c>
      <c r="N1957" s="5">
        <v>149228</v>
      </c>
      <c r="O1957" s="18">
        <v>3085</v>
      </c>
    </row>
    <row r="1958" spans="1:15" x14ac:dyDescent="0.2">
      <c r="A1958" s="5" t="s">
        <v>11</v>
      </c>
      <c r="B1958" s="13">
        <v>3714286</v>
      </c>
      <c r="C1958" s="6">
        <f t="shared" si="8121"/>
        <v>44293</v>
      </c>
      <c r="D1958" s="5">
        <f t="shared" ref="D1958" si="9447">N1958-N1957</f>
        <v>601</v>
      </c>
      <c r="E1958" s="13">
        <f t="shared" ref="E1958" si="9448">SUM(D1952:D1958)/7</f>
        <v>654.85714285714289</v>
      </c>
      <c r="F1958" s="13">
        <f t="shared" ref="F1958" si="9449">SUM(D1954:D1958)/5</f>
        <v>473.2</v>
      </c>
      <c r="G1958" s="13">
        <f t="shared" ref="G1958" si="9450">N1958/(B1958/100000)</f>
        <v>4033.8573820109709</v>
      </c>
      <c r="H1958" s="5">
        <f t="shared" si="9018"/>
        <v>389</v>
      </c>
      <c r="I1958" s="5">
        <f t="shared" si="9009"/>
        <v>377</v>
      </c>
      <c r="J1958" s="8">
        <f t="shared" ref="J1958" si="9451">E1958/(SUM(N1951:N1957)/7)*100</f>
        <v>0.44337019380036158</v>
      </c>
      <c r="K1958" s="5">
        <f t="shared" ref="K1958" si="9452">O1958-O1957</f>
        <v>4</v>
      </c>
      <c r="L1958" s="8">
        <f t="shared" ref="L1958" si="9453">SUM(K1952:K1958)/7</f>
        <v>6.1428571428571432</v>
      </c>
      <c r="M1958" s="8">
        <f t="shared" ref="M1958" si="9454">O1958/(B1958/100000)</f>
        <v>83.165378218047834</v>
      </c>
      <c r="N1958" s="5">
        <v>149829</v>
      </c>
      <c r="O1958" s="18">
        <v>3089</v>
      </c>
    </row>
    <row r="1959" spans="1:15" x14ac:dyDescent="0.2">
      <c r="A1959" s="5" t="s">
        <v>11</v>
      </c>
      <c r="B1959" s="13">
        <v>3714286</v>
      </c>
      <c r="C1959" s="6">
        <f t="shared" si="8121"/>
        <v>44294</v>
      </c>
      <c r="D1959" s="5">
        <f t="shared" ref="D1959" si="9455">N1959-N1958</f>
        <v>545</v>
      </c>
      <c r="E1959" s="13">
        <f t="shared" ref="E1959" si="9456">SUM(D1953:D1959)/7</f>
        <v>588.14285714285711</v>
      </c>
      <c r="F1959" s="13">
        <f t="shared" ref="F1959" si="9457">SUM(D1955:D1959)/5</f>
        <v>485.4</v>
      </c>
      <c r="G1959" s="13">
        <f t="shared" ref="G1959" si="9458">N1959/(B1959/100000)</f>
        <v>4048.5304578053497</v>
      </c>
      <c r="H1959" s="5">
        <f t="shared" si="9018"/>
        <v>390</v>
      </c>
      <c r="I1959" s="5">
        <f t="shared" si="9009"/>
        <v>378</v>
      </c>
      <c r="J1959" s="8">
        <f t="shared" ref="J1959" si="9459">E1959/(SUM(N1952:N1958)/7)*100</f>
        <v>0.39644365868290565</v>
      </c>
      <c r="K1959" s="5">
        <f t="shared" ref="K1959" si="9460">O1959-O1958</f>
        <v>8</v>
      </c>
      <c r="L1959" s="8">
        <f t="shared" ref="L1959" si="9461">SUM(K1953:K1959)/7</f>
        <v>6.1428571428571432</v>
      </c>
      <c r="M1959" s="8">
        <f t="shared" ref="M1959" si="9462">O1959/(B1959/100000)</f>
        <v>83.380762816864404</v>
      </c>
      <c r="N1959" s="5">
        <v>150374</v>
      </c>
      <c r="O1959" s="18">
        <v>3097</v>
      </c>
    </row>
    <row r="1960" spans="1:15" x14ac:dyDescent="0.2">
      <c r="A1960" s="5" t="s">
        <v>11</v>
      </c>
      <c r="B1960" s="13">
        <v>3714286</v>
      </c>
      <c r="C1960" s="6">
        <f t="shared" si="8121"/>
        <v>44295</v>
      </c>
      <c r="D1960" s="5">
        <f t="shared" ref="D1960" si="9463">N1960-N1959</f>
        <v>923</v>
      </c>
      <c r="E1960" s="13">
        <f t="shared" ref="E1960" si="9464">SUM(D1954:D1960)/7</f>
        <v>547.71428571428567</v>
      </c>
      <c r="F1960" s="13">
        <f t="shared" ref="F1960" si="9465">SUM(D1956:D1960)/5</f>
        <v>514.4</v>
      </c>
      <c r="G1960" s="13">
        <f t="shared" ref="G1960" si="9466">N1960/(B1960/100000)</f>
        <v>4073.3804558938114</v>
      </c>
      <c r="H1960" s="5">
        <f t="shared" si="9018"/>
        <v>391</v>
      </c>
      <c r="I1960" s="5">
        <f t="shared" si="9009"/>
        <v>379</v>
      </c>
      <c r="J1960" s="8">
        <f t="shared" ref="J1960" si="9467">E1960/(SUM(N1953:N1959)/7)*100</f>
        <v>0.36773450987914824</v>
      </c>
      <c r="K1960" s="5">
        <f t="shared" ref="K1960" si="9468">O1960-O1959</f>
        <v>12</v>
      </c>
      <c r="L1960" s="8">
        <f t="shared" ref="L1960" si="9469">SUM(K1954:K1960)/7</f>
        <v>5.5714285714285712</v>
      </c>
      <c r="M1960" s="8">
        <f t="shared" ref="M1960" si="9470">O1960/(B1960/100000)</f>
        <v>83.703839715089259</v>
      </c>
      <c r="N1960" s="5">
        <v>151297</v>
      </c>
      <c r="O1960" s="18">
        <v>3109</v>
      </c>
    </row>
    <row r="1961" spans="1:15" x14ac:dyDescent="0.2">
      <c r="A1961" s="5" t="s">
        <v>11</v>
      </c>
      <c r="B1961" s="13">
        <v>3714286</v>
      </c>
      <c r="C1961" s="6">
        <f t="shared" si="8121"/>
        <v>44296</v>
      </c>
      <c r="D1961" s="5">
        <f t="shared" ref="D1961" si="9471">N1961-N1960</f>
        <v>1019</v>
      </c>
      <c r="E1961" s="13">
        <f t="shared" ref="E1961" si="9472">SUM(D1955:D1961)/7</f>
        <v>624.14285714285711</v>
      </c>
      <c r="F1961" s="13">
        <f t="shared" ref="F1961" si="9473">SUM(D1957:D1961)/5</f>
        <v>656.4</v>
      </c>
      <c r="G1961" s="13">
        <f t="shared" ref="G1961" si="9474">N1961/(B1961/100000)</f>
        <v>4100.8150691680721</v>
      </c>
      <c r="H1961" s="5">
        <f t="shared" si="9018"/>
        <v>392</v>
      </c>
      <c r="I1961" s="5">
        <f t="shared" si="9009"/>
        <v>380</v>
      </c>
      <c r="J1961" s="8">
        <f t="shared" ref="J1961" si="9475">E1961/(SUM(N1954:N1960)/7)*100</f>
        <v>0.41751319242302909</v>
      </c>
      <c r="K1961" s="5">
        <f t="shared" ref="K1961" si="9476">O1961-O1960</f>
        <v>12</v>
      </c>
      <c r="L1961" s="8">
        <f t="shared" ref="L1961" si="9477">SUM(K1955:K1961)/7</f>
        <v>5.8571428571428568</v>
      </c>
      <c r="M1961" s="8">
        <f t="shared" ref="M1961" si="9478">O1961/(B1961/100000)</f>
        <v>84.026916613314114</v>
      </c>
      <c r="N1961" s="5">
        <v>152316</v>
      </c>
      <c r="O1961" s="18">
        <v>3121</v>
      </c>
    </row>
    <row r="1962" spans="1:15" x14ac:dyDescent="0.2">
      <c r="A1962" s="5" t="s">
        <v>11</v>
      </c>
      <c r="B1962" s="13">
        <v>3714286</v>
      </c>
      <c r="C1962" s="6">
        <f t="shared" si="8121"/>
        <v>44297</v>
      </c>
      <c r="D1962" s="5">
        <f t="shared" ref="D1962" si="9479">N1962-N1961</f>
        <v>643</v>
      </c>
      <c r="E1962" s="13">
        <f t="shared" ref="E1962" si="9480">SUM(D1956:D1962)/7</f>
        <v>604.85714285714289</v>
      </c>
      <c r="F1962" s="13">
        <f t="shared" ref="F1962" si="9481">SUM(D1958:D1962)/5</f>
        <v>746.2</v>
      </c>
      <c r="G1962" s="13">
        <f t="shared" ref="G1962" si="9482">N1962/(B1962/100000)</f>
        <v>4118.1266062979539</v>
      </c>
      <c r="H1962" s="5">
        <f t="shared" si="9018"/>
        <v>393</v>
      </c>
      <c r="I1962" s="5">
        <f t="shared" si="9009"/>
        <v>381</v>
      </c>
      <c r="J1962" s="8">
        <f t="shared" ref="J1962" si="9483">E1962/(SUM(N1955:N1961)/7)*100</f>
        <v>0.40292994976222951</v>
      </c>
      <c r="K1962" s="5">
        <f t="shared" ref="K1962" si="9484">O1962-O1961</f>
        <v>1</v>
      </c>
      <c r="L1962" s="8">
        <f t="shared" ref="L1962" si="9485">SUM(K1956:K1962)/7</f>
        <v>5.8571428571428568</v>
      </c>
      <c r="M1962" s="8">
        <f t="shared" ref="M1962" si="9486">O1962/(B1962/100000)</f>
        <v>84.053839688166178</v>
      </c>
      <c r="N1962" s="5">
        <v>152959</v>
      </c>
      <c r="O1962" s="18">
        <v>3122</v>
      </c>
    </row>
    <row r="1963" spans="1:15" x14ac:dyDescent="0.2">
      <c r="A1963" s="5" t="s">
        <v>11</v>
      </c>
      <c r="B1963" s="13">
        <v>3714286</v>
      </c>
      <c r="C1963" s="6">
        <f t="shared" si="8121"/>
        <v>44298</v>
      </c>
      <c r="D1963" s="5">
        <f t="shared" ref="D1963" si="9487">N1963-N1962</f>
        <v>493</v>
      </c>
      <c r="E1963" s="13">
        <f t="shared" ref="E1963" si="9488">SUM(D1957:D1963)/7</f>
        <v>631.14285714285711</v>
      </c>
      <c r="F1963" s="13">
        <f t="shared" ref="F1963" si="9489">SUM(D1959:D1963)/5</f>
        <v>724.6</v>
      </c>
      <c r="G1963" s="13">
        <f t="shared" ref="G1963" si="9490">N1963/(B1963/100000)</f>
        <v>4131.3996822000245</v>
      </c>
      <c r="H1963" s="5">
        <f t="shared" si="9018"/>
        <v>394</v>
      </c>
      <c r="I1963" s="5">
        <f t="shared" si="9009"/>
        <v>382</v>
      </c>
      <c r="J1963" s="8">
        <f t="shared" ref="J1963" si="9491">E1963/(SUM(N1956:N1962)/7)*100</f>
        <v>0.41875308638464814</v>
      </c>
      <c r="K1963" s="5">
        <f t="shared" ref="K1963" si="9492">O1963-O1962</f>
        <v>0</v>
      </c>
      <c r="L1963" s="8">
        <f t="shared" ref="L1963" si="9493">SUM(K1957:K1963)/7</f>
        <v>5.2857142857142856</v>
      </c>
      <c r="M1963" s="8">
        <f t="shared" ref="M1963" si="9494">O1963/(B1963/100000)</f>
        <v>84.053839688166178</v>
      </c>
      <c r="N1963" s="5">
        <v>153452</v>
      </c>
      <c r="O1963" s="18">
        <v>3122</v>
      </c>
    </row>
    <row r="1964" spans="1:15" x14ac:dyDescent="0.2">
      <c r="A1964" s="5" t="s">
        <v>11</v>
      </c>
      <c r="B1964" s="13">
        <v>3714286</v>
      </c>
      <c r="C1964" s="6">
        <f t="shared" si="8121"/>
        <v>44299</v>
      </c>
      <c r="D1964" s="5">
        <f t="shared" ref="D1964" si="9495">N1964-N1963</f>
        <v>539</v>
      </c>
      <c r="E1964" s="13">
        <f t="shared" ref="E1964" si="9496">SUM(D1958:D1964)/7</f>
        <v>680.42857142857144</v>
      </c>
      <c r="F1964" s="13">
        <f t="shared" ref="F1964" si="9497">SUM(D1960:D1964)/5</f>
        <v>723.4</v>
      </c>
      <c r="G1964" s="13">
        <f t="shared" ref="G1964" si="9498">N1964/(B1964/100000)</f>
        <v>4145.9112195452908</v>
      </c>
      <c r="H1964" s="5">
        <f t="shared" si="9018"/>
        <v>395</v>
      </c>
      <c r="I1964" s="5">
        <f t="shared" si="9009"/>
        <v>383</v>
      </c>
      <c r="J1964" s="8">
        <f t="shared" ref="J1964" si="9499">E1964/(SUM(N1957:N1963)/7)*100</f>
        <v>0.44957076987696504</v>
      </c>
      <c r="K1964" s="5">
        <f t="shared" ref="K1964" si="9500">O1964-O1963</f>
        <v>4</v>
      </c>
      <c r="L1964" s="8">
        <f t="shared" ref="L1964" si="9501">SUM(K1958:K1964)/7</f>
        <v>5.8571428571428568</v>
      </c>
      <c r="M1964" s="8">
        <f t="shared" ref="M1964" si="9502">O1964/(B1964/100000)</f>
        <v>84.161531987574463</v>
      </c>
      <c r="N1964" s="5">
        <v>153991</v>
      </c>
      <c r="O1964" s="18">
        <v>3126</v>
      </c>
    </row>
    <row r="1965" spans="1:15" x14ac:dyDescent="0.2">
      <c r="A1965" s="5" t="s">
        <v>11</v>
      </c>
      <c r="B1965" s="13">
        <v>3714286</v>
      </c>
      <c r="C1965" s="6">
        <f t="shared" si="8121"/>
        <v>44300</v>
      </c>
      <c r="D1965" s="5">
        <f t="shared" ref="D1965" si="9503">N1965-N1964</f>
        <v>677</v>
      </c>
      <c r="E1965" s="13">
        <f t="shared" ref="E1965" si="9504">SUM(D1959:D1965)/7</f>
        <v>691.28571428571433</v>
      </c>
      <c r="F1965" s="13">
        <f t="shared" ref="F1965" si="9505">SUM(D1961:D1965)/5</f>
        <v>674.2</v>
      </c>
      <c r="G1965" s="13">
        <f t="shared" ref="G1965" si="9506">N1965/(B1965/100000)</f>
        <v>4164.1381412201436</v>
      </c>
      <c r="H1965" s="5">
        <f t="shared" si="9018"/>
        <v>396</v>
      </c>
      <c r="I1965" s="5">
        <f t="shared" si="9009"/>
        <v>384</v>
      </c>
      <c r="J1965" s="8">
        <f t="shared" ref="J1965" si="9507">E1965/(SUM(N1958:N1964)/7)*100</f>
        <v>0.45470007085014535</v>
      </c>
      <c r="K1965" s="5">
        <f t="shared" ref="K1965" si="9508">O1965-O1964</f>
        <v>1</v>
      </c>
      <c r="L1965" s="8">
        <f t="shared" ref="L1965" si="9509">SUM(K1959:K1965)/7</f>
        <v>5.4285714285714288</v>
      </c>
      <c r="M1965" s="8">
        <f t="shared" ref="M1965" si="9510">O1965/(B1965/100000)</f>
        <v>84.188455062426542</v>
      </c>
      <c r="N1965" s="5">
        <v>154668</v>
      </c>
      <c r="O1965" s="18">
        <v>3127</v>
      </c>
    </row>
    <row r="1966" spans="1:15" x14ac:dyDescent="0.2">
      <c r="A1966" s="5" t="s">
        <v>11</v>
      </c>
      <c r="B1966" s="13">
        <v>3714286</v>
      </c>
      <c r="C1966" s="6">
        <f t="shared" si="8121"/>
        <v>44301</v>
      </c>
      <c r="D1966" s="5">
        <f t="shared" ref="D1966" si="9511">N1966-N1965</f>
        <v>1327</v>
      </c>
      <c r="E1966" s="13">
        <f t="shared" ref="E1966" si="9512">SUM(D1960:D1966)/7</f>
        <v>803</v>
      </c>
      <c r="F1966" s="13">
        <f t="shared" ref="F1966" si="9513">SUM(D1962:D1966)/5</f>
        <v>735.8</v>
      </c>
      <c r="G1966" s="13">
        <f t="shared" ref="G1966" si="9514">N1966/(B1966/100000)</f>
        <v>4199.8650615488414</v>
      </c>
      <c r="H1966" s="5">
        <f t="shared" si="9018"/>
        <v>397</v>
      </c>
      <c r="I1966" s="5">
        <f t="shared" si="9009"/>
        <v>385</v>
      </c>
      <c r="J1966" s="8">
        <f t="shared" ref="J1966" si="9515">E1966/(SUM(N1959:N1965)/7)*100</f>
        <v>0.52579048638192349</v>
      </c>
      <c r="K1966" s="5">
        <f t="shared" ref="K1966" si="9516">O1966-O1965</f>
        <v>6</v>
      </c>
      <c r="L1966" s="8">
        <f t="shared" ref="L1966" si="9517">SUM(K1960:K1966)/7</f>
        <v>5.1428571428571432</v>
      </c>
      <c r="M1966" s="8">
        <f t="shared" ref="M1966" si="9518">O1966/(B1966/100000)</f>
        <v>84.349993511538969</v>
      </c>
      <c r="N1966" s="5">
        <v>155995</v>
      </c>
      <c r="O1966" s="18">
        <v>3133</v>
      </c>
    </row>
    <row r="1967" spans="1:15" x14ac:dyDescent="0.2">
      <c r="A1967" s="5" t="s">
        <v>11</v>
      </c>
      <c r="B1967" s="13">
        <v>3714286</v>
      </c>
      <c r="C1967" s="6">
        <f t="shared" si="8121"/>
        <v>44302</v>
      </c>
      <c r="D1967" s="5">
        <f t="shared" ref="D1967" si="9519">N1967-N1966</f>
        <v>1022</v>
      </c>
      <c r="E1967" s="13">
        <f t="shared" ref="E1967" si="9520">SUM(D1961:D1967)/7</f>
        <v>817.14285714285711</v>
      </c>
      <c r="F1967" s="13">
        <f t="shared" ref="F1967" si="9521">SUM(D1963:D1967)/5</f>
        <v>811.6</v>
      </c>
      <c r="G1967" s="13">
        <f t="shared" ref="G1967" si="9522">N1967/(B1967/100000)</f>
        <v>4227.3804440476579</v>
      </c>
      <c r="H1967" s="5">
        <f t="shared" si="9018"/>
        <v>398</v>
      </c>
      <c r="I1967" s="5">
        <f t="shared" si="9009"/>
        <v>386</v>
      </c>
      <c r="J1967" s="8">
        <f t="shared" ref="J1967" si="9523">E1967/(SUM(N1960:N1966)/7)*100</f>
        <v>0.53225245143196376</v>
      </c>
      <c r="K1967" s="5">
        <f t="shared" ref="K1967" si="9524">O1967-O1966</f>
        <v>9</v>
      </c>
      <c r="L1967" s="8">
        <f t="shared" ref="L1967" si="9525">SUM(K1961:K1967)/7</f>
        <v>4.7142857142857144</v>
      </c>
      <c r="M1967" s="8">
        <f t="shared" ref="M1967" si="9526">O1967/(B1967/100000)</f>
        <v>84.592301185207603</v>
      </c>
      <c r="N1967" s="5">
        <v>157017</v>
      </c>
      <c r="O1967" s="18">
        <v>3142</v>
      </c>
    </row>
    <row r="1968" spans="1:15" x14ac:dyDescent="0.2">
      <c r="A1968" s="5" t="s">
        <v>11</v>
      </c>
      <c r="B1968" s="13">
        <v>3714286</v>
      </c>
      <c r="C1968" s="6">
        <f t="shared" si="8121"/>
        <v>44303</v>
      </c>
      <c r="D1968" s="5">
        <f t="shared" ref="D1968" si="9527">N1968-N1967</f>
        <v>1288</v>
      </c>
      <c r="E1968" s="13">
        <f t="shared" ref="E1968" si="9528">SUM(D1962:D1968)/7</f>
        <v>855.57142857142856</v>
      </c>
      <c r="F1968" s="13">
        <f t="shared" ref="F1968" si="9529">SUM(D1964:D1968)/5</f>
        <v>970.6</v>
      </c>
      <c r="G1968" s="13">
        <f t="shared" ref="G1968" si="9530">N1968/(B1968/100000)</f>
        <v>4262.0573644571259</v>
      </c>
      <c r="H1968" s="5">
        <f t="shared" si="9018"/>
        <v>399</v>
      </c>
      <c r="I1968" s="5">
        <f t="shared" si="9009"/>
        <v>387</v>
      </c>
      <c r="J1968" s="8">
        <f t="shared" ref="J1968" si="9531">E1968/(SUM(N1961:N1967)/7)*100</f>
        <v>0.55433275515134239</v>
      </c>
      <c r="K1968" s="5">
        <f t="shared" ref="K1968" si="9532">O1968-O1967</f>
        <v>4</v>
      </c>
      <c r="L1968" s="8">
        <f t="shared" ref="L1968" si="9533">SUM(K1962:K1968)/7</f>
        <v>3.5714285714285716</v>
      </c>
      <c r="M1968" s="8">
        <f t="shared" ref="M1968" si="9534">O1968/(B1968/100000)</f>
        <v>84.699993484615888</v>
      </c>
      <c r="N1968" s="5">
        <v>158305</v>
      </c>
      <c r="O1968" s="18">
        <v>3146</v>
      </c>
    </row>
    <row r="1969" spans="1:15" x14ac:dyDescent="0.2">
      <c r="A1969" s="5" t="s">
        <v>11</v>
      </c>
      <c r="B1969" s="13">
        <v>3714286</v>
      </c>
      <c r="C1969" s="6">
        <f t="shared" si="8121"/>
        <v>44304</v>
      </c>
      <c r="D1969" s="5">
        <f t="shared" ref="D1969" si="9535">N1969-N1968</f>
        <v>617</v>
      </c>
      <c r="E1969" s="13">
        <f t="shared" ref="E1969" si="9536">SUM(D1963:D1969)/7</f>
        <v>851.85714285714289</v>
      </c>
      <c r="F1969" s="13">
        <f t="shared" ref="F1969" si="9537">SUM(D1965:D1969)/5</f>
        <v>986.2</v>
      </c>
      <c r="G1969" s="13">
        <f t="shared" ref="G1969" si="9538">N1969/(B1969/100000)</f>
        <v>4278.6689016408536</v>
      </c>
      <c r="H1969" s="5">
        <f t="shared" si="9018"/>
        <v>400</v>
      </c>
      <c r="I1969" s="5">
        <f t="shared" si="9009"/>
        <v>388</v>
      </c>
      <c r="J1969" s="8">
        <f t="shared" ref="J1969" si="9539">E1969/(SUM(N1962:N1968)/7)*100</f>
        <v>0.54888359304741308</v>
      </c>
      <c r="K1969" s="5">
        <f t="shared" ref="K1969" si="9540">O1969-O1968</f>
        <v>4</v>
      </c>
      <c r="L1969" s="8">
        <f t="shared" ref="L1969" si="9541">SUM(K1963:K1969)/7</f>
        <v>4</v>
      </c>
      <c r="M1969" s="8">
        <f t="shared" ref="M1969" si="9542">O1969/(B1969/100000)</f>
        <v>84.807685784024173</v>
      </c>
      <c r="N1969" s="5">
        <v>158922</v>
      </c>
      <c r="O1969" s="18">
        <v>3150</v>
      </c>
    </row>
    <row r="1970" spans="1:15" x14ac:dyDescent="0.2">
      <c r="A1970" s="5" t="s">
        <v>11</v>
      </c>
      <c r="B1970" s="13">
        <v>3714286</v>
      </c>
      <c r="C1970" s="6">
        <f t="shared" si="8121"/>
        <v>44305</v>
      </c>
      <c r="D1970" s="5">
        <f t="shared" ref="D1970" si="9543">N1970-N1969</f>
        <v>332</v>
      </c>
      <c r="E1970" s="13">
        <f t="shared" ref="E1970" si="9544">SUM(D1964:D1970)/7</f>
        <v>828.85714285714289</v>
      </c>
      <c r="F1970" s="13">
        <f t="shared" ref="F1970" si="9545">SUM(D1966:D1970)/5</f>
        <v>917.2</v>
      </c>
      <c r="G1970" s="13">
        <f t="shared" ref="G1970" si="9546">N1970/(B1970/100000)</f>
        <v>4287.6073624917417</v>
      </c>
      <c r="H1970" s="5">
        <f t="shared" si="9018"/>
        <v>401</v>
      </c>
      <c r="I1970" s="5">
        <f t="shared" si="9009"/>
        <v>389</v>
      </c>
      <c r="J1970" s="8">
        <f t="shared" ref="J1970" si="9547">E1970/(SUM(N1963:N1969)/7)*100</f>
        <v>0.53114844143360651</v>
      </c>
      <c r="K1970" s="5">
        <f t="shared" ref="K1970" si="9548">O1970-O1969</f>
        <v>-1</v>
      </c>
      <c r="L1970" s="8">
        <f t="shared" ref="L1970" si="9549">SUM(K1964:K1970)/7</f>
        <v>3.8571428571428572</v>
      </c>
      <c r="M1970" s="8">
        <f t="shared" ref="M1970" si="9550">O1970/(B1970/100000)</f>
        <v>84.780762709172109</v>
      </c>
      <c r="N1970" s="5">
        <v>159254</v>
      </c>
      <c r="O1970" s="18">
        <v>3149</v>
      </c>
    </row>
    <row r="1971" spans="1:15" x14ac:dyDescent="0.2">
      <c r="A1971" s="5" t="s">
        <v>11</v>
      </c>
      <c r="B1971" s="13">
        <v>3714286</v>
      </c>
      <c r="C1971" s="6">
        <f t="shared" si="8121"/>
        <v>44306</v>
      </c>
      <c r="D1971" s="5">
        <f t="shared" ref="D1971" si="9551">N1971-N1970</f>
        <v>513</v>
      </c>
      <c r="E1971" s="13">
        <f t="shared" ref="E1971" si="9552">SUM(D1965:D1971)/7</f>
        <v>825.14285714285711</v>
      </c>
      <c r="F1971" s="13">
        <f t="shared" ref="F1971" si="9553">SUM(D1967:D1971)/5</f>
        <v>754.4</v>
      </c>
      <c r="G1971" s="13">
        <f t="shared" ref="G1971" si="9554">N1971/(B1971/100000)</f>
        <v>4301.4188998908539</v>
      </c>
      <c r="H1971" s="5">
        <f t="shared" si="9018"/>
        <v>402</v>
      </c>
      <c r="I1971" s="5">
        <f t="shared" si="9009"/>
        <v>390</v>
      </c>
      <c r="J1971" s="8">
        <f t="shared" ref="J1971" si="9555">E1971/(SUM(N1964:N1970)/7)*100</f>
        <v>0.52597454632874141</v>
      </c>
      <c r="K1971" s="5">
        <f t="shared" ref="K1971" si="9556">O1971-O1970</f>
        <v>4</v>
      </c>
      <c r="L1971" s="8">
        <f t="shared" ref="L1971" si="9557">SUM(K1965:K1971)/7</f>
        <v>3.8571428571428572</v>
      </c>
      <c r="M1971" s="8">
        <f t="shared" ref="M1971" si="9558">O1971/(B1971/100000)</f>
        <v>84.88845500858038</v>
      </c>
      <c r="N1971" s="5">
        <v>159767</v>
      </c>
      <c r="O1971" s="18">
        <v>3153</v>
      </c>
    </row>
    <row r="1972" spans="1:15" customFormat="1" x14ac:dyDescent="0.2">
      <c r="A1972" t="s">
        <v>11</v>
      </c>
      <c r="B1972">
        <v>3714286</v>
      </c>
      <c r="C1972" s="1">
        <v>44307</v>
      </c>
      <c r="D1972">
        <v>708</v>
      </c>
      <c r="E1972">
        <v>830</v>
      </c>
      <c r="F1972">
        <v>692</v>
      </c>
      <c r="G1972">
        <v>4320</v>
      </c>
      <c r="H1972">
        <v>403</v>
      </c>
      <c r="I1972">
        <v>391</v>
      </c>
      <c r="J1972">
        <v>0.5</v>
      </c>
      <c r="K1972">
        <v>9</v>
      </c>
      <c r="L1972">
        <v>5</v>
      </c>
      <c r="M1972">
        <v>85.1</v>
      </c>
      <c r="N1972">
        <v>160475</v>
      </c>
      <c r="O1972">
        <v>3162</v>
      </c>
    </row>
    <row r="1973" spans="1:15" x14ac:dyDescent="0.2">
      <c r="A1973" s="5" t="s">
        <v>11</v>
      </c>
      <c r="B1973" s="13">
        <v>3714286</v>
      </c>
      <c r="C1973" s="6">
        <f t="shared" si="8121"/>
        <v>44308</v>
      </c>
      <c r="D1973" s="5">
        <f t="shared" ref="D1973" si="9559">N1973-N1972</f>
        <v>1168</v>
      </c>
      <c r="E1973" s="13">
        <f t="shared" ref="E1973" si="9560">SUM(D1967:D1973)/7</f>
        <v>806.85714285714289</v>
      </c>
      <c r="F1973" s="13">
        <f t="shared" ref="F1973" si="9561">SUM(D1969:D1973)/5</f>
        <v>667.6</v>
      </c>
      <c r="G1973" s="13">
        <f t="shared" ref="G1973" si="9562">N1973/(B1973/100000)</f>
        <v>4351.9265883133394</v>
      </c>
      <c r="H1973" s="5">
        <f t="shared" si="9018"/>
        <v>404</v>
      </c>
      <c r="I1973" s="5">
        <f t="shared" si="9009"/>
        <v>392</v>
      </c>
      <c r="J1973" s="8">
        <f t="shared" ref="J1973" si="9563">E1973/(SUM(N1966:N1972)/7)*100</f>
        <v>0.50895033498988496</v>
      </c>
      <c r="K1973" s="5">
        <f t="shared" ref="K1973" si="9564">O1973-O1972</f>
        <v>6</v>
      </c>
      <c r="L1973" s="8">
        <f t="shared" ref="L1973" si="9565">SUM(K1967:K1973)/7</f>
        <v>5</v>
      </c>
      <c r="M1973" s="8">
        <f t="shared" ref="M1973" si="9566">O1973/(B1973/100000)</f>
        <v>85.292301131361455</v>
      </c>
      <c r="N1973" s="5">
        <v>161643</v>
      </c>
      <c r="O1973" s="18">
        <v>3168</v>
      </c>
    </row>
    <row r="1974" spans="1:15" x14ac:dyDescent="0.2">
      <c r="A1974" s="5" t="s">
        <v>11</v>
      </c>
      <c r="B1974" s="13">
        <v>3714286</v>
      </c>
      <c r="C1974" s="6">
        <f t="shared" si="8121"/>
        <v>44309</v>
      </c>
      <c r="D1974" s="5">
        <f t="shared" ref="D1974" si="9567">N1974-N1973</f>
        <v>1135</v>
      </c>
      <c r="E1974" s="13">
        <f t="shared" ref="E1974" si="9568">SUM(D1968:D1974)/7</f>
        <v>823</v>
      </c>
      <c r="F1974" s="13">
        <f t="shared" ref="F1974" si="9569">SUM(D1970:D1974)/5</f>
        <v>771.2</v>
      </c>
      <c r="G1974" s="13">
        <f t="shared" ref="G1974" si="9570">N1974/(B1974/100000)</f>
        <v>4382.48427827044</v>
      </c>
      <c r="H1974" s="5">
        <f t="shared" si="9018"/>
        <v>405</v>
      </c>
      <c r="I1974" s="5">
        <f t="shared" si="9009"/>
        <v>393</v>
      </c>
      <c r="J1974" s="8">
        <f t="shared" ref="J1974" si="9571">E1974/(SUM(N1967:N1973)/7)*100</f>
        <v>0.51650419631642219</v>
      </c>
      <c r="K1974" s="5">
        <f t="shared" ref="K1974" si="9572">O1974-O1973</f>
        <v>6</v>
      </c>
      <c r="L1974" s="8">
        <f t="shared" ref="L1974" si="9573">SUM(K1968:K1974)/7</f>
        <v>4.5714285714285712</v>
      </c>
      <c r="M1974" s="8">
        <f t="shared" ref="M1974" si="9574">O1974/(B1974/100000)</f>
        <v>85.453839580473883</v>
      </c>
      <c r="N1974" s="5">
        <v>162778</v>
      </c>
      <c r="O1974" s="18">
        <v>3174</v>
      </c>
    </row>
    <row r="1975" spans="1:15" x14ac:dyDescent="0.2">
      <c r="A1975" s="5" t="s">
        <v>11</v>
      </c>
      <c r="B1975" s="13">
        <v>3714286</v>
      </c>
      <c r="C1975" s="6">
        <f t="shared" si="8121"/>
        <v>44310</v>
      </c>
      <c r="D1975" s="5">
        <f t="shared" ref="D1975:D1976" si="9575">N1975-N1974</f>
        <v>840</v>
      </c>
      <c r="E1975" s="13">
        <f t="shared" ref="E1975:E1976" si="9576">SUM(D1969:D1975)/7</f>
        <v>759</v>
      </c>
      <c r="F1975" s="13">
        <f t="shared" ref="F1975:F1976" si="9577">SUM(D1971:D1975)/5</f>
        <v>872.8</v>
      </c>
      <c r="G1975" s="13">
        <f t="shared" ref="G1975:G1976" si="9578">N1975/(B1975/100000)</f>
        <v>4405.0996611461796</v>
      </c>
      <c r="H1975" s="5">
        <f t="shared" si="9018"/>
        <v>406</v>
      </c>
      <c r="I1975" s="5">
        <f t="shared" si="9009"/>
        <v>394</v>
      </c>
      <c r="J1975" s="8">
        <f t="shared" ref="J1975:J1976" si="9579">E1975/(SUM(N1968:N1974)/7)*100</f>
        <v>0.47389095423959809</v>
      </c>
      <c r="K1975" s="5">
        <f t="shared" ref="K1975:K1976" si="9580">O1975-O1974</f>
        <v>5</v>
      </c>
      <c r="L1975" s="8">
        <f t="shared" ref="L1975:L1976" si="9581">SUM(K1969:K1975)/7</f>
        <v>4.7142857142857144</v>
      </c>
      <c r="M1975" s="8">
        <f t="shared" ref="M1975:M1976" si="9582">O1975/(B1975/100000)</f>
        <v>85.588454954734232</v>
      </c>
      <c r="N1975" s="5">
        <v>163618</v>
      </c>
      <c r="O1975" s="18">
        <v>3179</v>
      </c>
    </row>
    <row r="1976" spans="1:15" x14ac:dyDescent="0.2">
      <c r="A1976" s="5" t="s">
        <v>11</v>
      </c>
      <c r="B1976" s="13">
        <v>3714286</v>
      </c>
      <c r="C1976" s="6">
        <f t="shared" si="8121"/>
        <v>44311</v>
      </c>
      <c r="D1976" s="5">
        <f t="shared" si="9575"/>
        <v>485</v>
      </c>
      <c r="E1976" s="13">
        <f t="shared" si="9576"/>
        <v>740.14285714285711</v>
      </c>
      <c r="F1976" s="13">
        <f t="shared" si="9577"/>
        <v>867.2</v>
      </c>
      <c r="G1976" s="13">
        <f t="shared" si="9578"/>
        <v>4418.1573524494343</v>
      </c>
      <c r="H1976" s="5">
        <f t="shared" si="9018"/>
        <v>407</v>
      </c>
      <c r="I1976" s="5">
        <f t="shared" si="9009"/>
        <v>395</v>
      </c>
      <c r="J1976" s="8">
        <f t="shared" si="9579"/>
        <v>0.459937662955621</v>
      </c>
      <c r="K1976" s="5">
        <f t="shared" si="9580"/>
        <v>7</v>
      </c>
      <c r="L1976" s="8">
        <f t="shared" si="9581"/>
        <v>5.1428571428571432</v>
      </c>
      <c r="M1976" s="8">
        <f t="shared" si="9582"/>
        <v>85.776916478698737</v>
      </c>
      <c r="N1976" s="5">
        <v>164103</v>
      </c>
      <c r="O1976" s="18">
        <v>3186</v>
      </c>
    </row>
    <row r="1977" spans="1:15" x14ac:dyDescent="0.2">
      <c r="A1977" s="5" t="s">
        <v>11</v>
      </c>
      <c r="B1977" s="13">
        <v>3714286</v>
      </c>
      <c r="C1977" s="6">
        <f t="shared" si="8121"/>
        <v>44312</v>
      </c>
      <c r="D1977" s="5">
        <f t="shared" ref="D1977" si="9583">N1977-N1976</f>
        <v>198</v>
      </c>
      <c r="E1977" s="13">
        <f t="shared" ref="E1977" si="9584">SUM(D1971:D1977)/7</f>
        <v>721</v>
      </c>
      <c r="F1977" s="13">
        <f t="shared" ref="F1977" si="9585">SUM(D1973:D1977)/5</f>
        <v>765.2</v>
      </c>
      <c r="G1977" s="13">
        <f t="shared" ref="G1977" si="9586">N1977/(B1977/100000)</f>
        <v>4423.4881212701448</v>
      </c>
      <c r="H1977" s="5">
        <f t="shared" si="9018"/>
        <v>408</v>
      </c>
      <c r="I1977" s="5">
        <f t="shared" si="9009"/>
        <v>396</v>
      </c>
      <c r="J1977" s="8">
        <f t="shared" ref="J1977" si="9587">E1977/(SUM(N1970:N1976)/7)*100</f>
        <v>0.44599067899805417</v>
      </c>
      <c r="K1977" s="5">
        <f t="shared" ref="K1977" si="9588">O1977-O1976</f>
        <v>1</v>
      </c>
      <c r="L1977" s="8">
        <f t="shared" ref="L1977" si="9589">SUM(K1971:K1977)/7</f>
        <v>5.4285714285714288</v>
      </c>
      <c r="M1977" s="8">
        <f t="shared" ref="M1977" si="9590">O1977/(B1977/100000)</f>
        <v>85.803839553550802</v>
      </c>
      <c r="N1977" s="5">
        <v>164301</v>
      </c>
      <c r="O1977" s="18">
        <v>3187</v>
      </c>
    </row>
    <row r="1978" spans="1:15" x14ac:dyDescent="0.2">
      <c r="A1978" s="5" t="s">
        <v>11</v>
      </c>
      <c r="B1978" s="13">
        <v>3714286</v>
      </c>
      <c r="C1978" s="6">
        <f t="shared" si="8121"/>
        <v>44313</v>
      </c>
      <c r="D1978" s="5">
        <f t="shared" ref="D1978" si="9591">N1978-N1977</f>
        <v>794</v>
      </c>
      <c r="E1978" s="13">
        <f t="shared" ref="E1978" si="9592">SUM(D1972:D1978)/7</f>
        <v>761.14285714285711</v>
      </c>
      <c r="F1978" s="13">
        <f t="shared" ref="F1978" si="9593">SUM(D1974:D1978)/5</f>
        <v>690.4</v>
      </c>
      <c r="G1978" s="13">
        <f t="shared" ref="G1978" si="9594">N1978/(B1978/100000)</f>
        <v>4444.8650427026896</v>
      </c>
      <c r="H1978" s="5">
        <f t="shared" si="9018"/>
        <v>409</v>
      </c>
      <c r="I1978" s="5">
        <f t="shared" si="9009"/>
        <v>397</v>
      </c>
      <c r="J1978" s="8">
        <f t="shared" ref="J1978" si="9595">E1978/(SUM(N1971:N1977)/7)*100</f>
        <v>0.46873144274799089</v>
      </c>
      <c r="K1978" s="5">
        <f t="shared" ref="K1978" si="9596">O1978-O1977</f>
        <v>5</v>
      </c>
      <c r="L1978" s="8">
        <f t="shared" ref="L1978" si="9597">SUM(K1972:K1978)/7</f>
        <v>5.5714285714285712</v>
      </c>
      <c r="M1978" s="8">
        <f t="shared" ref="M1978" si="9598">O1978/(B1978/100000)</f>
        <v>85.938454927811165</v>
      </c>
      <c r="N1978" s="5">
        <v>165095</v>
      </c>
      <c r="O1978" s="18">
        <v>3192</v>
      </c>
    </row>
    <row r="1979" spans="1:15" x14ac:dyDescent="0.2">
      <c r="A1979" s="5" t="s">
        <v>11</v>
      </c>
      <c r="B1979" s="13">
        <v>3714286</v>
      </c>
      <c r="C1979" s="6">
        <f t="shared" si="8121"/>
        <v>44314</v>
      </c>
      <c r="D1979" s="5">
        <f t="shared" ref="D1979" si="9599">N1979-N1978</f>
        <v>951</v>
      </c>
      <c r="E1979" s="13">
        <f t="shared" ref="E1979" si="9600">SUM(D1973:D1979)/7</f>
        <v>795.85714285714289</v>
      </c>
      <c r="F1979" s="13">
        <f t="shared" ref="F1979" si="9601">SUM(D1975:D1979)/5</f>
        <v>653.6</v>
      </c>
      <c r="G1979" s="13">
        <f t="shared" ref="G1979" si="9602">N1979/(B1979/100000)</f>
        <v>4470.4688868870089</v>
      </c>
      <c r="H1979" s="5">
        <f t="shared" si="9018"/>
        <v>410</v>
      </c>
      <c r="I1979" s="5">
        <f t="shared" si="9009"/>
        <v>398</v>
      </c>
      <c r="J1979" s="8">
        <f t="shared" ref="J1979" si="9603">E1979/(SUM(N1972:N1978)/7)*100</f>
        <v>0.48782281812904055</v>
      </c>
      <c r="K1979" s="5">
        <f t="shared" ref="K1979" si="9604">O1979-O1978</f>
        <v>8</v>
      </c>
      <c r="L1979" s="8">
        <f t="shared" ref="L1979" si="9605">SUM(K1973:K1979)/7</f>
        <v>5.4285714285714288</v>
      </c>
      <c r="M1979" s="8">
        <f t="shared" ref="M1979" si="9606">O1979/(B1979/100000)</f>
        <v>86.153839526627735</v>
      </c>
      <c r="N1979" s="5">
        <v>166046</v>
      </c>
      <c r="O1979" s="18">
        <v>3200</v>
      </c>
    </row>
    <row r="1980" spans="1:15" x14ac:dyDescent="0.2">
      <c r="A1980" s="5" t="s">
        <v>11</v>
      </c>
      <c r="B1980" s="13">
        <v>3714286</v>
      </c>
      <c r="C1980" s="6">
        <f t="shared" si="8121"/>
        <v>44315</v>
      </c>
      <c r="D1980" s="5">
        <f t="shared" ref="D1980" si="9607">N1980-N1979</f>
        <v>1051</v>
      </c>
      <c r="E1980" s="13">
        <f t="shared" ref="E1980" si="9608">SUM(D1974:D1980)/7</f>
        <v>779.14285714285711</v>
      </c>
      <c r="F1980" s="13">
        <f t="shared" ref="F1980" si="9609">SUM(D1976:D1980)/5</f>
        <v>695.8</v>
      </c>
      <c r="G1980" s="13">
        <f t="shared" ref="G1980" si="9610">N1980/(B1980/100000)</f>
        <v>4498.7650385565357</v>
      </c>
      <c r="H1980" s="5">
        <f t="shared" si="9018"/>
        <v>411</v>
      </c>
      <c r="I1980" s="5">
        <f t="shared" si="9009"/>
        <v>399</v>
      </c>
      <c r="J1980" s="8">
        <f t="shared" ref="J1980" si="9611">E1980/(SUM(N1973:N1979)/7)*100</f>
        <v>0.47525932742178356</v>
      </c>
      <c r="K1980" s="5">
        <f t="shared" ref="K1980" si="9612">O1980-O1979</f>
        <v>9</v>
      </c>
      <c r="L1980" s="8">
        <f t="shared" ref="L1980" si="9613">SUM(K1974:K1980)/7</f>
        <v>5.8571428571428568</v>
      </c>
      <c r="M1980" s="8">
        <f t="shared" ref="M1980" si="9614">O1980/(B1980/100000)</f>
        <v>86.396147200296369</v>
      </c>
      <c r="N1980" s="5">
        <v>167097</v>
      </c>
      <c r="O1980" s="18">
        <v>3209</v>
      </c>
    </row>
    <row r="1981" spans="1:15" x14ac:dyDescent="0.2">
      <c r="A1981" s="5" t="s">
        <v>11</v>
      </c>
      <c r="B1981" s="13">
        <v>3714286</v>
      </c>
      <c r="C1981" s="6">
        <f t="shared" si="8121"/>
        <v>44316</v>
      </c>
      <c r="D1981" s="5">
        <f t="shared" ref="D1981" si="9615">N1981-N1980</f>
        <v>742</v>
      </c>
      <c r="E1981" s="13">
        <f t="shared" ref="E1981" si="9616">SUM(D1975:D1981)/7</f>
        <v>723</v>
      </c>
      <c r="F1981" s="13">
        <f t="shared" ref="F1981" si="9617">SUM(D1977:D1981)/5</f>
        <v>747.2</v>
      </c>
      <c r="G1981" s="13">
        <f t="shared" ref="G1981" si="9618">N1981/(B1981/100000)</f>
        <v>4518.7419600967723</v>
      </c>
      <c r="H1981" s="5">
        <f t="shared" si="9018"/>
        <v>412</v>
      </c>
      <c r="I1981" s="5">
        <f t="shared" si="9009"/>
        <v>400</v>
      </c>
      <c r="J1981" s="8">
        <f t="shared" ref="J1981" si="9619">E1981/(SUM(N1974:N1980)/7)*100</f>
        <v>0.43892742476830776</v>
      </c>
      <c r="K1981" s="5">
        <f t="shared" ref="K1981" si="9620">O1981-O1980</f>
        <v>0</v>
      </c>
      <c r="L1981" s="8">
        <f t="shared" ref="L1981" si="9621">SUM(K1975:K1981)/7</f>
        <v>5</v>
      </c>
      <c r="M1981" s="8">
        <f t="shared" ref="M1981" si="9622">O1981/(B1981/100000)</f>
        <v>86.396147200296369</v>
      </c>
      <c r="N1981" s="5">
        <v>167839</v>
      </c>
      <c r="O1981" s="18">
        <v>3209</v>
      </c>
    </row>
    <row r="1982" spans="1:15" x14ac:dyDescent="0.2">
      <c r="A1982" s="5" t="s">
        <v>11</v>
      </c>
      <c r="B1982" s="13">
        <v>3714286</v>
      </c>
      <c r="C1982" s="6">
        <f t="shared" si="8121"/>
        <v>44317</v>
      </c>
      <c r="D1982" s="5">
        <f t="shared" ref="D1982" si="9623">N1982-N1981</f>
        <v>616</v>
      </c>
      <c r="E1982" s="13">
        <f t="shared" ref="E1982" si="9624">SUM(D1976:D1982)/7</f>
        <v>691</v>
      </c>
      <c r="F1982" s="13">
        <f t="shared" ref="F1982" si="9625">SUM(D1978:D1982)/5</f>
        <v>830.8</v>
      </c>
      <c r="G1982" s="13">
        <f t="shared" ref="G1982" si="9626">N1982/(B1982/100000)</f>
        <v>4535.3265742056483</v>
      </c>
      <c r="H1982" s="5">
        <f t="shared" si="9018"/>
        <v>413</v>
      </c>
      <c r="I1982" s="5">
        <f t="shared" si="9009"/>
        <v>401</v>
      </c>
      <c r="J1982" s="8">
        <f t="shared" ref="J1982" si="9627">E1982/(SUM(N1975:N1981)/7)*100</f>
        <v>0.41766722879477491</v>
      </c>
      <c r="K1982" s="5">
        <f t="shared" ref="K1982" si="9628">O1982-O1981</f>
        <v>3</v>
      </c>
      <c r="L1982" s="8">
        <f t="shared" ref="L1982" si="9629">SUM(K1976:K1982)/7</f>
        <v>4.7142857142857144</v>
      </c>
      <c r="M1982" s="8">
        <f t="shared" ref="M1982" si="9630">O1982/(B1982/100000)</f>
        <v>86.47691642485259</v>
      </c>
      <c r="N1982" s="5">
        <v>168455</v>
      </c>
      <c r="O1982" s="18">
        <v>3212</v>
      </c>
    </row>
    <row r="1983" spans="1:15" x14ac:dyDescent="0.2">
      <c r="A1983" s="5" t="s">
        <v>11</v>
      </c>
      <c r="B1983" s="13">
        <v>3714286</v>
      </c>
      <c r="C1983" s="6">
        <f t="shared" si="8121"/>
        <v>44318</v>
      </c>
      <c r="D1983" s="5">
        <f t="shared" ref="D1983" si="9631">N1983-N1982</f>
        <v>500</v>
      </c>
      <c r="E1983" s="13">
        <f t="shared" ref="E1983" si="9632">SUM(D1977:D1983)/7</f>
        <v>693.14285714285711</v>
      </c>
      <c r="F1983" s="13">
        <f t="shared" ref="F1983" si="9633">SUM(D1979:D1983)/5</f>
        <v>772</v>
      </c>
      <c r="G1983" s="13">
        <f t="shared" ref="G1983" si="9634">N1983/(B1983/100000)</f>
        <v>4548.7881116316839</v>
      </c>
      <c r="H1983" s="5">
        <f t="shared" si="9018"/>
        <v>414</v>
      </c>
      <c r="I1983" s="5">
        <f t="shared" si="9009"/>
        <v>402</v>
      </c>
      <c r="J1983" s="8">
        <f t="shared" ref="J1983" si="9635">E1983/(SUM(N1976:N1982)/7)*100</f>
        <v>0.41721986420576884</v>
      </c>
      <c r="K1983" s="5">
        <f t="shared" ref="K1983" si="9636">O1983-O1982</f>
        <v>1</v>
      </c>
      <c r="L1983" s="8">
        <f t="shared" ref="L1983" si="9637">SUM(K1977:K1983)/7</f>
        <v>3.8571428571428572</v>
      </c>
      <c r="M1983" s="8">
        <f t="shared" ref="M1983" si="9638">O1983/(B1983/100000)</f>
        <v>86.503839499704654</v>
      </c>
      <c r="N1983" s="5">
        <v>168955</v>
      </c>
      <c r="O1983" s="18">
        <v>3213</v>
      </c>
    </row>
    <row r="1984" spans="1:15" x14ac:dyDescent="0.2">
      <c r="A1984" s="5" t="s">
        <v>11</v>
      </c>
      <c r="B1984" s="13">
        <v>3714286</v>
      </c>
      <c r="C1984" s="6">
        <f t="shared" si="8121"/>
        <v>44319</v>
      </c>
      <c r="D1984" s="5">
        <f t="shared" ref="D1984" si="9639">N1984-N1983</f>
        <v>57</v>
      </c>
      <c r="E1984" s="13">
        <f t="shared" ref="E1984" si="9640">SUM(D1978:D1984)/7</f>
        <v>673</v>
      </c>
      <c r="F1984" s="13">
        <f t="shared" ref="F1984" si="9641">SUM(D1980:D1984)/5</f>
        <v>593.20000000000005</v>
      </c>
      <c r="G1984" s="13">
        <f t="shared" ref="G1984" si="9642">N1984/(B1984/100000)</f>
        <v>4550.3227268982519</v>
      </c>
      <c r="H1984" s="5">
        <f t="shared" si="9018"/>
        <v>415</v>
      </c>
      <c r="I1984" s="5">
        <f t="shared" si="9009"/>
        <v>403</v>
      </c>
      <c r="J1984" s="8">
        <f t="shared" ref="J1984" si="9643">E1984/(SUM(N1977:N1983)/7)*100</f>
        <v>0.40341226318475615</v>
      </c>
      <c r="K1984" s="5">
        <f t="shared" ref="K1984" si="9644">O1984-O1983</f>
        <v>2</v>
      </c>
      <c r="L1984" s="8">
        <f t="shared" ref="L1984" si="9645">SUM(K1978:K1984)/7</f>
        <v>4</v>
      </c>
      <c r="M1984" s="8">
        <f t="shared" ref="M1984" si="9646">O1984/(B1984/100000)</f>
        <v>86.557685649408796</v>
      </c>
      <c r="N1984" s="5">
        <v>169012</v>
      </c>
      <c r="O1984" s="18">
        <v>3215</v>
      </c>
    </row>
    <row r="1985" spans="1:15" x14ac:dyDescent="0.2">
      <c r="A1985" s="5" t="s">
        <v>11</v>
      </c>
      <c r="B1985" s="13">
        <v>3714286</v>
      </c>
      <c r="C1985" s="6">
        <f t="shared" si="8121"/>
        <v>44320</v>
      </c>
      <c r="D1985" s="5">
        <f t="shared" ref="D1985" si="9647">N1985-N1984</f>
        <v>549</v>
      </c>
      <c r="E1985" s="13">
        <f t="shared" ref="E1985" si="9648">SUM(D1979:D1985)/7</f>
        <v>638</v>
      </c>
      <c r="F1985" s="13">
        <f t="shared" ref="F1985" si="9649">SUM(D1981:D1985)/5</f>
        <v>492.8</v>
      </c>
      <c r="G1985" s="13">
        <f t="shared" ref="G1985" si="9650">N1985/(B1985/100000)</f>
        <v>4565.1034949920386</v>
      </c>
      <c r="H1985" s="5">
        <f t="shared" si="9018"/>
        <v>416</v>
      </c>
      <c r="I1985" s="5">
        <f t="shared" si="9009"/>
        <v>404</v>
      </c>
      <c r="J1985" s="8">
        <f t="shared" ref="J1985" si="9651">E1985/(SUM(N1978:N1984)/7)*100</f>
        <v>0.38089584724592518</v>
      </c>
      <c r="K1985" s="5">
        <f t="shared" ref="K1985" si="9652">O1985-O1984</f>
        <v>12</v>
      </c>
      <c r="L1985" s="8">
        <f t="shared" ref="L1985" si="9653">SUM(K1979:K1985)/7</f>
        <v>5</v>
      </c>
      <c r="M1985" s="8">
        <f t="shared" ref="M1985" si="9654">O1985/(B1985/100000)</f>
        <v>86.880762547633651</v>
      </c>
      <c r="N1985" s="5">
        <v>169561</v>
      </c>
      <c r="O1985" s="18">
        <v>3227</v>
      </c>
    </row>
    <row r="1986" spans="1:15" x14ac:dyDescent="0.2">
      <c r="A1986" s="5" t="s">
        <v>11</v>
      </c>
      <c r="B1986" s="13">
        <v>3714286</v>
      </c>
      <c r="C1986" s="6">
        <f t="shared" si="8121"/>
        <v>44321</v>
      </c>
      <c r="D1986" s="5">
        <f t="shared" ref="D1986:D1988" si="9655">N1986-N1985</f>
        <v>730</v>
      </c>
      <c r="E1986" s="13">
        <f t="shared" ref="E1986:E1988" si="9656">SUM(D1980:D1986)/7</f>
        <v>606.42857142857144</v>
      </c>
      <c r="F1986" s="13">
        <f t="shared" ref="F1986:F1988" si="9657">SUM(D1982:D1986)/5</f>
        <v>490.4</v>
      </c>
      <c r="G1986" s="13">
        <f t="shared" ref="G1986:G1988" si="9658">N1986/(B1986/100000)</f>
        <v>4584.7573396340513</v>
      </c>
      <c r="H1986" s="5">
        <f t="shared" si="9018"/>
        <v>417</v>
      </c>
      <c r="I1986" s="5">
        <f t="shared" si="9009"/>
        <v>405</v>
      </c>
      <c r="J1986" s="8">
        <f t="shared" ref="J1986:J1988" si="9659">E1986/(SUM(N1979:N1985)/7)*100</f>
        <v>0.36067342699230653</v>
      </c>
      <c r="K1986" s="5">
        <f t="shared" ref="K1986:K1988" si="9660">O1986-O1985</f>
        <v>5</v>
      </c>
      <c r="L1986" s="8">
        <f t="shared" ref="L1986:L1988" si="9661">SUM(K1980:K1986)/7</f>
        <v>4.5714285714285712</v>
      </c>
      <c r="M1986" s="8">
        <f t="shared" ref="M1986:M1988" si="9662">O1986/(B1986/100000)</f>
        <v>87.015377921894014</v>
      </c>
      <c r="N1986" s="5">
        <v>170291</v>
      </c>
      <c r="O1986" s="18">
        <v>3232</v>
      </c>
    </row>
    <row r="1987" spans="1:15" x14ac:dyDescent="0.2">
      <c r="A1987" s="5" t="s">
        <v>11</v>
      </c>
      <c r="B1987" s="13">
        <v>3714286</v>
      </c>
      <c r="C1987" s="6">
        <f t="shared" si="8121"/>
        <v>44322</v>
      </c>
      <c r="D1987" s="5">
        <f t="shared" si="9655"/>
        <v>850</v>
      </c>
      <c r="E1987" s="13">
        <f t="shared" si="9656"/>
        <v>577.71428571428567</v>
      </c>
      <c r="F1987" s="13">
        <f t="shared" si="9657"/>
        <v>537.20000000000005</v>
      </c>
      <c r="G1987" s="13">
        <f t="shared" si="9658"/>
        <v>4607.6419532583113</v>
      </c>
      <c r="H1987" s="5">
        <f t="shared" si="9018"/>
        <v>418</v>
      </c>
      <c r="I1987" s="5">
        <f t="shared" si="9009"/>
        <v>406</v>
      </c>
      <c r="J1987" s="8">
        <f t="shared" si="9659"/>
        <v>0.34236079951913717</v>
      </c>
      <c r="K1987" s="5">
        <f t="shared" si="9660"/>
        <v>9</v>
      </c>
      <c r="L1987" s="8">
        <f t="shared" si="9661"/>
        <v>4.5714285714285712</v>
      </c>
      <c r="M1987" s="8">
        <f t="shared" si="9662"/>
        <v>87.257685595562648</v>
      </c>
      <c r="N1987" s="5">
        <v>171141</v>
      </c>
      <c r="O1987" s="18">
        <v>3241</v>
      </c>
    </row>
    <row r="1988" spans="1:15" x14ac:dyDescent="0.2">
      <c r="A1988" s="5" t="s">
        <v>11</v>
      </c>
      <c r="B1988" s="13">
        <v>3714286</v>
      </c>
      <c r="C1988" s="6">
        <f t="shared" si="8121"/>
        <v>44323</v>
      </c>
      <c r="D1988" s="5">
        <f t="shared" si="9655"/>
        <v>596</v>
      </c>
      <c r="E1988" s="13">
        <f t="shared" si="9656"/>
        <v>556.85714285714289</v>
      </c>
      <c r="F1988" s="13">
        <f t="shared" si="9657"/>
        <v>556.4</v>
      </c>
      <c r="G1988" s="13">
        <f t="shared" si="9658"/>
        <v>4623.6881058701456</v>
      </c>
      <c r="H1988" s="5">
        <f t="shared" si="9018"/>
        <v>419</v>
      </c>
      <c r="I1988" s="5">
        <f t="shared" si="9009"/>
        <v>407</v>
      </c>
      <c r="J1988" s="8">
        <f t="shared" si="9659"/>
        <v>0.32887465471536065</v>
      </c>
      <c r="K1988" s="5">
        <f t="shared" si="9660"/>
        <v>13</v>
      </c>
      <c r="L1988" s="8">
        <f t="shared" si="9661"/>
        <v>6.4285714285714288</v>
      </c>
      <c r="M1988" s="8">
        <f t="shared" si="9662"/>
        <v>87.607685568639567</v>
      </c>
      <c r="N1988" s="5">
        <v>171737</v>
      </c>
      <c r="O1988" s="18">
        <v>3254</v>
      </c>
    </row>
    <row r="1989" spans="1:15" x14ac:dyDescent="0.2">
      <c r="A1989" s="5" t="s">
        <v>11</v>
      </c>
      <c r="B1989" s="13">
        <v>3714286</v>
      </c>
      <c r="C1989" s="6">
        <f t="shared" si="8121"/>
        <v>44324</v>
      </c>
      <c r="D1989" s="5">
        <f t="shared" ref="D1989" si="9663">N1989-N1988</f>
        <v>593</v>
      </c>
      <c r="E1989" s="13">
        <f t="shared" ref="E1989" si="9664">SUM(D1983:D1989)/7</f>
        <v>553.57142857142856</v>
      </c>
      <c r="F1989" s="13">
        <f t="shared" ref="F1989" si="9665">SUM(D1985:D1989)/5</f>
        <v>663.6</v>
      </c>
      <c r="G1989" s="13">
        <f t="shared" ref="G1989" si="9666">N1989/(B1989/100000)</f>
        <v>4639.6534892574236</v>
      </c>
      <c r="H1989" s="5">
        <f t="shared" si="9018"/>
        <v>420</v>
      </c>
      <c r="I1989" s="5">
        <f t="shared" si="9009"/>
        <v>408</v>
      </c>
      <c r="J1989" s="8">
        <f t="shared" ref="J1989" si="9667">E1989/(SUM(N1982:N1988)/7)*100</f>
        <v>0.32586246333521707</v>
      </c>
      <c r="K1989" s="5">
        <f t="shared" ref="K1989" si="9668">O1989-O1988</f>
        <v>11</v>
      </c>
      <c r="L1989" s="8">
        <f t="shared" ref="L1989" si="9669">SUM(K1983:K1989)/7</f>
        <v>7.5714285714285712</v>
      </c>
      <c r="M1989" s="8">
        <f t="shared" ref="M1989" si="9670">O1989/(B1989/100000)</f>
        <v>87.903839392012358</v>
      </c>
      <c r="N1989" s="5">
        <v>172330</v>
      </c>
      <c r="O1989" s="18">
        <v>3265</v>
      </c>
    </row>
    <row r="1990" spans="1:15" x14ac:dyDescent="0.2">
      <c r="A1990" s="5" t="s">
        <v>11</v>
      </c>
      <c r="B1990" s="13">
        <v>3714286</v>
      </c>
      <c r="C1990" s="6">
        <f t="shared" si="8121"/>
        <v>44325</v>
      </c>
      <c r="D1990" s="5">
        <f t="shared" ref="D1990" si="9671">N1990-N1989</f>
        <v>317</v>
      </c>
      <c r="E1990" s="13">
        <f t="shared" ref="E1990" si="9672">SUM(D1984:D1990)/7</f>
        <v>527.42857142857144</v>
      </c>
      <c r="F1990" s="13">
        <f t="shared" ref="F1990" si="9673">SUM(D1986:D1990)/5</f>
        <v>617.20000000000005</v>
      </c>
      <c r="G1990" s="13">
        <f t="shared" ref="G1990" si="9674">N1990/(B1990/100000)</f>
        <v>4648.1881039855307</v>
      </c>
      <c r="H1990" s="5">
        <f t="shared" si="9018"/>
        <v>421</v>
      </c>
      <c r="I1990" s="5">
        <f t="shared" si="9009"/>
        <v>409</v>
      </c>
      <c r="J1990" s="8">
        <f t="shared" ref="J1990" si="9675">E1990/(SUM(N1983:N1989)/7)*100</f>
        <v>0.30946491571439705</v>
      </c>
      <c r="K1990" s="5">
        <f t="shared" ref="K1990" si="9676">O1990-O1989</f>
        <v>36</v>
      </c>
      <c r="L1990" s="8">
        <f t="shared" ref="L1990" si="9677">SUM(K1984:K1990)/7</f>
        <v>12.571428571428571</v>
      </c>
      <c r="M1990" s="8">
        <f t="shared" ref="M1990" si="9678">O1990/(B1990/100000)</f>
        <v>88.873070086686923</v>
      </c>
      <c r="N1990" s="5">
        <v>172647</v>
      </c>
      <c r="O1990" s="18">
        <v>3301</v>
      </c>
    </row>
    <row r="1991" spans="1:15" x14ac:dyDescent="0.2">
      <c r="A1991" s="5" t="s">
        <v>11</v>
      </c>
      <c r="B1991" s="13">
        <v>3714286</v>
      </c>
      <c r="C1991" s="6">
        <f t="shared" si="8121"/>
        <v>44326</v>
      </c>
      <c r="D1991" s="5">
        <f t="shared" ref="D1991" si="9679">N1991-N1990</f>
        <v>79</v>
      </c>
      <c r="E1991" s="13">
        <f t="shared" ref="E1991" si="9680">SUM(D1985:D1991)/7</f>
        <v>530.57142857142856</v>
      </c>
      <c r="F1991" s="13">
        <f t="shared" ref="F1991" si="9681">SUM(D1987:D1991)/5</f>
        <v>487</v>
      </c>
      <c r="G1991" s="13">
        <f t="shared" ref="G1991" si="9682">N1991/(B1991/100000)</f>
        <v>4650.3150268988438</v>
      </c>
      <c r="H1991" s="5">
        <f t="shared" si="9018"/>
        <v>422</v>
      </c>
      <c r="I1991" s="5">
        <f t="shared" si="9009"/>
        <v>410</v>
      </c>
      <c r="J1991" s="8">
        <f t="shared" ref="J1991" si="9683">E1991/(SUM(N1984:N1990)/7)*100</f>
        <v>0.31034854464581912</v>
      </c>
      <c r="K1991" s="5">
        <f t="shared" ref="K1991" si="9684">O1991-O1990</f>
        <v>0</v>
      </c>
      <c r="L1991" s="8">
        <f t="shared" ref="L1991" si="9685">SUM(K1985:K1991)/7</f>
        <v>12.285714285714286</v>
      </c>
      <c r="M1991" s="8">
        <f t="shared" ref="M1991" si="9686">O1991/(B1991/100000)</f>
        <v>88.873070086686923</v>
      </c>
      <c r="N1991" s="5">
        <v>172726</v>
      </c>
      <c r="O1991" s="18">
        <v>3301</v>
      </c>
    </row>
    <row r="1992" spans="1:15" x14ac:dyDescent="0.2">
      <c r="A1992" s="5" t="s">
        <v>11</v>
      </c>
      <c r="B1992" s="13">
        <v>3714286</v>
      </c>
      <c r="C1992" s="6">
        <f t="shared" si="8121"/>
        <v>44327</v>
      </c>
      <c r="D1992" s="5">
        <f t="shared" ref="D1992" si="9687">N1992-N1991</f>
        <v>466</v>
      </c>
      <c r="E1992" s="13">
        <f t="shared" ref="E1992" si="9688">SUM(D1986:D1992)/7</f>
        <v>518.71428571428567</v>
      </c>
      <c r="F1992" s="13">
        <f t="shared" ref="F1992" si="9689">SUM(D1988:D1992)/5</f>
        <v>410.2</v>
      </c>
      <c r="G1992" s="13">
        <f t="shared" ref="G1992" si="9690">N1992/(B1992/100000)</f>
        <v>4662.8611797799094</v>
      </c>
      <c r="H1992" s="5">
        <f t="shared" si="9018"/>
        <v>423</v>
      </c>
      <c r="I1992" s="5">
        <f t="shared" si="9009"/>
        <v>411</v>
      </c>
      <c r="J1992" s="8">
        <f t="shared" ref="J1992" si="9691">E1992/(SUM(N1985:N1991)/7)*100</f>
        <v>0.3024741905629052</v>
      </c>
      <c r="K1992" s="5">
        <f t="shared" ref="K1992" si="9692">O1992-O1991</f>
        <v>4</v>
      </c>
      <c r="L1992" s="8">
        <f t="shared" ref="L1992" si="9693">SUM(K1986:K1992)/7</f>
        <v>11.142857142857142</v>
      </c>
      <c r="M1992" s="8">
        <f t="shared" ref="M1992" si="9694">O1992/(B1992/100000)</f>
        <v>88.980762386095208</v>
      </c>
      <c r="N1992" s="5">
        <v>173192</v>
      </c>
      <c r="O1992" s="18">
        <v>3305</v>
      </c>
    </row>
    <row r="1993" spans="1:15" x14ac:dyDescent="0.2">
      <c r="A1993" s="5" t="s">
        <v>11</v>
      </c>
      <c r="B1993" s="13">
        <v>3714286</v>
      </c>
      <c r="C1993" s="6">
        <f t="shared" si="8121"/>
        <v>44328</v>
      </c>
      <c r="D1993" s="5">
        <f t="shared" ref="D1993:D1994" si="9695">N1993-N1992</f>
        <v>510</v>
      </c>
      <c r="E1993" s="13">
        <f t="shared" ref="E1993:E1994" si="9696">SUM(D1987:D1993)/7</f>
        <v>487.28571428571428</v>
      </c>
      <c r="F1993" s="13">
        <f t="shared" ref="F1993:F1994" si="9697">SUM(D1989:D1993)/5</f>
        <v>393</v>
      </c>
      <c r="G1993" s="13">
        <f t="shared" ref="G1993:G1994" si="9698">N1993/(B1993/100000)</f>
        <v>4676.5919479544655</v>
      </c>
      <c r="H1993" s="5">
        <f t="shared" si="9018"/>
        <v>424</v>
      </c>
      <c r="I1993" s="5">
        <f t="shared" si="9009"/>
        <v>412</v>
      </c>
      <c r="J1993" s="8">
        <f t="shared" ref="J1993:J1994" si="9699">E1993/(SUM(N1986:N1992)/7)*100</f>
        <v>0.28329058920456057</v>
      </c>
      <c r="K1993" s="5">
        <f t="shared" ref="K1993:K1994" si="9700">O1993-O1992</f>
        <v>14</v>
      </c>
      <c r="L1993" s="8">
        <f t="shared" ref="L1993:L1994" si="9701">SUM(K1987:K1993)/7</f>
        <v>12.428571428571429</v>
      </c>
      <c r="M1993" s="8">
        <f t="shared" ref="M1993:M1994" si="9702">O1993/(B1993/100000)</f>
        <v>89.357685434024205</v>
      </c>
      <c r="N1993" s="5">
        <v>173702</v>
      </c>
      <c r="O1993" s="18">
        <v>3319</v>
      </c>
    </row>
    <row r="1994" spans="1:15" x14ac:dyDescent="0.2">
      <c r="A1994" s="5" t="s">
        <v>11</v>
      </c>
      <c r="B1994" s="13">
        <v>3714286</v>
      </c>
      <c r="C1994" s="6">
        <f t="shared" si="8121"/>
        <v>44329</v>
      </c>
      <c r="D1994" s="5">
        <f t="shared" si="9695"/>
        <v>707</v>
      </c>
      <c r="E1994" s="13">
        <f t="shared" si="9696"/>
        <v>466.85714285714283</v>
      </c>
      <c r="F1994" s="13">
        <f t="shared" si="9697"/>
        <v>415.8</v>
      </c>
      <c r="G1994" s="13">
        <f t="shared" si="9698"/>
        <v>4695.6265618748803</v>
      </c>
      <c r="H1994" s="5">
        <f t="shared" si="9018"/>
        <v>425</v>
      </c>
      <c r="I1994" s="5">
        <f t="shared" si="9009"/>
        <v>413</v>
      </c>
      <c r="J1994" s="8">
        <f t="shared" si="9699"/>
        <v>0.27064742541253439</v>
      </c>
      <c r="K1994" s="5">
        <f t="shared" si="9700"/>
        <v>6</v>
      </c>
      <c r="L1994" s="8">
        <f t="shared" si="9701"/>
        <v>12</v>
      </c>
      <c r="M1994" s="8">
        <f t="shared" si="9702"/>
        <v>89.519223883136632</v>
      </c>
      <c r="N1994" s="5">
        <v>174409</v>
      </c>
      <c r="O1994" s="18">
        <v>3325</v>
      </c>
    </row>
    <row r="1995" spans="1:15" x14ac:dyDescent="0.2">
      <c r="A1995" s="5" t="s">
        <v>11</v>
      </c>
      <c r="B1995" s="13">
        <v>3714286</v>
      </c>
      <c r="C1995" s="6">
        <f t="shared" si="8121"/>
        <v>44330</v>
      </c>
      <c r="D1995" s="5">
        <f t="shared" ref="D1995:D1997" si="9703">N1995-N1994</f>
        <v>155</v>
      </c>
      <c r="E1995" s="13">
        <f t="shared" ref="E1995:E1997" si="9704">SUM(D1989:D1995)/7</f>
        <v>403.85714285714283</v>
      </c>
      <c r="F1995" s="13">
        <f t="shared" ref="F1995:F1997" si="9705">SUM(D1991:D1995)/5</f>
        <v>383.4</v>
      </c>
      <c r="G1995" s="13">
        <f t="shared" ref="G1995:G1997" si="9706">N1995/(B1995/100000)</f>
        <v>4699.7996384769513</v>
      </c>
      <c r="H1995" s="5">
        <f t="shared" si="9018"/>
        <v>426</v>
      </c>
      <c r="I1995" s="5">
        <f t="shared" si="9009"/>
        <v>414</v>
      </c>
      <c r="J1995" s="8">
        <f t="shared" ref="J1995:J1997" si="9707">E1995/(SUM(N1988:N1994)/7)*100</f>
        <v>0.23349298736395752</v>
      </c>
      <c r="K1995" s="5">
        <f t="shared" ref="K1995:K1997" si="9708">O1995-O1994</f>
        <v>71</v>
      </c>
      <c r="L1995" s="8">
        <f t="shared" ref="L1995:L1997" si="9709">SUM(K1989:K1995)/7</f>
        <v>20.285714285714285</v>
      </c>
      <c r="M1995" s="8">
        <f t="shared" ref="M1995:M1997" si="9710">O1995/(B1995/100000)</f>
        <v>91.430762197633683</v>
      </c>
      <c r="N1995" s="5">
        <v>174564</v>
      </c>
      <c r="O1995" s="18">
        <v>3396</v>
      </c>
    </row>
    <row r="1996" spans="1:15" x14ac:dyDescent="0.2">
      <c r="A1996" s="5" t="s">
        <v>11</v>
      </c>
      <c r="B1996" s="13">
        <v>3714286</v>
      </c>
      <c r="C1996" s="6">
        <f t="shared" si="8121"/>
        <v>44331</v>
      </c>
      <c r="D1996" s="5">
        <f t="shared" si="9703"/>
        <v>455</v>
      </c>
      <c r="E1996" s="13">
        <f t="shared" si="9704"/>
        <v>384.14285714285717</v>
      </c>
      <c r="F1996" s="13">
        <f t="shared" si="9705"/>
        <v>458.6</v>
      </c>
      <c r="G1996" s="13">
        <f t="shared" si="9706"/>
        <v>4712.0496375346438</v>
      </c>
      <c r="H1996" s="5">
        <f t="shared" si="9018"/>
        <v>427</v>
      </c>
      <c r="I1996" s="5">
        <f t="shared" si="9009"/>
        <v>415</v>
      </c>
      <c r="J1996" s="8">
        <f t="shared" si="9707"/>
        <v>0.22157765930271842</v>
      </c>
      <c r="K1996" s="5">
        <f t="shared" si="9708"/>
        <v>3</v>
      </c>
      <c r="L1996" s="8">
        <f t="shared" si="9709"/>
        <v>19.142857142857142</v>
      </c>
      <c r="M1996" s="8">
        <f t="shared" si="9710"/>
        <v>91.51153142218989</v>
      </c>
      <c r="N1996" s="5">
        <v>175019</v>
      </c>
      <c r="O1996" s="18">
        <v>3399</v>
      </c>
    </row>
    <row r="1997" spans="1:15" x14ac:dyDescent="0.2">
      <c r="A1997" s="5" t="s">
        <v>11</v>
      </c>
      <c r="B1997" s="13">
        <v>3714286</v>
      </c>
      <c r="C1997" s="6">
        <f t="shared" si="8121"/>
        <v>44332</v>
      </c>
      <c r="D1997" s="5">
        <f t="shared" si="9703"/>
        <v>173</v>
      </c>
      <c r="E1997" s="13">
        <f t="shared" si="9704"/>
        <v>363.57142857142856</v>
      </c>
      <c r="F1997" s="13">
        <f t="shared" si="9705"/>
        <v>400</v>
      </c>
      <c r="G1997" s="13">
        <f t="shared" si="9706"/>
        <v>4716.707329484052</v>
      </c>
      <c r="H1997" s="5">
        <f t="shared" si="9018"/>
        <v>428</v>
      </c>
      <c r="I1997" s="5">
        <f t="shared" si="9009"/>
        <v>416</v>
      </c>
      <c r="J1997" s="8">
        <f t="shared" si="9707"/>
        <v>0.20924819466906305</v>
      </c>
      <c r="K1997" s="5">
        <f t="shared" si="9708"/>
        <v>0</v>
      </c>
      <c r="L1997" s="8">
        <f t="shared" si="9709"/>
        <v>14</v>
      </c>
      <c r="M1997" s="8">
        <f t="shared" si="9710"/>
        <v>91.51153142218989</v>
      </c>
      <c r="N1997" s="5">
        <v>175192</v>
      </c>
      <c r="O1997" s="18">
        <v>3399</v>
      </c>
    </row>
    <row r="1998" spans="1:15" x14ac:dyDescent="0.2">
      <c r="A1998" s="5" t="s">
        <v>11</v>
      </c>
      <c r="B1998" s="13">
        <v>3714286</v>
      </c>
      <c r="C1998" s="6">
        <f t="shared" si="8121"/>
        <v>44333</v>
      </c>
      <c r="D1998" s="5">
        <f t="shared" ref="D1998" si="9711">N1998-N1997</f>
        <v>91</v>
      </c>
      <c r="E1998" s="13">
        <f t="shared" ref="E1998" si="9712">SUM(D1992:D1998)/7</f>
        <v>365.28571428571428</v>
      </c>
      <c r="F1998" s="13">
        <f t="shared" ref="F1998" si="9713">SUM(D1994:D1998)/5</f>
        <v>316.2</v>
      </c>
      <c r="G1998" s="13">
        <f t="shared" ref="G1998" si="9714">N1998/(B1998/100000)</f>
        <v>4719.15732929559</v>
      </c>
      <c r="H1998" s="5">
        <f t="shared" si="9018"/>
        <v>429</v>
      </c>
      <c r="I1998" s="5">
        <f t="shared" si="9009"/>
        <v>417</v>
      </c>
      <c r="J1998" s="8">
        <f t="shared" ref="J1998" si="9715">E1998/(SUM(N1991:N1997)/7)*100</f>
        <v>0.20979583263592833</v>
      </c>
      <c r="K1998" s="5">
        <f t="shared" ref="K1998" si="9716">O1998-O1997</f>
        <v>0</v>
      </c>
      <c r="L1998" s="8">
        <f t="shared" ref="L1998" si="9717">SUM(K1992:K1998)/7</f>
        <v>14</v>
      </c>
      <c r="M1998" s="8">
        <f t="shared" ref="M1998" si="9718">O1998/(B1998/100000)</f>
        <v>91.51153142218989</v>
      </c>
      <c r="N1998" s="5">
        <v>175283</v>
      </c>
      <c r="O1998" s="18">
        <v>3399</v>
      </c>
    </row>
    <row r="1999" spans="1:15" x14ac:dyDescent="0.2">
      <c r="A1999" s="5" t="s">
        <v>11</v>
      </c>
      <c r="B1999" s="13">
        <v>3714286</v>
      </c>
      <c r="C1999" s="6">
        <f t="shared" si="8121"/>
        <v>44334</v>
      </c>
      <c r="D1999" s="5">
        <f t="shared" ref="D1999" si="9719">N1999-N1998</f>
        <v>371</v>
      </c>
      <c r="E1999" s="13">
        <f t="shared" ref="E1999" si="9720">SUM(D1993:D1999)/7</f>
        <v>351.71428571428572</v>
      </c>
      <c r="F1999" s="13">
        <f t="shared" ref="F1999" si="9721">SUM(D1995:D1999)/5</f>
        <v>249</v>
      </c>
      <c r="G1999" s="13">
        <f t="shared" ref="G1999" si="9722">N1999/(B1999/100000)</f>
        <v>4729.1457900657088</v>
      </c>
      <c r="H1999" s="5">
        <f t="shared" si="9018"/>
        <v>430</v>
      </c>
      <c r="I1999" s="5">
        <f t="shared" si="9009"/>
        <v>418</v>
      </c>
      <c r="J1999" s="8">
        <f t="shared" ref="J1999" si="9723">E1999/(SUM(N1992:N1998)/7)*100</f>
        <v>0.20157840310931818</v>
      </c>
      <c r="K1999" s="5">
        <f t="shared" ref="K1999" si="9724">O1999-O1998</f>
        <v>4</v>
      </c>
      <c r="L1999" s="8">
        <f t="shared" ref="L1999" si="9725">SUM(K1993:K1999)/7</f>
        <v>14</v>
      </c>
      <c r="M1999" s="8">
        <f t="shared" ref="M1999" si="9726">O1999/(B1999/100000)</f>
        <v>91.619223721598175</v>
      </c>
      <c r="N1999" s="5">
        <v>175654</v>
      </c>
      <c r="O1999" s="18">
        <v>3403</v>
      </c>
    </row>
    <row r="2000" spans="1:15" x14ac:dyDescent="0.2">
      <c r="A2000" s="5" t="s">
        <v>11</v>
      </c>
      <c r="B2000" s="13">
        <v>3714286</v>
      </c>
      <c r="C2000" s="6">
        <f t="shared" si="8121"/>
        <v>44335</v>
      </c>
      <c r="D2000" s="5">
        <f t="shared" ref="D2000" si="9727">N2000-N1999</f>
        <v>381</v>
      </c>
      <c r="E2000" s="13">
        <f t="shared" ref="E2000" si="9728">SUM(D1994:D2000)/7</f>
        <v>333.28571428571428</v>
      </c>
      <c r="F2000" s="13">
        <f t="shared" ref="F2000" si="9729">SUM(D1996:D2000)/5</f>
        <v>294.2</v>
      </c>
      <c r="G2000" s="13">
        <f t="shared" ref="G2000" si="9730">N2000/(B2000/100000)</f>
        <v>4739.4034815843479</v>
      </c>
      <c r="H2000" s="5">
        <f t="shared" si="9018"/>
        <v>431</v>
      </c>
      <c r="I2000" s="5">
        <f t="shared" si="9009"/>
        <v>419</v>
      </c>
      <c r="J2000" s="8">
        <f t="shared" ref="J2000" si="9731">E2000/(SUM(N1993:N1999)/7)*100</f>
        <v>0.19063214206629556</v>
      </c>
      <c r="K2000" s="5">
        <f t="shared" ref="K2000" si="9732">O2000-O1999</f>
        <v>9</v>
      </c>
      <c r="L2000" s="8">
        <f t="shared" ref="L2000" si="9733">SUM(K1994:K2000)/7</f>
        <v>13.285714285714286</v>
      </c>
      <c r="M2000" s="8">
        <f t="shared" ref="M2000" si="9734">O2000/(B2000/100000)</f>
        <v>91.861531395266823</v>
      </c>
      <c r="N2000" s="5">
        <v>176035</v>
      </c>
      <c r="O2000" s="18">
        <v>3412</v>
      </c>
    </row>
    <row r="2001" spans="1:15" x14ac:dyDescent="0.2">
      <c r="A2001" s="5" t="s">
        <v>11</v>
      </c>
      <c r="B2001" s="13">
        <v>3714286</v>
      </c>
      <c r="C2001" s="6">
        <f t="shared" si="8121"/>
        <v>44336</v>
      </c>
      <c r="D2001" s="5">
        <f t="shared" ref="D2001" si="9735">N2001-N2000</f>
        <v>462</v>
      </c>
      <c r="E2001" s="13">
        <f t="shared" ref="E2001" si="9736">SUM(D1995:D2001)/7</f>
        <v>298.28571428571428</v>
      </c>
      <c r="F2001" s="13">
        <f t="shared" ref="F2001" si="9737">SUM(D1997:D2001)/5</f>
        <v>295.60000000000002</v>
      </c>
      <c r="G2001" s="13">
        <f t="shared" ref="G2001" si="9738">N2001/(B2001/100000)</f>
        <v>4751.8419421660046</v>
      </c>
      <c r="H2001" s="5">
        <f t="shared" si="9018"/>
        <v>432</v>
      </c>
      <c r="I2001" s="5">
        <f t="shared" si="9009"/>
        <v>420</v>
      </c>
      <c r="J2001" s="8">
        <f t="shared" ref="J2001" si="9739">E2001/(SUM(N1994:N2000)/7)*100</f>
        <v>0.17028828305696828</v>
      </c>
      <c r="K2001" s="5">
        <f t="shared" ref="K2001" si="9740">O2001-O2000</f>
        <v>4</v>
      </c>
      <c r="L2001" s="8">
        <f t="shared" ref="L2001:L2002" si="9741">SUM(K1995:K2001)/7</f>
        <v>13</v>
      </c>
      <c r="M2001" s="8">
        <f t="shared" ref="M2001" si="9742">O2001/(B2001/100000)</f>
        <v>91.969223694675108</v>
      </c>
      <c r="N2001" s="5">
        <v>176497</v>
      </c>
      <c r="O2001" s="18">
        <v>3416</v>
      </c>
    </row>
    <row r="2002" spans="1:15" x14ac:dyDescent="0.2">
      <c r="A2002" s="5" t="s">
        <v>11</v>
      </c>
      <c r="B2002" s="13">
        <v>3714286</v>
      </c>
      <c r="C2002" s="6">
        <f t="shared" si="8121"/>
        <v>44337</v>
      </c>
      <c r="D2002" s="5">
        <f t="shared" ref="D2002:D2003" si="9743">N2002-N2001</f>
        <v>256</v>
      </c>
      <c r="E2002" s="13">
        <f t="shared" ref="E2002:E2003" si="9744">SUM(D1996:D2002)/7</f>
        <v>312.71428571428572</v>
      </c>
      <c r="F2002" s="13">
        <f t="shared" ref="F2002:F2003" si="9745">SUM(D1998:D2002)/5</f>
        <v>312.2</v>
      </c>
      <c r="G2002" s="13">
        <f t="shared" ref="G2002:G2003" si="9746">N2002/(B2002/100000)</f>
        <v>4758.7342493281349</v>
      </c>
      <c r="H2002" s="5">
        <f t="shared" si="9018"/>
        <v>433</v>
      </c>
      <c r="I2002" s="5">
        <f t="shared" si="9009"/>
        <v>421</v>
      </c>
      <c r="J2002" s="8">
        <f t="shared" ref="J2002:J2003" si="9747">E2002/(SUM(N1995:N2001)/7)*100</f>
        <v>0.17822191681783098</v>
      </c>
      <c r="K2002" s="5">
        <f t="shared" ref="K2002:K2003" si="9748">O2002-O2001</f>
        <v>6</v>
      </c>
      <c r="L2002" s="8">
        <f t="shared" si="9741"/>
        <v>3.7142857142857144</v>
      </c>
      <c r="M2002" s="8">
        <f t="shared" ref="M2002:M2003" si="9749">O2002/(B2002/100000)</f>
        <v>92.130762143787535</v>
      </c>
      <c r="N2002" s="5">
        <v>176753</v>
      </c>
      <c r="O2002" s="18">
        <v>3422</v>
      </c>
    </row>
    <row r="2003" spans="1:15" x14ac:dyDescent="0.2">
      <c r="A2003" s="5" t="s">
        <v>11</v>
      </c>
      <c r="B2003" s="13">
        <v>3714286</v>
      </c>
      <c r="C2003" s="6">
        <f t="shared" si="8121"/>
        <v>44338</v>
      </c>
      <c r="D2003" s="5">
        <f t="shared" si="9743"/>
        <v>280</v>
      </c>
      <c r="E2003" s="13">
        <f t="shared" si="9744"/>
        <v>287.71428571428572</v>
      </c>
      <c r="F2003" s="13">
        <f t="shared" si="9745"/>
        <v>350</v>
      </c>
      <c r="G2003" s="13">
        <f t="shared" si="9746"/>
        <v>4766.2727102867148</v>
      </c>
      <c r="H2003" s="5">
        <f t="shared" si="9018"/>
        <v>434</v>
      </c>
      <c r="I2003" s="5">
        <f t="shared" si="9009"/>
        <v>422</v>
      </c>
      <c r="J2003" s="8">
        <f t="shared" si="9747"/>
        <v>0.16368221593536583</v>
      </c>
      <c r="K2003" s="5">
        <f t="shared" si="9748"/>
        <v>7</v>
      </c>
      <c r="L2003" s="8">
        <f t="shared" ref="L2003" si="9750">SUM(K1997:K2003)/7</f>
        <v>4.2857142857142856</v>
      </c>
      <c r="M2003" s="8">
        <f t="shared" si="9749"/>
        <v>92.319223667752027</v>
      </c>
      <c r="N2003" s="5">
        <v>177033</v>
      </c>
      <c r="O2003" s="18">
        <v>3429</v>
      </c>
    </row>
    <row r="2004" spans="1:15" x14ac:dyDescent="0.2">
      <c r="A2004" s="5" t="s">
        <v>11</v>
      </c>
      <c r="B2004" s="13">
        <v>3714286</v>
      </c>
      <c r="C2004" s="6">
        <f t="shared" si="8121"/>
        <v>44339</v>
      </c>
      <c r="D2004" s="5">
        <f t="shared" ref="D2004:D2005" si="9751">N2004-N2003</f>
        <v>146</v>
      </c>
      <c r="E2004" s="13">
        <f t="shared" ref="E2004:E2005" si="9752">SUM(D1998:D2004)/7</f>
        <v>283.85714285714283</v>
      </c>
      <c r="F2004" s="13">
        <f t="shared" ref="F2004:F2005" si="9753">SUM(D2000:D2004)/5</f>
        <v>305</v>
      </c>
      <c r="G2004" s="13">
        <f t="shared" ref="G2004:G2005" si="9754">N2004/(B2004/100000)</f>
        <v>4770.2034792151171</v>
      </c>
      <c r="H2004" s="5">
        <f t="shared" si="9018"/>
        <v>435</v>
      </c>
      <c r="I2004" s="5">
        <f t="shared" si="9009"/>
        <v>423</v>
      </c>
      <c r="J2004" s="8">
        <f t="shared" ref="J2004:J2005" si="9755">E2004/(SUM(N1997:N2003)/7)*100</f>
        <v>0.16122397149735446</v>
      </c>
      <c r="K2004" s="5">
        <f t="shared" ref="K2004:K2005" si="9756">O2004-O2003</f>
        <v>9</v>
      </c>
      <c r="L2004" s="8">
        <f t="shared" ref="L2004:L2005" si="9757">SUM(K1998:K2004)/7</f>
        <v>5.5714285714285712</v>
      </c>
      <c r="M2004" s="8">
        <f t="shared" ref="M2004:M2005" si="9758">O2004/(B2004/100000)</f>
        <v>92.561531341420675</v>
      </c>
      <c r="N2004" s="5">
        <v>177179</v>
      </c>
      <c r="O2004" s="18">
        <v>3438</v>
      </c>
    </row>
    <row r="2005" spans="1:15" x14ac:dyDescent="0.2">
      <c r="A2005" s="5" t="s">
        <v>11</v>
      </c>
      <c r="B2005" s="13">
        <v>3714286</v>
      </c>
      <c r="C2005" s="6">
        <f t="shared" si="8121"/>
        <v>44340</v>
      </c>
      <c r="D2005" s="5">
        <f t="shared" si="9751"/>
        <v>50</v>
      </c>
      <c r="E2005" s="13">
        <f t="shared" si="9752"/>
        <v>278</v>
      </c>
      <c r="F2005" s="13">
        <f t="shared" si="9753"/>
        <v>238.8</v>
      </c>
      <c r="G2005" s="13">
        <f t="shared" si="9754"/>
        <v>4771.5496329577209</v>
      </c>
      <c r="H2005" s="5">
        <f t="shared" si="9018"/>
        <v>436</v>
      </c>
      <c r="I2005" s="5">
        <f t="shared" si="9009"/>
        <v>424</v>
      </c>
      <c r="J2005" s="8">
        <f t="shared" si="9755"/>
        <v>0.15764309797040588</v>
      </c>
      <c r="K2005" s="5">
        <f t="shared" si="9756"/>
        <v>1</v>
      </c>
      <c r="L2005" s="8">
        <f t="shared" si="9757"/>
        <v>5.7142857142857144</v>
      </c>
      <c r="M2005" s="8">
        <f t="shared" si="9758"/>
        <v>92.588454416272739</v>
      </c>
      <c r="N2005" s="5">
        <v>177229</v>
      </c>
      <c r="O2005" s="18">
        <v>3439</v>
      </c>
    </row>
    <row r="2006" spans="1:15" x14ac:dyDescent="0.2">
      <c r="A2006" s="5" t="s">
        <v>11</v>
      </c>
      <c r="B2006" s="13">
        <v>3714286</v>
      </c>
      <c r="C2006" s="6">
        <f t="shared" si="8121"/>
        <v>44341</v>
      </c>
      <c r="D2006" s="5">
        <f t="shared" ref="D2006:D2012" si="9759">N2006-N2005</f>
        <v>76</v>
      </c>
      <c r="E2006" s="13">
        <f t="shared" ref="E2006:E2012" si="9760">SUM(D2000:D2006)/7</f>
        <v>235.85714285714286</v>
      </c>
      <c r="F2006" s="13">
        <f t="shared" ref="F2006:F2012" si="9761">SUM(D2002:D2006)/5</f>
        <v>161.6</v>
      </c>
      <c r="G2006" s="13">
        <f t="shared" ref="G2006:G2012" si="9762">N2006/(B2006/100000)</f>
        <v>4773.5957866464778</v>
      </c>
      <c r="H2006" s="5">
        <f t="shared" si="9018"/>
        <v>437</v>
      </c>
      <c r="I2006" s="5">
        <f t="shared" si="9009"/>
        <v>425</v>
      </c>
      <c r="J2006" s="8">
        <f t="shared" ref="J2006:J2012" si="9763">E2006/(SUM(N1999:N2005)/7)*100</f>
        <v>0.13353499733091767</v>
      </c>
      <c r="K2006" s="5">
        <f t="shared" ref="K2006:K2012" si="9764">O2006-O2005</f>
        <v>1</v>
      </c>
      <c r="L2006" s="8">
        <f t="shared" ref="L2006:L2012" si="9765">SUM(K2000:K2006)/7</f>
        <v>5.2857142857142856</v>
      </c>
      <c r="M2006" s="8">
        <f t="shared" ref="M2006:M2012" si="9766">O2006/(B2006/100000)</f>
        <v>92.615377491124818</v>
      </c>
      <c r="N2006" s="5">
        <v>177305</v>
      </c>
      <c r="O2006" s="18">
        <v>3440</v>
      </c>
    </row>
    <row r="2007" spans="1:15" x14ac:dyDescent="0.2">
      <c r="A2007" s="5" t="s">
        <v>11</v>
      </c>
      <c r="B2007" s="13">
        <v>3714286</v>
      </c>
      <c r="C2007" s="6">
        <f t="shared" si="8121"/>
        <v>44342</v>
      </c>
      <c r="D2007" s="5">
        <f t="shared" si="9759"/>
        <v>230</v>
      </c>
      <c r="E2007" s="13">
        <f t="shared" si="9760"/>
        <v>214.28571428571428</v>
      </c>
      <c r="F2007" s="13">
        <f t="shared" si="9761"/>
        <v>156.4</v>
      </c>
      <c r="G2007" s="13">
        <f t="shared" si="9762"/>
        <v>4779.7880938624548</v>
      </c>
      <c r="H2007" s="5">
        <f t="shared" si="9018"/>
        <v>438</v>
      </c>
      <c r="I2007" s="5">
        <f t="shared" si="9009"/>
        <v>426</v>
      </c>
      <c r="J2007" s="8">
        <f t="shared" si="9763"/>
        <v>0.1211601325007209</v>
      </c>
      <c r="K2007" s="5">
        <f t="shared" si="9764"/>
        <v>14</v>
      </c>
      <c r="L2007" s="8">
        <f t="shared" si="9765"/>
        <v>6</v>
      </c>
      <c r="M2007" s="8">
        <f t="shared" si="9766"/>
        <v>92.992300539053801</v>
      </c>
      <c r="N2007" s="5">
        <v>177535</v>
      </c>
      <c r="O2007" s="18">
        <v>3454</v>
      </c>
    </row>
    <row r="2008" spans="1:15" x14ac:dyDescent="0.2">
      <c r="A2008" s="5" t="s">
        <v>11</v>
      </c>
      <c r="B2008" s="13">
        <v>3714286</v>
      </c>
      <c r="C2008" s="6">
        <f t="shared" si="8121"/>
        <v>44343</v>
      </c>
      <c r="D2008" s="5">
        <f t="shared" si="9759"/>
        <v>120</v>
      </c>
      <c r="E2008" s="13">
        <f t="shared" si="9760"/>
        <v>165.42857142857142</v>
      </c>
      <c r="F2008" s="13">
        <f t="shared" si="9761"/>
        <v>124.4</v>
      </c>
      <c r="G2008" s="13">
        <f t="shared" si="9762"/>
        <v>4783.0188628447031</v>
      </c>
      <c r="H2008" s="5">
        <f t="shared" si="9018"/>
        <v>439</v>
      </c>
      <c r="I2008" s="5">
        <f t="shared" si="9009"/>
        <v>427</v>
      </c>
      <c r="J2008" s="8">
        <f t="shared" si="9763"/>
        <v>9.3422431548706719E-2</v>
      </c>
      <c r="K2008" s="5">
        <f t="shared" si="9764"/>
        <v>6</v>
      </c>
      <c r="L2008" s="8">
        <f t="shared" si="9765"/>
        <v>6.2857142857142856</v>
      </c>
      <c r="M2008" s="8">
        <f t="shared" si="9766"/>
        <v>93.153838988166228</v>
      </c>
      <c r="N2008" s="5">
        <v>177655</v>
      </c>
      <c r="O2008" s="18">
        <v>3460</v>
      </c>
    </row>
    <row r="2009" spans="1:15" x14ac:dyDescent="0.2">
      <c r="A2009" s="5" t="s">
        <v>11</v>
      </c>
      <c r="B2009" s="13">
        <v>3714286</v>
      </c>
      <c r="C2009" s="6">
        <f t="shared" si="8121"/>
        <v>44344</v>
      </c>
      <c r="D2009" s="5">
        <f t="shared" si="9759"/>
        <v>281</v>
      </c>
      <c r="E2009" s="13">
        <f t="shared" si="9760"/>
        <v>169</v>
      </c>
      <c r="F2009" s="13">
        <f t="shared" si="9761"/>
        <v>151.4</v>
      </c>
      <c r="G2009" s="13">
        <f t="shared" si="9762"/>
        <v>4790.5842468781348</v>
      </c>
      <c r="H2009" s="5">
        <f t="shared" si="9018"/>
        <v>440</v>
      </c>
      <c r="I2009" s="5">
        <f t="shared" si="9009"/>
        <v>428</v>
      </c>
      <c r="J2009" s="8">
        <f t="shared" si="9763"/>
        <v>9.5350244904242723E-2</v>
      </c>
      <c r="K2009" s="5">
        <f t="shared" si="9764"/>
        <v>5</v>
      </c>
      <c r="L2009" s="8">
        <f t="shared" si="9765"/>
        <v>6.1428571428571432</v>
      </c>
      <c r="M2009" s="8">
        <f t="shared" si="9766"/>
        <v>93.288454362426592</v>
      </c>
      <c r="N2009" s="5">
        <v>177936</v>
      </c>
      <c r="O2009" s="18">
        <v>3465</v>
      </c>
    </row>
    <row r="2010" spans="1:15" x14ac:dyDescent="0.2">
      <c r="A2010" s="5" t="s">
        <v>11</v>
      </c>
      <c r="B2010" s="13">
        <v>3714286</v>
      </c>
      <c r="C2010" s="6">
        <f t="shared" si="8121"/>
        <v>44345</v>
      </c>
      <c r="D2010" s="5">
        <f t="shared" si="9759"/>
        <v>285</v>
      </c>
      <c r="E2010" s="13">
        <f t="shared" si="9760"/>
        <v>169.71428571428572</v>
      </c>
      <c r="F2010" s="13">
        <f t="shared" si="9761"/>
        <v>198.4</v>
      </c>
      <c r="G2010" s="13">
        <f t="shared" si="9762"/>
        <v>4798.2573232109753</v>
      </c>
      <c r="H2010" s="5">
        <f t="shared" si="9018"/>
        <v>441</v>
      </c>
      <c r="I2010" s="5">
        <f t="shared" si="9009"/>
        <v>429</v>
      </c>
      <c r="J2010" s="8">
        <f t="shared" si="9763"/>
        <v>9.5662032802092331E-2</v>
      </c>
      <c r="K2010" s="5">
        <f t="shared" si="9764"/>
        <v>17</v>
      </c>
      <c r="L2010" s="8">
        <f t="shared" si="9765"/>
        <v>7.5714285714285712</v>
      </c>
      <c r="M2010" s="8">
        <f t="shared" si="9766"/>
        <v>93.746146634911796</v>
      </c>
      <c r="N2010" s="5">
        <v>178221</v>
      </c>
      <c r="O2010" s="18">
        <v>3482</v>
      </c>
    </row>
    <row r="2011" spans="1:15" x14ac:dyDescent="0.2">
      <c r="A2011" s="5" t="s">
        <v>11</v>
      </c>
      <c r="B2011" s="13">
        <v>3714286</v>
      </c>
      <c r="C2011" s="6">
        <f t="shared" si="8121"/>
        <v>44346</v>
      </c>
      <c r="D2011" s="5">
        <f t="shared" si="9759"/>
        <v>-21</v>
      </c>
      <c r="E2011" s="13">
        <f t="shared" si="9760"/>
        <v>145.85714285714286</v>
      </c>
      <c r="F2011" s="13">
        <f t="shared" si="9761"/>
        <v>179</v>
      </c>
      <c r="G2011" s="13">
        <f t="shared" si="9762"/>
        <v>4797.6919386390819</v>
      </c>
      <c r="H2011" s="5">
        <f t="shared" si="9018"/>
        <v>442</v>
      </c>
      <c r="I2011" s="5">
        <f t="shared" si="9009"/>
        <v>430</v>
      </c>
      <c r="J2011" s="8">
        <f t="shared" si="9763"/>
        <v>8.2136019178478917E-2</v>
      </c>
      <c r="K2011" s="5">
        <f t="shared" si="9764"/>
        <v>-1</v>
      </c>
      <c r="L2011" s="8">
        <f t="shared" si="9765"/>
        <v>6.1428571428571432</v>
      </c>
      <c r="M2011" s="8">
        <f t="shared" si="9766"/>
        <v>93.719223560059731</v>
      </c>
      <c r="N2011" s="5">
        <v>178200</v>
      </c>
      <c r="O2011" s="18">
        <v>3481</v>
      </c>
    </row>
    <row r="2012" spans="1:15" x14ac:dyDescent="0.2">
      <c r="A2012" s="5" t="s">
        <v>11</v>
      </c>
      <c r="B2012" s="13">
        <v>3714286</v>
      </c>
      <c r="C2012" s="6">
        <f t="shared" si="8121"/>
        <v>44347</v>
      </c>
      <c r="D2012" s="5">
        <f t="shared" si="9759"/>
        <v>18</v>
      </c>
      <c r="E2012" s="13">
        <f t="shared" si="9760"/>
        <v>141.28571428571428</v>
      </c>
      <c r="F2012" s="13">
        <f t="shared" si="9761"/>
        <v>136.6</v>
      </c>
      <c r="G2012" s="13">
        <f t="shared" si="9762"/>
        <v>4798.1765539864191</v>
      </c>
      <c r="H2012" s="5">
        <f t="shared" si="9018"/>
        <v>443</v>
      </c>
      <c r="I2012" s="5">
        <f t="shared" si="9009"/>
        <v>431</v>
      </c>
      <c r="J2012" s="8">
        <f t="shared" si="9763"/>
        <v>7.9496431502450393E-2</v>
      </c>
      <c r="K2012" s="5">
        <f t="shared" si="9764"/>
        <v>0</v>
      </c>
      <c r="L2012" s="8">
        <f t="shared" si="9765"/>
        <v>6</v>
      </c>
      <c r="M2012" s="8">
        <f t="shared" si="9766"/>
        <v>93.719223560059731</v>
      </c>
      <c r="N2012" s="5">
        <v>178218</v>
      </c>
      <c r="O2012" s="18">
        <v>3481</v>
      </c>
    </row>
    <row r="2013" spans="1:15" x14ac:dyDescent="0.2">
      <c r="A2013" s="5" t="s">
        <v>11</v>
      </c>
      <c r="B2013" s="13">
        <v>3714286</v>
      </c>
      <c r="C2013" s="6">
        <f t="shared" ref="C2013:C2137" si="9767">C2012+1</f>
        <v>44348</v>
      </c>
      <c r="D2013" s="5">
        <f t="shared" ref="D2013:D2016" si="9768">N2013-N2012</f>
        <v>142</v>
      </c>
      <c r="E2013" s="13">
        <f t="shared" ref="E2013:E2016" si="9769">SUM(D2007:D2013)/7</f>
        <v>150.71428571428572</v>
      </c>
      <c r="F2013" s="13">
        <f t="shared" ref="F2013:F2016" si="9770">SUM(D2009:D2013)/5</f>
        <v>141</v>
      </c>
      <c r="G2013" s="13">
        <f t="shared" ref="G2013:G2016" si="9771">N2013/(B2013/100000)</f>
        <v>4801.9996306154135</v>
      </c>
      <c r="H2013" s="5">
        <f t="shared" si="9018"/>
        <v>444</v>
      </c>
      <c r="I2013" s="5">
        <f t="shared" si="9009"/>
        <v>432</v>
      </c>
      <c r="J2013" s="8">
        <f t="shared" ref="J2013:J2016" si="9772">E2013/(SUM(N2006:N2012)/7)*100</f>
        <v>8.4734191651874999E-2</v>
      </c>
      <c r="K2013" s="5">
        <f t="shared" ref="K2013:K2016" si="9773">O2013-O2012</f>
        <v>4</v>
      </c>
      <c r="L2013" s="8">
        <f t="shared" ref="L2013:L2016" si="9774">SUM(K2007:K2013)/7</f>
        <v>6.4285714285714288</v>
      </c>
      <c r="M2013" s="8">
        <f t="shared" ref="M2013:M2016" si="9775">O2013/(B2013/100000)</f>
        <v>93.826915859468016</v>
      </c>
      <c r="N2013" s="5">
        <v>178360</v>
      </c>
      <c r="O2013" s="18">
        <v>3485</v>
      </c>
    </row>
    <row r="2014" spans="1:15" x14ac:dyDescent="0.2">
      <c r="A2014" s="5" t="s">
        <v>11</v>
      </c>
      <c r="B2014" s="13">
        <v>3714286</v>
      </c>
      <c r="C2014" s="6">
        <f t="shared" si="9767"/>
        <v>44349</v>
      </c>
      <c r="D2014" s="5">
        <f t="shared" si="9768"/>
        <v>196</v>
      </c>
      <c r="E2014" s="13">
        <f t="shared" si="9769"/>
        <v>145.85714285714286</v>
      </c>
      <c r="F2014" s="13">
        <f t="shared" si="9770"/>
        <v>124</v>
      </c>
      <c r="G2014" s="13">
        <f t="shared" si="9771"/>
        <v>4807.2765532864187</v>
      </c>
      <c r="H2014" s="5">
        <f t="shared" si="9018"/>
        <v>445</v>
      </c>
      <c r="I2014" s="5">
        <f t="shared" si="9009"/>
        <v>433</v>
      </c>
      <c r="J2014" s="8">
        <f t="shared" si="9772"/>
        <v>8.1933995385695665E-2</v>
      </c>
      <c r="K2014" s="5">
        <f t="shared" si="9773"/>
        <v>12</v>
      </c>
      <c r="L2014" s="8">
        <f t="shared" si="9774"/>
        <v>6.1428571428571432</v>
      </c>
      <c r="M2014" s="8">
        <f t="shared" si="9775"/>
        <v>94.149992757692871</v>
      </c>
      <c r="N2014" s="5">
        <v>178556</v>
      </c>
      <c r="O2014" s="18">
        <v>3497</v>
      </c>
    </row>
    <row r="2015" spans="1:15" x14ac:dyDescent="0.2">
      <c r="A2015" s="5" t="s">
        <v>11</v>
      </c>
      <c r="B2015" s="13">
        <v>3714286</v>
      </c>
      <c r="C2015" s="6">
        <f t="shared" si="9767"/>
        <v>44350</v>
      </c>
      <c r="D2015" s="5">
        <f t="shared" si="9768"/>
        <v>192</v>
      </c>
      <c r="E2015" s="13">
        <f t="shared" si="9769"/>
        <v>156.14285714285714</v>
      </c>
      <c r="F2015" s="13">
        <f t="shared" si="9770"/>
        <v>105.4</v>
      </c>
      <c r="G2015" s="13">
        <f t="shared" si="9771"/>
        <v>4812.4457836580168</v>
      </c>
      <c r="H2015" s="5">
        <f t="shared" si="9018"/>
        <v>446</v>
      </c>
      <c r="I2015" s="5">
        <f t="shared" si="9009"/>
        <v>434</v>
      </c>
      <c r="J2015" s="8">
        <f t="shared" si="9772"/>
        <v>8.7640099876036964E-2</v>
      </c>
      <c r="K2015" s="5">
        <f t="shared" si="9773"/>
        <v>2</v>
      </c>
      <c r="L2015" s="8">
        <f t="shared" si="9774"/>
        <v>5.5714285714285712</v>
      </c>
      <c r="M2015" s="8">
        <f t="shared" si="9775"/>
        <v>94.203838907397014</v>
      </c>
      <c r="N2015" s="5">
        <v>178748</v>
      </c>
      <c r="O2015" s="18">
        <v>3499</v>
      </c>
    </row>
    <row r="2016" spans="1:15" x14ac:dyDescent="0.2">
      <c r="A2016" s="5" t="s">
        <v>11</v>
      </c>
      <c r="B2016" s="13">
        <v>3714286</v>
      </c>
      <c r="C2016" s="6">
        <f t="shared" si="9767"/>
        <v>44351</v>
      </c>
      <c r="D2016" s="5">
        <f t="shared" si="9768"/>
        <v>183</v>
      </c>
      <c r="E2016" s="13">
        <f t="shared" si="9769"/>
        <v>142.14285714285714</v>
      </c>
      <c r="F2016" s="13">
        <f t="shared" si="9770"/>
        <v>146.19999999999999</v>
      </c>
      <c r="G2016" s="13">
        <f t="shared" si="9771"/>
        <v>4817.3727063559454</v>
      </c>
      <c r="H2016" s="5">
        <f t="shared" si="9018"/>
        <v>447</v>
      </c>
      <c r="I2016" s="5">
        <f t="shared" si="9009"/>
        <v>435</v>
      </c>
      <c r="J2016" s="8">
        <f t="shared" si="9772"/>
        <v>7.9712298686389391E-2</v>
      </c>
      <c r="K2016" s="5">
        <f t="shared" si="9773"/>
        <v>3</v>
      </c>
      <c r="L2016" s="8">
        <f t="shared" si="9774"/>
        <v>5.2857142857142856</v>
      </c>
      <c r="M2016" s="8">
        <f t="shared" si="9775"/>
        <v>94.28460813195322</v>
      </c>
      <c r="N2016" s="5">
        <v>178931</v>
      </c>
      <c r="O2016" s="18">
        <v>3502</v>
      </c>
    </row>
    <row r="2017" spans="1:15" x14ac:dyDescent="0.2">
      <c r="A2017" s="5" t="s">
        <v>11</v>
      </c>
      <c r="B2017" s="13">
        <v>3714286</v>
      </c>
      <c r="C2017" s="6">
        <f t="shared" si="9767"/>
        <v>44352</v>
      </c>
      <c r="D2017" s="5">
        <f t="shared" ref="D2017" si="9776">N2017-N2016</f>
        <v>156</v>
      </c>
      <c r="E2017" s="13">
        <f t="shared" ref="E2017" si="9777">SUM(D2011:D2017)/7</f>
        <v>123.71428571428571</v>
      </c>
      <c r="F2017" s="13">
        <f t="shared" ref="F2017" si="9778">SUM(D2013:D2017)/5</f>
        <v>173.8</v>
      </c>
      <c r="G2017" s="13">
        <f t="shared" ref="G2017" si="9779">N2017/(B2017/100000)</f>
        <v>4821.5727060328691</v>
      </c>
      <c r="H2017" s="5">
        <f t="shared" si="9018"/>
        <v>448</v>
      </c>
      <c r="I2017" s="5">
        <f t="shared" si="9009"/>
        <v>436</v>
      </c>
      <c r="J2017" s="8">
        <f t="shared" ref="J2017" si="9780">E2017/(SUM(N2010:N2016)/7)*100</f>
        <v>6.9322480816244189E-2</v>
      </c>
      <c r="K2017" s="5">
        <f t="shared" ref="K2017" si="9781">O2017-O2016</f>
        <v>4</v>
      </c>
      <c r="L2017" s="8">
        <f t="shared" ref="L2017" si="9782">SUM(K2011:K2017)/7</f>
        <v>3.4285714285714284</v>
      </c>
      <c r="M2017" s="8">
        <f t="shared" ref="M2017" si="9783">O2017/(B2017/100000)</f>
        <v>94.392300431361505</v>
      </c>
      <c r="N2017" s="5">
        <v>179087</v>
      </c>
      <c r="O2017" s="18">
        <v>3506</v>
      </c>
    </row>
    <row r="2018" spans="1:15" x14ac:dyDescent="0.2">
      <c r="A2018" s="5" t="s">
        <v>11</v>
      </c>
      <c r="B2018" s="13">
        <v>3714286</v>
      </c>
      <c r="C2018" s="6">
        <f t="shared" si="9767"/>
        <v>44353</v>
      </c>
      <c r="D2018" s="5">
        <f t="shared" ref="D2018" si="9784">N2018-N2017</f>
        <v>27</v>
      </c>
      <c r="E2018" s="13">
        <f t="shared" ref="E2018" si="9785">SUM(D2012:D2018)/7</f>
        <v>130.57142857142858</v>
      </c>
      <c r="F2018" s="13">
        <f t="shared" ref="F2018" si="9786">SUM(D2014:D2018)/5</f>
        <v>150.80000000000001</v>
      </c>
      <c r="G2018" s="13">
        <f t="shared" ref="G2018" si="9787">N2018/(B2018/100000)</f>
        <v>4822.2996290538749</v>
      </c>
      <c r="H2018" s="5">
        <f t="shared" si="9018"/>
        <v>449</v>
      </c>
      <c r="I2018" s="5">
        <f t="shared" si="9009"/>
        <v>437</v>
      </c>
      <c r="J2018" s="8">
        <f t="shared" ref="J2018" si="9788">E2018/(SUM(N2011:N2017)/7)*100</f>
        <v>7.3114150867930577E-2</v>
      </c>
      <c r="K2018" s="5">
        <f t="shared" ref="K2018" si="9789">O2018-O2017</f>
        <v>-1</v>
      </c>
      <c r="L2018" s="8">
        <f t="shared" ref="L2018" si="9790">SUM(K2012:K2018)/7</f>
        <v>3.4285714285714284</v>
      </c>
      <c r="M2018" s="8">
        <f t="shared" ref="M2018" si="9791">O2018/(B2018/100000)</f>
        <v>94.365377356509441</v>
      </c>
      <c r="N2018" s="5">
        <v>179114</v>
      </c>
      <c r="O2018" s="18">
        <v>3505</v>
      </c>
    </row>
    <row r="2019" spans="1:15" x14ac:dyDescent="0.2">
      <c r="A2019" s="5" t="s">
        <v>11</v>
      </c>
      <c r="B2019" s="13">
        <v>3714286</v>
      </c>
      <c r="C2019" s="6">
        <f t="shared" si="9767"/>
        <v>44354</v>
      </c>
      <c r="D2019" s="5">
        <f t="shared" ref="D2019:D2021" si="9792">N2019-N2018</f>
        <v>7</v>
      </c>
      <c r="E2019" s="13">
        <f t="shared" ref="E2019:E2021" si="9793">SUM(D2013:D2019)/7</f>
        <v>129</v>
      </c>
      <c r="F2019" s="13">
        <f t="shared" ref="F2019:F2021" si="9794">SUM(D2015:D2019)/5</f>
        <v>113</v>
      </c>
      <c r="G2019" s="13">
        <f t="shared" ref="G2019:G2021" si="9795">N2019/(B2019/100000)</f>
        <v>4822.4880905778391</v>
      </c>
      <c r="H2019" s="5">
        <f t="shared" si="9018"/>
        <v>450</v>
      </c>
      <c r="I2019" s="5">
        <f t="shared" si="9009"/>
        <v>438</v>
      </c>
      <c r="J2019" s="8">
        <f t="shared" ref="J2019:J2021" si="9796">E2019/(SUM(N2012:N2018)/7)*100</f>
        <v>7.2181446410671674E-2</v>
      </c>
      <c r="K2019" s="5">
        <f t="shared" ref="K2019:K2021" si="9797">O2019-O2018</f>
        <v>1</v>
      </c>
      <c r="L2019" s="8">
        <f t="shared" ref="L2019:L2021" si="9798">SUM(K2013:K2019)/7</f>
        <v>3.5714285714285716</v>
      </c>
      <c r="M2019" s="8">
        <f t="shared" ref="M2019:M2021" si="9799">O2019/(B2019/100000)</f>
        <v>94.392300431361505</v>
      </c>
      <c r="N2019" s="5">
        <v>179121</v>
      </c>
      <c r="O2019" s="18">
        <v>3506</v>
      </c>
    </row>
    <row r="2020" spans="1:15" x14ac:dyDescent="0.2">
      <c r="A2020" s="5" t="s">
        <v>11</v>
      </c>
      <c r="B2020" s="13">
        <v>3714286</v>
      </c>
      <c r="C2020" s="6">
        <f t="shared" si="9767"/>
        <v>44355</v>
      </c>
      <c r="D2020" s="5">
        <f t="shared" si="9792"/>
        <v>104</v>
      </c>
      <c r="E2020" s="13">
        <f t="shared" si="9793"/>
        <v>123.57142857142857</v>
      </c>
      <c r="F2020" s="13">
        <f t="shared" si="9794"/>
        <v>95.4</v>
      </c>
      <c r="G2020" s="13">
        <f t="shared" si="9795"/>
        <v>4825.2880903624546</v>
      </c>
      <c r="H2020" s="5">
        <f t="shared" si="9018"/>
        <v>451</v>
      </c>
      <c r="I2020" s="5">
        <f t="shared" si="9009"/>
        <v>439</v>
      </c>
      <c r="J2020" s="8">
        <f t="shared" si="9796"/>
        <v>6.9094037384267476E-2</v>
      </c>
      <c r="K2020" s="5">
        <f t="shared" si="9797"/>
        <v>4</v>
      </c>
      <c r="L2020" s="8">
        <f t="shared" si="9798"/>
        <v>3.5714285714285716</v>
      </c>
      <c r="M2020" s="8">
        <f t="shared" si="9799"/>
        <v>94.49999273076979</v>
      </c>
      <c r="N2020" s="5">
        <v>179225</v>
      </c>
      <c r="O2020" s="18">
        <v>3510</v>
      </c>
    </row>
    <row r="2021" spans="1:15" x14ac:dyDescent="0.2">
      <c r="A2021" s="5" t="s">
        <v>11</v>
      </c>
      <c r="B2021" s="13">
        <v>3714286</v>
      </c>
      <c r="C2021" s="6">
        <f t="shared" si="9767"/>
        <v>44356</v>
      </c>
      <c r="D2021" s="5">
        <f t="shared" si="9792"/>
        <v>118</v>
      </c>
      <c r="E2021" s="13">
        <f t="shared" si="9793"/>
        <v>112.42857142857143</v>
      </c>
      <c r="F2021" s="13">
        <f t="shared" si="9794"/>
        <v>82.4</v>
      </c>
      <c r="G2021" s="13">
        <f t="shared" si="9795"/>
        <v>4828.4650131949993</v>
      </c>
      <c r="H2021" s="5">
        <f t="shared" si="9018"/>
        <v>452</v>
      </c>
      <c r="I2021" s="5">
        <f t="shared" si="9009"/>
        <v>440</v>
      </c>
      <c r="J2021" s="8">
        <f t="shared" si="9796"/>
        <v>6.2820187390942722E-2</v>
      </c>
      <c r="K2021" s="5">
        <f t="shared" si="9797"/>
        <v>2</v>
      </c>
      <c r="L2021" s="8">
        <f t="shared" si="9798"/>
        <v>2.1428571428571428</v>
      </c>
      <c r="M2021" s="8">
        <f t="shared" si="9799"/>
        <v>94.553838880473933</v>
      </c>
      <c r="N2021" s="5">
        <v>179343</v>
      </c>
      <c r="O2021" s="18">
        <v>3512</v>
      </c>
    </row>
    <row r="2022" spans="1:15" x14ac:dyDescent="0.2">
      <c r="A2022" s="5" t="s">
        <v>11</v>
      </c>
      <c r="B2022" s="13">
        <v>3714286</v>
      </c>
      <c r="C2022" s="6">
        <f t="shared" si="9767"/>
        <v>44357</v>
      </c>
      <c r="D2022" s="5">
        <f t="shared" ref="D2022" si="9800">N2022-N2021</f>
        <v>122</v>
      </c>
      <c r="E2022" s="13">
        <f t="shared" ref="E2022" si="9801">SUM(D2016:D2022)/7</f>
        <v>102.42857142857143</v>
      </c>
      <c r="F2022" s="13">
        <f t="shared" ref="F2022" si="9802">SUM(D2018:D2022)/5</f>
        <v>75.599999999999994</v>
      </c>
      <c r="G2022" s="13">
        <f t="shared" ref="G2022" si="9803">N2022/(B2022/100000)</f>
        <v>4831.749628326952</v>
      </c>
      <c r="H2022" s="5">
        <f t="shared" si="9018"/>
        <v>453</v>
      </c>
      <c r="I2022" s="5">
        <f t="shared" si="9009"/>
        <v>441</v>
      </c>
      <c r="J2022" s="8">
        <f t="shared" ref="J2022" si="9804">E2022/(SUM(N2015:N2021)/7)*100</f>
        <v>5.7196692004987365E-2</v>
      </c>
      <c r="K2022" s="5">
        <f t="shared" ref="K2022" si="9805">O2022-O2021</f>
        <v>1</v>
      </c>
      <c r="L2022" s="8">
        <f t="shared" ref="L2022" si="9806">SUM(K2016:K2022)/7</f>
        <v>2</v>
      </c>
      <c r="M2022" s="8">
        <f t="shared" ref="M2022" si="9807">O2022/(B2022/100000)</f>
        <v>94.580761955326011</v>
      </c>
      <c r="N2022" s="5">
        <v>179465</v>
      </c>
      <c r="O2022" s="18">
        <v>3513</v>
      </c>
    </row>
    <row r="2023" spans="1:15" x14ac:dyDescent="0.2">
      <c r="A2023" s="5" t="s">
        <v>11</v>
      </c>
      <c r="B2023" s="13">
        <v>3714286</v>
      </c>
      <c r="C2023" s="6">
        <f t="shared" si="9767"/>
        <v>44358</v>
      </c>
      <c r="D2023" s="5">
        <f t="shared" ref="D2023:D2026" si="9808">N2023-N2022</f>
        <v>88</v>
      </c>
      <c r="E2023" s="13">
        <f t="shared" ref="E2023:E2026" si="9809">SUM(D2017:D2023)/7</f>
        <v>88.857142857142861</v>
      </c>
      <c r="F2023" s="13">
        <f t="shared" ref="F2023:F2026" si="9810">SUM(D2019:D2023)/5</f>
        <v>87.8</v>
      </c>
      <c r="G2023" s="13">
        <f t="shared" ref="G2023:G2026" si="9811">N2023/(B2023/100000)</f>
        <v>4834.1188589139338</v>
      </c>
      <c r="H2023" s="5">
        <f t="shared" si="9018"/>
        <v>454</v>
      </c>
      <c r="I2023" s="5">
        <f t="shared" si="9009"/>
        <v>442</v>
      </c>
      <c r="J2023" s="8">
        <f t="shared" ref="J2023:J2026" si="9812">E2023/(SUM(N2016:N2022)/7)*100</f>
        <v>4.9589965924836915E-2</v>
      </c>
      <c r="K2023" s="5">
        <f t="shared" ref="K2023:K2026" si="9813">O2023-O2022</f>
        <v>4</v>
      </c>
      <c r="L2023" s="8">
        <f t="shared" ref="L2023:L2026" si="9814">SUM(K2017:K2023)/7</f>
        <v>2.1428571428571428</v>
      </c>
      <c r="M2023" s="8">
        <f t="shared" ref="M2023:M2026" si="9815">O2023/(B2023/100000)</f>
        <v>94.688454254734296</v>
      </c>
      <c r="N2023" s="5">
        <v>179553</v>
      </c>
      <c r="O2023" s="18">
        <v>3517</v>
      </c>
    </row>
    <row r="2024" spans="1:15" x14ac:dyDescent="0.2">
      <c r="A2024" s="5" t="s">
        <v>11</v>
      </c>
      <c r="B2024" s="13">
        <v>3714286</v>
      </c>
      <c r="C2024" s="6">
        <f t="shared" si="9767"/>
        <v>44359</v>
      </c>
      <c r="D2024" s="5">
        <f t="shared" si="9808"/>
        <v>100</v>
      </c>
      <c r="E2024" s="13">
        <f t="shared" si="9809"/>
        <v>80.857142857142861</v>
      </c>
      <c r="F2024" s="13">
        <f t="shared" si="9810"/>
        <v>106.4</v>
      </c>
      <c r="G2024" s="13">
        <f t="shared" si="9811"/>
        <v>4836.8111663991413</v>
      </c>
      <c r="H2024" s="5">
        <f t="shared" si="9018"/>
        <v>455</v>
      </c>
      <c r="I2024" s="5">
        <f t="shared" si="9009"/>
        <v>443</v>
      </c>
      <c r="J2024" s="8">
        <f t="shared" si="9812"/>
        <v>4.5102907942255535E-2</v>
      </c>
      <c r="K2024" s="5">
        <f t="shared" si="9813"/>
        <v>1</v>
      </c>
      <c r="L2024" s="8">
        <f t="shared" si="9814"/>
        <v>1.7142857142857142</v>
      </c>
      <c r="M2024" s="8">
        <f t="shared" si="9815"/>
        <v>94.71537732958636</v>
      </c>
      <c r="N2024" s="5">
        <v>179653</v>
      </c>
      <c r="O2024" s="18">
        <v>3518</v>
      </c>
    </row>
    <row r="2025" spans="1:15" x14ac:dyDescent="0.2">
      <c r="A2025" s="5" t="s">
        <v>11</v>
      </c>
      <c r="B2025" s="13">
        <v>3714286</v>
      </c>
      <c r="C2025" s="6">
        <f t="shared" si="9767"/>
        <v>44360</v>
      </c>
      <c r="D2025" s="5">
        <f t="shared" si="9808"/>
        <v>17</v>
      </c>
      <c r="E2025" s="13">
        <f t="shared" si="9809"/>
        <v>79.428571428571431</v>
      </c>
      <c r="F2025" s="13">
        <f t="shared" si="9810"/>
        <v>89</v>
      </c>
      <c r="G2025" s="13">
        <f t="shared" si="9811"/>
        <v>4837.2688586716267</v>
      </c>
      <c r="H2025" s="5">
        <f t="shared" si="9018"/>
        <v>456</v>
      </c>
      <c r="I2025" s="5">
        <f t="shared" si="9009"/>
        <v>444</v>
      </c>
      <c r="J2025" s="8">
        <f t="shared" si="9812"/>
        <v>4.4286062475208568E-2</v>
      </c>
      <c r="K2025" s="5">
        <f t="shared" si="9813"/>
        <v>-1</v>
      </c>
      <c r="L2025" s="8">
        <f t="shared" si="9814"/>
        <v>1.7142857142857142</v>
      </c>
      <c r="M2025" s="8">
        <f t="shared" si="9815"/>
        <v>94.688454254734296</v>
      </c>
      <c r="N2025" s="5">
        <v>179670</v>
      </c>
      <c r="O2025" s="18">
        <v>3517</v>
      </c>
    </row>
    <row r="2026" spans="1:15" x14ac:dyDescent="0.2">
      <c r="A2026" s="5" t="s">
        <v>11</v>
      </c>
      <c r="B2026" s="13">
        <v>3714286</v>
      </c>
      <c r="C2026" s="6">
        <f t="shared" si="9767"/>
        <v>44361</v>
      </c>
      <c r="D2026" s="5">
        <f t="shared" si="9808"/>
        <v>6</v>
      </c>
      <c r="E2026" s="13">
        <f t="shared" si="9809"/>
        <v>79.285714285714292</v>
      </c>
      <c r="F2026" s="13">
        <f t="shared" si="9810"/>
        <v>66.599999999999994</v>
      </c>
      <c r="G2026" s="13">
        <f t="shared" si="9811"/>
        <v>4837.4303971207391</v>
      </c>
      <c r="H2026" s="5">
        <f t="shared" si="9018"/>
        <v>457</v>
      </c>
      <c r="I2026" s="5">
        <f t="shared" si="9009"/>
        <v>445</v>
      </c>
      <c r="J2026" s="8">
        <f t="shared" si="9812"/>
        <v>4.4186842670955316E-2</v>
      </c>
      <c r="K2026" s="5">
        <f t="shared" si="9813"/>
        <v>0</v>
      </c>
      <c r="L2026" s="8">
        <f t="shared" si="9814"/>
        <v>1.5714285714285714</v>
      </c>
      <c r="M2026" s="8">
        <f t="shared" si="9815"/>
        <v>94.688454254734296</v>
      </c>
      <c r="N2026" s="5">
        <v>179676</v>
      </c>
      <c r="O2026" s="18">
        <v>3517</v>
      </c>
    </row>
    <row r="2027" spans="1:15" x14ac:dyDescent="0.2">
      <c r="A2027" s="5" t="s">
        <v>11</v>
      </c>
      <c r="B2027" s="13">
        <v>3714286</v>
      </c>
      <c r="C2027" s="6">
        <f t="shared" si="9767"/>
        <v>44362</v>
      </c>
      <c r="D2027" s="5">
        <f t="shared" ref="D2027" si="9816">N2027-N2026</f>
        <v>58</v>
      </c>
      <c r="E2027" s="13">
        <f t="shared" ref="E2027" si="9817">SUM(D2021:D2027)/7</f>
        <v>72.714285714285708</v>
      </c>
      <c r="F2027" s="13">
        <f t="shared" ref="F2027" si="9818">SUM(D2023:D2027)/5</f>
        <v>53.8</v>
      </c>
      <c r="G2027" s="13">
        <f t="shared" ref="G2027" si="9819">N2027/(B2027/100000)</f>
        <v>4838.9919354621588</v>
      </c>
      <c r="H2027" s="5">
        <f t="shared" si="9018"/>
        <v>458</v>
      </c>
      <c r="I2027" s="5">
        <f t="shared" si="9009"/>
        <v>446</v>
      </c>
      <c r="J2027" s="8">
        <f t="shared" ref="J2027" si="9820">E2027/(SUM(N2020:N2026)/7)*100</f>
        <v>4.0506611172344088E-2</v>
      </c>
      <c r="K2027" s="5">
        <f t="shared" ref="K2027" si="9821">O2027-O2026</f>
        <v>3</v>
      </c>
      <c r="L2027" s="8">
        <f t="shared" ref="L2027" si="9822">SUM(K2021:K2027)/7</f>
        <v>1.4285714285714286</v>
      </c>
      <c r="M2027" s="8">
        <f t="shared" ref="M2027" si="9823">O2027/(B2027/100000)</f>
        <v>94.769223479290503</v>
      </c>
      <c r="N2027" s="5">
        <v>179734</v>
      </c>
      <c r="O2027" s="18">
        <v>3520</v>
      </c>
    </row>
    <row r="2028" spans="1:15" x14ac:dyDescent="0.2">
      <c r="A2028" s="5" t="s">
        <v>11</v>
      </c>
      <c r="B2028" s="13">
        <v>3714286</v>
      </c>
      <c r="C2028" s="6">
        <f t="shared" si="9767"/>
        <v>44363</v>
      </c>
      <c r="D2028" s="5">
        <f t="shared" ref="D2028" si="9824">N2028-N2027</f>
        <v>20</v>
      </c>
      <c r="E2028" s="13">
        <f t="shared" ref="E2028" si="9825">SUM(D2022:D2028)/7</f>
        <v>58.714285714285715</v>
      </c>
      <c r="F2028" s="13">
        <f t="shared" ref="F2028" si="9826">SUM(D2024:D2028)/5</f>
        <v>40.200000000000003</v>
      </c>
      <c r="G2028" s="13">
        <f t="shared" ref="G2028" si="9827">N2028/(B2028/100000)</f>
        <v>4839.5303969592005</v>
      </c>
      <c r="H2028" s="5">
        <f t="shared" si="9018"/>
        <v>459</v>
      </c>
      <c r="I2028" s="5">
        <f t="shared" si="9009"/>
        <v>447</v>
      </c>
      <c r="J2028" s="8">
        <f t="shared" ref="J2028" si="9828">E2028/(SUM(N2021:N2027)/7)*100</f>
        <v>3.2694452443492693E-2</v>
      </c>
      <c r="K2028" s="5">
        <f t="shared" ref="K2028" si="9829">O2028-O2027</f>
        <v>9</v>
      </c>
      <c r="L2028" s="8">
        <f t="shared" ref="L2028" si="9830">SUM(K2022:K2028)/7</f>
        <v>2.4285714285714284</v>
      </c>
      <c r="M2028" s="8">
        <f t="shared" ref="M2028" si="9831">O2028/(B2028/100000)</f>
        <v>95.011531152959151</v>
      </c>
      <c r="N2028" s="5">
        <v>179754</v>
      </c>
      <c r="O2028" s="18">
        <v>3529</v>
      </c>
    </row>
    <row r="2029" spans="1:15" x14ac:dyDescent="0.2">
      <c r="A2029" s="5" t="s">
        <v>11</v>
      </c>
      <c r="B2029" s="13">
        <v>3714286</v>
      </c>
      <c r="C2029" s="6">
        <f t="shared" si="9767"/>
        <v>44364</v>
      </c>
      <c r="D2029" s="5">
        <f t="shared" ref="D2029" si="9832">N2029-N2028</f>
        <v>64</v>
      </c>
      <c r="E2029" s="13">
        <f t="shared" ref="E2029" si="9833">SUM(D2023:D2029)/7</f>
        <v>50.428571428571431</v>
      </c>
      <c r="F2029" s="13">
        <f t="shared" ref="F2029" si="9834">SUM(D2025:D2029)/5</f>
        <v>33</v>
      </c>
      <c r="G2029" s="13">
        <f t="shared" ref="G2029" si="9835">N2029/(B2029/100000)</f>
        <v>4841.2534737497326</v>
      </c>
      <c r="H2029" s="5">
        <f t="shared" si="9018"/>
        <v>460</v>
      </c>
      <c r="I2029" s="5">
        <f t="shared" si="9009"/>
        <v>448</v>
      </c>
      <c r="J2029" s="8">
        <f t="shared" ref="J2029" si="9836">E2029/(SUM(N2022:N2028)/7)*100</f>
        <v>2.8071458960401752E-2</v>
      </c>
      <c r="K2029" s="5">
        <f t="shared" ref="K2029" si="9837">O2029-O2028</f>
        <v>6</v>
      </c>
      <c r="L2029" s="8">
        <f t="shared" ref="L2029" si="9838">SUM(K2023:K2029)/7</f>
        <v>3.1428571428571428</v>
      </c>
      <c r="M2029" s="8">
        <f t="shared" ref="M2029" si="9839">O2029/(B2029/100000)</f>
        <v>95.173069602071578</v>
      </c>
      <c r="N2029" s="5">
        <v>179818</v>
      </c>
      <c r="O2029" s="18">
        <v>3535</v>
      </c>
    </row>
    <row r="2030" spans="1:15" x14ac:dyDescent="0.2">
      <c r="A2030" s="5" t="s">
        <v>11</v>
      </c>
      <c r="B2030" s="13">
        <v>3714286</v>
      </c>
      <c r="C2030" s="6">
        <f t="shared" si="9767"/>
        <v>44365</v>
      </c>
      <c r="D2030" s="5">
        <f t="shared" ref="D2030" si="9840">N2030-N2029</f>
        <v>-11</v>
      </c>
      <c r="E2030" s="13">
        <f t="shared" ref="E2030" si="9841">SUM(D2024:D2030)/7</f>
        <v>36.285714285714285</v>
      </c>
      <c r="F2030" s="13">
        <f t="shared" ref="F2030" si="9842">SUM(D2026:D2030)/5</f>
        <v>27.4</v>
      </c>
      <c r="G2030" s="13">
        <f t="shared" ref="G2030" si="9843">N2030/(B2030/100000)</f>
        <v>4840.9573199263605</v>
      </c>
      <c r="H2030" s="5">
        <f t="shared" si="9018"/>
        <v>461</v>
      </c>
      <c r="I2030" s="5">
        <f t="shared" si="9009"/>
        <v>449</v>
      </c>
      <c r="J2030" s="8">
        <f t="shared" ref="J2030" si="9844">E2030/(SUM(N2023:N2029)/7)*100</f>
        <v>2.0193058357938654E-2</v>
      </c>
      <c r="K2030" s="5">
        <f t="shared" ref="K2030" si="9845">O2030-O2029</f>
        <v>6</v>
      </c>
      <c r="L2030" s="8">
        <f t="shared" ref="L2030" si="9846">SUM(K2024:K2030)/7</f>
        <v>3.4285714285714284</v>
      </c>
      <c r="M2030" s="8">
        <f t="shared" ref="M2030" si="9847">O2030/(B2030/100000)</f>
        <v>95.334608051184006</v>
      </c>
      <c r="N2030" s="5">
        <v>179807</v>
      </c>
      <c r="O2030" s="18">
        <v>3541</v>
      </c>
    </row>
    <row r="2031" spans="1:15" x14ac:dyDescent="0.2">
      <c r="A2031" s="5" t="s">
        <v>11</v>
      </c>
      <c r="B2031" s="13">
        <v>3714286</v>
      </c>
      <c r="C2031" s="6">
        <f t="shared" si="9767"/>
        <v>44366</v>
      </c>
      <c r="D2031" s="5">
        <f t="shared" ref="D2031" si="9848">N2031-N2030</f>
        <v>48</v>
      </c>
      <c r="E2031" s="13">
        <f t="shared" ref="E2031" si="9849">SUM(D2025:D2031)/7</f>
        <v>28.857142857142858</v>
      </c>
      <c r="F2031" s="13">
        <f t="shared" ref="F2031" si="9850">SUM(D2027:D2031)/5</f>
        <v>35.799999999999997</v>
      </c>
      <c r="G2031" s="13">
        <f t="shared" ref="G2031" si="9851">N2031/(B2031/100000)</f>
        <v>4842.2496275192598</v>
      </c>
      <c r="H2031" s="5">
        <f t="shared" si="9018"/>
        <v>462</v>
      </c>
      <c r="I2031" s="5">
        <f t="shared" si="9009"/>
        <v>450</v>
      </c>
      <c r="J2031" s="8">
        <f t="shared" ref="J2031" si="9852">E2031/(SUM(N2024:N2030)/7)*100</f>
        <v>1.6055804252721538E-2</v>
      </c>
      <c r="K2031" s="5">
        <f t="shared" ref="K2031" si="9853">O2031-O2030</f>
        <v>0</v>
      </c>
      <c r="L2031" s="8">
        <f t="shared" ref="L2031" si="9854">SUM(K2025:K2031)/7</f>
        <v>3.2857142857142856</v>
      </c>
      <c r="M2031" s="8">
        <f t="shared" ref="M2031" si="9855">O2031/(B2031/100000)</f>
        <v>95.334608051184006</v>
      </c>
      <c r="N2031" s="5">
        <v>179855</v>
      </c>
      <c r="O2031" s="18">
        <v>3541</v>
      </c>
    </row>
    <row r="2032" spans="1:15" x14ac:dyDescent="0.2">
      <c r="A2032" s="5" t="s">
        <v>11</v>
      </c>
      <c r="B2032" s="13">
        <v>3714286</v>
      </c>
      <c r="C2032" s="6">
        <f t="shared" si="9767"/>
        <v>44367</v>
      </c>
      <c r="D2032" s="5">
        <f t="shared" ref="D2032" si="9856">N2032-N2031</f>
        <v>15</v>
      </c>
      <c r="E2032" s="13">
        <f t="shared" ref="E2032" si="9857">SUM(D2026:D2032)/7</f>
        <v>28.571428571428573</v>
      </c>
      <c r="F2032" s="13">
        <f t="shared" ref="F2032" si="9858">SUM(D2028:D2032)/5</f>
        <v>27.2</v>
      </c>
      <c r="G2032" s="13">
        <f t="shared" ref="G2032" si="9859">N2032/(B2032/100000)</f>
        <v>4842.6534736420408</v>
      </c>
      <c r="H2032" s="5">
        <f t="shared" si="9018"/>
        <v>463</v>
      </c>
      <c r="I2032" s="5">
        <f t="shared" si="9009"/>
        <v>451</v>
      </c>
      <c r="J2032" s="8">
        <f t="shared" ref="J2032" si="9860">E2032/(SUM(N2025:N2031)/7)*100</f>
        <v>1.5894283938667136E-2</v>
      </c>
      <c r="K2032" s="5">
        <f t="shared" ref="K2032" si="9861">O2032-O2031</f>
        <v>4</v>
      </c>
      <c r="L2032" s="8">
        <f t="shared" ref="L2032" si="9862">SUM(K2026:K2032)/7</f>
        <v>4</v>
      </c>
      <c r="M2032" s="8">
        <f t="shared" ref="M2032" si="9863">O2032/(B2032/100000)</f>
        <v>95.442300350592291</v>
      </c>
      <c r="N2032" s="5">
        <v>179870</v>
      </c>
      <c r="O2032" s="18">
        <v>3545</v>
      </c>
    </row>
    <row r="2033" spans="1:15" x14ac:dyDescent="0.2">
      <c r="A2033" s="5" t="s">
        <v>11</v>
      </c>
      <c r="B2033" s="13">
        <v>3714286</v>
      </c>
      <c r="C2033" s="6">
        <f t="shared" si="9767"/>
        <v>44368</v>
      </c>
      <c r="D2033" s="5">
        <f t="shared" ref="D2033" si="9864">N2033-N2032</f>
        <v>1</v>
      </c>
      <c r="E2033" s="13">
        <f t="shared" ref="E2033" si="9865">SUM(D2027:D2033)/7</f>
        <v>27.857142857142858</v>
      </c>
      <c r="F2033" s="13">
        <f t="shared" ref="F2033" si="9866">SUM(D2029:D2033)/5</f>
        <v>23.4</v>
      </c>
      <c r="G2033" s="13">
        <f t="shared" ref="G2033" si="9867">N2033/(B2033/100000)</f>
        <v>4842.6803967168926</v>
      </c>
      <c r="H2033" s="5">
        <f t="shared" si="9018"/>
        <v>464</v>
      </c>
      <c r="I2033" s="5">
        <f t="shared" si="9009"/>
        <v>452</v>
      </c>
      <c r="J2033" s="8">
        <f t="shared" ref="J2033" si="9868">E2033/(SUM(N2026:N2032)/7)*100</f>
        <v>1.5494464106080665E-2</v>
      </c>
      <c r="K2033" s="5">
        <f t="shared" ref="K2033" si="9869">O2033-O2032</f>
        <v>0</v>
      </c>
      <c r="L2033" s="8">
        <f t="shared" ref="L2033" si="9870">SUM(K2027:K2033)/7</f>
        <v>4</v>
      </c>
      <c r="M2033" s="8">
        <f t="shared" ref="M2033" si="9871">O2033/(B2033/100000)</f>
        <v>95.442300350592291</v>
      </c>
      <c r="N2033" s="5">
        <v>179871</v>
      </c>
      <c r="O2033" s="18">
        <v>3545</v>
      </c>
    </row>
    <row r="2034" spans="1:15" x14ac:dyDescent="0.2">
      <c r="A2034" s="5" t="s">
        <v>11</v>
      </c>
      <c r="B2034" s="13">
        <v>3714286</v>
      </c>
      <c r="C2034" s="6">
        <f t="shared" si="9767"/>
        <v>44369</v>
      </c>
      <c r="D2034" s="5">
        <f t="shared" ref="D2034" si="9872">N2034-N2033</f>
        <v>41</v>
      </c>
      <c r="E2034" s="13">
        <f t="shared" ref="E2034" si="9873">SUM(D2028:D2034)/7</f>
        <v>25.428571428571427</v>
      </c>
      <c r="F2034" s="13">
        <f t="shared" ref="F2034" si="9874">SUM(D2030:D2034)/5</f>
        <v>18.8</v>
      </c>
      <c r="G2034" s="13">
        <f t="shared" ref="G2034" si="9875">N2034/(B2034/100000)</f>
        <v>4843.7842427858277</v>
      </c>
      <c r="H2034" s="5">
        <f t="shared" si="9018"/>
        <v>465</v>
      </c>
      <c r="I2034" s="5">
        <f t="shared" si="9009"/>
        <v>453</v>
      </c>
      <c r="J2034" s="8">
        <f t="shared" ref="J2034" si="9876">E2034/(SUM(N2027:N2033)/7)*100</f>
        <v>1.4141473525652076E-2</v>
      </c>
      <c r="K2034" s="5">
        <f t="shared" ref="K2034" si="9877">O2034-O2033</f>
        <v>0</v>
      </c>
      <c r="L2034" s="8">
        <f t="shared" ref="L2034" si="9878">SUM(K2028:K2034)/7</f>
        <v>3.5714285714285716</v>
      </c>
      <c r="M2034" s="8">
        <f t="shared" ref="M2034" si="9879">O2034/(B2034/100000)</f>
        <v>95.442300350592291</v>
      </c>
      <c r="N2034" s="5">
        <v>179912</v>
      </c>
      <c r="O2034" s="18">
        <v>3545</v>
      </c>
    </row>
    <row r="2035" spans="1:15" x14ac:dyDescent="0.2">
      <c r="A2035" s="5" t="s">
        <v>11</v>
      </c>
      <c r="B2035" s="13">
        <v>3714286</v>
      </c>
      <c r="C2035" s="6">
        <f t="shared" si="9767"/>
        <v>44370</v>
      </c>
      <c r="D2035" s="5">
        <f t="shared" ref="D2035" si="9880">N2035-N2034</f>
        <v>67</v>
      </c>
      <c r="E2035" s="13">
        <f t="shared" ref="E2035" si="9881">SUM(D2029:D2035)/7</f>
        <v>32.142857142857146</v>
      </c>
      <c r="F2035" s="13">
        <f t="shared" ref="F2035" si="9882">SUM(D2031:D2035)/5</f>
        <v>34.4</v>
      </c>
      <c r="G2035" s="13">
        <f t="shared" ref="G2035" si="9883">N2035/(B2035/100000)</f>
        <v>4845.588088800916</v>
      </c>
      <c r="H2035" s="5">
        <f t="shared" si="9018"/>
        <v>466</v>
      </c>
      <c r="I2035" s="5">
        <f t="shared" si="9009"/>
        <v>454</v>
      </c>
      <c r="J2035" s="8">
        <f t="shared" ref="J2035" si="9884">E2035/(SUM(N2028:N2034)/7)*100</f>
        <v>1.7872930612517251E-2</v>
      </c>
      <c r="K2035" s="5">
        <f t="shared" ref="K2035" si="9885">O2035-O2034</f>
        <v>2</v>
      </c>
      <c r="L2035" s="8">
        <f t="shared" ref="L2035" si="9886">SUM(K2029:K2035)/7</f>
        <v>2.5714285714285716</v>
      </c>
      <c r="M2035" s="8">
        <f t="shared" ref="M2035" si="9887">O2035/(B2035/100000)</f>
        <v>95.496146500296419</v>
      </c>
      <c r="N2035" s="5">
        <v>179979</v>
      </c>
      <c r="O2035" s="18">
        <v>3547</v>
      </c>
    </row>
    <row r="2036" spans="1:15" x14ac:dyDescent="0.2">
      <c r="A2036" s="5" t="s">
        <v>11</v>
      </c>
      <c r="B2036" s="13">
        <v>3714286</v>
      </c>
      <c r="C2036" s="6">
        <f t="shared" si="9767"/>
        <v>44371</v>
      </c>
      <c r="D2036" s="5">
        <f t="shared" ref="D2036" si="9888">N2036-N2035</f>
        <v>37</v>
      </c>
      <c r="E2036" s="13">
        <f t="shared" ref="E2036" si="9889">SUM(D2030:D2036)/7</f>
        <v>28.285714285714285</v>
      </c>
      <c r="F2036" s="13">
        <f t="shared" ref="F2036" si="9890">SUM(D2032:D2036)/5</f>
        <v>32.200000000000003</v>
      </c>
      <c r="G2036" s="13">
        <f t="shared" ref="G2036" si="9891">N2036/(B2036/100000)</f>
        <v>4846.5842425704432</v>
      </c>
      <c r="H2036" s="5">
        <f t="shared" si="9018"/>
        <v>467</v>
      </c>
      <c r="I2036" s="5">
        <f t="shared" si="9009"/>
        <v>455</v>
      </c>
      <c r="J2036" s="8">
        <f t="shared" ref="J2036" si="9892">E2036/(SUM(N2029:N2035)/7)*100</f>
        <v>1.5725368354840553E-2</v>
      </c>
      <c r="K2036" s="5">
        <f t="shared" ref="K2036" si="9893">O2036-O2035</f>
        <v>1</v>
      </c>
      <c r="L2036" s="8">
        <f t="shared" ref="L2036" si="9894">SUM(K2030:K2036)/7</f>
        <v>1.8571428571428572</v>
      </c>
      <c r="M2036" s="8">
        <f t="shared" ref="M2036" si="9895">O2036/(B2036/100000)</f>
        <v>95.523069575148497</v>
      </c>
      <c r="N2036" s="5">
        <v>180016</v>
      </c>
      <c r="O2036" s="18">
        <v>3548</v>
      </c>
    </row>
    <row r="2037" spans="1:15" x14ac:dyDescent="0.2">
      <c r="A2037" s="5" t="s">
        <v>11</v>
      </c>
      <c r="B2037" s="13">
        <v>3714286</v>
      </c>
      <c r="C2037" s="6">
        <f t="shared" si="9767"/>
        <v>44372</v>
      </c>
      <c r="D2037" s="5">
        <f t="shared" ref="D2037" si="9896">N2037-N2036</f>
        <v>55</v>
      </c>
      <c r="E2037" s="13">
        <f t="shared" ref="E2037" si="9897">SUM(D2031:D2037)/7</f>
        <v>37.714285714285715</v>
      </c>
      <c r="F2037" s="13">
        <f t="shared" ref="F2037" si="9898">SUM(D2033:D2037)/5</f>
        <v>40.200000000000003</v>
      </c>
      <c r="G2037" s="13">
        <f t="shared" ref="G2037" si="9899">N2037/(B2037/100000)</f>
        <v>4848.0650116873067</v>
      </c>
      <c r="H2037" s="5">
        <f t="shared" si="9018"/>
        <v>468</v>
      </c>
      <c r="I2037" s="5">
        <f t="shared" si="9009"/>
        <v>456</v>
      </c>
      <c r="J2037" s="8">
        <f t="shared" ref="J2037" si="9900">E2037/(SUM(N2030:N2036)/7)*100</f>
        <v>2.0963861162064938E-2</v>
      </c>
      <c r="K2037" s="5">
        <f t="shared" ref="K2037" si="9901">O2037-O2036</f>
        <v>4</v>
      </c>
      <c r="L2037" s="8">
        <f t="shared" ref="L2037" si="9902">SUM(K2031:K2037)/7</f>
        <v>1.5714285714285714</v>
      </c>
      <c r="M2037" s="8">
        <f t="shared" ref="M2037" si="9903">O2037/(B2037/100000)</f>
        <v>95.630761874556782</v>
      </c>
      <c r="N2037" s="5">
        <v>180071</v>
      </c>
      <c r="O2037" s="18">
        <v>3552</v>
      </c>
    </row>
    <row r="2038" spans="1:15" x14ac:dyDescent="0.2">
      <c r="A2038" s="5" t="s">
        <v>11</v>
      </c>
      <c r="B2038" s="13">
        <v>3714286</v>
      </c>
      <c r="C2038" s="6">
        <f t="shared" si="9767"/>
        <v>44373</v>
      </c>
      <c r="D2038" s="5">
        <f t="shared" ref="D2038" si="9904">N2038-N2037</f>
        <v>25</v>
      </c>
      <c r="E2038" s="13">
        <f t="shared" ref="E2038" si="9905">SUM(D2032:D2038)/7</f>
        <v>34.428571428571431</v>
      </c>
      <c r="F2038" s="13">
        <f t="shared" ref="F2038" si="9906">SUM(D2034:D2038)/5</f>
        <v>45</v>
      </c>
      <c r="G2038" s="13">
        <f t="shared" ref="G2038" si="9907">N2038/(B2038/100000)</f>
        <v>4848.738088558609</v>
      </c>
      <c r="H2038" s="5">
        <f t="shared" si="9018"/>
        <v>469</v>
      </c>
      <c r="I2038" s="5">
        <f t="shared" si="9009"/>
        <v>457</v>
      </c>
      <c r="J2038" s="8">
        <f t="shared" ref="J2038" si="9908">E2038/(SUM(N2031:N2037)/7)*100</f>
        <v>1.9133453056350797E-2</v>
      </c>
      <c r="K2038" s="5">
        <f t="shared" ref="K2038" si="9909">O2038-O2037</f>
        <v>4</v>
      </c>
      <c r="L2038" s="8">
        <f t="shared" ref="L2038" si="9910">SUM(K2032:K2038)/7</f>
        <v>2.1428571428571428</v>
      </c>
      <c r="M2038" s="8">
        <f t="shared" ref="M2038" si="9911">O2038/(B2038/100000)</f>
        <v>95.738454173965067</v>
      </c>
      <c r="N2038" s="5">
        <v>180096</v>
      </c>
      <c r="O2038" s="18">
        <v>3556</v>
      </c>
    </row>
    <row r="2039" spans="1:15" x14ac:dyDescent="0.2">
      <c r="A2039" s="5" t="s">
        <v>11</v>
      </c>
      <c r="B2039" s="13">
        <v>3714286</v>
      </c>
      <c r="C2039" s="6">
        <f t="shared" si="9767"/>
        <v>44374</v>
      </c>
      <c r="D2039" s="5">
        <f t="shared" ref="D2039" si="9912">N2039-N2038</f>
        <v>6</v>
      </c>
      <c r="E2039" s="13">
        <f t="shared" ref="E2039" si="9913">SUM(D2033:D2039)/7</f>
        <v>33.142857142857146</v>
      </c>
      <c r="F2039" s="13">
        <f t="shared" ref="F2039" si="9914">SUM(D2035:D2039)/5</f>
        <v>38</v>
      </c>
      <c r="G2039" s="13">
        <f t="shared" ref="G2039" si="9915">N2039/(B2039/100000)</f>
        <v>4848.8996270077214</v>
      </c>
      <c r="H2039" s="5">
        <f t="shared" si="9018"/>
        <v>470</v>
      </c>
      <c r="I2039" s="5">
        <f t="shared" si="9009"/>
        <v>458</v>
      </c>
      <c r="J2039" s="8">
        <f t="shared" ref="J2039" si="9916">E2039/(SUM(N2032:N2038)/7)*100</f>
        <v>1.8415402261443149E-2</v>
      </c>
      <c r="K2039" s="5">
        <f t="shared" ref="K2039" si="9917">O2039-O2038</f>
        <v>0</v>
      </c>
      <c r="L2039" s="8">
        <f t="shared" ref="L2039" si="9918">SUM(K2033:K2039)/7</f>
        <v>1.5714285714285714</v>
      </c>
      <c r="M2039" s="8">
        <f t="shared" ref="M2039" si="9919">O2039/(B2039/100000)</f>
        <v>95.738454173965067</v>
      </c>
      <c r="N2039" s="5">
        <v>180102</v>
      </c>
      <c r="O2039" s="18">
        <v>3556</v>
      </c>
    </row>
    <row r="2040" spans="1:15" x14ac:dyDescent="0.2">
      <c r="A2040" s="5" t="s">
        <v>11</v>
      </c>
      <c r="B2040" s="13">
        <v>3714286</v>
      </c>
      <c r="C2040" s="6">
        <f t="shared" si="9767"/>
        <v>44375</v>
      </c>
      <c r="D2040" s="5">
        <f t="shared" ref="D2040" si="9920">N2040-N2039</f>
        <v>0</v>
      </c>
      <c r="E2040" s="13">
        <f t="shared" ref="E2040" si="9921">SUM(D2034:D2040)/7</f>
        <v>33</v>
      </c>
      <c r="F2040" s="13">
        <f t="shared" ref="F2040" si="9922">SUM(D2036:D2040)/5</f>
        <v>24.6</v>
      </c>
      <c r="G2040" s="13">
        <f t="shared" ref="G2040" si="9923">N2040/(B2040/100000)</f>
        <v>4848.8996270077214</v>
      </c>
      <c r="H2040" s="5">
        <f t="shared" si="9018"/>
        <v>471</v>
      </c>
      <c r="I2040" s="5">
        <f t="shared" si="9009"/>
        <v>459</v>
      </c>
      <c r="J2040" s="8">
        <f t="shared" ref="J2040" si="9924">E2040/(SUM(N2033:N2039)/7)*100</f>
        <v>1.8332649496407675E-2</v>
      </c>
      <c r="K2040" s="5">
        <f t="shared" ref="K2040" si="9925">O2040-O2039</f>
        <v>0</v>
      </c>
      <c r="L2040" s="8">
        <f t="shared" ref="L2040" si="9926">SUM(K2034:K2040)/7</f>
        <v>1.5714285714285714</v>
      </c>
      <c r="M2040" s="8">
        <f t="shared" ref="M2040" si="9927">O2040/(B2040/100000)</f>
        <v>95.738454173965067</v>
      </c>
      <c r="N2040" s="5">
        <v>180102</v>
      </c>
      <c r="O2040" s="18">
        <v>3556</v>
      </c>
    </row>
    <row r="2041" spans="1:15" x14ac:dyDescent="0.2">
      <c r="A2041" s="5" t="s">
        <v>11</v>
      </c>
      <c r="B2041" s="13">
        <v>3714286</v>
      </c>
      <c r="C2041" s="6">
        <f t="shared" si="9767"/>
        <v>44376</v>
      </c>
      <c r="D2041" s="5">
        <f t="shared" ref="D2041" si="9928">N2041-N2040</f>
        <v>30</v>
      </c>
      <c r="E2041" s="13">
        <f t="shared" ref="E2041" si="9929">SUM(D2035:D2041)/7</f>
        <v>31.428571428571427</v>
      </c>
      <c r="F2041" s="13">
        <f t="shared" ref="F2041" si="9930">SUM(D2037:D2041)/5</f>
        <v>23.2</v>
      </c>
      <c r="G2041" s="13">
        <f t="shared" ref="G2041" si="9931">N2041/(B2041/100000)</f>
        <v>4849.7073192532835</v>
      </c>
      <c r="H2041" s="5">
        <f t="shared" si="9018"/>
        <v>472</v>
      </c>
      <c r="I2041" s="5">
        <f t="shared" si="9009"/>
        <v>460</v>
      </c>
      <c r="J2041" s="8">
        <f t="shared" ref="J2041" si="9932">E2041/(SUM(N2034:N2040)/7)*100</f>
        <v>1.7456465954337058E-2</v>
      </c>
      <c r="K2041" s="5">
        <f t="shared" ref="K2041" si="9933">O2041-O2040</f>
        <v>1</v>
      </c>
      <c r="L2041" s="8">
        <f t="shared" ref="L2041" si="9934">SUM(K2035:K2041)/7</f>
        <v>1.7142857142857142</v>
      </c>
      <c r="M2041" s="8">
        <f t="shared" ref="M2041" si="9935">O2041/(B2041/100000)</f>
        <v>95.765377248817131</v>
      </c>
      <c r="N2041" s="5">
        <v>180132</v>
      </c>
      <c r="O2041" s="18">
        <v>3557</v>
      </c>
    </row>
    <row r="2042" spans="1:15" x14ac:dyDescent="0.2">
      <c r="A2042" s="5" t="s">
        <v>11</v>
      </c>
      <c r="B2042" s="13">
        <v>3714286</v>
      </c>
      <c r="C2042" s="6">
        <f t="shared" si="9767"/>
        <v>44377</v>
      </c>
      <c r="D2042" s="5">
        <f t="shared" ref="D2042" si="9936">N2042-N2041</f>
        <v>33</v>
      </c>
      <c r="E2042" s="13">
        <f t="shared" ref="E2042" si="9937">SUM(D2036:D2042)/7</f>
        <v>26.571428571428573</v>
      </c>
      <c r="F2042" s="13">
        <f t="shared" ref="F2042" si="9938">SUM(D2038:D2042)/5</f>
        <v>18.8</v>
      </c>
      <c r="G2042" s="13">
        <f t="shared" ref="G2042" si="9939">N2042/(B2042/100000)</f>
        <v>4850.5957807234017</v>
      </c>
      <c r="H2042" s="5">
        <f t="shared" si="9018"/>
        <v>473</v>
      </c>
      <c r="I2042" s="5">
        <f t="shared" si="9009"/>
        <v>461</v>
      </c>
      <c r="J2042" s="8">
        <f t="shared" ref="J2042" si="9940">E2042/(SUM(N2035:N2041)/7)*100</f>
        <v>1.475607259987719E-2</v>
      </c>
      <c r="K2042" s="5">
        <f t="shared" ref="K2042" si="9941">O2042-O2041</f>
        <v>2</v>
      </c>
      <c r="L2042" s="8">
        <f t="shared" ref="L2042" si="9942">SUM(K2036:K2042)/7</f>
        <v>1.7142857142857142</v>
      </c>
      <c r="M2042" s="8">
        <f t="shared" ref="M2042" si="9943">O2042/(B2042/100000)</f>
        <v>95.819223398521274</v>
      </c>
      <c r="N2042" s="5">
        <v>180165</v>
      </c>
      <c r="O2042" s="18">
        <v>3559</v>
      </c>
    </row>
    <row r="2043" spans="1:15" x14ac:dyDescent="0.2">
      <c r="A2043" s="5" t="s">
        <v>11</v>
      </c>
      <c r="B2043" s="13">
        <v>3714286</v>
      </c>
      <c r="C2043" s="6">
        <f t="shared" si="9767"/>
        <v>44378</v>
      </c>
      <c r="D2043" s="5">
        <f t="shared" ref="D2043" si="9944">N2043-N2042</f>
        <v>44</v>
      </c>
      <c r="E2043" s="13">
        <f t="shared" ref="E2043" si="9945">SUM(D2037:D2043)/7</f>
        <v>27.571428571428573</v>
      </c>
      <c r="F2043" s="13">
        <f t="shared" ref="F2043" si="9946">SUM(D2039:D2043)/5</f>
        <v>22.6</v>
      </c>
      <c r="G2043" s="13">
        <f t="shared" ref="G2043" si="9947">N2043/(B2043/100000)</f>
        <v>4851.7803960168931</v>
      </c>
      <c r="H2043" s="5">
        <f t="shared" si="9018"/>
        <v>474</v>
      </c>
      <c r="I2043" s="5">
        <f t="shared" si="9009"/>
        <v>462</v>
      </c>
      <c r="J2043" s="8">
        <f t="shared" ref="J2043" si="9948">E2043/(SUM(N2036:N2042)/7)*100</f>
        <v>1.5309149636229223E-2</v>
      </c>
      <c r="K2043" s="5">
        <f t="shared" ref="K2043" si="9949">O2043-O2042</f>
        <v>1</v>
      </c>
      <c r="L2043" s="8">
        <f t="shared" ref="L2043" si="9950">SUM(K2037:K2043)/7</f>
        <v>1.7142857142857142</v>
      </c>
      <c r="M2043" s="8">
        <f t="shared" ref="M2043" si="9951">O2043/(B2043/100000)</f>
        <v>95.846146473373352</v>
      </c>
      <c r="N2043" s="5">
        <v>180209</v>
      </c>
      <c r="O2043" s="18">
        <v>3560</v>
      </c>
    </row>
    <row r="2044" spans="1:15" x14ac:dyDescent="0.2">
      <c r="A2044" s="5" t="s">
        <v>11</v>
      </c>
      <c r="B2044" s="13">
        <v>3714286</v>
      </c>
      <c r="C2044" s="6">
        <f t="shared" si="9767"/>
        <v>44379</v>
      </c>
      <c r="D2044" s="5">
        <f t="shared" ref="D2044" si="9952">N2044-N2043</f>
        <v>16</v>
      </c>
      <c r="E2044" s="13">
        <f t="shared" ref="E2044" si="9953">SUM(D2038:D2044)/7</f>
        <v>22</v>
      </c>
      <c r="F2044" s="13">
        <f t="shared" ref="F2044" si="9954">SUM(D2040:D2044)/5</f>
        <v>24.6</v>
      </c>
      <c r="G2044" s="13">
        <f t="shared" ref="G2044" si="9955">N2044/(B2044/100000)</f>
        <v>4852.2111652145259</v>
      </c>
      <c r="H2044" s="5">
        <f t="shared" si="9018"/>
        <v>475</v>
      </c>
      <c r="I2044" s="5">
        <f t="shared" si="9009"/>
        <v>463</v>
      </c>
      <c r="J2044" s="8">
        <f t="shared" ref="J2044" si="9956">E2044/(SUM(N2037:N2043)/7)*100</f>
        <v>1.2213721084610156E-2</v>
      </c>
      <c r="K2044" s="5">
        <f t="shared" ref="K2044" si="9957">O2044-O2043</f>
        <v>0</v>
      </c>
      <c r="L2044" s="8">
        <f t="shared" ref="L2044" si="9958">SUM(K2038:K2044)/7</f>
        <v>1.1428571428571428</v>
      </c>
      <c r="M2044" s="8">
        <f t="shared" ref="M2044" si="9959">O2044/(B2044/100000)</f>
        <v>95.846146473373352</v>
      </c>
      <c r="N2044" s="5">
        <v>180225</v>
      </c>
      <c r="O2044" s="18">
        <v>3560</v>
      </c>
    </row>
    <row r="2045" spans="1:15" customFormat="1" x14ac:dyDescent="0.2">
      <c r="A2045" s="5" t="s">
        <v>11</v>
      </c>
      <c r="B2045" s="13">
        <v>3714286</v>
      </c>
      <c r="C2045" s="6">
        <f t="shared" si="9767"/>
        <v>44380</v>
      </c>
      <c r="D2045" s="5">
        <f t="shared" ref="D2045:D2050" si="9960">N2045-N2044</f>
        <v>0</v>
      </c>
      <c r="E2045" s="13">
        <f t="shared" ref="E2045:E2050" si="9961">SUM(D2039:D2045)/7</f>
        <v>18.428571428571427</v>
      </c>
      <c r="F2045" s="13">
        <f t="shared" ref="F2045:F2050" si="9962">SUM(D2041:D2045)/5</f>
        <v>24.6</v>
      </c>
      <c r="G2045" s="13">
        <f t="shared" ref="G2045:G2050" si="9963">N2045/(B2045/100000)</f>
        <v>4852.2111652145259</v>
      </c>
      <c r="H2045" s="5">
        <f t="shared" si="9018"/>
        <v>476</v>
      </c>
      <c r="I2045" s="5">
        <f t="shared" si="9009"/>
        <v>464</v>
      </c>
      <c r="J2045" s="8">
        <f t="shared" ref="J2045:J2050" si="9964">E2045/(SUM(N2038:N2044)/7)*100</f>
        <v>1.022972472524466E-2</v>
      </c>
      <c r="K2045" s="5">
        <f t="shared" ref="K2045:K2050" si="9965">O2045-O2044</f>
        <v>0</v>
      </c>
      <c r="L2045" s="8">
        <f t="shared" ref="L2045:L2050" si="9966">SUM(K2039:K2045)/7</f>
        <v>0.5714285714285714</v>
      </c>
      <c r="M2045" s="8">
        <f t="shared" ref="M2045:M2050" si="9967">O2045/(B2045/100000)</f>
        <v>95.846146473373352</v>
      </c>
      <c r="N2045">
        <v>180225</v>
      </c>
      <c r="O2045">
        <v>3560</v>
      </c>
    </row>
    <row r="2046" spans="1:15" customFormat="1" x14ac:dyDescent="0.2">
      <c r="A2046" s="5" t="s">
        <v>11</v>
      </c>
      <c r="B2046" s="13">
        <v>3714286</v>
      </c>
      <c r="C2046" s="6">
        <f t="shared" si="9767"/>
        <v>44381</v>
      </c>
      <c r="D2046" s="5">
        <f t="shared" si="9960"/>
        <v>40</v>
      </c>
      <c r="E2046" s="13">
        <f t="shared" si="9961"/>
        <v>23.285714285714285</v>
      </c>
      <c r="F2046" s="13">
        <f t="shared" si="9962"/>
        <v>26.6</v>
      </c>
      <c r="G2046" s="13">
        <f t="shared" si="9963"/>
        <v>4853.2880882086083</v>
      </c>
      <c r="H2046" s="5">
        <f t="shared" si="9018"/>
        <v>477</v>
      </c>
      <c r="I2046" s="5">
        <f t="shared" si="9009"/>
        <v>465</v>
      </c>
      <c r="J2046" s="8">
        <f t="shared" si="9964"/>
        <v>1.2924609090044087E-2</v>
      </c>
      <c r="K2046" s="5">
        <f t="shared" si="9965"/>
        <v>-1</v>
      </c>
      <c r="L2046" s="8">
        <f t="shared" si="9966"/>
        <v>0.42857142857142855</v>
      </c>
      <c r="M2046" s="8">
        <f t="shared" si="9967"/>
        <v>95.819223398521274</v>
      </c>
      <c r="N2046">
        <v>180265</v>
      </c>
      <c r="O2046">
        <v>3559</v>
      </c>
    </row>
    <row r="2047" spans="1:15" customFormat="1" x14ac:dyDescent="0.2">
      <c r="A2047" s="5" t="s">
        <v>11</v>
      </c>
      <c r="B2047" s="13">
        <v>3714286</v>
      </c>
      <c r="C2047" s="6">
        <f t="shared" si="9767"/>
        <v>44382</v>
      </c>
      <c r="D2047" s="5">
        <f t="shared" si="9960"/>
        <v>3</v>
      </c>
      <c r="E2047" s="13">
        <f t="shared" si="9961"/>
        <v>23.714285714285715</v>
      </c>
      <c r="F2047" s="13">
        <f t="shared" si="9962"/>
        <v>20.6</v>
      </c>
      <c r="G2047" s="13">
        <f t="shared" si="9963"/>
        <v>4853.3688574331645</v>
      </c>
      <c r="H2047" s="5">
        <f t="shared" si="9018"/>
        <v>478</v>
      </c>
      <c r="I2047" s="5">
        <f t="shared" si="9009"/>
        <v>466</v>
      </c>
      <c r="J2047" s="8">
        <f t="shared" si="9964"/>
        <v>1.3160784351034589E-2</v>
      </c>
      <c r="K2047" s="5">
        <f t="shared" si="9965"/>
        <v>0</v>
      </c>
      <c r="L2047" s="8">
        <f t="shared" si="9966"/>
        <v>0.42857142857142855</v>
      </c>
      <c r="M2047" s="8">
        <f t="shared" si="9967"/>
        <v>95.819223398521274</v>
      </c>
      <c r="N2047">
        <v>180268</v>
      </c>
      <c r="O2047">
        <v>3559</v>
      </c>
    </row>
    <row r="2048" spans="1:15" customFormat="1" x14ac:dyDescent="0.2">
      <c r="A2048" s="5" t="s">
        <v>11</v>
      </c>
      <c r="B2048" s="13">
        <v>3714286</v>
      </c>
      <c r="C2048" s="6">
        <f t="shared" si="9767"/>
        <v>44383</v>
      </c>
      <c r="D2048" s="5">
        <f t="shared" si="9960"/>
        <v>54</v>
      </c>
      <c r="E2048" s="13">
        <f t="shared" si="9961"/>
        <v>27.142857142857142</v>
      </c>
      <c r="F2048" s="13">
        <f t="shared" si="9962"/>
        <v>22.6</v>
      </c>
      <c r="G2048" s="13">
        <f t="shared" si="9963"/>
        <v>4854.8227034751771</v>
      </c>
      <c r="H2048" s="5">
        <f t="shared" si="9018"/>
        <v>479</v>
      </c>
      <c r="I2048" s="5">
        <f t="shared" si="9009"/>
        <v>467</v>
      </c>
      <c r="J2048" s="8">
        <f t="shared" si="9964"/>
        <v>1.5061566133355107E-2</v>
      </c>
      <c r="K2048" s="5">
        <f t="shared" si="9965"/>
        <v>1</v>
      </c>
      <c r="L2048" s="8">
        <f t="shared" si="9966"/>
        <v>0.42857142857142855</v>
      </c>
      <c r="M2048" s="8">
        <f t="shared" si="9967"/>
        <v>95.846146473373352</v>
      </c>
      <c r="N2048">
        <v>180322</v>
      </c>
      <c r="O2048">
        <v>3560</v>
      </c>
    </row>
    <row r="2049" spans="1:15" customFormat="1" x14ac:dyDescent="0.2">
      <c r="A2049" s="5" t="s">
        <v>11</v>
      </c>
      <c r="B2049" s="13">
        <v>3714286</v>
      </c>
      <c r="C2049" s="6">
        <f t="shared" si="9767"/>
        <v>44384</v>
      </c>
      <c r="D2049" s="5">
        <f t="shared" si="9960"/>
        <v>56</v>
      </c>
      <c r="E2049" s="13">
        <f t="shared" si="9961"/>
        <v>30.428571428571427</v>
      </c>
      <c r="F2049" s="13">
        <f t="shared" si="9962"/>
        <v>30.6</v>
      </c>
      <c r="G2049" s="13">
        <f t="shared" si="9963"/>
        <v>4856.3303956668924</v>
      </c>
      <c r="H2049" s="5">
        <f t="shared" si="9018"/>
        <v>480</v>
      </c>
      <c r="I2049" s="5">
        <f t="shared" si="9009"/>
        <v>468</v>
      </c>
      <c r="J2049" s="8">
        <f t="shared" si="9964"/>
        <v>1.6882265615897545E-2</v>
      </c>
      <c r="K2049" s="5">
        <f t="shared" si="9965"/>
        <v>2</v>
      </c>
      <c r="L2049" s="8">
        <f t="shared" si="9966"/>
        <v>0.42857142857142855</v>
      </c>
      <c r="M2049" s="8">
        <f t="shared" si="9967"/>
        <v>95.899992623077495</v>
      </c>
      <c r="N2049">
        <v>180378</v>
      </c>
      <c r="O2049">
        <v>3562</v>
      </c>
    </row>
    <row r="2050" spans="1:15" customFormat="1" x14ac:dyDescent="0.2">
      <c r="A2050" s="5" t="s">
        <v>11</v>
      </c>
      <c r="B2050" s="13">
        <v>3714286</v>
      </c>
      <c r="C2050" s="6">
        <f t="shared" si="9767"/>
        <v>44385</v>
      </c>
      <c r="D2050" s="5">
        <f t="shared" si="9960"/>
        <v>51</v>
      </c>
      <c r="E2050" s="13">
        <f t="shared" si="9961"/>
        <v>31.428571428571427</v>
      </c>
      <c r="F2050" s="13">
        <f t="shared" si="9962"/>
        <v>40.799999999999997</v>
      </c>
      <c r="G2050" s="13">
        <f t="shared" si="9963"/>
        <v>4857.7034724843488</v>
      </c>
      <c r="H2050" s="5">
        <f t="shared" si="9018"/>
        <v>481</v>
      </c>
      <c r="I2050" s="5">
        <f t="shared" si="9009"/>
        <v>469</v>
      </c>
      <c r="J2050" s="8">
        <f t="shared" si="9964"/>
        <v>1.7434138579212801E-2</v>
      </c>
      <c r="K2050" s="5">
        <f t="shared" si="9965"/>
        <v>1</v>
      </c>
      <c r="L2050" s="8">
        <f t="shared" si="9966"/>
        <v>0.42857142857142855</v>
      </c>
      <c r="M2050" s="8">
        <f t="shared" si="9967"/>
        <v>95.926915697929559</v>
      </c>
      <c r="N2050">
        <v>180429</v>
      </c>
      <c r="O2050">
        <v>3563</v>
      </c>
    </row>
    <row r="2051" spans="1:15" customFormat="1" x14ac:dyDescent="0.2">
      <c r="A2051" s="5" t="s">
        <v>11</v>
      </c>
      <c r="B2051" s="13">
        <v>3714286</v>
      </c>
      <c r="C2051" s="6">
        <f t="shared" si="9767"/>
        <v>44386</v>
      </c>
      <c r="D2051" s="5">
        <f t="shared" ref="D2051" si="9968">N2051-N2050</f>
        <v>64</v>
      </c>
      <c r="E2051" s="13">
        <f t="shared" ref="E2051" si="9969">SUM(D2045:D2051)/7</f>
        <v>38.285714285714285</v>
      </c>
      <c r="F2051" s="13">
        <f t="shared" ref="F2051" si="9970">SUM(D2047:D2051)/5</f>
        <v>45.6</v>
      </c>
      <c r="G2051" s="13">
        <f t="shared" ref="G2051" si="9971">N2051/(B2051/100000)</f>
        <v>4859.4265492748809</v>
      </c>
      <c r="H2051" s="5">
        <f t="shared" si="9018"/>
        <v>482</v>
      </c>
      <c r="I2051" s="5">
        <f t="shared" si="9009"/>
        <v>470</v>
      </c>
      <c r="J2051" s="8">
        <f t="shared" ref="J2051" si="9972">E2051/(SUM(N2044:N2050)/7)*100</f>
        <v>2.1234248624527774E-2</v>
      </c>
      <c r="K2051" s="5">
        <f t="shared" ref="K2051" si="9973">O2051-O2050</f>
        <v>0</v>
      </c>
      <c r="L2051" s="8">
        <f t="shared" ref="L2051" si="9974">SUM(K2045:K2051)/7</f>
        <v>0.42857142857142855</v>
      </c>
      <c r="M2051" s="8">
        <f t="shared" ref="M2051" si="9975">O2051/(B2051/100000)</f>
        <v>95.926915697929559</v>
      </c>
      <c r="N2051">
        <v>180493</v>
      </c>
      <c r="O2051">
        <v>3563</v>
      </c>
    </row>
    <row r="2052" spans="1:15" customFormat="1" x14ac:dyDescent="0.2">
      <c r="A2052" s="5" t="s">
        <v>11</v>
      </c>
      <c r="B2052" s="13">
        <v>3714286</v>
      </c>
      <c r="C2052" s="6">
        <f t="shared" si="9767"/>
        <v>44387</v>
      </c>
      <c r="D2052" s="5">
        <f t="shared" ref="D2052:D2054" si="9976">N2052-N2051</f>
        <v>0</v>
      </c>
      <c r="E2052" s="13">
        <f t="shared" ref="E2052:E2054" si="9977">SUM(D2046:D2052)/7</f>
        <v>38.285714285714285</v>
      </c>
      <c r="F2052" s="13">
        <f t="shared" ref="F2052:F2054" si="9978">SUM(D2048:D2052)/5</f>
        <v>45</v>
      </c>
      <c r="G2052" s="13">
        <f t="shared" ref="G2052:G2054" si="9979">N2052/(B2052/100000)</f>
        <v>4859.4265492748809</v>
      </c>
      <c r="H2052" s="5">
        <f t="shared" si="9018"/>
        <v>483</v>
      </c>
      <c r="I2052" s="5">
        <f t="shared" si="9009"/>
        <v>471</v>
      </c>
      <c r="J2052" s="8">
        <f t="shared" ref="J2052:J2054" si="9980">E2052/(SUM(N2045:N2051)/7)*100</f>
        <v>2.1229740648616106E-2</v>
      </c>
      <c r="K2052" s="5">
        <f t="shared" ref="K2052:K2054" si="9981">O2052-O2051</f>
        <v>0</v>
      </c>
      <c r="L2052" s="8">
        <f t="shared" ref="L2052:L2054" si="9982">SUM(K2046:K2052)/7</f>
        <v>0.42857142857142855</v>
      </c>
      <c r="M2052" s="8">
        <f t="shared" ref="M2052:M2054" si="9983">O2052/(B2052/100000)</f>
        <v>95.926915697929559</v>
      </c>
      <c r="N2052">
        <v>180493</v>
      </c>
      <c r="O2052">
        <v>3563</v>
      </c>
    </row>
    <row r="2053" spans="1:15" customFormat="1" x14ac:dyDescent="0.2">
      <c r="A2053" s="5" t="s">
        <v>11</v>
      </c>
      <c r="B2053" s="13">
        <v>3714286</v>
      </c>
      <c r="C2053" s="6">
        <f t="shared" si="9767"/>
        <v>44388</v>
      </c>
      <c r="D2053" s="5">
        <f t="shared" si="9976"/>
        <v>52</v>
      </c>
      <c r="E2053" s="13">
        <f t="shared" si="9977"/>
        <v>40</v>
      </c>
      <c r="F2053" s="13">
        <f t="shared" si="9978"/>
        <v>44.6</v>
      </c>
      <c r="G2053" s="13">
        <f t="shared" si="9979"/>
        <v>4860.8265491671891</v>
      </c>
      <c r="H2053" s="5">
        <f t="shared" si="9018"/>
        <v>484</v>
      </c>
      <c r="I2053" s="5">
        <f t="shared" si="9009"/>
        <v>472</v>
      </c>
      <c r="J2053" s="8">
        <f t="shared" si="9980"/>
        <v>2.2175618224556645E-2</v>
      </c>
      <c r="K2053" s="5">
        <f t="shared" si="9981"/>
        <v>0</v>
      </c>
      <c r="L2053" s="8">
        <f t="shared" si="9982"/>
        <v>0.5714285714285714</v>
      </c>
      <c r="M2053" s="8">
        <f t="shared" si="9983"/>
        <v>95.926915697929559</v>
      </c>
      <c r="N2053">
        <v>180545</v>
      </c>
      <c r="O2053">
        <v>3563</v>
      </c>
    </row>
    <row r="2054" spans="1:15" customFormat="1" x14ac:dyDescent="0.2">
      <c r="A2054" s="5" t="s">
        <v>11</v>
      </c>
      <c r="B2054" s="13">
        <v>3714286</v>
      </c>
      <c r="C2054" s="6">
        <f t="shared" si="9767"/>
        <v>44389</v>
      </c>
      <c r="D2054" s="5">
        <f t="shared" si="9976"/>
        <v>0</v>
      </c>
      <c r="E2054" s="13">
        <f t="shared" si="9977"/>
        <v>39.571428571428569</v>
      </c>
      <c r="F2054" s="13">
        <f t="shared" si="9978"/>
        <v>33.4</v>
      </c>
      <c r="G2054" s="13">
        <f t="shared" si="9979"/>
        <v>4860.8265491671891</v>
      </c>
      <c r="H2054" s="5">
        <f t="shared" si="9018"/>
        <v>485</v>
      </c>
      <c r="I2054" s="5">
        <f t="shared" si="9009"/>
        <v>473</v>
      </c>
      <c r="J2054" s="8">
        <f t="shared" si="9980"/>
        <v>2.1933158501513939E-2</v>
      </c>
      <c r="K2054" s="5">
        <f t="shared" si="9981"/>
        <v>1</v>
      </c>
      <c r="L2054" s="8">
        <f t="shared" si="9982"/>
        <v>0.7142857142857143</v>
      </c>
      <c r="M2054" s="8">
        <f t="shared" si="9983"/>
        <v>95.953838772781637</v>
      </c>
      <c r="N2054">
        <v>180545</v>
      </c>
      <c r="O2054">
        <v>3564</v>
      </c>
    </row>
    <row r="2055" spans="1:15" customFormat="1" x14ac:dyDescent="0.2">
      <c r="A2055" s="5" t="s">
        <v>11</v>
      </c>
      <c r="B2055" s="13">
        <v>3714286</v>
      </c>
      <c r="C2055" s="6">
        <f t="shared" si="9767"/>
        <v>44390</v>
      </c>
      <c r="D2055" s="5">
        <f t="shared" ref="D2055" si="9984">N2055-N2054</f>
        <v>95</v>
      </c>
      <c r="E2055" s="13">
        <f t="shared" ref="E2055" si="9985">SUM(D2049:D2055)/7</f>
        <v>45.428571428571431</v>
      </c>
      <c r="F2055" s="13">
        <f t="shared" ref="F2055" si="9986">SUM(D2051:D2055)/5</f>
        <v>42.2</v>
      </c>
      <c r="G2055" s="13">
        <f t="shared" ref="G2055" si="9987">N2055/(B2055/100000)</f>
        <v>4863.3842412781351</v>
      </c>
      <c r="H2055" s="5">
        <f t="shared" si="9018"/>
        <v>486</v>
      </c>
      <c r="I2055" s="5">
        <f t="shared" si="9009"/>
        <v>474</v>
      </c>
      <c r="J2055" s="8">
        <f t="shared" ref="J2055" si="9988">E2055/(SUM(N2048:N2054)/7)*100</f>
        <v>2.5174061217300443E-2</v>
      </c>
      <c r="K2055" s="5">
        <f t="shared" ref="K2055" si="9989">O2055-O2054</f>
        <v>1</v>
      </c>
      <c r="L2055" s="8">
        <f t="shared" ref="L2055" si="9990">SUM(K2049:K2055)/7</f>
        <v>0.7142857142857143</v>
      </c>
      <c r="M2055" s="8">
        <f t="shared" ref="M2055" si="9991">O2055/(B2055/100000)</f>
        <v>95.980761847633701</v>
      </c>
      <c r="N2055">
        <v>180640</v>
      </c>
      <c r="O2055">
        <v>3565</v>
      </c>
    </row>
    <row r="2056" spans="1:15" customFormat="1" x14ac:dyDescent="0.2">
      <c r="A2056" s="5" t="s">
        <v>11</v>
      </c>
      <c r="B2056" s="13">
        <v>3714286</v>
      </c>
      <c r="C2056" s="6">
        <f t="shared" si="9767"/>
        <v>44391</v>
      </c>
      <c r="D2056" s="5">
        <f t="shared" ref="D2056:D2058" si="9992">N2056-N2055</f>
        <v>99</v>
      </c>
      <c r="E2056" s="13">
        <f t="shared" ref="E2056:E2058" si="9993">SUM(D2050:D2056)/7</f>
        <v>51.571428571428569</v>
      </c>
      <c r="F2056" s="13">
        <f t="shared" ref="F2056:F2058" si="9994">SUM(D2052:D2056)/5</f>
        <v>49.2</v>
      </c>
      <c r="G2056" s="13">
        <f t="shared" ref="G2056:G2058" si="9995">N2056/(B2056/100000)</f>
        <v>4866.0496256884908</v>
      </c>
      <c r="H2056" s="5">
        <f t="shared" si="9018"/>
        <v>487</v>
      </c>
      <c r="I2056" s="5">
        <f t="shared" si="9009"/>
        <v>475</v>
      </c>
      <c r="J2056" s="8">
        <f t="shared" ref="J2056:J2058" si="9996">E2056/(SUM(N2049:N2055)/7)*100</f>
        <v>2.8570908483660364E-2</v>
      </c>
      <c r="K2056" s="5">
        <f t="shared" ref="K2056:K2058" si="9997">O2056-O2055</f>
        <v>0</v>
      </c>
      <c r="L2056" s="8">
        <f t="shared" ref="L2056:L2058" si="9998">SUM(K2050:K2056)/7</f>
        <v>0.42857142857142855</v>
      </c>
      <c r="M2056" s="8">
        <f t="shared" ref="M2056:M2058" si="9999">O2056/(B2056/100000)</f>
        <v>95.980761847633701</v>
      </c>
      <c r="N2056">
        <v>180739</v>
      </c>
      <c r="O2056">
        <v>3565</v>
      </c>
    </row>
    <row r="2057" spans="1:15" customFormat="1" x14ac:dyDescent="0.2">
      <c r="A2057" s="5" t="s">
        <v>11</v>
      </c>
      <c r="B2057" s="13">
        <v>3714286</v>
      </c>
      <c r="C2057" s="6">
        <f t="shared" si="9767"/>
        <v>44392</v>
      </c>
      <c r="D2057" s="5">
        <f t="shared" si="9992"/>
        <v>146</v>
      </c>
      <c r="E2057" s="13">
        <f t="shared" si="9993"/>
        <v>65.142857142857139</v>
      </c>
      <c r="F2057" s="13">
        <f t="shared" si="9994"/>
        <v>78.400000000000006</v>
      </c>
      <c r="G2057" s="13">
        <f t="shared" si="9995"/>
        <v>4869.9803946168931</v>
      </c>
      <c r="H2057" s="5">
        <f t="shared" si="9018"/>
        <v>488</v>
      </c>
      <c r="I2057" s="5">
        <f t="shared" si="9009"/>
        <v>476</v>
      </c>
      <c r="J2057" s="8">
        <f t="shared" si="9996"/>
        <v>3.6079260438457959E-2</v>
      </c>
      <c r="K2057" s="5">
        <f t="shared" si="9997"/>
        <v>3</v>
      </c>
      <c r="L2057" s="8">
        <f t="shared" si="9998"/>
        <v>0.7142857142857143</v>
      </c>
      <c r="M2057" s="8">
        <f t="shared" si="9999"/>
        <v>96.061531072189922</v>
      </c>
      <c r="N2057">
        <v>180885</v>
      </c>
      <c r="O2057">
        <v>3568</v>
      </c>
    </row>
    <row r="2058" spans="1:15" customFormat="1" x14ac:dyDescent="0.2">
      <c r="A2058" s="5" t="s">
        <v>11</v>
      </c>
      <c r="B2058" s="13">
        <v>3714286</v>
      </c>
      <c r="C2058" s="6">
        <f t="shared" si="9767"/>
        <v>44393</v>
      </c>
      <c r="D2058" s="5">
        <f t="shared" si="9992"/>
        <v>132</v>
      </c>
      <c r="E2058" s="13">
        <f t="shared" si="9993"/>
        <v>74.857142857142861</v>
      </c>
      <c r="F2058" s="13">
        <f t="shared" si="9994"/>
        <v>94.4</v>
      </c>
      <c r="G2058" s="13">
        <f t="shared" si="9995"/>
        <v>4873.5342404973662</v>
      </c>
      <c r="H2058" s="5">
        <f t="shared" si="9018"/>
        <v>489</v>
      </c>
      <c r="I2058" s="5">
        <f t="shared" si="9009"/>
        <v>477</v>
      </c>
      <c r="J2058" s="8">
        <f t="shared" si="9996"/>
        <v>4.1444548143695532E-2</v>
      </c>
      <c r="K2058" s="5">
        <f t="shared" si="9997"/>
        <v>0</v>
      </c>
      <c r="L2058" s="8">
        <f t="shared" si="9998"/>
        <v>0.7142857142857143</v>
      </c>
      <c r="M2058" s="8">
        <f t="shared" si="9999"/>
        <v>96.061531072189922</v>
      </c>
      <c r="N2058">
        <v>181017</v>
      </c>
      <c r="O2058">
        <v>3568</v>
      </c>
    </row>
    <row r="2059" spans="1:15" customFormat="1" x14ac:dyDescent="0.2">
      <c r="A2059" s="5" t="s">
        <v>11</v>
      </c>
      <c r="B2059" s="13">
        <v>3714286</v>
      </c>
      <c r="C2059" s="6">
        <f t="shared" si="9767"/>
        <v>44394</v>
      </c>
      <c r="D2059" s="5">
        <f t="shared" ref="D2059" si="10000">N2059-N2058</f>
        <v>132</v>
      </c>
      <c r="E2059" s="13">
        <f t="shared" ref="E2059" si="10001">SUM(D2053:D2059)/7</f>
        <v>93.714285714285708</v>
      </c>
      <c r="F2059" s="13">
        <f t="shared" ref="F2059" si="10002">SUM(D2055:D2059)/5</f>
        <v>120.8</v>
      </c>
      <c r="G2059" s="13">
        <f t="shared" ref="G2059" si="10003">N2059/(B2059/100000)</f>
        <v>4877.0880863778393</v>
      </c>
      <c r="H2059" s="5">
        <f t="shared" si="9018"/>
        <v>490</v>
      </c>
      <c r="I2059" s="5">
        <f t="shared" si="9009"/>
        <v>478</v>
      </c>
      <c r="J2059" s="8">
        <f t="shared" ref="J2059" si="10004">E2059/(SUM(N2052:N2058)/7)*100</f>
        <v>5.1863283325321932E-2</v>
      </c>
      <c r="K2059" s="5">
        <f t="shared" ref="K2059" si="10005">O2059-O2058</f>
        <v>2</v>
      </c>
      <c r="L2059" s="8">
        <f t="shared" ref="L2059" si="10006">SUM(K2053:K2059)/7</f>
        <v>1</v>
      </c>
      <c r="M2059" s="8">
        <f t="shared" ref="M2059" si="10007">O2059/(B2059/100000)</f>
        <v>96.115377221894065</v>
      </c>
      <c r="N2059">
        <f>N2058+132</f>
        <v>181149</v>
      </c>
      <c r="O2059">
        <v>3570</v>
      </c>
    </row>
    <row r="2060" spans="1:15" customFormat="1" x14ac:dyDescent="0.2">
      <c r="A2060" s="5" t="s">
        <v>11</v>
      </c>
      <c r="B2060" s="13">
        <v>3714286</v>
      </c>
      <c r="C2060" s="6">
        <f t="shared" si="9767"/>
        <v>44395</v>
      </c>
      <c r="D2060" s="5">
        <f t="shared" ref="D2060:D2061" si="10008">N2060-N2059</f>
        <v>0</v>
      </c>
      <c r="E2060" s="13">
        <f t="shared" ref="E2060:E2061" si="10009">SUM(D2054:D2060)/7</f>
        <v>86.285714285714292</v>
      </c>
      <c r="F2060" s="13">
        <f t="shared" ref="F2060:F2061" si="10010">SUM(D2056:D2060)/5</f>
        <v>101.8</v>
      </c>
      <c r="G2060" s="13">
        <f t="shared" ref="G2060:G2061" si="10011">N2060/(B2060/100000)</f>
        <v>4877.0880863778393</v>
      </c>
      <c r="H2060" s="5">
        <f t="shared" si="9018"/>
        <v>491</v>
      </c>
      <c r="I2060" s="5">
        <f t="shared" si="9009"/>
        <v>479</v>
      </c>
      <c r="J2060" s="8">
        <f t="shared" ref="J2060:J2061" si="10012">E2060/(SUM(N2053:N2059)/7)*100</f>
        <v>4.772741639800241E-2</v>
      </c>
      <c r="K2060" s="5">
        <f t="shared" ref="K2060:K2061" si="10013">O2060-O2059</f>
        <v>0</v>
      </c>
      <c r="L2060" s="8">
        <f t="shared" ref="L2060:L2061" si="10014">SUM(K2054:K2060)/7</f>
        <v>1</v>
      </c>
      <c r="M2060" s="8">
        <f t="shared" ref="M2060:M2061" si="10015">O2060/(B2060/100000)</f>
        <v>96.115377221894065</v>
      </c>
      <c r="N2060">
        <v>181149</v>
      </c>
      <c r="O2060">
        <v>3570</v>
      </c>
    </row>
    <row r="2061" spans="1:15" customFormat="1" x14ac:dyDescent="0.2">
      <c r="A2061" s="5" t="s">
        <v>11</v>
      </c>
      <c r="B2061" s="13">
        <v>3714286</v>
      </c>
      <c r="C2061" s="6">
        <f t="shared" si="9767"/>
        <v>44396</v>
      </c>
      <c r="D2061" s="5">
        <f t="shared" si="10008"/>
        <v>0</v>
      </c>
      <c r="E2061" s="13">
        <f t="shared" si="10009"/>
        <v>86.285714285714292</v>
      </c>
      <c r="F2061" s="13">
        <f t="shared" si="10010"/>
        <v>82</v>
      </c>
      <c r="G2061" s="13">
        <f t="shared" si="10011"/>
        <v>4877.0880863778393</v>
      </c>
      <c r="H2061" s="5">
        <f t="shared" si="9018"/>
        <v>492</v>
      </c>
      <c r="I2061" s="5">
        <f t="shared" si="9009"/>
        <v>480</v>
      </c>
      <c r="J2061" s="8">
        <f t="shared" si="10012"/>
        <v>4.7704648201913884E-2</v>
      </c>
      <c r="K2061" s="5">
        <f t="shared" si="10013"/>
        <v>0</v>
      </c>
      <c r="L2061" s="8">
        <f t="shared" si="10014"/>
        <v>0.8571428571428571</v>
      </c>
      <c r="M2061" s="8">
        <f t="shared" si="10015"/>
        <v>96.115377221894065</v>
      </c>
      <c r="N2061">
        <v>181149</v>
      </c>
      <c r="O2061">
        <v>3570</v>
      </c>
    </row>
    <row r="2062" spans="1:15" customFormat="1" x14ac:dyDescent="0.2">
      <c r="A2062" s="5" t="s">
        <v>11</v>
      </c>
      <c r="B2062" s="13">
        <v>3714286</v>
      </c>
      <c r="C2062" s="6">
        <f t="shared" si="9767"/>
        <v>44397</v>
      </c>
      <c r="D2062" s="5">
        <f t="shared" ref="D2062" si="10016">N2062-N2061</f>
        <v>193</v>
      </c>
      <c r="E2062" s="13">
        <f t="shared" ref="E2062" si="10017">SUM(D2056:D2062)/7</f>
        <v>100.28571428571429</v>
      </c>
      <c r="F2062" s="13">
        <f t="shared" ref="F2062" si="10018">SUM(D2058:D2062)/5</f>
        <v>91.4</v>
      </c>
      <c r="G2062" s="13">
        <f t="shared" ref="G2062" si="10019">N2062/(B2062/100000)</f>
        <v>4882.2842398242892</v>
      </c>
      <c r="H2062" s="5">
        <f t="shared" si="9018"/>
        <v>493</v>
      </c>
      <c r="I2062" s="5">
        <f t="shared" si="9009"/>
        <v>481</v>
      </c>
      <c r="J2062" s="8">
        <f t="shared" ref="J2062" si="10020">E2062/(SUM(N2055:N2061)/7)*100</f>
        <v>5.5418369215806389E-2</v>
      </c>
      <c r="K2062" s="5">
        <f t="shared" ref="K2062" si="10021">O2062-O2061</f>
        <v>4</v>
      </c>
      <c r="L2062" s="8">
        <f t="shared" ref="L2062" si="10022">SUM(K2056:K2062)/7</f>
        <v>1.2857142857142858</v>
      </c>
      <c r="M2062" s="8">
        <f t="shared" ref="M2062" si="10023">O2062/(B2062/100000)</f>
        <v>96.223069521302349</v>
      </c>
      <c r="N2062">
        <v>181342</v>
      </c>
      <c r="O2062">
        <v>3574</v>
      </c>
    </row>
    <row r="2063" spans="1:15" customFormat="1" x14ac:dyDescent="0.2">
      <c r="A2063" s="5" t="s">
        <v>11</v>
      </c>
      <c r="B2063" s="13">
        <v>3714286</v>
      </c>
      <c r="C2063" s="6">
        <f t="shared" si="9767"/>
        <v>44398</v>
      </c>
      <c r="D2063" s="5">
        <f t="shared" ref="D2063" si="10024">N2063-N2062</f>
        <v>251</v>
      </c>
      <c r="E2063" s="13">
        <f t="shared" ref="E2063" si="10025">SUM(D2057:D2063)/7</f>
        <v>122</v>
      </c>
      <c r="F2063" s="13">
        <f t="shared" ref="F2063" si="10026">SUM(D2059:D2063)/5</f>
        <v>115.2</v>
      </c>
      <c r="G2063" s="13">
        <f t="shared" ref="G2063" si="10027">N2063/(B2063/100000)</f>
        <v>4889.0419316121588</v>
      </c>
      <c r="H2063" s="5">
        <f t="shared" si="9018"/>
        <v>494</v>
      </c>
      <c r="I2063" s="5">
        <f t="shared" si="9009"/>
        <v>482</v>
      </c>
      <c r="J2063" s="8">
        <f t="shared" ref="J2063" si="10028">E2063/(SUM(N2056:N2062)/7)*100</f>
        <v>6.7380447046385197E-2</v>
      </c>
      <c r="K2063" s="5">
        <f t="shared" ref="K2063" si="10029">O2063-O2062</f>
        <v>2</v>
      </c>
      <c r="L2063" s="8">
        <f t="shared" ref="L2063" si="10030">SUM(K2057:K2063)/7</f>
        <v>1.5714285714285714</v>
      </c>
      <c r="M2063" s="8">
        <f t="shared" ref="M2063" si="10031">O2063/(B2063/100000)</f>
        <v>96.276915671006492</v>
      </c>
      <c r="N2063">
        <v>181593</v>
      </c>
      <c r="O2063">
        <v>3576</v>
      </c>
    </row>
    <row r="2064" spans="1:15" customFormat="1" x14ac:dyDescent="0.2">
      <c r="A2064" s="5" t="s">
        <v>11</v>
      </c>
      <c r="B2064" s="13">
        <v>3714286</v>
      </c>
      <c r="C2064" s="6">
        <f t="shared" si="9767"/>
        <v>44399</v>
      </c>
      <c r="D2064" s="5">
        <f t="shared" ref="D2064" si="10032">N2064-N2063</f>
        <v>-161</v>
      </c>
      <c r="E2064" s="13">
        <f t="shared" ref="E2064" si="10033">SUM(D2058:D2064)/7</f>
        <v>78.142857142857139</v>
      </c>
      <c r="F2064" s="13">
        <f t="shared" ref="F2064" si="10034">SUM(D2060:D2064)/5</f>
        <v>56.6</v>
      </c>
      <c r="G2064" s="13">
        <f t="shared" ref="G2064" si="10035">N2064/(B2064/100000)</f>
        <v>4884.7073165609754</v>
      </c>
      <c r="H2064" s="5">
        <f t="shared" si="9018"/>
        <v>495</v>
      </c>
      <c r="I2064" s="5">
        <f t="shared" si="9009"/>
        <v>483</v>
      </c>
      <c r="J2064" s="8">
        <f t="shared" ref="J2064" si="10036">E2064/(SUM(N2057:N2063)/7)*100</f>
        <v>4.3129141422583582E-2</v>
      </c>
      <c r="K2064" s="5">
        <f t="shared" ref="K2064" si="10037">O2064-O2063</f>
        <v>0</v>
      </c>
      <c r="L2064" s="8">
        <f t="shared" ref="L2064" si="10038">SUM(K2058:K2064)/7</f>
        <v>1.1428571428571428</v>
      </c>
      <c r="M2064" s="8">
        <f t="shared" ref="M2064" si="10039">O2064/(B2064/100000)</f>
        <v>96.276915671006492</v>
      </c>
      <c r="N2064">
        <v>181432</v>
      </c>
      <c r="O2064">
        <v>3576</v>
      </c>
    </row>
    <row r="2065" spans="1:15" customFormat="1" x14ac:dyDescent="0.2">
      <c r="A2065" s="5" t="s">
        <v>11</v>
      </c>
      <c r="B2065" s="13">
        <v>3714286</v>
      </c>
      <c r="C2065" s="6">
        <f t="shared" si="9767"/>
        <v>44400</v>
      </c>
      <c r="D2065" s="5">
        <f t="shared" ref="D2065" si="10040">N2065-N2064</f>
        <v>99</v>
      </c>
      <c r="E2065" s="13">
        <f t="shared" ref="E2065" si="10041">SUM(D2059:D2065)/7</f>
        <v>73.428571428571431</v>
      </c>
      <c r="F2065" s="13">
        <f t="shared" ref="F2065" si="10042">SUM(D2061:D2065)/5</f>
        <v>76.400000000000006</v>
      </c>
      <c r="G2065" s="13">
        <f t="shared" ref="G2065" si="10043">N2065/(B2065/100000)</f>
        <v>4887.3727009713311</v>
      </c>
      <c r="H2065" s="5">
        <f t="shared" si="9018"/>
        <v>496</v>
      </c>
      <c r="I2065" s="5">
        <f t="shared" si="9009"/>
        <v>484</v>
      </c>
      <c r="J2065" s="8">
        <f t="shared" ref="J2065" si="10044">E2065/(SUM(N2058:N2064)/7)*100</f>
        <v>4.0509729034047884E-2</v>
      </c>
      <c r="K2065" s="5">
        <f t="shared" ref="K2065" si="10045">O2065-O2064</f>
        <v>1</v>
      </c>
      <c r="L2065" s="8">
        <f t="shared" ref="L2065" si="10046">SUM(K2059:K2065)/7</f>
        <v>1.2857142857142858</v>
      </c>
      <c r="M2065" s="8">
        <f t="shared" ref="M2065" si="10047">O2065/(B2065/100000)</f>
        <v>96.303838745858556</v>
      </c>
      <c r="N2065">
        <v>181531</v>
      </c>
      <c r="O2065">
        <v>3577</v>
      </c>
    </row>
    <row r="2066" spans="1:15" customFormat="1" x14ac:dyDescent="0.2">
      <c r="A2066" s="5" t="s">
        <v>11</v>
      </c>
      <c r="B2066" s="13">
        <v>3714286</v>
      </c>
      <c r="C2066" s="6">
        <f t="shared" si="9767"/>
        <v>44401</v>
      </c>
      <c r="D2066" s="5">
        <f t="shared" ref="D2066" si="10048">N2066-N2065</f>
        <v>155</v>
      </c>
      <c r="E2066" s="13">
        <f t="shared" ref="E2066" si="10049">SUM(D2060:D2066)/7</f>
        <v>76.714285714285708</v>
      </c>
      <c r="F2066" s="13">
        <f t="shared" ref="F2066" si="10050">SUM(D2062:D2066)/5</f>
        <v>107.4</v>
      </c>
      <c r="G2066" s="13">
        <f t="shared" ref="G2066" si="10051">N2066/(B2066/100000)</f>
        <v>4891.5457775734021</v>
      </c>
      <c r="H2066" s="5">
        <f t="shared" si="9018"/>
        <v>497</v>
      </c>
      <c r="I2066" s="5">
        <f t="shared" si="9009"/>
        <v>485</v>
      </c>
      <c r="J2066" s="8">
        <f t="shared" ref="J2066" si="10052">E2066/(SUM(N2059:N2065)/7)*100</f>
        <v>4.2305283433581885E-2</v>
      </c>
      <c r="K2066" s="5">
        <f t="shared" ref="K2066" si="10053">O2066-O2065</f>
        <v>1</v>
      </c>
      <c r="L2066" s="8">
        <f t="shared" ref="L2066" si="10054">SUM(K2060:K2066)/7</f>
        <v>1.1428571428571428</v>
      </c>
      <c r="M2066" s="8">
        <f t="shared" ref="M2066" si="10055">O2066/(B2066/100000)</f>
        <v>96.330761820710634</v>
      </c>
      <c r="N2066">
        <v>181686</v>
      </c>
      <c r="O2066">
        <v>3578</v>
      </c>
    </row>
    <row r="2067" spans="1:15" customFormat="1" x14ac:dyDescent="0.2">
      <c r="A2067" s="5" t="s">
        <v>11</v>
      </c>
      <c r="B2067" s="13">
        <v>3714286</v>
      </c>
      <c r="C2067" s="6">
        <f t="shared" si="9767"/>
        <v>44402</v>
      </c>
      <c r="D2067" s="5">
        <f t="shared" ref="D2067" si="10056">N2067-N2066</f>
        <v>17</v>
      </c>
      <c r="E2067" s="13">
        <f t="shared" ref="E2067" si="10057">SUM(D2061:D2067)/7</f>
        <v>79.142857142857139</v>
      </c>
      <c r="F2067" s="13">
        <f t="shared" ref="F2067" si="10058">SUM(D2063:D2067)/5</f>
        <v>72.2</v>
      </c>
      <c r="G2067" s="13">
        <f t="shared" ref="G2067" si="10059">N2067/(B2067/100000)</f>
        <v>4892.0034698458867</v>
      </c>
      <c r="H2067" s="5">
        <f t="shared" si="9018"/>
        <v>498</v>
      </c>
      <c r="I2067" s="5">
        <f t="shared" si="9009"/>
        <v>486</v>
      </c>
      <c r="J2067" s="8">
        <f t="shared" ref="J2067" si="10060">E2067/(SUM(N2060:N2066)/7)*100</f>
        <v>4.3626100692820274E-2</v>
      </c>
      <c r="K2067" s="5">
        <f t="shared" ref="K2067" si="10061">O2067-O2066</f>
        <v>0</v>
      </c>
      <c r="L2067" s="8">
        <f t="shared" ref="L2067" si="10062">SUM(K2061:K2067)/7</f>
        <v>1.1428571428571428</v>
      </c>
      <c r="M2067" s="8">
        <f t="shared" ref="M2067" si="10063">O2067/(B2067/100000)</f>
        <v>96.330761820710634</v>
      </c>
      <c r="N2067">
        <v>181703</v>
      </c>
      <c r="O2067">
        <v>3578</v>
      </c>
    </row>
    <row r="2068" spans="1:15" customFormat="1" x14ac:dyDescent="0.2">
      <c r="A2068" s="5" t="s">
        <v>11</v>
      </c>
      <c r="B2068" s="13">
        <v>3714286</v>
      </c>
      <c r="C2068" s="6">
        <f t="shared" si="9767"/>
        <v>44403</v>
      </c>
      <c r="D2068" s="5">
        <f t="shared" ref="D2068" si="10064">N2068-N2067</f>
        <v>11</v>
      </c>
      <c r="E2068" s="13">
        <f t="shared" ref="E2068" si="10065">SUM(D2062:D2068)/7</f>
        <v>80.714285714285708</v>
      </c>
      <c r="F2068" s="13">
        <f t="shared" ref="F2068" si="10066">SUM(D2064:D2068)/5</f>
        <v>24.2</v>
      </c>
      <c r="G2068" s="13">
        <f t="shared" ref="G2068" si="10067">N2068/(B2068/100000)</f>
        <v>4892.2996236692597</v>
      </c>
      <c r="H2068" s="5">
        <f t="shared" si="9018"/>
        <v>499</v>
      </c>
      <c r="I2068" s="5">
        <f t="shared" si="9009"/>
        <v>487</v>
      </c>
      <c r="J2068" s="8">
        <f t="shared" ref="J2068" si="10068">E2068/(SUM(N2061:N2067)/7)*100</f>
        <v>4.4472921107399352E-2</v>
      </c>
      <c r="K2068" s="5">
        <f t="shared" ref="K2068" si="10069">O2068-O2067</f>
        <v>0</v>
      </c>
      <c r="L2068" s="8">
        <f t="shared" ref="L2068" si="10070">SUM(K2062:K2068)/7</f>
        <v>1.1428571428571428</v>
      </c>
      <c r="M2068" s="8">
        <f t="shared" ref="M2068" si="10071">O2068/(B2068/100000)</f>
        <v>96.330761820710634</v>
      </c>
      <c r="N2068">
        <v>181714</v>
      </c>
      <c r="O2068">
        <v>3578</v>
      </c>
    </row>
    <row r="2069" spans="1:15" customFormat="1" x14ac:dyDescent="0.2">
      <c r="A2069" s="5" t="s">
        <v>11</v>
      </c>
      <c r="B2069" s="13">
        <v>3714286</v>
      </c>
      <c r="C2069" s="6">
        <f t="shared" si="9767"/>
        <v>44404</v>
      </c>
      <c r="D2069" s="5">
        <f t="shared" ref="D2069" si="10072">N2069-N2068</f>
        <v>259</v>
      </c>
      <c r="E2069" s="13">
        <f t="shared" ref="E2069" si="10073">SUM(D2063:D2069)/7</f>
        <v>90.142857142857139</v>
      </c>
      <c r="F2069" s="13">
        <f t="shared" ref="F2069" si="10074">SUM(D2065:D2069)/5</f>
        <v>108.2</v>
      </c>
      <c r="G2069" s="13">
        <f t="shared" ref="G2069" si="10075">N2069/(B2069/100000)</f>
        <v>4899.2727000559462</v>
      </c>
      <c r="H2069" s="5">
        <f t="shared" si="9018"/>
        <v>500</v>
      </c>
      <c r="I2069" s="5">
        <f t="shared" si="9009"/>
        <v>488</v>
      </c>
      <c r="J2069" s="8">
        <f t="shared" ref="J2069" si="10076">E2069/(SUM(N2062:N2068)/7)*100</f>
        <v>4.9645909011873324E-2</v>
      </c>
      <c r="K2069" s="5">
        <f t="shared" ref="K2069" si="10077">O2069-O2068</f>
        <v>3</v>
      </c>
      <c r="L2069" s="8">
        <f t="shared" ref="L2069" si="10078">SUM(K2063:K2069)/7</f>
        <v>1</v>
      </c>
      <c r="M2069" s="8">
        <f t="shared" ref="M2069" si="10079">O2069/(B2069/100000)</f>
        <v>96.411531045266841</v>
      </c>
      <c r="N2069">
        <v>181973</v>
      </c>
      <c r="O2069">
        <v>3581</v>
      </c>
    </row>
    <row r="2070" spans="1:15" customFormat="1" x14ac:dyDescent="0.2">
      <c r="A2070" s="5" t="s">
        <v>11</v>
      </c>
      <c r="B2070" s="13">
        <v>3714286</v>
      </c>
      <c r="C2070" s="6">
        <f t="shared" si="9767"/>
        <v>44405</v>
      </c>
      <c r="D2070" s="5">
        <f t="shared" ref="D2070" si="10080">N2070-N2069</f>
        <v>198</v>
      </c>
      <c r="E2070" s="13">
        <f t="shared" ref="E2070" si="10081">SUM(D2064:D2070)/7</f>
        <v>82.571428571428569</v>
      </c>
      <c r="F2070" s="13">
        <f t="shared" ref="F2070" si="10082">SUM(D2066:D2070)/5</f>
        <v>128</v>
      </c>
      <c r="G2070" s="13">
        <f t="shared" ref="G2070" si="10083">N2070/(B2070/100000)</f>
        <v>4904.6034688766567</v>
      </c>
      <c r="H2070" s="5">
        <f t="shared" si="9018"/>
        <v>501</v>
      </c>
      <c r="I2070" s="5">
        <f t="shared" si="9009"/>
        <v>489</v>
      </c>
      <c r="J2070" s="8">
        <f t="shared" ref="J2070" si="10084">E2070/(SUM(N2063:N2069)/7)*100</f>
        <v>4.5453401613045279E-2</v>
      </c>
      <c r="K2070" s="5">
        <f t="shared" ref="K2070" si="10085">O2070-O2069</f>
        <v>0</v>
      </c>
      <c r="L2070" s="8">
        <f t="shared" ref="L2070" si="10086">SUM(K2064:K2070)/7</f>
        <v>0.7142857142857143</v>
      </c>
      <c r="M2070" s="8">
        <f t="shared" ref="M2070" si="10087">O2070/(B2070/100000)</f>
        <v>96.411531045266841</v>
      </c>
      <c r="N2070">
        <v>182171</v>
      </c>
      <c r="O2070">
        <v>3581</v>
      </c>
    </row>
    <row r="2071" spans="1:15" customFormat="1" x14ac:dyDescent="0.2">
      <c r="A2071" s="5" t="s">
        <v>11</v>
      </c>
      <c r="B2071" s="13">
        <v>3714286</v>
      </c>
      <c r="C2071" s="6">
        <f t="shared" si="9767"/>
        <v>44406</v>
      </c>
      <c r="D2071" s="5">
        <f t="shared" ref="D2071" si="10088">N2071-N2070</f>
        <v>173</v>
      </c>
      <c r="E2071" s="13">
        <f t="shared" ref="E2071" si="10089">SUM(D2065:D2071)/7</f>
        <v>130.28571428571428</v>
      </c>
      <c r="F2071" s="13">
        <f t="shared" ref="F2071" si="10090">SUM(D2067:D2071)/5</f>
        <v>131.6</v>
      </c>
      <c r="G2071" s="13">
        <f t="shared" ref="G2071" si="10091">N2071/(B2071/100000)</f>
        <v>4909.261160826065</v>
      </c>
      <c r="H2071" s="5">
        <f t="shared" si="9018"/>
        <v>502</v>
      </c>
      <c r="I2071" s="5">
        <f t="shared" si="9009"/>
        <v>490</v>
      </c>
      <c r="J2071" s="8">
        <f t="shared" ref="J2071" si="10092">E2071/(SUM(N2064:N2070)/7)*100</f>
        <v>7.1686278208786286E-2</v>
      </c>
      <c r="K2071" s="5">
        <f t="shared" ref="K2071" si="10093">O2071-O2070</f>
        <v>0</v>
      </c>
      <c r="L2071" s="8">
        <f t="shared" ref="L2071" si="10094">SUM(K2065:K2071)/7</f>
        <v>0.7142857142857143</v>
      </c>
      <c r="M2071" s="8">
        <f t="shared" ref="M2071" si="10095">O2071/(B2071/100000)</f>
        <v>96.411531045266841</v>
      </c>
      <c r="N2071">
        <v>182344</v>
      </c>
      <c r="O2071">
        <v>3581</v>
      </c>
    </row>
    <row r="2072" spans="1:15" customFormat="1" x14ac:dyDescent="0.2">
      <c r="A2072" s="5" t="s">
        <v>11</v>
      </c>
      <c r="B2072" s="13">
        <v>3714286</v>
      </c>
      <c r="C2072" s="6">
        <f t="shared" si="9767"/>
        <v>44407</v>
      </c>
      <c r="D2072" s="5">
        <f t="shared" ref="D2072" si="10096">N2072-N2071</f>
        <v>213</v>
      </c>
      <c r="E2072" s="13">
        <f t="shared" ref="E2072" si="10097">SUM(D2066:D2072)/7</f>
        <v>146.57142857142858</v>
      </c>
      <c r="F2072" s="13">
        <f t="shared" ref="F2072" si="10098">SUM(D2068:D2072)/5</f>
        <v>170.8</v>
      </c>
      <c r="G2072" s="13">
        <f t="shared" ref="G2072" si="10099">N2072/(B2072/100000)</f>
        <v>4914.9957757695556</v>
      </c>
      <c r="H2072" s="5">
        <f t="shared" si="9018"/>
        <v>503</v>
      </c>
      <c r="I2072" s="5">
        <f t="shared" si="9009"/>
        <v>491</v>
      </c>
      <c r="J2072" s="8">
        <f t="shared" ref="J2072" si="10100">E2072/(SUM(N2065:N2071)/7)*100</f>
        <v>8.0589291521158235E-2</v>
      </c>
      <c r="K2072" s="5">
        <f t="shared" ref="K2072" si="10101">O2072-O2071</f>
        <v>1</v>
      </c>
      <c r="L2072" s="8">
        <f t="shared" ref="L2072" si="10102">SUM(K2066:K2072)/7</f>
        <v>0.7142857142857143</v>
      </c>
      <c r="M2072" s="8">
        <f t="shared" ref="M2072" si="10103">O2072/(B2072/100000)</f>
        <v>96.438454120118919</v>
      </c>
      <c r="N2072">
        <v>182557</v>
      </c>
      <c r="O2072">
        <v>3582</v>
      </c>
    </row>
    <row r="2073" spans="1:15" customFormat="1" x14ac:dyDescent="0.2">
      <c r="A2073" s="5" t="s">
        <v>11</v>
      </c>
      <c r="B2073" s="13">
        <v>3714286</v>
      </c>
      <c r="C2073" s="6">
        <f t="shared" si="9767"/>
        <v>44408</v>
      </c>
      <c r="D2073" s="5">
        <f t="shared" ref="D2073" si="10104">N2073-N2072</f>
        <v>137</v>
      </c>
      <c r="E2073" s="13">
        <f t="shared" ref="E2073" si="10105">SUM(D2067:D2073)/7</f>
        <v>144</v>
      </c>
      <c r="F2073" s="13">
        <f t="shared" ref="F2073" si="10106">SUM(D2069:D2073)/5</f>
        <v>196</v>
      </c>
      <c r="G2073" s="13">
        <f t="shared" ref="G2073" si="10107">N2073/(B2073/100000)</f>
        <v>4918.6842370242894</v>
      </c>
      <c r="H2073" s="5">
        <f t="shared" si="9018"/>
        <v>504</v>
      </c>
      <c r="I2073" s="5">
        <f t="shared" si="9009"/>
        <v>492</v>
      </c>
      <c r="J2073" s="8">
        <f t="shared" ref="J2073" si="10108">E2073/(SUM(N2066:N2072)/7)*100</f>
        <v>7.9111688752013104E-2</v>
      </c>
      <c r="K2073" s="5">
        <f t="shared" ref="K2073" si="10109">O2073-O2072</f>
        <v>1</v>
      </c>
      <c r="L2073" s="8">
        <f t="shared" ref="L2073" si="10110">SUM(K2067:K2073)/7</f>
        <v>0.7142857142857143</v>
      </c>
      <c r="M2073" s="8">
        <f t="shared" ref="M2073" si="10111">O2073/(B2073/100000)</f>
        <v>96.465377194970984</v>
      </c>
      <c r="N2073">
        <v>182694</v>
      </c>
      <c r="O2073">
        <v>3583</v>
      </c>
    </row>
    <row r="2074" spans="1:15" customFormat="1" x14ac:dyDescent="0.2">
      <c r="A2074" s="5" t="s">
        <v>11</v>
      </c>
      <c r="B2074" s="13">
        <v>3714286</v>
      </c>
      <c r="C2074" s="6">
        <f t="shared" si="9767"/>
        <v>44409</v>
      </c>
      <c r="D2074" s="5">
        <f t="shared" ref="D2074" si="10112">N2074-N2073</f>
        <v>33</v>
      </c>
      <c r="E2074" s="13">
        <f t="shared" ref="E2074" si="10113">SUM(D2068:D2074)/7</f>
        <v>146.28571428571428</v>
      </c>
      <c r="F2074" s="13">
        <f t="shared" ref="F2074" si="10114">SUM(D2070:D2074)/5</f>
        <v>150.80000000000001</v>
      </c>
      <c r="G2074" s="13">
        <f t="shared" ref="G2074" si="10115">N2074/(B2074/100000)</f>
        <v>4919.5726984944076</v>
      </c>
      <c r="H2074" s="5">
        <f t="shared" si="9018"/>
        <v>505</v>
      </c>
      <c r="I2074" s="5">
        <f t="shared" si="9009"/>
        <v>493</v>
      </c>
      <c r="J2074" s="8">
        <f t="shared" ref="J2074" si="10116">E2074/(SUM(N2067:N2073)/7)*100</f>
        <v>8.0303900071834342E-2</v>
      </c>
      <c r="K2074" s="5">
        <f t="shared" ref="K2074" si="10117">O2074-O2073</f>
        <v>0</v>
      </c>
      <c r="L2074" s="8">
        <f t="shared" ref="L2074" si="10118">SUM(K2068:K2074)/7</f>
        <v>0.7142857142857143</v>
      </c>
      <c r="M2074" s="8">
        <f t="shared" ref="M2074" si="10119">O2074/(B2074/100000)</f>
        <v>96.465377194970984</v>
      </c>
      <c r="N2074">
        <v>182727</v>
      </c>
      <c r="O2074">
        <v>3583</v>
      </c>
    </row>
    <row r="2075" spans="1:15" customFormat="1" x14ac:dyDescent="0.2">
      <c r="A2075" s="5" t="s">
        <v>11</v>
      </c>
      <c r="B2075" s="13">
        <v>3714286</v>
      </c>
      <c r="C2075" s="6">
        <f t="shared" si="9767"/>
        <v>44410</v>
      </c>
      <c r="D2075" s="5">
        <f t="shared" ref="D2075" si="10120">N2075-N2074</f>
        <v>17</v>
      </c>
      <c r="E2075" s="13">
        <f t="shared" ref="E2075" si="10121">SUM(D2069:D2075)/7</f>
        <v>147.14285714285714</v>
      </c>
      <c r="F2075" s="13">
        <f t="shared" ref="F2075" si="10122">SUM(D2071:D2075)/5</f>
        <v>114.6</v>
      </c>
      <c r="G2075" s="13">
        <f t="shared" ref="G2075" si="10123">N2075/(B2075/100000)</f>
        <v>4920.0303907668931</v>
      </c>
      <c r="H2075" s="5">
        <f t="shared" si="9018"/>
        <v>506</v>
      </c>
      <c r="I2075" s="5">
        <f t="shared" si="9009"/>
        <v>494</v>
      </c>
      <c r="J2075" s="8">
        <f t="shared" ref="J2075" si="10124">E2075/(SUM(N2068:N2074)/7)*100</f>
        <v>8.0709617765518965E-2</v>
      </c>
      <c r="K2075" s="5">
        <f t="shared" ref="K2075" si="10125">O2075-O2074</f>
        <v>0</v>
      </c>
      <c r="L2075" s="8">
        <f t="shared" ref="L2075" si="10126">SUM(K2069:K2075)/7</f>
        <v>0.7142857142857143</v>
      </c>
      <c r="M2075" s="8">
        <f t="shared" ref="M2075" si="10127">O2075/(B2075/100000)</f>
        <v>96.465377194970984</v>
      </c>
      <c r="N2075">
        <v>182744</v>
      </c>
      <c r="O2075">
        <v>3583</v>
      </c>
    </row>
    <row r="2076" spans="1:15" customFormat="1" x14ac:dyDescent="0.2">
      <c r="A2076" s="5" t="s">
        <v>11</v>
      </c>
      <c r="B2076" s="13">
        <v>3714286</v>
      </c>
      <c r="C2076" s="6">
        <f t="shared" si="9767"/>
        <v>44411</v>
      </c>
      <c r="D2076" s="5">
        <f t="shared" ref="D2076" si="10128">N2076-N2075</f>
        <v>263</v>
      </c>
      <c r="E2076" s="13">
        <f t="shared" ref="E2076" si="10129">SUM(D2070:D2076)/7</f>
        <v>147.71428571428572</v>
      </c>
      <c r="F2076" s="13">
        <f t="shared" ref="F2076" si="10130">SUM(D2072:D2076)/5</f>
        <v>132.6</v>
      </c>
      <c r="G2076" s="13">
        <f t="shared" ref="G2076" si="10131">N2076/(B2076/100000)</f>
        <v>4927.1111594529875</v>
      </c>
      <c r="H2076" s="5">
        <f t="shared" si="9018"/>
        <v>507</v>
      </c>
      <c r="I2076" s="5">
        <f t="shared" si="9009"/>
        <v>495</v>
      </c>
      <c r="J2076" s="8">
        <f t="shared" ref="J2076" si="10132">E2076/(SUM(N2069:N2075)/7)*100</f>
        <v>8.0957712513995347E-2</v>
      </c>
      <c r="K2076" s="5">
        <f t="shared" ref="K2076" si="10133">O2076-O2075</f>
        <v>0</v>
      </c>
      <c r="L2076" s="8">
        <f t="shared" ref="L2076" si="10134">SUM(K2070:K2076)/7</f>
        <v>0.2857142857142857</v>
      </c>
      <c r="M2076" s="8">
        <f t="shared" ref="M2076" si="10135">O2076/(B2076/100000)</f>
        <v>96.465377194970984</v>
      </c>
      <c r="N2076">
        <v>183007</v>
      </c>
      <c r="O2076">
        <v>3583</v>
      </c>
    </row>
    <row r="2077" spans="1:15" customFormat="1" x14ac:dyDescent="0.2">
      <c r="A2077" s="5" t="s">
        <v>11</v>
      </c>
      <c r="B2077" s="13">
        <v>3714286</v>
      </c>
      <c r="C2077" s="6">
        <f t="shared" si="9767"/>
        <v>44412</v>
      </c>
      <c r="D2077" s="5">
        <f t="shared" ref="D2077" si="10136">N2077-N2076</f>
        <v>269</v>
      </c>
      <c r="E2077" s="13">
        <f t="shared" ref="E2077" si="10137">SUM(D2071:D2077)/7</f>
        <v>157.85714285714286</v>
      </c>
      <c r="F2077" s="13">
        <f t="shared" ref="F2077" si="10138">SUM(D2073:D2077)/5</f>
        <v>143.80000000000001</v>
      </c>
      <c r="G2077" s="13">
        <f t="shared" ref="G2077" si="10139">N2077/(B2077/100000)</f>
        <v>4934.3534665881953</v>
      </c>
      <c r="H2077" s="5">
        <f t="shared" si="9018"/>
        <v>508</v>
      </c>
      <c r="I2077" s="5">
        <f t="shared" si="9009"/>
        <v>496</v>
      </c>
      <c r="J2077" s="8">
        <f t="shared" ref="J2077" si="10140">E2077/(SUM(N2070:N2076)/7)*100</f>
        <v>8.6446719092755378E-2</v>
      </c>
      <c r="K2077" s="5">
        <f t="shared" ref="K2077" si="10141">O2077-O2076</f>
        <v>0</v>
      </c>
      <c r="L2077" s="8">
        <f t="shared" ref="L2077" si="10142">SUM(K2071:K2077)/7</f>
        <v>0.2857142857142857</v>
      </c>
      <c r="M2077" s="8">
        <f t="shared" ref="M2077" si="10143">O2077/(B2077/100000)</f>
        <v>96.465377194970984</v>
      </c>
      <c r="N2077">
        <v>183276</v>
      </c>
      <c r="O2077">
        <v>3583</v>
      </c>
    </row>
    <row r="2078" spans="1:15" customFormat="1" x14ac:dyDescent="0.2">
      <c r="A2078" s="5" t="s">
        <v>11</v>
      </c>
      <c r="B2078" s="13">
        <v>3714286</v>
      </c>
      <c r="C2078" s="6">
        <f t="shared" si="9767"/>
        <v>44413</v>
      </c>
      <c r="D2078" s="5">
        <f t="shared" ref="D2078" si="10144">N2078-N2077</f>
        <v>307</v>
      </c>
      <c r="E2078" s="13">
        <f t="shared" ref="E2078" si="10145">SUM(D2072:D2078)/7</f>
        <v>177</v>
      </c>
      <c r="F2078" s="13">
        <f t="shared" ref="F2078" si="10146">SUM(D2074:D2078)/5</f>
        <v>177.8</v>
      </c>
      <c r="G2078" s="13">
        <f t="shared" ref="G2078" si="10147">N2078/(B2078/100000)</f>
        <v>4942.618850567781</v>
      </c>
      <c r="H2078" s="5">
        <f t="shared" si="9018"/>
        <v>509</v>
      </c>
      <c r="I2078" s="5">
        <f t="shared" si="9009"/>
        <v>497</v>
      </c>
      <c r="J2078" s="8">
        <f t="shared" ref="J2078" si="10148">E2078/(SUM(N2071:N2077)/7)*100</f>
        <v>9.6846130336600875E-2</v>
      </c>
      <c r="K2078" s="5">
        <f t="shared" ref="K2078" si="10149">O2078-O2077</f>
        <v>2</v>
      </c>
      <c r="L2078" s="8">
        <f t="shared" ref="L2078" si="10150">SUM(K2072:K2078)/7</f>
        <v>0.5714285714285714</v>
      </c>
      <c r="M2078" s="8">
        <f t="shared" ref="M2078" si="10151">O2078/(B2078/100000)</f>
        <v>96.519223344675126</v>
      </c>
      <c r="N2078">
        <v>183583</v>
      </c>
      <c r="O2078">
        <v>3585</v>
      </c>
    </row>
    <row r="2079" spans="1:15" customFormat="1" x14ac:dyDescent="0.2">
      <c r="A2079" s="5" t="s">
        <v>11</v>
      </c>
      <c r="B2079" s="13">
        <v>3714286</v>
      </c>
      <c r="C2079" s="6">
        <f t="shared" si="9767"/>
        <v>44414</v>
      </c>
      <c r="D2079" s="5">
        <f t="shared" ref="D2079" si="10152">N2079-N2078</f>
        <v>289</v>
      </c>
      <c r="E2079" s="13">
        <f t="shared" ref="E2079" si="10153">SUM(D2073:D2079)/7</f>
        <v>187.85714285714286</v>
      </c>
      <c r="F2079" s="13">
        <f t="shared" ref="F2079" si="10154">SUM(D2075:D2079)/5</f>
        <v>229</v>
      </c>
      <c r="G2079" s="13">
        <f t="shared" ref="G2079" si="10155">N2079/(B2079/100000)</f>
        <v>4950.3996192000295</v>
      </c>
      <c r="H2079" s="5">
        <f t="shared" si="9018"/>
        <v>510</v>
      </c>
      <c r="I2079" s="5">
        <f t="shared" si="9009"/>
        <v>498</v>
      </c>
      <c r="J2079" s="8">
        <f t="shared" ref="J2079" si="10156">E2079/(SUM(N2072:N2078)/7)*100</f>
        <v>0.10268720306609151</v>
      </c>
      <c r="K2079" s="5">
        <f t="shared" ref="K2079" si="10157">O2079-O2078</f>
        <v>0</v>
      </c>
      <c r="L2079" s="8">
        <f t="shared" ref="L2079" si="10158">SUM(K2073:K2079)/7</f>
        <v>0.42857142857142855</v>
      </c>
      <c r="M2079" s="8">
        <f t="shared" ref="M2079" si="10159">O2079/(B2079/100000)</f>
        <v>96.519223344675126</v>
      </c>
      <c r="N2079">
        <v>183872</v>
      </c>
      <c r="O2079">
        <v>3585</v>
      </c>
    </row>
    <row r="2080" spans="1:15" customFormat="1" x14ac:dyDescent="0.2">
      <c r="A2080" s="5" t="s">
        <v>11</v>
      </c>
      <c r="B2080" s="13">
        <v>3714286</v>
      </c>
      <c r="C2080" s="6">
        <f t="shared" si="9767"/>
        <v>44415</v>
      </c>
      <c r="D2080" s="5">
        <f t="shared" ref="D2080:D2081" si="10160">N2080-N2079</f>
        <v>239</v>
      </c>
      <c r="E2080" s="13">
        <f t="shared" ref="E2080:E2081" si="10161">SUM(D2074:D2080)/7</f>
        <v>202.42857142857142</v>
      </c>
      <c r="F2080" s="13">
        <f t="shared" ref="F2080:F2081" si="10162">SUM(D2076:D2080)/5</f>
        <v>273.39999999999998</v>
      </c>
      <c r="G2080" s="13">
        <f t="shared" ref="G2080:G2081" si="10163">N2080/(B2080/100000)</f>
        <v>4956.8342340896743</v>
      </c>
      <c r="H2080" s="5">
        <f t="shared" si="9018"/>
        <v>511</v>
      </c>
      <c r="I2080" s="5">
        <f t="shared" si="9009"/>
        <v>499</v>
      </c>
      <c r="J2080" s="8">
        <f t="shared" ref="J2080:J2081" si="10164">E2080/(SUM(N2073:N2079)/7)*100</f>
        <v>0.11053878491586336</v>
      </c>
      <c r="K2080" s="5">
        <f t="shared" ref="K2080:K2081" si="10165">O2080-O2079</f>
        <v>0</v>
      </c>
      <c r="L2080" s="8">
        <f t="shared" ref="L2080:L2081" si="10166">SUM(K2074:K2080)/7</f>
        <v>0.2857142857142857</v>
      </c>
      <c r="M2080" s="8">
        <f t="shared" ref="M2080:M2081" si="10167">O2080/(B2080/100000)</f>
        <v>96.519223344675126</v>
      </c>
      <c r="N2080">
        <v>184111</v>
      </c>
      <c r="O2080">
        <v>3585</v>
      </c>
    </row>
    <row r="2081" spans="1:15" customFormat="1" x14ac:dyDescent="0.2">
      <c r="A2081" s="5" t="s">
        <v>11</v>
      </c>
      <c r="B2081" s="13">
        <v>3714286</v>
      </c>
      <c r="C2081" s="6">
        <f t="shared" si="9767"/>
        <v>44416</v>
      </c>
      <c r="D2081" s="5">
        <f t="shared" si="10160"/>
        <v>72</v>
      </c>
      <c r="E2081" s="13">
        <f t="shared" si="10161"/>
        <v>208</v>
      </c>
      <c r="F2081" s="13">
        <f t="shared" si="10162"/>
        <v>235.2</v>
      </c>
      <c r="G2081" s="13">
        <f t="shared" si="10163"/>
        <v>4958.7726954790232</v>
      </c>
      <c r="H2081" s="5">
        <f t="shared" si="9018"/>
        <v>512</v>
      </c>
      <c r="I2081" s="5">
        <f t="shared" si="9009"/>
        <v>500</v>
      </c>
      <c r="J2081" s="8">
        <f t="shared" si="10164"/>
        <v>0.11345572421531652</v>
      </c>
      <c r="K2081" s="5">
        <f t="shared" si="10165"/>
        <v>0</v>
      </c>
      <c r="L2081" s="8">
        <f t="shared" si="10166"/>
        <v>0.2857142857142857</v>
      </c>
      <c r="M2081" s="8">
        <f t="shared" si="10167"/>
        <v>96.519223344675126</v>
      </c>
      <c r="N2081">
        <v>184183</v>
      </c>
      <c r="O2081">
        <v>3585</v>
      </c>
    </row>
    <row r="2082" spans="1:15" customFormat="1" x14ac:dyDescent="0.2">
      <c r="A2082" s="5" t="s">
        <v>11</v>
      </c>
      <c r="B2082" s="13">
        <v>3714286</v>
      </c>
      <c r="C2082" s="6">
        <f t="shared" si="9767"/>
        <v>44417</v>
      </c>
      <c r="D2082" s="5">
        <f t="shared" ref="D2082" si="10168">N2082-N2081</f>
        <v>21</v>
      </c>
      <c r="E2082" s="13">
        <f t="shared" ref="E2082" si="10169">SUM(D2076:D2082)/7</f>
        <v>208.57142857142858</v>
      </c>
      <c r="F2082" s="13">
        <f t="shared" ref="F2082" si="10170">SUM(D2078:D2082)/5</f>
        <v>185.6</v>
      </c>
      <c r="G2082" s="13">
        <f t="shared" ref="G2082" si="10171">N2082/(B2082/100000)</f>
        <v>4959.3380800509167</v>
      </c>
      <c r="H2082" s="5">
        <f t="shared" si="9018"/>
        <v>513</v>
      </c>
      <c r="I2082" s="5">
        <f t="shared" si="9009"/>
        <v>501</v>
      </c>
      <c r="J2082" s="8">
        <f t="shared" ref="J2082" si="10172">E2082/(SUM(N2075:N2081)/7)*100</f>
        <v>0.11363848639762886</v>
      </c>
      <c r="K2082" s="5">
        <f t="shared" ref="K2082" si="10173">O2082-O2081</f>
        <v>0</v>
      </c>
      <c r="L2082" s="8">
        <f t="shared" ref="L2082" si="10174">SUM(K2076:K2082)/7</f>
        <v>0.2857142857142857</v>
      </c>
      <c r="M2082" s="8">
        <f t="shared" ref="M2082" si="10175">O2082/(B2082/100000)</f>
        <v>96.519223344675126</v>
      </c>
      <c r="N2082">
        <v>184204</v>
      </c>
      <c r="O2082">
        <v>3585</v>
      </c>
    </row>
    <row r="2083" spans="1:15" customFormat="1" x14ac:dyDescent="0.2">
      <c r="A2083" s="5" t="s">
        <v>11</v>
      </c>
      <c r="B2083" s="13">
        <v>3714286</v>
      </c>
      <c r="C2083" s="6">
        <f t="shared" si="9767"/>
        <v>44418</v>
      </c>
      <c r="D2083" s="5">
        <f t="shared" ref="D2083" si="10176">N2083-N2082</f>
        <v>377</v>
      </c>
      <c r="E2083" s="13">
        <f t="shared" ref="E2083" si="10177">SUM(D2077:D2083)/7</f>
        <v>224.85714285714286</v>
      </c>
      <c r="F2083" s="13">
        <f t="shared" ref="F2083" si="10178">SUM(D2079:D2083)/5</f>
        <v>199.6</v>
      </c>
      <c r="G2083" s="13">
        <f t="shared" ref="G2083" si="10179">N2083/(B2083/100000)</f>
        <v>4969.4880792701479</v>
      </c>
      <c r="H2083" s="5">
        <f t="shared" si="9018"/>
        <v>514</v>
      </c>
      <c r="I2083" s="5">
        <f t="shared" si="9009"/>
        <v>502</v>
      </c>
      <c r="J2083" s="8">
        <f t="shared" ref="J2083" si="10180">E2083/(SUM(N2076:N2082)/7)*100</f>
        <v>0.12237256615426717</v>
      </c>
      <c r="K2083" s="5">
        <f t="shared" ref="K2083" si="10181">O2083-O2082</f>
        <v>0</v>
      </c>
      <c r="L2083" s="8">
        <f t="shared" ref="L2083" si="10182">SUM(K2077:K2083)/7</f>
        <v>0.2857142857142857</v>
      </c>
      <c r="M2083" s="8">
        <f t="shared" ref="M2083" si="10183">O2083/(B2083/100000)</f>
        <v>96.519223344675126</v>
      </c>
      <c r="N2083">
        <v>184581</v>
      </c>
      <c r="O2083">
        <v>3585</v>
      </c>
    </row>
    <row r="2084" spans="1:15" customFormat="1" x14ac:dyDescent="0.2">
      <c r="A2084" s="5" t="s">
        <v>11</v>
      </c>
      <c r="B2084" s="13">
        <v>3714286</v>
      </c>
      <c r="C2084" s="6">
        <f t="shared" si="9767"/>
        <v>44419</v>
      </c>
      <c r="D2084" s="5">
        <f t="shared" ref="D2084" si="10184">N2084-N2083</f>
        <v>367</v>
      </c>
      <c r="E2084" s="13">
        <f t="shared" ref="E2084" si="10185">SUM(D2078:D2084)/7</f>
        <v>238.85714285714286</v>
      </c>
      <c r="F2084" s="13">
        <f t="shared" ref="F2084" si="10186">SUM(D2080:D2084)/5</f>
        <v>215.2</v>
      </c>
      <c r="G2084" s="13">
        <f t="shared" ref="G2084" si="10187">N2084/(B2084/100000)</f>
        <v>4979.3688477408577</v>
      </c>
      <c r="H2084" s="5">
        <f t="shared" si="9018"/>
        <v>515</v>
      </c>
      <c r="I2084" s="5">
        <f t="shared" si="9009"/>
        <v>503</v>
      </c>
      <c r="J2084" s="8">
        <f t="shared" ref="J2084" si="10188">E2084/(SUM(N2077:N2083)/7)*100</f>
        <v>0.12983281695281138</v>
      </c>
      <c r="K2084" s="5">
        <f t="shared" ref="K2084" si="10189">O2084-O2083</f>
        <v>0</v>
      </c>
      <c r="L2084" s="8">
        <f t="shared" ref="L2084" si="10190">SUM(K2078:K2084)/7</f>
        <v>0.2857142857142857</v>
      </c>
      <c r="M2084" s="8">
        <f t="shared" ref="M2084" si="10191">O2084/(B2084/100000)</f>
        <v>96.519223344675126</v>
      </c>
      <c r="N2084">
        <v>184948</v>
      </c>
      <c r="O2084">
        <v>3585</v>
      </c>
    </row>
    <row r="2085" spans="1:15" customFormat="1" x14ac:dyDescent="0.2">
      <c r="A2085" s="5" t="s">
        <v>11</v>
      </c>
      <c r="B2085" s="13">
        <v>3714286</v>
      </c>
      <c r="C2085" s="6">
        <f t="shared" si="9767"/>
        <v>44420</v>
      </c>
      <c r="D2085" s="5">
        <f t="shared" ref="D2085" si="10192">N2085-N2084</f>
        <v>358</v>
      </c>
      <c r="E2085" s="13">
        <f t="shared" ref="E2085" si="10193">SUM(D2079:D2085)/7</f>
        <v>246.14285714285714</v>
      </c>
      <c r="F2085" s="13">
        <f t="shared" ref="F2085" si="10194">SUM(D2081:D2085)/5</f>
        <v>239</v>
      </c>
      <c r="G2085" s="13">
        <f t="shared" ref="G2085" si="10195">N2085/(B2085/100000)</f>
        <v>4989.0073085378999</v>
      </c>
      <c r="H2085" s="5">
        <f t="shared" si="9018"/>
        <v>516</v>
      </c>
      <c r="I2085" s="5">
        <f t="shared" si="9009"/>
        <v>504</v>
      </c>
      <c r="J2085" s="8">
        <f t="shared" ref="J2085" si="10196">E2085/(SUM(N2078:N2084)/7)*100</f>
        <v>0.13361954645353713</v>
      </c>
      <c r="K2085" s="5">
        <f t="shared" ref="K2085" si="10197">O2085-O2084</f>
        <v>0</v>
      </c>
      <c r="L2085" s="8">
        <f t="shared" ref="L2085" si="10198">SUM(K2079:K2085)/7</f>
        <v>0</v>
      </c>
      <c r="M2085" s="8">
        <f t="shared" ref="M2085" si="10199">O2085/(B2085/100000)</f>
        <v>96.519223344675126</v>
      </c>
      <c r="N2085">
        <v>185306</v>
      </c>
      <c r="O2085">
        <v>3585</v>
      </c>
    </row>
    <row r="2086" spans="1:15" customFormat="1" x14ac:dyDescent="0.2">
      <c r="A2086" s="5" t="s">
        <v>11</v>
      </c>
      <c r="B2086" s="13">
        <v>3714286</v>
      </c>
      <c r="C2086" s="6">
        <f t="shared" si="9767"/>
        <v>44421</v>
      </c>
      <c r="D2086" s="5">
        <f t="shared" ref="D2086" si="10200">N2086-N2085</f>
        <v>473</v>
      </c>
      <c r="E2086" s="13">
        <f t="shared" ref="E2086" si="10201">SUM(D2080:D2086)/7</f>
        <v>272.42857142857144</v>
      </c>
      <c r="F2086" s="13">
        <f t="shared" ref="F2086" si="10202">SUM(D2082:D2086)/5</f>
        <v>319.2</v>
      </c>
      <c r="G2086" s="13">
        <f t="shared" ref="G2086" si="10203">N2086/(B2086/100000)</f>
        <v>5001.7419229429288</v>
      </c>
      <c r="H2086" s="5">
        <f t="shared" si="9018"/>
        <v>517</v>
      </c>
      <c r="I2086" s="5">
        <f t="shared" si="9009"/>
        <v>505</v>
      </c>
      <c r="J2086" s="8">
        <f t="shared" ref="J2086" si="10204">E2086/(SUM(N2079:N2085)/7)*100</f>
        <v>0.14769149747716281</v>
      </c>
      <c r="K2086" s="5">
        <f t="shared" ref="K2086" si="10205">O2086-O2085</f>
        <v>1</v>
      </c>
      <c r="L2086" s="8">
        <f t="shared" ref="L2086" si="10206">SUM(K2080:K2086)/7</f>
        <v>0.14285714285714285</v>
      </c>
      <c r="M2086" s="8">
        <f t="shared" ref="M2086" si="10207">O2086/(B2086/100000)</f>
        <v>96.546146419527204</v>
      </c>
      <c r="N2086">
        <v>185779</v>
      </c>
      <c r="O2086">
        <v>3586</v>
      </c>
    </row>
    <row r="2087" spans="1:15" customFormat="1" x14ac:dyDescent="0.2">
      <c r="A2087" s="5" t="s">
        <v>11</v>
      </c>
      <c r="B2087" s="13">
        <v>3714286</v>
      </c>
      <c r="C2087" s="6">
        <f t="shared" si="9767"/>
        <v>44422</v>
      </c>
      <c r="D2087" s="5">
        <f t="shared" ref="D2087" si="10208">N2087-N2086</f>
        <v>615</v>
      </c>
      <c r="E2087" s="13">
        <f t="shared" ref="E2087" si="10209">SUM(D2081:D2087)/7</f>
        <v>326.14285714285717</v>
      </c>
      <c r="F2087" s="13">
        <f t="shared" ref="F2087" si="10210">SUM(D2083:D2087)/5</f>
        <v>438</v>
      </c>
      <c r="G2087" s="13">
        <f t="shared" ref="G2087" si="10211">N2087/(B2087/100000)</f>
        <v>5018.299613976953</v>
      </c>
      <c r="H2087" s="5">
        <f t="shared" si="9018"/>
        <v>518</v>
      </c>
      <c r="I2087" s="5">
        <f t="shared" si="9009"/>
        <v>506</v>
      </c>
      <c r="J2087" s="8">
        <f t="shared" ref="J2087" si="10212">E2087/(SUM(N2080:N2086)/7)*100</f>
        <v>0.17655083241049502</v>
      </c>
      <c r="K2087" s="5">
        <f t="shared" ref="K2087" si="10213">O2087-O2086</f>
        <v>1</v>
      </c>
      <c r="L2087" s="8">
        <f t="shared" ref="L2087" si="10214">SUM(K2081:K2087)/7</f>
        <v>0.2857142857142857</v>
      </c>
      <c r="M2087" s="8">
        <f t="shared" ref="M2087" si="10215">O2087/(B2087/100000)</f>
        <v>96.573069494379268</v>
      </c>
      <c r="N2087">
        <v>186394</v>
      </c>
      <c r="O2087">
        <v>3587</v>
      </c>
    </row>
    <row r="2088" spans="1:15" customFormat="1" x14ac:dyDescent="0.2">
      <c r="A2088" s="5" t="s">
        <v>11</v>
      </c>
      <c r="B2088" s="13">
        <v>3714286</v>
      </c>
      <c r="C2088" s="6">
        <f t="shared" si="9767"/>
        <v>44423</v>
      </c>
      <c r="D2088" s="5">
        <f t="shared" ref="D2088" si="10216">N2088-N2087</f>
        <v>126</v>
      </c>
      <c r="E2088" s="13">
        <f t="shared" ref="E2088" si="10217">SUM(D2082:D2088)/7</f>
        <v>333.85714285714283</v>
      </c>
      <c r="F2088" s="13">
        <f t="shared" ref="F2088" si="10218">SUM(D2084:D2088)/5</f>
        <v>387.8</v>
      </c>
      <c r="G2088" s="13">
        <f t="shared" ref="G2088" si="10219">N2088/(B2088/100000)</f>
        <v>5021.6919214083136</v>
      </c>
      <c r="H2088" s="5">
        <f t="shared" si="9018"/>
        <v>519</v>
      </c>
      <c r="I2088" s="5">
        <f t="shared" si="9009"/>
        <v>507</v>
      </c>
      <c r="J2088" s="8">
        <f t="shared" ref="J2088" si="10220">E2088/(SUM(N2081:N2087)/7)*100</f>
        <v>0.18040829245133722</v>
      </c>
      <c r="K2088" s="5">
        <f t="shared" ref="K2088" si="10221">O2088-O2087</f>
        <v>0</v>
      </c>
      <c r="L2088" s="8">
        <f t="shared" ref="L2088" si="10222">SUM(K2082:K2088)/7</f>
        <v>0.2857142857142857</v>
      </c>
      <c r="M2088" s="8">
        <f t="shared" ref="M2088" si="10223">O2088/(B2088/100000)</f>
        <v>96.573069494379268</v>
      </c>
      <c r="N2088">
        <v>186520</v>
      </c>
      <c r="O2088">
        <v>3587</v>
      </c>
    </row>
    <row r="2089" spans="1:15" customFormat="1" x14ac:dyDescent="0.2">
      <c r="A2089" s="5" t="s">
        <v>11</v>
      </c>
      <c r="B2089" s="13">
        <v>3714286</v>
      </c>
      <c r="C2089" s="6">
        <f t="shared" si="9767"/>
        <v>44424</v>
      </c>
      <c r="D2089" s="5">
        <f t="shared" ref="D2089" si="10224">N2089-N2088</f>
        <v>13</v>
      </c>
      <c r="E2089" s="13">
        <f t="shared" ref="E2089" si="10225">SUM(D2083:D2089)/7</f>
        <v>332.71428571428572</v>
      </c>
      <c r="F2089" s="13">
        <f t="shared" ref="F2089" si="10226">SUM(D2085:D2089)/5</f>
        <v>317</v>
      </c>
      <c r="G2089" s="13">
        <f t="shared" ref="G2089" si="10227">N2089/(B2089/100000)</f>
        <v>5022.0419213813911</v>
      </c>
      <c r="H2089" s="5">
        <f t="shared" si="9018"/>
        <v>520</v>
      </c>
      <c r="I2089" s="5">
        <f t="shared" si="9009"/>
        <v>508</v>
      </c>
      <c r="J2089" s="8">
        <f t="shared" ref="J2089" si="10228">E2089/(SUM(N2082:N2088)/7)*100</f>
        <v>0.17946694695052601</v>
      </c>
      <c r="K2089" s="5">
        <f t="shared" ref="K2089" si="10229">O2089-O2088</f>
        <v>0</v>
      </c>
      <c r="L2089" s="8">
        <f t="shared" ref="L2089" si="10230">SUM(K2083:K2089)/7</f>
        <v>0.2857142857142857</v>
      </c>
      <c r="M2089" s="8">
        <f t="shared" ref="M2089" si="10231">O2089/(B2089/100000)</f>
        <v>96.573069494379268</v>
      </c>
      <c r="N2089">
        <v>186533</v>
      </c>
      <c r="O2089">
        <v>3587</v>
      </c>
    </row>
    <row r="2090" spans="1:15" customFormat="1" x14ac:dyDescent="0.2">
      <c r="A2090" s="5" t="s">
        <v>11</v>
      </c>
      <c r="B2090" s="13">
        <v>3714286</v>
      </c>
      <c r="C2090" s="6">
        <f t="shared" si="9767"/>
        <v>44425</v>
      </c>
      <c r="D2090" s="5">
        <f t="shared" ref="D2090" si="10232">N2090-N2089</f>
        <v>595</v>
      </c>
      <c r="E2090" s="13">
        <f t="shared" ref="E2090" si="10233">SUM(D2084:D2090)/7</f>
        <v>363.85714285714283</v>
      </c>
      <c r="F2090" s="13">
        <f t="shared" ref="F2090" si="10234">SUM(D2086:D2090)/5</f>
        <v>364.4</v>
      </c>
      <c r="G2090" s="13">
        <f t="shared" ref="G2090" si="10235">N2090/(B2090/100000)</f>
        <v>5038.0611509183727</v>
      </c>
      <c r="H2090" s="5">
        <f t="shared" si="9018"/>
        <v>521</v>
      </c>
      <c r="I2090" s="5">
        <f t="shared" si="9009"/>
        <v>509</v>
      </c>
      <c r="J2090" s="8">
        <f t="shared" ref="J2090" si="10236">E2090/(SUM(N2083:N2089)/7)*100</f>
        <v>0.19591388404082577</v>
      </c>
      <c r="K2090" s="5">
        <f t="shared" ref="K2090" si="10237">O2090-O2089</f>
        <v>0</v>
      </c>
      <c r="L2090" s="8">
        <f t="shared" ref="L2090" si="10238">SUM(K2084:K2090)/7</f>
        <v>0.2857142857142857</v>
      </c>
      <c r="M2090" s="8">
        <f t="shared" ref="M2090" si="10239">O2090/(B2090/100000)</f>
        <v>96.573069494379268</v>
      </c>
      <c r="N2090">
        <v>187128</v>
      </c>
      <c r="O2090">
        <v>3587</v>
      </c>
    </row>
    <row r="2091" spans="1:15" customFormat="1" x14ac:dyDescent="0.2">
      <c r="A2091" s="5" t="s">
        <v>11</v>
      </c>
      <c r="B2091" s="13">
        <v>3714286</v>
      </c>
      <c r="C2091" s="6">
        <f t="shared" si="9767"/>
        <v>44426</v>
      </c>
      <c r="D2091" s="5">
        <f t="shared" ref="D2091" si="10240">N2091-N2090</f>
        <v>553</v>
      </c>
      <c r="E2091" s="13">
        <f t="shared" ref="E2091" si="10241">SUM(D2085:D2091)/7</f>
        <v>390.42857142857144</v>
      </c>
      <c r="F2091" s="13">
        <f t="shared" ref="F2091" si="10242">SUM(D2087:D2091)/5</f>
        <v>380.4</v>
      </c>
      <c r="G2091" s="13">
        <f t="shared" ref="G2091" si="10243">N2091/(B2091/100000)</f>
        <v>5052.9496113115683</v>
      </c>
      <c r="H2091" s="5">
        <f t="shared" si="9018"/>
        <v>522</v>
      </c>
      <c r="I2091" s="5">
        <f t="shared" si="9009"/>
        <v>510</v>
      </c>
      <c r="J2091" s="8">
        <f t="shared" ref="J2091" si="10244">E2091/(SUM(N2084:N2090)/7)*100</f>
        <v>0.20980985837642641</v>
      </c>
      <c r="K2091" s="5">
        <f t="shared" ref="K2091" si="10245">O2091-O2090</f>
        <v>0</v>
      </c>
      <c r="L2091" s="8">
        <f t="shared" ref="L2091" si="10246">SUM(K2085:K2091)/7</f>
        <v>0.2857142857142857</v>
      </c>
      <c r="M2091" s="8">
        <f t="shared" ref="M2091" si="10247">O2091/(B2091/100000)</f>
        <v>96.573069494379268</v>
      </c>
      <c r="N2091">
        <v>187681</v>
      </c>
      <c r="O2091">
        <v>3587</v>
      </c>
    </row>
    <row r="2092" spans="1:15" customFormat="1" x14ac:dyDescent="0.2">
      <c r="A2092" s="5" t="s">
        <v>11</v>
      </c>
      <c r="B2092" s="13">
        <v>3714286</v>
      </c>
      <c r="C2092" s="6">
        <f t="shared" si="9767"/>
        <v>44427</v>
      </c>
      <c r="D2092" s="5">
        <f t="shared" ref="D2092" si="10248">N2092-N2091</f>
        <v>510</v>
      </c>
      <c r="E2092" s="13">
        <f t="shared" ref="E2092" si="10249">SUM(D2086:D2092)/7</f>
        <v>412.14285714285717</v>
      </c>
      <c r="F2092" s="13">
        <f t="shared" ref="F2092" si="10250">SUM(D2088:D2092)/5</f>
        <v>359.4</v>
      </c>
      <c r="G2092" s="13">
        <f t="shared" ref="G2092" si="10251">N2092/(B2092/100000)</f>
        <v>5066.6803794861244</v>
      </c>
      <c r="H2092" s="5">
        <f t="shared" si="9018"/>
        <v>523</v>
      </c>
      <c r="I2092" s="5">
        <f t="shared" si="9009"/>
        <v>511</v>
      </c>
      <c r="J2092" s="8">
        <f t="shared" ref="J2092" si="10252">E2092/(SUM(N2085:N2091)/7)*100</f>
        <v>0.22101504511081779</v>
      </c>
      <c r="K2092" s="5">
        <f t="shared" ref="K2092" si="10253">O2092-O2091</f>
        <v>1</v>
      </c>
      <c r="L2092" s="8">
        <f t="shared" ref="L2092" si="10254">SUM(K2086:K2092)/7</f>
        <v>0.42857142857142855</v>
      </c>
      <c r="M2092" s="8">
        <f t="shared" ref="M2092" si="10255">O2092/(B2092/100000)</f>
        <v>96.599992569231347</v>
      </c>
      <c r="N2092">
        <v>188191</v>
      </c>
      <c r="O2092">
        <v>3588</v>
      </c>
    </row>
    <row r="2093" spans="1:15" customFormat="1" x14ac:dyDescent="0.2">
      <c r="A2093" s="5" t="s">
        <v>11</v>
      </c>
      <c r="B2093" s="13">
        <v>3714286</v>
      </c>
      <c r="C2093" s="6">
        <f t="shared" si="9767"/>
        <v>44428</v>
      </c>
      <c r="D2093" s="5">
        <f t="shared" ref="D2093" si="10256">N2093-N2092</f>
        <v>475</v>
      </c>
      <c r="E2093" s="13">
        <f t="shared" ref="E2093" si="10257">SUM(D2087:D2093)/7</f>
        <v>412.42857142857144</v>
      </c>
      <c r="F2093" s="13">
        <f t="shared" ref="F2093" si="10258">SUM(D2089:D2093)/5</f>
        <v>429.2</v>
      </c>
      <c r="G2093" s="13">
        <f t="shared" ref="G2093" si="10259">N2093/(B2093/100000)</f>
        <v>5079.4688400408586</v>
      </c>
      <c r="H2093" s="5">
        <f t="shared" si="9018"/>
        <v>524</v>
      </c>
      <c r="I2093" s="5">
        <f t="shared" si="9009"/>
        <v>512</v>
      </c>
      <c r="J2093" s="8">
        <f t="shared" ref="J2093" si="10260">E2093/(SUM(N2086:N2092)/7)*100</f>
        <v>0.22068052461883497</v>
      </c>
      <c r="K2093" s="5">
        <f t="shared" ref="K2093" si="10261">O2093-O2092</f>
        <v>0</v>
      </c>
      <c r="L2093" s="8">
        <f t="shared" ref="L2093" si="10262">SUM(K2087:K2093)/7</f>
        <v>0.2857142857142857</v>
      </c>
      <c r="M2093" s="8">
        <f t="shared" ref="M2093" si="10263">O2093/(B2093/100000)</f>
        <v>96.599992569231347</v>
      </c>
      <c r="N2093">
        <v>188666</v>
      </c>
      <c r="O2093">
        <v>3588</v>
      </c>
    </row>
    <row r="2094" spans="1:15" customFormat="1" x14ac:dyDescent="0.2">
      <c r="A2094" s="5" t="s">
        <v>11</v>
      </c>
      <c r="B2094" s="13">
        <v>3714286</v>
      </c>
      <c r="C2094" s="6">
        <f t="shared" si="9767"/>
        <v>44429</v>
      </c>
      <c r="D2094" s="5">
        <f t="shared" ref="D2094:D2095" si="10264">N2094-N2093</f>
        <v>334</v>
      </c>
      <c r="E2094" s="13">
        <f t="shared" ref="E2094:E2095" si="10265">SUM(D2088:D2094)/7</f>
        <v>372.28571428571428</v>
      </c>
      <c r="F2094" s="13">
        <f t="shared" ref="F2094:F2095" si="10266">SUM(D2090:D2094)/5</f>
        <v>493.4</v>
      </c>
      <c r="G2094" s="13">
        <f t="shared" ref="G2094:G2095" si="10267">N2094/(B2094/100000)</f>
        <v>5088.4611470414502</v>
      </c>
      <c r="H2094" s="5">
        <f t="shared" si="9018"/>
        <v>525</v>
      </c>
      <c r="I2094" s="5">
        <f t="shared" si="9009"/>
        <v>513</v>
      </c>
      <c r="J2094" s="8">
        <f t="shared" ref="J2094:J2095" si="10268">E2094/(SUM(N2087:N2093)/7)*100</f>
        <v>0.19876242551175988</v>
      </c>
      <c r="K2094" s="5">
        <f t="shared" ref="K2094:K2095" si="10269">O2094-O2093</f>
        <v>-1</v>
      </c>
      <c r="L2094" s="8">
        <f t="shared" ref="L2094:L2095" si="10270">SUM(K2088:K2094)/7</f>
        <v>0</v>
      </c>
      <c r="M2094" s="8">
        <f t="shared" ref="M2094:M2095" si="10271">O2094/(B2094/100000)</f>
        <v>96.573069494379268</v>
      </c>
      <c r="N2094">
        <v>189000</v>
      </c>
      <c r="O2094">
        <v>3587</v>
      </c>
    </row>
    <row r="2095" spans="1:15" customFormat="1" x14ac:dyDescent="0.2">
      <c r="A2095" s="5" t="s">
        <v>11</v>
      </c>
      <c r="B2095" s="13">
        <v>3714286</v>
      </c>
      <c r="C2095" s="6">
        <f t="shared" si="9767"/>
        <v>44430</v>
      </c>
      <c r="D2095" s="5">
        <f t="shared" si="10264"/>
        <v>95</v>
      </c>
      <c r="E2095" s="13">
        <f t="shared" si="10265"/>
        <v>367.85714285714283</v>
      </c>
      <c r="F2095" s="13">
        <f t="shared" si="10266"/>
        <v>393.4</v>
      </c>
      <c r="G2095" s="13">
        <f t="shared" si="10267"/>
        <v>5091.018839152397</v>
      </c>
      <c r="H2095" s="5">
        <f t="shared" si="9018"/>
        <v>526</v>
      </c>
      <c r="I2095" s="5">
        <f t="shared" si="9009"/>
        <v>514</v>
      </c>
      <c r="J2095" s="8">
        <f t="shared" si="10268"/>
        <v>0.19600843102672641</v>
      </c>
      <c r="K2095" s="5">
        <f t="shared" si="10269"/>
        <v>0</v>
      </c>
      <c r="L2095" s="8">
        <f t="shared" si="10270"/>
        <v>0</v>
      </c>
      <c r="M2095" s="8">
        <f t="shared" si="10271"/>
        <v>96.573069494379268</v>
      </c>
      <c r="N2095">
        <v>189095</v>
      </c>
      <c r="O2095">
        <v>3587</v>
      </c>
    </row>
    <row r="2096" spans="1:15" customFormat="1" x14ac:dyDescent="0.2">
      <c r="A2096" s="5" t="s">
        <v>11</v>
      </c>
      <c r="B2096" s="13">
        <v>3714286</v>
      </c>
      <c r="C2096" s="6">
        <f t="shared" si="9767"/>
        <v>44431</v>
      </c>
      <c r="D2096" s="5">
        <f t="shared" ref="D2096" si="10272">N2096-N2095</f>
        <v>42</v>
      </c>
      <c r="E2096" s="13">
        <f t="shared" ref="E2096" si="10273">SUM(D2090:D2096)/7</f>
        <v>372</v>
      </c>
      <c r="F2096" s="13">
        <f t="shared" ref="F2096" si="10274">SUM(D2092:D2096)/5</f>
        <v>291.2</v>
      </c>
      <c r="G2096" s="13">
        <f t="shared" ref="G2096" si="10275">N2096/(B2096/100000)</f>
        <v>5092.1496082961839</v>
      </c>
      <c r="H2096" s="5">
        <f t="shared" si="9018"/>
        <v>527</v>
      </c>
      <c r="I2096" s="5">
        <f t="shared" si="9009"/>
        <v>515</v>
      </c>
      <c r="J2096" s="8">
        <f t="shared" ref="J2096" si="10276">E2096/(SUM(N2089:N2095)/7)*100</f>
        <v>0.19782814477616703</v>
      </c>
      <c r="K2096" s="5">
        <f t="shared" ref="K2096" si="10277">O2096-O2095</f>
        <v>1</v>
      </c>
      <c r="L2096" s="8">
        <f t="shared" ref="L2096" si="10278">SUM(K2090:K2096)/7</f>
        <v>0.14285714285714285</v>
      </c>
      <c r="M2096" s="8">
        <f t="shared" ref="M2096" si="10279">O2096/(B2096/100000)</f>
        <v>96.599992569231347</v>
      </c>
      <c r="N2096">
        <v>189137</v>
      </c>
      <c r="O2096">
        <v>3588</v>
      </c>
    </row>
    <row r="2097" spans="1:15" customFormat="1" x14ac:dyDescent="0.2">
      <c r="A2097" s="5" t="s">
        <v>11</v>
      </c>
      <c r="B2097" s="13">
        <v>3714286</v>
      </c>
      <c r="C2097" s="6">
        <f t="shared" si="9767"/>
        <v>44432</v>
      </c>
      <c r="D2097" s="5">
        <f t="shared" ref="D2097" si="10280">N2097-N2096</f>
        <v>645</v>
      </c>
      <c r="E2097" s="13">
        <f t="shared" ref="E2097" si="10281">SUM(D2091:D2097)/7</f>
        <v>379.14285714285717</v>
      </c>
      <c r="F2097" s="13">
        <f t="shared" ref="F2097" si="10282">SUM(D2093:D2097)/5</f>
        <v>318.2</v>
      </c>
      <c r="G2097" s="13">
        <f t="shared" ref="G2097" si="10283">N2097/(B2097/100000)</f>
        <v>5109.5149915757702</v>
      </c>
      <c r="H2097" s="5">
        <f t="shared" si="9018"/>
        <v>528</v>
      </c>
      <c r="I2097" s="5">
        <f t="shared" si="9009"/>
        <v>516</v>
      </c>
      <c r="J2097" s="8">
        <f t="shared" ref="J2097" si="10284">E2097/(SUM(N2090:N2096)/7)*100</f>
        <v>0.2012286014536378</v>
      </c>
      <c r="K2097" s="5">
        <f t="shared" ref="K2097" si="10285">O2097-O2096</f>
        <v>4</v>
      </c>
      <c r="L2097" s="8">
        <f t="shared" ref="L2097" si="10286">SUM(K2091:K2097)/7</f>
        <v>0.7142857142857143</v>
      </c>
      <c r="M2097" s="8">
        <f t="shared" ref="M2097" si="10287">O2097/(B2097/100000)</f>
        <v>96.707684868639632</v>
      </c>
      <c r="N2097">
        <v>189782</v>
      </c>
      <c r="O2097">
        <v>3592</v>
      </c>
    </row>
    <row r="2098" spans="1:15" customFormat="1" x14ac:dyDescent="0.2">
      <c r="A2098" s="5" t="s">
        <v>11</v>
      </c>
      <c r="B2098" s="13">
        <v>3714286</v>
      </c>
      <c r="C2098" s="6">
        <f t="shared" si="9767"/>
        <v>44433</v>
      </c>
      <c r="D2098" s="5">
        <f t="shared" ref="D2098" si="10288">N2098-N2097</f>
        <v>471</v>
      </c>
      <c r="E2098" s="13">
        <f t="shared" ref="E2098" si="10289">SUM(D2092:D2098)/7</f>
        <v>367.42857142857144</v>
      </c>
      <c r="F2098" s="13">
        <f t="shared" ref="F2098" si="10290">SUM(D2094:D2098)/5</f>
        <v>317.39999999999998</v>
      </c>
      <c r="G2098" s="13">
        <f t="shared" ref="G2098" si="10291">N2098/(B2098/100000)</f>
        <v>5122.1957598310955</v>
      </c>
      <c r="H2098" s="5">
        <f t="shared" si="9018"/>
        <v>529</v>
      </c>
      <c r="I2098" s="5">
        <f t="shared" si="9009"/>
        <v>517</v>
      </c>
      <c r="J2098" s="8">
        <f t="shared" ref="J2098" si="10292">E2098/(SUM(N2091:N2097)/7)*100</f>
        <v>0.19461965930966013</v>
      </c>
      <c r="K2098" s="5">
        <f t="shared" ref="K2098" si="10293">O2098-O2097</f>
        <v>3</v>
      </c>
      <c r="L2098" s="8">
        <f t="shared" ref="L2098" si="10294">SUM(K2092:K2098)/7</f>
        <v>1.1428571428571428</v>
      </c>
      <c r="M2098" s="8">
        <f t="shared" ref="M2098" si="10295">O2098/(B2098/100000)</f>
        <v>96.788454093195838</v>
      </c>
      <c r="N2098">
        <v>190253</v>
      </c>
      <c r="O2098">
        <v>3595</v>
      </c>
    </row>
    <row r="2099" spans="1:15" customFormat="1" x14ac:dyDescent="0.2">
      <c r="A2099" s="5" t="s">
        <v>11</v>
      </c>
      <c r="B2099" s="13">
        <v>3714286</v>
      </c>
      <c r="C2099" s="6">
        <f t="shared" si="9767"/>
        <v>44434</v>
      </c>
      <c r="D2099" s="5">
        <f t="shared" ref="D2099" si="10296">N2099-N2098</f>
        <v>691</v>
      </c>
      <c r="E2099" s="13">
        <f t="shared" ref="E2099" si="10297">SUM(D2093:D2099)/7</f>
        <v>393.28571428571428</v>
      </c>
      <c r="F2099" s="13">
        <f t="shared" ref="F2099" si="10298">SUM(D2095:D2099)/5</f>
        <v>388.8</v>
      </c>
      <c r="G2099" s="13">
        <f t="shared" ref="G2099" si="10299">N2099/(B2099/100000)</f>
        <v>5140.7996045538766</v>
      </c>
      <c r="H2099" s="5">
        <f t="shared" si="9018"/>
        <v>530</v>
      </c>
      <c r="I2099" s="5">
        <f t="shared" si="9009"/>
        <v>518</v>
      </c>
      <c r="J2099" s="8">
        <f t="shared" ref="J2099" si="10300">E2099/(SUM(N2092:N2098)/7)*100</f>
        <v>0.2079110415640831</v>
      </c>
      <c r="K2099" s="5">
        <f t="shared" ref="K2099" si="10301">O2099-O2098</f>
        <v>2</v>
      </c>
      <c r="L2099" s="8">
        <f t="shared" ref="L2099" si="10302">SUM(K2093:K2099)/7</f>
        <v>1.2857142857142858</v>
      </c>
      <c r="M2099" s="8">
        <f t="shared" ref="M2099" si="10303">O2099/(B2099/100000)</f>
        <v>96.842300242899981</v>
      </c>
      <c r="N2099">
        <v>190944</v>
      </c>
      <c r="O2099">
        <v>3597</v>
      </c>
    </row>
    <row r="2100" spans="1:15" customFormat="1" x14ac:dyDescent="0.2">
      <c r="A2100" s="5" t="s">
        <v>11</v>
      </c>
      <c r="B2100" s="13">
        <v>3714286</v>
      </c>
      <c r="C2100" s="6">
        <f t="shared" si="9767"/>
        <v>44435</v>
      </c>
      <c r="D2100" s="5">
        <f t="shared" ref="D2100" si="10304">N2100-N2099</f>
        <v>346</v>
      </c>
      <c r="E2100" s="13">
        <f t="shared" ref="E2100" si="10305">SUM(D2094:D2100)/7</f>
        <v>374.85714285714283</v>
      </c>
      <c r="F2100" s="13">
        <f t="shared" ref="F2100" si="10306">SUM(D2096:D2100)/5</f>
        <v>439</v>
      </c>
      <c r="G2100" s="13">
        <f t="shared" ref="G2100" si="10307">N2100/(B2100/100000)</f>
        <v>5150.1149884526931</v>
      </c>
      <c r="H2100" s="5">
        <f t="shared" si="9018"/>
        <v>531</v>
      </c>
      <c r="I2100" s="5">
        <f t="shared" si="9009"/>
        <v>519</v>
      </c>
      <c r="J2100" s="8">
        <f t="shared" ref="J2100" si="10308">E2100/(SUM(N2093:N2099)/7)*100</f>
        <v>0.19775759169840157</v>
      </c>
      <c r="K2100" s="5">
        <f t="shared" ref="K2100" si="10309">O2100-O2099</f>
        <v>-6</v>
      </c>
      <c r="L2100" s="8">
        <f t="shared" ref="L2100" si="10310">SUM(K2094:K2100)/7</f>
        <v>0.42857142857142855</v>
      </c>
      <c r="M2100" s="8">
        <f t="shared" ref="M2100" si="10311">O2100/(B2100/100000)</f>
        <v>96.680761793787553</v>
      </c>
      <c r="N2100">
        <v>191290</v>
      </c>
      <c r="O2100">
        <v>3591</v>
      </c>
    </row>
    <row r="2101" spans="1:15" customFormat="1" x14ac:dyDescent="0.2">
      <c r="A2101" s="5" t="s">
        <v>11</v>
      </c>
      <c r="B2101" s="13">
        <v>3714286</v>
      </c>
      <c r="C2101" s="6">
        <f t="shared" si="9767"/>
        <v>44436</v>
      </c>
      <c r="D2101" s="5">
        <f t="shared" ref="D2101:D2102" si="10312">N2101-N2100</f>
        <v>414</v>
      </c>
      <c r="E2101" s="13">
        <f t="shared" ref="E2101:E2102" si="10313">SUM(D2095:D2101)/7</f>
        <v>386.28571428571428</v>
      </c>
      <c r="F2101" s="13">
        <f t="shared" ref="F2101:F2102" si="10314">SUM(D2097:D2101)/5</f>
        <v>513.4</v>
      </c>
      <c r="G2101" s="13">
        <f t="shared" ref="G2101:G2102" si="10315">N2101/(B2101/100000)</f>
        <v>5161.2611414414505</v>
      </c>
      <c r="H2101" s="5">
        <f t="shared" si="9018"/>
        <v>532</v>
      </c>
      <c r="I2101" s="5">
        <f t="shared" si="9009"/>
        <v>520</v>
      </c>
      <c r="J2101" s="8">
        <f t="shared" ref="J2101:J2102" si="10316">E2101/(SUM(N2094:N2100)/7)*100</f>
        <v>0.20338457812367197</v>
      </c>
      <c r="K2101" s="5">
        <f t="shared" ref="K2101:K2102" si="10317">O2101-O2100</f>
        <v>1</v>
      </c>
      <c r="L2101" s="8">
        <f t="shared" ref="L2101:L2102" si="10318">SUM(K2095:K2101)/7</f>
        <v>0.7142857142857143</v>
      </c>
      <c r="M2101" s="8">
        <f t="shared" ref="M2101:M2102" si="10319">O2101/(B2101/100000)</f>
        <v>96.707684868639632</v>
      </c>
      <c r="N2101">
        <v>191704</v>
      </c>
      <c r="O2101">
        <v>3592</v>
      </c>
    </row>
    <row r="2102" spans="1:15" customFormat="1" x14ac:dyDescent="0.2">
      <c r="A2102" s="5" t="s">
        <v>11</v>
      </c>
      <c r="B2102" s="13">
        <v>3714286</v>
      </c>
      <c r="C2102" s="6">
        <f t="shared" si="9767"/>
        <v>44437</v>
      </c>
      <c r="D2102" s="5">
        <f t="shared" si="10312"/>
        <v>79</v>
      </c>
      <c r="E2102" s="13">
        <f t="shared" si="10313"/>
        <v>384</v>
      </c>
      <c r="F2102" s="13">
        <f t="shared" si="10314"/>
        <v>400.2</v>
      </c>
      <c r="G2102" s="13">
        <f t="shared" si="10315"/>
        <v>5163.3880643547645</v>
      </c>
      <c r="H2102" s="5">
        <f t="shared" si="9018"/>
        <v>533</v>
      </c>
      <c r="I2102" s="5">
        <f t="shared" si="9009"/>
        <v>521</v>
      </c>
      <c r="J2102" s="8">
        <f t="shared" si="10316"/>
        <v>0.20177074849591467</v>
      </c>
      <c r="K2102" s="5">
        <f t="shared" si="10317"/>
        <v>0</v>
      </c>
      <c r="L2102" s="8">
        <f t="shared" si="10318"/>
        <v>0.7142857142857143</v>
      </c>
      <c r="M2102" s="8">
        <f t="shared" si="10319"/>
        <v>96.707684868639632</v>
      </c>
      <c r="N2102">
        <v>191783</v>
      </c>
      <c r="O2102">
        <v>3592</v>
      </c>
    </row>
    <row r="2103" spans="1:15" customFormat="1" x14ac:dyDescent="0.2">
      <c r="A2103" s="5" t="s">
        <v>11</v>
      </c>
      <c r="B2103" s="13">
        <v>3714286</v>
      </c>
      <c r="C2103" s="6">
        <f t="shared" si="9767"/>
        <v>44438</v>
      </c>
      <c r="D2103" s="5">
        <f t="shared" ref="D2103" si="10320">N2103-N2102</f>
        <v>14</v>
      </c>
      <c r="E2103" s="13">
        <f t="shared" ref="E2103" si="10321">SUM(D2097:D2103)/7</f>
        <v>380</v>
      </c>
      <c r="F2103" s="13">
        <f t="shared" ref="F2103" si="10322">SUM(D2099:D2103)/5</f>
        <v>308.8</v>
      </c>
      <c r="G2103" s="13">
        <f t="shared" ref="G2103" si="10323">N2103/(B2103/100000)</f>
        <v>5163.7649874026938</v>
      </c>
      <c r="H2103" s="5">
        <f t="shared" si="9018"/>
        <v>534</v>
      </c>
      <c r="I2103" s="5">
        <f t="shared" si="9009"/>
        <v>522</v>
      </c>
      <c r="J2103" s="8">
        <f t="shared" ref="J2103" si="10324">E2103/(SUM(N2096:N2102)/7)*100</f>
        <v>0.19926690753491105</v>
      </c>
      <c r="K2103" s="5">
        <f t="shared" ref="K2103" si="10325">O2103-O2102</f>
        <v>0</v>
      </c>
      <c r="L2103" s="8">
        <f t="shared" ref="L2103" si="10326">SUM(K2097:K2103)/7</f>
        <v>0.5714285714285714</v>
      </c>
      <c r="M2103" s="8">
        <f t="shared" ref="M2103" si="10327">O2103/(B2103/100000)</f>
        <v>96.707684868639632</v>
      </c>
      <c r="N2103">
        <v>191797</v>
      </c>
      <c r="O2103">
        <v>3592</v>
      </c>
    </row>
    <row r="2104" spans="1:15" customFormat="1" x14ac:dyDescent="0.2">
      <c r="A2104" s="5" t="s">
        <v>11</v>
      </c>
      <c r="B2104" s="13">
        <v>3714286</v>
      </c>
      <c r="C2104" s="6">
        <f t="shared" si="9767"/>
        <v>44439</v>
      </c>
      <c r="D2104" s="5">
        <f t="shared" ref="D2104" si="10328">N2104-N2103</f>
        <v>586</v>
      </c>
      <c r="E2104" s="13">
        <f t="shared" ref="E2104" si="10329">SUM(D2098:D2104)/7</f>
        <v>371.57142857142856</v>
      </c>
      <c r="F2104" s="13">
        <f t="shared" ref="F2104" si="10330">SUM(D2100:D2104)/5</f>
        <v>287.8</v>
      </c>
      <c r="G2104" s="13">
        <f t="shared" ref="G2104" si="10331">N2104/(B2104/100000)</f>
        <v>5179.5419092660068</v>
      </c>
      <c r="H2104" s="5">
        <f t="shared" si="9018"/>
        <v>535</v>
      </c>
      <c r="I2104" s="5">
        <f t="shared" si="9009"/>
        <v>523</v>
      </c>
      <c r="J2104" s="8">
        <f t="shared" ref="J2104" si="10332">E2104/(SUM(N2097:N2103)/7)*100</f>
        <v>0.19445958403143651</v>
      </c>
      <c r="K2104" s="5">
        <f t="shared" ref="K2104" si="10333">O2104-O2103</f>
        <v>1</v>
      </c>
      <c r="L2104" s="8">
        <f t="shared" ref="L2104" si="10334">SUM(K2098:K2104)/7</f>
        <v>0.14285714285714285</v>
      </c>
      <c r="M2104" s="8">
        <f t="shared" ref="M2104" si="10335">O2104/(B2104/100000)</f>
        <v>96.734607943491696</v>
      </c>
      <c r="N2104">
        <v>192383</v>
      </c>
      <c r="O2104">
        <v>3593</v>
      </c>
    </row>
    <row r="2105" spans="1:15" customFormat="1" x14ac:dyDescent="0.2">
      <c r="A2105" s="5" t="s">
        <v>11</v>
      </c>
      <c r="B2105" s="13">
        <v>3714286</v>
      </c>
      <c r="C2105" s="6">
        <f t="shared" si="9767"/>
        <v>44440</v>
      </c>
      <c r="D2105" s="5">
        <f t="shared" ref="D2105" si="10336">N2105-N2104</f>
        <v>909</v>
      </c>
      <c r="E2105" s="13">
        <f t="shared" ref="E2105" si="10337">SUM(D2099:D2105)/7</f>
        <v>434.14285714285717</v>
      </c>
      <c r="F2105" s="13">
        <f t="shared" ref="F2105" si="10338">SUM(D2101:D2105)/5</f>
        <v>400.4</v>
      </c>
      <c r="G2105" s="13">
        <f t="shared" ref="G2105" si="10339">N2105/(B2105/100000)</f>
        <v>5204.0149843065401</v>
      </c>
      <c r="H2105" s="5">
        <f t="shared" si="9018"/>
        <v>536</v>
      </c>
      <c r="I2105" s="5">
        <f t="shared" si="9009"/>
        <v>524</v>
      </c>
      <c r="J2105" s="8">
        <f t="shared" ref="J2105" si="10340">E2105/(SUM(N2098:N2104)/7)*100</f>
        <v>0.22676498372575093</v>
      </c>
      <c r="K2105" s="5">
        <f t="shared" ref="K2105" si="10341">O2105-O2104</f>
        <v>0</v>
      </c>
      <c r="L2105" s="8">
        <f t="shared" ref="L2105" si="10342">SUM(K2099:K2105)/7</f>
        <v>-0.2857142857142857</v>
      </c>
      <c r="M2105" s="8">
        <f t="shared" ref="M2105" si="10343">O2105/(B2105/100000)</f>
        <v>96.734607943491696</v>
      </c>
      <c r="N2105">
        <v>193292</v>
      </c>
      <c r="O2105">
        <v>3593</v>
      </c>
    </row>
    <row r="2106" spans="1:15" customFormat="1" x14ac:dyDescent="0.2">
      <c r="A2106" s="5" t="s">
        <v>11</v>
      </c>
      <c r="B2106" s="13">
        <v>3714286</v>
      </c>
      <c r="C2106" s="6">
        <f t="shared" si="9767"/>
        <v>44441</v>
      </c>
      <c r="D2106" s="5">
        <f t="shared" ref="D2106:D2107" si="10344">N2106-N2105</f>
        <v>736</v>
      </c>
      <c r="E2106" s="13">
        <f t="shared" ref="E2106:E2107" si="10345">SUM(D2100:D2106)/7</f>
        <v>440.57142857142856</v>
      </c>
      <c r="F2106" s="13">
        <f t="shared" ref="F2106:F2107" si="10346">SUM(D2102:D2106)/5</f>
        <v>464.8</v>
      </c>
      <c r="G2106" s="13">
        <f t="shared" ref="G2106:G2107" si="10347">N2106/(B2106/100000)</f>
        <v>5223.8303673976643</v>
      </c>
      <c r="H2106" s="5">
        <f t="shared" si="9018"/>
        <v>537</v>
      </c>
      <c r="I2106" s="5">
        <f t="shared" si="9009"/>
        <v>525</v>
      </c>
      <c r="J2106" s="8">
        <f t="shared" ref="J2106:J2107" si="10348">E2106/(SUM(N2099:N2105)/7)*100</f>
        <v>0.22960214950494828</v>
      </c>
      <c r="K2106" s="5">
        <f t="shared" ref="K2106:K2107" si="10349">O2106-O2105</f>
        <v>0</v>
      </c>
      <c r="L2106" s="8">
        <f t="shared" ref="L2106:L2107" si="10350">SUM(K2100:K2106)/7</f>
        <v>-0.5714285714285714</v>
      </c>
      <c r="M2106" s="8">
        <f t="shared" ref="M2106:M2107" si="10351">O2106/(B2106/100000)</f>
        <v>96.734607943491696</v>
      </c>
      <c r="N2106">
        <v>194028</v>
      </c>
      <c r="O2106">
        <v>3593</v>
      </c>
    </row>
    <row r="2107" spans="1:15" customFormat="1" x14ac:dyDescent="0.2">
      <c r="A2107" s="5" t="s">
        <v>11</v>
      </c>
      <c r="B2107" s="13">
        <v>3714286</v>
      </c>
      <c r="C2107" s="6">
        <f t="shared" si="9767"/>
        <v>44442</v>
      </c>
      <c r="D2107" s="5">
        <f t="shared" si="10344"/>
        <v>533</v>
      </c>
      <c r="E2107" s="13">
        <f t="shared" si="10345"/>
        <v>467.28571428571428</v>
      </c>
      <c r="F2107" s="13">
        <f t="shared" si="10346"/>
        <v>555.6</v>
      </c>
      <c r="G2107" s="13">
        <f t="shared" si="10347"/>
        <v>5238.1803662938182</v>
      </c>
      <c r="H2107" s="5">
        <f t="shared" si="9018"/>
        <v>538</v>
      </c>
      <c r="I2107" s="5">
        <f t="shared" si="9009"/>
        <v>526</v>
      </c>
      <c r="J2107" s="8">
        <f t="shared" si="10348"/>
        <v>0.24296634347909085</v>
      </c>
      <c r="K2107" s="5">
        <f t="shared" si="10349"/>
        <v>2</v>
      </c>
      <c r="L2107" s="8">
        <f t="shared" si="10350"/>
        <v>0.5714285714285714</v>
      </c>
      <c r="M2107" s="8">
        <f t="shared" si="10351"/>
        <v>96.788454093195838</v>
      </c>
      <c r="N2107">
        <v>194561</v>
      </c>
      <c r="O2107">
        <v>3595</v>
      </c>
    </row>
    <row r="2108" spans="1:15" customFormat="1" x14ac:dyDescent="0.2">
      <c r="A2108" s="5" t="s">
        <v>11</v>
      </c>
      <c r="B2108" s="13">
        <v>3714286</v>
      </c>
      <c r="C2108" s="6">
        <f t="shared" si="9767"/>
        <v>44443</v>
      </c>
      <c r="D2108" s="5">
        <f t="shared" ref="D2108" si="10352">N2108-N2107</f>
        <v>413</v>
      </c>
      <c r="E2108" s="13">
        <f t="shared" ref="E2108" si="10353">SUM(D2102:D2108)/7</f>
        <v>467.14285714285717</v>
      </c>
      <c r="F2108" s="13">
        <f t="shared" ref="F2108" si="10354">SUM(D2104:D2108)/5</f>
        <v>635.4</v>
      </c>
      <c r="G2108" s="13">
        <f t="shared" ref="G2108" si="10355">N2108/(B2108/100000)</f>
        <v>5249.2995962077239</v>
      </c>
      <c r="H2108" s="5">
        <f t="shared" si="9018"/>
        <v>539</v>
      </c>
      <c r="I2108" s="5">
        <f t="shared" si="9009"/>
        <v>527</v>
      </c>
      <c r="J2108" s="8">
        <f t="shared" ref="J2108" si="10356">E2108/(SUM(N2101:N2107)/7)*100</f>
        <v>0.24230334897313768</v>
      </c>
      <c r="K2108" s="5">
        <f t="shared" ref="K2108" si="10357">O2108-O2107</f>
        <v>1</v>
      </c>
      <c r="L2108" s="8">
        <f t="shared" ref="L2108" si="10358">SUM(K2102:K2108)/7</f>
        <v>0.5714285714285714</v>
      </c>
      <c r="M2108" s="8">
        <f t="shared" ref="M2108" si="10359">O2108/(B2108/100000)</f>
        <v>96.815377168047917</v>
      </c>
      <c r="N2108">
        <v>194974</v>
      </c>
      <c r="O2108">
        <v>3596</v>
      </c>
    </row>
    <row r="2109" spans="1:15" customFormat="1" x14ac:dyDescent="0.2">
      <c r="A2109" s="5" t="s">
        <v>11</v>
      </c>
      <c r="B2109" s="13">
        <v>3714286</v>
      </c>
      <c r="C2109" s="6">
        <f t="shared" si="9767"/>
        <v>44444</v>
      </c>
      <c r="D2109" s="5">
        <f t="shared" ref="D2109" si="10360">N2109-N2108</f>
        <v>137</v>
      </c>
      <c r="E2109" s="13">
        <f t="shared" ref="E2109" si="10361">SUM(D2103:D2109)/7</f>
        <v>475.42857142857144</v>
      </c>
      <c r="F2109" s="13">
        <f t="shared" ref="F2109" si="10362">SUM(D2105:D2109)/5</f>
        <v>545.6</v>
      </c>
      <c r="G2109" s="13">
        <f t="shared" ref="G2109" si="10363">N2109/(B2109/100000)</f>
        <v>5252.9880574624576</v>
      </c>
      <c r="H2109" s="5">
        <f t="shared" si="9018"/>
        <v>540</v>
      </c>
      <c r="I2109" s="5">
        <f t="shared" si="9009"/>
        <v>528</v>
      </c>
      <c r="J2109" s="8">
        <f t="shared" ref="J2109" si="10364">E2109/(SUM(N2102:N2108)/7)*100</f>
        <v>0.24600500584705409</v>
      </c>
      <c r="K2109" s="5">
        <f t="shared" ref="K2109" si="10365">O2109-O2108</f>
        <v>0</v>
      </c>
      <c r="L2109" s="8">
        <f t="shared" ref="L2109" si="10366">SUM(K2103:K2109)/7</f>
        <v>0.5714285714285714</v>
      </c>
      <c r="M2109" s="8">
        <f t="shared" ref="M2109" si="10367">O2109/(B2109/100000)</f>
        <v>96.815377168047917</v>
      </c>
      <c r="N2109">
        <v>195111</v>
      </c>
      <c r="O2109">
        <v>3596</v>
      </c>
    </row>
    <row r="2110" spans="1:15" customFormat="1" x14ac:dyDescent="0.2">
      <c r="A2110" s="5" t="s">
        <v>11</v>
      </c>
      <c r="B2110" s="13">
        <v>3714286</v>
      </c>
      <c r="C2110" s="6">
        <f t="shared" si="9767"/>
        <v>44445</v>
      </c>
      <c r="D2110" s="5">
        <f t="shared" ref="D2110" si="10368">N2110-N2109</f>
        <v>17</v>
      </c>
      <c r="E2110" s="13">
        <f t="shared" ref="E2110" si="10369">SUM(D2104:D2110)/7</f>
        <v>475.85714285714283</v>
      </c>
      <c r="F2110" s="13">
        <f t="shared" ref="F2110" si="10370">SUM(D2106:D2110)/5</f>
        <v>367.2</v>
      </c>
      <c r="G2110" s="13">
        <f t="shared" ref="G2110" si="10371">N2110/(B2110/100000)</f>
        <v>5253.4457497349422</v>
      </c>
      <c r="H2110" s="5">
        <f t="shared" si="9018"/>
        <v>541</v>
      </c>
      <c r="I2110" s="5">
        <f t="shared" si="9009"/>
        <v>529</v>
      </c>
      <c r="J2110" s="8">
        <f t="shared" ref="J2110" si="10372">E2110/(SUM(N2103:N2109)/7)*100</f>
        <v>0.24562252146892735</v>
      </c>
      <c r="K2110" s="5">
        <f t="shared" ref="K2110" si="10373">O2110-O2109</f>
        <v>0</v>
      </c>
      <c r="L2110" s="8">
        <f t="shared" ref="L2110" si="10374">SUM(K2104:K2110)/7</f>
        <v>0.5714285714285714</v>
      </c>
      <c r="M2110" s="8">
        <f t="shared" ref="M2110" si="10375">O2110/(B2110/100000)</f>
        <v>96.815377168047917</v>
      </c>
      <c r="N2110">
        <v>195128</v>
      </c>
      <c r="O2110">
        <v>3596</v>
      </c>
    </row>
    <row r="2111" spans="1:15" customFormat="1" x14ac:dyDescent="0.2">
      <c r="A2111" s="5" t="s">
        <v>11</v>
      </c>
      <c r="B2111" s="13">
        <v>3714286</v>
      </c>
      <c r="C2111" s="6">
        <f t="shared" si="9767"/>
        <v>44446</v>
      </c>
      <c r="D2111" s="5">
        <f t="shared" ref="D2111" si="10376">N2111-N2110</f>
        <v>858</v>
      </c>
      <c r="E2111" s="13">
        <f t="shared" ref="E2111" si="10377">SUM(D2105:D2111)/7</f>
        <v>514.71428571428567</v>
      </c>
      <c r="F2111" s="13">
        <f t="shared" ref="F2111" si="10378">SUM(D2107:D2111)/5</f>
        <v>391.6</v>
      </c>
      <c r="G2111" s="13">
        <f t="shared" ref="G2111" si="10379">N2111/(B2111/100000)</f>
        <v>5276.54574795802</v>
      </c>
      <c r="H2111" s="5">
        <f t="shared" si="9018"/>
        <v>542</v>
      </c>
      <c r="I2111" s="5">
        <f t="shared" si="9009"/>
        <v>530</v>
      </c>
      <c r="J2111" s="8">
        <f t="shared" ref="J2111" si="10380">E2111/(SUM(N2104:N2110)/7)*100</f>
        <v>0.26502838959393943</v>
      </c>
      <c r="K2111" s="5">
        <f t="shared" ref="K2111" si="10381">O2111-O2110</f>
        <v>1</v>
      </c>
      <c r="L2111" s="8">
        <f t="shared" ref="L2111" si="10382">SUM(K2105:K2111)/7</f>
        <v>0.5714285714285714</v>
      </c>
      <c r="M2111" s="8">
        <f t="shared" ref="M2111" si="10383">O2111/(B2111/100000)</f>
        <v>96.842300242899981</v>
      </c>
      <c r="N2111">
        <v>195986</v>
      </c>
      <c r="O2111">
        <v>3597</v>
      </c>
    </row>
    <row r="2112" spans="1:15" customFormat="1" x14ac:dyDescent="0.2">
      <c r="A2112" s="5" t="s">
        <v>11</v>
      </c>
      <c r="B2112" s="13">
        <v>3714286</v>
      </c>
      <c r="C2112" s="6">
        <f t="shared" si="9767"/>
        <v>44447</v>
      </c>
      <c r="D2112" s="5">
        <f t="shared" ref="D2112" si="10384">N2112-N2111</f>
        <v>548</v>
      </c>
      <c r="E2112" s="13">
        <f t="shared" ref="E2112" si="10385">SUM(D2106:D2112)/7</f>
        <v>463.14285714285717</v>
      </c>
      <c r="F2112" s="13">
        <f t="shared" ref="F2112" si="10386">SUM(D2108:D2112)/5</f>
        <v>394.6</v>
      </c>
      <c r="G2112" s="13">
        <f t="shared" ref="G2112" si="10387">N2112/(B2112/100000)</f>
        <v>5291.299592976955</v>
      </c>
      <c r="H2112" s="5">
        <f t="shared" si="9018"/>
        <v>543</v>
      </c>
      <c r="I2112" s="5">
        <f t="shared" si="9009"/>
        <v>531</v>
      </c>
      <c r="J2112" s="8">
        <f t="shared" ref="J2112" si="10388">E2112/(SUM(N2105:N2111)/7)*100</f>
        <v>0.23784370689908149</v>
      </c>
      <c r="K2112" s="5">
        <f t="shared" ref="K2112" si="10389">O2112-O2111</f>
        <v>1</v>
      </c>
      <c r="L2112" s="8">
        <f t="shared" ref="L2112" si="10390">SUM(K2106:K2112)/7</f>
        <v>0.7142857142857143</v>
      </c>
      <c r="M2112" s="8">
        <f t="shared" ref="M2112" si="10391">O2112/(B2112/100000)</f>
        <v>96.869223317752059</v>
      </c>
      <c r="N2112">
        <v>196534</v>
      </c>
      <c r="O2112">
        <v>3598</v>
      </c>
    </row>
    <row r="2113" spans="1:15" customFormat="1" x14ac:dyDescent="0.2">
      <c r="A2113" s="5" t="s">
        <v>11</v>
      </c>
      <c r="B2113" s="13">
        <v>3714286</v>
      </c>
      <c r="C2113" s="6">
        <f t="shared" si="9767"/>
        <v>44448</v>
      </c>
      <c r="D2113" s="5">
        <f t="shared" ref="D2113" si="10392">N2113-N2112</f>
        <v>752</v>
      </c>
      <c r="E2113" s="13">
        <f t="shared" ref="E2113" si="10393">SUM(D2107:D2113)/7</f>
        <v>465.42857142857144</v>
      </c>
      <c r="F2113" s="13">
        <f t="shared" ref="F2113" si="10394">SUM(D2109:D2113)/5</f>
        <v>462.4</v>
      </c>
      <c r="G2113" s="13">
        <f t="shared" ref="G2113" si="10395">N2113/(B2113/100000)</f>
        <v>5311.545745265712</v>
      </c>
      <c r="H2113" s="5">
        <f t="shared" si="9018"/>
        <v>544</v>
      </c>
      <c r="I2113" s="5">
        <f t="shared" si="9009"/>
        <v>532</v>
      </c>
      <c r="J2113" s="8">
        <f t="shared" ref="J2113" si="10396">E2113/(SUM(N2106:N2112)/7)*100</f>
        <v>0.23845037992508358</v>
      </c>
      <c r="K2113" s="5">
        <f t="shared" ref="K2113" si="10397">O2113-O2112</f>
        <v>1</v>
      </c>
      <c r="L2113" s="8">
        <f t="shared" ref="L2113" si="10398">SUM(K2107:K2113)/7</f>
        <v>0.8571428571428571</v>
      </c>
      <c r="M2113" s="8">
        <f t="shared" ref="M2113" si="10399">O2113/(B2113/100000)</f>
        <v>96.896146392604123</v>
      </c>
      <c r="N2113">
        <v>197286</v>
      </c>
      <c r="O2113">
        <v>3599</v>
      </c>
    </row>
    <row r="2114" spans="1:15" customFormat="1" x14ac:dyDescent="0.2">
      <c r="A2114" s="5" t="s">
        <v>11</v>
      </c>
      <c r="B2114" s="13">
        <v>3714286</v>
      </c>
      <c r="C2114" s="6">
        <f t="shared" si="9767"/>
        <v>44449</v>
      </c>
      <c r="D2114" s="5">
        <f t="shared" ref="D2114" si="10400">N2114-N2113</f>
        <v>550</v>
      </c>
      <c r="E2114" s="13">
        <f t="shared" ref="E2114" si="10401">SUM(D2108:D2114)/7</f>
        <v>467.85714285714283</v>
      </c>
      <c r="F2114" s="13">
        <f t="shared" ref="F2114" si="10402">SUM(D2110:D2114)/5</f>
        <v>545</v>
      </c>
      <c r="G2114" s="13">
        <f t="shared" ref="G2114" si="10403">N2114/(B2114/100000)</f>
        <v>5326.3534364343514</v>
      </c>
      <c r="H2114" s="5">
        <f t="shared" si="9018"/>
        <v>545</v>
      </c>
      <c r="I2114" s="5">
        <f t="shared" si="9009"/>
        <v>533</v>
      </c>
      <c r="J2114" s="8">
        <f t="shared" ref="J2114" si="10404">E2114/(SUM(N2107:N2113)/7)*100</f>
        <v>0.23912440310168079</v>
      </c>
      <c r="K2114" s="5">
        <f t="shared" ref="K2114" si="10405">O2114-O2113</f>
        <v>3</v>
      </c>
      <c r="L2114" s="8">
        <f t="shared" ref="L2114" si="10406">SUM(K2108:K2114)/7</f>
        <v>1</v>
      </c>
      <c r="M2114" s="8">
        <f t="shared" ref="M2114" si="10407">O2114/(B2114/100000)</f>
        <v>96.976915617160344</v>
      </c>
      <c r="N2114">
        <v>197836</v>
      </c>
      <c r="O2114">
        <v>3602</v>
      </c>
    </row>
    <row r="2115" spans="1:15" customFormat="1" x14ac:dyDescent="0.2">
      <c r="A2115" s="5" t="s">
        <v>11</v>
      </c>
      <c r="B2115" s="13">
        <v>3714286</v>
      </c>
      <c r="C2115" s="6">
        <f t="shared" si="9767"/>
        <v>44450</v>
      </c>
      <c r="D2115" s="5">
        <f t="shared" ref="D2115" si="10408">N2115-N2114</f>
        <v>458</v>
      </c>
      <c r="E2115" s="13">
        <f t="shared" ref="E2115" si="10409">SUM(D2109:D2115)/7</f>
        <v>474.28571428571428</v>
      </c>
      <c r="F2115" s="13">
        <f t="shared" ref="F2115" si="10410">SUM(D2111:D2115)/5</f>
        <v>633.20000000000005</v>
      </c>
      <c r="G2115" s="13">
        <f t="shared" ref="G2115" si="10411">N2115/(B2115/100000)</f>
        <v>5338.6842047166001</v>
      </c>
      <c r="H2115" s="5">
        <f t="shared" si="9018"/>
        <v>546</v>
      </c>
      <c r="I2115" s="5">
        <f t="shared" si="9009"/>
        <v>534</v>
      </c>
      <c r="J2115" s="8">
        <f t="shared" ref="J2115" si="10412">E2115/(SUM(N2108:N2114)/7)*100</f>
        <v>0.24183180306733046</v>
      </c>
      <c r="K2115" s="5">
        <f t="shared" ref="K2115" si="10413">O2115-O2114</f>
        <v>0</v>
      </c>
      <c r="L2115" s="8">
        <f t="shared" ref="L2115" si="10414">SUM(K2109:K2115)/7</f>
        <v>0.8571428571428571</v>
      </c>
      <c r="M2115" s="8">
        <f t="shared" ref="M2115" si="10415">O2115/(B2115/100000)</f>
        <v>96.976915617160344</v>
      </c>
      <c r="N2115">
        <v>198294</v>
      </c>
      <c r="O2115">
        <v>3602</v>
      </c>
    </row>
    <row r="2116" spans="1:15" customFormat="1" x14ac:dyDescent="0.2">
      <c r="A2116" s="5" t="s">
        <v>11</v>
      </c>
      <c r="B2116" s="13">
        <v>3714286</v>
      </c>
      <c r="C2116" s="6">
        <f t="shared" si="9767"/>
        <v>44451</v>
      </c>
      <c r="D2116" s="5">
        <f t="shared" ref="D2116:D2117" si="10416">N2116-N2115</f>
        <v>187</v>
      </c>
      <c r="E2116" s="13">
        <f t="shared" ref="E2116:E2117" si="10417">SUM(D2110:D2116)/7</f>
        <v>481.42857142857144</v>
      </c>
      <c r="F2116" s="13">
        <f t="shared" ref="F2116:F2117" si="10418">SUM(D2112:D2116)/5</f>
        <v>499</v>
      </c>
      <c r="G2116" s="13">
        <f t="shared" ref="G2116:G2117" si="10419">N2116/(B2116/100000)</f>
        <v>5343.7188197139367</v>
      </c>
      <c r="H2116" s="5">
        <f t="shared" si="9018"/>
        <v>547</v>
      </c>
      <c r="I2116" s="5">
        <f t="shared" si="9009"/>
        <v>535</v>
      </c>
      <c r="J2116" s="8">
        <f t="shared" ref="J2116:J2117" si="10420">E2116/(SUM(N2109:N2115)/7)*100</f>
        <v>0.24488164659291151</v>
      </c>
      <c r="K2116" s="5">
        <f t="shared" ref="K2116:K2117" si="10421">O2116-O2115</f>
        <v>0</v>
      </c>
      <c r="L2116" s="8">
        <f t="shared" ref="L2116:L2117" si="10422">SUM(K2110:K2116)/7</f>
        <v>0.8571428571428571</v>
      </c>
      <c r="M2116" s="8">
        <f t="shared" ref="M2116:M2117" si="10423">O2116/(B2116/100000)</f>
        <v>96.976915617160344</v>
      </c>
      <c r="N2116">
        <v>198481</v>
      </c>
      <c r="O2116">
        <v>3602</v>
      </c>
    </row>
    <row r="2117" spans="1:15" customFormat="1" x14ac:dyDescent="0.2">
      <c r="A2117" s="5" t="s">
        <v>11</v>
      </c>
      <c r="B2117" s="13">
        <v>3714286</v>
      </c>
      <c r="C2117" s="6">
        <f t="shared" si="9767"/>
        <v>44452</v>
      </c>
      <c r="D2117" s="5">
        <f t="shared" si="10416"/>
        <v>18</v>
      </c>
      <c r="E2117" s="13">
        <f t="shared" si="10417"/>
        <v>481.57142857142856</v>
      </c>
      <c r="F2117" s="13">
        <f t="shared" si="10418"/>
        <v>393</v>
      </c>
      <c r="G2117" s="13">
        <f t="shared" si="10419"/>
        <v>5344.2034350612748</v>
      </c>
      <c r="H2117" s="5">
        <f t="shared" si="9018"/>
        <v>548</v>
      </c>
      <c r="I2117" s="5">
        <f t="shared" si="9009"/>
        <v>536</v>
      </c>
      <c r="J2117" s="8">
        <f t="shared" si="10420"/>
        <v>0.24435592894758779</v>
      </c>
      <c r="K2117" s="5">
        <f t="shared" si="10421"/>
        <v>0</v>
      </c>
      <c r="L2117" s="8">
        <f t="shared" si="10422"/>
        <v>0.8571428571428571</v>
      </c>
      <c r="M2117" s="8">
        <f t="shared" si="10423"/>
        <v>96.976915617160344</v>
      </c>
      <c r="N2117">
        <v>198499</v>
      </c>
      <c r="O2117">
        <v>3602</v>
      </c>
    </row>
    <row r="2118" spans="1:15" customFormat="1" x14ac:dyDescent="0.2">
      <c r="A2118" s="5" t="s">
        <v>11</v>
      </c>
      <c r="B2118" s="13">
        <v>3714286</v>
      </c>
      <c r="C2118" s="6">
        <f t="shared" si="9767"/>
        <v>44453</v>
      </c>
      <c r="D2118" s="5">
        <f t="shared" ref="D2118" si="10424">N2118-N2117</f>
        <v>761</v>
      </c>
      <c r="E2118" s="13">
        <f t="shared" ref="E2118" si="10425">SUM(D2112:D2118)/7</f>
        <v>467.71428571428572</v>
      </c>
      <c r="F2118" s="13">
        <f t="shared" ref="F2118" si="10426">SUM(D2114:D2118)/5</f>
        <v>394.8</v>
      </c>
      <c r="G2118" s="13">
        <f t="shared" ref="G2118" si="10427">N2118/(B2118/100000)</f>
        <v>5364.6918950237005</v>
      </c>
      <c r="H2118" s="5">
        <f t="shared" si="9018"/>
        <v>549</v>
      </c>
      <c r="I2118" s="5">
        <f t="shared" si="9009"/>
        <v>537</v>
      </c>
      <c r="J2118" s="8">
        <f t="shared" ref="J2118" si="10428">E2118/(SUM(N2111:N2117)/7)*100</f>
        <v>0.23674612196257763</v>
      </c>
      <c r="K2118" s="5">
        <f t="shared" ref="K2118" si="10429">O2118-O2117</f>
        <v>5</v>
      </c>
      <c r="L2118" s="8">
        <f t="shared" ref="L2118" si="10430">SUM(K2112:K2118)/7</f>
        <v>1.4285714285714286</v>
      </c>
      <c r="M2118" s="8">
        <f t="shared" ref="M2118" si="10431">O2118/(B2118/100000)</f>
        <v>97.111530991420693</v>
      </c>
      <c r="N2118">
        <v>199260</v>
      </c>
      <c r="O2118">
        <v>3607</v>
      </c>
    </row>
    <row r="2119" spans="1:15" customFormat="1" x14ac:dyDescent="0.2">
      <c r="A2119" s="5" t="s">
        <v>11</v>
      </c>
      <c r="B2119" s="13">
        <v>3714286</v>
      </c>
      <c r="C2119" s="6">
        <f t="shared" si="9767"/>
        <v>44454</v>
      </c>
      <c r="D2119" s="5">
        <f t="shared" ref="D2119" si="10432">N2119-N2118</f>
        <v>655</v>
      </c>
      <c r="E2119" s="13">
        <f t="shared" ref="E2119" si="10433">SUM(D2113:D2119)/7</f>
        <v>483</v>
      </c>
      <c r="F2119" s="13">
        <f t="shared" ref="F2119" si="10434">SUM(D2115:D2119)/5</f>
        <v>415.8</v>
      </c>
      <c r="G2119" s="13">
        <f t="shared" ref="G2119" si="10435">N2119/(B2119/100000)</f>
        <v>5382.3265090518071</v>
      </c>
      <c r="H2119" s="5">
        <f t="shared" si="9018"/>
        <v>550</v>
      </c>
      <c r="I2119" s="5">
        <f t="shared" si="9009"/>
        <v>538</v>
      </c>
      <c r="J2119" s="8">
        <f t="shared" ref="J2119" si="10436">E2119/(SUM(N2112:N2118)/7)*100</f>
        <v>0.24390595805769771</v>
      </c>
      <c r="K2119" s="5">
        <f t="shared" ref="K2119" si="10437">O2119-O2118</f>
        <v>2</v>
      </c>
      <c r="L2119" s="8">
        <f t="shared" ref="L2119" si="10438">SUM(K2113:K2119)/7</f>
        <v>1.5714285714285714</v>
      </c>
      <c r="M2119" s="8">
        <f t="shared" ref="M2119" si="10439">O2119/(B2119/100000)</f>
        <v>97.165377141124836</v>
      </c>
      <c r="N2119">
        <v>199915</v>
      </c>
      <c r="O2119">
        <v>3609</v>
      </c>
    </row>
    <row r="2120" spans="1:15" customFormat="1" x14ac:dyDescent="0.2">
      <c r="A2120" s="5" t="s">
        <v>11</v>
      </c>
      <c r="B2120" s="13">
        <v>3714286</v>
      </c>
      <c r="C2120" s="6">
        <f t="shared" si="9767"/>
        <v>44455</v>
      </c>
      <c r="D2120" s="5">
        <f t="shared" ref="D2120" si="10440">N2120-N2119</f>
        <v>685</v>
      </c>
      <c r="E2120" s="13">
        <f t="shared" ref="E2120" si="10441">SUM(D2114:D2120)/7</f>
        <v>473.42857142857144</v>
      </c>
      <c r="F2120" s="13">
        <f t="shared" ref="F2120" si="10442">SUM(D2116:D2120)/5</f>
        <v>461.2</v>
      </c>
      <c r="G2120" s="13">
        <f t="shared" ref="G2120" si="10443">N2120/(B2120/100000)</f>
        <v>5400.7688153254758</v>
      </c>
      <c r="H2120" s="5">
        <f t="shared" si="9018"/>
        <v>551</v>
      </c>
      <c r="I2120" s="5">
        <f t="shared" si="9009"/>
        <v>539</v>
      </c>
      <c r="J2120" s="8">
        <f t="shared" ref="J2120" si="10444">E2120/(SUM(N2113:N2119)/7)*100</f>
        <v>0.2384908723627652</v>
      </c>
      <c r="K2120" s="5">
        <f t="shared" ref="K2120" si="10445">O2120-O2119</f>
        <v>2</v>
      </c>
      <c r="L2120" s="8">
        <f t="shared" ref="L2120" si="10446">SUM(K2114:K2120)/7</f>
        <v>1.7142857142857142</v>
      </c>
      <c r="M2120" s="8">
        <f t="shared" ref="M2120" si="10447">O2120/(B2120/100000)</f>
        <v>97.219223290828978</v>
      </c>
      <c r="N2120">
        <v>200600</v>
      </c>
      <c r="O2120">
        <v>3611</v>
      </c>
    </row>
    <row r="2121" spans="1:15" customFormat="1" x14ac:dyDescent="0.2">
      <c r="A2121" s="5" t="s">
        <v>11</v>
      </c>
      <c r="B2121" s="13">
        <v>3714286</v>
      </c>
      <c r="C2121" s="6">
        <f t="shared" si="9767"/>
        <v>44456</v>
      </c>
      <c r="D2121" s="5">
        <f t="shared" ref="D2121" si="10448">N2121-N2120</f>
        <v>492</v>
      </c>
      <c r="E2121" s="13">
        <f t="shared" ref="E2121" si="10449">SUM(D2115:D2121)/7</f>
        <v>465.14285714285717</v>
      </c>
      <c r="F2121" s="13">
        <f t="shared" ref="F2121" si="10450">SUM(D2117:D2121)/5</f>
        <v>522.20000000000005</v>
      </c>
      <c r="G2121" s="13">
        <f t="shared" ref="G2121" si="10451">N2121/(B2121/100000)</f>
        <v>5414.0149681526946</v>
      </c>
      <c r="H2121" s="5">
        <f t="shared" si="9018"/>
        <v>552</v>
      </c>
      <c r="I2121" s="5">
        <f t="shared" si="9009"/>
        <v>540</v>
      </c>
      <c r="J2121" s="8">
        <f t="shared" ref="J2121" si="10452">E2121/(SUM(N2114:N2120)/7)*100</f>
        <v>0.23375942737555508</v>
      </c>
      <c r="K2121" s="5">
        <f t="shared" ref="K2121" si="10453">O2121-O2120</f>
        <v>4</v>
      </c>
      <c r="L2121" s="8">
        <f t="shared" ref="L2121" si="10454">SUM(K2115:K2121)/7</f>
        <v>1.8571428571428572</v>
      </c>
      <c r="M2121" s="8">
        <f t="shared" ref="M2121" si="10455">O2121/(B2121/100000)</f>
        <v>97.326915590237263</v>
      </c>
      <c r="N2121">
        <v>201092</v>
      </c>
      <c r="O2121">
        <v>3615</v>
      </c>
    </row>
    <row r="2122" spans="1:15" customFormat="1" x14ac:dyDescent="0.2">
      <c r="A2122" s="5" t="s">
        <v>11</v>
      </c>
      <c r="B2122" s="13">
        <v>3714286</v>
      </c>
      <c r="C2122" s="6">
        <f t="shared" si="9767"/>
        <v>44457</v>
      </c>
      <c r="D2122" s="5">
        <f t="shared" ref="D2122" si="10456">N2122-N2121</f>
        <v>357</v>
      </c>
      <c r="E2122" s="13">
        <f t="shared" ref="E2122" si="10457">SUM(D2116:D2122)/7</f>
        <v>450.71428571428572</v>
      </c>
      <c r="F2122" s="13">
        <f t="shared" ref="F2122" si="10458">SUM(D2118:D2122)/5</f>
        <v>590</v>
      </c>
      <c r="G2122" s="13">
        <f t="shared" ref="G2122" si="10459">N2122/(B2122/100000)</f>
        <v>5423.6265058748841</v>
      </c>
      <c r="H2122" s="5">
        <f t="shared" si="9018"/>
        <v>553</v>
      </c>
      <c r="I2122" s="5">
        <f t="shared" si="9009"/>
        <v>541</v>
      </c>
      <c r="J2122" s="8">
        <f t="shared" ref="J2122" si="10460">E2122/(SUM(N2115:N2121)/7)*100</f>
        <v>0.22598004069789512</v>
      </c>
      <c r="K2122" s="5">
        <f t="shared" ref="K2122" si="10461">O2122-O2121</f>
        <v>1</v>
      </c>
      <c r="L2122" s="8">
        <f t="shared" ref="L2122" si="10462">SUM(K2116:K2122)/7</f>
        <v>2</v>
      </c>
      <c r="M2122" s="8">
        <f t="shared" ref="M2122" si="10463">O2122/(B2122/100000)</f>
        <v>97.353838665089341</v>
      </c>
      <c r="N2122">
        <v>201449</v>
      </c>
      <c r="O2122">
        <v>3616</v>
      </c>
    </row>
    <row r="2123" spans="1:15" customFormat="1" x14ac:dyDescent="0.2">
      <c r="A2123" s="5" t="s">
        <v>11</v>
      </c>
      <c r="B2123" s="13">
        <v>3714286</v>
      </c>
      <c r="C2123" s="6">
        <f t="shared" si="9767"/>
        <v>44458</v>
      </c>
      <c r="D2123" s="5">
        <f t="shared" ref="D2123" si="10464">N2123-N2122</f>
        <v>114</v>
      </c>
      <c r="E2123" s="13">
        <f t="shared" ref="E2123" si="10465">SUM(D2117:D2123)/7</f>
        <v>440.28571428571428</v>
      </c>
      <c r="F2123" s="13">
        <f t="shared" ref="F2123" si="10466">SUM(D2119:D2123)/5</f>
        <v>460.6</v>
      </c>
      <c r="G2123" s="13">
        <f t="shared" ref="G2123" si="10467">N2123/(B2123/100000)</f>
        <v>5426.6957364080208</v>
      </c>
      <c r="H2123" s="5">
        <f t="shared" si="9018"/>
        <v>554</v>
      </c>
      <c r="I2123" s="5">
        <f t="shared" si="9009"/>
        <v>542</v>
      </c>
      <c r="J2123" s="8">
        <f t="shared" ref="J2123" si="10468">E2123/(SUM(N2116:N2122)/7)*100</f>
        <v>0.22025361324551773</v>
      </c>
      <c r="K2123" s="5">
        <f t="shared" ref="K2123" si="10469">O2123-O2122</f>
        <v>0</v>
      </c>
      <c r="L2123" s="8">
        <f t="shared" ref="L2123" si="10470">SUM(K2117:K2123)/7</f>
        <v>2</v>
      </c>
      <c r="M2123" s="8">
        <f t="shared" ref="M2123" si="10471">O2123/(B2123/100000)</f>
        <v>97.353838665089341</v>
      </c>
      <c r="N2123">
        <v>201563</v>
      </c>
      <c r="O2123">
        <v>3616</v>
      </c>
    </row>
    <row r="2124" spans="1:15" customFormat="1" x14ac:dyDescent="0.2">
      <c r="A2124" s="5" t="s">
        <v>11</v>
      </c>
      <c r="B2124" s="13">
        <v>3714286</v>
      </c>
      <c r="C2124" s="6">
        <f t="shared" si="9767"/>
        <v>44459</v>
      </c>
      <c r="D2124" s="5">
        <f t="shared" ref="D2124" si="10472">N2124-N2123</f>
        <v>6</v>
      </c>
      <c r="E2124" s="13">
        <f t="shared" ref="E2124" si="10473">SUM(D2118:D2124)/7</f>
        <v>438.57142857142856</v>
      </c>
      <c r="F2124" s="13">
        <f t="shared" ref="F2124" si="10474">SUM(D2120:D2124)/5</f>
        <v>330.8</v>
      </c>
      <c r="G2124" s="13">
        <f t="shared" ref="G2124" si="10475">N2124/(B2124/100000)</f>
        <v>5426.8572748571332</v>
      </c>
      <c r="H2124" s="5">
        <f t="shared" si="9018"/>
        <v>555</v>
      </c>
      <c r="I2124" s="5">
        <f t="shared" si="9009"/>
        <v>543</v>
      </c>
      <c r="J2124" s="8">
        <f t="shared" ref="J2124" si="10476">E2124/(SUM(N2117:N2123)/7)*100</f>
        <v>0.21891387343497973</v>
      </c>
      <c r="K2124" s="5">
        <f t="shared" ref="K2124" si="10477">O2124-O2123</f>
        <v>0</v>
      </c>
      <c r="L2124" s="8">
        <f t="shared" ref="L2124" si="10478">SUM(K2118:K2124)/7</f>
        <v>2</v>
      </c>
      <c r="M2124" s="8">
        <f t="shared" ref="M2124" si="10479">O2124/(B2124/100000)</f>
        <v>97.353838665089341</v>
      </c>
      <c r="N2124">
        <v>201569</v>
      </c>
      <c r="O2124">
        <v>3616</v>
      </c>
    </row>
    <row r="2125" spans="1:15" customFormat="1" x14ac:dyDescent="0.2">
      <c r="A2125" s="5" t="s">
        <v>11</v>
      </c>
      <c r="B2125" s="13">
        <v>3714286</v>
      </c>
      <c r="C2125" s="6">
        <f t="shared" si="9767"/>
        <v>44460</v>
      </c>
      <c r="D2125" s="5">
        <f t="shared" ref="D2125" si="10480">N2125-N2124</f>
        <v>647</v>
      </c>
      <c r="E2125" s="13">
        <f t="shared" ref="E2125" si="10481">SUM(D2119:D2125)/7</f>
        <v>422.28571428571428</v>
      </c>
      <c r="F2125" s="13">
        <f t="shared" ref="F2125" si="10482">SUM(D2121:D2125)/5</f>
        <v>323.2</v>
      </c>
      <c r="G2125" s="13">
        <f t="shared" ref="G2125" si="10483">N2125/(B2125/100000)</f>
        <v>5444.276504286423</v>
      </c>
      <c r="H2125" s="5">
        <f t="shared" si="9018"/>
        <v>556</v>
      </c>
      <c r="I2125" s="5">
        <f t="shared" si="9009"/>
        <v>544</v>
      </c>
      <c r="J2125" s="8">
        <f t="shared" ref="J2125" si="10484">E2125/(SUM(N2118:N2124)/7)*100</f>
        <v>0.21032439478372733</v>
      </c>
      <c r="K2125" s="5">
        <f t="shared" ref="K2125" si="10485">O2125-O2124</f>
        <v>3</v>
      </c>
      <c r="L2125" s="8">
        <f t="shared" ref="L2125" si="10486">SUM(K2119:K2125)/7</f>
        <v>1.7142857142857142</v>
      </c>
      <c r="M2125" s="8">
        <f t="shared" ref="M2125" si="10487">O2125/(B2125/100000)</f>
        <v>97.434607889645548</v>
      </c>
      <c r="N2125">
        <v>202216</v>
      </c>
      <c r="O2125">
        <v>3619</v>
      </c>
    </row>
    <row r="2126" spans="1:15" customFormat="1" x14ac:dyDescent="0.2">
      <c r="A2126" s="5" t="s">
        <v>11</v>
      </c>
      <c r="B2126" s="13">
        <v>3714286</v>
      </c>
      <c r="C2126" s="6">
        <f t="shared" si="9767"/>
        <v>44461</v>
      </c>
      <c r="D2126" s="5">
        <f t="shared" ref="D2126" si="10488">N2126-N2125</f>
        <v>429</v>
      </c>
      <c r="E2126" s="13">
        <f t="shared" ref="E2126" si="10489">SUM(D2120:D2126)/7</f>
        <v>390</v>
      </c>
      <c r="F2126" s="13">
        <f t="shared" ref="F2126" si="10490">SUM(D2122:D2126)/5</f>
        <v>310.60000000000002</v>
      </c>
      <c r="G2126" s="13">
        <f t="shared" ref="G2126" si="10491">N2126/(B2126/100000)</f>
        <v>5455.8265033979615</v>
      </c>
      <c r="H2126" s="5">
        <f t="shared" si="9018"/>
        <v>557</v>
      </c>
      <c r="I2126" s="5">
        <f t="shared" si="9009"/>
        <v>545</v>
      </c>
      <c r="J2126" s="8">
        <f t="shared" ref="J2126" si="10492">E2126/(SUM(N2119:N2125)/7)*100</f>
        <v>0.19383642761593975</v>
      </c>
      <c r="K2126" s="5">
        <f t="shared" ref="K2126" si="10493">O2126-O2125</f>
        <v>1</v>
      </c>
      <c r="L2126" s="8">
        <f t="shared" ref="L2126" si="10494">SUM(K2120:K2126)/7</f>
        <v>1.5714285714285714</v>
      </c>
      <c r="M2126" s="8">
        <f t="shared" ref="M2126" si="10495">O2126/(B2126/100000)</f>
        <v>97.461530964497626</v>
      </c>
      <c r="N2126">
        <v>202645</v>
      </c>
      <c r="O2126">
        <v>3620</v>
      </c>
    </row>
    <row r="2127" spans="1:15" customFormat="1" x14ac:dyDescent="0.2">
      <c r="A2127" s="5" t="s">
        <v>11</v>
      </c>
      <c r="B2127" s="13">
        <v>3714286</v>
      </c>
      <c r="C2127" s="6">
        <f t="shared" si="9767"/>
        <v>44462</v>
      </c>
      <c r="D2127" s="5">
        <f t="shared" ref="D2127:D2128" si="10496">N2127-N2126</f>
        <v>607</v>
      </c>
      <c r="E2127" s="13">
        <f t="shared" ref="E2127:E2128" si="10497">SUM(D2121:D2127)/7</f>
        <v>378.85714285714283</v>
      </c>
      <c r="F2127" s="13">
        <f t="shared" ref="F2127:F2128" si="10498">SUM(D2123:D2127)/5</f>
        <v>360.6</v>
      </c>
      <c r="G2127" s="13">
        <f t="shared" ref="G2127:G2128" si="10499">N2127/(B2127/100000)</f>
        <v>5472.1688098331688</v>
      </c>
      <c r="H2127" s="5">
        <f t="shared" si="9018"/>
        <v>558</v>
      </c>
      <c r="I2127" s="5">
        <f t="shared" si="9009"/>
        <v>546</v>
      </c>
      <c r="J2127" s="8">
        <f t="shared" ref="J2127:J2128" si="10500">E2127/(SUM(N2120:N2126)/7)*100</f>
        <v>0.18793395949640501</v>
      </c>
      <c r="K2127" s="5">
        <f t="shared" ref="K2127:K2128" si="10501">O2127-O2126</f>
        <v>1</v>
      </c>
      <c r="L2127" s="8">
        <f t="shared" ref="L2127:L2128" si="10502">SUM(K2121:K2127)/7</f>
        <v>1.4285714285714286</v>
      </c>
      <c r="M2127" s="8">
        <f t="shared" ref="M2127:M2128" si="10503">O2127/(B2127/100000)</f>
        <v>97.488454039349691</v>
      </c>
      <c r="N2127">
        <v>203252</v>
      </c>
      <c r="O2127">
        <v>3621</v>
      </c>
    </row>
    <row r="2128" spans="1:15" customFormat="1" x14ac:dyDescent="0.2">
      <c r="A2128" s="5" t="s">
        <v>11</v>
      </c>
      <c r="B2128" s="13">
        <v>3714286</v>
      </c>
      <c r="C2128" s="6">
        <f t="shared" si="9767"/>
        <v>44463</v>
      </c>
      <c r="D2128" s="5">
        <f t="shared" si="10496"/>
        <v>451</v>
      </c>
      <c r="E2128" s="13">
        <f t="shared" si="10497"/>
        <v>373</v>
      </c>
      <c r="F2128" s="13">
        <f t="shared" si="10498"/>
        <v>428</v>
      </c>
      <c r="G2128" s="13">
        <f t="shared" si="10499"/>
        <v>5484.3111165914524</v>
      </c>
      <c r="H2128" s="5">
        <f t="shared" si="9018"/>
        <v>559</v>
      </c>
      <c r="I2128" s="5">
        <f t="shared" si="9009"/>
        <v>547</v>
      </c>
      <c r="J2128" s="8">
        <f t="shared" si="10500"/>
        <v>0.18468141571638139</v>
      </c>
      <c r="K2128" s="5">
        <f t="shared" si="10501"/>
        <v>1</v>
      </c>
      <c r="L2128" s="8">
        <f t="shared" si="10502"/>
        <v>1</v>
      </c>
      <c r="M2128" s="8">
        <f t="shared" si="10503"/>
        <v>97.515377114201769</v>
      </c>
      <c r="N2128">
        <v>203703</v>
      </c>
      <c r="O2128">
        <v>3622</v>
      </c>
    </row>
    <row r="2129" spans="1:15" customFormat="1" x14ac:dyDescent="0.2">
      <c r="A2129" s="5" t="s">
        <v>11</v>
      </c>
      <c r="B2129" s="13">
        <v>3714286</v>
      </c>
      <c r="C2129" s="6">
        <f t="shared" si="9767"/>
        <v>44464</v>
      </c>
      <c r="D2129" s="5">
        <f t="shared" ref="D2129" si="10504">N2129-N2128</f>
        <v>422</v>
      </c>
      <c r="E2129" s="13">
        <f t="shared" ref="E2129" si="10505">SUM(D2123:D2129)/7</f>
        <v>382.28571428571428</v>
      </c>
      <c r="F2129" s="13">
        <f t="shared" ref="F2129" si="10506">SUM(D2125:D2129)/5</f>
        <v>511.2</v>
      </c>
      <c r="G2129" s="13">
        <f t="shared" ref="G2129" si="10507">N2129/(B2129/100000)</f>
        <v>5495.6726541790267</v>
      </c>
      <c r="H2129" s="5">
        <f t="shared" si="9018"/>
        <v>560</v>
      </c>
      <c r="I2129" s="5">
        <f t="shared" si="9009"/>
        <v>548</v>
      </c>
      <c r="J2129" s="8">
        <f t="shared" ref="J2129" si="10508">E2129/(SUM(N2122:N2128)/7)*100</f>
        <v>0.18893008104366218</v>
      </c>
      <c r="K2129" s="5">
        <f t="shared" ref="K2129" si="10509">O2129-O2128</f>
        <v>2</v>
      </c>
      <c r="L2129" s="8">
        <f t="shared" ref="L2129" si="10510">SUM(K2123:K2129)/7</f>
        <v>1.1428571428571428</v>
      </c>
      <c r="M2129" s="8">
        <f t="shared" ref="M2129" si="10511">O2129/(B2129/100000)</f>
        <v>97.569223263905911</v>
      </c>
      <c r="N2129">
        <v>204125</v>
      </c>
      <c r="O2129">
        <v>3624</v>
      </c>
    </row>
    <row r="2130" spans="1:15" customFormat="1" x14ac:dyDescent="0.2">
      <c r="A2130" s="5" t="s">
        <v>11</v>
      </c>
      <c r="B2130" s="13">
        <v>3714286</v>
      </c>
      <c r="C2130" s="6">
        <f t="shared" si="9767"/>
        <v>44465</v>
      </c>
      <c r="D2130" s="5">
        <f t="shared" ref="D2130" si="10512">N2130-N2129</f>
        <v>113</v>
      </c>
      <c r="E2130" s="13">
        <f t="shared" ref="E2130" si="10513">SUM(D2124:D2130)/7</f>
        <v>382.14285714285717</v>
      </c>
      <c r="F2130" s="13">
        <f t="shared" ref="F2130" si="10514">SUM(D2126:D2130)/5</f>
        <v>404.4</v>
      </c>
      <c r="G2130" s="13">
        <f t="shared" ref="G2130" si="10515">N2130/(B2130/100000)</f>
        <v>5498.7149616373108</v>
      </c>
      <c r="H2130" s="5">
        <f t="shared" si="9018"/>
        <v>561</v>
      </c>
      <c r="I2130" s="5">
        <f t="shared" si="9009"/>
        <v>549</v>
      </c>
      <c r="J2130" s="8">
        <f t="shared" ref="J2130" si="10516">E2130/(SUM(N2123:N2129)/7)*100</f>
        <v>0.18850333985637105</v>
      </c>
      <c r="K2130" s="5">
        <f t="shared" ref="K2130" si="10517">O2130-O2129</f>
        <v>0</v>
      </c>
      <c r="L2130" s="8">
        <f t="shared" ref="L2130" si="10518">SUM(K2124:K2130)/7</f>
        <v>1.1428571428571428</v>
      </c>
      <c r="M2130" s="8">
        <f t="shared" ref="M2130" si="10519">O2130/(B2130/100000)</f>
        <v>97.569223263905911</v>
      </c>
      <c r="N2130">
        <v>204238</v>
      </c>
      <c r="O2130">
        <v>3624</v>
      </c>
    </row>
    <row r="2131" spans="1:15" customFormat="1" x14ac:dyDescent="0.2">
      <c r="A2131" s="5" t="s">
        <v>11</v>
      </c>
      <c r="B2131" s="13">
        <v>3714286</v>
      </c>
      <c r="C2131" s="6">
        <f t="shared" si="9767"/>
        <v>44466</v>
      </c>
      <c r="D2131" s="5">
        <f t="shared" ref="D2131" si="10520">N2131-N2130</f>
        <v>18</v>
      </c>
      <c r="E2131" s="13">
        <f t="shared" ref="E2131" si="10521">SUM(D2125:D2131)/7</f>
        <v>383.85714285714283</v>
      </c>
      <c r="F2131" s="13">
        <f t="shared" ref="F2131" si="10522">SUM(D2127:D2131)/5</f>
        <v>322.2</v>
      </c>
      <c r="G2131" s="13">
        <f t="shared" ref="G2131" si="10523">N2131/(B2131/100000)</f>
        <v>5499.199576984648</v>
      </c>
      <c r="H2131" s="5">
        <f t="shared" si="9018"/>
        <v>562</v>
      </c>
      <c r="I2131" s="5">
        <f t="shared" si="9009"/>
        <v>550</v>
      </c>
      <c r="J2131" s="8">
        <f t="shared" ref="J2131" si="10524">E2131/(SUM(N2124:N2130)/7)*100</f>
        <v>0.18899270475499175</v>
      </c>
      <c r="K2131" s="5">
        <f t="shared" ref="K2131" si="10525">O2131-O2130</f>
        <v>0</v>
      </c>
      <c r="L2131" s="8">
        <f t="shared" ref="L2131" si="10526">SUM(K2125:K2131)/7</f>
        <v>1.1428571428571428</v>
      </c>
      <c r="M2131" s="8">
        <f t="shared" ref="M2131" si="10527">O2131/(B2131/100000)</f>
        <v>97.569223263905911</v>
      </c>
      <c r="N2131">
        <v>204256</v>
      </c>
      <c r="O2131">
        <v>3624</v>
      </c>
    </row>
    <row r="2132" spans="1:15" customFormat="1" x14ac:dyDescent="0.2">
      <c r="A2132" s="5" t="s">
        <v>11</v>
      </c>
      <c r="B2132" s="13">
        <v>3714286</v>
      </c>
      <c r="C2132" s="6">
        <f t="shared" si="9767"/>
        <v>44467</v>
      </c>
      <c r="D2132" s="5">
        <f t="shared" ref="D2132" si="10528">N2132-N2131</f>
        <v>332</v>
      </c>
      <c r="E2132" s="13">
        <f t="shared" ref="E2132" si="10529">SUM(D2126:D2132)/7</f>
        <v>338.85714285714283</v>
      </c>
      <c r="F2132" s="13">
        <f t="shared" ref="F2132" si="10530">SUM(D2128:D2132)/5</f>
        <v>267.2</v>
      </c>
      <c r="G2132" s="13">
        <f t="shared" ref="G2132" si="10531">N2132/(B2132/100000)</f>
        <v>5508.1380378355361</v>
      </c>
      <c r="H2132" s="5">
        <f t="shared" si="9018"/>
        <v>563</v>
      </c>
      <c r="I2132" s="5">
        <f t="shared" si="9009"/>
        <v>551</v>
      </c>
      <c r="J2132" s="8">
        <f t="shared" ref="J2132" si="10532">E2132/(SUM(N2125:N2131)/7)*100</f>
        <v>0.1665221649285506</v>
      </c>
      <c r="K2132" s="5">
        <f t="shared" ref="K2132" si="10533">O2132-O2131</f>
        <v>1</v>
      </c>
      <c r="L2132" s="8">
        <f t="shared" ref="L2132" si="10534">SUM(K2126:K2132)/7</f>
        <v>0.8571428571428571</v>
      </c>
      <c r="M2132" s="8">
        <f t="shared" ref="M2132" si="10535">O2132/(B2132/100000)</f>
        <v>97.596146338757976</v>
      </c>
      <c r="N2132">
        <v>204588</v>
      </c>
      <c r="O2132">
        <v>3625</v>
      </c>
    </row>
    <row r="2133" spans="1:15" customFormat="1" x14ac:dyDescent="0.2">
      <c r="A2133" s="5" t="s">
        <v>11</v>
      </c>
      <c r="B2133" s="13">
        <v>3714286</v>
      </c>
      <c r="C2133" s="6">
        <f t="shared" si="9767"/>
        <v>44468</v>
      </c>
      <c r="D2133" s="5">
        <f t="shared" ref="D2133" si="10536">N2133-N2132</f>
        <v>656</v>
      </c>
      <c r="E2133" s="13">
        <f t="shared" ref="E2133" si="10537">SUM(D2127:D2133)/7</f>
        <v>371.28571428571428</v>
      </c>
      <c r="F2133" s="13">
        <f t="shared" ref="F2133" si="10538">SUM(D2129:D2133)/5</f>
        <v>308.2</v>
      </c>
      <c r="G2133" s="13">
        <f t="shared" ref="G2133" si="10539">N2133/(B2133/100000)</f>
        <v>5525.7995749384945</v>
      </c>
      <c r="H2133" s="5">
        <f t="shared" si="9018"/>
        <v>564</v>
      </c>
      <c r="I2133" s="5">
        <f t="shared" si="9009"/>
        <v>552</v>
      </c>
      <c r="J2133" s="8">
        <f t="shared" ref="J2133" si="10540">E2133/(SUM(N2126:N2132)/7)*100</f>
        <v>0.1821549796153229</v>
      </c>
      <c r="K2133" s="5">
        <f t="shared" ref="K2133" si="10541">O2133-O2132</f>
        <v>0</v>
      </c>
      <c r="L2133" s="8">
        <f t="shared" ref="L2133" si="10542">SUM(K2127:K2133)/7</f>
        <v>0.7142857142857143</v>
      </c>
      <c r="M2133" s="8">
        <f t="shared" ref="M2133" si="10543">O2133/(B2133/100000)</f>
        <v>97.596146338757976</v>
      </c>
      <c r="N2133">
        <v>205244</v>
      </c>
      <c r="O2133">
        <v>3625</v>
      </c>
    </row>
    <row r="2134" spans="1:15" customFormat="1" x14ac:dyDescent="0.2">
      <c r="A2134" s="5" t="s">
        <v>11</v>
      </c>
      <c r="B2134" s="13">
        <v>3714286</v>
      </c>
      <c r="C2134" s="6">
        <f t="shared" si="9767"/>
        <v>44469</v>
      </c>
      <c r="D2134" s="5">
        <f t="shared" ref="D2134" si="10544">N2134-N2133</f>
        <v>634</v>
      </c>
      <c r="E2134" s="13">
        <f t="shared" ref="E2134" si="10545">SUM(D2128:D2134)/7</f>
        <v>375.14285714285717</v>
      </c>
      <c r="F2134" s="13">
        <f t="shared" ref="F2134" si="10546">SUM(D2130:D2134)/5</f>
        <v>350.6</v>
      </c>
      <c r="G2134" s="13">
        <f t="shared" ref="G2134" si="10547">N2134/(B2134/100000)</f>
        <v>5542.8688043947077</v>
      </c>
      <c r="H2134" s="5">
        <f t="shared" si="9018"/>
        <v>565</v>
      </c>
      <c r="I2134" s="5">
        <f t="shared" si="9009"/>
        <v>553</v>
      </c>
      <c r="J2134" s="8">
        <f t="shared" ref="J2134" si="10548">E2134/(SUM(N2127:N2133)/7)*100</f>
        <v>0.18371267505523275</v>
      </c>
      <c r="K2134" s="5">
        <f t="shared" ref="K2134" si="10549">O2134-O2133</f>
        <v>0</v>
      </c>
      <c r="L2134" s="8">
        <f t="shared" ref="L2134" si="10550">SUM(K2128:K2134)/7</f>
        <v>0.5714285714285714</v>
      </c>
      <c r="M2134" s="8">
        <f t="shared" ref="M2134" si="10551">O2134/(B2134/100000)</f>
        <v>97.596146338757976</v>
      </c>
      <c r="N2134">
        <v>205878</v>
      </c>
      <c r="O2134">
        <v>3625</v>
      </c>
    </row>
    <row r="2135" spans="1:15" customFormat="1" x14ac:dyDescent="0.2">
      <c r="A2135" s="5" t="s">
        <v>11</v>
      </c>
      <c r="B2135" s="13">
        <v>3714286</v>
      </c>
      <c r="C2135" s="6">
        <f t="shared" si="9767"/>
        <v>44470</v>
      </c>
      <c r="D2135" s="5">
        <f t="shared" ref="D2135" si="10552">N2135-N2134</f>
        <v>664</v>
      </c>
      <c r="E2135" s="13">
        <f t="shared" ref="E2135" si="10553">SUM(D2129:D2135)/7</f>
        <v>405.57142857142856</v>
      </c>
      <c r="F2135" s="13">
        <f t="shared" ref="F2135" si="10554">SUM(D2131:D2135)/5</f>
        <v>460.8</v>
      </c>
      <c r="G2135" s="13">
        <f t="shared" ref="G2135" si="10555">N2135/(B2135/100000)</f>
        <v>5560.7457260964829</v>
      </c>
      <c r="H2135" s="5">
        <f t="shared" si="9018"/>
        <v>566</v>
      </c>
      <c r="I2135" s="5">
        <f t="shared" si="9009"/>
        <v>554</v>
      </c>
      <c r="J2135" s="8">
        <f t="shared" ref="J2135" si="10556">E2135/(SUM(N2128:N2134)/7)*100</f>
        <v>0.19824975978190432</v>
      </c>
      <c r="K2135" s="5">
        <f t="shared" ref="K2135" si="10557">O2135-O2134</f>
        <v>2</v>
      </c>
      <c r="L2135" s="8">
        <f t="shared" ref="L2135" si="10558">SUM(K2129:K2135)/7</f>
        <v>0.7142857142857143</v>
      </c>
      <c r="M2135" s="8">
        <f t="shared" ref="M2135" si="10559">O2135/(B2135/100000)</f>
        <v>97.649992488462118</v>
      </c>
      <c r="N2135">
        <v>206542</v>
      </c>
      <c r="O2135">
        <v>3627</v>
      </c>
    </row>
    <row r="2136" spans="1:15" customFormat="1" x14ac:dyDescent="0.2">
      <c r="A2136" s="5" t="s">
        <v>11</v>
      </c>
      <c r="B2136" s="13">
        <v>3714286</v>
      </c>
      <c r="C2136" s="6">
        <f t="shared" si="9767"/>
        <v>44471</v>
      </c>
      <c r="D2136" s="5">
        <f t="shared" ref="D2136" si="10560">N2136-N2135</f>
        <v>521</v>
      </c>
      <c r="E2136" s="13">
        <f t="shared" ref="E2136" si="10561">SUM(D2130:D2136)/7</f>
        <v>419.71428571428572</v>
      </c>
      <c r="F2136" s="13">
        <f t="shared" ref="F2136" si="10562">SUM(D2132:D2136)/5</f>
        <v>561.4</v>
      </c>
      <c r="G2136" s="13">
        <f t="shared" ref="G2136" si="10563">N2136/(B2136/100000)</f>
        <v>5574.772648094412</v>
      </c>
      <c r="H2136" s="5">
        <f t="shared" si="9018"/>
        <v>567</v>
      </c>
      <c r="I2136" s="5">
        <f t="shared" si="9009"/>
        <v>555</v>
      </c>
      <c r="J2136" s="8">
        <f t="shared" ref="J2136" si="10564">E2136/(SUM(N2129:N2135)/7)*100</f>
        <v>0.2047570826924511</v>
      </c>
      <c r="K2136" s="5">
        <f t="shared" ref="K2136" si="10565">O2136-O2135</f>
        <v>1</v>
      </c>
      <c r="L2136" s="8">
        <f t="shared" ref="L2136" si="10566">SUM(K2130:K2136)/7</f>
        <v>0.5714285714285714</v>
      </c>
      <c r="M2136" s="8">
        <f t="shared" ref="M2136" si="10567">O2136/(B2136/100000)</f>
        <v>97.676915563314196</v>
      </c>
      <c r="N2136">
        <v>207063</v>
      </c>
      <c r="O2136">
        <v>3628</v>
      </c>
    </row>
    <row r="2137" spans="1:15" customFormat="1" x14ac:dyDescent="0.2">
      <c r="A2137" s="5" t="s">
        <v>11</v>
      </c>
      <c r="B2137" s="13">
        <v>3714286</v>
      </c>
      <c r="C2137" s="6">
        <f t="shared" si="9767"/>
        <v>44472</v>
      </c>
      <c r="D2137" s="5">
        <f t="shared" ref="D2137:D2138" si="10568">N2137-N2136</f>
        <v>67</v>
      </c>
      <c r="E2137" s="13">
        <f t="shared" ref="E2137:E2138" si="10569">SUM(D2131:D2137)/7</f>
        <v>413.14285714285717</v>
      </c>
      <c r="F2137" s="13">
        <f t="shared" ref="F2137:F2138" si="10570">SUM(D2133:D2137)/5</f>
        <v>508.4</v>
      </c>
      <c r="G2137" s="13">
        <f t="shared" ref="G2137:G2138" si="10571">N2137/(B2137/100000)</f>
        <v>5576.5764941095003</v>
      </c>
      <c r="H2137" s="5">
        <f t="shared" si="9018"/>
        <v>568</v>
      </c>
      <c r="I2137" s="5">
        <f t="shared" si="9009"/>
        <v>556</v>
      </c>
      <c r="J2137" s="8">
        <f t="shared" ref="J2137:J2138" si="10572">E2137/(SUM(N2130:N2136)/7)*100</f>
        <v>0.20113937247576</v>
      </c>
      <c r="K2137" s="5">
        <f t="shared" ref="K2137:K2138" si="10573">O2137-O2136</f>
        <v>0</v>
      </c>
      <c r="L2137" s="8">
        <f t="shared" ref="L2137:L2138" si="10574">SUM(K2131:K2137)/7</f>
        <v>0.5714285714285714</v>
      </c>
      <c r="M2137" s="8">
        <f t="shared" ref="M2137:M2138" si="10575">O2137/(B2137/100000)</f>
        <v>97.676915563314196</v>
      </c>
      <c r="N2137">
        <v>207130</v>
      </c>
      <c r="O2137">
        <v>3628</v>
      </c>
    </row>
    <row r="2138" spans="1:15" customFormat="1" x14ac:dyDescent="0.2">
      <c r="A2138" t="s">
        <v>11</v>
      </c>
      <c r="B2138" s="2">
        <v>3714286</v>
      </c>
      <c r="C2138" s="1">
        <f t="shared" ref="C2138:C2225" si="10576">C2137+1</f>
        <v>44473</v>
      </c>
      <c r="D2138">
        <f t="shared" si="10568"/>
        <v>24</v>
      </c>
      <c r="E2138" s="2">
        <f t="shared" si="10569"/>
        <v>414</v>
      </c>
      <c r="F2138" s="2">
        <f t="shared" si="10570"/>
        <v>382</v>
      </c>
      <c r="G2138" s="2">
        <f t="shared" si="10571"/>
        <v>5577.22264790595</v>
      </c>
      <c r="H2138">
        <f t="shared" ref="H2138:I2225" si="10577">H2137+1</f>
        <v>569</v>
      </c>
      <c r="I2138">
        <f t="shared" si="10577"/>
        <v>557</v>
      </c>
      <c r="J2138" s="3">
        <f t="shared" si="10572"/>
        <v>0.20115207805089327</v>
      </c>
      <c r="K2138">
        <f t="shared" si="10573"/>
        <v>0</v>
      </c>
      <c r="L2138" s="3">
        <f t="shared" si="10574"/>
        <v>0.5714285714285714</v>
      </c>
      <c r="M2138" s="3">
        <f t="shared" si="10575"/>
        <v>97.676915563314196</v>
      </c>
      <c r="N2138">
        <v>207154</v>
      </c>
      <c r="O2138">
        <v>3628</v>
      </c>
    </row>
    <row r="2139" spans="1:15" customFormat="1" x14ac:dyDescent="0.2">
      <c r="A2139" t="s">
        <v>11</v>
      </c>
      <c r="B2139" s="2">
        <v>3714286</v>
      </c>
      <c r="C2139" s="1">
        <f t="shared" si="10576"/>
        <v>44474</v>
      </c>
      <c r="D2139">
        <f t="shared" ref="D2139" si="10578">N2139-N2138</f>
        <v>659</v>
      </c>
      <c r="E2139" s="2">
        <f t="shared" ref="E2139" si="10579">SUM(D2133:D2139)/7</f>
        <v>460.71428571428572</v>
      </c>
      <c r="F2139" s="2">
        <f t="shared" ref="F2139" si="10580">SUM(D2135:D2139)/5</f>
        <v>387</v>
      </c>
      <c r="G2139" s="2">
        <f t="shared" ref="G2139" si="10581">N2139/(B2139/100000)</f>
        <v>5594.9649542334655</v>
      </c>
      <c r="H2139">
        <f t="shared" si="10577"/>
        <v>570</v>
      </c>
      <c r="I2139">
        <f t="shared" si="10577"/>
        <v>558</v>
      </c>
      <c r="J2139" s="3">
        <f t="shared" ref="J2139" si="10582">E2139/(SUM(N2132:N2138)/7)*100</f>
        <v>0.22339998850096182</v>
      </c>
      <c r="K2139">
        <f t="shared" ref="K2139" si="10583">O2139-O2138</f>
        <v>3</v>
      </c>
      <c r="L2139" s="3">
        <f t="shared" ref="L2139" si="10584">SUM(K2133:K2139)/7</f>
        <v>0.8571428571428571</v>
      </c>
      <c r="M2139" s="3">
        <f t="shared" ref="M2139" si="10585">O2139/(B2139/100000)</f>
        <v>97.757684787870403</v>
      </c>
      <c r="N2139">
        <v>207813</v>
      </c>
      <c r="O2139">
        <v>3631</v>
      </c>
    </row>
    <row r="2140" spans="1:15" customFormat="1" x14ac:dyDescent="0.2">
      <c r="A2140" t="s">
        <v>11</v>
      </c>
      <c r="B2140" s="2">
        <v>3714286</v>
      </c>
      <c r="C2140" s="1">
        <f t="shared" si="10576"/>
        <v>44475</v>
      </c>
      <c r="D2140">
        <f t="shared" ref="D2140" si="10586">N2140-N2139</f>
        <v>584</v>
      </c>
      <c r="E2140" s="2">
        <f t="shared" ref="E2140" si="10587">SUM(D2134:D2140)/7</f>
        <v>450.42857142857144</v>
      </c>
      <c r="F2140" s="2">
        <f t="shared" ref="F2140" si="10588">SUM(D2136:D2140)/5</f>
        <v>371</v>
      </c>
      <c r="G2140" s="2">
        <f t="shared" ref="G2140" si="10589">N2140/(B2140/100000)</f>
        <v>5610.6880299470749</v>
      </c>
      <c r="H2140">
        <f t="shared" si="10577"/>
        <v>571</v>
      </c>
      <c r="I2140">
        <f t="shared" si="10577"/>
        <v>559</v>
      </c>
      <c r="J2140" s="3">
        <f t="shared" ref="J2140" si="10590">E2140/(SUM(N2133:N2139)/7)*100</f>
        <v>0.21792560809054867</v>
      </c>
      <c r="K2140">
        <f t="shared" ref="K2140" si="10591">O2140-O2139</f>
        <v>4</v>
      </c>
      <c r="L2140" s="3">
        <f t="shared" ref="L2140" si="10592">SUM(K2134:K2140)/7</f>
        <v>1.4285714285714286</v>
      </c>
      <c r="M2140" s="3">
        <f t="shared" ref="M2140" si="10593">O2140/(B2140/100000)</f>
        <v>97.865377087278688</v>
      </c>
      <c r="N2140">
        <v>208397</v>
      </c>
      <c r="O2140">
        <v>3635</v>
      </c>
    </row>
    <row r="2141" spans="1:15" customFormat="1" x14ac:dyDescent="0.2">
      <c r="A2141" t="s">
        <v>11</v>
      </c>
      <c r="B2141" s="2">
        <v>3714286</v>
      </c>
      <c r="C2141" s="1">
        <f t="shared" si="10576"/>
        <v>44476</v>
      </c>
      <c r="D2141">
        <f t="shared" ref="D2141" si="10594">N2141-N2140</f>
        <v>748</v>
      </c>
      <c r="E2141" s="2">
        <f t="shared" ref="E2141" si="10595">SUM(D2135:D2141)/7</f>
        <v>466.71428571428572</v>
      </c>
      <c r="F2141" s="2">
        <f t="shared" ref="F2141" si="10596">SUM(D2137:D2141)/5</f>
        <v>416.4</v>
      </c>
      <c r="G2141" s="2">
        <f t="shared" ref="G2141" si="10597">N2141/(B2141/100000)</f>
        <v>5630.826489936424</v>
      </c>
      <c r="H2141">
        <f t="shared" si="10577"/>
        <v>572</v>
      </c>
      <c r="I2141">
        <f t="shared" si="10577"/>
        <v>560</v>
      </c>
      <c r="J2141" s="3">
        <f t="shared" ref="J2141" si="10598">E2141/(SUM(N2134:N2140)/7)*100</f>
        <v>0.22531391877250467</v>
      </c>
      <c r="K2141">
        <f t="shared" ref="K2141" si="10599">O2141-O2140</f>
        <v>6</v>
      </c>
      <c r="L2141" s="3">
        <f t="shared" ref="L2141" si="10600">SUM(K2135:K2141)/7</f>
        <v>2.2857142857142856</v>
      </c>
      <c r="M2141" s="3">
        <f t="shared" ref="M2141" si="10601">O2141/(B2141/100000)</f>
        <v>98.026915536391115</v>
      </c>
      <c r="N2141">
        <v>209145</v>
      </c>
      <c r="O2141">
        <v>3641</v>
      </c>
    </row>
    <row r="2142" spans="1:15" customFormat="1" x14ac:dyDescent="0.2">
      <c r="A2142" t="s">
        <v>11</v>
      </c>
      <c r="B2142" s="2">
        <v>3714286</v>
      </c>
      <c r="C2142" s="1">
        <f t="shared" si="10576"/>
        <v>44477</v>
      </c>
      <c r="D2142">
        <f t="shared" ref="D2142" si="10602">N2142-N2141</f>
        <v>514</v>
      </c>
      <c r="E2142" s="2">
        <f t="shared" ref="E2142" si="10603">SUM(D2136:D2142)/7</f>
        <v>445.28571428571428</v>
      </c>
      <c r="F2142" s="2">
        <f t="shared" ref="F2142" si="10604">SUM(D2138:D2142)/5</f>
        <v>505.8</v>
      </c>
      <c r="G2142" s="2">
        <f t="shared" ref="G2142" si="10605">N2142/(B2142/100000)</f>
        <v>5644.6649504103889</v>
      </c>
      <c r="H2142">
        <f t="shared" si="10577"/>
        <v>573</v>
      </c>
      <c r="I2142">
        <f t="shared" si="10577"/>
        <v>561</v>
      </c>
      <c r="J2142" s="3">
        <f t="shared" ref="J2142" si="10606">E2142/(SUM(N2135:N2141)/7)*100</f>
        <v>0.21448566104522018</v>
      </c>
      <c r="K2142">
        <f t="shared" ref="K2142" si="10607">O2142-O2141</f>
        <v>5</v>
      </c>
      <c r="L2142" s="3">
        <f t="shared" ref="L2142" si="10608">SUM(K2136:K2142)/7</f>
        <v>2.7142857142857144</v>
      </c>
      <c r="M2142" s="3">
        <f t="shared" ref="M2142" si="10609">O2142/(B2142/100000)</f>
        <v>98.161530910651464</v>
      </c>
      <c r="N2142">
        <v>209659</v>
      </c>
      <c r="O2142">
        <v>3646</v>
      </c>
    </row>
    <row r="2143" spans="1:15" customFormat="1" x14ac:dyDescent="0.2">
      <c r="A2143" t="s">
        <v>11</v>
      </c>
      <c r="B2143" s="2">
        <v>3714286</v>
      </c>
      <c r="C2143" s="1">
        <f t="shared" si="10576"/>
        <v>44478</v>
      </c>
      <c r="D2143">
        <f t="shared" ref="D2143" si="10610">N2143-N2142</f>
        <v>446</v>
      </c>
      <c r="E2143" s="2">
        <f t="shared" ref="E2143" si="10611">SUM(D2137:D2143)/7</f>
        <v>434.57142857142856</v>
      </c>
      <c r="F2143" s="2">
        <f t="shared" ref="F2143" si="10612">SUM(D2139:D2143)/5</f>
        <v>590.20000000000005</v>
      </c>
      <c r="G2143" s="2">
        <f t="shared" ref="G2143" si="10613">N2143/(B2143/100000)</f>
        <v>5656.6726417944119</v>
      </c>
      <c r="H2143">
        <f t="shared" si="10577"/>
        <v>574</v>
      </c>
      <c r="I2143">
        <f t="shared" si="10577"/>
        <v>562</v>
      </c>
      <c r="J2143" s="3">
        <f t="shared" ref="J2143" si="10614">E2143/(SUM(N2136:N2142)/7)*100</f>
        <v>0.20887678261090484</v>
      </c>
      <c r="K2143">
        <f t="shared" ref="K2143" si="10615">O2143-O2142</f>
        <v>1</v>
      </c>
      <c r="L2143" s="3">
        <f t="shared" ref="L2143" si="10616">SUM(K2137:K2143)/7</f>
        <v>2.7142857142857144</v>
      </c>
      <c r="M2143" s="3">
        <f t="shared" ref="M2143" si="10617">O2143/(B2143/100000)</f>
        <v>98.188453985503543</v>
      </c>
      <c r="N2143">
        <v>210105</v>
      </c>
      <c r="O2143">
        <v>3647</v>
      </c>
    </row>
    <row r="2144" spans="1:15" customFormat="1" x14ac:dyDescent="0.2">
      <c r="A2144" t="s">
        <v>11</v>
      </c>
      <c r="B2144" s="2">
        <v>3714286</v>
      </c>
      <c r="C2144" s="1">
        <f t="shared" si="10576"/>
        <v>44479</v>
      </c>
      <c r="D2144">
        <f t="shared" ref="D2144" si="10618">N2144-N2143</f>
        <v>140</v>
      </c>
      <c r="E2144" s="2">
        <f t="shared" ref="E2144" si="10619">SUM(D2138:D2144)/7</f>
        <v>445</v>
      </c>
      <c r="F2144" s="2">
        <f t="shared" ref="F2144" si="10620">SUM(D2140:D2144)/5</f>
        <v>486.4</v>
      </c>
      <c r="G2144" s="2">
        <f t="shared" ref="G2144" si="10621">N2144/(B2144/100000)</f>
        <v>5660.4418722737028</v>
      </c>
      <c r="H2144">
        <f t="shared" si="10577"/>
        <v>575</v>
      </c>
      <c r="I2144">
        <f t="shared" si="10577"/>
        <v>563</v>
      </c>
      <c r="J2144" s="3">
        <f t="shared" ref="J2144" si="10622">E2144/(SUM(N2137:N2143)/7)*100</f>
        <v>0.21344344228427647</v>
      </c>
      <c r="K2144">
        <f t="shared" ref="K2144" si="10623">O2144-O2143</f>
        <v>0</v>
      </c>
      <c r="L2144" s="3">
        <f t="shared" ref="L2144" si="10624">SUM(K2138:K2144)/7</f>
        <v>2.7142857142857144</v>
      </c>
      <c r="M2144" s="3">
        <f t="shared" ref="M2144" si="10625">O2144/(B2144/100000)</f>
        <v>98.188453985503543</v>
      </c>
      <c r="N2144">
        <v>210245</v>
      </c>
      <c r="O2144">
        <v>3647</v>
      </c>
    </row>
    <row r="2145" spans="1:15" customFormat="1" x14ac:dyDescent="0.2">
      <c r="A2145" t="s">
        <v>11</v>
      </c>
      <c r="B2145" s="2">
        <v>3714286</v>
      </c>
      <c r="C2145" s="1">
        <f t="shared" si="10576"/>
        <v>44480</v>
      </c>
      <c r="D2145">
        <f t="shared" ref="D2145" si="10626">N2145-N2144</f>
        <v>25</v>
      </c>
      <c r="E2145" s="2">
        <f t="shared" ref="E2145" si="10627">SUM(D2139:D2145)/7</f>
        <v>445.14285714285717</v>
      </c>
      <c r="F2145" s="2">
        <f t="shared" ref="F2145" si="10628">SUM(D2141:D2145)/5</f>
        <v>374.6</v>
      </c>
      <c r="G2145" s="2">
        <f t="shared" ref="G2145" si="10629">N2145/(B2145/100000)</f>
        <v>5661.1149491450042</v>
      </c>
      <c r="H2145">
        <f t="shared" si="10577"/>
        <v>576</v>
      </c>
      <c r="I2145">
        <f t="shared" si="10577"/>
        <v>564</v>
      </c>
      <c r="J2145" s="3">
        <f t="shared" ref="J2145" si="10630">E2145/(SUM(N2138:N2144)/7)*100</f>
        <v>0.21305720681728363</v>
      </c>
      <c r="K2145">
        <f t="shared" ref="K2145" si="10631">O2145-O2144</f>
        <v>0</v>
      </c>
      <c r="L2145" s="3">
        <f t="shared" ref="L2145" si="10632">SUM(K2139:K2145)/7</f>
        <v>2.7142857142857144</v>
      </c>
      <c r="M2145" s="3">
        <f t="shared" ref="M2145" si="10633">O2145/(B2145/100000)</f>
        <v>98.188453985503543</v>
      </c>
      <c r="N2145">
        <v>210270</v>
      </c>
      <c r="O2145">
        <v>3647</v>
      </c>
    </row>
    <row r="2146" spans="1:15" customFormat="1" x14ac:dyDescent="0.2">
      <c r="A2146" t="s">
        <v>11</v>
      </c>
      <c r="B2146" s="2">
        <v>3714286</v>
      </c>
      <c r="C2146" s="1">
        <f t="shared" si="10576"/>
        <v>44481</v>
      </c>
      <c r="D2146">
        <f t="shared" ref="D2146" si="10634">N2146-N2145</f>
        <v>667</v>
      </c>
      <c r="E2146" s="2">
        <f t="shared" ref="E2146" si="10635">SUM(D2140:D2146)/7</f>
        <v>446.28571428571428</v>
      </c>
      <c r="F2146" s="2">
        <f t="shared" ref="F2146" si="10636">SUM(D2142:D2146)/5</f>
        <v>358.4</v>
      </c>
      <c r="G2146" s="2">
        <f t="shared" ref="G2146" si="10637">N2146/(B2146/100000)</f>
        <v>5679.0726400713356</v>
      </c>
      <c r="H2146">
        <f t="shared" si="10577"/>
        <v>577</v>
      </c>
      <c r="I2146">
        <f t="shared" si="10577"/>
        <v>565</v>
      </c>
      <c r="J2146" s="3">
        <f t="shared" ref="J2146" si="10638">E2146/(SUM(N2139:N2145)/7)*100</f>
        <v>0.21315007703150993</v>
      </c>
      <c r="K2146">
        <f t="shared" ref="K2146" si="10639">O2146-O2145</f>
        <v>8</v>
      </c>
      <c r="L2146" s="3">
        <f t="shared" ref="L2146" si="10640">SUM(K2140:K2146)/7</f>
        <v>3.4285714285714284</v>
      </c>
      <c r="M2146" s="3">
        <f t="shared" ref="M2146" si="10641">O2146/(B2146/100000)</f>
        <v>98.403838584320113</v>
      </c>
      <c r="N2146">
        <v>210937</v>
      </c>
      <c r="O2146">
        <v>3655</v>
      </c>
    </row>
    <row r="2147" spans="1:15" customFormat="1" x14ac:dyDescent="0.2">
      <c r="A2147" t="s">
        <v>11</v>
      </c>
      <c r="B2147" s="2">
        <v>3714286</v>
      </c>
      <c r="C2147" s="1">
        <f t="shared" si="10576"/>
        <v>44482</v>
      </c>
      <c r="D2147">
        <f t="shared" ref="D2147" si="10642">N2147-N2146</f>
        <v>698</v>
      </c>
      <c r="E2147" s="2">
        <f t="shared" ref="E2147" si="10643">SUM(D2141:D2147)/7</f>
        <v>462.57142857142856</v>
      </c>
      <c r="F2147" s="2">
        <f t="shared" ref="F2147" si="10644">SUM(D2143:D2147)/5</f>
        <v>395.2</v>
      </c>
      <c r="G2147" s="2">
        <f t="shared" ref="G2147" si="10645">N2147/(B2147/100000)</f>
        <v>5697.8649463180809</v>
      </c>
      <c r="H2147">
        <f t="shared" si="10577"/>
        <v>578</v>
      </c>
      <c r="I2147">
        <f t="shared" si="10577"/>
        <v>566</v>
      </c>
      <c r="J2147" s="3">
        <f t="shared" ref="J2147" si="10646">E2147/(SUM(N2140:N2146)/7)*100</f>
        <v>0.22045837367353915</v>
      </c>
      <c r="K2147">
        <f t="shared" ref="K2147" si="10647">O2147-O2146</f>
        <v>2</v>
      </c>
      <c r="L2147" s="3">
        <f t="shared" ref="L2147" si="10648">SUM(K2141:K2147)/7</f>
        <v>3.1428571428571428</v>
      </c>
      <c r="M2147" s="3">
        <f t="shared" ref="M2147" si="10649">O2147/(B2147/100000)</f>
        <v>98.457684734024255</v>
      </c>
      <c r="N2147">
        <v>211635</v>
      </c>
      <c r="O2147">
        <v>3657</v>
      </c>
    </row>
    <row r="2148" spans="1:15" customFormat="1" x14ac:dyDescent="0.2">
      <c r="A2148" t="s">
        <v>11</v>
      </c>
      <c r="B2148" s="2">
        <v>3714286</v>
      </c>
      <c r="C2148" s="1">
        <f t="shared" si="10576"/>
        <v>44483</v>
      </c>
      <c r="D2148">
        <f t="shared" ref="D2148" si="10650">N2148-N2147</f>
        <v>550</v>
      </c>
      <c r="E2148" s="2">
        <f t="shared" ref="E2148" si="10651">SUM(D2142:D2148)/7</f>
        <v>434.28571428571428</v>
      </c>
      <c r="F2148" s="2">
        <f t="shared" ref="F2148" si="10652">SUM(D2144:D2148)/5</f>
        <v>416</v>
      </c>
      <c r="G2148" s="2">
        <f t="shared" ref="G2148" si="10653">N2148/(B2148/100000)</f>
        <v>5712.6726374867203</v>
      </c>
      <c r="H2148">
        <f t="shared" si="10577"/>
        <v>579</v>
      </c>
      <c r="I2148">
        <f t="shared" si="10577"/>
        <v>567</v>
      </c>
      <c r="J2148" s="3">
        <f t="shared" ref="J2148" si="10654">E2148/(SUM(N2141:N2147)/7)*100</f>
        <v>0.20652230033233787</v>
      </c>
      <c r="K2148">
        <f t="shared" ref="K2148" si="10655">O2148-O2147</f>
        <v>1</v>
      </c>
      <c r="L2148" s="3">
        <f t="shared" ref="L2148" si="10656">SUM(K2142:K2148)/7</f>
        <v>2.4285714285714284</v>
      </c>
      <c r="M2148" s="3">
        <f t="shared" ref="M2148" si="10657">O2148/(B2148/100000)</f>
        <v>98.484607808876319</v>
      </c>
      <c r="N2148">
        <v>212185</v>
      </c>
      <c r="O2148">
        <v>3658</v>
      </c>
    </row>
    <row r="2149" spans="1:15" customFormat="1" x14ac:dyDescent="0.2">
      <c r="A2149" t="s">
        <v>11</v>
      </c>
      <c r="B2149" s="2">
        <v>3714286</v>
      </c>
      <c r="C2149" s="1">
        <f t="shared" si="10576"/>
        <v>44484</v>
      </c>
      <c r="D2149">
        <f t="shared" ref="D2149" si="10658">N2149-N2148</f>
        <v>709</v>
      </c>
      <c r="E2149" s="2">
        <f t="shared" ref="E2149" si="10659">SUM(D2143:D2149)/7</f>
        <v>462.14285714285717</v>
      </c>
      <c r="F2149" s="2">
        <f t="shared" ref="F2149" si="10660">SUM(D2145:D2149)/5</f>
        <v>529.79999999999995</v>
      </c>
      <c r="G2149" s="2">
        <f t="shared" ref="G2149" si="10661">N2149/(B2149/100000)</f>
        <v>5731.7610975568386</v>
      </c>
      <c r="H2149">
        <f t="shared" si="10577"/>
        <v>580</v>
      </c>
      <c r="I2149">
        <f t="shared" si="10577"/>
        <v>568</v>
      </c>
      <c r="J2149" s="3">
        <f t="shared" ref="J2149" si="10662">E2149/(SUM(N2142:N2148)/7)*100</f>
        <v>0.21931668108439387</v>
      </c>
      <c r="K2149">
        <f t="shared" ref="K2149" si="10663">O2149-O2148</f>
        <v>5</v>
      </c>
      <c r="L2149" s="3">
        <f t="shared" ref="L2149" si="10664">SUM(K2143:K2149)/7</f>
        <v>2.4285714285714284</v>
      </c>
      <c r="M2149" s="3">
        <f t="shared" ref="M2149" si="10665">O2149/(B2149/100000)</f>
        <v>98.619223183136683</v>
      </c>
      <c r="N2149">
        <v>212894</v>
      </c>
      <c r="O2149">
        <v>3663</v>
      </c>
    </row>
    <row r="2150" spans="1:15" customFormat="1" x14ac:dyDescent="0.2">
      <c r="A2150" t="s">
        <v>11</v>
      </c>
      <c r="B2150" s="2">
        <v>3714286</v>
      </c>
      <c r="C2150" s="1">
        <f t="shared" si="10576"/>
        <v>44485</v>
      </c>
      <c r="D2150">
        <f t="shared" ref="D2150:D2151" si="10666">N2150-N2149</f>
        <v>443</v>
      </c>
      <c r="E2150" s="2">
        <f t="shared" ref="E2150:E2151" si="10667">SUM(D2144:D2150)/7</f>
        <v>461.71428571428572</v>
      </c>
      <c r="F2150" s="2">
        <f t="shared" ref="F2150:F2151" si="10668">SUM(D2146:D2150)/5</f>
        <v>613.4</v>
      </c>
      <c r="G2150" s="2">
        <f t="shared" ref="G2150:G2151" si="10669">N2150/(B2150/100000)</f>
        <v>5743.6880197163064</v>
      </c>
      <c r="H2150">
        <f t="shared" si="10577"/>
        <v>581</v>
      </c>
      <c r="I2150">
        <f t="shared" si="10577"/>
        <v>569</v>
      </c>
      <c r="J2150" s="3">
        <f t="shared" ref="J2150:J2151" si="10670">E2150/(SUM(N2143:N2149)/7)*100</f>
        <v>0.21863379583310505</v>
      </c>
      <c r="K2150">
        <f t="shared" ref="K2150:K2151" si="10671">O2150-O2149</f>
        <v>1</v>
      </c>
      <c r="L2150" s="3">
        <f t="shared" ref="L2150:L2151" si="10672">SUM(K2144:K2150)/7</f>
        <v>2.4285714285714284</v>
      </c>
      <c r="M2150" s="3">
        <f t="shared" ref="M2150:M2151" si="10673">O2150/(B2150/100000)</f>
        <v>98.646146257988747</v>
      </c>
      <c r="N2150">
        <f>N2151-262</f>
        <v>213337</v>
      </c>
      <c r="O2150">
        <v>3664</v>
      </c>
    </row>
    <row r="2151" spans="1:15" customFormat="1" x14ac:dyDescent="0.2">
      <c r="A2151" t="s">
        <v>11</v>
      </c>
      <c r="B2151" s="2">
        <v>3714286</v>
      </c>
      <c r="C2151" s="1">
        <f t="shared" si="10576"/>
        <v>44486</v>
      </c>
      <c r="D2151">
        <f t="shared" si="10666"/>
        <v>262</v>
      </c>
      <c r="E2151" s="2">
        <f t="shared" si="10667"/>
        <v>479.14285714285717</v>
      </c>
      <c r="F2151" s="2">
        <f t="shared" si="10668"/>
        <v>532.4</v>
      </c>
      <c r="G2151" s="2">
        <f t="shared" si="10669"/>
        <v>5750.741865327549</v>
      </c>
      <c r="H2151">
        <f t="shared" si="10577"/>
        <v>582</v>
      </c>
      <c r="I2151">
        <f t="shared" si="10577"/>
        <v>570</v>
      </c>
      <c r="J2151" s="3">
        <f t="shared" si="10670"/>
        <v>0.22639171166038813</v>
      </c>
      <c r="K2151">
        <f t="shared" si="10671"/>
        <v>0</v>
      </c>
      <c r="L2151" s="3">
        <f t="shared" si="10672"/>
        <v>2.4285714285714284</v>
      </c>
      <c r="M2151" s="3">
        <f t="shared" si="10673"/>
        <v>98.646146257988747</v>
      </c>
      <c r="N2151">
        <v>213599</v>
      </c>
      <c r="O2151">
        <v>3664</v>
      </c>
    </row>
    <row r="2152" spans="1:15" customFormat="1" x14ac:dyDescent="0.2">
      <c r="A2152" t="s">
        <v>11</v>
      </c>
      <c r="B2152" s="2">
        <v>3714286</v>
      </c>
      <c r="C2152" s="1">
        <f t="shared" si="10576"/>
        <v>44487</v>
      </c>
      <c r="D2152">
        <f t="shared" ref="D2152" si="10674">N2152-N2151</f>
        <v>43</v>
      </c>
      <c r="E2152" s="2">
        <f t="shared" ref="E2152" si="10675">SUM(D2146:D2152)/7</f>
        <v>481.71428571428572</v>
      </c>
      <c r="F2152" s="2">
        <f t="shared" ref="F2152" si="10676">SUM(D2148:D2152)/5</f>
        <v>401.4</v>
      </c>
      <c r="G2152" s="2">
        <f t="shared" ref="G2152" si="10677">N2152/(B2152/100000)</f>
        <v>5751.8995575461877</v>
      </c>
      <c r="H2152">
        <f t="shared" si="10577"/>
        <v>583</v>
      </c>
      <c r="I2152">
        <f t="shared" si="10577"/>
        <v>571</v>
      </c>
      <c r="J2152" s="3">
        <f t="shared" ref="J2152" si="10678">E2152/(SUM(N2145:N2151)/7)*100</f>
        <v>0.22709257524461951</v>
      </c>
      <c r="K2152">
        <f t="shared" ref="K2152" si="10679">O2152-O2151</f>
        <v>0</v>
      </c>
      <c r="L2152" s="3">
        <f t="shared" ref="L2152" si="10680">SUM(K2146:K2152)/7</f>
        <v>2.4285714285714284</v>
      </c>
      <c r="M2152" s="3">
        <f t="shared" ref="M2152" si="10681">O2152/(B2152/100000)</f>
        <v>98.646146257988747</v>
      </c>
      <c r="N2152">
        <v>213642</v>
      </c>
      <c r="O2152">
        <v>3664</v>
      </c>
    </row>
    <row r="2153" spans="1:15" customFormat="1" x14ac:dyDescent="0.2">
      <c r="A2153" t="s">
        <v>11</v>
      </c>
      <c r="B2153" s="2">
        <v>3714286</v>
      </c>
      <c r="C2153" s="1">
        <f t="shared" si="10576"/>
        <v>44488</v>
      </c>
      <c r="D2153">
        <f t="shared" ref="D2153" si="10682">N2153-N2152</f>
        <v>894</v>
      </c>
      <c r="E2153" s="2">
        <f t="shared" ref="E2153" si="10683">SUM(D2147:D2153)/7</f>
        <v>514.14285714285711</v>
      </c>
      <c r="F2153" s="2">
        <f t="shared" ref="F2153" si="10684">SUM(D2149:D2153)/5</f>
        <v>470.2</v>
      </c>
      <c r="G2153" s="2">
        <f t="shared" ref="G2153" si="10685">N2153/(B2153/100000)</f>
        <v>5775.96878646394</v>
      </c>
      <c r="H2153">
        <f t="shared" si="10577"/>
        <v>584</v>
      </c>
      <c r="I2153">
        <f t="shared" si="10577"/>
        <v>572</v>
      </c>
      <c r="J2153" s="3">
        <f t="shared" ref="J2153" si="10686">E2153/(SUM(N2146:N2152)/7)*100</f>
        <v>0.24183106228947288</v>
      </c>
      <c r="K2153">
        <f t="shared" ref="K2153" si="10687">O2153-O2152</f>
        <v>1</v>
      </c>
      <c r="L2153" s="3">
        <f t="shared" ref="L2153" si="10688">SUM(K2147:K2153)/7</f>
        <v>1.4285714285714286</v>
      </c>
      <c r="M2153" s="3">
        <f t="shared" ref="M2153" si="10689">O2153/(B2153/100000)</f>
        <v>98.673069332840825</v>
      </c>
      <c r="N2153">
        <v>214536</v>
      </c>
      <c r="O2153">
        <v>3665</v>
      </c>
    </row>
    <row r="2154" spans="1:15" customFormat="1" x14ac:dyDescent="0.2">
      <c r="A2154" t="s">
        <v>11</v>
      </c>
      <c r="B2154" s="2">
        <v>3714286</v>
      </c>
      <c r="C2154" s="1">
        <f t="shared" si="10576"/>
        <v>44489</v>
      </c>
      <c r="D2154">
        <f t="shared" ref="D2154" si="10690">N2154-N2153</f>
        <v>824</v>
      </c>
      <c r="E2154" s="2">
        <f t="shared" ref="E2154" si="10691">SUM(D2148:D2154)/7</f>
        <v>532.14285714285711</v>
      </c>
      <c r="F2154" s="2">
        <f t="shared" ref="F2154" si="10692">SUM(D2150:D2154)/5</f>
        <v>493.2</v>
      </c>
      <c r="G2154" s="2">
        <f t="shared" ref="G2154" si="10693">N2154/(B2154/100000)</f>
        <v>5798.1534001420459</v>
      </c>
      <c r="H2154">
        <f t="shared" si="10577"/>
        <v>585</v>
      </c>
      <c r="I2154">
        <f t="shared" si="10577"/>
        <v>573</v>
      </c>
      <c r="J2154" s="3">
        <f t="shared" ref="J2154" si="10694">E2154/(SUM(N2147:N2153)/7)*100</f>
        <v>0.24969366441707758</v>
      </c>
      <c r="K2154">
        <f t="shared" ref="K2154" si="10695">O2154-O2153</f>
        <v>2</v>
      </c>
      <c r="L2154" s="3">
        <f t="shared" ref="L2154" si="10696">SUM(K2148:K2154)/7</f>
        <v>1.4285714285714286</v>
      </c>
      <c r="M2154" s="3">
        <f t="shared" ref="M2154" si="10697">O2154/(B2154/100000)</f>
        <v>98.726915482544968</v>
      </c>
      <c r="N2154">
        <v>215360</v>
      </c>
      <c r="O2154">
        <v>3667</v>
      </c>
    </row>
    <row r="2155" spans="1:15" customFormat="1" x14ac:dyDescent="0.2">
      <c r="A2155" t="s">
        <v>11</v>
      </c>
      <c r="B2155" s="2">
        <v>3714286</v>
      </c>
      <c r="C2155" s="1">
        <f t="shared" si="10576"/>
        <v>44490</v>
      </c>
      <c r="D2155">
        <f t="shared" ref="D2155" si="10698">N2155-N2154</f>
        <v>1090</v>
      </c>
      <c r="E2155" s="2">
        <f t="shared" ref="E2155" si="10699">SUM(D2149:D2155)/7</f>
        <v>609.28571428571433</v>
      </c>
      <c r="F2155" s="2">
        <f t="shared" ref="F2155" si="10700">SUM(D2151:D2155)/5</f>
        <v>622.6</v>
      </c>
      <c r="G2155" s="2">
        <f t="shared" ref="G2155" si="10701">N2155/(B2155/100000)</f>
        <v>5827.4995517308043</v>
      </c>
      <c r="H2155">
        <f t="shared" si="10577"/>
        <v>586</v>
      </c>
      <c r="I2155">
        <f t="shared" si="10577"/>
        <v>574</v>
      </c>
      <c r="J2155" s="3">
        <f t="shared" ref="J2155" si="10702">E2155/(SUM(N2148:N2154)/7)*100</f>
        <v>0.28517879339615515</v>
      </c>
      <c r="K2155">
        <f t="shared" ref="K2155" si="10703">O2155-O2154</f>
        <v>3</v>
      </c>
      <c r="L2155" s="3">
        <f t="shared" ref="L2155" si="10704">SUM(K2149:K2155)/7</f>
        <v>1.7142857142857142</v>
      </c>
      <c r="M2155" s="3">
        <f t="shared" ref="M2155" si="10705">O2155/(B2155/100000)</f>
        <v>98.807684707101174</v>
      </c>
      <c r="N2155">
        <v>216450</v>
      </c>
      <c r="O2155">
        <v>3670</v>
      </c>
    </row>
    <row r="2156" spans="1:15" customFormat="1" x14ac:dyDescent="0.2">
      <c r="A2156" t="s">
        <v>11</v>
      </c>
      <c r="B2156" s="2">
        <v>3714286</v>
      </c>
      <c r="C2156" s="1">
        <f t="shared" si="10576"/>
        <v>44491</v>
      </c>
      <c r="D2156">
        <f t="shared" ref="D2156" si="10706">N2156-N2155</f>
        <v>713</v>
      </c>
      <c r="E2156" s="2">
        <f t="shared" ref="E2156" si="10707">SUM(D2150:D2156)/7</f>
        <v>609.85714285714289</v>
      </c>
      <c r="F2156" s="2">
        <f t="shared" ref="F2156" si="10708">SUM(D2152:D2156)/5</f>
        <v>712.8</v>
      </c>
      <c r="G2156" s="2">
        <f t="shared" ref="G2156" si="10709">N2156/(B2156/100000)</f>
        <v>5846.6957041003307</v>
      </c>
      <c r="H2156">
        <f t="shared" si="10577"/>
        <v>587</v>
      </c>
      <c r="I2156">
        <f t="shared" si="10577"/>
        <v>575</v>
      </c>
      <c r="J2156" s="3">
        <f t="shared" ref="J2156" si="10710">E2156/(SUM(N2149:N2155)/7)*100</f>
        <v>0.28463453565699304</v>
      </c>
      <c r="K2156">
        <f t="shared" ref="K2156" si="10711">O2156-O2155</f>
        <v>1</v>
      </c>
      <c r="L2156" s="3">
        <f t="shared" ref="L2156" si="10712">SUM(K2150:K2156)/7</f>
        <v>1.1428571428571428</v>
      </c>
      <c r="M2156" s="3">
        <f t="shared" ref="M2156" si="10713">O2156/(B2156/100000)</f>
        <v>98.834607781953252</v>
      </c>
      <c r="N2156">
        <v>217163</v>
      </c>
      <c r="O2156">
        <v>3671</v>
      </c>
    </row>
    <row r="2157" spans="1:15" customFormat="1" x14ac:dyDescent="0.2">
      <c r="A2157" t="s">
        <v>11</v>
      </c>
      <c r="B2157" s="2">
        <v>3714286</v>
      </c>
      <c r="C2157" s="1">
        <f t="shared" si="10576"/>
        <v>44492</v>
      </c>
      <c r="D2157">
        <f t="shared" ref="D2157" si="10714">N2157-N2156</f>
        <v>707</v>
      </c>
      <c r="E2157" s="2">
        <f t="shared" ref="E2157" si="10715">SUM(D2151:D2157)/7</f>
        <v>647.57142857142856</v>
      </c>
      <c r="F2157" s="2">
        <f t="shared" ref="F2157" si="10716">SUM(D2153:D2157)/5</f>
        <v>845.6</v>
      </c>
      <c r="G2157" s="2">
        <f t="shared" ref="G2157" si="10717">N2157/(B2157/100000)</f>
        <v>5865.7303180207446</v>
      </c>
      <c r="H2157">
        <f t="shared" si="10577"/>
        <v>588</v>
      </c>
      <c r="I2157">
        <f t="shared" si="10577"/>
        <v>576</v>
      </c>
      <c r="J2157" s="3">
        <f t="shared" ref="J2157" si="10718">E2157/(SUM(N2150:N2156)/7)*100</f>
        <v>0.30137884311213381</v>
      </c>
      <c r="K2157">
        <f t="shared" ref="K2157" si="10719">O2157-O2156</f>
        <v>6</v>
      </c>
      <c r="L2157" s="3">
        <f t="shared" ref="L2157" si="10720">SUM(K2151:K2157)/7</f>
        <v>1.8571428571428572</v>
      </c>
      <c r="M2157" s="3">
        <f t="shared" ref="M2157" si="10721">O2157/(B2157/100000)</f>
        <v>98.99614623106568</v>
      </c>
      <c r="N2157">
        <v>217870</v>
      </c>
      <c r="O2157">
        <v>3677</v>
      </c>
    </row>
    <row r="2158" spans="1:15" customFormat="1" x14ac:dyDescent="0.2">
      <c r="A2158" t="s">
        <v>11</v>
      </c>
      <c r="B2158" s="2">
        <v>3714286</v>
      </c>
      <c r="C2158" s="1">
        <f t="shared" si="10576"/>
        <v>44493</v>
      </c>
      <c r="D2158">
        <f t="shared" ref="D2158" si="10722">N2158-N2157</f>
        <v>184</v>
      </c>
      <c r="E2158" s="2">
        <f t="shared" ref="E2158" si="10723">SUM(D2152:D2158)/7</f>
        <v>636.42857142857144</v>
      </c>
      <c r="F2158" s="2">
        <f t="shared" ref="F2158" si="10724">SUM(D2154:D2158)/5</f>
        <v>703.6</v>
      </c>
      <c r="G2158" s="2">
        <f t="shared" ref="G2158" si="10725">N2158/(B2158/100000)</f>
        <v>5870.6841637935258</v>
      </c>
      <c r="H2158">
        <f t="shared" si="10577"/>
        <v>589</v>
      </c>
      <c r="I2158">
        <f t="shared" si="10577"/>
        <v>577</v>
      </c>
      <c r="J2158" s="3">
        <f t="shared" ref="J2158" si="10726">E2158/(SUM(N2151:N2157)/7)*100</f>
        <v>0.29530299213851069</v>
      </c>
      <c r="K2158">
        <f t="shared" ref="K2158" si="10727">O2158-O2157</f>
        <v>0</v>
      </c>
      <c r="L2158" s="3">
        <f t="shared" ref="L2158" si="10728">SUM(K2152:K2158)/7</f>
        <v>1.8571428571428572</v>
      </c>
      <c r="M2158" s="3">
        <f t="shared" ref="M2158" si="10729">O2158/(B2158/100000)</f>
        <v>98.99614623106568</v>
      </c>
      <c r="N2158">
        <v>218054</v>
      </c>
      <c r="O2158">
        <v>3677</v>
      </c>
    </row>
    <row r="2159" spans="1:15" customFormat="1" x14ac:dyDescent="0.2">
      <c r="A2159" t="s">
        <v>11</v>
      </c>
      <c r="B2159" s="2">
        <v>3714286</v>
      </c>
      <c r="C2159" s="1">
        <f t="shared" si="10576"/>
        <v>44494</v>
      </c>
      <c r="D2159">
        <f t="shared" ref="D2159" si="10730">N2159-N2158</f>
        <v>67</v>
      </c>
      <c r="E2159" s="2">
        <f t="shared" ref="E2159" si="10731">SUM(D2153:D2159)/7</f>
        <v>639.85714285714289</v>
      </c>
      <c r="F2159" s="2">
        <f t="shared" ref="F2159" si="10732">SUM(D2155:D2159)/5</f>
        <v>552.20000000000005</v>
      </c>
      <c r="G2159" s="2">
        <f t="shared" ref="G2159" si="10733">N2159/(B2159/100000)</f>
        <v>5872.4880098086151</v>
      </c>
      <c r="H2159">
        <f t="shared" si="10577"/>
        <v>590</v>
      </c>
      <c r="I2159">
        <f t="shared" si="10577"/>
        <v>578</v>
      </c>
      <c r="J2159" s="3">
        <f t="shared" ref="J2159" si="10734">E2159/(SUM(N2152:N2158)/7)*100</f>
        <v>0.29601969499198655</v>
      </c>
      <c r="K2159">
        <f t="shared" ref="K2159" si="10735">O2159-O2158</f>
        <v>0</v>
      </c>
      <c r="L2159" s="3">
        <f t="shared" ref="L2159" si="10736">SUM(K2153:K2159)/7</f>
        <v>1.8571428571428572</v>
      </c>
      <c r="M2159" s="3">
        <f t="shared" ref="M2159" si="10737">O2159/(B2159/100000)</f>
        <v>98.99614623106568</v>
      </c>
      <c r="N2159">
        <v>218121</v>
      </c>
      <c r="O2159">
        <v>3677</v>
      </c>
    </row>
    <row r="2160" spans="1:15" customFormat="1" x14ac:dyDescent="0.2">
      <c r="A2160" t="s">
        <v>11</v>
      </c>
      <c r="B2160" s="2">
        <v>3714286</v>
      </c>
      <c r="C2160" s="1">
        <f t="shared" si="10576"/>
        <v>44495</v>
      </c>
      <c r="D2160">
        <f t="shared" ref="D2160:D2161" si="10738">N2160-N2159</f>
        <v>995</v>
      </c>
      <c r="E2160" s="2">
        <f t="shared" ref="E2160:E2161" si="10739">SUM(D2154:D2160)/7</f>
        <v>654.28571428571433</v>
      </c>
      <c r="F2160" s="2">
        <f t="shared" ref="F2160:F2161" si="10740">SUM(D2156:D2160)/5</f>
        <v>533.20000000000005</v>
      </c>
      <c r="G2160" s="2">
        <f t="shared" ref="G2160:G2161" si="10741">N2160/(B2160/100000)</f>
        <v>5899.2764692864257</v>
      </c>
      <c r="H2160">
        <f t="shared" si="10577"/>
        <v>591</v>
      </c>
      <c r="I2160">
        <f t="shared" si="10577"/>
        <v>579</v>
      </c>
      <c r="J2160" s="3">
        <f t="shared" ref="J2160:J2161" si="10742">E2160/(SUM(N2153:N2159)/7)*100</f>
        <v>0.30180145154637</v>
      </c>
      <c r="K2160">
        <f t="shared" ref="K2160:K2161" si="10743">O2160-O2159</f>
        <v>0</v>
      </c>
      <c r="L2160" s="3">
        <f t="shared" ref="L2160:L2161" si="10744">SUM(K2154:K2160)/7</f>
        <v>1.7142857142857142</v>
      </c>
      <c r="M2160" s="3">
        <f t="shared" ref="M2160:M2161" si="10745">O2160/(B2160/100000)</f>
        <v>98.99614623106568</v>
      </c>
      <c r="N2160">
        <f>N2161-1083</f>
        <v>219116</v>
      </c>
      <c r="O2160">
        <v>3677</v>
      </c>
    </row>
    <row r="2161" spans="1:15" customFormat="1" x14ac:dyDescent="0.2">
      <c r="A2161" t="s">
        <v>11</v>
      </c>
      <c r="B2161" s="2">
        <v>3714286</v>
      </c>
      <c r="C2161" s="1">
        <f t="shared" si="10576"/>
        <v>44496</v>
      </c>
      <c r="D2161">
        <f t="shared" si="10738"/>
        <v>1083</v>
      </c>
      <c r="E2161" s="2">
        <f t="shared" si="10739"/>
        <v>691.28571428571433</v>
      </c>
      <c r="F2161" s="2">
        <f t="shared" si="10740"/>
        <v>607.20000000000005</v>
      </c>
      <c r="G2161" s="2">
        <f t="shared" si="10741"/>
        <v>5928.434159351219</v>
      </c>
      <c r="H2161">
        <f t="shared" si="10577"/>
        <v>592</v>
      </c>
      <c r="I2161">
        <f t="shared" si="10577"/>
        <v>580</v>
      </c>
      <c r="J2161" s="3">
        <f t="shared" si="10742"/>
        <v>0.31790893574415918</v>
      </c>
      <c r="K2161">
        <f t="shared" si="10743"/>
        <v>7</v>
      </c>
      <c r="L2161" s="3">
        <f t="shared" si="10744"/>
        <v>2.4285714285714284</v>
      </c>
      <c r="M2161" s="3">
        <f t="shared" si="10745"/>
        <v>99.184607755030171</v>
      </c>
      <c r="N2161">
        <v>220199</v>
      </c>
      <c r="O2161">
        <v>3684</v>
      </c>
    </row>
    <row r="2162" spans="1:15" customFormat="1" x14ac:dyDescent="0.2">
      <c r="A2162" t="s">
        <v>11</v>
      </c>
      <c r="B2162" s="2">
        <v>3714286</v>
      </c>
      <c r="C2162" s="1">
        <f t="shared" si="10576"/>
        <v>44497</v>
      </c>
      <c r="D2162">
        <f t="shared" ref="D2162" si="10746">N2162-N2161</f>
        <v>1148</v>
      </c>
      <c r="E2162" s="2">
        <f t="shared" ref="E2162" si="10747">SUM(D2156:D2162)/7</f>
        <v>699.57142857142856</v>
      </c>
      <c r="F2162" s="2">
        <f t="shared" ref="F2162" si="10748">SUM(D2158:D2162)/5</f>
        <v>695.4</v>
      </c>
      <c r="G2162" s="2">
        <f t="shared" ref="G2162" si="10749">N2162/(B2162/100000)</f>
        <v>5959.3418492813962</v>
      </c>
      <c r="H2162">
        <f t="shared" si="10577"/>
        <v>593</v>
      </c>
      <c r="I2162">
        <f t="shared" si="10577"/>
        <v>581</v>
      </c>
      <c r="J2162" s="3">
        <f t="shared" ref="J2162" si="10750">E2162/(SUM(N2155:N2161)/7)*100</f>
        <v>0.32069984210591806</v>
      </c>
      <c r="K2162">
        <f t="shared" ref="K2162" si="10751">O2162-O2161</f>
        <v>7</v>
      </c>
      <c r="L2162" s="3">
        <f t="shared" ref="L2162" si="10752">SUM(K2156:K2162)/7</f>
        <v>3</v>
      </c>
      <c r="M2162" s="3">
        <f t="shared" ref="M2162" si="10753">O2162/(B2162/100000)</f>
        <v>99.373069278994677</v>
      </c>
      <c r="N2162">
        <v>221347</v>
      </c>
      <c r="O2162">
        <v>3691</v>
      </c>
    </row>
    <row r="2163" spans="1:15" customFormat="1" x14ac:dyDescent="0.2">
      <c r="A2163" t="s">
        <v>11</v>
      </c>
      <c r="B2163" s="2">
        <v>3714286</v>
      </c>
      <c r="C2163" s="1">
        <f t="shared" si="10576"/>
        <v>44498</v>
      </c>
      <c r="D2163">
        <f t="shared" ref="D2163:D2164" si="10754">N2163-N2162</f>
        <v>1071</v>
      </c>
      <c r="E2163" s="2">
        <f t="shared" ref="E2163:E2164" si="10755">SUM(D2157:D2163)/7</f>
        <v>750.71428571428567</v>
      </c>
      <c r="F2163" s="2">
        <f t="shared" ref="F2163:F2164" si="10756">SUM(D2159:D2163)/5</f>
        <v>872.8</v>
      </c>
      <c r="G2163" s="2">
        <f t="shared" ref="G2163:G2164" si="10757">N2163/(B2163/100000)</f>
        <v>5988.1764624479647</v>
      </c>
      <c r="H2163">
        <f t="shared" si="10577"/>
        <v>594</v>
      </c>
      <c r="I2163">
        <f t="shared" si="10577"/>
        <v>582</v>
      </c>
      <c r="J2163" s="3">
        <f t="shared" ref="J2163:J2164" si="10758">E2163/(SUM(N2156:N2162)/7)*100</f>
        <v>0.34304477533994399</v>
      </c>
      <c r="K2163">
        <f t="shared" ref="K2163:K2164" si="10759">O2163-O2162</f>
        <v>9</v>
      </c>
      <c r="L2163" s="3">
        <f t="shared" ref="L2163:L2164" si="10760">SUM(K2157:K2163)/7</f>
        <v>4.1428571428571432</v>
      </c>
      <c r="M2163" s="3">
        <f t="shared" ref="M2163:M2164" si="10761">O2163/(B2163/100000)</f>
        <v>99.615376952663311</v>
      </c>
      <c r="N2163">
        <v>222418</v>
      </c>
      <c r="O2163">
        <v>3700</v>
      </c>
    </row>
    <row r="2164" spans="1:15" customFormat="1" x14ac:dyDescent="0.2">
      <c r="A2164" t="s">
        <v>11</v>
      </c>
      <c r="B2164" s="2">
        <v>3714286</v>
      </c>
      <c r="C2164" s="1">
        <f t="shared" si="10576"/>
        <v>44499</v>
      </c>
      <c r="D2164">
        <f t="shared" si="10754"/>
        <v>869</v>
      </c>
      <c r="E2164" s="2">
        <f t="shared" si="10755"/>
        <v>773.85714285714289</v>
      </c>
      <c r="F2164" s="2">
        <f t="shared" si="10756"/>
        <v>1033.2</v>
      </c>
      <c r="G2164" s="2">
        <f t="shared" si="10757"/>
        <v>6011.5726144944147</v>
      </c>
      <c r="H2164">
        <f t="shared" si="10577"/>
        <v>595</v>
      </c>
      <c r="I2164">
        <f t="shared" si="10577"/>
        <v>583</v>
      </c>
      <c r="J2164" s="3">
        <f t="shared" si="10758"/>
        <v>0.3524111571928113</v>
      </c>
      <c r="K2164">
        <f t="shared" si="10759"/>
        <v>4</v>
      </c>
      <c r="L2164" s="3">
        <f t="shared" si="10760"/>
        <v>3.8571428571428572</v>
      </c>
      <c r="M2164" s="3">
        <f t="shared" si="10761"/>
        <v>99.723069252071596</v>
      </c>
      <c r="N2164">
        <v>223287</v>
      </c>
      <c r="O2164">
        <v>3704</v>
      </c>
    </row>
    <row r="2165" spans="1:15" customFormat="1" x14ac:dyDescent="0.2">
      <c r="A2165" t="s">
        <v>11</v>
      </c>
      <c r="B2165" s="2">
        <v>3714286</v>
      </c>
      <c r="C2165" s="1">
        <f t="shared" si="10576"/>
        <v>44500</v>
      </c>
      <c r="D2165">
        <f t="shared" ref="D2165" si="10762">N2165-N2164</f>
        <v>178</v>
      </c>
      <c r="E2165" s="2">
        <f t="shared" ref="E2165" si="10763">SUM(D2159:D2165)/7</f>
        <v>773</v>
      </c>
      <c r="F2165" s="2">
        <f t="shared" ref="F2165" si="10764">SUM(D2161:D2165)/5</f>
        <v>869.8</v>
      </c>
      <c r="G2165" s="2">
        <f t="shared" ref="G2165" si="10765">N2165/(B2165/100000)</f>
        <v>6016.3649218180835</v>
      </c>
      <c r="H2165">
        <f t="shared" si="10577"/>
        <v>596</v>
      </c>
      <c r="I2165">
        <f t="shared" si="10577"/>
        <v>584</v>
      </c>
      <c r="J2165" s="3">
        <f t="shared" ref="J2165" si="10766">E2165/(SUM(N2158:N2164)/7)*100</f>
        <v>0.35078461396837168</v>
      </c>
      <c r="K2165">
        <f t="shared" ref="K2165" si="10767">O2165-O2164</f>
        <v>0</v>
      </c>
      <c r="L2165" s="3">
        <f t="shared" ref="L2165" si="10768">SUM(K2159:K2165)/7</f>
        <v>3.8571428571428572</v>
      </c>
      <c r="M2165" s="3">
        <f t="shared" ref="M2165" si="10769">O2165/(B2165/100000)</f>
        <v>99.723069252071596</v>
      </c>
      <c r="N2165">
        <v>223465</v>
      </c>
      <c r="O2165">
        <v>3704</v>
      </c>
    </row>
    <row r="2166" spans="1:15" customFormat="1" x14ac:dyDescent="0.2">
      <c r="A2166" t="s">
        <v>11</v>
      </c>
      <c r="B2166" s="2">
        <v>3714286</v>
      </c>
      <c r="C2166" s="1">
        <f t="shared" si="10576"/>
        <v>44501</v>
      </c>
      <c r="D2166">
        <f t="shared" ref="D2166" si="10770">N2166-N2165</f>
        <v>81</v>
      </c>
      <c r="E2166" s="2">
        <f t="shared" ref="E2166" si="10771">SUM(D2160:D2166)/7</f>
        <v>775</v>
      </c>
      <c r="F2166" s="2">
        <f t="shared" ref="F2166" si="10772">SUM(D2162:D2166)/5</f>
        <v>669.4</v>
      </c>
      <c r="G2166" s="2">
        <f t="shared" ref="G2166" si="10773">N2166/(B2166/100000)</f>
        <v>6018.5456908811011</v>
      </c>
      <c r="H2166">
        <f t="shared" si="10577"/>
        <v>597</v>
      </c>
      <c r="I2166">
        <f t="shared" si="10577"/>
        <v>585</v>
      </c>
      <c r="J2166" s="3">
        <f t="shared" ref="J2166" si="10774">E2166/(SUM(N2159:N2165)/7)*100</f>
        <v>0.35046283704996212</v>
      </c>
      <c r="K2166">
        <f t="shared" ref="K2166" si="10775">O2166-O2165</f>
        <v>0</v>
      </c>
      <c r="L2166" s="3">
        <f t="shared" ref="L2166" si="10776">SUM(K2160:K2166)/7</f>
        <v>3.8571428571428572</v>
      </c>
      <c r="M2166" s="3">
        <f t="shared" ref="M2166" si="10777">O2166/(B2166/100000)</f>
        <v>99.723069252071596</v>
      </c>
      <c r="N2166">
        <v>223546</v>
      </c>
      <c r="O2166">
        <v>3704</v>
      </c>
    </row>
    <row r="2167" spans="1:15" customFormat="1" x14ac:dyDescent="0.2">
      <c r="A2167" t="s">
        <v>11</v>
      </c>
      <c r="B2167" s="2">
        <v>3714286</v>
      </c>
      <c r="C2167" s="1">
        <f t="shared" si="10576"/>
        <v>44502</v>
      </c>
      <c r="D2167">
        <f t="shared" ref="D2167" si="10778">N2167-N2166</f>
        <v>1498</v>
      </c>
      <c r="E2167" s="2">
        <f t="shared" ref="E2167" si="10779">SUM(D2161:D2167)/7</f>
        <v>846.85714285714289</v>
      </c>
      <c r="F2167" s="2">
        <f t="shared" ref="F2167" si="10780">SUM(D2163:D2167)/5</f>
        <v>739.4</v>
      </c>
      <c r="G2167" s="2">
        <f t="shared" ref="G2167" si="10781">N2167/(B2167/100000)</f>
        <v>6058.8764570095036</v>
      </c>
      <c r="H2167">
        <f t="shared" si="10577"/>
        <v>598</v>
      </c>
      <c r="I2167">
        <f t="shared" si="10577"/>
        <v>586</v>
      </c>
      <c r="J2167" s="3">
        <f t="shared" ref="J2167" si="10782">E2167/(SUM(N2160:N2166)/7)*100</f>
        <v>0.38161992766731601</v>
      </c>
      <c r="K2167">
        <f t="shared" ref="K2167" si="10783">O2167-O2166</f>
        <v>5</v>
      </c>
      <c r="L2167" s="3">
        <f t="shared" ref="L2167" si="10784">SUM(K2161:K2167)/7</f>
        <v>4.5714285714285712</v>
      </c>
      <c r="M2167" s="3">
        <f t="shared" ref="M2167" si="10785">O2167/(B2167/100000)</f>
        <v>99.85768462633196</v>
      </c>
      <c r="N2167">
        <v>225044</v>
      </c>
      <c r="O2167">
        <v>3709</v>
      </c>
    </row>
    <row r="2168" spans="1:15" customFormat="1" x14ac:dyDescent="0.2">
      <c r="A2168" t="s">
        <v>11</v>
      </c>
      <c r="B2168" s="2">
        <v>3714286</v>
      </c>
      <c r="C2168" s="1">
        <f t="shared" si="10576"/>
        <v>44503</v>
      </c>
      <c r="D2168">
        <f t="shared" ref="D2168" si="10786">N2168-N2167</f>
        <v>1240</v>
      </c>
      <c r="E2168" s="2">
        <f t="shared" ref="E2168" si="10787">SUM(D2162:D2168)/7</f>
        <v>869.28571428571433</v>
      </c>
      <c r="F2168" s="2">
        <f t="shared" ref="F2168" si="10788">SUM(D2164:D2168)/5</f>
        <v>773.2</v>
      </c>
      <c r="G2168" s="2">
        <f t="shared" ref="G2168" si="10789">N2168/(B2168/100000)</f>
        <v>6092.2610698260714</v>
      </c>
      <c r="H2168">
        <f t="shared" si="10577"/>
        <v>599</v>
      </c>
      <c r="I2168">
        <f t="shared" si="10577"/>
        <v>587</v>
      </c>
      <c r="J2168" s="3">
        <f t="shared" ref="J2168" si="10790">E2168/(SUM(N2161:N2167)/7)*100</f>
        <v>0.39023770831382681</v>
      </c>
      <c r="K2168">
        <f t="shared" ref="K2168" si="10791">O2168-O2167</f>
        <v>8</v>
      </c>
      <c r="L2168" s="3">
        <f t="shared" ref="L2168" si="10792">SUM(K2162:K2168)/7</f>
        <v>4.7142857142857144</v>
      </c>
      <c r="M2168" s="3">
        <f t="shared" ref="M2168" si="10793">O2168/(B2168/100000)</f>
        <v>100.07306922514853</v>
      </c>
      <c r="N2168">
        <v>226284</v>
      </c>
      <c r="O2168">
        <v>3717</v>
      </c>
    </row>
    <row r="2169" spans="1:15" customFormat="1" x14ac:dyDescent="0.2">
      <c r="A2169" t="s">
        <v>11</v>
      </c>
      <c r="B2169" s="2">
        <v>3714286</v>
      </c>
      <c r="C2169" s="1">
        <f t="shared" si="10576"/>
        <v>44504</v>
      </c>
      <c r="D2169">
        <f t="shared" ref="D2169" si="10794">N2169-N2168</f>
        <v>1525</v>
      </c>
      <c r="E2169" s="2">
        <f t="shared" ref="E2169" si="10795">SUM(D2163:D2169)/7</f>
        <v>923.14285714285711</v>
      </c>
      <c r="F2169" s="2">
        <f t="shared" ref="F2169" si="10796">SUM(D2165:D2169)/5</f>
        <v>904.4</v>
      </c>
      <c r="G2169" s="2">
        <f t="shared" ref="G2169" si="10797">N2169/(B2169/100000)</f>
        <v>6133.3187589754807</v>
      </c>
      <c r="H2169">
        <f t="shared" si="10577"/>
        <v>600</v>
      </c>
      <c r="I2169">
        <f t="shared" si="10577"/>
        <v>588</v>
      </c>
      <c r="J2169" s="3">
        <f t="shared" ref="J2169" si="10798">E2169/(SUM(N2162:N2168)/7)*100</f>
        <v>0.41280421313269339</v>
      </c>
      <c r="K2169">
        <f t="shared" ref="K2169" si="10799">O2169-O2168</f>
        <v>2</v>
      </c>
      <c r="L2169" s="3">
        <f t="shared" ref="L2169" si="10800">SUM(K2163:K2169)/7</f>
        <v>4</v>
      </c>
      <c r="M2169" s="3">
        <f t="shared" ref="M2169" si="10801">O2169/(B2169/100000)</f>
        <v>100.12691537485267</v>
      </c>
      <c r="N2169">
        <v>227809</v>
      </c>
      <c r="O2169">
        <v>3719</v>
      </c>
    </row>
    <row r="2170" spans="1:15" customFormat="1" x14ac:dyDescent="0.2">
      <c r="A2170" t="s">
        <v>11</v>
      </c>
      <c r="B2170" s="2">
        <v>3714286</v>
      </c>
      <c r="C2170" s="1">
        <f t="shared" si="10576"/>
        <v>44505</v>
      </c>
      <c r="D2170">
        <f t="shared" ref="D2170" si="10802">N2170-N2169</f>
        <v>1561</v>
      </c>
      <c r="E2170" s="2">
        <f t="shared" ref="E2170" si="10803">SUM(D2164:D2170)/7</f>
        <v>993.14285714285711</v>
      </c>
      <c r="F2170" s="2">
        <f t="shared" ref="F2170" si="10804">SUM(D2166:D2170)/5</f>
        <v>1181</v>
      </c>
      <c r="G2170" s="2">
        <f t="shared" ref="G2170" si="10805">N2170/(B2170/100000)</f>
        <v>6175.3456788195635</v>
      </c>
      <c r="H2170">
        <f t="shared" si="10577"/>
        <v>601</v>
      </c>
      <c r="I2170">
        <f t="shared" si="10577"/>
        <v>589</v>
      </c>
      <c r="J2170" s="3">
        <f t="shared" ref="J2170" si="10806">E2170/(SUM(N2163:N2169)/7)*100</f>
        <v>0.44228054404578543</v>
      </c>
      <c r="K2170">
        <f t="shared" ref="K2170" si="10807">O2170-O2169</f>
        <v>10</v>
      </c>
      <c r="L2170" s="3">
        <f t="shared" ref="L2170" si="10808">SUM(K2164:K2170)/7</f>
        <v>4.1428571428571432</v>
      </c>
      <c r="M2170" s="3">
        <f t="shared" ref="M2170" si="10809">O2170/(B2170/100000)</f>
        <v>100.39614612337338</v>
      </c>
      <c r="N2170">
        <v>229370</v>
      </c>
      <c r="O2170">
        <v>3729</v>
      </c>
    </row>
    <row r="2171" spans="1:15" customFormat="1" x14ac:dyDescent="0.2">
      <c r="A2171" t="s">
        <v>11</v>
      </c>
      <c r="B2171" s="2">
        <v>3714286</v>
      </c>
      <c r="C2171" s="1">
        <f t="shared" si="10576"/>
        <v>44506</v>
      </c>
      <c r="D2171">
        <f t="shared" ref="D2171" si="10810">N2171-N2170</f>
        <v>1674</v>
      </c>
      <c r="E2171" s="2">
        <f t="shared" ref="E2171" si="10811">SUM(D2165:D2171)/7</f>
        <v>1108.1428571428571</v>
      </c>
      <c r="F2171" s="2">
        <f t="shared" ref="F2171" si="10812">SUM(D2167:D2171)/5</f>
        <v>1499.6</v>
      </c>
      <c r="G2171" s="2">
        <f t="shared" ref="G2171" si="10813">N2171/(B2171/100000)</f>
        <v>6220.4149061219305</v>
      </c>
      <c r="H2171">
        <f t="shared" si="10577"/>
        <v>602</v>
      </c>
      <c r="I2171">
        <f t="shared" si="10577"/>
        <v>590</v>
      </c>
      <c r="J2171" s="3">
        <f t="shared" ref="J2171" si="10814">E2171/(SUM(N2164:N2170)/7)*100</f>
        <v>0.49132096744056425</v>
      </c>
      <c r="K2171">
        <f t="shared" ref="K2171" si="10815">O2171-O2170</f>
        <v>6</v>
      </c>
      <c r="L2171" s="3">
        <f t="shared" ref="L2171" si="10816">SUM(K2165:K2171)/7</f>
        <v>4.4285714285714288</v>
      </c>
      <c r="M2171" s="3">
        <f t="shared" ref="M2171" si="10817">O2171/(B2171/100000)</f>
        <v>100.55768457248581</v>
      </c>
      <c r="N2171">
        <v>231044</v>
      </c>
      <c r="O2171">
        <v>3735</v>
      </c>
    </row>
    <row r="2172" spans="1:15" customFormat="1" x14ac:dyDescent="0.2">
      <c r="A2172" t="s">
        <v>11</v>
      </c>
      <c r="B2172" s="2">
        <v>3714286</v>
      </c>
      <c r="C2172" s="1">
        <f t="shared" si="10576"/>
        <v>44507</v>
      </c>
      <c r="D2172">
        <f t="shared" ref="D2172" si="10818">N2172-N2171</f>
        <v>-1</v>
      </c>
      <c r="E2172" s="2">
        <f t="shared" ref="E2172" si="10819">SUM(D2166:D2172)/7</f>
        <v>1082.5714285714287</v>
      </c>
      <c r="F2172" s="2">
        <f t="shared" ref="F2172" si="10820">SUM(D2168:D2172)/5</f>
        <v>1199.8</v>
      </c>
      <c r="G2172" s="2">
        <f t="shared" ref="G2172" si="10821">N2172/(B2172/100000)</f>
        <v>6220.3879830470787</v>
      </c>
      <c r="H2172">
        <f t="shared" si="10577"/>
        <v>603</v>
      </c>
      <c r="I2172">
        <f t="shared" si="10577"/>
        <v>591</v>
      </c>
      <c r="J2172" s="3">
        <f t="shared" ref="J2172" si="10822">E2172/(SUM(N2165:N2171)/7)*100</f>
        <v>0.47763654997409494</v>
      </c>
      <c r="K2172">
        <f t="shared" ref="K2172" si="10823">O2172-O2171</f>
        <v>0</v>
      </c>
      <c r="L2172" s="3">
        <f t="shared" ref="L2172" si="10824">SUM(K2166:K2172)/7</f>
        <v>4.4285714285714288</v>
      </c>
      <c r="M2172" s="3">
        <f t="shared" ref="M2172" si="10825">O2172/(B2172/100000)</f>
        <v>100.55768457248581</v>
      </c>
      <c r="N2172">
        <v>231043</v>
      </c>
      <c r="O2172">
        <v>3735</v>
      </c>
    </row>
    <row r="2173" spans="1:15" customFormat="1" x14ac:dyDescent="0.2">
      <c r="A2173" t="s">
        <v>11</v>
      </c>
      <c r="B2173" s="2">
        <v>3714286</v>
      </c>
      <c r="C2173" s="1">
        <f t="shared" si="10576"/>
        <v>44508</v>
      </c>
      <c r="D2173">
        <f t="shared" ref="D2173:D2174" si="10826">N2173-N2172</f>
        <v>221</v>
      </c>
      <c r="E2173" s="2">
        <f t="shared" ref="E2173:E2174" si="10827">SUM(D2167:D2173)/7</f>
        <v>1102.5714285714287</v>
      </c>
      <c r="F2173" s="2">
        <f t="shared" ref="F2173:F2174" si="10828">SUM(D2169:D2173)/5</f>
        <v>996</v>
      </c>
      <c r="G2173" s="2">
        <f t="shared" ref="G2173:G2174" si="10829">N2173/(B2173/100000)</f>
        <v>6226.3379825893862</v>
      </c>
      <c r="H2173">
        <f t="shared" si="10577"/>
        <v>604</v>
      </c>
      <c r="I2173">
        <f t="shared" si="10577"/>
        <v>592</v>
      </c>
      <c r="J2173" s="3">
        <f t="shared" ref="J2173:J2174" si="10830">E2173/(SUM(N2166:N2172)/7)*100</f>
        <v>0.48414819275596876</v>
      </c>
      <c r="K2173">
        <f t="shared" ref="K2173:K2174" si="10831">O2173-O2172</f>
        <v>0</v>
      </c>
      <c r="L2173" s="3">
        <f t="shared" ref="L2173:L2174" si="10832">SUM(K2167:K2173)/7</f>
        <v>4.4285714285714288</v>
      </c>
      <c r="M2173" s="3">
        <f t="shared" ref="M2173:M2174" si="10833">O2173/(B2173/100000)</f>
        <v>100.55768457248581</v>
      </c>
      <c r="N2173">
        <v>231264</v>
      </c>
      <c r="O2173">
        <v>3735</v>
      </c>
    </row>
    <row r="2174" spans="1:15" customFormat="1" x14ac:dyDescent="0.2">
      <c r="A2174" t="s">
        <v>11</v>
      </c>
      <c r="B2174" s="2">
        <v>3714286</v>
      </c>
      <c r="C2174" s="1">
        <f t="shared" si="10576"/>
        <v>44509</v>
      </c>
      <c r="D2174">
        <f t="shared" si="10826"/>
        <v>2210</v>
      </c>
      <c r="E2174" s="2">
        <f t="shared" si="10827"/>
        <v>1204.2857142857142</v>
      </c>
      <c r="F2174" s="2">
        <f t="shared" si="10828"/>
        <v>1133</v>
      </c>
      <c r="G2174" s="2">
        <f t="shared" si="10829"/>
        <v>6285.8379780124633</v>
      </c>
      <c r="H2174">
        <f t="shared" si="10577"/>
        <v>605</v>
      </c>
      <c r="I2174">
        <f t="shared" si="10577"/>
        <v>593</v>
      </c>
      <c r="J2174" s="3">
        <f t="shared" si="10830"/>
        <v>0.52626387607390912</v>
      </c>
      <c r="K2174">
        <f t="shared" si="10831"/>
        <v>5</v>
      </c>
      <c r="L2174" s="3">
        <f t="shared" si="10832"/>
        <v>4.4285714285714288</v>
      </c>
      <c r="M2174" s="3">
        <f t="shared" si="10833"/>
        <v>100.69229994674616</v>
      </c>
      <c r="N2174">
        <v>233474</v>
      </c>
      <c r="O2174">
        <v>3740</v>
      </c>
    </row>
    <row r="2175" spans="1:15" customFormat="1" x14ac:dyDescent="0.2">
      <c r="A2175" t="s">
        <v>11</v>
      </c>
      <c r="B2175" s="2">
        <v>3714286</v>
      </c>
      <c r="C2175" s="1">
        <f t="shared" si="10576"/>
        <v>44510</v>
      </c>
      <c r="D2175">
        <f t="shared" ref="D2175" si="10834">N2175-N2174</f>
        <v>1657</v>
      </c>
      <c r="E2175" s="2">
        <f t="shared" ref="E2175" si="10835">SUM(D2169:D2175)/7</f>
        <v>1263.8571428571429</v>
      </c>
      <c r="F2175" s="2">
        <f t="shared" ref="F2175" si="10836">SUM(D2171:D2175)/5</f>
        <v>1152.2</v>
      </c>
      <c r="G2175" s="2">
        <f t="shared" ref="G2175" si="10837">N2175/(B2175/100000)</f>
        <v>6330.4495130423456</v>
      </c>
      <c r="H2175">
        <f t="shared" si="10577"/>
        <v>606</v>
      </c>
      <c r="I2175">
        <f t="shared" si="10577"/>
        <v>594</v>
      </c>
      <c r="J2175" s="3">
        <f t="shared" ref="J2175" si="10838">E2175/(SUM(N2168:N2174)/7)*100</f>
        <v>0.54940482696263027</v>
      </c>
      <c r="K2175">
        <f t="shared" ref="K2175" si="10839">O2175-O2174</f>
        <v>6</v>
      </c>
      <c r="L2175" s="3">
        <f t="shared" ref="L2175" si="10840">SUM(K2169:K2175)/7</f>
        <v>4.1428571428571432</v>
      </c>
      <c r="M2175" s="3">
        <f t="shared" ref="M2175" si="10841">O2175/(B2175/100000)</f>
        <v>100.85383839585859</v>
      </c>
      <c r="N2175">
        <v>235131</v>
      </c>
      <c r="O2175">
        <v>3746</v>
      </c>
    </row>
    <row r="2176" spans="1:15" customFormat="1" x14ac:dyDescent="0.2">
      <c r="A2176" t="s">
        <v>11</v>
      </c>
      <c r="B2176" s="2">
        <v>3714286</v>
      </c>
      <c r="C2176" s="1">
        <f t="shared" si="10576"/>
        <v>44511</v>
      </c>
      <c r="D2176">
        <f t="shared" ref="D2176" si="10842">N2176-N2175</f>
        <v>2874</v>
      </c>
      <c r="E2176" s="2">
        <f t="shared" ref="E2176" si="10843">SUM(D2170:D2176)/7</f>
        <v>1456.5714285714287</v>
      </c>
      <c r="F2176" s="2">
        <f t="shared" ref="F2176" si="10844">SUM(D2172:D2176)/5</f>
        <v>1392.2</v>
      </c>
      <c r="G2176" s="2">
        <f t="shared" ref="G2176" si="10845">N2176/(B2176/100000)</f>
        <v>6407.8264301671979</v>
      </c>
      <c r="H2176">
        <f t="shared" si="10577"/>
        <v>607</v>
      </c>
      <c r="I2176">
        <f t="shared" si="10577"/>
        <v>595</v>
      </c>
      <c r="J2176" s="3">
        <f t="shared" ref="J2176" si="10846">E2176/(SUM(N2169:N2175)/7)*100</f>
        <v>0.62971895487405316</v>
      </c>
      <c r="K2176">
        <f t="shared" ref="K2176" si="10847">O2176-O2175</f>
        <v>7</v>
      </c>
      <c r="L2176" s="3">
        <f t="shared" ref="L2176" si="10848">SUM(K2170:K2176)/7</f>
        <v>4.8571428571428568</v>
      </c>
      <c r="M2176" s="3">
        <f t="shared" ref="M2176" si="10849">O2176/(B2176/100000)</f>
        <v>101.04229991982308</v>
      </c>
      <c r="N2176">
        <v>238005</v>
      </c>
      <c r="O2176">
        <v>3753</v>
      </c>
    </row>
    <row r="2177" spans="1:15" customFormat="1" x14ac:dyDescent="0.2">
      <c r="A2177" t="s">
        <v>11</v>
      </c>
      <c r="B2177" s="2">
        <v>3714286</v>
      </c>
      <c r="C2177" s="1">
        <f t="shared" si="10576"/>
        <v>44512</v>
      </c>
      <c r="D2177">
        <f t="shared" ref="D2177" si="10850">N2177-N2176</f>
        <v>2184</v>
      </c>
      <c r="E2177" s="2">
        <f t="shared" ref="E2177" si="10851">SUM(D2171:D2177)/7</f>
        <v>1545.5714285714287</v>
      </c>
      <c r="F2177" s="2">
        <f t="shared" ref="F2177" si="10852">SUM(D2173:D2177)/5</f>
        <v>1829.2</v>
      </c>
      <c r="G2177" s="2">
        <f t="shared" ref="G2177" si="10853">N2177/(B2177/100000)</f>
        <v>6466.6264256441209</v>
      </c>
      <c r="H2177">
        <f t="shared" si="10577"/>
        <v>608</v>
      </c>
      <c r="I2177">
        <f t="shared" si="10577"/>
        <v>596</v>
      </c>
      <c r="J2177" s="3">
        <f t="shared" ref="J2177" si="10854">E2177/(SUM(N2170:N2176)/7)*100</f>
        <v>0.66401486254174269</v>
      </c>
      <c r="K2177">
        <f t="shared" ref="K2177" si="10855">O2177-O2176</f>
        <v>3</v>
      </c>
      <c r="L2177" s="3">
        <f t="shared" ref="L2177" si="10856">SUM(K2171:K2177)/7</f>
        <v>3.8571428571428572</v>
      </c>
      <c r="M2177" s="3">
        <f t="shared" ref="M2177" si="10857">O2177/(B2177/100000)</f>
        <v>101.1230691443793</v>
      </c>
      <c r="N2177">
        <v>240189</v>
      </c>
      <c r="O2177">
        <v>3756</v>
      </c>
    </row>
    <row r="2178" spans="1:15" customFormat="1" x14ac:dyDescent="0.2">
      <c r="A2178" t="s">
        <v>11</v>
      </c>
      <c r="B2178" s="2">
        <v>3714286</v>
      </c>
      <c r="C2178" s="1">
        <f t="shared" si="10576"/>
        <v>44513</v>
      </c>
      <c r="D2178">
        <f t="shared" ref="D2178" si="10858">N2178-N2177</f>
        <v>2149</v>
      </c>
      <c r="E2178" s="2">
        <f t="shared" ref="E2178" si="10859">SUM(D2172:D2178)/7</f>
        <v>1613.4285714285713</v>
      </c>
      <c r="F2178" s="2">
        <f t="shared" ref="F2178" si="10860">SUM(D2174:D2178)/5</f>
        <v>2214.8000000000002</v>
      </c>
      <c r="G2178" s="2">
        <f t="shared" ref="G2178" si="10861">N2178/(B2178/100000)</f>
        <v>6524.4841135012221</v>
      </c>
      <c r="H2178">
        <f t="shared" si="10577"/>
        <v>609</v>
      </c>
      <c r="I2178">
        <f t="shared" si="10577"/>
        <v>597</v>
      </c>
      <c r="J2178" s="3">
        <f t="shared" ref="J2178" si="10862">E2178/(SUM(N2171:N2177)/7)*100</f>
        <v>0.6885955552845775</v>
      </c>
      <c r="K2178">
        <f t="shared" ref="K2178" si="10863">O2178-O2177</f>
        <v>3</v>
      </c>
      <c r="L2178" s="3">
        <f t="shared" ref="L2178" si="10864">SUM(K2172:K2178)/7</f>
        <v>3.4285714285714284</v>
      </c>
      <c r="M2178" s="3">
        <f t="shared" ref="M2178" si="10865">O2178/(B2178/100000)</f>
        <v>101.20383836893551</v>
      </c>
      <c r="N2178">
        <v>242338</v>
      </c>
      <c r="O2178">
        <v>3759</v>
      </c>
    </row>
    <row r="2179" spans="1:15" customFormat="1" x14ac:dyDescent="0.2">
      <c r="A2179" t="s">
        <v>11</v>
      </c>
      <c r="B2179" s="2">
        <v>3714286</v>
      </c>
      <c r="C2179" s="1">
        <f t="shared" si="10576"/>
        <v>44514</v>
      </c>
      <c r="D2179">
        <f t="shared" ref="D2179" si="10866">N2179-N2178</f>
        <v>475</v>
      </c>
      <c r="E2179" s="2">
        <f t="shared" ref="E2179" si="10867">SUM(D2173:D2179)/7</f>
        <v>1681.4285714285713</v>
      </c>
      <c r="F2179" s="2">
        <f t="shared" ref="F2179" si="10868">SUM(D2175:D2179)/5</f>
        <v>1867.8</v>
      </c>
      <c r="G2179" s="2">
        <f t="shared" ref="G2179" si="10869">N2179/(B2179/100000)</f>
        <v>6537.2725740559563</v>
      </c>
      <c r="H2179">
        <f t="shared" si="10577"/>
        <v>610</v>
      </c>
      <c r="I2179">
        <f t="shared" si="10577"/>
        <v>598</v>
      </c>
      <c r="J2179" s="3">
        <f t="shared" ref="J2179" si="10870">E2179/(SUM(N2172:N2178)/7)*100</f>
        <v>0.71270960444314191</v>
      </c>
      <c r="K2179">
        <f t="shared" ref="K2179" si="10871">O2179-O2178</f>
        <v>0</v>
      </c>
      <c r="L2179" s="3">
        <f t="shared" ref="L2179" si="10872">SUM(K2173:K2179)/7</f>
        <v>3.4285714285714284</v>
      </c>
      <c r="M2179" s="3">
        <f t="shared" ref="M2179" si="10873">O2179/(B2179/100000)</f>
        <v>101.20383836893551</v>
      </c>
      <c r="N2179">
        <v>242813</v>
      </c>
      <c r="O2179">
        <v>3759</v>
      </c>
    </row>
    <row r="2180" spans="1:15" customFormat="1" x14ac:dyDescent="0.2">
      <c r="A2180" t="s">
        <v>11</v>
      </c>
      <c r="B2180" s="2">
        <v>3714286</v>
      </c>
      <c r="C2180" s="1">
        <f t="shared" si="10576"/>
        <v>44515</v>
      </c>
      <c r="D2180">
        <f t="shared" ref="D2180" si="10874">N2180-N2179</f>
        <v>147</v>
      </c>
      <c r="E2180" s="2">
        <f t="shared" ref="E2180" si="10875">SUM(D2174:D2180)/7</f>
        <v>1670.8571428571429</v>
      </c>
      <c r="F2180" s="2">
        <f t="shared" ref="F2180" si="10876">SUM(D2176:D2180)/5</f>
        <v>1565.8</v>
      </c>
      <c r="G2180" s="2">
        <f t="shared" ref="G2180" si="10877">N2180/(B2180/100000)</f>
        <v>6541.2302660592104</v>
      </c>
      <c r="H2180">
        <f t="shared" si="10577"/>
        <v>611</v>
      </c>
      <c r="I2180">
        <f t="shared" si="10577"/>
        <v>599</v>
      </c>
      <c r="J2180" s="3">
        <f t="shared" ref="J2180" si="10878">E2180/(SUM(N2173:N2179)/7)*100</f>
        <v>0.70321678388950548</v>
      </c>
      <c r="K2180">
        <f t="shared" ref="K2180" si="10879">O2180-O2179</f>
        <v>0</v>
      </c>
      <c r="L2180" s="3">
        <f t="shared" ref="L2180" si="10880">SUM(K2174:K2180)/7</f>
        <v>3.4285714285714284</v>
      </c>
      <c r="M2180" s="3">
        <f t="shared" ref="M2180" si="10881">O2180/(B2180/100000)</f>
        <v>101.20383836893551</v>
      </c>
      <c r="N2180">
        <v>242960</v>
      </c>
      <c r="O2180">
        <v>3759</v>
      </c>
    </row>
    <row r="2181" spans="1:15" customFormat="1" x14ac:dyDescent="0.2">
      <c r="A2181" t="s">
        <v>11</v>
      </c>
      <c r="B2181" s="2">
        <v>3714286</v>
      </c>
      <c r="C2181" s="1">
        <f t="shared" si="10576"/>
        <v>44516</v>
      </c>
      <c r="D2181">
        <f t="shared" ref="D2181" si="10882">N2181-N2180</f>
        <v>2593</v>
      </c>
      <c r="E2181" s="2">
        <f t="shared" ref="E2181:E2182" si="10883">SUM(D2175:D2181)/7</f>
        <v>1725.5714285714287</v>
      </c>
      <c r="F2181" s="2">
        <f t="shared" ref="F2181:F2182" si="10884">SUM(D2177:D2181)/5</f>
        <v>1509.6</v>
      </c>
      <c r="G2181" s="2">
        <f t="shared" ref="G2181:G2182" si="10885">N2181/(B2181/100000)</f>
        <v>6611.041799150631</v>
      </c>
      <c r="H2181">
        <f t="shared" si="10577"/>
        <v>612</v>
      </c>
      <c r="I2181">
        <f t="shared" si="10577"/>
        <v>600</v>
      </c>
      <c r="J2181" s="3">
        <f t="shared" ref="J2181:J2182" si="10886">E2181/(SUM(N2174:N2180)/7)*100</f>
        <v>0.7211730779564276</v>
      </c>
      <c r="K2181">
        <f t="shared" ref="K2181:K2182" si="10887">O2181-O2180</f>
        <v>3</v>
      </c>
      <c r="L2181" s="3">
        <f t="shared" ref="L2181:L2182" si="10888">SUM(K2175:K2181)/7</f>
        <v>3.1428571428571428</v>
      </c>
      <c r="M2181" s="3">
        <f t="shared" ref="M2181:M2182" si="10889">O2181/(B2181/100000)</f>
        <v>101.28460759349173</v>
      </c>
      <c r="N2181">
        <f>N2182-D2182</f>
        <v>245553</v>
      </c>
      <c r="O2181">
        <v>3762</v>
      </c>
    </row>
    <row r="2182" spans="1:15" customFormat="1" x14ac:dyDescent="0.2">
      <c r="A2182" t="s">
        <v>11</v>
      </c>
      <c r="B2182" s="2">
        <v>3714286</v>
      </c>
      <c r="C2182" s="1">
        <f t="shared" si="10576"/>
        <v>44517</v>
      </c>
      <c r="D2182">
        <v>2886</v>
      </c>
      <c r="E2182" s="2">
        <f t="shared" si="10883"/>
        <v>1901.1428571428571</v>
      </c>
      <c r="F2182" s="2">
        <f t="shared" si="10884"/>
        <v>1650</v>
      </c>
      <c r="G2182" s="2">
        <f t="shared" si="10885"/>
        <v>6688.7417931737082</v>
      </c>
      <c r="H2182">
        <f t="shared" si="10577"/>
        <v>613</v>
      </c>
      <c r="I2182">
        <f t="shared" si="10577"/>
        <v>601</v>
      </c>
      <c r="J2182" s="3">
        <f t="shared" si="10886"/>
        <v>0.78886110105045137</v>
      </c>
      <c r="K2182">
        <f t="shared" si="10887"/>
        <v>5</v>
      </c>
      <c r="L2182" s="3">
        <f t="shared" si="10888"/>
        <v>3</v>
      </c>
      <c r="M2182" s="3">
        <f t="shared" si="10889"/>
        <v>101.41922296775208</v>
      </c>
      <c r="N2182">
        <v>248439</v>
      </c>
      <c r="O2182">
        <v>3767</v>
      </c>
    </row>
    <row r="2183" spans="1:15" customFormat="1" x14ac:dyDescent="0.2">
      <c r="A2183" t="s">
        <v>11</v>
      </c>
      <c r="B2183" s="2">
        <v>3714286</v>
      </c>
      <c r="C2183" s="1">
        <f t="shared" si="10576"/>
        <v>44518</v>
      </c>
      <c r="D2183">
        <f t="shared" ref="D2183" si="10890">N2183-N2182</f>
        <v>2795</v>
      </c>
      <c r="E2183" s="2">
        <f t="shared" ref="E2183" si="10891">SUM(D2177:D2183)/7</f>
        <v>1889.8571428571429</v>
      </c>
      <c r="F2183" s="2">
        <f t="shared" ref="F2183" si="10892">SUM(D2179:D2183)/5</f>
        <v>1779.2</v>
      </c>
      <c r="G2183" s="2">
        <f t="shared" ref="G2183" si="10893">N2183/(B2183/100000)</f>
        <v>6763.9917873852473</v>
      </c>
      <c r="H2183">
        <f t="shared" si="10577"/>
        <v>614</v>
      </c>
      <c r="I2183">
        <f t="shared" si="10577"/>
        <v>602</v>
      </c>
      <c r="J2183" s="3">
        <f t="shared" ref="J2183" si="10894">E2183/(SUM(N2176:N2182)/7)*100</f>
        <v>0.77804054232878139</v>
      </c>
      <c r="K2183">
        <f t="shared" ref="K2183" si="10895">O2183-O2182</f>
        <v>6</v>
      </c>
      <c r="L2183" s="3">
        <f t="shared" ref="L2183" si="10896">SUM(K2177:K2183)/7</f>
        <v>2.8571428571428572</v>
      </c>
      <c r="M2183" s="3">
        <f t="shared" ref="M2183" si="10897">O2183/(B2183/100000)</f>
        <v>101.5807614168645</v>
      </c>
      <c r="N2183">
        <v>251234</v>
      </c>
      <c r="O2183">
        <v>3773</v>
      </c>
    </row>
    <row r="2184" spans="1:15" customFormat="1" x14ac:dyDescent="0.2">
      <c r="A2184" t="s">
        <v>11</v>
      </c>
      <c r="B2184" s="2">
        <v>3714286</v>
      </c>
      <c r="C2184" s="1">
        <f t="shared" si="10576"/>
        <v>44519</v>
      </c>
      <c r="D2184">
        <f t="shared" ref="D2184" si="10898">N2184-N2183</f>
        <v>2321</v>
      </c>
      <c r="E2184" s="2">
        <f t="shared" ref="E2184" si="10899">SUM(D2178:D2184)/7</f>
        <v>1909.4285714285713</v>
      </c>
      <c r="F2184" s="2">
        <f t="shared" ref="F2184" si="10900">SUM(D2180:D2184)/5</f>
        <v>2148.4</v>
      </c>
      <c r="G2184" s="2">
        <f t="shared" ref="G2184" si="10901">N2184/(B2184/100000)</f>
        <v>6826.4802441169049</v>
      </c>
      <c r="H2184">
        <f t="shared" si="10577"/>
        <v>615</v>
      </c>
      <c r="I2184">
        <f t="shared" si="10577"/>
        <v>603</v>
      </c>
      <c r="J2184" s="3">
        <f t="shared" ref="J2184" si="10902">E2184/(SUM(N2177:N2183)/7)*100</f>
        <v>0.78002901619234244</v>
      </c>
      <c r="K2184">
        <f t="shared" ref="K2184" si="10903">O2184-O2183</f>
        <v>4</v>
      </c>
      <c r="L2184" s="3">
        <f t="shared" ref="L2184" si="10904">SUM(K2178:K2184)/7</f>
        <v>3</v>
      </c>
      <c r="M2184" s="3">
        <f t="shared" ref="M2184" si="10905">O2184/(B2184/100000)</f>
        <v>101.68845371627279</v>
      </c>
      <c r="N2184">
        <v>253555</v>
      </c>
      <c r="O2184">
        <v>3777</v>
      </c>
    </row>
    <row r="2185" spans="1:15" customFormat="1" x14ac:dyDescent="0.2">
      <c r="A2185" t="s">
        <v>11</v>
      </c>
      <c r="B2185" s="2">
        <v>3714286</v>
      </c>
      <c r="C2185" s="1">
        <f t="shared" si="10576"/>
        <v>44520</v>
      </c>
      <c r="D2185">
        <f t="shared" ref="D2185" si="10906">N2185-N2184</f>
        <v>2398</v>
      </c>
      <c r="E2185" s="2">
        <f t="shared" ref="E2185" si="10907">SUM(D2179:D2185)/7</f>
        <v>1945</v>
      </c>
      <c r="F2185" s="2">
        <f t="shared" ref="F2185" si="10908">SUM(D2181:D2185)/5</f>
        <v>2598.6</v>
      </c>
      <c r="G2185" s="2">
        <f t="shared" ref="G2185" si="10909">N2185/(B2185/100000)</f>
        <v>6891.0417776121712</v>
      </c>
      <c r="H2185">
        <f t="shared" si="10577"/>
        <v>616</v>
      </c>
      <c r="I2185">
        <f t="shared" si="10577"/>
        <v>604</v>
      </c>
      <c r="J2185" s="3">
        <f t="shared" ref="J2185" si="10910">E2185/(SUM(N2178:N2184)/7)*100</f>
        <v>0.78841062440500043</v>
      </c>
      <c r="K2185">
        <f t="shared" ref="K2185" si="10911">O2185-O2184</f>
        <v>2</v>
      </c>
      <c r="L2185" s="3">
        <f t="shared" ref="L2185" si="10912">SUM(K2179:K2185)/7</f>
        <v>2.8571428571428572</v>
      </c>
      <c r="M2185" s="3">
        <f t="shared" ref="M2185" si="10913">O2185/(B2185/100000)</f>
        <v>101.74229986597693</v>
      </c>
      <c r="N2185">
        <v>255953</v>
      </c>
      <c r="O2185">
        <v>3779</v>
      </c>
    </row>
    <row r="2186" spans="1:15" customFormat="1" x14ac:dyDescent="0.2">
      <c r="A2186" t="s">
        <v>11</v>
      </c>
      <c r="B2186" s="2">
        <v>3714286</v>
      </c>
      <c r="C2186" s="1">
        <f t="shared" si="10576"/>
        <v>44521</v>
      </c>
      <c r="D2186">
        <f t="shared" ref="D2186" si="10914">N2186-N2185</f>
        <v>127</v>
      </c>
      <c r="E2186" s="2">
        <f t="shared" ref="E2186" si="10915">SUM(D2180:D2186)/7</f>
        <v>1895.2857142857142</v>
      </c>
      <c r="F2186" s="2">
        <f t="shared" ref="F2186" si="10916">SUM(D2182:D2186)/5</f>
        <v>2105.4</v>
      </c>
      <c r="G2186" s="2">
        <f t="shared" ref="G2186" si="10917">N2186/(B2186/100000)</f>
        <v>6894.4610081183846</v>
      </c>
      <c r="H2186">
        <f t="shared" si="10577"/>
        <v>617</v>
      </c>
      <c r="I2186">
        <f t="shared" si="10577"/>
        <v>605</v>
      </c>
      <c r="J2186" s="3">
        <f t="shared" ref="J2186" si="10918">E2186/(SUM(N2179:N2185)/7)*100</f>
        <v>0.76224916073305082</v>
      </c>
      <c r="K2186">
        <f t="shared" ref="K2186" si="10919">O2186-O2185</f>
        <v>0</v>
      </c>
      <c r="L2186" s="3">
        <f t="shared" ref="L2186" si="10920">SUM(K2180:K2186)/7</f>
        <v>2.8571428571428572</v>
      </c>
      <c r="M2186" s="3">
        <f t="shared" ref="M2186" si="10921">O2186/(B2186/100000)</f>
        <v>101.74229986597693</v>
      </c>
      <c r="N2186">
        <v>256080</v>
      </c>
      <c r="O2186">
        <v>3779</v>
      </c>
    </row>
    <row r="2187" spans="1:15" customFormat="1" x14ac:dyDescent="0.2">
      <c r="A2187" t="s">
        <v>11</v>
      </c>
      <c r="B2187" s="2">
        <v>3714286</v>
      </c>
      <c r="C2187" s="1">
        <f t="shared" si="10576"/>
        <v>44522</v>
      </c>
      <c r="D2187">
        <f t="shared" ref="D2187" si="10922">N2187-N2186</f>
        <v>104</v>
      </c>
      <c r="E2187" s="2">
        <f t="shared" ref="E2187" si="10923">SUM(D2181:D2187)/7</f>
        <v>1889.1428571428571</v>
      </c>
      <c r="F2187" s="2">
        <f t="shared" ref="F2187" si="10924">SUM(D2183:D2187)/5</f>
        <v>1549</v>
      </c>
      <c r="G2187" s="2">
        <f t="shared" ref="G2187" si="10925">N2187/(B2187/100000)</f>
        <v>6897.2610079029992</v>
      </c>
      <c r="H2187">
        <f t="shared" si="10577"/>
        <v>618</v>
      </c>
      <c r="I2187">
        <f t="shared" si="10577"/>
        <v>606</v>
      </c>
      <c r="J2187" s="3">
        <f t="shared" ref="J2187" si="10926">E2187/(SUM(N2180:N2186)/7)*100</f>
        <v>0.75403102110078035</v>
      </c>
      <c r="K2187">
        <f t="shared" ref="K2187" si="10927">O2187-O2186</f>
        <v>0</v>
      </c>
      <c r="L2187" s="3">
        <f t="shared" ref="L2187" si="10928">SUM(K2181:K2187)/7</f>
        <v>2.8571428571428572</v>
      </c>
      <c r="M2187" s="3">
        <f t="shared" ref="M2187" si="10929">O2187/(B2187/100000)</f>
        <v>101.74229986597693</v>
      </c>
      <c r="N2187">
        <v>256184</v>
      </c>
      <c r="O2187">
        <v>3779</v>
      </c>
    </row>
    <row r="2188" spans="1:15" customFormat="1" x14ac:dyDescent="0.2">
      <c r="A2188" t="s">
        <v>11</v>
      </c>
      <c r="B2188" s="2">
        <v>3714286</v>
      </c>
      <c r="C2188" s="1">
        <f t="shared" si="10576"/>
        <v>44523</v>
      </c>
      <c r="D2188">
        <f t="shared" ref="D2188" si="10930">N2188-N2187</f>
        <v>3262</v>
      </c>
      <c r="E2188" s="2">
        <f t="shared" ref="E2188" si="10931">SUM(D2182:D2188)/7</f>
        <v>1984.7142857142858</v>
      </c>
      <c r="F2188" s="2">
        <f t="shared" ref="F2188" si="10932">SUM(D2184:D2188)/5</f>
        <v>1642.4</v>
      </c>
      <c r="G2188" s="2">
        <f t="shared" ref="G2188" si="10933">N2188/(B2188/100000)</f>
        <v>6985.0840780704557</v>
      </c>
      <c r="H2188">
        <f t="shared" si="10577"/>
        <v>619</v>
      </c>
      <c r="I2188">
        <f t="shared" si="10577"/>
        <v>607</v>
      </c>
      <c r="J2188" s="3">
        <f t="shared" ref="J2188" si="10934">E2188/(SUM(N2181:N2187)/7)*100</f>
        <v>0.78624876768394769</v>
      </c>
      <c r="K2188">
        <f t="shared" ref="K2188" si="10935">O2188-O2187</f>
        <v>5</v>
      </c>
      <c r="L2188" s="3">
        <f t="shared" ref="L2188" si="10936">SUM(K2182:K2188)/7</f>
        <v>3.1428571428571428</v>
      </c>
      <c r="M2188" s="3">
        <f t="shared" ref="M2188" si="10937">O2188/(B2188/100000)</f>
        <v>101.8769152402373</v>
      </c>
      <c r="N2188">
        <v>259446</v>
      </c>
      <c r="O2188">
        <v>3784</v>
      </c>
    </row>
    <row r="2189" spans="1:15" customFormat="1" x14ac:dyDescent="0.2">
      <c r="A2189" t="s">
        <v>11</v>
      </c>
      <c r="B2189" s="2">
        <v>3714286</v>
      </c>
      <c r="C2189" s="1">
        <f t="shared" si="10576"/>
        <v>44524</v>
      </c>
      <c r="D2189">
        <f t="shared" ref="D2189" si="10938">N2189-N2188</f>
        <v>2867</v>
      </c>
      <c r="E2189" s="2">
        <f t="shared" ref="E2189" si="10939">SUM(D2183:D2189)/7</f>
        <v>1982</v>
      </c>
      <c r="F2189" s="2">
        <f t="shared" ref="F2189" si="10940">SUM(D2185:D2189)/5</f>
        <v>1751.6</v>
      </c>
      <c r="G2189" s="2">
        <f t="shared" ref="G2189" si="10941">N2189/(B2189/100000)</f>
        <v>7062.2725336713438</v>
      </c>
      <c r="H2189">
        <f t="shared" si="10577"/>
        <v>620</v>
      </c>
      <c r="I2189">
        <f t="shared" si="10577"/>
        <v>608</v>
      </c>
      <c r="J2189" s="3">
        <f t="shared" ref="J2189" si="10942">E2189/(SUM(N2182:N2188)/7)*100</f>
        <v>0.77904824045941057</v>
      </c>
      <c r="K2189">
        <f t="shared" ref="K2189" si="10943">O2189-O2188</f>
        <v>4</v>
      </c>
      <c r="L2189" s="3">
        <f t="shared" ref="L2189" si="10944">SUM(K2183:K2189)/7</f>
        <v>3</v>
      </c>
      <c r="M2189" s="3">
        <f t="shared" ref="M2189" si="10945">O2189/(B2189/100000)</f>
        <v>101.98460753964558</v>
      </c>
      <c r="N2189">
        <v>262313</v>
      </c>
      <c r="O2189">
        <v>3788</v>
      </c>
    </row>
    <row r="2190" spans="1:15" customFormat="1" x14ac:dyDescent="0.2">
      <c r="A2190" t="s">
        <v>11</v>
      </c>
      <c r="B2190" s="2">
        <v>3714286</v>
      </c>
      <c r="C2190" s="1">
        <f t="shared" si="10576"/>
        <v>44525</v>
      </c>
      <c r="D2190">
        <f t="shared" ref="D2190" si="10946">N2190-N2189</f>
        <v>2711</v>
      </c>
      <c r="E2190" s="2">
        <f t="shared" ref="E2190" si="10947">SUM(D2184:D2190)/7</f>
        <v>1970</v>
      </c>
      <c r="F2190" s="2">
        <f t="shared" ref="F2190" si="10948">SUM(D2186:D2190)/5</f>
        <v>1814.2</v>
      </c>
      <c r="G2190" s="2">
        <f t="shared" ref="G2190" si="10949">N2190/(B2190/100000)</f>
        <v>7135.2609895953083</v>
      </c>
      <c r="H2190">
        <f t="shared" si="10577"/>
        <v>621</v>
      </c>
      <c r="I2190">
        <f t="shared" si="10577"/>
        <v>609</v>
      </c>
      <c r="J2190" s="3">
        <f t="shared" ref="J2190" si="10950">E2190/(SUM(N2183:N2189)/7)*100</f>
        <v>0.76834571657013595</v>
      </c>
      <c r="K2190">
        <f t="shared" ref="K2190" si="10951">O2190-O2189</f>
        <v>7</v>
      </c>
      <c r="L2190" s="3">
        <f t="shared" ref="L2190" si="10952">SUM(K2184:K2190)/7</f>
        <v>3.1428571428571428</v>
      </c>
      <c r="M2190" s="3">
        <f t="shared" ref="M2190" si="10953">O2190/(B2190/100000)</f>
        <v>102.17306906361007</v>
      </c>
      <c r="N2190">
        <v>265024</v>
      </c>
      <c r="O2190">
        <v>3795</v>
      </c>
    </row>
    <row r="2191" spans="1:15" customFormat="1" x14ac:dyDescent="0.2">
      <c r="A2191" t="s">
        <v>11</v>
      </c>
      <c r="B2191" s="2">
        <v>3714286</v>
      </c>
      <c r="C2191" s="1">
        <f t="shared" si="10576"/>
        <v>44526</v>
      </c>
      <c r="D2191">
        <f t="shared" ref="D2191" si="10954">N2191-N2190</f>
        <v>2843</v>
      </c>
      <c r="E2191" s="2">
        <f t="shared" ref="E2191" si="10955">SUM(D2185:D2191)/7</f>
        <v>2044.5714285714287</v>
      </c>
      <c r="F2191" s="2">
        <f t="shared" ref="F2191" si="10956">SUM(D2187:D2191)/5</f>
        <v>2357.4</v>
      </c>
      <c r="G2191" s="2">
        <f t="shared" ref="G2191" si="10957">N2191/(B2191/100000)</f>
        <v>7211.8032913997467</v>
      </c>
      <c r="H2191">
        <f t="shared" si="10577"/>
        <v>622</v>
      </c>
      <c r="I2191">
        <f t="shared" si="10577"/>
        <v>610</v>
      </c>
      <c r="J2191" s="3">
        <f t="shared" ref="J2191" si="10958">E2191/(SUM(N2184:N2190)/7)*100</f>
        <v>0.79135000041469572</v>
      </c>
      <c r="K2191">
        <f t="shared" ref="K2191" si="10959">O2191-O2190</f>
        <v>19</v>
      </c>
      <c r="L2191" s="3">
        <f t="shared" ref="L2191" si="10960">SUM(K2185:K2191)/7</f>
        <v>5.2857142857142856</v>
      </c>
      <c r="M2191" s="3">
        <f t="shared" ref="M2191" si="10961">O2191/(B2191/100000)</f>
        <v>102.68460748579943</v>
      </c>
      <c r="N2191">
        <v>267867</v>
      </c>
      <c r="O2191">
        <v>3814</v>
      </c>
    </row>
    <row r="2192" spans="1:15" customFormat="1" x14ac:dyDescent="0.2">
      <c r="A2192" t="s">
        <v>11</v>
      </c>
      <c r="B2192" s="2">
        <v>3714286</v>
      </c>
      <c r="C2192" s="1">
        <f t="shared" si="10576"/>
        <v>44527</v>
      </c>
      <c r="D2192">
        <f t="shared" ref="D2192" si="10962">N2192-N2191</f>
        <v>2559</v>
      </c>
      <c r="E2192" s="2">
        <f t="shared" ref="E2192" si="10963">SUM(D2186:D2192)/7</f>
        <v>2067.5714285714284</v>
      </c>
      <c r="F2192" s="2">
        <f t="shared" ref="F2192" si="10964">SUM(D2188:D2192)/5</f>
        <v>2848.4</v>
      </c>
      <c r="G2192" s="2">
        <f t="shared" ref="G2192" si="10965">N2192/(B2192/100000)</f>
        <v>7280.6994399461973</v>
      </c>
      <c r="H2192">
        <f t="shared" si="10577"/>
        <v>623</v>
      </c>
      <c r="I2192">
        <f t="shared" si="10577"/>
        <v>611</v>
      </c>
      <c r="J2192" s="3">
        <f t="shared" ref="J2192" si="10966">E2192/(SUM(N2185:N2191)/7)*100</f>
        <v>0.79396906082561147</v>
      </c>
      <c r="K2192">
        <f t="shared" ref="K2192" si="10967">O2192-O2191</f>
        <v>4</v>
      </c>
      <c r="L2192" s="3">
        <f t="shared" ref="L2192" si="10968">SUM(K2186:K2192)/7</f>
        <v>5.5714285714285712</v>
      </c>
      <c r="M2192" s="3">
        <f t="shared" ref="M2192" si="10969">O2192/(B2192/100000)</f>
        <v>102.79229978520772</v>
      </c>
      <c r="N2192">
        <v>270426</v>
      </c>
      <c r="O2192">
        <v>3818</v>
      </c>
    </row>
    <row r="2193" spans="1:15" customFormat="1" x14ac:dyDescent="0.2">
      <c r="A2193" t="s">
        <v>11</v>
      </c>
      <c r="B2193" s="2">
        <v>3714286</v>
      </c>
      <c r="C2193" s="1">
        <f t="shared" si="10576"/>
        <v>44528</v>
      </c>
      <c r="D2193">
        <f t="shared" ref="D2193" si="10970">N2193-N2192</f>
        <v>546</v>
      </c>
      <c r="E2193" s="2">
        <f t="shared" ref="E2193" si="10971">SUM(D2187:D2193)/7</f>
        <v>2127.4285714285716</v>
      </c>
      <c r="F2193" s="2">
        <f t="shared" ref="F2193" si="10972">SUM(D2189:D2193)/5</f>
        <v>2305.1999999999998</v>
      </c>
      <c r="G2193" s="2">
        <f t="shared" ref="G2193" si="10973">N2193/(B2193/100000)</f>
        <v>7295.3994388154279</v>
      </c>
      <c r="H2193">
        <f t="shared" si="10577"/>
        <v>624</v>
      </c>
      <c r="I2193">
        <f t="shared" si="10577"/>
        <v>612</v>
      </c>
      <c r="J2193" s="3">
        <f t="shared" ref="J2193" si="10974">E2193/(SUM(N2186:N2192)/7)*100</f>
        <v>0.81051955544428367</v>
      </c>
      <c r="K2193">
        <f t="shared" ref="K2193" si="10975">O2193-O2192</f>
        <v>5</v>
      </c>
      <c r="L2193" s="3">
        <f t="shared" ref="L2193" si="10976">SUM(K2187:K2193)/7</f>
        <v>6.2857142857142856</v>
      </c>
      <c r="M2193" s="3">
        <f t="shared" ref="M2193" si="10977">O2193/(B2193/100000)</f>
        <v>102.92691515946807</v>
      </c>
      <c r="N2193">
        <v>270972</v>
      </c>
      <c r="O2193">
        <v>3823</v>
      </c>
    </row>
    <row r="2194" spans="1:15" customFormat="1" x14ac:dyDescent="0.2">
      <c r="A2194" t="s">
        <v>11</v>
      </c>
      <c r="B2194" s="2">
        <v>3714286</v>
      </c>
      <c r="C2194" s="1">
        <f t="shared" si="10576"/>
        <v>44529</v>
      </c>
      <c r="D2194">
        <f t="shared" ref="D2194" si="10978">N2194-N2193</f>
        <v>287</v>
      </c>
      <c r="E2194" s="2">
        <f t="shared" ref="E2194" si="10979">SUM(D2188:D2194)/7</f>
        <v>2153.5714285714284</v>
      </c>
      <c r="F2194" s="2">
        <f t="shared" ref="F2194" si="10980">SUM(D2190:D2194)/5</f>
        <v>1789.2</v>
      </c>
      <c r="G2194" s="2">
        <f t="shared" ref="G2194" si="10981">N2194/(B2194/100000)</f>
        <v>7303.1263612979728</v>
      </c>
      <c r="H2194">
        <f t="shared" si="10577"/>
        <v>625</v>
      </c>
      <c r="I2194">
        <f t="shared" si="10577"/>
        <v>613</v>
      </c>
      <c r="J2194" s="3">
        <f t="shared" ref="J2194" si="10982">E2194/(SUM(N2187:N2193)/7)*100</f>
        <v>0.81388292611292745</v>
      </c>
      <c r="K2194">
        <f t="shared" ref="K2194" si="10983">O2194-O2193</f>
        <v>0</v>
      </c>
      <c r="L2194" s="3">
        <f t="shared" ref="L2194" si="10984">SUM(K2188:K2194)/7</f>
        <v>6.2857142857142856</v>
      </c>
      <c r="M2194" s="3">
        <f t="shared" ref="M2194" si="10985">O2194/(B2194/100000)</f>
        <v>102.92691515946807</v>
      </c>
      <c r="N2194">
        <v>271259</v>
      </c>
      <c r="O2194">
        <v>3823</v>
      </c>
    </row>
    <row r="2195" spans="1:15" customFormat="1" x14ac:dyDescent="0.2">
      <c r="A2195" t="s">
        <v>11</v>
      </c>
      <c r="B2195" s="2">
        <v>3714286</v>
      </c>
      <c r="C2195" s="1">
        <f t="shared" si="10576"/>
        <v>44530</v>
      </c>
      <c r="D2195">
        <f t="shared" ref="D2195" si="10986">N2195-N2194</f>
        <v>3172</v>
      </c>
      <c r="E2195" s="2">
        <f t="shared" ref="E2195" si="10987">SUM(D2189:D2195)/7</f>
        <v>2140.7142857142858</v>
      </c>
      <c r="F2195" s="2">
        <f t="shared" ref="F2195" si="10988">SUM(D2191:D2195)/5</f>
        <v>1881.4</v>
      </c>
      <c r="G2195" s="2">
        <f t="shared" ref="G2195" si="10989">N2195/(B2195/100000)</f>
        <v>7388.5263547287423</v>
      </c>
      <c r="H2195">
        <f t="shared" si="10577"/>
        <v>626</v>
      </c>
      <c r="I2195">
        <f t="shared" si="10577"/>
        <v>614</v>
      </c>
      <c r="J2195" s="3">
        <f t="shared" ref="J2195" si="10990">E2195/(SUM(N2188:N2194)/7)*100</f>
        <v>0.80249257352968739</v>
      </c>
      <c r="K2195">
        <f t="shared" ref="K2195" si="10991">O2195-O2194</f>
        <v>7</v>
      </c>
      <c r="L2195" s="3">
        <f t="shared" ref="L2195" si="10992">SUM(K2189:K2195)/7</f>
        <v>6.5714285714285712</v>
      </c>
      <c r="M2195" s="3">
        <f t="shared" ref="M2195" si="10993">O2195/(B2195/100000)</f>
        <v>103.11537668343257</v>
      </c>
      <c r="N2195">
        <v>274431</v>
      </c>
      <c r="O2195">
        <v>3830</v>
      </c>
    </row>
    <row r="2196" spans="1:15" customFormat="1" x14ac:dyDescent="0.2">
      <c r="A2196" t="s">
        <v>11</v>
      </c>
      <c r="B2196" s="2">
        <v>3714286</v>
      </c>
      <c r="C2196" s="1">
        <f t="shared" si="10576"/>
        <v>44531</v>
      </c>
      <c r="D2196">
        <f t="shared" ref="D2196" si="10994">N2196-N2195</f>
        <v>2553</v>
      </c>
      <c r="E2196" s="2">
        <f t="shared" ref="E2196" si="10995">SUM(D2190:D2196)/7</f>
        <v>2095.8571428571427</v>
      </c>
      <c r="F2196" s="2">
        <f t="shared" ref="F2196" si="10996">SUM(D2192:D2196)/5</f>
        <v>1823.4</v>
      </c>
      <c r="G2196" s="2">
        <f t="shared" ref="G2196" si="10997">N2196/(B2196/100000)</f>
        <v>7457.2609648260795</v>
      </c>
      <c r="H2196">
        <f t="shared" si="10577"/>
        <v>627</v>
      </c>
      <c r="I2196">
        <f t="shared" si="10577"/>
        <v>615</v>
      </c>
      <c r="J2196" s="3">
        <f t="shared" ref="J2196" si="10998">E2196/(SUM(N2189:N2195)/7)*100</f>
        <v>0.77942210879077201</v>
      </c>
      <c r="K2196">
        <f t="shared" ref="K2196" si="10999">O2196-O2195</f>
        <v>5</v>
      </c>
      <c r="L2196" s="3">
        <f t="shared" ref="L2196" si="11000">SUM(K2190:K2196)/7</f>
        <v>6.7142857142857144</v>
      </c>
      <c r="M2196" s="3">
        <f t="shared" ref="M2196" si="11001">O2196/(B2196/100000)</f>
        <v>103.24999205769292</v>
      </c>
      <c r="N2196">
        <v>276984</v>
      </c>
      <c r="O2196">
        <v>3835</v>
      </c>
    </row>
    <row r="2197" spans="1:15" customFormat="1" x14ac:dyDescent="0.2">
      <c r="A2197" t="s">
        <v>11</v>
      </c>
      <c r="B2197" s="2">
        <v>3714286</v>
      </c>
      <c r="C2197" s="1">
        <f t="shared" si="10576"/>
        <v>44532</v>
      </c>
      <c r="D2197">
        <f t="shared" ref="D2197" si="11002">N2197-N2196</f>
        <v>2546</v>
      </c>
      <c r="E2197" s="2">
        <f t="shared" ref="E2197" si="11003">SUM(D2191:D2197)/7</f>
        <v>2072.2857142857142</v>
      </c>
      <c r="F2197" s="2">
        <f t="shared" ref="F2197" si="11004">SUM(D2193:D2197)/5</f>
        <v>1820.8</v>
      </c>
      <c r="G2197" s="2">
        <f t="shared" ref="G2197" si="11005">N2197/(B2197/100000)</f>
        <v>7525.8071133994526</v>
      </c>
      <c r="H2197">
        <f t="shared" si="10577"/>
        <v>628</v>
      </c>
      <c r="I2197">
        <f t="shared" si="10577"/>
        <v>616</v>
      </c>
      <c r="J2197" s="3">
        <f t="shared" ref="J2197" si="11006">E2197/(SUM(N2190:N2196)/7)*100</f>
        <v>0.76469599038041336</v>
      </c>
      <c r="K2197">
        <f t="shared" ref="K2197" si="11007">O2197-O2196</f>
        <v>9</v>
      </c>
      <c r="L2197" s="3">
        <f t="shared" ref="L2197" si="11008">SUM(K2191:K2197)/7</f>
        <v>7</v>
      </c>
      <c r="M2197" s="3">
        <f t="shared" ref="M2197" si="11009">O2197/(B2197/100000)</f>
        <v>103.49229973136156</v>
      </c>
      <c r="N2197">
        <v>279530</v>
      </c>
      <c r="O2197">
        <v>3844</v>
      </c>
    </row>
    <row r="2198" spans="1:15" customFormat="1" x14ac:dyDescent="0.2">
      <c r="A2198" t="s">
        <v>11</v>
      </c>
      <c r="B2198" s="2">
        <v>3714286</v>
      </c>
      <c r="C2198" s="1">
        <f t="shared" si="10576"/>
        <v>44533</v>
      </c>
      <c r="D2198">
        <f t="shared" ref="D2198" si="11010">N2198-N2197</f>
        <v>2538</v>
      </c>
      <c r="E2198" s="2">
        <f t="shared" ref="E2198" si="11011">SUM(D2192:D2198)/7</f>
        <v>2028.7142857142858</v>
      </c>
      <c r="F2198" s="2">
        <f t="shared" ref="F2198" si="11012">SUM(D2194:D2198)/5</f>
        <v>2219.1999999999998</v>
      </c>
      <c r="G2198" s="2">
        <f t="shared" ref="G2198" si="11013">N2198/(B2198/100000)</f>
        <v>7594.1378773740098</v>
      </c>
      <c r="H2198">
        <f t="shared" si="10577"/>
        <v>629</v>
      </c>
      <c r="I2198">
        <f t="shared" si="10577"/>
        <v>617</v>
      </c>
      <c r="J2198" s="3">
        <f t="shared" ref="J2198" si="11014">E2198/(SUM(N2191:N2197)/7)*100</f>
        <v>0.74293645358622085</v>
      </c>
      <c r="K2198">
        <f t="shared" ref="K2198" si="11015">O2198-O2197</f>
        <v>5</v>
      </c>
      <c r="L2198" s="3">
        <f t="shared" ref="L2198" si="11016">SUM(K2192:K2198)/7</f>
        <v>5</v>
      </c>
      <c r="M2198" s="3">
        <f t="shared" ref="M2198" si="11017">O2198/(B2198/100000)</f>
        <v>103.62691510562192</v>
      </c>
      <c r="N2198">
        <v>282068</v>
      </c>
      <c r="O2198">
        <v>3849</v>
      </c>
    </row>
    <row r="2199" spans="1:15" customFormat="1" x14ac:dyDescent="0.2">
      <c r="A2199" t="s">
        <v>11</v>
      </c>
      <c r="B2199" s="2">
        <v>3714286</v>
      </c>
      <c r="C2199" s="1">
        <f t="shared" si="10576"/>
        <v>44534</v>
      </c>
      <c r="D2199">
        <f t="shared" ref="D2199" si="11018">N2199-N2198</f>
        <v>2244</v>
      </c>
      <c r="E2199" s="2">
        <f t="shared" ref="E2199" si="11019">SUM(D2193:D2199)/7</f>
        <v>1983.7142857142858</v>
      </c>
      <c r="F2199" s="2">
        <f t="shared" ref="F2199" si="11020">SUM(D2195:D2199)/5</f>
        <v>2610.6</v>
      </c>
      <c r="G2199" s="2">
        <f t="shared" ref="G2199" si="11021">N2199/(B2199/100000)</f>
        <v>7654.5532573420578</v>
      </c>
      <c r="H2199">
        <f t="shared" si="10577"/>
        <v>630</v>
      </c>
      <c r="I2199">
        <f t="shared" si="10577"/>
        <v>618</v>
      </c>
      <c r="J2199" s="3">
        <f t="shared" ref="J2199" si="11022">E2199/(SUM(N2192:N2198)/7)*100</f>
        <v>0.72109966920604263</v>
      </c>
      <c r="K2199">
        <f t="shared" ref="K2199" si="11023">O2199-O2198</f>
        <v>4</v>
      </c>
      <c r="L2199" s="3">
        <f t="shared" ref="L2199" si="11024">SUM(K2193:K2199)/7</f>
        <v>5</v>
      </c>
      <c r="M2199" s="3">
        <f t="shared" ref="M2199" si="11025">O2199/(B2199/100000)</f>
        <v>103.7346074050302</v>
      </c>
      <c r="N2199">
        <v>284312</v>
      </c>
      <c r="O2199">
        <v>3853</v>
      </c>
    </row>
    <row r="2200" spans="1:15" customFormat="1" x14ac:dyDescent="0.2">
      <c r="A2200" t="s">
        <v>11</v>
      </c>
      <c r="B2200" s="2">
        <v>3714286</v>
      </c>
      <c r="C2200" s="1">
        <f t="shared" si="10576"/>
        <v>44535</v>
      </c>
      <c r="D2200">
        <f t="shared" ref="D2200" si="11026">N2200-N2199</f>
        <v>438</v>
      </c>
      <c r="E2200" s="2">
        <f t="shared" ref="E2200" si="11027">SUM(D2194:D2200)/7</f>
        <v>1968.2857142857142</v>
      </c>
      <c r="F2200" s="2">
        <f t="shared" ref="F2200" si="11028">SUM(D2196:D2200)/5</f>
        <v>2063.8000000000002</v>
      </c>
      <c r="G2200" s="2">
        <f t="shared" ref="G2200" si="11029">N2200/(B2200/100000)</f>
        <v>7666.3455641272649</v>
      </c>
      <c r="H2200">
        <f t="shared" si="10577"/>
        <v>631</v>
      </c>
      <c r="I2200">
        <f t="shared" si="10577"/>
        <v>619</v>
      </c>
      <c r="J2200" s="3">
        <f t="shared" ref="J2200" si="11030">E2200/(SUM(N2193:N2199)/7)*100</f>
        <v>0.71036876481009059</v>
      </c>
      <c r="K2200">
        <f t="shared" ref="K2200" si="11031">O2200-O2199</f>
        <v>2</v>
      </c>
      <c r="L2200" s="3">
        <f t="shared" ref="L2200" si="11032">SUM(K2194:K2200)/7</f>
        <v>4.5714285714285712</v>
      </c>
      <c r="M2200" s="3">
        <f t="shared" ref="M2200" si="11033">O2200/(B2200/100000)</f>
        <v>103.78845355473435</v>
      </c>
      <c r="N2200">
        <v>284750</v>
      </c>
      <c r="O2200">
        <v>3855</v>
      </c>
    </row>
    <row r="2201" spans="1:15" customFormat="1" x14ac:dyDescent="0.2">
      <c r="A2201" t="s">
        <v>11</v>
      </c>
      <c r="B2201" s="2">
        <v>3714286</v>
      </c>
      <c r="C2201" s="1">
        <f t="shared" si="10576"/>
        <v>44536</v>
      </c>
      <c r="D2201">
        <f t="shared" ref="D2201" si="11034">N2201-N2200</f>
        <v>308</v>
      </c>
      <c r="E2201" s="2">
        <f t="shared" ref="E2201" si="11035">SUM(D2195:D2201)/7</f>
        <v>1971.2857142857142</v>
      </c>
      <c r="F2201" s="2">
        <f t="shared" ref="F2201" si="11036">SUM(D2197:D2201)/5</f>
        <v>1614.8</v>
      </c>
      <c r="G2201" s="2">
        <f t="shared" ref="G2201" si="11037">N2201/(B2201/100000)</f>
        <v>7674.6378711817024</v>
      </c>
      <c r="H2201">
        <f t="shared" si="10577"/>
        <v>632</v>
      </c>
      <c r="I2201">
        <f t="shared" si="10577"/>
        <v>620</v>
      </c>
      <c r="J2201" s="3">
        <f t="shared" ref="J2201" si="11038">E2201/(SUM(N2194:N2200)/7)*100</f>
        <v>0.70643320599549286</v>
      </c>
      <c r="K2201">
        <f t="shared" ref="K2201" si="11039">O2201-O2200</f>
        <v>0</v>
      </c>
      <c r="L2201" s="3">
        <f t="shared" ref="L2201" si="11040">SUM(K2195:K2201)/7</f>
        <v>4.5714285714285712</v>
      </c>
      <c r="M2201" s="3">
        <f t="shared" ref="M2201" si="11041">O2201/(B2201/100000)</f>
        <v>103.78845355473435</v>
      </c>
      <c r="N2201">
        <v>285058</v>
      </c>
      <c r="O2201">
        <v>3855</v>
      </c>
    </row>
    <row r="2202" spans="1:15" customFormat="1" x14ac:dyDescent="0.2">
      <c r="A2202" t="s">
        <v>11</v>
      </c>
      <c r="B2202" s="2">
        <v>3714286</v>
      </c>
      <c r="C2202" s="1">
        <f t="shared" si="10576"/>
        <v>44537</v>
      </c>
      <c r="D2202">
        <f t="shared" ref="D2202" si="11042">N2202-N2201</f>
        <v>2614</v>
      </c>
      <c r="E2202" s="2">
        <f t="shared" ref="E2202" si="11043">SUM(D2196:D2202)/7</f>
        <v>1891.5714285714287</v>
      </c>
      <c r="F2202" s="2">
        <f t="shared" ref="F2202" si="11044">SUM(D2198:D2202)/5</f>
        <v>1628.4</v>
      </c>
      <c r="G2202" s="2">
        <f t="shared" ref="G2202" si="11045">N2202/(B2202/100000)</f>
        <v>7745.0147888450165</v>
      </c>
      <c r="H2202">
        <f t="shared" si="10577"/>
        <v>633</v>
      </c>
      <c r="I2202">
        <f t="shared" si="10577"/>
        <v>621</v>
      </c>
      <c r="J2202" s="3">
        <f t="shared" ref="J2202" si="11046">E2202/(SUM(N2195:N2201)/7)*100</f>
        <v>0.67311157913572695</v>
      </c>
      <c r="K2202">
        <f t="shared" ref="K2202" si="11047">O2202-O2201</f>
        <v>12</v>
      </c>
      <c r="L2202" s="3">
        <f t="shared" ref="L2202" si="11048">SUM(K2196:K2202)/7</f>
        <v>5.2857142857142856</v>
      </c>
      <c r="M2202" s="3">
        <f t="shared" ref="M2202" si="11049">O2202/(B2202/100000)</f>
        <v>104.1115304529592</v>
      </c>
      <c r="N2202">
        <v>287672</v>
      </c>
      <c r="O2202">
        <v>3867</v>
      </c>
    </row>
    <row r="2203" spans="1:15" customFormat="1" x14ac:dyDescent="0.2">
      <c r="A2203" t="s">
        <v>11</v>
      </c>
      <c r="B2203" s="2">
        <v>3714286</v>
      </c>
      <c r="C2203" s="1">
        <f t="shared" si="10576"/>
        <v>44538</v>
      </c>
      <c r="D2203">
        <f t="shared" ref="D2203" si="11050">N2203-N2202</f>
        <v>2910</v>
      </c>
      <c r="E2203" s="2">
        <f t="shared" ref="E2203" si="11051">SUM(D2197:D2203)/7</f>
        <v>1942.5714285714287</v>
      </c>
      <c r="F2203" s="2">
        <f t="shared" ref="F2203" si="11052">SUM(D2199:D2203)/5</f>
        <v>1702.8</v>
      </c>
      <c r="G2203" s="2">
        <f t="shared" ref="G2203" si="11053">N2203/(B2203/100000)</f>
        <v>7823.3609366645433</v>
      </c>
      <c r="H2203">
        <f t="shared" si="10577"/>
        <v>634</v>
      </c>
      <c r="I2203">
        <f t="shared" si="10577"/>
        <v>622</v>
      </c>
      <c r="J2203" s="3">
        <f t="shared" ref="J2203" si="11054">E2203/(SUM(N2196:N2202)/7)*100</f>
        <v>0.68663797848285235</v>
      </c>
      <c r="K2203">
        <f t="shared" ref="K2203" si="11055">O2203-O2202</f>
        <v>10</v>
      </c>
      <c r="L2203" s="3">
        <f t="shared" ref="L2203" si="11056">SUM(K2197:K2203)/7</f>
        <v>6</v>
      </c>
      <c r="M2203" s="3">
        <f t="shared" ref="M2203" si="11057">O2203/(B2203/100000)</f>
        <v>104.38076120147991</v>
      </c>
      <c r="N2203">
        <v>290582</v>
      </c>
      <c r="O2203">
        <v>3877</v>
      </c>
    </row>
    <row r="2204" spans="1:15" customFormat="1" x14ac:dyDescent="0.2">
      <c r="A2204" t="s">
        <v>11</v>
      </c>
      <c r="B2204" s="2">
        <v>3714286</v>
      </c>
      <c r="C2204" s="1">
        <f t="shared" si="10576"/>
        <v>44539</v>
      </c>
      <c r="D2204">
        <f t="shared" ref="D2204" si="11058">N2204-N2203</f>
        <v>2618</v>
      </c>
      <c r="E2204" s="2">
        <f t="shared" ref="E2204" si="11059">SUM(D2198:D2204)/7</f>
        <v>1952.8571428571429</v>
      </c>
      <c r="F2204" s="2">
        <f t="shared" ref="F2204" si="11060">SUM(D2200:D2204)/5</f>
        <v>1777.6</v>
      </c>
      <c r="G2204" s="2">
        <f t="shared" ref="G2204" si="11061">N2204/(B2204/100000)</f>
        <v>7893.8455466272662</v>
      </c>
      <c r="H2204">
        <f t="shared" si="10577"/>
        <v>635</v>
      </c>
      <c r="I2204">
        <f t="shared" si="10577"/>
        <v>623</v>
      </c>
      <c r="J2204" s="3">
        <f t="shared" ref="J2204" si="11062">E2204/(SUM(N2197:N2203)/7)*100</f>
        <v>0.68556629681861136</v>
      </c>
      <c r="K2204">
        <f t="shared" ref="K2204" si="11063">O2204-O2203</f>
        <v>9</v>
      </c>
      <c r="L2204" s="3">
        <f t="shared" ref="L2204" si="11064">SUM(K2198:K2204)/7</f>
        <v>6</v>
      </c>
      <c r="M2204" s="3">
        <f t="shared" ref="M2204" si="11065">O2204/(B2204/100000)</f>
        <v>104.62306887514855</v>
      </c>
      <c r="N2204">
        <v>293200</v>
      </c>
      <c r="O2204">
        <v>3886</v>
      </c>
    </row>
    <row r="2205" spans="1:15" customFormat="1" x14ac:dyDescent="0.2">
      <c r="A2205" t="s">
        <v>11</v>
      </c>
      <c r="B2205" s="2">
        <v>3714286</v>
      </c>
      <c r="C2205" s="1">
        <f t="shared" si="10576"/>
        <v>44540</v>
      </c>
      <c r="D2205">
        <f t="shared" ref="D2205" si="11066">N2205-N2204</f>
        <v>2179</v>
      </c>
      <c r="E2205" s="2">
        <f t="shared" ref="E2205" si="11067">SUM(D2199:D2205)/7</f>
        <v>1901.5714285714287</v>
      </c>
      <c r="F2205" s="2">
        <f t="shared" ref="F2205" si="11068">SUM(D2201:D2205)/5</f>
        <v>2125.8000000000002</v>
      </c>
      <c r="G2205" s="2">
        <f t="shared" ref="G2205" si="11069">N2205/(B2205/100000)</f>
        <v>7952.5109267299285</v>
      </c>
      <c r="H2205">
        <f t="shared" si="10577"/>
        <v>636</v>
      </c>
      <c r="I2205">
        <f t="shared" si="10577"/>
        <v>624</v>
      </c>
      <c r="J2205" s="3">
        <f t="shared" ref="J2205" si="11070">E2205/(SUM(N2198:N2204)/7)*100</f>
        <v>0.66301661351974117</v>
      </c>
      <c r="K2205">
        <f t="shared" ref="K2205" si="11071">O2205-O2204</f>
        <v>18</v>
      </c>
      <c r="L2205" s="3">
        <f t="shared" ref="L2205" si="11072">SUM(K2199:K2205)/7</f>
        <v>7.8571428571428568</v>
      </c>
      <c r="M2205" s="3">
        <f t="shared" ref="M2205" si="11073">O2205/(B2205/100000)</f>
        <v>105.10768422248583</v>
      </c>
      <c r="N2205">
        <v>295379</v>
      </c>
      <c r="O2205">
        <v>3904</v>
      </c>
    </row>
    <row r="2206" spans="1:15" customFormat="1" x14ac:dyDescent="0.2">
      <c r="A2206" t="s">
        <v>11</v>
      </c>
      <c r="B2206" s="2">
        <v>3714286</v>
      </c>
      <c r="C2206" s="1">
        <f t="shared" si="10576"/>
        <v>44541</v>
      </c>
      <c r="D2206">
        <f t="shared" ref="D2206" si="11074">N2206-N2205</f>
        <v>1596</v>
      </c>
      <c r="E2206" s="2">
        <f t="shared" ref="E2206" si="11075">SUM(D2200:D2206)/7</f>
        <v>1809</v>
      </c>
      <c r="F2206" s="2">
        <f t="shared" ref="F2206" si="11076">SUM(D2202:D2206)/5</f>
        <v>2383.4</v>
      </c>
      <c r="G2206" s="2">
        <f t="shared" ref="G2206" si="11077">N2206/(B2206/100000)</f>
        <v>7995.4801541938341</v>
      </c>
      <c r="H2206">
        <f t="shared" si="10577"/>
        <v>637</v>
      </c>
      <c r="I2206">
        <f t="shared" si="10577"/>
        <v>625</v>
      </c>
      <c r="J2206" s="3">
        <f t="shared" ref="J2206" si="11078">E2206/(SUM(N2199:N2205)/7)*100</f>
        <v>0.62658557621082733</v>
      </c>
      <c r="K2206">
        <f t="shared" ref="K2206" si="11079">O2206-O2205</f>
        <v>18</v>
      </c>
      <c r="L2206" s="3">
        <f t="shared" ref="L2206" si="11080">SUM(K2200:K2206)/7</f>
        <v>9.8571428571428577</v>
      </c>
      <c r="M2206" s="3">
        <f t="shared" ref="M2206" si="11081">O2206/(B2206/100000)</f>
        <v>105.59229956982311</v>
      </c>
      <c r="N2206">
        <v>296975</v>
      </c>
      <c r="O2206">
        <v>3922</v>
      </c>
    </row>
    <row r="2207" spans="1:15" customFormat="1" x14ac:dyDescent="0.2">
      <c r="A2207" t="s">
        <v>11</v>
      </c>
      <c r="B2207" s="2">
        <v>3714286</v>
      </c>
      <c r="C2207" s="1">
        <f t="shared" si="10576"/>
        <v>44542</v>
      </c>
      <c r="D2207">
        <f t="shared" ref="D2207" si="11082">N2207-N2206</f>
        <v>315</v>
      </c>
      <c r="E2207" s="2">
        <f t="shared" ref="E2207" si="11083">SUM(D2201:D2207)/7</f>
        <v>1791.4285714285713</v>
      </c>
      <c r="F2207" s="2">
        <f t="shared" ref="F2207" si="11084">SUM(D2203:D2207)/5</f>
        <v>1923.6</v>
      </c>
      <c r="G2207" s="2">
        <f t="shared" ref="G2207" si="11085">N2207/(B2207/100000)</f>
        <v>8003.9609227722367</v>
      </c>
      <c r="H2207">
        <f t="shared" si="10577"/>
        <v>638</v>
      </c>
      <c r="I2207">
        <f t="shared" si="10577"/>
        <v>626</v>
      </c>
      <c r="J2207" s="3">
        <f t="shared" ref="J2207" si="11086">E2207/(SUM(N2200:N2206)/7)*100</f>
        <v>0.6166355890197559</v>
      </c>
      <c r="K2207">
        <f t="shared" ref="K2207" si="11087">O2207-O2206</f>
        <v>2</v>
      </c>
      <c r="L2207" s="3">
        <f t="shared" ref="L2207" si="11088">SUM(K2201:K2207)/7</f>
        <v>9.8571428571428577</v>
      </c>
      <c r="M2207" s="3">
        <f t="shared" ref="M2207" si="11089">O2207/(B2207/100000)</f>
        <v>105.64614571952725</v>
      </c>
      <c r="N2207">
        <v>297290</v>
      </c>
      <c r="O2207">
        <v>3924</v>
      </c>
    </row>
    <row r="2208" spans="1:15" customFormat="1" x14ac:dyDescent="0.2">
      <c r="A2208" t="s">
        <v>11</v>
      </c>
      <c r="B2208" s="2">
        <v>3714286</v>
      </c>
      <c r="C2208" s="1">
        <f t="shared" si="10576"/>
        <v>44543</v>
      </c>
      <c r="D2208">
        <f t="shared" ref="D2208" si="11090">N2208-N2207</f>
        <v>156</v>
      </c>
      <c r="E2208" s="2">
        <f t="shared" ref="E2208" si="11091">SUM(D2202:D2208)/7</f>
        <v>1769.7142857142858</v>
      </c>
      <c r="F2208" s="2">
        <f t="shared" ref="F2208" si="11092">SUM(D2204:D2208)/5</f>
        <v>1372.8</v>
      </c>
      <c r="G2208" s="2">
        <f t="shared" ref="G2208" si="11093">N2208/(B2208/100000)</f>
        <v>8008.1609224491604</v>
      </c>
      <c r="H2208">
        <f t="shared" si="10577"/>
        <v>639</v>
      </c>
      <c r="I2208">
        <f t="shared" si="10577"/>
        <v>627</v>
      </c>
      <c r="J2208" s="3">
        <f t="shared" ref="J2208" si="11094">E2208/(SUM(N2201:N2207)/7)*100</f>
        <v>0.60542793413600926</v>
      </c>
      <c r="K2208">
        <f t="shared" ref="K2208" si="11095">O2208-O2207</f>
        <v>0</v>
      </c>
      <c r="L2208" s="3">
        <f t="shared" ref="L2208" si="11096">SUM(K2202:K2208)/7</f>
        <v>9.8571428571428577</v>
      </c>
      <c r="M2208" s="3">
        <f t="shared" ref="M2208" si="11097">O2208/(B2208/100000)</f>
        <v>105.64614571952725</v>
      </c>
      <c r="N2208">
        <v>297446</v>
      </c>
      <c r="O2208">
        <v>3924</v>
      </c>
    </row>
    <row r="2209" spans="1:15" customFormat="1" x14ac:dyDescent="0.2">
      <c r="A2209" t="s">
        <v>11</v>
      </c>
      <c r="B2209" s="2">
        <v>3714286</v>
      </c>
      <c r="C2209" s="1">
        <f t="shared" si="10576"/>
        <v>44544</v>
      </c>
      <c r="D2209">
        <f t="shared" ref="D2209" si="11098">N2209-N2208</f>
        <v>2579</v>
      </c>
      <c r="E2209" s="2">
        <f t="shared" ref="E2209" si="11099">SUM(D2203:D2209)/7</f>
        <v>1764.7142857142858</v>
      </c>
      <c r="F2209" s="2">
        <f t="shared" ref="F2209" si="11100">SUM(D2205:D2209)/5</f>
        <v>1365</v>
      </c>
      <c r="G2209" s="2">
        <f t="shared" ref="G2209" si="11101">N2209/(B2209/100000)</f>
        <v>8077.5955324926517</v>
      </c>
      <c r="H2209">
        <f t="shared" si="10577"/>
        <v>640</v>
      </c>
      <c r="I2209">
        <f t="shared" si="10577"/>
        <v>628</v>
      </c>
      <c r="J2209" s="3">
        <f t="shared" ref="J2209" si="11102">E2209/(SUM(N2202:N2208)/7)*100</f>
        <v>0.60008433144980144</v>
      </c>
      <c r="K2209">
        <f t="shared" ref="K2209" si="11103">O2209-O2208</f>
        <v>2</v>
      </c>
      <c r="L2209" s="3">
        <f t="shared" ref="L2209" si="11104">SUM(K2203:K2209)/7</f>
        <v>8.4285714285714288</v>
      </c>
      <c r="M2209" s="3">
        <f t="shared" ref="M2209" si="11105">O2209/(B2209/100000)</f>
        <v>105.6999918692314</v>
      </c>
      <c r="N2209">
        <v>300025</v>
      </c>
      <c r="O2209">
        <v>3926</v>
      </c>
    </row>
    <row r="2210" spans="1:15" customFormat="1" x14ac:dyDescent="0.2">
      <c r="A2210" t="s">
        <v>11</v>
      </c>
      <c r="B2210" s="2">
        <v>3714286</v>
      </c>
      <c r="C2210" s="1">
        <f t="shared" si="10576"/>
        <v>44545</v>
      </c>
      <c r="D2210">
        <f t="shared" ref="D2210" si="11106">N2210-N2209</f>
        <v>2089</v>
      </c>
      <c r="E2210" s="2">
        <f t="shared" ref="E2210" si="11107">SUM(D2204:D2210)/7</f>
        <v>1647.4285714285713</v>
      </c>
      <c r="F2210" s="2">
        <f t="shared" ref="F2210" si="11108">SUM(D2206:D2210)/5</f>
        <v>1347</v>
      </c>
      <c r="G2210" s="2">
        <f t="shared" ref="G2210" si="11109">N2210/(B2210/100000)</f>
        <v>8133.8378358586278</v>
      </c>
      <c r="H2210">
        <f t="shared" si="10577"/>
        <v>641</v>
      </c>
      <c r="I2210">
        <f t="shared" si="10577"/>
        <v>629</v>
      </c>
      <c r="J2210" s="3">
        <f t="shared" ref="J2210" si="11110">E2210/(SUM(N2203:N2209)/7)*100</f>
        <v>0.55686014321330324</v>
      </c>
      <c r="K2210">
        <f t="shared" ref="K2210" si="11111">O2210-O2209</f>
        <v>6</v>
      </c>
      <c r="L2210" s="3">
        <f t="shared" ref="L2210" si="11112">SUM(K2204:K2210)/7</f>
        <v>7.8571428571428568</v>
      </c>
      <c r="M2210" s="3">
        <f t="shared" ref="M2210" si="11113">O2210/(B2210/100000)</f>
        <v>105.86153031834382</v>
      </c>
      <c r="N2210">
        <v>302114</v>
      </c>
      <c r="O2210">
        <v>3932</v>
      </c>
    </row>
    <row r="2211" spans="1:15" customFormat="1" x14ac:dyDescent="0.2">
      <c r="A2211" t="s">
        <v>11</v>
      </c>
      <c r="B2211" s="2">
        <v>3714286</v>
      </c>
      <c r="C2211" s="1">
        <f t="shared" si="10576"/>
        <v>44546</v>
      </c>
      <c r="D2211">
        <f t="shared" ref="D2211" si="11114">N2211-N2210</f>
        <v>2270</v>
      </c>
      <c r="E2211" s="2">
        <f t="shared" ref="E2211" si="11115">SUM(D2205:D2211)/7</f>
        <v>1597.7142857142858</v>
      </c>
      <c r="F2211" s="2">
        <f t="shared" ref="F2211" si="11116">SUM(D2207:D2211)/5</f>
        <v>1481.8</v>
      </c>
      <c r="G2211" s="2">
        <f t="shared" ref="G2211" si="11117">N2211/(B2211/100000)</f>
        <v>8194.9532157728299</v>
      </c>
      <c r="H2211">
        <f t="shared" si="10577"/>
        <v>642</v>
      </c>
      <c r="I2211">
        <f t="shared" si="10577"/>
        <v>630</v>
      </c>
      <c r="J2211" s="3">
        <f t="shared" ref="J2211" si="11118">E2211/(SUM(N2204:N2210)/7)*100</f>
        <v>0.53706512923129668</v>
      </c>
      <c r="K2211">
        <f t="shared" ref="K2211" si="11119">O2211-O2210</f>
        <v>6</v>
      </c>
      <c r="L2211" s="3">
        <f t="shared" ref="L2211" si="11120">SUM(K2205:K2211)/7</f>
        <v>7.4285714285714288</v>
      </c>
      <c r="M2211" s="3">
        <f t="shared" ref="M2211" si="11121">O2211/(B2211/100000)</f>
        <v>106.02306876745625</v>
      </c>
      <c r="N2211">
        <v>304384</v>
      </c>
      <c r="O2211">
        <v>3938</v>
      </c>
    </row>
    <row r="2212" spans="1:15" customFormat="1" x14ac:dyDescent="0.2">
      <c r="A2212" t="s">
        <v>11</v>
      </c>
      <c r="B2212" s="2">
        <v>3714286</v>
      </c>
      <c r="C2212" s="1">
        <f t="shared" si="10576"/>
        <v>44547</v>
      </c>
      <c r="D2212">
        <f t="shared" ref="D2212" si="11122">N2212-N2211</f>
        <v>2391</v>
      </c>
      <c r="E2212" s="2">
        <f t="shared" ref="E2212" si="11123">SUM(D2206:D2212)/7</f>
        <v>1628</v>
      </c>
      <c r="F2212" s="2">
        <f t="shared" ref="F2212" si="11124">SUM(D2208:D2212)/5</f>
        <v>1897</v>
      </c>
      <c r="G2212" s="2">
        <f t="shared" ref="G2212" si="11125">N2212/(B2212/100000)</f>
        <v>8259.3262877441321</v>
      </c>
      <c r="H2212">
        <f t="shared" si="10577"/>
        <v>643</v>
      </c>
      <c r="I2212">
        <f t="shared" si="10577"/>
        <v>631</v>
      </c>
      <c r="J2212" s="3">
        <f t="shared" ref="J2212" si="11126">E2212/(SUM(N2205:N2211)/7)*100</f>
        <v>0.54432218370825936</v>
      </c>
      <c r="K2212">
        <f t="shared" ref="K2212" si="11127">O2212-O2211</f>
        <v>6</v>
      </c>
      <c r="L2212" s="3">
        <f t="shared" ref="L2212" si="11128">SUM(K2206:K2212)/7</f>
        <v>5.7142857142857144</v>
      </c>
      <c r="M2212" s="3">
        <f t="shared" ref="M2212" si="11129">O2212/(B2212/100000)</f>
        <v>106.18460721656868</v>
      </c>
      <c r="N2212">
        <v>306775</v>
      </c>
      <c r="O2212">
        <v>3944</v>
      </c>
    </row>
    <row r="2213" spans="1:15" customFormat="1" x14ac:dyDescent="0.2">
      <c r="A2213" t="s">
        <v>11</v>
      </c>
      <c r="B2213" s="2">
        <v>3714286</v>
      </c>
      <c r="C2213" s="1">
        <f t="shared" si="10576"/>
        <v>44548</v>
      </c>
      <c r="D2213">
        <f t="shared" ref="D2213" si="11130">N2213-N2212</f>
        <v>2261</v>
      </c>
      <c r="E2213" s="2">
        <f t="shared" ref="E2213" si="11131">SUM(D2207:D2213)/7</f>
        <v>1723</v>
      </c>
      <c r="F2213" s="2">
        <f t="shared" ref="F2213" si="11132">SUM(D2209:D2213)/5</f>
        <v>2318</v>
      </c>
      <c r="G2213" s="2">
        <f t="shared" ref="G2213" si="11133">N2213/(B2213/100000)</f>
        <v>8320.1993599846646</v>
      </c>
      <c r="H2213">
        <f t="shared" si="10577"/>
        <v>644</v>
      </c>
      <c r="I2213">
        <f t="shared" si="10577"/>
        <v>632</v>
      </c>
      <c r="J2213" s="3">
        <f t="shared" ref="J2213" si="11134">E2213/(SUM(N2206:N2212)/7)*100</f>
        <v>0.572966671401405</v>
      </c>
      <c r="K2213">
        <f t="shared" ref="K2213" si="11135">O2213-O2212</f>
        <v>11</v>
      </c>
      <c r="L2213" s="3">
        <f t="shared" ref="L2213" si="11136">SUM(K2207:K2213)/7</f>
        <v>4.7142857142857144</v>
      </c>
      <c r="M2213" s="3">
        <f t="shared" ref="M2213" si="11137">O2213/(B2213/100000)</f>
        <v>106.48076103994146</v>
      </c>
      <c r="N2213">
        <v>309036</v>
      </c>
      <c r="O2213">
        <v>3955</v>
      </c>
    </row>
    <row r="2214" spans="1:15" customFormat="1" x14ac:dyDescent="0.2">
      <c r="A2214" t="s">
        <v>11</v>
      </c>
      <c r="B2214" s="2">
        <v>3714286</v>
      </c>
      <c r="C2214" s="1">
        <f t="shared" si="10576"/>
        <v>44549</v>
      </c>
      <c r="D2214">
        <f t="shared" ref="D2214" si="11138">N2214-N2213</f>
        <v>439</v>
      </c>
      <c r="E2214" s="2">
        <f t="shared" ref="E2214" si="11139">SUM(D2208:D2214)/7</f>
        <v>1740.7142857142858</v>
      </c>
      <c r="F2214" s="2">
        <f t="shared" ref="F2214" si="11140">SUM(D2210:D2214)/5</f>
        <v>1890</v>
      </c>
      <c r="G2214" s="2">
        <f t="shared" ref="G2214" si="11141">N2214/(B2214/100000)</f>
        <v>8332.0185898447235</v>
      </c>
      <c r="H2214">
        <f t="shared" si="10577"/>
        <v>645</v>
      </c>
      <c r="I2214">
        <f t="shared" si="10577"/>
        <v>633</v>
      </c>
      <c r="J2214" s="3">
        <f t="shared" ref="J2214" si="11142">E2214/(SUM(N2207:N2213)/7)*100</f>
        <v>0.57555961777362108</v>
      </c>
      <c r="K2214">
        <f t="shared" ref="K2214" si="11143">O2214-O2213</f>
        <v>9</v>
      </c>
      <c r="L2214" s="3">
        <f t="shared" ref="L2214" si="11144">SUM(K2208:K2214)/7</f>
        <v>5.7142857142857144</v>
      </c>
      <c r="M2214" s="3">
        <f t="shared" ref="M2214" si="11145">O2214/(B2214/100000)</f>
        <v>106.7230687136101</v>
      </c>
      <c r="N2214">
        <v>309475</v>
      </c>
      <c r="O2214">
        <v>3964</v>
      </c>
    </row>
    <row r="2215" spans="1:15" customFormat="1" x14ac:dyDescent="0.2">
      <c r="A2215" t="s">
        <v>11</v>
      </c>
      <c r="B2215" s="2">
        <v>3714286</v>
      </c>
      <c r="C2215" s="1">
        <f t="shared" si="10576"/>
        <v>44550</v>
      </c>
      <c r="D2215">
        <f t="shared" ref="D2215" si="11146">N2215-N2214</f>
        <v>243</v>
      </c>
      <c r="E2215" s="2">
        <f t="shared" ref="E2215" si="11147">SUM(D2209:D2215)/7</f>
        <v>1753.1428571428571</v>
      </c>
      <c r="F2215" s="2">
        <f t="shared" ref="F2215" si="11148">SUM(D2211:D2215)/5</f>
        <v>1520.8</v>
      </c>
      <c r="G2215" s="2">
        <f t="shared" ref="G2215" si="11149">N2215/(B2215/100000)</f>
        <v>8338.560897033778</v>
      </c>
      <c r="H2215">
        <f t="shared" si="10577"/>
        <v>646</v>
      </c>
      <c r="I2215">
        <f t="shared" si="10577"/>
        <v>634</v>
      </c>
      <c r="J2215" s="3">
        <f t="shared" ref="J2215" si="11150">E2215/(SUM(N2208:N2214)/7)*100</f>
        <v>0.57635182258583395</v>
      </c>
      <c r="K2215">
        <f t="shared" ref="K2215" si="11151">O2215-O2214</f>
        <v>0</v>
      </c>
      <c r="L2215" s="3">
        <f t="shared" ref="L2215" si="11152">SUM(K2209:K2215)/7</f>
        <v>5.7142857142857144</v>
      </c>
      <c r="M2215" s="3">
        <f t="shared" ref="M2215" si="11153">O2215/(B2215/100000)</f>
        <v>106.7230687136101</v>
      </c>
      <c r="N2215">
        <v>309718</v>
      </c>
      <c r="O2215">
        <v>3964</v>
      </c>
    </row>
    <row r="2216" spans="1:15" customFormat="1" x14ac:dyDescent="0.2">
      <c r="A2216" t="s">
        <v>11</v>
      </c>
      <c r="B2216" s="2">
        <v>3714286</v>
      </c>
      <c r="C2216" s="1">
        <f t="shared" si="10576"/>
        <v>44551</v>
      </c>
      <c r="D2216">
        <f t="shared" ref="D2216" si="11154">N2216-N2215</f>
        <v>2941</v>
      </c>
      <c r="E2216" s="2">
        <f t="shared" ref="E2216" si="11155">SUM(D2210:D2216)/7</f>
        <v>1804.8571428571429</v>
      </c>
      <c r="F2216" s="2">
        <f t="shared" ref="F2216" si="11156">SUM(D2212:D2216)/5</f>
        <v>1655</v>
      </c>
      <c r="G2216" s="2">
        <f t="shared" ref="G2216" si="11157">N2216/(B2216/100000)</f>
        <v>8417.7416601737186</v>
      </c>
      <c r="H2216">
        <f t="shared" si="10577"/>
        <v>647</v>
      </c>
      <c r="I2216">
        <f t="shared" si="10577"/>
        <v>635</v>
      </c>
      <c r="J2216" s="3">
        <f t="shared" ref="J2216" si="11158">E2216/(SUM(N2209:N2215)/7)*100</f>
        <v>0.58995287007821995</v>
      </c>
      <c r="K2216">
        <f t="shared" ref="K2216" si="11159">O2216-O2215</f>
        <v>5</v>
      </c>
      <c r="L2216" s="3">
        <f t="shared" ref="L2216" si="11160">SUM(K2210:K2216)/7</f>
        <v>6.1428571428571432</v>
      </c>
      <c r="M2216" s="3">
        <f t="shared" ref="M2216" si="11161">O2216/(B2216/100000)</f>
        <v>106.85768408787045</v>
      </c>
      <c r="N2216">
        <v>312659</v>
      </c>
      <c r="O2216">
        <v>3969</v>
      </c>
    </row>
    <row r="2217" spans="1:15" customFormat="1" x14ac:dyDescent="0.2">
      <c r="A2217" t="s">
        <v>11</v>
      </c>
      <c r="B2217" s="2">
        <v>3714286</v>
      </c>
      <c r="C2217" s="1">
        <f t="shared" si="10576"/>
        <v>44552</v>
      </c>
      <c r="D2217">
        <f t="shared" ref="D2217" si="11162">N2217-N2216</f>
        <v>2294</v>
      </c>
      <c r="E2217" s="2">
        <f t="shared" ref="E2217" si="11163">SUM(D2211:D2217)/7</f>
        <v>1834.1428571428571</v>
      </c>
      <c r="F2217" s="2">
        <f t="shared" ref="F2217" si="11164">SUM(D2213:D2217)/5</f>
        <v>1635.6</v>
      </c>
      <c r="G2217" s="2">
        <f t="shared" ref="G2217" si="11165">N2217/(B2217/100000)</f>
        <v>8479.5031938843695</v>
      </c>
      <c r="H2217">
        <f t="shared" si="10577"/>
        <v>648</v>
      </c>
      <c r="I2217">
        <f t="shared" si="10577"/>
        <v>636</v>
      </c>
      <c r="J2217" s="3">
        <f t="shared" ref="J2217" si="11166">E2217/(SUM(N2210:N2216)/7)*100</f>
        <v>0.5960093047826972</v>
      </c>
      <c r="K2217">
        <f t="shared" ref="K2217" si="11167">O2217-O2216</f>
        <v>7</v>
      </c>
      <c r="L2217" s="3">
        <f t="shared" ref="L2217" si="11168">SUM(K2211:K2217)/7</f>
        <v>6.2857142857142856</v>
      </c>
      <c r="M2217" s="3">
        <f t="shared" ref="M2217" si="11169">O2217/(B2217/100000)</f>
        <v>107.04614561183496</v>
      </c>
      <c r="N2217">
        <v>314953</v>
      </c>
      <c r="O2217">
        <v>3976</v>
      </c>
    </row>
    <row r="2218" spans="1:15" customFormat="1" x14ac:dyDescent="0.2">
      <c r="A2218" t="s">
        <v>11</v>
      </c>
      <c r="B2218" s="2">
        <v>3714286</v>
      </c>
      <c r="C2218" s="1">
        <f t="shared" si="10576"/>
        <v>44553</v>
      </c>
      <c r="D2218">
        <f t="shared" ref="D2218:D2222" si="11170">N2218-N2217</f>
        <v>2488</v>
      </c>
      <c r="E2218" s="2">
        <f t="shared" ref="E2218:E2222" si="11171">SUM(D2212:D2218)/7</f>
        <v>1865.2857142857142</v>
      </c>
      <c r="F2218" s="2">
        <f t="shared" ref="F2218:F2222" si="11172">SUM(D2214:D2218)/5</f>
        <v>1681</v>
      </c>
      <c r="G2218" s="2">
        <f t="shared" ref="G2218:G2222" si="11173">N2218/(B2218/100000)</f>
        <v>8546.4878041163229</v>
      </c>
      <c r="H2218">
        <f t="shared" si="10577"/>
        <v>649</v>
      </c>
      <c r="I2218">
        <f t="shared" si="10577"/>
        <v>637</v>
      </c>
      <c r="J2218" s="3">
        <f t="shared" ref="J2218:J2222" si="11174">E2218/(SUM(N2211:N2217)/7)*100</f>
        <v>0.60253807106598989</v>
      </c>
      <c r="K2218">
        <f t="shared" ref="K2218:K2222" si="11175">O2218-O2217</f>
        <v>10</v>
      </c>
      <c r="L2218" s="3">
        <f t="shared" ref="L2218:L2222" si="11176">SUM(K2212:K2218)/7</f>
        <v>6.8571428571428568</v>
      </c>
      <c r="M2218" s="3">
        <f t="shared" ref="M2218:M2222" si="11177">O2218/(B2218/100000)</f>
        <v>107.31537636035567</v>
      </c>
      <c r="N2218">
        <v>317441</v>
      </c>
      <c r="O2218">
        <v>3986</v>
      </c>
    </row>
    <row r="2219" spans="1:15" customFormat="1" x14ac:dyDescent="0.2">
      <c r="A2219" t="s">
        <v>11</v>
      </c>
      <c r="B2219" s="2">
        <v>3714286</v>
      </c>
      <c r="C2219" s="1">
        <f t="shared" si="10576"/>
        <v>44554</v>
      </c>
      <c r="D2219">
        <f t="shared" si="11170"/>
        <v>2000</v>
      </c>
      <c r="E2219" s="2">
        <f t="shared" si="11171"/>
        <v>1809.4285714285713</v>
      </c>
      <c r="F2219" s="2">
        <f t="shared" si="11172"/>
        <v>1993.2</v>
      </c>
      <c r="G2219" s="2">
        <f t="shared" si="11173"/>
        <v>8600.3339538204655</v>
      </c>
      <c r="H2219">
        <f t="shared" si="10577"/>
        <v>650</v>
      </c>
      <c r="I2219">
        <f t="shared" si="10577"/>
        <v>638</v>
      </c>
      <c r="J2219" s="3">
        <f t="shared" si="11174"/>
        <v>0.5809939831848433</v>
      </c>
      <c r="K2219">
        <f t="shared" si="11175"/>
        <v>2</v>
      </c>
      <c r="L2219" s="3">
        <f t="shared" si="11176"/>
        <v>6.2857142857142856</v>
      </c>
      <c r="M2219" s="3">
        <f t="shared" si="11177"/>
        <v>107.36922251005981</v>
      </c>
      <c r="N2219">
        <f>N2220-564</f>
        <v>319441</v>
      </c>
      <c r="O2219">
        <v>3988</v>
      </c>
    </row>
    <row r="2220" spans="1:15" customFormat="1" x14ac:dyDescent="0.2">
      <c r="A2220" t="s">
        <v>11</v>
      </c>
      <c r="B2220" s="2">
        <v>3714286</v>
      </c>
      <c r="C2220" s="1">
        <f t="shared" si="10576"/>
        <v>44555</v>
      </c>
      <c r="D2220">
        <f t="shared" si="11170"/>
        <v>564</v>
      </c>
      <c r="E2220" s="2">
        <f t="shared" si="11171"/>
        <v>1567</v>
      </c>
      <c r="F2220" s="2">
        <f t="shared" si="11172"/>
        <v>2057.4</v>
      </c>
      <c r="G2220" s="2">
        <f t="shared" si="11173"/>
        <v>8615.5185680370341</v>
      </c>
      <c r="H2220">
        <f t="shared" si="10577"/>
        <v>651</v>
      </c>
      <c r="I2220">
        <f t="shared" si="10577"/>
        <v>639</v>
      </c>
      <c r="J2220" s="3">
        <f t="shared" si="11174"/>
        <v>0.50024558505565919</v>
      </c>
      <c r="K2220">
        <f t="shared" si="11175"/>
        <v>0</v>
      </c>
      <c r="L2220" s="3">
        <f t="shared" si="11176"/>
        <v>4.7142857142857144</v>
      </c>
      <c r="M2220" s="3">
        <f t="shared" si="11177"/>
        <v>107.36922251005981</v>
      </c>
      <c r="N2220">
        <v>320005</v>
      </c>
      <c r="O2220">
        <v>3988</v>
      </c>
    </row>
    <row r="2221" spans="1:15" customFormat="1" x14ac:dyDescent="0.2">
      <c r="A2221" t="s">
        <v>11</v>
      </c>
      <c r="B2221" s="2">
        <v>3714286</v>
      </c>
      <c r="C2221" s="1">
        <f t="shared" si="10576"/>
        <v>44556</v>
      </c>
      <c r="D2221">
        <f t="shared" si="11170"/>
        <v>52</v>
      </c>
      <c r="E2221" s="2">
        <f t="shared" si="11171"/>
        <v>1511.7142857142858</v>
      </c>
      <c r="F2221" s="2">
        <f t="shared" si="11172"/>
        <v>1479.6</v>
      </c>
      <c r="G2221" s="2">
        <f t="shared" si="11173"/>
        <v>8616.9185679293405</v>
      </c>
      <c r="H2221">
        <f t="shared" si="10577"/>
        <v>652</v>
      </c>
      <c r="I2221">
        <f t="shared" si="10577"/>
        <v>640</v>
      </c>
      <c r="J2221" s="3">
        <f t="shared" si="11174"/>
        <v>0.48019414691345258</v>
      </c>
      <c r="K2221">
        <f t="shared" si="11175"/>
        <v>0</v>
      </c>
      <c r="L2221" s="3">
        <f t="shared" si="11176"/>
        <v>3.4285714285714284</v>
      </c>
      <c r="M2221" s="3">
        <f t="shared" si="11177"/>
        <v>107.36922251005981</v>
      </c>
      <c r="N2221">
        <v>320057</v>
      </c>
      <c r="O2221">
        <v>3988</v>
      </c>
    </row>
    <row r="2222" spans="1:15" customFormat="1" x14ac:dyDescent="0.2">
      <c r="A2222" t="s">
        <v>11</v>
      </c>
      <c r="B2222" s="2">
        <v>3714286</v>
      </c>
      <c r="C2222" s="1">
        <f t="shared" si="10576"/>
        <v>44557</v>
      </c>
      <c r="D2222">
        <f t="shared" si="11170"/>
        <v>646</v>
      </c>
      <c r="E2222" s="2">
        <f t="shared" si="11171"/>
        <v>1569.2857142857142</v>
      </c>
      <c r="F2222" s="2">
        <f t="shared" si="11172"/>
        <v>1150</v>
      </c>
      <c r="G2222" s="2">
        <f t="shared" si="11173"/>
        <v>8634.3108742837794</v>
      </c>
      <c r="H2222">
        <f t="shared" si="10577"/>
        <v>653</v>
      </c>
      <c r="I2222">
        <f t="shared" si="10577"/>
        <v>641</v>
      </c>
      <c r="J2222" s="3">
        <f t="shared" si="11174"/>
        <v>0.49609939871939962</v>
      </c>
      <c r="K2222">
        <f t="shared" si="11175"/>
        <v>3</v>
      </c>
      <c r="L2222" s="3">
        <f t="shared" si="11176"/>
        <v>3.8571428571428572</v>
      </c>
      <c r="M2222" s="3">
        <f t="shared" si="11177"/>
        <v>107.44999173461602</v>
      </c>
      <c r="N2222">
        <v>320703</v>
      </c>
      <c r="O2222">
        <v>3991</v>
      </c>
    </row>
    <row r="2223" spans="1:15" customFormat="1" x14ac:dyDescent="0.2">
      <c r="A2223" t="s">
        <v>11</v>
      </c>
      <c r="B2223" s="2">
        <v>3714286</v>
      </c>
      <c r="C2223" s="1">
        <f t="shared" si="10576"/>
        <v>44558</v>
      </c>
      <c r="D2223">
        <f t="shared" ref="D2223" si="11178">N2223-N2222</f>
        <v>2457</v>
      </c>
      <c r="E2223" s="2">
        <f t="shared" ref="E2223" si="11179">SUM(D2217:D2223)/7</f>
        <v>1500.1428571428571</v>
      </c>
      <c r="F2223" s="2">
        <f t="shared" ref="F2223" si="11180">SUM(D2219:D2223)/5</f>
        <v>1143.8</v>
      </c>
      <c r="G2223" s="2">
        <f t="shared" ref="G2223" si="11181">N2223/(B2223/100000)</f>
        <v>8700.4608691953181</v>
      </c>
      <c r="H2223">
        <f t="shared" si="10577"/>
        <v>654</v>
      </c>
      <c r="I2223">
        <f t="shared" si="10577"/>
        <v>642</v>
      </c>
      <c r="J2223" s="3">
        <f t="shared" ref="J2223" si="11182">E2223/(SUM(N2216:N2222)/7)*100</f>
        <v>0.47190012488433936</v>
      </c>
      <c r="K2223">
        <f t="shared" ref="K2223" si="11183">O2223-O2222</f>
        <v>5</v>
      </c>
      <c r="L2223" s="3">
        <f t="shared" ref="L2223" si="11184">SUM(K2217:K2223)/7</f>
        <v>3.8571428571428572</v>
      </c>
      <c r="M2223" s="3">
        <f t="shared" ref="M2223" si="11185">O2223/(B2223/100000)</f>
        <v>107.58460710887638</v>
      </c>
      <c r="N2223">
        <v>323160</v>
      </c>
      <c r="O2223">
        <v>3996</v>
      </c>
    </row>
    <row r="2224" spans="1:15" customFormat="1" x14ac:dyDescent="0.2">
      <c r="A2224" t="s">
        <v>11</v>
      </c>
      <c r="B2224" s="2">
        <v>3714286</v>
      </c>
      <c r="C2224" s="1">
        <f t="shared" si="10576"/>
        <v>44559</v>
      </c>
      <c r="D2224">
        <f t="shared" ref="D2224" si="11186">N2224-N2223</f>
        <v>2652</v>
      </c>
      <c r="E2224" s="2">
        <f t="shared" ref="E2224" si="11187">SUM(D2218:D2224)/7</f>
        <v>1551.2857142857142</v>
      </c>
      <c r="F2224" s="2">
        <f t="shared" ref="F2224" si="11188">SUM(D2220:D2224)/5</f>
        <v>1274.2</v>
      </c>
      <c r="G2224" s="2">
        <f t="shared" ref="G2224" si="11189">N2224/(B2224/100000)</f>
        <v>8771.8608637030102</v>
      </c>
      <c r="H2224">
        <f t="shared" si="10577"/>
        <v>655</v>
      </c>
      <c r="I2224">
        <f t="shared" si="10577"/>
        <v>643</v>
      </c>
      <c r="J2224" s="3">
        <f t="shared" ref="J2224" si="11190">E2224/(SUM(N2217:N2223)/7)*100</f>
        <v>0.48569613912047804</v>
      </c>
      <c r="K2224">
        <f t="shared" ref="K2224" si="11191">O2224-O2223</f>
        <v>6</v>
      </c>
      <c r="L2224" s="3">
        <f t="shared" ref="L2224" si="11192">SUM(K2218:K2224)/7</f>
        <v>3.7142857142857144</v>
      </c>
      <c r="M2224" s="3">
        <f t="shared" ref="M2224" si="11193">O2224/(B2224/100000)</f>
        <v>107.74614555798881</v>
      </c>
      <c r="N2224">
        <v>325812</v>
      </c>
      <c r="O2224">
        <v>4002</v>
      </c>
    </row>
    <row r="2225" spans="1:15" customFormat="1" x14ac:dyDescent="0.2">
      <c r="A2225" t="s">
        <v>11</v>
      </c>
      <c r="B2225" s="2">
        <v>3714286</v>
      </c>
      <c r="C2225" s="1">
        <f t="shared" si="10576"/>
        <v>44560</v>
      </c>
      <c r="D2225">
        <f t="shared" ref="D2225:D2226" si="11194">N2225-N2224</f>
        <v>1942</v>
      </c>
      <c r="E2225" s="2">
        <f t="shared" ref="E2225:E2226" si="11195">SUM(D2219:D2225)/7</f>
        <v>1473.2857142857142</v>
      </c>
      <c r="F2225" s="2">
        <f t="shared" ref="F2225:F2226" si="11196">SUM(D2221:D2225)/5</f>
        <v>1549.8</v>
      </c>
      <c r="G2225" s="2">
        <f t="shared" ref="G2225:G2226" si="11197">N2225/(B2225/100000)</f>
        <v>8824.1454750657322</v>
      </c>
      <c r="H2225">
        <f t="shared" si="10577"/>
        <v>656</v>
      </c>
      <c r="I2225">
        <f t="shared" si="10577"/>
        <v>644</v>
      </c>
      <c r="J2225" s="3">
        <f t="shared" ref="J2225:J2226" si="11198">E2225/(SUM(N2218:N2224)/7)*100</f>
        <v>0.45904534769802979</v>
      </c>
      <c r="K2225">
        <f t="shared" ref="K2225:K2226" si="11199">O2225-O2224</f>
        <v>8</v>
      </c>
      <c r="L2225" s="3">
        <f t="shared" ref="L2225:L2226" si="11200">SUM(K2219:K2225)/7</f>
        <v>3.4285714285714284</v>
      </c>
      <c r="M2225" s="3">
        <f t="shared" ref="M2225:M2226" si="11201">O2225/(B2225/100000)</f>
        <v>107.96153015680538</v>
      </c>
      <c r="N2225">
        <v>327754</v>
      </c>
      <c r="O2225">
        <v>4010</v>
      </c>
    </row>
    <row r="2226" spans="1:15" customFormat="1" x14ac:dyDescent="0.2">
      <c r="A2226" t="s">
        <v>11</v>
      </c>
      <c r="B2226" s="2">
        <v>3714286</v>
      </c>
      <c r="C2226" s="1">
        <f t="shared" ref="C2226:C2353" si="11202">C2225+1</f>
        <v>44561</v>
      </c>
      <c r="D2226">
        <f t="shared" si="11194"/>
        <v>2777</v>
      </c>
      <c r="E2226" s="2">
        <f t="shared" si="11195"/>
        <v>1584.2857142857142</v>
      </c>
      <c r="F2226" s="2">
        <f t="shared" si="11196"/>
        <v>2094.8000000000002</v>
      </c>
      <c r="G2226" s="2">
        <f t="shared" si="11197"/>
        <v>8898.9108539299341</v>
      </c>
      <c r="H2226">
        <f t="shared" ref="H2226:I2353" si="11203">H2225+1</f>
        <v>657</v>
      </c>
      <c r="I2226">
        <f t="shared" si="11203"/>
        <v>645</v>
      </c>
      <c r="J2226" s="3">
        <f t="shared" si="11198"/>
        <v>0.49137501705855557</v>
      </c>
      <c r="K2226">
        <f t="shared" si="11199"/>
        <v>6</v>
      </c>
      <c r="L2226" s="3">
        <f t="shared" si="11200"/>
        <v>4</v>
      </c>
      <c r="M2226" s="3">
        <f t="shared" si="11201"/>
        <v>108.12306860591781</v>
      </c>
      <c r="N2226">
        <v>330531</v>
      </c>
      <c r="O2226">
        <v>4016</v>
      </c>
    </row>
    <row r="2227" spans="1:15" customFormat="1" x14ac:dyDescent="0.2">
      <c r="A2227" t="s">
        <v>11</v>
      </c>
      <c r="B2227" s="2">
        <v>3714286</v>
      </c>
      <c r="C2227" s="1">
        <f t="shared" si="11202"/>
        <v>44562</v>
      </c>
      <c r="D2227">
        <f t="shared" ref="D2227" si="11204">N2227-N2226</f>
        <v>701</v>
      </c>
      <c r="E2227" s="2">
        <f t="shared" ref="E2227" si="11205">SUM(D2221:D2227)/7</f>
        <v>1603.8571428571429</v>
      </c>
      <c r="F2227" s="2">
        <f t="shared" ref="F2227" si="11206">SUM(D2223:D2227)/5</f>
        <v>2105.8000000000002</v>
      </c>
      <c r="G2227" s="2">
        <f t="shared" ref="G2227" si="11207">N2227/(B2227/100000)</f>
        <v>8917.7839294012356</v>
      </c>
      <c r="H2227">
        <f t="shared" si="11203"/>
        <v>658</v>
      </c>
      <c r="I2227">
        <f t="shared" si="11203"/>
        <v>646</v>
      </c>
      <c r="J2227" s="3">
        <f t="shared" ref="J2227" si="11208">E2227/(SUM(N2220:N2226)/7)*100</f>
        <v>0.49501283497250032</v>
      </c>
      <c r="K2227">
        <f t="shared" ref="K2227" si="11209">O2227-O2226</f>
        <v>0</v>
      </c>
      <c r="L2227" s="3">
        <f t="shared" ref="L2227" si="11210">SUM(K2221:K2227)/7</f>
        <v>4</v>
      </c>
      <c r="M2227" s="3">
        <f t="shared" ref="M2227" si="11211">O2227/(B2227/100000)</f>
        <v>108.12306860591781</v>
      </c>
      <c r="N2227">
        <v>331232</v>
      </c>
      <c r="O2227">
        <v>4016</v>
      </c>
    </row>
    <row r="2228" spans="1:15" customFormat="1" x14ac:dyDescent="0.2">
      <c r="A2228" t="s">
        <v>11</v>
      </c>
      <c r="B2228" s="2">
        <v>3714286</v>
      </c>
      <c r="C2228" s="1">
        <f t="shared" si="11202"/>
        <v>44563</v>
      </c>
      <c r="D2228">
        <f t="shared" ref="D2228" si="11212">N2228-N2227</f>
        <v>73</v>
      </c>
      <c r="E2228" s="2">
        <f t="shared" ref="E2228" si="11213">SUM(D2222:D2228)/7</f>
        <v>1606.8571428571429</v>
      </c>
      <c r="F2228" s="2">
        <f t="shared" ref="F2228" si="11214">SUM(D2224:D2228)/5</f>
        <v>1629</v>
      </c>
      <c r="G2228" s="2">
        <f t="shared" ref="G2228" si="11215">N2228/(B2228/100000)</f>
        <v>8919.7493138654372</v>
      </c>
      <c r="H2228">
        <f t="shared" si="11203"/>
        <v>659</v>
      </c>
      <c r="I2228">
        <f t="shared" si="11203"/>
        <v>647</v>
      </c>
      <c r="J2228" s="3">
        <f t="shared" ref="J2228" si="11216">E2228/(SUM(N2221:N2227)/7)*100</f>
        <v>0.49349588395124888</v>
      </c>
      <c r="K2228">
        <f t="shared" ref="K2228" si="11217">O2228-O2227</f>
        <v>0</v>
      </c>
      <c r="L2228" s="3">
        <f t="shared" ref="L2228" si="11218">SUM(K2222:K2228)/7</f>
        <v>4</v>
      </c>
      <c r="M2228" s="3">
        <f t="shared" ref="M2228" si="11219">O2228/(B2228/100000)</f>
        <v>108.12306860591781</v>
      </c>
      <c r="N2228">
        <v>331305</v>
      </c>
      <c r="O2228">
        <v>4016</v>
      </c>
    </row>
    <row r="2229" spans="1:15" customFormat="1" x14ac:dyDescent="0.2">
      <c r="A2229" t="s">
        <v>11</v>
      </c>
      <c r="B2229" s="2">
        <v>3714286</v>
      </c>
      <c r="C2229" s="1">
        <f t="shared" si="11202"/>
        <v>44564</v>
      </c>
      <c r="D2229">
        <f t="shared" ref="D2229" si="11220">N2229-N2228</f>
        <v>479</v>
      </c>
      <c r="E2229" s="2">
        <f t="shared" ref="E2229" si="11221">SUM(D2223:D2229)/7</f>
        <v>1583</v>
      </c>
      <c r="F2229" s="2">
        <f t="shared" ref="F2229" si="11222">SUM(D2225:D2229)/5</f>
        <v>1194.4000000000001</v>
      </c>
      <c r="G2229" s="2">
        <f t="shared" ref="G2229" si="11223">N2229/(B2229/100000)</f>
        <v>8932.6454667195794</v>
      </c>
      <c r="H2229">
        <f t="shared" si="11203"/>
        <v>660</v>
      </c>
      <c r="I2229">
        <f t="shared" si="11203"/>
        <v>648</v>
      </c>
      <c r="J2229" s="3">
        <f t="shared" ref="J2229" si="11224">E2229/(SUM(N2222:N2228)/7)*100</f>
        <v>0.48378146751556539</v>
      </c>
      <c r="K2229">
        <f t="shared" ref="K2229" si="11225">O2229-O2228</f>
        <v>0</v>
      </c>
      <c r="L2229" s="3">
        <f t="shared" ref="L2229" si="11226">SUM(K2223:K2229)/7</f>
        <v>3.5714285714285716</v>
      </c>
      <c r="M2229" s="3">
        <f t="shared" ref="M2229" si="11227">O2229/(B2229/100000)</f>
        <v>108.12306860591781</v>
      </c>
      <c r="N2229">
        <v>331784</v>
      </c>
      <c r="O2229">
        <v>4016</v>
      </c>
    </row>
    <row r="2230" spans="1:15" customFormat="1" x14ac:dyDescent="0.2">
      <c r="A2230" t="s">
        <v>11</v>
      </c>
      <c r="B2230" s="2">
        <v>3714286</v>
      </c>
      <c r="C2230" s="1">
        <f t="shared" si="11202"/>
        <v>44565</v>
      </c>
      <c r="D2230">
        <f t="shared" ref="D2230" si="11228">N2230-N2229</f>
        <v>3196</v>
      </c>
      <c r="E2230" s="2">
        <f t="shared" ref="E2230" si="11229">SUM(D2224:D2230)/7</f>
        <v>1688.5714285714287</v>
      </c>
      <c r="F2230" s="2">
        <f t="shared" ref="F2230" si="11230">SUM(D2226:D2230)/5</f>
        <v>1445.2</v>
      </c>
      <c r="G2230" s="2">
        <f t="shared" ref="G2230" si="11231">N2230/(B2230/100000)</f>
        <v>9018.6916139467994</v>
      </c>
      <c r="H2230">
        <f t="shared" si="11203"/>
        <v>661</v>
      </c>
      <c r="I2230">
        <f t="shared" si="11203"/>
        <v>649</v>
      </c>
      <c r="J2230" s="3">
        <f t="shared" ref="J2230" si="11232">E2230/(SUM(N2223:N2229)/7)*100</f>
        <v>0.51356069618322731</v>
      </c>
      <c r="K2230">
        <f t="shared" ref="K2230" si="11233">O2230-O2229</f>
        <v>4</v>
      </c>
      <c r="L2230" s="3">
        <f t="shared" ref="L2230" si="11234">SUM(K2224:K2230)/7</f>
        <v>3.4285714285714284</v>
      </c>
      <c r="M2230" s="3">
        <f t="shared" ref="M2230" si="11235">O2230/(B2230/100000)</f>
        <v>108.23076090532609</v>
      </c>
      <c r="N2230">
        <v>334980</v>
      </c>
      <c r="O2230">
        <v>4020</v>
      </c>
    </row>
    <row r="2231" spans="1:15" customFormat="1" x14ac:dyDescent="0.2">
      <c r="A2231" t="s">
        <v>11</v>
      </c>
      <c r="B2231" s="2">
        <v>3714286</v>
      </c>
      <c r="C2231" s="1">
        <f t="shared" si="11202"/>
        <v>44566</v>
      </c>
      <c r="D2231">
        <f t="shared" ref="D2231" si="11236">N2231-N2230</f>
        <v>4227</v>
      </c>
      <c r="E2231" s="2">
        <f t="shared" ref="E2231" si="11237">SUM(D2225:D2231)/7</f>
        <v>1913.5714285714287</v>
      </c>
      <c r="F2231" s="2">
        <f t="shared" ref="F2231" si="11238">SUM(D2227:D2231)/5</f>
        <v>1735.2</v>
      </c>
      <c r="G2231" s="2">
        <f t="shared" ref="G2231" si="11239">N2231/(B2231/100000)</f>
        <v>9132.4954513465036</v>
      </c>
      <c r="H2231">
        <f t="shared" si="11203"/>
        <v>662</v>
      </c>
      <c r="I2231">
        <f t="shared" si="11203"/>
        <v>650</v>
      </c>
      <c r="J2231" s="3">
        <f t="shared" ref="J2231" si="11240">E2231/(SUM(N2224:N2230)/7)*100</f>
        <v>0.57901839631572261</v>
      </c>
      <c r="K2231">
        <f t="shared" ref="K2231" si="11241">O2231-O2230</f>
        <v>5</v>
      </c>
      <c r="L2231" s="3">
        <f t="shared" ref="L2231" si="11242">SUM(K2225:K2231)/7</f>
        <v>3.2857142857142856</v>
      </c>
      <c r="M2231" s="3">
        <f t="shared" ref="M2231" si="11243">O2231/(B2231/100000)</f>
        <v>108.36537627958644</v>
      </c>
      <c r="N2231">
        <v>339207</v>
      </c>
      <c r="O2231">
        <v>4025</v>
      </c>
    </row>
    <row r="2232" spans="1:15" customFormat="1" x14ac:dyDescent="0.2">
      <c r="A2232" t="s">
        <v>11</v>
      </c>
      <c r="B2232" s="2">
        <v>3714286</v>
      </c>
      <c r="C2232" s="1">
        <f t="shared" si="11202"/>
        <v>44567</v>
      </c>
      <c r="D2232">
        <f t="shared" ref="D2232" si="11244">N2232-N2231</f>
        <v>5430</v>
      </c>
      <c r="E2232" s="2">
        <f t="shared" ref="E2232" si="11245">SUM(D2226:D2232)/7</f>
        <v>2411.8571428571427</v>
      </c>
      <c r="F2232" s="2">
        <f t="shared" ref="F2232" si="11246">SUM(D2228:D2232)/5</f>
        <v>2681</v>
      </c>
      <c r="G2232" s="2">
        <f t="shared" ref="G2232" si="11247">N2232/(B2232/100000)</f>
        <v>9278.6877477932503</v>
      </c>
      <c r="H2232">
        <f t="shared" si="11203"/>
        <v>663</v>
      </c>
      <c r="I2232">
        <f t="shared" si="11203"/>
        <v>651</v>
      </c>
      <c r="J2232" s="3">
        <f t="shared" ref="J2232" si="11248">E2232/(SUM(N2225:N2231)/7)*100</f>
        <v>0.72559097435826903</v>
      </c>
      <c r="K2232">
        <f t="shared" ref="K2232" si="11249">O2232-O2231</f>
        <v>4</v>
      </c>
      <c r="L2232" s="3">
        <f t="shared" ref="L2232" si="11250">SUM(K2226:K2232)/7</f>
        <v>2.7142857142857144</v>
      </c>
      <c r="M2232" s="3">
        <f t="shared" ref="M2232" si="11251">O2232/(B2232/100000)</f>
        <v>108.47306857899473</v>
      </c>
      <c r="N2232">
        <v>344637</v>
      </c>
      <c r="O2232">
        <v>4029</v>
      </c>
    </row>
    <row r="2233" spans="1:15" customFormat="1" x14ac:dyDescent="0.2">
      <c r="A2233" t="s">
        <v>11</v>
      </c>
      <c r="B2233" s="2">
        <v>3714286</v>
      </c>
      <c r="C2233" s="1">
        <f t="shared" si="11202"/>
        <v>44568</v>
      </c>
      <c r="D2233">
        <f t="shared" ref="D2233" si="11252">N2233-N2232</f>
        <v>5962</v>
      </c>
      <c r="E2233" s="2">
        <f t="shared" ref="E2233" si="11253">SUM(D2227:D2233)/7</f>
        <v>2866.8571428571427</v>
      </c>
      <c r="F2233" s="2">
        <f t="shared" ref="F2233" si="11254">SUM(D2229:D2233)/5</f>
        <v>3858.8</v>
      </c>
      <c r="G2233" s="2">
        <f t="shared" ref="G2233" si="11255">N2233/(B2233/100000)</f>
        <v>9439.2031200612983</v>
      </c>
      <c r="H2233">
        <f t="shared" si="11203"/>
        <v>664</v>
      </c>
      <c r="I2233">
        <f t="shared" si="11203"/>
        <v>652</v>
      </c>
      <c r="J2233" s="3">
        <f t="shared" ref="J2233" si="11256">E2233/(SUM(N2226:N2232)/7)*100</f>
        <v>0.85626170170279503</v>
      </c>
      <c r="K2233">
        <f t="shared" ref="K2233" si="11257">O2233-O2232</f>
        <v>3</v>
      </c>
      <c r="L2233" s="3">
        <f t="shared" ref="L2233" si="11258">SUM(K2227:K2233)/7</f>
        <v>2.2857142857142856</v>
      </c>
      <c r="M2233" s="3">
        <f t="shared" ref="M2233" si="11259">O2233/(B2233/100000)</f>
        <v>108.55383780355095</v>
      </c>
      <c r="N2233">
        <v>350599</v>
      </c>
      <c r="O2233">
        <v>4032</v>
      </c>
    </row>
    <row r="2234" spans="1:15" customFormat="1" x14ac:dyDescent="0.2">
      <c r="A2234" t="s">
        <v>11</v>
      </c>
      <c r="B2234" s="2">
        <v>3714286</v>
      </c>
      <c r="C2234" s="1">
        <f t="shared" si="11202"/>
        <v>44569</v>
      </c>
      <c r="D2234">
        <f t="shared" ref="D2234" si="11260">N2234-N2233</f>
        <v>6060</v>
      </c>
      <c r="E2234" s="2">
        <f t="shared" ref="E2234" si="11261">SUM(D2228:D2234)/7</f>
        <v>3632.4285714285716</v>
      </c>
      <c r="F2234" s="2">
        <f t="shared" ref="F2234" si="11262">SUM(D2230:D2234)/5</f>
        <v>4975</v>
      </c>
      <c r="G2234" s="2">
        <f t="shared" ref="G2234" si="11263">N2234/(B2234/100000)</f>
        <v>9602.3569536648502</v>
      </c>
      <c r="H2234">
        <f t="shared" si="11203"/>
        <v>665</v>
      </c>
      <c r="I2234">
        <f t="shared" si="11203"/>
        <v>653</v>
      </c>
      <c r="J2234" s="3">
        <f t="shared" ref="J2234" si="11264">E2234/(SUM(N2227:N2233)/7)*100</f>
        <v>1.0757087061881492</v>
      </c>
      <c r="K2234">
        <f t="shared" ref="K2234" si="11265">O2234-O2233</f>
        <v>4</v>
      </c>
      <c r="L2234" s="3">
        <f t="shared" ref="L2234" si="11266">SUM(K2228:K2234)/7</f>
        <v>2.8571428571428572</v>
      </c>
      <c r="M2234" s="3">
        <f t="shared" ref="M2234" si="11267">O2234/(B2234/100000)</f>
        <v>108.66153010295923</v>
      </c>
      <c r="N2234">
        <v>356659</v>
      </c>
      <c r="O2234">
        <v>4036</v>
      </c>
    </row>
    <row r="2235" spans="1:15" customFormat="1" x14ac:dyDescent="0.2">
      <c r="A2235" t="s">
        <v>11</v>
      </c>
      <c r="B2235" s="2">
        <v>3714286</v>
      </c>
      <c r="C2235" s="1">
        <f t="shared" si="11202"/>
        <v>44570</v>
      </c>
      <c r="D2235">
        <f t="shared" ref="D2235" si="11268">N2235-N2234</f>
        <v>1703</v>
      </c>
      <c r="E2235" s="2">
        <f t="shared" ref="E2235" si="11269">SUM(D2229:D2235)/7</f>
        <v>3865.2857142857142</v>
      </c>
      <c r="F2235" s="2">
        <f t="shared" ref="F2235" si="11270">SUM(D2231:D2235)/5</f>
        <v>4676.3999999999996</v>
      </c>
      <c r="G2235" s="2">
        <f t="shared" ref="G2235" si="11271">N2235/(B2235/100000)</f>
        <v>9648.2069501379265</v>
      </c>
      <c r="H2235">
        <f t="shared" si="11203"/>
        <v>666</v>
      </c>
      <c r="I2235">
        <f t="shared" si="11203"/>
        <v>654</v>
      </c>
      <c r="J2235" s="3">
        <f t="shared" ref="J2235" si="11272">E2235/(SUM(N2228:N2234)/7)*100</f>
        <v>1.1324848660895348</v>
      </c>
      <c r="K2235">
        <f t="shared" ref="K2235" si="11273">O2235-O2234</f>
        <v>2</v>
      </c>
      <c r="L2235" s="3">
        <f t="shared" ref="L2235" si="11274">SUM(K2229:K2235)/7</f>
        <v>3.1428571428571428</v>
      </c>
      <c r="M2235" s="3">
        <f t="shared" ref="M2235" si="11275">O2235/(B2235/100000)</f>
        <v>108.71537625266338</v>
      </c>
      <c r="N2235">
        <v>358362</v>
      </c>
      <c r="O2235">
        <v>4038</v>
      </c>
    </row>
    <row r="2236" spans="1:15" customFormat="1" x14ac:dyDescent="0.2">
      <c r="A2236" t="s">
        <v>11</v>
      </c>
      <c r="B2236" s="2">
        <v>3714286</v>
      </c>
      <c r="C2236" s="1">
        <f t="shared" si="11202"/>
        <v>44571</v>
      </c>
      <c r="D2236">
        <f t="shared" ref="D2236" si="11276">N2236-N2235</f>
        <v>1057</v>
      </c>
      <c r="E2236" s="2">
        <f t="shared" ref="E2236" si="11277">SUM(D2230:D2236)/7</f>
        <v>3947.8571428571427</v>
      </c>
      <c r="F2236" s="2">
        <f t="shared" ref="F2236" si="11278">SUM(D2232:D2236)/5</f>
        <v>4042.4</v>
      </c>
      <c r="G2236" s="2">
        <f t="shared" ref="G2236" si="11279">N2236/(B2236/100000)</f>
        <v>9676.6646402565657</v>
      </c>
      <c r="H2236">
        <f t="shared" si="11203"/>
        <v>667</v>
      </c>
      <c r="I2236">
        <f t="shared" si="11203"/>
        <v>655</v>
      </c>
      <c r="J2236" s="3">
        <f t="shared" ref="J2236" si="11280">E2236/(SUM(N2229:N2235)/7)*100</f>
        <v>1.1437248471584636</v>
      </c>
      <c r="K2236">
        <f t="shared" ref="K2236" si="11281">O2236-O2235</f>
        <v>0</v>
      </c>
      <c r="L2236" s="3">
        <f t="shared" ref="L2236" si="11282">SUM(K2230:K2236)/7</f>
        <v>3.1428571428571428</v>
      </c>
      <c r="M2236" s="3">
        <f t="shared" ref="M2236" si="11283">O2236/(B2236/100000)</f>
        <v>108.71537625266338</v>
      </c>
      <c r="N2236">
        <v>359419</v>
      </c>
      <c r="O2236">
        <v>4038</v>
      </c>
    </row>
    <row r="2237" spans="1:15" customFormat="1" x14ac:dyDescent="0.2">
      <c r="A2237" t="s">
        <v>11</v>
      </c>
      <c r="B2237" s="2">
        <v>3714286</v>
      </c>
      <c r="C2237" s="1">
        <f t="shared" si="11202"/>
        <v>44572</v>
      </c>
      <c r="D2237">
        <f t="shared" ref="D2237" si="11284">N2237-N2236</f>
        <v>5285</v>
      </c>
      <c r="E2237" s="2">
        <f t="shared" ref="E2237" si="11285">SUM(D2231:D2237)/7</f>
        <v>4246.2857142857147</v>
      </c>
      <c r="F2237" s="2">
        <f t="shared" ref="F2237" si="11286">SUM(D2233:D2237)/5</f>
        <v>4013.4</v>
      </c>
      <c r="G2237" s="2">
        <f t="shared" ref="G2237" si="11287">N2237/(B2237/100000)</f>
        <v>9818.9530908497618</v>
      </c>
      <c r="H2237">
        <f t="shared" si="11203"/>
        <v>668</v>
      </c>
      <c r="I2237">
        <f t="shared" si="11203"/>
        <v>656</v>
      </c>
      <c r="J2237" s="3">
        <f t="shared" ref="J2237" si="11288">E2237/(SUM(N2230:N2236)/7)*100</f>
        <v>1.21627112485438</v>
      </c>
      <c r="K2237">
        <f t="shared" ref="K2237" si="11289">O2237-O2236</f>
        <v>5</v>
      </c>
      <c r="L2237" s="3">
        <f t="shared" ref="L2237" si="11290">SUM(K2231:K2237)/7</f>
        <v>3.2857142857142856</v>
      </c>
      <c r="M2237" s="3">
        <f t="shared" ref="M2237" si="11291">O2237/(B2237/100000)</f>
        <v>108.84999162692372</v>
      </c>
      <c r="N2237">
        <v>364704</v>
      </c>
      <c r="O2237">
        <v>4043</v>
      </c>
    </row>
    <row r="2238" spans="1:15" customFormat="1" x14ac:dyDescent="0.2">
      <c r="A2238" t="s">
        <v>11</v>
      </c>
      <c r="B2238" s="2">
        <v>3714286</v>
      </c>
      <c r="C2238" s="1">
        <f t="shared" si="11202"/>
        <v>44573</v>
      </c>
      <c r="D2238">
        <f t="shared" ref="D2238" si="11292">N2238-N2237</f>
        <v>8862</v>
      </c>
      <c r="E2238" s="2">
        <f t="shared" ref="E2238" si="11293">SUM(D2232:D2238)/7</f>
        <v>4908.4285714285716</v>
      </c>
      <c r="F2238" s="2">
        <f t="shared" ref="F2238" si="11294">SUM(D2234:D2238)/5</f>
        <v>4593.3999999999996</v>
      </c>
      <c r="G2238" s="2">
        <f t="shared" ref="G2238" si="11295">N2238/(B2238/100000)</f>
        <v>10057.545380188818</v>
      </c>
      <c r="H2238">
        <f t="shared" si="11203"/>
        <v>669</v>
      </c>
      <c r="I2238">
        <f t="shared" si="11203"/>
        <v>657</v>
      </c>
      <c r="J2238" s="3">
        <f t="shared" ref="J2238" si="11296">E2238/(SUM(N2231:N2237)/7)*100</f>
        <v>1.3890354372011173</v>
      </c>
      <c r="K2238">
        <f t="shared" ref="K2238" si="11297">O2238-O2237</f>
        <v>2</v>
      </c>
      <c r="L2238" s="3">
        <f t="shared" ref="L2238" si="11298">SUM(K2232:K2238)/7</f>
        <v>2.8571428571428572</v>
      </c>
      <c r="M2238" s="3">
        <f t="shared" ref="M2238" si="11299">O2238/(B2238/100000)</f>
        <v>108.90383777662787</v>
      </c>
      <c r="N2238">
        <v>373566</v>
      </c>
      <c r="O2238">
        <v>4045</v>
      </c>
    </row>
    <row r="2239" spans="1:15" customFormat="1" x14ac:dyDescent="0.2">
      <c r="A2239" t="s">
        <v>11</v>
      </c>
      <c r="B2239" s="2">
        <v>3714286</v>
      </c>
      <c r="C2239" s="1">
        <f t="shared" si="11202"/>
        <v>44574</v>
      </c>
      <c r="D2239">
        <f t="shared" ref="D2239" si="11300">N2239-N2238</f>
        <v>7800</v>
      </c>
      <c r="E2239" s="2">
        <f t="shared" ref="E2239" si="11301">SUM(D2233:D2239)/7</f>
        <v>5247</v>
      </c>
      <c r="F2239" s="2">
        <f t="shared" ref="F2239" si="11302">SUM(D2235:D2239)/5</f>
        <v>4941.3999999999996</v>
      </c>
      <c r="G2239" s="2">
        <f t="shared" ref="G2239" si="11303">N2239/(B2239/100000)</f>
        <v>10267.545364034971</v>
      </c>
      <c r="H2239">
        <f t="shared" si="11203"/>
        <v>670</v>
      </c>
      <c r="I2239">
        <f t="shared" si="11203"/>
        <v>658</v>
      </c>
      <c r="J2239" s="3">
        <f t="shared" ref="J2239" si="11304">E2239/(SUM(N2232:N2238)/7)*100</f>
        <v>1.4645052166194965</v>
      </c>
      <c r="K2239">
        <f t="shared" ref="K2239" si="11305">O2239-O2238</f>
        <v>13</v>
      </c>
      <c r="L2239" s="3">
        <f t="shared" ref="L2239" si="11306">SUM(K2233:K2239)/7</f>
        <v>4.1428571428571432</v>
      </c>
      <c r="M2239" s="3">
        <f t="shared" ref="M2239" si="11307">O2239/(B2239/100000)</f>
        <v>109.25383774970479</v>
      </c>
      <c r="N2239">
        <v>381366</v>
      </c>
      <c r="O2239">
        <v>4058</v>
      </c>
    </row>
    <row r="2240" spans="1:15" customFormat="1" x14ac:dyDescent="0.2">
      <c r="A2240" t="s">
        <v>11</v>
      </c>
      <c r="B2240" s="2">
        <v>3714286</v>
      </c>
      <c r="C2240" s="1">
        <f t="shared" si="11202"/>
        <v>44575</v>
      </c>
      <c r="D2240">
        <f t="shared" ref="D2240" si="11308">N2240-N2239</f>
        <v>7240</v>
      </c>
      <c r="E2240" s="2">
        <f t="shared" ref="E2240" si="11309">SUM(D2234:D2240)/7</f>
        <v>5429.5714285714284</v>
      </c>
      <c r="F2240" s="2">
        <f t="shared" ref="F2240" si="11310">SUM(D2236:D2240)/5</f>
        <v>6048.8</v>
      </c>
      <c r="G2240" s="2">
        <f t="shared" ref="G2240" si="11311">N2240/(B2240/100000)</f>
        <v>10462.468425963967</v>
      </c>
      <c r="H2240">
        <f t="shared" si="11203"/>
        <v>671</v>
      </c>
      <c r="I2240">
        <f t="shared" si="11203"/>
        <v>659</v>
      </c>
      <c r="J2240" s="3">
        <f t="shared" ref="J2240" si="11312">E2240/(SUM(N2233:N2239)/7)*100</f>
        <v>1.4935895546582569</v>
      </c>
      <c r="K2240">
        <f t="shared" ref="K2240" si="11313">O2240-O2239</f>
        <v>5</v>
      </c>
      <c r="L2240" s="3">
        <f t="shared" ref="L2240" si="11314">SUM(K2234:K2240)/7</f>
        <v>4.4285714285714288</v>
      </c>
      <c r="M2240" s="3">
        <f t="shared" ref="M2240" si="11315">O2240/(B2240/100000)</f>
        <v>109.38845312396515</v>
      </c>
      <c r="N2240">
        <v>388606</v>
      </c>
      <c r="O2240">
        <v>4063</v>
      </c>
    </row>
    <row r="2241" spans="1:15" customFormat="1" x14ac:dyDescent="0.2">
      <c r="A2241" t="s">
        <v>11</v>
      </c>
      <c r="B2241" s="2">
        <v>3714286</v>
      </c>
      <c r="C2241" s="1">
        <f t="shared" si="11202"/>
        <v>44576</v>
      </c>
      <c r="D2241">
        <f t="shared" ref="D2241:D2242" si="11316">N2241-N2240</f>
        <v>6069</v>
      </c>
      <c r="E2241" s="2">
        <f t="shared" ref="E2241:E2242" si="11317">SUM(D2235:D2241)/7</f>
        <v>5430.8571428571431</v>
      </c>
      <c r="F2241" s="2">
        <f t="shared" ref="F2241:F2242" si="11318">SUM(D2237:D2241)/5</f>
        <v>7051.2</v>
      </c>
      <c r="G2241" s="2">
        <f t="shared" ref="G2241:G2242" si="11319">N2241/(B2241/100000)</f>
        <v>10625.864567241188</v>
      </c>
      <c r="H2241">
        <f t="shared" si="11203"/>
        <v>672</v>
      </c>
      <c r="I2241">
        <f t="shared" si="11203"/>
        <v>660</v>
      </c>
      <c r="J2241" s="3">
        <f t="shared" ref="J2241:J2242" si="11320">E2241/(SUM(N2234:N2240)/7)*100</f>
        <v>1.4719582201757708</v>
      </c>
      <c r="K2241">
        <f t="shared" ref="K2241" si="11321">O2241-O2240</f>
        <v>4</v>
      </c>
      <c r="L2241" s="3">
        <f t="shared" ref="L2241:L2242" si="11322">SUM(K2235:K2241)/7</f>
        <v>4.4285714285714288</v>
      </c>
      <c r="M2241" s="3">
        <f t="shared" ref="M2241:M2242" si="11323">O2241/(B2241/100000)</f>
        <v>109.49614542337343</v>
      </c>
      <c r="N2241">
        <f>N2242-2244</f>
        <v>394675</v>
      </c>
      <c r="O2241">
        <v>4067</v>
      </c>
    </row>
    <row r="2242" spans="1:15" customFormat="1" x14ac:dyDescent="0.2">
      <c r="A2242" t="s">
        <v>11</v>
      </c>
      <c r="B2242" s="2">
        <v>3714286</v>
      </c>
      <c r="C2242" s="1">
        <f t="shared" si="11202"/>
        <v>44577</v>
      </c>
      <c r="D2242">
        <f t="shared" si="11316"/>
        <v>2244</v>
      </c>
      <c r="E2242" s="2">
        <f t="shared" si="11317"/>
        <v>5508.1428571428569</v>
      </c>
      <c r="F2242" s="2">
        <f t="shared" si="11318"/>
        <v>6443</v>
      </c>
      <c r="G2242" s="2">
        <f t="shared" si="11319"/>
        <v>10686.279947209236</v>
      </c>
      <c r="H2242">
        <f t="shared" si="11203"/>
        <v>673</v>
      </c>
      <c r="I2242">
        <f t="shared" si="11203"/>
        <v>661</v>
      </c>
      <c r="J2242" s="3">
        <f t="shared" si="11320"/>
        <v>1.4712492626010321</v>
      </c>
      <c r="K2242">
        <v>0</v>
      </c>
      <c r="L2242" s="3">
        <f t="shared" si="11322"/>
        <v>4.1428571428571432</v>
      </c>
      <c r="M2242" s="3">
        <f t="shared" si="11323"/>
        <v>109.49614542337343</v>
      </c>
      <c r="N2242">
        <v>396919</v>
      </c>
      <c r="O2242">
        <v>4067</v>
      </c>
    </row>
    <row r="2243" spans="1:15" customFormat="1" x14ac:dyDescent="0.2">
      <c r="A2243" t="s">
        <v>11</v>
      </c>
      <c r="B2243" s="2">
        <v>3714286</v>
      </c>
      <c r="C2243" s="1">
        <f t="shared" si="11202"/>
        <v>44578</v>
      </c>
      <c r="D2243">
        <f t="shared" ref="D2243" si="11324">N2243-N2242</f>
        <v>220</v>
      </c>
      <c r="E2243" s="2">
        <f t="shared" ref="E2243" si="11325">SUM(D2237:D2243)/7</f>
        <v>5388.5714285714284</v>
      </c>
      <c r="F2243" s="2">
        <f t="shared" ref="F2243" si="11326">SUM(D2239:D2243)/5</f>
        <v>4714.6000000000004</v>
      </c>
      <c r="G2243" s="2">
        <f t="shared" ref="G2243" si="11327">N2243/(B2243/100000)</f>
        <v>10692.203023676691</v>
      </c>
      <c r="H2243">
        <f t="shared" si="11203"/>
        <v>674</v>
      </c>
      <c r="I2243">
        <f t="shared" si="11203"/>
        <v>662</v>
      </c>
      <c r="J2243" s="3">
        <f t="shared" ref="J2243" si="11328">E2243/(SUM(N2236:N2242)/7)*100</f>
        <v>1.4184423832990818</v>
      </c>
      <c r="K2243">
        <v>0</v>
      </c>
      <c r="L2243" s="3">
        <f t="shared" ref="L2243" si="11329">SUM(K2237:K2243)/7</f>
        <v>4.1428571428571432</v>
      </c>
      <c r="M2243" s="3">
        <f t="shared" ref="M2243" si="11330">O2243/(B2243/100000)</f>
        <v>109.49614542337343</v>
      </c>
      <c r="N2243">
        <v>397139</v>
      </c>
      <c r="O2243">
        <v>4067</v>
      </c>
    </row>
    <row r="2244" spans="1:15" customFormat="1" x14ac:dyDescent="0.2">
      <c r="A2244" t="s">
        <v>11</v>
      </c>
      <c r="B2244" s="2">
        <v>3714286</v>
      </c>
      <c r="C2244" s="1">
        <f t="shared" si="11202"/>
        <v>44579</v>
      </c>
      <c r="D2244">
        <f t="shared" ref="D2244" si="11331">N2244-N2243</f>
        <v>7552</v>
      </c>
      <c r="E2244" s="2">
        <f t="shared" ref="E2244" si="11332">SUM(D2238:D2244)/7</f>
        <v>5712.4285714285716</v>
      </c>
      <c r="F2244" s="2">
        <f t="shared" ref="F2244" si="11333">SUM(D2240:D2244)/5</f>
        <v>4665</v>
      </c>
      <c r="G2244" s="2">
        <f t="shared" ref="G2244" si="11334">N2244/(B2244/100000)</f>
        <v>10895.526084959532</v>
      </c>
      <c r="H2244">
        <f t="shared" si="11203"/>
        <v>675</v>
      </c>
      <c r="I2244">
        <f t="shared" si="11203"/>
        <v>663</v>
      </c>
      <c r="J2244" s="3">
        <f t="shared" ref="J2244" si="11335">E2244/(SUM(N2237:N2243)/7)*100</f>
        <v>1.4826611295989025</v>
      </c>
      <c r="K2244">
        <v>0</v>
      </c>
      <c r="L2244" s="3">
        <f t="shared" ref="L2244" si="11336">SUM(K2238:K2244)/7</f>
        <v>3.4285714285714284</v>
      </c>
      <c r="M2244" s="3">
        <f t="shared" ref="M2244" si="11337">O2244/(B2244/100000)</f>
        <v>109.49614542337343</v>
      </c>
      <c r="N2244">
        <v>404691</v>
      </c>
      <c r="O2244">
        <v>4067</v>
      </c>
    </row>
    <row r="2245" spans="1:15" customFormat="1" x14ac:dyDescent="0.2">
      <c r="A2245" t="s">
        <v>11</v>
      </c>
      <c r="B2245" s="2">
        <v>3714286</v>
      </c>
      <c r="C2245" s="1">
        <f t="shared" si="11202"/>
        <v>44580</v>
      </c>
      <c r="D2245">
        <f t="shared" ref="D2245" si="11338">N2245-N2244</f>
        <v>10742</v>
      </c>
      <c r="E2245" s="2">
        <f t="shared" ref="E2245" si="11339">SUM(D2239:D2245)/7</f>
        <v>5981</v>
      </c>
      <c r="F2245" s="2">
        <f t="shared" ref="F2245" si="11340">SUM(D2241:D2245)/5</f>
        <v>5365.4</v>
      </c>
      <c r="G2245" s="2">
        <f t="shared" ref="G2245" si="11341">N2245/(B2245/100000)</f>
        <v>11184.733755020481</v>
      </c>
      <c r="H2245">
        <f t="shared" si="11203"/>
        <v>676</v>
      </c>
      <c r="I2245">
        <f t="shared" si="11203"/>
        <v>664</v>
      </c>
      <c r="J2245" s="3">
        <f t="shared" ref="J2245" si="11342">E2245/(SUM(N2238:N2244)/7)*100</f>
        <v>1.529688757096372</v>
      </c>
      <c r="K2245">
        <f t="shared" ref="K2245" si="11343">O2245-O2244</f>
        <v>5</v>
      </c>
      <c r="L2245" s="3">
        <f t="shared" ref="L2245" si="11344">SUM(K2239:K2245)/7</f>
        <v>3.8571428571428572</v>
      </c>
      <c r="M2245" s="3">
        <f t="shared" ref="M2245" si="11345">O2245/(B2245/100000)</f>
        <v>109.63076079763378</v>
      </c>
      <c r="N2245">
        <v>415433</v>
      </c>
      <c r="O2245">
        <v>4072</v>
      </c>
    </row>
    <row r="2246" spans="1:15" customFormat="1" x14ac:dyDescent="0.2">
      <c r="A2246" t="s">
        <v>11</v>
      </c>
      <c r="B2246" s="2">
        <v>3714286</v>
      </c>
      <c r="C2246" s="1">
        <f t="shared" si="11202"/>
        <v>44581</v>
      </c>
      <c r="D2246">
        <f t="shared" ref="D2246" si="11346">N2246-N2245</f>
        <v>11451</v>
      </c>
      <c r="E2246" s="2">
        <f t="shared" ref="E2246" si="11347">SUM(D2240:D2246)/7</f>
        <v>6502.5714285714284</v>
      </c>
      <c r="F2246" s="2">
        <f t="shared" ref="F2246" si="11348">SUM(D2242:D2246)/5</f>
        <v>6441.8</v>
      </c>
      <c r="G2246" s="2">
        <f t="shared" ref="G2246" si="11349">N2246/(B2246/100000)</f>
        <v>11493.029885151547</v>
      </c>
      <c r="H2246">
        <f t="shared" si="11203"/>
        <v>677</v>
      </c>
      <c r="I2246">
        <f t="shared" si="11203"/>
        <v>665</v>
      </c>
      <c r="J2246" s="3">
        <f t="shared" ref="J2246" si="11350">E2246/(SUM(N2239:N2245)/7)*100</f>
        <v>1.6380281046440786</v>
      </c>
      <c r="K2246">
        <f t="shared" ref="K2246" si="11351">O2246-O2245</f>
        <v>1</v>
      </c>
      <c r="L2246" s="3">
        <f t="shared" ref="L2246" si="11352">SUM(K2240:K2246)/7</f>
        <v>2.1428571428571428</v>
      </c>
      <c r="M2246" s="3">
        <f t="shared" ref="M2246" si="11353">O2246/(B2246/100000)</f>
        <v>109.65768387248586</v>
      </c>
      <c r="N2246">
        <v>426884</v>
      </c>
      <c r="O2246">
        <v>4073</v>
      </c>
    </row>
    <row r="2247" spans="1:15" customFormat="1" x14ac:dyDescent="0.2">
      <c r="A2247" t="s">
        <v>11</v>
      </c>
      <c r="B2247" s="2">
        <v>3714286</v>
      </c>
      <c r="C2247" s="1">
        <f t="shared" si="11202"/>
        <v>44582</v>
      </c>
      <c r="D2247">
        <f t="shared" ref="D2247" si="11354">N2247-N2246</f>
        <v>10678</v>
      </c>
      <c r="E2247" s="2">
        <f t="shared" ref="E2247" si="11355">SUM(D2241:D2247)/7</f>
        <v>6993.7142857142853</v>
      </c>
      <c r="F2247" s="2">
        <f t="shared" ref="F2247" si="11356">SUM(D2243:D2247)/5</f>
        <v>8128.6</v>
      </c>
      <c r="G2247" s="2">
        <f t="shared" ref="G2247" si="11357">N2247/(B2247/100000)</f>
        <v>11780.514478421963</v>
      </c>
      <c r="H2247">
        <f t="shared" si="11203"/>
        <v>678</v>
      </c>
      <c r="I2247">
        <f t="shared" si="11203"/>
        <v>666</v>
      </c>
      <c r="J2247" s="3">
        <f t="shared" ref="J2247" si="11358">E2247/(SUM(N2240:N2246)/7)*100</f>
        <v>1.7333564183154551</v>
      </c>
      <c r="K2247">
        <f t="shared" ref="K2247" si="11359">O2247-O2246</f>
        <v>4</v>
      </c>
      <c r="L2247" s="3">
        <f t="shared" ref="L2247" si="11360">SUM(K2241:K2247)/7</f>
        <v>2</v>
      </c>
      <c r="M2247" s="3">
        <f t="shared" ref="M2247" si="11361">O2247/(B2247/100000)</f>
        <v>109.76537617189415</v>
      </c>
      <c r="N2247">
        <v>437562</v>
      </c>
      <c r="O2247">
        <v>4077</v>
      </c>
    </row>
    <row r="2248" spans="1:15" customFormat="1" x14ac:dyDescent="0.2">
      <c r="A2248" t="s">
        <v>11</v>
      </c>
      <c r="B2248" s="2">
        <v>3714286</v>
      </c>
      <c r="C2248" s="1">
        <f t="shared" si="11202"/>
        <v>44583</v>
      </c>
      <c r="D2248">
        <f t="shared" ref="D2248" si="11362">N2248-N2247</f>
        <v>14086</v>
      </c>
      <c r="E2248" s="2">
        <f t="shared" ref="E2248" si="11363">SUM(D2242:D2248)/7</f>
        <v>8139</v>
      </c>
      <c r="F2248" s="2">
        <f t="shared" ref="F2248" si="11364">SUM(D2244:D2248)/5</f>
        <v>10901.8</v>
      </c>
      <c r="G2248" s="2">
        <f t="shared" ref="G2248" si="11365">N2248/(B2248/100000)</f>
        <v>12159.752910788238</v>
      </c>
      <c r="H2248">
        <f t="shared" si="11203"/>
        <v>679</v>
      </c>
      <c r="I2248">
        <f t="shared" si="11203"/>
        <v>667</v>
      </c>
      <c r="J2248" s="3">
        <f t="shared" ref="J2248" si="11366">E2248/(SUM(N2241:N2247)/7)*100</f>
        <v>1.9828399580552416</v>
      </c>
      <c r="K2248">
        <f t="shared" ref="K2248" si="11367">O2248-O2247</f>
        <v>5</v>
      </c>
      <c r="L2248" s="3">
        <f t="shared" ref="L2248" si="11368">SUM(K2242:K2248)/7</f>
        <v>2.1428571428571428</v>
      </c>
      <c r="M2248" s="3">
        <f t="shared" ref="M2248" si="11369">O2248/(B2248/100000)</f>
        <v>109.8999915461545</v>
      </c>
      <c r="N2248">
        <v>451648</v>
      </c>
      <c r="O2248">
        <v>4082</v>
      </c>
    </row>
    <row r="2249" spans="1:15" customFormat="1" x14ac:dyDescent="0.2">
      <c r="A2249" t="s">
        <v>11</v>
      </c>
      <c r="B2249" s="2">
        <v>3714286</v>
      </c>
      <c r="C2249" s="1">
        <f t="shared" si="11202"/>
        <v>44584</v>
      </c>
      <c r="D2249">
        <f t="shared" ref="D2249" si="11370">N2249-N2248</f>
        <v>2365</v>
      </c>
      <c r="E2249" s="2">
        <f t="shared" ref="E2249" si="11371">SUM(D2243:D2249)/7</f>
        <v>8156.2857142857147</v>
      </c>
      <c r="F2249" s="2">
        <f t="shared" ref="F2249" si="11372">SUM(D2245:D2249)/5</f>
        <v>9864.4</v>
      </c>
      <c r="G2249" s="2">
        <f t="shared" ref="G2249" si="11373">N2249/(B2249/100000)</f>
        <v>12223.425982813385</v>
      </c>
      <c r="H2249">
        <f t="shared" si="11203"/>
        <v>680</v>
      </c>
      <c r="I2249">
        <f t="shared" si="11203"/>
        <v>668</v>
      </c>
      <c r="J2249" s="3">
        <f t="shared" ref="J2249" si="11374">E2249/(SUM(N2242:N2248)/7)*100</f>
        <v>1.9484171456886654</v>
      </c>
      <c r="K2249">
        <f t="shared" ref="K2249" si="11375">O2249-O2248</f>
        <v>2</v>
      </c>
      <c r="L2249" s="3">
        <f t="shared" ref="L2249" si="11376">SUM(K2243:K2249)/7</f>
        <v>2.4285714285714284</v>
      </c>
      <c r="M2249" s="3">
        <f t="shared" ref="M2249" si="11377">O2249/(B2249/100000)</f>
        <v>109.95383769585864</v>
      </c>
      <c r="N2249">
        <v>454013</v>
      </c>
      <c r="O2249">
        <v>4084</v>
      </c>
    </row>
    <row r="2250" spans="1:15" customFormat="1" x14ac:dyDescent="0.2">
      <c r="A2250" t="s">
        <v>11</v>
      </c>
      <c r="B2250" s="2">
        <v>3714286</v>
      </c>
      <c r="C2250" s="1">
        <f t="shared" si="11202"/>
        <v>44585</v>
      </c>
      <c r="D2250">
        <f t="shared" ref="D2250" si="11378">N2250-N2249</f>
        <v>685</v>
      </c>
      <c r="E2250" s="2">
        <f t="shared" ref="E2250" si="11379">SUM(D2244:D2250)/7</f>
        <v>8222.7142857142862</v>
      </c>
      <c r="F2250" s="2">
        <f t="shared" ref="F2250" si="11380">SUM(D2246:D2250)/5</f>
        <v>7853</v>
      </c>
      <c r="G2250" s="2">
        <f t="shared" ref="G2250" si="11381">N2250/(B2250/100000)</f>
        <v>12241.868289087055</v>
      </c>
      <c r="H2250">
        <f t="shared" si="11203"/>
        <v>681</v>
      </c>
      <c r="I2250">
        <f t="shared" si="11203"/>
        <v>669</v>
      </c>
      <c r="J2250" s="3">
        <f t="shared" ref="J2250" si="11382">E2250/(SUM(N2243:N2249)/7)*100</f>
        <v>1.9267449294864716</v>
      </c>
      <c r="K2250">
        <f t="shared" ref="K2250" si="11383">O2250-O2249</f>
        <v>1</v>
      </c>
      <c r="L2250" s="3">
        <f t="shared" ref="L2250" si="11384">SUM(K2244:K2250)/7</f>
        <v>2.5714285714285716</v>
      </c>
      <c r="M2250" s="3">
        <f t="shared" ref="M2250" si="11385">O2250/(B2250/100000)</f>
        <v>109.98076077071072</v>
      </c>
      <c r="N2250">
        <v>454698</v>
      </c>
      <c r="O2250">
        <v>4085</v>
      </c>
    </row>
    <row r="2251" spans="1:15" customFormat="1" x14ac:dyDescent="0.2">
      <c r="A2251" t="s">
        <v>11</v>
      </c>
      <c r="B2251" s="2">
        <v>3714286</v>
      </c>
      <c r="C2251" s="1">
        <f t="shared" si="11202"/>
        <v>44586</v>
      </c>
      <c r="D2251">
        <f t="shared" ref="D2251" si="11386">N2251-N2250</f>
        <v>13213</v>
      </c>
      <c r="E2251" s="2">
        <f t="shared" ref="E2251" si="11387">SUM(D2245:D2251)/7</f>
        <v>9031.4285714285706</v>
      </c>
      <c r="F2251" s="2">
        <f t="shared" ref="F2251" si="11388">SUM(D2247:D2251)/5</f>
        <v>8205.4</v>
      </c>
      <c r="G2251" s="2">
        <f t="shared" ref="G2251" si="11389">N2251/(B2251/100000)</f>
        <v>12597.602877107471</v>
      </c>
      <c r="H2251">
        <f t="shared" si="11203"/>
        <v>682</v>
      </c>
      <c r="I2251">
        <f t="shared" si="11203"/>
        <v>670</v>
      </c>
      <c r="J2251" s="3">
        <f t="shared" ref="J2251" si="11390">E2251/(SUM(N2244:N2250)/7)*100</f>
        <v>2.0762388876719289</v>
      </c>
      <c r="K2251">
        <f t="shared" ref="K2251" si="11391">O2251-O2250</f>
        <v>3</v>
      </c>
      <c r="L2251" s="3">
        <f t="shared" ref="L2251" si="11392">SUM(K2245:K2251)/7</f>
        <v>3</v>
      </c>
      <c r="M2251" s="3">
        <f t="shared" ref="M2251" si="11393">O2251/(B2251/100000)</f>
        <v>110.06152999526692</v>
      </c>
      <c r="N2251">
        <v>467911</v>
      </c>
      <c r="O2251">
        <v>4088</v>
      </c>
    </row>
    <row r="2252" spans="1:15" customFormat="1" x14ac:dyDescent="0.2">
      <c r="A2252" t="s">
        <v>11</v>
      </c>
      <c r="B2252" s="2">
        <v>3714286</v>
      </c>
      <c r="C2252" s="1">
        <f t="shared" si="11202"/>
        <v>44587</v>
      </c>
      <c r="D2252">
        <f t="shared" ref="D2252" si="11394">N2252-N2251</f>
        <v>17412</v>
      </c>
      <c r="E2252" s="2">
        <f t="shared" ref="E2252" si="11395">SUM(D2246:D2252)/7</f>
        <v>9984.2857142857138</v>
      </c>
      <c r="F2252" s="2">
        <f t="shared" ref="F2252" si="11396">SUM(D2248:D2252)/5</f>
        <v>9552.2000000000007</v>
      </c>
      <c r="G2252" s="2">
        <f t="shared" ref="G2252" si="11397">N2252/(B2252/100000)</f>
        <v>13066.387456431734</v>
      </c>
      <c r="H2252">
        <f t="shared" si="11203"/>
        <v>683</v>
      </c>
      <c r="I2252">
        <f t="shared" si="11203"/>
        <v>671</v>
      </c>
      <c r="J2252" s="3">
        <f t="shared" ref="J2252" si="11398">E2252/(SUM(N2245:N2251)/7)*100</f>
        <v>2.2486051987855147</v>
      </c>
      <c r="K2252">
        <f t="shared" ref="K2252" si="11399">O2252-O2251</f>
        <v>6</v>
      </c>
      <c r="L2252" s="3">
        <f t="shared" ref="L2252" si="11400">SUM(K2246:K2252)/7</f>
        <v>3.1428571428571428</v>
      </c>
      <c r="M2252" s="3">
        <f t="shared" ref="M2252" si="11401">O2252/(B2252/100000)</f>
        <v>110.22306844437935</v>
      </c>
      <c r="N2252">
        <v>485323</v>
      </c>
      <c r="O2252">
        <v>4094</v>
      </c>
    </row>
    <row r="2253" spans="1:15" customFormat="1" x14ac:dyDescent="0.2">
      <c r="A2253" t="s">
        <v>11</v>
      </c>
      <c r="B2253" s="2">
        <v>3714286</v>
      </c>
      <c r="C2253" s="1">
        <f t="shared" si="11202"/>
        <v>44588</v>
      </c>
      <c r="D2253">
        <f t="shared" ref="D2253" si="11402">N2253-N2252</f>
        <v>14733</v>
      </c>
      <c r="E2253" s="2">
        <f t="shared" ref="E2253" si="11403">SUM(D2247:D2253)/7</f>
        <v>10453.142857142857</v>
      </c>
      <c r="F2253" s="2">
        <f t="shared" ref="F2253" si="11404">SUM(D2249:D2253)/5</f>
        <v>9681.6</v>
      </c>
      <c r="G2253" s="2">
        <f t="shared" ref="G2253" si="11405">N2253/(B2253/100000)</f>
        <v>13463.045118227299</v>
      </c>
      <c r="H2253">
        <f t="shared" si="11203"/>
        <v>684</v>
      </c>
      <c r="I2253">
        <f t="shared" si="11203"/>
        <v>672</v>
      </c>
      <c r="J2253" s="3">
        <f t="shared" ref="J2253" si="11406">E2253/(SUM(N2246:N2252)/7)*100</f>
        <v>2.302426118748071</v>
      </c>
      <c r="K2253">
        <f t="shared" ref="K2253" si="11407">O2253-O2252</f>
        <v>3</v>
      </c>
      <c r="L2253" s="3">
        <f t="shared" ref="L2253" si="11408">SUM(K2247:K2253)/7</f>
        <v>3.4285714285714284</v>
      </c>
      <c r="M2253" s="3">
        <f t="shared" ref="M2253" si="11409">O2253/(B2253/100000)</f>
        <v>110.30383766893557</v>
      </c>
      <c r="N2253">
        <v>500056</v>
      </c>
      <c r="O2253">
        <v>4097</v>
      </c>
    </row>
    <row r="2254" spans="1:15" customFormat="1" x14ac:dyDescent="0.2">
      <c r="A2254" t="s">
        <v>11</v>
      </c>
      <c r="B2254" s="2">
        <v>3714286</v>
      </c>
      <c r="C2254" s="1">
        <f t="shared" si="11202"/>
        <v>44589</v>
      </c>
      <c r="D2254">
        <f t="shared" ref="D2254" si="11410">N2254-N2253</f>
        <v>11745</v>
      </c>
      <c r="E2254" s="2">
        <f t="shared" ref="E2254" si="11411">SUM(D2248:D2254)/7</f>
        <v>10605.571428571429</v>
      </c>
      <c r="F2254" s="2">
        <f t="shared" ref="F2254" si="11412">SUM(D2250:D2254)/5</f>
        <v>11557.6</v>
      </c>
      <c r="G2254" s="2">
        <f t="shared" ref="G2254" si="11413">N2254/(B2254/100000)</f>
        <v>13779.256632364875</v>
      </c>
      <c r="H2254">
        <f t="shared" si="11203"/>
        <v>685</v>
      </c>
      <c r="I2254">
        <f t="shared" si="11203"/>
        <v>673</v>
      </c>
      <c r="J2254" s="3">
        <f t="shared" ref="J2254" si="11414">E2254/(SUM(N2247:N2253)/7)*100</f>
        <v>2.2834260833886209</v>
      </c>
      <c r="K2254">
        <f t="shared" ref="K2254" si="11415">O2254-O2253</f>
        <v>1</v>
      </c>
      <c r="L2254" s="3">
        <f t="shared" ref="L2254" si="11416">SUM(K2248:K2254)/7</f>
        <v>3</v>
      </c>
      <c r="M2254" s="3">
        <f t="shared" ref="M2254" si="11417">O2254/(B2254/100000)</f>
        <v>110.33076074378764</v>
      </c>
      <c r="N2254">
        <v>511801</v>
      </c>
      <c r="O2254">
        <v>4098</v>
      </c>
    </row>
    <row r="2255" spans="1:15" customFormat="1" x14ac:dyDescent="0.2">
      <c r="A2255" t="s">
        <v>11</v>
      </c>
      <c r="B2255" s="2">
        <v>3714286</v>
      </c>
      <c r="C2255" s="1">
        <f t="shared" si="11202"/>
        <v>44590</v>
      </c>
      <c r="D2255">
        <f t="shared" ref="D2255" si="11418">N2255-N2254</f>
        <v>12762</v>
      </c>
      <c r="E2255" s="2">
        <f t="shared" ref="E2255" si="11419">SUM(D2249:D2255)/7</f>
        <v>10416.428571428571</v>
      </c>
      <c r="F2255" s="2">
        <f t="shared" ref="F2255" si="11420">SUM(D2251:D2255)/5</f>
        <v>13973</v>
      </c>
      <c r="G2255" s="2">
        <f t="shared" ref="G2255" si="11421">N2255/(B2255/100000)</f>
        <v>14122.848913627007</v>
      </c>
      <c r="H2255">
        <f t="shared" si="11203"/>
        <v>686</v>
      </c>
      <c r="I2255">
        <f t="shared" si="11203"/>
        <v>674</v>
      </c>
      <c r="J2255" s="3">
        <f t="shared" ref="J2255" si="11422">E2255/(SUM(N2248:N2254)/7)*100</f>
        <v>2.1926355831541593</v>
      </c>
      <c r="K2255">
        <f t="shared" ref="K2255" si="11423">O2255-O2254</f>
        <v>9</v>
      </c>
      <c r="L2255" s="3">
        <f t="shared" ref="L2255" si="11424">SUM(K2249:K2255)/7</f>
        <v>3.5714285714285716</v>
      </c>
      <c r="M2255" s="3">
        <f t="shared" ref="M2255" si="11425">O2255/(B2255/100000)</f>
        <v>110.57306841745628</v>
      </c>
      <c r="N2255">
        <v>524563</v>
      </c>
      <c r="O2255">
        <v>4107</v>
      </c>
    </row>
    <row r="2256" spans="1:15" customFormat="1" x14ac:dyDescent="0.2">
      <c r="A2256" t="s">
        <v>11</v>
      </c>
      <c r="B2256" s="2">
        <v>3714286</v>
      </c>
      <c r="C2256" s="1">
        <f t="shared" si="11202"/>
        <v>44591</v>
      </c>
      <c r="D2256">
        <f t="shared" ref="D2256" si="11426">N2256-N2255</f>
        <v>3428</v>
      </c>
      <c r="E2256" s="2">
        <f t="shared" ref="E2256" si="11427">SUM(D2250:D2256)/7</f>
        <v>10568.285714285714</v>
      </c>
      <c r="F2256" s="2">
        <f t="shared" ref="F2256" si="11428">SUM(D2252:D2256)/5</f>
        <v>12016</v>
      </c>
      <c r="G2256" s="2">
        <f t="shared" ref="G2256" si="11429">N2256/(B2256/100000)</f>
        <v>14215.141214219908</v>
      </c>
      <c r="H2256">
        <f t="shared" si="11203"/>
        <v>687</v>
      </c>
      <c r="I2256">
        <f t="shared" si="11203"/>
        <v>675</v>
      </c>
      <c r="J2256" s="3">
        <f t="shared" ref="J2256" si="11430">E2256/(SUM(N2249:N2255)/7)*100</f>
        <v>2.1768703479467333</v>
      </c>
      <c r="K2256">
        <f t="shared" ref="K2256" si="11431">O2256-O2255</f>
        <v>0</v>
      </c>
      <c r="L2256" s="3">
        <f t="shared" ref="L2256" si="11432">SUM(K2250:K2256)/7</f>
        <v>3.2857142857142856</v>
      </c>
      <c r="M2256" s="3">
        <f t="shared" ref="M2256" si="11433">O2256/(B2256/100000)</f>
        <v>110.57306841745628</v>
      </c>
      <c r="N2256">
        <v>527991</v>
      </c>
      <c r="O2256">
        <v>4107</v>
      </c>
    </row>
    <row r="2257" spans="1:15" customFormat="1" x14ac:dyDescent="0.2">
      <c r="A2257" t="s">
        <v>11</v>
      </c>
      <c r="B2257" s="2">
        <v>3714286</v>
      </c>
      <c r="C2257" s="1">
        <f t="shared" si="11202"/>
        <v>44592</v>
      </c>
      <c r="D2257">
        <f t="shared" ref="D2257" si="11434">N2257-N2256</f>
        <v>284</v>
      </c>
      <c r="E2257" s="2">
        <f t="shared" ref="E2257" si="11435">SUM(D2251:D2257)/7</f>
        <v>10511</v>
      </c>
      <c r="F2257" s="2">
        <f t="shared" ref="F2257" si="11436">SUM(D2253:D2257)/5</f>
        <v>8590.4</v>
      </c>
      <c r="G2257" s="2">
        <f t="shared" ref="G2257" si="11437">N2257/(B2257/100000)</f>
        <v>14222.787367477895</v>
      </c>
      <c r="H2257">
        <f t="shared" si="11203"/>
        <v>688</v>
      </c>
      <c r="I2257">
        <f t="shared" si="11203"/>
        <v>676</v>
      </c>
      <c r="J2257" s="3">
        <f t="shared" ref="J2257" si="11438">E2257/(SUM(N2250:N2256)/7)*100</f>
        <v>2.1189438946555681</v>
      </c>
      <c r="K2257">
        <f t="shared" ref="K2257" si="11439">O2257-O2256</f>
        <v>0</v>
      </c>
      <c r="L2257" s="3">
        <f t="shared" ref="L2257" si="11440">SUM(K2251:K2257)/7</f>
        <v>3.1428571428571428</v>
      </c>
      <c r="M2257" s="3">
        <f t="shared" ref="M2257" si="11441">O2257/(B2257/100000)</f>
        <v>110.57306841745628</v>
      </c>
      <c r="N2257">
        <v>528275</v>
      </c>
      <c r="O2257">
        <v>4107</v>
      </c>
    </row>
    <row r="2258" spans="1:15" customFormat="1" x14ac:dyDescent="0.2">
      <c r="A2258" t="s">
        <v>11</v>
      </c>
      <c r="B2258" s="2">
        <v>3714286</v>
      </c>
      <c r="C2258" s="1">
        <f t="shared" si="11202"/>
        <v>44593</v>
      </c>
      <c r="D2258">
        <f t="shared" ref="D2258" si="11442">N2258-N2257</f>
        <v>12216</v>
      </c>
      <c r="E2258" s="2">
        <f t="shared" ref="E2258" si="11443">SUM(D2252:D2258)/7</f>
        <v>10368.571428571429</v>
      </c>
      <c r="F2258" s="2">
        <f t="shared" ref="F2258" si="11444">SUM(D2254:D2258)/5</f>
        <v>8087</v>
      </c>
      <c r="G2258" s="2">
        <f t="shared" ref="G2258" si="11445">N2258/(B2258/100000)</f>
        <v>14551.679649870797</v>
      </c>
      <c r="H2258">
        <f t="shared" si="11203"/>
        <v>689</v>
      </c>
      <c r="I2258">
        <f t="shared" si="11203"/>
        <v>677</v>
      </c>
      <c r="J2258" s="3">
        <f t="shared" ref="J2258" si="11446">E2258/(SUM(N2251:N2257)/7)*100</f>
        <v>2.046859489215775</v>
      </c>
      <c r="K2258">
        <f t="shared" ref="K2258" si="11447">O2258-O2257</f>
        <v>17</v>
      </c>
      <c r="L2258" s="3">
        <f t="shared" ref="L2258" si="11448">SUM(K2252:K2258)/7</f>
        <v>5.1428571428571432</v>
      </c>
      <c r="M2258" s="3">
        <f t="shared" ref="M2258" si="11449">O2258/(B2258/100000)</f>
        <v>111.03076068994149</v>
      </c>
      <c r="N2258">
        <v>540491</v>
      </c>
      <c r="O2258">
        <v>4124</v>
      </c>
    </row>
    <row r="2259" spans="1:15" customFormat="1" x14ac:dyDescent="0.2">
      <c r="A2259" t="s">
        <v>11</v>
      </c>
      <c r="B2259" s="2">
        <v>3714286</v>
      </c>
      <c r="C2259" s="1">
        <f t="shared" si="11202"/>
        <v>44594</v>
      </c>
      <c r="D2259">
        <f t="shared" ref="D2259" si="11450">N2259-N2258</f>
        <v>12681</v>
      </c>
      <c r="E2259" s="2">
        <f t="shared" ref="E2259" si="11451">SUM(D2253:D2259)/7</f>
        <v>9692.7142857142862</v>
      </c>
      <c r="F2259" s="2">
        <f t="shared" ref="F2259" si="11452">SUM(D2255:D2259)/5</f>
        <v>8274.2000000000007</v>
      </c>
      <c r="G2259" s="2">
        <f t="shared" ref="G2259" si="11453">N2259/(B2259/100000)</f>
        <v>14893.091162069912</v>
      </c>
      <c r="H2259">
        <f t="shared" si="11203"/>
        <v>690</v>
      </c>
      <c r="I2259">
        <f t="shared" si="11203"/>
        <v>678</v>
      </c>
      <c r="J2259" s="3">
        <f t="shared" ref="J2259" si="11454">E2259/(SUM(N2252:N2258)/7)*100</f>
        <v>1.8750587259914329</v>
      </c>
      <c r="K2259">
        <f t="shared" ref="K2259" si="11455">O2259-O2258</f>
        <v>4</v>
      </c>
      <c r="L2259" s="3">
        <f t="shared" ref="L2259" si="11456">SUM(K2253:K2259)/7</f>
        <v>4.8571428571428568</v>
      </c>
      <c r="M2259" s="3">
        <f t="shared" ref="M2259" si="11457">O2259/(B2259/100000)</f>
        <v>111.13845298934977</v>
      </c>
      <c r="N2259">
        <v>553172</v>
      </c>
      <c r="O2259">
        <v>4128</v>
      </c>
    </row>
    <row r="2260" spans="1:15" customFormat="1" x14ac:dyDescent="0.2">
      <c r="A2260" t="s">
        <v>11</v>
      </c>
      <c r="B2260" s="2">
        <v>3714286</v>
      </c>
      <c r="C2260" s="1">
        <f t="shared" si="11202"/>
        <v>44595</v>
      </c>
      <c r="D2260">
        <f t="shared" ref="D2260" si="11458">N2260-N2259</f>
        <v>17567</v>
      </c>
      <c r="E2260" s="2">
        <f t="shared" ref="E2260" si="11459">SUM(D2254:D2260)/7</f>
        <v>10097.571428571429</v>
      </c>
      <c r="F2260" s="2">
        <f t="shared" ref="F2260" si="11460">SUM(D2256:D2260)/5</f>
        <v>9235.2000000000007</v>
      </c>
      <c r="G2260" s="2">
        <f t="shared" ref="G2260" si="11461">N2260/(B2260/100000)</f>
        <v>15366.048817996245</v>
      </c>
      <c r="H2260">
        <f t="shared" si="11203"/>
        <v>691</v>
      </c>
      <c r="I2260">
        <f t="shared" si="11203"/>
        <v>679</v>
      </c>
      <c r="J2260" s="3">
        <f t="shared" ref="J2260" si="11462">E2260/(SUM(N2253:N2259)/7)*100</f>
        <v>1.917425615425995</v>
      </c>
      <c r="K2260">
        <f t="shared" ref="K2260" si="11463">O2260-O2259</f>
        <v>1</v>
      </c>
      <c r="L2260" s="3">
        <f t="shared" ref="L2260" si="11464">SUM(K2254:K2260)/7</f>
        <v>4.5714285714285712</v>
      </c>
      <c r="M2260" s="3">
        <f t="shared" ref="M2260" si="11465">O2260/(B2260/100000)</f>
        <v>111.16537606420185</v>
      </c>
      <c r="N2260">
        <v>570739</v>
      </c>
      <c r="O2260">
        <v>4129</v>
      </c>
    </row>
    <row r="2261" spans="1:15" customFormat="1" ht="16" customHeight="1" x14ac:dyDescent="0.2">
      <c r="A2261" t="s">
        <v>11</v>
      </c>
      <c r="B2261" s="2">
        <v>3714286</v>
      </c>
      <c r="C2261" s="1">
        <f t="shared" si="11202"/>
        <v>44596</v>
      </c>
      <c r="D2261">
        <f t="shared" ref="D2261" si="11466">N2261-N2260</f>
        <v>13324</v>
      </c>
      <c r="E2261" s="2">
        <f t="shared" ref="E2261" si="11467">SUM(D2255:D2261)/7</f>
        <v>10323.142857142857</v>
      </c>
      <c r="F2261" s="2">
        <f t="shared" ref="F2261" si="11468">SUM(D2257:D2261)/5</f>
        <v>11214.4</v>
      </c>
      <c r="G2261" s="2">
        <f t="shared" ref="G2261" si="11469">N2261/(B2261/100000)</f>
        <v>15724.771867325242</v>
      </c>
      <c r="H2261">
        <f t="shared" si="11203"/>
        <v>692</v>
      </c>
      <c r="I2261">
        <f t="shared" si="11203"/>
        <v>680</v>
      </c>
      <c r="J2261" s="3">
        <f t="shared" ref="J2261" si="11470">E2261/(SUM(N2254:N2260)/7)*100</f>
        <v>1.9233799445945627</v>
      </c>
      <c r="K2261">
        <f t="shared" ref="K2261" si="11471">O2261-O2260</f>
        <v>4</v>
      </c>
      <c r="L2261" s="3">
        <f t="shared" ref="L2261" si="11472">SUM(K2255:K2261)/7</f>
        <v>5</v>
      </c>
      <c r="M2261" s="3">
        <f t="shared" ref="M2261" si="11473">O2261/(B2261/100000)</f>
        <v>111.27306836361014</v>
      </c>
      <c r="N2261">
        <v>584063</v>
      </c>
      <c r="O2261">
        <v>4133</v>
      </c>
    </row>
    <row r="2262" spans="1:15" customFormat="1" x14ac:dyDescent="0.2">
      <c r="A2262" t="s">
        <v>11</v>
      </c>
      <c r="B2262" s="2">
        <v>3714286</v>
      </c>
      <c r="C2262" s="1">
        <f t="shared" si="11202"/>
        <v>44597</v>
      </c>
      <c r="D2262">
        <f t="shared" ref="D2262" si="11474">N2262-N2261</f>
        <v>9845</v>
      </c>
      <c r="E2262" s="2">
        <f t="shared" ref="E2262" si="11475">SUM(D2256:D2262)/7</f>
        <v>9906.4285714285706</v>
      </c>
      <c r="F2262" s="2">
        <f t="shared" ref="F2262" si="11476">SUM(D2258:D2262)/5</f>
        <v>13126.6</v>
      </c>
      <c r="G2262" s="2">
        <f t="shared" ref="G2262" si="11477">N2262/(B2262/100000)</f>
        <v>15989.829539243881</v>
      </c>
      <c r="H2262">
        <f t="shared" si="11203"/>
        <v>693</v>
      </c>
      <c r="I2262">
        <f t="shared" si="11203"/>
        <v>681</v>
      </c>
      <c r="J2262" s="3">
        <f t="shared" ref="J2262" si="11478">E2262/(SUM(N2255:N2261)/7)*100</f>
        <v>1.8109082248581592</v>
      </c>
      <c r="K2262">
        <f t="shared" ref="K2262" si="11479">O2262-O2261</f>
        <v>2</v>
      </c>
      <c r="L2262" s="3">
        <f t="shared" ref="L2262" si="11480">SUM(K2256:K2262)/7</f>
        <v>4</v>
      </c>
      <c r="M2262" s="3">
        <f t="shared" ref="M2262" si="11481">O2262/(B2262/100000)</f>
        <v>111.32691451331428</v>
      </c>
      <c r="N2262">
        <v>593908</v>
      </c>
      <c r="O2262">
        <v>4135</v>
      </c>
    </row>
    <row r="2263" spans="1:15" customFormat="1" x14ac:dyDescent="0.2">
      <c r="A2263" t="s">
        <v>11</v>
      </c>
      <c r="B2263" s="2">
        <v>3714286</v>
      </c>
      <c r="C2263" s="1">
        <f t="shared" si="11202"/>
        <v>44598</v>
      </c>
      <c r="D2263">
        <f t="shared" ref="D2263" si="11482">N2263-N2262</f>
        <v>1408</v>
      </c>
      <c r="E2263" s="2">
        <f t="shared" ref="E2263" si="11483">SUM(D2257:D2263)/7</f>
        <v>9617.8571428571431</v>
      </c>
      <c r="F2263" s="2">
        <f t="shared" ref="F2263" si="11484">SUM(D2259:D2263)/5</f>
        <v>10965</v>
      </c>
      <c r="G2263" s="2">
        <f t="shared" ref="G2263" si="11485">N2263/(B2263/100000)</f>
        <v>16027.737228635599</v>
      </c>
      <c r="H2263">
        <f t="shared" si="11203"/>
        <v>694</v>
      </c>
      <c r="I2263">
        <f t="shared" si="11203"/>
        <v>682</v>
      </c>
      <c r="J2263" s="3">
        <f t="shared" ref="J2263" si="11486">E2263/(SUM(N2256:N2262)/7)*100</f>
        <v>1.726884689759683</v>
      </c>
      <c r="K2263">
        <f t="shared" ref="K2263" si="11487">O2263-O2262</f>
        <v>0</v>
      </c>
      <c r="L2263" s="3">
        <f t="shared" ref="L2263" si="11488">SUM(K2257:K2263)/7</f>
        <v>4</v>
      </c>
      <c r="M2263" s="3">
        <f t="shared" ref="M2263" si="11489">O2263/(B2263/100000)</f>
        <v>111.32691451331428</v>
      </c>
      <c r="N2263">
        <v>595316</v>
      </c>
      <c r="O2263">
        <v>4135</v>
      </c>
    </row>
    <row r="2264" spans="1:15" customFormat="1" x14ac:dyDescent="0.2">
      <c r="A2264" t="s">
        <v>11</v>
      </c>
      <c r="B2264" s="2">
        <v>3714286</v>
      </c>
      <c r="C2264" s="1">
        <f t="shared" si="11202"/>
        <v>44599</v>
      </c>
      <c r="D2264">
        <f t="shared" ref="D2264" si="11490">N2264-N2263</f>
        <v>743</v>
      </c>
      <c r="E2264" s="2">
        <f t="shared" ref="E2264" si="11491">SUM(D2258:D2264)/7</f>
        <v>9683.4285714285706</v>
      </c>
      <c r="F2264" s="2">
        <f t="shared" ref="F2264" si="11492">SUM(D2260:D2264)/5</f>
        <v>8577.4</v>
      </c>
      <c r="G2264" s="2">
        <f t="shared" ref="G2264" si="11493">N2264/(B2264/100000)</f>
        <v>16047.741073250687</v>
      </c>
      <c r="H2264">
        <f t="shared" si="11203"/>
        <v>695</v>
      </c>
      <c r="I2264">
        <f t="shared" si="11203"/>
        <v>683</v>
      </c>
      <c r="J2264" s="3">
        <f t="shared" ref="J2264" si="11494">E2264/(SUM(N2257:N2263)/7)*100</f>
        <v>1.7091430986262104</v>
      </c>
      <c r="K2264">
        <f t="shared" ref="K2264" si="11495">O2264-O2263</f>
        <v>0</v>
      </c>
      <c r="L2264" s="3">
        <f t="shared" ref="L2264" si="11496">SUM(K2258:K2264)/7</f>
        <v>4</v>
      </c>
      <c r="M2264" s="3">
        <f t="shared" ref="M2264" si="11497">O2264/(B2264/100000)</f>
        <v>111.32691451331428</v>
      </c>
      <c r="N2264">
        <v>596059</v>
      </c>
      <c r="O2264">
        <v>4135</v>
      </c>
    </row>
    <row r="2265" spans="1:15" customFormat="1" x14ac:dyDescent="0.2">
      <c r="A2265" t="s">
        <v>11</v>
      </c>
      <c r="B2265" s="2">
        <v>3714286</v>
      </c>
      <c r="C2265" s="1">
        <f t="shared" si="11202"/>
        <v>44600</v>
      </c>
      <c r="D2265">
        <f t="shared" ref="D2265" si="11498">N2265-N2264</f>
        <v>9578</v>
      </c>
      <c r="E2265" s="2">
        <f t="shared" ref="E2265" si="11499">SUM(D2259:D2265)/7</f>
        <v>9306.5714285714294</v>
      </c>
      <c r="F2265" s="2">
        <f t="shared" ref="F2265" si="11500">SUM(D2261:D2265)/5</f>
        <v>6979.6</v>
      </c>
      <c r="G2265" s="2">
        <f t="shared" ref="G2265" si="11501">N2265/(B2265/100000)</f>
        <v>16305.610284183826</v>
      </c>
      <c r="H2265">
        <f t="shared" si="11203"/>
        <v>696</v>
      </c>
      <c r="I2265">
        <f t="shared" si="11203"/>
        <v>684</v>
      </c>
      <c r="J2265" s="3">
        <f t="shared" ref="J2265" si="11502">E2265/(SUM(N2258:N2264)/7)*100</f>
        <v>1.6150240421563271</v>
      </c>
      <c r="K2265">
        <f t="shared" ref="K2265" si="11503">O2265-O2264</f>
        <v>5</v>
      </c>
      <c r="L2265" s="3">
        <f t="shared" ref="L2265" si="11504">SUM(K2259:K2265)/7</f>
        <v>2.2857142857142856</v>
      </c>
      <c r="M2265" s="3">
        <f t="shared" ref="M2265" si="11505">O2265/(B2265/100000)</f>
        <v>111.46152988757463</v>
      </c>
      <c r="N2265">
        <v>605637</v>
      </c>
      <c r="O2265">
        <v>4140</v>
      </c>
    </row>
    <row r="2266" spans="1:15" customFormat="1" x14ac:dyDescent="0.2">
      <c r="A2266" t="s">
        <v>11</v>
      </c>
      <c r="B2266" s="2">
        <v>3714286</v>
      </c>
      <c r="C2266" s="1">
        <f t="shared" si="11202"/>
        <v>44601</v>
      </c>
      <c r="D2266">
        <f t="shared" ref="D2266" si="11506">N2266-N2265</f>
        <v>12304</v>
      </c>
      <c r="E2266" s="2">
        <f t="shared" ref="E2266" si="11507">SUM(D2260:D2266)/7</f>
        <v>9252.7142857142862</v>
      </c>
      <c r="F2266" s="2">
        <f t="shared" ref="F2266" si="11508">SUM(D2262:D2266)/5</f>
        <v>6775.6</v>
      </c>
      <c r="G2266" s="2">
        <f t="shared" ref="G2266" si="11509">N2266/(B2266/100000)</f>
        <v>16636.871797163709</v>
      </c>
      <c r="H2266">
        <f t="shared" si="11203"/>
        <v>697</v>
      </c>
      <c r="I2266">
        <f t="shared" si="11203"/>
        <v>685</v>
      </c>
      <c r="J2266" s="3">
        <f t="shared" ref="J2266" si="11510">E2266/(SUM(N2259:N2265)/7)*100</f>
        <v>1.5801579645631239</v>
      </c>
      <c r="K2266">
        <f t="shared" ref="K2266" si="11511">O2266-O2265</f>
        <v>7</v>
      </c>
      <c r="L2266" s="3">
        <f t="shared" ref="L2266" si="11512">SUM(K2260:K2266)/7</f>
        <v>2.7142857142857144</v>
      </c>
      <c r="M2266" s="3">
        <f t="shared" ref="M2266" si="11513">O2266/(B2266/100000)</f>
        <v>111.64999141153912</v>
      </c>
      <c r="N2266">
        <v>617941</v>
      </c>
      <c r="O2266">
        <v>4147</v>
      </c>
    </row>
    <row r="2267" spans="1:15" customFormat="1" x14ac:dyDescent="0.2">
      <c r="A2267" t="s">
        <v>11</v>
      </c>
      <c r="B2267" s="2">
        <v>3714286</v>
      </c>
      <c r="C2267" s="1">
        <f t="shared" si="11202"/>
        <v>44602</v>
      </c>
      <c r="D2267">
        <f t="shared" ref="D2267" si="11514">N2267-N2266</f>
        <v>11468</v>
      </c>
      <c r="E2267" s="2">
        <f t="shared" ref="E2267" si="11515">SUM(D2261:D2267)/7</f>
        <v>8381.4285714285706</v>
      </c>
      <c r="F2267" s="2">
        <f t="shared" ref="F2267" si="11516">SUM(D2263:D2267)/5</f>
        <v>7100.2</v>
      </c>
      <c r="G2267" s="2">
        <f t="shared" ref="G2267" si="11517">N2267/(B2267/100000)</f>
        <v>16945.625619567261</v>
      </c>
      <c r="H2267">
        <f t="shared" si="11203"/>
        <v>698</v>
      </c>
      <c r="I2267">
        <f t="shared" si="11203"/>
        <v>686</v>
      </c>
      <c r="J2267" s="3">
        <f t="shared" ref="J2267" si="11518">E2267/(SUM(N2260:N2266)/7)*100</f>
        <v>1.4090957889723543</v>
      </c>
      <c r="K2267">
        <f t="shared" ref="K2267" si="11519">O2267-O2266</f>
        <v>12</v>
      </c>
      <c r="L2267" s="3">
        <f t="shared" ref="L2267" si="11520">SUM(K2261:K2267)/7</f>
        <v>4.2857142857142856</v>
      </c>
      <c r="M2267" s="3">
        <f t="shared" ref="M2267" si="11521">O2267/(B2267/100000)</f>
        <v>111.97306830976397</v>
      </c>
      <c r="N2267">
        <v>629409</v>
      </c>
      <c r="O2267">
        <v>4159</v>
      </c>
    </row>
    <row r="2268" spans="1:15" customFormat="1" x14ac:dyDescent="0.2">
      <c r="A2268" t="s">
        <v>11</v>
      </c>
      <c r="B2268" s="2">
        <v>3714286</v>
      </c>
      <c r="C2268" s="1">
        <f t="shared" si="11202"/>
        <v>44603</v>
      </c>
      <c r="D2268">
        <f t="shared" ref="D2268" si="11522">N2268-N2267</f>
        <v>10164</v>
      </c>
      <c r="E2268" s="2">
        <f t="shared" ref="E2268" si="11523">SUM(D2262:D2268)/7</f>
        <v>7930</v>
      </c>
      <c r="F2268" s="2">
        <f t="shared" ref="F2268" si="11524">SUM(D2264:D2268)/5</f>
        <v>8851.4</v>
      </c>
      <c r="G2268" s="2">
        <f t="shared" ref="G2268" si="11525">N2268/(B2268/100000)</f>
        <v>17219.271752363711</v>
      </c>
      <c r="H2268">
        <f t="shared" si="11203"/>
        <v>699</v>
      </c>
      <c r="I2268">
        <f t="shared" si="11203"/>
        <v>687</v>
      </c>
      <c r="J2268" s="3">
        <f t="shared" ref="J2268" si="11526">E2268/(SUM(N2261:N2267)/7)*100</f>
        <v>1.3146760333682825</v>
      </c>
      <c r="K2268">
        <f t="shared" ref="K2268" si="11527">O2268-O2267</f>
        <v>5</v>
      </c>
      <c r="L2268" s="3">
        <f t="shared" ref="L2268" si="11528">SUM(K2262:K2268)/7</f>
        <v>4.4285714285714288</v>
      </c>
      <c r="M2268" s="3">
        <f t="shared" ref="M2268" si="11529">O2268/(B2268/100000)</f>
        <v>112.10768368402434</v>
      </c>
      <c r="N2268">
        <v>639573</v>
      </c>
      <c r="O2268">
        <v>4164</v>
      </c>
    </row>
    <row r="2269" spans="1:15" customFormat="1" x14ac:dyDescent="0.2">
      <c r="A2269" t="s">
        <v>11</v>
      </c>
      <c r="B2269" s="2">
        <v>3714286</v>
      </c>
      <c r="C2269" s="1">
        <f t="shared" si="11202"/>
        <v>44604</v>
      </c>
      <c r="D2269">
        <f t="shared" ref="D2269" si="11530">N2269-N2268</f>
        <v>5406</v>
      </c>
      <c r="E2269" s="2">
        <f t="shared" ref="E2269" si="11531">SUM(D2263:D2269)/7</f>
        <v>7295.8571428571431</v>
      </c>
      <c r="F2269" s="2">
        <f t="shared" ref="F2269" si="11532">SUM(D2265:D2269)/5</f>
        <v>9784</v>
      </c>
      <c r="G2269" s="2">
        <f t="shared" ref="G2269" si="11533">N2269/(B2269/100000)</f>
        <v>17364.81789501401</v>
      </c>
      <c r="H2269">
        <f t="shared" si="11203"/>
        <v>700</v>
      </c>
      <c r="I2269">
        <f t="shared" si="11203"/>
        <v>688</v>
      </c>
      <c r="J2269" s="3">
        <f t="shared" ref="J2269" si="11534">E2269/(SUM(N2262:N2268)/7)*100</f>
        <v>1.1938493301413822</v>
      </c>
      <c r="K2269">
        <f t="shared" ref="K2269" si="11535">O2269-O2268</f>
        <v>3</v>
      </c>
      <c r="L2269" s="3">
        <f t="shared" ref="L2269" si="11536">SUM(K2263:K2269)/7</f>
        <v>4.5714285714285712</v>
      </c>
      <c r="M2269" s="3">
        <f t="shared" ref="M2269" si="11537">O2269/(B2269/100000)</f>
        <v>112.18845290858054</v>
      </c>
      <c r="N2269">
        <v>644979</v>
      </c>
      <c r="O2269">
        <v>4167</v>
      </c>
    </row>
    <row r="2270" spans="1:15" customFormat="1" x14ac:dyDescent="0.2">
      <c r="A2270" t="s">
        <v>11</v>
      </c>
      <c r="B2270" s="2">
        <v>3714286</v>
      </c>
      <c r="C2270" s="1">
        <f t="shared" si="11202"/>
        <v>44605</v>
      </c>
      <c r="D2270">
        <f t="shared" ref="D2270" si="11538">N2270-N2269</f>
        <v>1077</v>
      </c>
      <c r="E2270" s="2">
        <f t="shared" ref="E2270" si="11539">SUM(D2264:D2270)/7</f>
        <v>7248.5714285714284</v>
      </c>
      <c r="F2270" s="2">
        <f t="shared" ref="F2270" si="11540">SUM(D2266:D2270)/5</f>
        <v>8083.8</v>
      </c>
      <c r="G2270" s="2">
        <f t="shared" ref="G2270" si="11541">N2270/(B2270/100000)</f>
        <v>17393.81404662969</v>
      </c>
      <c r="H2270">
        <f t="shared" si="11203"/>
        <v>701</v>
      </c>
      <c r="I2270">
        <f t="shared" si="11203"/>
        <v>689</v>
      </c>
      <c r="J2270" s="3">
        <f t="shared" ref="J2270" si="11542">E2270/(SUM(N2263:N2269)/7)*100</f>
        <v>1.1721184574237327</v>
      </c>
      <c r="K2270">
        <f t="shared" ref="K2270" si="11543">O2270-O2269</f>
        <v>0</v>
      </c>
      <c r="L2270" s="3">
        <f t="shared" ref="L2270" si="11544">SUM(K2264:K2270)/7</f>
        <v>4.5714285714285712</v>
      </c>
      <c r="M2270" s="3">
        <f t="shared" ref="M2270" si="11545">O2270/(B2270/100000)</f>
        <v>112.18845290858054</v>
      </c>
      <c r="N2270">
        <v>646056</v>
      </c>
      <c r="O2270">
        <v>4167</v>
      </c>
    </row>
    <row r="2271" spans="1:15" customFormat="1" x14ac:dyDescent="0.2">
      <c r="A2271" t="s">
        <v>11</v>
      </c>
      <c r="B2271" s="2">
        <v>3714286</v>
      </c>
      <c r="C2271" s="1">
        <f t="shared" si="11202"/>
        <v>44606</v>
      </c>
      <c r="D2271">
        <f t="shared" ref="D2271" si="11546">N2271-N2270</f>
        <v>214</v>
      </c>
      <c r="E2271" s="2">
        <f t="shared" ref="E2271" si="11547">SUM(D2265:D2271)/7</f>
        <v>7173</v>
      </c>
      <c r="F2271" s="2">
        <f t="shared" ref="F2271" si="11548">SUM(D2267:D2271)/5</f>
        <v>5665.8</v>
      </c>
      <c r="G2271" s="2">
        <f t="shared" ref="G2271" si="11549">N2271/(B2271/100000)</f>
        <v>17399.575584648032</v>
      </c>
      <c r="H2271">
        <f t="shared" si="11203"/>
        <v>702</v>
      </c>
      <c r="I2271">
        <f t="shared" si="11203"/>
        <v>690</v>
      </c>
      <c r="J2271" s="3">
        <f t="shared" ref="J2271" si="11550">E2271/(SUM(N2264:N2270)/7)*100</f>
        <v>1.1464604281525435</v>
      </c>
      <c r="K2271">
        <f t="shared" ref="K2271" si="11551">O2271-O2270</f>
        <v>0</v>
      </c>
      <c r="L2271" s="3">
        <f t="shared" ref="L2271" si="11552">SUM(K2265:K2271)/7</f>
        <v>4.5714285714285712</v>
      </c>
      <c r="M2271" s="3">
        <f t="shared" ref="M2271" si="11553">O2271/(B2271/100000)</f>
        <v>112.18845290858054</v>
      </c>
      <c r="N2271">
        <v>646270</v>
      </c>
      <c r="O2271">
        <v>4167</v>
      </c>
    </row>
    <row r="2272" spans="1:15" customFormat="1" x14ac:dyDescent="0.2">
      <c r="A2272" t="s">
        <v>11</v>
      </c>
      <c r="B2272" s="2">
        <v>3714286</v>
      </c>
      <c r="C2272" s="1">
        <f t="shared" si="11202"/>
        <v>44607</v>
      </c>
      <c r="D2272">
        <f t="shared" ref="D2272" si="11554">N2272-N2271</f>
        <v>5628</v>
      </c>
      <c r="E2272" s="2">
        <f t="shared" ref="E2272" si="11555">SUM(D2266:D2272)/7</f>
        <v>6608.7142857142853</v>
      </c>
      <c r="F2272" s="2">
        <f t="shared" ref="F2272" si="11556">SUM(D2268:D2272)/5</f>
        <v>4497.8</v>
      </c>
      <c r="G2272" s="2">
        <f t="shared" ref="G2272" si="11557">N2272/(B2272/100000)</f>
        <v>17551.09864991549</v>
      </c>
      <c r="H2272">
        <f t="shared" si="11203"/>
        <v>703</v>
      </c>
      <c r="I2272">
        <f t="shared" si="11203"/>
        <v>691</v>
      </c>
      <c r="J2272" s="3">
        <f t="shared" ref="J2272" si="11558">E2272/(SUM(N2265:N2271)/7)*100</f>
        <v>1.0442981896739516</v>
      </c>
      <c r="K2272">
        <f t="shared" ref="K2272" si="11559">O2272-O2271</f>
        <v>1</v>
      </c>
      <c r="L2272" s="3">
        <f t="shared" ref="L2272" si="11560">SUM(K2266:K2272)/7</f>
        <v>4</v>
      </c>
      <c r="M2272" s="3">
        <f t="shared" ref="M2272" si="11561">O2272/(B2272/100000)</f>
        <v>112.21537598343262</v>
      </c>
      <c r="N2272">
        <v>651898</v>
      </c>
      <c r="O2272">
        <v>4168</v>
      </c>
    </row>
    <row r="2273" spans="1:15" customFormat="1" x14ac:dyDescent="0.2">
      <c r="A2273" t="s">
        <v>11</v>
      </c>
      <c r="B2273" s="2">
        <v>3714286</v>
      </c>
      <c r="C2273" s="1">
        <f t="shared" si="11202"/>
        <v>44608</v>
      </c>
      <c r="D2273">
        <f t="shared" ref="D2273" si="11562">N2273-N2272</f>
        <v>11527</v>
      </c>
      <c r="E2273" s="2">
        <f t="shared" ref="E2273" si="11563">SUM(D2267:D2273)/7</f>
        <v>6497.7142857142853</v>
      </c>
      <c r="F2273" s="2">
        <f t="shared" ref="F2273" si="11564">SUM(D2269:D2273)/5</f>
        <v>4770.3999999999996</v>
      </c>
      <c r="G2273" s="2">
        <f t="shared" ref="G2273" si="11565">N2273/(B2273/100000)</f>
        <v>17861.440933735314</v>
      </c>
      <c r="H2273">
        <f t="shared" si="11203"/>
        <v>704</v>
      </c>
      <c r="I2273">
        <f t="shared" si="11203"/>
        <v>692</v>
      </c>
      <c r="J2273" s="3">
        <f t="shared" ref="J2273" si="11566">E2273/(SUM(N2266:N2272)/7)*100</f>
        <v>1.0161465517279895</v>
      </c>
      <c r="K2273">
        <f t="shared" ref="K2273" si="11567">O2273-O2272</f>
        <v>5</v>
      </c>
      <c r="L2273" s="3">
        <f t="shared" ref="L2273" si="11568">SUM(K2267:K2273)/7</f>
        <v>3.7142857142857144</v>
      </c>
      <c r="M2273" s="3">
        <f t="shared" ref="M2273" si="11569">O2273/(B2273/100000)</f>
        <v>112.34999135769297</v>
      </c>
      <c r="N2273">
        <v>663425</v>
      </c>
      <c r="O2273">
        <v>4173</v>
      </c>
    </row>
    <row r="2274" spans="1:15" customFormat="1" x14ac:dyDescent="0.2">
      <c r="A2274" t="s">
        <v>11</v>
      </c>
      <c r="B2274" s="2">
        <v>3714286</v>
      </c>
      <c r="C2274" s="1">
        <f t="shared" si="11202"/>
        <v>44609</v>
      </c>
      <c r="D2274">
        <f t="shared" ref="D2274:D2275" si="11570">N2274-N2273</f>
        <v>8228</v>
      </c>
      <c r="E2274" s="2">
        <f t="shared" ref="E2274:E2275" si="11571">SUM(D2268:D2274)/7</f>
        <v>6034.8571428571431</v>
      </c>
      <c r="F2274" s="2">
        <f t="shared" ref="F2274:F2275" si="11572">SUM(D2270:D2274)/5</f>
        <v>5334.8</v>
      </c>
      <c r="G2274" s="2">
        <f t="shared" ref="G2274:G2275" si="11573">N2274/(B2274/100000)</f>
        <v>18082.963993618156</v>
      </c>
      <c r="H2274">
        <f t="shared" si="11203"/>
        <v>705</v>
      </c>
      <c r="I2274">
        <f t="shared" si="11203"/>
        <v>693</v>
      </c>
      <c r="J2274" s="3">
        <f t="shared" ref="J2274:J2275" si="11574">E2274/(SUM(N2267:N2273)/7)*100</f>
        <v>0.93426898825860716</v>
      </c>
      <c r="K2274">
        <f t="shared" ref="K2274:K2275" si="11575">O2274-O2273</f>
        <v>2</v>
      </c>
      <c r="L2274" s="3">
        <f t="shared" ref="L2274:L2275" si="11576">SUM(K2268:K2274)/7</f>
        <v>2.2857142857142856</v>
      </c>
      <c r="M2274" s="3">
        <f t="shared" ref="M2274:M2275" si="11577">O2274/(B2274/100000)</f>
        <v>112.40383750739711</v>
      </c>
      <c r="N2274">
        <v>671653</v>
      </c>
      <c r="O2274">
        <v>4175</v>
      </c>
    </row>
    <row r="2275" spans="1:15" customFormat="1" x14ac:dyDescent="0.2">
      <c r="A2275" t="s">
        <v>11</v>
      </c>
      <c r="B2275" s="2">
        <v>3714286</v>
      </c>
      <c r="C2275" s="1">
        <f t="shared" si="11202"/>
        <v>44610</v>
      </c>
      <c r="D2275">
        <f t="shared" si="11570"/>
        <v>6686</v>
      </c>
      <c r="E2275" s="2">
        <f t="shared" si="11571"/>
        <v>5538</v>
      </c>
      <c r="F2275" s="2">
        <f t="shared" si="11572"/>
        <v>6456.6</v>
      </c>
      <c r="G2275" s="2">
        <f t="shared" si="11573"/>
        <v>18262.971672079104</v>
      </c>
      <c r="H2275">
        <f t="shared" si="11203"/>
        <v>706</v>
      </c>
      <c r="I2275">
        <f t="shared" si="11203"/>
        <v>694</v>
      </c>
      <c r="J2275" s="3">
        <f t="shared" si="11574"/>
        <v>0.84941367537173618</v>
      </c>
      <c r="K2275">
        <f t="shared" si="11575"/>
        <v>30</v>
      </c>
      <c r="L2275" s="3">
        <f t="shared" si="11576"/>
        <v>5.8571428571428568</v>
      </c>
      <c r="M2275" s="3">
        <f t="shared" si="11577"/>
        <v>113.21152975295925</v>
      </c>
      <c r="N2275">
        <v>678339</v>
      </c>
      <c r="O2275">
        <v>4205</v>
      </c>
    </row>
    <row r="2276" spans="1:15" customFormat="1" x14ac:dyDescent="0.2">
      <c r="A2276" t="s">
        <v>11</v>
      </c>
      <c r="B2276" s="2">
        <v>3714286</v>
      </c>
      <c r="C2276" s="1">
        <f t="shared" si="11202"/>
        <v>44611</v>
      </c>
      <c r="D2276">
        <f t="shared" ref="D2276" si="11578">N2276-N2275</f>
        <v>11423</v>
      </c>
      <c r="E2276" s="2">
        <f t="shared" ref="E2276" si="11579">SUM(D2270:D2276)/7</f>
        <v>6397.5714285714284</v>
      </c>
      <c r="F2276" s="2">
        <f t="shared" ref="F2276" si="11580">SUM(D2272:D2276)/5</f>
        <v>8698.4</v>
      </c>
      <c r="G2276" s="2">
        <f t="shared" ref="G2276" si="11581">N2276/(B2276/100000)</f>
        <v>18570.513956114311</v>
      </c>
      <c r="H2276">
        <f t="shared" si="11203"/>
        <v>707</v>
      </c>
      <c r="I2276">
        <f t="shared" si="11203"/>
        <v>695</v>
      </c>
      <c r="J2276" s="3">
        <f t="shared" ref="J2276" si="11582">E2276/(SUM(N2269:N2275)/7)*100</f>
        <v>0.97298929740017648</v>
      </c>
      <c r="K2276">
        <f t="shared" ref="K2276" si="11583">O2276-O2275</f>
        <v>7</v>
      </c>
      <c r="L2276" s="3">
        <f t="shared" ref="L2276" si="11584">SUM(K2270:K2276)/7</f>
        <v>6.4285714285714288</v>
      </c>
      <c r="M2276" s="3">
        <f t="shared" ref="M2276" si="11585">O2276/(B2276/100000)</f>
        <v>113.39999127692376</v>
      </c>
      <c r="N2276">
        <v>689762</v>
      </c>
      <c r="O2276">
        <v>4212</v>
      </c>
    </row>
    <row r="2277" spans="1:15" customFormat="1" x14ac:dyDescent="0.2">
      <c r="A2277" t="s">
        <v>11</v>
      </c>
      <c r="B2277" s="2">
        <v>3714286</v>
      </c>
      <c r="C2277" s="1">
        <f t="shared" si="11202"/>
        <v>44612</v>
      </c>
      <c r="D2277">
        <f t="shared" ref="D2277" si="11586">N2277-N2276</f>
        <v>2239</v>
      </c>
      <c r="E2277" s="2">
        <f t="shared" ref="E2277" si="11587">SUM(D2271:D2277)/7</f>
        <v>6563.5714285714284</v>
      </c>
      <c r="F2277" s="2">
        <f t="shared" ref="F2277" si="11588">SUM(D2273:D2277)/5</f>
        <v>8020.6</v>
      </c>
      <c r="G2277" s="2">
        <f t="shared" ref="G2277" si="11589">N2277/(B2277/100000)</f>
        <v>18630.794720708098</v>
      </c>
      <c r="H2277">
        <f t="shared" si="11203"/>
        <v>708</v>
      </c>
      <c r="I2277">
        <f t="shared" si="11203"/>
        <v>696</v>
      </c>
      <c r="J2277" s="3">
        <f t="shared" ref="J2277" si="11590">E2277/(SUM(N2270:N2276)/7)*100</f>
        <v>0.98861665321470937</v>
      </c>
      <c r="K2277">
        <f t="shared" ref="K2277" si="11591">O2277-O2276</f>
        <v>1</v>
      </c>
      <c r="L2277" s="3">
        <f t="shared" ref="L2277" si="11592">SUM(K2271:K2277)/7</f>
        <v>6.5714285714285712</v>
      </c>
      <c r="M2277" s="3">
        <f t="shared" ref="M2277" si="11593">O2277/(B2277/100000)</f>
        <v>113.42691435177582</v>
      </c>
      <c r="N2277">
        <v>692001</v>
      </c>
      <c r="O2277">
        <v>4213</v>
      </c>
    </row>
    <row r="2278" spans="1:15" customFormat="1" x14ac:dyDescent="0.2">
      <c r="A2278" t="s">
        <v>11</v>
      </c>
      <c r="B2278" s="2">
        <v>3714286</v>
      </c>
      <c r="C2278" s="1">
        <f t="shared" si="11202"/>
        <v>44613</v>
      </c>
      <c r="D2278">
        <f t="shared" ref="D2278" si="11594">N2278-N2277</f>
        <v>232</v>
      </c>
      <c r="E2278" s="2">
        <f t="shared" ref="E2278" si="11595">SUM(D2272:D2278)/7</f>
        <v>6566.1428571428569</v>
      </c>
      <c r="F2278" s="2">
        <f t="shared" ref="F2278" si="11596">SUM(D2274:D2278)/5</f>
        <v>5761.6</v>
      </c>
      <c r="G2278" s="2">
        <f t="shared" ref="G2278" si="11597">N2278/(B2278/100000)</f>
        <v>18637.04087407378</v>
      </c>
      <c r="H2278">
        <f t="shared" si="11203"/>
        <v>709</v>
      </c>
      <c r="I2278">
        <f t="shared" si="11203"/>
        <v>697</v>
      </c>
      <c r="J2278" s="3">
        <f t="shared" ref="J2278" si="11598">E2278/(SUM(N2271:N2277)/7)*100</f>
        <v>0.97932222370896005</v>
      </c>
      <c r="K2278">
        <f t="shared" ref="K2278" si="11599">O2278-O2277</f>
        <v>0</v>
      </c>
      <c r="L2278" s="3">
        <f t="shared" ref="L2278" si="11600">SUM(K2272:K2278)/7</f>
        <v>6.5714285714285712</v>
      </c>
      <c r="M2278" s="3">
        <f t="shared" ref="M2278" si="11601">O2278/(B2278/100000)</f>
        <v>113.42691435177582</v>
      </c>
      <c r="N2278">
        <v>692233</v>
      </c>
      <c r="O2278">
        <v>4213</v>
      </c>
    </row>
    <row r="2279" spans="1:15" customFormat="1" x14ac:dyDescent="0.2">
      <c r="A2279" t="s">
        <v>11</v>
      </c>
      <c r="B2279" s="2">
        <v>3714286</v>
      </c>
      <c r="C2279" s="1">
        <f t="shared" si="11202"/>
        <v>44614</v>
      </c>
      <c r="D2279">
        <f t="shared" ref="D2279" si="11602">N2279-N2278</f>
        <v>8246</v>
      </c>
      <c r="E2279" s="2">
        <f t="shared" ref="E2279" si="11603">SUM(D2273:D2279)/7</f>
        <v>6940.1428571428569</v>
      </c>
      <c r="F2279" s="2">
        <f t="shared" ref="F2279" si="11604">SUM(D2275:D2279)/5</f>
        <v>5765.2</v>
      </c>
      <c r="G2279" s="2">
        <f t="shared" ref="G2279" si="11605">N2279/(B2279/100000)</f>
        <v>18859.04854930396</v>
      </c>
      <c r="H2279">
        <f t="shared" si="11203"/>
        <v>710</v>
      </c>
      <c r="I2279">
        <f t="shared" si="11203"/>
        <v>698</v>
      </c>
      <c r="J2279" s="3">
        <f t="shared" ref="J2279" si="11606">E2279/(SUM(N2272:N2278)/7)*100</f>
        <v>1.0250646138225576</v>
      </c>
      <c r="K2279">
        <f t="shared" ref="K2279" si="11607">O2279-O2278</f>
        <v>4</v>
      </c>
      <c r="L2279" s="3">
        <f t="shared" ref="L2279" si="11608">SUM(K2273:K2279)/7</f>
        <v>7</v>
      </c>
      <c r="M2279" s="3">
        <f t="shared" ref="M2279" si="11609">O2279/(B2279/100000)</f>
        <v>113.53460665118411</v>
      </c>
      <c r="N2279">
        <v>700479</v>
      </c>
      <c r="O2279">
        <v>4217</v>
      </c>
    </row>
    <row r="2280" spans="1:15" customFormat="1" x14ac:dyDescent="0.2">
      <c r="A2280" t="s">
        <v>11</v>
      </c>
      <c r="B2280" s="2">
        <v>3714286</v>
      </c>
      <c r="C2280" s="1">
        <f t="shared" si="11202"/>
        <v>44615</v>
      </c>
      <c r="D2280">
        <f t="shared" ref="D2280" si="11610">N2280-N2279</f>
        <v>9839</v>
      </c>
      <c r="E2280" s="2">
        <f t="shared" ref="E2280" si="11611">SUM(D2274:D2280)/7</f>
        <v>6699</v>
      </c>
      <c r="F2280" s="2">
        <f t="shared" ref="F2280" si="11612">SUM(D2276:D2280)/5</f>
        <v>6395.8</v>
      </c>
      <c r="G2280" s="2">
        <f t="shared" ref="G2280" si="11613">N2280/(B2280/100000)</f>
        <v>19123.944682773486</v>
      </c>
      <c r="H2280">
        <f t="shared" si="11203"/>
        <v>711</v>
      </c>
      <c r="I2280">
        <f t="shared" si="11203"/>
        <v>699</v>
      </c>
      <c r="J2280" s="3">
        <f t="shared" ref="J2280" si="11614">E2280/(SUM(N2273:N2279)/7)*100</f>
        <v>0.97940805682333687</v>
      </c>
      <c r="K2280">
        <f t="shared" ref="K2280" si="11615">O2280-O2279</f>
        <v>5</v>
      </c>
      <c r="L2280" s="3">
        <f t="shared" ref="L2280" si="11616">SUM(K2274:K2280)/7</f>
        <v>7</v>
      </c>
      <c r="M2280" s="3">
        <f t="shared" ref="M2280" si="11617">O2280/(B2280/100000)</f>
        <v>113.66922202544447</v>
      </c>
      <c r="N2280">
        <v>710318</v>
      </c>
      <c r="O2280">
        <v>4222</v>
      </c>
    </row>
    <row r="2281" spans="1:15" customFormat="1" x14ac:dyDescent="0.2">
      <c r="A2281" t="s">
        <v>11</v>
      </c>
      <c r="B2281" s="2">
        <v>3714286</v>
      </c>
      <c r="C2281" s="1">
        <f t="shared" si="11202"/>
        <v>44616</v>
      </c>
      <c r="D2281">
        <f t="shared" ref="D2281:D2282" si="11618">N2281-N2280</f>
        <v>7395</v>
      </c>
      <c r="E2281" s="2">
        <f t="shared" ref="E2281:E2282" si="11619">SUM(D2275:D2281)/7</f>
        <v>6580</v>
      </c>
      <c r="F2281" s="2">
        <f t="shared" ref="F2281:F2282" si="11620">SUM(D2277:D2281)/5</f>
        <v>5590.2</v>
      </c>
      <c r="G2281" s="2">
        <f t="shared" ref="G2281:G2282" si="11621">N2281/(B2281/100000)</f>
        <v>19323.040821304552</v>
      </c>
      <c r="H2281">
        <f t="shared" si="11203"/>
        <v>712</v>
      </c>
      <c r="I2281">
        <f t="shared" si="11203"/>
        <v>700</v>
      </c>
      <c r="J2281" s="3">
        <f t="shared" ref="J2281:J2282" si="11622">E2281/(SUM(N2274:N2280)/7)*100</f>
        <v>0.95267938491577187</v>
      </c>
      <c r="K2281">
        <f t="shared" ref="K2281:K2282" si="11623">O2281-O2280</f>
        <v>5</v>
      </c>
      <c r="L2281" s="3">
        <f t="shared" ref="L2281:L2282" si="11624">SUM(K2275:K2281)/7</f>
        <v>7.4285714285714288</v>
      </c>
      <c r="M2281" s="3">
        <f t="shared" ref="M2281:M2282" si="11625">O2281/(B2281/100000)</f>
        <v>113.80383739970482</v>
      </c>
      <c r="N2281">
        <v>717713</v>
      </c>
      <c r="O2281">
        <v>4227</v>
      </c>
    </row>
    <row r="2282" spans="1:15" customFormat="1" x14ac:dyDescent="0.2">
      <c r="A2282" t="s">
        <v>11</v>
      </c>
      <c r="B2282" s="2">
        <v>3714286</v>
      </c>
      <c r="C2282" s="1">
        <f t="shared" si="11202"/>
        <v>44617</v>
      </c>
      <c r="D2282">
        <f t="shared" si="11618"/>
        <v>9397</v>
      </c>
      <c r="E2282" s="2">
        <f t="shared" si="11619"/>
        <v>6967.2857142857147</v>
      </c>
      <c r="F2282" s="2">
        <f t="shared" si="11620"/>
        <v>7021.8</v>
      </c>
      <c r="G2282" s="2">
        <f t="shared" si="11621"/>
        <v>19576.036955689466</v>
      </c>
      <c r="H2282">
        <f t="shared" si="11203"/>
        <v>713</v>
      </c>
      <c r="I2282">
        <f t="shared" si="11203"/>
        <v>701</v>
      </c>
      <c r="J2282" s="3">
        <f t="shared" si="11622"/>
        <v>0.99923271482704323</v>
      </c>
      <c r="K2282">
        <f t="shared" si="11623"/>
        <v>15</v>
      </c>
      <c r="L2282" s="3">
        <f t="shared" si="11624"/>
        <v>5.2857142857142856</v>
      </c>
      <c r="M2282" s="3">
        <f t="shared" si="11625"/>
        <v>114.20768352248588</v>
      </c>
      <c r="N2282">
        <v>727110</v>
      </c>
      <c r="O2282">
        <v>4242</v>
      </c>
    </row>
    <row r="2283" spans="1:15" customFormat="1" x14ac:dyDescent="0.2">
      <c r="A2283" t="s">
        <v>11</v>
      </c>
      <c r="B2283" s="2">
        <v>3714286</v>
      </c>
      <c r="C2283" s="1">
        <f t="shared" si="11202"/>
        <v>44618</v>
      </c>
      <c r="D2283">
        <f t="shared" ref="D2283" si="11626">N2283-N2282</f>
        <v>7082</v>
      </c>
      <c r="E2283" s="2">
        <f t="shared" ref="E2283" si="11627">SUM(D2277:D2283)/7</f>
        <v>6347.1428571428569</v>
      </c>
      <c r="F2283" s="2">
        <f t="shared" ref="F2283" si="11628">SUM(D2279:D2283)/5</f>
        <v>8391.7999999999993</v>
      </c>
      <c r="G2283" s="2">
        <f t="shared" ref="G2283" si="11629">N2283/(B2283/100000)</f>
        <v>19766.706171791833</v>
      </c>
      <c r="H2283">
        <f t="shared" si="11203"/>
        <v>714</v>
      </c>
      <c r="I2283">
        <f t="shared" si="11203"/>
        <v>702</v>
      </c>
      <c r="J2283" s="3">
        <f t="shared" ref="J2283" si="11630">E2283/(SUM(N2276:N2282)/7)*100</f>
        <v>0.90128724022317352</v>
      </c>
      <c r="K2283">
        <f t="shared" ref="K2283" si="11631">O2283-O2282</f>
        <v>1</v>
      </c>
      <c r="L2283" s="3">
        <f t="shared" ref="L2283" si="11632">SUM(K2277:K2283)/7</f>
        <v>4.4285714285714288</v>
      </c>
      <c r="M2283" s="3">
        <f t="shared" ref="M2283" si="11633">O2283/(B2283/100000)</f>
        <v>114.23460659733796</v>
      </c>
      <c r="N2283">
        <v>734192</v>
      </c>
      <c r="O2283">
        <v>4243</v>
      </c>
    </row>
    <row r="2284" spans="1:15" customFormat="1" x14ac:dyDescent="0.2">
      <c r="A2284" t="s">
        <v>11</v>
      </c>
      <c r="B2284" s="2">
        <v>3714286</v>
      </c>
      <c r="C2284" s="1">
        <f t="shared" si="11202"/>
        <v>44619</v>
      </c>
      <c r="D2284">
        <f t="shared" ref="D2284" si="11634">N2284-N2283</f>
        <v>1017</v>
      </c>
      <c r="E2284" s="2">
        <f t="shared" ref="E2284" si="11635">SUM(D2278:D2284)/7</f>
        <v>6172.5714285714284</v>
      </c>
      <c r="F2284" s="2">
        <f t="shared" ref="F2284" si="11636">SUM(D2280:D2284)/5</f>
        <v>6946</v>
      </c>
      <c r="G2284" s="2">
        <f t="shared" ref="G2284" si="11637">N2284/(B2284/100000)</f>
        <v>19794.086938916389</v>
      </c>
      <c r="H2284">
        <f t="shared" si="11203"/>
        <v>715</v>
      </c>
      <c r="I2284">
        <f t="shared" si="11203"/>
        <v>703</v>
      </c>
      <c r="J2284" s="3">
        <f t="shared" ref="J2284" si="11638">E2284/(SUM(N2277:N2283)/7)*100</f>
        <v>0.86866908749939176</v>
      </c>
      <c r="K2284">
        <f t="shared" ref="K2284" si="11639">O2284-O2283</f>
        <v>0</v>
      </c>
      <c r="L2284" s="3">
        <f t="shared" ref="L2284" si="11640">SUM(K2278:K2284)/7</f>
        <v>4.2857142857142856</v>
      </c>
      <c r="M2284" s="3">
        <f t="shared" ref="M2284" si="11641">O2284/(B2284/100000)</f>
        <v>114.23460659733796</v>
      </c>
      <c r="N2284">
        <v>735209</v>
      </c>
      <c r="O2284">
        <v>4243</v>
      </c>
    </row>
    <row r="2285" spans="1:15" customFormat="1" x14ac:dyDescent="0.2">
      <c r="A2285" t="s">
        <v>11</v>
      </c>
      <c r="B2285" s="2">
        <v>3714286</v>
      </c>
      <c r="C2285" s="1">
        <f t="shared" si="11202"/>
        <v>44620</v>
      </c>
      <c r="D2285">
        <f t="shared" ref="D2285" si="11642">N2285-N2284</f>
        <v>270</v>
      </c>
      <c r="E2285" s="2">
        <f t="shared" ref="E2285" si="11643">SUM(D2279:D2285)/7</f>
        <v>6178</v>
      </c>
      <c r="F2285" s="2">
        <f t="shared" ref="F2285" si="11644">SUM(D2281:D2285)/5</f>
        <v>5032.2</v>
      </c>
      <c r="G2285" s="2">
        <f t="shared" ref="G2285" si="11645">N2285/(B2285/100000)</f>
        <v>19801.356169126448</v>
      </c>
      <c r="H2285">
        <f t="shared" si="11203"/>
        <v>716</v>
      </c>
      <c r="I2285">
        <f t="shared" si="11203"/>
        <v>704</v>
      </c>
      <c r="J2285" s="3">
        <f t="shared" ref="J2285" si="11646">E2285/(SUM(N2278:N2284)/7)*100</f>
        <v>0.86194559812997307</v>
      </c>
      <c r="K2285">
        <f t="shared" ref="K2285" si="11647">O2285-O2284</f>
        <v>0</v>
      </c>
      <c r="L2285" s="3">
        <f t="shared" ref="L2285" si="11648">SUM(K2279:K2285)/7</f>
        <v>4.2857142857142856</v>
      </c>
      <c r="M2285" s="3">
        <f t="shared" ref="M2285" si="11649">O2285/(B2285/100000)</f>
        <v>114.23460659733796</v>
      </c>
      <c r="N2285">
        <v>735479</v>
      </c>
      <c r="O2285">
        <v>4243</v>
      </c>
    </row>
    <row r="2286" spans="1:15" customFormat="1" x14ac:dyDescent="0.2">
      <c r="A2286" t="s">
        <v>11</v>
      </c>
      <c r="B2286" s="2">
        <v>3714286</v>
      </c>
      <c r="C2286" s="1">
        <f t="shared" si="11202"/>
        <v>44621</v>
      </c>
      <c r="D2286">
        <f t="shared" ref="D2286" si="11650">N2286-N2285</f>
        <v>6390</v>
      </c>
      <c r="E2286" s="2">
        <f t="shared" ref="E2286" si="11651">SUM(D2280:D2286)/7</f>
        <v>5912.8571428571431</v>
      </c>
      <c r="F2286" s="2">
        <f t="shared" ref="F2286" si="11652">SUM(D2282:D2286)/5</f>
        <v>4831.2</v>
      </c>
      <c r="G2286" s="2">
        <f t="shared" ref="G2286" si="11653">N2286/(B2286/100000)</f>
        <v>19973.394617431182</v>
      </c>
      <c r="H2286">
        <f t="shared" si="11203"/>
        <v>717</v>
      </c>
      <c r="I2286">
        <f t="shared" si="11203"/>
        <v>705</v>
      </c>
      <c r="J2286" s="3">
        <f t="shared" ref="J2286" si="11654">E2286/(SUM(N2279:N2285)/7)*100</f>
        <v>0.81790336923228923</v>
      </c>
      <c r="K2286">
        <f t="shared" ref="K2286" si="11655">O2286-O2285</f>
        <v>2</v>
      </c>
      <c r="L2286" s="3">
        <f t="shared" ref="L2286" si="11656">SUM(K2280:K2286)/7</f>
        <v>4</v>
      </c>
      <c r="M2286" s="3">
        <f t="shared" ref="M2286" si="11657">O2286/(B2286/100000)</f>
        <v>114.2884527470421</v>
      </c>
      <c r="N2286">
        <v>741869</v>
      </c>
      <c r="O2286">
        <v>4245</v>
      </c>
    </row>
    <row r="2287" spans="1:15" customFormat="1" x14ac:dyDescent="0.2">
      <c r="A2287" t="s">
        <v>11</v>
      </c>
      <c r="B2287" s="2">
        <v>3714286</v>
      </c>
      <c r="C2287" s="1">
        <f t="shared" si="11202"/>
        <v>44622</v>
      </c>
      <c r="D2287">
        <f t="shared" ref="D2287" si="11658">N2287-N2286</f>
        <v>5784</v>
      </c>
      <c r="E2287" s="2">
        <f t="shared" ref="E2287" si="11659">SUM(D2281:D2287)/7</f>
        <v>5333.5714285714284</v>
      </c>
      <c r="F2287" s="2">
        <f t="shared" ref="F2287" si="11660">SUM(D2283:D2287)/5</f>
        <v>4108.6000000000004</v>
      </c>
      <c r="G2287" s="2">
        <f t="shared" ref="G2287" si="11661">N2287/(B2287/100000)</f>
        <v>20129.117682375563</v>
      </c>
      <c r="H2287">
        <f t="shared" si="11203"/>
        <v>718</v>
      </c>
      <c r="I2287">
        <f t="shared" si="11203"/>
        <v>706</v>
      </c>
      <c r="J2287" s="3">
        <f t="shared" ref="J2287" si="11662">E2287/(SUM(N2280:N2286)/7)*100</f>
        <v>0.73178763164239136</v>
      </c>
      <c r="K2287">
        <f t="shared" ref="K2287" si="11663">O2287-O2286</f>
        <v>8</v>
      </c>
      <c r="L2287" s="3">
        <f t="shared" ref="L2287" si="11664">SUM(K2281:K2287)/7</f>
        <v>4.4285714285714288</v>
      </c>
      <c r="M2287" s="3">
        <f t="shared" ref="M2287" si="11665">O2287/(B2287/100000)</f>
        <v>114.50383734585867</v>
      </c>
      <c r="N2287">
        <v>747653</v>
      </c>
      <c r="O2287">
        <v>4253</v>
      </c>
    </row>
    <row r="2288" spans="1:15" customFormat="1" x14ac:dyDescent="0.2">
      <c r="A2288" t="s">
        <v>11</v>
      </c>
      <c r="B2288" s="2">
        <v>3714286</v>
      </c>
      <c r="C2288" s="1">
        <f t="shared" si="11202"/>
        <v>44623</v>
      </c>
      <c r="D2288">
        <f t="shared" ref="D2288" si="11666">N2288-N2287</f>
        <v>7125</v>
      </c>
      <c r="E2288" s="2">
        <f t="shared" ref="E2288" si="11667">SUM(D2282:D2288)/7</f>
        <v>5295</v>
      </c>
      <c r="F2288" s="2">
        <f t="shared" ref="F2288" si="11668">SUM(D2284:D2288)/5</f>
        <v>4117.2</v>
      </c>
      <c r="G2288" s="2">
        <f t="shared" ref="G2288" si="11669">N2288/(B2288/100000)</f>
        <v>20320.94459069657</v>
      </c>
      <c r="H2288">
        <f t="shared" si="11203"/>
        <v>719</v>
      </c>
      <c r="I2288">
        <f t="shared" si="11203"/>
        <v>707</v>
      </c>
      <c r="J2288" s="3">
        <f t="shared" ref="J2288" si="11670">E2288/(SUM(N2281:N2287)/7)*100</f>
        <v>0.72121769332924712</v>
      </c>
      <c r="K2288">
        <f t="shared" ref="K2288" si="11671">O2288-O2287</f>
        <v>10</v>
      </c>
      <c r="L2288" s="3">
        <f t="shared" ref="L2288" si="11672">SUM(K2282:K2288)/7</f>
        <v>5.1428571428571432</v>
      </c>
      <c r="M2288" s="3">
        <f t="shared" ref="M2288" si="11673">O2288/(B2288/100000)</f>
        <v>114.77306809437938</v>
      </c>
      <c r="N2288">
        <v>754778</v>
      </c>
      <c r="O2288">
        <v>4263</v>
      </c>
    </row>
    <row r="2289" spans="1:15" customFormat="1" x14ac:dyDescent="0.2">
      <c r="A2289" t="s">
        <v>11</v>
      </c>
      <c r="B2289" s="2">
        <v>3714286</v>
      </c>
      <c r="C2289" s="1">
        <f t="shared" si="11202"/>
        <v>44624</v>
      </c>
      <c r="D2289">
        <f t="shared" ref="D2289:D2290" si="11674">N2289-N2288</f>
        <v>7007</v>
      </c>
      <c r="E2289" s="2">
        <f t="shared" ref="E2289:E2290" si="11675">SUM(D2283:D2289)/7</f>
        <v>4953.5714285714284</v>
      </c>
      <c r="F2289" s="2">
        <f t="shared" ref="F2289:F2290" si="11676">SUM(D2285:D2289)/5</f>
        <v>5315.2</v>
      </c>
      <c r="G2289" s="2">
        <f t="shared" ref="G2289:G2290" si="11677">N2289/(B2289/100000)</f>
        <v>20509.594576185034</v>
      </c>
      <c r="H2289">
        <f t="shared" si="11203"/>
        <v>720</v>
      </c>
      <c r="I2289">
        <f t="shared" si="11203"/>
        <v>708</v>
      </c>
      <c r="J2289" s="3">
        <f t="shared" ref="J2289:J2290" si="11678">E2289/(SUM(N2282:N2288)/7)*100</f>
        <v>0.6698813242689261</v>
      </c>
      <c r="K2289">
        <f t="shared" ref="K2289:K2290" si="11679">O2289-O2288</f>
        <v>10</v>
      </c>
      <c r="L2289" s="3">
        <f t="shared" ref="L2289:L2290" si="11680">SUM(K2283:K2289)/7</f>
        <v>4.4285714285714288</v>
      </c>
      <c r="M2289" s="3">
        <f t="shared" ref="M2289:M2290" si="11681">O2289/(B2289/100000)</f>
        <v>115.0422988429001</v>
      </c>
      <c r="N2289">
        <v>761785</v>
      </c>
      <c r="O2289">
        <v>4273</v>
      </c>
    </row>
    <row r="2290" spans="1:15" customFormat="1" x14ac:dyDescent="0.2">
      <c r="A2290" t="s">
        <v>11</v>
      </c>
      <c r="B2290" s="2">
        <v>3714286</v>
      </c>
      <c r="C2290" s="1">
        <f t="shared" si="11202"/>
        <v>44625</v>
      </c>
      <c r="D2290">
        <f t="shared" si="11674"/>
        <v>6107</v>
      </c>
      <c r="E2290" s="2">
        <f t="shared" si="11675"/>
        <v>4814.2857142857147</v>
      </c>
      <c r="F2290" s="2">
        <f t="shared" si="11676"/>
        <v>6482.6</v>
      </c>
      <c r="G2290" s="2">
        <f t="shared" si="11677"/>
        <v>20674.013794306633</v>
      </c>
      <c r="H2290">
        <f t="shared" si="11203"/>
        <v>721</v>
      </c>
      <c r="I2290">
        <f t="shared" si="11203"/>
        <v>709</v>
      </c>
      <c r="J2290" s="3">
        <f t="shared" si="11678"/>
        <v>0.64671322873978243</v>
      </c>
      <c r="K2290">
        <f t="shared" si="11679"/>
        <v>3</v>
      </c>
      <c r="L2290" s="3">
        <f t="shared" si="11680"/>
        <v>4.7142857142857144</v>
      </c>
      <c r="M2290" s="3">
        <f t="shared" si="11681"/>
        <v>115.1230680674563</v>
      </c>
      <c r="N2290">
        <v>767892</v>
      </c>
      <c r="O2290">
        <v>4276</v>
      </c>
    </row>
    <row r="2291" spans="1:15" customFormat="1" x14ac:dyDescent="0.2">
      <c r="A2291" t="s">
        <v>11</v>
      </c>
      <c r="B2291" s="2">
        <v>3714286</v>
      </c>
      <c r="C2291" s="1">
        <f t="shared" si="11202"/>
        <v>44626</v>
      </c>
      <c r="D2291">
        <f t="shared" ref="D2291" si="11682">N2291-N2290</f>
        <v>899</v>
      </c>
      <c r="E2291" s="2">
        <f t="shared" ref="E2291" si="11683">SUM(D2285:D2291)/7</f>
        <v>4797.4285714285716</v>
      </c>
      <c r="F2291" s="2">
        <f t="shared" ref="F2291" si="11684">SUM(D2287:D2291)/5</f>
        <v>5384.4</v>
      </c>
      <c r="G2291" s="2">
        <f t="shared" ref="G2291" si="11685">N2291/(B2291/100000)</f>
        <v>20698.217638598642</v>
      </c>
      <c r="H2291">
        <f t="shared" si="11203"/>
        <v>722</v>
      </c>
      <c r="I2291">
        <f t="shared" si="11203"/>
        <v>710</v>
      </c>
      <c r="J2291" s="3">
        <f t="shared" ref="J2291" si="11686">E2291/(SUM(N2284:N2290)/7)*100</f>
        <v>0.64030781756318089</v>
      </c>
      <c r="K2291">
        <f t="shared" ref="K2291" si="11687">O2291-O2290</f>
        <v>1</v>
      </c>
      <c r="L2291" s="3">
        <f t="shared" ref="L2291" si="11688">SUM(K2285:K2291)/7</f>
        <v>4.8571428571428568</v>
      </c>
      <c r="M2291" s="3">
        <f t="shared" ref="M2291" si="11689">O2291/(B2291/100000)</f>
        <v>115.14999114230838</v>
      </c>
      <c r="N2291">
        <v>768791</v>
      </c>
      <c r="O2291">
        <v>4277</v>
      </c>
    </row>
    <row r="2292" spans="1:15" customFormat="1" x14ac:dyDescent="0.2">
      <c r="A2292" t="s">
        <v>11</v>
      </c>
      <c r="B2292" s="2">
        <v>3714286</v>
      </c>
      <c r="C2292" s="1">
        <f t="shared" si="11202"/>
        <v>44627</v>
      </c>
      <c r="D2292">
        <f t="shared" ref="D2292" si="11690">N2292-N2291</f>
        <v>301</v>
      </c>
      <c r="E2292" s="2">
        <f t="shared" ref="E2292" si="11691">SUM(D2286:D2292)/7</f>
        <v>4801.8571428571431</v>
      </c>
      <c r="F2292" s="2">
        <f t="shared" ref="F2292" si="11692">SUM(D2288:D2292)/5</f>
        <v>4287.8</v>
      </c>
      <c r="G2292" s="2">
        <f t="shared" ref="G2292" si="11693">N2292/(B2292/100000)</f>
        <v>20706.321484129116</v>
      </c>
      <c r="H2292">
        <f t="shared" si="11203"/>
        <v>723</v>
      </c>
      <c r="I2292">
        <f t="shared" si="11203"/>
        <v>711</v>
      </c>
      <c r="J2292" s="3">
        <f t="shared" ref="J2292" si="11694">E2292/(SUM(N2285:N2291)/7)*100</f>
        <v>0.63682127797353938</v>
      </c>
      <c r="K2292">
        <f t="shared" ref="K2292" si="11695">O2292-O2291</f>
        <v>0</v>
      </c>
      <c r="L2292" s="3">
        <f t="shared" ref="L2292" si="11696">SUM(K2286:K2292)/7</f>
        <v>4.8571428571428568</v>
      </c>
      <c r="M2292" s="3">
        <f t="shared" ref="M2292" si="11697">O2292/(B2292/100000)</f>
        <v>115.14999114230838</v>
      </c>
      <c r="N2292">
        <v>769092</v>
      </c>
      <c r="O2292">
        <v>4277</v>
      </c>
    </row>
    <row r="2293" spans="1:15" customFormat="1" x14ac:dyDescent="0.2">
      <c r="A2293" t="s">
        <v>11</v>
      </c>
      <c r="B2293" s="2">
        <v>3714286</v>
      </c>
      <c r="C2293" s="1">
        <f t="shared" si="11202"/>
        <v>44628</v>
      </c>
      <c r="D2293">
        <f t="shared" ref="D2293" si="11698">N2293-N2292</f>
        <v>5573</v>
      </c>
      <c r="E2293" s="2">
        <f t="shared" ref="E2293" si="11699">SUM(D2287:D2293)/7</f>
        <v>4685.1428571428569</v>
      </c>
      <c r="F2293" s="2">
        <f t="shared" ref="F2293" si="11700">SUM(D2289:D2293)/5</f>
        <v>3977.4</v>
      </c>
      <c r="G2293" s="2">
        <f t="shared" ref="G2293" si="11701">N2293/(B2293/100000)</f>
        <v>20856.363780279709</v>
      </c>
      <c r="H2293">
        <f t="shared" si="11203"/>
        <v>724</v>
      </c>
      <c r="I2293">
        <f t="shared" si="11203"/>
        <v>712</v>
      </c>
      <c r="J2293" s="3">
        <f t="shared" ref="J2293" si="11702">E2293/(SUM(N2286:N2292)/7)*100</f>
        <v>0.61741085043657018</v>
      </c>
      <c r="K2293">
        <f t="shared" ref="K2293" si="11703">O2293-O2292</f>
        <v>2</v>
      </c>
      <c r="L2293" s="3">
        <f t="shared" ref="L2293" si="11704">SUM(K2287:K2293)/7</f>
        <v>4.8571428571428568</v>
      </c>
      <c r="M2293" s="3">
        <f t="shared" ref="M2293" si="11705">O2293/(B2293/100000)</f>
        <v>115.20383729201252</v>
      </c>
      <c r="N2293">
        <v>774665</v>
      </c>
      <c r="O2293">
        <v>4279</v>
      </c>
    </row>
    <row r="2294" spans="1:15" customFormat="1" x14ac:dyDescent="0.2">
      <c r="A2294" t="s">
        <v>11</v>
      </c>
      <c r="B2294" s="2">
        <v>3714286</v>
      </c>
      <c r="C2294" s="1">
        <f t="shared" si="11202"/>
        <v>44629</v>
      </c>
      <c r="D2294">
        <f t="shared" ref="D2294" si="11706">N2294-N2293</f>
        <v>625</v>
      </c>
      <c r="E2294" s="2">
        <f t="shared" ref="E2294" si="11707">SUM(D2288:D2294)/7</f>
        <v>3948.1428571428573</v>
      </c>
      <c r="F2294" s="2">
        <f t="shared" ref="F2294" si="11708">SUM(D2290:D2294)/5</f>
        <v>2701</v>
      </c>
      <c r="G2294" s="2">
        <f t="shared" ref="G2294" si="11709">N2294/(B2294/100000)</f>
        <v>20873.190702062253</v>
      </c>
      <c r="H2294">
        <f t="shared" si="11203"/>
        <v>725</v>
      </c>
      <c r="I2294">
        <f t="shared" si="11203"/>
        <v>713</v>
      </c>
      <c r="J2294" s="3">
        <f t="shared" ref="J2294" si="11710">E2294/(SUM(N2287:N2293)/7)*100</f>
        <v>0.51709595528692587</v>
      </c>
      <c r="K2294">
        <f t="shared" ref="K2294" si="11711">O2294-O2293</f>
        <v>2</v>
      </c>
      <c r="L2294" s="3">
        <f t="shared" ref="L2294" si="11712">SUM(K2288:K2294)/7</f>
        <v>4</v>
      </c>
      <c r="M2294" s="3">
        <f t="shared" ref="M2294" si="11713">O2294/(B2294/100000)</f>
        <v>115.25768344171667</v>
      </c>
      <c r="N2294">
        <v>775290</v>
      </c>
      <c r="O2294">
        <v>4281</v>
      </c>
    </row>
    <row r="2295" spans="1:15" customFormat="1" x14ac:dyDescent="0.2">
      <c r="A2295" t="s">
        <v>11</v>
      </c>
      <c r="B2295" s="2">
        <v>3714286</v>
      </c>
      <c r="C2295" s="1">
        <f t="shared" si="11202"/>
        <v>44630</v>
      </c>
      <c r="D2295">
        <f t="shared" ref="D2295" si="11714">N2295-N2294</f>
        <v>6948</v>
      </c>
      <c r="E2295" s="2">
        <f t="shared" ref="E2295" si="11715">SUM(D2289:D2295)/7</f>
        <v>3922.8571428571427</v>
      </c>
      <c r="F2295" s="2">
        <f t="shared" ref="F2295" si="11716">SUM(D2291:D2295)/5</f>
        <v>2869.2</v>
      </c>
      <c r="G2295" s="2">
        <f t="shared" ref="G2295" si="11717">N2295/(B2295/100000)</f>
        <v>21060.252226134446</v>
      </c>
      <c r="H2295">
        <f t="shared" si="11203"/>
        <v>726</v>
      </c>
      <c r="I2295">
        <f t="shared" si="11203"/>
        <v>714</v>
      </c>
      <c r="J2295" s="3">
        <f t="shared" ref="J2295" si="11718">E2295/(SUM(N2288:N2294)/7)*100</f>
        <v>0.5111411458756997</v>
      </c>
      <c r="K2295">
        <f t="shared" ref="K2295" si="11719">O2295-O2294</f>
        <v>7</v>
      </c>
      <c r="L2295" s="3">
        <f t="shared" ref="L2295" si="11720">SUM(K2289:K2295)/7</f>
        <v>3.5714285714285716</v>
      </c>
      <c r="M2295" s="3">
        <f t="shared" ref="M2295" si="11721">O2295/(B2295/100000)</f>
        <v>115.44614496568116</v>
      </c>
      <c r="N2295">
        <v>782238</v>
      </c>
      <c r="O2295">
        <v>4288</v>
      </c>
    </row>
    <row r="2296" spans="1:15" customFormat="1" x14ac:dyDescent="0.2">
      <c r="A2296" t="s">
        <v>11</v>
      </c>
      <c r="B2296" s="2">
        <v>3714286</v>
      </c>
      <c r="C2296" s="1">
        <f t="shared" si="11202"/>
        <v>44631</v>
      </c>
      <c r="D2296">
        <f t="shared" ref="D2296" si="11722">N2296-N2295</f>
        <v>7635</v>
      </c>
      <c r="E2296" s="2">
        <f t="shared" ref="E2296" si="11723">SUM(D2290:D2296)/7</f>
        <v>4012.5714285714284</v>
      </c>
      <c r="F2296" s="2">
        <f t="shared" ref="F2296" si="11724">SUM(D2292:D2296)/5</f>
        <v>4216.3999999999996</v>
      </c>
      <c r="G2296" s="2">
        <f t="shared" ref="G2296" si="11725">N2296/(B2296/100000)</f>
        <v>21265.809902630008</v>
      </c>
      <c r="H2296">
        <f t="shared" si="11203"/>
        <v>727</v>
      </c>
      <c r="I2296">
        <f t="shared" si="11203"/>
        <v>715</v>
      </c>
      <c r="J2296" s="3">
        <f t="shared" ref="J2296" si="11726">E2296/(SUM(N2289:N2295)/7)*100</f>
        <v>0.5201719411980511</v>
      </c>
      <c r="K2296">
        <f t="shared" ref="K2296" si="11727">O2296-O2295</f>
        <v>6</v>
      </c>
      <c r="L2296" s="3">
        <f t="shared" ref="L2296" si="11728">SUM(K2290:K2296)/7</f>
        <v>3</v>
      </c>
      <c r="M2296" s="3">
        <f t="shared" ref="M2296" si="11729">O2296/(B2296/100000)</f>
        <v>115.60768341479358</v>
      </c>
      <c r="N2296">
        <v>789873</v>
      </c>
      <c r="O2296">
        <v>4294</v>
      </c>
    </row>
    <row r="2297" spans="1:15" customFormat="1" x14ac:dyDescent="0.2">
      <c r="A2297" t="s">
        <v>11</v>
      </c>
      <c r="B2297" s="2">
        <v>3714286</v>
      </c>
      <c r="C2297" s="1">
        <f t="shared" si="11202"/>
        <v>44632</v>
      </c>
      <c r="D2297">
        <f t="shared" ref="D2297" si="11730">N2297-N2296</f>
        <v>7245</v>
      </c>
      <c r="E2297" s="2">
        <f t="shared" ref="E2297" si="11731">SUM(D2291:D2297)/7</f>
        <v>4175.1428571428569</v>
      </c>
      <c r="F2297" s="2">
        <f t="shared" ref="F2297" si="11732">SUM(D2293:D2297)/5</f>
        <v>5605.2</v>
      </c>
      <c r="G2297" s="2">
        <f t="shared" ref="G2297" si="11733">N2297/(B2297/100000)</f>
        <v>21460.867579933263</v>
      </c>
      <c r="H2297">
        <f t="shared" si="11203"/>
        <v>728</v>
      </c>
      <c r="I2297">
        <f t="shared" si="11203"/>
        <v>716</v>
      </c>
      <c r="J2297" s="3">
        <f t="shared" ref="J2297" si="11734">E2297/(SUM(N2290:N2296)/7)*100</f>
        <v>0.53844613355475957</v>
      </c>
      <c r="K2297">
        <f t="shared" ref="K2297" si="11735">O2297-O2296</f>
        <v>2</v>
      </c>
      <c r="L2297" s="3">
        <f t="shared" ref="L2297" si="11736">SUM(K2291:K2297)/7</f>
        <v>2.8571428571428572</v>
      </c>
      <c r="M2297" s="3">
        <f t="shared" ref="M2297" si="11737">O2297/(B2297/100000)</f>
        <v>115.66152956449773</v>
      </c>
      <c r="N2297">
        <v>797118</v>
      </c>
      <c r="O2297">
        <v>4296</v>
      </c>
    </row>
    <row r="2298" spans="1:15" customFormat="1" x14ac:dyDescent="0.2">
      <c r="A2298" t="s">
        <v>11</v>
      </c>
      <c r="B2298" s="2">
        <v>3714286</v>
      </c>
      <c r="C2298" s="1">
        <f t="shared" si="11202"/>
        <v>44633</v>
      </c>
      <c r="D2298">
        <f t="shared" ref="D2298" si="11738">N2298-N2297</f>
        <v>1106</v>
      </c>
      <c r="E2298" s="2">
        <f t="shared" ref="E2298" si="11739">SUM(D2292:D2298)/7</f>
        <v>4204.7142857142853</v>
      </c>
      <c r="F2298" s="2">
        <f t="shared" ref="F2298" si="11740">SUM(D2294:D2298)/5</f>
        <v>4711.8</v>
      </c>
      <c r="G2298" s="2">
        <f t="shared" ref="G2298" si="11741">N2298/(B2298/100000)</f>
        <v>21490.644500719656</v>
      </c>
      <c r="H2298">
        <f t="shared" si="11203"/>
        <v>729</v>
      </c>
      <c r="I2298">
        <f t="shared" si="11203"/>
        <v>717</v>
      </c>
      <c r="J2298" s="3">
        <f t="shared" ref="J2298" si="11742">E2298/(SUM(N2291:N2297)/7)*100</f>
        <v>0.53935566486539377</v>
      </c>
      <c r="K2298">
        <f t="shared" ref="K2298" si="11743">O2298-O2297</f>
        <v>1</v>
      </c>
      <c r="L2298" s="3">
        <f t="shared" ref="L2298" si="11744">SUM(K2292:K2298)/7</f>
        <v>2.8571428571428572</v>
      </c>
      <c r="M2298" s="3">
        <f t="shared" ref="M2298" si="11745">O2298/(B2298/100000)</f>
        <v>115.6884526393498</v>
      </c>
      <c r="N2298">
        <v>798224</v>
      </c>
      <c r="O2298">
        <v>4297</v>
      </c>
    </row>
    <row r="2299" spans="1:15" customFormat="1" x14ac:dyDescent="0.2">
      <c r="A2299" t="s">
        <v>11</v>
      </c>
      <c r="B2299" s="2">
        <v>3714286</v>
      </c>
      <c r="C2299" s="1">
        <f t="shared" si="11202"/>
        <v>44634</v>
      </c>
      <c r="D2299">
        <f t="shared" ref="D2299" si="11746">N2299-N2298</f>
        <v>268</v>
      </c>
      <c r="E2299" s="2">
        <f t="shared" ref="E2299" si="11747">SUM(D2293:D2299)/7</f>
        <v>4200</v>
      </c>
      <c r="F2299" s="2">
        <f t="shared" ref="F2299" si="11748">SUM(D2295:D2299)/5</f>
        <v>4640.3999999999996</v>
      </c>
      <c r="G2299" s="2">
        <f t="shared" ref="G2299" si="11749">N2299/(B2299/100000)</f>
        <v>21497.859884780009</v>
      </c>
      <c r="H2299">
        <f t="shared" si="11203"/>
        <v>730</v>
      </c>
      <c r="I2299">
        <f t="shared" si="11203"/>
        <v>718</v>
      </c>
      <c r="J2299" s="3">
        <f t="shared" ref="J2299" si="11750">E2299/(SUM(N2292:N2298)/7)*100</f>
        <v>0.53586074911145543</v>
      </c>
      <c r="K2299">
        <f t="shared" ref="K2299" si="11751">O2299-O2298</f>
        <v>0</v>
      </c>
      <c r="L2299" s="3">
        <f t="shared" ref="L2299" si="11752">SUM(K2293:K2299)/7</f>
        <v>2.8571428571428572</v>
      </c>
      <c r="M2299" s="3">
        <f t="shared" ref="M2299" si="11753">O2299/(B2299/100000)</f>
        <v>115.6884526393498</v>
      </c>
      <c r="N2299">
        <v>798492</v>
      </c>
      <c r="O2299">
        <v>4297</v>
      </c>
    </row>
    <row r="2300" spans="1:15" customFormat="1" x14ac:dyDescent="0.2">
      <c r="A2300" t="s">
        <v>11</v>
      </c>
      <c r="B2300" s="2">
        <v>3714286</v>
      </c>
      <c r="C2300" s="1">
        <f t="shared" si="11202"/>
        <v>44635</v>
      </c>
      <c r="D2300">
        <f t="shared" ref="D2300" si="11754">N2300-N2299</f>
        <v>9372</v>
      </c>
      <c r="E2300" s="2">
        <f t="shared" ref="E2300" si="11755">SUM(D2294:D2300)/7</f>
        <v>4742.7142857142853</v>
      </c>
      <c r="F2300" s="2">
        <f t="shared" ref="F2300" si="11756">SUM(D2296:D2300)/5</f>
        <v>5125.2</v>
      </c>
      <c r="G2300" s="2">
        <f t="shared" ref="G2300" si="11757">N2300/(B2300/100000)</f>
        <v>21750.182942293621</v>
      </c>
      <c r="H2300">
        <f t="shared" si="11203"/>
        <v>731</v>
      </c>
      <c r="I2300">
        <f t="shared" si="11203"/>
        <v>719</v>
      </c>
      <c r="J2300" s="3">
        <f t="shared" ref="J2300" si="11758">E2300/(SUM(N2293:N2299)/7)*100</f>
        <v>0.60187820663898906</v>
      </c>
      <c r="K2300">
        <f t="shared" ref="K2300" si="11759">O2300-O2299</f>
        <v>8</v>
      </c>
      <c r="L2300" s="3">
        <f t="shared" ref="L2300" si="11760">SUM(K2294:K2300)/7</f>
        <v>3.7142857142857144</v>
      </c>
      <c r="M2300" s="3">
        <f t="shared" ref="M2300" si="11761">O2300/(B2300/100000)</f>
        <v>115.90383723816637</v>
      </c>
      <c r="N2300">
        <v>807864</v>
      </c>
      <c r="O2300">
        <v>4305</v>
      </c>
    </row>
    <row r="2301" spans="1:15" customFormat="1" x14ac:dyDescent="0.2">
      <c r="A2301" t="s">
        <v>11</v>
      </c>
      <c r="B2301" s="2">
        <v>3714286</v>
      </c>
      <c r="C2301" s="1">
        <f t="shared" si="11202"/>
        <v>44636</v>
      </c>
      <c r="D2301">
        <f t="shared" ref="D2301:D2302" si="11762">N2301-N2300</f>
        <v>8834</v>
      </c>
      <c r="E2301" s="2">
        <f t="shared" ref="E2301:E2302" si="11763">SUM(D2295:D2301)/7</f>
        <v>5915.4285714285716</v>
      </c>
      <c r="F2301" s="2">
        <f t="shared" ref="F2301:F2302" si="11764">SUM(D2297:D2301)/5</f>
        <v>5365</v>
      </c>
      <c r="G2301" s="2">
        <f t="shared" ref="G2301:G2302" si="11765">N2301/(B2301/100000)</f>
        <v>21988.021385536817</v>
      </c>
      <c r="H2301">
        <f t="shared" si="11203"/>
        <v>732</v>
      </c>
      <c r="I2301">
        <f t="shared" si="11203"/>
        <v>720</v>
      </c>
      <c r="J2301" s="3">
        <f t="shared" ref="J2301:J2302" si="11766">E2301/(SUM(N2294:N2300)/7)*100</f>
        <v>0.74621123176933779</v>
      </c>
      <c r="K2301">
        <f t="shared" ref="K2301:K2302" si="11767">O2301-O2300</f>
        <v>2</v>
      </c>
      <c r="L2301" s="3">
        <f t="shared" ref="L2301:L2302" si="11768">SUM(K2295:K2301)/7</f>
        <v>3.7142857142857144</v>
      </c>
      <c r="M2301" s="3">
        <f t="shared" ref="M2301:M2302" si="11769">O2301/(B2301/100000)</f>
        <v>115.95768338787052</v>
      </c>
      <c r="N2301">
        <v>816698</v>
      </c>
      <c r="O2301">
        <v>4307</v>
      </c>
    </row>
    <row r="2302" spans="1:15" customFormat="1" x14ac:dyDescent="0.2">
      <c r="A2302" t="s">
        <v>11</v>
      </c>
      <c r="B2302" s="2">
        <v>3714286</v>
      </c>
      <c r="C2302" s="1">
        <f t="shared" si="11202"/>
        <v>44637</v>
      </c>
      <c r="D2302">
        <f t="shared" si="11762"/>
        <v>8963</v>
      </c>
      <c r="E2302" s="2">
        <f t="shared" si="11763"/>
        <v>6203.2857142857147</v>
      </c>
      <c r="F2302" s="2">
        <f t="shared" si="11764"/>
        <v>5708.6</v>
      </c>
      <c r="G2302" s="2">
        <f t="shared" si="11765"/>
        <v>22229.332905435931</v>
      </c>
      <c r="H2302">
        <f t="shared" si="11203"/>
        <v>733</v>
      </c>
      <c r="I2302">
        <f t="shared" si="11203"/>
        <v>721</v>
      </c>
      <c r="J2302" s="3">
        <f t="shared" si="11766"/>
        <v>0.77672740594010525</v>
      </c>
      <c r="K2302">
        <f t="shared" si="11767"/>
        <v>3</v>
      </c>
      <c r="L2302" s="3">
        <f t="shared" si="11768"/>
        <v>3.1428571428571428</v>
      </c>
      <c r="M2302" s="3">
        <f t="shared" si="11769"/>
        <v>116.03845261242672</v>
      </c>
      <c r="N2302">
        <v>825661</v>
      </c>
      <c r="O2302">
        <v>4310</v>
      </c>
    </row>
    <row r="2303" spans="1:15" customFormat="1" x14ac:dyDescent="0.2">
      <c r="A2303" t="s">
        <v>11</v>
      </c>
      <c r="B2303" s="2">
        <v>3714286</v>
      </c>
      <c r="C2303" s="1">
        <f t="shared" si="11202"/>
        <v>44638</v>
      </c>
      <c r="D2303">
        <f t="shared" ref="D2303:D2304" si="11770">N2303-N2302</f>
        <v>7952</v>
      </c>
      <c r="E2303" s="2">
        <f t="shared" ref="E2303:E2304" si="11771">SUM(D2297:D2303)/7</f>
        <v>6248.5714285714284</v>
      </c>
      <c r="F2303" s="2">
        <f t="shared" ref="F2303:F2304" si="11772">SUM(D2299:D2303)/5</f>
        <v>7077.8</v>
      </c>
      <c r="G2303" s="2">
        <f t="shared" ref="G2303:G2304" si="11773">N2303/(B2303/100000)</f>
        <v>22443.425196659602</v>
      </c>
      <c r="H2303">
        <f t="shared" si="11203"/>
        <v>734</v>
      </c>
      <c r="I2303">
        <f t="shared" si="11203"/>
        <v>722</v>
      </c>
      <c r="J2303" s="3">
        <f t="shared" ref="J2303:J2304" si="11774">E2303/(SUM(N2296:N2302)/7)*100</f>
        <v>0.77636747350428559</v>
      </c>
      <c r="K2303">
        <f t="shared" ref="K2303:K2304" si="11775">O2303-O2302</f>
        <v>5</v>
      </c>
      <c r="L2303" s="3">
        <f t="shared" ref="L2303:L2304" si="11776">SUM(K2297:K2303)/7</f>
        <v>3</v>
      </c>
      <c r="M2303" s="3">
        <f t="shared" ref="M2303:M2304" si="11777">O2303/(B2303/100000)</f>
        <v>116.17306798668709</v>
      </c>
      <c r="N2303">
        <v>833613</v>
      </c>
      <c r="O2303">
        <v>4315</v>
      </c>
    </row>
    <row r="2304" spans="1:15" customFormat="1" x14ac:dyDescent="0.2">
      <c r="A2304" t="s">
        <v>11</v>
      </c>
      <c r="B2304" s="2">
        <v>3714286</v>
      </c>
      <c r="C2304" s="1">
        <f t="shared" si="11202"/>
        <v>44639</v>
      </c>
      <c r="D2304">
        <f t="shared" si="11770"/>
        <v>5748</v>
      </c>
      <c r="E2304" s="2">
        <f t="shared" si="11771"/>
        <v>6034.7142857142853</v>
      </c>
      <c r="F2304" s="2">
        <f t="shared" si="11772"/>
        <v>8173.8</v>
      </c>
      <c r="G2304" s="2">
        <f t="shared" si="11773"/>
        <v>22598.179030909305</v>
      </c>
      <c r="H2304">
        <f t="shared" si="11203"/>
        <v>735</v>
      </c>
      <c r="I2304">
        <f t="shared" si="11203"/>
        <v>723</v>
      </c>
      <c r="J2304" s="3">
        <f t="shared" si="11774"/>
        <v>0.74401999411730513</v>
      </c>
      <c r="K2304">
        <f t="shared" si="11775"/>
        <v>4</v>
      </c>
      <c r="L2304" s="3">
        <f t="shared" si="11776"/>
        <v>3.2857142857142856</v>
      </c>
      <c r="M2304" s="3">
        <f t="shared" si="11777"/>
        <v>116.28076028609537</v>
      </c>
      <c r="N2304">
        <v>839361</v>
      </c>
      <c r="O2304">
        <v>4319</v>
      </c>
    </row>
    <row r="2305" spans="1:15" customFormat="1" x14ac:dyDescent="0.2">
      <c r="A2305" t="s">
        <v>11</v>
      </c>
      <c r="B2305" s="2">
        <v>3714286</v>
      </c>
      <c r="C2305" s="1">
        <f t="shared" si="11202"/>
        <v>44640</v>
      </c>
      <c r="D2305">
        <f t="shared" ref="D2305" si="11778">N2305-N2304</f>
        <v>450</v>
      </c>
      <c r="E2305" s="2">
        <f t="shared" ref="E2305" si="11779">SUM(D2299:D2305)/7</f>
        <v>5941</v>
      </c>
      <c r="F2305" s="2">
        <f t="shared" ref="F2305" si="11780">SUM(D2301:D2305)/5</f>
        <v>6389.4</v>
      </c>
      <c r="G2305" s="2">
        <f t="shared" ref="G2305" si="11781">N2305/(B2305/100000)</f>
        <v>22610.294414592739</v>
      </c>
      <c r="H2305">
        <f t="shared" si="11203"/>
        <v>736</v>
      </c>
      <c r="I2305">
        <f t="shared" si="11203"/>
        <v>724</v>
      </c>
      <c r="J2305" s="3">
        <f t="shared" ref="J2305" si="11782">E2305/(SUM(N2298:N2304)/7)*100</f>
        <v>0.72705651292248685</v>
      </c>
      <c r="K2305">
        <f t="shared" ref="K2305" si="11783">O2305-O2304</f>
        <v>0</v>
      </c>
      <c r="L2305" s="3">
        <f t="shared" ref="L2305" si="11784">SUM(K2299:K2305)/7</f>
        <v>3.1428571428571428</v>
      </c>
      <c r="M2305" s="3">
        <f t="shared" ref="M2305" si="11785">O2305/(B2305/100000)</f>
        <v>116.28076028609537</v>
      </c>
      <c r="N2305">
        <v>839811</v>
      </c>
      <c r="O2305">
        <v>4319</v>
      </c>
    </row>
    <row r="2306" spans="1:15" customFormat="1" x14ac:dyDescent="0.2">
      <c r="A2306" t="s">
        <v>11</v>
      </c>
      <c r="B2306" s="2">
        <v>3714286</v>
      </c>
      <c r="C2306" s="1">
        <f t="shared" si="11202"/>
        <v>44641</v>
      </c>
      <c r="D2306">
        <f t="shared" ref="D2306" si="11786">N2306-N2305</f>
        <v>199</v>
      </c>
      <c r="E2306" s="2">
        <f t="shared" ref="E2306" si="11787">SUM(D2300:D2306)/7</f>
        <v>5931.1428571428569</v>
      </c>
      <c r="F2306" s="2">
        <f t="shared" ref="F2306" si="11788">SUM(D2302:D2306)/5</f>
        <v>4662.3999999999996</v>
      </c>
      <c r="G2306" s="2">
        <f t="shared" ref="G2306" si="11789">N2306/(B2306/100000)</f>
        <v>22615.652106488302</v>
      </c>
      <c r="H2306">
        <f t="shared" si="11203"/>
        <v>737</v>
      </c>
      <c r="I2306">
        <f t="shared" si="11203"/>
        <v>725</v>
      </c>
      <c r="J2306" s="3">
        <f t="shared" ref="J2306" si="11790">E2306/(SUM(N2299:N2305)/7)*100</f>
        <v>0.72061095200902547</v>
      </c>
      <c r="K2306">
        <f t="shared" ref="K2306" si="11791">O2306-O2305</f>
        <v>0</v>
      </c>
      <c r="L2306" s="3">
        <f t="shared" ref="L2306" si="11792">SUM(K2300:K2306)/7</f>
        <v>3.1428571428571428</v>
      </c>
      <c r="M2306" s="3">
        <f t="shared" ref="M2306" si="11793">O2306/(B2306/100000)</f>
        <v>116.28076028609537</v>
      </c>
      <c r="N2306">
        <v>840010</v>
      </c>
      <c r="O2306">
        <v>4319</v>
      </c>
    </row>
    <row r="2307" spans="1:15" customFormat="1" x14ac:dyDescent="0.2">
      <c r="A2307" t="s">
        <v>11</v>
      </c>
      <c r="B2307" s="2">
        <v>3714286</v>
      </c>
      <c r="C2307" s="1">
        <f t="shared" si="11202"/>
        <v>44642</v>
      </c>
      <c r="D2307">
        <f t="shared" ref="D2307" si="11794">N2307-N2306</f>
        <v>6968</v>
      </c>
      <c r="E2307" s="2">
        <f t="shared" ref="E2307" si="11795">SUM(D2301:D2307)/7</f>
        <v>5587.7142857142853</v>
      </c>
      <c r="F2307" s="2">
        <f t="shared" ref="F2307" si="11796">SUM(D2303:D2307)/5</f>
        <v>4263.3999999999996</v>
      </c>
      <c r="G2307" s="2">
        <f t="shared" ref="G2307" si="11797">N2307/(B2307/100000)</f>
        <v>22803.252092057533</v>
      </c>
      <c r="H2307">
        <f t="shared" si="11203"/>
        <v>738</v>
      </c>
      <c r="I2307">
        <f t="shared" si="11203"/>
        <v>726</v>
      </c>
      <c r="J2307" s="3">
        <f t="shared" ref="J2307" si="11798">E2307/(SUM(N2300:N2306)/7)*100</f>
        <v>0.67402858305798807</v>
      </c>
      <c r="K2307">
        <f t="shared" ref="K2307" si="11799">O2307-O2306</f>
        <v>5</v>
      </c>
      <c r="L2307" s="3">
        <f t="shared" ref="L2307" si="11800">SUM(K2301:K2307)/7</f>
        <v>2.7142857142857144</v>
      </c>
      <c r="M2307" s="3">
        <f t="shared" ref="M2307" si="11801">O2307/(B2307/100000)</f>
        <v>116.41537566035572</v>
      </c>
      <c r="N2307">
        <v>846978</v>
      </c>
      <c r="O2307">
        <v>4324</v>
      </c>
    </row>
    <row r="2308" spans="1:15" customFormat="1" x14ac:dyDescent="0.2">
      <c r="A2308" t="s">
        <v>11</v>
      </c>
      <c r="B2308" s="2">
        <v>3714286</v>
      </c>
      <c r="C2308" s="1">
        <f t="shared" si="11202"/>
        <v>44643</v>
      </c>
      <c r="D2308">
        <f t="shared" ref="D2308" si="11802">N2308-N2307</f>
        <v>11525</v>
      </c>
      <c r="E2308" s="2">
        <f t="shared" ref="E2308" si="11803">SUM(D2302:D2308)/7</f>
        <v>5972.1428571428569</v>
      </c>
      <c r="F2308" s="2">
        <f t="shared" ref="F2308" si="11804">SUM(D2304:D2308)/5</f>
        <v>4978</v>
      </c>
      <c r="G2308" s="2">
        <f t="shared" ref="G2308" si="11805">N2308/(B2308/100000)</f>
        <v>23113.540529727652</v>
      </c>
      <c r="H2308">
        <f t="shared" si="11203"/>
        <v>739</v>
      </c>
      <c r="I2308">
        <f t="shared" si="11203"/>
        <v>727</v>
      </c>
      <c r="J2308" s="3">
        <f t="shared" ref="J2308" si="11806">E2308/(SUM(N2301:N2307)/7)*100</f>
        <v>0.71557780618445455</v>
      </c>
      <c r="K2308">
        <f t="shared" ref="K2308" si="11807">O2308-O2307</f>
        <v>8</v>
      </c>
      <c r="L2308" s="3">
        <f t="shared" ref="L2308" si="11808">SUM(K2302:K2308)/7</f>
        <v>3.5714285714285716</v>
      </c>
      <c r="M2308" s="3">
        <f t="shared" ref="M2308" si="11809">O2308/(B2308/100000)</f>
        <v>116.63076025917229</v>
      </c>
      <c r="N2308">
        <v>858503</v>
      </c>
      <c r="O2308">
        <v>4332</v>
      </c>
    </row>
    <row r="2309" spans="1:15" customFormat="1" x14ac:dyDescent="0.2">
      <c r="A2309" t="s">
        <v>11</v>
      </c>
      <c r="B2309" s="2">
        <v>3714286</v>
      </c>
      <c r="C2309" s="1">
        <f t="shared" si="11202"/>
        <v>44644</v>
      </c>
      <c r="D2309">
        <f t="shared" ref="D2309" si="11810">N2309-N2308</f>
        <v>9017</v>
      </c>
      <c r="E2309" s="2">
        <f t="shared" ref="E2309" si="11811">SUM(D2303:D2309)/7</f>
        <v>5979.8571428571431</v>
      </c>
      <c r="F2309" s="2">
        <f t="shared" ref="F2309" si="11812">SUM(D2305:D2309)/5</f>
        <v>5631.8</v>
      </c>
      <c r="G2309" s="2">
        <f t="shared" ref="G2309" si="11813">N2309/(B2309/100000)</f>
        <v>23356.305895668778</v>
      </c>
      <c r="H2309">
        <f t="shared" si="11203"/>
        <v>740</v>
      </c>
      <c r="I2309">
        <f t="shared" si="11203"/>
        <v>728</v>
      </c>
      <c r="J2309" s="3">
        <f t="shared" ref="J2309" si="11814">E2309/(SUM(N2302:N2308)/7)*100</f>
        <v>0.71141142401762636</v>
      </c>
      <c r="K2309">
        <f t="shared" ref="K2309" si="11815">O2309-O2308</f>
        <v>5</v>
      </c>
      <c r="L2309" s="3">
        <f t="shared" ref="L2309" si="11816">SUM(K2303:K2309)/7</f>
        <v>3.8571428571428572</v>
      </c>
      <c r="M2309" s="3">
        <f t="shared" ref="M2309" si="11817">O2309/(B2309/100000)</f>
        <v>116.76537563343264</v>
      </c>
      <c r="N2309">
        <v>867520</v>
      </c>
      <c r="O2309">
        <v>4337</v>
      </c>
    </row>
    <row r="2310" spans="1:15" customFormat="1" x14ac:dyDescent="0.2">
      <c r="A2310" t="s">
        <v>11</v>
      </c>
      <c r="B2310" s="2">
        <v>3714286</v>
      </c>
      <c r="C2310" s="1">
        <f t="shared" si="11202"/>
        <v>44645</v>
      </c>
      <c r="D2310">
        <f t="shared" ref="D2310" si="11818">N2310-N2309</f>
        <v>8106</v>
      </c>
      <c r="E2310" s="2">
        <f t="shared" ref="E2310" si="11819">SUM(D2304:D2310)/7</f>
        <v>6001.8571428571431</v>
      </c>
      <c r="F2310" s="2">
        <f t="shared" ref="F2310" si="11820">SUM(D2306:D2310)/5</f>
        <v>7163</v>
      </c>
      <c r="G2310" s="2">
        <f t="shared" ref="G2310" si="11821">N2310/(B2310/100000)</f>
        <v>23574.544340419667</v>
      </c>
      <c r="H2310">
        <f t="shared" si="11203"/>
        <v>741</v>
      </c>
      <c r="I2310">
        <f t="shared" si="11203"/>
        <v>729</v>
      </c>
      <c r="J2310" s="3">
        <f t="shared" ref="J2310" si="11822">E2310/(SUM(N2303:N2309)/7)*100</f>
        <v>0.70898491949436004</v>
      </c>
      <c r="K2310">
        <f t="shared" ref="K2310" si="11823">O2310-O2309</f>
        <v>9</v>
      </c>
      <c r="L2310" s="3">
        <f t="shared" ref="L2310" si="11824">SUM(K2304:K2310)/7</f>
        <v>4.4285714285714288</v>
      </c>
      <c r="M2310" s="3">
        <f t="shared" ref="M2310" si="11825">O2310/(B2310/100000)</f>
        <v>117.00768330710129</v>
      </c>
      <c r="N2310">
        <v>875626</v>
      </c>
      <c r="O2310">
        <v>4346</v>
      </c>
    </row>
    <row r="2311" spans="1:15" customFormat="1" x14ac:dyDescent="0.2">
      <c r="A2311" t="s">
        <v>11</v>
      </c>
      <c r="B2311" s="2">
        <v>3714286</v>
      </c>
      <c r="C2311" s="1">
        <f t="shared" si="11202"/>
        <v>44646</v>
      </c>
      <c r="D2311">
        <f t="shared" ref="D2311" si="11826">N2311-N2310</f>
        <v>6503</v>
      </c>
      <c r="E2311" s="2">
        <f t="shared" ref="E2311" si="11827">SUM(D2305:D2311)/7</f>
        <v>6109.7142857142853</v>
      </c>
      <c r="F2311" s="2">
        <f t="shared" ref="F2311" si="11828">SUM(D2307:D2311)/5</f>
        <v>8423.7999999999993</v>
      </c>
      <c r="G2311" s="2">
        <f t="shared" ref="G2311" si="11829">N2311/(B2311/100000)</f>
        <v>23749.625096182685</v>
      </c>
      <c r="H2311">
        <f t="shared" si="11203"/>
        <v>742</v>
      </c>
      <c r="I2311">
        <f t="shared" si="11203"/>
        <v>730</v>
      </c>
      <c r="J2311" s="3">
        <f t="shared" ref="J2311" si="11830">E2311/(SUM(N2304:N2310)/7)*100</f>
        <v>0.71664491943358111</v>
      </c>
      <c r="K2311">
        <f t="shared" ref="K2311" si="11831">O2311-O2310</f>
        <v>8</v>
      </c>
      <c r="L2311" s="3">
        <f t="shared" ref="L2311" si="11832">SUM(K2305:K2311)/7</f>
        <v>5</v>
      </c>
      <c r="M2311" s="3">
        <f t="shared" ref="M2311" si="11833">O2311/(B2311/100000)</f>
        <v>117.22306790591786</v>
      </c>
      <c r="N2311">
        <v>882129</v>
      </c>
      <c r="O2311">
        <v>4354</v>
      </c>
    </row>
    <row r="2312" spans="1:15" customFormat="1" x14ac:dyDescent="0.2">
      <c r="A2312" t="s">
        <v>11</v>
      </c>
      <c r="B2312" s="2">
        <v>3714286</v>
      </c>
      <c r="C2312" s="1">
        <f t="shared" si="11202"/>
        <v>44647</v>
      </c>
      <c r="D2312">
        <f t="shared" ref="D2312" si="11834">N2312-N2311</f>
        <v>943</v>
      </c>
      <c r="E2312" s="2">
        <f t="shared" ref="E2312" si="11835">SUM(D2306:D2312)/7</f>
        <v>6180.1428571428569</v>
      </c>
      <c r="F2312" s="2">
        <f t="shared" ref="F2312" si="11836">SUM(D2308:D2312)/5</f>
        <v>7218.8</v>
      </c>
      <c r="G2312" s="2">
        <f t="shared" ref="G2312" si="11837">N2312/(B2312/100000)</f>
        <v>23775.01355576819</v>
      </c>
      <c r="H2312">
        <f t="shared" si="11203"/>
        <v>743</v>
      </c>
      <c r="I2312">
        <f t="shared" si="11203"/>
        <v>731</v>
      </c>
      <c r="J2312" s="3">
        <f t="shared" ref="J2312" si="11838">E2312/(SUM(N2305:N2311)/7)*100</f>
        <v>0.71974787112784677</v>
      </c>
      <c r="K2312">
        <f t="shared" ref="K2312" si="11839">O2312-O2311</f>
        <v>1</v>
      </c>
      <c r="L2312" s="3">
        <f t="shared" ref="L2312" si="11840">SUM(K2306:K2312)/7</f>
        <v>5.1428571428571432</v>
      </c>
      <c r="M2312" s="3">
        <f t="shared" ref="M2312" si="11841">O2312/(B2312/100000)</f>
        <v>117.24999098076992</v>
      </c>
      <c r="N2312">
        <v>883072</v>
      </c>
      <c r="O2312">
        <v>4355</v>
      </c>
    </row>
    <row r="2313" spans="1:15" customFormat="1" x14ac:dyDescent="0.2">
      <c r="A2313" t="s">
        <v>11</v>
      </c>
      <c r="B2313" s="2">
        <v>3714286</v>
      </c>
      <c r="C2313" s="1">
        <f t="shared" si="11202"/>
        <v>44648</v>
      </c>
      <c r="D2313">
        <f t="shared" ref="D2313:D2314" si="11842">N2313-N2312</f>
        <v>252</v>
      </c>
      <c r="E2313" s="2">
        <f t="shared" ref="E2313:E2314" si="11843">SUM(D2307:D2313)/7</f>
        <v>6187.7142857142853</v>
      </c>
      <c r="F2313" s="2">
        <f t="shared" ref="F2313:F2314" si="11844">SUM(D2309:D2313)/5</f>
        <v>4964.2</v>
      </c>
      <c r="G2313" s="2">
        <f t="shared" ref="G2313:G2314" si="11845">N2313/(B2313/100000)</f>
        <v>23781.798170630911</v>
      </c>
      <c r="H2313">
        <f t="shared" si="11203"/>
        <v>744</v>
      </c>
      <c r="I2313">
        <f t="shared" si="11203"/>
        <v>732</v>
      </c>
      <c r="J2313" s="3">
        <f t="shared" ref="J2313:J2314" si="11846">E2313/(SUM(N2306:N2312)/7)*100</f>
        <v>0.7154799979781421</v>
      </c>
      <c r="K2313">
        <f t="shared" ref="K2313:K2314" si="11847">O2313-O2312</f>
        <v>0</v>
      </c>
      <c r="L2313" s="3">
        <f t="shared" ref="L2313:L2314" si="11848">SUM(K2307:K2313)/7</f>
        <v>5.1428571428571432</v>
      </c>
      <c r="M2313" s="3">
        <f t="shared" ref="M2313:M2314" si="11849">O2313/(B2313/100000)</f>
        <v>117.24999098076992</v>
      </c>
      <c r="N2313">
        <v>883324</v>
      </c>
      <c r="O2313">
        <v>4355</v>
      </c>
    </row>
    <row r="2314" spans="1:15" customFormat="1" x14ac:dyDescent="0.2">
      <c r="A2314" t="s">
        <v>11</v>
      </c>
      <c r="B2314" s="2">
        <v>3714286</v>
      </c>
      <c r="C2314" s="1">
        <f t="shared" si="11202"/>
        <v>44649</v>
      </c>
      <c r="D2314">
        <f t="shared" si="11842"/>
        <v>7330</v>
      </c>
      <c r="E2314" s="2">
        <f t="shared" si="11843"/>
        <v>6239.4285714285716</v>
      </c>
      <c r="F2314" s="2">
        <f t="shared" si="11844"/>
        <v>4626.8</v>
      </c>
      <c r="G2314" s="2">
        <f t="shared" si="11845"/>
        <v>23979.144309296593</v>
      </c>
      <c r="H2314">
        <f t="shared" si="11203"/>
        <v>745</v>
      </c>
      <c r="I2314">
        <f t="shared" si="11203"/>
        <v>733</v>
      </c>
      <c r="J2314" s="3">
        <f t="shared" si="11846"/>
        <v>0.71633444598396101</v>
      </c>
      <c r="K2314">
        <f t="shared" si="11847"/>
        <v>8</v>
      </c>
      <c r="L2314" s="3">
        <f t="shared" si="11848"/>
        <v>5.5714285714285712</v>
      </c>
      <c r="M2314" s="3">
        <f t="shared" si="11849"/>
        <v>117.46537557958649</v>
      </c>
      <c r="N2314">
        <v>890654</v>
      </c>
      <c r="O2314">
        <v>4363</v>
      </c>
    </row>
    <row r="2315" spans="1:15" customFormat="1" x14ac:dyDescent="0.2">
      <c r="A2315" t="s">
        <v>11</v>
      </c>
      <c r="B2315" s="2">
        <v>3714286</v>
      </c>
      <c r="C2315" s="1">
        <f t="shared" si="11202"/>
        <v>44650</v>
      </c>
      <c r="D2315">
        <f t="shared" ref="D2315" si="11850">N2315-N2314</f>
        <v>7005</v>
      </c>
      <c r="E2315" s="2">
        <f t="shared" ref="E2315" si="11851">SUM(D2309:D2315)/7</f>
        <v>5593.7142857142853</v>
      </c>
      <c r="F2315" s="2">
        <f t="shared" ref="F2315" si="11852">SUM(D2311:D2315)/5</f>
        <v>4406.6000000000004</v>
      </c>
      <c r="G2315" s="2">
        <f t="shared" ref="G2315" si="11853">N2315/(B2315/100000)</f>
        <v>24167.740448635352</v>
      </c>
      <c r="H2315">
        <f t="shared" si="11203"/>
        <v>746</v>
      </c>
      <c r="I2315">
        <f t="shared" si="11203"/>
        <v>734</v>
      </c>
      <c r="J2315" s="3">
        <f t="shared" ref="J2315" si="11854">E2315/(SUM(N2308:N2314)/7)*100</f>
        <v>0.63763388259693965</v>
      </c>
      <c r="K2315">
        <f t="shared" ref="K2315" si="11855">O2315-O2314</f>
        <v>6</v>
      </c>
      <c r="L2315" s="3">
        <f t="shared" ref="L2315" si="11856">SUM(K2309:K2315)/7</f>
        <v>5.2857142857142856</v>
      </c>
      <c r="M2315" s="3">
        <f t="shared" ref="M2315" si="11857">O2315/(B2315/100000)</f>
        <v>117.62691402869892</v>
      </c>
      <c r="N2315">
        <v>897659</v>
      </c>
      <c r="O2315">
        <v>4369</v>
      </c>
    </row>
    <row r="2316" spans="1:15" customFormat="1" x14ac:dyDescent="0.2">
      <c r="A2316" t="s">
        <v>11</v>
      </c>
      <c r="B2316" s="2">
        <v>3714286</v>
      </c>
      <c r="C2316" s="1">
        <f t="shared" si="11202"/>
        <v>44651</v>
      </c>
      <c r="D2316">
        <f t="shared" ref="D2316" si="11858">N2316-N2315</f>
        <v>7613</v>
      </c>
      <c r="E2316" s="2">
        <f t="shared" ref="E2316" si="11859">SUM(D2310:D2316)/7</f>
        <v>5393.1428571428569</v>
      </c>
      <c r="F2316" s="2">
        <f t="shared" ref="F2316" si="11860">SUM(D2312:D2316)/5</f>
        <v>4628.6000000000004</v>
      </c>
      <c r="G2316" s="2">
        <f t="shared" ref="G2316" si="11861">N2316/(B2316/100000)</f>
        <v>24372.70581748417</v>
      </c>
      <c r="H2316">
        <f t="shared" si="11203"/>
        <v>747</v>
      </c>
      <c r="I2316">
        <f t="shared" si="11203"/>
        <v>735</v>
      </c>
      <c r="J2316" s="3">
        <f t="shared" ref="J2316" si="11862">E2316/(SUM(N2309:N2315)/7)*100</f>
        <v>0.61087536796211772</v>
      </c>
      <c r="K2316">
        <f t="shared" ref="K2316" si="11863">O2316-O2315</f>
        <v>12</v>
      </c>
      <c r="L2316" s="3">
        <f t="shared" ref="L2316" si="11864">SUM(K2310:K2316)/7</f>
        <v>6.2857142857142856</v>
      </c>
      <c r="M2316" s="3">
        <f t="shared" ref="M2316" si="11865">O2316/(B2316/100000)</f>
        <v>117.94999092692377</v>
      </c>
      <c r="N2316">
        <v>905272</v>
      </c>
      <c r="O2316">
        <v>4381</v>
      </c>
    </row>
    <row r="2317" spans="1:15" customFormat="1" x14ac:dyDescent="0.2">
      <c r="A2317" t="s">
        <v>11</v>
      </c>
      <c r="B2317" s="2">
        <v>3714286</v>
      </c>
      <c r="C2317" s="1">
        <f t="shared" si="11202"/>
        <v>44652</v>
      </c>
      <c r="D2317">
        <f t="shared" ref="D2317" si="11866">N2317-N2316</f>
        <v>6562</v>
      </c>
      <c r="E2317" s="2">
        <f t="shared" ref="E2317" si="11867">SUM(D2311:D2317)/7</f>
        <v>5172.5714285714284</v>
      </c>
      <c r="F2317" s="2">
        <f t="shared" ref="F2317" si="11868">SUM(D2313:D2317)/5</f>
        <v>5752.4</v>
      </c>
      <c r="G2317" s="2">
        <f t="shared" ref="G2317" si="11869">N2317/(B2317/100000)</f>
        <v>24549.375034663459</v>
      </c>
      <c r="H2317">
        <f t="shared" si="11203"/>
        <v>748</v>
      </c>
      <c r="I2317">
        <f t="shared" si="11203"/>
        <v>736</v>
      </c>
      <c r="J2317" s="3">
        <f t="shared" ref="J2317" si="11870">E2317/(SUM(N2310:N2316)/7)*100</f>
        <v>0.58233414863545185</v>
      </c>
      <c r="K2317">
        <f t="shared" ref="K2317" si="11871">O2317-O2316</f>
        <v>3</v>
      </c>
      <c r="L2317" s="3">
        <f t="shared" ref="L2317" si="11872">SUM(K2311:K2317)/7</f>
        <v>5.4285714285714288</v>
      </c>
      <c r="M2317" s="3">
        <f t="shared" ref="M2317" si="11873">O2317/(B2317/100000)</f>
        <v>118.03076015148</v>
      </c>
      <c r="N2317">
        <v>911834</v>
      </c>
      <c r="O2317">
        <v>4384</v>
      </c>
    </row>
    <row r="2318" spans="1:15" customFormat="1" x14ac:dyDescent="0.2">
      <c r="A2318" t="s">
        <v>11</v>
      </c>
      <c r="B2318" s="2">
        <v>3714286</v>
      </c>
      <c r="C2318" s="1">
        <f t="shared" si="11202"/>
        <v>44653</v>
      </c>
      <c r="D2318">
        <f t="shared" ref="D2318" si="11874">N2318-N2317</f>
        <v>5515</v>
      </c>
      <c r="E2318" s="2">
        <f t="shared" ref="E2318" si="11875">SUM(D2312:D2318)/7</f>
        <v>5031.4285714285716</v>
      </c>
      <c r="F2318" s="2">
        <f t="shared" ref="F2318" si="11876">SUM(D2314:D2318)/5</f>
        <v>6805</v>
      </c>
      <c r="G2318" s="2">
        <f t="shared" ref="G2318" si="11877">N2318/(B2318/100000)</f>
        <v>24697.855792472634</v>
      </c>
      <c r="H2318">
        <f t="shared" si="11203"/>
        <v>749</v>
      </c>
      <c r="I2318">
        <f t="shared" si="11203"/>
        <v>737</v>
      </c>
      <c r="J2318" s="3">
        <f t="shared" ref="J2318" si="11878">E2318/(SUM(N2311:N2317)/7)*100</f>
        <v>0.56316462059781791</v>
      </c>
      <c r="K2318">
        <f t="shared" ref="K2318" si="11879">O2318-O2317</f>
        <v>2</v>
      </c>
      <c r="L2318" s="3">
        <f t="shared" ref="L2318" si="11880">SUM(K2312:K2318)/7</f>
        <v>4.5714285714285712</v>
      </c>
      <c r="M2318" s="3">
        <f t="shared" ref="M2318" si="11881">O2318/(B2318/100000)</f>
        <v>118.08460630118414</v>
      </c>
      <c r="N2318">
        <v>917349</v>
      </c>
      <c r="O2318">
        <v>4386</v>
      </c>
    </row>
    <row r="2319" spans="1:15" customFormat="1" x14ac:dyDescent="0.2">
      <c r="A2319" t="s">
        <v>11</v>
      </c>
      <c r="B2319" s="2">
        <v>3714286</v>
      </c>
      <c r="C2319" s="1">
        <f t="shared" si="11202"/>
        <v>44654</v>
      </c>
      <c r="D2319">
        <f t="shared" ref="D2319" si="11882">N2319-N2318</f>
        <v>666</v>
      </c>
      <c r="E2319" s="2">
        <f t="shared" ref="E2319" si="11883">SUM(D2313:D2319)/7</f>
        <v>4991.8571428571431</v>
      </c>
      <c r="F2319" s="2">
        <f t="shared" ref="F2319" si="11884">SUM(D2315:D2319)/5</f>
        <v>5472.2</v>
      </c>
      <c r="G2319" s="2">
        <f t="shared" ref="G2319" si="11885">N2319/(B2319/100000)</f>
        <v>24715.786560324112</v>
      </c>
      <c r="H2319">
        <f t="shared" si="11203"/>
        <v>750</v>
      </c>
      <c r="I2319">
        <f t="shared" si="11203"/>
        <v>738</v>
      </c>
      <c r="J2319" s="3">
        <f t="shared" ref="J2319" si="11886">E2319/(SUM(N2312:N2318)/7)*100</f>
        <v>0.55560643672195542</v>
      </c>
      <c r="K2319">
        <f t="shared" ref="K2319" si="11887">O2319-O2318</f>
        <v>0</v>
      </c>
      <c r="L2319" s="3">
        <f t="shared" ref="L2319" si="11888">SUM(K2313:K2319)/7</f>
        <v>4.4285714285714288</v>
      </c>
      <c r="M2319" s="3">
        <f t="shared" ref="M2319" si="11889">O2319/(B2319/100000)</f>
        <v>118.08460630118414</v>
      </c>
      <c r="N2319">
        <v>918015</v>
      </c>
      <c r="O2319">
        <v>4386</v>
      </c>
    </row>
    <row r="2320" spans="1:15" customFormat="1" x14ac:dyDescent="0.2">
      <c r="A2320" t="s">
        <v>11</v>
      </c>
      <c r="B2320" s="2">
        <v>3714286</v>
      </c>
      <c r="C2320" s="1">
        <f t="shared" si="11202"/>
        <v>44655</v>
      </c>
      <c r="D2320">
        <f t="shared" ref="D2320" si="11890">N2320-N2319</f>
        <v>251</v>
      </c>
      <c r="E2320" s="2">
        <f t="shared" ref="E2320" si="11891">SUM(D2314:D2320)/7</f>
        <v>4991.7142857142853</v>
      </c>
      <c r="F2320" s="2">
        <f t="shared" ref="F2320" si="11892">SUM(D2316:D2320)/5</f>
        <v>4121.3999999999996</v>
      </c>
      <c r="G2320" s="2">
        <f t="shared" ref="G2320" si="11893">N2320/(B2320/100000)</f>
        <v>24722.54425211198</v>
      </c>
      <c r="H2320">
        <f t="shared" si="11203"/>
        <v>751</v>
      </c>
      <c r="I2320">
        <f t="shared" si="11203"/>
        <v>739</v>
      </c>
      <c r="J2320" s="3">
        <f t="shared" ref="J2320" si="11894">E2320/(SUM(N2313:N2319)/7)*100</f>
        <v>0.55252069580732899</v>
      </c>
      <c r="K2320">
        <f t="shared" ref="K2320" si="11895">O2320-O2319</f>
        <v>0</v>
      </c>
      <c r="L2320" s="3">
        <f t="shared" ref="L2320" si="11896">SUM(K2314:K2320)/7</f>
        <v>4.4285714285714288</v>
      </c>
      <c r="M2320" s="3">
        <f t="shared" ref="M2320" si="11897">O2320/(B2320/100000)</f>
        <v>118.08460630118414</v>
      </c>
      <c r="N2320">
        <v>918266</v>
      </c>
      <c r="O2320">
        <v>4386</v>
      </c>
    </row>
    <row r="2321" spans="1:15" customFormat="1" x14ac:dyDescent="0.2">
      <c r="A2321" t="s">
        <v>11</v>
      </c>
      <c r="B2321" s="2">
        <v>3714286</v>
      </c>
      <c r="C2321" s="1">
        <f t="shared" si="11202"/>
        <v>44656</v>
      </c>
      <c r="D2321">
        <f t="shared" ref="D2321" si="11898">N2321-N2320</f>
        <v>5222</v>
      </c>
      <c r="E2321" s="2">
        <f t="shared" ref="E2321" si="11899">SUM(D2315:D2321)/7</f>
        <v>4690.5714285714284</v>
      </c>
      <c r="F2321" s="2">
        <f t="shared" ref="F2321" si="11900">SUM(D2317:D2321)/5</f>
        <v>3643.2</v>
      </c>
      <c r="G2321" s="2">
        <f t="shared" ref="G2321" si="11901">N2321/(B2321/100000)</f>
        <v>24863.136548989496</v>
      </c>
      <c r="H2321">
        <f t="shared" si="11203"/>
        <v>752</v>
      </c>
      <c r="I2321">
        <f t="shared" si="11203"/>
        <v>740</v>
      </c>
      <c r="J2321" s="3">
        <f t="shared" ref="J2321" si="11902">E2321/(SUM(N2314:N2320)/7)*100</f>
        <v>0.51633506834119369</v>
      </c>
      <c r="K2321">
        <f t="shared" ref="K2321" si="11903">O2321-O2320</f>
        <v>6</v>
      </c>
      <c r="L2321" s="3">
        <f t="shared" ref="L2321" si="11904">SUM(K2315:K2321)/7</f>
        <v>4.1428571428571432</v>
      </c>
      <c r="M2321" s="3">
        <f t="shared" ref="M2321" si="11905">O2321/(B2321/100000)</f>
        <v>118.24614475029657</v>
      </c>
      <c r="N2321">
        <v>923488</v>
      </c>
      <c r="O2321">
        <v>4392</v>
      </c>
    </row>
    <row r="2322" spans="1:15" customFormat="1" x14ac:dyDescent="0.2">
      <c r="A2322" t="s">
        <v>11</v>
      </c>
      <c r="B2322" s="2">
        <v>3714286</v>
      </c>
      <c r="C2322" s="1">
        <f t="shared" si="11202"/>
        <v>44657</v>
      </c>
      <c r="D2322">
        <f t="shared" ref="D2322" si="11906">N2322-N2321</f>
        <v>7273</v>
      </c>
      <c r="E2322" s="2">
        <f t="shared" ref="E2322" si="11907">SUM(D2316:D2322)/7</f>
        <v>4728.8571428571431</v>
      </c>
      <c r="F2322" s="2">
        <f t="shared" ref="F2322" si="11908">SUM(D2318:D2322)/5</f>
        <v>3785.4</v>
      </c>
      <c r="G2322" s="2">
        <f t="shared" ref="G2322" si="11909">N2322/(B2322/100000)</f>
        <v>25058.948072388612</v>
      </c>
      <c r="H2322">
        <f t="shared" si="11203"/>
        <v>753</v>
      </c>
      <c r="I2322">
        <f t="shared" si="11203"/>
        <v>741</v>
      </c>
      <c r="J2322" s="3">
        <f t="shared" ref="J2322" si="11910">E2322/(SUM(N2315:N2321)/7)*100</f>
        <v>0.51787556186494665</v>
      </c>
      <c r="K2322">
        <f t="shared" ref="K2322" si="11911">O2322-O2321</f>
        <v>4</v>
      </c>
      <c r="L2322" s="3">
        <f t="shared" ref="L2322" si="11912">SUM(K2316:K2322)/7</f>
        <v>3.8571428571428572</v>
      </c>
      <c r="M2322" s="3">
        <f t="shared" ref="M2322" si="11913">O2322/(B2322/100000)</f>
        <v>118.35383704970485</v>
      </c>
      <c r="N2322">
        <v>930761</v>
      </c>
      <c r="O2322">
        <v>4396</v>
      </c>
    </row>
    <row r="2323" spans="1:15" customFormat="1" x14ac:dyDescent="0.2">
      <c r="A2323" t="s">
        <v>11</v>
      </c>
      <c r="B2323" s="2">
        <v>3714286</v>
      </c>
      <c r="C2323" s="1">
        <f t="shared" si="11202"/>
        <v>44658</v>
      </c>
      <c r="D2323">
        <f t="shared" ref="D2323" si="11914">N2323-N2322</f>
        <v>5755</v>
      </c>
      <c r="E2323" s="2">
        <f t="shared" ref="E2323" si="11915">SUM(D2317:D2323)/7</f>
        <v>4463.4285714285716</v>
      </c>
      <c r="F2323" s="2">
        <f t="shared" ref="F2323" si="11916">SUM(D2319:D2323)/5</f>
        <v>3833.4</v>
      </c>
      <c r="G2323" s="2">
        <f t="shared" ref="G2323" si="11917">N2323/(B2323/100000)</f>
        <v>25213.89036816228</v>
      </c>
      <c r="H2323">
        <f t="shared" si="11203"/>
        <v>754</v>
      </c>
      <c r="I2323">
        <f t="shared" si="11203"/>
        <v>742</v>
      </c>
      <c r="J2323" s="3">
        <f t="shared" ref="J2323" si="11918">E2323/(SUM(N2316:N2322)/7)*100</f>
        <v>0.48628907304841956</v>
      </c>
      <c r="K2323">
        <f t="shared" ref="K2323" si="11919">O2323-O2322</f>
        <v>6</v>
      </c>
      <c r="L2323" s="3">
        <f t="shared" ref="L2323" si="11920">SUM(K2317:K2323)/7</f>
        <v>3</v>
      </c>
      <c r="M2323" s="3">
        <f t="shared" ref="M2323" si="11921">O2323/(B2323/100000)</f>
        <v>118.51537549881728</v>
      </c>
      <c r="N2323">
        <v>936516</v>
      </c>
      <c r="O2323">
        <v>4402</v>
      </c>
    </row>
    <row r="2324" spans="1:15" customFormat="1" x14ac:dyDescent="0.2">
      <c r="A2324" t="s">
        <v>11</v>
      </c>
      <c r="B2324" s="2">
        <v>3714286</v>
      </c>
      <c r="C2324" s="1">
        <f t="shared" si="11202"/>
        <v>44659</v>
      </c>
      <c r="D2324">
        <f t="shared" ref="D2324" si="11922">N2324-N2323</f>
        <v>4975</v>
      </c>
      <c r="E2324" s="2">
        <f t="shared" ref="E2324" si="11923">SUM(D2318:D2324)/7</f>
        <v>4236.7142857142853</v>
      </c>
      <c r="F2324" s="2">
        <f t="shared" ref="F2324" si="11924">SUM(D2320:D2324)/5</f>
        <v>4695.2</v>
      </c>
      <c r="G2324" s="2">
        <f t="shared" ref="G2324" si="11925">N2324/(B2324/100000)</f>
        <v>25347.832665551334</v>
      </c>
      <c r="H2324">
        <f t="shared" si="11203"/>
        <v>755</v>
      </c>
      <c r="I2324">
        <f t="shared" si="11203"/>
        <v>743</v>
      </c>
      <c r="J2324" s="3">
        <f t="shared" ref="J2324" si="11926">E2324/(SUM(N2317:N2323)/7)*100</f>
        <v>0.45935483391310933</v>
      </c>
      <c r="K2324">
        <f t="shared" ref="K2324" si="11927">O2324-O2323</f>
        <v>4</v>
      </c>
      <c r="L2324" s="3">
        <f t="shared" ref="L2324" si="11928">SUM(K2318:K2324)/7</f>
        <v>3.1428571428571428</v>
      </c>
      <c r="M2324" s="3">
        <f t="shared" ref="M2324" si="11929">O2324/(B2324/100000)</f>
        <v>118.62306779822556</v>
      </c>
      <c r="N2324">
        <v>941491</v>
      </c>
      <c r="O2324">
        <v>4406</v>
      </c>
    </row>
    <row r="2325" spans="1:15" customFormat="1" x14ac:dyDescent="0.2">
      <c r="A2325" t="s">
        <v>11</v>
      </c>
      <c r="B2325" s="2">
        <v>3714286</v>
      </c>
      <c r="C2325" s="1">
        <f t="shared" si="11202"/>
        <v>44660</v>
      </c>
      <c r="D2325">
        <f t="shared" ref="D2325" si="11930">N2325-N2324</f>
        <v>3889</v>
      </c>
      <c r="E2325" s="2">
        <f t="shared" ref="E2325" si="11931">SUM(D2319:D2325)/7</f>
        <v>4004.4285714285716</v>
      </c>
      <c r="F2325" s="2">
        <f t="shared" ref="F2325" si="11932">SUM(D2321:D2325)/5</f>
        <v>5422.8</v>
      </c>
      <c r="G2325" s="2">
        <f t="shared" ref="G2325" si="11933">N2325/(B2325/100000)</f>
        <v>25452.536503651037</v>
      </c>
      <c r="H2325">
        <f t="shared" si="11203"/>
        <v>756</v>
      </c>
      <c r="I2325">
        <f t="shared" si="11203"/>
        <v>744</v>
      </c>
      <c r="J2325" s="3">
        <f t="shared" ref="J2325" si="11934">E2325/(SUM(N2318:N2324)/7)*100</f>
        <v>0.43218459282201382</v>
      </c>
      <c r="K2325">
        <f t="shared" ref="K2325" si="11935">O2325-O2324</f>
        <v>1</v>
      </c>
      <c r="L2325" s="3">
        <f t="shared" ref="L2325" si="11936">SUM(K2319:K2325)/7</f>
        <v>3</v>
      </c>
      <c r="M2325" s="3">
        <f t="shared" ref="M2325" si="11937">O2325/(B2325/100000)</f>
        <v>118.64999087307763</v>
      </c>
      <c r="N2325">
        <v>945380</v>
      </c>
      <c r="O2325">
        <v>4407</v>
      </c>
    </row>
    <row r="2326" spans="1:15" customFormat="1" x14ac:dyDescent="0.2">
      <c r="A2326" t="s">
        <v>11</v>
      </c>
      <c r="B2326" s="2">
        <v>3714286</v>
      </c>
      <c r="C2326" s="1">
        <f t="shared" si="11202"/>
        <v>44661</v>
      </c>
      <c r="D2326">
        <f t="shared" ref="D2326" si="11938">N2326-N2325</f>
        <v>1</v>
      </c>
      <c r="E2326" s="2">
        <f t="shared" ref="E2326" si="11939">SUM(D2320:D2326)/7</f>
        <v>3909.4285714285716</v>
      </c>
      <c r="F2326" s="2">
        <f t="shared" ref="F2326" si="11940">SUM(D2322:D2326)/5</f>
        <v>4378.6000000000004</v>
      </c>
      <c r="G2326" s="2">
        <f t="shared" ref="G2326" si="11941">N2326/(B2326/100000)</f>
        <v>25452.56342672589</v>
      </c>
      <c r="H2326">
        <f t="shared" si="11203"/>
        <v>757</v>
      </c>
      <c r="I2326">
        <f t="shared" si="11203"/>
        <v>745</v>
      </c>
      <c r="J2326" s="3">
        <f t="shared" ref="J2326" si="11942">E2326/(SUM(N2319:N2325)/7)*100</f>
        <v>0.42011588419072582</v>
      </c>
      <c r="K2326">
        <f t="shared" ref="K2326" si="11943">O2326-O2325</f>
        <v>0</v>
      </c>
      <c r="L2326" s="3">
        <f t="shared" ref="L2326" si="11944">SUM(K2320:K2326)/7</f>
        <v>3</v>
      </c>
      <c r="M2326" s="3">
        <f t="shared" ref="M2326" si="11945">O2326/(B2326/100000)</f>
        <v>118.64999087307763</v>
      </c>
      <c r="N2326">
        <v>945381</v>
      </c>
      <c r="O2326">
        <v>4407</v>
      </c>
    </row>
    <row r="2327" spans="1:15" customFormat="1" x14ac:dyDescent="0.2">
      <c r="A2327" t="s">
        <v>11</v>
      </c>
      <c r="B2327" s="2">
        <v>3714286</v>
      </c>
      <c r="C2327" s="1">
        <f t="shared" si="11202"/>
        <v>44662</v>
      </c>
      <c r="D2327">
        <f t="shared" ref="D2327" si="11946">N2327-N2326</f>
        <v>99</v>
      </c>
      <c r="E2327" s="2">
        <f t="shared" ref="E2327" si="11947">SUM(D2321:D2327)/7</f>
        <v>3887.7142857142858</v>
      </c>
      <c r="F2327" s="2">
        <f t="shared" ref="F2327" si="11948">SUM(D2323:D2327)/5</f>
        <v>2943.8</v>
      </c>
      <c r="G2327" s="2">
        <f t="shared" ref="G2327" si="11949">N2327/(B2327/100000)</f>
        <v>25455.228811136247</v>
      </c>
      <c r="H2327">
        <f t="shared" si="11203"/>
        <v>758</v>
      </c>
      <c r="I2327">
        <f t="shared" si="11203"/>
        <v>746</v>
      </c>
      <c r="J2327" s="3">
        <f t="shared" ref="J2327" si="11950">E2327/(SUM(N2320:N2326)/7)*100</f>
        <v>0.41603459137909182</v>
      </c>
      <c r="K2327">
        <f t="shared" ref="K2327" si="11951">O2327-O2326</f>
        <v>0</v>
      </c>
      <c r="L2327" s="3">
        <f t="shared" ref="L2327" si="11952">SUM(K2321:K2327)/7</f>
        <v>3</v>
      </c>
      <c r="M2327" s="3">
        <f t="shared" ref="M2327" si="11953">O2327/(B2327/100000)</f>
        <v>118.64999087307763</v>
      </c>
      <c r="N2327">
        <v>945480</v>
      </c>
      <c r="O2327">
        <v>4407</v>
      </c>
    </row>
    <row r="2328" spans="1:15" customFormat="1" x14ac:dyDescent="0.2">
      <c r="A2328" t="s">
        <v>11</v>
      </c>
      <c r="B2328" s="2">
        <v>3714286</v>
      </c>
      <c r="C2328" s="1">
        <f t="shared" si="11202"/>
        <v>44663</v>
      </c>
      <c r="D2328">
        <f t="shared" ref="D2328" si="11954">N2328-N2327</f>
        <v>4537</v>
      </c>
      <c r="E2328" s="2">
        <f t="shared" ref="E2328" si="11955">SUM(D2322:D2328)/7</f>
        <v>3789.8571428571427</v>
      </c>
      <c r="F2328" s="2">
        <f t="shared" ref="F2328" si="11956">SUM(D2324:D2328)/5</f>
        <v>2700.2</v>
      </c>
      <c r="G2328" s="2">
        <f t="shared" ref="G2328" si="11957">N2328/(B2328/100000)</f>
        <v>25577.378801740091</v>
      </c>
      <c r="H2328">
        <f t="shared" si="11203"/>
        <v>759</v>
      </c>
      <c r="I2328">
        <f t="shared" si="11203"/>
        <v>747</v>
      </c>
      <c r="J2328" s="3">
        <f t="shared" ref="J2328" si="11958">E2328/(SUM(N2321:N2327)/7)*100</f>
        <v>0.40388234934110495</v>
      </c>
      <c r="K2328">
        <f t="shared" ref="K2328" si="11959">O2328-O2327</f>
        <v>5</v>
      </c>
      <c r="L2328" s="3">
        <f t="shared" ref="L2328" si="11960">SUM(K2322:K2328)/7</f>
        <v>2.8571428571428572</v>
      </c>
      <c r="M2328" s="3">
        <f t="shared" ref="M2328" si="11961">O2328/(B2328/100000)</f>
        <v>118.78460624733799</v>
      </c>
      <c r="N2328">
        <v>950017</v>
      </c>
      <c r="O2328">
        <v>4412</v>
      </c>
    </row>
    <row r="2329" spans="1:15" customFormat="1" x14ac:dyDescent="0.2">
      <c r="A2329" t="s">
        <v>11</v>
      </c>
      <c r="B2329" s="2">
        <v>3714286</v>
      </c>
      <c r="C2329" s="1">
        <f t="shared" si="11202"/>
        <v>44664</v>
      </c>
      <c r="D2329">
        <f t="shared" ref="D2329" si="11962">N2329-N2328</f>
        <v>5151</v>
      </c>
      <c r="E2329" s="2">
        <f t="shared" ref="E2329" si="11963">SUM(D2323:D2329)/7</f>
        <v>3486.7142857142858</v>
      </c>
      <c r="F2329" s="2">
        <f t="shared" ref="F2329" si="11964">SUM(D2325:D2329)/5</f>
        <v>2735.4</v>
      </c>
      <c r="G2329" s="2">
        <f t="shared" ref="G2329" si="11965">N2329/(B2329/100000)</f>
        <v>25716.059560303111</v>
      </c>
      <c r="H2329">
        <f t="shared" si="11203"/>
        <v>760</v>
      </c>
      <c r="I2329">
        <f t="shared" si="11203"/>
        <v>748</v>
      </c>
      <c r="J2329" s="3">
        <f t="shared" ref="J2329" si="11966">E2329/(SUM(N2322:N2328)/7)*100</f>
        <v>0.37008193750866181</v>
      </c>
      <c r="K2329">
        <f t="shared" ref="K2329" si="11967">O2329-O2328</f>
        <v>9</v>
      </c>
      <c r="L2329" s="3">
        <f t="shared" ref="L2329" si="11968">SUM(K2323:K2329)/7</f>
        <v>3.5714285714285716</v>
      </c>
      <c r="M2329" s="3">
        <f t="shared" ref="M2329" si="11969">O2329/(B2329/100000)</f>
        <v>119.02691392100662</v>
      </c>
      <c r="N2329">
        <v>955168</v>
      </c>
      <c r="O2329">
        <v>4421</v>
      </c>
    </row>
    <row r="2330" spans="1:15" customFormat="1" x14ac:dyDescent="0.2">
      <c r="A2330" t="s">
        <v>11</v>
      </c>
      <c r="B2330" s="2">
        <v>3714286</v>
      </c>
      <c r="C2330" s="1">
        <f t="shared" si="11202"/>
        <v>44665</v>
      </c>
      <c r="D2330">
        <f t="shared" ref="D2330" si="11970">N2330-N2329</f>
        <v>4587</v>
      </c>
      <c r="E2330" s="2">
        <f t="shared" ref="E2330" si="11971">SUM(D2324:D2330)/7</f>
        <v>3319.8571428571427</v>
      </c>
      <c r="F2330" s="2">
        <f t="shared" ref="F2330" si="11972">SUM(D2326:D2330)/5</f>
        <v>2875</v>
      </c>
      <c r="G2330" s="2">
        <f t="shared" ref="G2330" si="11973">N2330/(B2330/100000)</f>
        <v>25839.555704649563</v>
      </c>
      <c r="H2330">
        <f t="shared" si="11203"/>
        <v>761</v>
      </c>
      <c r="I2330">
        <f t="shared" si="11203"/>
        <v>749</v>
      </c>
      <c r="J2330" s="3">
        <f t="shared" ref="J2330" si="11974">E2330/(SUM(N2323:N2329)/7)*100</f>
        <v>0.35107236526149593</v>
      </c>
      <c r="K2330">
        <f t="shared" ref="K2330" si="11975">O2330-O2329</f>
        <v>1</v>
      </c>
      <c r="L2330" s="3">
        <f t="shared" ref="L2330" si="11976">SUM(K2324:K2330)/7</f>
        <v>2.8571428571428572</v>
      </c>
      <c r="M2330" s="3">
        <f t="shared" ref="M2330" si="11977">O2330/(B2330/100000)</f>
        <v>119.0538369958587</v>
      </c>
      <c r="N2330">
        <v>959755</v>
      </c>
      <c r="O2330">
        <v>4422</v>
      </c>
    </row>
    <row r="2331" spans="1:15" customFormat="1" x14ac:dyDescent="0.2">
      <c r="A2331" t="s">
        <v>11</v>
      </c>
      <c r="B2331" s="2">
        <v>3714286</v>
      </c>
      <c r="C2331" s="1">
        <f t="shared" si="11202"/>
        <v>44666</v>
      </c>
      <c r="D2331">
        <f t="shared" ref="D2331" si="11978">N2331-N2330</f>
        <v>3916</v>
      </c>
      <c r="E2331" s="2">
        <f t="shared" ref="E2331" si="11979">SUM(D2325:D2331)/7</f>
        <v>3168.5714285714284</v>
      </c>
      <c r="F2331" s="2">
        <f t="shared" ref="F2331" si="11980">SUM(D2327:D2331)/5</f>
        <v>3658</v>
      </c>
      <c r="G2331" s="2">
        <f t="shared" ref="G2331" si="11981">N2331/(B2331/100000)</f>
        <v>25944.986465770271</v>
      </c>
      <c r="H2331">
        <f t="shared" si="11203"/>
        <v>762</v>
      </c>
      <c r="I2331">
        <f t="shared" si="11203"/>
        <v>750</v>
      </c>
      <c r="J2331" s="3">
        <f t="shared" ref="J2331" si="11982">E2331/(SUM(N2324:N2330)/7)*100</f>
        <v>0.33390177928399895</v>
      </c>
      <c r="K2331">
        <f t="shared" ref="K2331" si="11983">O2331-O2330</f>
        <v>5</v>
      </c>
      <c r="L2331" s="3">
        <f t="shared" ref="L2331" si="11984">SUM(K2325:K2331)/7</f>
        <v>3</v>
      </c>
      <c r="M2331" s="3">
        <f t="shared" ref="M2331" si="11985">O2331/(B2331/100000)</f>
        <v>119.18845237011905</v>
      </c>
      <c r="N2331">
        <v>963671</v>
      </c>
      <c r="O2331">
        <v>4427</v>
      </c>
    </row>
    <row r="2332" spans="1:15" customFormat="1" x14ac:dyDescent="0.2">
      <c r="A2332" t="s">
        <v>11</v>
      </c>
      <c r="B2332" s="2">
        <v>3714286</v>
      </c>
      <c r="C2332" s="1">
        <f t="shared" si="11202"/>
        <v>44667</v>
      </c>
      <c r="D2332">
        <f t="shared" ref="D2332:D2334" si="11986">N2332-N2331</f>
        <v>0</v>
      </c>
      <c r="E2332" s="2">
        <f t="shared" ref="E2332:E2334" si="11987">SUM(D2326:D2332)/7</f>
        <v>2613</v>
      </c>
      <c r="F2332" s="2">
        <f t="shared" ref="F2332:F2334" si="11988">SUM(D2328:D2332)/5</f>
        <v>3638.2</v>
      </c>
      <c r="G2332" s="2">
        <f t="shared" ref="G2332:G2334" si="11989">N2332/(B2332/100000)</f>
        <v>25944.986465770271</v>
      </c>
      <c r="H2332">
        <f t="shared" si="11203"/>
        <v>763</v>
      </c>
      <c r="I2332">
        <f t="shared" si="11203"/>
        <v>751</v>
      </c>
      <c r="J2332" s="3">
        <f t="shared" ref="J2332:J2334" si="11990">E2332/(SUM(N2325:N2331)/7)*100</f>
        <v>0.27443970248701699</v>
      </c>
      <c r="K2332">
        <f t="shared" ref="K2332:K2334" si="11991">O2332-O2331</f>
        <v>0</v>
      </c>
      <c r="L2332" s="3">
        <f t="shared" ref="L2332:L2334" si="11992">SUM(K2326:K2332)/7</f>
        <v>2.8571428571428572</v>
      </c>
      <c r="M2332" s="3">
        <f t="shared" ref="M2332:M2334" si="11993">O2332/(B2332/100000)</f>
        <v>119.18845237011905</v>
      </c>
      <c r="N2332">
        <v>963671</v>
      </c>
      <c r="O2332">
        <v>4427</v>
      </c>
    </row>
    <row r="2333" spans="1:15" customFormat="1" x14ac:dyDescent="0.2">
      <c r="A2333" t="s">
        <v>11</v>
      </c>
      <c r="B2333" s="2">
        <v>3714286</v>
      </c>
      <c r="C2333" s="1">
        <f t="shared" si="11202"/>
        <v>44668</v>
      </c>
      <c r="D2333">
        <f t="shared" si="11986"/>
        <v>516</v>
      </c>
      <c r="E2333" s="2">
        <f t="shared" si="11987"/>
        <v>2686.5714285714284</v>
      </c>
      <c r="F2333" s="2">
        <f t="shared" si="11988"/>
        <v>2834</v>
      </c>
      <c r="G2333" s="2">
        <f t="shared" si="11989"/>
        <v>25958.878772393942</v>
      </c>
      <c r="H2333">
        <f t="shared" si="11203"/>
        <v>764</v>
      </c>
      <c r="I2333">
        <f t="shared" si="11203"/>
        <v>752</v>
      </c>
      <c r="J2333" s="3">
        <f t="shared" si="11990"/>
        <v>0.28139454744571529</v>
      </c>
      <c r="K2333">
        <f t="shared" si="11991"/>
        <v>0</v>
      </c>
      <c r="L2333" s="3">
        <f t="shared" si="11992"/>
        <v>2.8571428571428572</v>
      </c>
      <c r="M2333" s="3">
        <f t="shared" si="11993"/>
        <v>119.18845237011905</v>
      </c>
      <c r="N2333">
        <f>N2334-147</f>
        <v>964187</v>
      </c>
      <c r="O2333">
        <v>4427</v>
      </c>
    </row>
    <row r="2334" spans="1:15" customFormat="1" x14ac:dyDescent="0.2">
      <c r="A2334" t="s">
        <v>11</v>
      </c>
      <c r="B2334" s="2">
        <v>3714286</v>
      </c>
      <c r="C2334" s="1">
        <f t="shared" si="11202"/>
        <v>44669</v>
      </c>
      <c r="D2334">
        <f t="shared" si="11986"/>
        <v>147</v>
      </c>
      <c r="E2334" s="2">
        <f t="shared" si="11987"/>
        <v>2693.4285714285716</v>
      </c>
      <c r="F2334" s="2">
        <f t="shared" si="11988"/>
        <v>1833.2</v>
      </c>
      <c r="G2334" s="2">
        <f t="shared" si="11989"/>
        <v>25962.836464397195</v>
      </c>
      <c r="H2334">
        <f t="shared" si="11203"/>
        <v>765</v>
      </c>
      <c r="I2334">
        <f t="shared" si="11203"/>
        <v>753</v>
      </c>
      <c r="J2334" s="3">
        <f t="shared" si="11990"/>
        <v>0.28132115001173541</v>
      </c>
      <c r="K2334">
        <f t="shared" si="11991"/>
        <v>0</v>
      </c>
      <c r="L2334" s="3">
        <f t="shared" si="11992"/>
        <v>2.8571428571428572</v>
      </c>
      <c r="M2334" s="3">
        <f t="shared" si="11993"/>
        <v>119.18845237011905</v>
      </c>
      <c r="N2334">
        <v>964334</v>
      </c>
      <c r="O2334">
        <v>4427</v>
      </c>
    </row>
    <row r="2335" spans="1:15" customFormat="1" x14ac:dyDescent="0.2">
      <c r="A2335" t="s">
        <v>11</v>
      </c>
      <c r="B2335" s="2">
        <v>3714286</v>
      </c>
      <c r="C2335" s="1">
        <f t="shared" si="11202"/>
        <v>44670</v>
      </c>
      <c r="D2335">
        <f t="shared" ref="D2335" si="11994">N2335-N2334</f>
        <v>106</v>
      </c>
      <c r="E2335" s="2">
        <f t="shared" ref="E2335" si="11995">SUM(D2329:D2335)/7</f>
        <v>2060.4285714285716</v>
      </c>
      <c r="F2335" s="2">
        <f t="shared" ref="F2335" si="11996">SUM(D2331:D2335)/5</f>
        <v>937</v>
      </c>
      <c r="G2335" s="2">
        <f t="shared" ref="G2335" si="11997">N2335/(B2335/100000)</f>
        <v>25965.690310331516</v>
      </c>
      <c r="H2335">
        <f t="shared" si="11203"/>
        <v>766</v>
      </c>
      <c r="I2335">
        <f t="shared" si="11203"/>
        <v>754</v>
      </c>
      <c r="J2335" s="3">
        <f t="shared" ref="J2335" si="11998">E2335/(SUM(N2328:N2334)/7)*100</f>
        <v>0.2146023324891386</v>
      </c>
      <c r="K2335">
        <f t="shared" ref="K2335" si="11999">O2335-O2334</f>
        <v>0</v>
      </c>
      <c r="L2335" s="3">
        <f t="shared" ref="L2335" si="12000">SUM(K2329:K2335)/7</f>
        <v>2.1428571428571428</v>
      </c>
      <c r="M2335" s="3">
        <f t="shared" ref="M2335" si="12001">O2335/(B2335/100000)</f>
        <v>119.18845237011905</v>
      </c>
      <c r="N2335">
        <v>964440</v>
      </c>
      <c r="O2335">
        <v>4427</v>
      </c>
    </row>
    <row r="2336" spans="1:15" customFormat="1" x14ac:dyDescent="0.2">
      <c r="A2336" t="s">
        <v>11</v>
      </c>
      <c r="B2336" s="2">
        <v>3714286</v>
      </c>
      <c r="C2336" s="1">
        <f t="shared" si="11202"/>
        <v>44671</v>
      </c>
      <c r="D2336">
        <f t="shared" ref="D2336" si="12002">N2336-N2335</f>
        <v>4592</v>
      </c>
      <c r="E2336" s="2">
        <f t="shared" ref="E2336" si="12003">SUM(D2330:D2336)/7</f>
        <v>1980.5714285714287</v>
      </c>
      <c r="F2336" s="2">
        <f t="shared" ref="F2336" si="12004">SUM(D2332:D2336)/5</f>
        <v>1072.2</v>
      </c>
      <c r="G2336" s="2">
        <f t="shared" ref="G2336" si="12005">N2336/(B2336/100000)</f>
        <v>26089.321070052225</v>
      </c>
      <c r="H2336">
        <f t="shared" si="11203"/>
        <v>767</v>
      </c>
      <c r="I2336">
        <f t="shared" si="11203"/>
        <v>755</v>
      </c>
      <c r="J2336" s="3">
        <f t="shared" ref="J2336" si="12006">E2336/(SUM(N2329:N2335)/7)*100</f>
        <v>0.20584312983706857</v>
      </c>
      <c r="K2336">
        <f t="shared" ref="K2336" si="12007">O2336-O2335</f>
        <v>16</v>
      </c>
      <c r="L2336" s="3">
        <f t="shared" ref="L2336" si="12008">SUM(K2330:K2336)/7</f>
        <v>3.1428571428571428</v>
      </c>
      <c r="M2336" s="3">
        <f t="shared" ref="M2336" si="12009">O2336/(B2336/100000)</f>
        <v>119.61922156775219</v>
      </c>
      <c r="N2336">
        <v>969032</v>
      </c>
      <c r="O2336">
        <v>4443</v>
      </c>
    </row>
    <row r="2337" spans="1:15" customFormat="1" x14ac:dyDescent="0.2">
      <c r="A2337" t="s">
        <v>11</v>
      </c>
      <c r="B2337" s="2">
        <v>3714286</v>
      </c>
      <c r="C2337" s="1">
        <f t="shared" si="11202"/>
        <v>44672</v>
      </c>
      <c r="D2337">
        <f t="shared" ref="D2337" si="12010">N2337-N2336</f>
        <v>4553</v>
      </c>
      <c r="E2337" s="2">
        <f t="shared" ref="E2337" si="12011">SUM(D2331:D2337)/7</f>
        <v>1975.7142857142858</v>
      </c>
      <c r="F2337" s="2">
        <f t="shared" ref="F2337" si="12012">SUM(D2333:D2337)/5</f>
        <v>1982.8</v>
      </c>
      <c r="G2337" s="2">
        <f t="shared" ref="G2337" si="12013">N2337/(B2337/100000)</f>
        <v>26211.901829853705</v>
      </c>
      <c r="H2337">
        <f t="shared" si="11203"/>
        <v>768</v>
      </c>
      <c r="I2337">
        <f t="shared" si="11203"/>
        <v>756</v>
      </c>
      <c r="J2337" s="3">
        <f t="shared" ref="J2337" si="12014">E2337/(SUM(N2330:N2336)/7)*100</f>
        <v>0.20491651467086672</v>
      </c>
      <c r="K2337">
        <f t="shared" ref="K2337" si="12015">O2337-O2336</f>
        <v>9</v>
      </c>
      <c r="L2337" s="3">
        <f t="shared" ref="L2337" si="12016">SUM(K2331:K2337)/7</f>
        <v>4.2857142857142856</v>
      </c>
      <c r="M2337" s="3">
        <f t="shared" ref="M2337" si="12017">O2337/(B2337/100000)</f>
        <v>119.86152924142083</v>
      </c>
      <c r="N2337">
        <v>973585</v>
      </c>
      <c r="O2337">
        <v>4452</v>
      </c>
    </row>
    <row r="2338" spans="1:15" customFormat="1" x14ac:dyDescent="0.2">
      <c r="A2338" t="s">
        <v>11</v>
      </c>
      <c r="B2338" s="2">
        <v>3714286</v>
      </c>
      <c r="C2338" s="1">
        <f t="shared" si="11202"/>
        <v>44673</v>
      </c>
      <c r="D2338">
        <f t="shared" ref="D2338" si="12018">N2338-N2337</f>
        <v>3273</v>
      </c>
      <c r="E2338" s="2">
        <f t="shared" ref="E2338" si="12019">SUM(D2332:D2338)/7</f>
        <v>1883.8571428571429</v>
      </c>
      <c r="F2338" s="2">
        <f t="shared" ref="F2338" si="12020">SUM(D2334:D2338)/5</f>
        <v>2534.1999999999998</v>
      </c>
      <c r="G2338" s="2">
        <f t="shared" ref="G2338" si="12021">N2338/(B2338/100000)</f>
        <v>26300.021053844535</v>
      </c>
      <c r="H2338">
        <f t="shared" si="11203"/>
        <v>769</v>
      </c>
      <c r="I2338">
        <f t="shared" si="11203"/>
        <v>757</v>
      </c>
      <c r="J2338" s="3">
        <f t="shared" ref="J2338" si="12022">E2338/(SUM(N2331:N2337)/7)*100</f>
        <v>0.19498973816043957</v>
      </c>
      <c r="K2338">
        <f t="shared" ref="K2338" si="12023">O2338-O2337</f>
        <v>3</v>
      </c>
      <c r="L2338" s="3">
        <f t="shared" ref="L2338" si="12024">SUM(K2332:K2338)/7</f>
        <v>4</v>
      </c>
      <c r="M2338" s="3">
        <f t="shared" ref="M2338" si="12025">O2338/(B2338/100000)</f>
        <v>119.94229846597705</v>
      </c>
      <c r="N2338">
        <v>976858</v>
      </c>
      <c r="O2338">
        <v>4455</v>
      </c>
    </row>
    <row r="2339" spans="1:15" customFormat="1" x14ac:dyDescent="0.2">
      <c r="A2339" t="s">
        <v>11</v>
      </c>
      <c r="B2339" s="2">
        <v>3714286</v>
      </c>
      <c r="C2339" s="1">
        <f t="shared" si="11202"/>
        <v>44674</v>
      </c>
      <c r="D2339">
        <f t="shared" ref="D2339" si="12026">N2339-N2338</f>
        <v>2833</v>
      </c>
      <c r="E2339" s="2">
        <f t="shared" ref="E2339" si="12027">SUM(D2333:D2339)/7</f>
        <v>2288.5714285714284</v>
      </c>
      <c r="F2339" s="2">
        <f t="shared" ref="F2339" si="12028">SUM(D2335:D2339)/5</f>
        <v>3071.4</v>
      </c>
      <c r="G2339" s="2">
        <f t="shared" ref="G2339" si="12029">N2339/(B2339/100000)</f>
        <v>26376.294124900454</v>
      </c>
      <c r="H2339">
        <f t="shared" si="11203"/>
        <v>770</v>
      </c>
      <c r="I2339">
        <f t="shared" si="11203"/>
        <v>758</v>
      </c>
      <c r="J2339" s="3">
        <f t="shared" ref="J2339" si="12030">E2339/(SUM(N2332:N2338)/7)*100</f>
        <v>0.23641893494302851</v>
      </c>
      <c r="K2339">
        <f t="shared" ref="K2339" si="12031">O2339-O2338</f>
        <v>3</v>
      </c>
      <c r="L2339" s="3">
        <f t="shared" ref="L2339" si="12032">SUM(K2333:K2339)/7</f>
        <v>4.4285714285714288</v>
      </c>
      <c r="M2339" s="3">
        <f t="shared" ref="M2339" si="12033">O2339/(B2339/100000)</f>
        <v>120.02306769053325</v>
      </c>
      <c r="N2339">
        <v>979691</v>
      </c>
      <c r="O2339">
        <v>4458</v>
      </c>
    </row>
    <row r="2340" spans="1:15" customFormat="1" x14ac:dyDescent="0.2">
      <c r="A2340" t="s">
        <v>11</v>
      </c>
      <c r="B2340" s="2">
        <v>3714286</v>
      </c>
      <c r="C2340" s="1">
        <f t="shared" si="11202"/>
        <v>44675</v>
      </c>
      <c r="D2340">
        <f t="shared" ref="D2340" si="12034">N2340-N2339</f>
        <v>286</v>
      </c>
      <c r="E2340" s="2">
        <f t="shared" ref="E2340" si="12035">SUM(D2334:D2340)/7</f>
        <v>2255.7142857142858</v>
      </c>
      <c r="F2340" s="2">
        <f t="shared" ref="F2340" si="12036">SUM(D2336:D2340)/5</f>
        <v>3107.4</v>
      </c>
      <c r="G2340" s="2">
        <f t="shared" ref="G2340" si="12037">N2340/(B2340/100000)</f>
        <v>26383.994124308145</v>
      </c>
      <c r="H2340">
        <f t="shared" si="11203"/>
        <v>771</v>
      </c>
      <c r="I2340">
        <f t="shared" si="11203"/>
        <v>759</v>
      </c>
      <c r="J2340" s="3">
        <f t="shared" ref="J2340" si="12038">E2340/(SUM(N2333:N2339)/7)*100</f>
        <v>0.23247504058743307</v>
      </c>
      <c r="K2340">
        <f t="shared" ref="K2340" si="12039">O2340-O2339</f>
        <v>0</v>
      </c>
      <c r="L2340" s="3">
        <f t="shared" ref="L2340" si="12040">SUM(K2334:K2340)/7</f>
        <v>4.4285714285714288</v>
      </c>
      <c r="M2340" s="3">
        <f t="shared" ref="M2340" si="12041">O2340/(B2340/100000)</f>
        <v>120.02306769053325</v>
      </c>
      <c r="N2340">
        <v>979977</v>
      </c>
      <c r="O2340">
        <v>4458</v>
      </c>
    </row>
    <row r="2341" spans="1:15" customFormat="1" x14ac:dyDescent="0.2">
      <c r="A2341" t="s">
        <v>11</v>
      </c>
      <c r="B2341" s="2">
        <v>3714286</v>
      </c>
      <c r="C2341" s="1">
        <f t="shared" si="11202"/>
        <v>44676</v>
      </c>
      <c r="D2341">
        <f t="shared" ref="D2341" si="12042">N2341-N2340</f>
        <v>92</v>
      </c>
      <c r="E2341" s="2">
        <f t="shared" ref="E2341" si="12043">SUM(D2335:D2341)/7</f>
        <v>2247.8571428571427</v>
      </c>
      <c r="F2341" s="2">
        <f t="shared" ref="F2341" si="12044">SUM(D2337:D2341)/5</f>
        <v>2207.4</v>
      </c>
      <c r="G2341" s="2">
        <f t="shared" ref="G2341" si="12045">N2341/(B2341/100000)</f>
        <v>26386.471047194536</v>
      </c>
      <c r="H2341">
        <f t="shared" si="11203"/>
        <v>772</v>
      </c>
      <c r="I2341">
        <f t="shared" si="11203"/>
        <v>760</v>
      </c>
      <c r="J2341" s="3">
        <f t="shared" ref="J2341" si="12046">E2341/(SUM(N2334:N2340)/7)*100</f>
        <v>0.23112796469169644</v>
      </c>
      <c r="K2341">
        <f t="shared" ref="K2341" si="12047">O2341-O2340</f>
        <v>0</v>
      </c>
      <c r="L2341" s="3">
        <f t="shared" ref="L2341" si="12048">SUM(K2335:K2341)/7</f>
        <v>4.4285714285714288</v>
      </c>
      <c r="M2341" s="3">
        <f t="shared" ref="M2341" si="12049">O2341/(B2341/100000)</f>
        <v>120.02306769053325</v>
      </c>
      <c r="N2341">
        <v>980069</v>
      </c>
      <c r="O2341">
        <v>4458</v>
      </c>
    </row>
    <row r="2342" spans="1:15" customFormat="1" x14ac:dyDescent="0.2">
      <c r="A2342" t="s">
        <v>11</v>
      </c>
      <c r="B2342" s="2">
        <v>3714286</v>
      </c>
      <c r="C2342" s="1">
        <f t="shared" si="11202"/>
        <v>44677</v>
      </c>
      <c r="D2342">
        <f t="shared" ref="D2342" si="12050">N2342-N2341</f>
        <v>5002</v>
      </c>
      <c r="E2342" s="2">
        <f t="shared" ref="E2342" si="12051">SUM(D2336:D2342)/7</f>
        <v>2947.2857142857142</v>
      </c>
      <c r="F2342" s="2">
        <f t="shared" ref="F2342" si="12052">SUM(D2338:D2342)/5</f>
        <v>2297.1999999999998</v>
      </c>
      <c r="G2342" s="2">
        <f t="shared" ref="G2342" si="12053">N2342/(B2342/100000)</f>
        <v>26521.140267604595</v>
      </c>
      <c r="H2342">
        <f t="shared" si="11203"/>
        <v>773</v>
      </c>
      <c r="I2342">
        <f t="shared" si="11203"/>
        <v>761</v>
      </c>
      <c r="J2342" s="3">
        <f t="shared" ref="J2342" si="12054">E2342/(SUM(N2335:N2341)/7)*100</f>
        <v>0.30234543027692501</v>
      </c>
      <c r="K2342">
        <f t="shared" ref="K2342" si="12055">O2342-O2341</f>
        <v>3</v>
      </c>
      <c r="L2342" s="3">
        <f t="shared" ref="L2342" si="12056">SUM(K2336:K2342)/7</f>
        <v>4.8571428571428568</v>
      </c>
      <c r="M2342" s="3">
        <f t="shared" ref="M2342" si="12057">O2342/(B2342/100000)</f>
        <v>120.10383691508947</v>
      </c>
      <c r="N2342">
        <v>985071</v>
      </c>
      <c r="O2342">
        <v>4461</v>
      </c>
    </row>
    <row r="2343" spans="1:15" customFormat="1" x14ac:dyDescent="0.2">
      <c r="A2343" t="s">
        <v>11</v>
      </c>
      <c r="B2343" s="2">
        <v>3714286</v>
      </c>
      <c r="C2343" s="1">
        <f t="shared" si="11202"/>
        <v>44678</v>
      </c>
      <c r="D2343">
        <f t="shared" ref="D2343" si="12058">N2343-N2342</f>
        <v>4036</v>
      </c>
      <c r="E2343" s="2">
        <f t="shared" ref="E2343" si="12059">SUM(D2337:D2343)/7</f>
        <v>2867.8571428571427</v>
      </c>
      <c r="F2343" s="2">
        <f t="shared" ref="F2343" si="12060">SUM(D2339:D2343)/5</f>
        <v>2449.8000000000002</v>
      </c>
      <c r="G2343" s="2">
        <f t="shared" ref="G2343" si="12061">N2343/(B2343/100000)</f>
        <v>26629.801797707554</v>
      </c>
      <c r="H2343">
        <f t="shared" si="11203"/>
        <v>774</v>
      </c>
      <c r="I2343">
        <f t="shared" si="11203"/>
        <v>762</v>
      </c>
      <c r="J2343" s="3">
        <f t="shared" ref="J2343" si="12062">E2343/(SUM(N2336:N2342)/7)*100</f>
        <v>0.29331048993736814</v>
      </c>
      <c r="K2343">
        <f t="shared" ref="K2343" si="12063">O2343-O2342</f>
        <v>2</v>
      </c>
      <c r="L2343" s="3">
        <f t="shared" ref="L2343" si="12064">SUM(K2337:K2343)/7</f>
        <v>2.8571428571428572</v>
      </c>
      <c r="M2343" s="3">
        <f t="shared" ref="M2343" si="12065">O2343/(B2343/100000)</f>
        <v>120.15768306479362</v>
      </c>
      <c r="N2343">
        <v>989107</v>
      </c>
      <c r="O2343">
        <v>4463</v>
      </c>
    </row>
    <row r="2344" spans="1:15" customFormat="1" x14ac:dyDescent="0.2">
      <c r="A2344" t="s">
        <v>11</v>
      </c>
      <c r="B2344" s="2">
        <v>3714286</v>
      </c>
      <c r="C2344" s="1">
        <f t="shared" si="11202"/>
        <v>44679</v>
      </c>
      <c r="D2344">
        <f t="shared" ref="D2344" si="12066">N2344-N2343</f>
        <v>4732</v>
      </c>
      <c r="E2344" s="2">
        <f t="shared" ref="E2344" si="12067">SUM(D2338:D2344)/7</f>
        <v>2893.4285714285716</v>
      </c>
      <c r="F2344" s="2">
        <f t="shared" ref="F2344" si="12068">SUM(D2340:D2344)/5</f>
        <v>2829.6</v>
      </c>
      <c r="G2344" s="2">
        <f t="shared" ref="G2344" si="12069">N2344/(B2344/100000)</f>
        <v>26757.201787907554</v>
      </c>
      <c r="H2344">
        <f t="shared" si="11203"/>
        <v>775</v>
      </c>
      <c r="I2344">
        <f t="shared" si="11203"/>
        <v>763</v>
      </c>
      <c r="J2344" s="3">
        <f t="shared" ref="J2344" si="12070">E2344/(SUM(N2337:N2343)/7)*100</f>
        <v>0.29506036835491389</v>
      </c>
      <c r="K2344">
        <f t="shared" ref="K2344" si="12071">O2344-O2343</f>
        <v>15</v>
      </c>
      <c r="L2344" s="3">
        <f t="shared" ref="L2344" si="12072">SUM(K2338:K2344)/7</f>
        <v>3.7142857142857144</v>
      </c>
      <c r="M2344" s="3">
        <f t="shared" ref="M2344" si="12073">O2344/(B2344/100000)</f>
        <v>120.56152918757468</v>
      </c>
      <c r="N2344">
        <v>993839</v>
      </c>
      <c r="O2344">
        <v>4478</v>
      </c>
    </row>
    <row r="2345" spans="1:15" customFormat="1" x14ac:dyDescent="0.2">
      <c r="A2345" t="s">
        <v>11</v>
      </c>
      <c r="B2345" s="2">
        <v>3714286</v>
      </c>
      <c r="C2345" s="1">
        <f t="shared" si="11202"/>
        <v>44680</v>
      </c>
      <c r="D2345">
        <f t="shared" ref="D2345" si="12074">N2345-N2344</f>
        <v>3516</v>
      </c>
      <c r="E2345" s="2">
        <f t="shared" ref="E2345" si="12075">SUM(D2339:D2345)/7</f>
        <v>2928.1428571428573</v>
      </c>
      <c r="F2345" s="2">
        <f t="shared" ref="F2345" si="12076">SUM(D2341:D2345)/5</f>
        <v>3475.6</v>
      </c>
      <c r="G2345" s="2">
        <f t="shared" ref="G2345" si="12077">N2345/(B2345/100000)</f>
        <v>26851.863319087439</v>
      </c>
      <c r="H2345">
        <f t="shared" si="11203"/>
        <v>776</v>
      </c>
      <c r="I2345">
        <f t="shared" si="11203"/>
        <v>764</v>
      </c>
      <c r="J2345" s="3">
        <f t="shared" ref="J2345" si="12078">E2345/(SUM(N2338:N2344)/7)*100</f>
        <v>0.29772193407558772</v>
      </c>
      <c r="K2345">
        <f t="shared" ref="K2345" si="12079">O2345-O2344</f>
        <v>2</v>
      </c>
      <c r="L2345" s="3">
        <f t="shared" ref="L2345" si="12080">SUM(K2339:K2345)/7</f>
        <v>3.5714285714285716</v>
      </c>
      <c r="M2345" s="3">
        <f t="shared" ref="M2345" si="12081">O2345/(B2345/100000)</f>
        <v>120.61537533727882</v>
      </c>
      <c r="N2345">
        <v>997355</v>
      </c>
      <c r="O2345">
        <v>4480</v>
      </c>
    </row>
    <row r="2346" spans="1:15" customFormat="1" x14ac:dyDescent="0.2">
      <c r="A2346" t="s">
        <v>11</v>
      </c>
      <c r="B2346" s="2">
        <v>3714286</v>
      </c>
      <c r="C2346" s="1">
        <f t="shared" si="11202"/>
        <v>44681</v>
      </c>
      <c r="D2346">
        <f t="shared" ref="D2346:D2348" si="12082">N2346-N2345</f>
        <v>0</v>
      </c>
      <c r="E2346" s="2">
        <f t="shared" ref="E2346:E2348" si="12083">SUM(D2340:D2346)/7</f>
        <v>2523.4285714285716</v>
      </c>
      <c r="F2346" s="2">
        <f t="shared" ref="F2346:F2348" si="12084">SUM(D2342:D2346)/5</f>
        <v>3457.2</v>
      </c>
      <c r="G2346" s="2">
        <f t="shared" ref="G2346:G2348" si="12085">N2346/(B2346/100000)</f>
        <v>26851.863319087439</v>
      </c>
      <c r="H2346">
        <f t="shared" si="11203"/>
        <v>777</v>
      </c>
      <c r="I2346">
        <f t="shared" si="11203"/>
        <v>765</v>
      </c>
      <c r="J2346" s="3">
        <f t="shared" ref="J2346:J2348" si="12086">E2346/(SUM(N2339:N2345)/7)*100</f>
        <v>0.25581058894218761</v>
      </c>
      <c r="K2346">
        <f t="shared" ref="K2346:K2348" si="12087">O2346-O2345</f>
        <v>0</v>
      </c>
      <c r="L2346" s="3">
        <f t="shared" ref="L2346:L2348" si="12088">SUM(K2340:K2346)/7</f>
        <v>3.1428571428571428</v>
      </c>
      <c r="M2346" s="3">
        <f t="shared" ref="M2346:M2348" si="12089">O2346/(B2346/100000)</f>
        <v>120.61537533727882</v>
      </c>
      <c r="N2346">
        <v>997355</v>
      </c>
      <c r="O2346">
        <v>4480</v>
      </c>
    </row>
    <row r="2347" spans="1:15" customFormat="1" x14ac:dyDescent="0.2">
      <c r="A2347" t="s">
        <v>11</v>
      </c>
      <c r="B2347" s="2">
        <v>3714286</v>
      </c>
      <c r="C2347" s="1">
        <f t="shared" si="11202"/>
        <v>44682</v>
      </c>
      <c r="D2347">
        <f t="shared" si="12082"/>
        <v>2912</v>
      </c>
      <c r="E2347" s="2">
        <f t="shared" si="12083"/>
        <v>2898.5714285714284</v>
      </c>
      <c r="F2347" s="2">
        <f t="shared" si="12084"/>
        <v>3039.2</v>
      </c>
      <c r="G2347" s="2">
        <f t="shared" si="12085"/>
        <v>26930.263313056668</v>
      </c>
      <c r="H2347">
        <f t="shared" si="11203"/>
        <v>778</v>
      </c>
      <c r="I2347">
        <f t="shared" si="11203"/>
        <v>766</v>
      </c>
      <c r="J2347" s="3">
        <f t="shared" si="12086"/>
        <v>0.29309064445706939</v>
      </c>
      <c r="K2347">
        <f t="shared" si="12087"/>
        <v>0</v>
      </c>
      <c r="L2347" s="3">
        <f t="shared" si="12088"/>
        <v>3.1428571428571428</v>
      </c>
      <c r="M2347" s="3">
        <f t="shared" si="12089"/>
        <v>120.61537533727882</v>
      </c>
      <c r="N2347">
        <f>N2348-36</f>
        <v>1000267</v>
      </c>
      <c r="O2347">
        <v>4480</v>
      </c>
    </row>
    <row r="2348" spans="1:15" customFormat="1" x14ac:dyDescent="0.2">
      <c r="A2348" t="s">
        <v>11</v>
      </c>
      <c r="B2348" s="2">
        <v>3714286</v>
      </c>
      <c r="C2348" s="1">
        <f t="shared" si="11202"/>
        <v>44683</v>
      </c>
      <c r="D2348">
        <v>36</v>
      </c>
      <c r="E2348" s="2">
        <f t="shared" si="12083"/>
        <v>2890.5714285714284</v>
      </c>
      <c r="F2348" s="2">
        <f t="shared" si="12084"/>
        <v>2239.1999999999998</v>
      </c>
      <c r="G2348" s="2">
        <f t="shared" si="12085"/>
        <v>26931.232543751343</v>
      </c>
      <c r="H2348">
        <f t="shared" si="11203"/>
        <v>779</v>
      </c>
      <c r="I2348">
        <f t="shared" si="11203"/>
        <v>767</v>
      </c>
      <c r="J2348" s="3">
        <f t="shared" si="12086"/>
        <v>0.29142757310426248</v>
      </c>
      <c r="K2348">
        <f t="shared" si="12087"/>
        <v>7</v>
      </c>
      <c r="L2348" s="3">
        <f t="shared" si="12088"/>
        <v>4.1428571428571432</v>
      </c>
      <c r="M2348" s="3">
        <f t="shared" si="12089"/>
        <v>120.80383686124333</v>
      </c>
      <c r="N2348">
        <v>1000303</v>
      </c>
      <c r="O2348">
        <v>4487</v>
      </c>
    </row>
    <row r="2349" spans="1:15" customFormat="1" x14ac:dyDescent="0.2">
      <c r="A2349" t="s">
        <v>11</v>
      </c>
      <c r="B2349" s="2">
        <v>3714286</v>
      </c>
      <c r="C2349" s="1">
        <f t="shared" si="11202"/>
        <v>44684</v>
      </c>
      <c r="D2349">
        <f t="shared" ref="D2349" si="12090">N2349-N2348</f>
        <v>2945</v>
      </c>
      <c r="E2349" s="2">
        <f t="shared" ref="E2349" si="12091">SUM(D2343:D2349)/7</f>
        <v>2596.7142857142858</v>
      </c>
      <c r="F2349" s="2">
        <f t="shared" ref="F2349" si="12092">SUM(D2345:D2349)/5</f>
        <v>1881.8</v>
      </c>
      <c r="G2349" s="2">
        <f t="shared" ref="G2349" si="12093">N2349/(B2349/100000)</f>
        <v>27010.520999190692</v>
      </c>
      <c r="H2349">
        <f t="shared" si="11203"/>
        <v>780</v>
      </c>
      <c r="I2349">
        <f t="shared" si="11203"/>
        <v>768</v>
      </c>
      <c r="J2349" s="3">
        <f t="shared" ref="J2349" si="12094">E2349/(SUM(N2342:N2348)/7)*100</f>
        <v>0.26104013659046854</v>
      </c>
      <c r="K2349">
        <f t="shared" ref="K2349" si="12095">O2349-O2348</f>
        <v>2</v>
      </c>
      <c r="L2349" s="3">
        <f t="shared" ref="L2349" si="12096">SUM(K2343:K2349)/7</f>
        <v>4</v>
      </c>
      <c r="M2349" s="3">
        <f t="shared" ref="M2349" si="12097">O2349/(B2349/100000)</f>
        <v>120.85768301094747</v>
      </c>
      <c r="N2349">
        <v>1003248</v>
      </c>
      <c r="O2349">
        <v>4489</v>
      </c>
    </row>
    <row r="2350" spans="1:15" customFormat="1" x14ac:dyDescent="0.2">
      <c r="A2350" t="s">
        <v>11</v>
      </c>
      <c r="B2350" s="2">
        <v>3714286</v>
      </c>
      <c r="C2350" s="1">
        <f t="shared" si="11202"/>
        <v>44685</v>
      </c>
      <c r="D2350">
        <f t="shared" ref="D2350" si="12098">N2350-N2349</f>
        <v>4100</v>
      </c>
      <c r="E2350" s="2">
        <f t="shared" ref="E2350" si="12099">SUM(D2344:D2350)/7</f>
        <v>2605.8571428571427</v>
      </c>
      <c r="F2350" s="2">
        <f t="shared" ref="F2350" si="12100">SUM(D2346:D2350)/5</f>
        <v>1998.6</v>
      </c>
      <c r="G2350" s="2">
        <f t="shared" ref="G2350" si="12101">N2350/(B2350/100000)</f>
        <v>27120.905606084187</v>
      </c>
      <c r="H2350">
        <f t="shared" si="11203"/>
        <v>781</v>
      </c>
      <c r="I2350">
        <f t="shared" si="11203"/>
        <v>769</v>
      </c>
      <c r="J2350" s="3">
        <f t="shared" ref="J2350" si="12102">E2350/(SUM(N2343:N2349)/7)*100</f>
        <v>0.26127720306628655</v>
      </c>
      <c r="K2350">
        <f t="shared" ref="K2350" si="12103">O2350-O2349</f>
        <v>6</v>
      </c>
      <c r="L2350" s="3">
        <f t="shared" ref="L2350" si="12104">SUM(K2344:K2350)/7</f>
        <v>4.5714285714285712</v>
      </c>
      <c r="M2350" s="3">
        <f t="shared" ref="M2350" si="12105">O2350/(B2350/100000)</f>
        <v>121.0192214600599</v>
      </c>
      <c r="N2350">
        <v>1007348</v>
      </c>
      <c r="O2350">
        <v>4495</v>
      </c>
    </row>
    <row r="2351" spans="1:15" customFormat="1" x14ac:dyDescent="0.2">
      <c r="A2351" t="s">
        <v>11</v>
      </c>
      <c r="B2351" s="2">
        <v>3714286</v>
      </c>
      <c r="C2351" s="1">
        <f t="shared" si="11202"/>
        <v>44686</v>
      </c>
      <c r="D2351">
        <f t="shared" ref="D2351" si="12106">N2351-N2350</f>
        <v>2673</v>
      </c>
      <c r="E2351" s="2">
        <f t="shared" ref="E2351" si="12107">SUM(D2345:D2351)/7</f>
        <v>2311.7142857142858</v>
      </c>
      <c r="F2351" s="2">
        <f t="shared" ref="F2351" si="12108">SUM(D2347:D2351)/5</f>
        <v>2533.1999999999998</v>
      </c>
      <c r="G2351" s="2">
        <f t="shared" ref="G2351" si="12109">N2351/(B2351/100000)</f>
        <v>27192.870985163772</v>
      </c>
      <c r="H2351">
        <f t="shared" si="11203"/>
        <v>782</v>
      </c>
      <c r="I2351">
        <f t="shared" si="11203"/>
        <v>770</v>
      </c>
      <c r="J2351" s="3">
        <f t="shared" ref="J2351" si="12110">E2351/(SUM(N2344:N2350)/7)*100</f>
        <v>0.23118084093423805</v>
      </c>
      <c r="K2351">
        <f t="shared" ref="K2351" si="12111">O2351-O2350</f>
        <v>8</v>
      </c>
      <c r="L2351" s="3">
        <f t="shared" ref="L2351" si="12112">SUM(K2345:K2351)/7</f>
        <v>3.5714285714285716</v>
      </c>
      <c r="M2351" s="3">
        <f t="shared" ref="M2351" si="12113">O2351/(B2351/100000)</f>
        <v>121.23460605887647</v>
      </c>
      <c r="N2351">
        <v>1010021</v>
      </c>
      <c r="O2351">
        <v>4503</v>
      </c>
    </row>
    <row r="2352" spans="1:15" customFormat="1" x14ac:dyDescent="0.2">
      <c r="A2352" t="s">
        <v>11</v>
      </c>
      <c r="B2352" s="2">
        <v>3714286</v>
      </c>
      <c r="C2352" s="1">
        <f t="shared" si="11202"/>
        <v>44687</v>
      </c>
      <c r="D2352">
        <f t="shared" ref="D2352" si="12114">N2352-N2351</f>
        <v>2186</v>
      </c>
      <c r="E2352" s="2">
        <f t="shared" ref="E2352" si="12115">SUM(D2346:D2352)/7</f>
        <v>2121.7142857142858</v>
      </c>
      <c r="F2352" s="2">
        <f t="shared" ref="F2352" si="12116">SUM(D2348:D2352)/5</f>
        <v>2388</v>
      </c>
      <c r="G2352" s="2">
        <f t="shared" ref="G2352" si="12117">N2352/(B2352/100000)</f>
        <v>27251.7248267904</v>
      </c>
      <c r="H2352">
        <f t="shared" si="11203"/>
        <v>783</v>
      </c>
      <c r="I2352">
        <f t="shared" si="11203"/>
        <v>771</v>
      </c>
      <c r="J2352" s="3">
        <f t="shared" ref="J2352" si="12118">E2352/(SUM(N2345:N2351)/7)*100</f>
        <v>0.21169067903933025</v>
      </c>
      <c r="K2352">
        <f t="shared" ref="K2352" si="12119">O2352-O2351</f>
        <v>6</v>
      </c>
      <c r="L2352" s="3">
        <f t="shared" ref="L2352" si="12120">SUM(K2346:K2352)/7</f>
        <v>4.1428571428571432</v>
      </c>
      <c r="M2352" s="3">
        <f t="shared" ref="M2352" si="12121">O2352/(B2352/100000)</f>
        <v>121.39614450798889</v>
      </c>
      <c r="N2352">
        <v>1012207</v>
      </c>
      <c r="O2352">
        <v>4509</v>
      </c>
    </row>
    <row r="2353" spans="1:15" customFormat="1" x14ac:dyDescent="0.2">
      <c r="A2353" t="s">
        <v>11</v>
      </c>
      <c r="B2353" s="2">
        <v>3714286</v>
      </c>
      <c r="C2353" s="1">
        <f t="shared" si="11202"/>
        <v>44688</v>
      </c>
      <c r="D2353">
        <f t="shared" ref="D2353" si="12122">N2353-N2352</f>
        <v>1623</v>
      </c>
      <c r="E2353" s="2">
        <f t="shared" ref="E2353" si="12123">SUM(D2347:D2353)/7</f>
        <v>2353.5714285714284</v>
      </c>
      <c r="F2353" s="2">
        <f t="shared" ref="F2353" si="12124">SUM(D2349:D2353)/5</f>
        <v>2705.4</v>
      </c>
      <c r="G2353" s="2">
        <f t="shared" ref="G2353" si="12125">N2353/(B2353/100000)</f>
        <v>27295.420977275309</v>
      </c>
      <c r="H2353">
        <f t="shared" si="11203"/>
        <v>784</v>
      </c>
      <c r="I2353">
        <f t="shared" ref="I2353:J2353" si="12126">I2352+1</f>
        <v>772</v>
      </c>
      <c r="J2353" s="3">
        <f t="shared" ref="J2353" si="12127">E2353/(SUM(N2346:N2352)/7)*100</f>
        <v>0.23432780774850587</v>
      </c>
      <c r="K2353">
        <f t="shared" ref="K2353" si="12128">O2353-O2352</f>
        <v>3</v>
      </c>
      <c r="L2353" s="3">
        <f t="shared" ref="L2353" si="12129">SUM(K2347:K2353)/7</f>
        <v>4.5714285714285712</v>
      </c>
      <c r="M2353" s="3">
        <f t="shared" ref="M2353" si="12130">O2353/(B2353/100000)</f>
        <v>121.4769137325451</v>
      </c>
      <c r="N2353">
        <v>1013830</v>
      </c>
      <c r="O2353">
        <v>4512</v>
      </c>
    </row>
    <row r="2354" spans="1:15" s="10" customFormat="1" ht="14" customHeight="1" x14ac:dyDescent="0.2">
      <c r="A2354" s="10" t="s">
        <v>25</v>
      </c>
      <c r="B2354" s="19">
        <v>2511917</v>
      </c>
      <c r="C2354" s="17">
        <v>43905</v>
      </c>
      <c r="D2354" s="10">
        <v>0</v>
      </c>
      <c r="E2354" s="10">
        <v>0</v>
      </c>
      <c r="F2354" s="10">
        <v>0</v>
      </c>
      <c r="G2354" s="19">
        <v>2</v>
      </c>
      <c r="H2354" s="10">
        <v>0</v>
      </c>
      <c r="I2354" s="10">
        <v>0</v>
      </c>
      <c r="J2354" s="20">
        <v>0</v>
      </c>
      <c r="K2354" s="10">
        <v>0</v>
      </c>
      <c r="L2354" s="10">
        <v>0</v>
      </c>
      <c r="M2354" s="20">
        <f t="shared" si="8079"/>
        <v>0</v>
      </c>
      <c r="N2354" s="21">
        <v>65</v>
      </c>
      <c r="O2354" s="21">
        <v>0</v>
      </c>
    </row>
    <row r="2355" spans="1:15" x14ac:dyDescent="0.2">
      <c r="A2355" s="5" t="s">
        <v>25</v>
      </c>
      <c r="B2355" s="13">
        <v>2511917</v>
      </c>
      <c r="C2355" s="6">
        <v>43906</v>
      </c>
      <c r="D2355" s="5">
        <v>0</v>
      </c>
      <c r="E2355" s="5">
        <v>0</v>
      </c>
      <c r="F2355" s="5">
        <v>0</v>
      </c>
      <c r="G2355" s="13">
        <v>3</v>
      </c>
      <c r="H2355" s="5">
        <v>0</v>
      </c>
      <c r="I2355" s="5">
        <v>0</v>
      </c>
      <c r="J2355" s="8">
        <v>0</v>
      </c>
      <c r="K2355" s="5">
        <f>O2355-O2354</f>
        <v>0</v>
      </c>
      <c r="L2355" s="5">
        <v>0</v>
      </c>
      <c r="M2355" s="8">
        <f t="shared" si="8079"/>
        <v>0</v>
      </c>
      <c r="N2355" s="18">
        <v>65</v>
      </c>
      <c r="O2355" s="18">
        <v>0</v>
      </c>
    </row>
    <row r="2356" spans="1:15" x14ac:dyDescent="0.2">
      <c r="A2356" s="5" t="s">
        <v>25</v>
      </c>
      <c r="B2356" s="13">
        <v>2511917</v>
      </c>
      <c r="C2356" s="6">
        <f>C2355+1</f>
        <v>43907</v>
      </c>
      <c r="D2356" s="5">
        <v>8</v>
      </c>
      <c r="E2356" s="5">
        <v>0</v>
      </c>
      <c r="F2356" s="5">
        <v>0</v>
      </c>
      <c r="G2356" s="13">
        <v>3</v>
      </c>
      <c r="H2356" s="5">
        <v>0</v>
      </c>
      <c r="I2356" s="5">
        <v>0</v>
      </c>
      <c r="J2356" s="8">
        <f>E2356/(SUM(N3191:N9544)/3)*100</f>
        <v>0</v>
      </c>
      <c r="K2356" s="5">
        <f t="shared" ref="K2356:K2418" si="12131">O2356-O2355</f>
        <v>0</v>
      </c>
      <c r="L2356" s="5">
        <v>0</v>
      </c>
      <c r="M2356" s="8">
        <f t="shared" si="8079"/>
        <v>0</v>
      </c>
      <c r="N2356" s="18">
        <v>73</v>
      </c>
      <c r="O2356" s="18">
        <v>0</v>
      </c>
    </row>
    <row r="2357" spans="1:15" x14ac:dyDescent="0.2">
      <c r="A2357" s="5" t="s">
        <v>25</v>
      </c>
      <c r="B2357" s="13">
        <v>2511917</v>
      </c>
      <c r="C2357" s="6">
        <f t="shared" ref="C2357:C2420" si="12132">C2356+1</f>
        <v>43908</v>
      </c>
      <c r="D2357" s="5">
        <v>19</v>
      </c>
      <c r="E2357" s="5">
        <v>0</v>
      </c>
      <c r="F2357" s="5">
        <v>0</v>
      </c>
      <c r="G2357" s="13">
        <v>4</v>
      </c>
      <c r="H2357" s="5">
        <v>0</v>
      </c>
      <c r="I2357" s="5">
        <v>0</v>
      </c>
      <c r="J2357" s="8">
        <f>E2357/(SUM(N2354:N2356)/3)*100</f>
        <v>0</v>
      </c>
      <c r="K2357" s="5">
        <f t="shared" si="12131"/>
        <v>0</v>
      </c>
      <c r="L2357" s="5">
        <v>0</v>
      </c>
      <c r="M2357" s="8">
        <f t="shared" si="8079"/>
        <v>0</v>
      </c>
      <c r="N2357" s="18">
        <v>92</v>
      </c>
      <c r="O2357" s="18">
        <v>0</v>
      </c>
    </row>
    <row r="2358" spans="1:15" x14ac:dyDescent="0.2">
      <c r="A2358" s="5" t="s">
        <v>25</v>
      </c>
      <c r="B2358" s="13">
        <v>2511917</v>
      </c>
      <c r="C2358" s="6">
        <f t="shared" si="12132"/>
        <v>43909</v>
      </c>
      <c r="D2358" s="5">
        <v>42</v>
      </c>
      <c r="E2358" s="5">
        <v>0</v>
      </c>
      <c r="F2358" s="5">
        <f>SUM(D2354:D2358)/5</f>
        <v>13.8</v>
      </c>
      <c r="G2358" s="13">
        <v>5</v>
      </c>
      <c r="H2358" s="5">
        <v>1</v>
      </c>
      <c r="I2358" s="5">
        <v>0</v>
      </c>
      <c r="J2358" s="8">
        <f>E2358/(SUM(N2355:N2357)/3)*100</f>
        <v>0</v>
      </c>
      <c r="K2358" s="5">
        <f t="shared" si="12131"/>
        <v>0</v>
      </c>
      <c r="L2358" s="5">
        <v>0</v>
      </c>
      <c r="M2358" s="8">
        <f t="shared" si="8079"/>
        <v>0</v>
      </c>
      <c r="N2358" s="18">
        <v>134</v>
      </c>
      <c r="O2358" s="18">
        <v>0</v>
      </c>
    </row>
    <row r="2359" spans="1:15" x14ac:dyDescent="0.2">
      <c r="A2359" s="5" t="s">
        <v>25</v>
      </c>
      <c r="B2359" s="13">
        <v>2511917</v>
      </c>
      <c r="C2359" s="6">
        <f t="shared" si="12132"/>
        <v>43910</v>
      </c>
      <c r="D2359" s="5">
        <v>58</v>
      </c>
      <c r="E2359" s="5">
        <v>0</v>
      </c>
      <c r="F2359" s="5">
        <f>SUM(D2355:D2359)/5</f>
        <v>25.4</v>
      </c>
      <c r="G2359" s="13">
        <v>8</v>
      </c>
      <c r="H2359" s="5">
        <v>2</v>
      </c>
      <c r="I2359" s="5">
        <v>0</v>
      </c>
      <c r="J2359" s="8">
        <f>E2359/(SUM(N2356:N2358)/3)*100</f>
        <v>0</v>
      </c>
      <c r="K2359" s="5">
        <f t="shared" si="12131"/>
        <v>0</v>
      </c>
      <c r="L2359" s="5">
        <v>0</v>
      </c>
      <c r="M2359" s="8">
        <f t="shared" si="8079"/>
        <v>0</v>
      </c>
      <c r="N2359" s="18">
        <v>192</v>
      </c>
      <c r="O2359" s="18">
        <v>0</v>
      </c>
    </row>
    <row r="2360" spans="1:15" x14ac:dyDescent="0.2">
      <c r="A2360" s="5" t="s">
        <v>25</v>
      </c>
      <c r="B2360" s="13">
        <v>2511917</v>
      </c>
      <c r="C2360" s="6">
        <f t="shared" si="12132"/>
        <v>43911</v>
      </c>
      <c r="D2360" s="5">
        <v>62</v>
      </c>
      <c r="E2360" s="8">
        <f>SUM(D2354:D2360)/7</f>
        <v>27</v>
      </c>
      <c r="F2360" s="5">
        <f>SUM(D2356:D2360)/5</f>
        <v>37.799999999999997</v>
      </c>
      <c r="G2360" s="13">
        <v>10</v>
      </c>
      <c r="H2360" s="5">
        <v>3</v>
      </c>
      <c r="I2360" s="5">
        <v>0</v>
      </c>
      <c r="J2360" s="8">
        <v>0</v>
      </c>
      <c r="K2360" s="5">
        <f t="shared" si="12131"/>
        <v>0</v>
      </c>
      <c r="L2360" s="8">
        <f>SUM(K2354:K2360)/7</f>
        <v>0</v>
      </c>
      <c r="M2360" s="8">
        <f t="shared" si="8079"/>
        <v>0</v>
      </c>
      <c r="N2360" s="18">
        <v>254</v>
      </c>
      <c r="O2360" s="18">
        <v>0</v>
      </c>
    </row>
    <row r="2361" spans="1:15" x14ac:dyDescent="0.2">
      <c r="A2361" s="5" t="s">
        <v>25</v>
      </c>
      <c r="B2361" s="13">
        <v>2511917</v>
      </c>
      <c r="C2361" s="6">
        <f t="shared" si="12132"/>
        <v>43912</v>
      </c>
      <c r="D2361" s="5">
        <v>20</v>
      </c>
      <c r="E2361" s="8">
        <f>SUM(D2355:D2361)/7</f>
        <v>29.857142857142858</v>
      </c>
      <c r="F2361" s="5">
        <f>SUM(D2357:D2361)/5</f>
        <v>40.200000000000003</v>
      </c>
      <c r="G2361" s="13">
        <v>11</v>
      </c>
      <c r="H2361" s="5">
        <v>4</v>
      </c>
      <c r="I2361" s="5">
        <v>0</v>
      </c>
      <c r="J2361" s="8">
        <f>E2361/(SUM(N2354:N2360)/7)*100</f>
        <v>23.885714285714286</v>
      </c>
      <c r="K2361" s="5">
        <f t="shared" si="12131"/>
        <v>0</v>
      </c>
      <c r="L2361" s="8">
        <f t="shared" ref="L2361:L2412" si="12133">SUM(K2355:K2361)/7</f>
        <v>0</v>
      </c>
      <c r="M2361" s="8">
        <f t="shared" si="8079"/>
        <v>0</v>
      </c>
      <c r="N2361" s="18">
        <v>274</v>
      </c>
      <c r="O2361" s="18">
        <v>0</v>
      </c>
    </row>
    <row r="2362" spans="1:15" x14ac:dyDescent="0.2">
      <c r="A2362" s="5" t="s">
        <v>25</v>
      </c>
      <c r="B2362" s="13">
        <v>2511917</v>
      </c>
      <c r="C2362" s="6">
        <f t="shared" si="12132"/>
        <v>43913</v>
      </c>
      <c r="D2362" s="5">
        <v>14</v>
      </c>
      <c r="E2362" s="8">
        <f t="shared" ref="E2362:E2408" si="12134">SUM(D2356:D2362)/7</f>
        <v>31.857142857142858</v>
      </c>
      <c r="F2362" s="5">
        <f>SUM(D2358:D2362)/5</f>
        <v>39.200000000000003</v>
      </c>
      <c r="G2362" s="13">
        <v>11</v>
      </c>
      <c r="H2362" s="5">
        <v>5</v>
      </c>
      <c r="I2362" s="5">
        <v>0</v>
      </c>
      <c r="J2362" s="8">
        <f t="shared" ref="J2362:J2392" si="12135">E2362/(SUM(N2355:N2361)/7)*100</f>
        <v>20.571955719557195</v>
      </c>
      <c r="K2362" s="5">
        <f t="shared" si="12131"/>
        <v>0</v>
      </c>
      <c r="L2362" s="8">
        <f t="shared" si="12133"/>
        <v>0</v>
      </c>
      <c r="M2362" s="8">
        <f t="shared" si="8079"/>
        <v>0</v>
      </c>
      <c r="N2362" s="18">
        <v>288</v>
      </c>
      <c r="O2362" s="18">
        <v>0</v>
      </c>
    </row>
    <row r="2363" spans="1:15" x14ac:dyDescent="0.2">
      <c r="A2363" s="5" t="s">
        <v>25</v>
      </c>
      <c r="B2363" s="13">
        <v>2511917</v>
      </c>
      <c r="C2363" s="6">
        <f t="shared" si="12132"/>
        <v>43914</v>
      </c>
      <c r="D2363" s="5">
        <v>55</v>
      </c>
      <c r="E2363" s="8">
        <f t="shared" si="12134"/>
        <v>38.571428571428569</v>
      </c>
      <c r="F2363" s="5">
        <f t="shared" ref="F2363:F2407" si="12136">SUM(D2359:D2363)/5</f>
        <v>41.8</v>
      </c>
      <c r="G2363" s="13">
        <v>14</v>
      </c>
      <c r="H2363" s="5">
        <v>6</v>
      </c>
      <c r="I2363" s="5">
        <v>0</v>
      </c>
      <c r="J2363" s="8">
        <f t="shared" si="12135"/>
        <v>20.657995409334351</v>
      </c>
      <c r="K2363" s="5">
        <f t="shared" si="12131"/>
        <v>0</v>
      </c>
      <c r="L2363" s="8">
        <f t="shared" si="12133"/>
        <v>0</v>
      </c>
      <c r="M2363" s="8">
        <f t="shared" si="8079"/>
        <v>0</v>
      </c>
      <c r="N2363" s="18">
        <v>343</v>
      </c>
      <c r="O2363" s="18">
        <v>0</v>
      </c>
    </row>
    <row r="2364" spans="1:15" x14ac:dyDescent="0.2">
      <c r="A2364" s="5" t="s">
        <v>25</v>
      </c>
      <c r="B2364" s="13">
        <v>2511917</v>
      </c>
      <c r="C2364" s="6">
        <f t="shared" si="12132"/>
        <v>43915</v>
      </c>
      <c r="D2364" s="5">
        <v>86</v>
      </c>
      <c r="E2364" s="8">
        <f t="shared" si="12134"/>
        <v>48.142857142857146</v>
      </c>
      <c r="F2364" s="5">
        <f t="shared" si="12136"/>
        <v>47.4</v>
      </c>
      <c r="G2364" s="13">
        <v>17</v>
      </c>
      <c r="H2364" s="5">
        <v>7</v>
      </c>
      <c r="I2364" s="5">
        <v>0</v>
      </c>
      <c r="J2364" s="8">
        <f t="shared" si="12135"/>
        <v>21.369689283449588</v>
      </c>
      <c r="K2364" s="5">
        <f t="shared" si="12131"/>
        <v>1</v>
      </c>
      <c r="L2364" s="8">
        <f t="shared" si="12133"/>
        <v>0.14285714285714285</v>
      </c>
      <c r="M2364" s="8">
        <f t="shared" si="8079"/>
        <v>3.9810232583321822E-2</v>
      </c>
      <c r="N2364" s="18">
        <v>429</v>
      </c>
      <c r="O2364" s="5">
        <v>1</v>
      </c>
    </row>
    <row r="2365" spans="1:15" x14ac:dyDescent="0.2">
      <c r="A2365" s="5" t="s">
        <v>25</v>
      </c>
      <c r="B2365" s="13">
        <v>2511917</v>
      </c>
      <c r="C2365" s="6">
        <f t="shared" si="12132"/>
        <v>43916</v>
      </c>
      <c r="D2365" s="5">
        <v>48</v>
      </c>
      <c r="E2365" s="8">
        <f t="shared" si="12134"/>
        <v>49</v>
      </c>
      <c r="F2365" s="5">
        <f t="shared" si="12136"/>
        <v>44.6</v>
      </c>
      <c r="G2365" s="13">
        <v>19</v>
      </c>
      <c r="H2365" s="5">
        <f>H2364+1</f>
        <v>8</v>
      </c>
      <c r="I2365" s="5">
        <v>0</v>
      </c>
      <c r="J2365" s="8">
        <f t="shared" si="12135"/>
        <v>17.920585161964471</v>
      </c>
      <c r="K2365" s="5">
        <f t="shared" si="12131"/>
        <v>0</v>
      </c>
      <c r="L2365" s="8">
        <f t="shared" si="12133"/>
        <v>0.14285714285714285</v>
      </c>
      <c r="M2365" s="8">
        <f t="shared" si="8079"/>
        <v>3.9810232583321822E-2</v>
      </c>
      <c r="N2365" s="5">
        <f t="shared" ref="N2365:N2371" si="12137">N2364+D2365</f>
        <v>477</v>
      </c>
      <c r="O2365" s="18">
        <v>1</v>
      </c>
    </row>
    <row r="2366" spans="1:15" x14ac:dyDescent="0.2">
      <c r="A2366" s="5" t="s">
        <v>25</v>
      </c>
      <c r="B2366" s="13">
        <v>2511917</v>
      </c>
      <c r="C2366" s="6">
        <f t="shared" si="12132"/>
        <v>43917</v>
      </c>
      <c r="D2366" s="5">
        <v>60</v>
      </c>
      <c r="E2366" s="8">
        <f t="shared" si="12134"/>
        <v>49.285714285714285</v>
      </c>
      <c r="F2366" s="5">
        <f t="shared" si="12136"/>
        <v>52.6</v>
      </c>
      <c r="G2366" s="13">
        <v>21</v>
      </c>
      <c r="H2366" s="5">
        <f t="shared" ref="H2366:I2381" si="12138">H2365+1</f>
        <v>9</v>
      </c>
      <c r="I2366" s="5">
        <v>0</v>
      </c>
      <c r="J2366" s="8">
        <f t="shared" si="12135"/>
        <v>15.285777580859547</v>
      </c>
      <c r="K2366" s="5">
        <f t="shared" si="12131"/>
        <v>0</v>
      </c>
      <c r="L2366" s="8">
        <f t="shared" si="12133"/>
        <v>0.14285714285714285</v>
      </c>
      <c r="M2366" s="8">
        <f t="shared" si="8079"/>
        <v>3.9810232583321822E-2</v>
      </c>
      <c r="N2366" s="5">
        <f t="shared" si="12137"/>
        <v>537</v>
      </c>
      <c r="O2366" s="18">
        <v>1</v>
      </c>
    </row>
    <row r="2367" spans="1:15" x14ac:dyDescent="0.2">
      <c r="A2367" s="5" t="s">
        <v>25</v>
      </c>
      <c r="B2367" s="13">
        <v>2511917</v>
      </c>
      <c r="C2367" s="6">
        <f t="shared" si="12132"/>
        <v>43918</v>
      </c>
      <c r="D2367" s="5">
        <v>108</v>
      </c>
      <c r="E2367" s="8">
        <f t="shared" si="12134"/>
        <v>55.857142857142854</v>
      </c>
      <c r="F2367" s="5">
        <f t="shared" si="12136"/>
        <v>71.400000000000006</v>
      </c>
      <c r="G2367" s="22">
        <v>26</v>
      </c>
      <c r="H2367" s="5">
        <f t="shared" si="12138"/>
        <v>10</v>
      </c>
      <c r="I2367" s="5">
        <v>0</v>
      </c>
      <c r="J2367" s="8">
        <f t="shared" si="12135"/>
        <v>15.026902382782472</v>
      </c>
      <c r="K2367" s="5">
        <f t="shared" si="12131"/>
        <v>0</v>
      </c>
      <c r="L2367" s="8">
        <f t="shared" si="12133"/>
        <v>0.14285714285714285</v>
      </c>
      <c r="M2367" s="8">
        <f t="shared" si="8079"/>
        <v>3.9810232583321822E-2</v>
      </c>
      <c r="N2367" s="5">
        <f t="shared" si="12137"/>
        <v>645</v>
      </c>
      <c r="O2367" s="18">
        <v>1</v>
      </c>
    </row>
    <row r="2368" spans="1:15" x14ac:dyDescent="0.2">
      <c r="A2368" s="5" t="s">
        <v>25</v>
      </c>
      <c r="B2368" s="13">
        <v>2511917</v>
      </c>
      <c r="C2368" s="6">
        <f t="shared" si="12132"/>
        <v>43919</v>
      </c>
      <c r="D2368" s="5">
        <v>76</v>
      </c>
      <c r="E2368" s="8">
        <f t="shared" si="12134"/>
        <v>63.857142857142854</v>
      </c>
      <c r="F2368" s="5">
        <f t="shared" si="12136"/>
        <v>75.599999999999994</v>
      </c>
      <c r="G2368" s="22">
        <v>29</v>
      </c>
      <c r="H2368" s="5">
        <f t="shared" si="12138"/>
        <v>11</v>
      </c>
      <c r="I2368" s="5">
        <v>0</v>
      </c>
      <c r="J2368" s="8">
        <f t="shared" si="12135"/>
        <v>14.934847978616773</v>
      </c>
      <c r="K2368" s="5">
        <f t="shared" si="12131"/>
        <v>0</v>
      </c>
      <c r="L2368" s="8">
        <f t="shared" si="12133"/>
        <v>0.14285714285714285</v>
      </c>
      <c r="M2368" s="8">
        <f t="shared" si="8079"/>
        <v>3.9810232583321822E-2</v>
      </c>
      <c r="N2368" s="5">
        <f t="shared" si="12137"/>
        <v>721</v>
      </c>
      <c r="O2368" s="5">
        <v>1</v>
      </c>
    </row>
    <row r="2369" spans="1:15" x14ac:dyDescent="0.2">
      <c r="A2369" s="5" t="s">
        <v>25</v>
      </c>
      <c r="B2369" s="13">
        <v>2511917</v>
      </c>
      <c r="C2369" s="6">
        <f t="shared" si="12132"/>
        <v>43920</v>
      </c>
      <c r="D2369" s="5">
        <v>40</v>
      </c>
      <c r="E2369" s="8">
        <f t="shared" si="12134"/>
        <v>67.571428571428569</v>
      </c>
      <c r="F2369" s="5">
        <f t="shared" si="12136"/>
        <v>66.400000000000006</v>
      </c>
      <c r="G2369" s="13">
        <v>30</v>
      </c>
      <c r="H2369" s="5">
        <f t="shared" si="12138"/>
        <v>12</v>
      </c>
      <c r="I2369" s="5">
        <v>0</v>
      </c>
      <c r="J2369" s="8">
        <f t="shared" si="12135"/>
        <v>13.749999999999998</v>
      </c>
      <c r="K2369" s="5">
        <f t="shared" si="12131"/>
        <v>1</v>
      </c>
      <c r="L2369" s="8">
        <f t="shared" si="12133"/>
        <v>0.2857142857142857</v>
      </c>
      <c r="M2369" s="8">
        <f t="shared" si="8079"/>
        <v>7.9620465166643645E-2</v>
      </c>
      <c r="N2369" s="5">
        <f t="shared" si="12137"/>
        <v>761</v>
      </c>
      <c r="O2369" s="18">
        <v>2</v>
      </c>
    </row>
    <row r="2370" spans="1:15" x14ac:dyDescent="0.2">
      <c r="A2370" s="5" t="s">
        <v>25</v>
      </c>
      <c r="B2370" s="13">
        <v>2511917</v>
      </c>
      <c r="C2370" s="6">
        <f t="shared" si="12132"/>
        <v>43921</v>
      </c>
      <c r="D2370" s="5">
        <v>37</v>
      </c>
      <c r="E2370" s="8">
        <f t="shared" si="12134"/>
        <v>65</v>
      </c>
      <c r="F2370" s="5">
        <f t="shared" si="12136"/>
        <v>64.2</v>
      </c>
      <c r="G2370" s="13">
        <v>32</v>
      </c>
      <c r="H2370" s="5">
        <f t="shared" si="12138"/>
        <v>13</v>
      </c>
      <c r="I2370" s="5">
        <v>0</v>
      </c>
      <c r="J2370" s="8">
        <f t="shared" si="12135"/>
        <v>11.627906976744185</v>
      </c>
      <c r="K2370" s="5">
        <f t="shared" si="12131"/>
        <v>0</v>
      </c>
      <c r="L2370" s="8">
        <f t="shared" si="12133"/>
        <v>0.2857142857142857</v>
      </c>
      <c r="M2370" s="8">
        <f t="shared" si="8079"/>
        <v>7.9620465166643645E-2</v>
      </c>
      <c r="N2370" s="5">
        <f t="shared" si="12137"/>
        <v>798</v>
      </c>
      <c r="O2370" s="18">
        <v>2</v>
      </c>
    </row>
    <row r="2371" spans="1:15" x14ac:dyDescent="0.2">
      <c r="A2371" s="5" t="s">
        <v>25</v>
      </c>
      <c r="B2371" s="13">
        <v>2511917</v>
      </c>
      <c r="C2371" s="6">
        <f t="shared" si="12132"/>
        <v>43922</v>
      </c>
      <c r="D2371" s="5">
        <v>83</v>
      </c>
      <c r="E2371" s="8">
        <f t="shared" si="12134"/>
        <v>64.571428571428569</v>
      </c>
      <c r="F2371" s="5">
        <f t="shared" si="12136"/>
        <v>68.8</v>
      </c>
      <c r="G2371" s="13">
        <v>35</v>
      </c>
      <c r="H2371" s="5">
        <f t="shared" si="12138"/>
        <v>14</v>
      </c>
      <c r="I2371" s="5">
        <v>0</v>
      </c>
      <c r="J2371" s="8">
        <f t="shared" si="12135"/>
        <v>10.347985347985347</v>
      </c>
      <c r="K2371" s="5">
        <f t="shared" si="12131"/>
        <v>2</v>
      </c>
      <c r="L2371" s="8">
        <f t="shared" si="12133"/>
        <v>0.42857142857142855</v>
      </c>
      <c r="M2371" s="8">
        <f t="shared" si="8079"/>
        <v>0.15924093033328729</v>
      </c>
      <c r="N2371" s="5">
        <f t="shared" si="12137"/>
        <v>881</v>
      </c>
      <c r="O2371" s="18">
        <v>4</v>
      </c>
    </row>
    <row r="2372" spans="1:15" x14ac:dyDescent="0.2">
      <c r="A2372" s="5" t="s">
        <v>25</v>
      </c>
      <c r="B2372" s="13">
        <v>2511917</v>
      </c>
      <c r="C2372" s="6">
        <f t="shared" si="12132"/>
        <v>43923</v>
      </c>
      <c r="D2372" s="5">
        <v>114</v>
      </c>
      <c r="E2372" s="8">
        <f t="shared" si="12134"/>
        <v>74</v>
      </c>
      <c r="F2372" s="5">
        <f t="shared" si="12136"/>
        <v>70</v>
      </c>
      <c r="G2372" s="13">
        <v>40</v>
      </c>
      <c r="H2372" s="5">
        <f t="shared" si="12138"/>
        <v>15</v>
      </c>
      <c r="I2372" s="5">
        <v>1</v>
      </c>
      <c r="J2372" s="8">
        <f t="shared" si="12135"/>
        <v>10.74688796680498</v>
      </c>
      <c r="K2372" s="5">
        <f t="shared" si="12131"/>
        <v>3</v>
      </c>
      <c r="L2372" s="8">
        <f t="shared" si="12133"/>
        <v>0.8571428571428571</v>
      </c>
      <c r="M2372" s="8">
        <f t="shared" si="8079"/>
        <v>0.27867162808325274</v>
      </c>
      <c r="N2372" s="5">
        <v>995</v>
      </c>
      <c r="O2372" s="18">
        <v>7</v>
      </c>
    </row>
    <row r="2373" spans="1:15" x14ac:dyDescent="0.2">
      <c r="A2373" s="5" t="s">
        <v>25</v>
      </c>
      <c r="B2373" s="13">
        <v>2511917</v>
      </c>
      <c r="C2373" s="6">
        <f t="shared" si="12132"/>
        <v>43924</v>
      </c>
      <c r="D2373" s="5">
        <f t="shared" ref="D2373:D2405" si="12139">N2373-N2372</f>
        <v>80</v>
      </c>
      <c r="E2373" s="8">
        <f t="shared" si="12134"/>
        <v>76.857142857142861</v>
      </c>
      <c r="F2373" s="5">
        <f t="shared" si="12136"/>
        <v>70.8</v>
      </c>
      <c r="G2373" s="13">
        <v>43</v>
      </c>
      <c r="H2373" s="5">
        <f t="shared" si="12138"/>
        <v>16</v>
      </c>
      <c r="I2373" s="5">
        <f>I2372+1</f>
        <v>2</v>
      </c>
      <c r="J2373" s="8">
        <f t="shared" si="12135"/>
        <v>10.07868115399026</v>
      </c>
      <c r="K2373" s="5">
        <f t="shared" si="12131"/>
        <v>2</v>
      </c>
      <c r="L2373" s="8">
        <f t="shared" si="12133"/>
        <v>1.1428571428571428</v>
      </c>
      <c r="M2373" s="8">
        <f t="shared" si="8079"/>
        <v>0.35829209324989642</v>
      </c>
      <c r="N2373" s="5">
        <v>1075</v>
      </c>
      <c r="O2373" s="18">
        <v>9</v>
      </c>
    </row>
    <row r="2374" spans="1:15" x14ac:dyDescent="0.2">
      <c r="A2374" s="5" t="s">
        <v>25</v>
      </c>
      <c r="B2374" s="13">
        <v>2511917</v>
      </c>
      <c r="C2374" s="6">
        <f t="shared" si="12132"/>
        <v>43925</v>
      </c>
      <c r="D2374" s="5">
        <f t="shared" si="12139"/>
        <v>136</v>
      </c>
      <c r="E2374" s="8">
        <f t="shared" si="12134"/>
        <v>80.857142857142861</v>
      </c>
      <c r="F2374" s="5">
        <f t="shared" si="12136"/>
        <v>90</v>
      </c>
      <c r="G2374" s="13">
        <v>48</v>
      </c>
      <c r="H2374" s="5">
        <f t="shared" si="12138"/>
        <v>17</v>
      </c>
      <c r="I2374" s="5">
        <f t="shared" si="12138"/>
        <v>3</v>
      </c>
      <c r="J2374" s="8">
        <f t="shared" si="12135"/>
        <v>9.6324029952348535</v>
      </c>
      <c r="K2374" s="5">
        <f t="shared" si="12131"/>
        <v>3</v>
      </c>
      <c r="L2374" s="8">
        <f t="shared" si="12133"/>
        <v>1.5714285714285714</v>
      </c>
      <c r="M2374" s="8">
        <f t="shared" si="8079"/>
        <v>0.47772279099986187</v>
      </c>
      <c r="N2374" s="5">
        <v>1211</v>
      </c>
      <c r="O2374" s="18">
        <v>12</v>
      </c>
    </row>
    <row r="2375" spans="1:15" x14ac:dyDescent="0.2">
      <c r="A2375" s="5" t="s">
        <v>25</v>
      </c>
      <c r="B2375" s="13">
        <v>2511917</v>
      </c>
      <c r="C2375" s="6">
        <f t="shared" si="12132"/>
        <v>43926</v>
      </c>
      <c r="D2375" s="5">
        <f t="shared" si="12139"/>
        <v>94</v>
      </c>
      <c r="E2375" s="8">
        <f t="shared" si="12134"/>
        <v>83.428571428571431</v>
      </c>
      <c r="F2375" s="5">
        <f t="shared" si="12136"/>
        <v>101.4</v>
      </c>
      <c r="G2375" s="13">
        <v>52</v>
      </c>
      <c r="H2375" s="5">
        <f t="shared" si="12138"/>
        <v>18</v>
      </c>
      <c r="I2375" s="5">
        <f t="shared" si="12138"/>
        <v>4</v>
      </c>
      <c r="J2375" s="8">
        <f t="shared" si="12135"/>
        <v>9.065507606333437</v>
      </c>
      <c r="K2375" s="5">
        <f t="shared" si="12131"/>
        <v>5</v>
      </c>
      <c r="L2375" s="8">
        <f t="shared" si="12133"/>
        <v>2.2857142857142856</v>
      </c>
      <c r="M2375" s="8">
        <f t="shared" si="8079"/>
        <v>0.67677395391647099</v>
      </c>
      <c r="N2375" s="5">
        <v>1305</v>
      </c>
      <c r="O2375" s="18">
        <v>17</v>
      </c>
    </row>
    <row r="2376" spans="1:15" x14ac:dyDescent="0.2">
      <c r="A2376" s="5" t="s">
        <v>25</v>
      </c>
      <c r="B2376" s="13">
        <v>2511917</v>
      </c>
      <c r="C2376" s="6">
        <f t="shared" si="12132"/>
        <v>43927</v>
      </c>
      <c r="D2376" s="5">
        <f t="shared" si="12139"/>
        <v>40</v>
      </c>
      <c r="E2376" s="8">
        <f t="shared" si="12134"/>
        <v>83.428571428571431</v>
      </c>
      <c r="F2376" s="5">
        <f t="shared" si="12136"/>
        <v>92.8</v>
      </c>
      <c r="G2376" s="13">
        <v>54</v>
      </c>
      <c r="H2376" s="5">
        <f t="shared" si="12138"/>
        <v>19</v>
      </c>
      <c r="I2376" s="5">
        <f t="shared" si="12138"/>
        <v>5</v>
      </c>
      <c r="J2376" s="8">
        <f t="shared" si="12135"/>
        <v>8.3119840592086547</v>
      </c>
      <c r="K2376" s="5">
        <f t="shared" si="12131"/>
        <v>2</v>
      </c>
      <c r="L2376" s="8">
        <f t="shared" si="12133"/>
        <v>2.4285714285714284</v>
      </c>
      <c r="M2376" s="8">
        <f t="shared" si="8079"/>
        <v>0.75639441908311456</v>
      </c>
      <c r="N2376" s="5">
        <v>1345</v>
      </c>
      <c r="O2376" s="18">
        <v>19</v>
      </c>
    </row>
    <row r="2377" spans="1:15" x14ac:dyDescent="0.2">
      <c r="A2377" s="5" t="s">
        <v>25</v>
      </c>
      <c r="B2377" s="13">
        <v>2511917</v>
      </c>
      <c r="C2377" s="6">
        <f t="shared" si="12132"/>
        <v>43928</v>
      </c>
      <c r="D2377" s="5">
        <f t="shared" si="12139"/>
        <v>39</v>
      </c>
      <c r="E2377" s="8">
        <f t="shared" si="12134"/>
        <v>83.714285714285708</v>
      </c>
      <c r="F2377" s="5">
        <f t="shared" si="12136"/>
        <v>77.8</v>
      </c>
      <c r="G2377" s="13">
        <v>55</v>
      </c>
      <c r="H2377" s="5">
        <f t="shared" si="12138"/>
        <v>20</v>
      </c>
      <c r="I2377" s="5">
        <f t="shared" si="12138"/>
        <v>6</v>
      </c>
      <c r="J2377" s="8">
        <f t="shared" si="12135"/>
        <v>7.7003942181340337</v>
      </c>
      <c r="K2377" s="5">
        <f t="shared" si="12131"/>
        <v>1</v>
      </c>
      <c r="L2377" s="8">
        <f t="shared" si="12133"/>
        <v>2.5714285714285716</v>
      </c>
      <c r="M2377" s="8">
        <f t="shared" si="8079"/>
        <v>0.79620465166643639</v>
      </c>
      <c r="N2377" s="5">
        <v>1384</v>
      </c>
      <c r="O2377" s="18">
        <v>20</v>
      </c>
    </row>
    <row r="2378" spans="1:15" x14ac:dyDescent="0.2">
      <c r="A2378" s="5" t="s">
        <v>25</v>
      </c>
      <c r="B2378" s="13">
        <v>2511917</v>
      </c>
      <c r="C2378" s="6">
        <f t="shared" si="12132"/>
        <v>43929</v>
      </c>
      <c r="D2378" s="5">
        <f t="shared" si="12139"/>
        <v>88</v>
      </c>
      <c r="E2378" s="8">
        <f t="shared" si="12134"/>
        <v>84.428571428571431</v>
      </c>
      <c r="F2378" s="5">
        <f t="shared" si="12136"/>
        <v>79.400000000000006</v>
      </c>
      <c r="G2378" s="13">
        <v>59</v>
      </c>
      <c r="H2378" s="5">
        <f t="shared" si="12138"/>
        <v>21</v>
      </c>
      <c r="I2378" s="5">
        <f t="shared" si="12138"/>
        <v>7</v>
      </c>
      <c r="J2378" s="8">
        <f t="shared" si="12135"/>
        <v>7.2108345534407023</v>
      </c>
      <c r="K2378" s="5">
        <f t="shared" si="12131"/>
        <v>2</v>
      </c>
      <c r="L2378" s="8">
        <f t="shared" si="12133"/>
        <v>2.5714285714285716</v>
      </c>
      <c r="M2378" s="8">
        <f t="shared" si="8079"/>
        <v>0.87582511683308006</v>
      </c>
      <c r="N2378" s="5">
        <v>1472</v>
      </c>
      <c r="O2378" s="18">
        <v>22</v>
      </c>
    </row>
    <row r="2379" spans="1:15" x14ac:dyDescent="0.2">
      <c r="A2379" s="5" t="s">
        <v>25</v>
      </c>
      <c r="B2379" s="13">
        <v>2511917</v>
      </c>
      <c r="C2379" s="6">
        <f t="shared" si="12132"/>
        <v>43930</v>
      </c>
      <c r="D2379" s="5">
        <f t="shared" si="12139"/>
        <v>106</v>
      </c>
      <c r="E2379" s="8">
        <f t="shared" si="12134"/>
        <v>83.285714285714292</v>
      </c>
      <c r="F2379" s="5">
        <f t="shared" si="12136"/>
        <v>73.400000000000006</v>
      </c>
      <c r="G2379" s="13">
        <v>63</v>
      </c>
      <c r="H2379" s="5">
        <f t="shared" si="12138"/>
        <v>22</v>
      </c>
      <c r="I2379" s="5">
        <f t="shared" si="12138"/>
        <v>8</v>
      </c>
      <c r="J2379" s="8">
        <f t="shared" si="12135"/>
        <v>6.6348014111756015</v>
      </c>
      <c r="K2379" s="5">
        <f t="shared" si="12131"/>
        <v>8</v>
      </c>
      <c r="L2379" s="8">
        <f t="shared" si="12133"/>
        <v>3.2857142857142856</v>
      </c>
      <c r="M2379" s="8">
        <f t="shared" si="8079"/>
        <v>1.1943069774996546</v>
      </c>
      <c r="N2379" s="5">
        <v>1578</v>
      </c>
      <c r="O2379" s="18">
        <v>30</v>
      </c>
    </row>
    <row r="2380" spans="1:15" x14ac:dyDescent="0.2">
      <c r="A2380" s="5" t="s">
        <v>25</v>
      </c>
      <c r="B2380" s="13">
        <v>2511917</v>
      </c>
      <c r="C2380" s="6">
        <f t="shared" si="12132"/>
        <v>43931</v>
      </c>
      <c r="D2380" s="5">
        <f t="shared" si="12139"/>
        <v>113</v>
      </c>
      <c r="E2380" s="8">
        <f t="shared" si="12134"/>
        <v>88</v>
      </c>
      <c r="F2380" s="5">
        <f t="shared" si="12136"/>
        <v>77.2</v>
      </c>
      <c r="G2380" s="13">
        <v>67</v>
      </c>
      <c r="H2380" s="5">
        <f t="shared" si="12138"/>
        <v>23</v>
      </c>
      <c r="I2380" s="5">
        <f t="shared" si="12138"/>
        <v>9</v>
      </c>
      <c r="J2380" s="8">
        <f t="shared" si="12135"/>
        <v>6.5741728922091776</v>
      </c>
      <c r="K2380" s="5">
        <f t="shared" si="12131"/>
        <v>7</v>
      </c>
      <c r="L2380" s="8">
        <f t="shared" si="12133"/>
        <v>4</v>
      </c>
      <c r="M2380" s="8">
        <f t="shared" si="8079"/>
        <v>1.4729786055829073</v>
      </c>
      <c r="N2380" s="5">
        <v>1691</v>
      </c>
      <c r="O2380" s="18">
        <v>37</v>
      </c>
    </row>
    <row r="2381" spans="1:15" x14ac:dyDescent="0.2">
      <c r="A2381" s="5" t="s">
        <v>25</v>
      </c>
      <c r="B2381" s="13">
        <v>2511917</v>
      </c>
      <c r="C2381" s="6">
        <f t="shared" si="12132"/>
        <v>43932</v>
      </c>
      <c r="D2381" s="5">
        <f t="shared" si="12139"/>
        <v>73</v>
      </c>
      <c r="E2381" s="8">
        <f t="shared" si="12134"/>
        <v>79</v>
      </c>
      <c r="F2381" s="5">
        <f t="shared" si="12136"/>
        <v>83.8</v>
      </c>
      <c r="G2381" s="13">
        <v>70</v>
      </c>
      <c r="H2381" s="5">
        <f t="shared" si="12138"/>
        <v>24</v>
      </c>
      <c r="I2381" s="5">
        <f t="shared" si="12138"/>
        <v>10</v>
      </c>
      <c r="J2381" s="8">
        <f t="shared" si="12135"/>
        <v>5.5377528539955936</v>
      </c>
      <c r="K2381" s="5">
        <f t="shared" si="12131"/>
        <v>0</v>
      </c>
      <c r="L2381" s="8">
        <f t="shared" si="12133"/>
        <v>3.5714285714285716</v>
      </c>
      <c r="M2381" s="8">
        <f t="shared" si="8079"/>
        <v>1.4729786055829073</v>
      </c>
      <c r="N2381" s="5">
        <v>1764</v>
      </c>
      <c r="O2381" s="18">
        <v>37</v>
      </c>
    </row>
    <row r="2382" spans="1:15" x14ac:dyDescent="0.2">
      <c r="A2382" s="5" t="s">
        <v>25</v>
      </c>
      <c r="B2382" s="13">
        <v>2511917</v>
      </c>
      <c r="C2382" s="6">
        <f t="shared" si="12132"/>
        <v>43933</v>
      </c>
      <c r="D2382" s="5">
        <f t="shared" si="12139"/>
        <v>93</v>
      </c>
      <c r="E2382" s="8">
        <f t="shared" si="12134"/>
        <v>78.857142857142861</v>
      </c>
      <c r="F2382" s="5">
        <f t="shared" si="12136"/>
        <v>94.6</v>
      </c>
      <c r="G2382" s="13">
        <v>74</v>
      </c>
      <c r="H2382" s="5">
        <f t="shared" ref="H2382:I2397" si="12140">H2381+1</f>
        <v>25</v>
      </c>
      <c r="I2382" s="5">
        <f t="shared" si="12140"/>
        <v>11</v>
      </c>
      <c r="J2382" s="8">
        <f t="shared" si="12135"/>
        <v>5.2376885852547677</v>
      </c>
      <c r="K2382" s="5">
        <f t="shared" si="12131"/>
        <v>1</v>
      </c>
      <c r="L2382" s="8">
        <f t="shared" si="12133"/>
        <v>3</v>
      </c>
      <c r="M2382" s="8">
        <f t="shared" si="8079"/>
        <v>1.5127888381662291</v>
      </c>
      <c r="N2382" s="5">
        <v>1857</v>
      </c>
      <c r="O2382" s="18">
        <v>38</v>
      </c>
    </row>
    <row r="2383" spans="1:15" x14ac:dyDescent="0.2">
      <c r="A2383" s="5" t="s">
        <v>25</v>
      </c>
      <c r="B2383" s="13">
        <v>2511917</v>
      </c>
      <c r="C2383" s="6">
        <f t="shared" si="12132"/>
        <v>43934</v>
      </c>
      <c r="D2383" s="5">
        <f t="shared" si="12139"/>
        <v>23</v>
      </c>
      <c r="E2383" s="8">
        <f t="shared" si="12134"/>
        <v>76.428571428571431</v>
      </c>
      <c r="F2383" s="5">
        <f t="shared" si="12136"/>
        <v>81.599999999999994</v>
      </c>
      <c r="G2383" s="13">
        <v>75</v>
      </c>
      <c r="H2383" s="5">
        <f t="shared" si="12140"/>
        <v>26</v>
      </c>
      <c r="I2383" s="5">
        <f t="shared" si="12140"/>
        <v>12</v>
      </c>
      <c r="J2383" s="8">
        <f t="shared" si="12135"/>
        <v>4.8237309530249757</v>
      </c>
      <c r="K2383" s="5">
        <f t="shared" si="12131"/>
        <v>0</v>
      </c>
      <c r="L2383" s="8">
        <f t="shared" si="12133"/>
        <v>2.7142857142857144</v>
      </c>
      <c r="M2383" s="8">
        <f t="shared" si="8079"/>
        <v>1.5127888381662291</v>
      </c>
      <c r="N2383" s="5">
        <v>1880</v>
      </c>
      <c r="O2383" s="18">
        <v>38</v>
      </c>
    </row>
    <row r="2384" spans="1:15" x14ac:dyDescent="0.2">
      <c r="A2384" s="5" t="s">
        <v>25</v>
      </c>
      <c r="B2384" s="13">
        <v>2511917</v>
      </c>
      <c r="C2384" s="6">
        <f t="shared" si="12132"/>
        <v>43935</v>
      </c>
      <c r="D2384" s="5">
        <f t="shared" si="12139"/>
        <v>36</v>
      </c>
      <c r="E2384" s="8">
        <f t="shared" si="12134"/>
        <v>76</v>
      </c>
      <c r="F2384" s="5">
        <f t="shared" si="12136"/>
        <v>67.599999999999994</v>
      </c>
      <c r="G2384" s="13">
        <v>76</v>
      </c>
      <c r="H2384" s="5">
        <f t="shared" si="12140"/>
        <v>27</v>
      </c>
      <c r="I2384" s="5">
        <f t="shared" si="12140"/>
        <v>13</v>
      </c>
      <c r="J2384" s="8">
        <f t="shared" si="12135"/>
        <v>4.5759504558747635</v>
      </c>
      <c r="K2384" s="5">
        <f t="shared" si="12131"/>
        <v>2</v>
      </c>
      <c r="L2384" s="8">
        <f t="shared" si="12133"/>
        <v>2.8571428571428572</v>
      </c>
      <c r="M2384" s="8">
        <f t="shared" si="8079"/>
        <v>1.5924093033328728</v>
      </c>
      <c r="N2384" s="5">
        <v>1916</v>
      </c>
      <c r="O2384" s="18">
        <v>40</v>
      </c>
    </row>
    <row r="2385" spans="1:15" x14ac:dyDescent="0.2">
      <c r="A2385" s="5" t="s">
        <v>25</v>
      </c>
      <c r="B2385" s="13">
        <v>2511917</v>
      </c>
      <c r="C2385" s="6">
        <f t="shared" si="12132"/>
        <v>43936</v>
      </c>
      <c r="D2385" s="5">
        <f t="shared" si="12139"/>
        <v>34</v>
      </c>
      <c r="E2385" s="8">
        <f t="shared" si="12134"/>
        <v>68.285714285714292</v>
      </c>
      <c r="F2385" s="5">
        <f t="shared" si="12136"/>
        <v>51.8</v>
      </c>
      <c r="G2385" s="13">
        <v>78</v>
      </c>
      <c r="H2385" s="5">
        <f t="shared" si="12140"/>
        <v>28</v>
      </c>
      <c r="I2385" s="5">
        <f t="shared" si="12140"/>
        <v>14</v>
      </c>
      <c r="J2385" s="8">
        <f t="shared" si="12135"/>
        <v>3.9315676920546148</v>
      </c>
      <c r="K2385" s="5">
        <f t="shared" si="12131"/>
        <v>2</v>
      </c>
      <c r="L2385" s="8">
        <f t="shared" si="12133"/>
        <v>2.8571428571428572</v>
      </c>
      <c r="M2385" s="8">
        <f t="shared" si="8079"/>
        <v>1.6720297684995165</v>
      </c>
      <c r="N2385" s="5">
        <v>1950</v>
      </c>
      <c r="O2385" s="18">
        <v>42</v>
      </c>
    </row>
    <row r="2386" spans="1:15" x14ac:dyDescent="0.2">
      <c r="A2386" s="5" t="s">
        <v>25</v>
      </c>
      <c r="B2386" s="13">
        <v>2511917</v>
      </c>
      <c r="C2386" s="6">
        <f t="shared" si="12132"/>
        <v>43937</v>
      </c>
      <c r="D2386" s="5">
        <f t="shared" si="12139"/>
        <v>108</v>
      </c>
      <c r="E2386" s="8">
        <f t="shared" si="12134"/>
        <v>68.571428571428569</v>
      </c>
      <c r="F2386" s="5">
        <f t="shared" si="12136"/>
        <v>58.8</v>
      </c>
      <c r="G2386" s="13">
        <v>82</v>
      </c>
      <c r="H2386" s="5">
        <f t="shared" si="12140"/>
        <v>29</v>
      </c>
      <c r="I2386" s="5">
        <f t="shared" si="12140"/>
        <v>15</v>
      </c>
      <c r="J2386" s="8">
        <f t="shared" si="12135"/>
        <v>3.7986704653371319</v>
      </c>
      <c r="K2386" s="5">
        <f t="shared" si="12131"/>
        <v>12</v>
      </c>
      <c r="L2386" s="8">
        <f t="shared" si="12133"/>
        <v>3.4285714285714284</v>
      </c>
      <c r="M2386" s="8">
        <f t="shared" si="8079"/>
        <v>2.1497525594993783</v>
      </c>
      <c r="N2386" s="5">
        <v>2058</v>
      </c>
      <c r="O2386" s="18">
        <v>54</v>
      </c>
    </row>
    <row r="2387" spans="1:15" x14ac:dyDescent="0.2">
      <c r="A2387" s="5" t="s">
        <v>25</v>
      </c>
      <c r="B2387" s="13">
        <v>2511917</v>
      </c>
      <c r="C2387" s="6">
        <f t="shared" si="12132"/>
        <v>43938</v>
      </c>
      <c r="D2387" s="5">
        <f t="shared" si="12139"/>
        <v>62</v>
      </c>
      <c r="E2387" s="8">
        <f t="shared" si="12134"/>
        <v>61.285714285714285</v>
      </c>
      <c r="F2387" s="5">
        <f t="shared" si="12136"/>
        <v>52.6</v>
      </c>
      <c r="G2387" s="13">
        <v>84</v>
      </c>
      <c r="H2387" s="5">
        <f t="shared" si="12140"/>
        <v>30</v>
      </c>
      <c r="I2387" s="5">
        <f t="shared" si="12140"/>
        <v>16</v>
      </c>
      <c r="J2387" s="8">
        <f t="shared" si="12135"/>
        <v>3.2708142726440985</v>
      </c>
      <c r="K2387" s="5">
        <f t="shared" si="12131"/>
        <v>6</v>
      </c>
      <c r="L2387" s="8">
        <f t="shared" si="12133"/>
        <v>3.2857142857142856</v>
      </c>
      <c r="M2387" s="8">
        <f t="shared" si="8079"/>
        <v>2.3886139549993093</v>
      </c>
      <c r="N2387" s="5">
        <v>2120</v>
      </c>
      <c r="O2387" s="18">
        <v>60</v>
      </c>
    </row>
    <row r="2388" spans="1:15" x14ac:dyDescent="0.2">
      <c r="A2388" s="5" t="s">
        <v>25</v>
      </c>
      <c r="B2388" s="13">
        <v>2511917</v>
      </c>
      <c r="C2388" s="6">
        <f t="shared" si="12132"/>
        <v>43939</v>
      </c>
      <c r="D2388" s="5">
        <f t="shared" si="12139"/>
        <v>41</v>
      </c>
      <c r="E2388" s="8">
        <f t="shared" si="12134"/>
        <v>56.714285714285715</v>
      </c>
      <c r="F2388" s="5">
        <f t="shared" si="12136"/>
        <v>56.2</v>
      </c>
      <c r="G2388" s="13">
        <v>86</v>
      </c>
      <c r="H2388" s="5">
        <f t="shared" si="12140"/>
        <v>31</v>
      </c>
      <c r="I2388" s="5">
        <f t="shared" si="12140"/>
        <v>17</v>
      </c>
      <c r="J2388" s="8">
        <f t="shared" si="12135"/>
        <v>2.9309708379475823</v>
      </c>
      <c r="K2388" s="5">
        <f t="shared" si="12131"/>
        <v>2</v>
      </c>
      <c r="L2388" s="8">
        <f t="shared" si="12133"/>
        <v>3.5714285714285716</v>
      </c>
      <c r="M2388" s="8">
        <f t="shared" si="8079"/>
        <v>2.468234420165953</v>
      </c>
      <c r="N2388" s="5">
        <v>2161</v>
      </c>
      <c r="O2388" s="18">
        <v>62</v>
      </c>
    </row>
    <row r="2389" spans="1:15" x14ac:dyDescent="0.2">
      <c r="A2389" s="5" t="s">
        <v>25</v>
      </c>
      <c r="B2389" s="13">
        <v>2511917</v>
      </c>
      <c r="C2389" s="6">
        <f t="shared" si="12132"/>
        <v>43940</v>
      </c>
      <c r="D2389" s="5">
        <f t="shared" si="12139"/>
        <v>60</v>
      </c>
      <c r="E2389" s="8">
        <f t="shared" si="12134"/>
        <v>52</v>
      </c>
      <c r="F2389" s="5">
        <f t="shared" si="12136"/>
        <v>61</v>
      </c>
      <c r="G2389" s="13">
        <v>88</v>
      </c>
      <c r="H2389" s="5">
        <f t="shared" si="12140"/>
        <v>32</v>
      </c>
      <c r="I2389" s="5">
        <f t="shared" si="12140"/>
        <v>18</v>
      </c>
      <c r="J2389" s="8">
        <f t="shared" si="12135"/>
        <v>2.6108162387031992</v>
      </c>
      <c r="K2389" s="5">
        <f t="shared" si="12131"/>
        <v>4</v>
      </c>
      <c r="L2389" s="8">
        <f t="shared" si="12133"/>
        <v>4</v>
      </c>
      <c r="M2389" s="8">
        <f t="shared" si="8079"/>
        <v>2.6274753504992403</v>
      </c>
      <c r="N2389" s="5">
        <v>2221</v>
      </c>
      <c r="O2389" s="18">
        <v>66</v>
      </c>
    </row>
    <row r="2390" spans="1:15" x14ac:dyDescent="0.2">
      <c r="A2390" s="5" t="s">
        <v>25</v>
      </c>
      <c r="B2390" s="13">
        <v>2511917</v>
      </c>
      <c r="C2390" s="6">
        <f t="shared" si="12132"/>
        <v>43941</v>
      </c>
      <c r="D2390" s="5">
        <f t="shared" si="12139"/>
        <v>17</v>
      </c>
      <c r="E2390" s="8">
        <f t="shared" si="12134"/>
        <v>51.142857142857146</v>
      </c>
      <c r="F2390" s="5">
        <f t="shared" si="12136"/>
        <v>57.6</v>
      </c>
      <c r="G2390" s="13">
        <v>89</v>
      </c>
      <c r="H2390" s="5">
        <f t="shared" si="12140"/>
        <v>33</v>
      </c>
      <c r="I2390" s="5">
        <f t="shared" si="12140"/>
        <v>19</v>
      </c>
      <c r="J2390" s="8">
        <f t="shared" si="12135"/>
        <v>2.5024465259331752</v>
      </c>
      <c r="K2390" s="5">
        <f t="shared" si="12131"/>
        <v>0</v>
      </c>
      <c r="L2390" s="8">
        <f t="shared" si="12133"/>
        <v>4</v>
      </c>
      <c r="M2390" s="8">
        <f t="shared" si="8079"/>
        <v>2.6274753504992403</v>
      </c>
      <c r="N2390" s="5">
        <v>2238</v>
      </c>
      <c r="O2390" s="18">
        <v>66</v>
      </c>
    </row>
    <row r="2391" spans="1:15" x14ac:dyDescent="0.2">
      <c r="A2391" s="5" t="s">
        <v>25</v>
      </c>
      <c r="B2391" s="13">
        <v>2511917</v>
      </c>
      <c r="C2391" s="6">
        <f t="shared" si="12132"/>
        <v>43942</v>
      </c>
      <c r="D2391" s="5">
        <f t="shared" si="12139"/>
        <v>37</v>
      </c>
      <c r="E2391" s="8">
        <f t="shared" si="12134"/>
        <v>51.285714285714285</v>
      </c>
      <c r="F2391" s="5">
        <f t="shared" si="12136"/>
        <v>43.4</v>
      </c>
      <c r="G2391" s="13">
        <v>91</v>
      </c>
      <c r="H2391" s="5">
        <f t="shared" si="12140"/>
        <v>34</v>
      </c>
      <c r="I2391" s="5">
        <f t="shared" si="12140"/>
        <v>20</v>
      </c>
      <c r="J2391" s="8">
        <f t="shared" si="12135"/>
        <v>2.4481723949809058</v>
      </c>
      <c r="K2391" s="5">
        <f t="shared" si="12131"/>
        <v>1</v>
      </c>
      <c r="L2391" s="8">
        <f t="shared" si="12133"/>
        <v>3.8571428571428572</v>
      </c>
      <c r="M2391" s="8">
        <f t="shared" si="8079"/>
        <v>2.6672855830825619</v>
      </c>
      <c r="N2391" s="5">
        <v>2275</v>
      </c>
      <c r="O2391" s="18">
        <v>67</v>
      </c>
    </row>
    <row r="2392" spans="1:15" x14ac:dyDescent="0.2">
      <c r="A2392" s="5" t="s">
        <v>25</v>
      </c>
      <c r="B2392" s="13">
        <v>2511917</v>
      </c>
      <c r="C2392" s="6">
        <f t="shared" si="12132"/>
        <v>43943</v>
      </c>
      <c r="D2392" s="5">
        <f t="shared" si="12139"/>
        <v>114</v>
      </c>
      <c r="E2392" s="8">
        <f t="shared" si="12134"/>
        <v>62.714285714285715</v>
      </c>
      <c r="F2392" s="5">
        <f t="shared" si="12136"/>
        <v>53.8</v>
      </c>
      <c r="G2392" s="13">
        <v>95</v>
      </c>
      <c r="H2392" s="5">
        <f t="shared" si="12140"/>
        <v>35</v>
      </c>
      <c r="I2392" s="5">
        <f t="shared" si="12140"/>
        <v>21</v>
      </c>
      <c r="J2392" s="8">
        <f t="shared" si="12135"/>
        <v>2.9221859814950411</v>
      </c>
      <c r="K2392" s="5">
        <f t="shared" si="12131"/>
        <v>7</v>
      </c>
      <c r="L2392" s="8">
        <f t="shared" si="12133"/>
        <v>4.5714285714285712</v>
      </c>
      <c r="M2392" s="8">
        <f t="shared" si="8079"/>
        <v>2.9459572111658145</v>
      </c>
      <c r="N2392" s="5">
        <v>2389</v>
      </c>
      <c r="O2392" s="18">
        <v>74</v>
      </c>
    </row>
    <row r="2393" spans="1:15" x14ac:dyDescent="0.2">
      <c r="A2393" s="5" t="s">
        <v>25</v>
      </c>
      <c r="B2393" s="13">
        <v>2511917</v>
      </c>
      <c r="C2393" s="6">
        <f t="shared" si="12132"/>
        <v>43944</v>
      </c>
      <c r="D2393" s="5">
        <f t="shared" si="12139"/>
        <v>58</v>
      </c>
      <c r="E2393" s="8">
        <f t="shared" si="12134"/>
        <v>55.571428571428569</v>
      </c>
      <c r="F2393" s="5">
        <f t="shared" si="12136"/>
        <v>57.2</v>
      </c>
      <c r="G2393" s="13">
        <v>97</v>
      </c>
      <c r="H2393" s="5">
        <f t="shared" si="12140"/>
        <v>36</v>
      </c>
      <c r="I2393" s="5">
        <f t="shared" si="12140"/>
        <v>22</v>
      </c>
      <c r="J2393" s="8">
        <f t="shared" ref="J2393:J2456" si="12141">E2393/(SUM(N2386:N2392)/7)*100</f>
        <v>2.5158452981503041</v>
      </c>
      <c r="K2393" s="5">
        <f t="shared" si="12131"/>
        <v>10</v>
      </c>
      <c r="L2393" s="8">
        <f t="shared" si="12133"/>
        <v>4.2857142857142856</v>
      </c>
      <c r="M2393" s="8">
        <f t="shared" si="8079"/>
        <v>3.3440595369990329</v>
      </c>
      <c r="N2393" s="5">
        <v>2447</v>
      </c>
      <c r="O2393" s="18">
        <v>84</v>
      </c>
    </row>
    <row r="2394" spans="1:15" x14ac:dyDescent="0.2">
      <c r="A2394" s="5" t="s">
        <v>25</v>
      </c>
      <c r="B2394" s="13">
        <v>2511917</v>
      </c>
      <c r="C2394" s="6">
        <f t="shared" si="12132"/>
        <v>43945</v>
      </c>
      <c r="D2394" s="5">
        <f t="shared" si="12139"/>
        <v>89</v>
      </c>
      <c r="E2394" s="8">
        <f t="shared" si="12134"/>
        <v>59.428571428571431</v>
      </c>
      <c r="F2394" s="5">
        <f t="shared" si="12136"/>
        <v>63</v>
      </c>
      <c r="G2394" s="13">
        <v>101</v>
      </c>
      <c r="H2394" s="5">
        <f t="shared" si="12140"/>
        <v>37</v>
      </c>
      <c r="I2394" s="5">
        <f t="shared" si="12140"/>
        <v>23</v>
      </c>
      <c r="J2394" s="8">
        <f t="shared" si="12141"/>
        <v>2.6244400984165037</v>
      </c>
      <c r="K2394" s="5">
        <f t="shared" si="12131"/>
        <v>6</v>
      </c>
      <c r="L2394" s="8">
        <f t="shared" si="12133"/>
        <v>4.2857142857142856</v>
      </c>
      <c r="M2394" s="8">
        <f t="shared" si="8079"/>
        <v>3.5829209324989639</v>
      </c>
      <c r="N2394" s="5">
        <v>2536</v>
      </c>
      <c r="O2394" s="18">
        <v>90</v>
      </c>
    </row>
    <row r="2395" spans="1:15" x14ac:dyDescent="0.2">
      <c r="A2395" s="5" t="s">
        <v>25</v>
      </c>
      <c r="B2395" s="13">
        <v>2511917</v>
      </c>
      <c r="C2395" s="6">
        <f t="shared" si="12132"/>
        <v>43946</v>
      </c>
      <c r="D2395" s="5">
        <f t="shared" si="12139"/>
        <v>91</v>
      </c>
      <c r="E2395" s="8">
        <f t="shared" si="12134"/>
        <v>66.571428571428569</v>
      </c>
      <c r="F2395" s="5">
        <f t="shared" si="12136"/>
        <v>77.8</v>
      </c>
      <c r="G2395" s="13">
        <v>105</v>
      </c>
      <c r="H2395" s="5">
        <f t="shared" si="12140"/>
        <v>38</v>
      </c>
      <c r="I2395" s="5">
        <f t="shared" si="12140"/>
        <v>24</v>
      </c>
      <c r="J2395" s="8">
        <f t="shared" si="12141"/>
        <v>2.8646953955861565</v>
      </c>
      <c r="K2395" s="5">
        <f t="shared" si="12131"/>
        <v>7</v>
      </c>
      <c r="L2395" s="8">
        <f t="shared" si="12133"/>
        <v>5</v>
      </c>
      <c r="M2395" s="8">
        <f t="shared" si="8079"/>
        <v>3.8615925605822166</v>
      </c>
      <c r="N2395" s="5">
        <v>2627</v>
      </c>
      <c r="O2395" s="18">
        <v>97</v>
      </c>
    </row>
    <row r="2396" spans="1:15" x14ac:dyDescent="0.2">
      <c r="A2396" s="5" t="s">
        <v>25</v>
      </c>
      <c r="B2396" s="13">
        <v>2511917</v>
      </c>
      <c r="C2396" s="6">
        <f t="shared" si="12132"/>
        <v>43947</v>
      </c>
      <c r="D2396" s="5">
        <f t="shared" si="12139"/>
        <v>67</v>
      </c>
      <c r="E2396" s="8">
        <f t="shared" si="12134"/>
        <v>67.571428571428569</v>
      </c>
      <c r="F2396" s="5">
        <f t="shared" si="12136"/>
        <v>83.8</v>
      </c>
      <c r="G2396" s="13">
        <v>107</v>
      </c>
      <c r="H2396" s="5">
        <f t="shared" si="12140"/>
        <v>39</v>
      </c>
      <c r="I2396" s="5">
        <f t="shared" si="12140"/>
        <v>25</v>
      </c>
      <c r="J2396" s="8">
        <f t="shared" si="12141"/>
        <v>2.8267495368433631</v>
      </c>
      <c r="K2396" s="5">
        <f t="shared" si="12131"/>
        <v>3</v>
      </c>
      <c r="L2396" s="8">
        <f t="shared" si="12133"/>
        <v>4.8571428571428568</v>
      </c>
      <c r="M2396" s="8">
        <f t="shared" si="8079"/>
        <v>3.9810232583321823</v>
      </c>
      <c r="N2396" s="5">
        <v>2694</v>
      </c>
      <c r="O2396" s="18">
        <v>100</v>
      </c>
    </row>
    <row r="2397" spans="1:15" x14ac:dyDescent="0.2">
      <c r="A2397" s="5" t="s">
        <v>25</v>
      </c>
      <c r="B2397" s="13">
        <v>2511917</v>
      </c>
      <c r="C2397" s="6">
        <f t="shared" si="12132"/>
        <v>43948</v>
      </c>
      <c r="D2397" s="5">
        <f t="shared" si="12139"/>
        <v>27</v>
      </c>
      <c r="E2397" s="8">
        <f t="shared" si="12134"/>
        <v>69</v>
      </c>
      <c r="F2397" s="5">
        <f t="shared" si="12136"/>
        <v>66.400000000000006</v>
      </c>
      <c r="G2397" s="13">
        <v>108</v>
      </c>
      <c r="H2397" s="5">
        <f t="shared" si="12140"/>
        <v>40</v>
      </c>
      <c r="I2397" s="5">
        <f t="shared" si="12140"/>
        <v>26</v>
      </c>
      <c r="J2397" s="8">
        <f t="shared" si="12141"/>
        <v>2.8071602929210742</v>
      </c>
      <c r="K2397" s="5">
        <f t="shared" si="12131"/>
        <v>0</v>
      </c>
      <c r="L2397" s="8">
        <f t="shared" si="12133"/>
        <v>4.8571428571428568</v>
      </c>
      <c r="M2397" s="8">
        <f t="shared" si="8079"/>
        <v>3.9810232583321823</v>
      </c>
      <c r="N2397" s="5">
        <v>2721</v>
      </c>
      <c r="O2397" s="18">
        <v>100</v>
      </c>
    </row>
    <row r="2398" spans="1:15" x14ac:dyDescent="0.2">
      <c r="A2398" s="5" t="s">
        <v>25</v>
      </c>
      <c r="B2398" s="13">
        <v>2511917</v>
      </c>
      <c r="C2398" s="6">
        <f t="shared" si="12132"/>
        <v>43949</v>
      </c>
      <c r="D2398" s="5">
        <f t="shared" si="12139"/>
        <v>26</v>
      </c>
      <c r="E2398" s="8">
        <f t="shared" si="12134"/>
        <v>67.428571428571431</v>
      </c>
      <c r="F2398" s="5">
        <f t="shared" si="12136"/>
        <v>60</v>
      </c>
      <c r="G2398" s="13">
        <v>109</v>
      </c>
      <c r="H2398" s="5">
        <f t="shared" ref="H2398:I2413" si="12142">H2397+1</f>
        <v>41</v>
      </c>
      <c r="I2398" s="5">
        <f t="shared" si="12142"/>
        <v>27</v>
      </c>
      <c r="J2398" s="8">
        <f t="shared" si="12141"/>
        <v>2.6683249477076147</v>
      </c>
      <c r="K2398" s="5">
        <f t="shared" si="12131"/>
        <v>6</v>
      </c>
      <c r="L2398" s="8">
        <f t="shared" si="12133"/>
        <v>5.5714285714285712</v>
      </c>
      <c r="M2398" s="8">
        <f t="shared" si="8079"/>
        <v>4.2198846538321133</v>
      </c>
      <c r="N2398" s="5">
        <v>2747</v>
      </c>
      <c r="O2398" s="18">
        <v>106</v>
      </c>
    </row>
    <row r="2399" spans="1:15" x14ac:dyDescent="0.2">
      <c r="A2399" s="5" t="s">
        <v>25</v>
      </c>
      <c r="B2399" s="13">
        <v>2511917</v>
      </c>
      <c r="C2399" s="6">
        <f t="shared" si="12132"/>
        <v>43950</v>
      </c>
      <c r="D2399" s="5">
        <f t="shared" si="12139"/>
        <v>21</v>
      </c>
      <c r="E2399" s="8">
        <f t="shared" si="12134"/>
        <v>54.142857142857146</v>
      </c>
      <c r="F2399" s="5">
        <f t="shared" si="12136"/>
        <v>46.4</v>
      </c>
      <c r="G2399" s="13">
        <v>110</v>
      </c>
      <c r="H2399" s="5">
        <f t="shared" si="12142"/>
        <v>42</v>
      </c>
      <c r="I2399" s="5">
        <f t="shared" si="12142"/>
        <v>28</v>
      </c>
      <c r="J2399" s="8">
        <f t="shared" si="12141"/>
        <v>2.0868894884642919</v>
      </c>
      <c r="K2399" s="5">
        <f t="shared" si="12131"/>
        <v>3</v>
      </c>
      <c r="L2399" s="8">
        <f t="shared" si="12133"/>
        <v>5</v>
      </c>
      <c r="M2399" s="8">
        <f t="shared" si="8079"/>
        <v>4.3393153515820782</v>
      </c>
      <c r="N2399" s="5">
        <v>2768</v>
      </c>
      <c r="O2399" s="18">
        <v>109</v>
      </c>
    </row>
    <row r="2400" spans="1:15" x14ac:dyDescent="0.2">
      <c r="A2400" s="5" t="s">
        <v>25</v>
      </c>
      <c r="B2400" s="13">
        <v>2511917</v>
      </c>
      <c r="C2400" s="6">
        <f t="shared" si="12132"/>
        <v>43951</v>
      </c>
      <c r="D2400" s="5">
        <f t="shared" si="12139"/>
        <v>63</v>
      </c>
      <c r="E2400" s="8">
        <f t="shared" si="12134"/>
        <v>54.857142857142854</v>
      </c>
      <c r="F2400" s="5">
        <f t="shared" si="12136"/>
        <v>40.799999999999997</v>
      </c>
      <c r="G2400" s="13">
        <v>113</v>
      </c>
      <c r="H2400" s="5">
        <f t="shared" si="12142"/>
        <v>43</v>
      </c>
      <c r="I2400" s="5">
        <f t="shared" si="12142"/>
        <v>29</v>
      </c>
      <c r="J2400" s="8">
        <f t="shared" si="12141"/>
        <v>2.0711974110032361</v>
      </c>
      <c r="K2400" s="5">
        <f t="shared" si="12131"/>
        <v>4</v>
      </c>
      <c r="L2400" s="8">
        <f t="shared" si="12133"/>
        <v>4.1428571428571432</v>
      </c>
      <c r="M2400" s="8">
        <f t="shared" si="8079"/>
        <v>4.4985562819153655</v>
      </c>
      <c r="N2400" s="5">
        <v>2831</v>
      </c>
      <c r="O2400" s="18">
        <v>113</v>
      </c>
    </row>
    <row r="2401" spans="1:15" x14ac:dyDescent="0.2">
      <c r="A2401" s="5" t="s">
        <v>25</v>
      </c>
      <c r="B2401" s="13">
        <v>2511917</v>
      </c>
      <c r="C2401" s="6">
        <f t="shared" si="12132"/>
        <v>43952</v>
      </c>
      <c r="D2401" s="5">
        <f t="shared" si="12139"/>
        <v>41</v>
      </c>
      <c r="E2401" s="8">
        <f t="shared" si="12134"/>
        <v>48</v>
      </c>
      <c r="F2401" s="5">
        <f t="shared" si="12136"/>
        <v>35.6</v>
      </c>
      <c r="G2401" s="13">
        <v>114</v>
      </c>
      <c r="H2401" s="5">
        <f t="shared" si="12142"/>
        <v>44</v>
      </c>
      <c r="I2401" s="5">
        <f t="shared" si="12142"/>
        <v>30</v>
      </c>
      <c r="J2401" s="8">
        <f t="shared" si="12141"/>
        <v>1.7755231452124285</v>
      </c>
      <c r="K2401" s="5">
        <f t="shared" si="12131"/>
        <v>7</v>
      </c>
      <c r="L2401" s="8">
        <f t="shared" si="12133"/>
        <v>4.2857142857142856</v>
      </c>
      <c r="M2401" s="8">
        <f t="shared" si="8079"/>
        <v>4.7772279099986186</v>
      </c>
      <c r="N2401" s="5">
        <v>2872</v>
      </c>
      <c r="O2401" s="18">
        <v>120</v>
      </c>
    </row>
    <row r="2402" spans="1:15" x14ac:dyDescent="0.2">
      <c r="A2402" s="5" t="s">
        <v>25</v>
      </c>
      <c r="B2402" s="13">
        <v>2511917</v>
      </c>
      <c r="C2402" s="6">
        <f t="shared" si="12132"/>
        <v>43953</v>
      </c>
      <c r="D2402" s="5">
        <f t="shared" si="12139"/>
        <v>14</v>
      </c>
      <c r="E2402" s="8">
        <f t="shared" si="12134"/>
        <v>37</v>
      </c>
      <c r="F2402" s="5">
        <f t="shared" si="12136"/>
        <v>33</v>
      </c>
      <c r="G2402" s="13">
        <v>115</v>
      </c>
      <c r="H2402" s="5">
        <f t="shared" si="12142"/>
        <v>45</v>
      </c>
      <c r="I2402" s="5">
        <f t="shared" si="12142"/>
        <v>31</v>
      </c>
      <c r="J2402" s="8">
        <f t="shared" si="12141"/>
        <v>1.3447559709241952</v>
      </c>
      <c r="K2402" s="5">
        <f t="shared" si="12131"/>
        <v>2</v>
      </c>
      <c r="L2402" s="8">
        <f t="shared" si="12133"/>
        <v>3.5714285714285716</v>
      </c>
      <c r="M2402" s="8">
        <f t="shared" si="8079"/>
        <v>4.8568483751652618</v>
      </c>
      <c r="N2402" s="5">
        <v>2886</v>
      </c>
      <c r="O2402" s="18">
        <v>122</v>
      </c>
    </row>
    <row r="2403" spans="1:15" x14ac:dyDescent="0.2">
      <c r="A2403" s="5" t="s">
        <v>25</v>
      </c>
      <c r="B2403" s="13">
        <v>2511917</v>
      </c>
      <c r="C2403" s="6">
        <f t="shared" si="12132"/>
        <v>43954</v>
      </c>
      <c r="D2403" s="5">
        <f t="shared" si="12139"/>
        <v>19</v>
      </c>
      <c r="E2403" s="8">
        <f t="shared" si="12134"/>
        <v>30.142857142857142</v>
      </c>
      <c r="F2403" s="5">
        <f t="shared" si="12136"/>
        <v>31.6</v>
      </c>
      <c r="G2403" s="13">
        <v>116</v>
      </c>
      <c r="H2403" s="5">
        <f t="shared" si="12142"/>
        <v>46</v>
      </c>
      <c r="I2403" s="5">
        <f t="shared" si="12142"/>
        <v>32</v>
      </c>
      <c r="J2403" s="8">
        <f t="shared" si="12141"/>
        <v>1.0809980019468211</v>
      </c>
      <c r="K2403" s="5">
        <f t="shared" si="12131"/>
        <v>0</v>
      </c>
      <c r="L2403" s="8">
        <f t="shared" si="12133"/>
        <v>3.1428571428571428</v>
      </c>
      <c r="M2403" s="8">
        <f t="shared" si="8079"/>
        <v>4.8568483751652618</v>
      </c>
      <c r="N2403" s="5">
        <v>2905</v>
      </c>
      <c r="O2403" s="18">
        <v>122</v>
      </c>
    </row>
    <row r="2404" spans="1:15" x14ac:dyDescent="0.2">
      <c r="A2404" s="5" t="s">
        <v>25</v>
      </c>
      <c r="B2404" s="13">
        <v>2511917</v>
      </c>
      <c r="C2404" s="6">
        <f t="shared" si="12132"/>
        <v>43955</v>
      </c>
      <c r="D2404" s="5">
        <f t="shared" si="12139"/>
        <v>9</v>
      </c>
      <c r="E2404" s="8">
        <f t="shared" si="12134"/>
        <v>27.571428571428573</v>
      </c>
      <c r="F2404" s="5">
        <f t="shared" si="12136"/>
        <v>29.2</v>
      </c>
      <c r="G2404" s="13">
        <v>116</v>
      </c>
      <c r="H2404" s="5">
        <f t="shared" si="12142"/>
        <v>47</v>
      </c>
      <c r="I2404" s="5">
        <f t="shared" si="12142"/>
        <v>33</v>
      </c>
      <c r="J2404" s="8">
        <f t="shared" si="12141"/>
        <v>0.9782057780030412</v>
      </c>
      <c r="K2404" s="5">
        <f t="shared" si="12131"/>
        <v>0</v>
      </c>
      <c r="L2404" s="8">
        <f t="shared" si="12133"/>
        <v>3.1428571428571428</v>
      </c>
      <c r="M2404" s="8">
        <f t="shared" si="8079"/>
        <v>4.8568483751652618</v>
      </c>
      <c r="N2404" s="5">
        <v>2914</v>
      </c>
      <c r="O2404" s="18">
        <v>122</v>
      </c>
    </row>
    <row r="2405" spans="1:15" x14ac:dyDescent="0.2">
      <c r="A2405" s="5" t="s">
        <v>25</v>
      </c>
      <c r="B2405" s="13">
        <v>2511917</v>
      </c>
      <c r="C2405" s="6">
        <f t="shared" si="12132"/>
        <v>43956</v>
      </c>
      <c r="D2405" s="5">
        <f t="shared" si="12139"/>
        <v>26</v>
      </c>
      <c r="E2405" s="8">
        <f t="shared" si="12134"/>
        <v>27.571428571428573</v>
      </c>
      <c r="F2405" s="5">
        <f t="shared" si="12136"/>
        <v>21.8</v>
      </c>
      <c r="G2405" s="13">
        <v>117</v>
      </c>
      <c r="H2405" s="5">
        <f t="shared" si="12142"/>
        <v>48</v>
      </c>
      <c r="I2405" s="5">
        <f t="shared" si="12142"/>
        <v>34</v>
      </c>
      <c r="J2405" s="8">
        <f t="shared" si="12141"/>
        <v>0.96872960899462934</v>
      </c>
      <c r="K2405" s="5">
        <f t="shared" si="12131"/>
        <v>1</v>
      </c>
      <c r="L2405" s="8">
        <f t="shared" si="12133"/>
        <v>2.4285714285714284</v>
      </c>
      <c r="M2405" s="8">
        <f t="shared" si="8079"/>
        <v>4.8966586077485843</v>
      </c>
      <c r="N2405" s="5">
        <v>2940</v>
      </c>
      <c r="O2405" s="18">
        <v>123</v>
      </c>
    </row>
    <row r="2406" spans="1:15" x14ac:dyDescent="0.2">
      <c r="A2406" s="5" t="s">
        <v>25</v>
      </c>
      <c r="B2406" s="13">
        <v>2511917</v>
      </c>
      <c r="C2406" s="6">
        <f t="shared" si="12132"/>
        <v>43957</v>
      </c>
      <c r="D2406" s="5">
        <v>29</v>
      </c>
      <c r="E2406" s="8">
        <f t="shared" si="12134"/>
        <v>28.714285714285715</v>
      </c>
      <c r="F2406" s="5">
        <f t="shared" si="12136"/>
        <v>19.399999999999999</v>
      </c>
      <c r="G2406" s="13">
        <v>118</v>
      </c>
      <c r="H2406" s="5">
        <f t="shared" si="12142"/>
        <v>49</v>
      </c>
      <c r="I2406" s="5">
        <f t="shared" si="12142"/>
        <v>35</v>
      </c>
      <c r="J2406" s="8">
        <f t="shared" si="12141"/>
        <v>0.99920461324318943</v>
      </c>
      <c r="K2406" s="5">
        <f t="shared" si="12131"/>
        <v>4</v>
      </c>
      <c r="L2406" s="8">
        <f t="shared" si="12133"/>
        <v>2.5714285714285716</v>
      </c>
      <c r="M2406" s="8">
        <f t="shared" si="8079"/>
        <v>5.0558995380818716</v>
      </c>
      <c r="N2406" s="5">
        <v>2969</v>
      </c>
      <c r="O2406" s="5">
        <v>127</v>
      </c>
    </row>
    <row r="2407" spans="1:15" x14ac:dyDescent="0.2">
      <c r="A2407" s="5" t="s">
        <v>25</v>
      </c>
      <c r="B2407" s="13">
        <v>2511917</v>
      </c>
      <c r="C2407" s="6">
        <f t="shared" si="12132"/>
        <v>43958</v>
      </c>
      <c r="D2407" s="5">
        <f t="shared" ref="D2407:D2470" si="12143">N2407-N2406</f>
        <v>30</v>
      </c>
      <c r="E2407" s="8">
        <f t="shared" si="12134"/>
        <v>24</v>
      </c>
      <c r="F2407" s="5">
        <f t="shared" si="12136"/>
        <v>22.6</v>
      </c>
      <c r="G2407" s="13">
        <v>119</v>
      </c>
      <c r="H2407" s="5">
        <f t="shared" si="12142"/>
        <v>50</v>
      </c>
      <c r="I2407" s="5">
        <f t="shared" si="12142"/>
        <v>36</v>
      </c>
      <c r="J2407" s="8">
        <f t="shared" si="12141"/>
        <v>0.82689373431116797</v>
      </c>
      <c r="K2407" s="5">
        <f t="shared" si="12131"/>
        <v>2</v>
      </c>
      <c r="L2407" s="8">
        <f t="shared" si="12133"/>
        <v>2.2857142857142856</v>
      </c>
      <c r="M2407" s="8">
        <f t="shared" si="8079"/>
        <v>5.1355200032485149</v>
      </c>
      <c r="N2407" s="5">
        <v>2999</v>
      </c>
      <c r="O2407" s="18">
        <v>129</v>
      </c>
    </row>
    <row r="2408" spans="1:15" x14ac:dyDescent="0.2">
      <c r="A2408" s="5" t="s">
        <v>25</v>
      </c>
      <c r="B2408" s="13">
        <v>2511917</v>
      </c>
      <c r="C2408" s="6">
        <f t="shared" si="12132"/>
        <v>43959</v>
      </c>
      <c r="D2408" s="5">
        <f t="shared" si="12143"/>
        <v>38</v>
      </c>
      <c r="E2408" s="8">
        <f t="shared" si="12134"/>
        <v>23.571428571428573</v>
      </c>
      <c r="F2408" s="5">
        <f t="shared" ref="F2408" si="12144">SUM(D2404:D2408)/5</f>
        <v>26.4</v>
      </c>
      <c r="G2408" s="13">
        <v>121</v>
      </c>
      <c r="H2408" s="5">
        <f t="shared" si="12142"/>
        <v>51</v>
      </c>
      <c r="I2408" s="5">
        <f t="shared" si="12142"/>
        <v>37</v>
      </c>
      <c r="J2408" s="8">
        <f t="shared" si="12141"/>
        <v>0.80546741518184051</v>
      </c>
      <c r="K2408" s="5">
        <f t="shared" si="12131"/>
        <v>2</v>
      </c>
      <c r="L2408" s="8">
        <f t="shared" si="12133"/>
        <v>1.5714285714285714</v>
      </c>
      <c r="M2408" s="8">
        <f t="shared" si="8079"/>
        <v>5.2151404684151581</v>
      </c>
      <c r="N2408" s="5">
        <v>3037</v>
      </c>
      <c r="O2408" s="18">
        <v>131</v>
      </c>
    </row>
    <row r="2409" spans="1:15" x14ac:dyDescent="0.2">
      <c r="A2409" s="5" t="s">
        <v>25</v>
      </c>
      <c r="B2409" s="13">
        <v>2511917</v>
      </c>
      <c r="C2409" s="6">
        <f t="shared" si="12132"/>
        <v>43960</v>
      </c>
      <c r="D2409" s="5">
        <f t="shared" si="12143"/>
        <v>61</v>
      </c>
      <c r="E2409" s="13">
        <f t="shared" ref="E2409" si="12145">SUM(D2403:D2409)/7</f>
        <v>30.285714285714285</v>
      </c>
      <c r="F2409" s="13">
        <f t="shared" ref="F2409:F2425" si="12146">SUM(D2405:D2409)/5</f>
        <v>36.799999999999997</v>
      </c>
      <c r="G2409" s="13">
        <v>123</v>
      </c>
      <c r="H2409" s="5">
        <f t="shared" si="12142"/>
        <v>52</v>
      </c>
      <c r="I2409" s="5">
        <f t="shared" si="12142"/>
        <v>38</v>
      </c>
      <c r="J2409" s="8">
        <f t="shared" si="12141"/>
        <v>1.026634382566586</v>
      </c>
      <c r="K2409" s="5">
        <f t="shared" si="12131"/>
        <v>2</v>
      </c>
      <c r="L2409" s="8">
        <f t="shared" si="12133"/>
        <v>1.5714285714285714</v>
      </c>
      <c r="M2409" s="8">
        <f t="shared" si="8079"/>
        <v>5.2947609335818022</v>
      </c>
      <c r="N2409" s="5">
        <v>3098</v>
      </c>
      <c r="O2409" s="18">
        <v>133</v>
      </c>
    </row>
    <row r="2410" spans="1:15" x14ac:dyDescent="0.2">
      <c r="A2410" s="5" t="s">
        <v>25</v>
      </c>
      <c r="B2410" s="13">
        <v>2511917</v>
      </c>
      <c r="C2410" s="6">
        <f t="shared" si="12132"/>
        <v>43961</v>
      </c>
      <c r="D2410" s="5">
        <f t="shared" si="12143"/>
        <v>3</v>
      </c>
      <c r="E2410" s="13">
        <f t="shared" ref="E2410:E2412" si="12147">SUM(D2404:D2410)/7</f>
        <v>28</v>
      </c>
      <c r="F2410" s="13">
        <f t="shared" si="12146"/>
        <v>32.200000000000003</v>
      </c>
      <c r="G2410" s="13">
        <v>123</v>
      </c>
      <c r="H2410" s="5">
        <f t="shared" si="12142"/>
        <v>53</v>
      </c>
      <c r="I2410" s="5">
        <f t="shared" si="12142"/>
        <v>39</v>
      </c>
      <c r="J2410" s="8">
        <f t="shared" si="12141"/>
        <v>0.93950723804045633</v>
      </c>
      <c r="K2410" s="5">
        <f t="shared" si="12131"/>
        <v>1</v>
      </c>
      <c r="L2410" s="8">
        <f t="shared" si="12133"/>
        <v>1.7142857142857142</v>
      </c>
      <c r="M2410" s="8">
        <f t="shared" si="8079"/>
        <v>5.3345711661651238</v>
      </c>
      <c r="N2410" s="5">
        <v>3101</v>
      </c>
      <c r="O2410" s="18">
        <v>134</v>
      </c>
    </row>
    <row r="2411" spans="1:15" x14ac:dyDescent="0.2">
      <c r="A2411" s="5" t="s">
        <v>25</v>
      </c>
      <c r="B2411" s="13">
        <v>2511917</v>
      </c>
      <c r="C2411" s="6">
        <f t="shared" si="12132"/>
        <v>43962</v>
      </c>
      <c r="D2411" s="5">
        <f t="shared" si="12143"/>
        <v>5</v>
      </c>
      <c r="E2411" s="13">
        <f t="shared" si="12147"/>
        <v>27.428571428571427</v>
      </c>
      <c r="F2411" s="13">
        <f t="shared" si="12146"/>
        <v>27.4</v>
      </c>
      <c r="G2411" s="13">
        <v>124</v>
      </c>
      <c r="H2411" s="5">
        <f t="shared" si="12142"/>
        <v>54</v>
      </c>
      <c r="I2411" s="5">
        <f t="shared" si="12142"/>
        <v>40</v>
      </c>
      <c r="J2411" s="8">
        <f t="shared" si="12141"/>
        <v>0.91176749928768164</v>
      </c>
      <c r="K2411" s="5">
        <f t="shared" si="12131"/>
        <v>0</v>
      </c>
      <c r="L2411" s="8">
        <f t="shared" si="12133"/>
        <v>1.7142857142857142</v>
      </c>
      <c r="M2411" s="8">
        <f t="shared" si="8079"/>
        <v>5.3345711661651238</v>
      </c>
      <c r="N2411" s="5">
        <v>3106</v>
      </c>
      <c r="O2411" s="18">
        <v>134</v>
      </c>
    </row>
    <row r="2412" spans="1:15" x14ac:dyDescent="0.2">
      <c r="A2412" s="5" t="s">
        <v>25</v>
      </c>
      <c r="B2412" s="13">
        <v>2511917</v>
      </c>
      <c r="C2412" s="6">
        <f t="shared" si="12132"/>
        <v>43963</v>
      </c>
      <c r="D2412" s="5">
        <f t="shared" si="12143"/>
        <v>5</v>
      </c>
      <c r="E2412" s="13">
        <f t="shared" si="12147"/>
        <v>24.428571428571427</v>
      </c>
      <c r="F2412" s="13">
        <f t="shared" si="12146"/>
        <v>22.4</v>
      </c>
      <c r="G2412" s="13">
        <v>124</v>
      </c>
      <c r="H2412" s="5">
        <f t="shared" si="12142"/>
        <v>55</v>
      </c>
      <c r="I2412" s="5">
        <f t="shared" si="12142"/>
        <v>41</v>
      </c>
      <c r="J2412" s="8">
        <f t="shared" si="12141"/>
        <v>0.80470588235294105</v>
      </c>
      <c r="K2412" s="5">
        <f t="shared" si="12131"/>
        <v>2</v>
      </c>
      <c r="L2412" s="8">
        <f t="shared" si="12133"/>
        <v>1.8571428571428572</v>
      </c>
      <c r="M2412" s="8">
        <f t="shared" si="8079"/>
        <v>5.414191631331768</v>
      </c>
      <c r="N2412" s="5">
        <v>3111</v>
      </c>
      <c r="O2412" s="18">
        <v>136</v>
      </c>
    </row>
    <row r="2413" spans="1:15" x14ac:dyDescent="0.2">
      <c r="A2413" s="5" t="s">
        <v>25</v>
      </c>
      <c r="B2413" s="13">
        <v>2511917</v>
      </c>
      <c r="C2413" s="6">
        <f t="shared" si="12132"/>
        <v>43964</v>
      </c>
      <c r="D2413" s="5">
        <f t="shared" si="12143"/>
        <v>14</v>
      </c>
      <c r="E2413" s="13">
        <f t="shared" ref="E2413" si="12148">SUM(D2407:D2413)/7</f>
        <v>22.285714285714285</v>
      </c>
      <c r="F2413" s="13">
        <f t="shared" si="12146"/>
        <v>17.600000000000001</v>
      </c>
      <c r="G2413" s="13">
        <v>124</v>
      </c>
      <c r="H2413" s="5">
        <f t="shared" si="12142"/>
        <v>56</v>
      </c>
      <c r="I2413" s="5">
        <f t="shared" si="12142"/>
        <v>42</v>
      </c>
      <c r="J2413" s="8">
        <f t="shared" si="12141"/>
        <v>0.72825731758554679</v>
      </c>
      <c r="K2413" s="5">
        <f t="shared" si="12131"/>
        <v>1</v>
      </c>
      <c r="L2413" s="8">
        <f t="shared" ref="L2413" si="12149">SUM(K2407:K2413)/7</f>
        <v>1.4285714285714286</v>
      </c>
      <c r="M2413" s="8">
        <f t="shared" si="8079"/>
        <v>5.4540018639150896</v>
      </c>
      <c r="N2413" s="5">
        <v>3125</v>
      </c>
      <c r="O2413" s="18">
        <v>137</v>
      </c>
    </row>
    <row r="2414" spans="1:15" x14ac:dyDescent="0.2">
      <c r="A2414" s="5" t="s">
        <v>25</v>
      </c>
      <c r="B2414" s="13">
        <v>2511917</v>
      </c>
      <c r="C2414" s="6">
        <f t="shared" si="12132"/>
        <v>43965</v>
      </c>
      <c r="D2414" s="5">
        <f t="shared" si="12143"/>
        <v>10</v>
      </c>
      <c r="E2414" s="13">
        <f t="shared" ref="E2414:E2428" si="12150">SUM(D2408:D2414)/7</f>
        <v>19.428571428571427</v>
      </c>
      <c r="F2414" s="13">
        <f t="shared" si="12146"/>
        <v>7.4</v>
      </c>
      <c r="G2414" s="13">
        <v>125</v>
      </c>
      <c r="H2414" s="5">
        <f t="shared" ref="H2414:I2429" si="12151">H2413+1</f>
        <v>57</v>
      </c>
      <c r="I2414" s="5">
        <f t="shared" si="12151"/>
        <v>43</v>
      </c>
      <c r="J2414" s="8">
        <f t="shared" si="12141"/>
        <v>0.63030078324141436</v>
      </c>
      <c r="K2414" s="5">
        <f t="shared" si="12131"/>
        <v>1</v>
      </c>
      <c r="L2414" s="8">
        <f t="shared" ref="L2414:L2438" si="12152">SUM(K2408:K2414)/7</f>
        <v>1.2857142857142858</v>
      </c>
      <c r="M2414" s="8">
        <f t="shared" ref="M2414:M2477" si="12153">O2414/(B2414/100000)</f>
        <v>5.4938120964984112</v>
      </c>
      <c r="N2414" s="5">
        <v>3135</v>
      </c>
      <c r="O2414" s="18">
        <v>138</v>
      </c>
    </row>
    <row r="2415" spans="1:15" x14ac:dyDescent="0.2">
      <c r="A2415" s="5" t="s">
        <v>25</v>
      </c>
      <c r="B2415" s="13">
        <v>2511917</v>
      </c>
      <c r="C2415" s="6">
        <f t="shared" si="12132"/>
        <v>43966</v>
      </c>
      <c r="D2415" s="5">
        <f t="shared" si="12143"/>
        <v>23</v>
      </c>
      <c r="E2415" s="13">
        <f t="shared" si="12150"/>
        <v>17.285714285714285</v>
      </c>
      <c r="F2415" s="13">
        <f t="shared" si="12146"/>
        <v>11.4</v>
      </c>
      <c r="G2415" s="13">
        <v>126</v>
      </c>
      <c r="H2415" s="5">
        <f t="shared" si="12151"/>
        <v>58</v>
      </c>
      <c r="I2415" s="5">
        <f t="shared" si="12151"/>
        <v>44</v>
      </c>
      <c r="J2415" s="8">
        <f t="shared" si="12141"/>
        <v>0.55726983834569155</v>
      </c>
      <c r="K2415" s="5">
        <f t="shared" si="12131"/>
        <v>10</v>
      </c>
      <c r="L2415" s="8">
        <f t="shared" si="12152"/>
        <v>2.4285714285714284</v>
      </c>
      <c r="M2415" s="8">
        <f t="shared" si="12153"/>
        <v>5.8919144223316291</v>
      </c>
      <c r="N2415" s="5">
        <v>3158</v>
      </c>
      <c r="O2415" s="18">
        <v>148</v>
      </c>
    </row>
    <row r="2416" spans="1:15" x14ac:dyDescent="0.2">
      <c r="A2416" s="5" t="s">
        <v>25</v>
      </c>
      <c r="B2416" s="13">
        <v>2511917</v>
      </c>
      <c r="C2416" s="6">
        <f t="shared" si="12132"/>
        <v>43967</v>
      </c>
      <c r="D2416" s="5">
        <f t="shared" si="12143"/>
        <v>11</v>
      </c>
      <c r="E2416" s="13">
        <f t="shared" si="12150"/>
        <v>10.142857142857142</v>
      </c>
      <c r="F2416" s="13">
        <f t="shared" si="12146"/>
        <v>12.6</v>
      </c>
      <c r="G2416" s="13">
        <v>126</v>
      </c>
      <c r="H2416" s="5">
        <f t="shared" si="12151"/>
        <v>59</v>
      </c>
      <c r="I2416" s="5">
        <f t="shared" si="12151"/>
        <v>45</v>
      </c>
      <c r="J2416" s="8">
        <f t="shared" si="12141"/>
        <v>0.32518091050654935</v>
      </c>
      <c r="K2416" s="5">
        <f t="shared" si="12131"/>
        <v>1</v>
      </c>
      <c r="L2416" s="8">
        <f t="shared" si="12152"/>
        <v>2.2857142857142856</v>
      </c>
      <c r="M2416" s="8">
        <f t="shared" si="12153"/>
        <v>5.9317246549149516</v>
      </c>
      <c r="N2416" s="5">
        <v>3169</v>
      </c>
      <c r="O2416" s="18">
        <v>149</v>
      </c>
    </row>
    <row r="2417" spans="1:15" x14ac:dyDescent="0.2">
      <c r="A2417" s="5" t="s">
        <v>25</v>
      </c>
      <c r="B2417" s="13">
        <v>2511917</v>
      </c>
      <c r="C2417" s="6">
        <f t="shared" si="12132"/>
        <v>43968</v>
      </c>
      <c r="D2417" s="5">
        <f t="shared" si="12143"/>
        <v>2</v>
      </c>
      <c r="E2417" s="13">
        <f t="shared" si="12150"/>
        <v>10</v>
      </c>
      <c r="F2417" s="13">
        <f t="shared" si="12146"/>
        <v>12</v>
      </c>
      <c r="G2417" s="13">
        <v>126</v>
      </c>
      <c r="H2417" s="5">
        <f t="shared" si="12151"/>
        <v>60</v>
      </c>
      <c r="I2417" s="5">
        <f t="shared" si="12151"/>
        <v>46</v>
      </c>
      <c r="J2417" s="8">
        <f t="shared" si="12141"/>
        <v>0.31956174389408809</v>
      </c>
      <c r="K2417" s="5">
        <f t="shared" si="12131"/>
        <v>0</v>
      </c>
      <c r="L2417" s="8">
        <f t="shared" si="12152"/>
        <v>2.1428571428571428</v>
      </c>
      <c r="M2417" s="8">
        <f t="shared" si="12153"/>
        <v>5.9317246549149516</v>
      </c>
      <c r="N2417" s="5">
        <v>3171</v>
      </c>
      <c r="O2417" s="18">
        <v>149</v>
      </c>
    </row>
    <row r="2418" spans="1:15" x14ac:dyDescent="0.2">
      <c r="A2418" s="5" t="s">
        <v>25</v>
      </c>
      <c r="B2418" s="13">
        <v>2511917</v>
      </c>
      <c r="C2418" s="6">
        <f t="shared" si="12132"/>
        <v>43969</v>
      </c>
      <c r="D2418" s="5">
        <f t="shared" si="12143"/>
        <v>1</v>
      </c>
      <c r="E2418" s="13">
        <f t="shared" si="12150"/>
        <v>9.4285714285714288</v>
      </c>
      <c r="F2418" s="13">
        <f t="shared" si="12146"/>
        <v>9.4</v>
      </c>
      <c r="G2418" s="13">
        <v>126</v>
      </c>
      <c r="H2418" s="5">
        <f t="shared" si="12151"/>
        <v>61</v>
      </c>
      <c r="I2418" s="5">
        <f t="shared" si="12151"/>
        <v>47</v>
      </c>
      <c r="J2418" s="8">
        <f t="shared" si="12141"/>
        <v>0.30034129692832767</v>
      </c>
      <c r="K2418" s="5">
        <f t="shared" si="12131"/>
        <v>0</v>
      </c>
      <c r="L2418" s="8">
        <f t="shared" si="12152"/>
        <v>2.1428571428571428</v>
      </c>
      <c r="M2418" s="8">
        <f t="shared" si="12153"/>
        <v>5.9317246549149516</v>
      </c>
      <c r="N2418" s="5">
        <v>3172</v>
      </c>
      <c r="O2418" s="5">
        <v>149</v>
      </c>
    </row>
    <row r="2419" spans="1:15" x14ac:dyDescent="0.2">
      <c r="A2419" s="5" t="s">
        <v>25</v>
      </c>
      <c r="B2419" s="13">
        <v>2511917</v>
      </c>
      <c r="C2419" s="6">
        <f t="shared" si="12132"/>
        <v>43970</v>
      </c>
      <c r="D2419" s="5">
        <f t="shared" si="12143"/>
        <v>13</v>
      </c>
      <c r="E2419" s="13">
        <f t="shared" si="12150"/>
        <v>10.571428571428571</v>
      </c>
      <c r="F2419" s="13">
        <f t="shared" si="12146"/>
        <v>10</v>
      </c>
      <c r="G2419" s="13">
        <v>127</v>
      </c>
      <c r="H2419" s="5">
        <f t="shared" si="12151"/>
        <v>62</v>
      </c>
      <c r="I2419" s="5">
        <f t="shared" si="12151"/>
        <v>48</v>
      </c>
      <c r="J2419" s="8">
        <f t="shared" si="12141"/>
        <v>0.33573794292454967</v>
      </c>
      <c r="K2419" s="5">
        <f t="shared" ref="K2419:K2482" si="12154">O2419-O2418</f>
        <v>1</v>
      </c>
      <c r="L2419" s="8">
        <f t="shared" si="12152"/>
        <v>2</v>
      </c>
      <c r="M2419" s="8">
        <f t="shared" si="12153"/>
        <v>5.9715348874982732</v>
      </c>
      <c r="N2419" s="5">
        <v>3185</v>
      </c>
      <c r="O2419" s="18">
        <v>150</v>
      </c>
    </row>
    <row r="2420" spans="1:15" x14ac:dyDescent="0.2">
      <c r="A2420" s="5" t="s">
        <v>25</v>
      </c>
      <c r="B2420" s="13">
        <v>2511917</v>
      </c>
      <c r="C2420" s="6">
        <f t="shared" si="12132"/>
        <v>43971</v>
      </c>
      <c r="D2420" s="5">
        <f t="shared" si="12143"/>
        <v>8</v>
      </c>
      <c r="E2420" s="13">
        <f t="shared" si="12150"/>
        <v>9.7142857142857135</v>
      </c>
      <c r="F2420" s="13">
        <f t="shared" si="12146"/>
        <v>7</v>
      </c>
      <c r="G2420" s="13">
        <v>127</v>
      </c>
      <c r="H2420" s="5">
        <f t="shared" si="12151"/>
        <v>63</v>
      </c>
      <c r="I2420" s="5">
        <f t="shared" si="12151"/>
        <v>49</v>
      </c>
      <c r="J2420" s="8">
        <f t="shared" si="12141"/>
        <v>0.30748360841058103</v>
      </c>
      <c r="K2420" s="5">
        <f t="shared" si="12154"/>
        <v>1</v>
      </c>
      <c r="L2420" s="8">
        <f t="shared" si="12152"/>
        <v>2</v>
      </c>
      <c r="M2420" s="8">
        <f t="shared" si="12153"/>
        <v>6.0113451200815948</v>
      </c>
      <c r="N2420" s="5">
        <v>3193</v>
      </c>
      <c r="O2420" s="18">
        <v>151</v>
      </c>
    </row>
    <row r="2421" spans="1:15" x14ac:dyDescent="0.2">
      <c r="A2421" s="5" t="s">
        <v>25</v>
      </c>
      <c r="B2421" s="13">
        <v>2511917</v>
      </c>
      <c r="C2421" s="6">
        <f t="shared" ref="C2421:C2484" si="12155">C2420+1</f>
        <v>43972</v>
      </c>
      <c r="D2421" s="5">
        <f t="shared" si="12143"/>
        <v>12</v>
      </c>
      <c r="E2421" s="13">
        <f t="shared" si="12150"/>
        <v>10</v>
      </c>
      <c r="F2421" s="13">
        <f t="shared" si="12146"/>
        <v>7.2</v>
      </c>
      <c r="G2421" s="13">
        <v>128</v>
      </c>
      <c r="H2421" s="5">
        <f t="shared" si="12151"/>
        <v>64</v>
      </c>
      <c r="I2421" s="5">
        <f t="shared" si="12151"/>
        <v>50</v>
      </c>
      <c r="J2421" s="8">
        <f t="shared" si="12141"/>
        <v>0.31555695803092459</v>
      </c>
      <c r="K2421" s="5">
        <f t="shared" si="12154"/>
        <v>0</v>
      </c>
      <c r="L2421" s="8">
        <f t="shared" si="12152"/>
        <v>1.8571428571428572</v>
      </c>
      <c r="M2421" s="8">
        <f t="shared" si="12153"/>
        <v>6.0113451200815948</v>
      </c>
      <c r="N2421" s="5">
        <v>3205</v>
      </c>
      <c r="O2421" s="18">
        <v>151</v>
      </c>
    </row>
    <row r="2422" spans="1:15" x14ac:dyDescent="0.2">
      <c r="A2422" s="5" t="s">
        <v>25</v>
      </c>
      <c r="B2422" s="13">
        <v>2511917</v>
      </c>
      <c r="C2422" s="6">
        <f t="shared" si="12155"/>
        <v>43973</v>
      </c>
      <c r="D2422" s="5">
        <f t="shared" si="12143"/>
        <v>6</v>
      </c>
      <c r="E2422" s="13">
        <f t="shared" si="12150"/>
        <v>7.5714285714285712</v>
      </c>
      <c r="F2422" s="13">
        <f t="shared" si="12146"/>
        <v>8</v>
      </c>
      <c r="G2422" s="13">
        <v>128</v>
      </c>
      <c r="H2422" s="5">
        <f t="shared" si="12151"/>
        <v>65</v>
      </c>
      <c r="I2422" s="5">
        <f t="shared" si="12151"/>
        <v>51</v>
      </c>
      <c r="J2422" s="8">
        <f t="shared" si="12141"/>
        <v>0.23817013436390599</v>
      </c>
      <c r="K2422" s="5">
        <f t="shared" si="12154"/>
        <v>1</v>
      </c>
      <c r="L2422" s="8">
        <f t="shared" si="12152"/>
        <v>0.5714285714285714</v>
      </c>
      <c r="M2422" s="8">
        <f t="shared" si="12153"/>
        <v>6.0511553526649164</v>
      </c>
      <c r="N2422" s="5">
        <v>3211</v>
      </c>
      <c r="O2422" s="18">
        <v>152</v>
      </c>
    </row>
    <row r="2423" spans="1:15" x14ac:dyDescent="0.2">
      <c r="A2423" s="5" t="s">
        <v>25</v>
      </c>
      <c r="B2423" s="13">
        <v>2511917</v>
      </c>
      <c r="C2423" s="6">
        <f t="shared" si="12155"/>
        <v>43974</v>
      </c>
      <c r="D2423" s="5">
        <f t="shared" si="12143"/>
        <v>2</v>
      </c>
      <c r="E2423" s="13">
        <f t="shared" si="12150"/>
        <v>6.2857142857142856</v>
      </c>
      <c r="F2423" s="13">
        <f t="shared" si="12146"/>
        <v>8.1999999999999993</v>
      </c>
      <c r="G2423" s="13">
        <v>128</v>
      </c>
      <c r="H2423" s="5">
        <f t="shared" si="12151"/>
        <v>66</v>
      </c>
      <c r="I2423" s="5">
        <f t="shared" si="12151"/>
        <v>52</v>
      </c>
      <c r="J2423" s="8">
        <f t="shared" si="12141"/>
        <v>0.19725634358468574</v>
      </c>
      <c r="K2423" s="5">
        <f t="shared" si="12154"/>
        <v>2</v>
      </c>
      <c r="L2423" s="8">
        <f t="shared" si="12152"/>
        <v>0.7142857142857143</v>
      </c>
      <c r="M2423" s="8">
        <f t="shared" si="12153"/>
        <v>6.1307758178315606</v>
      </c>
      <c r="N2423" s="5">
        <v>3213</v>
      </c>
      <c r="O2423" s="18">
        <v>154</v>
      </c>
    </row>
    <row r="2424" spans="1:15" x14ac:dyDescent="0.2">
      <c r="A2424" s="5" t="s">
        <v>25</v>
      </c>
      <c r="B2424" s="13">
        <v>2511917</v>
      </c>
      <c r="C2424" s="6">
        <f t="shared" si="12155"/>
        <v>43975</v>
      </c>
      <c r="D2424" s="5">
        <f t="shared" si="12143"/>
        <v>1</v>
      </c>
      <c r="E2424" s="13">
        <f t="shared" si="12150"/>
        <v>6.1428571428571432</v>
      </c>
      <c r="F2424" s="13">
        <f t="shared" si="12146"/>
        <v>5.8</v>
      </c>
      <c r="G2424" s="13">
        <v>128</v>
      </c>
      <c r="H2424" s="5">
        <f t="shared" si="12151"/>
        <v>67</v>
      </c>
      <c r="I2424" s="5">
        <f t="shared" si="12151"/>
        <v>53</v>
      </c>
      <c r="J2424" s="8">
        <f t="shared" si="12141"/>
        <v>0.19239373601789711</v>
      </c>
      <c r="K2424" s="5">
        <f t="shared" si="12154"/>
        <v>0</v>
      </c>
      <c r="L2424" s="8">
        <f t="shared" si="12152"/>
        <v>0.7142857142857143</v>
      </c>
      <c r="M2424" s="8">
        <f t="shared" si="12153"/>
        <v>6.1307758178315606</v>
      </c>
      <c r="N2424" s="5">
        <v>3214</v>
      </c>
      <c r="O2424" s="18">
        <v>154</v>
      </c>
    </row>
    <row r="2425" spans="1:15" x14ac:dyDescent="0.2">
      <c r="A2425" s="5" t="s">
        <v>25</v>
      </c>
      <c r="B2425" s="13">
        <v>2511917</v>
      </c>
      <c r="C2425" s="6">
        <f t="shared" si="12155"/>
        <v>43976</v>
      </c>
      <c r="D2425" s="5">
        <f t="shared" si="12143"/>
        <v>0</v>
      </c>
      <c r="E2425" s="13">
        <f t="shared" si="12150"/>
        <v>6</v>
      </c>
      <c r="F2425" s="13">
        <f t="shared" si="12146"/>
        <v>4.2</v>
      </c>
      <c r="G2425" s="13">
        <v>128</v>
      </c>
      <c r="H2425" s="5">
        <f t="shared" si="12151"/>
        <v>68</v>
      </c>
      <c r="I2425" s="5">
        <f t="shared" si="12151"/>
        <v>54</v>
      </c>
      <c r="J2425" s="8">
        <f t="shared" si="12141"/>
        <v>0.1875586120662707</v>
      </c>
      <c r="K2425" s="5">
        <f t="shared" si="12154"/>
        <v>0</v>
      </c>
      <c r="L2425" s="8">
        <f t="shared" si="12152"/>
        <v>0.7142857142857143</v>
      </c>
      <c r="M2425" s="8">
        <f t="shared" si="12153"/>
        <v>6.1307758178315606</v>
      </c>
      <c r="N2425" s="5">
        <v>3214</v>
      </c>
      <c r="O2425" s="18">
        <v>154</v>
      </c>
    </row>
    <row r="2426" spans="1:15" x14ac:dyDescent="0.2">
      <c r="A2426" s="5" t="s">
        <v>25</v>
      </c>
      <c r="B2426" s="13">
        <v>2511917</v>
      </c>
      <c r="C2426" s="6">
        <f t="shared" si="12155"/>
        <v>43977</v>
      </c>
      <c r="D2426" s="5">
        <f t="shared" si="12143"/>
        <v>22</v>
      </c>
      <c r="E2426" s="13">
        <f t="shared" si="12150"/>
        <v>7.2857142857142856</v>
      </c>
      <c r="F2426" s="13">
        <f t="shared" ref="F2426" si="12156">SUM(D2422:D2426)/5</f>
        <v>6.2</v>
      </c>
      <c r="G2426" s="13">
        <v>129</v>
      </c>
      <c r="H2426" s="5">
        <f t="shared" si="12151"/>
        <v>69</v>
      </c>
      <c r="I2426" s="5">
        <f t="shared" si="12151"/>
        <v>55</v>
      </c>
      <c r="J2426" s="8">
        <f t="shared" si="12141"/>
        <v>0.22732337864943167</v>
      </c>
      <c r="K2426" s="5">
        <f t="shared" si="12154"/>
        <v>0</v>
      </c>
      <c r="L2426" s="8">
        <f t="shared" si="12152"/>
        <v>0.5714285714285714</v>
      </c>
      <c r="M2426" s="8">
        <f t="shared" si="12153"/>
        <v>6.1307758178315606</v>
      </c>
      <c r="N2426" s="5">
        <v>3236</v>
      </c>
      <c r="O2426" s="18">
        <v>154</v>
      </c>
    </row>
    <row r="2427" spans="1:15" x14ac:dyDescent="0.2">
      <c r="A2427" s="5" t="s">
        <v>25</v>
      </c>
      <c r="B2427" s="13">
        <v>2511917</v>
      </c>
      <c r="C2427" s="6">
        <f t="shared" si="12155"/>
        <v>43978</v>
      </c>
      <c r="D2427" s="5">
        <f t="shared" si="12143"/>
        <v>10</v>
      </c>
      <c r="E2427" s="13">
        <f t="shared" si="12150"/>
        <v>7.5714285714285712</v>
      </c>
      <c r="F2427" s="13">
        <f t="shared" ref="F2427:F2428" si="12157">SUM(D2423:D2427)/5</f>
        <v>7</v>
      </c>
      <c r="G2427" s="13">
        <f t="shared" ref="G2427:G2490" si="12158">N2427/(B2427/100000)</f>
        <v>129.22401496546263</v>
      </c>
      <c r="H2427" s="5">
        <f t="shared" si="12151"/>
        <v>70</v>
      </c>
      <c r="I2427" s="5">
        <f t="shared" si="12151"/>
        <v>56</v>
      </c>
      <c r="J2427" s="8">
        <f t="shared" si="12141"/>
        <v>0.23570221471137598</v>
      </c>
      <c r="K2427" s="5">
        <f t="shared" si="12154"/>
        <v>0</v>
      </c>
      <c r="L2427" s="8">
        <f t="shared" si="12152"/>
        <v>0.42857142857142855</v>
      </c>
      <c r="M2427" s="8">
        <f t="shared" si="12153"/>
        <v>6.1307758178315606</v>
      </c>
      <c r="N2427" s="5">
        <v>3246</v>
      </c>
      <c r="O2427" s="18">
        <v>154</v>
      </c>
    </row>
    <row r="2428" spans="1:15" x14ac:dyDescent="0.2">
      <c r="A2428" s="5" t="s">
        <v>25</v>
      </c>
      <c r="B2428" s="13">
        <v>2511917</v>
      </c>
      <c r="C2428" s="6">
        <f t="shared" si="12155"/>
        <v>43979</v>
      </c>
      <c r="D2428" s="5">
        <f t="shared" si="12143"/>
        <v>15</v>
      </c>
      <c r="E2428" s="13">
        <f t="shared" si="12150"/>
        <v>8</v>
      </c>
      <c r="F2428" s="13">
        <f t="shared" si="12157"/>
        <v>9.6</v>
      </c>
      <c r="G2428" s="13">
        <f t="shared" si="12158"/>
        <v>129.82116845421245</v>
      </c>
      <c r="H2428" s="5">
        <f t="shared" si="12151"/>
        <v>71</v>
      </c>
      <c r="I2428" s="5">
        <f t="shared" si="12151"/>
        <v>57</v>
      </c>
      <c r="J2428" s="8">
        <f t="shared" si="12141"/>
        <v>0.24845822796042416</v>
      </c>
      <c r="K2428" s="5">
        <f t="shared" si="12154"/>
        <v>1</v>
      </c>
      <c r="L2428" s="8">
        <f t="shared" si="12152"/>
        <v>0.5714285714285714</v>
      </c>
      <c r="M2428" s="8">
        <f t="shared" si="12153"/>
        <v>6.1705860504148822</v>
      </c>
      <c r="N2428" s="5">
        <v>3261</v>
      </c>
      <c r="O2428" s="18">
        <v>155</v>
      </c>
    </row>
    <row r="2429" spans="1:15" x14ac:dyDescent="0.2">
      <c r="A2429" s="5" t="s">
        <v>25</v>
      </c>
      <c r="B2429" s="13">
        <v>2511917</v>
      </c>
      <c r="C2429" s="6">
        <f t="shared" si="12155"/>
        <v>43980</v>
      </c>
      <c r="D2429" s="5">
        <f t="shared" si="12143"/>
        <v>10</v>
      </c>
      <c r="E2429" s="13">
        <f t="shared" ref="E2429" si="12159">SUM(D2423:D2429)/7</f>
        <v>8.5714285714285712</v>
      </c>
      <c r="F2429" s="13">
        <f t="shared" ref="F2429" si="12160">SUM(D2425:D2429)/5</f>
        <v>11.4</v>
      </c>
      <c r="G2429" s="13">
        <f t="shared" si="12158"/>
        <v>130.21927078004569</v>
      </c>
      <c r="H2429" s="5">
        <f t="shared" si="12151"/>
        <v>72</v>
      </c>
      <c r="I2429" s="5">
        <f t="shared" si="12151"/>
        <v>58</v>
      </c>
      <c r="J2429" s="8">
        <f t="shared" si="12141"/>
        <v>0.26554547466253597</v>
      </c>
      <c r="K2429" s="5">
        <f t="shared" si="12154"/>
        <v>0</v>
      </c>
      <c r="L2429" s="8">
        <f t="shared" si="12152"/>
        <v>0.42857142857142855</v>
      </c>
      <c r="M2429" s="8">
        <f t="shared" si="12153"/>
        <v>6.1705860504148822</v>
      </c>
      <c r="N2429" s="5">
        <v>3271</v>
      </c>
      <c r="O2429" s="18">
        <v>155</v>
      </c>
    </row>
    <row r="2430" spans="1:15" x14ac:dyDescent="0.2">
      <c r="A2430" s="5" t="s">
        <v>25</v>
      </c>
      <c r="B2430" s="13">
        <v>2511917</v>
      </c>
      <c r="C2430" s="6">
        <f t="shared" si="12155"/>
        <v>43981</v>
      </c>
      <c r="D2430" s="5">
        <f t="shared" si="12143"/>
        <v>-5</v>
      </c>
      <c r="E2430" s="13">
        <f t="shared" ref="E2430:E2439" si="12161">SUM(D2424:D2430)/7</f>
        <v>7.5714285714285712</v>
      </c>
      <c r="F2430" s="13">
        <f t="shared" ref="F2430:F2439" si="12162">SUM(D2426:D2430)/5</f>
        <v>10.4</v>
      </c>
      <c r="G2430" s="13">
        <f t="shared" si="12158"/>
        <v>130.02021961712907</v>
      </c>
      <c r="H2430" s="5">
        <f t="shared" ref="H2430:I2445" si="12163">H2429+1</f>
        <v>73</v>
      </c>
      <c r="I2430" s="5">
        <f t="shared" si="12163"/>
        <v>59</v>
      </c>
      <c r="J2430" s="8">
        <f t="shared" si="12141"/>
        <v>0.23394394173471639</v>
      </c>
      <c r="K2430" s="5">
        <f t="shared" si="12154"/>
        <v>0</v>
      </c>
      <c r="L2430" s="8">
        <f t="shared" si="12152"/>
        <v>0.14285714285714285</v>
      </c>
      <c r="M2430" s="8">
        <f t="shared" si="12153"/>
        <v>6.1705860504148822</v>
      </c>
      <c r="N2430" s="5">
        <v>3266</v>
      </c>
      <c r="O2430" s="18">
        <v>155</v>
      </c>
    </row>
    <row r="2431" spans="1:15" x14ac:dyDescent="0.2">
      <c r="A2431" s="5" t="s">
        <v>25</v>
      </c>
      <c r="B2431" s="13">
        <v>2511917</v>
      </c>
      <c r="C2431" s="6">
        <f t="shared" si="12155"/>
        <v>43982</v>
      </c>
      <c r="D2431" s="5">
        <f t="shared" si="12143"/>
        <v>5</v>
      </c>
      <c r="E2431" s="13">
        <f t="shared" si="12161"/>
        <v>8.1428571428571423</v>
      </c>
      <c r="F2431" s="13">
        <f t="shared" si="12162"/>
        <v>7</v>
      </c>
      <c r="G2431" s="13">
        <f t="shared" si="12158"/>
        <v>130.21927078004569</v>
      </c>
      <c r="H2431" s="5">
        <f t="shared" si="12163"/>
        <v>74</v>
      </c>
      <c r="I2431" s="5">
        <f t="shared" si="12163"/>
        <v>60</v>
      </c>
      <c r="J2431" s="8">
        <f t="shared" si="12141"/>
        <v>0.25101285890435088</v>
      </c>
      <c r="K2431" s="5">
        <f t="shared" si="12154"/>
        <v>0</v>
      </c>
      <c r="L2431" s="8">
        <f t="shared" si="12152"/>
        <v>0.14285714285714285</v>
      </c>
      <c r="M2431" s="8">
        <f t="shared" si="12153"/>
        <v>6.1705860504148822</v>
      </c>
      <c r="N2431" s="5">
        <v>3271</v>
      </c>
      <c r="O2431" s="18">
        <v>155</v>
      </c>
    </row>
    <row r="2432" spans="1:15" x14ac:dyDescent="0.2">
      <c r="A2432" s="5" t="s">
        <v>25</v>
      </c>
      <c r="B2432" s="13">
        <v>2511917</v>
      </c>
      <c r="C2432" s="6">
        <f t="shared" si="12155"/>
        <v>43983</v>
      </c>
      <c r="D2432" s="5">
        <f t="shared" si="12143"/>
        <v>2</v>
      </c>
      <c r="E2432" s="13">
        <f t="shared" si="12161"/>
        <v>8.4285714285714288</v>
      </c>
      <c r="F2432" s="13">
        <f t="shared" si="12162"/>
        <v>5.4</v>
      </c>
      <c r="G2432" s="13">
        <f t="shared" si="12158"/>
        <v>130.29889124521233</v>
      </c>
      <c r="H2432" s="5">
        <f t="shared" si="12163"/>
        <v>75</v>
      </c>
      <c r="I2432" s="5">
        <f t="shared" si="12163"/>
        <v>61</v>
      </c>
      <c r="J2432" s="8">
        <f t="shared" si="12141"/>
        <v>0.25916977816824072</v>
      </c>
      <c r="K2432" s="5">
        <f t="shared" si="12154"/>
        <v>0</v>
      </c>
      <c r="L2432" s="8">
        <f t="shared" si="12152"/>
        <v>0.14285714285714285</v>
      </c>
      <c r="M2432" s="8">
        <f t="shared" si="12153"/>
        <v>6.1705860504148822</v>
      </c>
      <c r="N2432" s="5">
        <v>3273</v>
      </c>
      <c r="O2432" s="18">
        <v>155</v>
      </c>
    </row>
    <row r="2433" spans="1:15" x14ac:dyDescent="0.2">
      <c r="A2433" s="5" t="s">
        <v>25</v>
      </c>
      <c r="B2433" s="13">
        <v>2511917</v>
      </c>
      <c r="C2433" s="6">
        <f t="shared" si="12155"/>
        <v>43984</v>
      </c>
      <c r="D2433" s="5">
        <f t="shared" si="12143"/>
        <v>1</v>
      </c>
      <c r="E2433" s="13">
        <f t="shared" si="12161"/>
        <v>5.4285714285714288</v>
      </c>
      <c r="F2433" s="13">
        <f t="shared" si="12162"/>
        <v>2.6</v>
      </c>
      <c r="G2433" s="13">
        <f t="shared" si="12158"/>
        <v>130.33870147779564</v>
      </c>
      <c r="H2433" s="5">
        <f t="shared" si="12163"/>
        <v>76</v>
      </c>
      <c r="I2433" s="5">
        <f t="shared" si="12163"/>
        <v>62</v>
      </c>
      <c r="J2433" s="8">
        <f t="shared" si="12141"/>
        <v>0.16649141254819491</v>
      </c>
      <c r="K2433" s="5">
        <f t="shared" si="12154"/>
        <v>0</v>
      </c>
      <c r="L2433" s="8">
        <f t="shared" si="12152"/>
        <v>0.14285714285714285</v>
      </c>
      <c r="M2433" s="8">
        <f t="shared" si="12153"/>
        <v>6.1705860504148822</v>
      </c>
      <c r="N2433" s="5">
        <v>3274</v>
      </c>
      <c r="O2433" s="18">
        <v>155</v>
      </c>
    </row>
    <row r="2434" spans="1:15" x14ac:dyDescent="0.2">
      <c r="A2434" s="5" t="s">
        <v>25</v>
      </c>
      <c r="B2434" s="13">
        <v>2511917</v>
      </c>
      <c r="C2434" s="6">
        <f t="shared" si="12155"/>
        <v>43985</v>
      </c>
      <c r="D2434" s="5">
        <f t="shared" si="12143"/>
        <v>-1</v>
      </c>
      <c r="E2434" s="13">
        <f t="shared" si="12161"/>
        <v>3.8571428571428572</v>
      </c>
      <c r="F2434" s="13">
        <f t="shared" si="12162"/>
        <v>0.4</v>
      </c>
      <c r="G2434" s="13">
        <f t="shared" si="12158"/>
        <v>130.29889124521233</v>
      </c>
      <c r="H2434" s="5">
        <f t="shared" si="12163"/>
        <v>77</v>
      </c>
      <c r="I2434" s="5">
        <f t="shared" si="12163"/>
        <v>63</v>
      </c>
      <c r="J2434" s="8">
        <f t="shared" si="12141"/>
        <v>0.11809990377044878</v>
      </c>
      <c r="K2434" s="5">
        <f t="shared" si="12154"/>
        <v>1</v>
      </c>
      <c r="L2434" s="8">
        <f t="shared" si="12152"/>
        <v>0.2857142857142857</v>
      </c>
      <c r="M2434" s="8">
        <f t="shared" si="12153"/>
        <v>6.2103962829982038</v>
      </c>
      <c r="N2434" s="5">
        <v>3273</v>
      </c>
      <c r="O2434" s="18">
        <v>156</v>
      </c>
    </row>
    <row r="2435" spans="1:15" x14ac:dyDescent="0.2">
      <c r="A2435" s="5" t="s">
        <v>25</v>
      </c>
      <c r="B2435" s="13">
        <v>2511917</v>
      </c>
      <c r="C2435" s="6">
        <f t="shared" si="12155"/>
        <v>43986</v>
      </c>
      <c r="D2435" s="5">
        <f t="shared" si="12143"/>
        <v>7</v>
      </c>
      <c r="E2435" s="13">
        <f t="shared" si="12161"/>
        <v>2.7142857142857144</v>
      </c>
      <c r="F2435" s="13">
        <f t="shared" si="12162"/>
        <v>2.8</v>
      </c>
      <c r="G2435" s="13">
        <f t="shared" si="12158"/>
        <v>130.57756287329556</v>
      </c>
      <c r="H2435" s="5">
        <f t="shared" si="12163"/>
        <v>78</v>
      </c>
      <c r="I2435" s="5">
        <f t="shared" si="12163"/>
        <v>64</v>
      </c>
      <c r="J2435" s="8">
        <f t="shared" si="12141"/>
        <v>8.3009305780069043E-2</v>
      </c>
      <c r="K2435" s="5">
        <f t="shared" si="12154"/>
        <v>0</v>
      </c>
      <c r="L2435" s="8">
        <f t="shared" si="12152"/>
        <v>0.14285714285714285</v>
      </c>
      <c r="M2435" s="8">
        <f t="shared" si="12153"/>
        <v>6.2103962829982038</v>
      </c>
      <c r="N2435" s="5">
        <v>3280</v>
      </c>
      <c r="O2435" s="18">
        <v>156</v>
      </c>
    </row>
    <row r="2436" spans="1:15" x14ac:dyDescent="0.2">
      <c r="A2436" s="5" t="s">
        <v>25</v>
      </c>
      <c r="B2436" s="13">
        <v>2511917</v>
      </c>
      <c r="C2436" s="6">
        <f t="shared" si="12155"/>
        <v>43987</v>
      </c>
      <c r="D2436" s="5">
        <f t="shared" si="12143"/>
        <v>8</v>
      </c>
      <c r="E2436" s="13">
        <f t="shared" si="12161"/>
        <v>2.4285714285714284</v>
      </c>
      <c r="F2436" s="13">
        <f t="shared" si="12162"/>
        <v>3.4</v>
      </c>
      <c r="G2436" s="13">
        <f t="shared" si="12158"/>
        <v>130.89604473396216</v>
      </c>
      <c r="H2436" s="5">
        <f t="shared" si="12163"/>
        <v>79</v>
      </c>
      <c r="I2436" s="5">
        <f t="shared" si="12163"/>
        <v>65</v>
      </c>
      <c r="J2436" s="8">
        <f t="shared" si="12141"/>
        <v>7.4209883010302083E-2</v>
      </c>
      <c r="K2436" s="5">
        <f t="shared" si="12154"/>
        <v>0</v>
      </c>
      <c r="L2436" s="8">
        <f t="shared" si="12152"/>
        <v>0.14285714285714285</v>
      </c>
      <c r="M2436" s="8">
        <f t="shared" si="12153"/>
        <v>6.2103962829982038</v>
      </c>
      <c r="N2436" s="5">
        <v>3288</v>
      </c>
      <c r="O2436" s="18">
        <v>156</v>
      </c>
    </row>
    <row r="2437" spans="1:15" x14ac:dyDescent="0.2">
      <c r="A2437" s="5" t="s">
        <v>25</v>
      </c>
      <c r="B2437" s="13">
        <v>2511917</v>
      </c>
      <c r="C2437" s="6">
        <f t="shared" si="12155"/>
        <v>43988</v>
      </c>
      <c r="D2437" s="5">
        <f t="shared" si="12143"/>
        <v>6</v>
      </c>
      <c r="E2437" s="13">
        <f t="shared" si="12161"/>
        <v>4</v>
      </c>
      <c r="F2437" s="13">
        <f t="shared" si="12162"/>
        <v>4.2</v>
      </c>
      <c r="G2437" s="13">
        <f t="shared" si="12158"/>
        <v>131.13490612946208</v>
      </c>
      <c r="H2437" s="5">
        <f t="shared" si="12163"/>
        <v>80</v>
      </c>
      <c r="I2437" s="5">
        <f t="shared" si="12163"/>
        <v>66</v>
      </c>
      <c r="J2437" s="8">
        <f t="shared" si="12141"/>
        <v>0.12213740458015268</v>
      </c>
      <c r="K2437" s="5">
        <f t="shared" si="12154"/>
        <v>2</v>
      </c>
      <c r="L2437" s="8">
        <f t="shared" si="12152"/>
        <v>0.42857142857142855</v>
      </c>
      <c r="M2437" s="8">
        <f t="shared" si="12153"/>
        <v>6.2900167481648479</v>
      </c>
      <c r="N2437" s="5">
        <v>3294</v>
      </c>
      <c r="O2437" s="18">
        <v>158</v>
      </c>
    </row>
    <row r="2438" spans="1:15" x14ac:dyDescent="0.2">
      <c r="A2438" s="5" t="s">
        <v>25</v>
      </c>
      <c r="B2438" s="13">
        <v>2511917</v>
      </c>
      <c r="C2438" s="6">
        <f t="shared" si="12155"/>
        <v>43989</v>
      </c>
      <c r="D2438" s="5">
        <f t="shared" si="12143"/>
        <v>3</v>
      </c>
      <c r="E2438" s="13">
        <f t="shared" si="12161"/>
        <v>3.7142857142857144</v>
      </c>
      <c r="F2438" s="13">
        <f t="shared" si="12162"/>
        <v>4.5999999999999996</v>
      </c>
      <c r="G2438" s="13">
        <f t="shared" si="12158"/>
        <v>131.25433682721206</v>
      </c>
      <c r="H2438" s="5">
        <f t="shared" si="12163"/>
        <v>81</v>
      </c>
      <c r="I2438" s="5">
        <f t="shared" si="12163"/>
        <v>67</v>
      </c>
      <c r="J2438" s="8">
        <f t="shared" si="12141"/>
        <v>0.1132749531651636</v>
      </c>
      <c r="K2438" s="5">
        <f t="shared" si="12154"/>
        <v>0</v>
      </c>
      <c r="L2438" s="8">
        <f t="shared" si="12152"/>
        <v>0.42857142857142855</v>
      </c>
      <c r="M2438" s="8">
        <f t="shared" si="12153"/>
        <v>6.2900167481648479</v>
      </c>
      <c r="N2438" s="5">
        <v>3297</v>
      </c>
      <c r="O2438" s="18">
        <v>158</v>
      </c>
    </row>
    <row r="2439" spans="1:15" x14ac:dyDescent="0.2">
      <c r="A2439" s="5" t="s">
        <v>25</v>
      </c>
      <c r="B2439" s="13">
        <v>2511917</v>
      </c>
      <c r="C2439" s="6">
        <f t="shared" si="12155"/>
        <v>43990</v>
      </c>
      <c r="D2439" s="5">
        <f t="shared" si="12143"/>
        <v>7</v>
      </c>
      <c r="E2439" s="13">
        <f t="shared" si="12161"/>
        <v>4.4285714285714288</v>
      </c>
      <c r="F2439" s="13">
        <f t="shared" si="12162"/>
        <v>6.2</v>
      </c>
      <c r="G2439" s="13">
        <f t="shared" si="12158"/>
        <v>131.53300845529529</v>
      </c>
      <c r="H2439" s="5">
        <f t="shared" si="12163"/>
        <v>82</v>
      </c>
      <c r="I2439" s="5">
        <f t="shared" si="12163"/>
        <v>68</v>
      </c>
      <c r="J2439" s="8">
        <f t="shared" si="12141"/>
        <v>0.13490578354149441</v>
      </c>
      <c r="K2439" s="5">
        <f t="shared" si="12154"/>
        <v>2</v>
      </c>
      <c r="L2439" s="8">
        <f t="shared" ref="L2439:L2502" si="12164">SUM(K2433:K2439)/7</f>
        <v>0.7142857142857143</v>
      </c>
      <c r="M2439" s="8">
        <f t="shared" si="12153"/>
        <v>6.3696372133314911</v>
      </c>
      <c r="N2439" s="5">
        <v>3304</v>
      </c>
      <c r="O2439" s="18">
        <v>160</v>
      </c>
    </row>
    <row r="2440" spans="1:15" x14ac:dyDescent="0.2">
      <c r="A2440" s="5" t="s">
        <v>25</v>
      </c>
      <c r="B2440" s="13">
        <v>2511917</v>
      </c>
      <c r="C2440" s="6">
        <f t="shared" si="12155"/>
        <v>43991</v>
      </c>
      <c r="D2440" s="5">
        <f t="shared" si="12143"/>
        <v>-2</v>
      </c>
      <c r="E2440" s="13">
        <f t="shared" ref="E2440:E2503" si="12165">SUM(D2434:D2440)/7</f>
        <v>4</v>
      </c>
      <c r="F2440" s="13">
        <f t="shared" ref="F2440:F2503" si="12166">SUM(D2436:D2440)/5</f>
        <v>4.4000000000000004</v>
      </c>
      <c r="G2440" s="13">
        <f t="shared" si="12158"/>
        <v>131.45338799012865</v>
      </c>
      <c r="H2440" s="5">
        <f t="shared" si="12163"/>
        <v>83</v>
      </c>
      <c r="I2440" s="5">
        <f t="shared" si="12163"/>
        <v>69</v>
      </c>
      <c r="J2440" s="8">
        <f t="shared" si="12141"/>
        <v>0.12168622338113863</v>
      </c>
      <c r="K2440" s="5">
        <f t="shared" si="12154"/>
        <v>0</v>
      </c>
      <c r="L2440" s="8">
        <f t="shared" si="12164"/>
        <v>0.7142857142857143</v>
      </c>
      <c r="M2440" s="8">
        <f t="shared" si="12153"/>
        <v>6.3696372133314911</v>
      </c>
      <c r="N2440" s="5">
        <v>3302</v>
      </c>
      <c r="O2440" s="18">
        <v>160</v>
      </c>
    </row>
    <row r="2441" spans="1:15" x14ac:dyDescent="0.2">
      <c r="A2441" s="5" t="s">
        <v>25</v>
      </c>
      <c r="B2441" s="13">
        <v>2511917</v>
      </c>
      <c r="C2441" s="6">
        <f t="shared" si="12155"/>
        <v>43992</v>
      </c>
      <c r="D2441" s="5">
        <f t="shared" si="12143"/>
        <v>7</v>
      </c>
      <c r="E2441" s="13">
        <f t="shared" si="12165"/>
        <v>5.1428571428571432</v>
      </c>
      <c r="F2441" s="13">
        <f t="shared" si="12166"/>
        <v>4.2</v>
      </c>
      <c r="G2441" s="13">
        <f t="shared" si="12158"/>
        <v>131.73205961821191</v>
      </c>
      <c r="H2441" s="5">
        <f t="shared" si="12163"/>
        <v>84</v>
      </c>
      <c r="I2441" s="5">
        <f t="shared" si="12163"/>
        <v>70</v>
      </c>
      <c r="J2441" s="8">
        <f t="shared" si="12141"/>
        <v>0.15626356454553347</v>
      </c>
      <c r="K2441" s="5">
        <f t="shared" si="12154"/>
        <v>0</v>
      </c>
      <c r="L2441" s="8">
        <f t="shared" si="12164"/>
        <v>0.5714285714285714</v>
      </c>
      <c r="M2441" s="8">
        <f t="shared" si="12153"/>
        <v>6.3696372133314911</v>
      </c>
      <c r="N2441" s="5">
        <v>3309</v>
      </c>
      <c r="O2441" s="18">
        <v>160</v>
      </c>
    </row>
    <row r="2442" spans="1:15" x14ac:dyDescent="0.2">
      <c r="A2442" s="5" t="s">
        <v>25</v>
      </c>
      <c r="B2442" s="13">
        <v>2511917</v>
      </c>
      <c r="C2442" s="6">
        <f t="shared" si="12155"/>
        <v>43993</v>
      </c>
      <c r="D2442" s="5">
        <f t="shared" si="12143"/>
        <v>43</v>
      </c>
      <c r="E2442" s="13">
        <f t="shared" si="12165"/>
        <v>10.285714285714286</v>
      </c>
      <c r="F2442" s="13">
        <f t="shared" si="12166"/>
        <v>11.6</v>
      </c>
      <c r="G2442" s="13">
        <f t="shared" si="12158"/>
        <v>133.44389961929474</v>
      </c>
      <c r="H2442" s="5">
        <f t="shared" si="12163"/>
        <v>85</v>
      </c>
      <c r="I2442" s="5">
        <f t="shared" si="12163"/>
        <v>71</v>
      </c>
      <c r="J2442" s="8">
        <f t="shared" si="12141"/>
        <v>0.31203952500650084</v>
      </c>
      <c r="K2442" s="5">
        <f t="shared" si="12154"/>
        <v>1</v>
      </c>
      <c r="L2442" s="8">
        <f t="shared" si="12164"/>
        <v>0.7142857142857143</v>
      </c>
      <c r="M2442" s="8">
        <f t="shared" si="12153"/>
        <v>6.4094474459148127</v>
      </c>
      <c r="N2442" s="5">
        <v>3352</v>
      </c>
      <c r="O2442" s="18">
        <v>161</v>
      </c>
    </row>
    <row r="2443" spans="1:15" x14ac:dyDescent="0.2">
      <c r="A2443" s="5" t="s">
        <v>25</v>
      </c>
      <c r="B2443" s="13">
        <v>2511917</v>
      </c>
      <c r="C2443" s="6">
        <f t="shared" si="12155"/>
        <v>43994</v>
      </c>
      <c r="D2443" s="5">
        <f t="shared" si="12143"/>
        <v>-46</v>
      </c>
      <c r="E2443" s="13">
        <f t="shared" si="12165"/>
        <v>2.5714285714285716</v>
      </c>
      <c r="F2443" s="13">
        <f t="shared" si="12166"/>
        <v>1.8</v>
      </c>
      <c r="G2443" s="13">
        <f t="shared" si="12158"/>
        <v>131.61262892046193</v>
      </c>
      <c r="H2443" s="5">
        <f t="shared" si="12163"/>
        <v>86</v>
      </c>
      <c r="I2443" s="5">
        <f t="shared" si="12163"/>
        <v>72</v>
      </c>
      <c r="J2443" s="8">
        <f t="shared" si="12141"/>
        <v>7.7767216797718836E-2</v>
      </c>
      <c r="K2443" s="5">
        <f t="shared" si="12154"/>
        <v>0</v>
      </c>
      <c r="L2443" s="8">
        <f t="shared" si="12164"/>
        <v>0.7142857142857143</v>
      </c>
      <c r="M2443" s="8">
        <f t="shared" si="12153"/>
        <v>6.4094474459148127</v>
      </c>
      <c r="N2443" s="5">
        <v>3306</v>
      </c>
      <c r="O2443" s="18">
        <v>161</v>
      </c>
    </row>
    <row r="2444" spans="1:15" x14ac:dyDescent="0.2">
      <c r="A2444" s="5" t="s">
        <v>25</v>
      </c>
      <c r="B2444" s="13">
        <v>2511917</v>
      </c>
      <c r="C2444" s="6">
        <f t="shared" si="12155"/>
        <v>43995</v>
      </c>
      <c r="D2444" s="5">
        <f t="shared" si="12143"/>
        <v>20</v>
      </c>
      <c r="E2444" s="13">
        <f t="shared" si="12165"/>
        <v>4.5714285714285712</v>
      </c>
      <c r="F2444" s="13">
        <f t="shared" si="12166"/>
        <v>4.4000000000000004</v>
      </c>
      <c r="G2444" s="13">
        <f t="shared" si="12158"/>
        <v>132.40883357212837</v>
      </c>
      <c r="H2444" s="5">
        <f t="shared" si="12163"/>
        <v>87</v>
      </c>
      <c r="I2444" s="5">
        <f t="shared" si="12163"/>
        <v>73</v>
      </c>
      <c r="J2444" s="8">
        <f t="shared" si="12141"/>
        <v>0.13814539803142806</v>
      </c>
      <c r="K2444" s="5">
        <f t="shared" si="12154"/>
        <v>2</v>
      </c>
      <c r="L2444" s="8">
        <f t="shared" si="12164"/>
        <v>0.7142857142857143</v>
      </c>
      <c r="M2444" s="8">
        <f t="shared" si="12153"/>
        <v>6.4890679110814569</v>
      </c>
      <c r="N2444" s="5">
        <v>3326</v>
      </c>
      <c r="O2444" s="18">
        <v>163</v>
      </c>
    </row>
    <row r="2445" spans="1:15" x14ac:dyDescent="0.2">
      <c r="A2445" s="5" t="s">
        <v>25</v>
      </c>
      <c r="B2445" s="13">
        <v>2511917</v>
      </c>
      <c r="C2445" s="6">
        <f t="shared" si="12155"/>
        <v>43996</v>
      </c>
      <c r="D2445" s="5">
        <f t="shared" si="12143"/>
        <v>0</v>
      </c>
      <c r="E2445" s="13">
        <f t="shared" si="12165"/>
        <v>4.1428571428571432</v>
      </c>
      <c r="F2445" s="13">
        <f t="shared" si="12166"/>
        <v>4.8</v>
      </c>
      <c r="G2445" s="13">
        <f t="shared" si="12158"/>
        <v>132.40883357212837</v>
      </c>
      <c r="H2445" s="5">
        <f t="shared" si="12163"/>
        <v>88</v>
      </c>
      <c r="I2445" s="5">
        <f t="shared" si="12163"/>
        <v>74</v>
      </c>
      <c r="J2445" s="8">
        <f t="shared" si="12141"/>
        <v>0.12502155544059323</v>
      </c>
      <c r="K2445" s="5">
        <f t="shared" si="12154"/>
        <v>0</v>
      </c>
      <c r="L2445" s="8">
        <f t="shared" si="12164"/>
        <v>0.7142857142857143</v>
      </c>
      <c r="M2445" s="8">
        <f t="shared" si="12153"/>
        <v>6.4890679110814569</v>
      </c>
      <c r="N2445" s="5">
        <v>3326</v>
      </c>
      <c r="O2445" s="18">
        <v>163</v>
      </c>
    </row>
    <row r="2446" spans="1:15" x14ac:dyDescent="0.2">
      <c r="A2446" s="5" t="s">
        <v>25</v>
      </c>
      <c r="B2446" s="13">
        <v>2511917</v>
      </c>
      <c r="C2446" s="6">
        <f t="shared" si="12155"/>
        <v>43997</v>
      </c>
      <c r="D2446" s="5">
        <f t="shared" si="12143"/>
        <v>3</v>
      </c>
      <c r="E2446" s="13">
        <f t="shared" si="12165"/>
        <v>3.5714285714285716</v>
      </c>
      <c r="F2446" s="13">
        <f t="shared" si="12166"/>
        <v>4</v>
      </c>
      <c r="G2446" s="13">
        <f t="shared" si="12158"/>
        <v>132.52826426987835</v>
      </c>
      <c r="H2446" s="5">
        <f t="shared" ref="H2446:I2461" si="12167">H2445+1</f>
        <v>89</v>
      </c>
      <c r="I2446" s="5">
        <f t="shared" si="12167"/>
        <v>75</v>
      </c>
      <c r="J2446" s="8">
        <f t="shared" si="12141"/>
        <v>0.10764262648008613</v>
      </c>
      <c r="K2446" s="5">
        <f t="shared" si="12154"/>
        <v>0</v>
      </c>
      <c r="L2446" s="8">
        <f t="shared" si="12164"/>
        <v>0.42857142857142855</v>
      </c>
      <c r="M2446" s="8">
        <f t="shared" si="12153"/>
        <v>6.4890679110814569</v>
      </c>
      <c r="N2446" s="5">
        <v>3329</v>
      </c>
      <c r="O2446" s="18">
        <v>163</v>
      </c>
    </row>
    <row r="2447" spans="1:15" x14ac:dyDescent="0.2">
      <c r="A2447" s="5" t="s">
        <v>25</v>
      </c>
      <c r="B2447" s="13">
        <v>2511917</v>
      </c>
      <c r="C2447" s="6">
        <f t="shared" si="12155"/>
        <v>43998</v>
      </c>
      <c r="D2447" s="5">
        <f t="shared" si="12143"/>
        <v>5</v>
      </c>
      <c r="E2447" s="13">
        <f t="shared" si="12165"/>
        <v>4.5714285714285712</v>
      </c>
      <c r="F2447" s="13">
        <f t="shared" si="12166"/>
        <v>-3.6</v>
      </c>
      <c r="G2447" s="13">
        <f t="shared" si="12158"/>
        <v>132.72731543279494</v>
      </c>
      <c r="H2447" s="5">
        <f t="shared" si="12167"/>
        <v>90</v>
      </c>
      <c r="I2447" s="5">
        <f t="shared" si="12167"/>
        <v>76</v>
      </c>
      <c r="J2447" s="8">
        <f t="shared" si="12141"/>
        <v>0.13763440860215054</v>
      </c>
      <c r="K2447" s="5">
        <f t="shared" si="12154"/>
        <v>0</v>
      </c>
      <c r="L2447" s="8">
        <f t="shared" si="12164"/>
        <v>0.42857142857142855</v>
      </c>
      <c r="M2447" s="8">
        <f t="shared" si="12153"/>
        <v>6.4890679110814569</v>
      </c>
      <c r="N2447" s="5">
        <v>3334</v>
      </c>
      <c r="O2447" s="18">
        <v>163</v>
      </c>
    </row>
    <row r="2448" spans="1:15" x14ac:dyDescent="0.2">
      <c r="A2448" s="5" t="s">
        <v>25</v>
      </c>
      <c r="B2448" s="13">
        <v>2511917</v>
      </c>
      <c r="C2448" s="6">
        <f t="shared" si="12155"/>
        <v>43999</v>
      </c>
      <c r="D2448" s="5">
        <f t="shared" si="12143"/>
        <v>28</v>
      </c>
      <c r="E2448" s="13">
        <f t="shared" si="12165"/>
        <v>7.5714285714285712</v>
      </c>
      <c r="F2448" s="13">
        <f t="shared" si="12166"/>
        <v>11.2</v>
      </c>
      <c r="G2448" s="13">
        <f t="shared" si="12158"/>
        <v>133.84200194512798</v>
      </c>
      <c r="H2448" s="5">
        <f t="shared" si="12167"/>
        <v>91</v>
      </c>
      <c r="I2448" s="5">
        <f t="shared" si="12167"/>
        <v>77</v>
      </c>
      <c r="J2448" s="8">
        <f t="shared" si="12141"/>
        <v>0.22764367322394985</v>
      </c>
      <c r="K2448" s="5">
        <f t="shared" si="12154"/>
        <v>0</v>
      </c>
      <c r="L2448" s="8">
        <f t="shared" si="12164"/>
        <v>0.42857142857142855</v>
      </c>
      <c r="M2448" s="8">
        <f t="shared" si="12153"/>
        <v>6.4890679110814569</v>
      </c>
      <c r="N2448" s="5">
        <v>3362</v>
      </c>
      <c r="O2448" s="18">
        <v>163</v>
      </c>
    </row>
    <row r="2449" spans="1:15" x14ac:dyDescent="0.2">
      <c r="A2449" s="5" t="s">
        <v>25</v>
      </c>
      <c r="B2449" s="13">
        <v>2511917</v>
      </c>
      <c r="C2449" s="6">
        <f t="shared" si="12155"/>
        <v>44000</v>
      </c>
      <c r="D2449" s="5">
        <f t="shared" si="12143"/>
        <v>3</v>
      </c>
      <c r="E2449" s="13">
        <f t="shared" si="12165"/>
        <v>1.8571428571428572</v>
      </c>
      <c r="F2449" s="13">
        <f t="shared" si="12166"/>
        <v>7.8</v>
      </c>
      <c r="G2449" s="13">
        <f t="shared" si="12158"/>
        <v>133.96143264287792</v>
      </c>
      <c r="H2449" s="5">
        <f t="shared" si="12167"/>
        <v>92</v>
      </c>
      <c r="I2449" s="5">
        <f t="shared" si="12167"/>
        <v>78</v>
      </c>
      <c r="J2449" s="8">
        <f t="shared" si="12141"/>
        <v>5.5710306406685242E-2</v>
      </c>
      <c r="K2449" s="5">
        <f t="shared" si="12154"/>
        <v>0</v>
      </c>
      <c r="L2449" s="8">
        <f t="shared" si="12164"/>
        <v>0.2857142857142857</v>
      </c>
      <c r="M2449" s="8">
        <f t="shared" si="12153"/>
        <v>6.4890679110814569</v>
      </c>
      <c r="N2449" s="5">
        <v>3365</v>
      </c>
      <c r="O2449" s="18">
        <v>163</v>
      </c>
    </row>
    <row r="2450" spans="1:15" x14ac:dyDescent="0.2">
      <c r="A2450" s="5" t="s">
        <v>25</v>
      </c>
      <c r="B2450" s="13">
        <v>2511917</v>
      </c>
      <c r="C2450" s="6">
        <f t="shared" si="12155"/>
        <v>44001</v>
      </c>
      <c r="D2450" s="5">
        <f t="shared" si="12143"/>
        <v>9</v>
      </c>
      <c r="E2450" s="13">
        <f t="shared" si="12165"/>
        <v>9.7142857142857135</v>
      </c>
      <c r="F2450" s="13">
        <f t="shared" si="12166"/>
        <v>9.6</v>
      </c>
      <c r="G2450" s="13">
        <f t="shared" si="12158"/>
        <v>134.31972473612782</v>
      </c>
      <c r="H2450" s="5">
        <f t="shared" si="12167"/>
        <v>93</v>
      </c>
      <c r="I2450" s="5">
        <f t="shared" si="12167"/>
        <v>79</v>
      </c>
      <c r="J2450" s="8">
        <f t="shared" si="12141"/>
        <v>0.29124550282679457</v>
      </c>
      <c r="K2450" s="5">
        <f t="shared" si="12154"/>
        <v>0</v>
      </c>
      <c r="L2450" s="8">
        <f t="shared" si="12164"/>
        <v>0.2857142857142857</v>
      </c>
      <c r="M2450" s="8">
        <f t="shared" si="12153"/>
        <v>6.4890679110814569</v>
      </c>
      <c r="N2450" s="5">
        <v>3374</v>
      </c>
      <c r="O2450" s="18">
        <v>163</v>
      </c>
    </row>
    <row r="2451" spans="1:15" x14ac:dyDescent="0.2">
      <c r="A2451" s="5" t="s">
        <v>25</v>
      </c>
      <c r="B2451" s="13">
        <v>2511917</v>
      </c>
      <c r="C2451" s="6">
        <f t="shared" si="12155"/>
        <v>44002</v>
      </c>
      <c r="D2451" s="5">
        <f t="shared" si="12143"/>
        <v>9</v>
      </c>
      <c r="E2451" s="13">
        <f t="shared" si="12165"/>
        <v>8.1428571428571423</v>
      </c>
      <c r="F2451" s="13">
        <f t="shared" si="12166"/>
        <v>10.8</v>
      </c>
      <c r="G2451" s="13">
        <f t="shared" si="12158"/>
        <v>134.67801682937773</v>
      </c>
      <c r="H2451" s="5">
        <f t="shared" si="12167"/>
        <v>94</v>
      </c>
      <c r="I2451" s="5">
        <f t="shared" si="12167"/>
        <v>80</v>
      </c>
      <c r="J2451" s="8">
        <f t="shared" si="12141"/>
        <v>0.24342330030748205</v>
      </c>
      <c r="K2451" s="5">
        <f t="shared" si="12154"/>
        <v>0</v>
      </c>
      <c r="L2451" s="8">
        <f t="shared" si="12164"/>
        <v>0</v>
      </c>
      <c r="M2451" s="8">
        <f t="shared" si="12153"/>
        <v>6.4890679110814569</v>
      </c>
      <c r="N2451" s="5">
        <v>3383</v>
      </c>
      <c r="O2451" s="18">
        <v>163</v>
      </c>
    </row>
    <row r="2452" spans="1:15" x14ac:dyDescent="0.2">
      <c r="A2452" s="5" t="s">
        <v>25</v>
      </c>
      <c r="B2452" s="13">
        <v>2511917</v>
      </c>
      <c r="C2452" s="6">
        <f t="shared" si="12155"/>
        <v>44003</v>
      </c>
      <c r="D2452" s="5">
        <f t="shared" si="12143"/>
        <v>5</v>
      </c>
      <c r="E2452" s="13">
        <f t="shared" si="12165"/>
        <v>8.8571428571428577</v>
      </c>
      <c r="F2452" s="13">
        <f t="shared" si="12166"/>
        <v>10.8</v>
      </c>
      <c r="G2452" s="13">
        <f t="shared" si="12158"/>
        <v>134.87706799229434</v>
      </c>
      <c r="H2452" s="5">
        <f t="shared" si="12167"/>
        <v>95</v>
      </c>
      <c r="I2452" s="5">
        <f t="shared" si="12167"/>
        <v>81</v>
      </c>
      <c r="J2452" s="8">
        <f t="shared" si="12141"/>
        <v>0.2641332594896264</v>
      </c>
      <c r="K2452" s="5">
        <f t="shared" si="12154"/>
        <v>0</v>
      </c>
      <c r="L2452" s="8">
        <f t="shared" si="12164"/>
        <v>0</v>
      </c>
      <c r="M2452" s="8">
        <f t="shared" si="12153"/>
        <v>6.4890679110814569</v>
      </c>
      <c r="N2452" s="5">
        <v>3388</v>
      </c>
      <c r="O2452" s="18">
        <v>163</v>
      </c>
    </row>
    <row r="2453" spans="1:15" x14ac:dyDescent="0.2">
      <c r="A2453" s="5" t="s">
        <v>25</v>
      </c>
      <c r="B2453" s="13">
        <v>2511917</v>
      </c>
      <c r="C2453" s="6">
        <f t="shared" si="12155"/>
        <v>44004</v>
      </c>
      <c r="D2453" s="5">
        <f t="shared" si="12143"/>
        <v>6</v>
      </c>
      <c r="E2453" s="13">
        <f t="shared" si="12165"/>
        <v>9.2857142857142865</v>
      </c>
      <c r="F2453" s="13">
        <f t="shared" si="12166"/>
        <v>6.4</v>
      </c>
      <c r="G2453" s="13">
        <f t="shared" si="12158"/>
        <v>135.11592938779427</v>
      </c>
      <c r="H2453" s="5">
        <f t="shared" si="12167"/>
        <v>96</v>
      </c>
      <c r="I2453" s="5">
        <f t="shared" si="12167"/>
        <v>82</v>
      </c>
      <c r="J2453" s="8">
        <f t="shared" si="12141"/>
        <v>0.27618440620352663</v>
      </c>
      <c r="K2453" s="5">
        <f t="shared" si="12154"/>
        <v>0</v>
      </c>
      <c r="L2453" s="8">
        <f t="shared" si="12164"/>
        <v>0</v>
      </c>
      <c r="M2453" s="8">
        <f t="shared" si="12153"/>
        <v>6.4890679110814569</v>
      </c>
      <c r="N2453" s="5">
        <v>3394</v>
      </c>
      <c r="O2453" s="18">
        <v>163</v>
      </c>
    </row>
    <row r="2454" spans="1:15" x14ac:dyDescent="0.2">
      <c r="A2454" s="5" t="s">
        <v>25</v>
      </c>
      <c r="B2454" s="13">
        <v>2511917</v>
      </c>
      <c r="C2454" s="6">
        <f t="shared" si="12155"/>
        <v>44005</v>
      </c>
      <c r="D2454" s="5">
        <f t="shared" si="12143"/>
        <v>13</v>
      </c>
      <c r="E2454" s="13">
        <f t="shared" si="12165"/>
        <v>10.428571428571429</v>
      </c>
      <c r="F2454" s="13">
        <f t="shared" si="12166"/>
        <v>8.4</v>
      </c>
      <c r="G2454" s="13">
        <f t="shared" si="12158"/>
        <v>135.63346241137745</v>
      </c>
      <c r="H2454" s="5">
        <f t="shared" si="12167"/>
        <v>97</v>
      </c>
      <c r="I2454" s="5">
        <f t="shared" si="12167"/>
        <v>83</v>
      </c>
      <c r="J2454" s="8">
        <f t="shared" si="12141"/>
        <v>0.30932203389830504</v>
      </c>
      <c r="K2454" s="5">
        <f t="shared" si="12154"/>
        <v>1</v>
      </c>
      <c r="L2454" s="8">
        <f t="shared" si="12164"/>
        <v>0.14285714285714285</v>
      </c>
      <c r="M2454" s="8">
        <f t="shared" si="12153"/>
        <v>6.5288781436647785</v>
      </c>
      <c r="N2454" s="5">
        <v>3407</v>
      </c>
      <c r="O2454" s="18">
        <v>164</v>
      </c>
    </row>
    <row r="2455" spans="1:15" x14ac:dyDescent="0.2">
      <c r="A2455" s="5" t="s">
        <v>25</v>
      </c>
      <c r="B2455" s="13">
        <v>2511917</v>
      </c>
      <c r="C2455" s="6">
        <f t="shared" si="12155"/>
        <v>44006</v>
      </c>
      <c r="D2455" s="5">
        <f t="shared" si="12143"/>
        <v>6</v>
      </c>
      <c r="E2455" s="13">
        <f t="shared" si="12165"/>
        <v>7.2857142857142856</v>
      </c>
      <c r="F2455" s="13">
        <f t="shared" si="12166"/>
        <v>7.8</v>
      </c>
      <c r="G2455" s="13">
        <f t="shared" si="12158"/>
        <v>135.87232380687738</v>
      </c>
      <c r="H2455" s="5">
        <f t="shared" si="12167"/>
        <v>98</v>
      </c>
      <c r="I2455" s="5">
        <f t="shared" si="12167"/>
        <v>84</v>
      </c>
      <c r="J2455" s="8">
        <f t="shared" si="12141"/>
        <v>0.21543530604486127</v>
      </c>
      <c r="K2455" s="5">
        <f t="shared" si="12154"/>
        <v>0</v>
      </c>
      <c r="L2455" s="8">
        <f t="shared" si="12164"/>
        <v>0.14285714285714285</v>
      </c>
      <c r="M2455" s="8">
        <f t="shared" si="12153"/>
        <v>6.5288781436647785</v>
      </c>
      <c r="N2455" s="5">
        <v>3413</v>
      </c>
      <c r="O2455" s="18">
        <v>164</v>
      </c>
    </row>
    <row r="2456" spans="1:15" x14ac:dyDescent="0.2">
      <c r="A2456" s="5" t="s">
        <v>25</v>
      </c>
      <c r="B2456" s="13">
        <v>2511917</v>
      </c>
      <c r="C2456" s="6">
        <f t="shared" si="12155"/>
        <v>44007</v>
      </c>
      <c r="D2456" s="5">
        <f t="shared" si="12143"/>
        <v>15</v>
      </c>
      <c r="E2456" s="13">
        <f t="shared" si="12165"/>
        <v>9</v>
      </c>
      <c r="F2456" s="13">
        <f t="shared" si="12166"/>
        <v>9</v>
      </c>
      <c r="G2456" s="13">
        <f t="shared" si="12158"/>
        <v>136.4694772956272</v>
      </c>
      <c r="H2456" s="5">
        <f t="shared" si="12167"/>
        <v>99</v>
      </c>
      <c r="I2456" s="5">
        <f t="shared" si="12167"/>
        <v>85</v>
      </c>
      <c r="J2456" s="8">
        <f t="shared" si="12141"/>
        <v>0.26555386949924126</v>
      </c>
      <c r="K2456" s="5">
        <f t="shared" si="12154"/>
        <v>1</v>
      </c>
      <c r="L2456" s="8">
        <f t="shared" si="12164"/>
        <v>0.2857142857142857</v>
      </c>
      <c r="M2456" s="8">
        <f t="shared" si="12153"/>
        <v>6.5686883762481001</v>
      </c>
      <c r="N2456" s="5">
        <v>3428</v>
      </c>
      <c r="O2456" s="18">
        <v>165</v>
      </c>
    </row>
    <row r="2457" spans="1:15" x14ac:dyDescent="0.2">
      <c r="A2457" s="5" t="s">
        <v>25</v>
      </c>
      <c r="B2457" s="13">
        <v>2511917</v>
      </c>
      <c r="C2457" s="6">
        <f t="shared" si="12155"/>
        <v>44008</v>
      </c>
      <c r="D2457" s="5">
        <f t="shared" si="12143"/>
        <v>9</v>
      </c>
      <c r="E2457" s="13">
        <f t="shared" si="12165"/>
        <v>9</v>
      </c>
      <c r="F2457" s="13">
        <f t="shared" si="12166"/>
        <v>9.8000000000000007</v>
      </c>
      <c r="G2457" s="13">
        <f t="shared" si="12158"/>
        <v>136.8277693888771</v>
      </c>
      <c r="H2457" s="5">
        <f t="shared" si="12167"/>
        <v>100</v>
      </c>
      <c r="I2457" s="5">
        <f t="shared" si="12167"/>
        <v>86</v>
      </c>
      <c r="J2457" s="8">
        <f t="shared" ref="J2457:J2520" si="12168">E2457/(SUM(N2450:N2456)/7)*100</f>
        <v>0.26485054861899354</v>
      </c>
      <c r="K2457" s="5">
        <f t="shared" si="12154"/>
        <v>0</v>
      </c>
      <c r="L2457" s="8">
        <f t="shared" si="12164"/>
        <v>0.2857142857142857</v>
      </c>
      <c r="M2457" s="8">
        <f t="shared" si="12153"/>
        <v>6.5686883762481001</v>
      </c>
      <c r="N2457" s="5">
        <v>3437</v>
      </c>
      <c r="O2457" s="18">
        <v>165</v>
      </c>
    </row>
    <row r="2458" spans="1:15" x14ac:dyDescent="0.2">
      <c r="A2458" s="5" t="s">
        <v>25</v>
      </c>
      <c r="B2458" s="13">
        <v>2511917</v>
      </c>
      <c r="C2458" s="6">
        <f t="shared" si="12155"/>
        <v>44009</v>
      </c>
      <c r="D2458" s="5">
        <f t="shared" si="12143"/>
        <v>0</v>
      </c>
      <c r="E2458" s="13">
        <f t="shared" si="12165"/>
        <v>7.7142857142857144</v>
      </c>
      <c r="F2458" s="13">
        <f t="shared" si="12166"/>
        <v>8.6</v>
      </c>
      <c r="G2458" s="13">
        <f t="shared" si="12158"/>
        <v>136.8277693888771</v>
      </c>
      <c r="H2458" s="5">
        <f t="shared" si="12167"/>
        <v>101</v>
      </c>
      <c r="I2458" s="5">
        <f t="shared" si="12167"/>
        <v>87</v>
      </c>
      <c r="J2458" s="8">
        <f t="shared" si="12168"/>
        <v>0.22641509433962265</v>
      </c>
      <c r="K2458" s="5">
        <f t="shared" si="12154"/>
        <v>0</v>
      </c>
      <c r="L2458" s="8">
        <f t="shared" si="12164"/>
        <v>0.2857142857142857</v>
      </c>
      <c r="M2458" s="8">
        <f t="shared" si="12153"/>
        <v>6.5686883762481001</v>
      </c>
      <c r="N2458" s="5">
        <v>3437</v>
      </c>
      <c r="O2458" s="18">
        <v>165</v>
      </c>
    </row>
    <row r="2459" spans="1:15" x14ac:dyDescent="0.2">
      <c r="A2459" s="5" t="s">
        <v>25</v>
      </c>
      <c r="B2459" s="13">
        <v>2511917</v>
      </c>
      <c r="C2459" s="6">
        <f t="shared" si="12155"/>
        <v>44010</v>
      </c>
      <c r="D2459" s="5">
        <f t="shared" si="12143"/>
        <v>-20</v>
      </c>
      <c r="E2459" s="13">
        <f t="shared" si="12165"/>
        <v>4.1428571428571432</v>
      </c>
      <c r="F2459" s="13">
        <f t="shared" si="12166"/>
        <v>2</v>
      </c>
      <c r="G2459" s="13">
        <f t="shared" si="12158"/>
        <v>136.03156473721066</v>
      </c>
      <c r="H2459" s="5">
        <f t="shared" si="12167"/>
        <v>102</v>
      </c>
      <c r="I2459" s="5">
        <f t="shared" si="12167"/>
        <v>88</v>
      </c>
      <c r="J2459" s="8">
        <f t="shared" si="12168"/>
        <v>0.12131860776439091</v>
      </c>
      <c r="K2459" s="5">
        <f t="shared" si="12154"/>
        <v>0</v>
      </c>
      <c r="L2459" s="8">
        <f t="shared" si="12164"/>
        <v>0.2857142857142857</v>
      </c>
      <c r="M2459" s="8">
        <f t="shared" si="12153"/>
        <v>6.5686883762481001</v>
      </c>
      <c r="N2459" s="5">
        <v>3417</v>
      </c>
      <c r="O2459" s="18">
        <v>165</v>
      </c>
    </row>
    <row r="2460" spans="1:15" x14ac:dyDescent="0.2">
      <c r="A2460" s="5" t="s">
        <v>25</v>
      </c>
      <c r="B2460" s="13">
        <v>2511917</v>
      </c>
      <c r="C2460" s="6">
        <f t="shared" si="12155"/>
        <v>44011</v>
      </c>
      <c r="D2460" s="5">
        <f t="shared" si="12143"/>
        <v>2</v>
      </c>
      <c r="E2460" s="13">
        <f t="shared" si="12165"/>
        <v>3.5714285714285716</v>
      </c>
      <c r="F2460" s="13">
        <f t="shared" si="12166"/>
        <v>1.2</v>
      </c>
      <c r="G2460" s="13">
        <f t="shared" si="12158"/>
        <v>136.1111852023773</v>
      </c>
      <c r="H2460" s="5">
        <f t="shared" si="12167"/>
        <v>103</v>
      </c>
      <c r="I2460" s="5">
        <f t="shared" si="12167"/>
        <v>89</v>
      </c>
      <c r="J2460" s="8">
        <f t="shared" si="12168"/>
        <v>0.10445827936322234</v>
      </c>
      <c r="K2460" s="5">
        <f t="shared" si="12154"/>
        <v>0</v>
      </c>
      <c r="L2460" s="8">
        <f t="shared" si="12164"/>
        <v>0.2857142857142857</v>
      </c>
      <c r="M2460" s="8">
        <f t="shared" si="12153"/>
        <v>6.5686883762481001</v>
      </c>
      <c r="N2460" s="5">
        <v>3419</v>
      </c>
      <c r="O2460" s="18">
        <v>165</v>
      </c>
    </row>
    <row r="2461" spans="1:15" x14ac:dyDescent="0.2">
      <c r="A2461" s="5" t="s">
        <v>25</v>
      </c>
      <c r="B2461" s="13">
        <v>2511917</v>
      </c>
      <c r="C2461" s="6">
        <f t="shared" si="12155"/>
        <v>44012</v>
      </c>
      <c r="D2461" s="5">
        <f t="shared" si="12143"/>
        <v>10</v>
      </c>
      <c r="E2461" s="13">
        <f t="shared" si="12165"/>
        <v>3.1428571428571428</v>
      </c>
      <c r="F2461" s="13">
        <f t="shared" si="12166"/>
        <v>0.2</v>
      </c>
      <c r="G2461" s="13">
        <f t="shared" si="12158"/>
        <v>136.50928752821054</v>
      </c>
      <c r="H2461" s="5">
        <f t="shared" si="12167"/>
        <v>104</v>
      </c>
      <c r="I2461" s="5">
        <f t="shared" si="12167"/>
        <v>90</v>
      </c>
      <c r="J2461" s="8">
        <f t="shared" si="12168"/>
        <v>9.1827364554637275E-2</v>
      </c>
      <c r="K2461" s="5">
        <f t="shared" si="12154"/>
        <v>0</v>
      </c>
      <c r="L2461" s="8">
        <f t="shared" si="12164"/>
        <v>0.14285714285714285</v>
      </c>
      <c r="M2461" s="8">
        <f t="shared" si="12153"/>
        <v>6.5686883762481001</v>
      </c>
      <c r="N2461" s="5">
        <v>3429</v>
      </c>
      <c r="O2461" s="18">
        <v>165</v>
      </c>
    </row>
    <row r="2462" spans="1:15" x14ac:dyDescent="0.2">
      <c r="A2462" s="5" t="s">
        <v>25</v>
      </c>
      <c r="B2462" s="13">
        <v>2511917</v>
      </c>
      <c r="C2462" s="6">
        <f t="shared" si="12155"/>
        <v>44013</v>
      </c>
      <c r="D2462" s="5">
        <f t="shared" si="12143"/>
        <v>11</v>
      </c>
      <c r="E2462" s="13">
        <f t="shared" si="12165"/>
        <v>3.8571428571428572</v>
      </c>
      <c r="F2462" s="13">
        <f t="shared" si="12166"/>
        <v>0.6</v>
      </c>
      <c r="G2462" s="13">
        <f t="shared" si="12158"/>
        <v>136.94720008662708</v>
      </c>
      <c r="H2462" s="5">
        <f t="shared" ref="H2462:I2477" si="12169">H2461+1</f>
        <v>105</v>
      </c>
      <c r="I2462" s="5">
        <f t="shared" si="12169"/>
        <v>91</v>
      </c>
      <c r="J2462" s="8">
        <f t="shared" si="12168"/>
        <v>0.11259382819015847</v>
      </c>
      <c r="K2462" s="5">
        <f t="shared" si="12154"/>
        <v>0</v>
      </c>
      <c r="L2462" s="8">
        <f t="shared" si="12164"/>
        <v>0.14285714285714285</v>
      </c>
      <c r="M2462" s="8">
        <f t="shared" si="12153"/>
        <v>6.5686883762481001</v>
      </c>
      <c r="N2462" s="5">
        <v>3440</v>
      </c>
      <c r="O2462" s="18">
        <v>165</v>
      </c>
    </row>
    <row r="2463" spans="1:15" x14ac:dyDescent="0.2">
      <c r="A2463" s="5" t="s">
        <v>25</v>
      </c>
      <c r="B2463" s="13">
        <v>2511917</v>
      </c>
      <c r="C2463" s="6">
        <f t="shared" si="12155"/>
        <v>44014</v>
      </c>
      <c r="D2463" s="5">
        <f t="shared" si="12143"/>
        <v>3</v>
      </c>
      <c r="E2463" s="13">
        <f t="shared" si="12165"/>
        <v>2.1428571428571428</v>
      </c>
      <c r="F2463" s="13">
        <f t="shared" si="12166"/>
        <v>1.2</v>
      </c>
      <c r="G2463" s="13">
        <f t="shared" si="12158"/>
        <v>137.06663078437703</v>
      </c>
      <c r="H2463" s="5">
        <f t="shared" si="12169"/>
        <v>106</v>
      </c>
      <c r="I2463" s="5">
        <f t="shared" si="12169"/>
        <v>92</v>
      </c>
      <c r="J2463" s="8">
        <f t="shared" si="12168"/>
        <v>6.2481776148623318E-2</v>
      </c>
      <c r="K2463" s="5">
        <f t="shared" si="12154"/>
        <v>0</v>
      </c>
      <c r="L2463" s="8">
        <f t="shared" si="12164"/>
        <v>0</v>
      </c>
      <c r="M2463" s="8">
        <f t="shared" si="12153"/>
        <v>6.5686883762481001</v>
      </c>
      <c r="N2463" s="5">
        <v>3443</v>
      </c>
      <c r="O2463" s="18">
        <v>165</v>
      </c>
    </row>
    <row r="2464" spans="1:15" x14ac:dyDescent="0.2">
      <c r="A2464" s="5" t="s">
        <v>25</v>
      </c>
      <c r="B2464" s="13">
        <v>2511917</v>
      </c>
      <c r="C2464" s="6">
        <f t="shared" si="12155"/>
        <v>44015</v>
      </c>
      <c r="D2464" s="5">
        <f t="shared" si="12143"/>
        <v>7</v>
      </c>
      <c r="E2464" s="13">
        <f t="shared" si="12165"/>
        <v>1.8571428571428572</v>
      </c>
      <c r="F2464" s="13">
        <f t="shared" si="12166"/>
        <v>6.6</v>
      </c>
      <c r="G2464" s="13">
        <f t="shared" si="12158"/>
        <v>137.34530241246028</v>
      </c>
      <c r="H2464" s="5">
        <f t="shared" si="12169"/>
        <v>107</v>
      </c>
      <c r="I2464" s="5">
        <f t="shared" si="12169"/>
        <v>93</v>
      </c>
      <c r="J2464" s="8">
        <f t="shared" si="12168"/>
        <v>5.4117059362251266E-2</v>
      </c>
      <c r="K2464" s="5">
        <f t="shared" si="12154"/>
        <v>1</v>
      </c>
      <c r="L2464" s="8">
        <f t="shared" si="12164"/>
        <v>0.14285714285714285</v>
      </c>
      <c r="M2464" s="8">
        <f t="shared" si="12153"/>
        <v>6.6084986088314226</v>
      </c>
      <c r="N2464" s="5">
        <v>3450</v>
      </c>
      <c r="O2464" s="18">
        <v>166</v>
      </c>
    </row>
    <row r="2465" spans="1:15" x14ac:dyDescent="0.2">
      <c r="A2465" s="5" t="s">
        <v>25</v>
      </c>
      <c r="B2465" s="13">
        <v>2511917</v>
      </c>
      <c r="C2465" s="6">
        <f t="shared" si="12155"/>
        <v>44016</v>
      </c>
      <c r="D2465" s="5">
        <f t="shared" si="12143"/>
        <v>9</v>
      </c>
      <c r="E2465" s="13">
        <f t="shared" si="12165"/>
        <v>3.1428571428571428</v>
      </c>
      <c r="F2465" s="13">
        <f t="shared" si="12166"/>
        <v>8</v>
      </c>
      <c r="G2465" s="13">
        <f t="shared" si="12158"/>
        <v>137.70359450571019</v>
      </c>
      <c r="H2465" s="5">
        <f t="shared" si="12169"/>
        <v>108</v>
      </c>
      <c r="I2465" s="5">
        <f t="shared" si="12169"/>
        <v>94</v>
      </c>
      <c r="J2465" s="8">
        <f t="shared" si="12168"/>
        <v>9.1533180778032047E-2</v>
      </c>
      <c r="K2465" s="5">
        <f t="shared" si="12154"/>
        <v>1</v>
      </c>
      <c r="L2465" s="8">
        <f t="shared" si="12164"/>
        <v>0.2857142857142857</v>
      </c>
      <c r="M2465" s="8">
        <f t="shared" si="12153"/>
        <v>6.6483088414147442</v>
      </c>
      <c r="N2465" s="5">
        <v>3459</v>
      </c>
      <c r="O2465" s="18">
        <v>167</v>
      </c>
    </row>
    <row r="2466" spans="1:15" x14ac:dyDescent="0.2">
      <c r="A2466" s="5" t="s">
        <v>25</v>
      </c>
      <c r="B2466" s="13">
        <v>2511917</v>
      </c>
      <c r="C2466" s="6">
        <f t="shared" si="12155"/>
        <v>44017</v>
      </c>
      <c r="D2466" s="5">
        <f t="shared" si="12143"/>
        <v>1</v>
      </c>
      <c r="E2466" s="13">
        <f t="shared" si="12165"/>
        <v>6.1428571428571432</v>
      </c>
      <c r="F2466" s="13">
        <f t="shared" si="12166"/>
        <v>6.2</v>
      </c>
      <c r="G2466" s="13">
        <f t="shared" si="12158"/>
        <v>137.74340473829349</v>
      </c>
      <c r="H2466" s="5">
        <f t="shared" si="12169"/>
        <v>109</v>
      </c>
      <c r="I2466" s="5">
        <f t="shared" si="12169"/>
        <v>95</v>
      </c>
      <c r="J2466" s="8">
        <f t="shared" si="12168"/>
        <v>0.17874215405079605</v>
      </c>
      <c r="K2466" s="5">
        <f t="shared" si="12154"/>
        <v>0</v>
      </c>
      <c r="L2466" s="8">
        <f t="shared" si="12164"/>
        <v>0.2857142857142857</v>
      </c>
      <c r="M2466" s="8">
        <f t="shared" si="12153"/>
        <v>6.6483088414147442</v>
      </c>
      <c r="N2466" s="5">
        <v>3460</v>
      </c>
      <c r="O2466" s="18">
        <v>167</v>
      </c>
    </row>
    <row r="2467" spans="1:15" x14ac:dyDescent="0.2">
      <c r="A2467" s="5" t="s">
        <v>25</v>
      </c>
      <c r="B2467" s="13">
        <v>2511917</v>
      </c>
      <c r="C2467" s="6">
        <f t="shared" si="12155"/>
        <v>44018</v>
      </c>
      <c r="D2467" s="5">
        <f t="shared" si="12143"/>
        <v>4</v>
      </c>
      <c r="E2467" s="13">
        <f t="shared" si="12165"/>
        <v>6.4285714285714288</v>
      </c>
      <c r="F2467" s="13">
        <f t="shared" si="12166"/>
        <v>4.8</v>
      </c>
      <c r="G2467" s="13">
        <f t="shared" si="12158"/>
        <v>137.90264566862677</v>
      </c>
      <c r="H2467" s="5">
        <f t="shared" si="12169"/>
        <v>110</v>
      </c>
      <c r="I2467" s="5">
        <f t="shared" si="12169"/>
        <v>96</v>
      </c>
      <c r="J2467" s="8">
        <f t="shared" si="12168"/>
        <v>0.18672199170124482</v>
      </c>
      <c r="K2467" s="5">
        <f t="shared" si="12154"/>
        <v>1</v>
      </c>
      <c r="L2467" s="8">
        <f t="shared" si="12164"/>
        <v>0.42857142857142855</v>
      </c>
      <c r="M2467" s="8">
        <f t="shared" si="12153"/>
        <v>6.6881190739980658</v>
      </c>
      <c r="N2467" s="5">
        <v>3464</v>
      </c>
      <c r="O2467" s="18">
        <v>168</v>
      </c>
    </row>
    <row r="2468" spans="1:15" x14ac:dyDescent="0.2">
      <c r="A2468" s="5" t="s">
        <v>25</v>
      </c>
      <c r="B2468" s="13">
        <v>2511917</v>
      </c>
      <c r="C2468" s="6">
        <f t="shared" si="12155"/>
        <v>44019</v>
      </c>
      <c r="D2468" s="5">
        <f t="shared" si="12143"/>
        <v>4</v>
      </c>
      <c r="E2468" s="13">
        <f t="shared" si="12165"/>
        <v>5.5714285714285712</v>
      </c>
      <c r="F2468" s="13">
        <f t="shared" si="12166"/>
        <v>5</v>
      </c>
      <c r="G2468" s="13">
        <f t="shared" si="12158"/>
        <v>138.06188659896009</v>
      </c>
      <c r="H2468" s="5">
        <f t="shared" si="12169"/>
        <v>111</v>
      </c>
      <c r="I2468" s="5">
        <f t="shared" si="12169"/>
        <v>97</v>
      </c>
      <c r="J2468" s="8">
        <f t="shared" si="12168"/>
        <v>0.16152412507765582</v>
      </c>
      <c r="K2468" s="5">
        <f t="shared" si="12154"/>
        <v>0</v>
      </c>
      <c r="L2468" s="8">
        <f t="shared" si="12164"/>
        <v>0.42857142857142855</v>
      </c>
      <c r="M2468" s="8">
        <f t="shared" si="12153"/>
        <v>6.6881190739980658</v>
      </c>
      <c r="N2468" s="5">
        <v>3468</v>
      </c>
      <c r="O2468" s="18">
        <v>168</v>
      </c>
    </row>
    <row r="2469" spans="1:15" x14ac:dyDescent="0.2">
      <c r="A2469" s="5" t="s">
        <v>25</v>
      </c>
      <c r="B2469" s="13">
        <v>2511917</v>
      </c>
      <c r="C2469" s="6">
        <f t="shared" si="12155"/>
        <v>44020</v>
      </c>
      <c r="D2469" s="5">
        <f t="shared" si="12143"/>
        <v>8</v>
      </c>
      <c r="E2469" s="13">
        <f t="shared" si="12165"/>
        <v>5.1428571428571432</v>
      </c>
      <c r="F2469" s="13">
        <f t="shared" si="12166"/>
        <v>5.2</v>
      </c>
      <c r="G2469" s="13">
        <f t="shared" si="12158"/>
        <v>138.38036845962665</v>
      </c>
      <c r="H2469" s="5">
        <f t="shared" si="12169"/>
        <v>112</v>
      </c>
      <c r="I2469" s="5">
        <f t="shared" si="12169"/>
        <v>98</v>
      </c>
      <c r="J2469" s="8">
        <f t="shared" si="12168"/>
        <v>0.1488587495865035</v>
      </c>
      <c r="K2469" s="5">
        <f t="shared" si="12154"/>
        <v>0</v>
      </c>
      <c r="L2469" s="8">
        <f t="shared" si="12164"/>
        <v>0.42857142857142855</v>
      </c>
      <c r="M2469" s="8">
        <f t="shared" si="12153"/>
        <v>6.6881190739980658</v>
      </c>
      <c r="N2469" s="5">
        <v>3476</v>
      </c>
      <c r="O2469" s="18">
        <v>168</v>
      </c>
    </row>
    <row r="2470" spans="1:15" x14ac:dyDescent="0.2">
      <c r="A2470" s="5" t="s">
        <v>25</v>
      </c>
      <c r="B2470" s="13">
        <v>2511917</v>
      </c>
      <c r="C2470" s="6">
        <f t="shared" si="12155"/>
        <v>44021</v>
      </c>
      <c r="D2470" s="5">
        <f t="shared" si="12143"/>
        <v>7</v>
      </c>
      <c r="E2470" s="13">
        <f t="shared" si="12165"/>
        <v>5.7142857142857144</v>
      </c>
      <c r="F2470" s="13">
        <f t="shared" si="12166"/>
        <v>4.8</v>
      </c>
      <c r="G2470" s="13">
        <f t="shared" si="12158"/>
        <v>138.65904008770991</v>
      </c>
      <c r="H2470" s="5">
        <f t="shared" si="12169"/>
        <v>113</v>
      </c>
      <c r="I2470" s="5">
        <f t="shared" si="12169"/>
        <v>99</v>
      </c>
      <c r="J2470" s="8">
        <f t="shared" si="12168"/>
        <v>0.16515276630883569</v>
      </c>
      <c r="K2470" s="5">
        <f t="shared" si="12154"/>
        <v>0</v>
      </c>
      <c r="L2470" s="8">
        <f t="shared" si="12164"/>
        <v>0.42857142857142855</v>
      </c>
      <c r="M2470" s="8">
        <f t="shared" si="12153"/>
        <v>6.6881190739980658</v>
      </c>
      <c r="N2470" s="5">
        <v>3483</v>
      </c>
      <c r="O2470" s="18">
        <v>168</v>
      </c>
    </row>
    <row r="2471" spans="1:15" x14ac:dyDescent="0.2">
      <c r="A2471" s="5" t="s">
        <v>25</v>
      </c>
      <c r="B2471" s="13">
        <v>2511917</v>
      </c>
      <c r="C2471" s="6">
        <f t="shared" si="12155"/>
        <v>44022</v>
      </c>
      <c r="D2471" s="5">
        <f t="shared" ref="D2471:D2534" si="12170">N2471-N2470</f>
        <v>-31</v>
      </c>
      <c r="E2471" s="13">
        <f t="shared" si="12165"/>
        <v>0.2857142857142857</v>
      </c>
      <c r="F2471" s="13">
        <f t="shared" si="12166"/>
        <v>-1.6</v>
      </c>
      <c r="G2471" s="13">
        <f t="shared" si="12158"/>
        <v>137.42492287762693</v>
      </c>
      <c r="H2471" s="5">
        <f t="shared" si="12169"/>
        <v>114</v>
      </c>
      <c r="I2471" s="5">
        <f t="shared" si="12169"/>
        <v>100</v>
      </c>
      <c r="J2471" s="8">
        <f t="shared" si="12168"/>
        <v>8.2440230832646327E-3</v>
      </c>
      <c r="K2471" s="5">
        <f t="shared" si="12154"/>
        <v>0</v>
      </c>
      <c r="L2471" s="8">
        <f t="shared" si="12164"/>
        <v>0.2857142857142857</v>
      </c>
      <c r="M2471" s="8">
        <f t="shared" si="12153"/>
        <v>6.6881190739980658</v>
      </c>
      <c r="N2471" s="5">
        <v>3452</v>
      </c>
      <c r="O2471" s="18">
        <v>168</v>
      </c>
    </row>
    <row r="2472" spans="1:15" x14ac:dyDescent="0.2">
      <c r="A2472" s="5" t="s">
        <v>25</v>
      </c>
      <c r="B2472" s="13">
        <v>2511917</v>
      </c>
      <c r="C2472" s="6">
        <f t="shared" si="12155"/>
        <v>44023</v>
      </c>
      <c r="D2472" s="5">
        <f t="shared" si="12170"/>
        <v>7</v>
      </c>
      <c r="E2472" s="13">
        <f t="shared" si="12165"/>
        <v>0</v>
      </c>
      <c r="F2472" s="13">
        <f t="shared" si="12166"/>
        <v>-1</v>
      </c>
      <c r="G2472" s="13">
        <f t="shared" si="12158"/>
        <v>137.70359450571019</v>
      </c>
      <c r="H2472" s="5">
        <f t="shared" si="12169"/>
        <v>115</v>
      </c>
      <c r="I2472" s="5">
        <f t="shared" si="12169"/>
        <v>101</v>
      </c>
      <c r="J2472" s="8">
        <f t="shared" si="12168"/>
        <v>0</v>
      </c>
      <c r="K2472" s="5">
        <f t="shared" si="12154"/>
        <v>0</v>
      </c>
      <c r="L2472" s="8">
        <f t="shared" si="12164"/>
        <v>0.14285714285714285</v>
      </c>
      <c r="M2472" s="8">
        <f t="shared" si="12153"/>
        <v>6.6881190739980658</v>
      </c>
      <c r="N2472" s="5">
        <v>3459</v>
      </c>
      <c r="O2472" s="18">
        <v>168</v>
      </c>
    </row>
    <row r="2473" spans="1:15" x14ac:dyDescent="0.2">
      <c r="A2473" s="5" t="s">
        <v>25</v>
      </c>
      <c r="B2473" s="13">
        <v>2511917</v>
      </c>
      <c r="C2473" s="6">
        <f t="shared" si="12155"/>
        <v>44024</v>
      </c>
      <c r="D2473" s="5">
        <f t="shared" si="12170"/>
        <v>3</v>
      </c>
      <c r="E2473" s="13">
        <f t="shared" si="12165"/>
        <v>0.2857142857142857</v>
      </c>
      <c r="F2473" s="13">
        <f t="shared" si="12166"/>
        <v>-1.2</v>
      </c>
      <c r="G2473" s="13">
        <f t="shared" si="12158"/>
        <v>137.82302520346013</v>
      </c>
      <c r="H2473" s="5">
        <f t="shared" si="12169"/>
        <v>116</v>
      </c>
      <c r="I2473" s="5">
        <f t="shared" si="12169"/>
        <v>102</v>
      </c>
      <c r="J2473" s="8">
        <f t="shared" si="12168"/>
        <v>8.2433435001236493E-3</v>
      </c>
      <c r="K2473" s="5">
        <f t="shared" si="12154"/>
        <v>0</v>
      </c>
      <c r="L2473" s="8">
        <f t="shared" si="12164"/>
        <v>0.14285714285714285</v>
      </c>
      <c r="M2473" s="8">
        <f t="shared" si="12153"/>
        <v>6.6881190739980658</v>
      </c>
      <c r="N2473" s="5">
        <v>3462</v>
      </c>
      <c r="O2473" s="18">
        <v>168</v>
      </c>
    </row>
    <row r="2474" spans="1:15" x14ac:dyDescent="0.2">
      <c r="A2474" s="5" t="s">
        <v>25</v>
      </c>
      <c r="B2474" s="13">
        <v>2511917</v>
      </c>
      <c r="C2474" s="6">
        <f t="shared" si="12155"/>
        <v>44025</v>
      </c>
      <c r="D2474" s="5">
        <f t="shared" si="12170"/>
        <v>0</v>
      </c>
      <c r="E2474" s="13">
        <f t="shared" si="12165"/>
        <v>-0.2857142857142857</v>
      </c>
      <c r="F2474" s="13">
        <f t="shared" si="12166"/>
        <v>-2.8</v>
      </c>
      <c r="G2474" s="13">
        <f t="shared" si="12158"/>
        <v>137.82302520346013</v>
      </c>
      <c r="H2474" s="5">
        <f t="shared" si="12169"/>
        <v>117</v>
      </c>
      <c r="I2474" s="5">
        <f t="shared" si="12169"/>
        <v>103</v>
      </c>
      <c r="J2474" s="8">
        <f t="shared" si="12168"/>
        <v>-8.2426640290141767E-3</v>
      </c>
      <c r="K2474" s="5">
        <f t="shared" si="12154"/>
        <v>0</v>
      </c>
      <c r="L2474" s="8">
        <f t="shared" si="12164"/>
        <v>0</v>
      </c>
      <c r="M2474" s="8">
        <f t="shared" si="12153"/>
        <v>6.6881190739980658</v>
      </c>
      <c r="N2474" s="5">
        <v>3462</v>
      </c>
      <c r="O2474" s="18">
        <v>168</v>
      </c>
    </row>
    <row r="2475" spans="1:15" x14ac:dyDescent="0.2">
      <c r="A2475" s="5" t="s">
        <v>25</v>
      </c>
      <c r="B2475" s="13">
        <v>2511917</v>
      </c>
      <c r="C2475" s="6">
        <f t="shared" si="12155"/>
        <v>44026</v>
      </c>
      <c r="D2475" s="5">
        <f t="shared" si="12170"/>
        <v>0</v>
      </c>
      <c r="E2475" s="13">
        <f t="shared" si="12165"/>
        <v>-0.8571428571428571</v>
      </c>
      <c r="F2475" s="13">
        <f t="shared" si="12166"/>
        <v>-4.2</v>
      </c>
      <c r="G2475" s="13">
        <f t="shared" si="12158"/>
        <v>137.82302520346013</v>
      </c>
      <c r="H2475" s="5">
        <f t="shared" si="12169"/>
        <v>118</v>
      </c>
      <c r="I2475" s="5">
        <f t="shared" si="12169"/>
        <v>104</v>
      </c>
      <c r="J2475" s="8">
        <f t="shared" si="12168"/>
        <v>-2.473003050037095E-2</v>
      </c>
      <c r="K2475" s="5">
        <f t="shared" si="12154"/>
        <v>-1</v>
      </c>
      <c r="L2475" s="8">
        <f t="shared" si="12164"/>
        <v>-0.14285714285714285</v>
      </c>
      <c r="M2475" s="8">
        <f t="shared" si="12153"/>
        <v>6.6483088414147442</v>
      </c>
      <c r="N2475" s="5">
        <v>3462</v>
      </c>
      <c r="O2475" s="18">
        <v>167</v>
      </c>
    </row>
    <row r="2476" spans="1:15" x14ac:dyDescent="0.2">
      <c r="A2476" s="5" t="s">
        <v>25</v>
      </c>
      <c r="B2476" s="13">
        <v>2511917</v>
      </c>
      <c r="C2476" s="6">
        <f t="shared" si="12155"/>
        <v>44027</v>
      </c>
      <c r="D2476" s="5">
        <f t="shared" si="12170"/>
        <v>3</v>
      </c>
      <c r="E2476" s="13">
        <f t="shared" si="12165"/>
        <v>-1.5714285714285714</v>
      </c>
      <c r="F2476" s="13">
        <f t="shared" si="12166"/>
        <v>2.6</v>
      </c>
      <c r="G2476" s="13">
        <f t="shared" si="12158"/>
        <v>137.94245590121011</v>
      </c>
      <c r="H2476" s="5">
        <f t="shared" si="12169"/>
        <v>119</v>
      </c>
      <c r="I2476" s="5">
        <f t="shared" si="12169"/>
        <v>105</v>
      </c>
      <c r="J2476" s="8">
        <f t="shared" si="12168"/>
        <v>-4.5349604221635878E-2</v>
      </c>
      <c r="K2476" s="5">
        <f t="shared" si="12154"/>
        <v>0</v>
      </c>
      <c r="L2476" s="8">
        <f t="shared" si="12164"/>
        <v>-0.14285714285714285</v>
      </c>
      <c r="M2476" s="8">
        <f t="shared" si="12153"/>
        <v>6.6483088414147442</v>
      </c>
      <c r="N2476" s="5">
        <v>3465</v>
      </c>
      <c r="O2476" s="18">
        <v>167</v>
      </c>
    </row>
    <row r="2477" spans="1:15" x14ac:dyDescent="0.2">
      <c r="A2477" s="5" t="s">
        <v>25</v>
      </c>
      <c r="B2477" s="13">
        <v>2511917</v>
      </c>
      <c r="C2477" s="6">
        <f t="shared" si="12155"/>
        <v>44028</v>
      </c>
      <c r="D2477" s="5">
        <f t="shared" si="12170"/>
        <v>1</v>
      </c>
      <c r="E2477" s="13">
        <f t="shared" si="12165"/>
        <v>-2.4285714285714284</v>
      </c>
      <c r="F2477" s="13">
        <f t="shared" si="12166"/>
        <v>1.4</v>
      </c>
      <c r="G2477" s="13">
        <f t="shared" si="12158"/>
        <v>137.98226613379344</v>
      </c>
      <c r="H2477" s="5">
        <f t="shared" si="12169"/>
        <v>120</v>
      </c>
      <c r="I2477" s="5">
        <f t="shared" si="12169"/>
        <v>106</v>
      </c>
      <c r="J2477" s="8">
        <f t="shared" si="12168"/>
        <v>-7.0117550010311405E-2</v>
      </c>
      <c r="K2477" s="5">
        <f t="shared" si="12154"/>
        <v>0</v>
      </c>
      <c r="L2477" s="8">
        <f t="shared" si="12164"/>
        <v>-0.14285714285714285</v>
      </c>
      <c r="M2477" s="8">
        <f t="shared" si="12153"/>
        <v>6.6483088414147442</v>
      </c>
      <c r="N2477" s="5">
        <v>3466</v>
      </c>
      <c r="O2477" s="18">
        <v>167</v>
      </c>
    </row>
    <row r="2478" spans="1:15" x14ac:dyDescent="0.2">
      <c r="A2478" s="5" t="s">
        <v>25</v>
      </c>
      <c r="B2478" s="13">
        <v>2511917</v>
      </c>
      <c r="C2478" s="6">
        <f t="shared" si="12155"/>
        <v>44029</v>
      </c>
      <c r="D2478" s="5">
        <f t="shared" si="12170"/>
        <v>4</v>
      </c>
      <c r="E2478" s="13">
        <f t="shared" si="12165"/>
        <v>2.5714285714285716</v>
      </c>
      <c r="F2478" s="13">
        <f t="shared" si="12166"/>
        <v>1.6</v>
      </c>
      <c r="G2478" s="13">
        <f t="shared" si="12158"/>
        <v>138.14150706412673</v>
      </c>
      <c r="H2478" s="5">
        <f t="shared" ref="H2478:I2493" si="12171">H2477+1</f>
        <v>121</v>
      </c>
      <c r="I2478" s="5">
        <f t="shared" si="12171"/>
        <v>107</v>
      </c>
      <c r="J2478" s="8">
        <f t="shared" si="12168"/>
        <v>7.4294205052005943E-2</v>
      </c>
      <c r="K2478" s="5">
        <f t="shared" si="12154"/>
        <v>0</v>
      </c>
      <c r="L2478" s="8">
        <f t="shared" si="12164"/>
        <v>-0.14285714285714285</v>
      </c>
      <c r="M2478" s="8">
        <f t="shared" ref="M2478:M2541" si="12172">O2478/(B2478/100000)</f>
        <v>6.6483088414147442</v>
      </c>
      <c r="N2478" s="5">
        <v>3470</v>
      </c>
      <c r="O2478" s="18">
        <v>167</v>
      </c>
    </row>
    <row r="2479" spans="1:15" x14ac:dyDescent="0.2">
      <c r="A2479" s="5" t="s">
        <v>25</v>
      </c>
      <c r="B2479" s="13">
        <v>2511917</v>
      </c>
      <c r="C2479" s="6">
        <f t="shared" si="12155"/>
        <v>44030</v>
      </c>
      <c r="D2479" s="5">
        <f t="shared" si="12170"/>
        <v>6</v>
      </c>
      <c r="E2479" s="13">
        <f t="shared" si="12165"/>
        <v>2.4285714285714284</v>
      </c>
      <c r="F2479" s="13">
        <f t="shared" si="12166"/>
        <v>2.8</v>
      </c>
      <c r="G2479" s="13">
        <f t="shared" si="12158"/>
        <v>138.38036845962665</v>
      </c>
      <c r="H2479" s="5">
        <f t="shared" si="12171"/>
        <v>122</v>
      </c>
      <c r="I2479" s="5">
        <f t="shared" si="12171"/>
        <v>108</v>
      </c>
      <c r="J2479" s="8">
        <f t="shared" si="12168"/>
        <v>7.0114658087932033E-2</v>
      </c>
      <c r="K2479" s="5">
        <f t="shared" si="12154"/>
        <v>0</v>
      </c>
      <c r="L2479" s="8">
        <f t="shared" si="12164"/>
        <v>-0.14285714285714285</v>
      </c>
      <c r="M2479" s="8">
        <f t="shared" si="12172"/>
        <v>6.6483088414147442</v>
      </c>
      <c r="N2479" s="5">
        <v>3476</v>
      </c>
      <c r="O2479" s="18">
        <v>167</v>
      </c>
    </row>
    <row r="2480" spans="1:15" x14ac:dyDescent="0.2">
      <c r="A2480" s="5" t="s">
        <v>25</v>
      </c>
      <c r="B2480" s="13">
        <v>2511917</v>
      </c>
      <c r="C2480" s="6">
        <f t="shared" si="12155"/>
        <v>44031</v>
      </c>
      <c r="D2480" s="5">
        <f t="shared" si="12170"/>
        <v>0</v>
      </c>
      <c r="E2480" s="13">
        <f t="shared" si="12165"/>
        <v>2</v>
      </c>
      <c r="F2480" s="13">
        <f t="shared" si="12166"/>
        <v>2.8</v>
      </c>
      <c r="G2480" s="13">
        <f t="shared" si="12158"/>
        <v>138.38036845962665</v>
      </c>
      <c r="H2480" s="5">
        <f t="shared" si="12171"/>
        <v>123</v>
      </c>
      <c r="I2480" s="5">
        <f t="shared" si="12171"/>
        <v>109</v>
      </c>
      <c r="J2480" s="8">
        <f t="shared" si="12168"/>
        <v>5.7701026253966947E-2</v>
      </c>
      <c r="K2480" s="5">
        <f t="shared" si="12154"/>
        <v>0</v>
      </c>
      <c r="L2480" s="8">
        <f t="shared" si="12164"/>
        <v>-0.14285714285714285</v>
      </c>
      <c r="M2480" s="8">
        <f t="shared" si="12172"/>
        <v>6.6483088414147442</v>
      </c>
      <c r="N2480" s="5">
        <v>3476</v>
      </c>
      <c r="O2480" s="18">
        <v>167</v>
      </c>
    </row>
    <row r="2481" spans="1:15" x14ac:dyDescent="0.2">
      <c r="A2481" s="5" t="s">
        <v>25</v>
      </c>
      <c r="B2481" s="13">
        <v>2511917</v>
      </c>
      <c r="C2481" s="6">
        <f t="shared" si="12155"/>
        <v>44032</v>
      </c>
      <c r="D2481" s="5">
        <f t="shared" si="12170"/>
        <v>7</v>
      </c>
      <c r="E2481" s="13">
        <f t="shared" si="12165"/>
        <v>3</v>
      </c>
      <c r="F2481" s="13">
        <f t="shared" si="12166"/>
        <v>3.6</v>
      </c>
      <c r="G2481" s="13">
        <f t="shared" si="12158"/>
        <v>138.65904008770991</v>
      </c>
      <c r="H2481" s="5">
        <f t="shared" si="12171"/>
        <v>124</v>
      </c>
      <c r="I2481" s="5">
        <f t="shared" si="12171"/>
        <v>110</v>
      </c>
      <c r="J2481" s="8">
        <f t="shared" si="12168"/>
        <v>8.6501627054413638E-2</v>
      </c>
      <c r="K2481" s="5">
        <f t="shared" si="12154"/>
        <v>0</v>
      </c>
      <c r="L2481" s="8">
        <f t="shared" si="12164"/>
        <v>-0.14285714285714285</v>
      </c>
      <c r="M2481" s="8">
        <f t="shared" si="12172"/>
        <v>6.6483088414147442</v>
      </c>
      <c r="N2481" s="5">
        <v>3483</v>
      </c>
      <c r="O2481" s="18">
        <v>167</v>
      </c>
    </row>
    <row r="2482" spans="1:15" x14ac:dyDescent="0.2">
      <c r="A2482" s="5" t="s">
        <v>25</v>
      </c>
      <c r="B2482" s="13">
        <v>2511917</v>
      </c>
      <c r="C2482" s="6">
        <f t="shared" si="12155"/>
        <v>44033</v>
      </c>
      <c r="D2482" s="5">
        <f t="shared" si="12170"/>
        <v>2</v>
      </c>
      <c r="E2482" s="13">
        <f t="shared" si="12165"/>
        <v>3.2857142857142856</v>
      </c>
      <c r="F2482" s="13">
        <f t="shared" si="12166"/>
        <v>3.8</v>
      </c>
      <c r="G2482" s="13">
        <f t="shared" si="12158"/>
        <v>138.73866055287655</v>
      </c>
      <c r="H2482" s="5">
        <f t="shared" si="12171"/>
        <v>125</v>
      </c>
      <c r="I2482" s="5">
        <f t="shared" si="12171"/>
        <v>111</v>
      </c>
      <c r="J2482" s="8">
        <f t="shared" si="12168"/>
        <v>9.4657996542925338E-2</v>
      </c>
      <c r="K2482" s="5">
        <f t="shared" si="12154"/>
        <v>0</v>
      </c>
      <c r="L2482" s="8">
        <f t="shared" si="12164"/>
        <v>0</v>
      </c>
      <c r="M2482" s="8">
        <f t="shared" si="12172"/>
        <v>6.6483088414147442</v>
      </c>
      <c r="N2482" s="5">
        <v>3485</v>
      </c>
      <c r="O2482" s="18">
        <v>167</v>
      </c>
    </row>
    <row r="2483" spans="1:15" x14ac:dyDescent="0.2">
      <c r="A2483" s="5" t="s">
        <v>25</v>
      </c>
      <c r="B2483" s="13">
        <v>2511917</v>
      </c>
      <c r="C2483" s="6">
        <f t="shared" si="12155"/>
        <v>44034</v>
      </c>
      <c r="D2483" s="5">
        <f t="shared" si="12170"/>
        <v>12</v>
      </c>
      <c r="E2483" s="13">
        <f t="shared" si="12165"/>
        <v>4.5714285714285712</v>
      </c>
      <c r="F2483" s="13">
        <f t="shared" si="12166"/>
        <v>5.4</v>
      </c>
      <c r="G2483" s="13">
        <f t="shared" si="12158"/>
        <v>139.2163833438764</v>
      </c>
      <c r="H2483" s="5">
        <f t="shared" si="12171"/>
        <v>126</v>
      </c>
      <c r="I2483" s="5">
        <f t="shared" si="12171"/>
        <v>112</v>
      </c>
      <c r="J2483" s="8">
        <f t="shared" si="12168"/>
        <v>0.13157353727231608</v>
      </c>
      <c r="K2483" s="5">
        <f t="shared" ref="K2483:K2546" si="12173">O2483-O2482</f>
        <v>0</v>
      </c>
      <c r="L2483" s="8">
        <f t="shared" si="12164"/>
        <v>0</v>
      </c>
      <c r="M2483" s="8">
        <f t="shared" si="12172"/>
        <v>6.6483088414147442</v>
      </c>
      <c r="N2483" s="5">
        <v>3497</v>
      </c>
      <c r="O2483" s="18">
        <v>167</v>
      </c>
    </row>
    <row r="2484" spans="1:15" x14ac:dyDescent="0.2">
      <c r="A2484" s="5" t="s">
        <v>25</v>
      </c>
      <c r="B2484" s="13">
        <v>2511917</v>
      </c>
      <c r="C2484" s="6">
        <f t="shared" si="12155"/>
        <v>44035</v>
      </c>
      <c r="D2484" s="5">
        <f t="shared" si="12170"/>
        <v>13</v>
      </c>
      <c r="E2484" s="13">
        <f t="shared" si="12165"/>
        <v>6.2857142857142856</v>
      </c>
      <c r="F2484" s="13">
        <f t="shared" si="12166"/>
        <v>6.8</v>
      </c>
      <c r="G2484" s="13">
        <f t="shared" si="12158"/>
        <v>139.73391636745959</v>
      </c>
      <c r="H2484" s="5">
        <f t="shared" si="12171"/>
        <v>127</v>
      </c>
      <c r="I2484" s="5">
        <f t="shared" si="12171"/>
        <v>113</v>
      </c>
      <c r="J2484" s="8">
        <f t="shared" si="12168"/>
        <v>0.18067589208721718</v>
      </c>
      <c r="K2484" s="5">
        <f t="shared" si="12173"/>
        <v>0</v>
      </c>
      <c r="L2484" s="8">
        <f t="shared" si="12164"/>
        <v>0</v>
      </c>
      <c r="M2484" s="8">
        <f t="shared" si="12172"/>
        <v>6.6483088414147442</v>
      </c>
      <c r="N2484" s="5">
        <v>3510</v>
      </c>
      <c r="O2484" s="18">
        <v>167</v>
      </c>
    </row>
    <row r="2485" spans="1:15" x14ac:dyDescent="0.2">
      <c r="A2485" s="5" t="s">
        <v>25</v>
      </c>
      <c r="B2485" s="13">
        <v>2511917</v>
      </c>
      <c r="C2485" s="6">
        <f t="shared" ref="C2485:C2548" si="12174">C2484+1</f>
        <v>44036</v>
      </c>
      <c r="D2485" s="5">
        <f t="shared" si="12170"/>
        <v>13</v>
      </c>
      <c r="E2485" s="13">
        <f t="shared" si="12165"/>
        <v>7.5714285714285712</v>
      </c>
      <c r="F2485" s="13">
        <f t="shared" si="12166"/>
        <v>9.4</v>
      </c>
      <c r="G2485" s="13">
        <f t="shared" si="12158"/>
        <v>140.25144939104277</v>
      </c>
      <c r="H2485" s="5">
        <f t="shared" si="12171"/>
        <v>128</v>
      </c>
      <c r="I2485" s="5">
        <f t="shared" si="12171"/>
        <v>114</v>
      </c>
      <c r="J2485" s="8">
        <f t="shared" si="12168"/>
        <v>0.2172398245685945</v>
      </c>
      <c r="K2485" s="5">
        <f t="shared" si="12173"/>
        <v>1</v>
      </c>
      <c r="L2485" s="8">
        <f t="shared" si="12164"/>
        <v>0.14285714285714285</v>
      </c>
      <c r="M2485" s="8">
        <f t="shared" si="12172"/>
        <v>6.6881190739980658</v>
      </c>
      <c r="N2485" s="5">
        <v>3523</v>
      </c>
      <c r="O2485" s="18">
        <v>168</v>
      </c>
    </row>
    <row r="2486" spans="1:15" x14ac:dyDescent="0.2">
      <c r="A2486" s="5" t="s">
        <v>25</v>
      </c>
      <c r="B2486" s="13">
        <v>2511917</v>
      </c>
      <c r="C2486" s="6">
        <f t="shared" si="12174"/>
        <v>44037</v>
      </c>
      <c r="D2486" s="5">
        <f t="shared" si="12170"/>
        <v>1</v>
      </c>
      <c r="E2486" s="13">
        <f t="shared" si="12165"/>
        <v>6.8571428571428568</v>
      </c>
      <c r="F2486" s="13">
        <f t="shared" si="12166"/>
        <v>8.1999999999999993</v>
      </c>
      <c r="G2486" s="13">
        <f t="shared" si="12158"/>
        <v>140.2912596236261</v>
      </c>
      <c r="H2486" s="5">
        <f t="shared" si="12171"/>
        <v>129</v>
      </c>
      <c r="I2486" s="5">
        <f t="shared" si="12171"/>
        <v>115</v>
      </c>
      <c r="J2486" s="8">
        <f t="shared" si="12168"/>
        <v>0.19631901840490798</v>
      </c>
      <c r="K2486" s="5">
        <f t="shared" si="12173"/>
        <v>0</v>
      </c>
      <c r="L2486" s="8">
        <f t="shared" si="12164"/>
        <v>0.14285714285714285</v>
      </c>
      <c r="M2486" s="8">
        <f t="shared" si="12172"/>
        <v>6.6881190739980658</v>
      </c>
      <c r="N2486" s="5">
        <v>3524</v>
      </c>
      <c r="O2486" s="18">
        <v>168</v>
      </c>
    </row>
    <row r="2487" spans="1:15" x14ac:dyDescent="0.2">
      <c r="A2487" s="5" t="s">
        <v>25</v>
      </c>
      <c r="B2487" s="13">
        <v>2511917</v>
      </c>
      <c r="C2487" s="6">
        <f t="shared" si="12174"/>
        <v>44038</v>
      </c>
      <c r="D2487" s="5">
        <f t="shared" si="12170"/>
        <v>0</v>
      </c>
      <c r="E2487" s="13">
        <f t="shared" si="12165"/>
        <v>6.8571428571428568</v>
      </c>
      <c r="F2487" s="13">
        <f t="shared" si="12166"/>
        <v>7.8</v>
      </c>
      <c r="G2487" s="13">
        <f t="shared" si="12158"/>
        <v>140.2912596236261</v>
      </c>
      <c r="H2487" s="5">
        <f t="shared" si="12171"/>
        <v>130</v>
      </c>
      <c r="I2487" s="5">
        <f t="shared" si="12171"/>
        <v>116</v>
      </c>
      <c r="J2487" s="8">
        <f t="shared" si="12168"/>
        <v>0.19593436198873376</v>
      </c>
      <c r="K2487" s="5">
        <f t="shared" si="12173"/>
        <v>0</v>
      </c>
      <c r="L2487" s="8">
        <f t="shared" si="12164"/>
        <v>0.14285714285714285</v>
      </c>
      <c r="M2487" s="8">
        <f t="shared" si="12172"/>
        <v>6.6881190739980658</v>
      </c>
      <c r="N2487" s="5">
        <v>3524</v>
      </c>
      <c r="O2487" s="18">
        <v>168</v>
      </c>
    </row>
    <row r="2488" spans="1:15" x14ac:dyDescent="0.2">
      <c r="A2488" s="5" t="s">
        <v>25</v>
      </c>
      <c r="B2488" s="13">
        <v>2511917</v>
      </c>
      <c r="C2488" s="6">
        <f t="shared" si="12174"/>
        <v>44039</v>
      </c>
      <c r="D2488" s="5">
        <f t="shared" si="12170"/>
        <v>0</v>
      </c>
      <c r="E2488" s="13">
        <f t="shared" si="12165"/>
        <v>5.8571428571428568</v>
      </c>
      <c r="F2488" s="13">
        <f t="shared" si="12166"/>
        <v>5.4</v>
      </c>
      <c r="G2488" s="13">
        <f t="shared" si="12158"/>
        <v>140.2912596236261</v>
      </c>
      <c r="H2488" s="5">
        <f t="shared" si="12171"/>
        <v>131</v>
      </c>
      <c r="I2488" s="5">
        <f t="shared" si="12171"/>
        <v>117</v>
      </c>
      <c r="J2488" s="8">
        <f t="shared" si="12168"/>
        <v>0.16703332518536623</v>
      </c>
      <c r="K2488" s="5">
        <f t="shared" si="12173"/>
        <v>0</v>
      </c>
      <c r="L2488" s="8">
        <f t="shared" si="12164"/>
        <v>0.14285714285714285</v>
      </c>
      <c r="M2488" s="8">
        <f t="shared" si="12172"/>
        <v>6.6881190739980658</v>
      </c>
      <c r="N2488" s="5">
        <v>3524</v>
      </c>
      <c r="O2488" s="18">
        <v>168</v>
      </c>
    </row>
    <row r="2489" spans="1:15" x14ac:dyDescent="0.2">
      <c r="A2489" s="5" t="s">
        <v>25</v>
      </c>
      <c r="B2489" s="13">
        <v>2511917</v>
      </c>
      <c r="C2489" s="6">
        <f t="shared" si="12174"/>
        <v>44040</v>
      </c>
      <c r="D2489" s="5">
        <f t="shared" si="12170"/>
        <v>3</v>
      </c>
      <c r="E2489" s="13">
        <f t="shared" si="12165"/>
        <v>6</v>
      </c>
      <c r="F2489" s="13">
        <f t="shared" si="12166"/>
        <v>3.4</v>
      </c>
      <c r="G2489" s="13">
        <f t="shared" si="12158"/>
        <v>140.41069032137605</v>
      </c>
      <c r="H2489" s="5">
        <f t="shared" si="12171"/>
        <v>132</v>
      </c>
      <c r="I2489" s="5">
        <f t="shared" si="12171"/>
        <v>118</v>
      </c>
      <c r="J2489" s="8">
        <f t="shared" si="12168"/>
        <v>0.1708219790946435</v>
      </c>
      <c r="K2489" s="5">
        <f t="shared" si="12173"/>
        <v>0</v>
      </c>
      <c r="L2489" s="8">
        <f t="shared" si="12164"/>
        <v>0.14285714285714285</v>
      </c>
      <c r="M2489" s="8">
        <f t="shared" si="12172"/>
        <v>6.6881190739980658</v>
      </c>
      <c r="N2489" s="5">
        <v>3527</v>
      </c>
      <c r="O2489" s="18">
        <v>168</v>
      </c>
    </row>
    <row r="2490" spans="1:15" x14ac:dyDescent="0.2">
      <c r="A2490" s="5" t="s">
        <v>25</v>
      </c>
      <c r="B2490" s="13">
        <v>2511917</v>
      </c>
      <c r="C2490" s="6">
        <f t="shared" si="12174"/>
        <v>44041</v>
      </c>
      <c r="D2490" s="5">
        <f t="shared" si="12170"/>
        <v>4</v>
      </c>
      <c r="E2490" s="13">
        <f t="shared" si="12165"/>
        <v>4.8571428571428568</v>
      </c>
      <c r="F2490" s="13">
        <f t="shared" si="12166"/>
        <v>1.6</v>
      </c>
      <c r="G2490" s="13">
        <f t="shared" si="12158"/>
        <v>140.56993125170936</v>
      </c>
      <c r="H2490" s="5">
        <f t="shared" si="12171"/>
        <v>133</v>
      </c>
      <c r="I2490" s="5">
        <f t="shared" si="12171"/>
        <v>119</v>
      </c>
      <c r="J2490" s="8">
        <f t="shared" si="12168"/>
        <v>0.13804864184497947</v>
      </c>
      <c r="K2490" s="5">
        <f t="shared" si="12173"/>
        <v>0</v>
      </c>
      <c r="L2490" s="8">
        <f t="shared" si="12164"/>
        <v>0.14285714285714285</v>
      </c>
      <c r="M2490" s="8">
        <f t="shared" si="12172"/>
        <v>6.6881190739980658</v>
      </c>
      <c r="N2490" s="5">
        <v>3531</v>
      </c>
      <c r="O2490" s="18">
        <v>168</v>
      </c>
    </row>
    <row r="2491" spans="1:15" x14ac:dyDescent="0.2">
      <c r="A2491" s="5" t="s">
        <v>25</v>
      </c>
      <c r="B2491" s="13">
        <v>2511917</v>
      </c>
      <c r="C2491" s="6">
        <f t="shared" si="12174"/>
        <v>44042</v>
      </c>
      <c r="D2491" s="5">
        <f t="shared" si="12170"/>
        <v>20</v>
      </c>
      <c r="E2491" s="13">
        <f t="shared" si="12165"/>
        <v>5.8571428571428568</v>
      </c>
      <c r="F2491" s="13">
        <f t="shared" si="12166"/>
        <v>5.4</v>
      </c>
      <c r="G2491" s="13">
        <f t="shared" ref="G2491:G2554" si="12175">N2491/(B2491/100000)</f>
        <v>141.36613590337578</v>
      </c>
      <c r="H2491" s="5">
        <f t="shared" si="12171"/>
        <v>134</v>
      </c>
      <c r="I2491" s="5">
        <f t="shared" si="12171"/>
        <v>120</v>
      </c>
      <c r="J2491" s="8">
        <f t="shared" si="12168"/>
        <v>0.16624092770546972</v>
      </c>
      <c r="K2491" s="5">
        <f t="shared" si="12173"/>
        <v>0</v>
      </c>
      <c r="L2491" s="8">
        <f t="shared" si="12164"/>
        <v>0.14285714285714285</v>
      </c>
      <c r="M2491" s="8">
        <f t="shared" si="12172"/>
        <v>6.6881190739980658</v>
      </c>
      <c r="N2491" s="5">
        <v>3551</v>
      </c>
      <c r="O2491" s="18">
        <v>168</v>
      </c>
    </row>
    <row r="2492" spans="1:15" x14ac:dyDescent="0.2">
      <c r="A2492" s="5" t="s">
        <v>25</v>
      </c>
      <c r="B2492" s="13">
        <v>2511917</v>
      </c>
      <c r="C2492" s="6">
        <f t="shared" si="12174"/>
        <v>44043</v>
      </c>
      <c r="D2492" s="5">
        <f t="shared" si="12170"/>
        <v>9</v>
      </c>
      <c r="E2492" s="13">
        <f t="shared" si="12165"/>
        <v>5.2857142857142856</v>
      </c>
      <c r="F2492" s="13">
        <f t="shared" si="12166"/>
        <v>7.2</v>
      </c>
      <c r="G2492" s="13">
        <f t="shared" si="12175"/>
        <v>141.72442799662568</v>
      </c>
      <c r="H2492" s="5">
        <f t="shared" si="12171"/>
        <v>135</v>
      </c>
      <c r="I2492" s="5">
        <f t="shared" si="12171"/>
        <v>121</v>
      </c>
      <c r="J2492" s="8">
        <f t="shared" si="12168"/>
        <v>0.14977331606217614</v>
      </c>
      <c r="K2492" s="5">
        <f t="shared" si="12173"/>
        <v>0</v>
      </c>
      <c r="L2492" s="8">
        <f t="shared" si="12164"/>
        <v>0</v>
      </c>
      <c r="M2492" s="8">
        <f t="shared" si="12172"/>
        <v>6.6881190739980658</v>
      </c>
      <c r="N2492" s="5">
        <v>3560</v>
      </c>
      <c r="O2492" s="18">
        <v>168</v>
      </c>
    </row>
    <row r="2493" spans="1:15" x14ac:dyDescent="0.2">
      <c r="A2493" s="5" t="s">
        <v>25</v>
      </c>
      <c r="B2493" s="13">
        <v>2511917</v>
      </c>
      <c r="C2493" s="6">
        <f t="shared" si="12174"/>
        <v>44044</v>
      </c>
      <c r="D2493" s="5">
        <f t="shared" si="12170"/>
        <v>5</v>
      </c>
      <c r="E2493" s="13">
        <f t="shared" si="12165"/>
        <v>5.8571428571428568</v>
      </c>
      <c r="F2493" s="13">
        <f t="shared" si="12166"/>
        <v>8.1999999999999993</v>
      </c>
      <c r="G2493" s="13">
        <f t="shared" si="12175"/>
        <v>141.9234791595423</v>
      </c>
      <c r="H2493" s="5">
        <f t="shared" si="12171"/>
        <v>136</v>
      </c>
      <c r="I2493" s="5">
        <f t="shared" si="12171"/>
        <v>122</v>
      </c>
      <c r="J2493" s="8">
        <f t="shared" si="12168"/>
        <v>0.16571682632068224</v>
      </c>
      <c r="K2493" s="5">
        <f t="shared" si="12173"/>
        <v>0</v>
      </c>
      <c r="L2493" s="8">
        <f t="shared" si="12164"/>
        <v>0</v>
      </c>
      <c r="M2493" s="8">
        <f t="shared" si="12172"/>
        <v>6.6881190739980658</v>
      </c>
      <c r="N2493" s="5">
        <v>3565</v>
      </c>
      <c r="O2493" s="18">
        <v>168</v>
      </c>
    </row>
    <row r="2494" spans="1:15" x14ac:dyDescent="0.2">
      <c r="A2494" s="5" t="s">
        <v>25</v>
      </c>
      <c r="B2494" s="13">
        <v>2511917</v>
      </c>
      <c r="C2494" s="6">
        <f t="shared" si="12174"/>
        <v>44045</v>
      </c>
      <c r="D2494" s="5">
        <f t="shared" si="12170"/>
        <v>0</v>
      </c>
      <c r="E2494" s="13">
        <f t="shared" si="12165"/>
        <v>5.8571428571428568</v>
      </c>
      <c r="F2494" s="13">
        <f t="shared" si="12166"/>
        <v>7.6</v>
      </c>
      <c r="G2494" s="13">
        <f t="shared" si="12175"/>
        <v>141.9234791595423</v>
      </c>
      <c r="H2494" s="5">
        <f t="shared" ref="H2494:I2509" si="12176">H2493+1</f>
        <v>137</v>
      </c>
      <c r="I2494" s="5">
        <f t="shared" si="12176"/>
        <v>123</v>
      </c>
      <c r="J2494" s="8">
        <f t="shared" si="12168"/>
        <v>0.16544265999515775</v>
      </c>
      <c r="K2494" s="5">
        <f t="shared" si="12173"/>
        <v>0</v>
      </c>
      <c r="L2494" s="8">
        <f t="shared" si="12164"/>
        <v>0</v>
      </c>
      <c r="M2494" s="8">
        <f t="shared" si="12172"/>
        <v>6.6881190739980658</v>
      </c>
      <c r="N2494" s="5">
        <v>3565</v>
      </c>
      <c r="O2494" s="18">
        <v>168</v>
      </c>
    </row>
    <row r="2495" spans="1:15" x14ac:dyDescent="0.2">
      <c r="A2495" s="5" t="s">
        <v>25</v>
      </c>
      <c r="B2495" s="13">
        <v>2511917</v>
      </c>
      <c r="C2495" s="6">
        <f t="shared" si="12174"/>
        <v>44046</v>
      </c>
      <c r="D2495" s="5">
        <f t="shared" si="12170"/>
        <v>8</v>
      </c>
      <c r="E2495" s="13">
        <f t="shared" si="12165"/>
        <v>7</v>
      </c>
      <c r="F2495" s="13">
        <f t="shared" si="12166"/>
        <v>8.4</v>
      </c>
      <c r="G2495" s="13">
        <f t="shared" si="12175"/>
        <v>142.24196102020886</v>
      </c>
      <c r="H2495" s="5">
        <f t="shared" si="12176"/>
        <v>138</v>
      </c>
      <c r="I2495" s="5">
        <f t="shared" si="12176"/>
        <v>124</v>
      </c>
      <c r="J2495" s="8">
        <f t="shared" si="12168"/>
        <v>0.19739757482979495</v>
      </c>
      <c r="K2495" s="5">
        <f t="shared" si="12173"/>
        <v>0</v>
      </c>
      <c r="L2495" s="8">
        <f t="shared" si="12164"/>
        <v>0</v>
      </c>
      <c r="M2495" s="8">
        <f t="shared" si="12172"/>
        <v>6.6881190739980658</v>
      </c>
      <c r="N2495" s="5">
        <v>3573</v>
      </c>
      <c r="O2495" s="18">
        <v>168</v>
      </c>
    </row>
    <row r="2496" spans="1:15" x14ac:dyDescent="0.2">
      <c r="A2496" s="5" t="s">
        <v>25</v>
      </c>
      <c r="B2496" s="13">
        <v>2511917</v>
      </c>
      <c r="C2496" s="6">
        <f t="shared" si="12174"/>
        <v>44047</v>
      </c>
      <c r="D2496" s="5">
        <f t="shared" si="12170"/>
        <v>6</v>
      </c>
      <c r="E2496" s="13">
        <f t="shared" si="12165"/>
        <v>7.4285714285714288</v>
      </c>
      <c r="F2496" s="13">
        <f t="shared" si="12166"/>
        <v>5.6</v>
      </c>
      <c r="G2496" s="13">
        <f t="shared" si="12175"/>
        <v>142.48082241570879</v>
      </c>
      <c r="H2496" s="5">
        <f t="shared" si="12176"/>
        <v>139</v>
      </c>
      <c r="I2496" s="5">
        <f t="shared" si="12176"/>
        <v>125</v>
      </c>
      <c r="J2496" s="8">
        <f t="shared" si="12168"/>
        <v>0.20907044065615951</v>
      </c>
      <c r="K2496" s="5">
        <f t="shared" si="12173"/>
        <v>0</v>
      </c>
      <c r="L2496" s="8">
        <f t="shared" si="12164"/>
        <v>0</v>
      </c>
      <c r="M2496" s="8">
        <f t="shared" si="12172"/>
        <v>6.6881190739980658</v>
      </c>
      <c r="N2496" s="5">
        <v>3579</v>
      </c>
      <c r="O2496" s="18">
        <v>168</v>
      </c>
    </row>
    <row r="2497" spans="1:15" x14ac:dyDescent="0.2">
      <c r="A2497" s="5" t="s">
        <v>25</v>
      </c>
      <c r="B2497" s="13">
        <v>2511917</v>
      </c>
      <c r="C2497" s="6">
        <f t="shared" si="12174"/>
        <v>44048</v>
      </c>
      <c r="D2497" s="5">
        <f t="shared" si="12170"/>
        <v>9</v>
      </c>
      <c r="E2497" s="13">
        <f t="shared" si="12165"/>
        <v>8.1428571428571423</v>
      </c>
      <c r="F2497" s="13">
        <f t="shared" si="12166"/>
        <v>5.6</v>
      </c>
      <c r="G2497" s="13">
        <f t="shared" si="12175"/>
        <v>142.83911450895869</v>
      </c>
      <c r="H2497" s="5">
        <f t="shared" si="12176"/>
        <v>140</v>
      </c>
      <c r="I2497" s="5">
        <f t="shared" si="12176"/>
        <v>126</v>
      </c>
      <c r="J2497" s="8">
        <f t="shared" si="12168"/>
        <v>0.22869523350987001</v>
      </c>
      <c r="K2497" s="5">
        <f t="shared" si="12173"/>
        <v>0</v>
      </c>
      <c r="L2497" s="8">
        <f t="shared" si="12164"/>
        <v>0</v>
      </c>
      <c r="M2497" s="8">
        <f t="shared" si="12172"/>
        <v>6.6881190739980658</v>
      </c>
      <c r="N2497" s="5">
        <v>3588</v>
      </c>
      <c r="O2497" s="18">
        <v>168</v>
      </c>
    </row>
    <row r="2498" spans="1:15" x14ac:dyDescent="0.2">
      <c r="A2498" s="5" t="s">
        <v>25</v>
      </c>
      <c r="B2498" s="13">
        <v>2511917</v>
      </c>
      <c r="C2498" s="6">
        <f t="shared" si="12174"/>
        <v>44049</v>
      </c>
      <c r="D2498" s="5">
        <f t="shared" si="12170"/>
        <v>9</v>
      </c>
      <c r="E2498" s="13">
        <f t="shared" si="12165"/>
        <v>6.5714285714285712</v>
      </c>
      <c r="F2498" s="13">
        <f t="shared" si="12166"/>
        <v>6.4</v>
      </c>
      <c r="G2498" s="13">
        <f t="shared" si="12175"/>
        <v>143.19740660220859</v>
      </c>
      <c r="H2498" s="5">
        <f t="shared" si="12176"/>
        <v>141</v>
      </c>
      <c r="I2498" s="5">
        <f t="shared" si="12176"/>
        <v>127</v>
      </c>
      <c r="J2498" s="8">
        <f t="shared" si="12168"/>
        <v>0.184139946359233</v>
      </c>
      <c r="K2498" s="5">
        <f t="shared" si="12173"/>
        <v>0</v>
      </c>
      <c r="L2498" s="8">
        <f t="shared" si="12164"/>
        <v>0</v>
      </c>
      <c r="M2498" s="8">
        <f t="shared" si="12172"/>
        <v>6.6881190739980658</v>
      </c>
      <c r="N2498" s="5">
        <v>3597</v>
      </c>
      <c r="O2498" s="18">
        <v>168</v>
      </c>
    </row>
    <row r="2499" spans="1:15" x14ac:dyDescent="0.2">
      <c r="A2499" s="5" t="s">
        <v>25</v>
      </c>
      <c r="B2499" s="13">
        <v>2511917</v>
      </c>
      <c r="C2499" s="6">
        <f t="shared" si="12174"/>
        <v>44050</v>
      </c>
      <c r="D2499" s="5">
        <f t="shared" si="12170"/>
        <v>3</v>
      </c>
      <c r="E2499" s="13">
        <f t="shared" si="12165"/>
        <v>5.7142857142857144</v>
      </c>
      <c r="F2499" s="13">
        <f t="shared" si="12166"/>
        <v>7</v>
      </c>
      <c r="G2499" s="13">
        <f t="shared" si="12175"/>
        <v>143.31683729995856</v>
      </c>
      <c r="H2499" s="5">
        <f t="shared" si="12176"/>
        <v>142</v>
      </c>
      <c r="I2499" s="5">
        <f t="shared" si="12176"/>
        <v>128</v>
      </c>
      <c r="J2499" s="8">
        <f t="shared" si="12168"/>
        <v>0.15982738642266353</v>
      </c>
      <c r="K2499" s="5">
        <f t="shared" si="12173"/>
        <v>0</v>
      </c>
      <c r="L2499" s="8">
        <f t="shared" si="12164"/>
        <v>0</v>
      </c>
      <c r="M2499" s="8">
        <f t="shared" si="12172"/>
        <v>6.6881190739980658</v>
      </c>
      <c r="N2499" s="5">
        <v>3600</v>
      </c>
      <c r="O2499" s="18">
        <v>168</v>
      </c>
    </row>
    <row r="2500" spans="1:15" x14ac:dyDescent="0.2">
      <c r="A2500" s="5" t="s">
        <v>25</v>
      </c>
      <c r="B2500" s="13">
        <v>2511917</v>
      </c>
      <c r="C2500" s="6">
        <f t="shared" si="12174"/>
        <v>44051</v>
      </c>
      <c r="D2500" s="5">
        <f t="shared" si="12170"/>
        <v>22</v>
      </c>
      <c r="E2500" s="13">
        <f t="shared" si="12165"/>
        <v>8.1428571428571423</v>
      </c>
      <c r="F2500" s="13">
        <f t="shared" si="12166"/>
        <v>9.8000000000000007</v>
      </c>
      <c r="G2500" s="13">
        <f t="shared" si="12175"/>
        <v>144.19266241679165</v>
      </c>
      <c r="H2500" s="5">
        <f t="shared" si="12176"/>
        <v>143</v>
      </c>
      <c r="I2500" s="5">
        <f t="shared" si="12176"/>
        <v>129</v>
      </c>
      <c r="J2500" s="8">
        <f t="shared" si="12168"/>
        <v>0.22739059321019664</v>
      </c>
      <c r="K2500" s="5">
        <f t="shared" si="12173"/>
        <v>1</v>
      </c>
      <c r="L2500" s="8">
        <f t="shared" si="12164"/>
        <v>0.14285714285714285</v>
      </c>
      <c r="M2500" s="8">
        <f t="shared" si="12172"/>
        <v>6.7279293065813874</v>
      </c>
      <c r="N2500" s="5">
        <v>3622</v>
      </c>
      <c r="O2500" s="18">
        <v>169</v>
      </c>
    </row>
    <row r="2501" spans="1:15" x14ac:dyDescent="0.2">
      <c r="A2501" s="5" t="s">
        <v>25</v>
      </c>
      <c r="B2501" s="13">
        <v>2511917</v>
      </c>
      <c r="C2501" s="6">
        <f t="shared" si="12174"/>
        <v>44052</v>
      </c>
      <c r="D2501" s="5">
        <f t="shared" si="12170"/>
        <v>4</v>
      </c>
      <c r="E2501" s="13">
        <f t="shared" si="12165"/>
        <v>8.7142857142857135</v>
      </c>
      <c r="F2501" s="13">
        <f t="shared" si="12166"/>
        <v>9.4</v>
      </c>
      <c r="G2501" s="13">
        <f t="shared" si="12175"/>
        <v>144.35190334712493</v>
      </c>
      <c r="H2501" s="5">
        <f t="shared" si="12176"/>
        <v>144</v>
      </c>
      <c r="I2501" s="5">
        <f t="shared" si="12176"/>
        <v>130</v>
      </c>
      <c r="J2501" s="8">
        <f t="shared" si="12168"/>
        <v>0.24279573316350897</v>
      </c>
      <c r="K2501" s="5">
        <f t="shared" si="12173"/>
        <v>0</v>
      </c>
      <c r="L2501" s="8">
        <f t="shared" si="12164"/>
        <v>0.14285714285714285</v>
      </c>
      <c r="M2501" s="8">
        <f t="shared" si="12172"/>
        <v>6.7279293065813874</v>
      </c>
      <c r="N2501" s="5">
        <v>3626</v>
      </c>
      <c r="O2501" s="18">
        <v>169</v>
      </c>
    </row>
    <row r="2502" spans="1:15" x14ac:dyDescent="0.2">
      <c r="A2502" s="5" t="s">
        <v>25</v>
      </c>
      <c r="B2502" s="13">
        <v>2511917</v>
      </c>
      <c r="C2502" s="6">
        <f t="shared" si="12174"/>
        <v>44053</v>
      </c>
      <c r="D2502" s="5">
        <f t="shared" si="12170"/>
        <v>1</v>
      </c>
      <c r="E2502" s="13">
        <f t="shared" si="12165"/>
        <v>7.7142857142857144</v>
      </c>
      <c r="F2502" s="13">
        <f t="shared" si="12166"/>
        <v>7.8</v>
      </c>
      <c r="G2502" s="13">
        <f t="shared" si="12175"/>
        <v>144.39171357970824</v>
      </c>
      <c r="H2502" s="5">
        <f t="shared" si="12176"/>
        <v>145</v>
      </c>
      <c r="I2502" s="5">
        <f t="shared" si="12176"/>
        <v>131</v>
      </c>
      <c r="J2502" s="8">
        <f t="shared" si="12168"/>
        <v>0.21441334127456821</v>
      </c>
      <c r="K2502" s="5">
        <f t="shared" si="12173"/>
        <v>0</v>
      </c>
      <c r="L2502" s="8">
        <f t="shared" si="12164"/>
        <v>0.14285714285714285</v>
      </c>
      <c r="M2502" s="8">
        <f t="shared" si="12172"/>
        <v>6.7279293065813874</v>
      </c>
      <c r="N2502" s="5">
        <v>3627</v>
      </c>
      <c r="O2502" s="18">
        <v>169</v>
      </c>
    </row>
    <row r="2503" spans="1:15" x14ac:dyDescent="0.2">
      <c r="A2503" s="5" t="s">
        <v>25</v>
      </c>
      <c r="B2503" s="13">
        <v>2511917</v>
      </c>
      <c r="C2503" s="6">
        <f t="shared" si="12174"/>
        <v>44054</v>
      </c>
      <c r="D2503" s="5">
        <f t="shared" si="12170"/>
        <v>7</v>
      </c>
      <c r="E2503" s="13">
        <f t="shared" si="12165"/>
        <v>7.8571428571428568</v>
      </c>
      <c r="F2503" s="13">
        <f t="shared" si="12166"/>
        <v>7.4</v>
      </c>
      <c r="G2503" s="13">
        <f t="shared" si="12175"/>
        <v>144.6703852077915</v>
      </c>
      <c r="H2503" s="5">
        <f t="shared" si="12176"/>
        <v>146</v>
      </c>
      <c r="I2503" s="5">
        <f t="shared" si="12176"/>
        <v>132</v>
      </c>
      <c r="J2503" s="8">
        <f t="shared" si="12168"/>
        <v>0.21791671619319306</v>
      </c>
      <c r="K2503" s="5">
        <f t="shared" si="12173"/>
        <v>0</v>
      </c>
      <c r="L2503" s="8">
        <f t="shared" ref="L2503:L2566" si="12177">SUM(K2497:K2503)/7</f>
        <v>0.14285714285714285</v>
      </c>
      <c r="M2503" s="8">
        <f t="shared" si="12172"/>
        <v>6.7279293065813874</v>
      </c>
      <c r="N2503" s="5">
        <v>3634</v>
      </c>
      <c r="O2503" s="18">
        <v>169</v>
      </c>
    </row>
    <row r="2504" spans="1:15" x14ac:dyDescent="0.2">
      <c r="A2504" s="5" t="s">
        <v>25</v>
      </c>
      <c r="B2504" s="13">
        <v>2511917</v>
      </c>
      <c r="C2504" s="6">
        <f t="shared" si="12174"/>
        <v>44055</v>
      </c>
      <c r="D2504" s="5">
        <f t="shared" si="12170"/>
        <v>8</v>
      </c>
      <c r="E2504" s="13">
        <f t="shared" ref="E2504:E2567" si="12178">SUM(D2498:D2504)/7</f>
        <v>7.7142857142857144</v>
      </c>
      <c r="F2504" s="13">
        <f t="shared" ref="F2504:F2567" si="12179">SUM(D2500:D2504)/5</f>
        <v>8.4</v>
      </c>
      <c r="G2504" s="13">
        <f t="shared" si="12175"/>
        <v>144.98886706845806</v>
      </c>
      <c r="H2504" s="5">
        <f t="shared" si="12176"/>
        <v>147</v>
      </c>
      <c r="I2504" s="5">
        <f t="shared" si="12176"/>
        <v>133</v>
      </c>
      <c r="J2504" s="8">
        <f t="shared" si="12168"/>
        <v>0.21348936506681426</v>
      </c>
      <c r="K2504" s="5">
        <f t="shared" si="12173"/>
        <v>0</v>
      </c>
      <c r="L2504" s="8">
        <f t="shared" si="12177"/>
        <v>0.14285714285714285</v>
      </c>
      <c r="M2504" s="8">
        <f t="shared" si="12172"/>
        <v>6.7279293065813874</v>
      </c>
      <c r="N2504" s="5">
        <v>3642</v>
      </c>
      <c r="O2504" s="18">
        <v>169</v>
      </c>
    </row>
    <row r="2505" spans="1:15" x14ac:dyDescent="0.2">
      <c r="A2505" s="5" t="s">
        <v>25</v>
      </c>
      <c r="B2505" s="13">
        <v>2511917</v>
      </c>
      <c r="C2505" s="6">
        <f t="shared" si="12174"/>
        <v>44056</v>
      </c>
      <c r="D2505" s="5">
        <f t="shared" si="12170"/>
        <v>9</v>
      </c>
      <c r="E2505" s="13">
        <f t="shared" si="12178"/>
        <v>7.7142857142857144</v>
      </c>
      <c r="F2505" s="13">
        <f t="shared" si="12179"/>
        <v>5.8</v>
      </c>
      <c r="G2505" s="13">
        <f t="shared" si="12175"/>
        <v>145.34715916170796</v>
      </c>
      <c r="H2505" s="5">
        <f t="shared" si="12176"/>
        <v>148</v>
      </c>
      <c r="I2505" s="5">
        <f t="shared" si="12176"/>
        <v>134</v>
      </c>
      <c r="J2505" s="8">
        <f t="shared" si="12168"/>
        <v>0.2130345589395613</v>
      </c>
      <c r="K2505" s="5">
        <f t="shared" si="12173"/>
        <v>0</v>
      </c>
      <c r="L2505" s="8">
        <f t="shared" si="12177"/>
        <v>0.14285714285714285</v>
      </c>
      <c r="M2505" s="8">
        <f t="shared" si="12172"/>
        <v>6.7279293065813874</v>
      </c>
      <c r="N2505" s="5">
        <v>3651</v>
      </c>
      <c r="O2505" s="18">
        <v>169</v>
      </c>
    </row>
    <row r="2506" spans="1:15" x14ac:dyDescent="0.2">
      <c r="A2506" s="5" t="s">
        <v>25</v>
      </c>
      <c r="B2506" s="13">
        <v>2511917</v>
      </c>
      <c r="C2506" s="6">
        <f t="shared" si="12174"/>
        <v>44057</v>
      </c>
      <c r="D2506" s="5">
        <f t="shared" si="12170"/>
        <v>32</v>
      </c>
      <c r="E2506" s="13">
        <f t="shared" si="12178"/>
        <v>11.857142857142858</v>
      </c>
      <c r="F2506" s="13">
        <f t="shared" si="12179"/>
        <v>11.4</v>
      </c>
      <c r="G2506" s="13">
        <f t="shared" si="12175"/>
        <v>146.62108660437426</v>
      </c>
      <c r="H2506" s="5">
        <f t="shared" si="12176"/>
        <v>149</v>
      </c>
      <c r="I2506" s="5">
        <f t="shared" si="12176"/>
        <v>135</v>
      </c>
      <c r="J2506" s="8">
        <f t="shared" si="12168"/>
        <v>0.32674592551767578</v>
      </c>
      <c r="K2506" s="5">
        <f t="shared" si="12173"/>
        <v>0</v>
      </c>
      <c r="L2506" s="8">
        <f t="shared" si="12177"/>
        <v>0.14285714285714285</v>
      </c>
      <c r="M2506" s="8">
        <f t="shared" si="12172"/>
        <v>6.7279293065813874</v>
      </c>
      <c r="N2506" s="5">
        <v>3683</v>
      </c>
      <c r="O2506" s="18">
        <v>169</v>
      </c>
    </row>
    <row r="2507" spans="1:15" x14ac:dyDescent="0.2">
      <c r="A2507" s="5" t="s">
        <v>25</v>
      </c>
      <c r="B2507" s="13">
        <v>2511917</v>
      </c>
      <c r="C2507" s="6">
        <f t="shared" si="12174"/>
        <v>44058</v>
      </c>
      <c r="D2507" s="5">
        <f t="shared" si="12170"/>
        <v>12</v>
      </c>
      <c r="E2507" s="13">
        <f t="shared" si="12178"/>
        <v>10.428571428571429</v>
      </c>
      <c r="F2507" s="13">
        <f t="shared" si="12179"/>
        <v>13.6</v>
      </c>
      <c r="G2507" s="13">
        <f t="shared" si="12175"/>
        <v>147.09880939537413</v>
      </c>
      <c r="H2507" s="5">
        <f t="shared" si="12176"/>
        <v>150</v>
      </c>
      <c r="I2507" s="5">
        <f t="shared" si="12176"/>
        <v>136</v>
      </c>
      <c r="J2507" s="8">
        <f t="shared" si="12168"/>
        <v>0.28644300568962133</v>
      </c>
      <c r="K2507" s="5">
        <f t="shared" si="12173"/>
        <v>0</v>
      </c>
      <c r="L2507" s="8">
        <f t="shared" si="12177"/>
        <v>0</v>
      </c>
      <c r="M2507" s="8">
        <f t="shared" si="12172"/>
        <v>6.7279293065813874</v>
      </c>
      <c r="N2507" s="5">
        <v>3695</v>
      </c>
      <c r="O2507" s="18">
        <v>169</v>
      </c>
    </row>
    <row r="2508" spans="1:15" x14ac:dyDescent="0.2">
      <c r="A2508" s="5" t="s">
        <v>25</v>
      </c>
      <c r="B2508" s="13">
        <v>2511917</v>
      </c>
      <c r="C2508" s="6">
        <f t="shared" si="12174"/>
        <v>44059</v>
      </c>
      <c r="D2508" s="5">
        <f t="shared" si="12170"/>
        <v>2</v>
      </c>
      <c r="E2508" s="13">
        <f t="shared" si="12178"/>
        <v>10.142857142857142</v>
      </c>
      <c r="F2508" s="13">
        <f t="shared" si="12179"/>
        <v>12.6</v>
      </c>
      <c r="G2508" s="13">
        <f t="shared" si="12175"/>
        <v>147.17842986054077</v>
      </c>
      <c r="H2508" s="5">
        <f t="shared" si="12176"/>
        <v>151</v>
      </c>
      <c r="I2508" s="5">
        <f t="shared" si="12176"/>
        <v>137</v>
      </c>
      <c r="J2508" s="8">
        <f t="shared" si="12168"/>
        <v>0.27779951482901633</v>
      </c>
      <c r="K2508" s="5">
        <f t="shared" si="12173"/>
        <v>0</v>
      </c>
      <c r="L2508" s="8">
        <f t="shared" si="12177"/>
        <v>0</v>
      </c>
      <c r="M2508" s="8">
        <f t="shared" si="12172"/>
        <v>6.7279293065813874</v>
      </c>
      <c r="N2508" s="5">
        <v>3697</v>
      </c>
      <c r="O2508" s="18">
        <v>169</v>
      </c>
    </row>
    <row r="2509" spans="1:15" x14ac:dyDescent="0.2">
      <c r="A2509" s="5" t="s">
        <v>25</v>
      </c>
      <c r="B2509" s="13">
        <v>2511917</v>
      </c>
      <c r="C2509" s="6">
        <f t="shared" si="12174"/>
        <v>44060</v>
      </c>
      <c r="D2509" s="5">
        <f t="shared" si="12170"/>
        <v>6</v>
      </c>
      <c r="E2509" s="13">
        <f t="shared" si="12178"/>
        <v>10.857142857142858</v>
      </c>
      <c r="F2509" s="13">
        <f t="shared" si="12179"/>
        <v>12.2</v>
      </c>
      <c r="G2509" s="13">
        <f t="shared" si="12175"/>
        <v>147.4172912560407</v>
      </c>
      <c r="H2509" s="5">
        <f t="shared" si="12176"/>
        <v>152</v>
      </c>
      <c r="I2509" s="5">
        <f t="shared" si="12176"/>
        <v>138</v>
      </c>
      <c r="J2509" s="8">
        <f t="shared" si="12168"/>
        <v>0.2965390768270319</v>
      </c>
      <c r="K2509" s="5">
        <f t="shared" si="12173"/>
        <v>0</v>
      </c>
      <c r="L2509" s="8">
        <f t="shared" si="12177"/>
        <v>0</v>
      </c>
      <c r="M2509" s="8">
        <f t="shared" si="12172"/>
        <v>6.7279293065813874</v>
      </c>
      <c r="N2509" s="5">
        <v>3703</v>
      </c>
      <c r="O2509" s="18">
        <v>169</v>
      </c>
    </row>
    <row r="2510" spans="1:15" x14ac:dyDescent="0.2">
      <c r="A2510" s="5" t="s">
        <v>25</v>
      </c>
      <c r="B2510" s="13">
        <v>2511917</v>
      </c>
      <c r="C2510" s="6">
        <f t="shared" si="12174"/>
        <v>44061</v>
      </c>
      <c r="D2510" s="5">
        <f t="shared" si="12170"/>
        <v>5</v>
      </c>
      <c r="E2510" s="13">
        <f t="shared" si="12178"/>
        <v>10.571428571428571</v>
      </c>
      <c r="F2510" s="13">
        <f t="shared" si="12179"/>
        <v>11.4</v>
      </c>
      <c r="G2510" s="13">
        <f t="shared" si="12175"/>
        <v>147.61634241895732</v>
      </c>
      <c r="H2510" s="5">
        <f t="shared" ref="H2510:I2525" si="12180">H2509+1</f>
        <v>153</v>
      </c>
      <c r="I2510" s="5">
        <f t="shared" si="12180"/>
        <v>139</v>
      </c>
      <c r="J2510" s="8">
        <f t="shared" si="12168"/>
        <v>0.28788173507099785</v>
      </c>
      <c r="K2510" s="5">
        <f t="shared" si="12173"/>
        <v>0</v>
      </c>
      <c r="L2510" s="8">
        <f t="shared" si="12177"/>
        <v>0</v>
      </c>
      <c r="M2510" s="8">
        <f t="shared" si="12172"/>
        <v>6.7279293065813874</v>
      </c>
      <c r="N2510" s="5">
        <v>3708</v>
      </c>
      <c r="O2510" s="18">
        <v>169</v>
      </c>
    </row>
    <row r="2511" spans="1:15" x14ac:dyDescent="0.2">
      <c r="A2511" s="5" t="s">
        <v>25</v>
      </c>
      <c r="B2511" s="13">
        <v>2511917</v>
      </c>
      <c r="C2511" s="6">
        <f t="shared" si="12174"/>
        <v>44062</v>
      </c>
      <c r="D2511" s="5">
        <f t="shared" si="12170"/>
        <v>20</v>
      </c>
      <c r="E2511" s="13">
        <f t="shared" si="12178"/>
        <v>12.285714285714286</v>
      </c>
      <c r="F2511" s="13">
        <f t="shared" si="12179"/>
        <v>9</v>
      </c>
      <c r="G2511" s="13">
        <f t="shared" si="12175"/>
        <v>148.41254707062376</v>
      </c>
      <c r="H2511" s="5">
        <f t="shared" si="12180"/>
        <v>154</v>
      </c>
      <c r="I2511" s="5">
        <f t="shared" si="12180"/>
        <v>140</v>
      </c>
      <c r="J2511" s="8">
        <f t="shared" si="12168"/>
        <v>0.33360487218278445</v>
      </c>
      <c r="K2511" s="5">
        <f t="shared" si="12173"/>
        <v>0</v>
      </c>
      <c r="L2511" s="8">
        <f t="shared" si="12177"/>
        <v>0</v>
      </c>
      <c r="M2511" s="8">
        <f t="shared" si="12172"/>
        <v>6.7279293065813874</v>
      </c>
      <c r="N2511" s="5">
        <v>3728</v>
      </c>
      <c r="O2511" s="18">
        <v>169</v>
      </c>
    </row>
    <row r="2512" spans="1:15" x14ac:dyDescent="0.2">
      <c r="A2512" s="5" t="s">
        <v>25</v>
      </c>
      <c r="B2512" s="13">
        <v>2511917</v>
      </c>
      <c r="C2512" s="6">
        <f t="shared" si="12174"/>
        <v>44063</v>
      </c>
      <c r="D2512" s="5">
        <f t="shared" si="12170"/>
        <v>12</v>
      </c>
      <c r="E2512" s="13">
        <f t="shared" si="12178"/>
        <v>12.714285714285714</v>
      </c>
      <c r="F2512" s="13">
        <f t="shared" si="12179"/>
        <v>9</v>
      </c>
      <c r="G2512" s="13">
        <f t="shared" si="12175"/>
        <v>148.89026986162361</v>
      </c>
      <c r="H2512" s="5">
        <f t="shared" si="12180"/>
        <v>155</v>
      </c>
      <c r="I2512" s="5">
        <f t="shared" si="12180"/>
        <v>141</v>
      </c>
      <c r="J2512" s="8">
        <f t="shared" si="12168"/>
        <v>0.34409433597525613</v>
      </c>
      <c r="K2512" s="5">
        <f t="shared" si="12173"/>
        <v>0</v>
      </c>
      <c r="L2512" s="8">
        <f t="shared" si="12177"/>
        <v>0</v>
      </c>
      <c r="M2512" s="8">
        <f t="shared" si="12172"/>
        <v>6.7279293065813874</v>
      </c>
      <c r="N2512" s="5">
        <v>3740</v>
      </c>
      <c r="O2512" s="18">
        <v>169</v>
      </c>
    </row>
    <row r="2513" spans="1:15" x14ac:dyDescent="0.2">
      <c r="A2513" s="5" t="s">
        <v>25</v>
      </c>
      <c r="B2513" s="13">
        <v>2511917</v>
      </c>
      <c r="C2513" s="6">
        <f t="shared" si="12174"/>
        <v>44064</v>
      </c>
      <c r="D2513" s="5">
        <f t="shared" si="12170"/>
        <v>18</v>
      </c>
      <c r="E2513" s="13">
        <f t="shared" si="12178"/>
        <v>10.714285714285714</v>
      </c>
      <c r="F2513" s="13">
        <f t="shared" si="12179"/>
        <v>12.2</v>
      </c>
      <c r="G2513" s="13">
        <f t="shared" si="12175"/>
        <v>149.60685404812341</v>
      </c>
      <c r="H2513" s="5">
        <f t="shared" si="12180"/>
        <v>156</v>
      </c>
      <c r="I2513" s="5">
        <f t="shared" si="12180"/>
        <v>142</v>
      </c>
      <c r="J2513" s="8">
        <f t="shared" si="12168"/>
        <v>0.28897279802727899</v>
      </c>
      <c r="K2513" s="5">
        <f t="shared" si="12173"/>
        <v>0</v>
      </c>
      <c r="L2513" s="8">
        <f t="shared" si="12177"/>
        <v>0</v>
      </c>
      <c r="M2513" s="8">
        <f t="shared" si="12172"/>
        <v>6.7279293065813874</v>
      </c>
      <c r="N2513" s="5">
        <v>3758</v>
      </c>
      <c r="O2513" s="18">
        <v>169</v>
      </c>
    </row>
    <row r="2514" spans="1:15" x14ac:dyDescent="0.2">
      <c r="A2514" s="5" t="s">
        <v>25</v>
      </c>
      <c r="B2514" s="13">
        <v>2511917</v>
      </c>
      <c r="C2514" s="6">
        <f t="shared" si="12174"/>
        <v>44065</v>
      </c>
      <c r="D2514" s="5">
        <f t="shared" si="12170"/>
        <v>26</v>
      </c>
      <c r="E2514" s="13">
        <f t="shared" si="12178"/>
        <v>12.714285714285714</v>
      </c>
      <c r="F2514" s="13">
        <f t="shared" si="12179"/>
        <v>16.2</v>
      </c>
      <c r="G2514" s="13">
        <f t="shared" si="12175"/>
        <v>150.64192009528978</v>
      </c>
      <c r="H2514" s="5">
        <f t="shared" si="12180"/>
        <v>157</v>
      </c>
      <c r="I2514" s="5">
        <f t="shared" si="12180"/>
        <v>143</v>
      </c>
      <c r="J2514" s="8">
        <f t="shared" si="12168"/>
        <v>0.34192631295862302</v>
      </c>
      <c r="K2514" s="5">
        <f t="shared" si="12173"/>
        <v>0</v>
      </c>
      <c r="L2514" s="8">
        <f t="shared" si="12177"/>
        <v>0</v>
      </c>
      <c r="M2514" s="8">
        <f t="shared" si="12172"/>
        <v>6.7279293065813874</v>
      </c>
      <c r="N2514" s="5">
        <v>3784</v>
      </c>
      <c r="O2514" s="18">
        <v>169</v>
      </c>
    </row>
    <row r="2515" spans="1:15" x14ac:dyDescent="0.2">
      <c r="A2515" s="5" t="s">
        <v>25</v>
      </c>
      <c r="B2515" s="13">
        <v>2511917</v>
      </c>
      <c r="C2515" s="6">
        <f t="shared" si="12174"/>
        <v>44066</v>
      </c>
      <c r="D2515" s="5">
        <f t="shared" si="12170"/>
        <v>3</v>
      </c>
      <c r="E2515" s="13">
        <f t="shared" si="12178"/>
        <v>12.857142857142858</v>
      </c>
      <c r="F2515" s="13">
        <f t="shared" si="12179"/>
        <v>15.8</v>
      </c>
      <c r="G2515" s="13">
        <f t="shared" si="12175"/>
        <v>150.76135079303972</v>
      </c>
      <c r="H2515" s="5">
        <f t="shared" si="12180"/>
        <v>158</v>
      </c>
      <c r="I2515" s="5">
        <f t="shared" si="12180"/>
        <v>144</v>
      </c>
      <c r="J2515" s="8">
        <f t="shared" si="12168"/>
        <v>0.34458993797381116</v>
      </c>
      <c r="K2515" s="5">
        <f t="shared" si="12173"/>
        <v>0</v>
      </c>
      <c r="L2515" s="8">
        <f t="shared" si="12177"/>
        <v>0</v>
      </c>
      <c r="M2515" s="8">
        <f t="shared" si="12172"/>
        <v>6.7279293065813874</v>
      </c>
      <c r="N2515" s="5">
        <v>3787</v>
      </c>
      <c r="O2515" s="18">
        <v>169</v>
      </c>
    </row>
    <row r="2516" spans="1:15" x14ac:dyDescent="0.2">
      <c r="A2516" s="5" t="s">
        <v>25</v>
      </c>
      <c r="B2516" s="13">
        <v>2511917</v>
      </c>
      <c r="C2516" s="6">
        <f t="shared" si="12174"/>
        <v>44067</v>
      </c>
      <c r="D2516" s="5">
        <f t="shared" si="12170"/>
        <v>0</v>
      </c>
      <c r="E2516" s="13">
        <f t="shared" si="12178"/>
        <v>12</v>
      </c>
      <c r="F2516" s="13">
        <f t="shared" si="12179"/>
        <v>11.8</v>
      </c>
      <c r="G2516" s="13">
        <f t="shared" si="12175"/>
        <v>150.76135079303972</v>
      </c>
      <c r="H2516" s="5">
        <f t="shared" si="12180"/>
        <v>159</v>
      </c>
      <c r="I2516" s="5">
        <f t="shared" si="12180"/>
        <v>145</v>
      </c>
      <c r="J2516" s="8">
        <f t="shared" si="12168"/>
        <v>0.32051282051282048</v>
      </c>
      <c r="K2516" s="5">
        <f t="shared" si="12173"/>
        <v>0</v>
      </c>
      <c r="L2516" s="8">
        <f t="shared" si="12177"/>
        <v>0</v>
      </c>
      <c r="M2516" s="8">
        <f t="shared" si="12172"/>
        <v>6.7279293065813874</v>
      </c>
      <c r="N2516" s="5">
        <v>3787</v>
      </c>
      <c r="O2516" s="18">
        <v>169</v>
      </c>
    </row>
    <row r="2517" spans="1:15" x14ac:dyDescent="0.2">
      <c r="A2517" s="5" t="s">
        <v>25</v>
      </c>
      <c r="B2517" s="13">
        <v>2511917</v>
      </c>
      <c r="C2517" s="6">
        <f t="shared" si="12174"/>
        <v>44068</v>
      </c>
      <c r="D2517" s="5">
        <f t="shared" si="12170"/>
        <v>8</v>
      </c>
      <c r="E2517" s="13">
        <f t="shared" si="12178"/>
        <v>12.428571428571429</v>
      </c>
      <c r="F2517" s="13">
        <f t="shared" si="12179"/>
        <v>11</v>
      </c>
      <c r="G2517" s="13">
        <f t="shared" si="12175"/>
        <v>151.07983265370632</v>
      </c>
      <c r="H2517" s="5">
        <f t="shared" si="12180"/>
        <v>160</v>
      </c>
      <c r="I2517" s="5">
        <f t="shared" si="12180"/>
        <v>146</v>
      </c>
      <c r="J2517" s="8">
        <f t="shared" si="12168"/>
        <v>0.33089913281606576</v>
      </c>
      <c r="K2517" s="5">
        <f t="shared" si="12173"/>
        <v>0</v>
      </c>
      <c r="L2517" s="8">
        <f t="shared" si="12177"/>
        <v>0</v>
      </c>
      <c r="M2517" s="8">
        <f t="shared" si="12172"/>
        <v>6.7279293065813874</v>
      </c>
      <c r="N2517" s="5">
        <v>3795</v>
      </c>
      <c r="O2517" s="18">
        <v>169</v>
      </c>
    </row>
    <row r="2518" spans="1:15" x14ac:dyDescent="0.2">
      <c r="A2518" s="5" t="s">
        <v>25</v>
      </c>
      <c r="B2518" s="13">
        <v>2511917</v>
      </c>
      <c r="C2518" s="6">
        <f t="shared" si="12174"/>
        <v>44069</v>
      </c>
      <c r="D2518" s="5">
        <f t="shared" si="12170"/>
        <v>23</v>
      </c>
      <c r="E2518" s="13">
        <f t="shared" si="12178"/>
        <v>12.857142857142858</v>
      </c>
      <c r="F2518" s="13">
        <f t="shared" si="12179"/>
        <v>12</v>
      </c>
      <c r="G2518" s="13">
        <f t="shared" si="12175"/>
        <v>151.99546800312271</v>
      </c>
      <c r="H2518" s="5">
        <f t="shared" si="12180"/>
        <v>161</v>
      </c>
      <c r="I2518" s="5">
        <f t="shared" si="12180"/>
        <v>147</v>
      </c>
      <c r="J2518" s="8">
        <f t="shared" si="12168"/>
        <v>0.34118048447628796</v>
      </c>
      <c r="K2518" s="5">
        <f t="shared" si="12173"/>
        <v>0</v>
      </c>
      <c r="L2518" s="8">
        <f t="shared" si="12177"/>
        <v>0</v>
      </c>
      <c r="M2518" s="8">
        <f t="shared" si="12172"/>
        <v>6.7279293065813874</v>
      </c>
      <c r="N2518" s="5">
        <v>3818</v>
      </c>
      <c r="O2518" s="18">
        <v>169</v>
      </c>
    </row>
    <row r="2519" spans="1:15" x14ac:dyDescent="0.2">
      <c r="A2519" s="5" t="s">
        <v>25</v>
      </c>
      <c r="B2519" s="13">
        <v>2511917</v>
      </c>
      <c r="C2519" s="6">
        <f t="shared" si="12174"/>
        <v>44070</v>
      </c>
      <c r="D2519" s="5">
        <f t="shared" si="12170"/>
        <v>21</v>
      </c>
      <c r="E2519" s="13">
        <f t="shared" si="12178"/>
        <v>14.142857142857142</v>
      </c>
      <c r="F2519" s="13">
        <f t="shared" si="12179"/>
        <v>11</v>
      </c>
      <c r="G2519" s="13">
        <f t="shared" si="12175"/>
        <v>152.83148288737246</v>
      </c>
      <c r="H2519" s="5">
        <f t="shared" si="12180"/>
        <v>162</v>
      </c>
      <c r="I2519" s="5">
        <f t="shared" si="12180"/>
        <v>148</v>
      </c>
      <c r="J2519" s="8">
        <f t="shared" si="12168"/>
        <v>0.37402244134648077</v>
      </c>
      <c r="K2519" s="5">
        <f t="shared" si="12173"/>
        <v>0</v>
      </c>
      <c r="L2519" s="8">
        <f t="shared" si="12177"/>
        <v>0</v>
      </c>
      <c r="M2519" s="8">
        <f t="shared" si="12172"/>
        <v>6.7279293065813874</v>
      </c>
      <c r="N2519" s="5">
        <v>3839</v>
      </c>
      <c r="O2519" s="18">
        <v>169</v>
      </c>
    </row>
    <row r="2520" spans="1:15" x14ac:dyDescent="0.2">
      <c r="A2520" s="5" t="s">
        <v>25</v>
      </c>
      <c r="B2520" s="13">
        <v>2511917</v>
      </c>
      <c r="C2520" s="6">
        <f t="shared" si="12174"/>
        <v>44071</v>
      </c>
      <c r="D2520" s="5">
        <f t="shared" si="12170"/>
        <v>18</v>
      </c>
      <c r="E2520" s="13">
        <f t="shared" si="12178"/>
        <v>14.142857142857142</v>
      </c>
      <c r="F2520" s="13">
        <f t="shared" si="12179"/>
        <v>14</v>
      </c>
      <c r="G2520" s="13">
        <f t="shared" si="12175"/>
        <v>153.54806707387226</v>
      </c>
      <c r="H2520" s="5">
        <f t="shared" si="12180"/>
        <v>163</v>
      </c>
      <c r="I2520" s="5">
        <f t="shared" si="12180"/>
        <v>149</v>
      </c>
      <c r="J2520" s="8">
        <f t="shared" si="12168"/>
        <v>0.37262872628726285</v>
      </c>
      <c r="K2520" s="5">
        <f t="shared" si="12173"/>
        <v>0</v>
      </c>
      <c r="L2520" s="8">
        <f t="shared" si="12177"/>
        <v>0</v>
      </c>
      <c r="M2520" s="8">
        <f t="shared" si="12172"/>
        <v>6.7279293065813874</v>
      </c>
      <c r="N2520" s="5">
        <v>3857</v>
      </c>
      <c r="O2520" s="18">
        <v>169</v>
      </c>
    </row>
    <row r="2521" spans="1:15" x14ac:dyDescent="0.2">
      <c r="A2521" s="5" t="s">
        <v>25</v>
      </c>
      <c r="B2521" s="13">
        <v>2511917</v>
      </c>
      <c r="C2521" s="6">
        <f t="shared" si="12174"/>
        <v>44072</v>
      </c>
      <c r="D2521" s="5">
        <f t="shared" si="12170"/>
        <v>10</v>
      </c>
      <c r="E2521" s="13">
        <f t="shared" si="12178"/>
        <v>11.857142857142858</v>
      </c>
      <c r="F2521" s="13">
        <f t="shared" si="12179"/>
        <v>16</v>
      </c>
      <c r="G2521" s="13">
        <f t="shared" si="12175"/>
        <v>153.94616939970547</v>
      </c>
      <c r="H2521" s="5">
        <f t="shared" si="12180"/>
        <v>164</v>
      </c>
      <c r="I2521" s="5">
        <f t="shared" si="12180"/>
        <v>150</v>
      </c>
      <c r="J2521" s="8">
        <f t="shared" ref="J2521:J2570" si="12181">E2521/(SUM(N2514:N2520)/7)*100</f>
        <v>0.31124610942363223</v>
      </c>
      <c r="K2521" s="5">
        <f t="shared" si="12173"/>
        <v>0</v>
      </c>
      <c r="L2521" s="8">
        <f t="shared" si="12177"/>
        <v>0</v>
      </c>
      <c r="M2521" s="8">
        <f t="shared" si="12172"/>
        <v>6.7279293065813874</v>
      </c>
      <c r="N2521" s="5">
        <v>3867</v>
      </c>
      <c r="O2521" s="18">
        <v>169</v>
      </c>
    </row>
    <row r="2522" spans="1:15" x14ac:dyDescent="0.2">
      <c r="A2522" s="5" t="s">
        <v>25</v>
      </c>
      <c r="B2522" s="13">
        <v>2511917</v>
      </c>
      <c r="C2522" s="6">
        <f t="shared" si="12174"/>
        <v>44073</v>
      </c>
      <c r="D2522" s="5">
        <f t="shared" si="12170"/>
        <v>2</v>
      </c>
      <c r="E2522" s="13">
        <f t="shared" si="12178"/>
        <v>11.714285714285714</v>
      </c>
      <c r="F2522" s="13">
        <f t="shared" si="12179"/>
        <v>14.8</v>
      </c>
      <c r="G2522" s="13">
        <f t="shared" si="12175"/>
        <v>154.02578986487214</v>
      </c>
      <c r="H2522" s="5">
        <f t="shared" si="12180"/>
        <v>165</v>
      </c>
      <c r="I2522" s="5">
        <f t="shared" si="12180"/>
        <v>151</v>
      </c>
      <c r="J2522" s="8">
        <f t="shared" si="12181"/>
        <v>0.30654205607476631</v>
      </c>
      <c r="K2522" s="5">
        <f t="shared" si="12173"/>
        <v>0</v>
      </c>
      <c r="L2522" s="8">
        <f t="shared" si="12177"/>
        <v>0</v>
      </c>
      <c r="M2522" s="8">
        <f t="shared" si="12172"/>
        <v>6.7279293065813874</v>
      </c>
      <c r="N2522" s="5">
        <v>3869</v>
      </c>
      <c r="O2522" s="18">
        <v>169</v>
      </c>
    </row>
    <row r="2523" spans="1:15" x14ac:dyDescent="0.2">
      <c r="A2523" s="5" t="s">
        <v>25</v>
      </c>
      <c r="B2523" s="13">
        <v>2511917</v>
      </c>
      <c r="C2523" s="6">
        <f t="shared" si="12174"/>
        <v>44074</v>
      </c>
      <c r="D2523" s="5">
        <f t="shared" si="12170"/>
        <v>1</v>
      </c>
      <c r="E2523" s="13">
        <f t="shared" si="12178"/>
        <v>11.857142857142858</v>
      </c>
      <c r="F2523" s="13">
        <f t="shared" si="12179"/>
        <v>10.4</v>
      </c>
      <c r="G2523" s="13">
        <f t="shared" si="12175"/>
        <v>154.06560009745544</v>
      </c>
      <c r="H2523" s="5">
        <f t="shared" si="12180"/>
        <v>166</v>
      </c>
      <c r="I2523" s="5">
        <f t="shared" si="12180"/>
        <v>152</v>
      </c>
      <c r="J2523" s="8">
        <f t="shared" si="12181"/>
        <v>0.30933214072748955</v>
      </c>
      <c r="K2523" s="5">
        <f t="shared" si="12173"/>
        <v>0</v>
      </c>
      <c r="L2523" s="8">
        <f t="shared" si="12177"/>
        <v>0</v>
      </c>
      <c r="M2523" s="8">
        <f t="shared" si="12172"/>
        <v>6.7279293065813874</v>
      </c>
      <c r="N2523" s="5">
        <v>3870</v>
      </c>
      <c r="O2523" s="18">
        <v>169</v>
      </c>
    </row>
    <row r="2524" spans="1:15" x14ac:dyDescent="0.2">
      <c r="A2524" s="5" t="s">
        <v>25</v>
      </c>
      <c r="B2524" s="13">
        <v>2511917</v>
      </c>
      <c r="C2524" s="6">
        <f t="shared" si="12174"/>
        <v>44075</v>
      </c>
      <c r="D2524" s="5">
        <f t="shared" si="12170"/>
        <v>1</v>
      </c>
      <c r="E2524" s="13">
        <f t="shared" si="12178"/>
        <v>10.857142857142858</v>
      </c>
      <c r="F2524" s="13">
        <f t="shared" si="12179"/>
        <v>6.4</v>
      </c>
      <c r="G2524" s="13">
        <f t="shared" si="12175"/>
        <v>154.10541033003878</v>
      </c>
      <c r="H2524" s="5">
        <f t="shared" si="12180"/>
        <v>167</v>
      </c>
      <c r="I2524" s="5">
        <f t="shared" si="12180"/>
        <v>153</v>
      </c>
      <c r="J2524" s="8">
        <f t="shared" si="12181"/>
        <v>0.28237042541333829</v>
      </c>
      <c r="K2524" s="5">
        <f t="shared" si="12173"/>
        <v>0</v>
      </c>
      <c r="L2524" s="8">
        <f t="shared" si="12177"/>
        <v>0</v>
      </c>
      <c r="M2524" s="8">
        <f t="shared" si="12172"/>
        <v>6.7279293065813874</v>
      </c>
      <c r="N2524" s="5">
        <v>3871</v>
      </c>
      <c r="O2524" s="18">
        <v>169</v>
      </c>
    </row>
    <row r="2525" spans="1:15" x14ac:dyDescent="0.2">
      <c r="A2525" s="5" t="s">
        <v>25</v>
      </c>
      <c r="B2525" s="13">
        <v>2511917</v>
      </c>
      <c r="C2525" s="6">
        <f t="shared" si="12174"/>
        <v>44076</v>
      </c>
      <c r="D2525" s="5">
        <f t="shared" si="12170"/>
        <v>4</v>
      </c>
      <c r="E2525" s="13">
        <f t="shared" si="12178"/>
        <v>8.1428571428571423</v>
      </c>
      <c r="F2525" s="13">
        <f t="shared" si="12179"/>
        <v>3.6</v>
      </c>
      <c r="G2525" s="13">
        <f t="shared" si="12175"/>
        <v>154.26465126037206</v>
      </c>
      <c r="H2525" s="5">
        <f t="shared" si="12180"/>
        <v>168</v>
      </c>
      <c r="I2525" s="5">
        <f t="shared" si="12180"/>
        <v>154</v>
      </c>
      <c r="J2525" s="8">
        <f t="shared" si="12181"/>
        <v>0.21118150494609314</v>
      </c>
      <c r="K2525" s="5">
        <f t="shared" si="12173"/>
        <v>0</v>
      </c>
      <c r="L2525" s="8">
        <f t="shared" si="12177"/>
        <v>0</v>
      </c>
      <c r="M2525" s="8">
        <f t="shared" si="12172"/>
        <v>6.7279293065813874</v>
      </c>
      <c r="N2525" s="5">
        <v>3875</v>
      </c>
      <c r="O2525" s="18">
        <v>169</v>
      </c>
    </row>
    <row r="2526" spans="1:15" x14ac:dyDescent="0.2">
      <c r="A2526" s="5" t="s">
        <v>25</v>
      </c>
      <c r="B2526" s="13">
        <v>2511917</v>
      </c>
      <c r="C2526" s="6">
        <f t="shared" si="12174"/>
        <v>44077</v>
      </c>
      <c r="D2526" s="5">
        <f t="shared" si="12170"/>
        <v>23</v>
      </c>
      <c r="E2526" s="13">
        <f t="shared" si="12178"/>
        <v>8.4285714285714288</v>
      </c>
      <c r="F2526" s="13">
        <f t="shared" si="12179"/>
        <v>6.2</v>
      </c>
      <c r="G2526" s="13">
        <f t="shared" si="12175"/>
        <v>155.18028660978845</v>
      </c>
      <c r="H2526" s="5">
        <f t="shared" ref="H2526:I2541" si="12182">H2525+1</f>
        <v>169</v>
      </c>
      <c r="I2526" s="5">
        <f t="shared" si="12182"/>
        <v>155</v>
      </c>
      <c r="J2526" s="8">
        <f t="shared" si="12181"/>
        <v>0.21813073055309082</v>
      </c>
      <c r="K2526" s="5">
        <f t="shared" si="12173"/>
        <v>0</v>
      </c>
      <c r="L2526" s="8">
        <f t="shared" si="12177"/>
        <v>0</v>
      </c>
      <c r="M2526" s="8">
        <f t="shared" si="12172"/>
        <v>6.7279293065813874</v>
      </c>
      <c r="N2526" s="5">
        <v>3898</v>
      </c>
      <c r="O2526" s="18">
        <v>169</v>
      </c>
    </row>
    <row r="2527" spans="1:15" x14ac:dyDescent="0.2">
      <c r="A2527" s="5" t="s">
        <v>25</v>
      </c>
      <c r="B2527" s="13">
        <v>2511917</v>
      </c>
      <c r="C2527" s="6">
        <f t="shared" si="12174"/>
        <v>44078</v>
      </c>
      <c r="D2527" s="5">
        <f t="shared" si="12170"/>
        <v>4</v>
      </c>
      <c r="E2527" s="13">
        <f t="shared" si="12178"/>
        <v>6.4285714285714288</v>
      </c>
      <c r="F2527" s="13">
        <f t="shared" si="12179"/>
        <v>6.6</v>
      </c>
      <c r="G2527" s="13">
        <f t="shared" si="12175"/>
        <v>155.33952754012174</v>
      </c>
      <c r="H2527" s="5">
        <f t="shared" si="12182"/>
        <v>170</v>
      </c>
      <c r="I2527" s="5">
        <f t="shared" si="12182"/>
        <v>156</v>
      </c>
      <c r="J2527" s="8">
        <f t="shared" si="12181"/>
        <v>0.16600878001992106</v>
      </c>
      <c r="K2527" s="5">
        <f t="shared" si="12173"/>
        <v>0</v>
      </c>
      <c r="L2527" s="8">
        <f t="shared" si="12177"/>
        <v>0</v>
      </c>
      <c r="M2527" s="8">
        <f t="shared" si="12172"/>
        <v>6.7279293065813874</v>
      </c>
      <c r="N2527" s="5">
        <v>3902</v>
      </c>
      <c r="O2527" s="18">
        <v>169</v>
      </c>
    </row>
    <row r="2528" spans="1:15" x14ac:dyDescent="0.2">
      <c r="A2528" s="5" t="s">
        <v>25</v>
      </c>
      <c r="B2528" s="13">
        <v>2511917</v>
      </c>
      <c r="C2528" s="6">
        <f t="shared" si="12174"/>
        <v>44079</v>
      </c>
      <c r="D2528" s="5">
        <f t="shared" si="12170"/>
        <v>21</v>
      </c>
      <c r="E2528" s="13">
        <f t="shared" si="12178"/>
        <v>8</v>
      </c>
      <c r="F2528" s="13">
        <f t="shared" si="12179"/>
        <v>10.6</v>
      </c>
      <c r="G2528" s="13">
        <f t="shared" si="12175"/>
        <v>156.17554242437151</v>
      </c>
      <c r="H2528" s="5">
        <f t="shared" si="12182"/>
        <v>171</v>
      </c>
      <c r="I2528" s="5">
        <f t="shared" si="12182"/>
        <v>157</v>
      </c>
      <c r="J2528" s="8">
        <f t="shared" si="12181"/>
        <v>0.20624631703005303</v>
      </c>
      <c r="K2528" s="5">
        <f t="shared" si="12173"/>
        <v>0</v>
      </c>
      <c r="L2528" s="8">
        <f t="shared" si="12177"/>
        <v>0</v>
      </c>
      <c r="M2528" s="8">
        <f t="shared" si="12172"/>
        <v>6.7279293065813874</v>
      </c>
      <c r="N2528" s="5">
        <v>3923</v>
      </c>
      <c r="O2528" s="18">
        <v>169</v>
      </c>
    </row>
    <row r="2529" spans="1:15" x14ac:dyDescent="0.2">
      <c r="A2529" s="5" t="s">
        <v>25</v>
      </c>
      <c r="B2529" s="13">
        <v>2511917</v>
      </c>
      <c r="C2529" s="6">
        <f t="shared" si="12174"/>
        <v>44080</v>
      </c>
      <c r="D2529" s="5">
        <f t="shared" si="12170"/>
        <v>4</v>
      </c>
      <c r="E2529" s="13">
        <f t="shared" si="12178"/>
        <v>8.2857142857142865</v>
      </c>
      <c r="F2529" s="13">
        <f t="shared" si="12179"/>
        <v>11.2</v>
      </c>
      <c r="G2529" s="13">
        <f t="shared" si="12175"/>
        <v>156.3347833547048</v>
      </c>
      <c r="H2529" s="5">
        <f t="shared" si="12182"/>
        <v>172</v>
      </c>
      <c r="I2529" s="5">
        <f t="shared" si="12182"/>
        <v>158</v>
      </c>
      <c r="J2529" s="8">
        <f t="shared" si="12181"/>
        <v>0.21317259629520732</v>
      </c>
      <c r="K2529" s="5">
        <f t="shared" si="12173"/>
        <v>0</v>
      </c>
      <c r="L2529" s="8">
        <f t="shared" si="12177"/>
        <v>0</v>
      </c>
      <c r="M2529" s="8">
        <f t="shared" si="12172"/>
        <v>6.7279293065813874</v>
      </c>
      <c r="N2529" s="5">
        <v>3927</v>
      </c>
      <c r="O2529" s="18">
        <v>169</v>
      </c>
    </row>
    <row r="2530" spans="1:15" x14ac:dyDescent="0.2">
      <c r="A2530" s="5" t="s">
        <v>25</v>
      </c>
      <c r="B2530" s="13">
        <v>2511917</v>
      </c>
      <c r="C2530" s="6">
        <f t="shared" si="12174"/>
        <v>44081</v>
      </c>
      <c r="D2530" s="5">
        <f t="shared" si="12170"/>
        <v>4</v>
      </c>
      <c r="E2530" s="13">
        <f t="shared" si="12178"/>
        <v>8.7142857142857135</v>
      </c>
      <c r="F2530" s="13">
        <f t="shared" si="12179"/>
        <v>11.2</v>
      </c>
      <c r="G2530" s="13">
        <f t="shared" si="12175"/>
        <v>156.49402428503808</v>
      </c>
      <c r="H2530" s="5">
        <f t="shared" si="12182"/>
        <v>173</v>
      </c>
      <c r="I2530" s="5">
        <f t="shared" si="12182"/>
        <v>159</v>
      </c>
      <c r="J2530" s="8">
        <f t="shared" si="12181"/>
        <v>0.22372185139000952</v>
      </c>
      <c r="K2530" s="5">
        <f t="shared" si="12173"/>
        <v>0</v>
      </c>
      <c r="L2530" s="8">
        <f t="shared" si="12177"/>
        <v>0</v>
      </c>
      <c r="M2530" s="8">
        <f t="shared" si="12172"/>
        <v>6.7279293065813874</v>
      </c>
      <c r="N2530" s="5">
        <v>3931</v>
      </c>
      <c r="O2530" s="18">
        <v>169</v>
      </c>
    </row>
    <row r="2531" spans="1:15" x14ac:dyDescent="0.2">
      <c r="A2531" s="5" t="s">
        <v>25</v>
      </c>
      <c r="B2531" s="13">
        <v>2511917</v>
      </c>
      <c r="C2531" s="6">
        <f t="shared" si="12174"/>
        <v>44082</v>
      </c>
      <c r="D2531" s="5">
        <f t="shared" si="12170"/>
        <v>12</v>
      </c>
      <c r="E2531" s="13">
        <f t="shared" si="12178"/>
        <v>10.285714285714286</v>
      </c>
      <c r="F2531" s="13">
        <f t="shared" si="12179"/>
        <v>9</v>
      </c>
      <c r="G2531" s="13">
        <f t="shared" si="12175"/>
        <v>156.97174707603793</v>
      </c>
      <c r="H2531" s="5">
        <f t="shared" si="12182"/>
        <v>174</v>
      </c>
      <c r="I2531" s="5">
        <f t="shared" si="12182"/>
        <v>160</v>
      </c>
      <c r="J2531" s="8">
        <f t="shared" si="12181"/>
        <v>0.26347568339005384</v>
      </c>
      <c r="K2531" s="5">
        <f t="shared" si="12173"/>
        <v>0</v>
      </c>
      <c r="L2531" s="8">
        <f t="shared" si="12177"/>
        <v>0</v>
      </c>
      <c r="M2531" s="8">
        <f t="shared" si="12172"/>
        <v>6.7279293065813874</v>
      </c>
      <c r="N2531" s="5">
        <v>3943</v>
      </c>
      <c r="O2531" s="18">
        <v>169</v>
      </c>
    </row>
    <row r="2532" spans="1:15" x14ac:dyDescent="0.2">
      <c r="A2532" s="5" t="s">
        <v>25</v>
      </c>
      <c r="B2532" s="13">
        <v>2511917</v>
      </c>
      <c r="C2532" s="6">
        <f t="shared" si="12174"/>
        <v>44083</v>
      </c>
      <c r="D2532" s="5">
        <f t="shared" si="12170"/>
        <v>16</v>
      </c>
      <c r="E2532" s="13">
        <f t="shared" si="12178"/>
        <v>12</v>
      </c>
      <c r="F2532" s="13">
        <f t="shared" si="12179"/>
        <v>11.4</v>
      </c>
      <c r="G2532" s="13">
        <f t="shared" si="12175"/>
        <v>157.60871079737109</v>
      </c>
      <c r="H2532" s="5">
        <f t="shared" si="12182"/>
        <v>175</v>
      </c>
      <c r="I2532" s="5">
        <f t="shared" si="12182"/>
        <v>161</v>
      </c>
      <c r="J2532" s="8">
        <f t="shared" si="12181"/>
        <v>0.30658053213620934</v>
      </c>
      <c r="K2532" s="5">
        <f t="shared" si="12173"/>
        <v>0</v>
      </c>
      <c r="L2532" s="8">
        <f t="shared" si="12177"/>
        <v>0</v>
      </c>
      <c r="M2532" s="8">
        <f t="shared" si="12172"/>
        <v>6.7279293065813874</v>
      </c>
      <c r="N2532" s="5">
        <v>3959</v>
      </c>
      <c r="O2532" s="18">
        <v>169</v>
      </c>
    </row>
    <row r="2533" spans="1:15" x14ac:dyDescent="0.2">
      <c r="A2533" s="5" t="s">
        <v>25</v>
      </c>
      <c r="B2533" s="13">
        <v>2511917</v>
      </c>
      <c r="C2533" s="6">
        <f t="shared" si="12174"/>
        <v>44084</v>
      </c>
      <c r="D2533" s="5">
        <f t="shared" si="12170"/>
        <v>7</v>
      </c>
      <c r="E2533" s="13">
        <f t="shared" si="12178"/>
        <v>9.7142857142857135</v>
      </c>
      <c r="F2533" s="13">
        <f t="shared" si="12179"/>
        <v>8.6</v>
      </c>
      <c r="G2533" s="13">
        <f t="shared" si="12175"/>
        <v>157.88738242545435</v>
      </c>
      <c r="H2533" s="5">
        <f t="shared" si="12182"/>
        <v>176</v>
      </c>
      <c r="I2533" s="5">
        <f t="shared" si="12182"/>
        <v>162</v>
      </c>
      <c r="J2533" s="8">
        <f t="shared" si="12181"/>
        <v>0.24742568133027687</v>
      </c>
      <c r="K2533" s="5">
        <f t="shared" si="12173"/>
        <v>0</v>
      </c>
      <c r="L2533" s="8">
        <f t="shared" si="12177"/>
        <v>0</v>
      </c>
      <c r="M2533" s="8">
        <f t="shared" si="12172"/>
        <v>6.7279293065813874</v>
      </c>
      <c r="N2533" s="5">
        <v>3966</v>
      </c>
      <c r="O2533" s="18">
        <v>169</v>
      </c>
    </row>
    <row r="2534" spans="1:15" x14ac:dyDescent="0.2">
      <c r="A2534" s="5" t="s">
        <v>25</v>
      </c>
      <c r="B2534" s="13">
        <v>2511917</v>
      </c>
      <c r="C2534" s="6">
        <f t="shared" si="12174"/>
        <v>44085</v>
      </c>
      <c r="D2534" s="5">
        <f t="shared" si="12170"/>
        <v>18</v>
      </c>
      <c r="E2534" s="13">
        <f t="shared" si="12178"/>
        <v>11.714285714285714</v>
      </c>
      <c r="F2534" s="13">
        <f t="shared" si="12179"/>
        <v>11.4</v>
      </c>
      <c r="G2534" s="13">
        <f t="shared" si="12175"/>
        <v>158.60396661195412</v>
      </c>
      <c r="H2534" s="5">
        <f t="shared" si="12182"/>
        <v>177</v>
      </c>
      <c r="I2534" s="5">
        <f t="shared" si="12182"/>
        <v>163</v>
      </c>
      <c r="J2534" s="8">
        <f t="shared" si="12181"/>
        <v>0.29762985009618526</v>
      </c>
      <c r="K2534" s="5">
        <f t="shared" si="12173"/>
        <v>0</v>
      </c>
      <c r="L2534" s="8">
        <f t="shared" si="12177"/>
        <v>0</v>
      </c>
      <c r="M2534" s="8">
        <f t="shared" si="12172"/>
        <v>6.7279293065813874</v>
      </c>
      <c r="N2534" s="5">
        <v>3984</v>
      </c>
      <c r="O2534" s="18">
        <v>169</v>
      </c>
    </row>
    <row r="2535" spans="1:15" x14ac:dyDescent="0.2">
      <c r="A2535" s="5" t="s">
        <v>25</v>
      </c>
      <c r="B2535" s="13">
        <v>2511917</v>
      </c>
      <c r="C2535" s="6">
        <f t="shared" si="12174"/>
        <v>44086</v>
      </c>
      <c r="D2535" s="5">
        <f t="shared" ref="D2535:D2570" si="12183">N2535-N2534</f>
        <v>19</v>
      </c>
      <c r="E2535" s="13">
        <f t="shared" si="12178"/>
        <v>11.428571428571429</v>
      </c>
      <c r="F2535" s="13">
        <f t="shared" si="12179"/>
        <v>14.4</v>
      </c>
      <c r="G2535" s="13">
        <f t="shared" si="12175"/>
        <v>159.36036103103726</v>
      </c>
      <c r="H2535" s="5">
        <f t="shared" si="12182"/>
        <v>178</v>
      </c>
      <c r="I2535" s="5">
        <f t="shared" si="12182"/>
        <v>164</v>
      </c>
      <c r="J2535" s="8">
        <f t="shared" si="12181"/>
        <v>0.28950892049361271</v>
      </c>
      <c r="K2535" s="5">
        <f t="shared" si="12173"/>
        <v>0</v>
      </c>
      <c r="L2535" s="8">
        <f t="shared" si="12177"/>
        <v>0</v>
      </c>
      <c r="M2535" s="8">
        <f t="shared" si="12172"/>
        <v>6.7279293065813874</v>
      </c>
      <c r="N2535" s="5">
        <v>4003</v>
      </c>
      <c r="O2535" s="18">
        <v>169</v>
      </c>
    </row>
    <row r="2536" spans="1:15" x14ac:dyDescent="0.2">
      <c r="A2536" s="5" t="s">
        <v>25</v>
      </c>
      <c r="B2536" s="13">
        <v>2511917</v>
      </c>
      <c r="C2536" s="6">
        <f t="shared" si="12174"/>
        <v>44087</v>
      </c>
      <c r="D2536" s="5">
        <f t="shared" si="12183"/>
        <v>2</v>
      </c>
      <c r="E2536" s="13">
        <f t="shared" si="12178"/>
        <v>11.142857142857142</v>
      </c>
      <c r="F2536" s="13">
        <f t="shared" si="12179"/>
        <v>12.4</v>
      </c>
      <c r="G2536" s="13">
        <f t="shared" si="12175"/>
        <v>159.4399814962039</v>
      </c>
      <c r="H2536" s="5">
        <f t="shared" si="12182"/>
        <v>179</v>
      </c>
      <c r="I2536" s="5">
        <f t="shared" si="12182"/>
        <v>165</v>
      </c>
      <c r="J2536" s="8">
        <f t="shared" si="12181"/>
        <v>0.28145635622271131</v>
      </c>
      <c r="K2536" s="5">
        <f t="shared" si="12173"/>
        <v>0</v>
      </c>
      <c r="L2536" s="8">
        <f t="shared" si="12177"/>
        <v>0</v>
      </c>
      <c r="M2536" s="8">
        <f t="shared" si="12172"/>
        <v>6.7279293065813874</v>
      </c>
      <c r="N2536" s="5">
        <v>4005</v>
      </c>
      <c r="O2536" s="18">
        <v>169</v>
      </c>
    </row>
    <row r="2537" spans="1:15" x14ac:dyDescent="0.2">
      <c r="A2537" s="5" t="s">
        <v>25</v>
      </c>
      <c r="B2537" s="13">
        <v>2511917</v>
      </c>
      <c r="C2537" s="6">
        <f t="shared" si="12174"/>
        <v>44088</v>
      </c>
      <c r="D2537" s="5">
        <f t="shared" si="12183"/>
        <v>1</v>
      </c>
      <c r="E2537" s="13">
        <f t="shared" si="12178"/>
        <v>10.714285714285714</v>
      </c>
      <c r="F2537" s="13">
        <f t="shared" si="12179"/>
        <v>9.4</v>
      </c>
      <c r="G2537" s="13">
        <f t="shared" si="12175"/>
        <v>159.47979172878721</v>
      </c>
      <c r="H2537" s="5">
        <f t="shared" si="12182"/>
        <v>180</v>
      </c>
      <c r="I2537" s="5">
        <f t="shared" si="12182"/>
        <v>166</v>
      </c>
      <c r="J2537" s="8">
        <f t="shared" si="12181"/>
        <v>0.26987154114641426</v>
      </c>
      <c r="K2537" s="5">
        <f t="shared" si="12173"/>
        <v>0</v>
      </c>
      <c r="L2537" s="8">
        <f t="shared" si="12177"/>
        <v>0</v>
      </c>
      <c r="M2537" s="8">
        <f t="shared" si="12172"/>
        <v>6.7279293065813874</v>
      </c>
      <c r="N2537" s="5">
        <v>4006</v>
      </c>
      <c r="O2537" s="18">
        <v>169</v>
      </c>
    </row>
    <row r="2538" spans="1:15" x14ac:dyDescent="0.2">
      <c r="A2538" s="5" t="s">
        <v>25</v>
      </c>
      <c r="B2538" s="13">
        <v>2511917</v>
      </c>
      <c r="C2538" s="6">
        <f t="shared" si="12174"/>
        <v>44089</v>
      </c>
      <c r="D2538" s="5">
        <f t="shared" si="12183"/>
        <v>10</v>
      </c>
      <c r="E2538" s="13">
        <f t="shared" si="12178"/>
        <v>10.428571428571429</v>
      </c>
      <c r="F2538" s="13">
        <f t="shared" si="12179"/>
        <v>10</v>
      </c>
      <c r="G2538" s="13">
        <f t="shared" si="12175"/>
        <v>159.87789405462044</v>
      </c>
      <c r="H2538" s="5">
        <f t="shared" si="12182"/>
        <v>181</v>
      </c>
      <c r="I2538" s="5">
        <f t="shared" si="12182"/>
        <v>167</v>
      </c>
      <c r="J2538" s="8">
        <f t="shared" si="12181"/>
        <v>0.26196798966482454</v>
      </c>
      <c r="K2538" s="5">
        <f t="shared" si="12173"/>
        <v>0</v>
      </c>
      <c r="L2538" s="8">
        <f t="shared" si="12177"/>
        <v>0</v>
      </c>
      <c r="M2538" s="8">
        <f t="shared" si="12172"/>
        <v>6.7279293065813874</v>
      </c>
      <c r="N2538" s="5">
        <v>4016</v>
      </c>
      <c r="O2538" s="18">
        <v>169</v>
      </c>
    </row>
    <row r="2539" spans="1:15" x14ac:dyDescent="0.2">
      <c r="A2539" s="5" t="s">
        <v>25</v>
      </c>
      <c r="B2539" s="13">
        <v>2511917</v>
      </c>
      <c r="C2539" s="6">
        <f t="shared" si="12174"/>
        <v>44090</v>
      </c>
      <c r="D2539" s="5">
        <f t="shared" si="12183"/>
        <v>17</v>
      </c>
      <c r="E2539" s="13">
        <f t="shared" si="12178"/>
        <v>10.571428571428571</v>
      </c>
      <c r="F2539" s="13">
        <f t="shared" si="12179"/>
        <v>9.8000000000000007</v>
      </c>
      <c r="G2539" s="13">
        <f t="shared" si="12175"/>
        <v>160.55466800853691</v>
      </c>
      <c r="H2539" s="5">
        <f t="shared" si="12182"/>
        <v>182</v>
      </c>
      <c r="I2539" s="5">
        <f t="shared" si="12182"/>
        <v>168</v>
      </c>
      <c r="J2539" s="8">
        <f t="shared" si="12181"/>
        <v>0.26486273667633059</v>
      </c>
      <c r="K2539" s="5">
        <f t="shared" si="12173"/>
        <v>0</v>
      </c>
      <c r="L2539" s="8">
        <f t="shared" si="12177"/>
        <v>0</v>
      </c>
      <c r="M2539" s="8">
        <f t="shared" si="12172"/>
        <v>6.7279293065813874</v>
      </c>
      <c r="N2539" s="5">
        <v>4033</v>
      </c>
      <c r="O2539" s="18">
        <v>169</v>
      </c>
    </row>
    <row r="2540" spans="1:15" x14ac:dyDescent="0.2">
      <c r="A2540" s="5" t="s">
        <v>25</v>
      </c>
      <c r="B2540" s="13">
        <v>2511917</v>
      </c>
      <c r="C2540" s="6">
        <f t="shared" si="12174"/>
        <v>44091</v>
      </c>
      <c r="D2540" s="5">
        <f t="shared" si="12183"/>
        <v>18</v>
      </c>
      <c r="E2540" s="13">
        <f t="shared" si="12178"/>
        <v>12.142857142857142</v>
      </c>
      <c r="F2540" s="13">
        <f t="shared" si="12179"/>
        <v>9.6</v>
      </c>
      <c r="G2540" s="13">
        <f t="shared" si="12175"/>
        <v>161.27125219503671</v>
      </c>
      <c r="H2540" s="5">
        <f t="shared" si="12182"/>
        <v>183</v>
      </c>
      <c r="I2540" s="5">
        <f t="shared" si="12182"/>
        <v>169</v>
      </c>
      <c r="J2540" s="8">
        <f t="shared" si="12181"/>
        <v>0.30343055010173847</v>
      </c>
      <c r="K2540" s="5">
        <f t="shared" si="12173"/>
        <v>0</v>
      </c>
      <c r="L2540" s="8">
        <f t="shared" si="12177"/>
        <v>0</v>
      </c>
      <c r="M2540" s="8">
        <f t="shared" si="12172"/>
        <v>6.7279293065813874</v>
      </c>
      <c r="N2540" s="5">
        <v>4051</v>
      </c>
      <c r="O2540" s="18">
        <v>169</v>
      </c>
    </row>
    <row r="2541" spans="1:15" x14ac:dyDescent="0.2">
      <c r="A2541" s="5" t="s">
        <v>25</v>
      </c>
      <c r="B2541" s="13">
        <v>2511917</v>
      </c>
      <c r="C2541" s="6">
        <f t="shared" si="12174"/>
        <v>44092</v>
      </c>
      <c r="D2541" s="5">
        <f t="shared" si="12183"/>
        <v>9</v>
      </c>
      <c r="E2541" s="13">
        <f t="shared" si="12178"/>
        <v>10.857142857142858</v>
      </c>
      <c r="F2541" s="13">
        <f t="shared" si="12179"/>
        <v>11</v>
      </c>
      <c r="G2541" s="13">
        <f t="shared" si="12175"/>
        <v>161.62954428828658</v>
      </c>
      <c r="H2541" s="5">
        <f t="shared" si="12182"/>
        <v>184</v>
      </c>
      <c r="I2541" s="5">
        <f t="shared" si="12182"/>
        <v>170</v>
      </c>
      <c r="J2541" s="8">
        <f t="shared" si="12181"/>
        <v>0.27048188483166064</v>
      </c>
      <c r="K2541" s="5">
        <f t="shared" si="12173"/>
        <v>0</v>
      </c>
      <c r="L2541" s="8">
        <f t="shared" si="12177"/>
        <v>0</v>
      </c>
      <c r="M2541" s="8">
        <f t="shared" si="12172"/>
        <v>6.7279293065813874</v>
      </c>
      <c r="N2541" s="5">
        <v>4060</v>
      </c>
      <c r="O2541" s="18">
        <v>169</v>
      </c>
    </row>
    <row r="2542" spans="1:15" x14ac:dyDescent="0.2">
      <c r="A2542" s="5" t="s">
        <v>25</v>
      </c>
      <c r="B2542" s="13">
        <v>2511917</v>
      </c>
      <c r="C2542" s="6">
        <f t="shared" si="12174"/>
        <v>44093</v>
      </c>
      <c r="D2542" s="5">
        <f t="shared" si="12183"/>
        <v>19</v>
      </c>
      <c r="E2542" s="13">
        <f t="shared" si="12178"/>
        <v>10.857142857142858</v>
      </c>
      <c r="F2542" s="13">
        <f t="shared" si="12179"/>
        <v>14.6</v>
      </c>
      <c r="G2542" s="13">
        <f t="shared" si="12175"/>
        <v>162.38593870736972</v>
      </c>
      <c r="H2542" s="5">
        <f t="shared" ref="H2542:I2557" si="12184">H2541+1</f>
        <v>185</v>
      </c>
      <c r="I2542" s="5">
        <f t="shared" si="12184"/>
        <v>171</v>
      </c>
      <c r="J2542" s="8">
        <f t="shared" si="12181"/>
        <v>0.26975225385106838</v>
      </c>
      <c r="K2542" s="5">
        <f t="shared" si="12173"/>
        <v>0</v>
      </c>
      <c r="L2542" s="8">
        <f t="shared" si="12177"/>
        <v>0</v>
      </c>
      <c r="M2542" s="8">
        <f t="shared" ref="M2542:M3172" si="12185">O2542/(B2542/100000)</f>
        <v>6.7279293065813874</v>
      </c>
      <c r="N2542" s="5">
        <v>4079</v>
      </c>
      <c r="O2542" s="18">
        <v>169</v>
      </c>
    </row>
    <row r="2543" spans="1:15" x14ac:dyDescent="0.2">
      <c r="A2543" s="5" t="s">
        <v>25</v>
      </c>
      <c r="B2543" s="13">
        <v>2511917</v>
      </c>
      <c r="C2543" s="6">
        <f t="shared" si="12174"/>
        <v>44094</v>
      </c>
      <c r="D2543" s="5">
        <f t="shared" si="12183"/>
        <v>9</v>
      </c>
      <c r="E2543" s="13">
        <f t="shared" si="12178"/>
        <v>11.857142857142858</v>
      </c>
      <c r="F2543" s="13">
        <f t="shared" si="12179"/>
        <v>14.4</v>
      </c>
      <c r="G2543" s="13">
        <f t="shared" si="12175"/>
        <v>162.74423080061959</v>
      </c>
      <c r="H2543" s="5">
        <f t="shared" si="12184"/>
        <v>186</v>
      </c>
      <c r="I2543" s="5">
        <f t="shared" si="12184"/>
        <v>172</v>
      </c>
      <c r="J2543" s="8">
        <f t="shared" si="12181"/>
        <v>0.2938053097345133</v>
      </c>
      <c r="K2543" s="5">
        <f t="shared" si="12173"/>
        <v>0</v>
      </c>
      <c r="L2543" s="8">
        <f t="shared" si="12177"/>
        <v>0</v>
      </c>
      <c r="M2543" s="8">
        <f t="shared" si="12185"/>
        <v>6.7279293065813874</v>
      </c>
      <c r="N2543" s="5">
        <v>4088</v>
      </c>
      <c r="O2543" s="18">
        <v>169</v>
      </c>
    </row>
    <row r="2544" spans="1:15" x14ac:dyDescent="0.2">
      <c r="A2544" s="5" t="s">
        <v>25</v>
      </c>
      <c r="B2544" s="13">
        <v>2511917</v>
      </c>
      <c r="C2544" s="6">
        <f t="shared" si="12174"/>
        <v>44095</v>
      </c>
      <c r="D2544" s="5">
        <f t="shared" si="12183"/>
        <v>2</v>
      </c>
      <c r="E2544" s="13">
        <f t="shared" si="12178"/>
        <v>12</v>
      </c>
      <c r="F2544" s="13">
        <f t="shared" si="12179"/>
        <v>11.4</v>
      </c>
      <c r="G2544" s="13">
        <f t="shared" si="12175"/>
        <v>162.82385126578626</v>
      </c>
      <c r="H2544" s="5">
        <f t="shared" si="12184"/>
        <v>187</v>
      </c>
      <c r="I2544" s="5">
        <f t="shared" si="12184"/>
        <v>173</v>
      </c>
      <c r="J2544" s="8">
        <f t="shared" si="12181"/>
        <v>0.29647407616560195</v>
      </c>
      <c r="K2544" s="5">
        <f t="shared" si="12173"/>
        <v>0</v>
      </c>
      <c r="L2544" s="8">
        <f t="shared" si="12177"/>
        <v>0</v>
      </c>
      <c r="M2544" s="8">
        <f t="shared" si="12185"/>
        <v>6.7279293065813874</v>
      </c>
      <c r="N2544" s="5">
        <v>4090</v>
      </c>
      <c r="O2544" s="18">
        <v>169</v>
      </c>
    </row>
    <row r="2545" spans="1:15" x14ac:dyDescent="0.2">
      <c r="A2545" s="5" t="s">
        <v>25</v>
      </c>
      <c r="B2545" s="13">
        <v>2511917</v>
      </c>
      <c r="C2545" s="6">
        <f t="shared" si="12174"/>
        <v>44096</v>
      </c>
      <c r="D2545" s="5">
        <f t="shared" si="12183"/>
        <v>11</v>
      </c>
      <c r="E2545" s="13">
        <f t="shared" si="12178"/>
        <v>12.142857142857142</v>
      </c>
      <c r="F2545" s="13">
        <f t="shared" si="12179"/>
        <v>10</v>
      </c>
      <c r="G2545" s="13">
        <f t="shared" si="12175"/>
        <v>163.26176382420277</v>
      </c>
      <c r="H2545" s="5">
        <f t="shared" si="12184"/>
        <v>188</v>
      </c>
      <c r="I2545" s="5">
        <f t="shared" si="12184"/>
        <v>174</v>
      </c>
      <c r="J2545" s="8">
        <f t="shared" si="12181"/>
        <v>0.29911672590350846</v>
      </c>
      <c r="K2545" s="5">
        <f t="shared" si="12173"/>
        <v>0</v>
      </c>
      <c r="L2545" s="8">
        <f t="shared" si="12177"/>
        <v>0</v>
      </c>
      <c r="M2545" s="8">
        <f t="shared" si="12185"/>
        <v>6.7279293065813874</v>
      </c>
      <c r="N2545" s="5">
        <v>4101</v>
      </c>
      <c r="O2545" s="18">
        <v>169</v>
      </c>
    </row>
    <row r="2546" spans="1:15" x14ac:dyDescent="0.2">
      <c r="A2546" s="5" t="s">
        <v>25</v>
      </c>
      <c r="B2546" s="13">
        <v>2511917</v>
      </c>
      <c r="C2546" s="6">
        <f t="shared" si="12174"/>
        <v>44097</v>
      </c>
      <c r="D2546" s="5">
        <f t="shared" si="12183"/>
        <v>15</v>
      </c>
      <c r="E2546" s="13">
        <f t="shared" si="12178"/>
        <v>11.857142857142858</v>
      </c>
      <c r="F2546" s="13">
        <f t="shared" si="12179"/>
        <v>11.2</v>
      </c>
      <c r="G2546" s="13">
        <f t="shared" si="12175"/>
        <v>163.85891731295263</v>
      </c>
      <c r="H2546" s="5">
        <f t="shared" si="12184"/>
        <v>189</v>
      </c>
      <c r="I2546" s="5">
        <f t="shared" si="12184"/>
        <v>175</v>
      </c>
      <c r="J2546" s="8">
        <f t="shared" si="12181"/>
        <v>0.2912076345519613</v>
      </c>
      <c r="K2546" s="5">
        <f t="shared" si="12173"/>
        <v>0</v>
      </c>
      <c r="L2546" s="8">
        <f t="shared" si="12177"/>
        <v>0</v>
      </c>
      <c r="M2546" s="8">
        <f t="shared" si="12185"/>
        <v>6.7279293065813874</v>
      </c>
      <c r="N2546" s="5">
        <v>4116</v>
      </c>
      <c r="O2546" s="18">
        <v>169</v>
      </c>
    </row>
    <row r="2547" spans="1:15" x14ac:dyDescent="0.2">
      <c r="A2547" s="5" t="s">
        <v>25</v>
      </c>
      <c r="B2547" s="13">
        <v>2511917</v>
      </c>
      <c r="C2547" s="6">
        <f t="shared" si="12174"/>
        <v>44098</v>
      </c>
      <c r="D2547" s="5">
        <f t="shared" si="12183"/>
        <v>34</v>
      </c>
      <c r="E2547" s="13">
        <f t="shared" si="12178"/>
        <v>14.142857142857142</v>
      </c>
      <c r="F2547" s="13">
        <f t="shared" si="12179"/>
        <v>14.2</v>
      </c>
      <c r="G2547" s="13">
        <f t="shared" si="12175"/>
        <v>165.21246522078556</v>
      </c>
      <c r="H2547" s="5">
        <f t="shared" si="12184"/>
        <v>190</v>
      </c>
      <c r="I2547" s="5">
        <f t="shared" si="12184"/>
        <v>176</v>
      </c>
      <c r="J2547" s="8">
        <f t="shared" si="12181"/>
        <v>0.34633549064194508</v>
      </c>
      <c r="K2547" s="5">
        <f t="shared" ref="K2547:K2570" si="12186">O2547-O2546</f>
        <v>0</v>
      </c>
      <c r="L2547" s="8">
        <f t="shared" si="12177"/>
        <v>0</v>
      </c>
      <c r="M2547" s="8">
        <f t="shared" si="12185"/>
        <v>6.7279293065813874</v>
      </c>
      <c r="N2547" s="5">
        <v>4150</v>
      </c>
      <c r="O2547" s="18">
        <v>169</v>
      </c>
    </row>
    <row r="2548" spans="1:15" x14ac:dyDescent="0.2">
      <c r="A2548" s="5" t="s">
        <v>25</v>
      </c>
      <c r="B2548" s="13">
        <v>2511917</v>
      </c>
      <c r="C2548" s="6">
        <f t="shared" si="12174"/>
        <v>44099</v>
      </c>
      <c r="D2548" s="5">
        <f t="shared" si="12183"/>
        <v>28</v>
      </c>
      <c r="E2548" s="13">
        <f t="shared" si="12178"/>
        <v>16.857142857142858</v>
      </c>
      <c r="F2548" s="13">
        <f t="shared" si="12179"/>
        <v>18</v>
      </c>
      <c r="G2548" s="13">
        <f t="shared" si="12175"/>
        <v>166.32715173311857</v>
      </c>
      <c r="H2548" s="5">
        <f t="shared" si="12184"/>
        <v>191</v>
      </c>
      <c r="I2548" s="5">
        <f t="shared" si="12184"/>
        <v>177</v>
      </c>
      <c r="J2548" s="8">
        <f t="shared" si="12181"/>
        <v>0.41137916608562269</v>
      </c>
      <c r="K2548" s="5">
        <f t="shared" si="12186"/>
        <v>0</v>
      </c>
      <c r="L2548" s="8">
        <f t="shared" si="12177"/>
        <v>0</v>
      </c>
      <c r="M2548" s="8">
        <f t="shared" si="12185"/>
        <v>6.7279293065813874</v>
      </c>
      <c r="N2548" s="5">
        <v>4178</v>
      </c>
      <c r="O2548" s="18">
        <v>169</v>
      </c>
    </row>
    <row r="2549" spans="1:15" x14ac:dyDescent="0.2">
      <c r="A2549" s="5" t="s">
        <v>25</v>
      </c>
      <c r="B2549" s="13">
        <v>2511917</v>
      </c>
      <c r="C2549" s="6">
        <f t="shared" ref="C2549:C2714" si="12187">C2548+1</f>
        <v>44100</v>
      </c>
      <c r="D2549" s="5">
        <f t="shared" si="12183"/>
        <v>25</v>
      </c>
      <c r="E2549" s="13">
        <f t="shared" si="12178"/>
        <v>17.714285714285715</v>
      </c>
      <c r="F2549" s="13">
        <f t="shared" si="12179"/>
        <v>22.6</v>
      </c>
      <c r="G2549" s="13">
        <f t="shared" si="12175"/>
        <v>167.3224075477016</v>
      </c>
      <c r="H2549" s="5">
        <f t="shared" si="12184"/>
        <v>192</v>
      </c>
      <c r="I2549" s="5">
        <f t="shared" si="12184"/>
        <v>178</v>
      </c>
      <c r="J2549" s="8">
        <f t="shared" si="12181"/>
        <v>0.4305256579404208</v>
      </c>
      <c r="K2549" s="5">
        <f t="shared" si="12186"/>
        <v>0</v>
      </c>
      <c r="L2549" s="8">
        <f t="shared" si="12177"/>
        <v>0</v>
      </c>
      <c r="M2549" s="8">
        <f t="shared" si="12185"/>
        <v>6.7279293065813874</v>
      </c>
      <c r="N2549" s="5">
        <v>4203</v>
      </c>
      <c r="O2549" s="18">
        <v>169</v>
      </c>
    </row>
    <row r="2550" spans="1:15" x14ac:dyDescent="0.2">
      <c r="A2550" s="5" t="s">
        <v>25</v>
      </c>
      <c r="B2550" s="13">
        <v>2511917</v>
      </c>
      <c r="C2550" s="6">
        <f t="shared" si="12187"/>
        <v>44101</v>
      </c>
      <c r="D2550" s="5">
        <f t="shared" si="12183"/>
        <v>11</v>
      </c>
      <c r="E2550" s="13">
        <f t="shared" si="12178"/>
        <v>18</v>
      </c>
      <c r="F2550" s="13">
        <f t="shared" si="12179"/>
        <v>22.6</v>
      </c>
      <c r="G2550" s="13">
        <f t="shared" si="12175"/>
        <v>167.76032010611814</v>
      </c>
      <c r="H2550" s="5">
        <f t="shared" si="12184"/>
        <v>193</v>
      </c>
      <c r="I2550" s="5">
        <f t="shared" si="12184"/>
        <v>179</v>
      </c>
      <c r="J2550" s="8">
        <f t="shared" si="12181"/>
        <v>0.43559427504667075</v>
      </c>
      <c r="K2550" s="5">
        <f t="shared" si="12186"/>
        <v>0</v>
      </c>
      <c r="L2550" s="8">
        <f t="shared" si="12177"/>
        <v>0</v>
      </c>
      <c r="M2550" s="8">
        <f t="shared" si="12185"/>
        <v>6.7279293065813874</v>
      </c>
      <c r="N2550" s="5">
        <v>4214</v>
      </c>
      <c r="O2550" s="18">
        <v>169</v>
      </c>
    </row>
    <row r="2551" spans="1:15" x14ac:dyDescent="0.2">
      <c r="A2551" s="5" t="s">
        <v>25</v>
      </c>
      <c r="B2551" s="13">
        <v>2511917</v>
      </c>
      <c r="C2551" s="6">
        <f t="shared" si="12187"/>
        <v>44102</v>
      </c>
      <c r="D2551" s="5">
        <f t="shared" si="12183"/>
        <v>3</v>
      </c>
      <c r="E2551" s="13">
        <f t="shared" si="12178"/>
        <v>18.142857142857142</v>
      </c>
      <c r="F2551" s="13">
        <f t="shared" si="12179"/>
        <v>20.2</v>
      </c>
      <c r="G2551" s="13">
        <f t="shared" si="12175"/>
        <v>167.87975080386812</v>
      </c>
      <c r="H2551" s="5">
        <f t="shared" si="12184"/>
        <v>194</v>
      </c>
      <c r="I2551" s="5">
        <f t="shared" si="12184"/>
        <v>180</v>
      </c>
      <c r="J2551" s="8">
        <f t="shared" si="12181"/>
        <v>0.43714718435908023</v>
      </c>
      <c r="K2551" s="5">
        <f t="shared" si="12186"/>
        <v>0</v>
      </c>
      <c r="L2551" s="8">
        <f t="shared" si="12177"/>
        <v>0</v>
      </c>
      <c r="M2551" s="8">
        <f t="shared" si="12185"/>
        <v>6.7279293065813874</v>
      </c>
      <c r="N2551" s="5">
        <v>4217</v>
      </c>
      <c r="O2551" s="18">
        <v>169</v>
      </c>
    </row>
    <row r="2552" spans="1:15" x14ac:dyDescent="0.2">
      <c r="A2552" s="5" t="s">
        <v>25</v>
      </c>
      <c r="B2552" s="13">
        <v>2511917</v>
      </c>
      <c r="C2552" s="6">
        <f t="shared" si="12187"/>
        <v>44103</v>
      </c>
      <c r="D2552" s="5">
        <f t="shared" si="12183"/>
        <v>34</v>
      </c>
      <c r="E2552" s="13">
        <f t="shared" si="12178"/>
        <v>21.428571428571427</v>
      </c>
      <c r="F2552" s="13">
        <f t="shared" si="12179"/>
        <v>20.2</v>
      </c>
      <c r="G2552" s="13">
        <f t="shared" si="12175"/>
        <v>169.23329871170105</v>
      </c>
      <c r="H2552" s="5">
        <f t="shared" si="12184"/>
        <v>195</v>
      </c>
      <c r="I2552" s="5">
        <f t="shared" si="12184"/>
        <v>181</v>
      </c>
      <c r="J2552" s="8">
        <f t="shared" si="12181"/>
        <v>0.51406833681757425</v>
      </c>
      <c r="K2552" s="5">
        <f t="shared" si="12186"/>
        <v>0</v>
      </c>
      <c r="L2552" s="8">
        <f t="shared" si="12177"/>
        <v>0</v>
      </c>
      <c r="M2552" s="8">
        <f t="shared" si="12185"/>
        <v>6.7279293065813874</v>
      </c>
      <c r="N2552" s="5">
        <v>4251</v>
      </c>
      <c r="O2552" s="18">
        <v>169</v>
      </c>
    </row>
    <row r="2553" spans="1:15" x14ac:dyDescent="0.2">
      <c r="A2553" s="5" t="s">
        <v>25</v>
      </c>
      <c r="B2553" s="13">
        <v>2511917</v>
      </c>
      <c r="C2553" s="6">
        <f t="shared" si="12187"/>
        <v>44104</v>
      </c>
      <c r="D2553" s="5">
        <f t="shared" si="12183"/>
        <v>7</v>
      </c>
      <c r="E2553" s="13">
        <f t="shared" si="12178"/>
        <v>20.285714285714285</v>
      </c>
      <c r="F2553" s="13">
        <f t="shared" si="12179"/>
        <v>16</v>
      </c>
      <c r="G2553" s="13">
        <f t="shared" si="12175"/>
        <v>169.51197033978431</v>
      </c>
      <c r="H2553" s="5">
        <f t="shared" si="12184"/>
        <v>196</v>
      </c>
      <c r="I2553" s="5">
        <f t="shared" si="12184"/>
        <v>182</v>
      </c>
      <c r="J2553" s="8">
        <f t="shared" si="12181"/>
        <v>0.48416243308670598</v>
      </c>
      <c r="K2553" s="5">
        <f t="shared" si="12186"/>
        <v>0</v>
      </c>
      <c r="L2553" s="8">
        <f t="shared" si="12177"/>
        <v>0</v>
      </c>
      <c r="M2553" s="8">
        <f t="shared" si="12185"/>
        <v>6.7279293065813874</v>
      </c>
      <c r="N2553" s="5">
        <v>4258</v>
      </c>
      <c r="O2553" s="18">
        <v>169</v>
      </c>
    </row>
    <row r="2554" spans="1:15" x14ac:dyDescent="0.2">
      <c r="A2554" s="5" t="s">
        <v>25</v>
      </c>
      <c r="B2554" s="13">
        <v>2511917</v>
      </c>
      <c r="C2554" s="6">
        <f t="shared" si="12187"/>
        <v>44105</v>
      </c>
      <c r="D2554" s="5">
        <f t="shared" si="12183"/>
        <v>42</v>
      </c>
      <c r="E2554" s="13">
        <f t="shared" si="12178"/>
        <v>21.428571428571427</v>
      </c>
      <c r="F2554" s="13">
        <f t="shared" si="12179"/>
        <v>19.399999999999999</v>
      </c>
      <c r="G2554" s="13">
        <f t="shared" si="12175"/>
        <v>171.18400010828384</v>
      </c>
      <c r="H2554" s="5">
        <f t="shared" si="12184"/>
        <v>197</v>
      </c>
      <c r="I2554" s="5">
        <f t="shared" si="12184"/>
        <v>183</v>
      </c>
      <c r="J2554" s="8">
        <f t="shared" si="12181"/>
        <v>0.50897492450205284</v>
      </c>
      <c r="K2554" s="5">
        <f t="shared" si="12186"/>
        <v>0</v>
      </c>
      <c r="L2554" s="8">
        <f t="shared" si="12177"/>
        <v>0</v>
      </c>
      <c r="M2554" s="8">
        <f t="shared" si="12185"/>
        <v>6.7279293065813874</v>
      </c>
      <c r="N2554" s="5">
        <v>4300</v>
      </c>
      <c r="O2554" s="18">
        <v>169</v>
      </c>
    </row>
    <row r="2555" spans="1:15" x14ac:dyDescent="0.2">
      <c r="A2555" s="5" t="s">
        <v>25</v>
      </c>
      <c r="B2555" s="13">
        <v>2511917</v>
      </c>
      <c r="C2555" s="6">
        <f t="shared" si="12187"/>
        <v>44106</v>
      </c>
      <c r="D2555" s="5">
        <f t="shared" si="12183"/>
        <v>26</v>
      </c>
      <c r="E2555" s="13">
        <f t="shared" si="12178"/>
        <v>21.142857142857142</v>
      </c>
      <c r="F2555" s="13">
        <f t="shared" si="12179"/>
        <v>22.4</v>
      </c>
      <c r="G2555" s="13">
        <f t="shared" ref="G2555:G2570" si="12188">N2555/(B2555/100000)</f>
        <v>172.21906615545021</v>
      </c>
      <c r="H2555" s="5">
        <f t="shared" si="12184"/>
        <v>198</v>
      </c>
      <c r="I2555" s="5">
        <f t="shared" si="12184"/>
        <v>184</v>
      </c>
      <c r="J2555" s="8">
        <f t="shared" si="12181"/>
        <v>0.49964552175821209</v>
      </c>
      <c r="K2555" s="5">
        <f t="shared" si="12186"/>
        <v>0</v>
      </c>
      <c r="L2555" s="8">
        <f t="shared" si="12177"/>
        <v>0</v>
      </c>
      <c r="M2555" s="8">
        <f t="shared" si="12185"/>
        <v>6.7279293065813874</v>
      </c>
      <c r="N2555" s="5">
        <v>4326</v>
      </c>
      <c r="O2555" s="18">
        <v>169</v>
      </c>
    </row>
    <row r="2556" spans="1:15" x14ac:dyDescent="0.2">
      <c r="A2556" s="5" t="s">
        <v>25</v>
      </c>
      <c r="B2556" s="13">
        <v>2511917</v>
      </c>
      <c r="C2556" s="6">
        <f t="shared" si="12187"/>
        <v>44107</v>
      </c>
      <c r="D2556" s="5">
        <f t="shared" si="12183"/>
        <v>43</v>
      </c>
      <c r="E2556" s="13">
        <f t="shared" si="12178"/>
        <v>23.714285714285715</v>
      </c>
      <c r="F2556" s="13">
        <f t="shared" si="12179"/>
        <v>30.4</v>
      </c>
      <c r="G2556" s="13">
        <f t="shared" si="12188"/>
        <v>173.93090615653304</v>
      </c>
      <c r="H2556" s="5">
        <f t="shared" si="12184"/>
        <v>199</v>
      </c>
      <c r="I2556" s="5">
        <f t="shared" si="12184"/>
        <v>185</v>
      </c>
      <c r="J2556" s="8">
        <f t="shared" si="12181"/>
        <v>0.55762706170848875</v>
      </c>
      <c r="K2556" s="5">
        <f t="shared" si="12186"/>
        <v>0</v>
      </c>
      <c r="L2556" s="8">
        <f t="shared" si="12177"/>
        <v>0</v>
      </c>
      <c r="M2556" s="8">
        <f t="shared" si="12185"/>
        <v>6.7279293065813874</v>
      </c>
      <c r="N2556" s="5">
        <v>4369</v>
      </c>
      <c r="O2556" s="18">
        <v>169</v>
      </c>
    </row>
    <row r="2557" spans="1:15" x14ac:dyDescent="0.2">
      <c r="A2557" s="5" t="s">
        <v>25</v>
      </c>
      <c r="B2557" s="13">
        <v>2511917</v>
      </c>
      <c r="C2557" s="6">
        <f t="shared" si="12187"/>
        <v>44108</v>
      </c>
      <c r="D2557" s="5">
        <f t="shared" si="12183"/>
        <v>24</v>
      </c>
      <c r="E2557" s="13">
        <f t="shared" si="12178"/>
        <v>25.571428571428573</v>
      </c>
      <c r="F2557" s="13">
        <f t="shared" si="12179"/>
        <v>28.4</v>
      </c>
      <c r="G2557" s="13">
        <f t="shared" si="12188"/>
        <v>174.88635173853277</v>
      </c>
      <c r="H2557" s="5">
        <f t="shared" si="12184"/>
        <v>200</v>
      </c>
      <c r="I2557" s="5">
        <f t="shared" si="12184"/>
        <v>186</v>
      </c>
      <c r="J2557" s="8">
        <f t="shared" si="12181"/>
        <v>0.59796225154501426</v>
      </c>
      <c r="K2557" s="5">
        <f t="shared" si="12186"/>
        <v>0</v>
      </c>
      <c r="L2557" s="8">
        <f t="shared" si="12177"/>
        <v>0</v>
      </c>
      <c r="M2557" s="8">
        <f t="shared" si="12185"/>
        <v>6.7279293065813874</v>
      </c>
      <c r="N2557" s="5">
        <v>4393</v>
      </c>
      <c r="O2557" s="18">
        <v>169</v>
      </c>
    </row>
    <row r="2558" spans="1:15" x14ac:dyDescent="0.2">
      <c r="A2558" s="5" t="s">
        <v>25</v>
      </c>
      <c r="B2558" s="13">
        <v>2511917</v>
      </c>
      <c r="C2558" s="6">
        <f t="shared" si="12187"/>
        <v>44109</v>
      </c>
      <c r="D2558" s="5">
        <f t="shared" si="12183"/>
        <v>28</v>
      </c>
      <c r="E2558" s="13">
        <f t="shared" si="12178"/>
        <v>29.142857142857142</v>
      </c>
      <c r="F2558" s="13">
        <f t="shared" si="12179"/>
        <v>32.6</v>
      </c>
      <c r="G2558" s="13">
        <f t="shared" si="12188"/>
        <v>176.00103825086578</v>
      </c>
      <c r="H2558" s="5">
        <f t="shared" ref="H2558:I2685" si="12189">H2557+1</f>
        <v>201</v>
      </c>
      <c r="I2558" s="5">
        <f t="shared" si="12189"/>
        <v>187</v>
      </c>
      <c r="J2558" s="8">
        <f t="shared" si="12181"/>
        <v>0.67742578202829251</v>
      </c>
      <c r="K2558" s="5">
        <f t="shared" si="12186"/>
        <v>0</v>
      </c>
      <c r="L2558" s="8">
        <f t="shared" si="12177"/>
        <v>0</v>
      </c>
      <c r="M2558" s="8">
        <f t="shared" si="12185"/>
        <v>6.7279293065813874</v>
      </c>
      <c r="N2558" s="5">
        <v>4421</v>
      </c>
      <c r="O2558" s="18">
        <v>169</v>
      </c>
    </row>
    <row r="2559" spans="1:15" x14ac:dyDescent="0.2">
      <c r="A2559" s="5" t="s">
        <v>25</v>
      </c>
      <c r="B2559" s="13">
        <v>2511917</v>
      </c>
      <c r="C2559" s="6">
        <f t="shared" si="12187"/>
        <v>44110</v>
      </c>
      <c r="D2559" s="5">
        <f t="shared" si="12183"/>
        <v>26</v>
      </c>
      <c r="E2559" s="13">
        <f t="shared" si="12178"/>
        <v>28</v>
      </c>
      <c r="F2559" s="13">
        <f t="shared" si="12179"/>
        <v>29.4</v>
      </c>
      <c r="G2559" s="13">
        <f t="shared" si="12188"/>
        <v>177.03610429803214</v>
      </c>
      <c r="H2559" s="5">
        <f t="shared" si="12189"/>
        <v>202</v>
      </c>
      <c r="I2559" s="5">
        <f t="shared" si="12189"/>
        <v>188</v>
      </c>
      <c r="J2559" s="8">
        <f t="shared" si="12181"/>
        <v>0.64648063856454918</v>
      </c>
      <c r="K2559" s="5">
        <f t="shared" si="12186"/>
        <v>0</v>
      </c>
      <c r="L2559" s="8">
        <f t="shared" si="12177"/>
        <v>0</v>
      </c>
      <c r="M2559" s="8">
        <f t="shared" si="12185"/>
        <v>6.7279293065813874</v>
      </c>
      <c r="N2559" s="5">
        <v>4447</v>
      </c>
      <c r="O2559" s="18">
        <v>169</v>
      </c>
    </row>
    <row r="2560" spans="1:15" x14ac:dyDescent="0.2">
      <c r="A2560" s="5" t="s">
        <v>25</v>
      </c>
      <c r="B2560" s="13">
        <v>2511917</v>
      </c>
      <c r="C2560" s="6">
        <f t="shared" si="12187"/>
        <v>44111</v>
      </c>
      <c r="D2560" s="5">
        <f t="shared" si="12183"/>
        <v>36</v>
      </c>
      <c r="E2560" s="13">
        <f t="shared" si="12178"/>
        <v>32.142857142857146</v>
      </c>
      <c r="F2560" s="13">
        <f t="shared" si="12179"/>
        <v>31.4</v>
      </c>
      <c r="G2560" s="13">
        <f t="shared" si="12188"/>
        <v>178.46927267103172</v>
      </c>
      <c r="H2560" s="5">
        <f t="shared" si="12189"/>
        <v>203</v>
      </c>
      <c r="I2560" s="5">
        <f t="shared" si="12189"/>
        <v>189</v>
      </c>
      <c r="J2560" s="8">
        <f t="shared" si="12181"/>
        <v>0.73736645474208573</v>
      </c>
      <c r="K2560" s="5">
        <f t="shared" si="12186"/>
        <v>0</v>
      </c>
      <c r="L2560" s="8">
        <f t="shared" si="12177"/>
        <v>0</v>
      </c>
      <c r="M2560" s="8">
        <f t="shared" si="12185"/>
        <v>6.7279293065813874</v>
      </c>
      <c r="N2560" s="5">
        <v>4483</v>
      </c>
      <c r="O2560" s="18">
        <v>169</v>
      </c>
    </row>
    <row r="2561" spans="1:15" x14ac:dyDescent="0.2">
      <c r="A2561" s="5" t="s">
        <v>25</v>
      </c>
      <c r="B2561" s="13">
        <v>2511917</v>
      </c>
      <c r="C2561" s="6">
        <f t="shared" si="12187"/>
        <v>44112</v>
      </c>
      <c r="D2561" s="5">
        <f t="shared" si="12183"/>
        <v>78</v>
      </c>
      <c r="E2561" s="13">
        <f t="shared" si="12178"/>
        <v>37.285714285714285</v>
      </c>
      <c r="F2561" s="13">
        <f t="shared" si="12179"/>
        <v>38.4</v>
      </c>
      <c r="G2561" s="13">
        <f t="shared" si="12188"/>
        <v>181.57447081253082</v>
      </c>
      <c r="H2561" s="5">
        <f t="shared" si="12189"/>
        <v>204</v>
      </c>
      <c r="I2561" s="5">
        <f t="shared" si="12189"/>
        <v>190</v>
      </c>
      <c r="J2561" s="8">
        <f t="shared" si="12181"/>
        <v>0.84908422525130944</v>
      </c>
      <c r="K2561" s="5">
        <f t="shared" si="12186"/>
        <v>0</v>
      </c>
      <c r="L2561" s="8">
        <f t="shared" si="12177"/>
        <v>0</v>
      </c>
      <c r="M2561" s="8">
        <f t="shared" si="12185"/>
        <v>6.7279293065813874</v>
      </c>
      <c r="N2561" s="5">
        <v>4561</v>
      </c>
      <c r="O2561" s="18">
        <v>169</v>
      </c>
    </row>
    <row r="2562" spans="1:15" x14ac:dyDescent="0.2">
      <c r="A2562" s="5" t="s">
        <v>25</v>
      </c>
      <c r="B2562" s="13">
        <v>2511917</v>
      </c>
      <c r="C2562" s="6">
        <f t="shared" si="12187"/>
        <v>44113</v>
      </c>
      <c r="D2562" s="5">
        <f t="shared" si="12183"/>
        <v>42</v>
      </c>
      <c r="E2562" s="13">
        <f t="shared" si="12178"/>
        <v>39.571428571428569</v>
      </c>
      <c r="F2562" s="13">
        <f t="shared" si="12179"/>
        <v>42</v>
      </c>
      <c r="G2562" s="13">
        <f t="shared" si="12188"/>
        <v>183.24650058103035</v>
      </c>
      <c r="H2562" s="5">
        <f t="shared" si="12189"/>
        <v>205</v>
      </c>
      <c r="I2562" s="5">
        <f t="shared" si="12189"/>
        <v>191</v>
      </c>
      <c r="J2562" s="8">
        <f t="shared" si="12181"/>
        <v>0.8935483870967742</v>
      </c>
      <c r="K2562" s="5">
        <f t="shared" si="12186"/>
        <v>0</v>
      </c>
      <c r="L2562" s="8">
        <f t="shared" si="12177"/>
        <v>0</v>
      </c>
      <c r="M2562" s="8">
        <f t="shared" si="12185"/>
        <v>6.7279293065813874</v>
      </c>
      <c r="N2562" s="5">
        <v>4603</v>
      </c>
      <c r="O2562" s="18">
        <v>169</v>
      </c>
    </row>
    <row r="2563" spans="1:15" x14ac:dyDescent="0.2">
      <c r="A2563" s="5" t="s">
        <v>25</v>
      </c>
      <c r="B2563" s="13">
        <v>2511917</v>
      </c>
      <c r="C2563" s="6">
        <f t="shared" si="12187"/>
        <v>44114</v>
      </c>
      <c r="D2563" s="5">
        <f t="shared" si="12183"/>
        <v>89</v>
      </c>
      <c r="E2563" s="13">
        <f t="shared" si="12178"/>
        <v>46.142857142857146</v>
      </c>
      <c r="F2563" s="13">
        <f t="shared" si="12179"/>
        <v>54.2</v>
      </c>
      <c r="G2563" s="13">
        <f t="shared" si="12188"/>
        <v>186.78961128094599</v>
      </c>
      <c r="H2563" s="5">
        <f t="shared" si="12189"/>
        <v>206</v>
      </c>
      <c r="I2563" s="5">
        <f t="shared" si="12189"/>
        <v>192</v>
      </c>
      <c r="J2563" s="8">
        <f t="shared" si="12181"/>
        <v>1.0327077405121976</v>
      </c>
      <c r="K2563" s="5">
        <f t="shared" si="12186"/>
        <v>0</v>
      </c>
      <c r="L2563" s="8">
        <f t="shared" si="12177"/>
        <v>0</v>
      </c>
      <c r="M2563" s="8">
        <f t="shared" si="12185"/>
        <v>6.7279293065813874</v>
      </c>
      <c r="N2563" s="5">
        <v>4692</v>
      </c>
      <c r="O2563" s="18">
        <v>169</v>
      </c>
    </row>
    <row r="2564" spans="1:15" x14ac:dyDescent="0.2">
      <c r="A2564" s="5" t="s">
        <v>25</v>
      </c>
      <c r="B2564" s="13">
        <v>2511917</v>
      </c>
      <c r="C2564" s="6">
        <f t="shared" si="12187"/>
        <v>44115</v>
      </c>
      <c r="D2564" s="5">
        <f t="shared" si="12183"/>
        <v>48</v>
      </c>
      <c r="E2564" s="13">
        <f t="shared" si="12178"/>
        <v>49.571428571428569</v>
      </c>
      <c r="F2564" s="13">
        <f t="shared" si="12179"/>
        <v>58.6</v>
      </c>
      <c r="G2564" s="13">
        <f t="shared" si="12188"/>
        <v>188.70050244494544</v>
      </c>
      <c r="H2564" s="5">
        <f t="shared" si="12189"/>
        <v>207</v>
      </c>
      <c r="I2564" s="5">
        <f t="shared" si="12189"/>
        <v>193</v>
      </c>
      <c r="J2564" s="8">
        <f t="shared" si="12181"/>
        <v>1.0981012658227847</v>
      </c>
      <c r="K2564" s="5">
        <f t="shared" si="12186"/>
        <v>0</v>
      </c>
      <c r="L2564" s="8">
        <f t="shared" si="12177"/>
        <v>0</v>
      </c>
      <c r="M2564" s="8">
        <f t="shared" si="12185"/>
        <v>6.7279293065813874</v>
      </c>
      <c r="N2564" s="5">
        <v>4740</v>
      </c>
      <c r="O2564" s="18">
        <v>169</v>
      </c>
    </row>
    <row r="2565" spans="1:15" x14ac:dyDescent="0.2">
      <c r="A2565" s="5" t="s">
        <v>25</v>
      </c>
      <c r="B2565" s="13">
        <v>2511917</v>
      </c>
      <c r="C2565" s="6">
        <f t="shared" si="12187"/>
        <v>44116</v>
      </c>
      <c r="D2565" s="5">
        <f t="shared" si="12183"/>
        <v>31</v>
      </c>
      <c r="E2565" s="13">
        <f t="shared" si="12178"/>
        <v>50</v>
      </c>
      <c r="F2565" s="13">
        <f t="shared" si="12179"/>
        <v>57.6</v>
      </c>
      <c r="G2565" s="13">
        <f t="shared" si="12188"/>
        <v>189.9346196550284</v>
      </c>
      <c r="H2565" s="5">
        <f t="shared" si="12189"/>
        <v>208</v>
      </c>
      <c r="I2565" s="5">
        <f t="shared" si="12189"/>
        <v>194</v>
      </c>
      <c r="J2565" s="8">
        <f t="shared" si="12181"/>
        <v>1.0955645287507432</v>
      </c>
      <c r="K2565" s="5">
        <f t="shared" si="12186"/>
        <v>0</v>
      </c>
      <c r="L2565" s="8">
        <f t="shared" si="12177"/>
        <v>0</v>
      </c>
      <c r="M2565" s="8">
        <f t="shared" si="12185"/>
        <v>6.7279293065813874</v>
      </c>
      <c r="N2565" s="5">
        <v>4771</v>
      </c>
      <c r="O2565" s="18">
        <v>169</v>
      </c>
    </row>
    <row r="2566" spans="1:15" x14ac:dyDescent="0.2">
      <c r="A2566" s="5" t="s">
        <v>25</v>
      </c>
      <c r="B2566" s="13">
        <v>2511917</v>
      </c>
      <c r="C2566" s="6">
        <f t="shared" si="12187"/>
        <v>44117</v>
      </c>
      <c r="D2566" s="5">
        <f t="shared" si="12183"/>
        <v>23</v>
      </c>
      <c r="E2566" s="13">
        <f t="shared" si="12178"/>
        <v>49.571428571428569</v>
      </c>
      <c r="F2566" s="13">
        <f t="shared" si="12179"/>
        <v>46.6</v>
      </c>
      <c r="G2566" s="13">
        <f t="shared" si="12188"/>
        <v>190.85025500444482</v>
      </c>
      <c r="H2566" s="5">
        <f t="shared" si="12189"/>
        <v>209</v>
      </c>
      <c r="I2566" s="5">
        <f t="shared" si="12189"/>
        <v>195</v>
      </c>
      <c r="J2566" s="8">
        <f t="shared" si="12181"/>
        <v>1.0744031953432205</v>
      </c>
      <c r="K2566" s="5">
        <f t="shared" si="12186"/>
        <v>0</v>
      </c>
      <c r="L2566" s="8">
        <f t="shared" si="12177"/>
        <v>0</v>
      </c>
      <c r="M2566" s="8">
        <f t="shared" si="12185"/>
        <v>6.7279293065813874</v>
      </c>
      <c r="N2566" s="5">
        <v>4794</v>
      </c>
      <c r="O2566" s="18">
        <v>169</v>
      </c>
    </row>
    <row r="2567" spans="1:15" x14ac:dyDescent="0.2">
      <c r="A2567" s="5" t="s">
        <v>25</v>
      </c>
      <c r="B2567" s="13">
        <v>2511917</v>
      </c>
      <c r="C2567" s="6">
        <f t="shared" si="12187"/>
        <v>44118</v>
      </c>
      <c r="D2567" s="5">
        <f t="shared" si="12183"/>
        <v>203</v>
      </c>
      <c r="E2567" s="13">
        <f t="shared" si="12178"/>
        <v>73.428571428571431</v>
      </c>
      <c r="F2567" s="13">
        <f t="shared" si="12179"/>
        <v>78.8</v>
      </c>
      <c r="G2567" s="13">
        <f t="shared" si="12188"/>
        <v>198.93173221885914</v>
      </c>
      <c r="H2567" s="5">
        <f t="shared" si="12189"/>
        <v>210</v>
      </c>
      <c r="I2567" s="5">
        <f t="shared" si="12189"/>
        <v>196</v>
      </c>
      <c r="J2567" s="8">
        <f t="shared" si="12181"/>
        <v>1.5745619409386105</v>
      </c>
      <c r="K2567" s="5">
        <f t="shared" si="12186"/>
        <v>3</v>
      </c>
      <c r="L2567" s="8">
        <f t="shared" ref="L2567:L2570" si="12190">SUM(K2561:K2567)/7</f>
        <v>0.42857142857142855</v>
      </c>
      <c r="M2567" s="8">
        <f t="shared" si="12185"/>
        <v>6.8473600043313532</v>
      </c>
      <c r="N2567" s="5">
        <v>4997</v>
      </c>
      <c r="O2567" s="18">
        <v>172</v>
      </c>
    </row>
    <row r="2568" spans="1:15" x14ac:dyDescent="0.2">
      <c r="A2568" s="5" t="s">
        <v>25</v>
      </c>
      <c r="B2568" s="13">
        <v>2511917</v>
      </c>
      <c r="C2568" s="6">
        <f t="shared" si="12187"/>
        <v>44119</v>
      </c>
      <c r="D2568" s="5">
        <f t="shared" si="12183"/>
        <v>101</v>
      </c>
      <c r="E2568" s="13">
        <f t="shared" ref="E2568:E2570" si="12191">SUM(D2562:D2568)/7</f>
        <v>76.714285714285708</v>
      </c>
      <c r="F2568" s="13">
        <f t="shared" ref="F2568:F2570" si="12192">SUM(D2564:D2568)/5</f>
        <v>81.2</v>
      </c>
      <c r="G2568" s="13">
        <f t="shared" si="12188"/>
        <v>202.95256570977463</v>
      </c>
      <c r="H2568" s="5">
        <f t="shared" si="12189"/>
        <v>211</v>
      </c>
      <c r="I2568" s="5">
        <f t="shared" si="12189"/>
        <v>197</v>
      </c>
      <c r="J2568" s="8">
        <f t="shared" si="12181"/>
        <v>1.619518668194704</v>
      </c>
      <c r="K2568" s="5">
        <f t="shared" si="12186"/>
        <v>0</v>
      </c>
      <c r="L2568" s="8">
        <f t="shared" si="12190"/>
        <v>0.42857142857142855</v>
      </c>
      <c r="M2568" s="8">
        <f t="shared" si="12185"/>
        <v>6.8473600043313532</v>
      </c>
      <c r="N2568" s="5">
        <v>5098</v>
      </c>
      <c r="O2568" s="18">
        <v>172</v>
      </c>
    </row>
    <row r="2569" spans="1:15" x14ac:dyDescent="0.2">
      <c r="A2569" s="5" t="s">
        <v>25</v>
      </c>
      <c r="B2569" s="13">
        <v>2511917</v>
      </c>
      <c r="C2569" s="6">
        <f t="shared" si="12187"/>
        <v>44120</v>
      </c>
      <c r="D2569" s="5">
        <f t="shared" si="12183"/>
        <v>113</v>
      </c>
      <c r="E2569" s="13">
        <f t="shared" si="12191"/>
        <v>86.857142857142861</v>
      </c>
      <c r="F2569" s="13">
        <f t="shared" si="12192"/>
        <v>94.2</v>
      </c>
      <c r="G2569" s="13">
        <f t="shared" si="12188"/>
        <v>207.45112199169</v>
      </c>
      <c r="H2569" s="5">
        <f t="shared" si="12189"/>
        <v>212</v>
      </c>
      <c r="I2569" s="5">
        <f t="shared" si="12189"/>
        <v>198</v>
      </c>
      <c r="J2569" s="8">
        <f t="shared" si="12181"/>
        <v>1.8044220210713759</v>
      </c>
      <c r="K2569" s="5">
        <f t="shared" si="12186"/>
        <v>0</v>
      </c>
      <c r="L2569" s="8">
        <f t="shared" si="12190"/>
        <v>0.42857142857142855</v>
      </c>
      <c r="M2569" s="8">
        <f t="shared" si="12185"/>
        <v>6.8473600043313532</v>
      </c>
      <c r="N2569" s="5">
        <v>5211</v>
      </c>
      <c r="O2569" s="18">
        <v>172</v>
      </c>
    </row>
    <row r="2570" spans="1:15" x14ac:dyDescent="0.2">
      <c r="A2570" s="5" t="s">
        <v>25</v>
      </c>
      <c r="B2570" s="13">
        <v>2511917</v>
      </c>
      <c r="C2570" s="6">
        <f t="shared" si="12187"/>
        <v>44121</v>
      </c>
      <c r="D2570" s="5">
        <f t="shared" si="12183"/>
        <v>94</v>
      </c>
      <c r="E2570" s="13">
        <f t="shared" si="12191"/>
        <v>87.571428571428569</v>
      </c>
      <c r="F2570" s="13">
        <f t="shared" si="12192"/>
        <v>106.8</v>
      </c>
      <c r="G2570" s="13">
        <f t="shared" si="12188"/>
        <v>211.19328385452226</v>
      </c>
      <c r="H2570" s="5">
        <f t="shared" si="12189"/>
        <v>213</v>
      </c>
      <c r="I2570" s="5">
        <f t="shared" si="12189"/>
        <v>199</v>
      </c>
      <c r="J2570" s="8">
        <f t="shared" si="12181"/>
        <v>1.787015712911407</v>
      </c>
      <c r="K2570" s="5">
        <f t="shared" si="12186"/>
        <v>0</v>
      </c>
      <c r="L2570" s="8">
        <f t="shared" si="12190"/>
        <v>0.42857142857142855</v>
      </c>
      <c r="M2570" s="8">
        <f t="shared" si="12185"/>
        <v>6.8473600043313532</v>
      </c>
      <c r="N2570" s="5">
        <v>5305</v>
      </c>
      <c r="O2570" s="18">
        <v>172</v>
      </c>
    </row>
    <row r="2571" spans="1:15" x14ac:dyDescent="0.2">
      <c r="A2571" s="5" t="s">
        <v>25</v>
      </c>
      <c r="B2571" s="13">
        <v>2511917</v>
      </c>
      <c r="C2571" s="6">
        <f t="shared" si="12187"/>
        <v>44122</v>
      </c>
      <c r="D2571" s="5">
        <f t="shared" ref="D2571" si="12193">N2571-N2570</f>
        <v>109</v>
      </c>
      <c r="E2571" s="13">
        <f t="shared" ref="E2571" si="12194">SUM(D2565:D2571)/7</f>
        <v>96.285714285714292</v>
      </c>
      <c r="F2571" s="13">
        <f t="shared" ref="F2571" si="12195">SUM(D2567:D2571)/5</f>
        <v>124</v>
      </c>
      <c r="G2571" s="13">
        <f t="shared" ref="G2571" si="12196">N2571/(B2571/100000)</f>
        <v>215.53259920610435</v>
      </c>
      <c r="H2571" s="5">
        <f t="shared" si="12189"/>
        <v>214</v>
      </c>
      <c r="I2571" s="5">
        <f t="shared" si="12189"/>
        <v>200</v>
      </c>
      <c r="J2571" s="8">
        <f t="shared" ref="J2571" si="12197">E2571/(SUM(N2564:N2570)/7)*100</f>
        <v>1.9303471187994043</v>
      </c>
      <c r="K2571" s="5">
        <f t="shared" ref="K2571" si="12198">O2571-O2570</f>
        <v>0</v>
      </c>
      <c r="L2571" s="8">
        <f t="shared" ref="L2571" si="12199">SUM(K2565:K2571)/7</f>
        <v>0.42857142857142855</v>
      </c>
      <c r="M2571" s="8">
        <f t="shared" ref="M2571" si="12200">O2571/(B2571/100000)</f>
        <v>6.8473600043313532</v>
      </c>
      <c r="N2571" s="5">
        <v>5414</v>
      </c>
      <c r="O2571" s="18">
        <v>172</v>
      </c>
    </row>
    <row r="2572" spans="1:15" x14ac:dyDescent="0.2">
      <c r="A2572" s="5" t="s">
        <v>25</v>
      </c>
      <c r="B2572" s="13">
        <v>2511917</v>
      </c>
      <c r="C2572" s="6">
        <f t="shared" si="12187"/>
        <v>44123</v>
      </c>
      <c r="D2572" s="5">
        <f t="shared" ref="D2572" si="12201">N2572-N2571</f>
        <v>37</v>
      </c>
      <c r="E2572" s="13">
        <f t="shared" ref="E2572" si="12202">SUM(D2566:D2572)/7</f>
        <v>97.142857142857139</v>
      </c>
      <c r="F2572" s="13">
        <f t="shared" ref="F2572" si="12203">SUM(D2568:D2572)/5</f>
        <v>90.8</v>
      </c>
      <c r="G2572" s="13">
        <f t="shared" ref="G2572" si="12204">N2572/(B2572/100000)</f>
        <v>217.00557781168723</v>
      </c>
      <c r="H2572" s="5">
        <f t="shared" si="12189"/>
        <v>215</v>
      </c>
      <c r="I2572" s="5">
        <f t="shared" si="12189"/>
        <v>201</v>
      </c>
      <c r="J2572" s="8">
        <f t="shared" ref="J2572" si="12205">E2572/(SUM(N2565:N2571)/7)*100</f>
        <v>1.9106490587243605</v>
      </c>
      <c r="K2572" s="5">
        <f t="shared" ref="K2572" si="12206">O2572-O2571</f>
        <v>0</v>
      </c>
      <c r="L2572" s="8">
        <f t="shared" ref="L2572" si="12207">SUM(K2566:K2572)/7</f>
        <v>0.42857142857142855</v>
      </c>
      <c r="M2572" s="8">
        <f t="shared" ref="M2572" si="12208">O2572/(B2572/100000)</f>
        <v>6.8473600043313532</v>
      </c>
      <c r="N2572" s="5">
        <v>5451</v>
      </c>
      <c r="O2572" s="18">
        <v>172</v>
      </c>
    </row>
    <row r="2573" spans="1:15" x14ac:dyDescent="0.2">
      <c r="A2573" s="5" t="s">
        <v>25</v>
      </c>
      <c r="B2573" s="13">
        <v>2511917</v>
      </c>
      <c r="C2573" s="6">
        <f t="shared" si="12187"/>
        <v>44124</v>
      </c>
      <c r="D2573" s="5">
        <f t="shared" ref="D2573" si="12209">N2573-N2572</f>
        <v>123</v>
      </c>
      <c r="E2573" s="13">
        <f t="shared" ref="E2573" si="12210">SUM(D2567:D2573)/7</f>
        <v>111.42857142857143</v>
      </c>
      <c r="F2573" s="13">
        <f t="shared" ref="F2573" si="12211">SUM(D2569:D2573)/5</f>
        <v>95.2</v>
      </c>
      <c r="G2573" s="13">
        <f t="shared" ref="G2573" si="12212">N2573/(B2573/100000)</f>
        <v>221.90223641943584</v>
      </c>
      <c r="H2573" s="5">
        <f t="shared" si="12189"/>
        <v>216</v>
      </c>
      <c r="I2573" s="5">
        <f t="shared" si="12189"/>
        <v>202</v>
      </c>
      <c r="J2573" s="8">
        <f t="shared" ref="J2573" si="12213">E2573/(SUM(N2566:N2572)/7)*100</f>
        <v>2.150537634408602</v>
      </c>
      <c r="K2573" s="5">
        <f t="shared" ref="K2573" si="12214">O2573-O2572</f>
        <v>2</v>
      </c>
      <c r="L2573" s="8">
        <f t="shared" ref="L2573" si="12215">SUM(K2567:K2573)/7</f>
        <v>0.7142857142857143</v>
      </c>
      <c r="M2573" s="8">
        <f t="shared" ref="M2573" si="12216">O2573/(B2573/100000)</f>
        <v>6.9269804694979964</v>
      </c>
      <c r="N2573" s="5">
        <v>5574</v>
      </c>
      <c r="O2573" s="18">
        <v>174</v>
      </c>
    </row>
    <row r="2574" spans="1:15" x14ac:dyDescent="0.2">
      <c r="A2574" s="5" t="s">
        <v>25</v>
      </c>
      <c r="B2574" s="13">
        <v>2511917</v>
      </c>
      <c r="C2574" s="6">
        <f t="shared" si="12187"/>
        <v>44125</v>
      </c>
      <c r="D2574" s="5">
        <f t="shared" ref="D2574" si="12217">N2574-N2573</f>
        <v>96</v>
      </c>
      <c r="E2574" s="13">
        <f t="shared" ref="E2574" si="12218">SUM(D2568:D2574)/7</f>
        <v>96.142857142857139</v>
      </c>
      <c r="F2574" s="13">
        <f t="shared" ref="F2574" si="12219">SUM(D2570:D2574)/5</f>
        <v>91.8</v>
      </c>
      <c r="G2574" s="13">
        <f t="shared" ref="G2574" si="12220">N2574/(B2574/100000)</f>
        <v>225.72401874743471</v>
      </c>
      <c r="H2574" s="5">
        <f t="shared" si="12189"/>
        <v>217</v>
      </c>
      <c r="I2574" s="5">
        <f t="shared" si="12189"/>
        <v>203</v>
      </c>
      <c r="J2574" s="8">
        <f t="shared" ref="J2574" si="12221">E2574/(SUM(N2567:N2573)/7)*100</f>
        <v>1.8164642375168689</v>
      </c>
      <c r="K2574" s="5">
        <f t="shared" ref="K2574" si="12222">O2574-O2573</f>
        <v>1</v>
      </c>
      <c r="L2574" s="8">
        <f t="shared" ref="L2574" si="12223">SUM(K2568:K2574)/7</f>
        <v>0.42857142857142855</v>
      </c>
      <c r="M2574" s="8">
        <f t="shared" ref="M2574" si="12224">O2574/(B2574/100000)</f>
        <v>6.9667907020813189</v>
      </c>
      <c r="N2574" s="5">
        <v>5670</v>
      </c>
      <c r="O2574" s="18">
        <v>175</v>
      </c>
    </row>
    <row r="2575" spans="1:15" x14ac:dyDescent="0.2">
      <c r="A2575" s="5" t="s">
        <v>25</v>
      </c>
      <c r="B2575" s="13">
        <v>2511917</v>
      </c>
      <c r="C2575" s="6">
        <f t="shared" si="12187"/>
        <v>44126</v>
      </c>
      <c r="D2575" s="5">
        <f t="shared" ref="D2575" si="12225">N2575-N2574</f>
        <v>278</v>
      </c>
      <c r="E2575" s="13">
        <f t="shared" ref="E2575" si="12226">SUM(D2569:D2575)/7</f>
        <v>121.42857142857143</v>
      </c>
      <c r="F2575" s="13">
        <f t="shared" ref="F2575" si="12227">SUM(D2571:D2575)/5</f>
        <v>128.6</v>
      </c>
      <c r="G2575" s="13">
        <f t="shared" ref="G2575" si="12228">N2575/(B2575/100000)</f>
        <v>236.79126340559819</v>
      </c>
      <c r="H2575" s="5">
        <f t="shared" si="12189"/>
        <v>218</v>
      </c>
      <c r="I2575" s="5">
        <f t="shared" si="12189"/>
        <v>204</v>
      </c>
      <c r="J2575" s="8">
        <f t="shared" ref="J2575" si="12229">E2575/(SUM(N2568:N2574)/7)*100</f>
        <v>2.253267237494367</v>
      </c>
      <c r="K2575" s="5">
        <f t="shared" ref="K2575" si="12230">O2575-O2574</f>
        <v>2</v>
      </c>
      <c r="L2575" s="8">
        <f t="shared" ref="L2575" si="12231">SUM(K2569:K2575)/7</f>
        <v>0.7142857142857143</v>
      </c>
      <c r="M2575" s="8">
        <f t="shared" ref="M2575" si="12232">O2575/(B2575/100000)</f>
        <v>7.0464111672479621</v>
      </c>
      <c r="N2575" s="5">
        <v>5948</v>
      </c>
      <c r="O2575" s="18">
        <v>177</v>
      </c>
    </row>
    <row r="2576" spans="1:15" x14ac:dyDescent="0.2">
      <c r="A2576" s="5" t="s">
        <v>25</v>
      </c>
      <c r="B2576" s="13">
        <v>2511917</v>
      </c>
      <c r="C2576" s="6">
        <f t="shared" si="12187"/>
        <v>44127</v>
      </c>
      <c r="D2576" s="5">
        <f t="shared" ref="D2576" si="12233">N2576-N2575</f>
        <v>72</v>
      </c>
      <c r="E2576" s="13">
        <f t="shared" ref="E2576" si="12234">SUM(D2570:D2576)/7</f>
        <v>115.57142857142857</v>
      </c>
      <c r="F2576" s="13">
        <f t="shared" ref="F2576" si="12235">SUM(D2572:D2576)/5</f>
        <v>121.2</v>
      </c>
      <c r="G2576" s="13">
        <f t="shared" ref="G2576" si="12236">N2576/(B2576/100000)</f>
        <v>239.65760015159736</v>
      </c>
      <c r="H2576" s="5">
        <f t="shared" si="12189"/>
        <v>219</v>
      </c>
      <c r="I2576" s="5">
        <f t="shared" si="12189"/>
        <v>205</v>
      </c>
      <c r="J2576" s="8">
        <f t="shared" ref="J2576" si="12237">E2576/(SUM(N2569:N2575)/7)*100</f>
        <v>2.0973219609571458</v>
      </c>
      <c r="K2576" s="5">
        <f t="shared" ref="K2576" si="12238">O2576-O2575</f>
        <v>2</v>
      </c>
      <c r="L2576" s="8">
        <f t="shared" ref="L2576" si="12239">SUM(K2570:K2576)/7</f>
        <v>1</v>
      </c>
      <c r="M2576" s="8">
        <f t="shared" ref="M2576" si="12240">O2576/(B2576/100000)</f>
        <v>7.1260316324146062</v>
      </c>
      <c r="N2576" s="5">
        <v>6020</v>
      </c>
      <c r="O2576" s="18">
        <v>179</v>
      </c>
    </row>
    <row r="2577" spans="1:15" x14ac:dyDescent="0.2">
      <c r="A2577" s="5" t="s">
        <v>25</v>
      </c>
      <c r="B2577" s="13">
        <v>2511917</v>
      </c>
      <c r="C2577" s="6">
        <f t="shared" si="12187"/>
        <v>44128</v>
      </c>
      <c r="D2577" s="5">
        <f t="shared" ref="D2577" si="12241">N2577-N2576</f>
        <v>289</v>
      </c>
      <c r="E2577" s="13">
        <f t="shared" ref="E2577" si="12242">SUM(D2571:D2577)/7</f>
        <v>143.42857142857142</v>
      </c>
      <c r="F2577" s="13">
        <f t="shared" ref="F2577" si="12243">SUM(D2573:D2577)/5</f>
        <v>171.6</v>
      </c>
      <c r="G2577" s="13">
        <f t="shared" ref="G2577" si="12244">N2577/(B2577/100000)</f>
        <v>251.16275736817738</v>
      </c>
      <c r="H2577" s="5">
        <f t="shared" si="12189"/>
        <v>220</v>
      </c>
      <c r="I2577" s="5">
        <f t="shared" si="12189"/>
        <v>206</v>
      </c>
      <c r="J2577" s="8">
        <f t="shared" ref="J2577" si="12245">E2577/(SUM(N2570:N2576)/7)*100</f>
        <v>2.5493880452998829</v>
      </c>
      <c r="K2577" s="5">
        <f t="shared" ref="K2577" si="12246">O2577-O2576</f>
        <v>1</v>
      </c>
      <c r="L2577" s="8">
        <f t="shared" ref="L2577" si="12247">SUM(K2571:K2577)/7</f>
        <v>1.1428571428571428</v>
      </c>
      <c r="M2577" s="8">
        <f t="shared" ref="M2577" si="12248">O2577/(B2577/100000)</f>
        <v>7.1658418649979279</v>
      </c>
      <c r="N2577" s="5">
        <v>6309</v>
      </c>
      <c r="O2577" s="18">
        <v>180</v>
      </c>
    </row>
    <row r="2578" spans="1:15" x14ac:dyDescent="0.2">
      <c r="A2578" s="5" t="s">
        <v>25</v>
      </c>
      <c r="B2578" s="13">
        <v>2511917</v>
      </c>
      <c r="C2578" s="6">
        <f t="shared" si="12187"/>
        <v>44129</v>
      </c>
      <c r="D2578" s="5">
        <f t="shared" ref="D2578" si="12249">N2578-N2577</f>
        <v>154</v>
      </c>
      <c r="E2578" s="13">
        <f t="shared" ref="E2578" si="12250">SUM(D2572:D2578)/7</f>
        <v>149.85714285714286</v>
      </c>
      <c r="F2578" s="13">
        <f t="shared" ref="F2578" si="12251">SUM(D2574:D2578)/5</f>
        <v>177.8</v>
      </c>
      <c r="G2578" s="13">
        <f t="shared" ref="G2578" si="12252">N2578/(B2578/100000)</f>
        <v>257.29353318600891</v>
      </c>
      <c r="H2578" s="5">
        <f t="shared" si="12189"/>
        <v>221</v>
      </c>
      <c r="I2578" s="5">
        <f t="shared" si="12189"/>
        <v>207</v>
      </c>
      <c r="J2578" s="8">
        <f t="shared" ref="J2578" si="12253">E2578/(SUM(N2571:N2577)/7)*100</f>
        <v>2.5974347546179373</v>
      </c>
      <c r="K2578" s="5">
        <f t="shared" ref="K2578" si="12254">O2578-O2577</f>
        <v>4</v>
      </c>
      <c r="L2578" s="8">
        <f t="shared" ref="L2578" si="12255">SUM(K2572:K2578)/7</f>
        <v>1.7142857142857142</v>
      </c>
      <c r="M2578" s="8">
        <f t="shared" ref="M2578" si="12256">O2578/(B2578/100000)</f>
        <v>7.3250827953312152</v>
      </c>
      <c r="N2578" s="5">
        <v>6463</v>
      </c>
      <c r="O2578" s="18">
        <v>184</v>
      </c>
    </row>
    <row r="2579" spans="1:15" x14ac:dyDescent="0.2">
      <c r="A2579" s="5" t="s">
        <v>25</v>
      </c>
      <c r="B2579" s="13">
        <v>2511917</v>
      </c>
      <c r="C2579" s="6">
        <f t="shared" si="12187"/>
        <v>44130</v>
      </c>
      <c r="D2579" s="5">
        <f t="shared" ref="D2579" si="12257">N2579-N2578</f>
        <v>52</v>
      </c>
      <c r="E2579" s="13">
        <f t="shared" ref="E2579" si="12258">SUM(D2573:D2579)/7</f>
        <v>152</v>
      </c>
      <c r="F2579" s="13">
        <f t="shared" ref="F2579" si="12259">SUM(D2575:D2579)/5</f>
        <v>169</v>
      </c>
      <c r="G2579" s="13">
        <f t="shared" ref="G2579" si="12260">N2579/(B2579/100000)</f>
        <v>259.36366528034165</v>
      </c>
      <c r="H2579" s="5">
        <f t="shared" si="12189"/>
        <v>222</v>
      </c>
      <c r="I2579" s="5">
        <f t="shared" si="12189"/>
        <v>208</v>
      </c>
      <c r="J2579" s="8">
        <f t="shared" ref="J2579" si="12261">E2579/(SUM(N2572:N2578)/7)*100</f>
        <v>2.5678773983347409</v>
      </c>
      <c r="K2579" s="5">
        <f t="shared" ref="K2579" si="12262">O2579-O2578</f>
        <v>0</v>
      </c>
      <c r="L2579" s="8">
        <f t="shared" ref="L2579" si="12263">SUM(K2573:K2579)/7</f>
        <v>1.7142857142857142</v>
      </c>
      <c r="M2579" s="8">
        <f t="shared" ref="M2579" si="12264">O2579/(B2579/100000)</f>
        <v>7.3250827953312152</v>
      </c>
      <c r="N2579" s="5">
        <v>6515</v>
      </c>
      <c r="O2579" s="18">
        <v>184</v>
      </c>
    </row>
    <row r="2580" spans="1:15" x14ac:dyDescent="0.2">
      <c r="A2580" s="5" t="s">
        <v>25</v>
      </c>
      <c r="B2580" s="13">
        <v>2511917</v>
      </c>
      <c r="C2580" s="6">
        <f t="shared" si="12187"/>
        <v>44131</v>
      </c>
      <c r="D2580" s="5">
        <f t="shared" ref="D2580" si="12265">N2580-N2579</f>
        <v>84</v>
      </c>
      <c r="E2580" s="13">
        <f t="shared" ref="E2580" si="12266">SUM(D2574:D2580)/7</f>
        <v>146.42857142857142</v>
      </c>
      <c r="F2580" s="13">
        <f t="shared" ref="F2580" si="12267">SUM(D2576:D2580)/5</f>
        <v>130.19999999999999</v>
      </c>
      <c r="G2580" s="13">
        <f t="shared" ref="G2580" si="12268">N2580/(B2580/100000)</f>
        <v>262.7077248173407</v>
      </c>
      <c r="H2580" s="5">
        <f t="shared" si="12189"/>
        <v>223</v>
      </c>
      <c r="I2580" s="5">
        <f t="shared" si="12189"/>
        <v>209</v>
      </c>
      <c r="J2580" s="8">
        <f t="shared" ref="J2580" si="12269">E2580/(SUM(N2573:N2579)/7)*100</f>
        <v>2.4118214546224612</v>
      </c>
      <c r="K2580" s="5">
        <f t="shared" ref="K2580" si="12270">O2580-O2579</f>
        <v>2</v>
      </c>
      <c r="L2580" s="8">
        <f t="shared" ref="L2580" si="12271">SUM(K2574:K2580)/7</f>
        <v>1.7142857142857142</v>
      </c>
      <c r="M2580" s="8">
        <f t="shared" ref="M2580" si="12272">O2580/(B2580/100000)</f>
        <v>7.4047032604978584</v>
      </c>
      <c r="N2580" s="5">
        <v>6599</v>
      </c>
      <c r="O2580" s="18">
        <v>186</v>
      </c>
    </row>
    <row r="2581" spans="1:15" x14ac:dyDescent="0.2">
      <c r="A2581" s="5" t="s">
        <v>25</v>
      </c>
      <c r="B2581" s="13">
        <v>2511917</v>
      </c>
      <c r="C2581" s="6">
        <f t="shared" si="12187"/>
        <v>44132</v>
      </c>
      <c r="D2581" s="5">
        <f t="shared" ref="D2581" si="12273">N2581-N2580</f>
        <v>358</v>
      </c>
      <c r="E2581" s="13">
        <f t="shared" ref="E2581" si="12274">SUM(D2575:D2581)/7</f>
        <v>183.85714285714286</v>
      </c>
      <c r="F2581" s="13">
        <f t="shared" ref="F2581" si="12275">SUM(D2577:D2581)/5</f>
        <v>187.4</v>
      </c>
      <c r="G2581" s="13">
        <f t="shared" ref="G2581" si="12276">N2581/(B2581/100000)</f>
        <v>276.95978808216989</v>
      </c>
      <c r="H2581" s="5">
        <f t="shared" si="12189"/>
        <v>224</v>
      </c>
      <c r="I2581" s="5">
        <f t="shared" si="12189"/>
        <v>210</v>
      </c>
      <c r="J2581" s="8">
        <f t="shared" ref="J2581" si="12277">E2581/(SUM(N2574:N2580)/7)*100</f>
        <v>2.956989247311828</v>
      </c>
      <c r="K2581" s="5">
        <f t="shared" ref="K2581" si="12278">O2581-O2580</f>
        <v>1</v>
      </c>
      <c r="L2581" s="8">
        <f t="shared" ref="L2581" si="12279">SUM(K2575:K2581)/7</f>
        <v>1.7142857142857142</v>
      </c>
      <c r="M2581" s="8">
        <f t="shared" ref="M2581" si="12280">O2581/(B2581/100000)</f>
        <v>7.4445134930811809</v>
      </c>
      <c r="N2581" s="5">
        <v>6957</v>
      </c>
      <c r="O2581" s="18">
        <v>187</v>
      </c>
    </row>
    <row r="2582" spans="1:15" x14ac:dyDescent="0.2">
      <c r="A2582" s="5" t="s">
        <v>25</v>
      </c>
      <c r="B2582" s="13">
        <v>2511917</v>
      </c>
      <c r="C2582" s="6">
        <f t="shared" si="12187"/>
        <v>44133</v>
      </c>
      <c r="D2582" s="5">
        <f t="shared" ref="D2582" si="12281">N2582-N2581</f>
        <v>251</v>
      </c>
      <c r="E2582" s="13">
        <f t="shared" ref="E2582" si="12282">SUM(D2576:D2582)/7</f>
        <v>180</v>
      </c>
      <c r="F2582" s="13">
        <f t="shared" ref="F2582" si="12283">SUM(D2578:D2582)/5</f>
        <v>179.8</v>
      </c>
      <c r="G2582" s="13">
        <f t="shared" ref="G2582" si="12284">N2582/(B2582/100000)</f>
        <v>286.95215646058369</v>
      </c>
      <c r="H2582" s="5">
        <f t="shared" si="12189"/>
        <v>225</v>
      </c>
      <c r="I2582" s="5">
        <f t="shared" si="12189"/>
        <v>211</v>
      </c>
      <c r="J2582" s="8">
        <f t="shared" ref="J2582" si="12285">E2582/(SUM(N2575:N2581)/7)*100</f>
        <v>2.8118096003213497</v>
      </c>
      <c r="K2582" s="5">
        <f t="shared" ref="K2582" si="12286">O2582-O2581</f>
        <v>1</v>
      </c>
      <c r="L2582" s="8">
        <f t="shared" ref="L2582" si="12287">SUM(K2576:K2582)/7</f>
        <v>1.5714285714285714</v>
      </c>
      <c r="M2582" s="8">
        <f t="shared" ref="M2582" si="12288">O2582/(B2582/100000)</f>
        <v>7.4843237256645025</v>
      </c>
      <c r="N2582" s="5">
        <v>7208</v>
      </c>
      <c r="O2582" s="18">
        <v>188</v>
      </c>
    </row>
    <row r="2583" spans="1:15" x14ac:dyDescent="0.2">
      <c r="A2583" s="5" t="s">
        <v>25</v>
      </c>
      <c r="B2583" s="13">
        <v>2511917</v>
      </c>
      <c r="C2583" s="6">
        <f t="shared" si="12187"/>
        <v>44134</v>
      </c>
      <c r="D2583" s="5">
        <f t="shared" ref="D2583" si="12289">N2583-N2582</f>
        <v>260</v>
      </c>
      <c r="E2583" s="13">
        <f t="shared" ref="E2583" si="12290">SUM(D2577:D2583)/7</f>
        <v>206.85714285714286</v>
      </c>
      <c r="F2583" s="13">
        <f t="shared" ref="F2583" si="12291">SUM(D2579:D2583)/5</f>
        <v>201</v>
      </c>
      <c r="G2583" s="13">
        <f t="shared" ref="G2583" si="12292">N2583/(B2583/100000)</f>
        <v>297.30281693224737</v>
      </c>
      <c r="H2583" s="5">
        <f t="shared" si="12189"/>
        <v>226</v>
      </c>
      <c r="I2583" s="5">
        <f t="shared" si="12189"/>
        <v>212</v>
      </c>
      <c r="J2583" s="8">
        <f t="shared" ref="J2583" si="12293">E2583/(SUM(N2576:N2582)/7)*100</f>
        <v>3.1429749734106052</v>
      </c>
      <c r="K2583" s="5">
        <f t="shared" ref="K2583" si="12294">O2583-O2582</f>
        <v>2</v>
      </c>
      <c r="L2583" s="8">
        <f t="shared" ref="L2583" si="12295">SUM(K2577:K2583)/7</f>
        <v>1.5714285714285714</v>
      </c>
      <c r="M2583" s="8">
        <f t="shared" ref="M2583" si="12296">O2583/(B2583/100000)</f>
        <v>7.5639441908311458</v>
      </c>
      <c r="N2583" s="5">
        <v>7468</v>
      </c>
      <c r="O2583" s="18">
        <v>190</v>
      </c>
    </row>
    <row r="2584" spans="1:15" x14ac:dyDescent="0.2">
      <c r="A2584" s="5" t="s">
        <v>25</v>
      </c>
      <c r="B2584" s="13">
        <v>2511917</v>
      </c>
      <c r="C2584" s="6">
        <f t="shared" si="12187"/>
        <v>44135</v>
      </c>
      <c r="D2584" s="5">
        <f t="shared" ref="D2584" si="12297">N2584-N2583</f>
        <v>363</v>
      </c>
      <c r="E2584" s="13">
        <f t="shared" ref="E2584" si="12298">SUM(D2578:D2584)/7</f>
        <v>217.42857142857142</v>
      </c>
      <c r="F2584" s="13">
        <f t="shared" ref="F2584" si="12299">SUM(D2580:D2584)/5</f>
        <v>263.2</v>
      </c>
      <c r="G2584" s="13">
        <f t="shared" ref="G2584" si="12300">N2584/(B2584/100000)</f>
        <v>311.7539313599932</v>
      </c>
      <c r="H2584" s="5">
        <f t="shared" si="12189"/>
        <v>227</v>
      </c>
      <c r="I2584" s="5">
        <f t="shared" si="12189"/>
        <v>213</v>
      </c>
      <c r="J2584" s="8">
        <f t="shared" ref="J2584" si="12301">E2584/(SUM(N2577:N2583)/7)*100</f>
        <v>3.2029293545739601</v>
      </c>
      <c r="K2584" s="5">
        <f t="shared" ref="K2584" si="12302">O2584-O2583</f>
        <v>3</v>
      </c>
      <c r="L2584" s="8">
        <f t="shared" ref="L2584" si="12303">SUM(K2578:K2584)/7</f>
        <v>1.8571428571428572</v>
      </c>
      <c r="M2584" s="8">
        <f t="shared" ref="M2584" si="12304">O2584/(B2584/100000)</f>
        <v>7.6833748885811115</v>
      </c>
      <c r="N2584" s="5">
        <v>7831</v>
      </c>
      <c r="O2584" s="18">
        <v>193</v>
      </c>
    </row>
    <row r="2585" spans="1:15" x14ac:dyDescent="0.2">
      <c r="A2585" s="5" t="s">
        <v>25</v>
      </c>
      <c r="B2585" s="13">
        <v>2511917</v>
      </c>
      <c r="C2585" s="6">
        <f t="shared" si="12187"/>
        <v>44136</v>
      </c>
      <c r="D2585" s="5">
        <f t="shared" ref="D2585:D2586" si="12305">N2585-N2584</f>
        <v>257</v>
      </c>
      <c r="E2585" s="13">
        <f t="shared" ref="E2585:E2586" si="12306">SUM(D2579:D2585)/7</f>
        <v>232.14285714285714</v>
      </c>
      <c r="F2585" s="13">
        <f t="shared" ref="F2585:F2586" si="12307">SUM(D2581:D2585)/5</f>
        <v>297.8</v>
      </c>
      <c r="G2585" s="13">
        <f t="shared" ref="G2585:G2586" si="12308">N2585/(B2585/100000)</f>
        <v>321.9851611339069</v>
      </c>
      <c r="H2585" s="5">
        <f t="shared" si="12189"/>
        <v>228</v>
      </c>
      <c r="I2585" s="5">
        <f t="shared" si="12189"/>
        <v>214</v>
      </c>
      <c r="J2585" s="8">
        <f t="shared" ref="J2585:J2586" si="12309">E2585/(SUM(N2578:N2584)/7)*100</f>
        <v>3.3135539650496524</v>
      </c>
      <c r="K2585" s="5">
        <f t="shared" ref="K2585:K2586" si="12310">O2585-O2584</f>
        <v>2</v>
      </c>
      <c r="L2585" s="8">
        <f t="shared" ref="L2585:L2586" si="12311">SUM(K2579:K2585)/7</f>
        <v>1.5714285714285714</v>
      </c>
      <c r="M2585" s="8">
        <f t="shared" ref="M2585:M2586" si="12312">O2585/(B2585/100000)</f>
        <v>7.7629953537477547</v>
      </c>
      <c r="N2585" s="5">
        <v>8088</v>
      </c>
      <c r="O2585" s="18">
        <v>195</v>
      </c>
    </row>
    <row r="2586" spans="1:15" x14ac:dyDescent="0.2">
      <c r="A2586" s="5" t="s">
        <v>25</v>
      </c>
      <c r="B2586" s="13">
        <v>2511917</v>
      </c>
      <c r="C2586" s="6">
        <f t="shared" si="12187"/>
        <v>44137</v>
      </c>
      <c r="D2586" s="5">
        <f t="shared" si="12305"/>
        <v>238</v>
      </c>
      <c r="E2586" s="13">
        <f t="shared" si="12306"/>
        <v>258.71428571428572</v>
      </c>
      <c r="F2586" s="13">
        <f t="shared" si="12307"/>
        <v>273.8</v>
      </c>
      <c r="G2586" s="13">
        <f t="shared" si="12308"/>
        <v>331.45999648873749</v>
      </c>
      <c r="H2586" s="5">
        <f t="shared" si="12189"/>
        <v>229</v>
      </c>
      <c r="I2586" s="5">
        <f t="shared" si="12189"/>
        <v>215</v>
      </c>
      <c r="J2586" s="8">
        <f t="shared" si="12309"/>
        <v>3.5743891366991671</v>
      </c>
      <c r="K2586" s="5">
        <f t="shared" si="12310"/>
        <v>2</v>
      </c>
      <c r="L2586" s="8">
        <f t="shared" si="12311"/>
        <v>1.8571428571428572</v>
      </c>
      <c r="M2586" s="8">
        <f t="shared" si="12312"/>
        <v>7.8426158189143989</v>
      </c>
      <c r="N2586" s="5">
        <v>8326</v>
      </c>
      <c r="O2586" s="18">
        <v>197</v>
      </c>
    </row>
    <row r="2587" spans="1:15" x14ac:dyDescent="0.2">
      <c r="A2587" s="5" t="s">
        <v>25</v>
      </c>
      <c r="B2587" s="13">
        <v>2511917</v>
      </c>
      <c r="C2587" s="6">
        <f t="shared" si="12187"/>
        <v>44138</v>
      </c>
      <c r="D2587" s="5">
        <f t="shared" ref="D2587" si="12313">N2587-N2586</f>
        <v>365</v>
      </c>
      <c r="E2587" s="13">
        <f t="shared" ref="E2587" si="12314">SUM(D2581:D2587)/7</f>
        <v>298.85714285714283</v>
      </c>
      <c r="F2587" s="13">
        <f t="shared" ref="F2587" si="12315">SUM(D2583:D2587)/5</f>
        <v>296.60000000000002</v>
      </c>
      <c r="G2587" s="13">
        <f t="shared" ref="G2587" si="12316">N2587/(B2587/100000)</f>
        <v>345.99073138164994</v>
      </c>
      <c r="H2587" s="5">
        <f t="shared" si="12189"/>
        <v>230</v>
      </c>
      <c r="I2587" s="5">
        <f t="shared" si="12189"/>
        <v>216</v>
      </c>
      <c r="J2587" s="8">
        <f t="shared" ref="J2587" si="12317">E2587/(SUM(N2580:N2586)/7)*100</f>
        <v>3.9865083750976615</v>
      </c>
      <c r="K2587" s="5">
        <f t="shared" ref="K2587" si="12318">O2587-O2586</f>
        <v>6</v>
      </c>
      <c r="L2587" s="8">
        <f t="shared" ref="L2587" si="12319">SUM(K2581:K2587)/7</f>
        <v>2.4285714285714284</v>
      </c>
      <c r="M2587" s="8">
        <f t="shared" ref="M2587" si="12320">O2587/(B2587/100000)</f>
        <v>8.0814772144143294</v>
      </c>
      <c r="N2587" s="5">
        <v>8691</v>
      </c>
      <c r="O2587" s="18">
        <v>203</v>
      </c>
    </row>
    <row r="2588" spans="1:15" x14ac:dyDescent="0.2">
      <c r="A2588" s="5" t="s">
        <v>25</v>
      </c>
      <c r="B2588" s="13">
        <v>2511917</v>
      </c>
      <c r="C2588" s="6">
        <f t="shared" si="12187"/>
        <v>44139</v>
      </c>
      <c r="D2588" s="5">
        <f t="shared" ref="D2588" si="12321">N2588-N2587</f>
        <v>70</v>
      </c>
      <c r="E2588" s="13">
        <f t="shared" ref="E2588" si="12322">SUM(D2582:D2588)/7</f>
        <v>257.71428571428572</v>
      </c>
      <c r="F2588" s="13">
        <f t="shared" ref="F2588" si="12323">SUM(D2584:D2588)/5</f>
        <v>258.60000000000002</v>
      </c>
      <c r="G2588" s="13">
        <f t="shared" ref="G2588" si="12324">N2588/(B2588/100000)</f>
        <v>348.77744766248247</v>
      </c>
      <c r="H2588" s="5">
        <f t="shared" si="12189"/>
        <v>231</v>
      </c>
      <c r="I2588" s="5">
        <f t="shared" si="12189"/>
        <v>217</v>
      </c>
      <c r="J2588" s="8">
        <f t="shared" ref="J2588" si="12325">E2588/(SUM(N2581:N2587)/7)*100</f>
        <v>3.3059062837874986</v>
      </c>
      <c r="K2588" s="5">
        <f t="shared" ref="K2588" si="12326">O2588-O2587</f>
        <v>0</v>
      </c>
      <c r="L2588" s="8">
        <f t="shared" ref="L2588" si="12327">SUM(K2582:K2588)/7</f>
        <v>2.2857142857142856</v>
      </c>
      <c r="M2588" s="8">
        <f t="shared" ref="M2588" si="12328">O2588/(B2588/100000)</f>
        <v>8.0814772144143294</v>
      </c>
      <c r="N2588" s="5">
        <v>8761</v>
      </c>
      <c r="O2588" s="18">
        <v>203</v>
      </c>
    </row>
    <row r="2589" spans="1:15" x14ac:dyDescent="0.2">
      <c r="A2589" s="5" t="s">
        <v>25</v>
      </c>
      <c r="B2589" s="13">
        <v>2511917</v>
      </c>
      <c r="C2589" s="6">
        <f t="shared" si="12187"/>
        <v>44140</v>
      </c>
      <c r="D2589" s="5">
        <f t="shared" ref="D2589" si="12329">N2589-N2588</f>
        <v>301</v>
      </c>
      <c r="E2589" s="13">
        <f t="shared" ref="E2589" si="12330">SUM(D2583:D2589)/7</f>
        <v>264.85714285714283</v>
      </c>
      <c r="F2589" s="13">
        <f t="shared" ref="F2589" si="12331">SUM(D2585:D2589)/5</f>
        <v>246.2</v>
      </c>
      <c r="G2589" s="13">
        <f t="shared" ref="G2589" si="12332">N2589/(B2589/100000)</f>
        <v>360.76032767006234</v>
      </c>
      <c r="H2589" s="5">
        <f t="shared" si="12189"/>
        <v>232</v>
      </c>
      <c r="I2589" s="5">
        <f t="shared" si="12189"/>
        <v>218</v>
      </c>
      <c r="J2589" s="8">
        <f t="shared" ref="J2589" si="12333">E2589/(SUM(N2582:N2588)/7)*100</f>
        <v>3.2888084721409179</v>
      </c>
      <c r="K2589" s="5">
        <f t="shared" ref="K2589" si="12334">O2589-O2588</f>
        <v>1</v>
      </c>
      <c r="L2589" s="8">
        <f t="shared" ref="L2589" si="12335">SUM(K2583:K2589)/7</f>
        <v>2.2857142857142856</v>
      </c>
      <c r="M2589" s="8">
        <f t="shared" ref="M2589" si="12336">O2589/(B2589/100000)</f>
        <v>8.1212874469976519</v>
      </c>
      <c r="N2589" s="5">
        <v>9062</v>
      </c>
      <c r="O2589" s="18">
        <v>204</v>
      </c>
    </row>
    <row r="2590" spans="1:15" x14ac:dyDescent="0.2">
      <c r="A2590" s="5" t="s">
        <v>25</v>
      </c>
      <c r="B2590" s="13">
        <v>2511917</v>
      </c>
      <c r="C2590" s="6">
        <f t="shared" si="12187"/>
        <v>44141</v>
      </c>
      <c r="D2590" s="5">
        <f t="shared" ref="D2590" si="12337">N2590-N2589</f>
        <v>498</v>
      </c>
      <c r="E2590" s="13">
        <f t="shared" ref="E2590" si="12338">SUM(D2584:D2590)/7</f>
        <v>298.85714285714283</v>
      </c>
      <c r="F2590" s="13">
        <f t="shared" ref="F2590" si="12339">SUM(D2586:D2590)/5</f>
        <v>294.39999999999998</v>
      </c>
      <c r="G2590" s="13">
        <f t="shared" ref="G2590" si="12340">N2590/(B2590/100000)</f>
        <v>380.5858234965566</v>
      </c>
      <c r="H2590" s="5">
        <f t="shared" si="12189"/>
        <v>233</v>
      </c>
      <c r="I2590" s="5">
        <f t="shared" si="12189"/>
        <v>219</v>
      </c>
      <c r="J2590" s="8">
        <f t="shared" ref="J2590" si="12341">E2590/(SUM(N2583:N2589)/7)*100</f>
        <v>3.5928349391175916</v>
      </c>
      <c r="K2590" s="5">
        <f t="shared" ref="K2590" si="12342">O2590-O2589</f>
        <v>4</v>
      </c>
      <c r="L2590" s="8">
        <f t="shared" ref="L2590" si="12343">SUM(K2584:K2590)/7</f>
        <v>2.5714285714285716</v>
      </c>
      <c r="M2590" s="8">
        <f t="shared" ref="M2590" si="12344">O2590/(B2590/100000)</f>
        <v>8.2805283773309384</v>
      </c>
      <c r="N2590" s="5">
        <v>9560</v>
      </c>
      <c r="O2590" s="18">
        <v>208</v>
      </c>
    </row>
    <row r="2591" spans="1:15" x14ac:dyDescent="0.2">
      <c r="A2591" s="5" t="s">
        <v>25</v>
      </c>
      <c r="B2591" s="13">
        <v>2511917</v>
      </c>
      <c r="C2591" s="6">
        <f t="shared" si="12187"/>
        <v>44142</v>
      </c>
      <c r="D2591" s="5">
        <f t="shared" ref="D2591" si="12345">N2591-N2590</f>
        <v>526</v>
      </c>
      <c r="E2591" s="13">
        <f t="shared" ref="E2591" si="12346">SUM(D2585:D2591)/7</f>
        <v>322.14285714285717</v>
      </c>
      <c r="F2591" s="13">
        <f t="shared" ref="F2591" si="12347">SUM(D2587:D2591)/5</f>
        <v>352</v>
      </c>
      <c r="G2591" s="13">
        <f t="shared" ref="G2591" si="12348">N2591/(B2591/100000)</f>
        <v>401.5260058353839</v>
      </c>
      <c r="H2591" s="5">
        <f t="shared" si="12189"/>
        <v>234</v>
      </c>
      <c r="I2591" s="5">
        <f t="shared" si="12189"/>
        <v>220</v>
      </c>
      <c r="J2591" s="8">
        <f t="shared" ref="J2591" si="12349">E2591/(SUM(N2584:N2590)/7)*100</f>
        <v>3.7384572025398297</v>
      </c>
      <c r="K2591" s="5">
        <f t="shared" ref="K2591" si="12350">O2591-O2590</f>
        <v>5</v>
      </c>
      <c r="L2591" s="8">
        <f t="shared" ref="L2591" si="12351">SUM(K2585:K2591)/7</f>
        <v>2.8571428571428572</v>
      </c>
      <c r="M2591" s="8">
        <f t="shared" ref="M2591" si="12352">O2591/(B2591/100000)</f>
        <v>8.4795795402475473</v>
      </c>
      <c r="N2591" s="5">
        <v>10086</v>
      </c>
      <c r="O2591" s="18">
        <v>213</v>
      </c>
    </row>
    <row r="2592" spans="1:15" x14ac:dyDescent="0.2">
      <c r="A2592" s="5" t="s">
        <v>25</v>
      </c>
      <c r="B2592" s="13">
        <v>2511917</v>
      </c>
      <c r="C2592" s="6">
        <f t="shared" si="12187"/>
        <v>44143</v>
      </c>
      <c r="D2592" s="5">
        <f t="shared" ref="D2592" si="12353">N2592-N2591</f>
        <v>210</v>
      </c>
      <c r="E2592" s="13">
        <f t="shared" ref="E2592" si="12354">SUM(D2586:D2592)/7</f>
        <v>315.42857142857144</v>
      </c>
      <c r="F2592" s="13">
        <f t="shared" ref="F2592" si="12355">SUM(D2588:D2592)/5</f>
        <v>321</v>
      </c>
      <c r="G2592" s="13">
        <f t="shared" ref="G2592" si="12356">N2592/(B2592/100000)</f>
        <v>409.88615467788145</v>
      </c>
      <c r="H2592" s="5">
        <f t="shared" si="12189"/>
        <v>235</v>
      </c>
      <c r="I2592" s="5">
        <f t="shared" si="12189"/>
        <v>221</v>
      </c>
      <c r="J2592" s="8">
        <f t="shared" ref="J2592" si="12357">E2592/(SUM(N2585:N2591)/7)*100</f>
        <v>3.5286221114200789</v>
      </c>
      <c r="K2592" s="5">
        <f t="shared" ref="K2592" si="12358">O2592-O2591</f>
        <v>2</v>
      </c>
      <c r="L2592" s="8">
        <f t="shared" ref="L2592" si="12359">SUM(K2586:K2592)/7</f>
        <v>2.8571428571428572</v>
      </c>
      <c r="M2592" s="8">
        <f t="shared" ref="M2592" si="12360">O2592/(B2592/100000)</f>
        <v>8.5592000054141923</v>
      </c>
      <c r="N2592" s="5">
        <v>10296</v>
      </c>
      <c r="O2592" s="18">
        <v>215</v>
      </c>
    </row>
    <row r="2593" spans="1:15" x14ac:dyDescent="0.2">
      <c r="A2593" s="5" t="s">
        <v>25</v>
      </c>
      <c r="B2593" s="13">
        <v>2511917</v>
      </c>
      <c r="C2593" s="6">
        <f t="shared" si="12187"/>
        <v>44144</v>
      </c>
      <c r="D2593" s="5">
        <f t="shared" ref="D2593" si="12361">N2593-N2592</f>
        <v>220</v>
      </c>
      <c r="E2593" s="13">
        <f t="shared" ref="E2593" si="12362">SUM(D2587:D2593)/7</f>
        <v>312.85714285714283</v>
      </c>
      <c r="F2593" s="13">
        <f t="shared" ref="F2593" si="12363">SUM(D2589:D2593)/5</f>
        <v>351</v>
      </c>
      <c r="G2593" s="13">
        <f t="shared" ref="G2593" si="12364">N2593/(B2593/100000)</f>
        <v>418.64440584621229</v>
      </c>
      <c r="H2593" s="5">
        <f t="shared" si="12189"/>
        <v>236</v>
      </c>
      <c r="I2593" s="5">
        <f t="shared" si="12189"/>
        <v>222</v>
      </c>
      <c r="J2593" s="8">
        <f t="shared" ref="J2593" si="12365">E2593/(SUM(N2586:N2592)/7)*100</f>
        <v>3.380568676484208</v>
      </c>
      <c r="K2593" s="5">
        <f t="shared" ref="K2593" si="12366">O2593-O2592</f>
        <v>2</v>
      </c>
      <c r="L2593" s="8">
        <f t="shared" ref="L2593" si="12367">SUM(K2587:K2593)/7</f>
        <v>2.8571428571428572</v>
      </c>
      <c r="M2593" s="8">
        <f t="shared" ref="M2593" si="12368">O2593/(B2593/100000)</f>
        <v>8.6388204705808356</v>
      </c>
      <c r="N2593" s="5">
        <v>10516</v>
      </c>
      <c r="O2593" s="18">
        <v>217</v>
      </c>
    </row>
    <row r="2594" spans="1:15" x14ac:dyDescent="0.2">
      <c r="A2594" s="5" t="s">
        <v>25</v>
      </c>
      <c r="B2594" s="13">
        <v>2511917</v>
      </c>
      <c r="C2594" s="6">
        <f t="shared" si="12187"/>
        <v>44145</v>
      </c>
      <c r="D2594" s="5">
        <f t="shared" ref="D2594" si="12369">N2594-N2593</f>
        <v>274</v>
      </c>
      <c r="E2594" s="13">
        <f t="shared" ref="E2594" si="12370">SUM(D2588:D2594)/7</f>
        <v>299.85714285714283</v>
      </c>
      <c r="F2594" s="13">
        <f t="shared" ref="F2594" si="12371">SUM(D2590:D2594)/5</f>
        <v>345.6</v>
      </c>
      <c r="G2594" s="13">
        <f t="shared" ref="G2594" si="12372">N2594/(B2594/100000)</f>
        <v>429.55240957404243</v>
      </c>
      <c r="H2594" s="5">
        <f t="shared" si="12189"/>
        <v>237</v>
      </c>
      <c r="I2594" s="5">
        <f t="shared" si="12189"/>
        <v>223</v>
      </c>
      <c r="J2594" s="8">
        <f t="shared" ref="J2594" si="12373">E2594/(SUM(N2587:N2593)/7)*100</f>
        <v>3.1341456130920382</v>
      </c>
      <c r="K2594" s="5">
        <f t="shared" ref="K2594" si="12374">O2594-O2593</f>
        <v>6</v>
      </c>
      <c r="L2594" s="8">
        <f t="shared" ref="L2594" si="12375">SUM(K2588:K2594)/7</f>
        <v>2.8571428571428572</v>
      </c>
      <c r="M2594" s="8">
        <f t="shared" ref="M2594" si="12376">O2594/(B2594/100000)</f>
        <v>8.8776818660807653</v>
      </c>
      <c r="N2594" s="5">
        <v>10790</v>
      </c>
      <c r="O2594" s="18">
        <v>223</v>
      </c>
    </row>
    <row r="2595" spans="1:15" x14ac:dyDescent="0.2">
      <c r="A2595" s="5" t="s">
        <v>25</v>
      </c>
      <c r="B2595" s="13">
        <v>2511917</v>
      </c>
      <c r="C2595" s="6">
        <f t="shared" si="12187"/>
        <v>44146</v>
      </c>
      <c r="D2595" s="5">
        <f t="shared" ref="D2595" si="12377">N2595-N2594</f>
        <v>241</v>
      </c>
      <c r="E2595" s="13">
        <f t="shared" ref="E2595" si="12378">SUM(D2589:D2595)/7</f>
        <v>324.28571428571428</v>
      </c>
      <c r="F2595" s="13">
        <f t="shared" ref="F2595" si="12379">SUM(D2591:D2595)/5</f>
        <v>294.2</v>
      </c>
      <c r="G2595" s="13">
        <f t="shared" ref="G2595" si="12380">N2595/(B2595/100000)</f>
        <v>439.14667562662299</v>
      </c>
      <c r="H2595" s="5">
        <f t="shared" si="12189"/>
        <v>238</v>
      </c>
      <c r="I2595" s="5">
        <f t="shared" si="12189"/>
        <v>224</v>
      </c>
      <c r="J2595" s="8">
        <f t="shared" ref="J2595" si="12381">E2595/(SUM(N2588:N2594)/7)*100</f>
        <v>3.2864733390279568</v>
      </c>
      <c r="K2595" s="5">
        <f t="shared" ref="K2595" si="12382">O2595-O2594</f>
        <v>3</v>
      </c>
      <c r="L2595" s="8">
        <f t="shared" ref="L2595" si="12383">SUM(K2589:K2595)/7</f>
        <v>3.2857142857142856</v>
      </c>
      <c r="M2595" s="8">
        <f t="shared" ref="M2595" si="12384">O2595/(B2595/100000)</f>
        <v>8.997112563830731</v>
      </c>
      <c r="N2595" s="5">
        <v>11031</v>
      </c>
      <c r="O2595" s="18">
        <v>226</v>
      </c>
    </row>
    <row r="2596" spans="1:15" x14ac:dyDescent="0.2">
      <c r="A2596" s="5" t="s">
        <v>25</v>
      </c>
      <c r="B2596" s="13">
        <v>2511917</v>
      </c>
      <c r="C2596" s="6">
        <f t="shared" si="12187"/>
        <v>44147</v>
      </c>
      <c r="D2596" s="5">
        <f t="shared" ref="D2596" si="12385">N2596-N2595</f>
        <v>452</v>
      </c>
      <c r="E2596" s="13">
        <f t="shared" ref="E2596" si="12386">SUM(D2590:D2596)/7</f>
        <v>345.85714285714283</v>
      </c>
      <c r="F2596" s="13">
        <f t="shared" ref="F2596" si="12387">SUM(D2592:D2596)/5</f>
        <v>279.39999999999998</v>
      </c>
      <c r="G2596" s="13">
        <f t="shared" ref="G2596" si="12388">N2596/(B2596/100000)</f>
        <v>457.14090075428447</v>
      </c>
      <c r="H2596" s="5">
        <f t="shared" si="12189"/>
        <v>239</v>
      </c>
      <c r="I2596" s="5">
        <f t="shared" si="12189"/>
        <v>225</v>
      </c>
      <c r="J2596" s="8">
        <f t="shared" ref="J2596" si="12389">E2596/(SUM(N2589:N2595)/7)*100</f>
        <v>3.3935605051793494</v>
      </c>
      <c r="K2596" s="5">
        <f t="shared" ref="K2596" si="12390">O2596-O2595</f>
        <v>3</v>
      </c>
      <c r="L2596" s="8">
        <f t="shared" ref="L2596" si="12391">SUM(K2590:K2596)/7</f>
        <v>3.5714285714285716</v>
      </c>
      <c r="M2596" s="8">
        <f t="shared" ref="M2596" si="12392">O2596/(B2596/100000)</f>
        <v>9.1165432615806967</v>
      </c>
      <c r="N2596" s="5">
        <v>11483</v>
      </c>
      <c r="O2596" s="18">
        <v>229</v>
      </c>
    </row>
    <row r="2597" spans="1:15" x14ac:dyDescent="0.2">
      <c r="A2597" s="5" t="s">
        <v>25</v>
      </c>
      <c r="B2597" s="13">
        <v>2511917</v>
      </c>
      <c r="C2597" s="6">
        <f t="shared" si="12187"/>
        <v>44148</v>
      </c>
      <c r="D2597" s="5">
        <f t="shared" ref="D2597" si="12393">N2597-N2596</f>
        <v>369</v>
      </c>
      <c r="E2597" s="13">
        <f t="shared" ref="E2597" si="12394">SUM(D2591:D2597)/7</f>
        <v>327.42857142857144</v>
      </c>
      <c r="F2597" s="13">
        <f t="shared" ref="F2597" si="12395">SUM(D2593:D2597)/5</f>
        <v>311.2</v>
      </c>
      <c r="G2597" s="13">
        <f t="shared" ref="G2597" si="12396">N2597/(B2597/100000)</f>
        <v>471.8308765775302</v>
      </c>
      <c r="H2597" s="5">
        <f t="shared" si="12189"/>
        <v>240</v>
      </c>
      <c r="I2597" s="5">
        <f t="shared" si="12189"/>
        <v>226</v>
      </c>
      <c r="J2597" s="8">
        <f t="shared" ref="J2597" si="12397">E2597/(SUM(N2590:N2596)/7)*100</f>
        <v>3.1072910170548527</v>
      </c>
      <c r="K2597" s="5">
        <f t="shared" ref="K2597" si="12398">O2597-O2596</f>
        <v>1</v>
      </c>
      <c r="L2597" s="8">
        <f t="shared" ref="L2597" si="12399">SUM(K2591:K2597)/7</f>
        <v>3.1428571428571428</v>
      </c>
      <c r="M2597" s="8">
        <f t="shared" ref="M2597" si="12400">O2597/(B2597/100000)</f>
        <v>9.1563534941640192</v>
      </c>
      <c r="N2597" s="5">
        <v>11852</v>
      </c>
      <c r="O2597" s="18">
        <v>230</v>
      </c>
    </row>
    <row r="2598" spans="1:15" x14ac:dyDescent="0.2">
      <c r="A2598" s="5" t="s">
        <v>25</v>
      </c>
      <c r="B2598" s="13">
        <v>2511917</v>
      </c>
      <c r="C2598" s="6">
        <f t="shared" si="12187"/>
        <v>44149</v>
      </c>
      <c r="D2598" s="5">
        <f t="shared" ref="D2598" si="12401">N2598-N2597</f>
        <v>353</v>
      </c>
      <c r="E2598" s="13">
        <f t="shared" ref="E2598" si="12402">SUM(D2592:D2598)/7</f>
        <v>302.71428571428572</v>
      </c>
      <c r="F2598" s="13">
        <f t="shared" ref="F2598" si="12403">SUM(D2594:D2598)/5</f>
        <v>337.8</v>
      </c>
      <c r="G2598" s="13">
        <f t="shared" ref="G2598" si="12404">N2598/(B2598/100000)</f>
        <v>485.8838886794428</v>
      </c>
      <c r="H2598" s="5">
        <f t="shared" si="12189"/>
        <v>241</v>
      </c>
      <c r="I2598" s="5">
        <f t="shared" si="12189"/>
        <v>227</v>
      </c>
      <c r="J2598" s="8">
        <f t="shared" ref="J2598" si="12405">E2598/(SUM(N2591:N2597)/7)*100</f>
        <v>2.7861782417755805</v>
      </c>
      <c r="K2598" s="5">
        <f t="shared" ref="K2598" si="12406">O2598-O2597</f>
        <v>2</v>
      </c>
      <c r="L2598" s="8">
        <f t="shared" ref="L2598" si="12407">SUM(K2592:K2598)/7</f>
        <v>2.7142857142857144</v>
      </c>
      <c r="M2598" s="8">
        <f t="shared" ref="M2598" si="12408">O2598/(B2598/100000)</f>
        <v>9.2359739593306625</v>
      </c>
      <c r="N2598" s="5">
        <v>12205</v>
      </c>
      <c r="O2598" s="18">
        <v>232</v>
      </c>
    </row>
    <row r="2599" spans="1:15" x14ac:dyDescent="0.2">
      <c r="A2599" s="5" t="s">
        <v>25</v>
      </c>
      <c r="B2599" s="13">
        <v>2511917</v>
      </c>
      <c r="C2599" s="6">
        <f t="shared" si="12187"/>
        <v>44150</v>
      </c>
      <c r="D2599" s="5">
        <f t="shared" ref="D2599" si="12409">N2599-N2598</f>
        <v>431</v>
      </c>
      <c r="E2599" s="13">
        <f t="shared" ref="E2599" si="12410">SUM(D2593:D2599)/7</f>
        <v>334.28571428571428</v>
      </c>
      <c r="F2599" s="13">
        <f t="shared" ref="F2599" si="12411">SUM(D2595:D2599)/5</f>
        <v>369.2</v>
      </c>
      <c r="G2599" s="13">
        <f t="shared" ref="G2599" si="12412">N2599/(B2599/100000)</f>
        <v>503.04209892285451</v>
      </c>
      <c r="H2599" s="5">
        <f t="shared" si="12189"/>
        <v>242</v>
      </c>
      <c r="I2599" s="5">
        <f t="shared" si="12189"/>
        <v>228</v>
      </c>
      <c r="J2599" s="8">
        <f t="shared" ref="J2599" si="12413">E2599/(SUM(N2592:N2598)/7)*100</f>
        <v>2.9933608790758957</v>
      </c>
      <c r="K2599" s="5">
        <f t="shared" ref="K2599" si="12414">O2599-O2598</f>
        <v>6</v>
      </c>
      <c r="L2599" s="8">
        <f t="shared" ref="L2599" si="12415">SUM(K2593:K2599)/7</f>
        <v>3.2857142857142856</v>
      </c>
      <c r="M2599" s="8">
        <f t="shared" ref="M2599" si="12416">O2599/(B2599/100000)</f>
        <v>9.4748353548305939</v>
      </c>
      <c r="N2599" s="5">
        <v>12636</v>
      </c>
      <c r="O2599" s="18">
        <v>238</v>
      </c>
    </row>
    <row r="2600" spans="1:15" x14ac:dyDescent="0.2">
      <c r="A2600" s="5" t="s">
        <v>25</v>
      </c>
      <c r="B2600" s="13">
        <v>2511917</v>
      </c>
      <c r="C2600" s="6">
        <f t="shared" si="12187"/>
        <v>44151</v>
      </c>
      <c r="D2600" s="5">
        <f t="shared" ref="D2600" si="12417">N2600-N2599</f>
        <v>237</v>
      </c>
      <c r="E2600" s="13">
        <f t="shared" ref="E2600" si="12418">SUM(D2594:D2600)/7</f>
        <v>336.71428571428572</v>
      </c>
      <c r="F2600" s="13">
        <f t="shared" ref="F2600" si="12419">SUM(D2596:D2600)/5</f>
        <v>368.4</v>
      </c>
      <c r="G2600" s="13">
        <f t="shared" ref="G2600" si="12420">N2600/(B2600/100000)</f>
        <v>512.47712404510185</v>
      </c>
      <c r="H2600" s="5">
        <f t="shared" si="12189"/>
        <v>243</v>
      </c>
      <c r="I2600" s="5">
        <f t="shared" si="12189"/>
        <v>229</v>
      </c>
      <c r="J2600" s="8">
        <f t="shared" ref="J2600" si="12421">E2600/(SUM(N2593:N2599)/7)*100</f>
        <v>2.9274775502092827</v>
      </c>
      <c r="K2600" s="5">
        <f t="shared" ref="K2600" si="12422">O2600-O2599</f>
        <v>3</v>
      </c>
      <c r="L2600" s="8">
        <f t="shared" ref="L2600" si="12423">SUM(K2594:K2600)/7</f>
        <v>3.4285714285714284</v>
      </c>
      <c r="M2600" s="8">
        <f t="shared" ref="M2600" si="12424">O2600/(B2600/100000)</f>
        <v>9.5942660525805596</v>
      </c>
      <c r="N2600" s="5">
        <v>12873</v>
      </c>
      <c r="O2600" s="18">
        <v>241</v>
      </c>
    </row>
    <row r="2601" spans="1:15" x14ac:dyDescent="0.2">
      <c r="A2601" s="5" t="s">
        <v>25</v>
      </c>
      <c r="B2601" s="13">
        <v>2511917</v>
      </c>
      <c r="C2601" s="6">
        <f t="shared" si="12187"/>
        <v>44152</v>
      </c>
      <c r="D2601" s="5">
        <f t="shared" ref="D2601" si="12425">N2601-N2600</f>
        <v>387</v>
      </c>
      <c r="E2601" s="13">
        <f t="shared" ref="E2601" si="12426">SUM(D2595:D2601)/7</f>
        <v>352.85714285714283</v>
      </c>
      <c r="F2601" s="13">
        <f t="shared" ref="F2601" si="12427">SUM(D2597:D2601)/5</f>
        <v>355.4</v>
      </c>
      <c r="G2601" s="13">
        <f t="shared" ref="G2601" si="12428">N2601/(B2601/100000)</f>
        <v>527.88368405484732</v>
      </c>
      <c r="H2601" s="5">
        <f t="shared" si="12189"/>
        <v>244</v>
      </c>
      <c r="I2601" s="5">
        <f t="shared" si="12189"/>
        <v>230</v>
      </c>
      <c r="J2601" s="8">
        <f t="shared" ref="J2601" si="12429">E2601/(SUM(N2594:N2600)/7)*100</f>
        <v>2.9805719802099668</v>
      </c>
      <c r="K2601" s="5">
        <f t="shared" ref="K2601" si="12430">O2601-O2600</f>
        <v>10</v>
      </c>
      <c r="L2601" s="8">
        <f t="shared" ref="L2601" si="12431">SUM(K2595:K2601)/7</f>
        <v>4</v>
      </c>
      <c r="M2601" s="8">
        <f t="shared" ref="M2601" si="12432">O2601/(B2601/100000)</f>
        <v>9.9923683784137776</v>
      </c>
      <c r="N2601" s="5">
        <v>13260</v>
      </c>
      <c r="O2601" s="18">
        <v>251</v>
      </c>
    </row>
    <row r="2602" spans="1:15" x14ac:dyDescent="0.2">
      <c r="A2602" s="5" t="s">
        <v>25</v>
      </c>
      <c r="B2602" s="13">
        <v>2511917</v>
      </c>
      <c r="C2602" s="6">
        <f t="shared" si="12187"/>
        <v>44153</v>
      </c>
      <c r="D2602" s="5">
        <f t="shared" ref="D2602" si="12433">N2602-N2601</f>
        <v>257</v>
      </c>
      <c r="E2602" s="13">
        <f t="shared" ref="E2602" si="12434">SUM(D2596:D2602)/7</f>
        <v>355.14285714285717</v>
      </c>
      <c r="F2602" s="13">
        <f t="shared" ref="F2602" si="12435">SUM(D2598:D2602)/5</f>
        <v>333</v>
      </c>
      <c r="G2602" s="13">
        <f t="shared" ref="G2602" si="12436">N2602/(B2602/100000)</f>
        <v>538.11491382876102</v>
      </c>
      <c r="H2602" s="5">
        <f t="shared" si="12189"/>
        <v>245</v>
      </c>
      <c r="I2602" s="5">
        <f t="shared" si="12189"/>
        <v>231</v>
      </c>
      <c r="J2602" s="8">
        <f t="shared" ref="J2602" si="12437">E2602/(SUM(N2595:N2601)/7)*100</f>
        <v>2.9130536676822127</v>
      </c>
      <c r="K2602" s="5">
        <f t="shared" ref="K2602" si="12438">O2602-O2601</f>
        <v>2</v>
      </c>
      <c r="L2602" s="8">
        <f t="shared" ref="L2602" si="12439">SUM(K2596:K2602)/7</f>
        <v>3.8571428571428572</v>
      </c>
      <c r="M2602" s="8">
        <f t="shared" ref="M2602" si="12440">O2602/(B2602/100000)</f>
        <v>10.071988843580421</v>
      </c>
      <c r="N2602" s="5">
        <v>13517</v>
      </c>
      <c r="O2602" s="18">
        <v>253</v>
      </c>
    </row>
    <row r="2603" spans="1:15" x14ac:dyDescent="0.2">
      <c r="A2603" s="5" t="s">
        <v>25</v>
      </c>
      <c r="B2603" s="13">
        <v>2511917</v>
      </c>
      <c r="C2603" s="6">
        <f t="shared" si="12187"/>
        <v>44154</v>
      </c>
      <c r="D2603" s="5">
        <f t="shared" ref="D2603" si="12441">N2603-N2602</f>
        <v>430</v>
      </c>
      <c r="E2603" s="13">
        <f t="shared" ref="E2603" si="12442">SUM(D2597:D2603)/7</f>
        <v>352</v>
      </c>
      <c r="F2603" s="13">
        <f t="shared" ref="F2603" si="12443">SUM(D2599:D2603)/5</f>
        <v>348.4</v>
      </c>
      <c r="G2603" s="13">
        <f t="shared" ref="G2603" si="12444">N2603/(B2603/100000)</f>
        <v>555.23331383958941</v>
      </c>
      <c r="H2603" s="5">
        <f t="shared" si="12189"/>
        <v>246</v>
      </c>
      <c r="I2603" s="5">
        <f t="shared" si="12189"/>
        <v>232</v>
      </c>
      <c r="J2603" s="8">
        <f t="shared" ref="J2603" si="12445">E2603/(SUM(N2596:N2602)/7)*100</f>
        <v>2.8055473322250815</v>
      </c>
      <c r="K2603" s="5">
        <f t="shared" ref="K2603" si="12446">O2603-O2602</f>
        <v>9</v>
      </c>
      <c r="L2603" s="8">
        <f t="shared" ref="L2603" si="12447">SUM(K2597:K2603)/7</f>
        <v>4.7142857142857144</v>
      </c>
      <c r="M2603" s="8">
        <f t="shared" ref="M2603" si="12448">O2603/(B2603/100000)</f>
        <v>10.430280936830316</v>
      </c>
      <c r="N2603" s="5">
        <v>13947</v>
      </c>
      <c r="O2603" s="18">
        <v>262</v>
      </c>
    </row>
    <row r="2604" spans="1:15" x14ac:dyDescent="0.2">
      <c r="A2604" s="5" t="s">
        <v>25</v>
      </c>
      <c r="B2604" s="13">
        <v>2511917</v>
      </c>
      <c r="C2604" s="6">
        <f t="shared" si="12187"/>
        <v>44155</v>
      </c>
      <c r="D2604" s="5">
        <f t="shared" ref="D2604" si="12449">N2604-N2603</f>
        <v>400</v>
      </c>
      <c r="E2604" s="13">
        <f t="shared" ref="E2604" si="12450">SUM(D2598:D2604)/7</f>
        <v>356.42857142857144</v>
      </c>
      <c r="F2604" s="13">
        <f t="shared" ref="F2604" si="12451">SUM(D2600:D2604)/5</f>
        <v>342.2</v>
      </c>
      <c r="G2604" s="13">
        <f t="shared" ref="G2604" si="12452">N2604/(B2604/100000)</f>
        <v>571.15740687291816</v>
      </c>
      <c r="H2604" s="5">
        <f t="shared" si="12189"/>
        <v>247</v>
      </c>
      <c r="I2604" s="5">
        <f t="shared" si="12189"/>
        <v>233</v>
      </c>
      <c r="J2604" s="8">
        <f t="shared" ref="J2604" si="12453">E2604/(SUM(N2597:N2603)/7)*100</f>
        <v>2.7633181969210323</v>
      </c>
      <c r="K2604" s="5">
        <f t="shared" ref="K2604" si="12454">O2604-O2603</f>
        <v>8</v>
      </c>
      <c r="L2604" s="8">
        <f t="shared" ref="L2604" si="12455">SUM(K2598:K2604)/7</f>
        <v>5.7142857142857144</v>
      </c>
      <c r="M2604" s="8">
        <f t="shared" ref="M2604" si="12456">O2604/(B2604/100000)</f>
        <v>10.748762797496891</v>
      </c>
      <c r="N2604" s="5">
        <v>14347</v>
      </c>
      <c r="O2604" s="18">
        <v>270</v>
      </c>
    </row>
    <row r="2605" spans="1:15" x14ac:dyDescent="0.2">
      <c r="A2605" s="5" t="s">
        <v>25</v>
      </c>
      <c r="B2605" s="13">
        <v>2511917</v>
      </c>
      <c r="C2605" s="6">
        <f t="shared" si="12187"/>
        <v>44156</v>
      </c>
      <c r="D2605" s="5">
        <f t="shared" ref="D2605" si="12457">N2605-N2604</f>
        <v>685</v>
      </c>
      <c r="E2605" s="13">
        <f t="shared" ref="E2605" si="12458">SUM(D2599:D2605)/7</f>
        <v>403.85714285714283</v>
      </c>
      <c r="F2605" s="13">
        <f t="shared" ref="F2605" si="12459">SUM(D2601:D2605)/5</f>
        <v>431.8</v>
      </c>
      <c r="G2605" s="13">
        <f t="shared" ref="G2605" si="12460">N2605/(B2605/100000)</f>
        <v>598.42741619249364</v>
      </c>
      <c r="H2605" s="5">
        <f t="shared" si="12189"/>
        <v>248</v>
      </c>
      <c r="I2605" s="5">
        <f t="shared" si="12189"/>
        <v>234</v>
      </c>
      <c r="J2605" s="8">
        <f t="shared" ref="J2605" si="12461">E2605/(SUM(N2598:N2604)/7)*100</f>
        <v>3.0468286899822168</v>
      </c>
      <c r="K2605" s="5">
        <f t="shared" ref="K2605" si="12462">O2605-O2604</f>
        <v>6</v>
      </c>
      <c r="L2605" s="8">
        <f t="shared" ref="L2605" si="12463">SUM(K2599:K2605)/7</f>
        <v>6.2857142857142856</v>
      </c>
      <c r="M2605" s="8">
        <f t="shared" ref="M2605" si="12464">O2605/(B2605/100000)</f>
        <v>10.987624192996822</v>
      </c>
      <c r="N2605" s="5">
        <v>15032</v>
      </c>
      <c r="O2605" s="18">
        <v>276</v>
      </c>
    </row>
    <row r="2606" spans="1:15" x14ac:dyDescent="0.2">
      <c r="A2606" s="5" t="s">
        <v>25</v>
      </c>
      <c r="B2606" s="13">
        <v>2511917</v>
      </c>
      <c r="C2606" s="6">
        <f t="shared" si="12187"/>
        <v>44157</v>
      </c>
      <c r="D2606" s="5">
        <f t="shared" ref="D2606" si="12465">N2606-N2605</f>
        <v>283</v>
      </c>
      <c r="E2606" s="13">
        <f t="shared" ref="E2606" si="12466">SUM(D2600:D2606)/7</f>
        <v>382.71428571428572</v>
      </c>
      <c r="F2606" s="13">
        <f t="shared" ref="F2606" si="12467">SUM(D2602:D2606)/5</f>
        <v>411</v>
      </c>
      <c r="G2606" s="13">
        <f t="shared" ref="G2606" si="12468">N2606/(B2606/100000)</f>
        <v>609.69371201357364</v>
      </c>
      <c r="H2606" s="5">
        <f t="shared" si="12189"/>
        <v>249</v>
      </c>
      <c r="I2606" s="5">
        <f t="shared" si="12189"/>
        <v>235</v>
      </c>
      <c r="J2606" s="8">
        <f t="shared" ref="J2606" si="12469">E2606/(SUM(N2599:N2605)/7)*100</f>
        <v>2.8019495460820818</v>
      </c>
      <c r="K2606" s="5">
        <f t="shared" ref="K2606" si="12470">O2606-O2605</f>
        <v>1</v>
      </c>
      <c r="L2606" s="8">
        <f t="shared" ref="L2606" si="12471">SUM(K2600:K2606)/7</f>
        <v>5.5714285714285712</v>
      </c>
      <c r="M2606" s="8">
        <f t="shared" ref="M2606" si="12472">O2606/(B2606/100000)</f>
        <v>11.027434425580145</v>
      </c>
      <c r="N2606" s="5">
        <v>15315</v>
      </c>
      <c r="O2606" s="18">
        <v>277</v>
      </c>
    </row>
    <row r="2607" spans="1:15" x14ac:dyDescent="0.2">
      <c r="A2607" s="5" t="s">
        <v>25</v>
      </c>
      <c r="B2607" s="13">
        <v>2511917</v>
      </c>
      <c r="C2607" s="6">
        <f t="shared" si="12187"/>
        <v>44158</v>
      </c>
      <c r="D2607" s="5">
        <f t="shared" ref="D2607" si="12473">N2607-N2606</f>
        <v>358</v>
      </c>
      <c r="E2607" s="13">
        <f t="shared" ref="E2607" si="12474">SUM(D2601:D2607)/7</f>
        <v>400</v>
      </c>
      <c r="F2607" s="13">
        <f t="shared" ref="F2607" si="12475">SUM(D2603:D2607)/5</f>
        <v>431.2</v>
      </c>
      <c r="G2607" s="13">
        <f t="shared" ref="G2607" si="12476">N2607/(B2607/100000)</f>
        <v>623.94577527840295</v>
      </c>
      <c r="H2607" s="5">
        <f t="shared" si="12189"/>
        <v>250</v>
      </c>
      <c r="I2607" s="5">
        <f t="shared" si="12189"/>
        <v>236</v>
      </c>
      <c r="J2607" s="8">
        <f t="shared" ref="J2607" si="12477">E2607/(SUM(N2600:N2606)/7)*100</f>
        <v>2.8486840097262207</v>
      </c>
      <c r="K2607" s="5">
        <f t="shared" ref="K2607" si="12478">O2607-O2606</f>
        <v>3</v>
      </c>
      <c r="L2607" s="8">
        <f t="shared" ref="L2607" si="12479">SUM(K2601:K2607)/7</f>
        <v>5.5714285714285712</v>
      </c>
      <c r="M2607" s="8">
        <f t="shared" ref="M2607" si="12480">O2607/(B2607/100000)</f>
        <v>11.146865123330111</v>
      </c>
      <c r="N2607" s="5">
        <v>15673</v>
      </c>
      <c r="O2607" s="18">
        <v>280</v>
      </c>
    </row>
    <row r="2608" spans="1:15" x14ac:dyDescent="0.2">
      <c r="A2608" s="5" t="s">
        <v>25</v>
      </c>
      <c r="B2608" s="13">
        <v>2511917</v>
      </c>
      <c r="C2608" s="6">
        <f t="shared" si="12187"/>
        <v>44159</v>
      </c>
      <c r="D2608" s="5">
        <f t="shared" ref="D2608" si="12481">N2608-N2607</f>
        <v>194</v>
      </c>
      <c r="E2608" s="13">
        <f t="shared" ref="E2608" si="12482">SUM(D2602:D2608)/7</f>
        <v>372.42857142857144</v>
      </c>
      <c r="F2608" s="13">
        <f t="shared" ref="F2608" si="12483">SUM(D2604:D2608)/5</f>
        <v>384</v>
      </c>
      <c r="G2608" s="13">
        <f t="shared" ref="G2608" si="12484">N2608/(B2608/100000)</f>
        <v>631.66896039956737</v>
      </c>
      <c r="H2608" s="5">
        <f t="shared" si="12189"/>
        <v>251</v>
      </c>
      <c r="I2608" s="5">
        <f t="shared" si="12189"/>
        <v>237</v>
      </c>
      <c r="J2608" s="8">
        <f t="shared" ref="J2608" si="12485">E2608/(SUM(N2601:N2607)/7)*100</f>
        <v>2.57886458735199</v>
      </c>
      <c r="K2608" s="5">
        <f t="shared" ref="K2608" si="12486">O2608-O2607</f>
        <v>7</v>
      </c>
      <c r="L2608" s="8">
        <f t="shared" ref="L2608" si="12487">SUM(K2602:K2608)/7</f>
        <v>5.1428571428571432</v>
      </c>
      <c r="M2608" s="8">
        <f t="shared" ref="M2608" si="12488">O2608/(B2608/100000)</f>
        <v>11.425536751413363</v>
      </c>
      <c r="N2608" s="5">
        <v>15867</v>
      </c>
      <c r="O2608" s="18">
        <v>287</v>
      </c>
    </row>
    <row r="2609" spans="1:15" x14ac:dyDescent="0.2">
      <c r="A2609" s="5" t="s">
        <v>25</v>
      </c>
      <c r="B2609" s="13">
        <v>2511917</v>
      </c>
      <c r="C2609" s="6">
        <f t="shared" si="12187"/>
        <v>44160</v>
      </c>
      <c r="D2609" s="5">
        <f t="shared" ref="D2609" si="12489">N2609-N2608</f>
        <v>449</v>
      </c>
      <c r="E2609" s="13">
        <f t="shared" ref="E2609" si="12490">SUM(D2603:D2609)/7</f>
        <v>399.85714285714283</v>
      </c>
      <c r="F2609" s="13">
        <f t="shared" ref="F2609" si="12491">SUM(D2605:D2609)/5</f>
        <v>393.8</v>
      </c>
      <c r="G2609" s="13">
        <f t="shared" ref="G2609" si="12492">N2609/(B2609/100000)</f>
        <v>649.54375482947887</v>
      </c>
      <c r="H2609" s="5">
        <f t="shared" si="12189"/>
        <v>252</v>
      </c>
      <c r="I2609" s="5">
        <f t="shared" si="12189"/>
        <v>238</v>
      </c>
      <c r="J2609" s="8">
        <f t="shared" ref="J2609" si="12493">E2609/(SUM(N2602:N2608)/7)*100</f>
        <v>2.699184169415032</v>
      </c>
      <c r="K2609" s="5">
        <f t="shared" ref="K2609" si="12494">O2609-O2608</f>
        <v>6</v>
      </c>
      <c r="L2609" s="8">
        <f t="shared" ref="L2609" si="12495">SUM(K2603:K2609)/7</f>
        <v>5.7142857142857144</v>
      </c>
      <c r="M2609" s="8">
        <f t="shared" ref="M2609" si="12496">O2609/(B2609/100000)</f>
        <v>11.664398146913294</v>
      </c>
      <c r="N2609" s="5">
        <v>16316</v>
      </c>
      <c r="O2609" s="18">
        <v>293</v>
      </c>
    </row>
    <row r="2610" spans="1:15" x14ac:dyDescent="0.2">
      <c r="A2610" s="5" t="s">
        <v>25</v>
      </c>
      <c r="B2610" s="13">
        <v>2511917</v>
      </c>
      <c r="C2610" s="6">
        <f t="shared" si="12187"/>
        <v>44161</v>
      </c>
      <c r="D2610" s="5">
        <f t="shared" ref="D2610" si="12497">N2610-N2609</f>
        <v>695</v>
      </c>
      <c r="E2610" s="13">
        <f t="shared" ref="E2610" si="12498">SUM(D2604:D2610)/7</f>
        <v>437.71428571428572</v>
      </c>
      <c r="F2610" s="13">
        <f t="shared" ref="F2610" si="12499">SUM(D2606:D2610)/5</f>
        <v>395.8</v>
      </c>
      <c r="G2610" s="13">
        <f t="shared" ref="G2610" si="12500">N2610/(B2610/100000)</f>
        <v>677.21186647488753</v>
      </c>
      <c r="H2610" s="5">
        <f t="shared" si="12189"/>
        <v>253</v>
      </c>
      <c r="I2610" s="5">
        <f t="shared" si="12189"/>
        <v>239</v>
      </c>
      <c r="J2610" s="8">
        <f t="shared" ref="J2610" si="12501">E2610/(SUM(N2603:N2609)/7)*100</f>
        <v>2.8770763495685325</v>
      </c>
      <c r="K2610" s="5">
        <f t="shared" ref="K2610" si="12502">O2610-O2609</f>
        <v>14</v>
      </c>
      <c r="L2610" s="8">
        <f t="shared" ref="L2610" si="12503">SUM(K2604:K2610)/7</f>
        <v>6.4285714285714288</v>
      </c>
      <c r="M2610" s="8">
        <f t="shared" ref="M2610" si="12504">O2610/(B2610/100000)</f>
        <v>12.221741403079799</v>
      </c>
      <c r="N2610" s="5">
        <v>17011</v>
      </c>
      <c r="O2610" s="18">
        <v>307</v>
      </c>
    </row>
    <row r="2611" spans="1:15" x14ac:dyDescent="0.2">
      <c r="A2611" s="5" t="s">
        <v>25</v>
      </c>
      <c r="B2611" s="13">
        <v>2511917</v>
      </c>
      <c r="C2611" s="6">
        <f t="shared" si="12187"/>
        <v>44162</v>
      </c>
      <c r="D2611" s="5">
        <f t="shared" ref="D2611" si="12505">N2611-N2610</f>
        <v>635</v>
      </c>
      <c r="E2611" s="13">
        <f t="shared" ref="E2611" si="12506">SUM(D2605:D2611)/7</f>
        <v>471.28571428571428</v>
      </c>
      <c r="F2611" s="13">
        <f t="shared" ref="F2611" si="12507">SUM(D2607:D2611)/5</f>
        <v>466.2</v>
      </c>
      <c r="G2611" s="13">
        <f t="shared" ref="G2611" si="12508">N2611/(B2611/100000)</f>
        <v>702.49136416529689</v>
      </c>
      <c r="H2611" s="5">
        <f t="shared" si="12189"/>
        <v>254</v>
      </c>
      <c r="I2611" s="5">
        <f t="shared" si="12189"/>
        <v>240</v>
      </c>
      <c r="J2611" s="8">
        <f t="shared" ref="J2611" si="12509">E2611/(SUM(N2604:N2610)/7)*100</f>
        <v>3.0111079672511201</v>
      </c>
      <c r="K2611" s="5">
        <f t="shared" ref="K2611" si="12510">O2611-O2610</f>
        <v>9</v>
      </c>
      <c r="L2611" s="8">
        <f t="shared" ref="L2611" si="12511">SUM(K2605:K2611)/7</f>
        <v>6.5714285714285712</v>
      </c>
      <c r="M2611" s="8">
        <f t="shared" ref="M2611" si="12512">O2611/(B2611/100000)</f>
        <v>12.580033496329696</v>
      </c>
      <c r="N2611" s="5">
        <v>17646</v>
      </c>
      <c r="O2611" s="18">
        <v>316</v>
      </c>
    </row>
    <row r="2612" spans="1:15" x14ac:dyDescent="0.2">
      <c r="A2612" s="5" t="s">
        <v>25</v>
      </c>
      <c r="B2612" s="13">
        <v>2511917</v>
      </c>
      <c r="C2612" s="6">
        <f t="shared" si="12187"/>
        <v>44163</v>
      </c>
      <c r="D2612" s="5">
        <f t="shared" ref="D2612" si="12513">N2612-N2611</f>
        <v>551</v>
      </c>
      <c r="E2612" s="13">
        <f t="shared" ref="E2612" si="12514">SUM(D2606:D2612)/7</f>
        <v>452.14285714285717</v>
      </c>
      <c r="F2612" s="13">
        <f t="shared" ref="F2612" si="12515">SUM(D2608:D2612)/5</f>
        <v>504.8</v>
      </c>
      <c r="G2612" s="13">
        <f t="shared" ref="G2612" si="12516">N2612/(B2612/100000)</f>
        <v>724.42680231870713</v>
      </c>
      <c r="H2612" s="5">
        <f t="shared" si="12189"/>
        <v>255</v>
      </c>
      <c r="I2612" s="5">
        <f t="shared" si="12189"/>
        <v>241</v>
      </c>
      <c r="J2612" s="8">
        <f t="shared" ref="J2612" si="12517">E2612/(SUM(N2605:N2611)/7)*100</f>
        <v>2.8043593833067519</v>
      </c>
      <c r="K2612" s="5">
        <f t="shared" ref="K2612" si="12518">O2612-O2611</f>
        <v>13</v>
      </c>
      <c r="L2612" s="8">
        <f t="shared" ref="L2612" si="12519">SUM(K2606:K2612)/7</f>
        <v>7.5714285714285712</v>
      </c>
      <c r="M2612" s="8">
        <f t="shared" ref="M2612" si="12520">O2612/(B2612/100000)</f>
        <v>13.097566519912879</v>
      </c>
      <c r="N2612" s="5">
        <v>18197</v>
      </c>
      <c r="O2612" s="18">
        <v>329</v>
      </c>
    </row>
    <row r="2613" spans="1:15" x14ac:dyDescent="0.2">
      <c r="A2613" s="5" t="s">
        <v>25</v>
      </c>
      <c r="B2613" s="13">
        <v>2511917</v>
      </c>
      <c r="C2613" s="6">
        <f t="shared" si="12187"/>
        <v>44164</v>
      </c>
      <c r="D2613" s="5">
        <f t="shared" ref="D2613" si="12521">N2613-N2612</f>
        <v>291</v>
      </c>
      <c r="E2613" s="13">
        <f t="shared" ref="E2613" si="12522">SUM(D2607:D2613)/7</f>
        <v>453.28571428571428</v>
      </c>
      <c r="F2613" s="13">
        <f t="shared" ref="F2613" si="12523">SUM(D2609:D2613)/5</f>
        <v>524.20000000000005</v>
      </c>
      <c r="G2613" s="13">
        <f t="shared" ref="G2613" si="12524">N2613/(B2613/100000)</f>
        <v>736.01158000045382</v>
      </c>
      <c r="H2613" s="5">
        <f t="shared" si="12189"/>
        <v>256</v>
      </c>
      <c r="I2613" s="5">
        <f t="shared" si="12189"/>
        <v>242</v>
      </c>
      <c r="J2613" s="8">
        <f t="shared" ref="J2613" si="12525">E2613/(SUM(N2606:N2612)/7)*100</f>
        <v>2.7347554406377936</v>
      </c>
      <c r="K2613" s="5">
        <f t="shared" ref="K2613" si="12526">O2613-O2612</f>
        <v>5</v>
      </c>
      <c r="L2613" s="8">
        <f t="shared" ref="L2613" si="12527">SUM(K2607:K2613)/7</f>
        <v>8.1428571428571423</v>
      </c>
      <c r="M2613" s="8">
        <f t="shared" ref="M2613" si="12528">O2613/(B2613/100000)</f>
        <v>13.296617682829488</v>
      </c>
      <c r="N2613" s="5">
        <v>18488</v>
      </c>
      <c r="O2613" s="18">
        <v>334</v>
      </c>
    </row>
    <row r="2614" spans="1:15" x14ac:dyDescent="0.2">
      <c r="A2614" s="5" t="s">
        <v>25</v>
      </c>
      <c r="B2614" s="13">
        <v>2511917</v>
      </c>
      <c r="C2614" s="6">
        <f t="shared" si="12187"/>
        <v>44165</v>
      </c>
      <c r="D2614" s="5">
        <f t="shared" ref="D2614" si="12529">N2614-N2613</f>
        <v>252</v>
      </c>
      <c r="E2614" s="13">
        <f t="shared" ref="E2614" si="12530">SUM(D2608:D2614)/7</f>
        <v>438.14285714285717</v>
      </c>
      <c r="F2614" s="13">
        <f t="shared" ref="F2614" si="12531">SUM(D2610:D2614)/5</f>
        <v>484.8</v>
      </c>
      <c r="G2614" s="13">
        <f t="shared" ref="G2614" si="12532">N2614/(B2614/100000)</f>
        <v>746.04375861145093</v>
      </c>
      <c r="H2614" s="5">
        <f t="shared" si="12189"/>
        <v>257</v>
      </c>
      <c r="I2614" s="5">
        <f t="shared" si="12189"/>
        <v>243</v>
      </c>
      <c r="J2614" s="8">
        <f t="shared" ref="J2614" si="12533">E2614/(SUM(N2607:N2613)/7)*100</f>
        <v>2.5730297488212894</v>
      </c>
      <c r="K2614" s="5">
        <f t="shared" ref="K2614" si="12534">O2614-O2613</f>
        <v>3</v>
      </c>
      <c r="L2614" s="8">
        <f t="shared" ref="L2614" si="12535">SUM(K2608:K2614)/7</f>
        <v>8.1428571428571423</v>
      </c>
      <c r="M2614" s="8">
        <f t="shared" ref="M2614" si="12536">O2614/(B2614/100000)</f>
        <v>13.416048380579454</v>
      </c>
      <c r="N2614" s="5">
        <v>18740</v>
      </c>
      <c r="O2614" s="18">
        <v>337</v>
      </c>
    </row>
    <row r="2615" spans="1:15" x14ac:dyDescent="0.2">
      <c r="A2615" s="5" t="s">
        <v>25</v>
      </c>
      <c r="B2615" s="13">
        <v>2511917</v>
      </c>
      <c r="C2615" s="6">
        <f t="shared" si="12187"/>
        <v>44166</v>
      </c>
      <c r="D2615" s="5">
        <f t="shared" ref="D2615" si="12537">N2615-N2614</f>
        <v>382</v>
      </c>
      <c r="E2615" s="13">
        <f t="shared" ref="E2615" si="12538">SUM(D2609:D2615)/7</f>
        <v>465</v>
      </c>
      <c r="F2615" s="13">
        <f t="shared" ref="F2615" si="12539">SUM(D2611:D2615)/5</f>
        <v>422.2</v>
      </c>
      <c r="G2615" s="13">
        <f t="shared" ref="G2615" si="12540">N2615/(B2615/100000)</f>
        <v>761.25126745827981</v>
      </c>
      <c r="H2615" s="5">
        <f t="shared" si="12189"/>
        <v>258</v>
      </c>
      <c r="I2615" s="5">
        <f t="shared" si="12189"/>
        <v>244</v>
      </c>
      <c r="J2615" s="8">
        <f t="shared" ref="J2615" si="12541">E2615/(SUM(N2608:N2614)/7)*100</f>
        <v>2.6622500306710832</v>
      </c>
      <c r="K2615" s="5">
        <f t="shared" ref="K2615" si="12542">O2615-O2614</f>
        <v>7</v>
      </c>
      <c r="L2615" s="8">
        <f t="shared" ref="L2615" si="12543">SUM(K2609:K2615)/7</f>
        <v>8.1428571428571423</v>
      </c>
      <c r="M2615" s="8">
        <f t="shared" ref="M2615" si="12544">O2615/(B2615/100000)</f>
        <v>13.694720008662706</v>
      </c>
      <c r="N2615" s="5">
        <v>19122</v>
      </c>
      <c r="O2615" s="18">
        <v>344</v>
      </c>
    </row>
    <row r="2616" spans="1:15" x14ac:dyDescent="0.2">
      <c r="A2616" s="5" t="s">
        <v>25</v>
      </c>
      <c r="B2616" s="13">
        <v>2511917</v>
      </c>
      <c r="C2616" s="6">
        <f t="shared" si="12187"/>
        <v>44167</v>
      </c>
      <c r="D2616" s="5">
        <f t="shared" ref="D2616" si="12545">N2616-N2615</f>
        <v>483</v>
      </c>
      <c r="E2616" s="13">
        <f t="shared" ref="E2616" si="12546">SUM(D2610:D2616)/7</f>
        <v>469.85714285714283</v>
      </c>
      <c r="F2616" s="13">
        <f t="shared" ref="F2616" si="12547">SUM(D2612:D2616)/5</f>
        <v>391.8</v>
      </c>
      <c r="G2616" s="13">
        <f t="shared" ref="G2616" si="12548">N2616/(B2616/100000)</f>
        <v>780.47960979602431</v>
      </c>
      <c r="H2616" s="5">
        <f t="shared" si="12189"/>
        <v>259</v>
      </c>
      <c r="I2616" s="5">
        <f t="shared" si="12189"/>
        <v>245</v>
      </c>
      <c r="J2616" s="8">
        <f t="shared" ref="J2616" si="12549">E2616/(SUM(N2609:N2615)/7)*100</f>
        <v>2.620299553855959</v>
      </c>
      <c r="K2616" s="5">
        <f t="shared" ref="K2616" si="12550">O2616-O2615</f>
        <v>15</v>
      </c>
      <c r="L2616" s="8">
        <f t="shared" ref="L2616" si="12551">SUM(K2610:K2616)/7</f>
        <v>9.4285714285714288</v>
      </c>
      <c r="M2616" s="8">
        <f t="shared" ref="M2616" si="12552">O2616/(B2616/100000)</f>
        <v>14.291873497412533</v>
      </c>
      <c r="N2616" s="5">
        <v>19605</v>
      </c>
      <c r="O2616" s="18">
        <v>359</v>
      </c>
    </row>
    <row r="2617" spans="1:15" x14ac:dyDescent="0.2">
      <c r="A2617" s="5" t="s">
        <v>25</v>
      </c>
      <c r="B2617" s="13">
        <v>2511917</v>
      </c>
      <c r="C2617" s="6">
        <f t="shared" si="12187"/>
        <v>44168</v>
      </c>
      <c r="D2617" s="5">
        <f t="shared" ref="D2617" si="12553">N2617-N2616</f>
        <v>656</v>
      </c>
      <c r="E2617" s="13">
        <f t="shared" ref="E2617" si="12554">SUM(D2611:D2617)/7</f>
        <v>464.28571428571428</v>
      </c>
      <c r="F2617" s="13">
        <f t="shared" ref="F2617" si="12555">SUM(D2613:D2617)/5</f>
        <v>412.8</v>
      </c>
      <c r="G2617" s="13">
        <f t="shared" ref="G2617" si="12556">N2617/(B2617/100000)</f>
        <v>806.59512237068338</v>
      </c>
      <c r="H2617" s="5">
        <f t="shared" si="12189"/>
        <v>260</v>
      </c>
      <c r="I2617" s="5">
        <f t="shared" si="12189"/>
        <v>246</v>
      </c>
      <c r="J2617" s="8">
        <f t="shared" ref="J2617" si="12557">E2617/(SUM(N2610:N2616)/7)*100</f>
        <v>2.5231156208028942</v>
      </c>
      <c r="K2617" s="5">
        <f t="shared" ref="K2617" si="12558">O2617-O2616</f>
        <v>21</v>
      </c>
      <c r="L2617" s="8">
        <f t="shared" ref="L2617" si="12559">SUM(K2611:K2617)/7</f>
        <v>10.428571428571429</v>
      </c>
      <c r="M2617" s="8">
        <f t="shared" ref="M2617" si="12560">O2617/(B2617/100000)</f>
        <v>15.127888381662292</v>
      </c>
      <c r="N2617" s="5">
        <v>20261</v>
      </c>
      <c r="O2617" s="18">
        <v>380</v>
      </c>
    </row>
    <row r="2618" spans="1:15" x14ac:dyDescent="0.2">
      <c r="A2618" s="5" t="s">
        <v>25</v>
      </c>
      <c r="B2618" s="13">
        <v>2511917</v>
      </c>
      <c r="C2618" s="6">
        <f t="shared" si="12187"/>
        <v>44169</v>
      </c>
      <c r="D2618" s="5">
        <f t="shared" ref="D2618" si="12561">N2618-N2617</f>
        <v>862</v>
      </c>
      <c r="E2618" s="13">
        <f t="shared" ref="E2618" si="12562">SUM(D2612:D2618)/7</f>
        <v>496.71428571428572</v>
      </c>
      <c r="F2618" s="13">
        <f t="shared" ref="F2618" si="12563">SUM(D2614:D2618)/5</f>
        <v>527</v>
      </c>
      <c r="G2618" s="13">
        <f t="shared" ref="G2618" si="12564">N2618/(B2618/100000)</f>
        <v>840.91154285750679</v>
      </c>
      <c r="H2618" s="5">
        <f t="shared" si="12189"/>
        <v>261</v>
      </c>
      <c r="I2618" s="5">
        <f t="shared" si="12189"/>
        <v>247</v>
      </c>
      <c r="J2618" s="8">
        <f t="shared" ref="J2618" si="12565">E2618/(SUM(N2611:N2617)/7)*100</f>
        <v>2.6329140762840852</v>
      </c>
      <c r="K2618" s="5">
        <f t="shared" ref="K2618" si="12566">O2618-O2617</f>
        <v>25</v>
      </c>
      <c r="L2618" s="8">
        <f t="shared" ref="L2618" si="12567">SUM(K2612:K2618)/7</f>
        <v>12.714285714285714</v>
      </c>
      <c r="M2618" s="8">
        <f t="shared" ref="M2618" si="12568">O2618/(B2618/100000)</f>
        <v>16.123144196245338</v>
      </c>
      <c r="N2618" s="5">
        <v>21123</v>
      </c>
      <c r="O2618" s="18">
        <v>405</v>
      </c>
    </row>
    <row r="2619" spans="1:15" x14ac:dyDescent="0.2">
      <c r="A2619" s="5" t="s">
        <v>25</v>
      </c>
      <c r="B2619" s="13">
        <v>2511917</v>
      </c>
      <c r="C2619" s="6">
        <f t="shared" si="12187"/>
        <v>44170</v>
      </c>
      <c r="D2619" s="5">
        <f t="shared" ref="D2619" si="12569">N2619-N2618</f>
        <v>646</v>
      </c>
      <c r="E2619" s="13">
        <f t="shared" ref="E2619" si="12570">SUM(D2613:D2619)/7</f>
        <v>510.28571428571428</v>
      </c>
      <c r="F2619" s="13">
        <f t="shared" ref="F2619" si="12571">SUM(D2615:D2619)/5</f>
        <v>605.79999999999995</v>
      </c>
      <c r="G2619" s="13">
        <f t="shared" ref="G2619" si="12572">N2619/(B2619/100000)</f>
        <v>866.62895310633269</v>
      </c>
      <c r="H2619" s="5">
        <f t="shared" si="12189"/>
        <v>262</v>
      </c>
      <c r="I2619" s="5">
        <f t="shared" si="12189"/>
        <v>248</v>
      </c>
      <c r="J2619" s="8">
        <f t="shared" ref="J2619" si="12573">E2619/(SUM(N2612:N2618)/7)*100</f>
        <v>2.6354621650336441</v>
      </c>
      <c r="K2619" s="5">
        <f t="shared" ref="K2619" si="12574">O2619-O2618</f>
        <v>10</v>
      </c>
      <c r="L2619" s="8">
        <f t="shared" ref="L2619" si="12575">SUM(K2613:K2619)/7</f>
        <v>12.285714285714286</v>
      </c>
      <c r="M2619" s="8">
        <f t="shared" ref="M2619" si="12576">O2619/(B2619/100000)</f>
        <v>16.521246522078556</v>
      </c>
      <c r="N2619" s="5">
        <v>21769</v>
      </c>
      <c r="O2619" s="18">
        <v>415</v>
      </c>
    </row>
    <row r="2620" spans="1:15" x14ac:dyDescent="0.2">
      <c r="A2620" s="5" t="s">
        <v>25</v>
      </c>
      <c r="B2620" s="13">
        <v>2511917</v>
      </c>
      <c r="C2620" s="6">
        <f t="shared" si="12187"/>
        <v>44171</v>
      </c>
      <c r="D2620" s="5">
        <f t="shared" ref="D2620" si="12577">N2620-N2619</f>
        <v>437</v>
      </c>
      <c r="E2620" s="13">
        <f t="shared" ref="E2620" si="12578">SUM(D2614:D2620)/7</f>
        <v>531.14285714285711</v>
      </c>
      <c r="F2620" s="13">
        <f t="shared" ref="F2620" si="12579">SUM(D2616:D2620)/5</f>
        <v>616.79999999999995</v>
      </c>
      <c r="G2620" s="13">
        <f t="shared" ref="G2620" si="12580">N2620/(B2620/100000)</f>
        <v>884.0260247452444</v>
      </c>
      <c r="H2620" s="5">
        <f t="shared" si="12189"/>
        <v>263</v>
      </c>
      <c r="I2620" s="5">
        <f t="shared" si="12189"/>
        <v>249</v>
      </c>
      <c r="J2620" s="8">
        <f t="shared" ref="J2620" si="12581">E2620/(SUM(N2613:N2619)/7)*100</f>
        <v>2.6727434798861314</v>
      </c>
      <c r="K2620" s="5">
        <f t="shared" ref="K2620" si="12582">O2620-O2619</f>
        <v>4</v>
      </c>
      <c r="L2620" s="8">
        <f t="shared" ref="L2620" si="12583">SUM(K2614:K2620)/7</f>
        <v>12.142857142857142</v>
      </c>
      <c r="M2620" s="8">
        <f t="shared" ref="M2620" si="12584">O2620/(B2620/100000)</f>
        <v>16.680487452411842</v>
      </c>
      <c r="N2620" s="5">
        <v>22206</v>
      </c>
      <c r="O2620" s="18">
        <v>419</v>
      </c>
    </row>
    <row r="2621" spans="1:15" x14ac:dyDescent="0.2">
      <c r="A2621" s="5" t="s">
        <v>25</v>
      </c>
      <c r="B2621" s="13">
        <v>2511917</v>
      </c>
      <c r="C2621" s="6">
        <f t="shared" si="12187"/>
        <v>44172</v>
      </c>
      <c r="D2621" s="5">
        <f t="shared" ref="D2621" si="12585">N2621-N2620</f>
        <v>227</v>
      </c>
      <c r="E2621" s="13">
        <f t="shared" ref="E2621" si="12586">SUM(D2615:D2621)/7</f>
        <v>527.57142857142856</v>
      </c>
      <c r="F2621" s="13">
        <f t="shared" ref="F2621" si="12587">SUM(D2617:D2621)/5</f>
        <v>565.6</v>
      </c>
      <c r="G2621" s="13">
        <f t="shared" ref="G2621" si="12588">N2621/(B2621/100000)</f>
        <v>893.06294754165845</v>
      </c>
      <c r="H2621" s="5">
        <f t="shared" si="12189"/>
        <v>264</v>
      </c>
      <c r="I2621" s="5">
        <f t="shared" si="12189"/>
        <v>250</v>
      </c>
      <c r="J2621" s="8">
        <f t="shared" ref="J2621" si="12589">E2621/(SUM(N2614:N2620)/7)*100</f>
        <v>2.5856636746810802</v>
      </c>
      <c r="K2621" s="5">
        <f t="shared" ref="K2621" si="12590">O2621-O2620</f>
        <v>2</v>
      </c>
      <c r="L2621" s="8">
        <f t="shared" ref="L2621" si="12591">SUM(K2615:K2621)/7</f>
        <v>12</v>
      </c>
      <c r="M2621" s="8">
        <f t="shared" ref="M2621" si="12592">O2621/(B2621/100000)</f>
        <v>16.760107917578488</v>
      </c>
      <c r="N2621" s="5">
        <v>22433</v>
      </c>
      <c r="O2621" s="18">
        <v>421</v>
      </c>
    </row>
    <row r="2622" spans="1:15" x14ac:dyDescent="0.2">
      <c r="A2622" s="5" t="s">
        <v>25</v>
      </c>
      <c r="B2622" s="13">
        <v>2511917</v>
      </c>
      <c r="C2622" s="6">
        <f t="shared" si="12187"/>
        <v>44173</v>
      </c>
      <c r="D2622" s="5">
        <f t="shared" ref="D2622" si="12593">N2622-N2621</f>
        <v>308</v>
      </c>
      <c r="E2622" s="13">
        <f t="shared" ref="E2622" si="12594">SUM(D2616:D2622)/7</f>
        <v>517</v>
      </c>
      <c r="F2622" s="13">
        <f t="shared" ref="F2622" si="12595">SUM(D2618:D2622)/5</f>
        <v>496</v>
      </c>
      <c r="G2622" s="13">
        <f t="shared" ref="G2622" si="12596">N2622/(B2622/100000)</f>
        <v>905.32449917732151</v>
      </c>
      <c r="H2622" s="5">
        <f t="shared" si="12189"/>
        <v>265</v>
      </c>
      <c r="I2622" s="5">
        <f t="shared" si="12189"/>
        <v>251</v>
      </c>
      <c r="J2622" s="8">
        <f t="shared" ref="J2622" si="12597">E2622/(SUM(N2615:N2621)/7)*100</f>
        <v>2.4699868276469266</v>
      </c>
      <c r="K2622" s="5">
        <f t="shared" ref="K2622" si="12598">O2622-O2621</f>
        <v>1</v>
      </c>
      <c r="L2622" s="8">
        <f t="shared" ref="L2622" si="12599">SUM(K2616:K2622)/7</f>
        <v>11.142857142857142</v>
      </c>
      <c r="M2622" s="8">
        <f t="shared" ref="M2622" si="12600">O2622/(B2622/100000)</f>
        <v>16.799918150161808</v>
      </c>
      <c r="N2622" s="5">
        <v>22741</v>
      </c>
      <c r="O2622" s="18">
        <v>422</v>
      </c>
    </row>
    <row r="2623" spans="1:15" x14ac:dyDescent="0.2">
      <c r="A2623" s="5" t="s">
        <v>25</v>
      </c>
      <c r="B2623" s="13">
        <v>2511917</v>
      </c>
      <c r="C2623" s="6">
        <f t="shared" si="12187"/>
        <v>44174</v>
      </c>
      <c r="D2623" s="5">
        <f t="shared" ref="D2623" si="12601">N2623-N2622</f>
        <v>632</v>
      </c>
      <c r="E2623" s="13">
        <f t="shared" ref="E2623" si="12602">SUM(D2617:D2623)/7</f>
        <v>538.28571428571433</v>
      </c>
      <c r="F2623" s="13">
        <f t="shared" ref="F2623" si="12603">SUM(D2619:D2623)/5</f>
        <v>450</v>
      </c>
      <c r="G2623" s="13">
        <f t="shared" ref="G2623" si="12604">N2623/(B2623/100000)</f>
        <v>930.48456616998089</v>
      </c>
      <c r="H2623" s="5">
        <f t="shared" si="12189"/>
        <v>266</v>
      </c>
      <c r="I2623" s="5">
        <f t="shared" si="12189"/>
        <v>252</v>
      </c>
      <c r="J2623" s="8">
        <f t="shared" ref="J2623" si="12605">E2623/(SUM(N2616:N2622)/7)*100</f>
        <v>2.509691084202534</v>
      </c>
      <c r="K2623" s="5">
        <f t="shared" ref="K2623" si="12606">O2623-O2622</f>
        <v>13</v>
      </c>
      <c r="L2623" s="8">
        <f t="shared" ref="L2623" si="12607">SUM(K2617:K2623)/7</f>
        <v>10.857142857142858</v>
      </c>
      <c r="M2623" s="8">
        <f t="shared" ref="M2623" si="12608">O2623/(B2623/100000)</f>
        <v>17.317451173744992</v>
      </c>
      <c r="N2623" s="5">
        <v>23373</v>
      </c>
      <c r="O2623" s="18">
        <v>435</v>
      </c>
    </row>
    <row r="2624" spans="1:15" x14ac:dyDescent="0.2">
      <c r="A2624" s="5" t="s">
        <v>25</v>
      </c>
      <c r="B2624" s="13">
        <v>2511917</v>
      </c>
      <c r="C2624" s="6">
        <f t="shared" si="12187"/>
        <v>44175</v>
      </c>
      <c r="D2624" s="5">
        <f t="shared" ref="D2624" si="12609">N2624-N2623</f>
        <v>519</v>
      </c>
      <c r="E2624" s="13">
        <f t="shared" ref="E2624" si="12610">SUM(D2618:D2624)/7</f>
        <v>518.71428571428567</v>
      </c>
      <c r="F2624" s="13">
        <f t="shared" ref="F2624" si="12611">SUM(D2620:D2624)/5</f>
        <v>424.6</v>
      </c>
      <c r="G2624" s="13">
        <f t="shared" ref="G2624" si="12612">N2624/(B2624/100000)</f>
        <v>951.14607688072499</v>
      </c>
      <c r="H2624" s="5">
        <f t="shared" si="12189"/>
        <v>267</v>
      </c>
      <c r="I2624" s="5">
        <f t="shared" si="12189"/>
        <v>253</v>
      </c>
      <c r="J2624" s="8">
        <f t="shared" ref="J2624" si="12613">E2624/(SUM(N2617:N2623)/7)*100</f>
        <v>2.3592322586513843</v>
      </c>
      <c r="K2624" s="5">
        <f t="shared" ref="K2624" si="12614">O2624-O2623</f>
        <v>9</v>
      </c>
      <c r="L2624" s="8">
        <f t="shared" ref="L2624" si="12615">SUM(K2618:K2624)/7</f>
        <v>9.1428571428571423</v>
      </c>
      <c r="M2624" s="8">
        <f t="shared" ref="M2624" si="12616">O2624/(B2624/100000)</f>
        <v>17.675743266994889</v>
      </c>
      <c r="N2624" s="5">
        <v>23892</v>
      </c>
      <c r="O2624" s="18">
        <v>444</v>
      </c>
    </row>
    <row r="2625" spans="1:15" x14ac:dyDescent="0.2">
      <c r="A2625" s="5" t="s">
        <v>25</v>
      </c>
      <c r="B2625" s="13">
        <v>2511917</v>
      </c>
      <c r="C2625" s="6">
        <f t="shared" si="12187"/>
        <v>44176</v>
      </c>
      <c r="D2625" s="5">
        <f t="shared" ref="D2625" si="12617">N2625-N2624</f>
        <v>1018</v>
      </c>
      <c r="E2625" s="13">
        <f t="shared" ref="E2625" si="12618">SUM(D2619:D2625)/7</f>
        <v>541</v>
      </c>
      <c r="F2625" s="13">
        <f t="shared" ref="F2625" si="12619">SUM(D2621:D2625)/5</f>
        <v>540.79999999999995</v>
      </c>
      <c r="G2625" s="13">
        <f t="shared" ref="G2625" si="12620">N2625/(B2625/100000)</f>
        <v>991.6728936505466</v>
      </c>
      <c r="H2625" s="5">
        <f t="shared" si="12189"/>
        <v>268</v>
      </c>
      <c r="I2625" s="5">
        <f t="shared" si="12189"/>
        <v>254</v>
      </c>
      <c r="J2625" s="8">
        <f t="shared" ref="J2625" si="12621">E2625/(SUM(N2618:N2624)/7)*100</f>
        <v>2.4038797234935285</v>
      </c>
      <c r="K2625" s="5">
        <f t="shared" ref="K2625" si="12622">O2625-O2624</f>
        <v>20</v>
      </c>
      <c r="L2625" s="8">
        <f t="shared" ref="L2625" si="12623">SUM(K2619:K2625)/7</f>
        <v>8.4285714285714288</v>
      </c>
      <c r="M2625" s="8">
        <f t="shared" ref="M2625" si="12624">O2625/(B2625/100000)</f>
        <v>18.471947918661325</v>
      </c>
      <c r="N2625" s="5">
        <v>24910</v>
      </c>
      <c r="O2625" s="18">
        <v>464</v>
      </c>
    </row>
    <row r="2626" spans="1:15" x14ac:dyDescent="0.2">
      <c r="A2626" s="5" t="s">
        <v>25</v>
      </c>
      <c r="B2626" s="13">
        <v>2511917</v>
      </c>
      <c r="C2626" s="6">
        <f t="shared" si="12187"/>
        <v>44177</v>
      </c>
      <c r="D2626" s="5">
        <f t="shared" ref="D2626" si="12625">N2626-N2625</f>
        <v>908</v>
      </c>
      <c r="E2626" s="13">
        <f t="shared" ref="E2626" si="12626">SUM(D2620:D2626)/7</f>
        <v>578.42857142857144</v>
      </c>
      <c r="F2626" s="13">
        <f t="shared" ref="F2626" si="12627">SUM(D2622:D2626)/5</f>
        <v>677</v>
      </c>
      <c r="G2626" s="13">
        <f t="shared" ref="G2626" si="12628">N2626/(B2626/100000)</f>
        <v>1027.8205848362027</v>
      </c>
      <c r="H2626" s="5">
        <f t="shared" si="12189"/>
        <v>269</v>
      </c>
      <c r="I2626" s="5">
        <f t="shared" si="12189"/>
        <v>255</v>
      </c>
      <c r="J2626" s="8">
        <f t="shared" ref="J2626" si="12629">E2626/(SUM(N2619:N2625)/7)*100</f>
        <v>2.5098559420792936</v>
      </c>
      <c r="K2626" s="5">
        <f t="shared" ref="K2626" si="12630">O2626-O2625</f>
        <v>13</v>
      </c>
      <c r="L2626" s="8">
        <f t="shared" ref="L2626" si="12631">SUM(K2620:K2626)/7</f>
        <v>8.8571428571428577</v>
      </c>
      <c r="M2626" s="8">
        <f t="shared" ref="M2626" si="12632">O2626/(B2626/100000)</f>
        <v>18.989480942244509</v>
      </c>
      <c r="N2626" s="5">
        <v>25818</v>
      </c>
      <c r="O2626" s="18">
        <v>477</v>
      </c>
    </row>
    <row r="2627" spans="1:15" x14ac:dyDescent="0.2">
      <c r="A2627" s="5" t="s">
        <v>25</v>
      </c>
      <c r="B2627" s="13">
        <v>2511917</v>
      </c>
      <c r="C2627" s="6">
        <f t="shared" si="12187"/>
        <v>44178</v>
      </c>
      <c r="D2627" s="5">
        <f t="shared" ref="D2627" si="12633">N2627-N2626</f>
        <v>616</v>
      </c>
      <c r="E2627" s="13">
        <f t="shared" ref="E2627" si="12634">SUM(D2621:D2627)/7</f>
        <v>604</v>
      </c>
      <c r="F2627" s="13">
        <f t="shared" ref="F2627" si="12635">SUM(D2623:D2627)/5</f>
        <v>738.6</v>
      </c>
      <c r="G2627" s="13">
        <f t="shared" ref="G2627" si="12636">N2627/(B2627/100000)</f>
        <v>1052.343688107529</v>
      </c>
      <c r="H2627" s="5">
        <f t="shared" si="12189"/>
        <v>270</v>
      </c>
      <c r="I2627" s="5">
        <f t="shared" si="12189"/>
        <v>256</v>
      </c>
      <c r="J2627" s="8">
        <f t="shared" ref="J2627" si="12637">E2627/(SUM(N2620:N2626)/7)*100</f>
        <v>2.5566446759749173</v>
      </c>
      <c r="K2627" s="5">
        <f t="shared" ref="K2627" si="12638">O2627-O2626</f>
        <v>4</v>
      </c>
      <c r="L2627" s="8">
        <f t="shared" ref="L2627" si="12639">SUM(K2621:K2627)/7</f>
        <v>8.8571428571428577</v>
      </c>
      <c r="M2627" s="8">
        <f t="shared" ref="M2627" si="12640">O2627/(B2627/100000)</f>
        <v>19.148721872577795</v>
      </c>
      <c r="N2627" s="5">
        <v>26434</v>
      </c>
      <c r="O2627" s="18">
        <v>481</v>
      </c>
    </row>
    <row r="2628" spans="1:15" x14ac:dyDescent="0.2">
      <c r="A2628" s="5" t="s">
        <v>25</v>
      </c>
      <c r="B2628" s="13">
        <v>2511917</v>
      </c>
      <c r="C2628" s="6">
        <f t="shared" si="12187"/>
        <v>44179</v>
      </c>
      <c r="D2628" s="5">
        <f t="shared" ref="D2628" si="12641">N2628-N2627</f>
        <v>518</v>
      </c>
      <c r="E2628" s="13">
        <f t="shared" ref="E2628" si="12642">SUM(D2622:D2628)/7</f>
        <v>645.57142857142856</v>
      </c>
      <c r="F2628" s="13">
        <f t="shared" ref="F2628" si="12643">SUM(D2624:D2628)/5</f>
        <v>715.8</v>
      </c>
      <c r="G2628" s="13">
        <f t="shared" ref="G2628" si="12644">N2628/(B2628/100000)</f>
        <v>1072.9653885856897</v>
      </c>
      <c r="H2628" s="5">
        <f t="shared" si="12189"/>
        <v>271</v>
      </c>
      <c r="I2628" s="5">
        <f t="shared" si="12189"/>
        <v>257</v>
      </c>
      <c r="J2628" s="8">
        <f t="shared" ref="J2628" si="12645">E2628/(SUM(N2621:N2627)/7)*100</f>
        <v>2.664489006550669</v>
      </c>
      <c r="K2628" s="5">
        <f t="shared" ref="K2628" si="12646">O2628-O2627</f>
        <v>3</v>
      </c>
      <c r="L2628" s="8">
        <f t="shared" ref="L2628" si="12647">SUM(K2622:K2628)/7</f>
        <v>9</v>
      </c>
      <c r="M2628" s="8">
        <f t="shared" ref="M2628" si="12648">O2628/(B2628/100000)</f>
        <v>19.268152570327761</v>
      </c>
      <c r="N2628" s="5">
        <v>26952</v>
      </c>
      <c r="O2628" s="18">
        <v>484</v>
      </c>
    </row>
    <row r="2629" spans="1:15" x14ac:dyDescent="0.2">
      <c r="A2629" s="5" t="s">
        <v>25</v>
      </c>
      <c r="B2629" s="13">
        <v>2511917</v>
      </c>
      <c r="C2629" s="6">
        <f t="shared" si="12187"/>
        <v>44180</v>
      </c>
      <c r="D2629" s="5">
        <f t="shared" ref="D2629" si="12649">N2629-N2628</f>
        <v>507</v>
      </c>
      <c r="E2629" s="13">
        <f t="shared" ref="E2629" si="12650">SUM(D2623:D2629)/7</f>
        <v>674</v>
      </c>
      <c r="F2629" s="13">
        <f t="shared" ref="F2629" si="12651">SUM(D2625:D2629)/5</f>
        <v>713.4</v>
      </c>
      <c r="G2629" s="13">
        <f t="shared" ref="G2629" si="12652">N2629/(B2629/100000)</f>
        <v>1093.1491765054338</v>
      </c>
      <c r="H2629" s="5">
        <f t="shared" si="12189"/>
        <v>272</v>
      </c>
      <c r="I2629" s="5">
        <f t="shared" si="12189"/>
        <v>258</v>
      </c>
      <c r="J2629" s="8">
        <f t="shared" ref="J2629" si="12653">E2629/(SUM(N2622:N2628)/7)*100</f>
        <v>2.7096255456007352</v>
      </c>
      <c r="K2629" s="5">
        <f t="shared" ref="K2629" si="12654">O2629-O2628</f>
        <v>16</v>
      </c>
      <c r="L2629" s="8">
        <f t="shared" ref="L2629" si="12655">SUM(K2623:K2629)/7</f>
        <v>11.142857142857142</v>
      </c>
      <c r="M2629" s="8">
        <f t="shared" ref="M2629" si="12656">O2629/(B2629/100000)</f>
        <v>19.90511629166091</v>
      </c>
      <c r="N2629" s="5">
        <v>27459</v>
      </c>
      <c r="O2629" s="18">
        <v>500</v>
      </c>
    </row>
    <row r="2630" spans="1:15" x14ac:dyDescent="0.2">
      <c r="A2630" s="5" t="s">
        <v>25</v>
      </c>
      <c r="B2630" s="13">
        <v>2511917</v>
      </c>
      <c r="C2630" s="6">
        <f t="shared" si="12187"/>
        <v>44181</v>
      </c>
      <c r="D2630" s="5">
        <f t="shared" ref="D2630" si="12657">N2630-N2629</f>
        <v>596</v>
      </c>
      <c r="E2630" s="13">
        <f t="shared" ref="E2630" si="12658">SUM(D2624:D2630)/7</f>
        <v>668.85714285714289</v>
      </c>
      <c r="F2630" s="13">
        <f t="shared" ref="F2630" si="12659">SUM(D2626:D2630)/5</f>
        <v>629</v>
      </c>
      <c r="G2630" s="13">
        <f t="shared" ref="G2630" si="12660">N2630/(B2630/100000)</f>
        <v>1116.8760751250936</v>
      </c>
      <c r="H2630" s="5">
        <f t="shared" si="12189"/>
        <v>273</v>
      </c>
      <c r="I2630" s="5">
        <f t="shared" si="12189"/>
        <v>259</v>
      </c>
      <c r="J2630" s="8">
        <f t="shared" ref="J2630" si="12661">E2630/(SUM(N2623:N2629)/7)*100</f>
        <v>2.6180118319372845</v>
      </c>
      <c r="K2630" s="5">
        <f t="shared" ref="K2630" si="12662">O2630-O2629</f>
        <v>40</v>
      </c>
      <c r="L2630" s="8">
        <f t="shared" ref="L2630" si="12663">SUM(K2624:K2630)/7</f>
        <v>15</v>
      </c>
      <c r="M2630" s="8">
        <f t="shared" ref="M2630" si="12664">O2630/(B2630/100000)</f>
        <v>21.497525594993782</v>
      </c>
      <c r="N2630" s="5">
        <v>28055</v>
      </c>
      <c r="O2630" s="18">
        <v>540</v>
      </c>
    </row>
    <row r="2631" spans="1:15" x14ac:dyDescent="0.2">
      <c r="A2631" s="5" t="s">
        <v>25</v>
      </c>
      <c r="B2631" s="13">
        <v>2511917</v>
      </c>
      <c r="C2631" s="6">
        <f t="shared" si="12187"/>
        <v>44182</v>
      </c>
      <c r="D2631" s="5">
        <f t="shared" ref="D2631" si="12665">N2631-N2630</f>
        <v>1160</v>
      </c>
      <c r="E2631" s="13">
        <f t="shared" ref="E2631" si="12666">SUM(D2625:D2631)/7</f>
        <v>760.42857142857144</v>
      </c>
      <c r="F2631" s="13">
        <f t="shared" ref="F2631" si="12667">SUM(D2627:D2631)/5</f>
        <v>679.4</v>
      </c>
      <c r="G2631" s="13">
        <f t="shared" ref="G2631" si="12668">N2631/(B2631/100000)</f>
        <v>1163.0559449217469</v>
      </c>
      <c r="H2631" s="5">
        <f t="shared" si="12189"/>
        <v>274</v>
      </c>
      <c r="I2631" s="5">
        <f t="shared" si="12189"/>
        <v>260</v>
      </c>
      <c r="J2631" s="8">
        <f t="shared" ref="J2631" si="12669">E2631/(SUM(N2624:N2630)/7)*100</f>
        <v>2.9005013077593724</v>
      </c>
      <c r="K2631" s="5">
        <f t="shared" ref="K2631" si="12670">O2631-O2630</f>
        <v>65</v>
      </c>
      <c r="L2631" s="8">
        <f t="shared" ref="L2631" si="12671">SUM(K2625:K2631)/7</f>
        <v>23</v>
      </c>
      <c r="M2631" s="8">
        <f t="shared" ref="M2631" si="12672">O2631/(B2631/100000)</f>
        <v>24.0851907129097</v>
      </c>
      <c r="N2631" s="5">
        <v>29215</v>
      </c>
      <c r="O2631" s="18">
        <v>605</v>
      </c>
    </row>
    <row r="2632" spans="1:15" x14ac:dyDescent="0.2">
      <c r="A2632" s="5" t="s">
        <v>25</v>
      </c>
      <c r="B2632" s="13">
        <v>2511917</v>
      </c>
      <c r="C2632" s="6">
        <f t="shared" si="12187"/>
        <v>44183</v>
      </c>
      <c r="D2632" s="5">
        <f t="shared" ref="D2632" si="12673">N2632-N2631</f>
        <v>877</v>
      </c>
      <c r="E2632" s="13">
        <f t="shared" ref="E2632" si="12674">SUM(D2626:D2632)/7</f>
        <v>740.28571428571433</v>
      </c>
      <c r="F2632" s="13">
        <f t="shared" ref="F2632" si="12675">SUM(D2628:D2632)/5</f>
        <v>731.6</v>
      </c>
      <c r="G2632" s="13">
        <f t="shared" ref="G2632" si="12676">N2632/(B2632/100000)</f>
        <v>1197.9695188973203</v>
      </c>
      <c r="H2632" s="5">
        <f t="shared" si="12189"/>
        <v>275</v>
      </c>
      <c r="I2632" s="5">
        <f t="shared" si="12189"/>
        <v>261</v>
      </c>
      <c r="J2632" s="8">
        <f t="shared" ref="J2632" si="12677">E2632/(SUM(N2625:N2631)/7)*100</f>
        <v>2.744078414344191</v>
      </c>
      <c r="K2632" s="5">
        <f t="shared" ref="K2632" si="12678">O2632-O2631</f>
        <v>18</v>
      </c>
      <c r="L2632" s="8">
        <f t="shared" ref="L2632" si="12679">SUM(K2626:K2632)/7</f>
        <v>22.714285714285715</v>
      </c>
      <c r="M2632" s="8">
        <f t="shared" ref="M2632" si="12680">O2632/(B2632/100000)</f>
        <v>24.801774899409494</v>
      </c>
      <c r="N2632" s="5">
        <v>30092</v>
      </c>
      <c r="O2632" s="18">
        <v>623</v>
      </c>
    </row>
    <row r="2633" spans="1:15" x14ac:dyDescent="0.2">
      <c r="A2633" s="5" t="s">
        <v>25</v>
      </c>
      <c r="B2633" s="13">
        <v>2511917</v>
      </c>
      <c r="C2633" s="6">
        <f t="shared" si="12187"/>
        <v>44184</v>
      </c>
      <c r="D2633" s="5">
        <f t="shared" ref="D2633:D2634" si="12681">N2633-N2632</f>
        <v>1132</v>
      </c>
      <c r="E2633" s="13">
        <f t="shared" ref="E2633:E2634" si="12682">SUM(D2627:D2633)/7</f>
        <v>772.28571428571433</v>
      </c>
      <c r="F2633" s="13">
        <f t="shared" ref="F2633:F2634" si="12683">SUM(D2629:D2633)/5</f>
        <v>854.4</v>
      </c>
      <c r="G2633" s="13">
        <f t="shared" ref="G2633:G2634" si="12684">N2633/(B2633/100000)</f>
        <v>1243.0347021816406</v>
      </c>
      <c r="H2633" s="5">
        <f t="shared" si="12189"/>
        <v>276</v>
      </c>
      <c r="I2633" s="5">
        <f t="shared" si="12189"/>
        <v>262</v>
      </c>
      <c r="J2633" s="8">
        <f t="shared" ref="J2633:J2634" si="12685">E2633/(SUM(N2626:N2632)/7)*100</f>
        <v>2.7862388867413999</v>
      </c>
      <c r="K2633" s="5">
        <f t="shared" ref="K2633:K2634" si="12686">O2633-O2632</f>
        <v>12</v>
      </c>
      <c r="L2633" s="8">
        <f t="shared" ref="L2633:L2634" si="12687">SUM(K2627:K2633)/7</f>
        <v>22.571428571428573</v>
      </c>
      <c r="M2633" s="8">
        <f t="shared" ref="M2633:M2634" si="12688">O2633/(B2633/100000)</f>
        <v>25.279497690409357</v>
      </c>
      <c r="N2633" s="5">
        <v>31224</v>
      </c>
      <c r="O2633" s="18">
        <v>635</v>
      </c>
    </row>
    <row r="2634" spans="1:15" x14ac:dyDescent="0.2">
      <c r="A2634" s="5" t="s">
        <v>25</v>
      </c>
      <c r="B2634" s="13">
        <v>2511917</v>
      </c>
      <c r="C2634" s="6">
        <f t="shared" si="12187"/>
        <v>44185</v>
      </c>
      <c r="D2634" s="5">
        <f t="shared" si="12681"/>
        <v>651</v>
      </c>
      <c r="E2634" s="13">
        <f t="shared" si="12682"/>
        <v>777.28571428571433</v>
      </c>
      <c r="F2634" s="13">
        <f t="shared" si="12683"/>
        <v>883.2</v>
      </c>
      <c r="G2634" s="13">
        <f t="shared" si="12684"/>
        <v>1268.9511635933829</v>
      </c>
      <c r="H2634" s="5">
        <f t="shared" si="12189"/>
        <v>277</v>
      </c>
      <c r="I2634" s="5">
        <f t="shared" si="12189"/>
        <v>263</v>
      </c>
      <c r="J2634" s="8">
        <f t="shared" si="12685"/>
        <v>2.7282619051200667</v>
      </c>
      <c r="K2634" s="5">
        <f t="shared" si="12686"/>
        <v>12</v>
      </c>
      <c r="L2634" s="8">
        <f t="shared" si="12687"/>
        <v>23.714285714285715</v>
      </c>
      <c r="M2634" s="8">
        <f t="shared" si="12688"/>
        <v>25.757220481409217</v>
      </c>
      <c r="N2634" s="5">
        <v>31875</v>
      </c>
      <c r="O2634" s="18">
        <v>647</v>
      </c>
    </row>
    <row r="2635" spans="1:15" x14ac:dyDescent="0.2">
      <c r="A2635" s="5" t="s">
        <v>25</v>
      </c>
      <c r="B2635" s="13">
        <v>2511917</v>
      </c>
      <c r="C2635" s="6">
        <f t="shared" si="12187"/>
        <v>44186</v>
      </c>
      <c r="D2635" s="5">
        <f t="shared" ref="D2635" si="12689">N2635-N2634</f>
        <v>504</v>
      </c>
      <c r="E2635" s="13">
        <f t="shared" ref="E2635" si="12690">SUM(D2629:D2635)/7</f>
        <v>775.28571428571433</v>
      </c>
      <c r="F2635" s="13">
        <f t="shared" ref="F2635" si="12691">SUM(D2631:D2635)/5</f>
        <v>864.8</v>
      </c>
      <c r="G2635" s="13">
        <f t="shared" ref="G2635" si="12692">N2635/(B2635/100000)</f>
        <v>1289.0155208153772</v>
      </c>
      <c r="H2635" s="5">
        <f t="shared" si="12189"/>
        <v>278</v>
      </c>
      <c r="I2635" s="5">
        <f t="shared" si="12189"/>
        <v>264</v>
      </c>
      <c r="J2635" s="8">
        <f t="shared" ref="J2635" si="12693">E2635/(SUM(N2628:N2634)/7)*100</f>
        <v>2.6489710648600102</v>
      </c>
      <c r="K2635" s="5">
        <f t="shared" ref="K2635" si="12694">O2635-O2634</f>
        <v>11</v>
      </c>
      <c r="L2635" s="8">
        <f t="shared" ref="L2635" si="12695">SUM(K2629:K2635)/7</f>
        <v>24.857142857142858</v>
      </c>
      <c r="M2635" s="8">
        <f t="shared" ref="M2635" si="12696">O2635/(B2635/100000)</f>
        <v>26.195133039825759</v>
      </c>
      <c r="N2635" s="5">
        <v>32379</v>
      </c>
      <c r="O2635" s="18">
        <v>658</v>
      </c>
    </row>
    <row r="2636" spans="1:15" x14ac:dyDescent="0.2">
      <c r="A2636" s="5" t="s">
        <v>25</v>
      </c>
      <c r="B2636" s="13">
        <v>2511917</v>
      </c>
      <c r="C2636" s="6">
        <f t="shared" si="12187"/>
        <v>44187</v>
      </c>
      <c r="D2636" s="5">
        <f t="shared" ref="D2636" si="12697">N2636-N2635</f>
        <v>1082</v>
      </c>
      <c r="E2636" s="13">
        <f t="shared" ref="E2636" si="12698">SUM(D2630:D2636)/7</f>
        <v>857.42857142857144</v>
      </c>
      <c r="F2636" s="13">
        <f t="shared" ref="F2636" si="12699">SUM(D2632:D2636)/5</f>
        <v>849.2</v>
      </c>
      <c r="G2636" s="13">
        <f t="shared" ref="G2636" si="12700">N2636/(B2636/100000)</f>
        <v>1332.0901924705315</v>
      </c>
      <c r="H2636" s="5">
        <f t="shared" si="12189"/>
        <v>279</v>
      </c>
      <c r="I2636" s="5">
        <f t="shared" si="12189"/>
        <v>265</v>
      </c>
      <c r="J2636" s="8">
        <f t="shared" ref="J2636" si="12701">E2636/(SUM(N2629:N2635)/7)*100</f>
        <v>2.8540316406640067</v>
      </c>
      <c r="K2636" s="5">
        <f t="shared" ref="K2636" si="12702">O2636-O2635</f>
        <v>36</v>
      </c>
      <c r="L2636" s="8">
        <f t="shared" ref="L2636" si="12703">SUM(K2630:K2636)/7</f>
        <v>27.714285714285715</v>
      </c>
      <c r="M2636" s="8">
        <f t="shared" ref="M2636" si="12704">O2636/(B2636/100000)</f>
        <v>27.628301412825344</v>
      </c>
      <c r="N2636" s="5">
        <v>33461</v>
      </c>
      <c r="O2636" s="18">
        <v>694</v>
      </c>
    </row>
    <row r="2637" spans="1:15" x14ac:dyDescent="0.2">
      <c r="A2637" s="5" t="s">
        <v>25</v>
      </c>
      <c r="B2637" s="13">
        <v>2511917</v>
      </c>
      <c r="C2637" s="6">
        <f t="shared" si="12187"/>
        <v>44188</v>
      </c>
      <c r="D2637" s="5">
        <f t="shared" ref="D2637" si="12705">N2637-N2636</f>
        <v>656</v>
      </c>
      <c r="E2637" s="13">
        <f t="shared" ref="E2637" si="12706">SUM(D2631:D2637)/7</f>
        <v>866</v>
      </c>
      <c r="F2637" s="13">
        <f t="shared" ref="F2637" si="12707">SUM(D2633:D2637)/5</f>
        <v>805</v>
      </c>
      <c r="G2637" s="13">
        <f t="shared" ref="G2637" si="12708">N2637/(B2637/100000)</f>
        <v>1358.2057050451906</v>
      </c>
      <c r="H2637" s="5">
        <f t="shared" si="12189"/>
        <v>280</v>
      </c>
      <c r="I2637" s="5">
        <f t="shared" si="12189"/>
        <v>266</v>
      </c>
      <c r="J2637" s="8">
        <f t="shared" ref="J2637" si="12709">E2637/(SUM(N2630:N2636)/7)*100</f>
        <v>2.8025760398703659</v>
      </c>
      <c r="K2637" s="5">
        <f t="shared" ref="K2637" si="12710">O2637-O2636</f>
        <v>20</v>
      </c>
      <c r="L2637" s="8">
        <f t="shared" ref="L2637" si="12711">SUM(K2631:K2637)/7</f>
        <v>24.857142857142858</v>
      </c>
      <c r="M2637" s="8">
        <f t="shared" ref="M2637" si="12712">O2637/(B2637/100000)</f>
        <v>28.42450606449178</v>
      </c>
      <c r="N2637" s="5">
        <v>34117</v>
      </c>
      <c r="O2637" s="18">
        <v>714</v>
      </c>
    </row>
    <row r="2638" spans="1:15" x14ac:dyDescent="0.2">
      <c r="A2638" s="5" t="s">
        <v>25</v>
      </c>
      <c r="B2638" s="13">
        <v>2511917</v>
      </c>
      <c r="C2638" s="6">
        <f t="shared" si="12187"/>
        <v>44189</v>
      </c>
      <c r="D2638" s="5">
        <f t="shared" ref="D2638" si="12713">N2638-N2637</f>
        <v>1163</v>
      </c>
      <c r="E2638" s="13">
        <f t="shared" ref="E2638" si="12714">SUM(D2632:D2638)/7</f>
        <v>866.42857142857144</v>
      </c>
      <c r="F2638" s="13">
        <f t="shared" ref="F2638" si="12715">SUM(D2634:D2638)/5</f>
        <v>811.2</v>
      </c>
      <c r="G2638" s="13">
        <f t="shared" ref="G2638" si="12716">N2638/(B2638/100000)</f>
        <v>1404.5050055395939</v>
      </c>
      <c r="H2638" s="5">
        <f t="shared" si="12189"/>
        <v>281</v>
      </c>
      <c r="I2638" s="5">
        <f t="shared" si="12189"/>
        <v>267</v>
      </c>
      <c r="J2638" s="8">
        <f t="shared" ref="J2638" si="12717">E2638/(SUM(N2631:N2637)/7)*100</f>
        <v>2.7275221147403119</v>
      </c>
      <c r="K2638" s="5">
        <f t="shared" ref="K2638" si="12718">O2638-O2637</f>
        <v>39</v>
      </c>
      <c r="L2638" s="8">
        <f t="shared" ref="L2638" si="12719">SUM(K2632:K2638)/7</f>
        <v>21.142857142857142</v>
      </c>
      <c r="M2638" s="8">
        <f t="shared" ref="M2638" si="12720">O2638/(B2638/100000)</f>
        <v>29.977105135241331</v>
      </c>
      <c r="N2638" s="5">
        <v>35280</v>
      </c>
      <c r="O2638" s="18">
        <v>753</v>
      </c>
    </row>
    <row r="2639" spans="1:15" x14ac:dyDescent="0.2">
      <c r="A2639" s="5" t="s">
        <v>25</v>
      </c>
      <c r="B2639" s="13">
        <v>2511917</v>
      </c>
      <c r="C2639" s="6">
        <f t="shared" si="12187"/>
        <v>44190</v>
      </c>
      <c r="D2639" s="5">
        <f>N2640-N2638-D2640</f>
        <v>593</v>
      </c>
      <c r="E2639" s="13">
        <f t="shared" ref="E2639" si="12721">SUM(D2633:D2639)/7</f>
        <v>825.85714285714289</v>
      </c>
      <c r="F2639" s="13">
        <f t="shared" ref="F2639" si="12722">SUM(D2635:D2639)/5</f>
        <v>799.6</v>
      </c>
      <c r="G2639" s="13">
        <f t="shared" ref="G2639" si="12723">N2639/(B2639/100000)</f>
        <v>1428.1124734615037</v>
      </c>
      <c r="H2639" s="5">
        <f t="shared" si="12189"/>
        <v>282</v>
      </c>
      <c r="I2639" s="5">
        <f t="shared" si="12189"/>
        <v>268</v>
      </c>
      <c r="J2639" s="8">
        <f t="shared" ref="J2639" si="12724">E2639/(SUM(N2632:N2638)/7)*100</f>
        <v>2.530775561664945</v>
      </c>
      <c r="K2639" s="5">
        <f t="shared" ref="K2639" si="12725">O2639-O2638</f>
        <v>0</v>
      </c>
      <c r="L2639" s="8">
        <f t="shared" ref="L2639" si="12726">SUM(K2633:K2639)/7</f>
        <v>18.571428571428573</v>
      </c>
      <c r="M2639" s="8">
        <f t="shared" ref="M2639" si="12727">O2639/(B2639/100000)</f>
        <v>29.977105135241331</v>
      </c>
      <c r="N2639" s="5">
        <f>N2638+D2639</f>
        <v>35873</v>
      </c>
      <c r="O2639" s="18">
        <v>753</v>
      </c>
    </row>
    <row r="2640" spans="1:15" x14ac:dyDescent="0.2">
      <c r="A2640" s="5" t="s">
        <v>25</v>
      </c>
      <c r="B2640" s="13">
        <v>2511917</v>
      </c>
      <c r="C2640" s="6">
        <f t="shared" si="12187"/>
        <v>44191</v>
      </c>
      <c r="D2640" s="5">
        <v>341</v>
      </c>
      <c r="E2640" s="13">
        <f t="shared" ref="E2640" si="12728">SUM(D2634:D2640)/7</f>
        <v>712.85714285714289</v>
      </c>
      <c r="F2640" s="13">
        <f t="shared" ref="F2640" si="12729">SUM(D2636:D2640)/5</f>
        <v>767</v>
      </c>
      <c r="G2640" s="13">
        <f t="shared" ref="G2640" si="12730">N2640/(B2640/100000)</f>
        <v>1441.6877627724164</v>
      </c>
      <c r="H2640" s="5">
        <f t="shared" si="12189"/>
        <v>283</v>
      </c>
      <c r="I2640" s="5">
        <f t="shared" si="12189"/>
        <v>269</v>
      </c>
      <c r="J2640" s="8">
        <f t="shared" ref="J2640" si="12731">E2640/(SUM(N2633:N2639)/7)*100</f>
        <v>2.1305756824033235</v>
      </c>
      <c r="K2640" s="5">
        <f t="shared" ref="K2640" si="12732">O2640-O2639</f>
        <v>18</v>
      </c>
      <c r="L2640" s="8">
        <f t="shared" ref="L2640" si="12733">SUM(K2634:K2640)/7</f>
        <v>19.428571428571427</v>
      </c>
      <c r="M2640" s="8">
        <f t="shared" ref="M2640" si="12734">O2640/(B2640/100000)</f>
        <v>30.693689321741125</v>
      </c>
      <c r="N2640" s="5">
        <v>36214</v>
      </c>
      <c r="O2640" s="18">
        <v>771</v>
      </c>
    </row>
    <row r="2641" spans="1:15" x14ac:dyDescent="0.2">
      <c r="A2641" s="5" t="s">
        <v>25</v>
      </c>
      <c r="B2641" s="13">
        <v>2511917</v>
      </c>
      <c r="C2641" s="6">
        <f t="shared" si="12187"/>
        <v>44192</v>
      </c>
      <c r="D2641" s="5">
        <f t="shared" ref="D2641" si="12735">N2641-N2640</f>
        <v>581</v>
      </c>
      <c r="E2641" s="13">
        <f t="shared" ref="E2641" si="12736">SUM(D2635:D2641)/7</f>
        <v>702.85714285714289</v>
      </c>
      <c r="F2641" s="13">
        <f t="shared" ref="F2641" si="12737">SUM(D2637:D2641)/5</f>
        <v>666.8</v>
      </c>
      <c r="G2641" s="13">
        <f t="shared" ref="G2641" si="12738">N2641/(B2641/100000)</f>
        <v>1464.8175079033265</v>
      </c>
      <c r="H2641" s="5">
        <f t="shared" si="12189"/>
        <v>284</v>
      </c>
      <c r="I2641" s="5">
        <f t="shared" si="12189"/>
        <v>270</v>
      </c>
      <c r="J2641" s="8">
        <f t="shared" ref="J2641" si="12739">E2641/(SUM(N2634:N2640)/7)*100</f>
        <v>2.0568647862240228</v>
      </c>
      <c r="K2641" s="5">
        <f t="shared" ref="K2641" si="12740">O2641-O2640</f>
        <v>10</v>
      </c>
      <c r="L2641" s="8">
        <f t="shared" ref="L2641" si="12741">SUM(K2635:K2641)/7</f>
        <v>19.142857142857142</v>
      </c>
      <c r="M2641" s="8">
        <f t="shared" ref="M2641" si="12742">O2641/(B2641/100000)</f>
        <v>31.091791647574343</v>
      </c>
      <c r="N2641" s="5">
        <v>36795</v>
      </c>
      <c r="O2641" s="18">
        <v>781</v>
      </c>
    </row>
    <row r="2642" spans="1:15" x14ac:dyDescent="0.2">
      <c r="A2642" s="5" t="s">
        <v>25</v>
      </c>
      <c r="B2642" s="13">
        <v>2511917</v>
      </c>
      <c r="C2642" s="6">
        <f t="shared" si="12187"/>
        <v>44193</v>
      </c>
      <c r="D2642" s="5">
        <f t="shared" ref="D2642" si="12743">N2642-N2641</f>
        <v>342</v>
      </c>
      <c r="E2642" s="13">
        <f t="shared" ref="E2642" si="12744">SUM(D2636:D2642)/7</f>
        <v>679.71428571428567</v>
      </c>
      <c r="F2642" s="13">
        <f t="shared" ref="F2642" si="12745">SUM(D2638:D2642)/5</f>
        <v>604</v>
      </c>
      <c r="G2642" s="13">
        <f t="shared" ref="G2642" si="12746">N2642/(B2642/100000)</f>
        <v>1478.4326074468224</v>
      </c>
      <c r="H2642" s="5">
        <f t="shared" si="12189"/>
        <v>285</v>
      </c>
      <c r="I2642" s="5">
        <f t="shared" si="12189"/>
        <v>271</v>
      </c>
      <c r="J2642" s="8">
        <f t="shared" ref="J2642" si="12747">E2642/(SUM(N2635:N2641)/7)*100</f>
        <v>1.9490494390031092</v>
      </c>
      <c r="K2642" s="5">
        <f t="shared" ref="K2642" si="12748">O2642-O2641</f>
        <v>7</v>
      </c>
      <c r="L2642" s="8">
        <f t="shared" ref="L2642" si="12749">SUM(K2636:K2642)/7</f>
        <v>18.571428571428573</v>
      </c>
      <c r="M2642" s="8">
        <f t="shared" ref="M2642" si="12750">O2642/(B2642/100000)</f>
        <v>31.370463275657595</v>
      </c>
      <c r="N2642" s="5">
        <v>37137</v>
      </c>
      <c r="O2642" s="18">
        <v>788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187"/>
        <v>44194</v>
      </c>
      <c r="D2643" s="5">
        <f t="shared" ref="D2643" si="12751">N2643-N2642</f>
        <v>683</v>
      </c>
      <c r="E2643" s="13">
        <f t="shared" ref="E2643" si="12752">SUM(D2637:D2643)/7</f>
        <v>622.71428571428567</v>
      </c>
      <c r="F2643" s="13">
        <f t="shared" ref="F2643" si="12753">SUM(D2639:D2643)/5</f>
        <v>508</v>
      </c>
      <c r="G2643" s="13">
        <f t="shared" ref="G2643" si="12754">N2643/(B2643/100000)</f>
        <v>1505.6229963012313</v>
      </c>
      <c r="H2643" s="5">
        <f t="shared" si="12189"/>
        <v>286</v>
      </c>
      <c r="I2643" s="5">
        <f t="shared" si="12189"/>
        <v>272</v>
      </c>
      <c r="J2643" s="8">
        <f t="shared" ref="J2643" si="12755">E2643/(SUM(N2636:N2642)/7)*100</f>
        <v>1.7514675924251737</v>
      </c>
      <c r="K2643" s="5">
        <f t="shared" ref="K2643" si="12756">O2643-O2642</f>
        <v>26</v>
      </c>
      <c r="L2643" s="8">
        <f t="shared" ref="L2643" si="12757">SUM(K2637:K2643)/7</f>
        <v>17.142857142857142</v>
      </c>
      <c r="M2643" s="8">
        <f t="shared" ref="M2643" si="12758">O2643/(B2643/100000)</f>
        <v>32.405529322823959</v>
      </c>
      <c r="N2643" s="5">
        <v>37820</v>
      </c>
      <c r="O2643" s="18">
        <v>814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187"/>
        <v>44195</v>
      </c>
      <c r="D2644" s="5">
        <f t="shared" ref="D2644" si="12759">N2644-N2643</f>
        <v>1807</v>
      </c>
      <c r="E2644" s="13">
        <f t="shared" ref="E2644" si="12760">SUM(D2638:D2644)/7</f>
        <v>787.14285714285711</v>
      </c>
      <c r="F2644" s="13">
        <f t="shared" ref="F2644" si="12761">SUM(D2640:D2644)/5</f>
        <v>750.8</v>
      </c>
      <c r="G2644" s="13">
        <f t="shared" ref="G2644" si="12762">N2644/(B2644/100000)</f>
        <v>1577.5600865792937</v>
      </c>
      <c r="H2644" s="5">
        <f t="shared" si="12189"/>
        <v>287</v>
      </c>
      <c r="I2644" s="5">
        <f t="shared" si="12189"/>
        <v>273</v>
      </c>
      <c r="J2644" s="8">
        <f t="shared" ref="J2644" si="12763">E2644/(SUM(N2637:N2643)/7)*100</f>
        <v>2.1758359790867017</v>
      </c>
      <c r="K2644" s="5">
        <f t="shared" ref="K2644" si="12764">O2644-O2643</f>
        <v>70</v>
      </c>
      <c r="L2644" s="8">
        <f t="shared" ref="L2644" si="12765">SUM(K2638:K2644)/7</f>
        <v>24.285714285714285</v>
      </c>
      <c r="M2644" s="8">
        <f t="shared" ref="M2644" si="12766">O2644/(B2644/100000)</f>
        <v>35.192245603656488</v>
      </c>
      <c r="N2644" s="5">
        <v>39627</v>
      </c>
      <c r="O2644" s="18">
        <v>884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187"/>
        <v>44196</v>
      </c>
      <c r="D2645" s="5">
        <f t="shared" ref="D2645" si="12767">N2645-N2644</f>
        <v>1614</v>
      </c>
      <c r="E2645" s="13">
        <f t="shared" ref="E2645" si="12768">SUM(D2639:D2645)/7</f>
        <v>851.57142857142856</v>
      </c>
      <c r="F2645" s="13">
        <f t="shared" ref="F2645" si="12769">SUM(D2641:D2645)/5</f>
        <v>1005.4</v>
      </c>
      <c r="G2645" s="13">
        <f t="shared" ref="G2645" si="12770">N2645/(B2645/100000)</f>
        <v>1641.8138019687751</v>
      </c>
      <c r="H2645" s="5">
        <f t="shared" si="12189"/>
        <v>288</v>
      </c>
      <c r="I2645" s="5">
        <f t="shared" si="12189"/>
        <v>274</v>
      </c>
      <c r="J2645" s="8">
        <f t="shared" ref="J2645" si="12771">E2645/(SUM(N2638:N2644)/7)*100</f>
        <v>2.3038037302992125</v>
      </c>
      <c r="K2645" s="5">
        <f t="shared" ref="K2645" si="12772">O2645-O2644</f>
        <v>53</v>
      </c>
      <c r="L2645" s="8">
        <f t="shared" ref="L2645" si="12773">SUM(K2639:K2645)/7</f>
        <v>26.285714285714285</v>
      </c>
      <c r="M2645" s="8">
        <f t="shared" ref="M2645" si="12774">O2645/(B2645/100000)</f>
        <v>37.302187930572543</v>
      </c>
      <c r="N2645" s="5">
        <v>41241</v>
      </c>
      <c r="O2645" s="18">
        <v>937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187"/>
        <v>44197</v>
      </c>
      <c r="D2646" s="5">
        <f t="shared" ref="D2646" si="12775">N2646-N2645</f>
        <v>1033</v>
      </c>
      <c r="E2646" s="13">
        <f t="shared" ref="E2646" si="12776">SUM(D2640:D2646)/7</f>
        <v>914.42857142857144</v>
      </c>
      <c r="F2646" s="13">
        <f t="shared" ref="F2646" si="12777">SUM(D2642:D2646)/5</f>
        <v>1095.8</v>
      </c>
      <c r="G2646" s="13">
        <f t="shared" ref="G2646" si="12778">N2646/(B2646/100000)</f>
        <v>1682.9377722273466</v>
      </c>
      <c r="H2646" s="5">
        <f t="shared" si="12189"/>
        <v>289</v>
      </c>
      <c r="I2646" s="5">
        <f t="shared" si="12189"/>
        <v>275</v>
      </c>
      <c r="J2646" s="8">
        <f t="shared" ref="J2646" si="12779">E2646/(SUM(N2639:N2645)/7)*100</f>
        <v>2.4181453456085409</v>
      </c>
      <c r="K2646" s="5">
        <f t="shared" ref="K2646" si="12780">O2646-O2645</f>
        <v>0</v>
      </c>
      <c r="L2646" s="8">
        <f t="shared" ref="L2646" si="12781">SUM(K2640:K2646)/7</f>
        <v>26.285714285714285</v>
      </c>
      <c r="M2646" s="8">
        <f t="shared" ref="M2646" si="12782">O2646/(B2646/100000)</f>
        <v>37.302187930572543</v>
      </c>
      <c r="N2646" s="5">
        <f>N2647-D2647</f>
        <v>42274</v>
      </c>
      <c r="O2646" s="18">
        <v>937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187"/>
        <v>44198</v>
      </c>
      <c r="D2647" s="5">
        <v>110</v>
      </c>
      <c r="E2647" s="13">
        <f t="shared" ref="E2647" si="12783">SUM(D2641:D2647)/7</f>
        <v>881.42857142857144</v>
      </c>
      <c r="F2647" s="13">
        <f t="shared" ref="F2647" si="12784">SUM(D2643:D2647)/5</f>
        <v>1049.4000000000001</v>
      </c>
      <c r="G2647" s="13">
        <f t="shared" ref="G2647" si="12785">N2647/(B2647/100000)</f>
        <v>1687.316897811512</v>
      </c>
      <c r="H2647" s="5">
        <f t="shared" si="12189"/>
        <v>290</v>
      </c>
      <c r="I2647" s="5">
        <f t="shared" si="12189"/>
        <v>276</v>
      </c>
      <c r="J2647" s="8">
        <f t="shared" ref="J2647" si="12786">E2647/(SUM(N2640:N2646)/7)*100</f>
        <v>2.2758457883942933</v>
      </c>
      <c r="K2647" s="5">
        <f t="shared" ref="K2647" si="12787">O2647-O2646</f>
        <v>45</v>
      </c>
      <c r="L2647" s="8">
        <f t="shared" ref="L2647" si="12788">SUM(K2641:K2647)/7</f>
        <v>30.142857142857142</v>
      </c>
      <c r="M2647" s="8">
        <f t="shared" ref="M2647" si="12789">O2647/(B2647/100000)</f>
        <v>39.093648396822026</v>
      </c>
      <c r="N2647" s="5">
        <v>42384</v>
      </c>
      <c r="O2647" s="18">
        <v>982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187"/>
        <v>44199</v>
      </c>
      <c r="D2648" s="5">
        <f t="shared" ref="D2648" si="12790">N2648-N2647</f>
        <v>329</v>
      </c>
      <c r="E2648" s="13">
        <f t="shared" ref="E2648" si="12791">SUM(D2642:D2648)/7</f>
        <v>845.42857142857144</v>
      </c>
      <c r="F2648" s="13">
        <f t="shared" ref="F2648" si="12792">SUM(D2644:D2648)/5</f>
        <v>978.6</v>
      </c>
      <c r="G2648" s="13">
        <f t="shared" ref="G2648" si="12793">N2648/(B2648/100000)</f>
        <v>1700.4144643314248</v>
      </c>
      <c r="H2648" s="5">
        <f t="shared" si="12189"/>
        <v>291</v>
      </c>
      <c r="I2648" s="5">
        <f t="shared" si="12189"/>
        <v>277</v>
      </c>
      <c r="J2648" s="8">
        <f t="shared" ref="J2648" si="12794">E2648/(SUM(N2641:N2647)/7)*100</f>
        <v>2.134320068667547</v>
      </c>
      <c r="K2648" s="5">
        <f t="shared" ref="K2648" si="12795">O2648-O2647</f>
        <v>11</v>
      </c>
      <c r="L2648" s="8">
        <f t="shared" ref="L2648" si="12796">SUM(K2642:K2648)/7</f>
        <v>30.285714285714285</v>
      </c>
      <c r="M2648" s="8">
        <f t="shared" ref="M2648" si="12797">O2648/(B2648/100000)</f>
        <v>39.531560955238568</v>
      </c>
      <c r="N2648" s="5">
        <v>42713</v>
      </c>
      <c r="O2648" s="18">
        <v>993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187"/>
        <v>44200</v>
      </c>
      <c r="D2649" s="5">
        <f t="shared" ref="D2649" si="12798">N2649-N2648</f>
        <v>174</v>
      </c>
      <c r="E2649" s="13">
        <f t="shared" ref="E2649" si="12799">SUM(D2643:D2649)/7</f>
        <v>821.42857142857144</v>
      </c>
      <c r="F2649" s="13">
        <f t="shared" ref="F2649" si="12800">SUM(D2645:D2649)/5</f>
        <v>652</v>
      </c>
      <c r="G2649" s="13">
        <f t="shared" ref="G2649" si="12801">N2649/(B2649/100000)</f>
        <v>1707.341444800923</v>
      </c>
      <c r="H2649" s="5">
        <f t="shared" si="12189"/>
        <v>292</v>
      </c>
      <c r="I2649" s="5">
        <f t="shared" si="12189"/>
        <v>278</v>
      </c>
      <c r="J2649" s="8">
        <f t="shared" ref="J2649" si="12802">E2649/(SUM(N2642:N2648)/7)*100</f>
        <v>2.030395909546745</v>
      </c>
      <c r="K2649" s="5">
        <f t="shared" ref="K2649" si="12803">O2649-O2648</f>
        <v>15</v>
      </c>
      <c r="L2649" s="8">
        <f t="shared" ref="L2649" si="12804">SUM(K2643:K2649)/7</f>
        <v>31.428571428571427</v>
      </c>
      <c r="M2649" s="8">
        <f t="shared" ref="M2649" si="12805">O2649/(B2649/100000)</f>
        <v>40.128714443988393</v>
      </c>
      <c r="N2649" s="5">
        <v>42887</v>
      </c>
      <c r="O2649" s="18">
        <v>1008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187"/>
        <v>44201</v>
      </c>
      <c r="D2650" s="5">
        <f t="shared" ref="D2650" si="12806">N2650-N2649</f>
        <v>276</v>
      </c>
      <c r="E2650" s="13">
        <f t="shared" ref="E2650" si="12807">SUM(D2644:D2650)/7</f>
        <v>763.28571428571433</v>
      </c>
      <c r="F2650" s="13">
        <f t="shared" ref="F2650" si="12808">SUM(D2646:D2650)/5</f>
        <v>384.4</v>
      </c>
      <c r="G2650" s="13">
        <f t="shared" ref="G2650" si="12809">N2650/(B2650/100000)</f>
        <v>1718.3290689939197</v>
      </c>
      <c r="H2650" s="5">
        <f t="shared" si="12189"/>
        <v>293</v>
      </c>
      <c r="I2650" s="5">
        <f t="shared" si="12189"/>
        <v>279</v>
      </c>
      <c r="J2650" s="8">
        <f t="shared" ref="J2650" si="12810">E2650/(SUM(N2643:N2649)/7)*100</f>
        <v>1.849134440345255</v>
      </c>
      <c r="K2650" s="5">
        <f t="shared" ref="K2650" si="12811">O2650-O2649</f>
        <v>7</v>
      </c>
      <c r="L2650" s="8">
        <f t="shared" ref="L2650" si="12812">SUM(K2644:K2650)/7</f>
        <v>28.714285714285715</v>
      </c>
      <c r="M2650" s="8">
        <f t="shared" ref="M2650" si="12813">O2650/(B2650/100000)</f>
        <v>40.407386072071645</v>
      </c>
      <c r="N2650" s="5">
        <v>43163</v>
      </c>
      <c r="O2650" s="18">
        <v>1015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187"/>
        <v>44202</v>
      </c>
      <c r="D2651" s="5">
        <f t="shared" ref="D2651" si="12814">N2651-N2650</f>
        <v>1393</v>
      </c>
      <c r="E2651" s="13">
        <f t="shared" ref="E2651" si="12815">SUM(D2645:D2651)/7</f>
        <v>704.14285714285711</v>
      </c>
      <c r="F2651" s="13">
        <f t="shared" ref="F2651" si="12816">SUM(D2647:D2651)/5</f>
        <v>456.4</v>
      </c>
      <c r="G2651" s="13">
        <f t="shared" ref="G2651" si="12817">N2651/(B2651/100000)</f>
        <v>1773.784722982487</v>
      </c>
      <c r="H2651" s="5">
        <f t="shared" si="12189"/>
        <v>294</v>
      </c>
      <c r="I2651" s="5">
        <f t="shared" si="12189"/>
        <v>280</v>
      </c>
      <c r="J2651" s="8">
        <f t="shared" ref="J2651" si="12818">E2651/(SUM(N2644:N2650)/7)*100</f>
        <v>1.6748842124578218</v>
      </c>
      <c r="K2651" s="5">
        <f t="shared" ref="K2651" si="12819">O2651-O2650</f>
        <v>68</v>
      </c>
      <c r="L2651" s="8">
        <f t="shared" ref="L2651" si="12820">SUM(K2645:K2651)/7</f>
        <v>28.428571428571427</v>
      </c>
      <c r="M2651" s="8">
        <f t="shared" ref="M2651" si="12821">O2651/(B2651/100000)</f>
        <v>43.114481887737533</v>
      </c>
      <c r="N2651" s="5">
        <v>44556</v>
      </c>
      <c r="O2651" s="18">
        <v>1083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187"/>
        <v>44203</v>
      </c>
      <c r="D2652" s="5">
        <f t="shared" ref="D2652" si="12822">N2652-N2651</f>
        <v>1164</v>
      </c>
      <c r="E2652" s="13">
        <f t="shared" ref="E2652" si="12823">SUM(D2646:D2652)/7</f>
        <v>639.85714285714289</v>
      </c>
      <c r="F2652" s="13">
        <f t="shared" ref="F2652" si="12824">SUM(D2648:D2652)/5</f>
        <v>667.2</v>
      </c>
      <c r="G2652" s="13">
        <f t="shared" ref="G2652" si="12825">N2652/(B2652/100000)</f>
        <v>1820.1238337094737</v>
      </c>
      <c r="H2652" s="5">
        <f t="shared" si="12189"/>
        <v>295</v>
      </c>
      <c r="I2652" s="5">
        <f t="shared" si="12189"/>
        <v>281</v>
      </c>
      <c r="J2652" s="8">
        <f t="shared" ref="J2652" si="12826">E2652/(SUM(N2645:N2651)/7)*100</f>
        <v>1.496901924349471</v>
      </c>
      <c r="K2652" s="5">
        <f t="shared" ref="K2652" si="12827">O2652-O2651</f>
        <v>60</v>
      </c>
      <c r="L2652" s="8">
        <f t="shared" ref="L2652" si="12828">SUM(K2646:K2652)/7</f>
        <v>29.428571428571427</v>
      </c>
      <c r="M2652" s="8">
        <f t="shared" ref="M2652" si="12829">O2652/(B2652/100000)</f>
        <v>45.50309584273684</v>
      </c>
      <c r="N2652" s="5">
        <v>45720</v>
      </c>
      <c r="O2652" s="18">
        <v>1143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187"/>
        <v>44204</v>
      </c>
      <c r="D2653" s="5">
        <f t="shared" ref="D2653" si="12830">N2653-N2652</f>
        <v>2631</v>
      </c>
      <c r="E2653" s="13">
        <f t="shared" ref="E2653" si="12831">SUM(D2647:D2653)/7</f>
        <v>868.14285714285711</v>
      </c>
      <c r="F2653" s="13">
        <f t="shared" ref="F2653" si="12832">SUM(D2649:D2653)/5</f>
        <v>1127.5999999999999</v>
      </c>
      <c r="G2653" s="13">
        <f t="shared" ref="G2653" si="12833">N2653/(B2653/100000)</f>
        <v>1924.8645556361935</v>
      </c>
      <c r="H2653" s="5">
        <f t="shared" si="12189"/>
        <v>296</v>
      </c>
      <c r="I2653" s="5">
        <f t="shared" si="12189"/>
        <v>282</v>
      </c>
      <c r="J2653" s="8">
        <f t="shared" ref="J2653" si="12834">E2653/(SUM(N2646:N2652)/7)*100</f>
        <v>2.0010075832161656</v>
      </c>
      <c r="K2653" s="5">
        <f t="shared" ref="K2653" si="12835">O2653-O2652</f>
        <v>78</v>
      </c>
      <c r="L2653" s="8">
        <f t="shared" ref="L2653" si="12836">SUM(K2647:K2653)/7</f>
        <v>40.571428571428569</v>
      </c>
      <c r="M2653" s="8">
        <f t="shared" ref="M2653" si="12837">O2653/(B2653/100000)</f>
        <v>48.608293984235942</v>
      </c>
      <c r="N2653" s="5">
        <v>48351</v>
      </c>
      <c r="O2653" s="18">
        <v>1221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187"/>
        <v>44205</v>
      </c>
      <c r="D2654" s="5">
        <f t="shared" ref="D2654" si="12838">N2654-N2653</f>
        <v>1180</v>
      </c>
      <c r="E2654" s="13">
        <f t="shared" ref="E2654" si="12839">SUM(D2648:D2654)/7</f>
        <v>1021</v>
      </c>
      <c r="F2654" s="13">
        <f t="shared" ref="F2654" si="12840">SUM(D2650:D2654)/5</f>
        <v>1328.8</v>
      </c>
      <c r="G2654" s="13">
        <f t="shared" ref="G2654" si="12841">N2654/(B2654/100000)</f>
        <v>1971.8406300845131</v>
      </c>
      <c r="H2654" s="5">
        <f t="shared" si="12189"/>
        <v>297</v>
      </c>
      <c r="I2654" s="5">
        <f t="shared" si="12189"/>
        <v>283</v>
      </c>
      <c r="J2654" s="8">
        <f t="shared" ref="J2654" si="12842">E2654/(SUM(N2647:N2653)/7)*100</f>
        <v>2.307165869311175</v>
      </c>
      <c r="K2654" s="5">
        <f t="shared" ref="K2654" si="12843">O2654-O2653</f>
        <v>60</v>
      </c>
      <c r="L2654" s="8">
        <f t="shared" ref="L2654" si="12844">SUM(K2648:K2654)/7</f>
        <v>42.714285714285715</v>
      </c>
      <c r="M2654" s="8">
        <f t="shared" ref="M2654" si="12845">O2654/(B2654/100000)</f>
        <v>50.99690793923525</v>
      </c>
      <c r="N2654" s="5">
        <v>49531</v>
      </c>
      <c r="O2654" s="18">
        <v>1281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187"/>
        <v>44206</v>
      </c>
      <c r="D2655" s="5">
        <f t="shared" ref="D2655" si="12846">N2655-N2654</f>
        <v>0</v>
      </c>
      <c r="E2655" s="13">
        <f t="shared" ref="E2655" si="12847">SUM(D2649:D2655)/7</f>
        <v>974</v>
      </c>
      <c r="F2655" s="13">
        <f t="shared" ref="F2655" si="12848">SUM(D2651:D2655)/5</f>
        <v>1273.5999999999999</v>
      </c>
      <c r="G2655" s="13">
        <f t="shared" ref="G2655" si="12849">N2655/(B2655/100000)</f>
        <v>1971.8406300845131</v>
      </c>
      <c r="H2655" s="5">
        <f t="shared" si="12189"/>
        <v>298</v>
      </c>
      <c r="I2655" s="5">
        <f t="shared" si="12189"/>
        <v>284</v>
      </c>
      <c r="J2655" s="8">
        <f t="shared" ref="J2655" si="12850">E2655/(SUM(N2648:N2654)/7)*100</f>
        <v>2.1513247780992737</v>
      </c>
      <c r="K2655" s="5">
        <f t="shared" ref="K2655" si="12851">O2655-O2654</f>
        <v>0</v>
      </c>
      <c r="L2655" s="8">
        <f t="shared" ref="L2655" si="12852">SUM(K2649:K2655)/7</f>
        <v>41.142857142857146</v>
      </c>
      <c r="M2655" s="8">
        <f t="shared" ref="M2655" si="12853">O2655/(B2655/100000)</f>
        <v>50.99690793923525</v>
      </c>
      <c r="N2655" s="5">
        <v>49531</v>
      </c>
      <c r="O2655" s="18">
        <v>1281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187"/>
        <v>44207</v>
      </c>
      <c r="D2656" s="5">
        <f t="shared" ref="D2656" si="12854">N2656-N2655</f>
        <v>649</v>
      </c>
      <c r="E2656" s="13">
        <f t="shared" ref="E2656" si="12855">SUM(D2650:D2656)/7</f>
        <v>1041.8571428571429</v>
      </c>
      <c r="F2656" s="13">
        <f t="shared" ref="F2656" si="12856">SUM(D2652:D2656)/5</f>
        <v>1124.8</v>
      </c>
      <c r="G2656" s="13">
        <f t="shared" ref="G2656" si="12857">N2656/(B2656/100000)</f>
        <v>1997.677471031089</v>
      </c>
      <c r="H2656" s="5">
        <f t="shared" si="12189"/>
        <v>299</v>
      </c>
      <c r="I2656" s="5">
        <f t="shared" si="12189"/>
        <v>285</v>
      </c>
      <c r="J2656" s="8">
        <f t="shared" ref="J2656" si="12858">E2656/(SUM(N2649:N2655)/7)*100</f>
        <v>2.2527406336585951</v>
      </c>
      <c r="K2656" s="5">
        <f t="shared" ref="K2656" si="12859">O2656-O2655</f>
        <v>5</v>
      </c>
      <c r="L2656" s="8">
        <f t="shared" ref="L2656" si="12860">SUM(K2650:K2656)/7</f>
        <v>39.714285714285715</v>
      </c>
      <c r="M2656" s="8">
        <f t="shared" ref="M2656" si="12861">O2656/(B2656/100000)</f>
        <v>51.195959102151861</v>
      </c>
      <c r="N2656" s="5">
        <v>50180</v>
      </c>
      <c r="O2656" s="18">
        <v>1286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187"/>
        <v>44208</v>
      </c>
      <c r="D2657" s="5">
        <f t="shared" ref="D2657" si="12862">N2657-N2656</f>
        <v>1341</v>
      </c>
      <c r="E2657" s="13">
        <f t="shared" ref="E2657" si="12863">SUM(D2651:D2657)/7</f>
        <v>1194</v>
      </c>
      <c r="F2657" s="13">
        <f t="shared" ref="F2657" si="12864">SUM(D2653:D2657)/5</f>
        <v>1160.2</v>
      </c>
      <c r="G2657" s="13">
        <f t="shared" ref="G2657" si="12865">N2657/(B2657/100000)</f>
        <v>2051.0629929253237</v>
      </c>
      <c r="H2657" s="5">
        <f t="shared" si="12189"/>
        <v>300</v>
      </c>
      <c r="I2657" s="5">
        <f t="shared" si="12189"/>
        <v>286</v>
      </c>
      <c r="J2657" s="8">
        <f t="shared" ref="J2657" si="12866">E2657/(SUM(N2650:N2656)/7)*100</f>
        <v>2.5248314362357718</v>
      </c>
      <c r="K2657" s="5">
        <f t="shared" ref="K2657" si="12867">O2657-O2656</f>
        <v>49</v>
      </c>
      <c r="L2657" s="8">
        <f t="shared" ref="L2657" si="12868">SUM(K2651:K2657)/7</f>
        <v>45.714285714285715</v>
      </c>
      <c r="M2657" s="8">
        <f t="shared" ref="M2657" si="12869">O2657/(B2657/100000)</f>
        <v>53.146660498734633</v>
      </c>
      <c r="N2657" s="5">
        <v>51521</v>
      </c>
      <c r="O2657" s="18">
        <v>1335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187"/>
        <v>44209</v>
      </c>
      <c r="D2658" s="5">
        <f t="shared" ref="D2658" si="12870">N2658-N2657</f>
        <v>764</v>
      </c>
      <c r="E2658" s="13">
        <f t="shared" ref="E2658" si="12871">SUM(D2652:D2658)/7</f>
        <v>1104.1428571428571</v>
      </c>
      <c r="F2658" s="13">
        <f t="shared" ref="F2658" si="12872">SUM(D2654:D2658)/5</f>
        <v>786.8</v>
      </c>
      <c r="G2658" s="13">
        <f t="shared" ref="G2658" si="12873">N2658/(B2658/100000)</f>
        <v>2081.4780106189814</v>
      </c>
      <c r="H2658" s="5">
        <f t="shared" si="12189"/>
        <v>301</v>
      </c>
      <c r="I2658" s="5">
        <f t="shared" si="12189"/>
        <v>287</v>
      </c>
      <c r="J2658" s="8">
        <f t="shared" ref="J2658" si="12874">E2658/(SUM(N2651:N2657)/7)*100</f>
        <v>2.2773210760482039</v>
      </c>
      <c r="K2658" s="5">
        <f t="shared" ref="K2658" si="12875">O2658-O2657</f>
        <v>26</v>
      </c>
      <c r="L2658" s="8">
        <f t="shared" ref="L2658" si="12876">SUM(K2652:K2658)/7</f>
        <v>39.714285714285715</v>
      </c>
      <c r="M2658" s="8">
        <f t="shared" ref="M2658" si="12877">O2658/(B2658/100000)</f>
        <v>54.181726545901</v>
      </c>
      <c r="N2658" s="5">
        <v>52285</v>
      </c>
      <c r="O2658" s="18">
        <v>1361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187"/>
        <v>44210</v>
      </c>
      <c r="D2659" s="5">
        <f t="shared" ref="D2659" si="12878">N2659-N2658</f>
        <v>1248</v>
      </c>
      <c r="E2659" s="13">
        <f t="shared" ref="E2659" si="12879">SUM(D2653:D2659)/7</f>
        <v>1116.1428571428571</v>
      </c>
      <c r="F2659" s="13">
        <f t="shared" ref="F2659" si="12880">SUM(D2655:D2659)/5</f>
        <v>800.4</v>
      </c>
      <c r="G2659" s="13">
        <f t="shared" ref="G2659" si="12881">N2659/(B2659/100000)</f>
        <v>2131.1611808829671</v>
      </c>
      <c r="H2659" s="5">
        <f t="shared" si="12189"/>
        <v>302</v>
      </c>
      <c r="I2659" s="5">
        <f t="shared" si="12189"/>
        <v>288</v>
      </c>
      <c r="J2659" s="8">
        <f t="shared" ref="J2659" si="12882">E2659/(SUM(N2652:N2658)/7)*100</f>
        <v>2.2508131217248262</v>
      </c>
      <c r="K2659" s="5">
        <f t="shared" ref="K2659" si="12883">O2659-O2658</f>
        <v>108</v>
      </c>
      <c r="L2659" s="8">
        <f t="shared" ref="L2659" si="12884">SUM(K2653:K2659)/7</f>
        <v>46.571428571428569</v>
      </c>
      <c r="M2659" s="8">
        <f t="shared" ref="M2659" si="12885">O2659/(B2659/100000)</f>
        <v>58.481231664899752</v>
      </c>
      <c r="N2659" s="5">
        <v>53533</v>
      </c>
      <c r="O2659" s="18">
        <v>1469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187"/>
        <v>44211</v>
      </c>
      <c r="D2660" s="5">
        <f t="shared" ref="D2660" si="12886">N2660-N2659</f>
        <v>1869</v>
      </c>
      <c r="E2660" s="13">
        <f t="shared" ref="E2660" si="12887">SUM(D2654:D2660)/7</f>
        <v>1007.2857142857143</v>
      </c>
      <c r="F2660" s="13">
        <f t="shared" ref="F2660" si="12888">SUM(D2656:D2660)/5</f>
        <v>1174.2</v>
      </c>
      <c r="G2660" s="13">
        <f t="shared" ref="G2660" si="12889">N2660/(B2660/100000)</f>
        <v>2205.5665055811955</v>
      </c>
      <c r="H2660" s="5">
        <f t="shared" si="12189"/>
        <v>303</v>
      </c>
      <c r="I2660" s="5">
        <f t="shared" si="12189"/>
        <v>289</v>
      </c>
      <c r="J2660" s="8">
        <f t="shared" ref="J2660" si="12890">E2660/(SUM(N2653:N2659)/7)*100</f>
        <v>1.9865777106600702</v>
      </c>
      <c r="K2660" s="5">
        <f t="shared" ref="K2660" si="12891">O2660-O2659</f>
        <v>58</v>
      </c>
      <c r="L2660" s="8">
        <f t="shared" ref="L2660" si="12892">SUM(K2654:K2660)/7</f>
        <v>43.714285714285715</v>
      </c>
      <c r="M2660" s="8">
        <f t="shared" ref="M2660" si="12893">O2660/(B2660/100000)</f>
        <v>60.790225154732418</v>
      </c>
      <c r="N2660" s="5">
        <v>55402</v>
      </c>
      <c r="O2660" s="18">
        <v>1527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187"/>
        <v>44212</v>
      </c>
      <c r="D2661" s="5">
        <f t="shared" ref="D2661" si="12894">N2661-N2660</f>
        <v>634</v>
      </c>
      <c r="E2661" s="13">
        <f t="shared" ref="E2661" si="12895">SUM(D2655:D2661)/7</f>
        <v>929.28571428571433</v>
      </c>
      <c r="F2661" s="13">
        <f t="shared" ref="F2661" si="12896">SUM(D2657:D2661)/5</f>
        <v>1171.2</v>
      </c>
      <c r="G2661" s="13">
        <f t="shared" ref="G2661" si="12897">N2661/(B2661/100000)</f>
        <v>2230.8061930390218</v>
      </c>
      <c r="H2661" s="5">
        <f t="shared" si="12189"/>
        <v>304</v>
      </c>
      <c r="I2661" s="5">
        <f t="shared" si="12189"/>
        <v>290</v>
      </c>
      <c r="J2661" s="8">
        <f t="shared" ref="J2661" si="12898">E2661/(SUM(N2654:N2660)/7)*100</f>
        <v>1.7970457176165733</v>
      </c>
      <c r="K2661" s="5">
        <f t="shared" ref="K2661" si="12899">O2661-O2660</f>
        <v>22</v>
      </c>
      <c r="L2661" s="8">
        <f t="shared" ref="L2661" si="12900">SUM(K2655:K2661)/7</f>
        <v>38.285714285714285</v>
      </c>
      <c r="M2661" s="8">
        <f t="shared" ref="M2661" si="12901">O2661/(B2661/100000)</f>
        <v>61.666050271565503</v>
      </c>
      <c r="N2661" s="5">
        <v>56036</v>
      </c>
      <c r="O2661" s="18">
        <v>1549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187"/>
        <v>44213</v>
      </c>
      <c r="D2662" s="5">
        <f t="shared" ref="D2662" si="12902">N2662-N2661</f>
        <v>800</v>
      </c>
      <c r="E2662" s="13">
        <f t="shared" ref="E2662" si="12903">SUM(D2656:D2662)/7</f>
        <v>1043.5714285714287</v>
      </c>
      <c r="F2662" s="13">
        <f t="shared" ref="F2662" si="12904">SUM(D2658:D2662)/5</f>
        <v>1063</v>
      </c>
      <c r="G2662" s="13">
        <f t="shared" ref="G2662" si="12905">N2662/(B2662/100000)</f>
        <v>2262.6543791056788</v>
      </c>
      <c r="H2662" s="5">
        <f t="shared" si="12189"/>
        <v>305</v>
      </c>
      <c r="I2662" s="5">
        <f t="shared" si="12189"/>
        <v>291</v>
      </c>
      <c r="J2662" s="8">
        <f t="shared" ref="J2662" si="12906">E2662/(SUM(N2655:N2661)/7)*100</f>
        <v>1.9824254792557698</v>
      </c>
      <c r="K2662" s="5">
        <f t="shared" ref="K2662" si="12907">O2662-O2661</f>
        <v>46</v>
      </c>
      <c r="L2662" s="8">
        <f t="shared" ref="L2662" si="12908">SUM(K2656:K2662)/7</f>
        <v>44.857142857142854</v>
      </c>
      <c r="M2662" s="8">
        <f t="shared" ref="M2662" si="12909">O2662/(B2662/100000)</f>
        <v>63.497320970398306</v>
      </c>
      <c r="N2662" s="5">
        <v>56836</v>
      </c>
      <c r="O2662" s="18">
        <v>1595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187"/>
        <v>44214</v>
      </c>
      <c r="D2663" s="5">
        <f t="shared" ref="D2663" si="12910">N2663-N2662</f>
        <v>428</v>
      </c>
      <c r="E2663" s="13">
        <f t="shared" ref="E2663" si="12911">SUM(D2657:D2663)/7</f>
        <v>1012</v>
      </c>
      <c r="F2663" s="13">
        <f t="shared" ref="F2663" si="12912">SUM(D2659:D2663)/5</f>
        <v>995.8</v>
      </c>
      <c r="G2663" s="13">
        <f t="shared" ref="G2663" si="12913">N2663/(B2663/100000)</f>
        <v>2279.6931586513406</v>
      </c>
      <c r="H2663" s="5">
        <f t="shared" si="12189"/>
        <v>306</v>
      </c>
      <c r="I2663" s="5">
        <f t="shared" si="12189"/>
        <v>292</v>
      </c>
      <c r="J2663" s="8">
        <f t="shared" ref="J2663" si="12914">E2663/(SUM(N2656:N2662)/7)*100</f>
        <v>1.8850803500863509</v>
      </c>
      <c r="K2663" s="5">
        <f t="shared" ref="K2663" si="12915">O2663-O2662</f>
        <v>10</v>
      </c>
      <c r="L2663" s="8">
        <f t="shared" ref="L2663" si="12916">SUM(K2657:K2663)/7</f>
        <v>45.571428571428569</v>
      </c>
      <c r="M2663" s="8">
        <f t="shared" ref="M2663" si="12917">O2663/(B2663/100000)</f>
        <v>63.89542329623152</v>
      </c>
      <c r="N2663" s="5">
        <v>57264</v>
      </c>
      <c r="O2663" s="18">
        <v>1605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187"/>
        <v>44215</v>
      </c>
      <c r="D2664" s="5">
        <f t="shared" ref="D2664" si="12918">N2664-N2663</f>
        <v>1382</v>
      </c>
      <c r="E2664" s="13">
        <f t="shared" ref="E2664" si="12919">SUM(D2658:D2664)/7</f>
        <v>1017.8571428571429</v>
      </c>
      <c r="F2664" s="13">
        <f t="shared" ref="F2664" si="12920">SUM(D2660:D2664)/5</f>
        <v>1022.6</v>
      </c>
      <c r="G2664" s="13">
        <f t="shared" ref="G2664" si="12921">N2664/(B2664/100000)</f>
        <v>2334.7109000814917</v>
      </c>
      <c r="H2664" s="5">
        <f t="shared" si="12189"/>
        <v>307</v>
      </c>
      <c r="I2664" s="5">
        <f t="shared" si="12189"/>
        <v>293</v>
      </c>
      <c r="J2664" s="8">
        <f t="shared" ref="J2664" si="12922">E2664/(SUM(N2657:N2663)/7)*100</f>
        <v>1.8609109452905244</v>
      </c>
      <c r="K2664" s="5">
        <f t="shared" ref="K2664" si="12923">O2664-O2663</f>
        <v>62</v>
      </c>
      <c r="L2664" s="8">
        <f t="shared" ref="L2664" si="12924">SUM(K2658:K2664)/7</f>
        <v>47.428571428571431</v>
      </c>
      <c r="M2664" s="8">
        <f t="shared" ref="M2664" si="12925">O2664/(B2664/100000)</f>
        <v>66.363657716397469</v>
      </c>
      <c r="N2664" s="5">
        <v>58646</v>
      </c>
      <c r="O2664" s="18">
        <v>1667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187"/>
        <v>44216</v>
      </c>
      <c r="D2665" s="5">
        <f t="shared" ref="D2665" si="12926">N2665-N2664</f>
        <v>839</v>
      </c>
      <c r="E2665" s="13">
        <f t="shared" ref="E2665" si="12927">SUM(D2659:D2665)/7</f>
        <v>1028.5714285714287</v>
      </c>
      <c r="F2665" s="13">
        <f t="shared" ref="F2665" si="12928">SUM(D2661:D2665)/5</f>
        <v>816.6</v>
      </c>
      <c r="G2665" s="13">
        <f t="shared" ref="G2665" si="12929">N2665/(B2665/100000)</f>
        <v>2368.1116852188984</v>
      </c>
      <c r="H2665" s="5">
        <f t="shared" si="12189"/>
        <v>308</v>
      </c>
      <c r="I2665" s="5">
        <f t="shared" si="12189"/>
        <v>294</v>
      </c>
      <c r="J2665" s="8">
        <f t="shared" ref="J2665" si="12930">E2665/(SUM(N2658:N2664)/7)*100</f>
        <v>1.8461443787467759</v>
      </c>
      <c r="K2665" s="5">
        <f t="shared" ref="K2665" si="12931">O2665-O2664</f>
        <v>71</v>
      </c>
      <c r="L2665" s="8">
        <f t="shared" ref="L2665" si="12932">SUM(K2659:K2665)/7</f>
        <v>53.857142857142854</v>
      </c>
      <c r="M2665" s="8">
        <f t="shared" ref="M2665" si="12933">O2665/(B2665/100000)</f>
        <v>69.190184229813326</v>
      </c>
      <c r="N2665" s="5">
        <v>59485</v>
      </c>
      <c r="O2665" s="18">
        <v>1738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187"/>
        <v>44217</v>
      </c>
      <c r="D2666" s="5">
        <f t="shared" ref="D2666" si="12934">N2666-N2665</f>
        <v>1340</v>
      </c>
      <c r="E2666" s="13">
        <f t="shared" ref="E2666" si="12935">SUM(D2660:D2666)/7</f>
        <v>1041.7142857142858</v>
      </c>
      <c r="F2666" s="13">
        <f t="shared" ref="F2666" si="12936">SUM(D2662:D2666)/5</f>
        <v>957.8</v>
      </c>
      <c r="G2666" s="13">
        <f t="shared" ref="G2666" si="12937">N2666/(B2666/100000)</f>
        <v>2421.4573968805498</v>
      </c>
      <c r="H2666" s="5">
        <f t="shared" si="12189"/>
        <v>309</v>
      </c>
      <c r="I2666" s="5">
        <f t="shared" si="12189"/>
        <v>295</v>
      </c>
      <c r="J2666" s="8">
        <f t="shared" ref="J2666" si="12938">E2666/(SUM(N2659:N2665)/7)*100</f>
        <v>1.8358417127809026</v>
      </c>
      <c r="K2666" s="5">
        <f t="shared" ref="K2666" si="12939">O2666-O2665</f>
        <v>67</v>
      </c>
      <c r="L2666" s="8">
        <f t="shared" ref="L2666" si="12940">SUM(K2660:K2666)/7</f>
        <v>48</v>
      </c>
      <c r="M2666" s="8">
        <f t="shared" ref="M2666" si="12941">O2666/(B2666/100000)</f>
        <v>71.857469812895886</v>
      </c>
      <c r="N2666" s="5">
        <v>60825</v>
      </c>
      <c r="O2666" s="18">
        <v>1805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187"/>
        <v>44218</v>
      </c>
      <c r="D2667" s="5">
        <f t="shared" ref="D2667" si="12942">N2667-N2666</f>
        <v>1172</v>
      </c>
      <c r="E2667" s="13">
        <f t="shared" ref="E2667" si="12943">SUM(D2661:D2667)/7</f>
        <v>942.14285714285711</v>
      </c>
      <c r="F2667" s="13">
        <f t="shared" ref="F2667" si="12944">SUM(D2663:D2667)/5</f>
        <v>1032.2</v>
      </c>
      <c r="G2667" s="13">
        <f t="shared" ref="G2667" si="12945">N2667/(B2667/100000)</f>
        <v>2468.114989468203</v>
      </c>
      <c r="H2667" s="5">
        <f t="shared" si="12189"/>
        <v>310</v>
      </c>
      <c r="I2667" s="5">
        <f t="shared" si="12189"/>
        <v>296</v>
      </c>
      <c r="J2667" s="8">
        <f t="shared" ref="J2667" si="12946">E2667/(SUM(N2660:N2666)/7)*100</f>
        <v>1.6304320954080898</v>
      </c>
      <c r="K2667" s="5">
        <f t="shared" ref="K2667" si="12947">O2667-O2666</f>
        <v>44</v>
      </c>
      <c r="L2667" s="8">
        <f t="shared" ref="L2667" si="12948">SUM(K2661:K2667)/7</f>
        <v>46</v>
      </c>
      <c r="M2667" s="8">
        <f t="shared" ref="M2667" si="12949">O2667/(B2667/100000)</f>
        <v>73.60912004656204</v>
      </c>
      <c r="N2667" s="5">
        <v>61997</v>
      </c>
      <c r="O2667" s="18">
        <v>1849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187"/>
        <v>44219</v>
      </c>
      <c r="D2668" s="5">
        <f t="shared" ref="D2668" si="12950">N2668-N2667</f>
        <v>816</v>
      </c>
      <c r="E2668" s="13">
        <f t="shared" ref="E2668" si="12951">SUM(D2662:D2668)/7</f>
        <v>968.14285714285711</v>
      </c>
      <c r="F2668" s="13">
        <f t="shared" ref="F2668" si="12952">SUM(D2664:D2668)/5</f>
        <v>1109.8</v>
      </c>
      <c r="G2668" s="13">
        <f t="shared" ref="G2668" si="12953">N2668/(B2668/100000)</f>
        <v>2500.6001392561934</v>
      </c>
      <c r="H2668" s="5">
        <f t="shared" si="12189"/>
        <v>311</v>
      </c>
      <c r="I2668" s="5">
        <f t="shared" si="12189"/>
        <v>297</v>
      </c>
      <c r="J2668" s="8">
        <f t="shared" ref="J2668" si="12954">E2668/(SUM(N2661:N2667)/7)*100</f>
        <v>1.6485481246153511</v>
      </c>
      <c r="K2668" s="5">
        <f t="shared" ref="K2668" si="12955">O2668-O2667</f>
        <v>47</v>
      </c>
      <c r="L2668" s="8">
        <f t="shared" ref="L2668" si="12956">SUM(K2662:K2668)/7</f>
        <v>49.571428571428569</v>
      </c>
      <c r="M2668" s="8">
        <f t="shared" ref="M2668" si="12957">O2668/(B2668/100000)</f>
        <v>75.480200977978171</v>
      </c>
      <c r="N2668" s="5">
        <v>62813</v>
      </c>
      <c r="O2668" s="18">
        <v>1896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187"/>
        <v>44220</v>
      </c>
      <c r="D2669" s="5">
        <f t="shared" ref="D2669" si="12958">N2669-N2668</f>
        <v>255</v>
      </c>
      <c r="E2669" s="13">
        <f t="shared" ref="E2669" si="12959">SUM(D2663:D2669)/7</f>
        <v>890.28571428571433</v>
      </c>
      <c r="F2669" s="13">
        <f t="shared" ref="F2669" si="12960">SUM(D2665:D2669)/5</f>
        <v>884.4</v>
      </c>
      <c r="G2669" s="13">
        <f t="shared" ref="G2669" si="12961">N2669/(B2669/100000)</f>
        <v>2510.7517485649405</v>
      </c>
      <c r="H2669" s="5">
        <f t="shared" si="12189"/>
        <v>312</v>
      </c>
      <c r="I2669" s="5">
        <f t="shared" si="12189"/>
        <v>298</v>
      </c>
      <c r="J2669" s="8">
        <f t="shared" ref="J2669" si="12962">E2669/(SUM(N2662:N2668)/7)*100</f>
        <v>1.4913871911091117</v>
      </c>
      <c r="K2669" s="5">
        <f t="shared" ref="K2669" si="12963">O2669-O2668</f>
        <v>12</v>
      </c>
      <c r="L2669" s="8">
        <f t="shared" ref="L2669" si="12964">SUM(K2663:K2669)/7</f>
        <v>44.714285714285715</v>
      </c>
      <c r="M2669" s="8">
        <f t="shared" ref="M2669" si="12965">O2669/(B2669/100000)</f>
        <v>75.957923768978034</v>
      </c>
      <c r="N2669" s="5">
        <v>63068</v>
      </c>
      <c r="O2669" s="18">
        <v>1908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187"/>
        <v>44221</v>
      </c>
      <c r="D2670" s="5">
        <f t="shared" ref="D2670" si="12966">N2670-N2669</f>
        <v>576</v>
      </c>
      <c r="E2670" s="13">
        <f t="shared" ref="E2670" si="12967">SUM(D2664:D2670)/7</f>
        <v>911.42857142857144</v>
      </c>
      <c r="F2670" s="13">
        <f t="shared" ref="F2670" si="12968">SUM(D2666:D2670)/5</f>
        <v>831.8</v>
      </c>
      <c r="G2670" s="13">
        <f t="shared" ref="G2670" si="12969">N2670/(B2670/100000)</f>
        <v>2533.6824425329341</v>
      </c>
      <c r="H2670" s="5">
        <f t="shared" si="12189"/>
        <v>313</v>
      </c>
      <c r="I2670" s="5">
        <f t="shared" si="12189"/>
        <v>299</v>
      </c>
      <c r="J2670" s="8">
        <f t="shared" ref="J2670" si="12970">E2670/(SUM(N2663:N2669)/7)*100</f>
        <v>1.5043692731396989</v>
      </c>
      <c r="K2670" s="5">
        <f t="shared" ref="K2670" si="12971">O2670-O2669</f>
        <v>31</v>
      </c>
      <c r="L2670" s="8">
        <f t="shared" ref="L2670" si="12972">SUM(K2664:K2670)/7</f>
        <v>47.714285714285715</v>
      </c>
      <c r="M2670" s="8">
        <f t="shared" ref="M2670" si="12973">O2670/(B2670/100000)</f>
        <v>77.192040979061005</v>
      </c>
      <c r="N2670" s="5">
        <v>63644</v>
      </c>
      <c r="O2670" s="18">
        <v>1939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187"/>
        <v>44222</v>
      </c>
      <c r="D2671" s="5">
        <f t="shared" ref="D2671" si="12974">N2671-N2670</f>
        <v>621</v>
      </c>
      <c r="E2671" s="13">
        <f t="shared" ref="E2671" si="12975">SUM(D2665:D2671)/7</f>
        <v>802.71428571428567</v>
      </c>
      <c r="F2671" s="13">
        <f t="shared" ref="F2671" si="12976">SUM(D2667:D2671)/5</f>
        <v>688</v>
      </c>
      <c r="G2671" s="13">
        <f t="shared" ref="G2671" si="12977">N2671/(B2671/100000)</f>
        <v>2558.404596967177</v>
      </c>
      <c r="H2671" s="5">
        <f t="shared" si="12189"/>
        <v>314</v>
      </c>
      <c r="I2671" s="5">
        <f t="shared" si="12189"/>
        <v>300</v>
      </c>
      <c r="J2671" s="8">
        <f t="shared" ref="J2671" si="12978">E2671/(SUM(N2664:N2670)/7)*100</f>
        <v>1.3052931857144847</v>
      </c>
      <c r="K2671" s="5">
        <f t="shared" ref="K2671" si="12979">O2671-O2670</f>
        <v>89</v>
      </c>
      <c r="L2671" s="8">
        <f t="shared" ref="L2671" si="12980">SUM(K2665:K2671)/7</f>
        <v>51.571428571428569</v>
      </c>
      <c r="M2671" s="8">
        <f t="shared" ref="M2671" si="12981">O2671/(B2671/100000)</f>
        <v>80.735151678976649</v>
      </c>
      <c r="N2671" s="5">
        <v>64265</v>
      </c>
      <c r="O2671" s="18">
        <v>2028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187"/>
        <v>44223</v>
      </c>
      <c r="D2672" s="5">
        <f t="shared" ref="D2672" si="12982">N2672-N2671</f>
        <v>885</v>
      </c>
      <c r="E2672" s="13">
        <f t="shared" ref="E2672" si="12983">SUM(D2666:D2672)/7</f>
        <v>809.28571428571433</v>
      </c>
      <c r="F2672" s="13">
        <f t="shared" ref="F2672" si="12984">SUM(D2668:D2672)/5</f>
        <v>630.6</v>
      </c>
      <c r="G2672" s="13">
        <f t="shared" ref="G2672" si="12985">N2672/(B2672/100000)</f>
        <v>2593.6366528034168</v>
      </c>
      <c r="H2672" s="5">
        <f t="shared" si="12189"/>
        <v>315</v>
      </c>
      <c r="I2672" s="5">
        <f t="shared" si="12189"/>
        <v>301</v>
      </c>
      <c r="J2672" s="8">
        <f t="shared" ref="J2672" si="12986">E2672/(SUM(N2665:N2671)/7)*100</f>
        <v>1.2990229237990631</v>
      </c>
      <c r="K2672" s="5">
        <f t="shared" ref="K2672" si="12987">O2672-O2671</f>
        <v>78</v>
      </c>
      <c r="L2672" s="8">
        <f t="shared" ref="L2672" si="12988">SUM(K2666:K2672)/7</f>
        <v>52.571428571428569</v>
      </c>
      <c r="M2672" s="8">
        <f t="shared" ref="M2672" si="12989">O2672/(B2672/100000)</f>
        <v>83.840349820475751</v>
      </c>
      <c r="N2672" s="5">
        <v>65150</v>
      </c>
      <c r="O2672" s="18">
        <v>2106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187"/>
        <v>44224</v>
      </c>
      <c r="D2673" s="5">
        <f t="shared" ref="D2673" si="12990">N2673-N2672</f>
        <v>1220</v>
      </c>
      <c r="E2673" s="13">
        <f t="shared" ref="E2673" si="12991">SUM(D2667:D2673)/7</f>
        <v>792.14285714285711</v>
      </c>
      <c r="F2673" s="13">
        <f t="shared" ref="F2673" si="12992">SUM(D2669:D2673)/5</f>
        <v>711.4</v>
      </c>
      <c r="G2673" s="13">
        <f t="shared" ref="G2673" si="12993">N2673/(B2673/100000)</f>
        <v>2642.2051365550692</v>
      </c>
      <c r="H2673" s="5">
        <f t="shared" si="12189"/>
        <v>316</v>
      </c>
      <c r="I2673" s="5">
        <f t="shared" si="12189"/>
        <v>302</v>
      </c>
      <c r="J2673" s="8">
        <f t="shared" ref="J2673" si="12994">E2673/(SUM(N2666:N2672)/7)*100</f>
        <v>1.2552007642124039</v>
      </c>
      <c r="K2673" s="5">
        <f t="shared" ref="K2673" si="12995">O2673-O2672</f>
        <v>55</v>
      </c>
      <c r="L2673" s="8">
        <f t="shared" ref="L2673" si="12996">SUM(K2667:K2673)/7</f>
        <v>50.857142857142854</v>
      </c>
      <c r="M2673" s="8">
        <f t="shared" ref="M2673" si="12997">O2673/(B2673/100000)</f>
        <v>86.029912612558448</v>
      </c>
      <c r="N2673" s="5">
        <v>66370</v>
      </c>
      <c r="O2673" s="18">
        <v>2161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187"/>
        <v>44225</v>
      </c>
      <c r="D2674" s="5">
        <f t="shared" ref="D2674" si="12998">N2674-N2673</f>
        <v>774</v>
      </c>
      <c r="E2674" s="13">
        <f t="shared" ref="E2674" si="12999">SUM(D2668:D2674)/7</f>
        <v>735.28571428571433</v>
      </c>
      <c r="F2674" s="13">
        <f t="shared" ref="F2674" si="13000">SUM(D2670:D2674)/5</f>
        <v>815.2</v>
      </c>
      <c r="G2674" s="13">
        <f t="shared" ref="G2674" si="13001">N2674/(B2674/100000)</f>
        <v>2673.0182565745604</v>
      </c>
      <c r="H2674" s="5">
        <f t="shared" si="12189"/>
        <v>317</v>
      </c>
      <c r="I2674" s="5">
        <f t="shared" si="12189"/>
        <v>303</v>
      </c>
      <c r="J2674" s="8">
        <f t="shared" ref="J2674" si="13002">E2674/(SUM(N2667:N2673)/7)*100</f>
        <v>1.1506638617325462</v>
      </c>
      <c r="K2674" s="5">
        <f t="shared" ref="K2674" si="13003">O2674-O2673</f>
        <v>32</v>
      </c>
      <c r="L2674" s="8">
        <f t="shared" ref="L2674" si="13004">SUM(K2668:K2674)/7</f>
        <v>49.142857142857146</v>
      </c>
      <c r="M2674" s="8">
        <f t="shared" ref="M2674" si="13005">O2674/(B2674/100000)</f>
        <v>87.303840055224754</v>
      </c>
      <c r="N2674" s="5">
        <v>67144</v>
      </c>
      <c r="O2674" s="18">
        <v>2193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187"/>
        <v>44226</v>
      </c>
      <c r="D2675" s="5">
        <f t="shared" ref="D2675" si="13006">N2675-N2674</f>
        <v>692</v>
      </c>
      <c r="E2675" s="13">
        <f t="shared" ref="E2675" si="13007">SUM(D2669:D2675)/7</f>
        <v>717.57142857142856</v>
      </c>
      <c r="F2675" s="13">
        <f t="shared" ref="F2675" si="13008">SUM(D2671:D2675)/5</f>
        <v>838.4</v>
      </c>
      <c r="G2675" s="13">
        <f t="shared" ref="G2675" si="13009">N2675/(B2675/100000)</f>
        <v>2700.5669375222192</v>
      </c>
      <c r="H2675" s="5">
        <f t="shared" si="12189"/>
        <v>318</v>
      </c>
      <c r="I2675" s="5">
        <f t="shared" si="12189"/>
        <v>304</v>
      </c>
      <c r="J2675" s="8">
        <f t="shared" ref="J2675" si="13010">E2675/(SUM(N2668:N2674)/7)*100</f>
        <v>1.1101681054869665</v>
      </c>
      <c r="K2675" s="5">
        <f t="shared" ref="K2675" si="13011">O2675-O2674</f>
        <v>70</v>
      </c>
      <c r="L2675" s="8">
        <f t="shared" ref="L2675" si="13012">SUM(K2669:K2675)/7</f>
        <v>52.428571428571431</v>
      </c>
      <c r="M2675" s="8">
        <f t="shared" ref="M2675" si="13013">O2675/(B2675/100000)</f>
        <v>90.090556336057276</v>
      </c>
      <c r="N2675" s="5">
        <v>67836</v>
      </c>
      <c r="O2675" s="18">
        <v>2263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187"/>
        <v>44227</v>
      </c>
      <c r="D2676" s="5">
        <f t="shared" ref="D2676" si="13014">N2676-N2675</f>
        <v>338</v>
      </c>
      <c r="E2676" s="13">
        <f t="shared" ref="E2676" si="13015">SUM(D2670:D2676)/7</f>
        <v>729.42857142857144</v>
      </c>
      <c r="F2676" s="13">
        <f t="shared" ref="F2676" si="13016">SUM(D2672:D2676)/5</f>
        <v>781.8</v>
      </c>
      <c r="G2676" s="13">
        <f t="shared" ref="G2676" si="13017">N2676/(B2676/100000)</f>
        <v>2714.0227961353817</v>
      </c>
      <c r="H2676" s="5">
        <f t="shared" si="12189"/>
        <v>319</v>
      </c>
      <c r="I2676" s="5">
        <f t="shared" si="12189"/>
        <v>305</v>
      </c>
      <c r="J2676" s="8">
        <f t="shared" ref="J2676" si="13018">E2676/(SUM(N2669:N2675)/7)*100</f>
        <v>1.116121684806012</v>
      </c>
      <c r="K2676" s="5">
        <f t="shared" ref="K2676" si="13019">O2676-O2675</f>
        <v>19</v>
      </c>
      <c r="L2676" s="8">
        <f t="shared" ref="L2676" si="13020">SUM(K2670:K2676)/7</f>
        <v>53.428571428571431</v>
      </c>
      <c r="M2676" s="8">
        <f t="shared" ref="M2676" si="13021">O2676/(B2676/100000)</f>
        <v>90.846950755140398</v>
      </c>
      <c r="N2676" s="5">
        <v>68174</v>
      </c>
      <c r="O2676" s="18">
        <v>2282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187"/>
        <v>44228</v>
      </c>
      <c r="D2677" s="5">
        <f t="shared" ref="D2677" si="13022">N2677-N2676</f>
        <v>161</v>
      </c>
      <c r="E2677" s="13">
        <f t="shared" ref="E2677" si="13023">SUM(D2671:D2677)/7</f>
        <v>670.14285714285711</v>
      </c>
      <c r="F2677" s="13">
        <f t="shared" ref="F2677" si="13024">SUM(D2673:D2677)/5</f>
        <v>637</v>
      </c>
      <c r="G2677" s="13">
        <f t="shared" ref="G2677" si="13025">N2677/(B2677/100000)</f>
        <v>2720.4322435812965</v>
      </c>
      <c r="H2677" s="5">
        <f t="shared" si="12189"/>
        <v>320</v>
      </c>
      <c r="I2677" s="5">
        <f t="shared" si="12189"/>
        <v>306</v>
      </c>
      <c r="J2677" s="8">
        <f t="shared" ref="J2677" si="13026">E2677/(SUM(N2670:N2676)/7)*100</f>
        <v>1.0140882825352424</v>
      </c>
      <c r="K2677" s="5">
        <f t="shared" ref="K2677" si="13027">O2677-O2676</f>
        <v>9</v>
      </c>
      <c r="L2677" s="8">
        <f t="shared" ref="L2677" si="13028">SUM(K2671:K2677)/7</f>
        <v>50.285714285714285</v>
      </c>
      <c r="M2677" s="8">
        <f t="shared" ref="M2677" si="13029">O2677/(B2677/100000)</f>
        <v>91.205242848390299</v>
      </c>
      <c r="N2677" s="5">
        <v>68335</v>
      </c>
      <c r="O2677" s="18">
        <v>2291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187"/>
        <v>44229</v>
      </c>
      <c r="D2678" s="5">
        <f t="shared" ref="D2678" si="13030">N2678-N2677</f>
        <v>359</v>
      </c>
      <c r="E2678" s="13">
        <f t="shared" ref="E2678" si="13031">SUM(D2672:D2678)/7</f>
        <v>632.71428571428567</v>
      </c>
      <c r="F2678" s="13">
        <f t="shared" ref="F2678" si="13032">SUM(D2674:D2678)/5</f>
        <v>464.8</v>
      </c>
      <c r="G2678" s="13">
        <f t="shared" ref="G2678" si="13033">N2678/(B2678/100000)</f>
        <v>2734.7241170787092</v>
      </c>
      <c r="H2678" s="5">
        <f t="shared" si="12189"/>
        <v>321</v>
      </c>
      <c r="I2678" s="5">
        <f t="shared" si="12189"/>
        <v>307</v>
      </c>
      <c r="J2678" s="8">
        <f t="shared" ref="J2678" si="13034">E2678/(SUM(N2671:N2677)/7)*100</f>
        <v>0.94783788526646029</v>
      </c>
      <c r="K2678" s="5">
        <f t="shared" ref="K2678" si="13035">O2678-O2677</f>
        <v>70</v>
      </c>
      <c r="L2678" s="8">
        <f t="shared" ref="L2678" si="13036">SUM(K2672:K2678)/7</f>
        <v>47.571428571428569</v>
      </c>
      <c r="M2678" s="8">
        <f t="shared" ref="M2678" si="13037">O2678/(B2678/100000)</f>
        <v>93.99195912922282</v>
      </c>
      <c r="N2678" s="5">
        <v>68694</v>
      </c>
      <c r="O2678" s="18">
        <v>2361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187"/>
        <v>44230</v>
      </c>
      <c r="D2679" s="5">
        <f t="shared" ref="D2679" si="13038">N2679-N2678</f>
        <v>537</v>
      </c>
      <c r="E2679" s="13">
        <f t="shared" ref="E2679" si="13039">SUM(D2673:D2679)/7</f>
        <v>583</v>
      </c>
      <c r="F2679" s="13">
        <f t="shared" ref="F2679" si="13040">SUM(D2675:D2679)/5</f>
        <v>417.4</v>
      </c>
      <c r="G2679" s="13">
        <f t="shared" ref="G2679" si="13041">N2679/(B2679/100000)</f>
        <v>2756.1022119759532</v>
      </c>
      <c r="H2679" s="5">
        <f t="shared" si="12189"/>
        <v>322</v>
      </c>
      <c r="I2679" s="5">
        <f t="shared" si="12189"/>
        <v>308</v>
      </c>
      <c r="J2679" s="8">
        <f t="shared" ref="J2679" si="13042">E2679/(SUM(N2672:N2678)/7)*100</f>
        <v>0.86516303691093754</v>
      </c>
      <c r="K2679" s="5">
        <f t="shared" ref="K2679" si="13043">O2679-O2678</f>
        <v>88</v>
      </c>
      <c r="L2679" s="8">
        <f t="shared" ref="L2679" si="13044">SUM(K2673:K2679)/7</f>
        <v>49</v>
      </c>
      <c r="M2679" s="8">
        <f t="shared" ref="M2679" si="13045">O2679/(B2679/100000)</f>
        <v>97.495259596555144</v>
      </c>
      <c r="N2679" s="5">
        <v>69231</v>
      </c>
      <c r="O2679" s="18">
        <v>2449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187"/>
        <v>44231</v>
      </c>
      <c r="D2680" s="5">
        <f t="shared" ref="D2680" si="13046">N2680-N2679</f>
        <v>574</v>
      </c>
      <c r="E2680" s="13">
        <f t="shared" ref="E2680" si="13047">SUM(D2674:D2680)/7</f>
        <v>490.71428571428572</v>
      </c>
      <c r="F2680" s="13">
        <f t="shared" ref="F2680" si="13048">SUM(D2676:D2680)/5</f>
        <v>393.8</v>
      </c>
      <c r="G2680" s="13">
        <f t="shared" ref="G2680" si="13049">N2680/(B2680/100000)</f>
        <v>2778.9532854787799</v>
      </c>
      <c r="H2680" s="5">
        <f t="shared" si="12189"/>
        <v>323</v>
      </c>
      <c r="I2680" s="5">
        <f t="shared" si="12189"/>
        <v>309</v>
      </c>
      <c r="J2680" s="8">
        <f t="shared" ref="J2680" si="13050">E2680/(SUM(N2673:N2679)/7)*100</f>
        <v>0.72196627040842065</v>
      </c>
      <c r="K2680" s="5">
        <f t="shared" ref="K2680" si="13051">O2680-O2679</f>
        <v>58</v>
      </c>
      <c r="L2680" s="8">
        <f t="shared" ref="L2680" si="13052">SUM(K2674:K2680)/7</f>
        <v>49.428571428571431</v>
      </c>
      <c r="M2680" s="8">
        <f t="shared" ref="M2680" si="13053">O2680/(B2680/100000)</f>
        <v>99.804253086387803</v>
      </c>
      <c r="N2680" s="5">
        <v>69805</v>
      </c>
      <c r="O2680" s="18">
        <v>2507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187"/>
        <v>44232</v>
      </c>
      <c r="D2681" s="5">
        <f t="shared" ref="D2681" si="13054">N2681-N2680</f>
        <v>428</v>
      </c>
      <c r="E2681" s="13">
        <f t="shared" ref="E2681" si="13055">SUM(D2675:D2681)/7</f>
        <v>441.28571428571428</v>
      </c>
      <c r="F2681" s="13">
        <f t="shared" ref="F2681" si="13056">SUM(D2677:D2681)/5</f>
        <v>411.8</v>
      </c>
      <c r="G2681" s="13">
        <f t="shared" ref="G2681" si="13057">N2681/(B2681/100000)</f>
        <v>2795.9920650244412</v>
      </c>
      <c r="H2681" s="5">
        <f t="shared" si="12189"/>
        <v>324</v>
      </c>
      <c r="I2681" s="5">
        <f t="shared" si="12189"/>
        <v>310</v>
      </c>
      <c r="J2681" s="8">
        <f t="shared" ref="J2681" si="13058">E2681/(SUM(N2674:N2680)/7)*100</f>
        <v>0.64459046907572526</v>
      </c>
      <c r="K2681" s="5">
        <f t="shared" ref="K2681" si="13059">O2681-O2680</f>
        <v>32</v>
      </c>
      <c r="L2681" s="8">
        <f t="shared" ref="L2681" si="13060">SUM(K2675:K2681)/7</f>
        <v>49.428571428571431</v>
      </c>
      <c r="M2681" s="8">
        <f t="shared" ref="M2681" si="13061">O2681/(B2681/100000)</f>
        <v>101.07818052905411</v>
      </c>
      <c r="N2681" s="5">
        <v>70233</v>
      </c>
      <c r="O2681" s="18">
        <v>2539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187"/>
        <v>44233</v>
      </c>
      <c r="D2682" s="5">
        <f t="shared" ref="D2682" si="13062">N2682-N2681</f>
        <v>423</v>
      </c>
      <c r="E2682" s="13">
        <f t="shared" ref="E2682" si="13063">SUM(D2676:D2682)/7</f>
        <v>402.85714285714283</v>
      </c>
      <c r="F2682" s="13">
        <f t="shared" ref="F2682" si="13064">SUM(D2678:D2682)/5</f>
        <v>464.2</v>
      </c>
      <c r="G2682" s="13">
        <f t="shared" ref="G2682" si="13065">N2682/(B2682/100000)</f>
        <v>2812.8317934071865</v>
      </c>
      <c r="H2682" s="5">
        <f t="shared" si="12189"/>
        <v>325</v>
      </c>
      <c r="I2682" s="5">
        <f t="shared" si="12189"/>
        <v>311</v>
      </c>
      <c r="J2682" s="8">
        <f t="shared" ref="J2682" si="13066">E2682/(SUM(N2675:N2681)/7)*100</f>
        <v>0.58468862220821549</v>
      </c>
      <c r="K2682" s="5">
        <f t="shared" ref="K2682" si="13067">O2682-O2681</f>
        <v>83</v>
      </c>
      <c r="L2682" s="8">
        <f t="shared" ref="L2682" si="13068">SUM(K2676:K2682)/7</f>
        <v>51.285714285714285</v>
      </c>
      <c r="M2682" s="8">
        <f t="shared" ref="M2682" si="13069">O2682/(B2682/100000)</f>
        <v>104.38242983346981</v>
      </c>
      <c r="N2682" s="5">
        <v>70656</v>
      </c>
      <c r="O2682" s="18">
        <v>2622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187"/>
        <v>44234</v>
      </c>
      <c r="D2683" s="5">
        <f t="shared" ref="D2683" si="13070">N2683-N2682</f>
        <v>274</v>
      </c>
      <c r="E2683" s="13">
        <f t="shared" ref="E2683" si="13071">SUM(D2677:D2683)/7</f>
        <v>393.71428571428572</v>
      </c>
      <c r="F2683" s="13">
        <f t="shared" ref="F2683" si="13072">SUM(D2679:D2683)/5</f>
        <v>447.2</v>
      </c>
      <c r="G2683" s="13">
        <f t="shared" ref="G2683" si="13073">N2683/(B2683/100000)</f>
        <v>2823.7397971350169</v>
      </c>
      <c r="H2683" s="5">
        <f t="shared" si="12189"/>
        <v>326</v>
      </c>
      <c r="I2683" s="5">
        <f t="shared" si="12189"/>
        <v>312</v>
      </c>
      <c r="J2683" s="8">
        <f t="shared" ref="J2683" si="13074">E2683/(SUM(N2676:N2682)/7)*100</f>
        <v>0.56809749179597957</v>
      </c>
      <c r="K2683" s="5">
        <f t="shared" ref="K2683" si="13075">O2683-O2682</f>
        <v>7</v>
      </c>
      <c r="L2683" s="8">
        <f t="shared" ref="L2683" si="13076">SUM(K2677:K2683)/7</f>
        <v>49.571428571428569</v>
      </c>
      <c r="M2683" s="8">
        <f t="shared" ref="M2683" si="13077">O2683/(B2683/100000)</f>
        <v>104.66110146155307</v>
      </c>
      <c r="N2683" s="5">
        <v>70930</v>
      </c>
      <c r="O2683" s="18">
        <v>2629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187"/>
        <v>44235</v>
      </c>
      <c r="D2684" s="5">
        <f t="shared" ref="D2684" si="13078">N2684-N2683</f>
        <v>105</v>
      </c>
      <c r="E2684" s="13">
        <f t="shared" ref="E2684" si="13079">SUM(D2678:D2684)/7</f>
        <v>385.71428571428572</v>
      </c>
      <c r="F2684" s="13">
        <f t="shared" ref="F2684" si="13080">SUM(D2680:D2684)/5</f>
        <v>360.8</v>
      </c>
      <c r="G2684" s="13">
        <f t="shared" ref="G2684" si="13081">N2684/(B2684/100000)</f>
        <v>2827.9198715562657</v>
      </c>
      <c r="H2684" s="5">
        <f t="shared" si="12189"/>
        <v>327</v>
      </c>
      <c r="I2684" s="5">
        <f t="shared" si="12189"/>
        <v>313</v>
      </c>
      <c r="J2684" s="8">
        <f t="shared" ref="J2684" si="13082">E2684/(SUM(N2677:N2683)/7)*100</f>
        <v>0.55341023685958135</v>
      </c>
      <c r="K2684" s="5">
        <f t="shared" ref="K2684" si="13083">O2684-O2683</f>
        <v>1</v>
      </c>
      <c r="L2684" s="8">
        <f t="shared" ref="L2684" si="13084">SUM(K2678:K2684)/7</f>
        <v>48.428571428571431</v>
      </c>
      <c r="M2684" s="8">
        <f t="shared" ref="M2684" si="13085">O2684/(B2684/100000)</f>
        <v>104.70091169413639</v>
      </c>
      <c r="N2684" s="5">
        <v>71035</v>
      </c>
      <c r="O2684" s="18">
        <v>2630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187"/>
        <v>44236</v>
      </c>
      <c r="D2685" s="5">
        <f t="shared" ref="D2685" si="13086">N2685-N2684</f>
        <v>268</v>
      </c>
      <c r="E2685" s="13">
        <f t="shared" ref="E2685" si="13087">SUM(D2679:D2685)/7</f>
        <v>372.71428571428572</v>
      </c>
      <c r="F2685" s="13">
        <f t="shared" ref="F2685" si="13088">SUM(D2681:D2685)/5</f>
        <v>299.60000000000002</v>
      </c>
      <c r="G2685" s="13">
        <f t="shared" ref="G2685" si="13089">N2685/(B2685/100000)</f>
        <v>2838.5890138885957</v>
      </c>
      <c r="H2685" s="5">
        <f t="shared" si="12189"/>
        <v>328</v>
      </c>
      <c r="I2685" s="5">
        <f t="shared" ref="I2685:I2714" si="13090">I2684+1</f>
        <v>314</v>
      </c>
      <c r="J2685" s="8">
        <f t="shared" ref="J2685" si="13091">E2685/(SUM(N2678:N2684)/7)*100</f>
        <v>0.53181514276861874</v>
      </c>
      <c r="K2685" s="5">
        <f t="shared" ref="K2685" si="13092">O2685-O2684</f>
        <v>38</v>
      </c>
      <c r="L2685" s="8">
        <f t="shared" ref="L2685" si="13093">SUM(K2679:K2685)/7</f>
        <v>43.857142857142854</v>
      </c>
      <c r="M2685" s="8">
        <f t="shared" ref="M2685" si="13094">O2685/(B2685/100000)</f>
        <v>106.21370053230262</v>
      </c>
      <c r="N2685" s="5">
        <v>71303</v>
      </c>
      <c r="O2685" s="18">
        <v>2668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187"/>
        <v>44237</v>
      </c>
      <c r="D2686" s="5">
        <f t="shared" ref="D2686" si="13095">N2686-N2685</f>
        <v>356</v>
      </c>
      <c r="E2686" s="13">
        <f t="shared" ref="E2686" si="13096">SUM(D2680:D2686)/7</f>
        <v>346.85714285714283</v>
      </c>
      <c r="F2686" s="13">
        <f t="shared" ref="F2686" si="13097">SUM(D2682:D2686)/5</f>
        <v>285.2</v>
      </c>
      <c r="G2686" s="13">
        <f t="shared" ref="G2686" si="13098">N2686/(B2686/100000)</f>
        <v>2852.7614566882585</v>
      </c>
      <c r="H2686" s="5">
        <f t="shared" ref="H2686:H2714" si="13099">H2685+1</f>
        <v>329</v>
      </c>
      <c r="I2686" s="5">
        <f t="shared" si="13090"/>
        <v>315</v>
      </c>
      <c r="J2686" s="8">
        <f t="shared" ref="J2686" si="13100">E2686/(SUM(N2679:N2685)/7)*100</f>
        <v>0.49230220218048515</v>
      </c>
      <c r="K2686" s="5">
        <f t="shared" ref="K2686" si="13101">O2686-O2685</f>
        <v>48</v>
      </c>
      <c r="L2686" s="8">
        <f t="shared" ref="L2686" si="13102">SUM(K2680:K2686)/7</f>
        <v>38.142857142857146</v>
      </c>
      <c r="M2686" s="8">
        <f t="shared" ref="M2686" si="13103">O2686/(B2686/100000)</f>
        <v>108.12459169630206</v>
      </c>
      <c r="N2686" s="5">
        <v>71659</v>
      </c>
      <c r="O2686" s="18">
        <v>2716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187"/>
        <v>44238</v>
      </c>
      <c r="D2687" s="5">
        <f t="shared" ref="D2687" si="13104">N2687-N2686</f>
        <v>536</v>
      </c>
      <c r="E2687" s="13">
        <f t="shared" ref="E2687" si="13105">SUM(D2681:D2687)/7</f>
        <v>341.42857142857144</v>
      </c>
      <c r="F2687" s="13">
        <f t="shared" ref="F2687" si="13106">SUM(D2683:D2687)/5</f>
        <v>307.8</v>
      </c>
      <c r="G2687" s="13">
        <f t="shared" ref="G2687" si="13107">N2687/(B2687/100000)</f>
        <v>2874.099741352919</v>
      </c>
      <c r="H2687" s="5">
        <f t="shared" si="13099"/>
        <v>330</v>
      </c>
      <c r="I2687" s="5">
        <f t="shared" si="13090"/>
        <v>316</v>
      </c>
      <c r="J2687" s="8">
        <f t="shared" ref="J2687" si="13108">E2687/(SUM(N2680:N2686)/7)*100</f>
        <v>0.48222331176443295</v>
      </c>
      <c r="K2687" s="5">
        <f t="shared" ref="K2687" si="13109">O2687-O2686</f>
        <v>33</v>
      </c>
      <c r="L2687" s="8">
        <f t="shared" ref="L2687" si="13110">SUM(K2681:K2687)/7</f>
        <v>34.571428571428569</v>
      </c>
      <c r="M2687" s="8">
        <f t="shared" ref="M2687" si="13111">O2687/(B2687/100000)</f>
        <v>109.43832937155169</v>
      </c>
      <c r="N2687" s="5">
        <v>72195</v>
      </c>
      <c r="O2687" s="18">
        <v>2749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187"/>
        <v>44239</v>
      </c>
      <c r="D2688" s="5">
        <f t="shared" ref="D2688" si="13112">N2688-N2687</f>
        <v>374</v>
      </c>
      <c r="E2688" s="13">
        <f t="shared" ref="E2688" si="13113">SUM(D2682:D2688)/7</f>
        <v>333.71428571428572</v>
      </c>
      <c r="F2688" s="13">
        <f t="shared" ref="F2688" si="13114">SUM(D2684:D2688)/5</f>
        <v>327.8</v>
      </c>
      <c r="G2688" s="13">
        <f t="shared" ref="G2688" si="13115">N2688/(B2688/100000)</f>
        <v>2888.9887683390812</v>
      </c>
      <c r="H2688" s="5">
        <f t="shared" si="13099"/>
        <v>331</v>
      </c>
      <c r="I2688" s="5">
        <f t="shared" si="13090"/>
        <v>317</v>
      </c>
      <c r="J2688" s="8">
        <f t="shared" ref="J2688" si="13116">E2688/(SUM(N2681:N2687)/7)*100</f>
        <v>0.46906594432653098</v>
      </c>
      <c r="K2688" s="5">
        <f t="shared" ref="K2688" si="13117">O2688-O2687</f>
        <v>11</v>
      </c>
      <c r="L2688" s="8">
        <f t="shared" ref="L2688" si="13118">SUM(K2682:K2688)/7</f>
        <v>31.571428571428573</v>
      </c>
      <c r="M2688" s="8">
        <f t="shared" ref="M2688" si="13119">O2688/(B2688/100000)</f>
        <v>109.87624192996823</v>
      </c>
      <c r="N2688" s="5">
        <v>72569</v>
      </c>
      <c r="O2688" s="18">
        <v>2760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187"/>
        <v>44240</v>
      </c>
      <c r="D2689" s="5">
        <f t="shared" ref="D2689" si="13120">N2689-N2688</f>
        <v>284</v>
      </c>
      <c r="E2689" s="13">
        <f t="shared" ref="E2689" si="13121">SUM(D2683:D2689)/7</f>
        <v>313.85714285714283</v>
      </c>
      <c r="F2689" s="13">
        <f t="shared" ref="F2689" si="13122">SUM(D2685:D2689)/5</f>
        <v>363.6</v>
      </c>
      <c r="G2689" s="13">
        <f t="shared" ref="G2689" si="13123">N2689/(B2689/100000)</f>
        <v>2900.2948743927445</v>
      </c>
      <c r="H2689" s="5">
        <f t="shared" si="13099"/>
        <v>332</v>
      </c>
      <c r="I2689" s="5">
        <f t="shared" si="13090"/>
        <v>318</v>
      </c>
      <c r="J2689" s="8">
        <f t="shared" ref="J2689" si="13124">E2689/(SUM(N2682:N2688)/7)*100</f>
        <v>0.43909526788408848</v>
      </c>
      <c r="K2689" s="5">
        <f t="shared" ref="K2689" si="13125">O2689-O2688</f>
        <v>23</v>
      </c>
      <c r="L2689" s="8">
        <f t="shared" ref="L2689" si="13126">SUM(K2683:K2689)/7</f>
        <v>23</v>
      </c>
      <c r="M2689" s="8">
        <f t="shared" ref="M2689" si="13127">O2689/(B2689/100000)</f>
        <v>110.79187727938462</v>
      </c>
      <c r="N2689" s="5">
        <v>72853</v>
      </c>
      <c r="O2689" s="18">
        <v>2783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187"/>
        <v>44241</v>
      </c>
      <c r="D2690" s="5">
        <f t="shared" ref="D2690" si="13128">N2690-N2689</f>
        <v>234</v>
      </c>
      <c r="E2690" s="13">
        <f t="shared" ref="E2690" si="13129">SUM(D2684:D2690)/7</f>
        <v>308.14285714285717</v>
      </c>
      <c r="F2690" s="13">
        <f t="shared" ref="F2690" si="13130">SUM(D2686:D2690)/5</f>
        <v>356.8</v>
      </c>
      <c r="G2690" s="13">
        <f t="shared" ref="G2690" si="13131">N2690/(B2690/100000)</f>
        <v>2909.6104688172418</v>
      </c>
      <c r="H2690" s="5">
        <f t="shared" si="13099"/>
        <v>333</v>
      </c>
      <c r="I2690" s="5">
        <f t="shared" si="13090"/>
        <v>319</v>
      </c>
      <c r="J2690" s="8">
        <f t="shared" ref="J2690" si="13132">E2690/(SUM(N2683:N2689)/7)*100</f>
        <v>0.42921614823776633</v>
      </c>
      <c r="K2690" s="5">
        <f t="shared" ref="K2690" si="13133">O2690-O2689</f>
        <v>7</v>
      </c>
      <c r="L2690" s="8">
        <f t="shared" ref="L2690" si="13134">SUM(K2684:K2690)/7</f>
        <v>23</v>
      </c>
      <c r="M2690" s="8">
        <f t="shared" ref="M2690" si="13135">O2690/(B2690/100000)</f>
        <v>111.07054890746788</v>
      </c>
      <c r="N2690" s="5">
        <v>73087</v>
      </c>
      <c r="O2690" s="18">
        <v>2790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187"/>
        <v>44242</v>
      </c>
      <c r="D2691" s="5">
        <f t="shared" ref="D2691" si="13136">N2691-N2690</f>
        <v>154</v>
      </c>
      <c r="E2691" s="13">
        <f t="shared" ref="E2691" si="13137">SUM(D2685:D2691)/7</f>
        <v>315.14285714285717</v>
      </c>
      <c r="F2691" s="13">
        <f t="shared" ref="F2691" si="13138">SUM(D2687:D2691)/5</f>
        <v>316.39999999999998</v>
      </c>
      <c r="G2691" s="13">
        <f t="shared" ref="G2691" si="13139">N2691/(B2691/100000)</f>
        <v>2915.7412446350736</v>
      </c>
      <c r="H2691" s="5">
        <f t="shared" si="13099"/>
        <v>334</v>
      </c>
      <c r="I2691" s="5">
        <f t="shared" si="13090"/>
        <v>320</v>
      </c>
      <c r="J2691" s="8">
        <f t="shared" ref="J2691" si="13140">E2691/(SUM(N2684:N2690)/7)*100</f>
        <v>0.43709047535075229</v>
      </c>
      <c r="K2691" s="5">
        <f t="shared" ref="K2691" si="13141">O2691-O2690</f>
        <v>5</v>
      </c>
      <c r="L2691" s="8">
        <f t="shared" ref="L2691" si="13142">SUM(K2685:K2691)/7</f>
        <v>23.571428571428573</v>
      </c>
      <c r="M2691" s="8">
        <f t="shared" ref="M2691" si="13143">O2691/(B2691/100000)</f>
        <v>111.26960007038448</v>
      </c>
      <c r="N2691" s="5">
        <v>73241</v>
      </c>
      <c r="O2691" s="18">
        <v>2795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187"/>
        <v>44243</v>
      </c>
      <c r="D2692" s="5">
        <f t="shared" ref="D2692" si="13144">N2692-N2691</f>
        <v>140</v>
      </c>
      <c r="E2692" s="13">
        <f t="shared" ref="E2692" si="13145">SUM(D2686:D2692)/7</f>
        <v>296.85714285714283</v>
      </c>
      <c r="F2692" s="13">
        <f t="shared" ref="F2692" si="13146">SUM(D2688:D2692)/5</f>
        <v>237.2</v>
      </c>
      <c r="G2692" s="13">
        <f t="shared" ref="G2692" si="13147">N2692/(B2692/100000)</f>
        <v>2921.3146771967386</v>
      </c>
      <c r="H2692" s="5">
        <f t="shared" si="13099"/>
        <v>335</v>
      </c>
      <c r="I2692" s="5">
        <f t="shared" si="13090"/>
        <v>321</v>
      </c>
      <c r="J2692" s="8">
        <f t="shared" ref="J2692" si="13148">E2692/(SUM(N2685:N2691)/7)*100</f>
        <v>0.40993712850680697</v>
      </c>
      <c r="K2692" s="5">
        <f t="shared" ref="K2692" si="13149">O2692-O2691</f>
        <v>25</v>
      </c>
      <c r="L2692" s="8">
        <f t="shared" ref="L2692" si="13150">SUM(K2686:K2692)/7</f>
        <v>21.714285714285715</v>
      </c>
      <c r="M2692" s="8">
        <f t="shared" ref="M2692" si="13151">O2692/(B2692/100000)</f>
        <v>112.26485588496753</v>
      </c>
      <c r="N2692" s="5">
        <v>73381</v>
      </c>
      <c r="O2692" s="18">
        <v>2820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187"/>
        <v>44244</v>
      </c>
      <c r="D2693" s="5">
        <f t="shared" ref="D2693" si="13152">N2693-N2692</f>
        <v>292</v>
      </c>
      <c r="E2693" s="13">
        <f t="shared" ref="E2693" si="13153">SUM(D2687:D2693)/7</f>
        <v>287.71428571428572</v>
      </c>
      <c r="F2693" s="13">
        <f t="shared" ref="F2693" si="13154">SUM(D2689:D2693)/5</f>
        <v>220.8</v>
      </c>
      <c r="G2693" s="13">
        <f t="shared" ref="G2693" si="13155">N2693/(B2693/100000)</f>
        <v>2932.9392651110684</v>
      </c>
      <c r="H2693" s="5">
        <f t="shared" si="13099"/>
        <v>336</v>
      </c>
      <c r="I2693" s="5">
        <f t="shared" si="13090"/>
        <v>322</v>
      </c>
      <c r="J2693" s="8">
        <f t="shared" ref="J2693" si="13156">E2693/(SUM(N2686:N2692)/7)*100</f>
        <v>0.39568946039667185</v>
      </c>
      <c r="K2693" s="5">
        <f t="shared" ref="K2693" si="13157">O2693-O2692</f>
        <v>30</v>
      </c>
      <c r="L2693" s="8">
        <f t="shared" ref="L2693" si="13158">SUM(K2687:K2693)/7</f>
        <v>19.142857142857142</v>
      </c>
      <c r="M2693" s="8">
        <f t="shared" ref="M2693" si="13159">O2693/(B2693/100000)</f>
        <v>113.4591628624672</v>
      </c>
      <c r="N2693" s="5">
        <v>73673</v>
      </c>
      <c r="O2693" s="18">
        <v>2850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187"/>
        <v>44245</v>
      </c>
      <c r="D2694" s="5">
        <f t="shared" ref="D2694" si="13160">N2694-N2693</f>
        <v>392</v>
      </c>
      <c r="E2694" s="13">
        <f t="shared" ref="E2694" si="13161">SUM(D2688:D2694)/7</f>
        <v>267.14285714285717</v>
      </c>
      <c r="F2694" s="13">
        <f t="shared" ref="F2694" si="13162">SUM(D2690:D2694)/5</f>
        <v>242.4</v>
      </c>
      <c r="G2694" s="13">
        <f t="shared" ref="G2694" si="13163">N2694/(B2694/100000)</f>
        <v>2948.5448762837304</v>
      </c>
      <c r="H2694" s="5">
        <f t="shared" si="13099"/>
        <v>337</v>
      </c>
      <c r="I2694" s="5">
        <f t="shared" si="13090"/>
        <v>323</v>
      </c>
      <c r="J2694" s="8">
        <f t="shared" ref="J2694" si="13164">E2694/(SUM(N2687:N2693)/7)*100</f>
        <v>0.36594983551826915</v>
      </c>
      <c r="K2694" s="5">
        <f t="shared" ref="K2694" si="13165">O2694-O2693</f>
        <v>24</v>
      </c>
      <c r="L2694" s="8">
        <f t="shared" ref="L2694" si="13166">SUM(K2688:K2694)/7</f>
        <v>17.857142857142858</v>
      </c>
      <c r="M2694" s="8">
        <f t="shared" ref="M2694" si="13167">O2694/(B2694/100000)</f>
        <v>114.41460844446691</v>
      </c>
      <c r="N2694" s="5">
        <v>74065</v>
      </c>
      <c r="O2694" s="18">
        <v>2874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187"/>
        <v>44246</v>
      </c>
      <c r="D2695" s="5">
        <f t="shared" ref="D2695" si="13168">N2695-N2694</f>
        <v>293</v>
      </c>
      <c r="E2695" s="13">
        <f t="shared" ref="E2695" si="13169">SUM(D2689:D2695)/7</f>
        <v>255.57142857142858</v>
      </c>
      <c r="F2695" s="13">
        <f t="shared" ref="F2695" si="13170">SUM(D2691:D2695)/5</f>
        <v>254.2</v>
      </c>
      <c r="G2695" s="13">
        <f t="shared" ref="G2695" si="13171">N2695/(B2695/100000)</f>
        <v>2960.2092744306437</v>
      </c>
      <c r="H2695" s="5">
        <f t="shared" si="13099"/>
        <v>338</v>
      </c>
      <c r="I2695" s="5">
        <f t="shared" si="13090"/>
        <v>324</v>
      </c>
      <c r="J2695" s="8">
        <f t="shared" ref="J2695" si="13172">E2695/(SUM(N2688:N2694)/7)*100</f>
        <v>0.34882201887811509</v>
      </c>
      <c r="K2695" s="5">
        <f t="shared" ref="K2695" si="13173">O2695-O2694</f>
        <v>19</v>
      </c>
      <c r="L2695" s="8">
        <f t="shared" ref="L2695" si="13174">SUM(K2689:K2695)/7</f>
        <v>19</v>
      </c>
      <c r="M2695" s="8">
        <f t="shared" ref="M2695" si="13175">O2695/(B2695/100000)</f>
        <v>115.17100286355003</v>
      </c>
      <c r="N2695" s="5">
        <v>74358</v>
      </c>
      <c r="O2695" s="18">
        <v>2893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187"/>
        <v>44247</v>
      </c>
      <c r="D2696" s="5">
        <f t="shared" ref="D2696" si="13176">N2696-N2695</f>
        <v>240</v>
      </c>
      <c r="E2696" s="13">
        <f t="shared" ref="E2696" si="13177">SUM(D2690:D2696)/7</f>
        <v>249.28571428571428</v>
      </c>
      <c r="F2696" s="13">
        <f t="shared" ref="F2696" si="13178">SUM(D2692:D2696)/5</f>
        <v>271.39999999999998</v>
      </c>
      <c r="G2696" s="13">
        <f t="shared" ref="G2696" si="13179">N2696/(B2696/100000)</f>
        <v>2969.7637302506414</v>
      </c>
      <c r="H2696" s="5">
        <f t="shared" si="13099"/>
        <v>339</v>
      </c>
      <c r="I2696" s="5">
        <f t="shared" si="13090"/>
        <v>325</v>
      </c>
      <c r="J2696" s="8">
        <f t="shared" ref="J2696" si="13180">E2696/(SUM(N2689:N2695)/7)*100</f>
        <v>0.33906011370657796</v>
      </c>
      <c r="K2696" s="5">
        <f t="shared" ref="K2696" si="13181">O2696-O2695</f>
        <v>14</v>
      </c>
      <c r="L2696" s="8">
        <f t="shared" ref="L2696" si="13182">SUM(K2690:K2696)/7</f>
        <v>17.714285714285715</v>
      </c>
      <c r="M2696" s="8">
        <f t="shared" ref="M2696" si="13183">O2696/(B2696/100000)</f>
        <v>115.72834611971653</v>
      </c>
      <c r="N2696" s="5">
        <v>74598</v>
      </c>
      <c r="O2696" s="18">
        <v>2907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187"/>
        <v>44248</v>
      </c>
      <c r="D2697" s="5">
        <f t="shared" ref="D2697:D2698" si="13184">N2697-N2696</f>
        <v>245</v>
      </c>
      <c r="E2697" s="13">
        <f t="shared" ref="E2697:E2698" si="13185">SUM(D2691:D2697)/7</f>
        <v>250.85714285714286</v>
      </c>
      <c r="F2697" s="13">
        <f t="shared" ref="F2697:F2698" si="13186">SUM(D2693:D2697)/5</f>
        <v>292.39999999999998</v>
      </c>
      <c r="G2697" s="13">
        <f t="shared" ref="G2697:G2698" si="13187">N2697/(B2697/100000)</f>
        <v>2979.5172372335551</v>
      </c>
      <c r="H2697" s="5">
        <f t="shared" si="13099"/>
        <v>340</v>
      </c>
      <c r="I2697" s="5">
        <f t="shared" si="13090"/>
        <v>326</v>
      </c>
      <c r="J2697" s="8">
        <f t="shared" ref="J2697:J2698" si="13188">E2697/(SUM(N2690:N2696)/7)*100</f>
        <v>0.34004450012877541</v>
      </c>
      <c r="K2697" s="5">
        <f t="shared" ref="K2697:K2698" si="13189">O2697-O2696</f>
        <v>5</v>
      </c>
      <c r="L2697" s="8">
        <f t="shared" ref="L2697:L2698" si="13190">SUM(K2691:K2697)/7</f>
        <v>17.428571428571427</v>
      </c>
      <c r="M2697" s="8">
        <f t="shared" ref="M2697:M2698" si="13191">O2697/(B2697/100000)</f>
        <v>115.92739728263314</v>
      </c>
      <c r="N2697" s="5">
        <v>74843</v>
      </c>
      <c r="O2697" s="18">
        <v>2912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187"/>
        <v>44249</v>
      </c>
      <c r="D2698" s="5">
        <f t="shared" si="13184"/>
        <v>112</v>
      </c>
      <c r="E2698" s="13">
        <f t="shared" si="13185"/>
        <v>244.85714285714286</v>
      </c>
      <c r="F2698" s="13">
        <f t="shared" si="13186"/>
        <v>256.39999999999998</v>
      </c>
      <c r="G2698" s="13">
        <f t="shared" si="13187"/>
        <v>2983.9759832828872</v>
      </c>
      <c r="H2698" s="5">
        <f t="shared" si="13099"/>
        <v>341</v>
      </c>
      <c r="I2698" s="5">
        <f t="shared" si="13090"/>
        <v>327</v>
      </c>
      <c r="J2698" s="8">
        <f t="shared" si="13188"/>
        <v>0.33078649603693072</v>
      </c>
      <c r="K2698" s="5">
        <f t="shared" si="13189"/>
        <v>2</v>
      </c>
      <c r="L2698" s="8">
        <f t="shared" si="13190"/>
        <v>17</v>
      </c>
      <c r="M2698" s="8">
        <f t="shared" si="13191"/>
        <v>116.00701774779979</v>
      </c>
      <c r="N2698" s="5">
        <v>74955</v>
      </c>
      <c r="O2698" s="18">
        <v>2914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187"/>
        <v>44250</v>
      </c>
      <c r="D2699" s="5">
        <f t="shared" ref="D2699" si="13192">N2699-N2698</f>
        <v>90</v>
      </c>
      <c r="E2699" s="13">
        <f t="shared" ref="E2699" si="13193">SUM(D2693:D2699)/7</f>
        <v>237.71428571428572</v>
      </c>
      <c r="F2699" s="13">
        <f t="shared" ref="F2699" si="13194">SUM(D2695:D2699)/5</f>
        <v>196</v>
      </c>
      <c r="G2699" s="13">
        <f t="shared" ref="G2699" si="13195">N2699/(B2699/100000)</f>
        <v>2987.5589042153861</v>
      </c>
      <c r="H2699" s="5">
        <f t="shared" si="13099"/>
        <v>342</v>
      </c>
      <c r="I2699" s="5">
        <f t="shared" si="13090"/>
        <v>328</v>
      </c>
      <c r="J2699" s="8">
        <f t="shared" ref="J2699" si="13196">E2699/(SUM(N2692:N2698)/7)*100</f>
        <v>0.32007817293839069</v>
      </c>
      <c r="K2699" s="5">
        <f t="shared" ref="K2699" si="13197">O2699-O2698</f>
        <v>24</v>
      </c>
      <c r="L2699" s="8">
        <f t="shared" ref="L2699" si="13198">SUM(K2693:K2699)/7</f>
        <v>16.857142857142858</v>
      </c>
      <c r="M2699" s="8">
        <f t="shared" ref="M2699" si="13199">O2699/(B2699/100000)</f>
        <v>116.9624633297995</v>
      </c>
      <c r="N2699" s="5">
        <v>75045</v>
      </c>
      <c r="O2699" s="18">
        <v>2938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187"/>
        <v>44251</v>
      </c>
      <c r="D2700" s="5">
        <f t="shared" ref="D2700" si="13200">N2700-N2699</f>
        <v>292</v>
      </c>
      <c r="E2700" s="13">
        <f t="shared" ref="E2700" si="13201">SUM(D2694:D2700)/7</f>
        <v>237.71428571428572</v>
      </c>
      <c r="F2700" s="13">
        <f t="shared" ref="F2700" si="13202">SUM(D2696:D2700)/5</f>
        <v>195.8</v>
      </c>
      <c r="G2700" s="13">
        <f t="shared" ref="G2700" si="13203">N2700/(B2700/100000)</f>
        <v>2999.1834921297159</v>
      </c>
      <c r="H2700" s="5">
        <f t="shared" si="13099"/>
        <v>343</v>
      </c>
      <c r="I2700" s="5">
        <f t="shared" si="13090"/>
        <v>329</v>
      </c>
      <c r="J2700" s="8">
        <f t="shared" ref="J2700" si="13204">E2700/(SUM(N2693:N2699)/7)*100</f>
        <v>0.31905694131001255</v>
      </c>
      <c r="K2700" s="5">
        <f t="shared" ref="K2700" si="13205">O2700-O2699</f>
        <v>10</v>
      </c>
      <c r="L2700" s="8">
        <f t="shared" ref="L2700" si="13206">SUM(K2694:K2700)/7</f>
        <v>14</v>
      </c>
      <c r="M2700" s="8">
        <f t="shared" ref="M2700" si="13207">O2700/(B2700/100000)</f>
        <v>117.36056565563273</v>
      </c>
      <c r="N2700" s="5">
        <v>75337</v>
      </c>
      <c r="O2700" s="18">
        <v>2948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187"/>
        <v>44252</v>
      </c>
      <c r="D2701" s="5">
        <f t="shared" ref="D2701" si="13208">N2701-N2700</f>
        <v>312</v>
      </c>
      <c r="E2701" s="13">
        <f t="shared" ref="E2701" si="13209">SUM(D2695:D2701)/7</f>
        <v>226.28571428571428</v>
      </c>
      <c r="F2701" s="13">
        <f t="shared" ref="F2701" si="13210">SUM(D2697:D2701)/5</f>
        <v>210.2</v>
      </c>
      <c r="G2701" s="13">
        <f t="shared" ref="G2701" si="13211">N2701/(B2701/100000)</f>
        <v>3011.6042846957125</v>
      </c>
      <c r="H2701" s="5">
        <f t="shared" si="13099"/>
        <v>344</v>
      </c>
      <c r="I2701" s="5">
        <f t="shared" si="13090"/>
        <v>330</v>
      </c>
      <c r="J2701" s="8">
        <f t="shared" ref="J2701" si="13212">E2701/(SUM(N2694:N2700)/7)*100</f>
        <v>0.30275171492409225</v>
      </c>
      <c r="K2701" s="5">
        <f t="shared" ref="K2701" si="13213">O2701-O2700</f>
        <v>9</v>
      </c>
      <c r="L2701" s="8">
        <f t="shared" ref="L2701" si="13214">SUM(K2695:K2701)/7</f>
        <v>11.857142857142858</v>
      </c>
      <c r="M2701" s="8">
        <f t="shared" ref="M2701" si="13215">O2701/(B2701/100000)</f>
        <v>117.71885774888263</v>
      </c>
      <c r="N2701" s="5">
        <v>75649</v>
      </c>
      <c r="O2701" s="18">
        <v>2957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187"/>
        <v>44253</v>
      </c>
      <c r="D2702" s="5">
        <f t="shared" ref="D2702" si="13216">N2702-N2701</f>
        <v>333</v>
      </c>
      <c r="E2702" s="13">
        <f t="shared" ref="E2702" si="13217">SUM(D2696:D2702)/7</f>
        <v>232</v>
      </c>
      <c r="F2702" s="13">
        <f t="shared" ref="F2702" si="13218">SUM(D2698:D2702)/5</f>
        <v>227.8</v>
      </c>
      <c r="G2702" s="13">
        <f t="shared" ref="G2702" si="13219">N2702/(B2702/100000)</f>
        <v>3024.8610921459585</v>
      </c>
      <c r="H2702" s="5">
        <f t="shared" si="13099"/>
        <v>345</v>
      </c>
      <c r="I2702" s="5">
        <f t="shared" si="13090"/>
        <v>331</v>
      </c>
      <c r="J2702" s="8">
        <f t="shared" ref="J2702" si="13220">E2702/(SUM(N2695:N2701)/7)*100</f>
        <v>0.309460064597883</v>
      </c>
      <c r="K2702" s="5">
        <f t="shared" ref="K2702" si="13221">O2702-O2701</f>
        <v>20</v>
      </c>
      <c r="L2702" s="8">
        <f t="shared" ref="L2702" si="13222">SUM(K2696:K2702)/7</f>
        <v>12</v>
      </c>
      <c r="M2702" s="8">
        <f t="shared" ref="M2702" si="13223">O2702/(B2702/100000)</f>
        <v>118.51506240054906</v>
      </c>
      <c r="N2702" s="5">
        <v>75982</v>
      </c>
      <c r="O2702" s="18">
        <v>2977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187"/>
        <v>44254</v>
      </c>
      <c r="D2703" s="5">
        <f t="shared" ref="D2703" si="13224">N2703-N2702</f>
        <v>242</v>
      </c>
      <c r="E2703" s="13">
        <f t="shared" ref="E2703" si="13225">SUM(D2697:D2703)/7</f>
        <v>232.28571428571428</v>
      </c>
      <c r="F2703" s="13">
        <f t="shared" ref="F2703" si="13226">SUM(D2699:D2703)/5</f>
        <v>253.8</v>
      </c>
      <c r="G2703" s="13">
        <f t="shared" ref="G2703" si="13227">N2703/(B2703/100000)</f>
        <v>3034.4951684311227</v>
      </c>
      <c r="H2703" s="5">
        <f t="shared" si="13099"/>
        <v>346</v>
      </c>
      <c r="I2703" s="5">
        <f t="shared" si="13090"/>
        <v>332</v>
      </c>
      <c r="J2703" s="8">
        <f t="shared" ref="J2703" si="13228">E2703/(SUM(N2696:N2702)/7)*100</f>
        <v>0.30888529641400508</v>
      </c>
      <c r="K2703" s="5">
        <f t="shared" ref="K2703" si="13229">O2703-O2702</f>
        <v>15</v>
      </c>
      <c r="L2703" s="8">
        <f t="shared" ref="L2703" si="13230">SUM(K2697:K2703)/7</f>
        <v>12.142857142857142</v>
      </c>
      <c r="M2703" s="8">
        <f t="shared" ref="M2703" si="13231">O2703/(B2703/100000)</f>
        <v>119.11221588929889</v>
      </c>
      <c r="N2703" s="5">
        <v>76224</v>
      </c>
      <c r="O2703" s="18">
        <v>2992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187"/>
        <v>44255</v>
      </c>
      <c r="D2704" s="5">
        <f t="shared" ref="D2704" si="13232">N2704-N2703</f>
        <v>251</v>
      </c>
      <c r="E2704" s="13">
        <f t="shared" ref="E2704" si="13233">SUM(D2698:D2704)/7</f>
        <v>233.14285714285714</v>
      </c>
      <c r="F2704" s="13">
        <f t="shared" ref="F2704" si="13234">SUM(D2700:D2704)/5</f>
        <v>286</v>
      </c>
      <c r="G2704" s="13">
        <f t="shared" ref="G2704" si="13235">N2704/(B2704/100000)</f>
        <v>3044.4875368095363</v>
      </c>
      <c r="H2704" s="5">
        <f t="shared" si="13099"/>
        <v>347</v>
      </c>
      <c r="I2704" s="5">
        <f t="shared" si="13090"/>
        <v>333</v>
      </c>
      <c r="J2704" s="8">
        <f t="shared" ref="J2704" si="13236">E2704/(SUM(N2697:N2703)/7)*100</f>
        <v>0.30907042146827385</v>
      </c>
      <c r="K2704" s="5">
        <f t="shared" ref="K2704" si="13237">O2704-O2703</f>
        <v>4</v>
      </c>
      <c r="L2704" s="8">
        <f t="shared" ref="L2704" si="13238">SUM(K2698:K2704)/7</f>
        <v>12</v>
      </c>
      <c r="M2704" s="8">
        <f t="shared" ref="M2704" si="13239">O2704/(B2704/100000)</f>
        <v>119.27145681963218</v>
      </c>
      <c r="N2704" s="5">
        <v>76475</v>
      </c>
      <c r="O2704" s="18">
        <v>2996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187"/>
        <v>44256</v>
      </c>
      <c r="D2705" s="5">
        <f t="shared" ref="D2705" si="13240">N2705-N2704</f>
        <v>91</v>
      </c>
      <c r="E2705" s="13">
        <f t="shared" ref="E2705" si="13241">SUM(D2699:D2705)/7</f>
        <v>230.14285714285714</v>
      </c>
      <c r="F2705" s="13">
        <f t="shared" ref="F2705" si="13242">SUM(D2701:D2705)/5</f>
        <v>245.8</v>
      </c>
      <c r="G2705" s="13">
        <f t="shared" ref="G2705" si="13243">N2705/(B2705/100000)</f>
        <v>3048.1102679746186</v>
      </c>
      <c r="H2705" s="5">
        <f t="shared" si="13099"/>
        <v>348</v>
      </c>
      <c r="I2705" s="5">
        <f t="shared" si="13090"/>
        <v>334</v>
      </c>
      <c r="J2705" s="8">
        <f t="shared" ref="J2705" si="13244">E2705/(SUM(N2698:N2704)/7)*100</f>
        <v>0.30415336428359702</v>
      </c>
      <c r="K2705" s="5">
        <f t="shared" ref="K2705" si="13245">O2705-O2704</f>
        <v>2</v>
      </c>
      <c r="L2705" s="8">
        <f t="shared" ref="L2705" si="13246">SUM(K2699:K2705)/7</f>
        <v>12</v>
      </c>
      <c r="M2705" s="8">
        <f t="shared" ref="M2705" si="13247">O2705/(B2705/100000)</f>
        <v>119.35107728479882</v>
      </c>
      <c r="N2705" s="5">
        <v>76566</v>
      </c>
      <c r="O2705" s="18">
        <v>2998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187"/>
        <v>44257</v>
      </c>
      <c r="D2706" s="5">
        <f t="shared" ref="D2706" si="13248">N2706-N2705</f>
        <v>155</v>
      </c>
      <c r="E2706" s="13">
        <f t="shared" ref="E2706" si="13249">SUM(D2700:D2706)/7</f>
        <v>239.42857142857142</v>
      </c>
      <c r="F2706" s="13">
        <f t="shared" ref="F2706" si="13250">SUM(D2702:D2706)/5</f>
        <v>214.4</v>
      </c>
      <c r="G2706" s="13">
        <f t="shared" ref="G2706" si="13251">N2706/(B2706/100000)</f>
        <v>3054.2808540250335</v>
      </c>
      <c r="H2706" s="5">
        <f t="shared" si="13099"/>
        <v>349</v>
      </c>
      <c r="I2706" s="5">
        <f t="shared" si="13090"/>
        <v>335</v>
      </c>
      <c r="J2706" s="8">
        <f t="shared" ref="J2706" si="13252">E2706/(SUM(N2699:N2705)/7)*100</f>
        <v>0.31546572604173329</v>
      </c>
      <c r="K2706" s="5">
        <f t="shared" ref="K2706" si="13253">O2706-O2705</f>
        <v>16</v>
      </c>
      <c r="L2706" s="8">
        <f t="shared" ref="L2706" si="13254">SUM(K2700:K2706)/7</f>
        <v>10.857142857142858</v>
      </c>
      <c r="M2706" s="8">
        <f t="shared" ref="M2706" si="13255">O2706/(B2706/100000)</f>
        <v>119.98804100613197</v>
      </c>
      <c r="N2706" s="5">
        <v>76721</v>
      </c>
      <c r="O2706" s="18">
        <v>3014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187"/>
        <v>44258</v>
      </c>
      <c r="D2707" s="5">
        <f t="shared" ref="D2707" si="13256">N2707-N2706</f>
        <v>301</v>
      </c>
      <c r="E2707" s="13">
        <f t="shared" ref="E2707" si="13257">SUM(D2701:D2707)/7</f>
        <v>240.71428571428572</v>
      </c>
      <c r="F2707" s="13">
        <f t="shared" ref="F2707" si="13258">SUM(D2703:D2707)/5</f>
        <v>208</v>
      </c>
      <c r="G2707" s="13">
        <f t="shared" ref="G2707" si="13259">N2707/(B2707/100000)</f>
        <v>3066.2637340326132</v>
      </c>
      <c r="H2707" s="5">
        <f t="shared" si="13099"/>
        <v>350</v>
      </c>
      <c r="I2707" s="5">
        <f t="shared" si="13090"/>
        <v>336</v>
      </c>
      <c r="J2707" s="8">
        <f t="shared" ref="J2707" si="13260">E2707/(SUM(N2700:N2706)/7)*100</f>
        <v>0.3161623704860082</v>
      </c>
      <c r="K2707" s="5">
        <f t="shared" ref="K2707" si="13261">O2707-O2706</f>
        <v>35</v>
      </c>
      <c r="L2707" s="8">
        <f t="shared" ref="L2707" si="13262">SUM(K2701:K2707)/7</f>
        <v>14.428571428571429</v>
      </c>
      <c r="M2707" s="8">
        <f t="shared" ref="M2707" si="13263">O2707/(B2707/100000)</f>
        <v>121.38139914654823</v>
      </c>
      <c r="N2707" s="5">
        <v>77022</v>
      </c>
      <c r="O2707" s="18">
        <v>3049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187"/>
        <v>44259</v>
      </c>
      <c r="D2708" s="5">
        <f t="shared" ref="D2708" si="13264">N2708-N2707</f>
        <v>313</v>
      </c>
      <c r="E2708" s="13">
        <f t="shared" ref="E2708" si="13265">SUM(D2702:D2708)/7</f>
        <v>240.85714285714286</v>
      </c>
      <c r="F2708" s="13">
        <f t="shared" ref="F2708" si="13266">SUM(D2704:D2708)/5</f>
        <v>222.2</v>
      </c>
      <c r="G2708" s="13">
        <f t="shared" ref="G2708" si="13267">N2708/(B2708/100000)</f>
        <v>3078.7243368311929</v>
      </c>
      <c r="H2708" s="5">
        <f t="shared" si="13099"/>
        <v>351</v>
      </c>
      <c r="I2708" s="5">
        <f t="shared" si="13090"/>
        <v>337</v>
      </c>
      <c r="J2708" s="8">
        <f t="shared" ref="J2708" si="13268">E2708/(SUM(N2701:N2707)/7)*100</f>
        <v>0.31535297649441962</v>
      </c>
      <c r="K2708" s="5">
        <f t="shared" ref="K2708" si="13269">O2708-O2707</f>
        <v>15</v>
      </c>
      <c r="L2708" s="8">
        <f t="shared" ref="L2708" si="13270">SUM(K2702:K2708)/7</f>
        <v>15.285714285714286</v>
      </c>
      <c r="M2708" s="8">
        <f t="shared" ref="M2708" si="13271">O2708/(B2708/100000)</f>
        <v>121.97855263529806</v>
      </c>
      <c r="N2708" s="5">
        <v>77335</v>
      </c>
      <c r="O2708" s="18">
        <v>3064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187"/>
        <v>44260</v>
      </c>
      <c r="D2709" s="5">
        <f t="shared" ref="D2709" si="13272">N2709-N2708</f>
        <v>297</v>
      </c>
      <c r="E2709" s="13">
        <f t="shared" ref="E2709" si="13273">SUM(D2703:D2709)/7</f>
        <v>235.71428571428572</v>
      </c>
      <c r="F2709" s="13">
        <f t="shared" ref="F2709" si="13274">SUM(D2705:D2709)/5</f>
        <v>231.4</v>
      </c>
      <c r="G2709" s="13">
        <f t="shared" ref="G2709" si="13275">N2709/(B2709/100000)</f>
        <v>3090.5479759084396</v>
      </c>
      <c r="H2709" s="5">
        <f t="shared" si="13099"/>
        <v>352</v>
      </c>
      <c r="I2709" s="5">
        <f t="shared" si="13090"/>
        <v>338</v>
      </c>
      <c r="J2709" s="8">
        <f t="shared" ref="J2709" si="13276">E2709/(SUM(N2702:N2708)/7)*100</f>
        <v>0.3076492798210041</v>
      </c>
      <c r="K2709" s="5">
        <f t="shared" ref="K2709" si="13277">O2709-O2708</f>
        <v>3</v>
      </c>
      <c r="L2709" s="8">
        <f t="shared" ref="L2709" si="13278">SUM(K2703:K2709)/7</f>
        <v>12.857142857142858</v>
      </c>
      <c r="M2709" s="8">
        <f t="shared" ref="M2709" si="13279">O2709/(B2709/100000)</f>
        <v>122.09798333304802</v>
      </c>
      <c r="N2709" s="5">
        <v>77632</v>
      </c>
      <c r="O2709" s="18">
        <v>3067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187"/>
        <v>44261</v>
      </c>
      <c r="D2710" s="5">
        <f t="shared" ref="D2710" si="13280">N2710-N2709</f>
        <v>249</v>
      </c>
      <c r="E2710" s="13">
        <f t="shared" ref="E2710" si="13281">SUM(D2704:D2710)/7</f>
        <v>236.71428571428572</v>
      </c>
      <c r="F2710" s="13">
        <f t="shared" ref="F2710" si="13282">SUM(D2706:D2710)/5</f>
        <v>263</v>
      </c>
      <c r="G2710" s="13">
        <f t="shared" ref="G2710" si="13283">N2710/(B2710/100000)</f>
        <v>3100.4607238216868</v>
      </c>
      <c r="H2710" s="5">
        <f t="shared" si="13099"/>
        <v>353</v>
      </c>
      <c r="I2710" s="5">
        <f t="shared" si="13090"/>
        <v>339</v>
      </c>
      <c r="J2710" s="8">
        <f t="shared" ref="J2710" si="13284">E2710/(SUM(N2703:N2709)/7)*100</f>
        <v>0.3080068776430131</v>
      </c>
      <c r="K2710" s="5">
        <f t="shared" ref="K2710" si="13285">O2710-O2709</f>
        <v>18</v>
      </c>
      <c r="L2710" s="8">
        <f t="shared" ref="L2710" si="13286">SUM(K2704:K2710)/7</f>
        <v>13.285714285714286</v>
      </c>
      <c r="M2710" s="8">
        <f t="shared" ref="M2710" si="13287">O2710/(B2710/100000)</f>
        <v>122.81456751954782</v>
      </c>
      <c r="N2710" s="5">
        <v>77881</v>
      </c>
      <c r="O2710" s="18">
        <v>3085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187"/>
        <v>44262</v>
      </c>
      <c r="D2711" s="5">
        <f t="shared" ref="D2711" si="13288">N2711-N2710</f>
        <v>215</v>
      </c>
      <c r="E2711" s="13">
        <f t="shared" ref="E2711" si="13289">SUM(D2705:D2711)/7</f>
        <v>231.57142857142858</v>
      </c>
      <c r="F2711" s="13">
        <f t="shared" ref="F2711" si="13290">SUM(D2707:D2711)/5</f>
        <v>275</v>
      </c>
      <c r="G2711" s="13">
        <f t="shared" ref="G2711" si="13291">N2711/(B2711/100000)</f>
        <v>3109.0199238271011</v>
      </c>
      <c r="H2711" s="5">
        <f t="shared" si="13099"/>
        <v>354</v>
      </c>
      <c r="I2711" s="5">
        <f t="shared" si="13090"/>
        <v>340</v>
      </c>
      <c r="J2711" s="8">
        <f t="shared" ref="J2711" si="13292">E2711/(SUM(N2704:N2710)/7)*100</f>
        <v>0.3003898953360809</v>
      </c>
      <c r="K2711" s="5">
        <f t="shared" ref="K2711" si="13293">O2711-O2710</f>
        <v>6</v>
      </c>
      <c r="L2711" s="8">
        <f t="shared" ref="L2711" si="13294">SUM(K2705:K2711)/7</f>
        <v>13.571428571428571</v>
      </c>
      <c r="M2711" s="8">
        <f t="shared" ref="M2711" si="13295">O2711/(B2711/100000)</f>
        <v>123.05342891504775</v>
      </c>
      <c r="N2711" s="5">
        <v>78096</v>
      </c>
      <c r="O2711" s="18">
        <v>3091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187"/>
        <v>44263</v>
      </c>
      <c r="D2712" s="5">
        <f t="shared" ref="D2712" si="13296">N2712-N2711</f>
        <v>62</v>
      </c>
      <c r="E2712" s="13">
        <f t="shared" ref="E2712" si="13297">SUM(D2706:D2712)/7</f>
        <v>227.42857142857142</v>
      </c>
      <c r="F2712" s="13">
        <f t="shared" ref="F2712" si="13298">SUM(D2708:D2712)/5</f>
        <v>227.2</v>
      </c>
      <c r="G2712" s="13">
        <f t="shared" ref="G2712" si="13299">N2712/(B2712/100000)</f>
        <v>3111.4881582472667</v>
      </c>
      <c r="H2712" s="5">
        <f t="shared" si="13099"/>
        <v>355</v>
      </c>
      <c r="I2712" s="5">
        <f t="shared" si="13090"/>
        <v>341</v>
      </c>
      <c r="J2712" s="8">
        <f t="shared" ref="J2712" si="13300">E2712/(SUM(N2705:N2711)/7)*100</f>
        <v>0.29413231889707769</v>
      </c>
      <c r="K2712" s="5">
        <f t="shared" ref="K2712" si="13301">O2712-O2711</f>
        <v>-5</v>
      </c>
      <c r="L2712" s="8">
        <f t="shared" ref="L2712" si="13302">SUM(K2706:K2712)/7</f>
        <v>12.571428571428571</v>
      </c>
      <c r="M2712" s="8">
        <f t="shared" ref="M2712" si="13303">O2712/(B2712/100000)</f>
        <v>122.85437775213114</v>
      </c>
      <c r="N2712" s="5">
        <v>78158</v>
      </c>
      <c r="O2712" s="18">
        <v>3086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187"/>
        <v>44264</v>
      </c>
      <c r="D2713" s="5">
        <f t="shared" ref="D2713" si="13304">N2713-N2712</f>
        <v>136</v>
      </c>
      <c r="E2713" s="13">
        <f t="shared" ref="E2713" si="13305">SUM(D2707:D2713)/7</f>
        <v>224.71428571428572</v>
      </c>
      <c r="F2713" s="13">
        <f t="shared" ref="F2713" si="13306">SUM(D2709:D2713)/5</f>
        <v>191.8</v>
      </c>
      <c r="G2713" s="13">
        <f t="shared" ref="G2713" si="13307">N2713/(B2713/100000)</f>
        <v>3116.9023498785987</v>
      </c>
      <c r="H2713" s="5">
        <f t="shared" si="13099"/>
        <v>356</v>
      </c>
      <c r="I2713" s="5">
        <f t="shared" si="13090"/>
        <v>342</v>
      </c>
      <c r="J2713" s="8">
        <f t="shared" ref="J2713" si="13308">E2713/(SUM(N2706:N2712)/7)*100</f>
        <v>0.28976963958404339</v>
      </c>
      <c r="K2713" s="5">
        <f t="shared" ref="K2713" si="13309">O2713-O2712</f>
        <v>9</v>
      </c>
      <c r="L2713" s="8">
        <f t="shared" ref="L2713" si="13310">SUM(K2707:K2713)/7</f>
        <v>11.571428571428571</v>
      </c>
      <c r="M2713" s="8">
        <f t="shared" ref="M2713" si="13311">O2713/(B2713/100000)</f>
        <v>123.21266984538103</v>
      </c>
      <c r="N2713" s="5">
        <v>78294</v>
      </c>
      <c r="O2713" s="18">
        <v>3095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187"/>
        <v>44265</v>
      </c>
      <c r="D2714" s="5">
        <f t="shared" ref="D2714" si="13312">N2714-N2713</f>
        <v>305</v>
      </c>
      <c r="E2714" s="13">
        <f t="shared" ref="E2714" si="13313">SUM(D2708:D2714)/7</f>
        <v>225.28571428571428</v>
      </c>
      <c r="F2714" s="13">
        <f t="shared" ref="F2714" si="13314">SUM(D2710:D2714)/5</f>
        <v>193.4</v>
      </c>
      <c r="G2714" s="13">
        <f t="shared" ref="G2714" si="13315">N2714/(B2714/100000)</f>
        <v>3129.0444708165119</v>
      </c>
      <c r="H2714" s="5">
        <f t="shared" si="13099"/>
        <v>357</v>
      </c>
      <c r="I2714" s="5">
        <f t="shared" si="13090"/>
        <v>343</v>
      </c>
      <c r="J2714" s="8">
        <f t="shared" ref="J2714" si="13316">E2714/(SUM(N2707:N2713)/7)*100</f>
        <v>0.2896671307708415</v>
      </c>
      <c r="K2714" s="5">
        <f t="shared" ref="K2714" si="13317">O2714-O2713</f>
        <v>20</v>
      </c>
      <c r="L2714" s="8">
        <f t="shared" ref="L2714" si="13318">SUM(K2708:K2714)/7</f>
        <v>9.4285714285714288</v>
      </c>
      <c r="M2714" s="8">
        <f t="shared" ref="M2714" si="13319">O2714/(B2714/100000)</f>
        <v>124.00887449704747</v>
      </c>
      <c r="N2714" s="5">
        <v>78599</v>
      </c>
      <c r="O2714" s="18">
        <v>3115</v>
      </c>
    </row>
    <row r="2715" spans="1:15" ht="15" customHeight="1" x14ac:dyDescent="0.2">
      <c r="A2715" s="5" t="s">
        <v>25</v>
      </c>
      <c r="B2715" s="13">
        <v>2511917</v>
      </c>
      <c r="C2715" s="6">
        <f t="shared" ref="C2715:C2720" si="13320">C2714+1</f>
        <v>44266</v>
      </c>
      <c r="D2715" s="5">
        <f t="shared" ref="D2715:D2720" si="13321">N2715-N2714</f>
        <v>453</v>
      </c>
      <c r="E2715" s="13">
        <f t="shared" ref="E2715:E2721" si="13322">SUM(D2709:D2715)/7</f>
        <v>245.28571428571428</v>
      </c>
      <c r="F2715" s="13">
        <f t="shared" ref="F2715:F2720" si="13323">SUM(D2711:D2715)/5</f>
        <v>234.2</v>
      </c>
      <c r="G2715" s="13">
        <f t="shared" ref="G2715" si="13324">N2715/(B2715/100000)</f>
        <v>3147.0785061767565</v>
      </c>
      <c r="H2715" s="5">
        <f t="shared" ref="H2715:I2717" si="13325">H2714+1</f>
        <v>358</v>
      </c>
      <c r="I2715" s="5">
        <f t="shared" si="13325"/>
        <v>344</v>
      </c>
      <c r="J2715" s="8">
        <f t="shared" ref="J2715:J2720" si="13326">E2715/(SUM(N2708:N2714)/7)*100</f>
        <v>0.31447174424674218</v>
      </c>
      <c r="K2715" s="5">
        <f t="shared" ref="K2715:K2720" si="13327">O2715-O2714</f>
        <v>9</v>
      </c>
      <c r="L2715" s="8">
        <f t="shared" ref="L2715:L2721" si="13328">SUM(K2709:K2715)/7</f>
        <v>8.5714285714285712</v>
      </c>
      <c r="M2715" s="8">
        <f t="shared" ref="M2715" si="13329">O2715/(B2715/100000)</f>
        <v>124.36716659029737</v>
      </c>
      <c r="N2715" s="5">
        <v>79052</v>
      </c>
      <c r="O2715" s="18">
        <v>3124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3320"/>
        <v>44267</v>
      </c>
      <c r="D2716" s="5">
        <f t="shared" si="13321"/>
        <v>396</v>
      </c>
      <c r="E2716" s="13">
        <f t="shared" si="13322"/>
        <v>259.42857142857144</v>
      </c>
      <c r="F2716" s="13">
        <f t="shared" si="13323"/>
        <v>270.39999999999998</v>
      </c>
      <c r="G2716" s="13">
        <f t="shared" ref="G2716" si="13330">N2716/(B2716/100000)</f>
        <v>3162.843358279752</v>
      </c>
      <c r="H2716" s="5">
        <f t="shared" si="13325"/>
        <v>359</v>
      </c>
      <c r="I2716" s="5">
        <f t="shared" si="13325"/>
        <v>345</v>
      </c>
      <c r="J2716" s="8">
        <f t="shared" si="13326"/>
        <v>0.33156111240944142</v>
      </c>
      <c r="K2716" s="5">
        <f t="shared" si="13327"/>
        <v>8</v>
      </c>
      <c r="L2716" s="8">
        <f t="shared" si="13328"/>
        <v>9.2857142857142865</v>
      </c>
      <c r="M2716" s="8">
        <f t="shared" ref="M2716" si="13331">O2716/(B2716/100000)</f>
        <v>124.68564845096394</v>
      </c>
      <c r="N2716" s="5">
        <v>79448</v>
      </c>
      <c r="O2716" s="18">
        <v>3132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3320"/>
        <v>44268</v>
      </c>
      <c r="D2717" s="5">
        <f t="shared" si="13321"/>
        <v>301</v>
      </c>
      <c r="E2717" s="13">
        <f t="shared" si="13322"/>
        <v>266.85714285714283</v>
      </c>
      <c r="F2717" s="13">
        <f t="shared" si="13323"/>
        <v>318.2</v>
      </c>
      <c r="G2717" s="13">
        <f t="shared" ref="G2717" si="13332">N2717/(B2717/100000)</f>
        <v>3174.8262382873318</v>
      </c>
      <c r="H2717" s="5">
        <f t="shared" si="13325"/>
        <v>360</v>
      </c>
      <c r="I2717" s="5">
        <f t="shared" si="13325"/>
        <v>346</v>
      </c>
      <c r="J2717" s="8">
        <f t="shared" si="13326"/>
        <v>0.33992808373731637</v>
      </c>
      <c r="K2717" s="5">
        <f t="shared" si="13327"/>
        <v>14</v>
      </c>
      <c r="L2717" s="8">
        <f t="shared" si="13328"/>
        <v>8.7142857142857135</v>
      </c>
      <c r="M2717" s="8">
        <f t="shared" ref="M2717" si="13333">O2717/(B2717/100000)</f>
        <v>125.24299170713044</v>
      </c>
      <c r="N2717" s="5">
        <v>79749</v>
      </c>
      <c r="O2717" s="18">
        <v>3146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3320"/>
        <v>44269</v>
      </c>
      <c r="D2718" s="5">
        <f t="shared" si="13321"/>
        <v>337</v>
      </c>
      <c r="E2718" s="13">
        <f t="shared" si="13322"/>
        <v>284.28571428571428</v>
      </c>
      <c r="F2718" s="13">
        <f t="shared" si="13323"/>
        <v>358.4</v>
      </c>
      <c r="G2718" s="13">
        <f t="shared" ref="G2718" si="13334">N2718/(B2718/100000)</f>
        <v>3188.2422866679112</v>
      </c>
      <c r="H2718" s="5">
        <f t="shared" ref="H2718:H2921" si="13335">H2717+1</f>
        <v>361</v>
      </c>
      <c r="I2718" s="5">
        <f t="shared" ref="I2718:I2921" si="13336">I2717+1</f>
        <v>347</v>
      </c>
      <c r="J2718" s="8">
        <f t="shared" si="13326"/>
        <v>0.36090214655166158</v>
      </c>
      <c r="K2718" s="5">
        <f t="shared" si="13327"/>
        <v>1</v>
      </c>
      <c r="L2718" s="8">
        <f t="shared" si="13328"/>
        <v>8</v>
      </c>
      <c r="M2718" s="8">
        <f t="shared" ref="M2718" si="13337">O2718/(B2718/100000)</f>
        <v>125.28280193971376</v>
      </c>
      <c r="N2718" s="5">
        <v>80086</v>
      </c>
      <c r="O2718" s="18">
        <v>3147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3320"/>
        <v>44270</v>
      </c>
      <c r="D2719" s="5">
        <f t="shared" si="13321"/>
        <v>140</v>
      </c>
      <c r="E2719" s="13">
        <f t="shared" si="13322"/>
        <v>295.42857142857144</v>
      </c>
      <c r="F2719" s="13">
        <f t="shared" si="13323"/>
        <v>325.39999999999998</v>
      </c>
      <c r="G2719" s="13">
        <f t="shared" ref="G2719" si="13338">N2719/(B2719/100000)</f>
        <v>3193.8157192295762</v>
      </c>
      <c r="H2719" s="5">
        <f t="shared" si="13335"/>
        <v>362</v>
      </c>
      <c r="I2719" s="5">
        <f t="shared" si="13336"/>
        <v>348</v>
      </c>
      <c r="J2719" s="8">
        <f t="shared" si="13326"/>
        <v>0.37369937078278093</v>
      </c>
      <c r="K2719" s="5">
        <f t="shared" si="13327"/>
        <v>3</v>
      </c>
      <c r="L2719" s="8">
        <f t="shared" si="13328"/>
        <v>9.1428571428571423</v>
      </c>
      <c r="M2719" s="8">
        <f t="shared" ref="M2719" si="13339">O2719/(B2719/100000)</f>
        <v>125.40223263746374</v>
      </c>
      <c r="N2719" s="5">
        <v>80226</v>
      </c>
      <c r="O2719" s="18">
        <v>3150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3320"/>
        <v>44271</v>
      </c>
      <c r="D2720" s="5">
        <f t="shared" si="13321"/>
        <v>132</v>
      </c>
      <c r="E2720" s="13">
        <f t="shared" si="13322"/>
        <v>294.85714285714283</v>
      </c>
      <c r="F2720" s="13">
        <f t="shared" si="13323"/>
        <v>261.2</v>
      </c>
      <c r="G2720" s="13">
        <f t="shared" ref="G2720" si="13340">N2720/(B2720/100000)</f>
        <v>3199.0706699305747</v>
      </c>
      <c r="H2720" s="5">
        <f t="shared" si="13335"/>
        <v>363</v>
      </c>
      <c r="I2720" s="5">
        <f t="shared" si="13336"/>
        <v>349</v>
      </c>
      <c r="J2720" s="8">
        <f t="shared" si="13326"/>
        <v>0.37158792627292264</v>
      </c>
      <c r="K2720" s="5">
        <f t="shared" si="13327"/>
        <v>27</v>
      </c>
      <c r="L2720" s="8">
        <f t="shared" si="13328"/>
        <v>11.714285714285714</v>
      </c>
      <c r="M2720" s="8">
        <f t="shared" ref="M2720" si="13341">O2720/(B2720/100000)</f>
        <v>126.47710891721343</v>
      </c>
      <c r="N2720" s="5">
        <v>80358</v>
      </c>
      <c r="O2720" s="18">
        <v>3177</v>
      </c>
    </row>
    <row r="2721" spans="1:15" ht="15" customHeight="1" x14ac:dyDescent="0.2">
      <c r="A2721" s="5" t="s">
        <v>25</v>
      </c>
      <c r="B2721" s="13">
        <v>2511917</v>
      </c>
      <c r="C2721" s="6">
        <f t="shared" ref="C2721:C2921" si="13342">C2720+1</f>
        <v>44272</v>
      </c>
      <c r="D2721" s="5">
        <f t="shared" ref="D2721" si="13343">N2721-N2720</f>
        <v>513</v>
      </c>
      <c r="E2721" s="13">
        <f t="shared" si="13322"/>
        <v>324.57142857142856</v>
      </c>
      <c r="F2721" s="13">
        <f t="shared" ref="F2721" si="13344">SUM(D2717:D2721)/5</f>
        <v>284.60000000000002</v>
      </c>
      <c r="G2721" s="13">
        <f t="shared" ref="G2721" si="13345">N2721/(B2721/100000)</f>
        <v>3219.4933192458188</v>
      </c>
      <c r="H2721" s="5">
        <f t="shared" si="13335"/>
        <v>364</v>
      </c>
      <c r="I2721" s="5">
        <f t="shared" si="13336"/>
        <v>350</v>
      </c>
      <c r="J2721" s="8">
        <f t="shared" ref="J2721" si="13346">E2721/(SUM(N2714:N2720)/7)*100</f>
        <v>0.40752047467525709</v>
      </c>
      <c r="K2721" s="5">
        <f t="shared" ref="K2721" si="13347">O2721-O2720</f>
        <v>20</v>
      </c>
      <c r="L2721" s="8">
        <f t="shared" si="13328"/>
        <v>11.714285714285714</v>
      </c>
      <c r="M2721" s="8">
        <f t="shared" ref="M2721" si="13348">O2721/(B2721/100000)</f>
        <v>127.27331356887986</v>
      </c>
      <c r="N2721" s="5">
        <v>80871</v>
      </c>
      <c r="O2721" s="18">
        <v>3197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3342"/>
        <v>44273</v>
      </c>
      <c r="D2722" s="5">
        <f t="shared" ref="D2722" si="13349">N2722-N2721</f>
        <v>485</v>
      </c>
      <c r="E2722" s="13">
        <f t="shared" ref="E2722" si="13350">SUM(D2716:D2722)/7</f>
        <v>329.14285714285717</v>
      </c>
      <c r="F2722" s="13">
        <f t="shared" ref="F2722" si="13351">SUM(D2718:D2722)/5</f>
        <v>321.39999999999998</v>
      </c>
      <c r="G2722" s="13">
        <f t="shared" ref="G2722" si="13352">N2722/(B2722/100000)</f>
        <v>3238.8012820487302</v>
      </c>
      <c r="H2722" s="5">
        <f t="shared" si="13335"/>
        <v>365</v>
      </c>
      <c r="I2722" s="5">
        <f t="shared" si="13336"/>
        <v>351</v>
      </c>
      <c r="J2722" s="8">
        <f t="shared" ref="J2722" si="13353">E2722/(SUM(N2715:N2721)/7)*100</f>
        <v>0.41158291502170458</v>
      </c>
      <c r="K2722" s="5">
        <f t="shared" ref="K2722" si="13354">O2722-O2721</f>
        <v>11</v>
      </c>
      <c r="L2722" s="8">
        <f t="shared" ref="L2722" si="13355">SUM(K2716:K2722)/7</f>
        <v>12</v>
      </c>
      <c r="M2722" s="8">
        <f t="shared" ref="M2722" si="13356">O2722/(B2722/100000)</f>
        <v>127.7112261272964</v>
      </c>
      <c r="N2722" s="5">
        <v>81356</v>
      </c>
      <c r="O2722" s="18">
        <v>3208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3342"/>
        <v>44274</v>
      </c>
      <c r="D2723" s="5">
        <f t="shared" ref="D2723" si="13357">N2723-N2722</f>
        <v>657</v>
      </c>
      <c r="E2723" s="13">
        <f t="shared" ref="E2723" si="13358">SUM(D2717:D2723)/7</f>
        <v>366.42857142857144</v>
      </c>
      <c r="F2723" s="13">
        <f t="shared" ref="F2723" si="13359">SUM(D2719:D2723)/5</f>
        <v>385.4</v>
      </c>
      <c r="G2723" s="13">
        <f t="shared" ref="G2723" si="13360">N2723/(B2723/100000)</f>
        <v>3264.9566048559723</v>
      </c>
      <c r="H2723" s="5">
        <f t="shared" si="13335"/>
        <v>366</v>
      </c>
      <c r="I2723" s="5">
        <f t="shared" si="13336"/>
        <v>352</v>
      </c>
      <c r="J2723" s="8">
        <f t="shared" ref="J2723" si="13361">E2723/(SUM(N2716:N2722)/7)*100</f>
        <v>0.45632936839745664</v>
      </c>
      <c r="K2723" s="5">
        <f t="shared" ref="K2723" si="13362">O2723-O2722</f>
        <v>12</v>
      </c>
      <c r="L2723" s="8">
        <f t="shared" ref="L2723" si="13363">SUM(K2717:K2723)/7</f>
        <v>12.571428571428571</v>
      </c>
      <c r="M2723" s="8">
        <f t="shared" ref="M2723" si="13364">O2723/(B2723/100000)</f>
        <v>128.18894891829626</v>
      </c>
      <c r="N2723" s="5">
        <v>82013</v>
      </c>
      <c r="O2723" s="18">
        <v>3220</v>
      </c>
    </row>
    <row r="2724" spans="1:15" ht="15" customHeight="1" x14ac:dyDescent="0.2">
      <c r="A2724" s="5" t="s">
        <v>25</v>
      </c>
      <c r="B2724" s="13">
        <v>2511917</v>
      </c>
      <c r="C2724" s="6">
        <f t="shared" si="13342"/>
        <v>44275</v>
      </c>
      <c r="D2724" s="5">
        <f t="shared" ref="D2724" si="13365">N2724-N2723</f>
        <v>499</v>
      </c>
      <c r="E2724" s="13">
        <f t="shared" ref="E2724" si="13366">SUM(D2718:D2724)/7</f>
        <v>394.71428571428572</v>
      </c>
      <c r="F2724" s="13">
        <f t="shared" ref="F2724" si="13367">SUM(D2720:D2724)/5</f>
        <v>457.2</v>
      </c>
      <c r="G2724" s="13">
        <f t="shared" ref="G2724" si="13368">N2724/(B2724/100000)</f>
        <v>3284.82191091505</v>
      </c>
      <c r="H2724" s="5">
        <f t="shared" si="13335"/>
        <v>367</v>
      </c>
      <c r="I2724" s="5">
        <f t="shared" si="13336"/>
        <v>353</v>
      </c>
      <c r="J2724" s="8">
        <f t="shared" ref="J2724" si="13369">E2724/(SUM(N2717:N2723)/7)*100</f>
        <v>0.48932187390974019</v>
      </c>
      <c r="K2724" s="5">
        <f t="shared" ref="K2724" si="13370">O2724-O2723</f>
        <v>11</v>
      </c>
      <c r="L2724" s="8">
        <f t="shared" ref="L2724" si="13371">SUM(K2718:K2724)/7</f>
        <v>12.142857142857142</v>
      </c>
      <c r="M2724" s="8">
        <f t="shared" ref="M2724" si="13372">O2724/(B2724/100000)</f>
        <v>128.6268614767128</v>
      </c>
      <c r="N2724" s="5">
        <v>82512</v>
      </c>
      <c r="O2724" s="18">
        <v>3231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3342"/>
        <v>44276</v>
      </c>
      <c r="D2725" s="5">
        <f t="shared" ref="D2725" si="13373">N2725-N2724</f>
        <v>433</v>
      </c>
      <c r="E2725" s="13">
        <f t="shared" ref="E2725" si="13374">SUM(D2719:D2725)/7</f>
        <v>408.42857142857144</v>
      </c>
      <c r="F2725" s="13">
        <f t="shared" ref="F2725" si="13375">SUM(D2721:D2725)/5</f>
        <v>517.4</v>
      </c>
      <c r="G2725" s="13">
        <f t="shared" ref="G2725" si="13376">N2725/(B2725/100000)</f>
        <v>3302.0597416236283</v>
      </c>
      <c r="H2725" s="5">
        <f t="shared" si="13335"/>
        <v>368</v>
      </c>
      <c r="I2725" s="5">
        <f t="shared" si="13336"/>
        <v>354</v>
      </c>
      <c r="J2725" s="8">
        <f t="shared" ref="J2725" si="13377">E2725/(SUM(N2718:N2724)/7)*100</f>
        <v>0.5038577989573898</v>
      </c>
      <c r="K2725" s="5">
        <f t="shared" ref="K2725" si="13378">O2725-O2724</f>
        <v>2</v>
      </c>
      <c r="L2725" s="8">
        <f t="shared" ref="L2725" si="13379">SUM(K2719:K2725)/7</f>
        <v>12.285714285714286</v>
      </c>
      <c r="M2725" s="8">
        <f t="shared" ref="M2725" si="13380">O2725/(B2725/100000)</f>
        <v>128.70648194187945</v>
      </c>
      <c r="N2725" s="5">
        <v>82945</v>
      </c>
      <c r="O2725" s="18">
        <v>3233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3342"/>
        <v>44277</v>
      </c>
      <c r="D2726" s="5">
        <f t="shared" ref="D2726:D2729" si="13381">N2726-N2725</f>
        <v>123</v>
      </c>
      <c r="E2726" s="13">
        <f t="shared" ref="E2726:E2729" si="13382">SUM(D2720:D2726)/7</f>
        <v>406</v>
      </c>
      <c r="F2726" s="13">
        <f t="shared" ref="F2726:F2729" si="13383">SUM(D2722:D2726)/5</f>
        <v>439.4</v>
      </c>
      <c r="G2726" s="13">
        <f t="shared" ref="G2726:G2729" si="13384">N2726/(B2726/100000)</f>
        <v>3306.9564002313768</v>
      </c>
      <c r="H2726" s="5">
        <f t="shared" si="13335"/>
        <v>369</v>
      </c>
      <c r="I2726" s="5">
        <f t="shared" si="13336"/>
        <v>355</v>
      </c>
      <c r="J2726" s="8">
        <f t="shared" ref="J2726:J2729" si="13385">E2726/(SUM(N2719:N2725)/7)*100</f>
        <v>0.49835081302024792</v>
      </c>
      <c r="K2726" s="5">
        <f t="shared" ref="K2726:K2729" si="13386">O2726-O2725</f>
        <v>2</v>
      </c>
      <c r="L2726" s="8">
        <f t="shared" ref="L2726:L2729" si="13387">SUM(K2720:K2726)/7</f>
        <v>12.142857142857142</v>
      </c>
      <c r="M2726" s="8">
        <f t="shared" ref="M2726:M2729" si="13388">O2726/(B2726/100000)</f>
        <v>128.78610240704609</v>
      </c>
      <c r="N2726" s="5">
        <v>83068</v>
      </c>
      <c r="O2726" s="18">
        <v>3235</v>
      </c>
    </row>
    <row r="2727" spans="1:15" ht="15" customHeight="1" x14ac:dyDescent="0.2">
      <c r="A2727" s="5" t="s">
        <v>25</v>
      </c>
      <c r="B2727" s="13">
        <v>2511917</v>
      </c>
      <c r="C2727" s="6">
        <f t="shared" si="13342"/>
        <v>44278</v>
      </c>
      <c r="D2727" s="5">
        <f t="shared" si="13381"/>
        <v>202</v>
      </c>
      <c r="E2727" s="13">
        <f t="shared" si="13382"/>
        <v>416</v>
      </c>
      <c r="F2727" s="13">
        <f t="shared" si="13383"/>
        <v>382.8</v>
      </c>
      <c r="G2727" s="13">
        <f t="shared" si="13384"/>
        <v>3314.9980672132078</v>
      </c>
      <c r="H2727" s="5">
        <f t="shared" si="13335"/>
        <v>370</v>
      </c>
      <c r="I2727" s="5">
        <f t="shared" si="13336"/>
        <v>356</v>
      </c>
      <c r="J2727" s="8">
        <f t="shared" si="13385"/>
        <v>0.50809337611647065</v>
      </c>
      <c r="K2727" s="5">
        <f t="shared" si="13386"/>
        <v>11</v>
      </c>
      <c r="L2727" s="8">
        <f t="shared" si="13387"/>
        <v>9.8571428571428577</v>
      </c>
      <c r="M2727" s="8">
        <f t="shared" si="13388"/>
        <v>129.22401496546263</v>
      </c>
      <c r="N2727" s="5">
        <v>83270</v>
      </c>
      <c r="O2727" s="18">
        <v>3246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3342"/>
        <v>44279</v>
      </c>
      <c r="D2728" s="5">
        <f t="shared" si="13381"/>
        <v>650</v>
      </c>
      <c r="E2728" s="13">
        <f t="shared" si="13382"/>
        <v>435.57142857142856</v>
      </c>
      <c r="F2728" s="13">
        <f t="shared" si="13383"/>
        <v>381.4</v>
      </c>
      <c r="G2728" s="13">
        <f t="shared" si="13384"/>
        <v>3340.8747183923674</v>
      </c>
      <c r="H2728" s="5">
        <f t="shared" si="13335"/>
        <v>371</v>
      </c>
      <c r="I2728" s="5">
        <f t="shared" si="13336"/>
        <v>357</v>
      </c>
      <c r="J2728" s="8">
        <f t="shared" si="13385"/>
        <v>0.52930811495829244</v>
      </c>
      <c r="K2728" s="5">
        <f t="shared" si="13386"/>
        <v>11</v>
      </c>
      <c r="L2728" s="8">
        <f t="shared" si="13387"/>
        <v>8.5714285714285712</v>
      </c>
      <c r="M2728" s="8">
        <f t="shared" si="13388"/>
        <v>129.66192752387917</v>
      </c>
      <c r="N2728" s="5">
        <v>83920</v>
      </c>
      <c r="O2728" s="18">
        <v>3257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3342"/>
        <v>44280</v>
      </c>
      <c r="D2729" s="5">
        <f t="shared" si="13381"/>
        <v>777</v>
      </c>
      <c r="E2729" s="13">
        <f t="shared" si="13382"/>
        <v>477.28571428571428</v>
      </c>
      <c r="F2729" s="13">
        <f t="shared" si="13383"/>
        <v>437</v>
      </c>
      <c r="G2729" s="13">
        <f t="shared" si="13384"/>
        <v>3371.8072691096081</v>
      </c>
      <c r="H2729" s="5">
        <f t="shared" si="13335"/>
        <v>372</v>
      </c>
      <c r="I2729" s="5">
        <f t="shared" si="13336"/>
        <v>358</v>
      </c>
      <c r="J2729" s="8">
        <f t="shared" si="13385"/>
        <v>0.57694565900629269</v>
      </c>
      <c r="K2729" s="5">
        <f t="shared" si="13386"/>
        <v>10</v>
      </c>
      <c r="L2729" s="8">
        <f t="shared" si="13387"/>
        <v>8.4285714285714288</v>
      </c>
      <c r="M2729" s="8">
        <f t="shared" si="13388"/>
        <v>130.06002984971238</v>
      </c>
      <c r="N2729" s="5">
        <v>84697</v>
      </c>
      <c r="O2729" s="18">
        <v>3267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3342"/>
        <v>44281</v>
      </c>
      <c r="D2730" s="5">
        <f t="shared" ref="D2730" si="13389">N2730-N2729</f>
        <v>651</v>
      </c>
      <c r="E2730" s="13">
        <f t="shared" ref="E2730" si="13390">SUM(D2724:D2730)/7</f>
        <v>476.42857142857144</v>
      </c>
      <c r="F2730" s="13">
        <f t="shared" ref="F2730" si="13391">SUM(D2726:D2730)/5</f>
        <v>480.6</v>
      </c>
      <c r="G2730" s="13">
        <f t="shared" ref="G2730" si="13392">N2730/(B2730/100000)</f>
        <v>3397.7237305213507</v>
      </c>
      <c r="H2730" s="5">
        <f t="shared" si="13335"/>
        <v>373</v>
      </c>
      <c r="I2730" s="5">
        <f t="shared" si="13336"/>
        <v>359</v>
      </c>
      <c r="J2730" s="8">
        <f t="shared" ref="J2730" si="13393">E2730/(SUM(N2723:N2729)/7)*100</f>
        <v>0.57260591492466839</v>
      </c>
      <c r="K2730" s="5">
        <f t="shared" ref="K2730" si="13394">O2730-O2729</f>
        <v>2</v>
      </c>
      <c r="L2730" s="8">
        <f t="shared" ref="L2730" si="13395">SUM(K2724:K2730)/7</f>
        <v>7</v>
      </c>
      <c r="M2730" s="8">
        <f t="shared" ref="M2730" si="13396">O2730/(B2730/100000)</f>
        <v>130.13965031487902</v>
      </c>
      <c r="N2730" s="5">
        <v>85348</v>
      </c>
      <c r="O2730" s="18">
        <v>3269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3342"/>
        <v>44282</v>
      </c>
      <c r="D2731" s="5">
        <f t="shared" ref="D2731" si="13397">N2731-N2730</f>
        <v>592</v>
      </c>
      <c r="E2731" s="13">
        <f t="shared" ref="E2731" si="13398">SUM(D2725:D2731)/7</f>
        <v>489.71428571428572</v>
      </c>
      <c r="F2731" s="13">
        <f t="shared" ref="F2731" si="13399">SUM(D2727:D2731)/5</f>
        <v>574.4</v>
      </c>
      <c r="G2731" s="13">
        <f t="shared" ref="G2731" si="13400">N2731/(B2731/100000)</f>
        <v>3421.2913882106773</v>
      </c>
      <c r="H2731" s="5">
        <f t="shared" si="13335"/>
        <v>374</v>
      </c>
      <c r="I2731" s="5">
        <f t="shared" si="13336"/>
        <v>360</v>
      </c>
      <c r="J2731" s="8">
        <f t="shared" ref="J2731" si="13401">E2731/(SUM(N2724:N2730)/7)*100</f>
        <v>0.58522261677137399</v>
      </c>
      <c r="K2731" s="5">
        <f t="shared" ref="K2731" si="13402">O2731-O2730</f>
        <v>3</v>
      </c>
      <c r="L2731" s="8">
        <f t="shared" ref="L2731" si="13403">SUM(K2725:K2731)/7</f>
        <v>5.8571428571428568</v>
      </c>
      <c r="M2731" s="8">
        <f t="shared" ref="M2731" si="13404">O2731/(B2731/100000)</f>
        <v>130.259081012629</v>
      </c>
      <c r="N2731" s="5">
        <v>85940</v>
      </c>
      <c r="O2731" s="18">
        <v>3272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3342"/>
        <v>44283</v>
      </c>
      <c r="D2732" s="5">
        <f t="shared" ref="D2732" si="13405">N2732-N2731</f>
        <v>480</v>
      </c>
      <c r="E2732" s="13">
        <f t="shared" ref="E2732" si="13406">SUM(D2726:D2732)/7</f>
        <v>496.42857142857144</v>
      </c>
      <c r="F2732" s="13">
        <f t="shared" ref="F2732" si="13407">SUM(D2728:D2732)/5</f>
        <v>630</v>
      </c>
      <c r="G2732" s="13">
        <f t="shared" ref="G2732" si="13408">N2732/(B2732/100000)</f>
        <v>3440.4002998506717</v>
      </c>
      <c r="H2732" s="5">
        <f t="shared" si="13335"/>
        <v>375</v>
      </c>
      <c r="I2732" s="5">
        <f t="shared" si="13336"/>
        <v>361</v>
      </c>
      <c r="J2732" s="8">
        <f t="shared" ref="J2732" si="13409">E2732/(SUM(N2725:N2731)/7)*100</f>
        <v>0.58979476839311051</v>
      </c>
      <c r="K2732" s="5">
        <f t="shared" ref="K2732" si="13410">O2732-O2731</f>
        <v>3</v>
      </c>
      <c r="L2732" s="8">
        <f t="shared" ref="L2732" si="13411">SUM(K2726:K2732)/7</f>
        <v>6</v>
      </c>
      <c r="M2732" s="8">
        <f t="shared" ref="M2732" si="13412">O2732/(B2732/100000)</f>
        <v>130.37851171037897</v>
      </c>
      <c r="N2732" s="5">
        <v>86420</v>
      </c>
      <c r="O2732" s="18">
        <v>3275</v>
      </c>
    </row>
    <row r="2733" spans="1:15" ht="15" customHeight="1" x14ac:dyDescent="0.2">
      <c r="A2733" s="5" t="s">
        <v>25</v>
      </c>
      <c r="B2733" s="13">
        <v>2511917</v>
      </c>
      <c r="C2733" s="6">
        <f t="shared" si="13342"/>
        <v>44284</v>
      </c>
      <c r="D2733" s="5">
        <f t="shared" ref="D2733" si="13413">N2733-N2732</f>
        <v>264</v>
      </c>
      <c r="E2733" s="13">
        <f t="shared" ref="E2733" si="13414">SUM(D2727:D2733)/7</f>
        <v>516.57142857142856</v>
      </c>
      <c r="F2733" s="13">
        <f t="shared" ref="F2733" si="13415">SUM(D2729:D2733)/5</f>
        <v>552.79999999999995</v>
      </c>
      <c r="G2733" s="13">
        <f t="shared" ref="G2733" si="13416">N2733/(B2733/100000)</f>
        <v>3450.9102012526687</v>
      </c>
      <c r="H2733" s="5">
        <f t="shared" si="13335"/>
        <v>376</v>
      </c>
      <c r="I2733" s="5">
        <f t="shared" si="13336"/>
        <v>362</v>
      </c>
      <c r="J2733" s="8">
        <f t="shared" ref="J2733" si="13417">E2733/(SUM(N2726:N2732)/7)*100</f>
        <v>0.61012750922531012</v>
      </c>
      <c r="K2733" s="5">
        <f t="shared" ref="K2733" si="13418">O2733-O2732</f>
        <v>1</v>
      </c>
      <c r="L2733" s="8">
        <f t="shared" ref="L2733" si="13419">SUM(K2727:K2733)/7</f>
        <v>5.8571428571428568</v>
      </c>
      <c r="M2733" s="8">
        <f t="shared" ref="M2733" si="13420">O2733/(B2733/100000)</f>
        <v>130.41832194296228</v>
      </c>
      <c r="N2733" s="5">
        <v>86684</v>
      </c>
      <c r="O2733" s="18">
        <v>3276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3342"/>
        <v>44285</v>
      </c>
      <c r="D2734" s="5">
        <f t="shared" ref="D2734" si="13421">N2734-N2733</f>
        <v>317</v>
      </c>
      <c r="E2734" s="13">
        <f t="shared" ref="E2734" si="13422">SUM(D2728:D2734)/7</f>
        <v>533</v>
      </c>
      <c r="F2734" s="13">
        <f t="shared" ref="F2734" si="13423">SUM(D2730:D2734)/5</f>
        <v>460.8</v>
      </c>
      <c r="G2734" s="13">
        <f t="shared" ref="G2734" si="13424">N2734/(B2734/100000)</f>
        <v>3463.5300449815818</v>
      </c>
      <c r="H2734" s="5">
        <f t="shared" si="13335"/>
        <v>377</v>
      </c>
      <c r="I2734" s="5">
        <f t="shared" si="13336"/>
        <v>363</v>
      </c>
      <c r="J2734" s="8">
        <f t="shared" ref="J2734" si="13425">E2734/(SUM(N2727:N2733)/7)*100</f>
        <v>0.62571380176058522</v>
      </c>
      <c r="K2734" s="5">
        <f t="shared" ref="K2734" si="13426">O2734-O2733</f>
        <v>12</v>
      </c>
      <c r="L2734" s="8">
        <f t="shared" ref="L2734" si="13427">SUM(K2728:K2734)/7</f>
        <v>6</v>
      </c>
      <c r="M2734" s="8">
        <f t="shared" ref="M2734" si="13428">O2734/(B2734/100000)</f>
        <v>130.89604473396216</v>
      </c>
      <c r="N2734" s="5">
        <v>87001</v>
      </c>
      <c r="O2734" s="18">
        <v>3288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3342"/>
        <v>44286</v>
      </c>
      <c r="D2735" s="5">
        <f t="shared" ref="D2735:D2736" si="13429">N2735-N2734</f>
        <v>592</v>
      </c>
      <c r="E2735" s="13">
        <f t="shared" ref="E2735:E2736" si="13430">SUM(D2729:D2735)/7</f>
        <v>524.71428571428567</v>
      </c>
      <c r="F2735" s="13">
        <f t="shared" ref="F2735:F2736" si="13431">SUM(D2731:D2735)/5</f>
        <v>449</v>
      </c>
      <c r="G2735" s="13">
        <f t="shared" ref="G2735:G2736" si="13432">N2735/(B2735/100000)</f>
        <v>3487.0977026709083</v>
      </c>
      <c r="H2735" s="5">
        <f t="shared" si="13335"/>
        <v>378</v>
      </c>
      <c r="I2735" s="5">
        <f t="shared" si="13336"/>
        <v>364</v>
      </c>
      <c r="J2735" s="8">
        <f t="shared" ref="J2735:J2736" si="13433">E2735/(SUM(N2728:N2734)/7)*100</f>
        <v>0.6121564640589322</v>
      </c>
      <c r="K2735" s="5">
        <f t="shared" ref="K2735:K2736" si="13434">O2735-O2734</f>
        <v>14</v>
      </c>
      <c r="L2735" s="8">
        <f t="shared" ref="L2735:L2736" si="13435">SUM(K2729:K2735)/7</f>
        <v>6.4285714285714288</v>
      </c>
      <c r="M2735" s="8">
        <f t="shared" ref="M2735:M2736" si="13436">O2735/(B2735/100000)</f>
        <v>131.45338799012865</v>
      </c>
      <c r="N2735" s="5">
        <v>87593</v>
      </c>
      <c r="O2735" s="18">
        <v>3302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3342"/>
        <v>44287</v>
      </c>
      <c r="D2736" s="5">
        <f t="shared" si="13429"/>
        <v>871</v>
      </c>
      <c r="E2736" s="13">
        <f t="shared" si="13430"/>
        <v>538.14285714285711</v>
      </c>
      <c r="F2736" s="13">
        <f t="shared" si="13431"/>
        <v>504.8</v>
      </c>
      <c r="G2736" s="13">
        <f t="shared" si="13432"/>
        <v>3521.7724152509813</v>
      </c>
      <c r="H2736" s="5">
        <f t="shared" si="13335"/>
        <v>379</v>
      </c>
      <c r="I2736" s="5">
        <f t="shared" si="13336"/>
        <v>365</v>
      </c>
      <c r="J2736" s="8">
        <f t="shared" si="13433"/>
        <v>0.62400299494933598</v>
      </c>
      <c r="K2736" s="5">
        <f t="shared" si="13434"/>
        <v>4</v>
      </c>
      <c r="L2736" s="8">
        <f t="shared" si="13435"/>
        <v>5.5714285714285712</v>
      </c>
      <c r="M2736" s="8">
        <f t="shared" si="13436"/>
        <v>131.61262892046193</v>
      </c>
      <c r="N2736" s="5">
        <v>88464</v>
      </c>
      <c r="O2736" s="18">
        <v>3306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3342"/>
        <v>44288</v>
      </c>
      <c r="D2737" s="5">
        <f t="shared" ref="D2737" si="13437">N2737-N2736</f>
        <v>730</v>
      </c>
      <c r="E2737" s="13">
        <f t="shared" ref="E2737" si="13438">SUM(D2731:D2737)/7</f>
        <v>549.42857142857144</v>
      </c>
      <c r="F2737" s="13">
        <f t="shared" ref="F2737" si="13439">SUM(D2733:D2737)/5</f>
        <v>554.79999999999995</v>
      </c>
      <c r="G2737" s="13">
        <f t="shared" ref="G2737" si="13440">N2737/(B2737/100000)</f>
        <v>3550.8338850368064</v>
      </c>
      <c r="H2737" s="5">
        <f t="shared" si="13335"/>
        <v>380</v>
      </c>
      <c r="I2737" s="5">
        <f t="shared" si="13336"/>
        <v>366</v>
      </c>
      <c r="J2737" s="8">
        <f t="shared" ref="J2737" si="13441">E2737/(SUM(N2730:N2736)/7)*100</f>
        <v>0.63313852992015807</v>
      </c>
      <c r="K2737" s="5">
        <f t="shared" ref="K2737" si="13442">O2737-O2736</f>
        <v>3</v>
      </c>
      <c r="L2737" s="8">
        <f t="shared" ref="L2737" si="13443">SUM(K2731:K2737)/7</f>
        <v>5.7142857142857144</v>
      </c>
      <c r="M2737" s="8">
        <f t="shared" ref="M2737" si="13444">O2737/(B2737/100000)</f>
        <v>131.73205961821191</v>
      </c>
      <c r="N2737" s="5">
        <v>89194</v>
      </c>
      <c r="O2737" s="18">
        <v>3309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3342"/>
        <v>44289</v>
      </c>
      <c r="D2738" s="5">
        <f t="shared" ref="D2738" si="13445">N2738-N2737</f>
        <v>515</v>
      </c>
      <c r="E2738" s="13">
        <f t="shared" ref="E2738" si="13446">SUM(D2732:D2738)/7</f>
        <v>538.42857142857144</v>
      </c>
      <c r="F2738" s="13">
        <f t="shared" ref="F2738" si="13447">SUM(D2734:D2738)/5</f>
        <v>605</v>
      </c>
      <c r="G2738" s="13">
        <f t="shared" ref="G2738" si="13448">N2738/(B2738/100000)</f>
        <v>3571.3361548172174</v>
      </c>
      <c r="H2738" s="5">
        <f t="shared" si="13335"/>
        <v>381</v>
      </c>
      <c r="I2738" s="5">
        <f t="shared" si="13336"/>
        <v>367</v>
      </c>
      <c r="J2738" s="8">
        <f t="shared" ref="J2738" si="13449">E2738/(SUM(N2731:N2737)/7)*100</f>
        <v>0.61655891744752134</v>
      </c>
      <c r="K2738" s="5">
        <f t="shared" ref="K2738" si="13450">O2738-O2737</f>
        <v>4</v>
      </c>
      <c r="L2738" s="8">
        <f t="shared" ref="L2738" si="13451">SUM(K2732:K2738)/7</f>
        <v>5.8571428571428568</v>
      </c>
      <c r="M2738" s="8">
        <f t="shared" ref="M2738" si="13452">O2738/(B2738/100000)</f>
        <v>131.89130054854519</v>
      </c>
      <c r="N2738" s="5">
        <v>89709</v>
      </c>
      <c r="O2738" s="18">
        <v>3313</v>
      </c>
    </row>
    <row r="2739" spans="1:15" ht="15" customHeight="1" x14ac:dyDescent="0.2">
      <c r="A2739" s="5" t="s">
        <v>25</v>
      </c>
      <c r="B2739" s="13">
        <v>2511917</v>
      </c>
      <c r="C2739" s="6">
        <f t="shared" si="13342"/>
        <v>44290</v>
      </c>
      <c r="D2739" s="5">
        <f t="shared" ref="D2739" si="13453">N2739-N2738</f>
        <v>239</v>
      </c>
      <c r="E2739" s="13">
        <f t="shared" ref="E2739" si="13454">SUM(D2733:D2739)/7</f>
        <v>504</v>
      </c>
      <c r="F2739" s="13">
        <f t="shared" ref="F2739" si="13455">SUM(D2735:D2739)/5</f>
        <v>589.4</v>
      </c>
      <c r="G2739" s="13">
        <f t="shared" ref="G2739" si="13456">N2739/(B2739/100000)</f>
        <v>3580.8508004046312</v>
      </c>
      <c r="H2739" s="5">
        <f t="shared" si="13335"/>
        <v>382</v>
      </c>
      <c r="I2739" s="5">
        <f t="shared" si="13336"/>
        <v>368</v>
      </c>
      <c r="J2739" s="8">
        <f t="shared" ref="J2739" si="13457">E2739/(SUM(N2732:N2738)/7)*100</f>
        <v>0.57359791241576097</v>
      </c>
      <c r="K2739" s="5">
        <f t="shared" ref="K2739" si="13458">O2739-O2738</f>
        <v>4</v>
      </c>
      <c r="L2739" s="8">
        <f t="shared" ref="L2739" si="13459">SUM(K2733:K2739)/7</f>
        <v>6</v>
      </c>
      <c r="M2739" s="8">
        <f t="shared" ref="M2739" si="13460">O2739/(B2739/100000)</f>
        <v>132.05054147887847</v>
      </c>
      <c r="N2739" s="5">
        <v>89948</v>
      </c>
      <c r="O2739" s="18">
        <v>3317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3342"/>
        <v>44291</v>
      </c>
      <c r="D2740" s="5">
        <f t="shared" ref="D2740" si="13461">N2740-N2739</f>
        <v>213</v>
      </c>
      <c r="E2740" s="13">
        <f t="shared" ref="E2740" si="13462">SUM(D2734:D2740)/7</f>
        <v>496.71428571428572</v>
      </c>
      <c r="F2740" s="13">
        <f t="shared" ref="F2740" si="13463">SUM(D2736:D2740)/5</f>
        <v>513.6</v>
      </c>
      <c r="G2740" s="13">
        <f t="shared" ref="G2740" si="13464">N2740/(B2740/100000)</f>
        <v>3589.3303799448786</v>
      </c>
      <c r="H2740" s="5">
        <f t="shared" si="13335"/>
        <v>383</v>
      </c>
      <c r="I2740" s="5">
        <f t="shared" si="13336"/>
        <v>369</v>
      </c>
      <c r="J2740" s="8">
        <f t="shared" ref="J2740" si="13465">E2740/(SUM(N2733:N2739)/7)*100</f>
        <v>0.56208201515374412</v>
      </c>
      <c r="K2740" s="5">
        <f t="shared" ref="K2740" si="13466">O2740-O2739</f>
        <v>4</v>
      </c>
      <c r="L2740" s="8">
        <f t="shared" ref="L2740" si="13467">SUM(K2734:K2740)/7</f>
        <v>6.4285714285714288</v>
      </c>
      <c r="M2740" s="8">
        <f t="shared" ref="M2740" si="13468">O2740/(B2740/100000)</f>
        <v>132.20978240921175</v>
      </c>
      <c r="N2740" s="5">
        <v>90161</v>
      </c>
      <c r="O2740" s="18">
        <v>3321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3342"/>
        <v>44292</v>
      </c>
      <c r="D2741" s="5">
        <f t="shared" ref="D2741" si="13469">N2741-N2740</f>
        <v>111</v>
      </c>
      <c r="E2741" s="13">
        <f t="shared" ref="E2741" si="13470">SUM(D2735:D2741)/7</f>
        <v>467.28571428571428</v>
      </c>
      <c r="F2741" s="13">
        <f t="shared" ref="F2741" si="13471">SUM(D2737:D2741)/5</f>
        <v>361.6</v>
      </c>
      <c r="G2741" s="13">
        <f t="shared" ref="G2741" si="13472">N2741/(B2741/100000)</f>
        <v>3593.7493157616273</v>
      </c>
      <c r="H2741" s="5">
        <f t="shared" si="13335"/>
        <v>384</v>
      </c>
      <c r="I2741" s="5">
        <f t="shared" si="13336"/>
        <v>370</v>
      </c>
      <c r="J2741" s="8">
        <f t="shared" ref="J2741" si="13473">E2741/(SUM(N2734:N2740)/7)*100</f>
        <v>0.52582506791840145</v>
      </c>
      <c r="K2741" s="5">
        <f t="shared" ref="K2741" si="13474">O2741-O2740</f>
        <v>1</v>
      </c>
      <c r="L2741" s="8">
        <f t="shared" ref="L2741" si="13475">SUM(K2735:K2741)/7</f>
        <v>4.8571428571428568</v>
      </c>
      <c r="M2741" s="8">
        <f t="shared" ref="M2741" si="13476">O2741/(B2741/100000)</f>
        <v>132.24959264179509</v>
      </c>
      <c r="N2741" s="5">
        <v>90272</v>
      </c>
      <c r="O2741" s="18">
        <v>3322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3342"/>
        <v>44293</v>
      </c>
      <c r="D2742" s="5">
        <f t="shared" ref="D2742" si="13477">N2742-N2741</f>
        <v>176</v>
      </c>
      <c r="E2742" s="13">
        <f t="shared" ref="E2742" si="13478">SUM(D2736:D2742)/7</f>
        <v>407.85714285714283</v>
      </c>
      <c r="F2742" s="13">
        <f t="shared" ref="F2742" si="13479">SUM(D2738:D2742)/5</f>
        <v>250.8</v>
      </c>
      <c r="G2742" s="13">
        <f t="shared" ref="G2742" si="13480">N2742/(B2742/100000)</f>
        <v>3600.7559166962919</v>
      </c>
      <c r="H2742" s="5">
        <f t="shared" si="13335"/>
        <v>385</v>
      </c>
      <c r="I2742" s="5">
        <f t="shared" si="13336"/>
        <v>371</v>
      </c>
      <c r="J2742" s="8">
        <f t="shared" ref="J2742" si="13481">E2742/(SUM(N2735:N2741)/7)*100</f>
        <v>0.45655090582578151</v>
      </c>
      <c r="K2742" s="5">
        <f t="shared" ref="K2742" si="13482">O2742-O2741</f>
        <v>22</v>
      </c>
      <c r="L2742" s="8">
        <f t="shared" ref="L2742" si="13483">SUM(K2736:K2742)/7</f>
        <v>6</v>
      </c>
      <c r="M2742" s="8">
        <f t="shared" ref="M2742" si="13484">O2742/(B2742/100000)</f>
        <v>133.12541775862817</v>
      </c>
      <c r="N2742" s="5">
        <v>90448</v>
      </c>
      <c r="O2742" s="18">
        <v>3344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3342"/>
        <v>44294</v>
      </c>
      <c r="D2743" s="5">
        <f t="shared" ref="D2743" si="13485">N2743-N2742</f>
        <v>551</v>
      </c>
      <c r="E2743" s="13">
        <f t="shared" ref="E2743" si="13486">SUM(D2737:D2743)/7</f>
        <v>362.14285714285717</v>
      </c>
      <c r="F2743" s="13">
        <f t="shared" ref="F2743" si="13487">SUM(D2739:D2743)/5</f>
        <v>258</v>
      </c>
      <c r="G2743" s="13">
        <f t="shared" ref="G2743" si="13488">N2743/(B2743/100000)</f>
        <v>3622.6913548497023</v>
      </c>
      <c r="H2743" s="5">
        <f t="shared" si="13335"/>
        <v>386</v>
      </c>
      <c r="I2743" s="5">
        <f t="shared" si="13336"/>
        <v>372</v>
      </c>
      <c r="J2743" s="8">
        <f t="shared" ref="J2743" si="13489">E2743/(SUM(N2736:N2742)/7)*100</f>
        <v>0.40353647587695562</v>
      </c>
      <c r="K2743" s="5">
        <f t="shared" ref="K2743" si="13490">O2743-O2742</f>
        <v>14</v>
      </c>
      <c r="L2743" s="8">
        <f t="shared" ref="L2743" si="13491">SUM(K2737:K2743)/7</f>
        <v>7.4285714285714288</v>
      </c>
      <c r="M2743" s="8">
        <f t="shared" ref="M2743" si="13492">O2743/(B2743/100000)</f>
        <v>133.68276101479466</v>
      </c>
      <c r="N2743" s="5">
        <v>90999</v>
      </c>
      <c r="O2743" s="18">
        <v>3358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3342"/>
        <v>44295</v>
      </c>
      <c r="D2744" s="5">
        <f t="shared" ref="D2744" si="13493">N2744-N2743</f>
        <v>908</v>
      </c>
      <c r="E2744" s="13">
        <f t="shared" ref="E2744" si="13494">SUM(D2738:D2744)/7</f>
        <v>387.57142857142856</v>
      </c>
      <c r="F2744" s="13">
        <f t="shared" ref="F2744" si="13495">SUM(D2740:D2744)/5</f>
        <v>391.8</v>
      </c>
      <c r="G2744" s="13">
        <f t="shared" ref="G2744" si="13496">N2744/(B2744/100000)</f>
        <v>3658.8390460353585</v>
      </c>
      <c r="H2744" s="5">
        <f t="shared" si="13335"/>
        <v>387</v>
      </c>
      <c r="I2744" s="5">
        <f t="shared" si="13336"/>
        <v>373</v>
      </c>
      <c r="J2744" s="8">
        <f t="shared" ref="J2744" si="13497">E2744/(SUM(N2737:N2743)/7)*100</f>
        <v>0.43013582652509547</v>
      </c>
      <c r="K2744" s="5">
        <f t="shared" ref="K2744" si="13498">O2744-O2743</f>
        <v>7</v>
      </c>
      <c r="L2744" s="8">
        <f t="shared" ref="L2744" si="13499">SUM(K2738:K2744)/7</f>
        <v>8</v>
      </c>
      <c r="M2744" s="8">
        <f t="shared" ref="M2744" si="13500">O2744/(B2744/100000)</f>
        <v>133.96143264287792</v>
      </c>
      <c r="N2744" s="5">
        <v>91907</v>
      </c>
      <c r="O2744" s="18">
        <v>3365</v>
      </c>
    </row>
    <row r="2745" spans="1:15" ht="15" customHeight="1" x14ac:dyDescent="0.2">
      <c r="A2745" s="5" t="s">
        <v>25</v>
      </c>
      <c r="B2745" s="13">
        <v>2511917</v>
      </c>
      <c r="C2745" s="6">
        <f t="shared" si="13342"/>
        <v>44296</v>
      </c>
      <c r="D2745" s="5">
        <f t="shared" ref="D2745" si="13501">N2745-N2744</f>
        <v>669</v>
      </c>
      <c r="E2745" s="13">
        <f t="shared" ref="E2745" si="13502">SUM(D2739:D2745)/7</f>
        <v>409.57142857142856</v>
      </c>
      <c r="F2745" s="13">
        <f t="shared" ref="F2745" si="13503">SUM(D2741:D2745)/5</f>
        <v>483</v>
      </c>
      <c r="G2745" s="13">
        <f t="shared" ref="G2745" si="13504">N2745/(B2745/100000)</f>
        <v>3685.4720916336009</v>
      </c>
      <c r="H2745" s="5">
        <f t="shared" si="13335"/>
        <v>388</v>
      </c>
      <c r="I2745" s="5">
        <f t="shared" si="13336"/>
        <v>374</v>
      </c>
      <c r="J2745" s="8">
        <f t="shared" ref="J2745" si="13505">E2745/(SUM(N2738:N2744)/7)*100</f>
        <v>0.45260512373627343</v>
      </c>
      <c r="K2745" s="5">
        <f t="shared" ref="K2745" si="13506">O2745-O2744</f>
        <v>3</v>
      </c>
      <c r="L2745" s="8">
        <f t="shared" ref="L2745" si="13507">SUM(K2739:K2745)/7</f>
        <v>7.8571428571428568</v>
      </c>
      <c r="M2745" s="8">
        <f t="shared" ref="M2745" si="13508">O2745/(B2745/100000)</f>
        <v>134.0808633406279</v>
      </c>
      <c r="N2745" s="5">
        <v>92576</v>
      </c>
      <c r="O2745" s="18">
        <v>3368</v>
      </c>
    </row>
    <row r="2746" spans="1:15" ht="15" customHeight="1" x14ac:dyDescent="0.2">
      <c r="A2746" s="5" t="s">
        <v>25</v>
      </c>
      <c r="B2746" s="13">
        <v>2511917</v>
      </c>
      <c r="C2746" s="6">
        <f t="shared" si="13342"/>
        <v>44297</v>
      </c>
      <c r="D2746" s="5">
        <f t="shared" ref="D2746" si="13509">N2746-N2745</f>
        <v>451</v>
      </c>
      <c r="E2746" s="13">
        <f t="shared" ref="E2746" si="13510">SUM(D2740:D2746)/7</f>
        <v>439.85714285714283</v>
      </c>
      <c r="F2746" s="13">
        <f t="shared" ref="F2746" si="13511">SUM(D2742:D2746)/5</f>
        <v>551</v>
      </c>
      <c r="G2746" s="13">
        <f t="shared" ref="G2746" si="13512">N2746/(B2746/100000)</f>
        <v>3703.4265065286791</v>
      </c>
      <c r="H2746" s="5">
        <f t="shared" si="13335"/>
        <v>389</v>
      </c>
      <c r="I2746" s="5">
        <f t="shared" si="13336"/>
        <v>375</v>
      </c>
      <c r="J2746" s="8">
        <f t="shared" ref="J2746" si="13513">E2746/(SUM(N2739:N2745)/7)*100</f>
        <v>0.48388288116974243</v>
      </c>
      <c r="K2746" s="5">
        <f t="shared" ref="K2746" si="13514">O2746-O2745</f>
        <v>2</v>
      </c>
      <c r="L2746" s="8">
        <f t="shared" ref="L2746" si="13515">SUM(K2740:K2746)/7</f>
        <v>7.5714285714285712</v>
      </c>
      <c r="M2746" s="8">
        <f t="shared" ref="M2746" si="13516">O2746/(B2746/100000)</f>
        <v>134.16048380579454</v>
      </c>
      <c r="N2746" s="5">
        <v>93027</v>
      </c>
      <c r="O2746" s="18">
        <v>3370</v>
      </c>
    </row>
    <row r="2747" spans="1:15" ht="15" customHeight="1" x14ac:dyDescent="0.2">
      <c r="A2747" s="5" t="s">
        <v>25</v>
      </c>
      <c r="B2747" s="13">
        <v>2511917</v>
      </c>
      <c r="C2747" s="6">
        <f t="shared" si="13342"/>
        <v>44298</v>
      </c>
      <c r="D2747" s="5">
        <f t="shared" ref="D2747" si="13517">N2747-N2746</f>
        <v>318</v>
      </c>
      <c r="E2747" s="13">
        <f t="shared" ref="E2747" si="13518">SUM(D2741:D2747)/7</f>
        <v>454.85714285714283</v>
      </c>
      <c r="F2747" s="13">
        <f t="shared" ref="F2747" si="13519">SUM(D2743:D2747)/5</f>
        <v>579.4</v>
      </c>
      <c r="G2747" s="13">
        <f t="shared" ref="G2747" si="13520">N2747/(B2747/100000)</f>
        <v>3716.0861604901752</v>
      </c>
      <c r="H2747" s="5">
        <f t="shared" si="13335"/>
        <v>390</v>
      </c>
      <c r="I2747" s="5">
        <f t="shared" si="13336"/>
        <v>376</v>
      </c>
      <c r="J2747" s="8">
        <f t="shared" ref="J2747" si="13521">E2747/(SUM(N2740:N2746)/7)*100</f>
        <v>0.49797463207119286</v>
      </c>
      <c r="K2747" s="5">
        <f t="shared" ref="K2747" si="13522">O2747-O2746</f>
        <v>3</v>
      </c>
      <c r="L2747" s="8">
        <f t="shared" ref="L2747" si="13523">SUM(K2741:K2747)/7</f>
        <v>7.4285714285714288</v>
      </c>
      <c r="M2747" s="8">
        <f t="shared" ref="M2747" si="13524">O2747/(B2747/100000)</f>
        <v>134.27991450354449</v>
      </c>
      <c r="N2747" s="5">
        <v>93345</v>
      </c>
      <c r="O2747" s="18">
        <v>3373</v>
      </c>
    </row>
    <row r="2748" spans="1:15" ht="15" customHeight="1" x14ac:dyDescent="0.2">
      <c r="A2748" s="5" t="s">
        <v>25</v>
      </c>
      <c r="B2748" s="13">
        <v>2511917</v>
      </c>
      <c r="C2748" s="6">
        <f t="shared" si="13342"/>
        <v>44299</v>
      </c>
      <c r="D2748" s="5">
        <f t="shared" ref="D2748" si="13525">N2748-N2747</f>
        <v>178</v>
      </c>
      <c r="E2748" s="13">
        <f t="shared" ref="E2748" si="13526">SUM(D2742:D2748)/7</f>
        <v>464.42857142857144</v>
      </c>
      <c r="F2748" s="13">
        <f t="shared" ref="F2748" si="13527">SUM(D2744:D2748)/5</f>
        <v>504.8</v>
      </c>
      <c r="G2748" s="13">
        <f t="shared" ref="G2748" si="13528">N2748/(B2748/100000)</f>
        <v>3723.1723818900068</v>
      </c>
      <c r="H2748" s="5">
        <f t="shared" si="13335"/>
        <v>391</v>
      </c>
      <c r="I2748" s="5">
        <f t="shared" si="13336"/>
        <v>377</v>
      </c>
      <c r="J2748" s="8">
        <f t="shared" ref="J2748" si="13529">E2748/(SUM(N2741:N2747)/7)*100</f>
        <v>0.50593394690728233</v>
      </c>
      <c r="K2748" s="5">
        <f t="shared" ref="K2748" si="13530">O2748-O2747</f>
        <v>28</v>
      </c>
      <c r="L2748" s="8">
        <f t="shared" ref="L2748" si="13531">SUM(K2742:K2748)/7</f>
        <v>11.285714285714286</v>
      </c>
      <c r="M2748" s="8">
        <f t="shared" ref="M2748" si="13532">O2748/(B2748/100000)</f>
        <v>135.39460101587753</v>
      </c>
      <c r="N2748" s="5">
        <v>93523</v>
      </c>
      <c r="O2748" s="18">
        <v>3401</v>
      </c>
    </row>
    <row r="2749" spans="1:15" ht="15" customHeight="1" x14ac:dyDescent="0.2">
      <c r="A2749" s="5" t="s">
        <v>25</v>
      </c>
      <c r="B2749" s="13">
        <v>2511917</v>
      </c>
      <c r="C2749" s="6">
        <f t="shared" si="13342"/>
        <v>44300</v>
      </c>
      <c r="D2749" s="5">
        <f t="shared" ref="D2749" si="13533">N2749-N2748</f>
        <v>575</v>
      </c>
      <c r="E2749" s="13">
        <f t="shared" ref="E2749" si="13534">SUM(D2743:D2749)/7</f>
        <v>521.42857142857144</v>
      </c>
      <c r="F2749" s="13">
        <f t="shared" ref="F2749" si="13535">SUM(D2745:D2749)/5</f>
        <v>438.2</v>
      </c>
      <c r="G2749" s="13">
        <f t="shared" ref="G2749" si="13536">N2749/(B2749/100000)</f>
        <v>3746.0632656254165</v>
      </c>
      <c r="H2749" s="5">
        <f t="shared" si="13335"/>
        <v>392</v>
      </c>
      <c r="I2749" s="5">
        <f t="shared" si="13336"/>
        <v>378</v>
      </c>
      <c r="J2749" s="8">
        <f t="shared" ref="J2749" si="13537">E2749/(SUM(N2742:N2748)/7)*100</f>
        <v>0.56516858282042348</v>
      </c>
      <c r="K2749" s="5">
        <f t="shared" ref="K2749" si="13538">O2749-O2748</f>
        <v>13</v>
      </c>
      <c r="L2749" s="8">
        <f t="shared" ref="L2749" si="13539">SUM(K2743:K2749)/7</f>
        <v>10</v>
      </c>
      <c r="M2749" s="8">
        <f t="shared" ref="M2749" si="13540">O2749/(B2749/100000)</f>
        <v>135.91213403946071</v>
      </c>
      <c r="N2749" s="5">
        <v>94098</v>
      </c>
      <c r="O2749" s="18">
        <v>3414</v>
      </c>
    </row>
    <row r="2750" spans="1:15" ht="15" customHeight="1" x14ac:dyDescent="0.2">
      <c r="A2750" s="5" t="s">
        <v>25</v>
      </c>
      <c r="B2750" s="13">
        <v>2511917</v>
      </c>
      <c r="C2750" s="6">
        <f t="shared" si="13342"/>
        <v>44301</v>
      </c>
      <c r="D2750" s="5">
        <f t="shared" ref="D2750" si="13541">N2750-N2749</f>
        <v>883</v>
      </c>
      <c r="E2750" s="13">
        <f t="shared" ref="E2750" si="13542">SUM(D2744:D2750)/7</f>
        <v>568.85714285714289</v>
      </c>
      <c r="F2750" s="13">
        <f t="shared" ref="F2750" si="13543">SUM(D2746:D2750)/5</f>
        <v>481</v>
      </c>
      <c r="G2750" s="13">
        <f t="shared" ref="G2750" si="13544">N2750/(B2750/100000)</f>
        <v>3781.2157009964899</v>
      </c>
      <c r="H2750" s="5">
        <f t="shared" si="13335"/>
        <v>393</v>
      </c>
      <c r="I2750" s="5">
        <f t="shared" si="13336"/>
        <v>379</v>
      </c>
      <c r="J2750" s="8">
        <f t="shared" ref="J2750" si="13545">E2750/(SUM(N2743:N2749)/7)*100</f>
        <v>0.61311058932214491</v>
      </c>
      <c r="K2750" s="5">
        <f t="shared" ref="K2750" si="13546">O2750-O2749</f>
        <v>16</v>
      </c>
      <c r="L2750" s="8">
        <f t="shared" ref="L2750" si="13547">SUM(K2744:K2750)/7</f>
        <v>10.285714285714286</v>
      </c>
      <c r="M2750" s="8">
        <f t="shared" ref="M2750" si="13548">O2750/(B2750/100000)</f>
        <v>136.54909776079384</v>
      </c>
      <c r="N2750" s="5">
        <v>94981</v>
      </c>
      <c r="O2750" s="18">
        <v>3430</v>
      </c>
    </row>
    <row r="2751" spans="1:15" ht="15" customHeight="1" x14ac:dyDescent="0.2">
      <c r="A2751" s="5" t="s">
        <v>25</v>
      </c>
      <c r="B2751" s="13">
        <v>2511917</v>
      </c>
      <c r="C2751" s="6">
        <f t="shared" si="13342"/>
        <v>44302</v>
      </c>
      <c r="D2751" s="5">
        <f t="shared" ref="D2751" si="13549">N2751-N2750</f>
        <v>623</v>
      </c>
      <c r="E2751" s="13">
        <f t="shared" ref="E2751" si="13550">SUM(D2745:D2751)/7</f>
        <v>528.14285714285711</v>
      </c>
      <c r="F2751" s="13">
        <f t="shared" ref="F2751" si="13551">SUM(D2747:D2751)/5</f>
        <v>515.4</v>
      </c>
      <c r="G2751" s="13">
        <f t="shared" ref="G2751" si="13552">N2751/(B2751/100000)</f>
        <v>3806.0174758958992</v>
      </c>
      <c r="H2751" s="5">
        <f t="shared" si="13335"/>
        <v>394</v>
      </c>
      <c r="I2751" s="5">
        <f t="shared" si="13336"/>
        <v>380</v>
      </c>
      <c r="J2751" s="8">
        <f t="shared" ref="J2751" si="13553">E2751/(SUM(N2744:N2750)/7)*100</f>
        <v>0.56576025660448959</v>
      </c>
      <c r="K2751" s="5">
        <f t="shared" ref="K2751" si="13554">O2751-O2750</f>
        <v>6</v>
      </c>
      <c r="L2751" s="8">
        <f t="shared" ref="L2751" si="13555">SUM(K2745:K2751)/7</f>
        <v>10.142857142857142</v>
      </c>
      <c r="M2751" s="8">
        <f t="shared" ref="M2751" si="13556">O2751/(B2751/100000)</f>
        <v>136.78795915629377</v>
      </c>
      <c r="N2751" s="5">
        <v>95604</v>
      </c>
      <c r="O2751" s="18">
        <v>3436</v>
      </c>
    </row>
    <row r="2752" spans="1:15" ht="15" customHeight="1" x14ac:dyDescent="0.2">
      <c r="A2752" s="5" t="s">
        <v>25</v>
      </c>
      <c r="B2752" s="13">
        <v>2511917</v>
      </c>
      <c r="C2752" s="6">
        <f t="shared" si="13342"/>
        <v>44303</v>
      </c>
      <c r="D2752" s="5">
        <f t="shared" ref="D2752" si="13557">N2752-N2751</f>
        <v>554</v>
      </c>
      <c r="E2752" s="13">
        <f t="shared" ref="E2752" si="13558">SUM(D2746:D2752)/7</f>
        <v>511.71428571428572</v>
      </c>
      <c r="F2752" s="13">
        <f t="shared" ref="F2752" si="13559">SUM(D2748:D2752)/5</f>
        <v>562.6</v>
      </c>
      <c r="G2752" s="13">
        <f t="shared" ref="G2752" si="13560">N2752/(B2752/100000)</f>
        <v>3828.0723447470596</v>
      </c>
      <c r="H2752" s="5">
        <f t="shared" si="13335"/>
        <v>395</v>
      </c>
      <c r="I2752" s="5">
        <f t="shared" si="13336"/>
        <v>381</v>
      </c>
      <c r="J2752" s="8">
        <f t="shared" ref="J2752" si="13561">E2752/(SUM(N2745:N2751)/7)*100</f>
        <v>0.54507771389963389</v>
      </c>
      <c r="K2752" s="5">
        <f t="shared" ref="K2752" si="13562">O2752-O2751</f>
        <v>7</v>
      </c>
      <c r="L2752" s="8">
        <f t="shared" ref="L2752" si="13563">SUM(K2746:K2752)/7</f>
        <v>10.714285714285714</v>
      </c>
      <c r="M2752" s="8">
        <f t="shared" ref="M2752" si="13564">O2752/(B2752/100000)</f>
        <v>137.06663078437703</v>
      </c>
      <c r="N2752" s="5">
        <v>96158</v>
      </c>
      <c r="O2752" s="18">
        <v>3443</v>
      </c>
    </row>
    <row r="2753" spans="1:15" ht="15" customHeight="1" x14ac:dyDescent="0.2">
      <c r="A2753" s="5" t="s">
        <v>25</v>
      </c>
      <c r="B2753" s="13">
        <v>2511917</v>
      </c>
      <c r="C2753" s="6">
        <f t="shared" si="13342"/>
        <v>44304</v>
      </c>
      <c r="D2753" s="5">
        <f t="shared" ref="D2753" si="13565">N2753-N2752</f>
        <v>460</v>
      </c>
      <c r="E2753" s="13">
        <f t="shared" ref="E2753" si="13566">SUM(D2747:D2753)/7</f>
        <v>513</v>
      </c>
      <c r="F2753" s="13">
        <f t="shared" ref="F2753" si="13567">SUM(D2749:D2753)/5</f>
        <v>619</v>
      </c>
      <c r="G2753" s="13">
        <f t="shared" ref="G2753" si="13568">N2753/(B2753/100000)</f>
        <v>3846.3850517353876</v>
      </c>
      <c r="H2753" s="5">
        <f t="shared" si="13335"/>
        <v>396</v>
      </c>
      <c r="I2753" s="5">
        <f t="shared" si="13336"/>
        <v>382</v>
      </c>
      <c r="J2753" s="8">
        <f t="shared" ref="J2753" si="13569">E2753/(SUM(N2746:N2752)/7)*100</f>
        <v>0.54348484114684226</v>
      </c>
      <c r="K2753" s="5">
        <f t="shared" ref="K2753" si="13570">O2753-O2752</f>
        <v>6</v>
      </c>
      <c r="L2753" s="8">
        <f t="shared" ref="L2753" si="13571">SUM(K2747:K2753)/7</f>
        <v>11.285714285714286</v>
      </c>
      <c r="M2753" s="8">
        <f t="shared" ref="M2753" si="13572">O2753/(B2753/100000)</f>
        <v>137.30549217987695</v>
      </c>
      <c r="N2753" s="5">
        <v>96618</v>
      </c>
      <c r="O2753" s="18">
        <v>3449</v>
      </c>
    </row>
    <row r="2754" spans="1:15" ht="15" customHeight="1" x14ac:dyDescent="0.2">
      <c r="A2754" s="5" t="s">
        <v>25</v>
      </c>
      <c r="B2754" s="13">
        <v>2511917</v>
      </c>
      <c r="C2754" s="6">
        <f t="shared" si="13342"/>
        <v>44305</v>
      </c>
      <c r="D2754" s="5">
        <f t="shared" ref="D2754" si="13573">N2754-N2753</f>
        <v>285</v>
      </c>
      <c r="E2754" s="13">
        <f t="shared" ref="E2754" si="13574">SUM(D2748:D2754)/7</f>
        <v>508.28571428571428</v>
      </c>
      <c r="F2754" s="13">
        <f t="shared" ref="F2754" si="13575">SUM(D2750:D2754)/5</f>
        <v>561</v>
      </c>
      <c r="G2754" s="13">
        <f t="shared" ref="G2754" si="13576">N2754/(B2754/100000)</f>
        <v>3857.7309680216345</v>
      </c>
      <c r="H2754" s="5">
        <f t="shared" si="13335"/>
        <v>397</v>
      </c>
      <c r="I2754" s="5">
        <f t="shared" si="13336"/>
        <v>383</v>
      </c>
      <c r="J2754" s="8">
        <f t="shared" ref="J2754" si="13577">E2754/(SUM(N2747:N2753)/7)*100</f>
        <v>0.53557961666468468</v>
      </c>
      <c r="K2754" s="5">
        <f t="shared" ref="K2754" si="13578">O2754-O2753</f>
        <v>4</v>
      </c>
      <c r="L2754" s="8">
        <f t="shared" ref="L2754" si="13579">SUM(K2748:K2754)/7</f>
        <v>11.428571428571429</v>
      </c>
      <c r="M2754" s="8">
        <f t="shared" ref="M2754" si="13580">O2754/(B2754/100000)</f>
        <v>137.46473311021026</v>
      </c>
      <c r="N2754" s="5">
        <v>96903</v>
      </c>
      <c r="O2754" s="18">
        <v>3453</v>
      </c>
    </row>
    <row r="2755" spans="1:15" ht="15" customHeight="1" x14ac:dyDescent="0.2">
      <c r="A2755" s="5" t="s">
        <v>25</v>
      </c>
      <c r="B2755" s="13">
        <v>2511917</v>
      </c>
      <c r="C2755" s="6">
        <f t="shared" si="13342"/>
        <v>44306</v>
      </c>
      <c r="D2755" s="5">
        <f t="shared" ref="D2755" si="13581">N2755-N2754</f>
        <v>209</v>
      </c>
      <c r="E2755" s="13">
        <f t="shared" ref="E2755" si="13582">SUM(D2749:D2755)/7</f>
        <v>512.71428571428567</v>
      </c>
      <c r="F2755" s="13">
        <f t="shared" ref="F2755" si="13583">SUM(D2751:D2755)/5</f>
        <v>426.2</v>
      </c>
      <c r="G2755" s="13">
        <f t="shared" ref="G2755" si="13584">N2755/(B2755/100000)</f>
        <v>3866.0513066315489</v>
      </c>
      <c r="H2755" s="5">
        <f t="shared" si="13335"/>
        <v>398</v>
      </c>
      <c r="I2755" s="5">
        <f t="shared" si="13336"/>
        <v>384</v>
      </c>
      <c r="J2755" s="8">
        <f t="shared" ref="J2755" si="13585">E2755/(SUM(N2748:N2754)/7)*100</f>
        <v>0.53736796005300314</v>
      </c>
      <c r="K2755" s="5">
        <f t="shared" ref="K2755" si="13586">O2755-O2754</f>
        <v>16</v>
      </c>
      <c r="L2755" s="8">
        <f t="shared" ref="L2755" si="13587">SUM(K2749:K2755)/7</f>
        <v>9.7142857142857135</v>
      </c>
      <c r="M2755" s="8">
        <f t="shared" ref="M2755" si="13588">O2755/(B2755/100000)</f>
        <v>138.10169683154339</v>
      </c>
      <c r="N2755" s="5">
        <v>97112</v>
      </c>
      <c r="O2755" s="18">
        <v>3469</v>
      </c>
    </row>
    <row r="2756" spans="1:15" customFormat="1" x14ac:dyDescent="0.2">
      <c r="A2756" t="s">
        <v>25</v>
      </c>
      <c r="B2756">
        <v>2511917</v>
      </c>
      <c r="C2756" s="1">
        <v>44307</v>
      </c>
      <c r="D2756">
        <v>554</v>
      </c>
      <c r="E2756">
        <v>510</v>
      </c>
      <c r="F2756">
        <v>412</v>
      </c>
      <c r="G2756">
        <v>3888</v>
      </c>
      <c r="H2756">
        <v>399</v>
      </c>
      <c r="I2756">
        <v>385</v>
      </c>
      <c r="J2756">
        <v>0.5</v>
      </c>
      <c r="K2756">
        <v>10</v>
      </c>
      <c r="L2756">
        <v>9.3000000000000007</v>
      </c>
      <c r="M2756">
        <v>138.5</v>
      </c>
      <c r="N2756">
        <v>97666</v>
      </c>
      <c r="O2756">
        <v>3479</v>
      </c>
    </row>
    <row r="2757" spans="1:15" ht="15" customHeight="1" x14ac:dyDescent="0.2">
      <c r="A2757" s="5" t="s">
        <v>25</v>
      </c>
      <c r="B2757" s="13">
        <v>2511917</v>
      </c>
      <c r="C2757" s="6">
        <f t="shared" si="13342"/>
        <v>44308</v>
      </c>
      <c r="D2757" s="5">
        <f t="shared" ref="D2757" si="13589">N2757-N2756</f>
        <v>829</v>
      </c>
      <c r="E2757" s="13">
        <f t="shared" ref="E2757" si="13590">SUM(D2751:D2757)/7</f>
        <v>502</v>
      </c>
      <c r="F2757" s="13">
        <f t="shared" ref="F2757" si="13591">SUM(D2753:D2757)/5</f>
        <v>467.4</v>
      </c>
      <c r="G2757" s="13">
        <f t="shared" ref="G2757" si="13592">N2757/(B2757/100000)</f>
        <v>3921.1088582942825</v>
      </c>
      <c r="H2757" s="5">
        <f t="shared" si="13335"/>
        <v>400</v>
      </c>
      <c r="I2757" s="5">
        <f t="shared" si="13336"/>
        <v>386</v>
      </c>
      <c r="J2757" s="8">
        <f t="shared" ref="J2757" si="13593">E2757/(SUM(N2750:N2756)/7)*100</f>
        <v>0.52056020218001242</v>
      </c>
      <c r="K2757" s="5">
        <f t="shared" ref="K2757" si="13594">O2757-O2756</f>
        <v>4</v>
      </c>
      <c r="L2757" s="8">
        <f t="shared" ref="L2757" si="13595">SUM(K2751:K2757)/7</f>
        <v>7.5714285714285712</v>
      </c>
      <c r="M2757" s="8">
        <f t="shared" ref="M2757" si="13596">O2757/(B2757/100000)</f>
        <v>138.65904008770991</v>
      </c>
      <c r="N2757" s="5">
        <v>98495</v>
      </c>
      <c r="O2757" s="18">
        <v>3483</v>
      </c>
    </row>
    <row r="2758" spans="1:15" ht="15" customHeight="1" x14ac:dyDescent="0.2">
      <c r="A2758" s="5" t="s">
        <v>25</v>
      </c>
      <c r="B2758" s="13">
        <v>2511917</v>
      </c>
      <c r="C2758" s="6">
        <f t="shared" si="13342"/>
        <v>44309</v>
      </c>
      <c r="D2758" s="5">
        <f t="shared" ref="D2758" si="13597">N2758-N2757</f>
        <v>558</v>
      </c>
      <c r="E2758" s="13">
        <f t="shared" ref="E2758" si="13598">SUM(D2752:D2758)/7</f>
        <v>492.71428571428572</v>
      </c>
      <c r="F2758" s="13">
        <f t="shared" ref="F2758" si="13599">SUM(D2754:D2758)/5</f>
        <v>487</v>
      </c>
      <c r="G2758" s="13">
        <f t="shared" ref="G2758" si="13600">N2758/(B2758/100000)</f>
        <v>3943.3229680757763</v>
      </c>
      <c r="H2758" s="5">
        <f t="shared" si="13335"/>
        <v>401</v>
      </c>
      <c r="I2758" s="5">
        <f t="shared" si="13336"/>
        <v>387</v>
      </c>
      <c r="J2758" s="8">
        <f t="shared" ref="J2758" si="13601">E2758/(SUM(N2751:N2757)/7)*100</f>
        <v>0.50828524101179562</v>
      </c>
      <c r="K2758" s="5">
        <f t="shared" ref="K2758" si="13602">O2758-O2757</f>
        <v>9</v>
      </c>
      <c r="L2758" s="8">
        <f t="shared" ref="L2758" si="13603">SUM(K2752:K2758)/7</f>
        <v>8</v>
      </c>
      <c r="M2758" s="8">
        <f t="shared" ref="M2758" si="13604">O2758/(B2758/100000)</f>
        <v>139.01733218095981</v>
      </c>
      <c r="N2758" s="5">
        <v>99053</v>
      </c>
      <c r="O2758" s="18">
        <v>3492</v>
      </c>
    </row>
    <row r="2759" spans="1:15" ht="15" customHeight="1" x14ac:dyDescent="0.2">
      <c r="A2759" s="5" t="s">
        <v>25</v>
      </c>
      <c r="B2759" s="13">
        <v>2511917</v>
      </c>
      <c r="C2759" s="6">
        <f t="shared" si="13342"/>
        <v>44310</v>
      </c>
      <c r="D2759" s="5">
        <f t="shared" ref="D2759:D2760" si="13605">N2759-N2758</f>
        <v>461</v>
      </c>
      <c r="E2759" s="13">
        <f t="shared" ref="E2759:E2760" si="13606">SUM(D2753:D2759)/7</f>
        <v>479.42857142857144</v>
      </c>
      <c r="F2759" s="13">
        <f t="shared" ref="F2759:F2760" si="13607">SUM(D2755:D2759)/5</f>
        <v>522.20000000000005</v>
      </c>
      <c r="G2759" s="13">
        <f t="shared" ref="G2759:G2760" si="13608">N2759/(B2759/100000)</f>
        <v>3961.6754852966878</v>
      </c>
      <c r="H2759" s="5">
        <f t="shared" si="13335"/>
        <v>402</v>
      </c>
      <c r="I2759" s="5">
        <f t="shared" si="13336"/>
        <v>388</v>
      </c>
      <c r="J2759" s="8">
        <f t="shared" ref="J2759:J2760" si="13609">E2759/(SUM(N2752:N2758)/7)*100</f>
        <v>0.49207850382328583</v>
      </c>
      <c r="K2759" s="5">
        <f t="shared" ref="K2759:K2760" si="13610">O2759-O2758</f>
        <v>5</v>
      </c>
      <c r="L2759" s="8">
        <f t="shared" ref="L2759:L2760" si="13611">SUM(K2753:K2759)/7</f>
        <v>7.7142857142857144</v>
      </c>
      <c r="M2759" s="8">
        <f t="shared" ref="M2759:M2760" si="13612">O2759/(B2759/100000)</f>
        <v>139.2163833438764</v>
      </c>
      <c r="N2759" s="5">
        <v>99514</v>
      </c>
      <c r="O2759" s="18">
        <v>3497</v>
      </c>
    </row>
    <row r="2760" spans="1:15" ht="15" customHeight="1" x14ac:dyDescent="0.2">
      <c r="A2760" s="5" t="s">
        <v>25</v>
      </c>
      <c r="B2760" s="13">
        <v>2511917</v>
      </c>
      <c r="C2760" s="6">
        <f t="shared" si="13342"/>
        <v>44311</v>
      </c>
      <c r="D2760" s="5">
        <f t="shared" si="13605"/>
        <v>365</v>
      </c>
      <c r="E2760" s="13">
        <f t="shared" si="13606"/>
        <v>465.85714285714283</v>
      </c>
      <c r="F2760" s="13">
        <f t="shared" si="13607"/>
        <v>553.4</v>
      </c>
      <c r="G2760" s="13">
        <f t="shared" si="13608"/>
        <v>3976.2062201896001</v>
      </c>
      <c r="H2760" s="5">
        <f t="shared" si="13335"/>
        <v>403</v>
      </c>
      <c r="I2760" s="5">
        <f t="shared" si="13336"/>
        <v>389</v>
      </c>
      <c r="J2760" s="8">
        <f t="shared" si="13609"/>
        <v>0.47580764006122317</v>
      </c>
      <c r="K2760" s="5">
        <f t="shared" si="13610"/>
        <v>5</v>
      </c>
      <c r="L2760" s="8">
        <f t="shared" si="13611"/>
        <v>7.5714285714285712</v>
      </c>
      <c r="M2760" s="8">
        <f t="shared" si="13612"/>
        <v>139.41543450679302</v>
      </c>
      <c r="N2760" s="5">
        <v>99879</v>
      </c>
      <c r="O2760" s="18">
        <v>3502</v>
      </c>
    </row>
    <row r="2761" spans="1:15" ht="15" customHeight="1" x14ac:dyDescent="0.2">
      <c r="A2761" s="5" t="s">
        <v>25</v>
      </c>
      <c r="B2761" s="13">
        <v>2511917</v>
      </c>
      <c r="C2761" s="6">
        <f t="shared" si="13342"/>
        <v>44312</v>
      </c>
      <c r="D2761" s="5">
        <f t="shared" ref="D2761" si="13613">N2761-N2760</f>
        <v>279</v>
      </c>
      <c r="E2761" s="13">
        <f t="shared" ref="E2761" si="13614">SUM(D2755:D2761)/7</f>
        <v>465</v>
      </c>
      <c r="F2761" s="13">
        <f t="shared" ref="F2761" si="13615">SUM(D2757:D2761)/5</f>
        <v>498.4</v>
      </c>
      <c r="G2761" s="13">
        <f t="shared" ref="G2761" si="13616">N2761/(B2761/100000)</f>
        <v>3987.313275080347</v>
      </c>
      <c r="H2761" s="5">
        <f t="shared" si="13335"/>
        <v>404</v>
      </c>
      <c r="I2761" s="5">
        <f t="shared" si="13336"/>
        <v>390</v>
      </c>
      <c r="J2761" s="8">
        <f t="shared" ref="J2761" si="13617">E2761/(SUM(N2754:N2760)/7)*100</f>
        <v>0.47268312659194739</v>
      </c>
      <c r="K2761" s="5">
        <f t="shared" ref="K2761" si="13618">O2761-O2760</f>
        <v>2</v>
      </c>
      <c r="L2761" s="8">
        <f t="shared" ref="L2761" si="13619">SUM(K2755:K2761)/7</f>
        <v>7.2857142857142856</v>
      </c>
      <c r="M2761" s="8">
        <f t="shared" ref="M2761" si="13620">O2761/(B2761/100000)</f>
        <v>139.49505497195966</v>
      </c>
      <c r="N2761" s="5">
        <v>100158</v>
      </c>
      <c r="O2761" s="18">
        <v>3504</v>
      </c>
    </row>
    <row r="2762" spans="1:15" ht="15" customHeight="1" x14ac:dyDescent="0.2">
      <c r="A2762" s="5" t="s">
        <v>25</v>
      </c>
      <c r="B2762" s="13">
        <v>2511917</v>
      </c>
      <c r="C2762" s="6">
        <f t="shared" si="13342"/>
        <v>44313</v>
      </c>
      <c r="D2762" s="5">
        <f t="shared" ref="D2762" si="13621">N2762-N2761</f>
        <v>108</v>
      </c>
      <c r="E2762" s="13">
        <f t="shared" ref="E2762" si="13622">SUM(D2756:D2762)/7</f>
        <v>450.57142857142856</v>
      </c>
      <c r="F2762" s="13">
        <f t="shared" ref="F2762" si="13623">SUM(D2758:D2762)/5</f>
        <v>354.2</v>
      </c>
      <c r="G2762" s="13">
        <f t="shared" ref="G2762" si="13624">N2762/(B2762/100000)</f>
        <v>3991.6127801993457</v>
      </c>
      <c r="H2762" s="5">
        <f t="shared" si="13335"/>
        <v>405</v>
      </c>
      <c r="I2762" s="5">
        <f t="shared" si="13336"/>
        <v>391</v>
      </c>
      <c r="J2762" s="8">
        <f t="shared" ref="J2762" si="13625">E2762/(SUM(N2755:N2761)/7)*100</f>
        <v>0.4558613742037963</v>
      </c>
      <c r="K2762" s="5">
        <f t="shared" ref="K2762" si="13626">O2762-O2761</f>
        <v>14</v>
      </c>
      <c r="L2762" s="8">
        <f t="shared" ref="L2762" si="13627">SUM(K2756:K2762)/7</f>
        <v>7</v>
      </c>
      <c r="M2762" s="8">
        <f t="shared" ref="M2762" si="13628">O2762/(B2762/100000)</f>
        <v>140.05239822812618</v>
      </c>
      <c r="N2762" s="5">
        <v>100266</v>
      </c>
      <c r="O2762" s="18">
        <v>3518</v>
      </c>
    </row>
    <row r="2763" spans="1:15" ht="15" customHeight="1" x14ac:dyDescent="0.2">
      <c r="A2763" s="5" t="s">
        <v>25</v>
      </c>
      <c r="B2763" s="13">
        <v>2511917</v>
      </c>
      <c r="C2763" s="6">
        <f t="shared" si="13342"/>
        <v>44314</v>
      </c>
      <c r="D2763" s="5">
        <f t="shared" ref="D2763" si="13629">N2763-N2762</f>
        <v>444</v>
      </c>
      <c r="E2763" s="13">
        <f t="shared" ref="E2763" si="13630">SUM(D2757:D2763)/7</f>
        <v>434.85714285714283</v>
      </c>
      <c r="F2763" s="13">
        <f t="shared" ref="F2763" si="13631">SUM(D2759:D2763)/5</f>
        <v>331.4</v>
      </c>
      <c r="G2763" s="13">
        <f t="shared" ref="G2763" si="13632">N2763/(B2763/100000)</f>
        <v>4009.2885234663404</v>
      </c>
      <c r="H2763" s="5">
        <f t="shared" si="13335"/>
        <v>406</v>
      </c>
      <c r="I2763" s="5">
        <f t="shared" si="13336"/>
        <v>392</v>
      </c>
      <c r="J2763" s="8">
        <f t="shared" ref="J2763" si="13633">E2763/(SUM(N2756:N2762)/7)*100</f>
        <v>0.43796607633328583</v>
      </c>
      <c r="K2763" s="5">
        <f t="shared" ref="K2763" si="13634">O2763-O2762</f>
        <v>16</v>
      </c>
      <c r="L2763" s="8">
        <f t="shared" ref="L2763" si="13635">SUM(K2757:K2763)/7</f>
        <v>7.8571428571428568</v>
      </c>
      <c r="M2763" s="8">
        <f t="shared" ref="M2763" si="13636">O2763/(B2763/100000)</f>
        <v>140.68936194945931</v>
      </c>
      <c r="N2763" s="5">
        <v>100710</v>
      </c>
      <c r="O2763" s="18">
        <v>3534</v>
      </c>
    </row>
    <row r="2764" spans="1:15" ht="15" customHeight="1" x14ac:dyDescent="0.2">
      <c r="A2764" s="5" t="s">
        <v>25</v>
      </c>
      <c r="B2764" s="13">
        <v>2511917</v>
      </c>
      <c r="C2764" s="6">
        <f t="shared" si="13342"/>
        <v>44315</v>
      </c>
      <c r="D2764" s="5">
        <f t="shared" ref="D2764" si="13637">N2764-N2763</f>
        <v>705</v>
      </c>
      <c r="E2764" s="13">
        <f t="shared" ref="E2764" si="13638">SUM(D2758:D2764)/7</f>
        <v>417.14285714285717</v>
      </c>
      <c r="F2764" s="13">
        <f t="shared" ref="F2764" si="13639">SUM(D2760:D2764)/5</f>
        <v>380.2</v>
      </c>
      <c r="G2764" s="13">
        <f t="shared" ref="G2764" si="13640">N2764/(B2764/100000)</f>
        <v>4037.3547374375826</v>
      </c>
      <c r="H2764" s="5">
        <f t="shared" si="13335"/>
        <v>407</v>
      </c>
      <c r="I2764" s="5">
        <f t="shared" si="13336"/>
        <v>393</v>
      </c>
      <c r="J2764" s="8">
        <f t="shared" ref="J2764" si="13641">E2764/(SUM(N2757:N2763)/7)*100</f>
        <v>0.41829316334204786</v>
      </c>
      <c r="K2764" s="5">
        <f t="shared" ref="K2764" si="13642">O2764-O2763</f>
        <v>18</v>
      </c>
      <c r="L2764" s="8">
        <f t="shared" ref="L2764" si="13643">SUM(K2758:K2764)/7</f>
        <v>9.8571428571428577</v>
      </c>
      <c r="M2764" s="8">
        <f t="shared" ref="M2764" si="13644">O2764/(B2764/100000)</f>
        <v>141.40594613595911</v>
      </c>
      <c r="N2764" s="5">
        <v>101415</v>
      </c>
      <c r="O2764" s="18">
        <v>3552</v>
      </c>
    </row>
    <row r="2765" spans="1:15" ht="15" customHeight="1" x14ac:dyDescent="0.2">
      <c r="A2765" s="5" t="s">
        <v>25</v>
      </c>
      <c r="B2765" s="13">
        <v>2511917</v>
      </c>
      <c r="C2765" s="6">
        <f t="shared" si="13342"/>
        <v>44316</v>
      </c>
      <c r="D2765" s="5">
        <f t="shared" ref="D2765" si="13645">N2765-N2764</f>
        <v>534</v>
      </c>
      <c r="E2765" s="13">
        <f t="shared" ref="E2765" si="13646">SUM(D2759:D2765)/7</f>
        <v>413.71428571428572</v>
      </c>
      <c r="F2765" s="13">
        <f t="shared" ref="F2765" si="13647">SUM(D2761:D2765)/5</f>
        <v>414</v>
      </c>
      <c r="G2765" s="13">
        <f t="shared" ref="G2765" si="13648">N2765/(B2765/100000)</f>
        <v>4058.6134016370761</v>
      </c>
      <c r="H2765" s="5">
        <f t="shared" si="13335"/>
        <v>408</v>
      </c>
      <c r="I2765" s="5">
        <f t="shared" si="13336"/>
        <v>394</v>
      </c>
      <c r="J2765" s="8">
        <f t="shared" ref="J2765" si="13649">E2765/(SUM(N2758:N2764)/7)*100</f>
        <v>0.41312705511451586</v>
      </c>
      <c r="K2765" s="5">
        <f t="shared" ref="K2765" si="13650">O2765-O2764</f>
        <v>8</v>
      </c>
      <c r="L2765" s="8">
        <f t="shared" ref="L2765" si="13651">SUM(K2759:K2765)/7</f>
        <v>9.7142857142857135</v>
      </c>
      <c r="M2765" s="8">
        <f t="shared" ref="M2765" si="13652">O2765/(B2765/100000)</f>
        <v>141.72442799662568</v>
      </c>
      <c r="N2765" s="5">
        <v>101949</v>
      </c>
      <c r="O2765" s="18">
        <v>3560</v>
      </c>
    </row>
    <row r="2766" spans="1:15" ht="15" customHeight="1" x14ac:dyDescent="0.2">
      <c r="A2766" s="5" t="s">
        <v>25</v>
      </c>
      <c r="B2766" s="13">
        <v>2511917</v>
      </c>
      <c r="C2766" s="6">
        <f t="shared" si="13342"/>
        <v>44317</v>
      </c>
      <c r="D2766" s="5">
        <f t="shared" ref="D2766" si="13653">N2766-N2765</f>
        <v>398</v>
      </c>
      <c r="E2766" s="13">
        <f t="shared" ref="E2766" si="13654">SUM(D2760:D2766)/7</f>
        <v>404.71428571428572</v>
      </c>
      <c r="F2766" s="13">
        <f t="shared" ref="F2766" si="13655">SUM(D2762:D2766)/5</f>
        <v>437.8</v>
      </c>
      <c r="G2766" s="13">
        <f t="shared" ref="G2766" si="13656">N2766/(B2766/100000)</f>
        <v>4074.4578742052386</v>
      </c>
      <c r="H2766" s="5">
        <f t="shared" si="13335"/>
        <v>409</v>
      </c>
      <c r="I2766" s="5">
        <f t="shared" si="13336"/>
        <v>395</v>
      </c>
      <c r="J2766" s="8">
        <f t="shared" ref="J2766" si="13657">E2766/(SUM(N2759:N2765)/7)*100</f>
        <v>0.40247708807187477</v>
      </c>
      <c r="K2766" s="5">
        <f t="shared" ref="K2766" si="13658">O2766-O2765</f>
        <v>8</v>
      </c>
      <c r="L2766" s="8">
        <f t="shared" ref="L2766" si="13659">SUM(K2760:K2766)/7</f>
        <v>10.142857142857142</v>
      </c>
      <c r="M2766" s="8">
        <f t="shared" ref="M2766" si="13660">O2766/(B2766/100000)</f>
        <v>142.04290985729224</v>
      </c>
      <c r="N2766" s="5">
        <v>102347</v>
      </c>
      <c r="O2766" s="18">
        <v>3568</v>
      </c>
    </row>
    <row r="2767" spans="1:15" ht="15" customHeight="1" x14ac:dyDescent="0.2">
      <c r="A2767" s="5" t="s">
        <v>25</v>
      </c>
      <c r="B2767" s="13">
        <v>2511917</v>
      </c>
      <c r="C2767" s="6">
        <f t="shared" si="13342"/>
        <v>44318</v>
      </c>
      <c r="D2767" s="5">
        <f t="shared" ref="D2767" si="13661">N2767-N2766</f>
        <v>338</v>
      </c>
      <c r="E2767" s="13">
        <f t="shared" ref="E2767" si="13662">SUM(D2761:D2767)/7</f>
        <v>400.85714285714283</v>
      </c>
      <c r="F2767" s="13">
        <f t="shared" ref="F2767" si="13663">SUM(D2763:D2767)/5</f>
        <v>483.8</v>
      </c>
      <c r="G2767" s="13">
        <f t="shared" ref="G2767" si="13664">N2767/(B2767/100000)</f>
        <v>4087.9137328184011</v>
      </c>
      <c r="H2767" s="5">
        <f t="shared" si="13335"/>
        <v>410</v>
      </c>
      <c r="I2767" s="5">
        <f t="shared" si="13336"/>
        <v>396</v>
      </c>
      <c r="J2767" s="8">
        <f t="shared" ref="J2767" si="13665">E2767/(SUM(N2760:N2766)/7)*100</f>
        <v>0.39704325875447838</v>
      </c>
      <c r="K2767" s="5">
        <f t="shared" ref="K2767" si="13666">O2767-O2766</f>
        <v>6</v>
      </c>
      <c r="L2767" s="8">
        <f t="shared" ref="L2767" si="13667">SUM(K2761:K2767)/7</f>
        <v>10.285714285714286</v>
      </c>
      <c r="M2767" s="8">
        <f t="shared" ref="M2767" si="13668">O2767/(B2767/100000)</f>
        <v>142.2817712527922</v>
      </c>
      <c r="N2767" s="5">
        <v>102685</v>
      </c>
      <c r="O2767" s="18">
        <v>3574</v>
      </c>
    </row>
    <row r="2768" spans="1:15" ht="15" customHeight="1" x14ac:dyDescent="0.2">
      <c r="A2768" s="5" t="s">
        <v>25</v>
      </c>
      <c r="B2768" s="13">
        <v>2511917</v>
      </c>
      <c r="C2768" s="6">
        <f t="shared" si="13342"/>
        <v>44319</v>
      </c>
      <c r="D2768" s="5">
        <f t="shared" ref="D2768" si="13669">N2768-N2767</f>
        <v>147</v>
      </c>
      <c r="E2768" s="13">
        <f t="shared" ref="E2768" si="13670">SUM(D2762:D2768)/7</f>
        <v>382</v>
      </c>
      <c r="F2768" s="13">
        <f t="shared" ref="F2768" si="13671">SUM(D2764:D2768)/5</f>
        <v>424.4</v>
      </c>
      <c r="G2768" s="13">
        <f t="shared" ref="G2768" si="13672">N2768/(B2768/100000)</f>
        <v>4093.7658370081494</v>
      </c>
      <c r="H2768" s="5">
        <f t="shared" si="13335"/>
        <v>411</v>
      </c>
      <c r="I2768" s="5">
        <f t="shared" si="13336"/>
        <v>397</v>
      </c>
      <c r="J2768" s="8">
        <f t="shared" ref="J2768" si="13673">E2768/(SUM(N2761:N2767)/7)*100</f>
        <v>0.37686919510098238</v>
      </c>
      <c r="K2768" s="5">
        <f t="shared" ref="K2768" si="13674">O2768-O2767</f>
        <v>2</v>
      </c>
      <c r="L2768" s="8">
        <f t="shared" ref="L2768" si="13675">SUM(K2762:K2768)/7</f>
        <v>10.285714285714286</v>
      </c>
      <c r="M2768" s="8">
        <f t="shared" ref="M2768" si="13676">O2768/(B2768/100000)</f>
        <v>142.36139171795884</v>
      </c>
      <c r="N2768" s="5">
        <v>102832</v>
      </c>
      <c r="O2768" s="18">
        <v>3576</v>
      </c>
    </row>
    <row r="2769" spans="1:15" ht="15" customHeight="1" x14ac:dyDescent="0.2">
      <c r="A2769" s="5" t="s">
        <v>25</v>
      </c>
      <c r="B2769" s="13">
        <v>2511917</v>
      </c>
      <c r="C2769" s="6">
        <f t="shared" si="13342"/>
        <v>44320</v>
      </c>
      <c r="D2769" s="5">
        <f t="shared" ref="D2769" si="13677">N2769-N2768</f>
        <v>133</v>
      </c>
      <c r="E2769" s="13">
        <f t="shared" ref="E2769" si="13678">SUM(D2763:D2769)/7</f>
        <v>385.57142857142856</v>
      </c>
      <c r="F2769" s="13">
        <f t="shared" ref="F2769" si="13679">SUM(D2765:D2769)/5</f>
        <v>310</v>
      </c>
      <c r="G2769" s="13">
        <f t="shared" ref="G2769" si="13680">N2769/(B2769/100000)</f>
        <v>4099.0605979417314</v>
      </c>
      <c r="H2769" s="5">
        <f t="shared" si="13335"/>
        <v>412</v>
      </c>
      <c r="I2769" s="5">
        <f t="shared" si="13336"/>
        <v>398</v>
      </c>
      <c r="J2769" s="8">
        <f t="shared" ref="J2769" si="13681">E2769/(SUM(N2762:N2768)/7)*100</f>
        <v>0.37896445400475143</v>
      </c>
      <c r="K2769" s="5">
        <f t="shared" ref="K2769" si="13682">O2769-O2768</f>
        <v>17</v>
      </c>
      <c r="L2769" s="8">
        <f t="shared" ref="L2769" si="13683">SUM(K2763:K2769)/7</f>
        <v>10.714285714285714</v>
      </c>
      <c r="M2769" s="8">
        <f t="shared" ref="M2769" si="13684">O2769/(B2769/100000)</f>
        <v>143.0381656718753</v>
      </c>
      <c r="N2769" s="5">
        <v>102965</v>
      </c>
      <c r="O2769" s="18">
        <v>3593</v>
      </c>
    </row>
    <row r="2770" spans="1:15" ht="15" customHeight="1" x14ac:dyDescent="0.2">
      <c r="A2770" s="5" t="s">
        <v>25</v>
      </c>
      <c r="B2770" s="13">
        <v>2511917</v>
      </c>
      <c r="C2770" s="6">
        <f t="shared" si="13342"/>
        <v>44321</v>
      </c>
      <c r="D2770" s="5">
        <f t="shared" ref="D2770:D2772" si="13685">N2770-N2769</f>
        <v>442</v>
      </c>
      <c r="E2770" s="13">
        <f t="shared" ref="E2770:E2772" si="13686">SUM(D2764:D2770)/7</f>
        <v>385.28571428571428</v>
      </c>
      <c r="F2770" s="13">
        <f t="shared" ref="F2770:F2772" si="13687">SUM(D2766:D2770)/5</f>
        <v>291.60000000000002</v>
      </c>
      <c r="G2770" s="13">
        <f t="shared" ref="G2770:G2772" si="13688">N2770/(B2770/100000)</f>
        <v>4116.6567207435592</v>
      </c>
      <c r="H2770" s="5">
        <f t="shared" si="13335"/>
        <v>413</v>
      </c>
      <c r="I2770" s="5">
        <f t="shared" si="13336"/>
        <v>399</v>
      </c>
      <c r="J2770" s="8">
        <f t="shared" ref="J2770:J2772" si="13689">E2770/(SUM(N2763:N2769)/7)*100</f>
        <v>0.37725397711297892</v>
      </c>
      <c r="K2770" s="5">
        <f t="shared" ref="K2770:K2772" si="13690">O2770-O2769</f>
        <v>4</v>
      </c>
      <c r="L2770" s="8">
        <f t="shared" ref="L2770:L2772" si="13691">SUM(K2764:K2770)/7</f>
        <v>9</v>
      </c>
      <c r="M2770" s="8">
        <f t="shared" ref="M2770:M2772" si="13692">O2770/(B2770/100000)</f>
        <v>143.19740660220859</v>
      </c>
      <c r="N2770" s="5">
        <v>103407</v>
      </c>
      <c r="O2770" s="18">
        <v>3597</v>
      </c>
    </row>
    <row r="2771" spans="1:15" ht="15" customHeight="1" x14ac:dyDescent="0.2">
      <c r="A2771" s="5" t="s">
        <v>25</v>
      </c>
      <c r="B2771" s="13">
        <v>2511917</v>
      </c>
      <c r="C2771" s="6">
        <f t="shared" si="13342"/>
        <v>44322</v>
      </c>
      <c r="D2771" s="5">
        <f t="shared" si="13685"/>
        <v>547</v>
      </c>
      <c r="E2771" s="13">
        <f t="shared" si="13686"/>
        <v>362.71428571428572</v>
      </c>
      <c r="F2771" s="13">
        <f t="shared" si="13687"/>
        <v>321.39999999999998</v>
      </c>
      <c r="G2771" s="13">
        <f t="shared" si="13688"/>
        <v>4138.4329179666365</v>
      </c>
      <c r="H2771" s="5">
        <f t="shared" si="13335"/>
        <v>414</v>
      </c>
      <c r="I2771" s="5">
        <f t="shared" si="13336"/>
        <v>400</v>
      </c>
      <c r="J2771" s="8">
        <f t="shared" si="13689"/>
        <v>0.3538182831661093</v>
      </c>
      <c r="K2771" s="5">
        <f t="shared" si="13690"/>
        <v>7</v>
      </c>
      <c r="L2771" s="8">
        <f t="shared" si="13691"/>
        <v>7.4285714285714288</v>
      </c>
      <c r="M2771" s="8">
        <f t="shared" si="13692"/>
        <v>143.47607823029185</v>
      </c>
      <c r="N2771" s="5">
        <v>103954</v>
      </c>
      <c r="O2771" s="18">
        <v>3604</v>
      </c>
    </row>
    <row r="2772" spans="1:15" ht="15" customHeight="1" x14ac:dyDescent="0.2">
      <c r="A2772" s="5" t="s">
        <v>25</v>
      </c>
      <c r="B2772" s="13">
        <v>2511917</v>
      </c>
      <c r="C2772" s="6">
        <f t="shared" si="13342"/>
        <v>44323</v>
      </c>
      <c r="D2772" s="5">
        <f t="shared" si="13685"/>
        <v>388</v>
      </c>
      <c r="E2772" s="13">
        <f t="shared" si="13686"/>
        <v>341.85714285714283</v>
      </c>
      <c r="F2772" s="13">
        <f t="shared" si="13687"/>
        <v>331.4</v>
      </c>
      <c r="G2772" s="13">
        <f t="shared" si="13688"/>
        <v>4153.8792882089656</v>
      </c>
      <c r="H2772" s="5">
        <f t="shared" si="13335"/>
        <v>415</v>
      </c>
      <c r="I2772" s="5">
        <f t="shared" si="13336"/>
        <v>401</v>
      </c>
      <c r="J2772" s="8">
        <f t="shared" si="13689"/>
        <v>0.33229695933701686</v>
      </c>
      <c r="K2772" s="5">
        <f t="shared" si="13690"/>
        <v>14</v>
      </c>
      <c r="L2772" s="8">
        <f t="shared" si="13691"/>
        <v>8.2857142857142865</v>
      </c>
      <c r="M2772" s="8">
        <f t="shared" si="13692"/>
        <v>144.03342148645834</v>
      </c>
      <c r="N2772" s="5">
        <v>104342</v>
      </c>
      <c r="O2772" s="18">
        <v>3618</v>
      </c>
    </row>
    <row r="2773" spans="1:15" ht="15" customHeight="1" x14ac:dyDescent="0.2">
      <c r="A2773" s="5" t="s">
        <v>25</v>
      </c>
      <c r="B2773" s="13">
        <v>2511917</v>
      </c>
      <c r="C2773" s="6">
        <f t="shared" si="13342"/>
        <v>44324</v>
      </c>
      <c r="D2773" s="5">
        <f t="shared" ref="D2773" si="13693">N2773-N2772</f>
        <v>332</v>
      </c>
      <c r="E2773" s="13">
        <f t="shared" ref="E2773" si="13694">SUM(D2767:D2773)/7</f>
        <v>332.42857142857144</v>
      </c>
      <c r="F2773" s="13">
        <f t="shared" ref="F2773" si="13695">SUM(D2769:D2773)/5</f>
        <v>368.4</v>
      </c>
      <c r="G2773" s="13">
        <f t="shared" ref="G2773" si="13696">N2773/(B2773/100000)</f>
        <v>4167.0962854266281</v>
      </c>
      <c r="H2773" s="5">
        <f t="shared" si="13335"/>
        <v>416</v>
      </c>
      <c r="I2773" s="5">
        <f t="shared" si="13336"/>
        <v>402</v>
      </c>
      <c r="J2773" s="8">
        <f t="shared" ref="J2773" si="13697">E2773/(SUM(N2766:N2772)/7)*100</f>
        <v>0.32206186023594802</v>
      </c>
      <c r="K2773" s="5">
        <f t="shared" ref="K2773" si="13698">O2773-O2772</f>
        <v>8</v>
      </c>
      <c r="L2773" s="8">
        <f t="shared" ref="L2773" si="13699">SUM(K2767:K2773)/7</f>
        <v>8.2857142857142865</v>
      </c>
      <c r="M2773" s="8">
        <f t="shared" ref="M2773" si="13700">O2773/(B2773/100000)</f>
        <v>144.35190334712493</v>
      </c>
      <c r="N2773" s="5">
        <v>104674</v>
      </c>
      <c r="O2773" s="18">
        <v>3626</v>
      </c>
    </row>
    <row r="2774" spans="1:15" ht="15" customHeight="1" x14ac:dyDescent="0.2">
      <c r="A2774" s="5" t="s">
        <v>25</v>
      </c>
      <c r="B2774" s="13">
        <v>2511917</v>
      </c>
      <c r="C2774" s="6">
        <f t="shared" si="13342"/>
        <v>44325</v>
      </c>
      <c r="D2774" s="5">
        <f t="shared" ref="D2774" si="13701">N2774-N2773</f>
        <v>256</v>
      </c>
      <c r="E2774" s="13">
        <f t="shared" ref="E2774" si="13702">SUM(D2768:D2774)/7</f>
        <v>320.71428571428572</v>
      </c>
      <c r="F2774" s="13">
        <f t="shared" ref="F2774" si="13703">SUM(D2770:D2774)/5</f>
        <v>393</v>
      </c>
      <c r="G2774" s="13">
        <f t="shared" ref="G2774" si="13704">N2774/(B2774/100000)</f>
        <v>4177.2877049679582</v>
      </c>
      <c r="H2774" s="5">
        <f t="shared" si="13335"/>
        <v>417</v>
      </c>
      <c r="I2774" s="5">
        <f t="shared" si="13336"/>
        <v>403</v>
      </c>
      <c r="J2774" s="8">
        <f t="shared" ref="J2774" si="13705">E2774/(SUM(N2767:N2773)/7)*100</f>
        <v>0.30971540672047948</v>
      </c>
      <c r="K2774" s="5">
        <f t="shared" ref="K2774" si="13706">O2774-O2773</f>
        <v>4</v>
      </c>
      <c r="L2774" s="8">
        <f t="shared" ref="L2774" si="13707">SUM(K2768:K2774)/7</f>
        <v>8</v>
      </c>
      <c r="M2774" s="8">
        <f t="shared" ref="M2774" si="13708">O2774/(B2774/100000)</f>
        <v>144.51114427745821</v>
      </c>
      <c r="N2774" s="5">
        <v>104930</v>
      </c>
      <c r="O2774" s="18">
        <v>3630</v>
      </c>
    </row>
    <row r="2775" spans="1:15" ht="15" customHeight="1" x14ac:dyDescent="0.2">
      <c r="A2775" s="5" t="s">
        <v>25</v>
      </c>
      <c r="B2775" s="13">
        <v>2511917</v>
      </c>
      <c r="C2775" s="6">
        <f t="shared" si="13342"/>
        <v>44326</v>
      </c>
      <c r="D2775" s="5">
        <f t="shared" ref="D2775" si="13709">N2775-N2774</f>
        <v>142</v>
      </c>
      <c r="E2775" s="13">
        <f t="shared" ref="E2775" si="13710">SUM(D2769:D2775)/7</f>
        <v>320</v>
      </c>
      <c r="F2775" s="13">
        <f t="shared" ref="F2775" si="13711">SUM(D2771:D2775)/5</f>
        <v>333</v>
      </c>
      <c r="G2775" s="13">
        <f t="shared" ref="G2775" si="13712">N2775/(B2775/100000)</f>
        <v>4182.9407579947901</v>
      </c>
      <c r="H2775" s="5">
        <f t="shared" si="13335"/>
        <v>418</v>
      </c>
      <c r="I2775" s="5">
        <f t="shared" si="13336"/>
        <v>404</v>
      </c>
      <c r="J2775" s="8">
        <f t="shared" ref="J2775" si="13713">E2775/(SUM(N2768:N2774)/7)*100</f>
        <v>0.30807147258163892</v>
      </c>
      <c r="K2775" s="5">
        <f t="shared" ref="K2775" si="13714">O2775-O2774</f>
        <v>3</v>
      </c>
      <c r="L2775" s="8">
        <f t="shared" ref="L2775" si="13715">SUM(K2769:K2775)/7</f>
        <v>8.1428571428571423</v>
      </c>
      <c r="M2775" s="8">
        <f t="shared" ref="M2775" si="13716">O2775/(B2775/100000)</f>
        <v>144.63057497520816</v>
      </c>
      <c r="N2775" s="5">
        <v>105072</v>
      </c>
      <c r="O2775" s="18">
        <v>3633</v>
      </c>
    </row>
    <row r="2776" spans="1:15" ht="15" customHeight="1" x14ac:dyDescent="0.2">
      <c r="A2776" s="5" t="s">
        <v>25</v>
      </c>
      <c r="B2776" s="13">
        <v>2511917</v>
      </c>
      <c r="C2776" s="6">
        <f t="shared" si="13342"/>
        <v>44327</v>
      </c>
      <c r="D2776" s="5">
        <f t="shared" ref="D2776" si="13717">N2776-N2775</f>
        <v>0</v>
      </c>
      <c r="E2776" s="13">
        <f t="shared" ref="E2776" si="13718">SUM(D2770:D2776)/7</f>
        <v>301</v>
      </c>
      <c r="F2776" s="13">
        <f t="shared" ref="F2776" si="13719">SUM(D2772:D2776)/5</f>
        <v>223.6</v>
      </c>
      <c r="G2776" s="13">
        <f t="shared" ref="G2776" si="13720">N2776/(B2776/100000)</f>
        <v>4182.9407579947901</v>
      </c>
      <c r="H2776" s="5">
        <f t="shared" si="13335"/>
        <v>419</v>
      </c>
      <c r="I2776" s="5">
        <f t="shared" si="13336"/>
        <v>405</v>
      </c>
      <c r="J2776" s="8">
        <f t="shared" ref="J2776" si="13721">E2776/(SUM(N2769:N2775)/7)*100</f>
        <v>0.28888974201474199</v>
      </c>
      <c r="K2776" s="5">
        <f t="shared" ref="K2776" si="13722">O2776-O2775</f>
        <v>0</v>
      </c>
      <c r="L2776" s="8">
        <f t="shared" ref="L2776" si="13723">SUM(K2770:K2776)/7</f>
        <v>5.7142857142857144</v>
      </c>
      <c r="M2776" s="8">
        <f t="shared" ref="M2776" si="13724">O2776/(B2776/100000)</f>
        <v>144.63057497520816</v>
      </c>
      <c r="N2776" s="5">
        <v>105072</v>
      </c>
      <c r="O2776" s="18">
        <v>3633</v>
      </c>
    </row>
    <row r="2777" spans="1:15" ht="15" customHeight="1" x14ac:dyDescent="0.2">
      <c r="A2777" s="5" t="s">
        <v>25</v>
      </c>
      <c r="B2777" s="13">
        <v>2511917</v>
      </c>
      <c r="C2777" s="6">
        <f t="shared" si="13342"/>
        <v>44328</v>
      </c>
      <c r="D2777" s="5">
        <f t="shared" ref="D2777:D2778" si="13725">N2777-N2776</f>
        <v>397</v>
      </c>
      <c r="E2777" s="13">
        <f t="shared" ref="E2777:E2778" si="13726">SUM(D2771:D2777)/7</f>
        <v>294.57142857142856</v>
      </c>
      <c r="F2777" s="13">
        <f t="shared" ref="F2777:F2778" si="13727">SUM(D2773:D2777)/5</f>
        <v>225.4</v>
      </c>
      <c r="G2777" s="13">
        <f t="shared" ref="G2777:G2778" si="13728">N2777/(B2777/100000)</f>
        <v>4198.7454203303687</v>
      </c>
      <c r="H2777" s="5">
        <f t="shared" si="13335"/>
        <v>420</v>
      </c>
      <c r="I2777" s="5">
        <f t="shared" si="13336"/>
        <v>406</v>
      </c>
      <c r="J2777" s="8">
        <f t="shared" ref="J2777:J2778" si="13729">E2777/(SUM(N2770:N2776)/7)*100</f>
        <v>0.28190541813463921</v>
      </c>
      <c r="K2777" s="5">
        <f t="shared" ref="K2777:K2778" si="13730">O2777-O2776</f>
        <v>20</v>
      </c>
      <c r="L2777" s="8">
        <f t="shared" ref="L2777:L2778" si="13731">SUM(K2771:K2777)/7</f>
        <v>8</v>
      </c>
      <c r="M2777" s="8">
        <f t="shared" ref="M2777:M2778" si="13732">O2777/(B2777/100000)</f>
        <v>145.42677962687461</v>
      </c>
      <c r="N2777" s="5">
        <v>105469</v>
      </c>
      <c r="O2777" s="18">
        <v>3653</v>
      </c>
    </row>
    <row r="2778" spans="1:15" ht="15" customHeight="1" x14ac:dyDescent="0.2">
      <c r="A2778" s="5" t="s">
        <v>25</v>
      </c>
      <c r="B2778" s="13">
        <v>2511917</v>
      </c>
      <c r="C2778" s="6">
        <f t="shared" si="13342"/>
        <v>44329</v>
      </c>
      <c r="D2778" s="5">
        <f t="shared" si="13725"/>
        <v>412</v>
      </c>
      <c r="E2778" s="13">
        <f t="shared" si="13726"/>
        <v>275.28571428571428</v>
      </c>
      <c r="F2778" s="13">
        <f t="shared" si="13727"/>
        <v>241.4</v>
      </c>
      <c r="G2778" s="13">
        <f t="shared" si="13728"/>
        <v>4215.1472361546976</v>
      </c>
      <c r="H2778" s="5">
        <f t="shared" si="13335"/>
        <v>421</v>
      </c>
      <c r="I2778" s="5">
        <f t="shared" si="13336"/>
        <v>407</v>
      </c>
      <c r="J2778" s="8">
        <f t="shared" si="13729"/>
        <v>0.262708363723615</v>
      </c>
      <c r="K2778" s="5">
        <f t="shared" si="13730"/>
        <v>11</v>
      </c>
      <c r="L2778" s="8">
        <f t="shared" si="13731"/>
        <v>8.5714285714285712</v>
      </c>
      <c r="M2778" s="8">
        <f t="shared" si="13732"/>
        <v>145.86469218529115</v>
      </c>
      <c r="N2778" s="5">
        <v>105881</v>
      </c>
      <c r="O2778" s="18">
        <v>3664</v>
      </c>
    </row>
    <row r="2779" spans="1:15" ht="15" customHeight="1" x14ac:dyDescent="0.2">
      <c r="A2779" s="5" t="s">
        <v>25</v>
      </c>
      <c r="B2779" s="13">
        <v>2511917</v>
      </c>
      <c r="C2779" s="6">
        <f t="shared" si="13342"/>
        <v>44330</v>
      </c>
      <c r="D2779" s="5">
        <f t="shared" ref="D2779:D2781" si="13733">N2779-N2778</f>
        <v>264</v>
      </c>
      <c r="E2779" s="13">
        <f t="shared" ref="E2779:E2781" si="13734">SUM(D2773:D2779)/7</f>
        <v>257.57142857142856</v>
      </c>
      <c r="F2779" s="13">
        <f t="shared" ref="F2779:F2781" si="13735">SUM(D2775:D2779)/5</f>
        <v>243</v>
      </c>
      <c r="G2779" s="13">
        <f t="shared" ref="G2779:G2781" si="13736">N2779/(B2779/100000)</f>
        <v>4225.6571375566946</v>
      </c>
      <c r="H2779" s="5">
        <f t="shared" si="13335"/>
        <v>422</v>
      </c>
      <c r="I2779" s="5">
        <f t="shared" si="13336"/>
        <v>408</v>
      </c>
      <c r="J2779" s="8">
        <f t="shared" ref="J2779:J2781" si="13737">E2779/(SUM(N2772:N2778)/7)*100</f>
        <v>0.24515936038290001</v>
      </c>
      <c r="K2779" s="5">
        <f t="shared" ref="K2779:K2781" si="13738">O2779-O2778</f>
        <v>1</v>
      </c>
      <c r="L2779" s="8">
        <f t="shared" ref="L2779:L2781" si="13739">SUM(K2773:K2779)/7</f>
        <v>6.7142857142857144</v>
      </c>
      <c r="M2779" s="8">
        <f t="shared" ref="M2779:M2781" si="13740">O2779/(B2779/100000)</f>
        <v>145.90450241787448</v>
      </c>
      <c r="N2779" s="5">
        <v>106145</v>
      </c>
      <c r="O2779" s="18">
        <v>3665</v>
      </c>
    </row>
    <row r="2780" spans="1:15" ht="15" customHeight="1" x14ac:dyDescent="0.2">
      <c r="A2780" s="5" t="s">
        <v>25</v>
      </c>
      <c r="B2780" s="13">
        <v>2511917</v>
      </c>
      <c r="C2780" s="6">
        <f t="shared" si="13342"/>
        <v>44331</v>
      </c>
      <c r="D2780" s="5">
        <f t="shared" si="13733"/>
        <v>136</v>
      </c>
      <c r="E2780" s="13">
        <f t="shared" si="13734"/>
        <v>229.57142857142858</v>
      </c>
      <c r="F2780" s="13">
        <f t="shared" si="13735"/>
        <v>241.8</v>
      </c>
      <c r="G2780" s="13">
        <f t="shared" si="13736"/>
        <v>4231.0713291880265</v>
      </c>
      <c r="H2780" s="5">
        <f t="shared" si="13335"/>
        <v>423</v>
      </c>
      <c r="I2780" s="5">
        <f t="shared" si="13336"/>
        <v>409</v>
      </c>
      <c r="J2780" s="8">
        <f t="shared" si="13737"/>
        <v>0.21797426357388272</v>
      </c>
      <c r="K2780" s="5">
        <f t="shared" si="13738"/>
        <v>8</v>
      </c>
      <c r="L2780" s="8">
        <f t="shared" si="13739"/>
        <v>6.7142857142857144</v>
      </c>
      <c r="M2780" s="8">
        <f t="shared" si="13740"/>
        <v>146.22298427854105</v>
      </c>
      <c r="N2780" s="5">
        <v>106281</v>
      </c>
      <c r="O2780" s="18">
        <v>3673</v>
      </c>
    </row>
    <row r="2781" spans="1:15" ht="15" customHeight="1" x14ac:dyDescent="0.2">
      <c r="A2781" s="5" t="s">
        <v>25</v>
      </c>
      <c r="B2781" s="13">
        <v>2511917</v>
      </c>
      <c r="C2781" s="6">
        <f t="shared" si="13342"/>
        <v>44332</v>
      </c>
      <c r="D2781" s="5">
        <f t="shared" si="13733"/>
        <v>195</v>
      </c>
      <c r="E2781" s="13">
        <f t="shared" si="13734"/>
        <v>220.85714285714286</v>
      </c>
      <c r="F2781" s="13">
        <f t="shared" si="13735"/>
        <v>280.8</v>
      </c>
      <c r="G2781" s="13">
        <f t="shared" si="13736"/>
        <v>4238.8343245417745</v>
      </c>
      <c r="H2781" s="5">
        <f t="shared" si="13335"/>
        <v>424</v>
      </c>
      <c r="I2781" s="5">
        <f t="shared" si="13336"/>
        <v>410</v>
      </c>
      <c r="J2781" s="8">
        <f t="shared" si="13737"/>
        <v>0.20924409555390133</v>
      </c>
      <c r="K2781" s="5">
        <f t="shared" si="13738"/>
        <v>0</v>
      </c>
      <c r="L2781" s="8">
        <f t="shared" si="13739"/>
        <v>6.1428571428571432</v>
      </c>
      <c r="M2781" s="8">
        <f t="shared" si="13740"/>
        <v>146.22298427854105</v>
      </c>
      <c r="N2781" s="5">
        <v>106476</v>
      </c>
      <c r="O2781" s="18">
        <v>3673</v>
      </c>
    </row>
    <row r="2782" spans="1:15" ht="15" customHeight="1" x14ac:dyDescent="0.2">
      <c r="A2782" s="5" t="s">
        <v>25</v>
      </c>
      <c r="B2782" s="13">
        <v>2511917</v>
      </c>
      <c r="C2782" s="6">
        <f t="shared" si="13342"/>
        <v>44333</v>
      </c>
      <c r="D2782" s="5">
        <f t="shared" ref="D2782" si="13741">N2782-N2781</f>
        <v>89</v>
      </c>
      <c r="E2782" s="13">
        <f t="shared" ref="E2782" si="13742">SUM(D2776:D2782)/7</f>
        <v>213.28571428571428</v>
      </c>
      <c r="F2782" s="13">
        <f t="shared" ref="F2782" si="13743">SUM(D2778:D2782)/5</f>
        <v>219.2</v>
      </c>
      <c r="G2782" s="13">
        <f t="shared" ref="G2782" si="13744">N2782/(B2782/100000)</f>
        <v>4242.3774352416895</v>
      </c>
      <c r="H2782" s="5">
        <f t="shared" si="13335"/>
        <v>425</v>
      </c>
      <c r="I2782" s="5">
        <f t="shared" si="13336"/>
        <v>411</v>
      </c>
      <c r="J2782" s="8">
        <f t="shared" ref="J2782" si="13745">E2782/(SUM(N2775:N2781)/7)*100</f>
        <v>0.20164884737356764</v>
      </c>
      <c r="K2782" s="5">
        <f t="shared" ref="K2782" si="13746">O2782-O2781</f>
        <v>0</v>
      </c>
      <c r="L2782" s="8">
        <f t="shared" ref="L2782" si="13747">SUM(K2776:K2782)/7</f>
        <v>5.7142857142857144</v>
      </c>
      <c r="M2782" s="8">
        <f t="shared" ref="M2782" si="13748">O2782/(B2782/100000)</f>
        <v>146.22298427854105</v>
      </c>
      <c r="N2782" s="5">
        <v>106565</v>
      </c>
      <c r="O2782" s="18">
        <v>3673</v>
      </c>
    </row>
    <row r="2783" spans="1:15" ht="15" customHeight="1" x14ac:dyDescent="0.2">
      <c r="A2783" s="5" t="s">
        <v>25</v>
      </c>
      <c r="B2783" s="13">
        <v>2511917</v>
      </c>
      <c r="C2783" s="6">
        <f t="shared" si="13342"/>
        <v>44334</v>
      </c>
      <c r="D2783" s="5">
        <f t="shared" ref="D2783" si="13749">N2783-N2782</f>
        <v>92</v>
      </c>
      <c r="E2783" s="13">
        <f t="shared" ref="E2783" si="13750">SUM(D2777:D2783)/7</f>
        <v>226.42857142857142</v>
      </c>
      <c r="F2783" s="13">
        <f t="shared" ref="F2783" si="13751">SUM(D2779:D2783)/5</f>
        <v>155.19999999999999</v>
      </c>
      <c r="G2783" s="13">
        <f t="shared" ref="G2783" si="13752">N2783/(B2783/100000)</f>
        <v>4246.0399766393557</v>
      </c>
      <c r="H2783" s="5">
        <f t="shared" si="13335"/>
        <v>426</v>
      </c>
      <c r="I2783" s="5">
        <f t="shared" si="13336"/>
        <v>412</v>
      </c>
      <c r="J2783" s="8">
        <f t="shared" ref="J2783" si="13753">E2783/(SUM(N2776:N2782)/7)*100</f>
        <v>0.21364382003237681</v>
      </c>
      <c r="K2783" s="5">
        <f t="shared" ref="K2783" si="13754">O2783-O2782</f>
        <v>2</v>
      </c>
      <c r="L2783" s="8">
        <f t="shared" ref="L2783" si="13755">SUM(K2777:K2783)/7</f>
        <v>6</v>
      </c>
      <c r="M2783" s="8">
        <f t="shared" ref="M2783" si="13756">O2783/(B2783/100000)</f>
        <v>146.30260474370769</v>
      </c>
      <c r="N2783" s="5">
        <v>106657</v>
      </c>
      <c r="O2783" s="18">
        <v>3675</v>
      </c>
    </row>
    <row r="2784" spans="1:15" ht="15" customHeight="1" x14ac:dyDescent="0.2">
      <c r="A2784" s="5" t="s">
        <v>25</v>
      </c>
      <c r="B2784" s="13">
        <v>2511917</v>
      </c>
      <c r="C2784" s="6">
        <f t="shared" si="13342"/>
        <v>44335</v>
      </c>
      <c r="D2784" s="5">
        <f t="shared" ref="D2784" si="13757">N2784-N2783</f>
        <v>270</v>
      </c>
      <c r="E2784" s="13">
        <f t="shared" ref="E2784" si="13758">SUM(D2778:D2784)/7</f>
        <v>208.28571428571428</v>
      </c>
      <c r="F2784" s="13">
        <f t="shared" ref="F2784" si="13759">SUM(D2780:D2784)/5</f>
        <v>156.4</v>
      </c>
      <c r="G2784" s="13">
        <f t="shared" ref="G2784" si="13760">N2784/(B2784/100000)</f>
        <v>4256.7887394368527</v>
      </c>
      <c r="H2784" s="5">
        <f t="shared" si="13335"/>
        <v>427</v>
      </c>
      <c r="I2784" s="5">
        <f t="shared" si="13336"/>
        <v>413</v>
      </c>
      <c r="J2784" s="8">
        <f t="shared" ref="J2784" si="13761">E2784/(SUM(N2777:N2783)/7)*100</f>
        <v>0.19610638704245206</v>
      </c>
      <c r="K2784" s="5">
        <f t="shared" ref="K2784" si="13762">O2784-O2783</f>
        <v>10</v>
      </c>
      <c r="L2784" s="8">
        <f t="shared" ref="L2784" si="13763">SUM(K2778:K2784)/7</f>
        <v>4.5714285714285712</v>
      </c>
      <c r="M2784" s="8">
        <f t="shared" ref="M2784" si="13764">O2784/(B2784/100000)</f>
        <v>146.7007070695409</v>
      </c>
      <c r="N2784" s="5">
        <v>106927</v>
      </c>
      <c r="O2784" s="18">
        <v>3685</v>
      </c>
    </row>
    <row r="2785" spans="1:15" ht="15" customHeight="1" x14ac:dyDescent="0.2">
      <c r="A2785" s="5" t="s">
        <v>25</v>
      </c>
      <c r="B2785" s="13">
        <v>2511917</v>
      </c>
      <c r="C2785" s="6">
        <f t="shared" si="13342"/>
        <v>44336</v>
      </c>
      <c r="D2785" s="5">
        <f t="shared" ref="D2785" si="13765">N2785-N2784</f>
        <v>307</v>
      </c>
      <c r="E2785" s="13">
        <f t="shared" ref="E2785" si="13766">SUM(D2779:D2785)/7</f>
        <v>193.28571428571428</v>
      </c>
      <c r="F2785" s="13">
        <f t="shared" ref="F2785" si="13767">SUM(D2781:D2785)/5</f>
        <v>190.6</v>
      </c>
      <c r="G2785" s="13">
        <f t="shared" ref="G2785" si="13768">N2785/(B2785/100000)</f>
        <v>4269.0104808399319</v>
      </c>
      <c r="H2785" s="5">
        <f t="shared" si="13335"/>
        <v>428</v>
      </c>
      <c r="I2785" s="5">
        <f t="shared" si="13336"/>
        <v>414</v>
      </c>
      <c r="J2785" s="8">
        <f t="shared" ref="J2785" si="13769">E2785/(SUM(N2778:N2784)/7)*100</f>
        <v>0.18162731631880491</v>
      </c>
      <c r="K2785" s="5">
        <f t="shared" ref="K2785" si="13770">O2785-O2784</f>
        <v>5</v>
      </c>
      <c r="L2785" s="8">
        <f t="shared" ref="L2785" si="13771">SUM(K2779:K2785)/7</f>
        <v>3.7142857142857144</v>
      </c>
      <c r="M2785" s="8">
        <f t="shared" ref="M2785" si="13772">O2785/(B2785/100000)</f>
        <v>146.89975823245751</v>
      </c>
      <c r="N2785" s="5">
        <v>107234</v>
      </c>
      <c r="O2785" s="18">
        <v>3690</v>
      </c>
    </row>
    <row r="2786" spans="1:15" ht="15" customHeight="1" x14ac:dyDescent="0.2">
      <c r="A2786" s="5" t="s">
        <v>25</v>
      </c>
      <c r="B2786" s="13">
        <v>2511917</v>
      </c>
      <c r="C2786" s="6">
        <f t="shared" si="13342"/>
        <v>44337</v>
      </c>
      <c r="D2786" s="5">
        <f t="shared" ref="D2786:D2787" si="13773">N2786-N2785</f>
        <v>191</v>
      </c>
      <c r="E2786" s="13">
        <f t="shared" ref="E2786:E2787" si="13774">SUM(D2780:D2786)/7</f>
        <v>182.85714285714286</v>
      </c>
      <c r="F2786" s="13">
        <f t="shared" ref="F2786:F2787" si="13775">SUM(D2782:D2786)/5</f>
        <v>189.8</v>
      </c>
      <c r="G2786" s="13">
        <f t="shared" ref="G2786:G2787" si="13776">N2786/(B2786/100000)</f>
        <v>4276.6142352633469</v>
      </c>
      <c r="H2786" s="5">
        <f t="shared" si="13335"/>
        <v>429</v>
      </c>
      <c r="I2786" s="5">
        <f t="shared" si="13336"/>
        <v>415</v>
      </c>
      <c r="J2786" s="8">
        <f t="shared" ref="J2786:J2787" si="13777">E2786/(SUM(N2779:N2785)/7)*100</f>
        <v>0.17151624379426092</v>
      </c>
      <c r="K2786" s="5">
        <f t="shared" ref="K2786:K2787" si="13778">O2786-O2785</f>
        <v>3</v>
      </c>
      <c r="L2786" s="8">
        <f t="shared" ref="L2786:L2787" si="13779">SUM(K2780:K2786)/7</f>
        <v>4</v>
      </c>
      <c r="M2786" s="8">
        <f t="shared" ref="M2786:M2787" si="13780">O2786/(B2786/100000)</f>
        <v>147.01918893020749</v>
      </c>
      <c r="N2786" s="5">
        <v>107425</v>
      </c>
      <c r="O2786" s="18">
        <v>3693</v>
      </c>
    </row>
    <row r="2787" spans="1:15" ht="15" customHeight="1" x14ac:dyDescent="0.2">
      <c r="A2787" s="5" t="s">
        <v>25</v>
      </c>
      <c r="B2787" s="13">
        <v>2511917</v>
      </c>
      <c r="C2787" s="6">
        <f t="shared" si="13342"/>
        <v>44338</v>
      </c>
      <c r="D2787" s="5">
        <f t="shared" si="13773"/>
        <v>176</v>
      </c>
      <c r="E2787" s="13">
        <f t="shared" si="13774"/>
        <v>188.57142857142858</v>
      </c>
      <c r="F2787" s="13">
        <f t="shared" si="13775"/>
        <v>207.2</v>
      </c>
      <c r="G2787" s="13">
        <f t="shared" si="13776"/>
        <v>4283.6208361980116</v>
      </c>
      <c r="H2787" s="5">
        <f t="shared" si="13335"/>
        <v>430</v>
      </c>
      <c r="I2787" s="5">
        <f t="shared" si="13336"/>
        <v>416</v>
      </c>
      <c r="J2787" s="8">
        <f t="shared" si="13777"/>
        <v>0.17657327456475358</v>
      </c>
      <c r="K2787" s="5">
        <f t="shared" si="13778"/>
        <v>4</v>
      </c>
      <c r="L2787" s="8">
        <f t="shared" si="13779"/>
        <v>3.4285714285714284</v>
      </c>
      <c r="M2787" s="8">
        <f t="shared" si="13780"/>
        <v>147.17842986054077</v>
      </c>
      <c r="N2787" s="5">
        <v>107601</v>
      </c>
      <c r="O2787" s="18">
        <v>3697</v>
      </c>
    </row>
    <row r="2788" spans="1:15" ht="15" customHeight="1" x14ac:dyDescent="0.2">
      <c r="A2788" s="5" t="s">
        <v>25</v>
      </c>
      <c r="B2788" s="13">
        <v>2511917</v>
      </c>
      <c r="C2788" s="6">
        <f t="shared" si="13342"/>
        <v>44339</v>
      </c>
      <c r="D2788" s="5">
        <f t="shared" ref="D2788:D2789" si="13781">N2788-N2787</f>
        <v>137</v>
      </c>
      <c r="E2788" s="13">
        <f t="shared" ref="E2788:E2789" si="13782">SUM(D2782:D2788)/7</f>
        <v>180.28571428571428</v>
      </c>
      <c r="F2788" s="13">
        <f t="shared" ref="F2788:F2789" si="13783">SUM(D2784:D2788)/5</f>
        <v>216.2</v>
      </c>
      <c r="G2788" s="13">
        <f t="shared" ref="G2788:G2789" si="13784">N2788/(B2788/100000)</f>
        <v>4289.0748380619261</v>
      </c>
      <c r="H2788" s="5">
        <f t="shared" si="13335"/>
        <v>431</v>
      </c>
      <c r="I2788" s="5">
        <f t="shared" si="13336"/>
        <v>417</v>
      </c>
      <c r="J2788" s="8">
        <f t="shared" ref="J2788:J2789" si="13785">E2788/(SUM(N2781:N2787)/7)*100</f>
        <v>0.16851719556407191</v>
      </c>
      <c r="K2788" s="5">
        <f t="shared" ref="K2788:K2789" si="13786">O2788-O2787</f>
        <v>1</v>
      </c>
      <c r="L2788" s="8">
        <f t="shared" ref="L2788:L2789" si="13787">SUM(K2782:K2788)/7</f>
        <v>3.5714285714285716</v>
      </c>
      <c r="M2788" s="8">
        <f t="shared" ref="M2788:M2789" si="13788">O2788/(B2788/100000)</f>
        <v>147.21824009312408</v>
      </c>
      <c r="N2788" s="5">
        <v>107738</v>
      </c>
      <c r="O2788" s="18">
        <v>3698</v>
      </c>
    </row>
    <row r="2789" spans="1:15" ht="15" customHeight="1" x14ac:dyDescent="0.2">
      <c r="A2789" s="5" t="s">
        <v>25</v>
      </c>
      <c r="B2789" s="13">
        <v>2511917</v>
      </c>
      <c r="C2789" s="6">
        <f t="shared" si="13342"/>
        <v>44340</v>
      </c>
      <c r="D2789" s="5">
        <f t="shared" si="13781"/>
        <v>61</v>
      </c>
      <c r="E2789" s="13">
        <f t="shared" si="13782"/>
        <v>176.28571428571428</v>
      </c>
      <c r="F2789" s="13">
        <f t="shared" si="13783"/>
        <v>174.4</v>
      </c>
      <c r="G2789" s="13">
        <f t="shared" si="13784"/>
        <v>4291.5032622495091</v>
      </c>
      <c r="H2789" s="5">
        <f t="shared" si="13335"/>
        <v>432</v>
      </c>
      <c r="I2789" s="5">
        <f t="shared" si="13336"/>
        <v>418</v>
      </c>
      <c r="J2789" s="8">
        <f t="shared" si="13785"/>
        <v>0.16450109111947392</v>
      </c>
      <c r="K2789" s="5">
        <f t="shared" si="13786"/>
        <v>1</v>
      </c>
      <c r="L2789" s="8">
        <f t="shared" si="13787"/>
        <v>3.7142857142857144</v>
      </c>
      <c r="M2789" s="8">
        <f t="shared" si="13788"/>
        <v>147.25805032570742</v>
      </c>
      <c r="N2789" s="5">
        <v>107799</v>
      </c>
      <c r="O2789" s="18">
        <v>3699</v>
      </c>
    </row>
    <row r="2790" spans="1:15" ht="15" customHeight="1" x14ac:dyDescent="0.2">
      <c r="A2790" s="5" t="s">
        <v>25</v>
      </c>
      <c r="B2790" s="13">
        <v>2511917</v>
      </c>
      <c r="C2790" s="6">
        <f t="shared" si="13342"/>
        <v>44341</v>
      </c>
      <c r="D2790" s="5">
        <f t="shared" ref="D2790:D2794" si="13789">N2790-N2789</f>
        <v>21</v>
      </c>
      <c r="E2790" s="13">
        <f t="shared" ref="E2790:E2794" si="13790">SUM(D2784:D2790)/7</f>
        <v>166.14285714285714</v>
      </c>
      <c r="F2790" s="13">
        <f t="shared" ref="F2790:F2794" si="13791">SUM(D2786:D2790)/5</f>
        <v>117.2</v>
      </c>
      <c r="G2790" s="13">
        <f t="shared" ref="G2790:G2794" si="13792">N2790/(B2790/100000)</f>
        <v>4292.3392771337585</v>
      </c>
      <c r="H2790" s="5">
        <f t="shared" si="13335"/>
        <v>433</v>
      </c>
      <c r="I2790" s="5">
        <f t="shared" si="13336"/>
        <v>419</v>
      </c>
      <c r="J2790" s="8">
        <f t="shared" ref="J2790:J2794" si="13793">E2790/(SUM(N2783:N2789)/7)*100</f>
        <v>0.15478166203297661</v>
      </c>
      <c r="K2790" s="5">
        <f t="shared" ref="K2790:K2794" si="13794">O2790-O2789</f>
        <v>0</v>
      </c>
      <c r="L2790" s="8">
        <f t="shared" ref="L2790:L2794" si="13795">SUM(K2784:K2790)/7</f>
        <v>3.4285714285714284</v>
      </c>
      <c r="M2790" s="8">
        <f t="shared" ref="M2790:M2794" si="13796">O2790/(B2790/100000)</f>
        <v>147.25805032570742</v>
      </c>
      <c r="N2790" s="5">
        <v>107820</v>
      </c>
      <c r="O2790" s="18">
        <v>3699</v>
      </c>
    </row>
    <row r="2791" spans="1:15" ht="15" customHeight="1" x14ac:dyDescent="0.2">
      <c r="A2791" s="5" t="s">
        <v>25</v>
      </c>
      <c r="B2791" s="13">
        <v>2511917</v>
      </c>
      <c r="C2791" s="6">
        <f t="shared" si="13342"/>
        <v>44342</v>
      </c>
      <c r="D2791" s="5">
        <f t="shared" si="13789"/>
        <v>3</v>
      </c>
      <c r="E2791" s="13">
        <f t="shared" si="13790"/>
        <v>128</v>
      </c>
      <c r="F2791" s="13">
        <f t="shared" si="13791"/>
        <v>79.599999999999994</v>
      </c>
      <c r="G2791" s="13">
        <f t="shared" si="13792"/>
        <v>4292.4587078315089</v>
      </c>
      <c r="H2791" s="5">
        <f t="shared" si="13335"/>
        <v>434</v>
      </c>
      <c r="I2791" s="5">
        <f t="shared" si="13336"/>
        <v>420</v>
      </c>
      <c r="J2791" s="8">
        <f t="shared" si="13793"/>
        <v>0.11906280562996982</v>
      </c>
      <c r="K2791" s="5">
        <f t="shared" si="13794"/>
        <v>7</v>
      </c>
      <c r="L2791" s="8">
        <f t="shared" si="13795"/>
        <v>3</v>
      </c>
      <c r="M2791" s="8">
        <f t="shared" si="13796"/>
        <v>147.53672195379067</v>
      </c>
      <c r="N2791" s="5">
        <v>107823</v>
      </c>
      <c r="O2791" s="18">
        <v>3706</v>
      </c>
    </row>
    <row r="2792" spans="1:15" ht="15" customHeight="1" x14ac:dyDescent="0.2">
      <c r="A2792" s="5" t="s">
        <v>25</v>
      </c>
      <c r="B2792" s="13">
        <v>2511917</v>
      </c>
      <c r="C2792" s="6">
        <f t="shared" si="13342"/>
        <v>44343</v>
      </c>
      <c r="D2792" s="5">
        <f t="shared" si="13789"/>
        <v>88</v>
      </c>
      <c r="E2792" s="13">
        <f t="shared" si="13790"/>
        <v>96.714285714285708</v>
      </c>
      <c r="F2792" s="13">
        <f t="shared" si="13791"/>
        <v>62</v>
      </c>
      <c r="G2792" s="13">
        <f t="shared" si="13792"/>
        <v>4295.9620082988413</v>
      </c>
      <c r="H2792" s="5">
        <f t="shared" si="13335"/>
        <v>435</v>
      </c>
      <c r="I2792" s="5">
        <f t="shared" si="13336"/>
        <v>421</v>
      </c>
      <c r="J2792" s="8">
        <f t="shared" si="13793"/>
        <v>8.985453387131026E-2</v>
      </c>
      <c r="K2792" s="5">
        <f t="shared" si="13794"/>
        <v>4</v>
      </c>
      <c r="L2792" s="8">
        <f t="shared" si="13795"/>
        <v>2.8571428571428572</v>
      </c>
      <c r="M2792" s="8">
        <f t="shared" si="13796"/>
        <v>147.69596288412396</v>
      </c>
      <c r="N2792" s="5">
        <v>107911</v>
      </c>
      <c r="O2792" s="18">
        <v>3710</v>
      </c>
    </row>
    <row r="2793" spans="1:15" ht="15" customHeight="1" x14ac:dyDescent="0.2">
      <c r="A2793" s="5" t="s">
        <v>25</v>
      </c>
      <c r="B2793" s="13">
        <v>2511917</v>
      </c>
      <c r="C2793" s="6">
        <f t="shared" si="13342"/>
        <v>44344</v>
      </c>
      <c r="D2793" s="5">
        <f t="shared" si="13789"/>
        <v>173</v>
      </c>
      <c r="E2793" s="13">
        <f t="shared" si="13790"/>
        <v>94.142857142857139</v>
      </c>
      <c r="F2793" s="13">
        <f t="shared" si="13791"/>
        <v>69.2</v>
      </c>
      <c r="G2793" s="13">
        <f t="shared" si="13792"/>
        <v>4302.8491785357555</v>
      </c>
      <c r="H2793" s="5">
        <f t="shared" si="13335"/>
        <v>436</v>
      </c>
      <c r="I2793" s="5">
        <f t="shared" si="13336"/>
        <v>422</v>
      </c>
      <c r="J2793" s="8">
        <f t="shared" si="13793"/>
        <v>8.7386970456838922E-2</v>
      </c>
      <c r="K2793" s="5">
        <f t="shared" si="13794"/>
        <v>10</v>
      </c>
      <c r="L2793" s="8">
        <f t="shared" si="13795"/>
        <v>3.8571428571428572</v>
      </c>
      <c r="M2793" s="8">
        <f t="shared" si="13796"/>
        <v>148.09406520995717</v>
      </c>
      <c r="N2793" s="5">
        <v>108084</v>
      </c>
      <c r="O2793" s="18">
        <v>3720</v>
      </c>
    </row>
    <row r="2794" spans="1:15" ht="15" customHeight="1" x14ac:dyDescent="0.2">
      <c r="A2794" s="5" t="s">
        <v>25</v>
      </c>
      <c r="B2794" s="13">
        <v>2511917</v>
      </c>
      <c r="C2794" s="6">
        <f t="shared" si="13342"/>
        <v>44345</v>
      </c>
      <c r="D2794" s="5">
        <f t="shared" si="13789"/>
        <v>74</v>
      </c>
      <c r="E2794" s="13">
        <f t="shared" si="13790"/>
        <v>79.571428571428569</v>
      </c>
      <c r="F2794" s="13">
        <f t="shared" si="13791"/>
        <v>71.8</v>
      </c>
      <c r="G2794" s="13">
        <f t="shared" si="13792"/>
        <v>4305.7951357469219</v>
      </c>
      <c r="H2794" s="5">
        <f t="shared" si="13335"/>
        <v>437</v>
      </c>
      <c r="I2794" s="5">
        <f t="shared" si="13336"/>
        <v>423</v>
      </c>
      <c r="J2794" s="8">
        <f t="shared" si="13793"/>
        <v>7.3796729095784705E-2</v>
      </c>
      <c r="K2794" s="5">
        <f t="shared" si="13794"/>
        <v>6</v>
      </c>
      <c r="L2794" s="8">
        <f t="shared" si="13795"/>
        <v>4.1428571428571432</v>
      </c>
      <c r="M2794" s="8">
        <f t="shared" si="13796"/>
        <v>148.33292660545712</v>
      </c>
      <c r="N2794" s="5">
        <v>108158</v>
      </c>
      <c r="O2794" s="18">
        <v>3726</v>
      </c>
    </row>
    <row r="2795" spans="1:15" ht="15" customHeight="1" x14ac:dyDescent="0.2">
      <c r="A2795" s="5" t="s">
        <v>25</v>
      </c>
      <c r="B2795" s="13">
        <v>2511917</v>
      </c>
      <c r="C2795" s="6">
        <f t="shared" si="13342"/>
        <v>44346</v>
      </c>
      <c r="D2795" s="5">
        <f t="shared" ref="D2795:D2796" si="13797">N2795-N2794</f>
        <v>43</v>
      </c>
      <c r="E2795" s="13">
        <f t="shared" ref="E2795:E2796" si="13798">SUM(D2789:D2795)/7</f>
        <v>66.142857142857139</v>
      </c>
      <c r="F2795" s="13">
        <f t="shared" ref="F2795:F2796" si="13799">SUM(D2791:D2795)/5</f>
        <v>76.2</v>
      </c>
      <c r="G2795" s="13">
        <f t="shared" ref="G2795:G2796" si="13800">N2795/(B2795/100000)</f>
        <v>4307.5069757480042</v>
      </c>
      <c r="H2795" s="5">
        <f t="shared" si="13335"/>
        <v>438</v>
      </c>
      <c r="I2795" s="5">
        <f t="shared" si="13336"/>
        <v>424</v>
      </c>
      <c r="J2795" s="8">
        <f t="shared" ref="J2795:J2796" si="13801">E2795/(SUM(N2788:N2794)/7)*100</f>
        <v>6.1297467474610533E-2</v>
      </c>
      <c r="K2795" s="5">
        <f t="shared" ref="K2795:K2796" si="13802">O2795-O2794</f>
        <v>1</v>
      </c>
      <c r="L2795" s="8">
        <f t="shared" ref="L2795:L2796" si="13803">SUM(K2789:K2795)/7</f>
        <v>4.1428571428571432</v>
      </c>
      <c r="M2795" s="8">
        <f t="shared" ref="M2795:M2796" si="13804">O2795/(B2795/100000)</f>
        <v>148.37273683804042</v>
      </c>
      <c r="N2795" s="5">
        <v>108201</v>
      </c>
      <c r="O2795" s="18">
        <v>3727</v>
      </c>
    </row>
    <row r="2796" spans="1:15" ht="15" customHeight="1" x14ac:dyDescent="0.2">
      <c r="A2796" s="5" t="s">
        <v>25</v>
      </c>
      <c r="B2796" s="13">
        <v>2511917</v>
      </c>
      <c r="C2796" s="6">
        <f t="shared" si="13342"/>
        <v>44347</v>
      </c>
      <c r="D2796" s="5">
        <f t="shared" si="13797"/>
        <v>19</v>
      </c>
      <c r="E2796" s="13">
        <f t="shared" si="13798"/>
        <v>60.142857142857146</v>
      </c>
      <c r="F2796" s="13">
        <f t="shared" si="13799"/>
        <v>79.400000000000006</v>
      </c>
      <c r="G2796" s="13">
        <f t="shared" si="13800"/>
        <v>4308.2633701670875</v>
      </c>
      <c r="H2796" s="5">
        <f t="shared" si="13335"/>
        <v>439</v>
      </c>
      <c r="I2796" s="5">
        <f t="shared" si="13336"/>
        <v>425</v>
      </c>
      <c r="J2796" s="8">
        <f t="shared" si="13801"/>
        <v>5.5702861618743681E-2</v>
      </c>
      <c r="K2796" s="5">
        <f t="shared" si="13802"/>
        <v>1</v>
      </c>
      <c r="L2796" s="8">
        <f t="shared" si="13803"/>
        <v>4.1428571428571432</v>
      </c>
      <c r="M2796" s="8">
        <f t="shared" si="13804"/>
        <v>148.41254707062376</v>
      </c>
      <c r="N2796" s="5">
        <v>108220</v>
      </c>
      <c r="O2796" s="18">
        <v>3728</v>
      </c>
    </row>
    <row r="2797" spans="1:15" ht="15" customHeight="1" x14ac:dyDescent="0.2">
      <c r="A2797" s="5" t="s">
        <v>25</v>
      </c>
      <c r="B2797" s="13">
        <v>2511917</v>
      </c>
      <c r="C2797" s="6">
        <f t="shared" si="13342"/>
        <v>44348</v>
      </c>
      <c r="D2797" s="5">
        <f t="shared" ref="D2797:D2800" si="13805">N2797-N2796</f>
        <v>13</v>
      </c>
      <c r="E2797" s="13">
        <f t="shared" ref="E2797:E2800" si="13806">SUM(D2791:D2797)/7</f>
        <v>59</v>
      </c>
      <c r="F2797" s="13">
        <f t="shared" ref="F2797:F2800" si="13807">SUM(D2793:D2797)/5</f>
        <v>64.400000000000006</v>
      </c>
      <c r="G2797" s="13">
        <f t="shared" ref="G2797:G2800" si="13808">N2797/(B2797/100000)</f>
        <v>4308.7809031906709</v>
      </c>
      <c r="H2797" s="5">
        <f t="shared" si="13335"/>
        <v>440</v>
      </c>
      <c r="I2797" s="5">
        <f t="shared" si="13336"/>
        <v>426</v>
      </c>
      <c r="J2797" s="8">
        <f t="shared" ref="J2797:J2800" si="13809">E2797/(SUM(N2790:N2796)/7)*100</f>
        <v>5.4613953402264159E-2</v>
      </c>
      <c r="K2797" s="5">
        <f t="shared" ref="K2797:K2800" si="13810">O2797-O2796</f>
        <v>2</v>
      </c>
      <c r="L2797" s="8">
        <f t="shared" ref="L2797:L2800" si="13811">SUM(K2791:K2797)/7</f>
        <v>4.4285714285714288</v>
      </c>
      <c r="M2797" s="8">
        <f t="shared" ref="M2797:M2800" si="13812">O2797/(B2797/100000)</f>
        <v>148.4921675357904</v>
      </c>
      <c r="N2797" s="5">
        <v>108233</v>
      </c>
      <c r="O2797" s="18">
        <v>3730</v>
      </c>
    </row>
    <row r="2798" spans="1:15" ht="15" customHeight="1" x14ac:dyDescent="0.2">
      <c r="A2798" s="5" t="s">
        <v>25</v>
      </c>
      <c r="B2798" s="13">
        <v>2511917</v>
      </c>
      <c r="C2798" s="6">
        <f t="shared" si="13342"/>
        <v>44349</v>
      </c>
      <c r="D2798" s="5">
        <f t="shared" si="13805"/>
        <v>103</v>
      </c>
      <c r="E2798" s="13">
        <f t="shared" si="13806"/>
        <v>73.285714285714292</v>
      </c>
      <c r="F2798" s="13">
        <f t="shared" si="13807"/>
        <v>50.4</v>
      </c>
      <c r="G2798" s="13">
        <f t="shared" si="13808"/>
        <v>4312.8813571467526</v>
      </c>
      <c r="H2798" s="5">
        <f t="shared" si="13335"/>
        <v>441</v>
      </c>
      <c r="I2798" s="5">
        <f t="shared" si="13336"/>
        <v>427</v>
      </c>
      <c r="J2798" s="8">
        <f t="shared" si="13809"/>
        <v>6.7800642321874632E-2</v>
      </c>
      <c r="K2798" s="5">
        <f t="shared" si="13810"/>
        <v>5</v>
      </c>
      <c r="L2798" s="8">
        <f t="shared" si="13811"/>
        <v>4.1428571428571432</v>
      </c>
      <c r="M2798" s="8">
        <f t="shared" si="13812"/>
        <v>148.69121869870699</v>
      </c>
      <c r="N2798" s="5">
        <v>108336</v>
      </c>
      <c r="O2798" s="18">
        <v>3735</v>
      </c>
    </row>
    <row r="2799" spans="1:15" ht="15" customHeight="1" x14ac:dyDescent="0.2">
      <c r="A2799" s="5" t="s">
        <v>25</v>
      </c>
      <c r="B2799" s="13">
        <v>2511917</v>
      </c>
      <c r="C2799" s="6">
        <f t="shared" si="13342"/>
        <v>44350</v>
      </c>
      <c r="D2799" s="5">
        <f t="shared" si="13805"/>
        <v>81</v>
      </c>
      <c r="E2799" s="13">
        <f t="shared" si="13806"/>
        <v>72.285714285714292</v>
      </c>
      <c r="F2799" s="13">
        <f t="shared" si="13807"/>
        <v>51.8</v>
      </c>
      <c r="G2799" s="13">
        <f t="shared" si="13808"/>
        <v>4316.1059859860015</v>
      </c>
      <c r="H2799" s="5">
        <f t="shared" si="13335"/>
        <v>442</v>
      </c>
      <c r="I2799" s="5">
        <f t="shared" si="13336"/>
        <v>428</v>
      </c>
      <c r="J2799" s="8">
        <f t="shared" si="13809"/>
        <v>6.6830176069778105E-2</v>
      </c>
      <c r="K2799" s="5">
        <f t="shared" si="13810"/>
        <v>1</v>
      </c>
      <c r="L2799" s="8">
        <f t="shared" si="13811"/>
        <v>3.7142857142857144</v>
      </c>
      <c r="M2799" s="8">
        <f t="shared" si="13812"/>
        <v>148.73102893129033</v>
      </c>
      <c r="N2799" s="5">
        <v>108417</v>
      </c>
      <c r="O2799" s="18">
        <v>3736</v>
      </c>
    </row>
    <row r="2800" spans="1:15" ht="15" customHeight="1" x14ac:dyDescent="0.2">
      <c r="A2800" s="5" t="s">
        <v>25</v>
      </c>
      <c r="B2800" s="13">
        <v>2511917</v>
      </c>
      <c r="C2800" s="6">
        <f t="shared" si="13342"/>
        <v>44351</v>
      </c>
      <c r="D2800" s="5">
        <f t="shared" si="13805"/>
        <v>45</v>
      </c>
      <c r="E2800" s="13">
        <f t="shared" si="13806"/>
        <v>54</v>
      </c>
      <c r="F2800" s="13">
        <f t="shared" si="13807"/>
        <v>52.2</v>
      </c>
      <c r="G2800" s="13">
        <f t="shared" si="13808"/>
        <v>4317.8974464522516</v>
      </c>
      <c r="H2800" s="5">
        <f t="shared" si="13335"/>
        <v>443</v>
      </c>
      <c r="I2800" s="5">
        <f t="shared" si="13336"/>
        <v>429</v>
      </c>
      <c r="J2800" s="8">
        <f t="shared" si="13809"/>
        <v>4.9891176521053945E-2</v>
      </c>
      <c r="K2800" s="5">
        <f t="shared" si="13810"/>
        <v>6</v>
      </c>
      <c r="L2800" s="8">
        <f t="shared" si="13811"/>
        <v>3.1428571428571428</v>
      </c>
      <c r="M2800" s="8">
        <f t="shared" si="13812"/>
        <v>148.96989032679025</v>
      </c>
      <c r="N2800" s="5">
        <v>108462</v>
      </c>
      <c r="O2800" s="18">
        <v>3742</v>
      </c>
    </row>
    <row r="2801" spans="1:15" ht="15" customHeight="1" x14ac:dyDescent="0.2">
      <c r="A2801" s="5" t="s">
        <v>25</v>
      </c>
      <c r="B2801" s="13">
        <v>2511917</v>
      </c>
      <c r="C2801" s="6">
        <f t="shared" si="13342"/>
        <v>44352</v>
      </c>
      <c r="D2801" s="5">
        <f t="shared" ref="D2801" si="13813">N2801-N2800</f>
        <v>48</v>
      </c>
      <c r="E2801" s="13">
        <f t="shared" ref="E2801" si="13814">SUM(D2795:D2801)/7</f>
        <v>50.285714285714285</v>
      </c>
      <c r="F2801" s="13">
        <f t="shared" ref="F2801" si="13815">SUM(D2797:D2801)/5</f>
        <v>58</v>
      </c>
      <c r="G2801" s="13">
        <f t="shared" ref="G2801" si="13816">N2801/(B2801/100000)</f>
        <v>4319.8083376162504</v>
      </c>
      <c r="H2801" s="5">
        <f t="shared" si="13335"/>
        <v>444</v>
      </c>
      <c r="I2801" s="5">
        <f t="shared" si="13336"/>
        <v>430</v>
      </c>
      <c r="J2801" s="8">
        <f t="shared" ref="J2801" si="13817">E2801/(SUM(N2794:N2800)/7)*100</f>
        <v>4.643634065805044E-2</v>
      </c>
      <c r="K2801" s="5">
        <f t="shared" ref="K2801" si="13818">O2801-O2800</f>
        <v>1</v>
      </c>
      <c r="L2801" s="8">
        <f t="shared" ref="L2801" si="13819">SUM(K2795:K2801)/7</f>
        <v>2.4285714285714284</v>
      </c>
      <c r="M2801" s="8">
        <f t="shared" ref="M2801" si="13820">O2801/(B2801/100000)</f>
        <v>149.00970055937358</v>
      </c>
      <c r="N2801" s="5">
        <v>108510</v>
      </c>
      <c r="O2801" s="18">
        <v>3743</v>
      </c>
    </row>
    <row r="2802" spans="1:15" ht="15" customHeight="1" x14ac:dyDescent="0.2">
      <c r="A2802" s="5" t="s">
        <v>25</v>
      </c>
      <c r="B2802" s="13">
        <v>2511917</v>
      </c>
      <c r="C2802" s="6">
        <f t="shared" si="13342"/>
        <v>44353</v>
      </c>
      <c r="D2802" s="5">
        <f t="shared" ref="D2802" si="13821">N2802-N2801</f>
        <v>24</v>
      </c>
      <c r="E2802" s="13">
        <f t="shared" ref="E2802" si="13822">SUM(D2796:D2802)/7</f>
        <v>47.571428571428569</v>
      </c>
      <c r="F2802" s="13">
        <f t="shared" ref="F2802" si="13823">SUM(D2798:D2802)/5</f>
        <v>60.2</v>
      </c>
      <c r="G2802" s="13">
        <f t="shared" ref="G2802" si="13824">N2802/(B2802/100000)</f>
        <v>4320.7637831982502</v>
      </c>
      <c r="H2802" s="5">
        <f t="shared" si="13335"/>
        <v>445</v>
      </c>
      <c r="I2802" s="5">
        <f t="shared" si="13336"/>
        <v>431</v>
      </c>
      <c r="J2802" s="8">
        <f t="shared" ref="J2802" si="13825">E2802/(SUM(N2795:N2801)/7)*100</f>
        <v>4.3909443695039019E-2</v>
      </c>
      <c r="K2802" s="5">
        <f t="shared" ref="K2802" si="13826">O2802-O2801</f>
        <v>0</v>
      </c>
      <c r="L2802" s="8">
        <f t="shared" ref="L2802" si="13827">SUM(K2796:K2802)/7</f>
        <v>2.2857142857142856</v>
      </c>
      <c r="M2802" s="8">
        <f t="shared" ref="M2802" si="13828">O2802/(B2802/100000)</f>
        <v>149.00970055937358</v>
      </c>
      <c r="N2802" s="5">
        <v>108534</v>
      </c>
      <c r="O2802" s="18">
        <v>3743</v>
      </c>
    </row>
    <row r="2803" spans="1:15" ht="15" customHeight="1" x14ac:dyDescent="0.2">
      <c r="A2803" s="5" t="s">
        <v>25</v>
      </c>
      <c r="B2803" s="13">
        <v>2511917</v>
      </c>
      <c r="C2803" s="6">
        <f t="shared" si="13342"/>
        <v>44354</v>
      </c>
      <c r="D2803" s="5">
        <f t="shared" ref="D2803:D2805" si="13829">N2803-N2802</f>
        <v>26</v>
      </c>
      <c r="E2803" s="13">
        <f t="shared" ref="E2803:E2805" si="13830">SUM(D2797:D2803)/7</f>
        <v>48.571428571428569</v>
      </c>
      <c r="F2803" s="13">
        <f t="shared" ref="F2803:F2805" si="13831">SUM(D2799:D2803)/5</f>
        <v>44.8</v>
      </c>
      <c r="G2803" s="13">
        <f t="shared" ref="G2803:G2805" si="13832">N2803/(B2803/100000)</f>
        <v>4321.7988492454169</v>
      </c>
      <c r="H2803" s="5">
        <f t="shared" si="13335"/>
        <v>446</v>
      </c>
      <c r="I2803" s="5">
        <f t="shared" si="13336"/>
        <v>432</v>
      </c>
      <c r="J2803" s="8">
        <f t="shared" ref="J2803:J2805" si="13833">E2803/(SUM(N2796:N2802)/7)*100</f>
        <v>4.4812787988063985E-2</v>
      </c>
      <c r="K2803" s="5">
        <f t="shared" ref="K2803:K2805" si="13834">O2803-O2802</f>
        <v>1</v>
      </c>
      <c r="L2803" s="8">
        <f t="shared" ref="L2803:L2805" si="13835">SUM(K2797:K2803)/7</f>
        <v>2.2857142857142856</v>
      </c>
      <c r="M2803" s="8">
        <f t="shared" ref="M2803:M2805" si="13836">O2803/(B2803/100000)</f>
        <v>149.04951079195689</v>
      </c>
      <c r="N2803" s="5">
        <v>108560</v>
      </c>
      <c r="O2803" s="18">
        <v>3744</v>
      </c>
    </row>
    <row r="2804" spans="1:15" ht="15" customHeight="1" x14ac:dyDescent="0.2">
      <c r="A2804" s="5" t="s">
        <v>25</v>
      </c>
      <c r="B2804" s="13">
        <v>2511917</v>
      </c>
      <c r="C2804" s="6">
        <f t="shared" si="13342"/>
        <v>44355</v>
      </c>
      <c r="D2804" s="5">
        <f t="shared" si="13829"/>
        <v>15</v>
      </c>
      <c r="E2804" s="13">
        <f t="shared" si="13830"/>
        <v>48.857142857142854</v>
      </c>
      <c r="F2804" s="13">
        <f t="shared" si="13831"/>
        <v>31.6</v>
      </c>
      <c r="G2804" s="13">
        <f t="shared" si="13832"/>
        <v>4322.3960027341664</v>
      </c>
      <c r="H2804" s="5">
        <f t="shared" si="13335"/>
        <v>447</v>
      </c>
      <c r="I2804" s="5">
        <f t="shared" si="13336"/>
        <v>433</v>
      </c>
      <c r="J2804" s="8">
        <f t="shared" si="13833"/>
        <v>4.5056201683152143E-2</v>
      </c>
      <c r="K2804" s="5">
        <f t="shared" si="13834"/>
        <v>2</v>
      </c>
      <c r="L2804" s="8">
        <f t="shared" si="13835"/>
        <v>2.2857142857142856</v>
      </c>
      <c r="M2804" s="8">
        <f t="shared" si="13836"/>
        <v>149.12913125712353</v>
      </c>
      <c r="N2804" s="5">
        <v>108575</v>
      </c>
      <c r="O2804" s="18">
        <v>3746</v>
      </c>
    </row>
    <row r="2805" spans="1:15" ht="15" customHeight="1" x14ac:dyDescent="0.2">
      <c r="A2805" s="5" t="s">
        <v>25</v>
      </c>
      <c r="B2805" s="13">
        <v>2511917</v>
      </c>
      <c r="C2805" s="6">
        <f t="shared" si="13342"/>
        <v>44356</v>
      </c>
      <c r="D2805" s="5">
        <f t="shared" si="13829"/>
        <v>41</v>
      </c>
      <c r="E2805" s="13">
        <f t="shared" si="13830"/>
        <v>40</v>
      </c>
      <c r="F2805" s="13">
        <f t="shared" si="13831"/>
        <v>30.8</v>
      </c>
      <c r="G2805" s="13">
        <f t="shared" si="13832"/>
        <v>4324.0282222700826</v>
      </c>
      <c r="H2805" s="5">
        <f t="shared" si="13335"/>
        <v>448</v>
      </c>
      <c r="I2805" s="5">
        <f t="shared" si="13336"/>
        <v>434</v>
      </c>
      <c r="J2805" s="8">
        <f t="shared" si="13833"/>
        <v>3.6871505437230209E-2</v>
      </c>
      <c r="K2805" s="5">
        <f t="shared" si="13834"/>
        <v>5</v>
      </c>
      <c r="L2805" s="8">
        <f t="shared" si="13835"/>
        <v>2.2857142857142856</v>
      </c>
      <c r="M2805" s="8">
        <f t="shared" si="13836"/>
        <v>149.32818242004015</v>
      </c>
      <c r="N2805" s="5">
        <v>108616</v>
      </c>
      <c r="O2805" s="18">
        <v>3751</v>
      </c>
    </row>
    <row r="2806" spans="1:15" ht="15" customHeight="1" x14ac:dyDescent="0.2">
      <c r="A2806" s="5" t="s">
        <v>25</v>
      </c>
      <c r="B2806" s="13">
        <v>2511917</v>
      </c>
      <c r="C2806" s="6">
        <f t="shared" si="13342"/>
        <v>44357</v>
      </c>
      <c r="D2806" s="5">
        <f t="shared" ref="D2806" si="13837">N2806-N2805</f>
        <v>14</v>
      </c>
      <c r="E2806" s="13">
        <f t="shared" ref="E2806" si="13838">SUM(D2800:D2806)/7</f>
        <v>30.428571428571427</v>
      </c>
      <c r="F2806" s="13">
        <f t="shared" ref="F2806" si="13839">SUM(D2802:D2806)/5</f>
        <v>24</v>
      </c>
      <c r="G2806" s="13">
        <f t="shared" ref="G2806" si="13840">N2806/(B2806/100000)</f>
        <v>4324.5855655262494</v>
      </c>
      <c r="H2806" s="5">
        <f t="shared" si="13335"/>
        <v>449</v>
      </c>
      <c r="I2806" s="5">
        <f t="shared" si="13336"/>
        <v>435</v>
      </c>
      <c r="J2806" s="8">
        <f t="shared" ref="J2806" si="13841">E2806/(SUM(N2799:N2805)/7)*100</f>
        <v>2.8038342762816682E-2</v>
      </c>
      <c r="K2806" s="5">
        <f t="shared" ref="K2806" si="13842">O2806-O2805</f>
        <v>0</v>
      </c>
      <c r="L2806" s="8">
        <f t="shared" ref="L2806" si="13843">SUM(K2800:K2806)/7</f>
        <v>2.1428571428571428</v>
      </c>
      <c r="M2806" s="8">
        <f t="shared" ref="M2806" si="13844">O2806/(B2806/100000)</f>
        <v>149.32818242004015</v>
      </c>
      <c r="N2806" s="5">
        <v>108630</v>
      </c>
      <c r="O2806" s="18">
        <v>3751</v>
      </c>
    </row>
    <row r="2807" spans="1:15" ht="15" customHeight="1" x14ac:dyDescent="0.2">
      <c r="A2807" s="5" t="s">
        <v>25</v>
      </c>
      <c r="B2807" s="13">
        <v>2511917</v>
      </c>
      <c r="C2807" s="6">
        <f t="shared" si="13342"/>
        <v>44358</v>
      </c>
      <c r="D2807" s="5">
        <f t="shared" ref="D2807:D2810" si="13845">N2807-N2806</f>
        <v>23</v>
      </c>
      <c r="E2807" s="13">
        <f t="shared" ref="E2807:E2810" si="13846">SUM(D2801:D2807)/7</f>
        <v>27.285714285714285</v>
      </c>
      <c r="F2807" s="13">
        <f t="shared" ref="F2807:F2810" si="13847">SUM(D2803:D2807)/5</f>
        <v>23.8</v>
      </c>
      <c r="G2807" s="13">
        <f t="shared" ref="G2807:G2810" si="13848">N2807/(B2807/100000)</f>
        <v>4325.5012008756657</v>
      </c>
      <c r="H2807" s="5">
        <f t="shared" si="13335"/>
        <v>450</v>
      </c>
      <c r="I2807" s="5">
        <f t="shared" si="13336"/>
        <v>436</v>
      </c>
      <c r="J2807" s="8">
        <f t="shared" ref="J2807:J2810" si="13849">E2807/(SUM(N2800:N2806)/7)*100</f>
        <v>2.5135316172009786E-2</v>
      </c>
      <c r="K2807" s="5">
        <f t="shared" ref="K2807:K2810" si="13850">O2807-O2806</f>
        <v>4</v>
      </c>
      <c r="L2807" s="8">
        <f t="shared" ref="L2807:L2810" si="13851">SUM(K2801:K2807)/7</f>
        <v>1.8571428571428572</v>
      </c>
      <c r="M2807" s="8">
        <f t="shared" ref="M2807:M2810" si="13852">O2807/(B2807/100000)</f>
        <v>149.48742335037343</v>
      </c>
      <c r="N2807" s="5">
        <v>108653</v>
      </c>
      <c r="O2807" s="18">
        <v>3755</v>
      </c>
    </row>
    <row r="2808" spans="1:15" ht="15" customHeight="1" x14ac:dyDescent="0.2">
      <c r="A2808" s="5" t="s">
        <v>25</v>
      </c>
      <c r="B2808" s="13">
        <v>2511917</v>
      </c>
      <c r="C2808" s="6">
        <f t="shared" si="13342"/>
        <v>44359</v>
      </c>
      <c r="D2808" s="5">
        <f t="shared" si="13845"/>
        <v>-40</v>
      </c>
      <c r="E2808" s="13">
        <f t="shared" si="13846"/>
        <v>14.714285714285714</v>
      </c>
      <c r="F2808" s="13">
        <f t="shared" si="13847"/>
        <v>10.6</v>
      </c>
      <c r="G2808" s="13">
        <f t="shared" si="13848"/>
        <v>4323.908791572333</v>
      </c>
      <c r="H2808" s="5">
        <f t="shared" si="13335"/>
        <v>451</v>
      </c>
      <c r="I2808" s="5">
        <f t="shared" si="13336"/>
        <v>437</v>
      </c>
      <c r="J2808" s="8">
        <f t="shared" si="13849"/>
        <v>1.3551240793708012E-2</v>
      </c>
      <c r="K2808" s="5">
        <f t="shared" si="13850"/>
        <v>0</v>
      </c>
      <c r="L2808" s="8">
        <f t="shared" si="13851"/>
        <v>1.7142857142857142</v>
      </c>
      <c r="M2808" s="8">
        <f t="shared" si="13852"/>
        <v>149.48742335037343</v>
      </c>
      <c r="N2808" s="5">
        <v>108613</v>
      </c>
      <c r="O2808" s="18">
        <v>3755</v>
      </c>
    </row>
    <row r="2809" spans="1:15" ht="15" customHeight="1" x14ac:dyDescent="0.2">
      <c r="A2809" s="5" t="s">
        <v>25</v>
      </c>
      <c r="B2809" s="13">
        <v>2511917</v>
      </c>
      <c r="C2809" s="6">
        <f t="shared" si="13342"/>
        <v>44360</v>
      </c>
      <c r="D2809" s="5">
        <f t="shared" si="13845"/>
        <v>28</v>
      </c>
      <c r="E2809" s="13">
        <f t="shared" si="13846"/>
        <v>15.285714285714286</v>
      </c>
      <c r="F2809" s="13">
        <f t="shared" si="13847"/>
        <v>13.2</v>
      </c>
      <c r="G2809" s="13">
        <f t="shared" si="13848"/>
        <v>4325.0234780846658</v>
      </c>
      <c r="H2809" s="5">
        <f t="shared" si="13335"/>
        <v>452</v>
      </c>
      <c r="I2809" s="5">
        <f t="shared" si="13336"/>
        <v>438</v>
      </c>
      <c r="J2809" s="8">
        <f t="shared" si="13849"/>
        <v>1.4075595154311935E-2</v>
      </c>
      <c r="K2809" s="5">
        <f t="shared" si="13850"/>
        <v>0</v>
      </c>
      <c r="L2809" s="8">
        <f t="shared" si="13851"/>
        <v>1.7142857142857142</v>
      </c>
      <c r="M2809" s="8">
        <f t="shared" si="13852"/>
        <v>149.48742335037343</v>
      </c>
      <c r="N2809" s="5">
        <v>108641</v>
      </c>
      <c r="O2809" s="18">
        <v>3755</v>
      </c>
    </row>
    <row r="2810" spans="1:15" ht="15" customHeight="1" x14ac:dyDescent="0.2">
      <c r="A2810" s="5" t="s">
        <v>25</v>
      </c>
      <c r="B2810" s="13">
        <v>2511917</v>
      </c>
      <c r="C2810" s="6">
        <f t="shared" si="13342"/>
        <v>44361</v>
      </c>
      <c r="D2810" s="5">
        <f t="shared" si="13845"/>
        <v>13</v>
      </c>
      <c r="E2810" s="13">
        <f t="shared" si="13846"/>
        <v>13.428571428571429</v>
      </c>
      <c r="F2810" s="13">
        <f t="shared" si="13847"/>
        <v>7.6</v>
      </c>
      <c r="G2810" s="13">
        <f t="shared" si="13848"/>
        <v>4325.5410111082492</v>
      </c>
      <c r="H2810" s="5">
        <f t="shared" si="13335"/>
        <v>453</v>
      </c>
      <c r="I2810" s="5">
        <f t="shared" si="13336"/>
        <v>439</v>
      </c>
      <c r="J2810" s="8">
        <f t="shared" si="13849"/>
        <v>1.2363735847468327E-2</v>
      </c>
      <c r="K2810" s="5">
        <f t="shared" si="13850"/>
        <v>1</v>
      </c>
      <c r="L2810" s="8">
        <f t="shared" si="13851"/>
        <v>1.7142857142857142</v>
      </c>
      <c r="M2810" s="8">
        <f t="shared" si="13852"/>
        <v>149.52723358295677</v>
      </c>
      <c r="N2810" s="5">
        <v>108654</v>
      </c>
      <c r="O2810" s="18">
        <v>3756</v>
      </c>
    </row>
    <row r="2811" spans="1:15" ht="15" customHeight="1" x14ac:dyDescent="0.2">
      <c r="A2811" s="5" t="s">
        <v>25</v>
      </c>
      <c r="B2811" s="13">
        <v>2511917</v>
      </c>
      <c r="C2811" s="6">
        <f t="shared" si="13342"/>
        <v>44362</v>
      </c>
      <c r="D2811" s="5">
        <f t="shared" ref="D2811" si="13853">N2811-N2810</f>
        <v>-32</v>
      </c>
      <c r="E2811" s="13">
        <f t="shared" ref="E2811" si="13854">SUM(D2805:D2811)/7</f>
        <v>6.7142857142857144</v>
      </c>
      <c r="F2811" s="13">
        <f t="shared" ref="F2811" si="13855">SUM(D2807:D2811)/5</f>
        <v>-1.6</v>
      </c>
      <c r="G2811" s="13">
        <f t="shared" ref="G2811" si="13856">N2811/(B2811/100000)</f>
        <v>4324.2670836655825</v>
      </c>
      <c r="H2811" s="5">
        <f t="shared" si="13335"/>
        <v>454</v>
      </c>
      <c r="I2811" s="5">
        <f t="shared" si="13336"/>
        <v>440</v>
      </c>
      <c r="J2811" s="8">
        <f t="shared" ref="J2811" si="13857">E2811/(SUM(N2804:N2810)/7)*100</f>
        <v>6.1811037083991998E-3</v>
      </c>
      <c r="K2811" s="5">
        <f t="shared" ref="K2811" si="13858">O2811-O2810</f>
        <v>1</v>
      </c>
      <c r="L2811" s="8">
        <f t="shared" ref="L2811" si="13859">SUM(K2805:K2811)/7</f>
        <v>1.5714285714285714</v>
      </c>
      <c r="M2811" s="8">
        <f t="shared" ref="M2811" si="13860">O2811/(B2811/100000)</f>
        <v>149.56704381554007</v>
      </c>
      <c r="N2811" s="5">
        <v>108622</v>
      </c>
      <c r="O2811" s="18">
        <v>3757</v>
      </c>
    </row>
    <row r="2812" spans="1:15" ht="15" customHeight="1" x14ac:dyDescent="0.2">
      <c r="A2812" s="5" t="s">
        <v>25</v>
      </c>
      <c r="B2812" s="13">
        <v>2511917</v>
      </c>
      <c r="C2812" s="6">
        <f t="shared" si="13342"/>
        <v>44363</v>
      </c>
      <c r="D2812" s="5">
        <f t="shared" ref="D2812" si="13861">N2812-N2811</f>
        <v>-17</v>
      </c>
      <c r="E2812" s="13">
        <f t="shared" ref="E2812" si="13862">SUM(D2806:D2812)/7</f>
        <v>-1.5714285714285714</v>
      </c>
      <c r="F2812" s="13">
        <f t="shared" ref="F2812" si="13863">SUM(D2808:D2812)/5</f>
        <v>-9.6</v>
      </c>
      <c r="G2812" s="13">
        <f t="shared" ref="G2812" si="13864">N2812/(B2812/100000)</f>
        <v>4323.5903097116661</v>
      </c>
      <c r="H2812" s="5">
        <f t="shared" si="13335"/>
        <v>455</v>
      </c>
      <c r="I2812" s="5">
        <f t="shared" si="13336"/>
        <v>441</v>
      </c>
      <c r="J2812" s="8">
        <f t="shared" ref="J2812" si="13865">E2812/(SUM(N2805:N2811)/7)*100</f>
        <v>-1.446551880583197E-3</v>
      </c>
      <c r="K2812" s="5">
        <f t="shared" ref="K2812" si="13866">O2812-O2811</f>
        <v>3</v>
      </c>
      <c r="L2812" s="8">
        <f t="shared" ref="L2812" si="13867">SUM(K2806:K2812)/7</f>
        <v>1.2857142857142858</v>
      </c>
      <c r="M2812" s="8">
        <f t="shared" ref="M2812" si="13868">O2812/(B2812/100000)</f>
        <v>149.68647451329005</v>
      </c>
      <c r="N2812" s="5">
        <v>108605</v>
      </c>
      <c r="O2812" s="18">
        <v>3760</v>
      </c>
    </row>
    <row r="2813" spans="1:15" ht="15" customHeight="1" x14ac:dyDescent="0.2">
      <c r="A2813" s="5" t="s">
        <v>25</v>
      </c>
      <c r="B2813" s="13">
        <v>2511917</v>
      </c>
      <c r="C2813" s="6">
        <f t="shared" si="13342"/>
        <v>44364</v>
      </c>
      <c r="D2813" s="5">
        <f t="shared" ref="D2813" si="13869">N2813-N2812</f>
        <v>3</v>
      </c>
      <c r="E2813" s="13">
        <f t="shared" ref="E2813" si="13870">SUM(D2807:D2813)/7</f>
        <v>-3.1428571428571428</v>
      </c>
      <c r="F2813" s="13">
        <f t="shared" ref="F2813" si="13871">SUM(D2809:D2813)/5</f>
        <v>-1</v>
      </c>
      <c r="G2813" s="13">
        <f t="shared" ref="G2813" si="13872">N2813/(B2813/100000)</f>
        <v>4323.7097404094166</v>
      </c>
      <c r="H2813" s="5">
        <f t="shared" si="13335"/>
        <v>456</v>
      </c>
      <c r="I2813" s="5">
        <f t="shared" si="13336"/>
        <v>442</v>
      </c>
      <c r="J2813" s="8">
        <f t="shared" ref="J2813" si="13873">E2813/(SUM(N2806:N2812)/7)*100</f>
        <v>-2.8931456120186529E-3</v>
      </c>
      <c r="K2813" s="5">
        <f t="shared" ref="K2813" si="13874">O2813-O2812</f>
        <v>5</v>
      </c>
      <c r="L2813" s="8">
        <f t="shared" ref="L2813" si="13875">SUM(K2807:K2813)/7</f>
        <v>2</v>
      </c>
      <c r="M2813" s="8">
        <f t="shared" ref="M2813" si="13876">O2813/(B2813/100000)</f>
        <v>149.88552567620667</v>
      </c>
      <c r="N2813" s="5">
        <v>108608</v>
      </c>
      <c r="O2813" s="18">
        <v>3765</v>
      </c>
    </row>
    <row r="2814" spans="1:15" ht="15" customHeight="1" x14ac:dyDescent="0.2">
      <c r="A2814" s="5" t="s">
        <v>25</v>
      </c>
      <c r="B2814" s="13">
        <v>2511917</v>
      </c>
      <c r="C2814" s="6">
        <f t="shared" si="13342"/>
        <v>44365</v>
      </c>
      <c r="D2814" s="5">
        <f t="shared" ref="D2814" si="13877">N2814-N2813</f>
        <v>7</v>
      </c>
      <c r="E2814" s="13">
        <f t="shared" ref="E2814" si="13878">SUM(D2808:D2814)/7</f>
        <v>-5.4285714285714288</v>
      </c>
      <c r="F2814" s="13">
        <f t="shared" ref="F2814" si="13879">SUM(D2810:D2814)/5</f>
        <v>-5.2</v>
      </c>
      <c r="G2814" s="13">
        <f t="shared" ref="G2814" si="13880">N2814/(B2814/100000)</f>
        <v>4323.9884120375</v>
      </c>
      <c r="H2814" s="5">
        <f t="shared" si="13335"/>
        <v>457</v>
      </c>
      <c r="I2814" s="5">
        <f t="shared" si="13336"/>
        <v>443</v>
      </c>
      <c r="J2814" s="8">
        <f t="shared" ref="J2814" si="13881">E2814/(SUM(N2807:N2813)/7)*100</f>
        <v>-4.9973960936143796E-3</v>
      </c>
      <c r="K2814" s="5">
        <f t="shared" ref="K2814" si="13882">O2814-O2813</f>
        <v>21</v>
      </c>
      <c r="L2814" s="8">
        <f t="shared" ref="L2814" si="13883">SUM(K2808:K2814)/7</f>
        <v>4.4285714285714288</v>
      </c>
      <c r="M2814" s="8">
        <f t="shared" ref="M2814" si="13884">O2814/(B2814/100000)</f>
        <v>150.72154056045642</v>
      </c>
      <c r="N2814" s="5">
        <v>108615</v>
      </c>
      <c r="O2814" s="18">
        <v>3786</v>
      </c>
    </row>
    <row r="2815" spans="1:15" ht="15" customHeight="1" x14ac:dyDescent="0.2">
      <c r="A2815" s="5" t="s">
        <v>25</v>
      </c>
      <c r="B2815" s="13">
        <v>2511917</v>
      </c>
      <c r="C2815" s="6">
        <f t="shared" si="13342"/>
        <v>44366</v>
      </c>
      <c r="D2815" s="5">
        <f t="shared" ref="D2815" si="13885">N2815-N2814</f>
        <v>8</v>
      </c>
      <c r="E2815" s="13">
        <f t="shared" ref="E2815" si="13886">SUM(D2809:D2815)/7</f>
        <v>1.4285714285714286</v>
      </c>
      <c r="F2815" s="13">
        <f t="shared" ref="F2815" si="13887">SUM(D2811:D2815)/5</f>
        <v>-6.2</v>
      </c>
      <c r="G2815" s="13">
        <f t="shared" ref="G2815" si="13888">N2815/(B2815/100000)</f>
        <v>4324.306893898166</v>
      </c>
      <c r="H2815" s="5">
        <f t="shared" si="13335"/>
        <v>458</v>
      </c>
      <c r="I2815" s="5">
        <f t="shared" si="13336"/>
        <v>444</v>
      </c>
      <c r="J2815" s="8">
        <f t="shared" ref="J2815" si="13889">E2815/(SUM(N2808:N2814)/7)*100</f>
        <v>1.3151699594138551E-3</v>
      </c>
      <c r="K2815" s="5">
        <f t="shared" ref="K2815" si="13890">O2815-O2814</f>
        <v>0</v>
      </c>
      <c r="L2815" s="8">
        <f t="shared" ref="L2815" si="13891">SUM(K2809:K2815)/7</f>
        <v>4.4285714285714288</v>
      </c>
      <c r="M2815" s="8">
        <f t="shared" ref="M2815" si="13892">O2815/(B2815/100000)</f>
        <v>150.72154056045642</v>
      </c>
      <c r="N2815" s="5">
        <v>108623</v>
      </c>
      <c r="O2815" s="18">
        <v>3786</v>
      </c>
    </row>
    <row r="2816" spans="1:15" ht="15" customHeight="1" x14ac:dyDescent="0.2">
      <c r="A2816" s="5" t="s">
        <v>25</v>
      </c>
      <c r="B2816" s="13">
        <v>2511917</v>
      </c>
      <c r="C2816" s="6">
        <f t="shared" si="13342"/>
        <v>44367</v>
      </c>
      <c r="D2816" s="5">
        <f t="shared" ref="D2816" si="13893">N2816-N2815</f>
        <v>14</v>
      </c>
      <c r="E2816" s="13">
        <f t="shared" ref="E2816" si="13894">SUM(D2810:D2816)/7</f>
        <v>-0.5714285714285714</v>
      </c>
      <c r="F2816" s="13">
        <f t="shared" ref="F2816" si="13895">SUM(D2812:D2816)/5</f>
        <v>3</v>
      </c>
      <c r="G2816" s="13">
        <f t="shared" ref="G2816" si="13896">N2816/(B2816/100000)</f>
        <v>4324.8642371543328</v>
      </c>
      <c r="H2816" s="5">
        <f t="shared" si="13335"/>
        <v>459</v>
      </c>
      <c r="I2816" s="5">
        <f t="shared" si="13336"/>
        <v>445</v>
      </c>
      <c r="J2816" s="8">
        <f t="shared" ref="J2816" si="13897">E2816/(SUM(N2809:N2815)/7)*100</f>
        <v>-5.2606106516844473E-4</v>
      </c>
      <c r="K2816" s="5">
        <f t="shared" ref="K2816" si="13898">O2816-O2815</f>
        <v>1</v>
      </c>
      <c r="L2816" s="8">
        <f t="shared" ref="L2816" si="13899">SUM(K2810:K2816)/7</f>
        <v>4.5714285714285712</v>
      </c>
      <c r="M2816" s="8">
        <f t="shared" ref="M2816" si="13900">O2816/(B2816/100000)</f>
        <v>150.76135079303972</v>
      </c>
      <c r="N2816" s="5">
        <v>108637</v>
      </c>
      <c r="O2816" s="18">
        <v>3787</v>
      </c>
    </row>
    <row r="2817" spans="1:15" ht="15" customHeight="1" x14ac:dyDescent="0.2">
      <c r="A2817" s="5" t="s">
        <v>25</v>
      </c>
      <c r="B2817" s="13">
        <v>2511917</v>
      </c>
      <c r="C2817" s="6">
        <f t="shared" si="13342"/>
        <v>44368</v>
      </c>
      <c r="D2817" s="5">
        <f t="shared" ref="D2817" si="13901">N2817-N2816</f>
        <v>3</v>
      </c>
      <c r="E2817" s="13">
        <f t="shared" ref="E2817" si="13902">SUM(D2811:D2817)/7</f>
        <v>-2</v>
      </c>
      <c r="F2817" s="13">
        <f t="shared" ref="F2817" si="13903">SUM(D2813:D2817)/5</f>
        <v>7</v>
      </c>
      <c r="G2817" s="13">
        <f t="shared" ref="G2817" si="13904">N2817/(B2817/100000)</f>
        <v>4324.9836678520824</v>
      </c>
      <c r="H2817" s="5">
        <f t="shared" si="13335"/>
        <v>460</v>
      </c>
      <c r="I2817" s="5">
        <f t="shared" si="13336"/>
        <v>446</v>
      </c>
      <c r="J2817" s="8">
        <f t="shared" ref="J2817" si="13905">E2817/(SUM(N2810:N2816)/7)*100</f>
        <v>-1.8412234140490608E-3</v>
      </c>
      <c r="K2817" s="5">
        <f t="shared" ref="K2817" si="13906">O2817-O2816</f>
        <v>0</v>
      </c>
      <c r="L2817" s="8">
        <f t="shared" ref="L2817" si="13907">SUM(K2811:K2817)/7</f>
        <v>4.4285714285714288</v>
      </c>
      <c r="M2817" s="8">
        <f t="shared" ref="M2817" si="13908">O2817/(B2817/100000)</f>
        <v>150.76135079303972</v>
      </c>
      <c r="N2817" s="5">
        <v>108640</v>
      </c>
      <c r="O2817" s="18">
        <v>3787</v>
      </c>
    </row>
    <row r="2818" spans="1:15" ht="15" customHeight="1" x14ac:dyDescent="0.2">
      <c r="A2818" s="5" t="s">
        <v>25</v>
      </c>
      <c r="B2818" s="13">
        <v>2511917</v>
      </c>
      <c r="C2818" s="6">
        <f t="shared" si="13342"/>
        <v>44369</v>
      </c>
      <c r="D2818" s="5">
        <f t="shared" ref="D2818" si="13909">N2818-N2817</f>
        <v>2</v>
      </c>
      <c r="E2818" s="13">
        <f t="shared" ref="E2818" si="13910">SUM(D2812:D2818)/7</f>
        <v>2.8571428571428572</v>
      </c>
      <c r="F2818" s="13">
        <f t="shared" ref="F2818" si="13911">SUM(D2814:D2818)/5</f>
        <v>6.8</v>
      </c>
      <c r="G2818" s="13">
        <f t="shared" ref="G2818" si="13912">N2818/(B2818/100000)</f>
        <v>4325.0632883172493</v>
      </c>
      <c r="H2818" s="5">
        <f t="shared" si="13335"/>
        <v>461</v>
      </c>
      <c r="I2818" s="5">
        <f t="shared" si="13336"/>
        <v>447</v>
      </c>
      <c r="J2818" s="8">
        <f t="shared" ref="J2818" si="13913">E2818/(SUM(N2811:N2817)/7)*100</f>
        <v>2.6303675938712436E-3</v>
      </c>
      <c r="K2818" s="5">
        <f t="shared" ref="K2818" si="13914">O2818-O2817</f>
        <v>1</v>
      </c>
      <c r="L2818" s="8">
        <f t="shared" ref="L2818" si="13915">SUM(K2812:K2818)/7</f>
        <v>4.4285714285714288</v>
      </c>
      <c r="M2818" s="8">
        <f t="shared" ref="M2818" si="13916">O2818/(B2818/100000)</f>
        <v>150.80116102562306</v>
      </c>
      <c r="N2818" s="5">
        <v>108642</v>
      </c>
      <c r="O2818" s="18">
        <v>3788</v>
      </c>
    </row>
    <row r="2819" spans="1:15" ht="15" customHeight="1" x14ac:dyDescent="0.2">
      <c r="A2819" s="5" t="s">
        <v>25</v>
      </c>
      <c r="B2819" s="13">
        <v>2511917</v>
      </c>
      <c r="C2819" s="6">
        <f t="shared" si="13342"/>
        <v>44370</v>
      </c>
      <c r="D2819" s="5">
        <f t="shared" ref="D2819" si="13917">N2819-N2818</f>
        <v>1</v>
      </c>
      <c r="E2819" s="13">
        <f t="shared" ref="E2819" si="13918">SUM(D2813:D2819)/7</f>
        <v>5.4285714285714288</v>
      </c>
      <c r="F2819" s="13">
        <f t="shared" ref="F2819" si="13919">SUM(D2815:D2819)/5</f>
        <v>5.6</v>
      </c>
      <c r="G2819" s="13">
        <f t="shared" ref="G2819" si="13920">N2819/(B2819/100000)</f>
        <v>4325.1030985498328</v>
      </c>
      <c r="H2819" s="5">
        <f t="shared" si="13335"/>
        <v>462</v>
      </c>
      <c r="I2819" s="5">
        <f t="shared" si="13336"/>
        <v>448</v>
      </c>
      <c r="J2819" s="8">
        <f t="shared" ref="J2819" si="13921">E2819/(SUM(N2812:N2818)/7)*100</f>
        <v>4.9975669739731974E-3</v>
      </c>
      <c r="K2819" s="5">
        <f t="shared" ref="K2819" si="13922">O2819-O2818</f>
        <v>1</v>
      </c>
      <c r="L2819" s="8">
        <f t="shared" ref="L2819" si="13923">SUM(K2813:K2819)/7</f>
        <v>4.1428571428571432</v>
      </c>
      <c r="M2819" s="8">
        <f t="shared" ref="M2819" si="13924">O2819/(B2819/100000)</f>
        <v>150.84097125820637</v>
      </c>
      <c r="N2819" s="5">
        <v>108643</v>
      </c>
      <c r="O2819" s="18">
        <v>3789</v>
      </c>
    </row>
    <row r="2820" spans="1:15" ht="15" customHeight="1" x14ac:dyDescent="0.2">
      <c r="A2820" s="5" t="s">
        <v>25</v>
      </c>
      <c r="B2820" s="13">
        <v>2511917</v>
      </c>
      <c r="C2820" s="6">
        <f t="shared" si="13342"/>
        <v>44371</v>
      </c>
      <c r="D2820" s="5">
        <f t="shared" ref="D2820" si="13925">N2820-N2819</f>
        <v>0</v>
      </c>
      <c r="E2820" s="13">
        <f t="shared" ref="E2820" si="13926">SUM(D2814:D2820)/7</f>
        <v>5</v>
      </c>
      <c r="F2820" s="13">
        <f t="shared" ref="F2820" si="13927">SUM(D2816:D2820)/5</f>
        <v>4</v>
      </c>
      <c r="G2820" s="13">
        <f t="shared" ref="G2820" si="13928">N2820/(B2820/100000)</f>
        <v>4325.1030985498328</v>
      </c>
      <c r="H2820" s="5">
        <f t="shared" si="13335"/>
        <v>463</v>
      </c>
      <c r="I2820" s="5">
        <f t="shared" si="13336"/>
        <v>449</v>
      </c>
      <c r="J2820" s="8">
        <f t="shared" ref="J2820" si="13929">E2820/(SUM(N2813:N2819)/7)*100</f>
        <v>4.6027921852479191E-3</v>
      </c>
      <c r="K2820" s="5">
        <f t="shared" ref="K2820" si="13930">O2820-O2819</f>
        <v>1</v>
      </c>
      <c r="L2820" s="8">
        <f t="shared" ref="L2820" si="13931">SUM(K2814:K2820)/7</f>
        <v>3.5714285714285716</v>
      </c>
      <c r="M2820" s="8">
        <f t="shared" ref="M2820" si="13932">O2820/(B2820/100000)</f>
        <v>150.8807814907897</v>
      </c>
      <c r="N2820" s="5">
        <v>108643</v>
      </c>
      <c r="O2820" s="18">
        <v>3790</v>
      </c>
    </row>
    <row r="2821" spans="1:15" ht="15" customHeight="1" x14ac:dyDescent="0.2">
      <c r="A2821" s="5" t="s">
        <v>25</v>
      </c>
      <c r="B2821" s="13">
        <v>2511917</v>
      </c>
      <c r="C2821" s="6">
        <f t="shared" si="13342"/>
        <v>44372</v>
      </c>
      <c r="D2821" s="5">
        <f t="shared" ref="D2821" si="13933">N2821-N2820</f>
        <v>6</v>
      </c>
      <c r="E2821" s="13">
        <f t="shared" ref="E2821" si="13934">SUM(D2815:D2821)/7</f>
        <v>4.8571428571428568</v>
      </c>
      <c r="F2821" s="13">
        <f t="shared" ref="F2821" si="13935">SUM(D2817:D2821)/5</f>
        <v>2.4</v>
      </c>
      <c r="G2821" s="13">
        <f t="shared" ref="G2821" si="13936">N2821/(B2821/100000)</f>
        <v>4325.3419599453327</v>
      </c>
      <c r="H2821" s="5">
        <f t="shared" si="13335"/>
        <v>464</v>
      </c>
      <c r="I2821" s="5">
        <f t="shared" si="13336"/>
        <v>450</v>
      </c>
      <c r="J2821" s="8">
        <f t="shared" ref="J2821" si="13937">E2821/(SUM(N2814:N2820)/7)*100</f>
        <v>4.4710780426672342E-3</v>
      </c>
      <c r="K2821" s="5">
        <f t="shared" ref="K2821" si="13938">O2821-O2820</f>
        <v>2</v>
      </c>
      <c r="L2821" s="8">
        <f t="shared" ref="L2821" si="13939">SUM(K2815:K2821)/7</f>
        <v>0.8571428571428571</v>
      </c>
      <c r="M2821" s="8">
        <f t="shared" ref="M2821" si="13940">O2821/(B2821/100000)</f>
        <v>150.96040195595634</v>
      </c>
      <c r="N2821" s="5">
        <v>108649</v>
      </c>
      <c r="O2821" s="18">
        <v>3792</v>
      </c>
    </row>
    <row r="2822" spans="1:15" ht="15" customHeight="1" x14ac:dyDescent="0.2">
      <c r="A2822" s="5" t="s">
        <v>25</v>
      </c>
      <c r="B2822" s="13">
        <v>2511917</v>
      </c>
      <c r="C2822" s="6">
        <f t="shared" si="13342"/>
        <v>44373</v>
      </c>
      <c r="D2822" s="5">
        <f t="shared" ref="D2822" si="13941">N2822-N2821</f>
        <v>16</v>
      </c>
      <c r="E2822" s="13">
        <f t="shared" ref="E2822" si="13942">SUM(D2816:D2822)/7</f>
        <v>6</v>
      </c>
      <c r="F2822" s="13">
        <f t="shared" ref="F2822" si="13943">SUM(D2818:D2822)/5</f>
        <v>5</v>
      </c>
      <c r="G2822" s="13">
        <f t="shared" ref="G2822" si="13944">N2822/(B2822/100000)</f>
        <v>4325.9789236666657</v>
      </c>
      <c r="H2822" s="5">
        <f t="shared" si="13335"/>
        <v>465</v>
      </c>
      <c r="I2822" s="5">
        <f t="shared" si="13336"/>
        <v>451</v>
      </c>
      <c r="J2822" s="8">
        <f t="shared" ref="J2822" si="13945">E2822/(SUM(N2815:N2821)/7)*100</f>
        <v>5.5228494747375659E-3</v>
      </c>
      <c r="K2822" s="5">
        <f t="shared" ref="K2822" si="13946">O2822-O2821</f>
        <v>2</v>
      </c>
      <c r="L2822" s="8">
        <f t="shared" ref="L2822" si="13947">SUM(K2816:K2822)/7</f>
        <v>1.1428571428571428</v>
      </c>
      <c r="M2822" s="8">
        <f t="shared" ref="M2822" si="13948">O2822/(B2822/100000)</f>
        <v>151.04002242112298</v>
      </c>
      <c r="N2822" s="5">
        <v>108665</v>
      </c>
      <c r="O2822" s="18">
        <v>3794</v>
      </c>
    </row>
    <row r="2823" spans="1:15" ht="15" customHeight="1" x14ac:dyDescent="0.2">
      <c r="A2823" s="5" t="s">
        <v>25</v>
      </c>
      <c r="B2823" s="13">
        <v>2511917</v>
      </c>
      <c r="C2823" s="6">
        <f t="shared" si="13342"/>
        <v>44374</v>
      </c>
      <c r="D2823" s="5">
        <f t="shared" ref="D2823" si="13949">N2823-N2822</f>
        <v>7</v>
      </c>
      <c r="E2823" s="13">
        <f t="shared" ref="E2823" si="13950">SUM(D2817:D2823)/7</f>
        <v>5</v>
      </c>
      <c r="F2823" s="13">
        <f t="shared" ref="F2823" si="13951">SUM(D2819:D2823)/5</f>
        <v>6</v>
      </c>
      <c r="G2823" s="13">
        <f t="shared" ref="G2823" si="13952">N2823/(B2823/100000)</f>
        <v>4326.2575952947491</v>
      </c>
      <c r="H2823" s="5">
        <f t="shared" si="13335"/>
        <v>466</v>
      </c>
      <c r="I2823" s="5">
        <f t="shared" si="13336"/>
        <v>452</v>
      </c>
      <c r="J2823" s="8">
        <f t="shared" ref="J2823" si="13953">E2823/(SUM(N2816:N2822)/7)*100</f>
        <v>4.6021203940992926E-3</v>
      </c>
      <c r="K2823" s="5">
        <f t="shared" ref="K2823" si="13954">O2823-O2822</f>
        <v>0</v>
      </c>
      <c r="L2823" s="8">
        <f t="shared" ref="L2823" si="13955">SUM(K2817:K2823)/7</f>
        <v>1</v>
      </c>
      <c r="M2823" s="8">
        <f t="shared" ref="M2823" si="13956">O2823/(B2823/100000)</f>
        <v>151.04002242112298</v>
      </c>
      <c r="N2823" s="5">
        <v>108672</v>
      </c>
      <c r="O2823" s="18">
        <v>3794</v>
      </c>
    </row>
    <row r="2824" spans="1:15" ht="15" customHeight="1" x14ac:dyDescent="0.2">
      <c r="A2824" s="5" t="s">
        <v>25</v>
      </c>
      <c r="B2824" s="13">
        <v>2511917</v>
      </c>
      <c r="C2824" s="6">
        <f t="shared" si="13342"/>
        <v>44375</v>
      </c>
      <c r="D2824" s="5">
        <f t="shared" ref="D2824" si="13957">N2824-N2823</f>
        <v>3</v>
      </c>
      <c r="E2824" s="13">
        <f t="shared" ref="E2824" si="13958">SUM(D2818:D2824)/7</f>
        <v>5</v>
      </c>
      <c r="F2824" s="13">
        <f t="shared" ref="F2824" si="13959">SUM(D2820:D2824)/5</f>
        <v>6.4</v>
      </c>
      <c r="G2824" s="13">
        <f t="shared" ref="G2824" si="13960">N2824/(B2824/100000)</f>
        <v>4326.3770259924986</v>
      </c>
      <c r="H2824" s="5">
        <f t="shared" si="13335"/>
        <v>467</v>
      </c>
      <c r="I2824" s="5">
        <f t="shared" si="13336"/>
        <v>453</v>
      </c>
      <c r="J2824" s="8">
        <f t="shared" ref="J2824" si="13961">E2824/(SUM(N2817:N2823)/7)*100</f>
        <v>4.6019086087246922E-3</v>
      </c>
      <c r="K2824" s="5">
        <f t="shared" ref="K2824" si="13962">O2824-O2823</f>
        <v>0</v>
      </c>
      <c r="L2824" s="8">
        <f t="shared" ref="L2824" si="13963">SUM(K2818:K2824)/7</f>
        <v>1</v>
      </c>
      <c r="M2824" s="8">
        <f t="shared" ref="M2824" si="13964">O2824/(B2824/100000)</f>
        <v>151.04002242112298</v>
      </c>
      <c r="N2824" s="5">
        <v>108675</v>
      </c>
      <c r="O2824" s="18">
        <v>3794</v>
      </c>
    </row>
    <row r="2825" spans="1:15" ht="15" customHeight="1" x14ac:dyDescent="0.2">
      <c r="A2825" s="5" t="s">
        <v>25</v>
      </c>
      <c r="B2825" s="13">
        <v>2511917</v>
      </c>
      <c r="C2825" s="6">
        <f t="shared" si="13342"/>
        <v>44376</v>
      </c>
      <c r="D2825" s="5">
        <f t="shared" ref="D2825" si="13965">N2825-N2824</f>
        <v>2</v>
      </c>
      <c r="E2825" s="13">
        <f t="shared" ref="E2825" si="13966">SUM(D2819:D2825)/7</f>
        <v>5</v>
      </c>
      <c r="F2825" s="13">
        <f t="shared" ref="F2825" si="13967">SUM(D2821:D2825)/5</f>
        <v>6.8</v>
      </c>
      <c r="G2825" s="13">
        <f t="shared" ref="G2825" si="13968">N2825/(B2825/100000)</f>
        <v>4326.4566464576656</v>
      </c>
      <c r="H2825" s="5">
        <f t="shared" si="13335"/>
        <v>468</v>
      </c>
      <c r="I2825" s="5">
        <f t="shared" si="13336"/>
        <v>454</v>
      </c>
      <c r="J2825" s="8">
        <f t="shared" ref="J2825" si="13969">E2825/(SUM(N2818:N2824)/7)*100</f>
        <v>4.6016968428415342E-3</v>
      </c>
      <c r="K2825" s="5">
        <f t="shared" ref="K2825" si="13970">O2825-O2824</f>
        <v>6</v>
      </c>
      <c r="L2825" s="8">
        <f t="shared" ref="L2825" si="13971">SUM(K2819:K2825)/7</f>
        <v>1.7142857142857142</v>
      </c>
      <c r="M2825" s="8">
        <f t="shared" ref="M2825" si="13972">O2825/(B2825/100000)</f>
        <v>151.27888381662291</v>
      </c>
      <c r="N2825" s="5">
        <v>108677</v>
      </c>
      <c r="O2825" s="18">
        <v>3800</v>
      </c>
    </row>
    <row r="2826" spans="1:15" ht="15" customHeight="1" x14ac:dyDescent="0.2">
      <c r="A2826" s="5" t="s">
        <v>25</v>
      </c>
      <c r="B2826" s="13">
        <v>2511917</v>
      </c>
      <c r="C2826" s="6">
        <f t="shared" si="13342"/>
        <v>44377</v>
      </c>
      <c r="D2826" s="5">
        <f t="shared" ref="D2826" si="13973">N2826-N2825</f>
        <v>7</v>
      </c>
      <c r="E2826" s="13">
        <f t="shared" ref="E2826" si="13974">SUM(D2820:D2826)/7</f>
        <v>5.8571428571428568</v>
      </c>
      <c r="F2826" s="13">
        <f t="shared" ref="F2826" si="13975">SUM(D2822:D2826)/5</f>
        <v>7</v>
      </c>
      <c r="G2826" s="13">
        <f t="shared" ref="G2826" si="13976">N2826/(B2826/100000)</f>
        <v>4326.735318085749</v>
      </c>
      <c r="H2826" s="5">
        <f t="shared" si="13335"/>
        <v>469</v>
      </c>
      <c r="I2826" s="5">
        <f t="shared" si="13336"/>
        <v>455</v>
      </c>
      <c r="J2826" s="8">
        <f t="shared" ref="J2826" si="13977">E2826/(SUM(N2819:N2825)/7)*100</f>
        <v>5.3903111129809198E-3</v>
      </c>
      <c r="K2826" s="5">
        <f t="shared" ref="K2826" si="13978">O2826-O2825</f>
        <v>3</v>
      </c>
      <c r="L2826" s="8">
        <f t="shared" ref="L2826" si="13979">SUM(K2820:K2826)/7</f>
        <v>2</v>
      </c>
      <c r="M2826" s="8">
        <f t="shared" ref="M2826" si="13980">O2826/(B2826/100000)</f>
        <v>151.39831451437288</v>
      </c>
      <c r="N2826" s="5">
        <v>108684</v>
      </c>
      <c r="O2826" s="18">
        <v>3803</v>
      </c>
    </row>
    <row r="2827" spans="1:15" ht="15" customHeight="1" x14ac:dyDescent="0.2">
      <c r="A2827" s="5" t="s">
        <v>25</v>
      </c>
      <c r="B2827" s="13">
        <v>2511917</v>
      </c>
      <c r="C2827" s="6">
        <f t="shared" si="13342"/>
        <v>44378</v>
      </c>
      <c r="D2827" s="5">
        <f t="shared" ref="D2827" si="13981">N2827-N2826</f>
        <v>18</v>
      </c>
      <c r="E2827" s="13">
        <f t="shared" ref="E2827" si="13982">SUM(D2821:D2827)/7</f>
        <v>8.4285714285714288</v>
      </c>
      <c r="F2827" s="13">
        <f t="shared" ref="F2827" si="13983">SUM(D2823:D2827)/5</f>
        <v>7.4</v>
      </c>
      <c r="G2827" s="13">
        <f t="shared" ref="G2827" si="13984">N2827/(B2827/100000)</f>
        <v>4327.4519022722488</v>
      </c>
      <c r="H2827" s="5">
        <f t="shared" si="13335"/>
        <v>470</v>
      </c>
      <c r="I2827" s="5">
        <f t="shared" si="13336"/>
        <v>456</v>
      </c>
      <c r="J2827" s="8">
        <f t="shared" ref="J2827" si="13985">E2827/(SUM(N2820:N2826)/7)*100</f>
        <v>7.7563710700505484E-3</v>
      </c>
      <c r="K2827" s="5">
        <f t="shared" ref="K2827" si="13986">O2827-O2826</f>
        <v>3</v>
      </c>
      <c r="L2827" s="8">
        <f t="shared" ref="L2827" si="13987">SUM(K2821:K2827)/7</f>
        <v>2.2857142857142856</v>
      </c>
      <c r="M2827" s="8">
        <f t="shared" ref="M2827" si="13988">O2827/(B2827/100000)</f>
        <v>151.51774521212286</v>
      </c>
      <c r="N2827" s="5">
        <v>108702</v>
      </c>
      <c r="O2827" s="18">
        <v>3806</v>
      </c>
    </row>
    <row r="2828" spans="1:15" ht="15" customHeight="1" x14ac:dyDescent="0.2">
      <c r="A2828" s="5" t="s">
        <v>25</v>
      </c>
      <c r="B2828" s="13">
        <v>2511917</v>
      </c>
      <c r="C2828" s="6">
        <f t="shared" si="13342"/>
        <v>44379</v>
      </c>
      <c r="D2828" s="5">
        <f t="shared" ref="D2828" si="13989">N2828-N2827</f>
        <v>4</v>
      </c>
      <c r="E2828" s="13">
        <f t="shared" ref="E2828" si="13990">SUM(D2822:D2828)/7</f>
        <v>8.1428571428571423</v>
      </c>
      <c r="F2828" s="13">
        <f t="shared" ref="F2828" si="13991">SUM(D2824:D2828)/5</f>
        <v>6.8</v>
      </c>
      <c r="G2828" s="13">
        <f t="shared" ref="G2828" si="13992">N2828/(B2828/100000)</f>
        <v>4327.6111432025818</v>
      </c>
      <c r="H2828" s="5">
        <f t="shared" si="13335"/>
        <v>471</v>
      </c>
      <c r="I2828" s="5">
        <f t="shared" si="13336"/>
        <v>457</v>
      </c>
      <c r="J2828" s="8">
        <f t="shared" ref="J2828" si="13993">E2828/(SUM(N2821:N2827)/7)*100</f>
        <v>7.4928620629821051E-3</v>
      </c>
      <c r="K2828" s="5">
        <f t="shared" ref="K2828" si="13994">O2828-O2827</f>
        <v>1</v>
      </c>
      <c r="L2828" s="8">
        <f t="shared" ref="L2828" si="13995">SUM(K2822:K2828)/7</f>
        <v>2.1428571428571428</v>
      </c>
      <c r="M2828" s="8">
        <f t="shared" ref="M2828" si="13996">O2828/(B2828/100000)</f>
        <v>151.55755544470617</v>
      </c>
      <c r="N2828" s="5">
        <v>108706</v>
      </c>
      <c r="O2828" s="18">
        <v>3807</v>
      </c>
    </row>
    <row r="2829" spans="1:15" customFormat="1" x14ac:dyDescent="0.2">
      <c r="A2829" s="5" t="s">
        <v>25</v>
      </c>
      <c r="B2829" s="13">
        <v>2511917</v>
      </c>
      <c r="C2829" s="6">
        <f t="shared" si="13342"/>
        <v>44380</v>
      </c>
      <c r="D2829" s="5">
        <f t="shared" ref="D2829:D2834" si="13997">N2829-N2828</f>
        <v>0</v>
      </c>
      <c r="E2829" s="13">
        <f t="shared" ref="E2829:E2834" si="13998">SUM(D2823:D2829)/7</f>
        <v>5.8571428571428568</v>
      </c>
      <c r="F2829" s="13">
        <f t="shared" ref="F2829:F2834" si="13999">SUM(D2825:D2829)/5</f>
        <v>6.2</v>
      </c>
      <c r="G2829" s="13">
        <f t="shared" ref="G2829:G2834" si="14000">N2829/(B2829/100000)</f>
        <v>4327.6111432025818</v>
      </c>
      <c r="H2829" s="5">
        <f t="shared" si="13335"/>
        <v>472</v>
      </c>
      <c r="I2829" s="5">
        <f t="shared" si="13336"/>
        <v>458</v>
      </c>
      <c r="J2829" s="8">
        <f t="shared" ref="J2829:J2834" si="14001">E2829/(SUM(N2822:N2828)/7)*100</f>
        <v>5.3891987313037524E-3</v>
      </c>
      <c r="K2829" s="5">
        <f t="shared" ref="K2829:K2834" si="14002">O2829-O2828</f>
        <v>0</v>
      </c>
      <c r="L2829" s="8">
        <f t="shared" ref="L2829:L2834" si="14003">SUM(K2823:K2829)/7</f>
        <v>1.8571428571428572</v>
      </c>
      <c r="M2829" s="8">
        <f t="shared" ref="M2829:M2834" si="14004">O2829/(B2829/100000)</f>
        <v>151.55755544470617</v>
      </c>
      <c r="N2829">
        <v>108706</v>
      </c>
      <c r="O2829">
        <v>3807</v>
      </c>
    </row>
    <row r="2830" spans="1:15" customFormat="1" x14ac:dyDescent="0.2">
      <c r="A2830" s="5" t="s">
        <v>25</v>
      </c>
      <c r="B2830" s="13">
        <v>2511917</v>
      </c>
      <c r="C2830" s="6">
        <f t="shared" si="13342"/>
        <v>44381</v>
      </c>
      <c r="D2830" s="5">
        <f t="shared" si="13997"/>
        <v>12</v>
      </c>
      <c r="E2830" s="13">
        <f t="shared" si="13998"/>
        <v>6.5714285714285712</v>
      </c>
      <c r="F2830" s="13">
        <f t="shared" si="13999"/>
        <v>8.1999999999999993</v>
      </c>
      <c r="G2830" s="13">
        <f t="shared" si="14000"/>
        <v>4328.0888659935817</v>
      </c>
      <c r="H2830" s="5">
        <f t="shared" si="13335"/>
        <v>473</v>
      </c>
      <c r="I2830" s="5">
        <f t="shared" si="13336"/>
        <v>459</v>
      </c>
      <c r="J2830" s="8">
        <f t="shared" si="14001"/>
        <v>6.0460922528528345E-3</v>
      </c>
      <c r="K2830" s="5">
        <f t="shared" si="14002"/>
        <v>0</v>
      </c>
      <c r="L2830" s="8">
        <f t="shared" si="14003"/>
        <v>1.8571428571428572</v>
      </c>
      <c r="M2830" s="8">
        <f t="shared" si="14004"/>
        <v>151.55755544470617</v>
      </c>
      <c r="N2830">
        <v>108718</v>
      </c>
      <c r="O2830">
        <v>3807</v>
      </c>
    </row>
    <row r="2831" spans="1:15" customFormat="1" x14ac:dyDescent="0.2">
      <c r="A2831" s="5" t="s">
        <v>25</v>
      </c>
      <c r="B2831" s="13">
        <v>2511917</v>
      </c>
      <c r="C2831" s="6">
        <f t="shared" si="13342"/>
        <v>44382</v>
      </c>
      <c r="D2831" s="5">
        <f t="shared" si="13997"/>
        <v>0</v>
      </c>
      <c r="E2831" s="13">
        <f t="shared" si="13998"/>
        <v>6.1428571428571432</v>
      </c>
      <c r="F2831" s="13">
        <f t="shared" si="13999"/>
        <v>6.8</v>
      </c>
      <c r="G2831" s="13">
        <f t="shared" si="14000"/>
        <v>4328.0888659935817</v>
      </c>
      <c r="H2831" s="5">
        <f t="shared" si="13335"/>
        <v>474</v>
      </c>
      <c r="I2831" s="5">
        <f t="shared" si="13336"/>
        <v>460</v>
      </c>
      <c r="J2831" s="8">
        <f t="shared" si="14001"/>
        <v>5.6514401972484057E-3</v>
      </c>
      <c r="K2831" s="5">
        <f t="shared" si="14002"/>
        <v>0</v>
      </c>
      <c r="L2831" s="8">
        <f t="shared" si="14003"/>
        <v>1.8571428571428572</v>
      </c>
      <c r="M2831" s="8">
        <f t="shared" si="14004"/>
        <v>151.55755544470617</v>
      </c>
      <c r="N2831">
        <v>108718</v>
      </c>
      <c r="O2831">
        <v>3807</v>
      </c>
    </row>
    <row r="2832" spans="1:15" customFormat="1" x14ac:dyDescent="0.2">
      <c r="A2832" s="5" t="s">
        <v>25</v>
      </c>
      <c r="B2832" s="13">
        <v>2511917</v>
      </c>
      <c r="C2832" s="6">
        <f t="shared" si="13342"/>
        <v>44383</v>
      </c>
      <c r="D2832" s="5">
        <f t="shared" si="13997"/>
        <v>8</v>
      </c>
      <c r="E2832" s="13">
        <f t="shared" si="13998"/>
        <v>7</v>
      </c>
      <c r="F2832" s="13">
        <f t="shared" si="13999"/>
        <v>4.8</v>
      </c>
      <c r="G2832" s="13">
        <f t="shared" si="14000"/>
        <v>4328.4073478542487</v>
      </c>
      <c r="H2832" s="5">
        <f t="shared" si="13335"/>
        <v>475</v>
      </c>
      <c r="I2832" s="5">
        <f t="shared" si="13336"/>
        <v>461</v>
      </c>
      <c r="J2832" s="8">
        <f t="shared" si="14001"/>
        <v>6.4396493150972976E-3</v>
      </c>
      <c r="K2832" s="5">
        <f t="shared" si="14002"/>
        <v>3</v>
      </c>
      <c r="L2832" s="8">
        <f t="shared" si="14003"/>
        <v>1.4285714285714286</v>
      </c>
      <c r="M2832" s="8">
        <f t="shared" si="14004"/>
        <v>151.67698614245614</v>
      </c>
      <c r="N2832">
        <v>108726</v>
      </c>
      <c r="O2832">
        <v>3810</v>
      </c>
    </row>
    <row r="2833" spans="1:15" customFormat="1" x14ac:dyDescent="0.2">
      <c r="A2833" s="5" t="s">
        <v>25</v>
      </c>
      <c r="B2833" s="13">
        <v>2511917</v>
      </c>
      <c r="C2833" s="6">
        <f t="shared" si="13342"/>
        <v>44384</v>
      </c>
      <c r="D2833" s="5">
        <f t="shared" si="13997"/>
        <v>19</v>
      </c>
      <c r="E2833" s="13">
        <f t="shared" si="13998"/>
        <v>8.7142857142857135</v>
      </c>
      <c r="F2833" s="13">
        <f t="shared" si="13999"/>
        <v>7.8</v>
      </c>
      <c r="G2833" s="13">
        <f t="shared" si="14000"/>
        <v>4329.1637422733311</v>
      </c>
      <c r="H2833" s="5">
        <f t="shared" si="13335"/>
        <v>476</v>
      </c>
      <c r="I2833" s="5">
        <f t="shared" si="13336"/>
        <v>462</v>
      </c>
      <c r="J2833" s="8">
        <f t="shared" si="14001"/>
        <v>8.0161900756938603E-3</v>
      </c>
      <c r="K2833" s="5">
        <f t="shared" si="14002"/>
        <v>1</v>
      </c>
      <c r="L2833" s="8">
        <f t="shared" si="14003"/>
        <v>1.1428571428571428</v>
      </c>
      <c r="M2833" s="8">
        <f t="shared" si="14004"/>
        <v>151.71679637503945</v>
      </c>
      <c r="N2833">
        <v>108745</v>
      </c>
      <c r="O2833">
        <v>3811</v>
      </c>
    </row>
    <row r="2834" spans="1:15" customFormat="1" x14ac:dyDescent="0.2">
      <c r="A2834" s="5" t="s">
        <v>25</v>
      </c>
      <c r="B2834" s="13">
        <v>2511917</v>
      </c>
      <c r="C2834" s="6">
        <f t="shared" si="13342"/>
        <v>44385</v>
      </c>
      <c r="D2834" s="5">
        <f t="shared" si="13997"/>
        <v>13</v>
      </c>
      <c r="E2834" s="13">
        <f t="shared" si="13998"/>
        <v>8</v>
      </c>
      <c r="F2834" s="13">
        <f t="shared" si="13999"/>
        <v>10.4</v>
      </c>
      <c r="G2834" s="13">
        <f t="shared" si="14000"/>
        <v>4329.6812752969145</v>
      </c>
      <c r="H2834" s="5">
        <f t="shared" si="13335"/>
        <v>477</v>
      </c>
      <c r="I2834" s="5">
        <f t="shared" si="13336"/>
        <v>463</v>
      </c>
      <c r="J2834" s="8">
        <f t="shared" si="14001"/>
        <v>7.3585354412033311E-3</v>
      </c>
      <c r="K2834" s="5">
        <f t="shared" si="14002"/>
        <v>0</v>
      </c>
      <c r="L2834" s="8">
        <f t="shared" si="14003"/>
        <v>0.7142857142857143</v>
      </c>
      <c r="M2834" s="8">
        <f t="shared" si="14004"/>
        <v>151.71679637503945</v>
      </c>
      <c r="N2834">
        <v>108758</v>
      </c>
      <c r="O2834">
        <v>3811</v>
      </c>
    </row>
    <row r="2835" spans="1:15" customFormat="1" x14ac:dyDescent="0.2">
      <c r="A2835" s="5" t="s">
        <v>25</v>
      </c>
      <c r="B2835" s="13">
        <v>2511917</v>
      </c>
      <c r="C2835" s="6">
        <f t="shared" si="13342"/>
        <v>44386</v>
      </c>
      <c r="D2835" s="5">
        <f t="shared" ref="D2835" si="14005">N2835-N2834</f>
        <v>18</v>
      </c>
      <c r="E2835" s="13">
        <f t="shared" ref="E2835" si="14006">SUM(D2829:D2835)/7</f>
        <v>10</v>
      </c>
      <c r="F2835" s="13">
        <f t="shared" ref="F2835" si="14007">SUM(D2831:D2835)/5</f>
        <v>11.6</v>
      </c>
      <c r="G2835" s="13">
        <f t="shared" ref="G2835" si="14008">N2835/(B2835/100000)</f>
        <v>4330.3978594834143</v>
      </c>
      <c r="H2835" s="5">
        <f t="shared" si="13335"/>
        <v>478</v>
      </c>
      <c r="I2835" s="5">
        <f t="shared" si="13336"/>
        <v>464</v>
      </c>
      <c r="J2835" s="8">
        <f t="shared" ref="J2835" si="14009">E2835/(SUM(N2828:N2834)/7)*100</f>
        <v>9.1974925007587936E-3</v>
      </c>
      <c r="K2835" s="5">
        <f t="shared" ref="K2835" si="14010">O2835-O2834</f>
        <v>0</v>
      </c>
      <c r="L2835" s="8">
        <f t="shared" ref="L2835" si="14011">SUM(K2829:K2835)/7</f>
        <v>0.5714285714285714</v>
      </c>
      <c r="M2835" s="8">
        <f t="shared" ref="M2835" si="14012">O2835/(B2835/100000)</f>
        <v>151.71679637503945</v>
      </c>
      <c r="N2835">
        <v>108776</v>
      </c>
      <c r="O2835">
        <v>3811</v>
      </c>
    </row>
    <row r="2836" spans="1:15" customFormat="1" x14ac:dyDescent="0.2">
      <c r="A2836" s="5" t="s">
        <v>25</v>
      </c>
      <c r="B2836" s="13">
        <v>2511917</v>
      </c>
      <c r="C2836" s="6">
        <f t="shared" si="13342"/>
        <v>44387</v>
      </c>
      <c r="D2836" s="5">
        <f t="shared" ref="D2836:D2838" si="14013">N2836-N2835</f>
        <v>0</v>
      </c>
      <c r="E2836" s="13">
        <f t="shared" ref="E2836:E2838" si="14014">SUM(D2830:D2836)/7</f>
        <v>10</v>
      </c>
      <c r="F2836" s="13">
        <f t="shared" ref="F2836:F2838" si="14015">SUM(D2832:D2836)/5</f>
        <v>11.6</v>
      </c>
      <c r="G2836" s="13">
        <f t="shared" ref="G2836:G2838" si="14016">N2836/(B2836/100000)</f>
        <v>4330.3978594834143</v>
      </c>
      <c r="H2836" s="5">
        <f t="shared" si="13335"/>
        <v>479</v>
      </c>
      <c r="I2836" s="5">
        <f t="shared" si="13336"/>
        <v>465</v>
      </c>
      <c r="J2836" s="8">
        <f t="shared" ref="J2836:J2838" si="14017">E2836/(SUM(N2829:N2835)/7)*100</f>
        <v>9.1966466398737696E-3</v>
      </c>
      <c r="K2836" s="5">
        <f t="shared" ref="K2836:K2838" si="14018">O2836-O2835</f>
        <v>0</v>
      </c>
      <c r="L2836" s="8">
        <f t="shared" ref="L2836:L2838" si="14019">SUM(K2830:K2836)/7</f>
        <v>0.5714285714285714</v>
      </c>
      <c r="M2836" s="8">
        <f t="shared" ref="M2836:M2838" si="14020">O2836/(B2836/100000)</f>
        <v>151.71679637503945</v>
      </c>
      <c r="N2836">
        <v>108776</v>
      </c>
      <c r="O2836">
        <v>3811</v>
      </c>
    </row>
    <row r="2837" spans="1:15" customFormat="1" x14ac:dyDescent="0.2">
      <c r="A2837" s="5" t="s">
        <v>25</v>
      </c>
      <c r="B2837" s="13">
        <v>2511917</v>
      </c>
      <c r="C2837" s="6">
        <f t="shared" si="13342"/>
        <v>44388</v>
      </c>
      <c r="D2837" s="5">
        <f t="shared" si="14013"/>
        <v>32</v>
      </c>
      <c r="E2837" s="13">
        <f t="shared" si="14014"/>
        <v>12.857142857142858</v>
      </c>
      <c r="F2837" s="13">
        <f t="shared" si="14015"/>
        <v>16.399999999999999</v>
      </c>
      <c r="G2837" s="13">
        <f t="shared" si="14016"/>
        <v>4331.671786926081</v>
      </c>
      <c r="H2837" s="5">
        <f t="shared" si="13335"/>
        <v>480</v>
      </c>
      <c r="I2837" s="5">
        <f t="shared" si="13336"/>
        <v>466</v>
      </c>
      <c r="J2837" s="8">
        <f t="shared" si="14017"/>
        <v>1.1823172630143574E-2</v>
      </c>
      <c r="K2837" s="5">
        <f t="shared" si="14018"/>
        <v>0</v>
      </c>
      <c r="L2837" s="8">
        <f t="shared" si="14019"/>
        <v>0.5714285714285714</v>
      </c>
      <c r="M2837" s="8">
        <f t="shared" si="14020"/>
        <v>151.71679637503945</v>
      </c>
      <c r="N2837">
        <v>108808</v>
      </c>
      <c r="O2837">
        <v>3811</v>
      </c>
    </row>
    <row r="2838" spans="1:15" customFormat="1" x14ac:dyDescent="0.2">
      <c r="A2838" s="5" t="s">
        <v>25</v>
      </c>
      <c r="B2838" s="13">
        <v>2511917</v>
      </c>
      <c r="C2838" s="6">
        <f t="shared" si="13342"/>
        <v>44389</v>
      </c>
      <c r="D2838" s="5">
        <f t="shared" si="14013"/>
        <v>5</v>
      </c>
      <c r="E2838" s="13">
        <f t="shared" si="14014"/>
        <v>13.571428571428571</v>
      </c>
      <c r="F2838" s="13">
        <f t="shared" si="14015"/>
        <v>13.6</v>
      </c>
      <c r="G2838" s="13">
        <f t="shared" si="14016"/>
        <v>4331.8708380889975</v>
      </c>
      <c r="H2838" s="5">
        <f t="shared" si="13335"/>
        <v>481</v>
      </c>
      <c r="I2838" s="5">
        <f t="shared" si="13336"/>
        <v>467</v>
      </c>
      <c r="J2838" s="8">
        <f t="shared" si="14017"/>
        <v>1.2478540194691497E-2</v>
      </c>
      <c r="K2838" s="5">
        <f t="shared" si="14018"/>
        <v>1</v>
      </c>
      <c r="L2838" s="8">
        <f t="shared" si="14019"/>
        <v>0.7142857142857143</v>
      </c>
      <c r="M2838" s="8">
        <f t="shared" si="14020"/>
        <v>151.75660660762279</v>
      </c>
      <c r="N2838">
        <v>108813</v>
      </c>
      <c r="O2838">
        <v>3812</v>
      </c>
    </row>
    <row r="2839" spans="1:15" customFormat="1" x14ac:dyDescent="0.2">
      <c r="A2839" s="5" t="s">
        <v>25</v>
      </c>
      <c r="B2839" s="13">
        <v>2511917</v>
      </c>
      <c r="C2839" s="6">
        <f t="shared" si="13342"/>
        <v>44390</v>
      </c>
      <c r="D2839" s="5">
        <f t="shared" ref="D2839" si="14021">N2839-N2838</f>
        <v>16</v>
      </c>
      <c r="E2839" s="13">
        <f t="shared" ref="E2839" si="14022">SUM(D2833:D2839)/7</f>
        <v>14.714285714285714</v>
      </c>
      <c r="F2839" s="13">
        <f t="shared" ref="F2839" si="14023">SUM(D2835:D2839)/5</f>
        <v>14.2</v>
      </c>
      <c r="G2839" s="13">
        <f t="shared" ref="G2839" si="14024">N2839/(B2839/100000)</f>
        <v>4332.5078018103304</v>
      </c>
      <c r="H2839" s="5">
        <f t="shared" si="13335"/>
        <v>482</v>
      </c>
      <c r="I2839" s="5">
        <f t="shared" si="13336"/>
        <v>468</v>
      </c>
      <c r="J2839" s="8">
        <f t="shared" ref="J2839" si="14025">E2839/(SUM(N2832:N2838)/7)*100</f>
        <v>1.352767657558031E-2</v>
      </c>
      <c r="K2839" s="5">
        <f t="shared" ref="K2839" si="14026">O2839-O2838</f>
        <v>0</v>
      </c>
      <c r="L2839" s="8">
        <f t="shared" ref="L2839" si="14027">SUM(K2833:K2839)/7</f>
        <v>0.2857142857142857</v>
      </c>
      <c r="M2839" s="8">
        <f t="shared" ref="M2839" si="14028">O2839/(B2839/100000)</f>
        <v>151.75660660762279</v>
      </c>
      <c r="N2839">
        <v>108829</v>
      </c>
      <c r="O2839">
        <v>3812</v>
      </c>
    </row>
    <row r="2840" spans="1:15" customFormat="1" x14ac:dyDescent="0.2">
      <c r="A2840" s="5" t="s">
        <v>25</v>
      </c>
      <c r="B2840" s="13">
        <v>2511917</v>
      </c>
      <c r="C2840" s="6">
        <f t="shared" si="13342"/>
        <v>44391</v>
      </c>
      <c r="D2840" s="5">
        <f t="shared" ref="D2840:D2842" si="14029">N2840-N2839</f>
        <v>42</v>
      </c>
      <c r="E2840" s="13">
        <f t="shared" ref="E2840:E2842" si="14030">SUM(D2834:D2840)/7</f>
        <v>18</v>
      </c>
      <c r="F2840" s="13">
        <f t="shared" ref="F2840:F2842" si="14031">SUM(D2836:D2840)/5</f>
        <v>19</v>
      </c>
      <c r="G2840" s="13">
        <f t="shared" ref="G2840:G2842" si="14032">N2840/(B2840/100000)</f>
        <v>4334.1798315788301</v>
      </c>
      <c r="H2840" s="5">
        <f t="shared" si="13335"/>
        <v>483</v>
      </c>
      <c r="I2840" s="5">
        <f t="shared" si="13336"/>
        <v>469</v>
      </c>
      <c r="J2840" s="8">
        <f t="shared" ref="J2840:J2842" si="14033">E2840/(SUM(N2833:N2839)/7)*100</f>
        <v>1.6546181574644946E-2</v>
      </c>
      <c r="K2840" s="5">
        <f t="shared" ref="K2840:K2842" si="14034">O2840-O2839</f>
        <v>1</v>
      </c>
      <c r="L2840" s="8">
        <f t="shared" ref="L2840:L2842" si="14035">SUM(K2834:K2840)/7</f>
        <v>0.2857142857142857</v>
      </c>
      <c r="M2840" s="8">
        <f t="shared" ref="M2840:M2842" si="14036">O2840/(B2840/100000)</f>
        <v>151.79641684020609</v>
      </c>
      <c r="N2840">
        <v>108871</v>
      </c>
      <c r="O2840">
        <v>3813</v>
      </c>
    </row>
    <row r="2841" spans="1:15" customFormat="1" x14ac:dyDescent="0.2">
      <c r="A2841" s="5" t="s">
        <v>25</v>
      </c>
      <c r="B2841" s="13">
        <v>2511917</v>
      </c>
      <c r="C2841" s="6">
        <f t="shared" si="13342"/>
        <v>44392</v>
      </c>
      <c r="D2841" s="5">
        <f t="shared" si="14029"/>
        <v>19</v>
      </c>
      <c r="E2841" s="13">
        <f t="shared" si="14030"/>
        <v>18.857142857142858</v>
      </c>
      <c r="F2841" s="13">
        <f t="shared" si="14031"/>
        <v>22.8</v>
      </c>
      <c r="G2841" s="13">
        <f t="shared" si="14032"/>
        <v>4334.9362259979134</v>
      </c>
      <c r="H2841" s="5">
        <f t="shared" si="13335"/>
        <v>484</v>
      </c>
      <c r="I2841" s="5">
        <f t="shared" si="13336"/>
        <v>470</v>
      </c>
      <c r="J2841" s="8">
        <f t="shared" si="14033"/>
        <v>1.7331227326618799E-2</v>
      </c>
      <c r="K2841" s="5">
        <f t="shared" si="14034"/>
        <v>2</v>
      </c>
      <c r="L2841" s="8">
        <f t="shared" si="14035"/>
        <v>0.5714285714285714</v>
      </c>
      <c r="M2841" s="8">
        <f t="shared" si="14036"/>
        <v>151.87603730537273</v>
      </c>
      <c r="N2841">
        <v>108890</v>
      </c>
      <c r="O2841">
        <v>3815</v>
      </c>
    </row>
    <row r="2842" spans="1:15" customFormat="1" x14ac:dyDescent="0.2">
      <c r="A2842" s="5" t="s">
        <v>25</v>
      </c>
      <c r="B2842" s="13">
        <v>2511917</v>
      </c>
      <c r="C2842" s="6">
        <f t="shared" si="13342"/>
        <v>44393</v>
      </c>
      <c r="D2842" s="5">
        <f t="shared" si="14029"/>
        <v>18</v>
      </c>
      <c r="E2842" s="13">
        <f t="shared" si="14030"/>
        <v>18.857142857142858</v>
      </c>
      <c r="F2842" s="13">
        <f t="shared" si="14031"/>
        <v>20</v>
      </c>
      <c r="G2842" s="13">
        <f t="shared" si="14032"/>
        <v>4335.6528101844133</v>
      </c>
      <c r="H2842" s="5">
        <f t="shared" si="13335"/>
        <v>485</v>
      </c>
      <c r="I2842" s="5">
        <f t="shared" si="13336"/>
        <v>471</v>
      </c>
      <c r="J2842" s="8">
        <f t="shared" si="14033"/>
        <v>1.7328224132702692E-2</v>
      </c>
      <c r="K2842" s="5">
        <f t="shared" si="14034"/>
        <v>0</v>
      </c>
      <c r="L2842" s="8">
        <f t="shared" si="14035"/>
        <v>0.5714285714285714</v>
      </c>
      <c r="M2842" s="8">
        <f t="shared" si="14036"/>
        <v>151.87603730537273</v>
      </c>
      <c r="N2842">
        <v>108908</v>
      </c>
      <c r="O2842">
        <v>3815</v>
      </c>
    </row>
    <row r="2843" spans="1:15" customFormat="1" x14ac:dyDescent="0.2">
      <c r="A2843" s="5" t="s">
        <v>25</v>
      </c>
      <c r="B2843" s="13">
        <v>2511917</v>
      </c>
      <c r="C2843" s="6">
        <f t="shared" si="13342"/>
        <v>44394</v>
      </c>
      <c r="D2843" s="5">
        <f t="shared" ref="D2843" si="14037">N2843-N2842</f>
        <v>19</v>
      </c>
      <c r="E2843" s="13">
        <f t="shared" ref="E2843" si="14038">SUM(D2837:D2843)/7</f>
        <v>21.571428571428573</v>
      </c>
      <c r="F2843" s="13">
        <f t="shared" ref="F2843" si="14039">SUM(D2839:D2843)/5</f>
        <v>22.8</v>
      </c>
      <c r="G2843" s="13">
        <f t="shared" ref="G2843" si="14040">N2843/(B2843/100000)</f>
        <v>4336.4092046034957</v>
      </c>
      <c r="H2843" s="5">
        <f t="shared" si="13335"/>
        <v>486</v>
      </c>
      <c r="I2843" s="5">
        <f t="shared" si="13336"/>
        <v>472</v>
      </c>
      <c r="J2843" s="8">
        <f t="shared" ref="J2843" si="14041">E2843/(SUM(N2836:N2842)/7)*100</f>
        <v>1.9819003930987868E-2</v>
      </c>
      <c r="K2843" s="5">
        <f t="shared" ref="K2843" si="14042">O2843-O2842</f>
        <v>0</v>
      </c>
      <c r="L2843" s="8">
        <f t="shared" ref="L2843" si="14043">SUM(K2837:K2843)/7</f>
        <v>0.5714285714285714</v>
      </c>
      <c r="M2843" s="8">
        <f t="shared" ref="M2843" si="14044">O2843/(B2843/100000)</f>
        <v>151.87603730537273</v>
      </c>
      <c r="N2843">
        <f>N2842+19</f>
        <v>108927</v>
      </c>
      <c r="O2843">
        <v>3815</v>
      </c>
    </row>
    <row r="2844" spans="1:15" customFormat="1" x14ac:dyDescent="0.2">
      <c r="A2844" s="5" t="s">
        <v>25</v>
      </c>
      <c r="B2844" s="13">
        <v>2511917</v>
      </c>
      <c r="C2844" s="6">
        <f t="shared" si="13342"/>
        <v>44395</v>
      </c>
      <c r="D2844" s="5">
        <f t="shared" ref="D2844:D2845" si="14045">N2844-N2843</f>
        <v>5</v>
      </c>
      <c r="E2844" s="13">
        <f t="shared" ref="E2844:E2845" si="14046">SUM(D2838:D2844)/7</f>
        <v>17.714285714285715</v>
      </c>
      <c r="F2844" s="13">
        <f t="shared" ref="F2844:F2845" si="14047">SUM(D2840:D2844)/5</f>
        <v>20.6</v>
      </c>
      <c r="G2844" s="13">
        <f t="shared" ref="G2844:G2845" si="14048">N2844/(B2844/100000)</f>
        <v>4336.6082557664122</v>
      </c>
      <c r="H2844" s="5">
        <f t="shared" si="13335"/>
        <v>487</v>
      </c>
      <c r="I2844" s="5">
        <f t="shared" si="13336"/>
        <v>473</v>
      </c>
      <c r="J2844" s="8">
        <f t="shared" ref="J2844:J2845" si="14049">E2844/(SUM(N2837:N2843)/7)*100</f>
        <v>1.6271983581043665E-2</v>
      </c>
      <c r="K2844" s="5">
        <f t="shared" ref="K2844:K2845" si="14050">O2844-O2843</f>
        <v>0</v>
      </c>
      <c r="L2844" s="8">
        <f t="shared" ref="L2844:L2845" si="14051">SUM(K2838:K2844)/7</f>
        <v>0.5714285714285714</v>
      </c>
      <c r="M2844" s="8">
        <f t="shared" ref="M2844:M2845" si="14052">O2844/(B2844/100000)</f>
        <v>151.87603730537273</v>
      </c>
      <c r="N2844">
        <v>108932</v>
      </c>
      <c r="O2844">
        <v>3815</v>
      </c>
    </row>
    <row r="2845" spans="1:15" customFormat="1" x14ac:dyDescent="0.2">
      <c r="A2845" s="5" t="s">
        <v>25</v>
      </c>
      <c r="B2845" s="13">
        <v>2511917</v>
      </c>
      <c r="C2845" s="6">
        <f t="shared" si="13342"/>
        <v>44396</v>
      </c>
      <c r="D2845" s="5">
        <f t="shared" si="14045"/>
        <v>13</v>
      </c>
      <c r="E2845" s="13">
        <f t="shared" si="14046"/>
        <v>18.857142857142858</v>
      </c>
      <c r="F2845" s="13">
        <f t="shared" si="14047"/>
        <v>14.8</v>
      </c>
      <c r="G2845" s="13">
        <f t="shared" si="14048"/>
        <v>4337.1257887899956</v>
      </c>
      <c r="H2845" s="5">
        <f t="shared" si="13335"/>
        <v>488</v>
      </c>
      <c r="I2845" s="5">
        <f t="shared" si="13336"/>
        <v>474</v>
      </c>
      <c r="J2845" s="8">
        <f t="shared" si="14049"/>
        <v>1.7318970833278664E-2</v>
      </c>
      <c r="K2845" s="5">
        <f t="shared" si="14050"/>
        <v>0</v>
      </c>
      <c r="L2845" s="8">
        <f t="shared" si="14051"/>
        <v>0.42857142857142855</v>
      </c>
      <c r="M2845" s="8">
        <f t="shared" si="14052"/>
        <v>151.87603730537273</v>
      </c>
      <c r="N2845">
        <v>108945</v>
      </c>
      <c r="O2845">
        <v>3815</v>
      </c>
    </row>
    <row r="2846" spans="1:15" customFormat="1" x14ac:dyDescent="0.2">
      <c r="A2846" s="5" t="s">
        <v>25</v>
      </c>
      <c r="B2846" s="13">
        <v>2511917</v>
      </c>
      <c r="C2846" s="6">
        <f t="shared" si="13342"/>
        <v>44397</v>
      </c>
      <c r="D2846" s="5">
        <f t="shared" ref="D2846" si="14053">N2846-N2845</f>
        <v>26</v>
      </c>
      <c r="E2846" s="13">
        <f t="shared" ref="E2846" si="14054">SUM(D2840:D2846)/7</f>
        <v>20.285714285714285</v>
      </c>
      <c r="F2846" s="13">
        <f t="shared" ref="F2846" si="14055">SUM(D2842:D2846)/5</f>
        <v>16.2</v>
      </c>
      <c r="G2846" s="13">
        <f t="shared" ref="G2846" si="14056">N2846/(B2846/100000)</f>
        <v>4338.1608548371623</v>
      </c>
      <c r="H2846" s="5">
        <f t="shared" si="13335"/>
        <v>489</v>
      </c>
      <c r="I2846" s="5">
        <f t="shared" si="13336"/>
        <v>475</v>
      </c>
      <c r="J2846" s="8">
        <f t="shared" ref="J2846" si="14057">E2846/(SUM(N2839:N2845)/7)*100</f>
        <v>1.8627787937064315E-2</v>
      </c>
      <c r="K2846" s="5">
        <f t="shared" ref="K2846" si="14058">O2846-O2845</f>
        <v>0</v>
      </c>
      <c r="L2846" s="8">
        <f t="shared" ref="L2846" si="14059">SUM(K2840:K2846)/7</f>
        <v>0.42857142857142855</v>
      </c>
      <c r="M2846" s="8">
        <f t="shared" ref="M2846" si="14060">O2846/(B2846/100000)</f>
        <v>151.87603730537273</v>
      </c>
      <c r="N2846">
        <v>108971</v>
      </c>
      <c r="O2846">
        <v>3815</v>
      </c>
    </row>
    <row r="2847" spans="1:15" customFormat="1" x14ac:dyDescent="0.2">
      <c r="A2847" s="5" t="s">
        <v>25</v>
      </c>
      <c r="B2847" s="13">
        <v>2511917</v>
      </c>
      <c r="C2847" s="6">
        <f t="shared" si="13342"/>
        <v>44398</v>
      </c>
      <c r="D2847" s="5">
        <f t="shared" ref="D2847" si="14061">N2847-N2846</f>
        <v>0</v>
      </c>
      <c r="E2847" s="13">
        <f t="shared" ref="E2847" si="14062">SUM(D2841:D2847)/7</f>
        <v>14.285714285714286</v>
      </c>
      <c r="F2847" s="13">
        <f t="shared" ref="F2847" si="14063">SUM(D2843:D2847)/5</f>
        <v>12.6</v>
      </c>
      <c r="G2847" s="13">
        <f t="shared" ref="G2847" si="14064">N2847/(B2847/100000)</f>
        <v>4338.1608548371623</v>
      </c>
      <c r="H2847" s="5">
        <f t="shared" si="13335"/>
        <v>490</v>
      </c>
      <c r="I2847" s="5">
        <f t="shared" si="13336"/>
        <v>476</v>
      </c>
      <c r="J2847" s="8">
        <f t="shared" ref="J2847" si="14065">E2847/(SUM(N2840:N2846)/7)*100</f>
        <v>1.3115717351044796E-2</v>
      </c>
      <c r="K2847" s="5">
        <f t="shared" ref="K2847" si="14066">O2847-O2846</f>
        <v>0</v>
      </c>
      <c r="L2847" s="8">
        <f t="shared" ref="L2847" si="14067">SUM(K2841:K2847)/7</f>
        <v>0.2857142857142857</v>
      </c>
      <c r="M2847" s="8">
        <f t="shared" ref="M2847" si="14068">O2847/(B2847/100000)</f>
        <v>151.87603730537273</v>
      </c>
      <c r="N2847">
        <v>108971</v>
      </c>
      <c r="O2847">
        <v>3815</v>
      </c>
    </row>
    <row r="2848" spans="1:15" customFormat="1" x14ac:dyDescent="0.2">
      <c r="A2848" s="5" t="s">
        <v>25</v>
      </c>
      <c r="B2848" s="13">
        <v>2511917</v>
      </c>
      <c r="C2848" s="6">
        <f t="shared" si="13342"/>
        <v>44399</v>
      </c>
      <c r="D2848" s="5">
        <f t="shared" ref="D2848" si="14069">N2848-N2847</f>
        <v>0</v>
      </c>
      <c r="E2848" s="13">
        <f t="shared" ref="E2848" si="14070">SUM(D2842:D2848)/7</f>
        <v>11.571428571428571</v>
      </c>
      <c r="F2848" s="13">
        <f t="shared" ref="F2848" si="14071">SUM(D2844:D2848)/5</f>
        <v>8.8000000000000007</v>
      </c>
      <c r="G2848" s="13">
        <f t="shared" ref="G2848" si="14072">N2848/(B2848/100000)</f>
        <v>4338.1608548371623</v>
      </c>
      <c r="H2848" s="5">
        <f t="shared" si="13335"/>
        <v>491</v>
      </c>
      <c r="I2848" s="5">
        <f t="shared" si="13336"/>
        <v>477</v>
      </c>
      <c r="J2848" s="8">
        <f t="shared" ref="J2848" si="14073">E2848/(SUM(N2841:N2847)/7)*100</f>
        <v>1.0622337858536687E-2</v>
      </c>
      <c r="K2848" s="5">
        <f t="shared" ref="K2848" si="14074">O2848-O2847</f>
        <v>0</v>
      </c>
      <c r="L2848" s="8">
        <f t="shared" ref="L2848" si="14075">SUM(K2842:K2848)/7</f>
        <v>0</v>
      </c>
      <c r="M2848" s="8">
        <f t="shared" ref="M2848" si="14076">O2848/(B2848/100000)</f>
        <v>151.87603730537273</v>
      </c>
      <c r="N2848">
        <v>108971</v>
      </c>
      <c r="O2848">
        <v>3815</v>
      </c>
    </row>
    <row r="2849" spans="1:15" customFormat="1" x14ac:dyDescent="0.2">
      <c r="A2849" s="5" t="s">
        <v>25</v>
      </c>
      <c r="B2849" s="13">
        <v>2511917</v>
      </c>
      <c r="C2849" s="6">
        <f t="shared" si="13342"/>
        <v>44400</v>
      </c>
      <c r="D2849" s="5">
        <f t="shared" ref="D2849" si="14077">N2849-N2848</f>
        <v>40</v>
      </c>
      <c r="E2849" s="13">
        <f t="shared" ref="E2849" si="14078">SUM(D2843:D2849)/7</f>
        <v>14.714285714285714</v>
      </c>
      <c r="F2849" s="13">
        <f t="shared" ref="F2849" si="14079">SUM(D2845:D2849)/5</f>
        <v>15.8</v>
      </c>
      <c r="G2849" s="13">
        <f t="shared" ref="G2849" si="14080">N2849/(B2849/100000)</f>
        <v>4339.753264140495</v>
      </c>
      <c r="H2849" s="5">
        <f t="shared" si="13335"/>
        <v>492</v>
      </c>
      <c r="I2849" s="5">
        <f t="shared" si="13336"/>
        <v>478</v>
      </c>
      <c r="J2849" s="8">
        <f t="shared" ref="J2849" si="14081">E2849/(SUM(N2842:N2848)/7)*100</f>
        <v>1.3505982625799051E-2</v>
      </c>
      <c r="K2849" s="5">
        <f t="shared" ref="K2849" si="14082">O2849-O2848</f>
        <v>0</v>
      </c>
      <c r="L2849" s="8">
        <f t="shared" ref="L2849" si="14083">SUM(K2843:K2849)/7</f>
        <v>0</v>
      </c>
      <c r="M2849" s="8">
        <f t="shared" ref="M2849" si="14084">O2849/(B2849/100000)</f>
        <v>151.87603730537273</v>
      </c>
      <c r="N2849">
        <v>109011</v>
      </c>
      <c r="O2849">
        <v>3815</v>
      </c>
    </row>
    <row r="2850" spans="1:15" customFormat="1" x14ac:dyDescent="0.2">
      <c r="A2850" s="5" t="s">
        <v>25</v>
      </c>
      <c r="B2850" s="13">
        <v>2511917</v>
      </c>
      <c r="C2850" s="6">
        <f t="shared" si="13342"/>
        <v>44401</v>
      </c>
      <c r="D2850" s="5">
        <f t="shared" ref="D2850" si="14085">N2850-N2849</f>
        <v>28</v>
      </c>
      <c r="E2850" s="13">
        <f t="shared" ref="E2850" si="14086">SUM(D2844:D2850)/7</f>
        <v>16</v>
      </c>
      <c r="F2850" s="13">
        <f t="shared" ref="F2850" si="14087">SUM(D2846:D2850)/5</f>
        <v>18.8</v>
      </c>
      <c r="G2850" s="13">
        <f t="shared" ref="G2850" si="14088">N2850/(B2850/100000)</f>
        <v>4340.8679506528279</v>
      </c>
      <c r="H2850" s="5">
        <f t="shared" si="13335"/>
        <v>493</v>
      </c>
      <c r="I2850" s="5">
        <f t="shared" si="13336"/>
        <v>479</v>
      </c>
      <c r="J2850" s="8">
        <f t="shared" ref="J2850" si="14089">E2850/(SUM(N2843:N2849)/7)*100</f>
        <v>1.4684133793436194E-2</v>
      </c>
      <c r="K2850" s="5">
        <f t="shared" ref="K2850" si="14090">O2850-O2849</f>
        <v>2</v>
      </c>
      <c r="L2850" s="8">
        <f t="shared" ref="L2850" si="14091">SUM(K2844:K2850)/7</f>
        <v>0.2857142857142857</v>
      </c>
      <c r="M2850" s="8">
        <f t="shared" ref="M2850" si="14092">O2850/(B2850/100000)</f>
        <v>151.9556577705394</v>
      </c>
      <c r="N2850">
        <v>109039</v>
      </c>
      <c r="O2850">
        <v>3817</v>
      </c>
    </row>
    <row r="2851" spans="1:15" customFormat="1" x14ac:dyDescent="0.2">
      <c r="A2851" s="5" t="s">
        <v>25</v>
      </c>
      <c r="B2851" s="13">
        <v>2511917</v>
      </c>
      <c r="C2851" s="6">
        <f t="shared" si="13342"/>
        <v>44402</v>
      </c>
      <c r="D2851" s="5">
        <f t="shared" ref="D2851" si="14093">N2851-N2850</f>
        <v>10</v>
      </c>
      <c r="E2851" s="13">
        <f t="shared" ref="E2851" si="14094">SUM(D2845:D2851)/7</f>
        <v>16.714285714285715</v>
      </c>
      <c r="F2851" s="13">
        <f t="shared" ref="F2851" si="14095">SUM(D2847:D2851)/5</f>
        <v>15.6</v>
      </c>
      <c r="G2851" s="13">
        <f t="shared" ref="G2851" si="14096">N2851/(B2851/100000)</f>
        <v>4341.2660529786608</v>
      </c>
      <c r="H2851" s="5">
        <f t="shared" si="13335"/>
        <v>494</v>
      </c>
      <c r="I2851" s="5">
        <f t="shared" si="13336"/>
        <v>480</v>
      </c>
      <c r="J2851" s="8">
        <f t="shared" ref="J2851" si="14097">E2851/(SUM(N2844:N2850)/7)*100</f>
        <v>1.5337423312883437E-2</v>
      </c>
      <c r="K2851" s="5">
        <f t="shared" ref="K2851" si="14098">O2851-O2850</f>
        <v>0</v>
      </c>
      <c r="L2851" s="8">
        <f t="shared" ref="L2851" si="14099">SUM(K2845:K2851)/7</f>
        <v>0.2857142857142857</v>
      </c>
      <c r="M2851" s="8">
        <f t="shared" ref="M2851" si="14100">O2851/(B2851/100000)</f>
        <v>151.9556577705394</v>
      </c>
      <c r="N2851">
        <v>109049</v>
      </c>
      <c r="O2851">
        <v>3817</v>
      </c>
    </row>
    <row r="2852" spans="1:15" customFormat="1" x14ac:dyDescent="0.2">
      <c r="A2852" s="5" t="s">
        <v>25</v>
      </c>
      <c r="B2852" s="13">
        <v>2511917</v>
      </c>
      <c r="C2852" s="6">
        <f t="shared" si="13342"/>
        <v>44403</v>
      </c>
      <c r="D2852" s="5">
        <f t="shared" ref="D2852" si="14101">N2852-N2851</f>
        <v>13</v>
      </c>
      <c r="E2852" s="13">
        <f t="shared" ref="E2852" si="14102">SUM(D2846:D2852)/7</f>
        <v>16.714285714285715</v>
      </c>
      <c r="F2852" s="13">
        <f t="shared" ref="F2852" si="14103">SUM(D2848:D2852)/5</f>
        <v>18.2</v>
      </c>
      <c r="G2852" s="13">
        <f t="shared" ref="G2852" si="14104">N2852/(B2852/100000)</f>
        <v>4341.7835860022442</v>
      </c>
      <c r="H2852" s="5">
        <f t="shared" si="13335"/>
        <v>495</v>
      </c>
      <c r="I2852" s="5">
        <f t="shared" si="13336"/>
        <v>481</v>
      </c>
      <c r="J2852" s="8">
        <f t="shared" ref="J2852" si="14105">E2852/(SUM(N2845:N2851)/7)*100</f>
        <v>1.5335071308081585E-2</v>
      </c>
      <c r="K2852" s="5">
        <f t="shared" ref="K2852" si="14106">O2852-O2851</f>
        <v>0</v>
      </c>
      <c r="L2852" s="8">
        <f t="shared" ref="L2852" si="14107">SUM(K2846:K2852)/7</f>
        <v>0.2857142857142857</v>
      </c>
      <c r="M2852" s="8">
        <f t="shared" ref="M2852" si="14108">O2852/(B2852/100000)</f>
        <v>151.9556577705394</v>
      </c>
      <c r="N2852">
        <v>109062</v>
      </c>
      <c r="O2852">
        <v>3817</v>
      </c>
    </row>
    <row r="2853" spans="1:15" customFormat="1" x14ac:dyDescent="0.2">
      <c r="A2853" s="5" t="s">
        <v>25</v>
      </c>
      <c r="B2853" s="13">
        <v>2511917</v>
      </c>
      <c r="C2853" s="6">
        <f t="shared" si="13342"/>
        <v>44404</v>
      </c>
      <c r="D2853" s="5">
        <f t="shared" ref="D2853" si="14109">N2853-N2852</f>
        <v>18</v>
      </c>
      <c r="E2853" s="13">
        <f t="shared" ref="E2853" si="14110">SUM(D2847:D2853)/7</f>
        <v>15.571428571428571</v>
      </c>
      <c r="F2853" s="13">
        <f t="shared" ref="F2853" si="14111">SUM(D2849:D2853)/5</f>
        <v>21.8</v>
      </c>
      <c r="G2853" s="13">
        <f t="shared" ref="G2853" si="14112">N2853/(B2853/100000)</f>
        <v>4342.5001701887441</v>
      </c>
      <c r="H2853" s="5">
        <f t="shared" si="13335"/>
        <v>496</v>
      </c>
      <c r="I2853" s="5">
        <f t="shared" si="13336"/>
        <v>482</v>
      </c>
      <c r="J2853" s="8">
        <f t="shared" ref="J2853" si="14113">E2853/(SUM(N2846:N2852)/7)*100</f>
        <v>1.4284328911743813E-2</v>
      </c>
      <c r="K2853" s="5">
        <f t="shared" ref="K2853" si="14114">O2853-O2852</f>
        <v>0</v>
      </c>
      <c r="L2853" s="8">
        <f t="shared" ref="L2853" si="14115">SUM(K2847:K2853)/7</f>
        <v>0.2857142857142857</v>
      </c>
      <c r="M2853" s="8">
        <f t="shared" ref="M2853" si="14116">O2853/(B2853/100000)</f>
        <v>151.9556577705394</v>
      </c>
      <c r="N2853">
        <v>109080</v>
      </c>
      <c r="O2853">
        <v>3817</v>
      </c>
    </row>
    <row r="2854" spans="1:15" customFormat="1" x14ac:dyDescent="0.2">
      <c r="A2854" s="5" t="s">
        <v>25</v>
      </c>
      <c r="B2854" s="13">
        <v>2511917</v>
      </c>
      <c r="C2854" s="6">
        <f t="shared" si="13342"/>
        <v>44405</v>
      </c>
      <c r="D2854" s="5">
        <f t="shared" ref="D2854" si="14117">N2854-N2853</f>
        <v>45</v>
      </c>
      <c r="E2854" s="13">
        <f t="shared" ref="E2854" si="14118">SUM(D2848:D2854)/7</f>
        <v>22</v>
      </c>
      <c r="F2854" s="13">
        <f t="shared" ref="F2854" si="14119">SUM(D2850:D2854)/5</f>
        <v>22.8</v>
      </c>
      <c r="G2854" s="13">
        <f t="shared" ref="G2854" si="14120">N2854/(B2854/100000)</f>
        <v>4344.2916306549942</v>
      </c>
      <c r="H2854" s="5">
        <f t="shared" si="13335"/>
        <v>497</v>
      </c>
      <c r="I2854" s="5">
        <f t="shared" si="13336"/>
        <v>483</v>
      </c>
      <c r="J2854" s="8">
        <f t="shared" ref="J2854" si="14121">E2854/(SUM(N2847:N2853)/7)*100</f>
        <v>2.0178646536938061E-2</v>
      </c>
      <c r="K2854" s="5">
        <f t="shared" ref="K2854" si="14122">O2854-O2853</f>
        <v>0</v>
      </c>
      <c r="L2854" s="8">
        <f t="shared" ref="L2854" si="14123">SUM(K2848:K2854)/7</f>
        <v>0.2857142857142857</v>
      </c>
      <c r="M2854" s="8">
        <f t="shared" ref="M2854" si="14124">O2854/(B2854/100000)</f>
        <v>151.9556577705394</v>
      </c>
      <c r="N2854">
        <v>109125</v>
      </c>
      <c r="O2854">
        <v>3817</v>
      </c>
    </row>
    <row r="2855" spans="1:15" customFormat="1" x14ac:dyDescent="0.2">
      <c r="A2855" s="5" t="s">
        <v>25</v>
      </c>
      <c r="B2855" s="13">
        <v>2511917</v>
      </c>
      <c r="C2855" s="6">
        <f t="shared" si="13342"/>
        <v>44406</v>
      </c>
      <c r="D2855" s="5">
        <f t="shared" ref="D2855" si="14125">N2855-N2854</f>
        <v>32</v>
      </c>
      <c r="E2855" s="13">
        <f t="shared" ref="E2855" si="14126">SUM(D2849:D2855)/7</f>
        <v>26.571428571428573</v>
      </c>
      <c r="F2855" s="13">
        <f t="shared" ref="F2855" si="14127">SUM(D2851:D2855)/5</f>
        <v>23.6</v>
      </c>
      <c r="G2855" s="13">
        <f t="shared" ref="G2855" si="14128">N2855/(B2855/100000)</f>
        <v>4345.56555809766</v>
      </c>
      <c r="H2855" s="5">
        <f t="shared" si="13335"/>
        <v>498</v>
      </c>
      <c r="I2855" s="5">
        <f t="shared" si="13336"/>
        <v>484</v>
      </c>
      <c r="J2855" s="8">
        <f t="shared" ref="J2855" si="14129">E2855/(SUM(N2848:N2854)/7)*100</f>
        <v>2.4366695181813541E-2</v>
      </c>
      <c r="K2855" s="5">
        <f t="shared" ref="K2855" si="14130">O2855-O2854</f>
        <v>0</v>
      </c>
      <c r="L2855" s="8">
        <f t="shared" ref="L2855" si="14131">SUM(K2849:K2855)/7</f>
        <v>0.2857142857142857</v>
      </c>
      <c r="M2855" s="8">
        <f t="shared" ref="M2855" si="14132">O2855/(B2855/100000)</f>
        <v>151.9556577705394</v>
      </c>
      <c r="N2855">
        <v>109157</v>
      </c>
      <c r="O2855">
        <v>3817</v>
      </c>
    </row>
    <row r="2856" spans="1:15" customFormat="1" x14ac:dyDescent="0.2">
      <c r="A2856" s="5" t="s">
        <v>25</v>
      </c>
      <c r="B2856" s="13">
        <v>2511917</v>
      </c>
      <c r="C2856" s="6">
        <f t="shared" si="13342"/>
        <v>44407</v>
      </c>
      <c r="D2856" s="5">
        <f t="shared" ref="D2856" si="14133">N2856-N2855</f>
        <v>39</v>
      </c>
      <c r="E2856" s="13">
        <f t="shared" ref="E2856" si="14134">SUM(D2850:D2856)/7</f>
        <v>26.428571428571427</v>
      </c>
      <c r="F2856" s="13">
        <f t="shared" ref="F2856" si="14135">SUM(D2852:D2856)/5</f>
        <v>29.4</v>
      </c>
      <c r="G2856" s="13">
        <f t="shared" ref="G2856" si="14136">N2856/(B2856/100000)</f>
        <v>4347.1181571684092</v>
      </c>
      <c r="H2856" s="5">
        <f t="shared" si="13335"/>
        <v>499</v>
      </c>
      <c r="I2856" s="5">
        <f t="shared" si="13336"/>
        <v>485</v>
      </c>
      <c r="J2856" s="8">
        <f t="shared" ref="J2856" si="14137">E2856/(SUM(N2849:N2855)/7)*100</f>
        <v>2.4229787445826777E-2</v>
      </c>
      <c r="K2856" s="5">
        <f t="shared" ref="K2856" si="14138">O2856-O2855</f>
        <v>0</v>
      </c>
      <c r="L2856" s="8">
        <f t="shared" ref="L2856" si="14139">SUM(K2850:K2856)/7</f>
        <v>0.2857142857142857</v>
      </c>
      <c r="M2856" s="8">
        <f t="shared" ref="M2856" si="14140">O2856/(B2856/100000)</f>
        <v>151.9556577705394</v>
      </c>
      <c r="N2856">
        <v>109196</v>
      </c>
      <c r="O2856">
        <v>3817</v>
      </c>
    </row>
    <row r="2857" spans="1:15" customFormat="1" x14ac:dyDescent="0.2">
      <c r="A2857" s="5" t="s">
        <v>25</v>
      </c>
      <c r="B2857" s="13">
        <v>2511917</v>
      </c>
      <c r="C2857" s="6">
        <f t="shared" si="13342"/>
        <v>44408</v>
      </c>
      <c r="D2857" s="5">
        <f t="shared" ref="D2857" si="14141">N2857-N2856</f>
        <v>37</v>
      </c>
      <c r="E2857" s="13">
        <f t="shared" ref="E2857" si="14142">SUM(D2851:D2857)/7</f>
        <v>27.714285714285715</v>
      </c>
      <c r="F2857" s="13">
        <f t="shared" ref="F2857" si="14143">SUM(D2853:D2857)/5</f>
        <v>34.200000000000003</v>
      </c>
      <c r="G2857" s="13">
        <f t="shared" ref="G2857" si="14144">N2857/(B2857/100000)</f>
        <v>4348.5911357739924</v>
      </c>
      <c r="H2857" s="5">
        <f t="shared" si="13335"/>
        <v>500</v>
      </c>
      <c r="I2857" s="5">
        <f t="shared" si="13336"/>
        <v>486</v>
      </c>
      <c r="J2857" s="8">
        <f t="shared" ref="J2857" si="14145">E2857/(SUM(N2850:N2856)/7)*100</f>
        <v>2.5402378919691819E-2</v>
      </c>
      <c r="K2857" s="5">
        <f t="shared" ref="K2857" si="14146">O2857-O2856</f>
        <v>0</v>
      </c>
      <c r="L2857" s="8">
        <f t="shared" ref="L2857" si="14147">SUM(K2851:K2857)/7</f>
        <v>0</v>
      </c>
      <c r="M2857" s="8">
        <f t="shared" ref="M2857" si="14148">O2857/(B2857/100000)</f>
        <v>151.9556577705394</v>
      </c>
      <c r="N2857">
        <v>109233</v>
      </c>
      <c r="O2857">
        <v>3817</v>
      </c>
    </row>
    <row r="2858" spans="1:15" customFormat="1" x14ac:dyDescent="0.2">
      <c r="A2858" s="5" t="s">
        <v>25</v>
      </c>
      <c r="B2858" s="13">
        <v>2511917</v>
      </c>
      <c r="C2858" s="6">
        <f t="shared" si="13342"/>
        <v>44409</v>
      </c>
      <c r="D2858" s="5">
        <f t="shared" ref="D2858" si="14149">N2858-N2857</f>
        <v>38</v>
      </c>
      <c r="E2858" s="13">
        <f t="shared" ref="E2858" si="14150">SUM(D2852:D2858)/7</f>
        <v>31.714285714285715</v>
      </c>
      <c r="F2858" s="13">
        <f t="shared" ref="F2858" si="14151">SUM(D2854:D2858)/5</f>
        <v>38.200000000000003</v>
      </c>
      <c r="G2858" s="13">
        <f t="shared" ref="G2858" si="14152">N2858/(B2858/100000)</f>
        <v>4350.1039246121591</v>
      </c>
      <c r="H2858" s="5">
        <f t="shared" si="13335"/>
        <v>501</v>
      </c>
      <c r="I2858" s="5">
        <f t="shared" si="13336"/>
        <v>487</v>
      </c>
      <c r="J2858" s="8">
        <f t="shared" ref="J2858" si="14153">E2858/(SUM(N2851:N2857)/7)*100</f>
        <v>2.9061319383900032E-2</v>
      </c>
      <c r="K2858" s="5">
        <f t="shared" ref="K2858" si="14154">O2858-O2857</f>
        <v>0</v>
      </c>
      <c r="L2858" s="8">
        <f t="shared" ref="L2858" si="14155">SUM(K2852:K2858)/7</f>
        <v>0</v>
      </c>
      <c r="M2858" s="8">
        <f t="shared" ref="M2858" si="14156">O2858/(B2858/100000)</f>
        <v>151.9556577705394</v>
      </c>
      <c r="N2858">
        <v>109271</v>
      </c>
      <c r="O2858">
        <v>3817</v>
      </c>
    </row>
    <row r="2859" spans="1:15" customFormat="1" x14ac:dyDescent="0.2">
      <c r="A2859" s="5" t="s">
        <v>25</v>
      </c>
      <c r="B2859" s="13">
        <v>2511917</v>
      </c>
      <c r="C2859" s="6">
        <f t="shared" si="13342"/>
        <v>44410</v>
      </c>
      <c r="D2859" s="5">
        <f t="shared" ref="D2859" si="14157">N2859-N2858</f>
        <v>6</v>
      </c>
      <c r="E2859" s="13">
        <f t="shared" ref="E2859" si="14158">SUM(D2853:D2859)/7</f>
        <v>30.714285714285715</v>
      </c>
      <c r="F2859" s="13">
        <f t="shared" ref="F2859" si="14159">SUM(D2855:D2859)/5</f>
        <v>30.4</v>
      </c>
      <c r="G2859" s="13">
        <f t="shared" ref="G2859" si="14160">N2859/(B2859/100000)</f>
        <v>4350.342786007659</v>
      </c>
      <c r="H2859" s="5">
        <f t="shared" si="13335"/>
        <v>502</v>
      </c>
      <c r="I2859" s="5">
        <f t="shared" si="13336"/>
        <v>488</v>
      </c>
      <c r="J2859" s="8">
        <f t="shared" ref="J2859" si="14161">E2859/(SUM(N2852:N2858)/7)*100</f>
        <v>2.8136794551669623E-2</v>
      </c>
      <c r="K2859" s="5">
        <f t="shared" ref="K2859" si="14162">O2859-O2858</f>
        <v>1</v>
      </c>
      <c r="L2859" s="8">
        <f t="shared" ref="L2859" si="14163">SUM(K2853:K2859)/7</f>
        <v>0.14285714285714285</v>
      </c>
      <c r="M2859" s="8">
        <f t="shared" ref="M2859" si="14164">O2859/(B2859/100000)</f>
        <v>151.99546800312271</v>
      </c>
      <c r="N2859">
        <v>109277</v>
      </c>
      <c r="O2859">
        <v>3818</v>
      </c>
    </row>
    <row r="2860" spans="1:15" customFormat="1" x14ac:dyDescent="0.2">
      <c r="A2860" s="5" t="s">
        <v>25</v>
      </c>
      <c r="B2860" s="13">
        <v>2511917</v>
      </c>
      <c r="C2860" s="6">
        <f t="shared" si="13342"/>
        <v>44411</v>
      </c>
      <c r="D2860" s="5">
        <f t="shared" ref="D2860" si="14165">N2860-N2859</f>
        <v>22</v>
      </c>
      <c r="E2860" s="13">
        <f t="shared" ref="E2860" si="14166">SUM(D2854:D2860)/7</f>
        <v>31.285714285714285</v>
      </c>
      <c r="F2860" s="13">
        <f t="shared" ref="F2860" si="14167">SUM(D2856:D2860)/5</f>
        <v>28.4</v>
      </c>
      <c r="G2860" s="13">
        <f t="shared" ref="G2860" si="14168">N2860/(B2860/100000)</f>
        <v>4351.2186111244919</v>
      </c>
      <c r="H2860" s="5">
        <f t="shared" si="13335"/>
        <v>503</v>
      </c>
      <c r="I2860" s="5">
        <f t="shared" si="13336"/>
        <v>489</v>
      </c>
      <c r="J2860" s="8">
        <f t="shared" ref="J2860" si="14169">E2860/(SUM(N2853:N2859)/7)*100</f>
        <v>2.8652207986246937E-2</v>
      </c>
      <c r="K2860" s="5">
        <f t="shared" ref="K2860" si="14170">O2860-O2859</f>
        <v>0</v>
      </c>
      <c r="L2860" s="8">
        <f t="shared" ref="L2860" si="14171">SUM(K2854:K2860)/7</f>
        <v>0.14285714285714285</v>
      </c>
      <c r="M2860" s="8">
        <f t="shared" ref="M2860" si="14172">O2860/(B2860/100000)</f>
        <v>151.99546800312271</v>
      </c>
      <c r="N2860">
        <v>109299</v>
      </c>
      <c r="O2860">
        <v>3818</v>
      </c>
    </row>
    <row r="2861" spans="1:15" customFormat="1" x14ac:dyDescent="0.2">
      <c r="A2861" s="5" t="s">
        <v>25</v>
      </c>
      <c r="B2861" s="13">
        <v>2511917</v>
      </c>
      <c r="C2861" s="6">
        <f t="shared" si="13342"/>
        <v>44412</v>
      </c>
      <c r="D2861" s="5">
        <f t="shared" ref="D2861" si="14173">N2861-N2860</f>
        <v>82</v>
      </c>
      <c r="E2861" s="13">
        <f t="shared" ref="E2861" si="14174">SUM(D2855:D2861)/7</f>
        <v>36.571428571428569</v>
      </c>
      <c r="F2861" s="13">
        <f t="shared" ref="F2861" si="14175">SUM(D2857:D2861)/5</f>
        <v>37</v>
      </c>
      <c r="G2861" s="13">
        <f t="shared" ref="G2861" si="14176">N2861/(B2861/100000)</f>
        <v>4354.4830501963243</v>
      </c>
      <c r="H2861" s="5">
        <f t="shared" si="13335"/>
        <v>504</v>
      </c>
      <c r="I2861" s="5">
        <f t="shared" si="13336"/>
        <v>490</v>
      </c>
      <c r="J2861" s="8">
        <f t="shared" ref="J2861" si="14177">E2861/(SUM(N2854:N2860)/7)*100</f>
        <v>3.3483398251015616E-2</v>
      </c>
      <c r="K2861" s="5">
        <f t="shared" ref="K2861" si="14178">O2861-O2860</f>
        <v>0</v>
      </c>
      <c r="L2861" s="8">
        <f t="shared" ref="L2861" si="14179">SUM(K2855:K2861)/7</f>
        <v>0.14285714285714285</v>
      </c>
      <c r="M2861" s="8">
        <f t="shared" ref="M2861" si="14180">O2861/(B2861/100000)</f>
        <v>151.99546800312271</v>
      </c>
      <c r="N2861">
        <v>109381</v>
      </c>
      <c r="O2861">
        <v>3818</v>
      </c>
    </row>
    <row r="2862" spans="1:15" customFormat="1" x14ac:dyDescent="0.2">
      <c r="A2862" s="5" t="s">
        <v>25</v>
      </c>
      <c r="B2862" s="13">
        <v>2511917</v>
      </c>
      <c r="C2862" s="6">
        <f t="shared" si="13342"/>
        <v>44413</v>
      </c>
      <c r="D2862" s="5">
        <f t="shared" ref="D2862" si="14181">N2862-N2861</f>
        <v>51</v>
      </c>
      <c r="E2862" s="13">
        <f t="shared" ref="E2862" si="14182">SUM(D2856:D2862)/7</f>
        <v>39.285714285714285</v>
      </c>
      <c r="F2862" s="13">
        <f t="shared" ref="F2862" si="14183">SUM(D2858:D2862)/5</f>
        <v>39.799999999999997</v>
      </c>
      <c r="G2862" s="13">
        <f t="shared" ref="G2862" si="14184">N2862/(B2862/100000)</f>
        <v>4356.5133720580734</v>
      </c>
      <c r="H2862" s="5">
        <f t="shared" si="13335"/>
        <v>505</v>
      </c>
      <c r="I2862" s="5">
        <f t="shared" si="13336"/>
        <v>491</v>
      </c>
      <c r="J2862" s="8">
        <f t="shared" ref="J2862" si="14185">E2862/(SUM(N2855:N2861)/7)*100</f>
        <v>3.5956454772009927E-2</v>
      </c>
      <c r="K2862" s="5">
        <f t="shared" ref="K2862" si="14186">O2862-O2861</f>
        <v>0</v>
      </c>
      <c r="L2862" s="8">
        <f t="shared" ref="L2862" si="14187">SUM(K2856:K2862)/7</f>
        <v>0.14285714285714285</v>
      </c>
      <c r="M2862" s="8">
        <f t="shared" ref="M2862" si="14188">O2862/(B2862/100000)</f>
        <v>151.99546800312271</v>
      </c>
      <c r="N2862">
        <v>109432</v>
      </c>
      <c r="O2862">
        <v>3818</v>
      </c>
    </row>
    <row r="2863" spans="1:15" customFormat="1" x14ac:dyDescent="0.2">
      <c r="A2863" s="5" t="s">
        <v>25</v>
      </c>
      <c r="B2863" s="13">
        <v>2511917</v>
      </c>
      <c r="C2863" s="6">
        <f t="shared" si="13342"/>
        <v>44414</v>
      </c>
      <c r="D2863" s="5">
        <f t="shared" ref="D2863" si="14189">N2863-N2862</f>
        <v>59</v>
      </c>
      <c r="E2863" s="13">
        <f t="shared" ref="E2863" si="14190">SUM(D2857:D2863)/7</f>
        <v>42.142857142857146</v>
      </c>
      <c r="F2863" s="13">
        <f t="shared" ref="F2863" si="14191">SUM(D2859:D2863)/5</f>
        <v>44</v>
      </c>
      <c r="G2863" s="13">
        <f t="shared" ref="G2863" si="14192">N2863/(B2863/100000)</f>
        <v>4358.8621757804895</v>
      </c>
      <c r="H2863" s="5">
        <f t="shared" si="13335"/>
        <v>506</v>
      </c>
      <c r="I2863" s="5">
        <f t="shared" si="13336"/>
        <v>492</v>
      </c>
      <c r="J2863" s="8">
        <f t="shared" ref="J2863" si="14193">E2863/(SUM(N2856:N2862)/7)*100</f>
        <v>3.8557605716459137E-2</v>
      </c>
      <c r="K2863" s="5">
        <f t="shared" ref="K2863" si="14194">O2863-O2862</f>
        <v>0</v>
      </c>
      <c r="L2863" s="8">
        <f t="shared" ref="L2863" si="14195">SUM(K2857:K2863)/7</f>
        <v>0.14285714285714285</v>
      </c>
      <c r="M2863" s="8">
        <f t="shared" ref="M2863" si="14196">O2863/(B2863/100000)</f>
        <v>151.99546800312271</v>
      </c>
      <c r="N2863">
        <v>109491</v>
      </c>
      <c r="O2863">
        <v>3818</v>
      </c>
    </row>
    <row r="2864" spans="1:15" customFormat="1" x14ac:dyDescent="0.2">
      <c r="A2864" s="5" t="s">
        <v>25</v>
      </c>
      <c r="B2864" s="13">
        <v>2511917</v>
      </c>
      <c r="C2864" s="6">
        <f t="shared" si="13342"/>
        <v>44415</v>
      </c>
      <c r="D2864" s="5">
        <f t="shared" ref="D2864:D2865" si="14197">N2864-N2863</f>
        <v>52</v>
      </c>
      <c r="E2864" s="13">
        <f t="shared" ref="E2864:E2865" si="14198">SUM(D2858:D2864)/7</f>
        <v>44.285714285714285</v>
      </c>
      <c r="F2864" s="13">
        <f t="shared" ref="F2864:F2865" si="14199">SUM(D2860:D2864)/5</f>
        <v>53.2</v>
      </c>
      <c r="G2864" s="13">
        <f t="shared" ref="G2864:G2865" si="14200">N2864/(B2864/100000)</f>
        <v>4360.9323078748221</v>
      </c>
      <c r="H2864" s="5">
        <f t="shared" si="13335"/>
        <v>507</v>
      </c>
      <c r="I2864" s="5">
        <f t="shared" si="13336"/>
        <v>493</v>
      </c>
      <c r="J2864" s="8">
        <f t="shared" ref="J2864:J2865" si="14201">E2864/(SUM(N2857:N2863)/7)*100</f>
        <v>4.0502545127674469E-2</v>
      </c>
      <c r="K2864" s="5">
        <f t="shared" ref="K2864:K2865" si="14202">O2864-O2863</f>
        <v>0</v>
      </c>
      <c r="L2864" s="8">
        <f t="shared" ref="L2864:L2865" si="14203">SUM(K2858:K2864)/7</f>
        <v>0.14285714285714285</v>
      </c>
      <c r="M2864" s="8">
        <f t="shared" ref="M2864:M2865" si="14204">O2864/(B2864/100000)</f>
        <v>151.99546800312271</v>
      </c>
      <c r="N2864">
        <v>109543</v>
      </c>
      <c r="O2864">
        <v>3818</v>
      </c>
    </row>
    <row r="2865" spans="1:15" customFormat="1" x14ac:dyDescent="0.2">
      <c r="A2865" s="5" t="s">
        <v>25</v>
      </c>
      <c r="B2865" s="13">
        <v>2511917</v>
      </c>
      <c r="C2865" s="6">
        <f t="shared" si="13342"/>
        <v>44416</v>
      </c>
      <c r="D2865" s="5">
        <f t="shared" si="14197"/>
        <v>52</v>
      </c>
      <c r="E2865" s="13">
        <f t="shared" si="14198"/>
        <v>46.285714285714285</v>
      </c>
      <c r="F2865" s="13">
        <f t="shared" si="14199"/>
        <v>59.2</v>
      </c>
      <c r="G2865" s="13">
        <f t="shared" si="14200"/>
        <v>4363.0024399691547</v>
      </c>
      <c r="H2865" s="5">
        <f t="shared" si="13335"/>
        <v>508</v>
      </c>
      <c r="I2865" s="5">
        <f t="shared" si="13336"/>
        <v>494</v>
      </c>
      <c r="J2865" s="8">
        <f t="shared" si="14201"/>
        <v>4.2314553855717814E-2</v>
      </c>
      <c r="K2865" s="5">
        <f t="shared" si="14202"/>
        <v>0</v>
      </c>
      <c r="L2865" s="8">
        <f t="shared" si="14203"/>
        <v>0.14285714285714285</v>
      </c>
      <c r="M2865" s="8">
        <f t="shared" si="14204"/>
        <v>151.99546800312271</v>
      </c>
      <c r="N2865">
        <v>109595</v>
      </c>
      <c r="O2865">
        <v>3818</v>
      </c>
    </row>
    <row r="2866" spans="1:15" customFormat="1" x14ac:dyDescent="0.2">
      <c r="A2866" s="5" t="s">
        <v>25</v>
      </c>
      <c r="B2866" s="13">
        <v>2511917</v>
      </c>
      <c r="C2866" s="6">
        <f t="shared" si="13342"/>
        <v>44417</v>
      </c>
      <c r="D2866" s="5">
        <f t="shared" ref="D2866" si="14205">N2866-N2865</f>
        <v>16</v>
      </c>
      <c r="E2866" s="13">
        <f t="shared" ref="E2866" si="14206">SUM(D2860:D2866)/7</f>
        <v>47.714285714285715</v>
      </c>
      <c r="F2866" s="13">
        <f t="shared" ref="F2866" si="14207">SUM(D2862:D2866)/5</f>
        <v>46</v>
      </c>
      <c r="G2866" s="13">
        <f t="shared" ref="G2866" si="14208">N2866/(B2866/100000)</f>
        <v>4363.6394036904885</v>
      </c>
      <c r="H2866" s="5">
        <f t="shared" si="13335"/>
        <v>509</v>
      </c>
      <c r="I2866" s="5">
        <f t="shared" si="13336"/>
        <v>495</v>
      </c>
      <c r="J2866" s="8">
        <f t="shared" ref="J2866" si="14209">E2866/(SUM(N2859:N2865)/7)*100</f>
        <v>4.3602108566639423E-2</v>
      </c>
      <c r="K2866" s="5">
        <f t="shared" ref="K2866" si="14210">O2866-O2865</f>
        <v>0</v>
      </c>
      <c r="L2866" s="8">
        <f t="shared" ref="L2866" si="14211">SUM(K2860:K2866)/7</f>
        <v>0</v>
      </c>
      <c r="M2866" s="8">
        <f t="shared" ref="M2866" si="14212">O2866/(B2866/100000)</f>
        <v>151.99546800312271</v>
      </c>
      <c r="N2866">
        <v>109611</v>
      </c>
      <c r="O2866">
        <v>3818</v>
      </c>
    </row>
    <row r="2867" spans="1:15" customFormat="1" x14ac:dyDescent="0.2">
      <c r="A2867" s="5" t="s">
        <v>25</v>
      </c>
      <c r="B2867" s="13">
        <v>2511917</v>
      </c>
      <c r="C2867" s="6">
        <f t="shared" si="13342"/>
        <v>44418</v>
      </c>
      <c r="D2867" s="5">
        <f t="shared" ref="D2867" si="14213">N2867-N2866</f>
        <v>34</v>
      </c>
      <c r="E2867" s="13">
        <f t="shared" ref="E2867" si="14214">SUM(D2861:D2867)/7</f>
        <v>49.428571428571431</v>
      </c>
      <c r="F2867" s="13">
        <f t="shared" ref="F2867" si="14215">SUM(D2863:D2867)/5</f>
        <v>42.6</v>
      </c>
      <c r="G2867" s="13">
        <f t="shared" ref="G2867" si="14216">N2867/(B2867/100000)</f>
        <v>4364.9929515983213</v>
      </c>
      <c r="H2867" s="5">
        <f t="shared" si="13335"/>
        <v>510</v>
      </c>
      <c r="I2867" s="5">
        <f t="shared" si="13336"/>
        <v>496</v>
      </c>
      <c r="J2867" s="8">
        <f t="shared" ref="J2867" si="14217">E2867/(SUM(N2860:N2866)/7)*100</f>
        <v>4.5148965488443958E-2</v>
      </c>
      <c r="K2867" s="5">
        <f t="shared" ref="K2867" si="14218">O2867-O2866</f>
        <v>0</v>
      </c>
      <c r="L2867" s="8">
        <f t="shared" ref="L2867" si="14219">SUM(K2861:K2867)/7</f>
        <v>0</v>
      </c>
      <c r="M2867" s="8">
        <f t="shared" ref="M2867" si="14220">O2867/(B2867/100000)</f>
        <v>151.99546800312271</v>
      </c>
      <c r="N2867">
        <v>109645</v>
      </c>
      <c r="O2867">
        <v>3818</v>
      </c>
    </row>
    <row r="2868" spans="1:15" customFormat="1" x14ac:dyDescent="0.2">
      <c r="A2868" s="5" t="s">
        <v>25</v>
      </c>
      <c r="B2868" s="13">
        <v>2511917</v>
      </c>
      <c r="C2868" s="6">
        <f t="shared" si="13342"/>
        <v>44419</v>
      </c>
      <c r="D2868" s="5">
        <f t="shared" ref="D2868" si="14221">N2868-N2867</f>
        <v>94</v>
      </c>
      <c r="E2868" s="13">
        <f t="shared" ref="E2868" si="14222">SUM(D2862:D2868)/7</f>
        <v>51.142857142857146</v>
      </c>
      <c r="F2868" s="13">
        <f t="shared" ref="F2868" si="14223">SUM(D2864:D2868)/5</f>
        <v>49.6</v>
      </c>
      <c r="G2868" s="13">
        <f t="shared" ref="G2868" si="14224">N2868/(B2868/100000)</f>
        <v>4368.7351134611536</v>
      </c>
      <c r="H2868" s="5">
        <f t="shared" si="13335"/>
        <v>511</v>
      </c>
      <c r="I2868" s="5">
        <f t="shared" si="13336"/>
        <v>497</v>
      </c>
      <c r="J2868" s="8">
        <f t="shared" ref="J2868" si="14225">E2868/(SUM(N2861:N2867)/7)*100</f>
        <v>4.6693743820904715E-2</v>
      </c>
      <c r="K2868" s="5">
        <f t="shared" ref="K2868" si="14226">O2868-O2867</f>
        <v>0</v>
      </c>
      <c r="L2868" s="8">
        <f t="shared" ref="L2868" si="14227">SUM(K2862:K2868)/7</f>
        <v>0</v>
      </c>
      <c r="M2868" s="8">
        <f t="shared" ref="M2868" si="14228">O2868/(B2868/100000)</f>
        <v>151.99546800312271</v>
      </c>
      <c r="N2868">
        <v>109739</v>
      </c>
      <c r="O2868">
        <v>3818</v>
      </c>
    </row>
    <row r="2869" spans="1:15" customFormat="1" x14ac:dyDescent="0.2">
      <c r="A2869" s="5" t="s">
        <v>25</v>
      </c>
      <c r="B2869" s="13">
        <v>2511917</v>
      </c>
      <c r="C2869" s="6">
        <f t="shared" si="13342"/>
        <v>44420</v>
      </c>
      <c r="D2869" s="5">
        <f t="shared" ref="D2869" si="14229">N2869-N2868</f>
        <v>116</v>
      </c>
      <c r="E2869" s="13">
        <f t="shared" ref="E2869" si="14230">SUM(D2863:D2869)/7</f>
        <v>60.428571428571431</v>
      </c>
      <c r="F2869" s="13">
        <f t="shared" ref="F2869" si="14231">SUM(D2865:D2869)/5</f>
        <v>62.4</v>
      </c>
      <c r="G2869" s="13">
        <f t="shared" ref="G2869" si="14232">N2869/(B2869/100000)</f>
        <v>4373.3531004408187</v>
      </c>
      <c r="H2869" s="5">
        <f t="shared" si="13335"/>
        <v>512</v>
      </c>
      <c r="I2869" s="5">
        <f t="shared" si="13336"/>
        <v>498</v>
      </c>
      <c r="J2869" s="8">
        <f t="shared" ref="J2869" si="14233">E2869/(SUM(N2862:N2868)/7)*100</f>
        <v>5.5145908512546679E-2</v>
      </c>
      <c r="K2869" s="5">
        <f t="shared" ref="K2869" si="14234">O2869-O2868</f>
        <v>0</v>
      </c>
      <c r="L2869" s="8">
        <f t="shared" ref="L2869" si="14235">SUM(K2863:K2869)/7</f>
        <v>0</v>
      </c>
      <c r="M2869" s="8">
        <f t="shared" ref="M2869" si="14236">O2869/(B2869/100000)</f>
        <v>151.99546800312271</v>
      </c>
      <c r="N2869">
        <v>109855</v>
      </c>
      <c r="O2869">
        <v>3818</v>
      </c>
    </row>
    <row r="2870" spans="1:15" customFormat="1" x14ac:dyDescent="0.2">
      <c r="A2870" s="5" t="s">
        <v>25</v>
      </c>
      <c r="B2870" s="13">
        <v>2511917</v>
      </c>
      <c r="C2870" s="6">
        <f t="shared" si="13342"/>
        <v>44421</v>
      </c>
      <c r="D2870" s="5">
        <f t="shared" ref="D2870" si="14237">N2870-N2869</f>
        <v>106</v>
      </c>
      <c r="E2870" s="13">
        <f t="shared" ref="E2870" si="14238">SUM(D2864:D2870)/7</f>
        <v>67.142857142857139</v>
      </c>
      <c r="F2870" s="13">
        <f t="shared" ref="F2870" si="14239">SUM(D2866:D2870)/5</f>
        <v>73.2</v>
      </c>
      <c r="G2870" s="13">
        <f t="shared" ref="G2870" si="14240">N2870/(B2870/100000)</f>
        <v>4377.5729850946509</v>
      </c>
      <c r="H2870" s="5">
        <f t="shared" si="13335"/>
        <v>513</v>
      </c>
      <c r="I2870" s="5">
        <f t="shared" si="13336"/>
        <v>499</v>
      </c>
      <c r="J2870" s="8">
        <f t="shared" ref="J2870" si="14241">E2870/(SUM(N2863:N2869)/7)*100</f>
        <v>6.1239460623678292E-2</v>
      </c>
      <c r="K2870" s="5">
        <f t="shared" ref="K2870" si="14242">O2870-O2869</f>
        <v>0</v>
      </c>
      <c r="L2870" s="8">
        <f t="shared" ref="L2870" si="14243">SUM(K2864:K2870)/7</f>
        <v>0</v>
      </c>
      <c r="M2870" s="8">
        <f t="shared" ref="M2870" si="14244">O2870/(B2870/100000)</f>
        <v>151.99546800312271</v>
      </c>
      <c r="N2870">
        <v>109961</v>
      </c>
      <c r="O2870">
        <v>3818</v>
      </c>
    </row>
    <row r="2871" spans="1:15" customFormat="1" x14ac:dyDescent="0.2">
      <c r="A2871" s="5" t="s">
        <v>25</v>
      </c>
      <c r="B2871" s="13">
        <v>2511917</v>
      </c>
      <c r="C2871" s="6">
        <f t="shared" si="13342"/>
        <v>44422</v>
      </c>
      <c r="D2871" s="5">
        <f t="shared" ref="D2871" si="14245">N2871-N2870</f>
        <v>84</v>
      </c>
      <c r="E2871" s="13">
        <f t="shared" ref="E2871" si="14246">SUM(D2865:D2871)/7</f>
        <v>71.714285714285708</v>
      </c>
      <c r="F2871" s="13">
        <f t="shared" ref="F2871" si="14247">SUM(D2867:D2871)/5</f>
        <v>86.8</v>
      </c>
      <c r="G2871" s="13">
        <f t="shared" ref="G2871" si="14248">N2871/(B2871/100000)</f>
        <v>4380.9170446316493</v>
      </c>
      <c r="H2871" s="5">
        <f t="shared" si="13335"/>
        <v>514</v>
      </c>
      <c r="I2871" s="5">
        <f t="shared" si="13336"/>
        <v>500</v>
      </c>
      <c r="J2871" s="8">
        <f t="shared" ref="J2871" si="14249">E2871/(SUM(N2864:N2870)/7)*100</f>
        <v>6.5368924238458526E-2</v>
      </c>
      <c r="K2871" s="5">
        <f t="shared" ref="K2871" si="14250">O2871-O2870</f>
        <v>0</v>
      </c>
      <c r="L2871" s="8">
        <f t="shared" ref="L2871" si="14251">SUM(K2865:K2871)/7</f>
        <v>0</v>
      </c>
      <c r="M2871" s="8">
        <f t="shared" ref="M2871" si="14252">O2871/(B2871/100000)</f>
        <v>151.99546800312271</v>
      </c>
      <c r="N2871">
        <v>110045</v>
      </c>
      <c r="O2871">
        <v>3818</v>
      </c>
    </row>
    <row r="2872" spans="1:15" customFormat="1" x14ac:dyDescent="0.2">
      <c r="A2872" s="5" t="s">
        <v>25</v>
      </c>
      <c r="B2872" s="13">
        <v>2511917</v>
      </c>
      <c r="C2872" s="6">
        <f t="shared" si="13342"/>
        <v>44423</v>
      </c>
      <c r="D2872" s="5">
        <f t="shared" ref="D2872" si="14253">N2872-N2871</f>
        <v>70</v>
      </c>
      <c r="E2872" s="13">
        <f t="shared" ref="E2872" si="14254">SUM(D2866:D2872)/7</f>
        <v>74.285714285714292</v>
      </c>
      <c r="F2872" s="13">
        <f t="shared" ref="F2872" si="14255">SUM(D2868:D2872)/5</f>
        <v>94</v>
      </c>
      <c r="G2872" s="13">
        <f t="shared" ref="G2872" si="14256">N2872/(B2872/100000)</f>
        <v>4383.7037609124827</v>
      </c>
      <c r="H2872" s="5">
        <f t="shared" si="13335"/>
        <v>515</v>
      </c>
      <c r="I2872" s="5">
        <f t="shared" si="13336"/>
        <v>501</v>
      </c>
      <c r="J2872" s="8">
        <f t="shared" ref="J2872" si="14257">E2872/(SUM(N2865:N2871)/7)*100</f>
        <v>6.76685956554159E-2</v>
      </c>
      <c r="K2872" s="5">
        <f t="shared" ref="K2872" si="14258">O2872-O2871</f>
        <v>0</v>
      </c>
      <c r="L2872" s="8">
        <f t="shared" ref="L2872" si="14259">SUM(K2866:K2872)/7</f>
        <v>0</v>
      </c>
      <c r="M2872" s="8">
        <f t="shared" ref="M2872" si="14260">O2872/(B2872/100000)</f>
        <v>151.99546800312271</v>
      </c>
      <c r="N2872">
        <v>110115</v>
      </c>
      <c r="O2872">
        <v>3818</v>
      </c>
    </row>
    <row r="2873" spans="1:15" customFormat="1" x14ac:dyDescent="0.2">
      <c r="A2873" s="5" t="s">
        <v>25</v>
      </c>
      <c r="B2873" s="13">
        <v>2511917</v>
      </c>
      <c r="C2873" s="6">
        <f t="shared" si="13342"/>
        <v>44424</v>
      </c>
      <c r="D2873" s="5">
        <f t="shared" ref="D2873" si="14261">N2873-N2872</f>
        <v>16</v>
      </c>
      <c r="E2873" s="13">
        <f t="shared" ref="E2873" si="14262">SUM(D2867:D2873)/7</f>
        <v>74.285714285714292</v>
      </c>
      <c r="F2873" s="13">
        <f t="shared" ref="F2873" si="14263">SUM(D2869:D2873)/5</f>
        <v>78.400000000000006</v>
      </c>
      <c r="G2873" s="13">
        <f t="shared" ref="G2873" si="14264">N2873/(B2873/100000)</f>
        <v>4384.3407246338156</v>
      </c>
      <c r="H2873" s="5">
        <f t="shared" si="13335"/>
        <v>516</v>
      </c>
      <c r="I2873" s="5">
        <f t="shared" si="13336"/>
        <v>502</v>
      </c>
      <c r="J2873" s="8">
        <f t="shared" ref="J2873" si="14265">E2873/(SUM(N2866:N2872)/7)*100</f>
        <v>6.7622836231795477E-2</v>
      </c>
      <c r="K2873" s="5">
        <f t="shared" ref="K2873" si="14266">O2873-O2872</f>
        <v>0</v>
      </c>
      <c r="L2873" s="8">
        <f t="shared" ref="L2873" si="14267">SUM(K2867:K2873)/7</f>
        <v>0</v>
      </c>
      <c r="M2873" s="8">
        <f t="shared" ref="M2873" si="14268">O2873/(B2873/100000)</f>
        <v>151.99546800312271</v>
      </c>
      <c r="N2873">
        <v>110131</v>
      </c>
      <c r="O2873">
        <v>3818</v>
      </c>
    </row>
    <row r="2874" spans="1:15" customFormat="1" x14ac:dyDescent="0.2">
      <c r="A2874" s="5" t="s">
        <v>25</v>
      </c>
      <c r="B2874" s="13">
        <v>2511917</v>
      </c>
      <c r="C2874" s="6">
        <f t="shared" si="13342"/>
        <v>44425</v>
      </c>
      <c r="D2874" s="5">
        <f t="shared" ref="D2874" si="14269">N2874-N2873</f>
        <v>67</v>
      </c>
      <c r="E2874" s="13">
        <f t="shared" ref="E2874" si="14270">SUM(D2868:D2874)/7</f>
        <v>79</v>
      </c>
      <c r="F2874" s="13">
        <f t="shared" ref="F2874" si="14271">SUM(D2870:D2874)/5</f>
        <v>68.599999999999994</v>
      </c>
      <c r="G2874" s="13">
        <f t="shared" ref="G2874" si="14272">N2874/(B2874/100000)</f>
        <v>4387.0080102168977</v>
      </c>
      <c r="H2874" s="5">
        <f t="shared" si="13335"/>
        <v>517</v>
      </c>
      <c r="I2874" s="5">
        <f t="shared" si="13336"/>
        <v>503</v>
      </c>
      <c r="J2874" s="8">
        <f t="shared" ref="J2874" si="14273">E2874/(SUM(N2867:N2873)/7)*100</f>
        <v>7.1865687837804476E-2</v>
      </c>
      <c r="K2874" s="5">
        <f t="shared" ref="K2874" si="14274">O2874-O2873</f>
        <v>1</v>
      </c>
      <c r="L2874" s="8">
        <f t="shared" ref="L2874" si="14275">SUM(K2868:K2874)/7</f>
        <v>0.14285714285714285</v>
      </c>
      <c r="M2874" s="8">
        <f t="shared" ref="M2874" si="14276">O2874/(B2874/100000)</f>
        <v>152.03527823570604</v>
      </c>
      <c r="N2874">
        <v>110198</v>
      </c>
      <c r="O2874">
        <v>3819</v>
      </c>
    </row>
    <row r="2875" spans="1:15" customFormat="1" x14ac:dyDescent="0.2">
      <c r="A2875" s="5" t="s">
        <v>25</v>
      </c>
      <c r="B2875" s="13">
        <v>2511917</v>
      </c>
      <c r="C2875" s="6">
        <f t="shared" si="13342"/>
        <v>44426</v>
      </c>
      <c r="D2875" s="5">
        <f t="shared" ref="D2875" si="14277">N2875-N2874</f>
        <v>163</v>
      </c>
      <c r="E2875" s="13">
        <f t="shared" ref="E2875" si="14278">SUM(D2869:D2875)/7</f>
        <v>88.857142857142861</v>
      </c>
      <c r="F2875" s="13">
        <f t="shared" ref="F2875" si="14279">SUM(D2871:D2875)/5</f>
        <v>80</v>
      </c>
      <c r="G2875" s="13">
        <f t="shared" ref="G2875" si="14280">N2875/(B2875/100000)</f>
        <v>4393.4970781279799</v>
      </c>
      <c r="H2875" s="5">
        <f t="shared" si="13335"/>
        <v>518</v>
      </c>
      <c r="I2875" s="5">
        <f t="shared" si="13336"/>
        <v>504</v>
      </c>
      <c r="J2875" s="8">
        <f t="shared" ref="J2875" si="14281">E2875/(SUM(N2868:N2874)/7)*100</f>
        <v>8.0774605087501491E-2</v>
      </c>
      <c r="K2875" s="5">
        <f t="shared" ref="K2875" si="14282">O2875-O2874</f>
        <v>0</v>
      </c>
      <c r="L2875" s="8">
        <f t="shared" ref="L2875" si="14283">SUM(K2869:K2875)/7</f>
        <v>0.14285714285714285</v>
      </c>
      <c r="M2875" s="8">
        <f t="shared" ref="M2875" si="14284">O2875/(B2875/100000)</f>
        <v>152.03527823570604</v>
      </c>
      <c r="N2875">
        <v>110361</v>
      </c>
      <c r="O2875">
        <v>3819</v>
      </c>
    </row>
    <row r="2876" spans="1:15" customFormat="1" x14ac:dyDescent="0.2">
      <c r="A2876" s="5" t="s">
        <v>25</v>
      </c>
      <c r="B2876" s="13">
        <v>2511917</v>
      </c>
      <c r="C2876" s="6">
        <f t="shared" si="13342"/>
        <v>44427</v>
      </c>
      <c r="D2876" s="5">
        <f t="shared" ref="D2876" si="14285">N2876-N2875</f>
        <v>140</v>
      </c>
      <c r="E2876" s="13">
        <f t="shared" ref="E2876" si="14286">SUM(D2870:D2876)/7</f>
        <v>92.285714285714292</v>
      </c>
      <c r="F2876" s="13">
        <f t="shared" ref="F2876" si="14287">SUM(D2872:D2876)/5</f>
        <v>91.2</v>
      </c>
      <c r="G2876" s="13">
        <f t="shared" ref="G2876" si="14288">N2876/(B2876/100000)</f>
        <v>4399.0705106896448</v>
      </c>
      <c r="H2876" s="5">
        <f t="shared" si="13335"/>
        <v>519</v>
      </c>
      <c r="I2876" s="5">
        <f t="shared" si="13336"/>
        <v>505</v>
      </c>
      <c r="J2876" s="8">
        <f t="shared" ref="J2876" si="14289">E2876/(SUM(N2869:N2875)/7)*100</f>
        <v>8.3823601923531083E-2</v>
      </c>
      <c r="K2876" s="5">
        <f t="shared" ref="K2876" si="14290">O2876-O2875</f>
        <v>-1</v>
      </c>
      <c r="L2876" s="8">
        <f t="shared" ref="L2876" si="14291">SUM(K2870:K2876)/7</f>
        <v>0</v>
      </c>
      <c r="M2876" s="8">
        <f t="shared" ref="M2876" si="14292">O2876/(B2876/100000)</f>
        <v>151.99546800312271</v>
      </c>
      <c r="N2876">
        <v>110501</v>
      </c>
      <c r="O2876">
        <v>3818</v>
      </c>
    </row>
    <row r="2877" spans="1:15" customFormat="1" x14ac:dyDescent="0.2">
      <c r="A2877" s="5" t="s">
        <v>25</v>
      </c>
      <c r="B2877" s="13">
        <v>2511917</v>
      </c>
      <c r="C2877" s="6">
        <f t="shared" si="13342"/>
        <v>44428</v>
      </c>
      <c r="D2877" s="5">
        <f t="shared" ref="D2877" si="14293">N2877-N2876</f>
        <v>78</v>
      </c>
      <c r="E2877" s="13">
        <f t="shared" ref="E2877" si="14294">SUM(D2871:D2877)/7</f>
        <v>88.285714285714292</v>
      </c>
      <c r="F2877" s="13">
        <f t="shared" ref="F2877" si="14295">SUM(D2873:D2877)/5</f>
        <v>92.8</v>
      </c>
      <c r="G2877" s="13">
        <f t="shared" ref="G2877" si="14296">N2877/(B2877/100000)</f>
        <v>4402.1757088311433</v>
      </c>
      <c r="H2877" s="5">
        <f t="shared" si="13335"/>
        <v>520</v>
      </c>
      <c r="I2877" s="5">
        <f t="shared" si="13336"/>
        <v>506</v>
      </c>
      <c r="J2877" s="8">
        <f t="shared" ref="J2877" si="14297">E2877/(SUM(N2870:N2876)/7)*100</f>
        <v>8.0123218619702535E-2</v>
      </c>
      <c r="K2877" s="5">
        <f t="shared" ref="K2877" si="14298">O2877-O2876</f>
        <v>0</v>
      </c>
      <c r="L2877" s="8">
        <f t="shared" ref="L2877" si="14299">SUM(K2871:K2877)/7</f>
        <v>0</v>
      </c>
      <c r="M2877" s="8">
        <f t="shared" ref="M2877" si="14300">O2877/(B2877/100000)</f>
        <v>151.99546800312271</v>
      </c>
      <c r="N2877">
        <v>110579</v>
      </c>
      <c r="O2877">
        <v>3818</v>
      </c>
    </row>
    <row r="2878" spans="1:15" customFormat="1" x14ac:dyDescent="0.2">
      <c r="A2878" s="5" t="s">
        <v>25</v>
      </c>
      <c r="B2878" s="13">
        <v>2511917</v>
      </c>
      <c r="C2878" s="6">
        <f t="shared" si="13342"/>
        <v>44429</v>
      </c>
      <c r="D2878" s="5">
        <f t="shared" ref="D2878:D2879" si="14301">N2878-N2877</f>
        <v>109</v>
      </c>
      <c r="E2878" s="13">
        <f t="shared" ref="E2878:E2879" si="14302">SUM(D2872:D2878)/7</f>
        <v>91.857142857142861</v>
      </c>
      <c r="F2878" s="13">
        <f t="shared" ref="F2878:F2879" si="14303">SUM(D2874:D2878)/5</f>
        <v>111.4</v>
      </c>
      <c r="G2878" s="13">
        <f t="shared" ref="G2878:G2879" si="14304">N2878/(B2878/100000)</f>
        <v>4406.5150241827259</v>
      </c>
      <c r="H2878" s="5">
        <f t="shared" si="13335"/>
        <v>521</v>
      </c>
      <c r="I2878" s="5">
        <f t="shared" si="13336"/>
        <v>507</v>
      </c>
      <c r="J2878" s="8">
        <f t="shared" ref="J2878:J2879" si="14305">E2878/(SUM(N2871:N2877)/7)*100</f>
        <v>8.3297708341429924E-2</v>
      </c>
      <c r="K2878" s="5">
        <f t="shared" ref="K2878:K2879" si="14306">O2878-O2877</f>
        <v>0</v>
      </c>
      <c r="L2878" s="8">
        <f t="shared" ref="L2878:L2879" si="14307">SUM(K2872:K2878)/7</f>
        <v>0</v>
      </c>
      <c r="M2878" s="8">
        <f t="shared" ref="M2878:M2879" si="14308">O2878/(B2878/100000)</f>
        <v>151.99546800312271</v>
      </c>
      <c r="N2878">
        <v>110688</v>
      </c>
      <c r="O2878">
        <v>3818</v>
      </c>
    </row>
    <row r="2879" spans="1:15" customFormat="1" x14ac:dyDescent="0.2">
      <c r="A2879" s="5" t="s">
        <v>25</v>
      </c>
      <c r="B2879" s="13">
        <v>2511917</v>
      </c>
      <c r="C2879" s="6">
        <f t="shared" si="13342"/>
        <v>44430</v>
      </c>
      <c r="D2879" s="5">
        <f t="shared" si="14301"/>
        <v>84</v>
      </c>
      <c r="E2879" s="13">
        <f t="shared" si="14302"/>
        <v>93.857142857142861</v>
      </c>
      <c r="F2879" s="13">
        <f t="shared" si="14303"/>
        <v>114.8</v>
      </c>
      <c r="G2879" s="13">
        <f t="shared" si="14304"/>
        <v>4409.8590837197244</v>
      </c>
      <c r="H2879" s="5">
        <f t="shared" si="13335"/>
        <v>522</v>
      </c>
      <c r="I2879" s="5">
        <f t="shared" si="13336"/>
        <v>508</v>
      </c>
      <c r="J2879" s="8">
        <f t="shared" si="14305"/>
        <v>8.5040507498967743E-2</v>
      </c>
      <c r="K2879" s="5">
        <f t="shared" si="14306"/>
        <v>0</v>
      </c>
      <c r="L2879" s="8">
        <f t="shared" si="14307"/>
        <v>0</v>
      </c>
      <c r="M2879" s="8">
        <f t="shared" si="14308"/>
        <v>151.99546800312271</v>
      </c>
      <c r="N2879">
        <v>110772</v>
      </c>
      <c r="O2879">
        <v>3818</v>
      </c>
    </row>
    <row r="2880" spans="1:15" customFormat="1" x14ac:dyDescent="0.2">
      <c r="A2880" s="5" t="s">
        <v>25</v>
      </c>
      <c r="B2880" s="13">
        <v>2511917</v>
      </c>
      <c r="C2880" s="6">
        <f t="shared" si="13342"/>
        <v>44431</v>
      </c>
      <c r="D2880" s="5">
        <f t="shared" ref="D2880" si="14309">N2880-N2879</f>
        <v>29</v>
      </c>
      <c r="E2880" s="13">
        <f t="shared" ref="E2880" si="14310">SUM(D2874:D2880)/7</f>
        <v>95.714285714285708</v>
      </c>
      <c r="F2880" s="13">
        <f t="shared" ref="F2880" si="14311">SUM(D2876:D2880)/5</f>
        <v>88</v>
      </c>
      <c r="G2880" s="13">
        <f t="shared" ref="G2880" si="14312">N2880/(B2880/100000)</f>
        <v>4411.0135804646407</v>
      </c>
      <c r="H2880" s="5">
        <f t="shared" si="13335"/>
        <v>523</v>
      </c>
      <c r="I2880" s="5">
        <f t="shared" si="13336"/>
        <v>509</v>
      </c>
      <c r="J2880" s="8">
        <f t="shared" ref="J2880" si="14313">E2880/(SUM(N2873:N2879)/7)*100</f>
        <v>8.6649509201660577E-2</v>
      </c>
      <c r="K2880" s="5">
        <f t="shared" ref="K2880" si="14314">O2880-O2879</f>
        <v>0</v>
      </c>
      <c r="L2880" s="8">
        <f t="shared" ref="L2880" si="14315">SUM(K2874:K2880)/7</f>
        <v>0</v>
      </c>
      <c r="M2880" s="8">
        <f t="shared" ref="M2880" si="14316">O2880/(B2880/100000)</f>
        <v>151.99546800312271</v>
      </c>
      <c r="N2880">
        <v>110801</v>
      </c>
      <c r="O2880">
        <v>3818</v>
      </c>
    </row>
    <row r="2881" spans="1:15" customFormat="1" x14ac:dyDescent="0.2">
      <c r="A2881" s="5" t="s">
        <v>25</v>
      </c>
      <c r="B2881" s="13">
        <v>2511917</v>
      </c>
      <c r="C2881" s="6">
        <f t="shared" si="13342"/>
        <v>44432</v>
      </c>
      <c r="D2881" s="5">
        <f t="shared" ref="D2881" si="14317">N2881-N2880</f>
        <v>34</v>
      </c>
      <c r="E2881" s="13">
        <f t="shared" ref="E2881" si="14318">SUM(D2875:D2881)/7</f>
        <v>91</v>
      </c>
      <c r="F2881" s="13">
        <f t="shared" ref="F2881" si="14319">SUM(D2877:D2881)/5</f>
        <v>66.8</v>
      </c>
      <c r="G2881" s="13">
        <f t="shared" ref="G2881" si="14320">N2881/(B2881/100000)</f>
        <v>4412.3671283724743</v>
      </c>
      <c r="H2881" s="5">
        <f t="shared" si="13335"/>
        <v>524</v>
      </c>
      <c r="I2881" s="5">
        <f t="shared" si="13336"/>
        <v>510</v>
      </c>
      <c r="J2881" s="8">
        <f t="shared" ref="J2881" si="14321">E2881/(SUM(N2874:N2880)/7)*100</f>
        <v>8.2310376017573322E-2</v>
      </c>
      <c r="K2881" s="5">
        <f t="shared" ref="K2881" si="14322">O2881-O2880</f>
        <v>3</v>
      </c>
      <c r="L2881" s="8">
        <f t="shared" ref="L2881" si="14323">SUM(K2875:K2881)/7</f>
        <v>0.2857142857142857</v>
      </c>
      <c r="M2881" s="8">
        <f t="shared" ref="M2881" si="14324">O2881/(B2881/100000)</f>
        <v>152.11489870087269</v>
      </c>
      <c r="N2881">
        <v>110835</v>
      </c>
      <c r="O2881">
        <v>3821</v>
      </c>
    </row>
    <row r="2882" spans="1:15" customFormat="1" x14ac:dyDescent="0.2">
      <c r="A2882" s="5" t="s">
        <v>25</v>
      </c>
      <c r="B2882" s="13">
        <v>2511917</v>
      </c>
      <c r="C2882" s="6">
        <f t="shared" si="13342"/>
        <v>44433</v>
      </c>
      <c r="D2882" s="5">
        <f t="shared" ref="D2882" si="14325">N2882-N2881</f>
        <v>138</v>
      </c>
      <c r="E2882" s="13">
        <f t="shared" ref="E2882" si="14326">SUM(D2876:D2882)/7</f>
        <v>87.428571428571431</v>
      </c>
      <c r="F2882" s="13">
        <f t="shared" ref="F2882" si="14327">SUM(D2878:D2882)/5</f>
        <v>78.8</v>
      </c>
      <c r="G2882" s="13">
        <f t="shared" ref="G2882" si="14328">N2882/(B2882/100000)</f>
        <v>4417.8609404689723</v>
      </c>
      <c r="H2882" s="5">
        <f t="shared" si="13335"/>
        <v>525</v>
      </c>
      <c r="I2882" s="5">
        <f t="shared" si="13336"/>
        <v>511</v>
      </c>
      <c r="J2882" s="8">
        <f t="shared" ref="J2882" si="14329">E2882/(SUM(N2875:N2881)/7)*100</f>
        <v>7.9014946994139731E-2</v>
      </c>
      <c r="K2882" s="5">
        <f t="shared" ref="K2882" si="14330">O2882-O2881</f>
        <v>1</v>
      </c>
      <c r="L2882" s="8">
        <f t="shared" ref="L2882" si="14331">SUM(K2876:K2882)/7</f>
        <v>0.42857142857142855</v>
      </c>
      <c r="M2882" s="8">
        <f t="shared" ref="M2882" si="14332">O2882/(B2882/100000)</f>
        <v>152.15470893345599</v>
      </c>
      <c r="N2882">
        <v>110973</v>
      </c>
      <c r="O2882">
        <v>3822</v>
      </c>
    </row>
    <row r="2883" spans="1:15" customFormat="1" x14ac:dyDescent="0.2">
      <c r="A2883" s="5" t="s">
        <v>25</v>
      </c>
      <c r="B2883" s="13">
        <v>2511917</v>
      </c>
      <c r="C2883" s="6">
        <f t="shared" si="13342"/>
        <v>44434</v>
      </c>
      <c r="D2883" s="5">
        <f t="shared" ref="D2883" si="14333">N2883-N2882</f>
        <v>172</v>
      </c>
      <c r="E2883" s="13">
        <f t="shared" ref="E2883" si="14334">SUM(D2877:D2883)/7</f>
        <v>92</v>
      </c>
      <c r="F2883" s="13">
        <f t="shared" ref="F2883" si="14335">SUM(D2879:D2883)/5</f>
        <v>91.4</v>
      </c>
      <c r="G2883" s="13">
        <f t="shared" ref="G2883" si="14336">N2883/(B2883/100000)</f>
        <v>4424.708300473304</v>
      </c>
      <c r="H2883" s="5">
        <f t="shared" si="13335"/>
        <v>526</v>
      </c>
      <c r="I2883" s="5">
        <f t="shared" si="13336"/>
        <v>512</v>
      </c>
      <c r="J2883" s="8">
        <f t="shared" ref="J2883" si="14337">E2883/(SUM(N2876:N2882)/7)*100</f>
        <v>8.3080801239503621E-2</v>
      </c>
      <c r="K2883" s="5">
        <f t="shared" ref="K2883" si="14338">O2883-O2882</f>
        <v>0</v>
      </c>
      <c r="L2883" s="8">
        <f t="shared" ref="L2883" si="14339">SUM(K2877:K2883)/7</f>
        <v>0.5714285714285714</v>
      </c>
      <c r="M2883" s="8">
        <f t="shared" ref="M2883" si="14340">O2883/(B2883/100000)</f>
        <v>152.15470893345599</v>
      </c>
      <c r="N2883">
        <v>111145</v>
      </c>
      <c r="O2883">
        <v>3822</v>
      </c>
    </row>
    <row r="2884" spans="1:15" customFormat="1" x14ac:dyDescent="0.2">
      <c r="A2884" s="5" t="s">
        <v>25</v>
      </c>
      <c r="B2884" s="13">
        <v>2511917</v>
      </c>
      <c r="C2884" s="6">
        <f t="shared" si="13342"/>
        <v>44435</v>
      </c>
      <c r="D2884" s="5">
        <f t="shared" ref="D2884" si="14341">N2884-N2883</f>
        <v>105</v>
      </c>
      <c r="E2884" s="13">
        <f t="shared" ref="E2884" si="14342">SUM(D2878:D2884)/7</f>
        <v>95.857142857142861</v>
      </c>
      <c r="F2884" s="13">
        <f t="shared" ref="F2884" si="14343">SUM(D2880:D2884)/5</f>
        <v>95.6</v>
      </c>
      <c r="G2884" s="13">
        <f t="shared" ref="G2884" si="14344">N2884/(B2884/100000)</f>
        <v>4428.8883748945527</v>
      </c>
      <c r="H2884" s="5">
        <f t="shared" si="13335"/>
        <v>527</v>
      </c>
      <c r="I2884" s="5">
        <f t="shared" si="13336"/>
        <v>513</v>
      </c>
      <c r="J2884" s="8">
        <f t="shared" ref="J2884" si="14345">E2884/(SUM(N2877:N2883)/7)*100</f>
        <v>8.6492144167322982E-2</v>
      </c>
      <c r="K2884" s="5">
        <f t="shared" ref="K2884" si="14346">O2884-O2883</f>
        <v>0</v>
      </c>
      <c r="L2884" s="8">
        <f t="shared" ref="L2884" si="14347">SUM(K2878:K2884)/7</f>
        <v>0.5714285714285714</v>
      </c>
      <c r="M2884" s="8">
        <f t="shared" ref="M2884" si="14348">O2884/(B2884/100000)</f>
        <v>152.15470893345599</v>
      </c>
      <c r="N2884">
        <v>111250</v>
      </c>
      <c r="O2884">
        <v>3822</v>
      </c>
    </row>
    <row r="2885" spans="1:15" customFormat="1" x14ac:dyDescent="0.2">
      <c r="A2885" s="5" t="s">
        <v>25</v>
      </c>
      <c r="B2885" s="13">
        <v>2511917</v>
      </c>
      <c r="C2885" s="6">
        <f t="shared" si="13342"/>
        <v>44436</v>
      </c>
      <c r="D2885" s="5">
        <f t="shared" ref="D2885:D2886" si="14349">N2885-N2884</f>
        <v>126</v>
      </c>
      <c r="E2885" s="13">
        <f t="shared" ref="E2885:E2886" si="14350">SUM(D2879:D2885)/7</f>
        <v>98.285714285714292</v>
      </c>
      <c r="F2885" s="13">
        <f t="shared" ref="F2885:F2886" si="14351">SUM(D2881:D2885)/5</f>
        <v>115</v>
      </c>
      <c r="G2885" s="13">
        <f t="shared" ref="G2885:G2886" si="14352">N2885/(B2885/100000)</f>
        <v>4433.9044642000508</v>
      </c>
      <c r="H2885" s="5">
        <f t="shared" si="13335"/>
        <v>528</v>
      </c>
      <c r="I2885" s="5">
        <f t="shared" si="13336"/>
        <v>514</v>
      </c>
      <c r="J2885" s="8">
        <f t="shared" ref="J2885:J2886" si="14353">E2885/(SUM(N2878:N2884)/7)*100</f>
        <v>8.8606812421438738E-2</v>
      </c>
      <c r="K2885" s="5">
        <f t="shared" ref="K2885:K2886" si="14354">O2885-O2884</f>
        <v>0</v>
      </c>
      <c r="L2885" s="8">
        <f t="shared" ref="L2885:L2886" si="14355">SUM(K2879:K2885)/7</f>
        <v>0.5714285714285714</v>
      </c>
      <c r="M2885" s="8">
        <f t="shared" ref="M2885:M2886" si="14356">O2885/(B2885/100000)</f>
        <v>152.15470893345599</v>
      </c>
      <c r="N2885">
        <v>111376</v>
      </c>
      <c r="O2885">
        <v>3822</v>
      </c>
    </row>
    <row r="2886" spans="1:15" customFormat="1" x14ac:dyDescent="0.2">
      <c r="A2886" s="5" t="s">
        <v>25</v>
      </c>
      <c r="B2886" s="13">
        <v>2511917</v>
      </c>
      <c r="C2886" s="6">
        <f t="shared" si="13342"/>
        <v>44437</v>
      </c>
      <c r="D2886" s="5">
        <f t="shared" si="14349"/>
        <v>61</v>
      </c>
      <c r="E2886" s="13">
        <f t="shared" si="14350"/>
        <v>95</v>
      </c>
      <c r="F2886" s="13">
        <f t="shared" si="14351"/>
        <v>120.4</v>
      </c>
      <c r="G2886" s="13">
        <f t="shared" si="14352"/>
        <v>4436.3328883876338</v>
      </c>
      <c r="H2886" s="5">
        <f t="shared" si="13335"/>
        <v>529</v>
      </c>
      <c r="I2886" s="5">
        <f t="shared" si="13336"/>
        <v>515</v>
      </c>
      <c r="J2886" s="8">
        <f t="shared" si="14353"/>
        <v>8.5568846248867653E-2</v>
      </c>
      <c r="K2886" s="5">
        <f t="shared" si="14354"/>
        <v>0</v>
      </c>
      <c r="L2886" s="8">
        <f t="shared" si="14355"/>
        <v>0.5714285714285714</v>
      </c>
      <c r="M2886" s="8">
        <f t="shared" si="14356"/>
        <v>152.15470893345599</v>
      </c>
      <c r="N2886">
        <v>111437</v>
      </c>
      <c r="O2886">
        <v>3822</v>
      </c>
    </row>
    <row r="2887" spans="1:15" customFormat="1" x14ac:dyDescent="0.2">
      <c r="A2887" s="5" t="s">
        <v>25</v>
      </c>
      <c r="B2887" s="13">
        <v>2511917</v>
      </c>
      <c r="C2887" s="6">
        <f t="shared" si="13342"/>
        <v>44438</v>
      </c>
      <c r="D2887" s="5">
        <f t="shared" ref="D2887" si="14357">N2887-N2886</f>
        <v>24</v>
      </c>
      <c r="E2887" s="13">
        <f t="shared" ref="E2887" si="14358">SUM(D2881:D2887)/7</f>
        <v>94.285714285714292</v>
      </c>
      <c r="F2887" s="13">
        <f t="shared" ref="F2887" si="14359">SUM(D2883:D2887)/5</f>
        <v>97.6</v>
      </c>
      <c r="G2887" s="13">
        <f t="shared" ref="G2887" si="14360">N2887/(B2887/100000)</f>
        <v>4437.2883339696336</v>
      </c>
      <c r="H2887" s="5">
        <f t="shared" si="13335"/>
        <v>530</v>
      </c>
      <c r="I2887" s="5">
        <f t="shared" si="13336"/>
        <v>516</v>
      </c>
      <c r="J2887" s="8">
        <f t="shared" ref="J2887" si="14361">E2887/(SUM(N2880:N2886)/7)*100</f>
        <v>8.4852863848437363E-2</v>
      </c>
      <c r="K2887" s="5">
        <f t="shared" ref="K2887" si="14362">O2887-O2886</f>
        <v>1</v>
      </c>
      <c r="L2887" s="8">
        <f t="shared" ref="L2887" si="14363">SUM(K2881:K2887)/7</f>
        <v>0.7142857142857143</v>
      </c>
      <c r="M2887" s="8">
        <f t="shared" ref="M2887" si="14364">O2887/(B2887/100000)</f>
        <v>152.19451916603933</v>
      </c>
      <c r="N2887">
        <v>111461</v>
      </c>
      <c r="O2887">
        <v>3823</v>
      </c>
    </row>
    <row r="2888" spans="1:15" customFormat="1" x14ac:dyDescent="0.2">
      <c r="A2888" s="5" t="s">
        <v>25</v>
      </c>
      <c r="B2888" s="13">
        <v>2511917</v>
      </c>
      <c r="C2888" s="6">
        <f t="shared" si="13342"/>
        <v>44439</v>
      </c>
      <c r="D2888" s="5">
        <f t="shared" ref="D2888" si="14365">N2888-N2887</f>
        <v>69</v>
      </c>
      <c r="E2888" s="13">
        <f t="shared" ref="E2888" si="14366">SUM(D2882:D2888)/7</f>
        <v>99.285714285714292</v>
      </c>
      <c r="F2888" s="13">
        <f t="shared" ref="F2888" si="14367">SUM(D2884:D2888)/5</f>
        <v>77</v>
      </c>
      <c r="G2888" s="13">
        <f t="shared" ref="G2888" si="14368">N2888/(B2888/100000)</f>
        <v>4440.0352400178826</v>
      </c>
      <c r="H2888" s="5">
        <f t="shared" si="13335"/>
        <v>531</v>
      </c>
      <c r="I2888" s="5">
        <f t="shared" si="13336"/>
        <v>517</v>
      </c>
      <c r="J2888" s="8">
        <f t="shared" ref="J2888" si="14369">E2888/(SUM(N2881:N2887)/7)*100</f>
        <v>8.9276882939380353E-2</v>
      </c>
      <c r="K2888" s="5">
        <f t="shared" ref="K2888" si="14370">O2888-O2887</f>
        <v>2</v>
      </c>
      <c r="L2888" s="8">
        <f t="shared" ref="L2888" si="14371">SUM(K2882:K2888)/7</f>
        <v>0.5714285714285714</v>
      </c>
      <c r="M2888" s="8">
        <f t="shared" ref="M2888" si="14372">O2888/(B2888/100000)</f>
        <v>152.27413963120597</v>
      </c>
      <c r="N2888">
        <v>111530</v>
      </c>
      <c r="O2888">
        <v>3825</v>
      </c>
    </row>
    <row r="2889" spans="1:15" customFormat="1" x14ac:dyDescent="0.2">
      <c r="A2889" s="5" t="s">
        <v>25</v>
      </c>
      <c r="B2889" s="13">
        <v>2511917</v>
      </c>
      <c r="C2889" s="6">
        <f t="shared" si="13342"/>
        <v>44440</v>
      </c>
      <c r="D2889" s="5">
        <f t="shared" ref="D2889" si="14373">N2889-N2888</f>
        <v>195</v>
      </c>
      <c r="E2889" s="13">
        <f t="shared" ref="E2889" si="14374">SUM(D2883:D2889)/7</f>
        <v>107.42857142857143</v>
      </c>
      <c r="F2889" s="13">
        <f t="shared" ref="F2889" si="14375">SUM(D2885:D2889)/5</f>
        <v>95</v>
      </c>
      <c r="G2889" s="13">
        <f t="shared" ref="G2889" si="14376">N2889/(B2889/100000)</f>
        <v>4447.7982353716307</v>
      </c>
      <c r="H2889" s="5">
        <f t="shared" si="13335"/>
        <v>532</v>
      </c>
      <c r="I2889" s="5">
        <f t="shared" si="13336"/>
        <v>518</v>
      </c>
      <c r="J2889" s="8">
        <f t="shared" ref="J2889" si="14377">E2889/(SUM(N2882:N2888)/7)*100</f>
        <v>9.6512708362210153E-2</v>
      </c>
      <c r="K2889" s="5">
        <f t="shared" ref="K2889" si="14378">O2889-O2888</f>
        <v>0</v>
      </c>
      <c r="L2889" s="8">
        <f t="shared" ref="L2889" si="14379">SUM(K2883:K2889)/7</f>
        <v>0.42857142857142855</v>
      </c>
      <c r="M2889" s="8">
        <f t="shared" ref="M2889" si="14380">O2889/(B2889/100000)</f>
        <v>152.27413963120597</v>
      </c>
      <c r="N2889">
        <v>111725</v>
      </c>
      <c r="O2889">
        <v>3825</v>
      </c>
    </row>
    <row r="2890" spans="1:15" customFormat="1" x14ac:dyDescent="0.2">
      <c r="A2890" s="5" t="s">
        <v>25</v>
      </c>
      <c r="B2890" s="13">
        <v>2511917</v>
      </c>
      <c r="C2890" s="6">
        <f t="shared" si="13342"/>
        <v>44441</v>
      </c>
      <c r="D2890" s="5">
        <f t="shared" ref="D2890:D2891" si="14381">N2890-N2889</f>
        <v>164</v>
      </c>
      <c r="E2890" s="13">
        <f t="shared" ref="E2890:E2891" si="14382">SUM(D2884:D2890)/7</f>
        <v>106.28571428571429</v>
      </c>
      <c r="F2890" s="13">
        <f t="shared" ref="F2890:F2891" si="14383">SUM(D2886:D2890)/5</f>
        <v>102.6</v>
      </c>
      <c r="G2890" s="13">
        <f t="shared" ref="G2890:G2891" si="14384">N2890/(B2890/100000)</f>
        <v>4454.3271135152954</v>
      </c>
      <c r="H2890" s="5">
        <f t="shared" si="13335"/>
        <v>533</v>
      </c>
      <c r="I2890" s="5">
        <f t="shared" si="13336"/>
        <v>519</v>
      </c>
      <c r="J2890" s="8">
        <f t="shared" ref="J2890:J2891" si="14385">E2890/(SUM(N2883:N2889)/7)*100</f>
        <v>9.5393910175863295E-2</v>
      </c>
      <c r="K2890" s="5">
        <f t="shared" ref="K2890:K2891" si="14386">O2890-O2889</f>
        <v>0</v>
      </c>
      <c r="L2890" s="8">
        <f t="shared" ref="L2890:L2891" si="14387">SUM(K2884:K2890)/7</f>
        <v>0.42857142857142855</v>
      </c>
      <c r="M2890" s="8">
        <f t="shared" ref="M2890:M2891" si="14388">O2890/(B2890/100000)</f>
        <v>152.27413963120597</v>
      </c>
      <c r="N2890">
        <v>111889</v>
      </c>
      <c r="O2890">
        <v>3825</v>
      </c>
    </row>
    <row r="2891" spans="1:15" customFormat="1" x14ac:dyDescent="0.2">
      <c r="A2891" s="5" t="s">
        <v>25</v>
      </c>
      <c r="B2891" s="13">
        <v>2511917</v>
      </c>
      <c r="C2891" s="6">
        <f t="shared" si="13342"/>
        <v>44442</v>
      </c>
      <c r="D2891" s="5">
        <f t="shared" si="14381"/>
        <v>178</v>
      </c>
      <c r="E2891" s="13">
        <f t="shared" si="14382"/>
        <v>116.71428571428571</v>
      </c>
      <c r="F2891" s="13">
        <f t="shared" si="14383"/>
        <v>126</v>
      </c>
      <c r="G2891" s="13">
        <f t="shared" si="14384"/>
        <v>4461.4133349151261</v>
      </c>
      <c r="H2891" s="5">
        <f t="shared" si="13335"/>
        <v>534</v>
      </c>
      <c r="I2891" s="5">
        <f t="shared" si="13336"/>
        <v>520</v>
      </c>
      <c r="J2891" s="8">
        <f t="shared" si="14385"/>
        <v>0.1046539630162886</v>
      </c>
      <c r="K2891" s="5">
        <f t="shared" si="14386"/>
        <v>0</v>
      </c>
      <c r="L2891" s="8">
        <f t="shared" si="14387"/>
        <v>0.42857142857142855</v>
      </c>
      <c r="M2891" s="8">
        <f t="shared" si="14388"/>
        <v>152.27413963120597</v>
      </c>
      <c r="N2891">
        <v>112067</v>
      </c>
      <c r="O2891">
        <v>3825</v>
      </c>
    </row>
    <row r="2892" spans="1:15" customFormat="1" x14ac:dyDescent="0.2">
      <c r="A2892" s="5" t="s">
        <v>25</v>
      </c>
      <c r="B2892" s="13">
        <v>2511917</v>
      </c>
      <c r="C2892" s="6">
        <f t="shared" si="13342"/>
        <v>44443</v>
      </c>
      <c r="D2892" s="5">
        <f t="shared" ref="D2892" si="14389">N2892-N2891</f>
        <v>178</v>
      </c>
      <c r="E2892" s="13">
        <f t="shared" ref="E2892" si="14390">SUM(D2886:D2892)/7</f>
        <v>124.14285714285714</v>
      </c>
      <c r="F2892" s="13">
        <f t="shared" ref="F2892" si="14391">SUM(D2888:D2892)/5</f>
        <v>156.80000000000001</v>
      </c>
      <c r="G2892" s="13">
        <f t="shared" ref="G2892" si="14392">N2892/(B2892/100000)</f>
        <v>4468.4995563149578</v>
      </c>
      <c r="H2892" s="5">
        <f t="shared" si="13335"/>
        <v>535</v>
      </c>
      <c r="I2892" s="5">
        <f t="shared" si="13336"/>
        <v>521</v>
      </c>
      <c r="J2892" s="8">
        <f t="shared" ref="J2892" si="14393">E2892/(SUM(N2885:N2891)/7)*100</f>
        <v>0.1111985514757161</v>
      </c>
      <c r="K2892" s="5">
        <f t="shared" ref="K2892" si="14394">O2892-O2891</f>
        <v>2</v>
      </c>
      <c r="L2892" s="8">
        <f t="shared" ref="L2892" si="14395">SUM(K2886:K2892)/7</f>
        <v>0.7142857142857143</v>
      </c>
      <c r="M2892" s="8">
        <f t="shared" ref="M2892" si="14396">O2892/(B2892/100000)</f>
        <v>152.35376009637261</v>
      </c>
      <c r="N2892">
        <v>112245</v>
      </c>
      <c r="O2892">
        <v>3827</v>
      </c>
    </row>
    <row r="2893" spans="1:15" customFormat="1" x14ac:dyDescent="0.2">
      <c r="A2893" s="5" t="s">
        <v>25</v>
      </c>
      <c r="B2893" s="13">
        <v>2511917</v>
      </c>
      <c r="C2893" s="6">
        <f t="shared" si="13342"/>
        <v>44444</v>
      </c>
      <c r="D2893" s="5">
        <f t="shared" ref="D2893" si="14397">N2893-N2892</f>
        <v>143</v>
      </c>
      <c r="E2893" s="13">
        <f t="shared" ref="E2893" si="14398">SUM(D2887:D2893)/7</f>
        <v>135.85714285714286</v>
      </c>
      <c r="F2893" s="13">
        <f t="shared" ref="F2893" si="14399">SUM(D2889:D2893)/5</f>
        <v>171.6</v>
      </c>
      <c r="G2893" s="13">
        <f t="shared" ref="G2893" si="14400">N2893/(B2893/100000)</f>
        <v>4474.1924195743732</v>
      </c>
      <c r="H2893" s="5">
        <f t="shared" si="13335"/>
        <v>536</v>
      </c>
      <c r="I2893" s="5">
        <f t="shared" si="13336"/>
        <v>522</v>
      </c>
      <c r="J2893" s="8">
        <f t="shared" ref="J2893" si="14401">E2893/(SUM(N2886:N2892)/7)*100</f>
        <v>0.12155622646525743</v>
      </c>
      <c r="K2893" s="5">
        <f t="shared" ref="K2893" si="14402">O2893-O2892</f>
        <v>0</v>
      </c>
      <c r="L2893" s="8">
        <f t="shared" ref="L2893" si="14403">SUM(K2887:K2893)/7</f>
        <v>0.7142857142857143</v>
      </c>
      <c r="M2893" s="8">
        <f t="shared" ref="M2893" si="14404">O2893/(B2893/100000)</f>
        <v>152.35376009637261</v>
      </c>
      <c r="N2893">
        <v>112388</v>
      </c>
      <c r="O2893">
        <v>3827</v>
      </c>
    </row>
    <row r="2894" spans="1:15" customFormat="1" x14ac:dyDescent="0.2">
      <c r="A2894" s="5" t="s">
        <v>25</v>
      </c>
      <c r="B2894" s="13">
        <v>2511917</v>
      </c>
      <c r="C2894" s="6">
        <f t="shared" si="13342"/>
        <v>44445</v>
      </c>
      <c r="D2894" s="5">
        <f t="shared" ref="D2894" si="14405">N2894-N2893</f>
        <v>44</v>
      </c>
      <c r="E2894" s="13">
        <f t="shared" ref="E2894" si="14406">SUM(D2888:D2894)/7</f>
        <v>138.71428571428572</v>
      </c>
      <c r="F2894" s="13">
        <f t="shared" ref="F2894" si="14407">SUM(D2890:D2894)/5</f>
        <v>141.4</v>
      </c>
      <c r="G2894" s="13">
        <f t="shared" ref="G2894" si="14408">N2894/(B2894/100000)</f>
        <v>4475.9440698080389</v>
      </c>
      <c r="H2894" s="5">
        <f t="shared" si="13335"/>
        <v>537</v>
      </c>
      <c r="I2894" s="5">
        <f t="shared" si="13336"/>
        <v>523</v>
      </c>
      <c r="J2894" s="8">
        <f t="shared" ref="J2894" si="14409">E2894/(SUM(N2887:N2893)/7)*100</f>
        <v>0.12396193053791307</v>
      </c>
      <c r="K2894" s="5">
        <f t="shared" ref="K2894" si="14410">O2894-O2893</f>
        <v>0</v>
      </c>
      <c r="L2894" s="8">
        <f t="shared" ref="L2894" si="14411">SUM(K2888:K2894)/7</f>
        <v>0.5714285714285714</v>
      </c>
      <c r="M2894" s="8">
        <f t="shared" ref="M2894" si="14412">O2894/(B2894/100000)</f>
        <v>152.35376009637261</v>
      </c>
      <c r="N2894">
        <v>112432</v>
      </c>
      <c r="O2894">
        <v>3827</v>
      </c>
    </row>
    <row r="2895" spans="1:15" customFormat="1" x14ac:dyDescent="0.2">
      <c r="A2895" s="5" t="s">
        <v>25</v>
      </c>
      <c r="B2895" s="13">
        <v>2511917</v>
      </c>
      <c r="C2895" s="6">
        <f t="shared" si="13342"/>
        <v>44446</v>
      </c>
      <c r="D2895" s="5">
        <f t="shared" ref="D2895" si="14413">N2895-N2894</f>
        <v>84</v>
      </c>
      <c r="E2895" s="13">
        <f t="shared" ref="E2895" si="14414">SUM(D2889:D2895)/7</f>
        <v>140.85714285714286</v>
      </c>
      <c r="F2895" s="13">
        <f t="shared" ref="F2895" si="14415">SUM(D2891:D2895)/5</f>
        <v>125.4</v>
      </c>
      <c r="G2895" s="13">
        <f t="shared" ref="G2895" si="14416">N2895/(B2895/100000)</f>
        <v>4479.2881293450382</v>
      </c>
      <c r="H2895" s="5">
        <f t="shared" si="13335"/>
        <v>538</v>
      </c>
      <c r="I2895" s="5">
        <f t="shared" si="13336"/>
        <v>524</v>
      </c>
      <c r="J2895" s="8">
        <f t="shared" ref="J2895" si="14417">E2895/(SUM(N2888:N2894)/7)*100</f>
        <v>0.12572104718236948</v>
      </c>
      <c r="K2895" s="5">
        <f t="shared" ref="K2895" si="14418">O2895-O2894</f>
        <v>-1</v>
      </c>
      <c r="L2895" s="8">
        <f t="shared" ref="L2895" si="14419">SUM(K2889:K2895)/7</f>
        <v>0.14285714285714285</v>
      </c>
      <c r="M2895" s="8">
        <f t="shared" ref="M2895" si="14420">O2895/(B2895/100000)</f>
        <v>152.31394986378928</v>
      </c>
      <c r="N2895">
        <v>112516</v>
      </c>
      <c r="O2895">
        <v>3826</v>
      </c>
    </row>
    <row r="2896" spans="1:15" customFormat="1" x14ac:dyDescent="0.2">
      <c r="A2896" s="5" t="s">
        <v>25</v>
      </c>
      <c r="B2896" s="13">
        <v>2511917</v>
      </c>
      <c r="C2896" s="6">
        <f t="shared" si="13342"/>
        <v>44447</v>
      </c>
      <c r="D2896" s="5">
        <f t="shared" ref="D2896" si="14421">N2896-N2895</f>
        <v>230</v>
      </c>
      <c r="E2896" s="13">
        <f t="shared" ref="E2896" si="14422">SUM(D2890:D2896)/7</f>
        <v>145.85714285714286</v>
      </c>
      <c r="F2896" s="13">
        <f t="shared" ref="F2896" si="14423">SUM(D2892:D2896)/5</f>
        <v>135.80000000000001</v>
      </c>
      <c r="G2896" s="13">
        <f t="shared" ref="G2896" si="14424">N2896/(B2896/100000)</f>
        <v>4488.4444828392025</v>
      </c>
      <c r="H2896" s="5">
        <f t="shared" si="13335"/>
        <v>539</v>
      </c>
      <c r="I2896" s="5">
        <f t="shared" si="13336"/>
        <v>525</v>
      </c>
      <c r="J2896" s="8">
        <f t="shared" ref="J2896" si="14425">E2896/(SUM(N2889:N2895)/7)*100</f>
        <v>0.13002029895754538</v>
      </c>
      <c r="K2896" s="5">
        <f t="shared" ref="K2896" si="14426">O2896-O2895</f>
        <v>2</v>
      </c>
      <c r="L2896" s="8">
        <f t="shared" ref="L2896" si="14427">SUM(K2890:K2896)/7</f>
        <v>0.42857142857142855</v>
      </c>
      <c r="M2896" s="8">
        <f t="shared" ref="M2896" si="14428">O2896/(B2896/100000)</f>
        <v>152.39357032895592</v>
      </c>
      <c r="N2896">
        <v>112746</v>
      </c>
      <c r="O2896">
        <v>3828</v>
      </c>
    </row>
    <row r="2897" spans="1:15" customFormat="1" x14ac:dyDescent="0.2">
      <c r="A2897" s="5" t="s">
        <v>25</v>
      </c>
      <c r="B2897" s="13">
        <v>2511917</v>
      </c>
      <c r="C2897" s="6">
        <f t="shared" si="13342"/>
        <v>44448</v>
      </c>
      <c r="D2897" s="5">
        <f t="shared" ref="D2897" si="14429">N2897-N2896</f>
        <v>242</v>
      </c>
      <c r="E2897" s="13">
        <f t="shared" ref="E2897" si="14430">SUM(D2891:D2897)/7</f>
        <v>157</v>
      </c>
      <c r="F2897" s="13">
        <f t="shared" ref="F2897" si="14431">SUM(D2893:D2897)/5</f>
        <v>148.6</v>
      </c>
      <c r="G2897" s="13">
        <f t="shared" ref="G2897" si="14432">N2897/(B2897/100000)</f>
        <v>4498.0785591243657</v>
      </c>
      <c r="H2897" s="5">
        <f t="shared" si="13335"/>
        <v>540</v>
      </c>
      <c r="I2897" s="5">
        <f t="shared" si="13336"/>
        <v>526</v>
      </c>
      <c r="J2897" s="8">
        <f t="shared" ref="J2897" si="14433">E2897/(SUM(N2890:N2896)/7)*100</f>
        <v>0.13977155807768959</v>
      </c>
      <c r="K2897" s="5">
        <f t="shared" ref="K2897" si="14434">O2897-O2896</f>
        <v>0</v>
      </c>
      <c r="L2897" s="8">
        <f t="shared" ref="L2897" si="14435">SUM(K2891:K2897)/7</f>
        <v>0.42857142857142855</v>
      </c>
      <c r="M2897" s="8">
        <f t="shared" ref="M2897" si="14436">O2897/(B2897/100000)</f>
        <v>152.39357032895592</v>
      </c>
      <c r="N2897">
        <v>112988</v>
      </c>
      <c r="O2897">
        <v>3828</v>
      </c>
    </row>
    <row r="2898" spans="1:15" customFormat="1" x14ac:dyDescent="0.2">
      <c r="A2898" s="5" t="s">
        <v>25</v>
      </c>
      <c r="B2898" s="13">
        <v>2511917</v>
      </c>
      <c r="C2898" s="6">
        <f t="shared" si="13342"/>
        <v>44449</v>
      </c>
      <c r="D2898" s="5">
        <f t="shared" ref="D2898" si="14437">N2898-N2897</f>
        <v>196</v>
      </c>
      <c r="E2898" s="13">
        <f t="shared" ref="E2898" si="14438">SUM(D2892:D2898)/7</f>
        <v>159.57142857142858</v>
      </c>
      <c r="F2898" s="13">
        <f t="shared" ref="F2898" si="14439">SUM(D2894:D2898)/5</f>
        <v>159.19999999999999</v>
      </c>
      <c r="G2898" s="13">
        <f t="shared" ref="G2898" si="14440">N2898/(B2898/100000)</f>
        <v>4505.8813647106972</v>
      </c>
      <c r="H2898" s="5">
        <f t="shared" si="13335"/>
        <v>541</v>
      </c>
      <c r="I2898" s="5">
        <f t="shared" si="13336"/>
        <v>527</v>
      </c>
      <c r="J2898" s="8">
        <f t="shared" ref="J2898" si="14441">E2898/(SUM(N2891:N2897)/7)*100</f>
        <v>0.14186252670241384</v>
      </c>
      <c r="K2898" s="5">
        <f t="shared" ref="K2898" si="14442">O2898-O2897</f>
        <v>1</v>
      </c>
      <c r="L2898" s="8">
        <f t="shared" ref="L2898" si="14443">SUM(K2892:K2898)/7</f>
        <v>0.5714285714285714</v>
      </c>
      <c r="M2898" s="8">
        <f t="shared" ref="M2898" si="14444">O2898/(B2898/100000)</f>
        <v>152.43338056153925</v>
      </c>
      <c r="N2898">
        <v>113184</v>
      </c>
      <c r="O2898">
        <v>3829</v>
      </c>
    </row>
    <row r="2899" spans="1:15" customFormat="1" x14ac:dyDescent="0.2">
      <c r="A2899" s="5" t="s">
        <v>25</v>
      </c>
      <c r="B2899" s="13">
        <v>2511917</v>
      </c>
      <c r="C2899" s="6">
        <f t="shared" si="13342"/>
        <v>44450</v>
      </c>
      <c r="D2899" s="5">
        <f t="shared" ref="D2899" si="14445">N2899-N2898</f>
        <v>211</v>
      </c>
      <c r="E2899" s="13">
        <f t="shared" ref="E2899" si="14446">SUM(D2893:D2899)/7</f>
        <v>164.28571428571428</v>
      </c>
      <c r="F2899" s="13">
        <f t="shared" ref="F2899" si="14447">SUM(D2895:D2899)/5</f>
        <v>192.6</v>
      </c>
      <c r="G2899" s="13">
        <f t="shared" ref="G2899" si="14448">N2899/(B2899/100000)</f>
        <v>4514.2813237857781</v>
      </c>
      <c r="H2899" s="5">
        <f t="shared" si="13335"/>
        <v>542</v>
      </c>
      <c r="I2899" s="5">
        <f t="shared" si="13336"/>
        <v>528</v>
      </c>
      <c r="J2899" s="8">
        <f t="shared" ref="J2899" si="14449">E2899/(SUM(N2892:N2898)/7)*100</f>
        <v>0.14584672903833737</v>
      </c>
      <c r="K2899" s="5">
        <f t="shared" ref="K2899" si="14450">O2899-O2898</f>
        <v>0</v>
      </c>
      <c r="L2899" s="8">
        <f t="shared" ref="L2899" si="14451">SUM(K2893:K2899)/7</f>
        <v>0.2857142857142857</v>
      </c>
      <c r="M2899" s="8">
        <f t="shared" ref="M2899" si="14452">O2899/(B2899/100000)</f>
        <v>152.43338056153925</v>
      </c>
      <c r="N2899">
        <v>113395</v>
      </c>
      <c r="O2899">
        <v>3829</v>
      </c>
    </row>
    <row r="2900" spans="1:15" customFormat="1" x14ac:dyDescent="0.2">
      <c r="A2900" s="5" t="s">
        <v>25</v>
      </c>
      <c r="B2900" s="13">
        <v>2511917</v>
      </c>
      <c r="C2900" s="6">
        <f t="shared" si="13342"/>
        <v>44451</v>
      </c>
      <c r="D2900" s="5">
        <f t="shared" ref="D2900:D2901" si="14453">N2900-N2899</f>
        <v>127</v>
      </c>
      <c r="E2900" s="13">
        <f t="shared" ref="E2900:E2901" si="14454">SUM(D2894:D2900)/7</f>
        <v>162</v>
      </c>
      <c r="F2900" s="13">
        <f t="shared" ref="F2900:F2901" si="14455">SUM(D2896:D2900)/5</f>
        <v>201.2</v>
      </c>
      <c r="G2900" s="13">
        <f t="shared" ref="G2900:G2901" si="14456">N2900/(B2900/100000)</f>
        <v>4519.3372233238597</v>
      </c>
      <c r="H2900" s="5">
        <f t="shared" si="13335"/>
        <v>543</v>
      </c>
      <c r="I2900" s="5">
        <f t="shared" si="13336"/>
        <v>529</v>
      </c>
      <c r="J2900" s="8">
        <f t="shared" ref="J2900:J2901" si="14457">E2900/(SUM(N2893:N2899)/7)*100</f>
        <v>0.14360810942583349</v>
      </c>
      <c r="K2900" s="5">
        <f t="shared" ref="K2900:K2901" si="14458">O2900-O2899</f>
        <v>0</v>
      </c>
      <c r="L2900" s="8">
        <f t="shared" ref="L2900:L2901" si="14459">SUM(K2894:K2900)/7</f>
        <v>0.2857142857142857</v>
      </c>
      <c r="M2900" s="8">
        <f t="shared" ref="M2900:M2901" si="14460">O2900/(B2900/100000)</f>
        <v>152.43338056153925</v>
      </c>
      <c r="N2900">
        <v>113522</v>
      </c>
      <c r="O2900">
        <v>3829</v>
      </c>
    </row>
    <row r="2901" spans="1:15" customFormat="1" x14ac:dyDescent="0.2">
      <c r="A2901" s="5" t="s">
        <v>25</v>
      </c>
      <c r="B2901" s="13">
        <v>2511917</v>
      </c>
      <c r="C2901" s="6">
        <f t="shared" si="13342"/>
        <v>44452</v>
      </c>
      <c r="D2901" s="5">
        <f t="shared" si="14453"/>
        <v>61</v>
      </c>
      <c r="E2901" s="13">
        <f t="shared" si="14454"/>
        <v>164.42857142857142</v>
      </c>
      <c r="F2901" s="13">
        <f t="shared" si="14455"/>
        <v>167.4</v>
      </c>
      <c r="G2901" s="13">
        <f t="shared" si="14456"/>
        <v>4521.7656475114427</v>
      </c>
      <c r="H2901" s="5">
        <f t="shared" si="13335"/>
        <v>544</v>
      </c>
      <c r="I2901" s="5">
        <f t="shared" si="13336"/>
        <v>530</v>
      </c>
      <c r="J2901" s="8">
        <f t="shared" si="14457"/>
        <v>0.14555194029209023</v>
      </c>
      <c r="K2901" s="5">
        <f t="shared" si="14458"/>
        <v>0</v>
      </c>
      <c r="L2901" s="8">
        <f t="shared" si="14459"/>
        <v>0.2857142857142857</v>
      </c>
      <c r="M2901" s="8">
        <f t="shared" si="14460"/>
        <v>152.43338056153925</v>
      </c>
      <c r="N2901">
        <v>113583</v>
      </c>
      <c r="O2901">
        <v>3829</v>
      </c>
    </row>
    <row r="2902" spans="1:15" customFormat="1" x14ac:dyDescent="0.2">
      <c r="A2902" s="5" t="s">
        <v>25</v>
      </c>
      <c r="B2902" s="13">
        <v>2511917</v>
      </c>
      <c r="C2902" s="6">
        <f t="shared" si="13342"/>
        <v>44453</v>
      </c>
      <c r="D2902" s="5">
        <f t="shared" ref="D2902" si="14461">N2902-N2901</f>
        <v>92</v>
      </c>
      <c r="E2902" s="13">
        <f t="shared" ref="E2902" si="14462">SUM(D2896:D2902)/7</f>
        <v>165.57142857142858</v>
      </c>
      <c r="F2902" s="13">
        <f t="shared" ref="F2902" si="14463">SUM(D2898:D2902)/5</f>
        <v>137.4</v>
      </c>
      <c r="G2902" s="13">
        <f t="shared" ref="G2902" si="14464">N2902/(B2902/100000)</f>
        <v>4525.428188909108</v>
      </c>
      <c r="H2902" s="5">
        <f t="shared" si="13335"/>
        <v>545</v>
      </c>
      <c r="I2902" s="5">
        <f t="shared" si="13336"/>
        <v>531</v>
      </c>
      <c r="J2902" s="8">
        <f t="shared" ref="J2902" si="14465">E2902/(SUM(N2895:N2901)/7)*100</f>
        <v>0.14635057972002719</v>
      </c>
      <c r="K2902" s="5">
        <f t="shared" ref="K2902" si="14466">O2902-O2901</f>
        <v>2</v>
      </c>
      <c r="L2902" s="8">
        <f t="shared" ref="L2902" si="14467">SUM(K2896:K2902)/7</f>
        <v>0.7142857142857143</v>
      </c>
      <c r="M2902" s="8">
        <f t="shared" ref="M2902" si="14468">O2902/(B2902/100000)</f>
        <v>152.51300102670589</v>
      </c>
      <c r="N2902">
        <v>113675</v>
      </c>
      <c r="O2902">
        <v>3831</v>
      </c>
    </row>
    <row r="2903" spans="1:15" customFormat="1" x14ac:dyDescent="0.2">
      <c r="A2903" s="5" t="s">
        <v>25</v>
      </c>
      <c r="B2903" s="13">
        <v>2511917</v>
      </c>
      <c r="C2903" s="6">
        <f t="shared" si="13342"/>
        <v>44454</v>
      </c>
      <c r="D2903" s="5">
        <f t="shared" ref="D2903" si="14469">N2903-N2902</f>
        <v>248</v>
      </c>
      <c r="E2903" s="13">
        <f t="shared" ref="E2903" si="14470">SUM(D2897:D2903)/7</f>
        <v>168.14285714285714</v>
      </c>
      <c r="F2903" s="13">
        <f t="shared" ref="F2903" si="14471">SUM(D2899:D2903)/5</f>
        <v>147.80000000000001</v>
      </c>
      <c r="G2903" s="13">
        <f t="shared" ref="G2903" si="14472">N2903/(B2903/100000)</f>
        <v>4535.3011265897721</v>
      </c>
      <c r="H2903" s="5">
        <f t="shared" si="13335"/>
        <v>546</v>
      </c>
      <c r="I2903" s="5">
        <f t="shared" si="13336"/>
        <v>532</v>
      </c>
      <c r="J2903" s="8">
        <f t="shared" ref="J2903" si="14473">E2903/(SUM(N2896:N2902)/7)*100</f>
        <v>0.1484063029178167</v>
      </c>
      <c r="K2903" s="5">
        <f t="shared" ref="K2903" si="14474">O2903-O2902</f>
        <v>1</v>
      </c>
      <c r="L2903" s="8">
        <f t="shared" ref="L2903" si="14475">SUM(K2897:K2903)/7</f>
        <v>0.5714285714285714</v>
      </c>
      <c r="M2903" s="8">
        <f t="shared" ref="M2903" si="14476">O2903/(B2903/100000)</f>
        <v>152.55281125928923</v>
      </c>
      <c r="N2903">
        <v>113923</v>
      </c>
      <c r="O2903">
        <v>3832</v>
      </c>
    </row>
    <row r="2904" spans="1:15" customFormat="1" x14ac:dyDescent="0.2">
      <c r="A2904" s="5" t="s">
        <v>25</v>
      </c>
      <c r="B2904" s="13">
        <v>2511917</v>
      </c>
      <c r="C2904" s="6">
        <f t="shared" si="13342"/>
        <v>44455</v>
      </c>
      <c r="D2904" s="5">
        <f t="shared" ref="D2904" si="14477">N2904-N2903</f>
        <v>240</v>
      </c>
      <c r="E2904" s="13">
        <f t="shared" ref="E2904" si="14478">SUM(D2898:D2904)/7</f>
        <v>167.85714285714286</v>
      </c>
      <c r="F2904" s="13">
        <f t="shared" ref="F2904" si="14479">SUM(D2900:D2904)/5</f>
        <v>153.6</v>
      </c>
      <c r="G2904" s="13">
        <f t="shared" ref="G2904" si="14480">N2904/(B2904/100000)</f>
        <v>4544.8555824097693</v>
      </c>
      <c r="H2904" s="5">
        <f t="shared" si="13335"/>
        <v>547</v>
      </c>
      <c r="I2904" s="5">
        <f t="shared" si="13336"/>
        <v>533</v>
      </c>
      <c r="J2904" s="8">
        <f t="shared" ref="J2904" si="14481">E2904/(SUM(N2897:N2903)/7)*100</f>
        <v>0.14793458143956087</v>
      </c>
      <c r="K2904" s="5">
        <f t="shared" ref="K2904" si="14482">O2904-O2903</f>
        <v>-1</v>
      </c>
      <c r="L2904" s="8">
        <f t="shared" ref="L2904" si="14483">SUM(K2898:K2904)/7</f>
        <v>0.42857142857142855</v>
      </c>
      <c r="M2904" s="8">
        <f t="shared" ref="M2904" si="14484">O2904/(B2904/100000)</f>
        <v>152.51300102670589</v>
      </c>
      <c r="N2904">
        <v>114163</v>
      </c>
      <c r="O2904">
        <v>3831</v>
      </c>
    </row>
    <row r="2905" spans="1:15" customFormat="1" x14ac:dyDescent="0.2">
      <c r="A2905" s="5" t="s">
        <v>25</v>
      </c>
      <c r="B2905" s="13">
        <v>2511917</v>
      </c>
      <c r="C2905" s="6">
        <f t="shared" si="13342"/>
        <v>44456</v>
      </c>
      <c r="D2905" s="5">
        <f t="shared" ref="D2905" si="14485">N2905-N2904</f>
        <v>192</v>
      </c>
      <c r="E2905" s="13">
        <f t="shared" ref="E2905" si="14486">SUM(D2899:D2905)/7</f>
        <v>167.28571428571428</v>
      </c>
      <c r="F2905" s="13">
        <f t="shared" ref="F2905" si="14487">SUM(D2901:D2905)/5</f>
        <v>166.6</v>
      </c>
      <c r="G2905" s="13">
        <f t="shared" ref="G2905" si="14488">N2905/(B2905/100000)</f>
        <v>4552.4991470657669</v>
      </c>
      <c r="H2905" s="5">
        <f t="shared" si="13335"/>
        <v>548</v>
      </c>
      <c r="I2905" s="5">
        <f t="shared" si="13336"/>
        <v>534</v>
      </c>
      <c r="J2905" s="8">
        <f t="shared" ref="J2905" si="14489">E2905/(SUM(N2898:N2904)/7)*100</f>
        <v>0.14721319512977013</v>
      </c>
      <c r="K2905" s="5">
        <f t="shared" ref="K2905" si="14490">O2905-O2904</f>
        <v>2</v>
      </c>
      <c r="L2905" s="8">
        <f t="shared" ref="L2905" si="14491">SUM(K2899:K2905)/7</f>
        <v>0.5714285714285714</v>
      </c>
      <c r="M2905" s="8">
        <f t="shared" ref="M2905" si="14492">O2905/(B2905/100000)</f>
        <v>152.59262149187253</v>
      </c>
      <c r="N2905">
        <v>114355</v>
      </c>
      <c r="O2905">
        <v>3833</v>
      </c>
    </row>
    <row r="2906" spans="1:15" customFormat="1" x14ac:dyDescent="0.2">
      <c r="A2906" s="5" t="s">
        <v>25</v>
      </c>
      <c r="B2906" s="13">
        <v>2511917</v>
      </c>
      <c r="C2906" s="6">
        <f t="shared" si="13342"/>
        <v>44457</v>
      </c>
      <c r="D2906" s="5">
        <f t="shared" ref="D2906" si="14493">N2906-N2905</f>
        <v>154</v>
      </c>
      <c r="E2906" s="13">
        <f t="shared" ref="E2906" si="14494">SUM(D2900:D2906)/7</f>
        <v>159.14285714285714</v>
      </c>
      <c r="F2906" s="13">
        <f t="shared" ref="F2906" si="14495">SUM(D2902:D2906)/5</f>
        <v>185.2</v>
      </c>
      <c r="G2906" s="13">
        <f t="shared" ref="G2906" si="14496">N2906/(B2906/100000)</f>
        <v>4558.6299228835987</v>
      </c>
      <c r="H2906" s="5">
        <f t="shared" si="13335"/>
        <v>549</v>
      </c>
      <c r="I2906" s="5">
        <f t="shared" si="13336"/>
        <v>535</v>
      </c>
      <c r="J2906" s="8">
        <f t="shared" ref="J2906" si="14497">E2906/(SUM(N2899:N2905)/7)*100</f>
        <v>0.13984152967050625</v>
      </c>
      <c r="K2906" s="5">
        <f t="shared" ref="K2906" si="14498">O2906-O2905</f>
        <v>1</v>
      </c>
      <c r="L2906" s="8">
        <f t="shared" ref="L2906" si="14499">SUM(K2900:K2906)/7</f>
        <v>0.7142857142857143</v>
      </c>
      <c r="M2906" s="8">
        <f t="shared" ref="M2906" si="14500">O2906/(B2906/100000)</f>
        <v>152.63243172445587</v>
      </c>
      <c r="N2906">
        <v>114509</v>
      </c>
      <c r="O2906">
        <v>3834</v>
      </c>
    </row>
    <row r="2907" spans="1:15" customFormat="1" x14ac:dyDescent="0.2">
      <c r="A2907" s="5" t="s">
        <v>25</v>
      </c>
      <c r="B2907" s="13">
        <v>2511917</v>
      </c>
      <c r="C2907" s="6">
        <f t="shared" si="13342"/>
        <v>44458</v>
      </c>
      <c r="D2907" s="5">
        <f t="shared" ref="D2907" si="14501">N2907-N2906</f>
        <v>123</v>
      </c>
      <c r="E2907" s="13">
        <f t="shared" ref="E2907" si="14502">SUM(D2901:D2907)/7</f>
        <v>158.57142857142858</v>
      </c>
      <c r="F2907" s="13">
        <f t="shared" ref="F2907" si="14503">SUM(D2903:D2907)/5</f>
        <v>191.4</v>
      </c>
      <c r="G2907" s="13">
        <f t="shared" ref="G2907" si="14504">N2907/(B2907/100000)</f>
        <v>4563.5265814913473</v>
      </c>
      <c r="H2907" s="5">
        <f t="shared" si="13335"/>
        <v>550</v>
      </c>
      <c r="I2907" s="5">
        <f t="shared" si="13336"/>
        <v>536</v>
      </c>
      <c r="J2907" s="8">
        <f t="shared" ref="J2907" si="14505">E2907/(SUM(N2900:N2906)/7)*100</f>
        <v>0.13914482343650109</v>
      </c>
      <c r="K2907" s="5">
        <f t="shared" ref="K2907" si="14506">O2907-O2906</f>
        <v>0</v>
      </c>
      <c r="L2907" s="8">
        <f t="shared" ref="L2907" si="14507">SUM(K2901:K2907)/7</f>
        <v>0.7142857142857143</v>
      </c>
      <c r="M2907" s="8">
        <f t="shared" ref="M2907" si="14508">O2907/(B2907/100000)</f>
        <v>152.63243172445587</v>
      </c>
      <c r="N2907">
        <v>114632</v>
      </c>
      <c r="O2907">
        <v>3834</v>
      </c>
    </row>
    <row r="2908" spans="1:15" customFormat="1" x14ac:dyDescent="0.2">
      <c r="A2908" s="5" t="s">
        <v>25</v>
      </c>
      <c r="B2908" s="13">
        <v>2511917</v>
      </c>
      <c r="C2908" s="6">
        <f t="shared" si="13342"/>
        <v>44459</v>
      </c>
      <c r="D2908" s="5">
        <f t="shared" ref="D2908" si="14509">N2908-N2907</f>
        <v>45</v>
      </c>
      <c r="E2908" s="13">
        <f t="shared" ref="E2908" si="14510">SUM(D2902:D2908)/7</f>
        <v>156.28571428571428</v>
      </c>
      <c r="F2908" s="13">
        <f t="shared" ref="F2908" si="14511">SUM(D2904:D2908)/5</f>
        <v>150.80000000000001</v>
      </c>
      <c r="G2908" s="13">
        <f t="shared" ref="G2908" si="14512">N2908/(B2908/100000)</f>
        <v>4565.3180419575965</v>
      </c>
      <c r="H2908" s="5">
        <f t="shared" si="13335"/>
        <v>551</v>
      </c>
      <c r="I2908" s="5">
        <f t="shared" si="13336"/>
        <v>537</v>
      </c>
      <c r="J2908" s="8">
        <f t="shared" ref="J2908" si="14513">E2908/(SUM(N2901:N2907)/7)*100</f>
        <v>0.13694857543437985</v>
      </c>
      <c r="K2908" s="5">
        <f t="shared" ref="K2908" si="14514">O2908-O2907</f>
        <v>0</v>
      </c>
      <c r="L2908" s="8">
        <f t="shared" ref="L2908" si="14515">SUM(K2902:K2908)/7</f>
        <v>0.7142857142857143</v>
      </c>
      <c r="M2908" s="8">
        <f t="shared" ref="M2908" si="14516">O2908/(B2908/100000)</f>
        <v>152.63243172445587</v>
      </c>
      <c r="N2908">
        <v>114677</v>
      </c>
      <c r="O2908">
        <v>3834</v>
      </c>
    </row>
    <row r="2909" spans="1:15" customFormat="1" x14ac:dyDescent="0.2">
      <c r="A2909" s="5" t="s">
        <v>25</v>
      </c>
      <c r="B2909" s="13">
        <v>2511917</v>
      </c>
      <c r="C2909" s="6">
        <f t="shared" si="13342"/>
        <v>44460</v>
      </c>
      <c r="D2909" s="5">
        <f t="shared" ref="D2909" si="14517">N2909-N2908</f>
        <v>82</v>
      </c>
      <c r="E2909" s="13">
        <f t="shared" ref="E2909" si="14518">SUM(D2903:D2909)/7</f>
        <v>154.85714285714286</v>
      </c>
      <c r="F2909" s="13">
        <f t="shared" ref="F2909" si="14519">SUM(D2905:D2909)/5</f>
        <v>119.2</v>
      </c>
      <c r="G2909" s="13">
        <f t="shared" ref="G2909" si="14520">N2909/(B2909/100000)</f>
        <v>4568.5824810294289</v>
      </c>
      <c r="H2909" s="5">
        <f t="shared" si="13335"/>
        <v>552</v>
      </c>
      <c r="I2909" s="5">
        <f t="shared" si="13336"/>
        <v>538</v>
      </c>
      <c r="J2909" s="8">
        <f t="shared" ref="J2909" si="14521">E2909/(SUM(N2902:N2908)/7)*100</f>
        <v>0.13551117967232296</v>
      </c>
      <c r="K2909" s="5">
        <f t="shared" ref="K2909" si="14522">O2909-O2908</f>
        <v>4</v>
      </c>
      <c r="L2909" s="8">
        <f t="shared" ref="L2909" si="14523">SUM(K2903:K2909)/7</f>
        <v>1</v>
      </c>
      <c r="M2909" s="8">
        <f t="shared" ref="M2909" si="14524">O2909/(B2909/100000)</f>
        <v>152.79167265478915</v>
      </c>
      <c r="N2909">
        <v>114759</v>
      </c>
      <c r="O2909">
        <v>3838</v>
      </c>
    </row>
    <row r="2910" spans="1:15" customFormat="1" x14ac:dyDescent="0.2">
      <c r="A2910" s="5" t="s">
        <v>25</v>
      </c>
      <c r="B2910" s="13">
        <v>2511917</v>
      </c>
      <c r="C2910" s="6">
        <f t="shared" si="13342"/>
        <v>44461</v>
      </c>
      <c r="D2910" s="5">
        <f t="shared" ref="D2910" si="14525">N2910-N2909</f>
        <v>222</v>
      </c>
      <c r="E2910" s="13">
        <f t="shared" ref="E2910" si="14526">SUM(D2904:D2910)/7</f>
        <v>151.14285714285714</v>
      </c>
      <c r="F2910" s="13">
        <f t="shared" ref="F2910" si="14527">SUM(D2906:D2910)/5</f>
        <v>125.2</v>
      </c>
      <c r="G2910" s="13">
        <f t="shared" ref="G2910" si="14528">N2910/(B2910/100000)</f>
        <v>4577.4203526629262</v>
      </c>
      <c r="H2910" s="5">
        <f t="shared" si="13335"/>
        <v>553</v>
      </c>
      <c r="I2910" s="5">
        <f t="shared" si="13336"/>
        <v>539</v>
      </c>
      <c r="J2910" s="8">
        <f t="shared" ref="J2910" si="14529">E2910/(SUM(N2903:N2909)/7)*100</f>
        <v>0.13208192574948377</v>
      </c>
      <c r="K2910" s="5">
        <f t="shared" ref="K2910" si="14530">O2910-O2909</f>
        <v>2</v>
      </c>
      <c r="L2910" s="8">
        <f t="shared" ref="L2910" si="14531">SUM(K2904:K2910)/7</f>
        <v>1.1428571428571428</v>
      </c>
      <c r="M2910" s="8">
        <f t="shared" ref="M2910" si="14532">O2910/(B2910/100000)</f>
        <v>152.87129311995579</v>
      </c>
      <c r="N2910">
        <v>114981</v>
      </c>
      <c r="O2910">
        <v>3840</v>
      </c>
    </row>
    <row r="2911" spans="1:15" customFormat="1" x14ac:dyDescent="0.2">
      <c r="A2911" s="5" t="s">
        <v>25</v>
      </c>
      <c r="B2911" s="13">
        <v>2511917</v>
      </c>
      <c r="C2911" s="6">
        <f t="shared" si="13342"/>
        <v>44462</v>
      </c>
      <c r="D2911" s="5">
        <f t="shared" ref="D2911:D2912" si="14533">N2911-N2910</f>
        <v>183</v>
      </c>
      <c r="E2911" s="13">
        <f t="shared" ref="E2911:E2912" si="14534">SUM(D2905:D2911)/7</f>
        <v>143</v>
      </c>
      <c r="F2911" s="13">
        <f t="shared" ref="F2911:F2912" si="14535">SUM(D2907:D2911)/5</f>
        <v>131</v>
      </c>
      <c r="G2911" s="13">
        <f t="shared" ref="G2911:G2912" si="14536">N2911/(B2911/100000)</f>
        <v>4584.7056252256743</v>
      </c>
      <c r="H2911" s="5">
        <f t="shared" si="13335"/>
        <v>554</v>
      </c>
      <c r="I2911" s="5">
        <f t="shared" si="13336"/>
        <v>540</v>
      </c>
      <c r="J2911" s="8">
        <f t="shared" ref="J2911:J2912" si="14537">E2911/(SUM(N2904:N2910)/7)*100</f>
        <v>0.12480114103900379</v>
      </c>
      <c r="K2911" s="5">
        <f t="shared" ref="K2911:K2912" si="14538">O2911-O2910</f>
        <v>0</v>
      </c>
      <c r="L2911" s="8">
        <f t="shared" ref="L2911:L2912" si="14539">SUM(K2905:K2911)/7</f>
        <v>1.2857142857142858</v>
      </c>
      <c r="M2911" s="8">
        <f t="shared" ref="M2911:M2912" si="14540">O2911/(B2911/100000)</f>
        <v>152.87129311995579</v>
      </c>
      <c r="N2911">
        <v>115164</v>
      </c>
      <c r="O2911">
        <v>3840</v>
      </c>
    </row>
    <row r="2912" spans="1:15" customFormat="1" x14ac:dyDescent="0.2">
      <c r="A2912" s="5" t="s">
        <v>25</v>
      </c>
      <c r="B2912" s="13">
        <v>2511917</v>
      </c>
      <c r="C2912" s="6">
        <f t="shared" si="13342"/>
        <v>44463</v>
      </c>
      <c r="D2912" s="5">
        <f t="shared" si="14533"/>
        <v>194</v>
      </c>
      <c r="E2912" s="13">
        <f t="shared" si="14534"/>
        <v>143.28571428571428</v>
      </c>
      <c r="F2912" s="13">
        <f t="shared" si="14535"/>
        <v>145.19999999999999</v>
      </c>
      <c r="G2912" s="13">
        <f t="shared" si="14536"/>
        <v>4592.4288103468389</v>
      </c>
      <c r="H2912" s="5">
        <f t="shared" si="13335"/>
        <v>555</v>
      </c>
      <c r="I2912" s="5">
        <f t="shared" si="13336"/>
        <v>541</v>
      </c>
      <c r="J2912" s="8">
        <f t="shared" si="14537"/>
        <v>0.12489462405223907</v>
      </c>
      <c r="K2912" s="5">
        <f t="shared" si="14538"/>
        <v>3</v>
      </c>
      <c r="L2912" s="8">
        <f t="shared" si="14539"/>
        <v>1.4285714285714286</v>
      </c>
      <c r="M2912" s="8">
        <f t="shared" si="14540"/>
        <v>152.99072381770577</v>
      </c>
      <c r="N2912">
        <v>115358</v>
      </c>
      <c r="O2912">
        <v>3843</v>
      </c>
    </row>
    <row r="2913" spans="1:15" customFormat="1" x14ac:dyDescent="0.2">
      <c r="A2913" s="5" t="s">
        <v>25</v>
      </c>
      <c r="B2913" s="13">
        <v>2511917</v>
      </c>
      <c r="C2913" s="6">
        <f t="shared" si="13342"/>
        <v>44464</v>
      </c>
      <c r="D2913" s="5">
        <f t="shared" ref="D2913" si="14541">N2913-N2912</f>
        <v>123</v>
      </c>
      <c r="E2913" s="13">
        <f t="shared" ref="E2913" si="14542">SUM(D2907:D2913)/7</f>
        <v>138.85714285714286</v>
      </c>
      <c r="F2913" s="13">
        <f t="shared" ref="F2913" si="14543">SUM(D2909:D2913)/5</f>
        <v>160.80000000000001</v>
      </c>
      <c r="G2913" s="13">
        <f t="shared" ref="G2913" si="14544">N2913/(B2913/100000)</f>
        <v>4597.3254689545874</v>
      </c>
      <c r="H2913" s="5">
        <f t="shared" si="13335"/>
        <v>556</v>
      </c>
      <c r="I2913" s="5">
        <f t="shared" si="13336"/>
        <v>542</v>
      </c>
      <c r="J2913" s="8">
        <f t="shared" ref="J2913" si="14545">E2913/(SUM(N2906:N2912)/7)*100</f>
        <v>0.12088349417968361</v>
      </c>
      <c r="K2913" s="5">
        <f t="shared" ref="K2913" si="14546">O2913-O2912</f>
        <v>0</v>
      </c>
      <c r="L2913" s="8">
        <f t="shared" ref="L2913" si="14547">SUM(K2907:K2913)/7</f>
        <v>1.2857142857142858</v>
      </c>
      <c r="M2913" s="8">
        <f t="shared" ref="M2913" si="14548">O2913/(B2913/100000)</f>
        <v>152.99072381770577</v>
      </c>
      <c r="N2913">
        <v>115481</v>
      </c>
      <c r="O2913">
        <v>3843</v>
      </c>
    </row>
    <row r="2914" spans="1:15" customFormat="1" x14ac:dyDescent="0.2">
      <c r="A2914" s="5" t="s">
        <v>25</v>
      </c>
      <c r="B2914" s="13">
        <v>2511917</v>
      </c>
      <c r="C2914" s="6">
        <f t="shared" si="13342"/>
        <v>44465</v>
      </c>
      <c r="D2914" s="5">
        <f t="shared" ref="D2914" si="14549">N2914-N2913</f>
        <v>101</v>
      </c>
      <c r="E2914" s="13">
        <f t="shared" ref="E2914" si="14550">SUM(D2908:D2914)/7</f>
        <v>135.71428571428572</v>
      </c>
      <c r="F2914" s="13">
        <f t="shared" ref="F2914" si="14551">SUM(D2910:D2914)/5</f>
        <v>164.6</v>
      </c>
      <c r="G2914" s="13">
        <f t="shared" ref="G2914" si="14552">N2914/(B2914/100000)</f>
        <v>4601.3463024455023</v>
      </c>
      <c r="H2914" s="5">
        <f t="shared" si="13335"/>
        <v>557</v>
      </c>
      <c r="I2914" s="5">
        <f t="shared" si="13336"/>
        <v>543</v>
      </c>
      <c r="J2914" s="8">
        <f t="shared" ref="J2914" si="14553">E2914/(SUM(N2907:N2913)/7)*100</f>
        <v>0.11800479968995792</v>
      </c>
      <c r="K2914" s="5">
        <f t="shared" ref="K2914" si="14554">O2914-O2913</f>
        <v>0</v>
      </c>
      <c r="L2914" s="8">
        <f t="shared" ref="L2914" si="14555">SUM(K2908:K2914)/7</f>
        <v>1.2857142857142858</v>
      </c>
      <c r="M2914" s="8">
        <f t="shared" ref="M2914" si="14556">O2914/(B2914/100000)</f>
        <v>152.99072381770577</v>
      </c>
      <c r="N2914">
        <v>115582</v>
      </c>
      <c r="O2914">
        <v>3843</v>
      </c>
    </row>
    <row r="2915" spans="1:15" customFormat="1" x14ac:dyDescent="0.2">
      <c r="A2915" s="5" t="s">
        <v>25</v>
      </c>
      <c r="B2915" s="13">
        <v>2511917</v>
      </c>
      <c r="C2915" s="6">
        <f t="shared" si="13342"/>
        <v>44466</v>
      </c>
      <c r="D2915" s="5">
        <f t="shared" ref="D2915" si="14557">N2915-N2914</f>
        <v>33</v>
      </c>
      <c r="E2915" s="13">
        <f t="shared" ref="E2915" si="14558">SUM(D2909:D2915)/7</f>
        <v>134</v>
      </c>
      <c r="F2915" s="13">
        <f t="shared" ref="F2915" si="14559">SUM(D2911:D2915)/5</f>
        <v>126.8</v>
      </c>
      <c r="G2915" s="13">
        <f t="shared" ref="G2915" si="14560">N2915/(B2915/100000)</f>
        <v>4602.6600401207525</v>
      </c>
      <c r="H2915" s="5">
        <f t="shared" si="13335"/>
        <v>558</v>
      </c>
      <c r="I2915" s="5">
        <f t="shared" si="13336"/>
        <v>544</v>
      </c>
      <c r="J2915" s="8">
        <f t="shared" ref="J2915" si="14561">E2915/(SUM(N2908:N2914)/7)*100</f>
        <v>0.11637688243949768</v>
      </c>
      <c r="K2915" s="5">
        <f t="shared" ref="K2915" si="14562">O2915-O2914</f>
        <v>1</v>
      </c>
      <c r="L2915" s="8">
        <f t="shared" ref="L2915" si="14563">SUM(K2909:K2915)/7</f>
        <v>1.4285714285714286</v>
      </c>
      <c r="M2915" s="8">
        <f t="shared" ref="M2915" si="14564">O2915/(B2915/100000)</f>
        <v>153.03053405028908</v>
      </c>
      <c r="N2915">
        <v>115615</v>
      </c>
      <c r="O2915">
        <v>3844</v>
      </c>
    </row>
    <row r="2916" spans="1:15" customFormat="1" x14ac:dyDescent="0.2">
      <c r="A2916" s="5" t="s">
        <v>25</v>
      </c>
      <c r="B2916" s="13">
        <v>2511917</v>
      </c>
      <c r="C2916" s="6">
        <f t="shared" si="13342"/>
        <v>44467</v>
      </c>
      <c r="D2916" s="5">
        <f t="shared" ref="D2916" si="14565">N2916-N2915</f>
        <v>79</v>
      </c>
      <c r="E2916" s="13">
        <f t="shared" ref="E2916" si="14566">SUM(D2910:D2916)/7</f>
        <v>133.57142857142858</v>
      </c>
      <c r="F2916" s="13">
        <f t="shared" ref="F2916" si="14567">SUM(D2912:D2916)/5</f>
        <v>106</v>
      </c>
      <c r="G2916" s="13">
        <f t="shared" ref="G2916" si="14568">N2916/(B2916/100000)</f>
        <v>4605.8050484948344</v>
      </c>
      <c r="H2916" s="5">
        <f t="shared" si="13335"/>
        <v>559</v>
      </c>
      <c r="I2916" s="5">
        <f t="shared" si="13336"/>
        <v>545</v>
      </c>
      <c r="J2916" s="8">
        <f t="shared" ref="J2916" si="14569">E2916/(SUM(N2909:N2915)/7)*100</f>
        <v>0.11586982923141748</v>
      </c>
      <c r="K2916" s="5">
        <f t="shared" ref="K2916" si="14570">O2916-O2915</f>
        <v>3</v>
      </c>
      <c r="L2916" s="8">
        <f t="shared" ref="L2916" si="14571">SUM(K2910:K2916)/7</f>
        <v>1.2857142857142858</v>
      </c>
      <c r="M2916" s="8">
        <f t="shared" ref="M2916" si="14572">O2916/(B2916/100000)</f>
        <v>153.14996474803905</v>
      </c>
      <c r="N2916">
        <v>115694</v>
      </c>
      <c r="O2916">
        <v>3847</v>
      </c>
    </row>
    <row r="2917" spans="1:15" customFormat="1" x14ac:dyDescent="0.2">
      <c r="A2917" s="5" t="s">
        <v>25</v>
      </c>
      <c r="B2917" s="13">
        <v>2511917</v>
      </c>
      <c r="C2917" s="6">
        <f t="shared" si="13342"/>
        <v>44468</v>
      </c>
      <c r="D2917" s="5">
        <f t="shared" ref="D2917" si="14573">N2917-N2916</f>
        <v>219</v>
      </c>
      <c r="E2917" s="13">
        <f t="shared" ref="E2917" si="14574">SUM(D2911:D2917)/7</f>
        <v>133.14285714285714</v>
      </c>
      <c r="F2917" s="13">
        <f t="shared" ref="F2917" si="14575">SUM(D2913:D2917)/5</f>
        <v>111</v>
      </c>
      <c r="G2917" s="13">
        <f t="shared" ref="G2917" si="14576">N2917/(B2917/100000)</f>
        <v>4614.5234894305822</v>
      </c>
      <c r="H2917" s="5">
        <f t="shared" si="13335"/>
        <v>560</v>
      </c>
      <c r="I2917" s="5">
        <f t="shared" si="13336"/>
        <v>546</v>
      </c>
      <c r="J2917" s="8">
        <f t="shared" ref="J2917" si="14577">E2917/(SUM(N2910:N2916)/7)*100</f>
        <v>0.11536438186600649</v>
      </c>
      <c r="K2917" s="5">
        <f t="shared" ref="K2917" si="14578">O2917-O2916</f>
        <v>2</v>
      </c>
      <c r="L2917" s="8">
        <f t="shared" ref="L2917" si="14579">SUM(K2911:K2917)/7</f>
        <v>1.2857142857142858</v>
      </c>
      <c r="M2917" s="8">
        <f t="shared" ref="M2917" si="14580">O2917/(B2917/100000)</f>
        <v>153.2295852132057</v>
      </c>
      <c r="N2917">
        <v>115913</v>
      </c>
      <c r="O2917">
        <v>3849</v>
      </c>
    </row>
    <row r="2918" spans="1:15" customFormat="1" x14ac:dyDescent="0.2">
      <c r="A2918" s="5" t="s">
        <v>25</v>
      </c>
      <c r="B2918" s="13">
        <v>2511917</v>
      </c>
      <c r="C2918" s="6">
        <f t="shared" si="13342"/>
        <v>44469</v>
      </c>
      <c r="D2918" s="5">
        <f t="shared" ref="D2918" si="14581">N2918-N2917</f>
        <v>224</v>
      </c>
      <c r="E2918" s="13">
        <f t="shared" ref="E2918" si="14582">SUM(D2912:D2918)/7</f>
        <v>139</v>
      </c>
      <c r="F2918" s="13">
        <f t="shared" ref="F2918" si="14583">SUM(D2914:D2918)/5</f>
        <v>131.19999999999999</v>
      </c>
      <c r="G2918" s="13">
        <f t="shared" ref="G2918" si="14584">N2918/(B2918/100000)</f>
        <v>4623.4409815292465</v>
      </c>
      <c r="H2918" s="5">
        <f t="shared" si="13335"/>
        <v>561</v>
      </c>
      <c r="I2918" s="5">
        <f t="shared" si="13336"/>
        <v>547</v>
      </c>
      <c r="J2918" s="8">
        <f t="shared" ref="J2918" si="14585">E2918/(SUM(N2911:N2917)/7)*100</f>
        <v>0.1203006403258132</v>
      </c>
      <c r="K2918" s="5">
        <f t="shared" ref="K2918" si="14586">O2918-O2917</f>
        <v>2</v>
      </c>
      <c r="L2918" s="8">
        <f t="shared" ref="L2918" si="14587">SUM(K2912:K2918)/7</f>
        <v>1.5714285714285714</v>
      </c>
      <c r="M2918" s="8">
        <f t="shared" ref="M2918" si="14588">O2918/(B2918/100000)</f>
        <v>153.30920567837234</v>
      </c>
      <c r="N2918">
        <v>116137</v>
      </c>
      <c r="O2918">
        <v>3851</v>
      </c>
    </row>
    <row r="2919" spans="1:15" customFormat="1" x14ac:dyDescent="0.2">
      <c r="A2919" s="5" t="s">
        <v>25</v>
      </c>
      <c r="B2919" s="13">
        <v>2511917</v>
      </c>
      <c r="C2919" s="6">
        <f t="shared" si="13342"/>
        <v>44470</v>
      </c>
      <c r="D2919" s="5">
        <f t="shared" ref="D2919" si="14589">N2919-N2918</f>
        <v>212</v>
      </c>
      <c r="E2919" s="13">
        <f t="shared" ref="E2919" si="14590">SUM(D2913:D2919)/7</f>
        <v>141.57142857142858</v>
      </c>
      <c r="F2919" s="13">
        <f t="shared" ref="F2919" si="14591">SUM(D2915:D2919)/5</f>
        <v>153.4</v>
      </c>
      <c r="G2919" s="13">
        <f t="shared" ref="G2919" si="14592">N2919/(B2919/100000)</f>
        <v>4631.8807508369109</v>
      </c>
      <c r="H2919" s="5">
        <f t="shared" si="13335"/>
        <v>562</v>
      </c>
      <c r="I2919" s="5">
        <f t="shared" si="13336"/>
        <v>548</v>
      </c>
      <c r="J2919" s="8">
        <f t="shared" ref="J2919" si="14593">E2919/(SUM(N2912:N2918)/7)*100</f>
        <v>0.12237891773074169</v>
      </c>
      <c r="K2919" s="5">
        <f t="shared" ref="K2919" si="14594">O2919-O2918</f>
        <v>1</v>
      </c>
      <c r="L2919" s="8">
        <f t="shared" ref="L2919" si="14595">SUM(K2913:K2919)/7</f>
        <v>1.2857142857142858</v>
      </c>
      <c r="M2919" s="8">
        <f t="shared" ref="M2919" si="14596">O2919/(B2919/100000)</f>
        <v>153.34901591095564</v>
      </c>
      <c r="N2919">
        <v>116349</v>
      </c>
      <c r="O2919">
        <v>3852</v>
      </c>
    </row>
    <row r="2920" spans="1:15" customFormat="1" x14ac:dyDescent="0.2">
      <c r="A2920" s="5" t="s">
        <v>25</v>
      </c>
      <c r="B2920" s="13">
        <v>2511917</v>
      </c>
      <c r="C2920" s="6">
        <f t="shared" si="13342"/>
        <v>44471</v>
      </c>
      <c r="D2920" s="5">
        <f t="shared" ref="D2920" si="14597">N2920-N2919</f>
        <v>126</v>
      </c>
      <c r="E2920" s="13">
        <f t="shared" ref="E2920" si="14598">SUM(D2914:D2920)/7</f>
        <v>142</v>
      </c>
      <c r="F2920" s="13">
        <f t="shared" ref="F2920" si="14599">SUM(D2916:D2920)/5</f>
        <v>172</v>
      </c>
      <c r="G2920" s="13">
        <f t="shared" ref="G2920" si="14600">N2920/(B2920/100000)</f>
        <v>4636.896840142409</v>
      </c>
      <c r="H2920" s="5">
        <f t="shared" si="13335"/>
        <v>563</v>
      </c>
      <c r="I2920" s="5">
        <f t="shared" si="13336"/>
        <v>549</v>
      </c>
      <c r="J2920" s="8">
        <f t="shared" ref="J2920" si="14601">E2920/(SUM(N2913:N2919)/7)*100</f>
        <v>0.12259935296156374</v>
      </c>
      <c r="K2920" s="5">
        <f t="shared" ref="K2920" si="14602">O2920-O2919</f>
        <v>0</v>
      </c>
      <c r="L2920" s="8">
        <f t="shared" ref="L2920" si="14603">SUM(K2914:K2920)/7</f>
        <v>1.2857142857142858</v>
      </c>
      <c r="M2920" s="8">
        <f t="shared" ref="M2920" si="14604">O2920/(B2920/100000)</f>
        <v>153.34901591095564</v>
      </c>
      <c r="N2920">
        <v>116475</v>
      </c>
      <c r="O2920">
        <v>3852</v>
      </c>
    </row>
    <row r="2921" spans="1:15" customFormat="1" x14ac:dyDescent="0.2">
      <c r="A2921" s="5" t="s">
        <v>25</v>
      </c>
      <c r="B2921" s="13">
        <v>2511917</v>
      </c>
      <c r="C2921" s="6">
        <f t="shared" si="13342"/>
        <v>44472</v>
      </c>
      <c r="D2921" s="5">
        <f t="shared" ref="D2921:D2922" si="14605">N2921-N2920</f>
        <v>112</v>
      </c>
      <c r="E2921" s="13">
        <f t="shared" ref="E2921:E2922" si="14606">SUM(D2915:D2921)/7</f>
        <v>143.57142857142858</v>
      </c>
      <c r="F2921" s="13">
        <f t="shared" ref="F2921:F2922" si="14607">SUM(D2917:D2921)/5</f>
        <v>178.6</v>
      </c>
      <c r="G2921" s="13">
        <f t="shared" ref="G2921:G2922" si="14608">N2921/(B2921/100000)</f>
        <v>4641.3555861917412</v>
      </c>
      <c r="H2921" s="5">
        <f t="shared" si="13335"/>
        <v>564</v>
      </c>
      <c r="I2921" s="5">
        <f t="shared" si="13336"/>
        <v>550</v>
      </c>
      <c r="J2921" s="8">
        <f t="shared" ref="J2921:J2922" si="14609">E2921/(SUM(N2914:N2920)/7)*100</f>
        <v>0.12380430296945547</v>
      </c>
      <c r="K2921" s="5">
        <f t="shared" ref="K2921:K2922" si="14610">O2921-O2920</f>
        <v>0</v>
      </c>
      <c r="L2921" s="8">
        <f t="shared" ref="L2921:L2922" si="14611">SUM(K2915:K2921)/7</f>
        <v>1.2857142857142858</v>
      </c>
      <c r="M2921" s="8">
        <f t="shared" ref="M2921:M2922" si="14612">O2921/(B2921/100000)</f>
        <v>153.34901591095564</v>
      </c>
      <c r="N2921">
        <v>116587</v>
      </c>
      <c r="O2921">
        <v>3852</v>
      </c>
    </row>
    <row r="2922" spans="1:15" customFormat="1" x14ac:dyDescent="0.2">
      <c r="A2922" t="s">
        <v>25</v>
      </c>
      <c r="B2922" s="2">
        <v>2511917</v>
      </c>
      <c r="C2922" s="1">
        <f t="shared" ref="C2922:C2975" si="14613">C2921+1</f>
        <v>44473</v>
      </c>
      <c r="D2922">
        <f t="shared" si="14605"/>
        <v>58</v>
      </c>
      <c r="E2922" s="2">
        <f t="shared" si="14606"/>
        <v>147.14285714285714</v>
      </c>
      <c r="F2922" s="2">
        <f t="shared" si="14607"/>
        <v>146.4</v>
      </c>
      <c r="G2922" s="2">
        <f t="shared" si="14608"/>
        <v>4643.6645796815737</v>
      </c>
      <c r="H2922">
        <f t="shared" ref="H2922:I2975" si="14614">H2921+1</f>
        <v>565</v>
      </c>
      <c r="I2922">
        <f t="shared" si="14614"/>
        <v>551</v>
      </c>
      <c r="J2922" s="3">
        <f t="shared" si="14609"/>
        <v>0.12672711837297143</v>
      </c>
      <c r="K2922">
        <f t="shared" si="14610"/>
        <v>0</v>
      </c>
      <c r="L2922" s="3">
        <f t="shared" si="14611"/>
        <v>1.1428571428571428</v>
      </c>
      <c r="M2922" s="3">
        <f t="shared" si="14612"/>
        <v>153.34901591095564</v>
      </c>
      <c r="N2922">
        <v>116645</v>
      </c>
      <c r="O2922">
        <v>3852</v>
      </c>
    </row>
    <row r="2923" spans="1:15" customFormat="1" x14ac:dyDescent="0.2">
      <c r="A2923" t="s">
        <v>25</v>
      </c>
      <c r="B2923" s="2">
        <v>2511917</v>
      </c>
      <c r="C2923" s="1">
        <f t="shared" si="14613"/>
        <v>44474</v>
      </c>
      <c r="D2923">
        <f t="shared" ref="D2923" si="14615">N2923-N2922</f>
        <v>123</v>
      </c>
      <c r="E2923" s="2">
        <f t="shared" ref="E2923" si="14616">SUM(D2917:D2923)/7</f>
        <v>153.42857142857142</v>
      </c>
      <c r="F2923" s="2">
        <f t="shared" ref="F2923" si="14617">SUM(D2919:D2923)/5</f>
        <v>126.2</v>
      </c>
      <c r="G2923" s="2">
        <f t="shared" ref="G2923" si="14618">N2923/(B2923/100000)</f>
        <v>4648.5612382893223</v>
      </c>
      <c r="H2923">
        <f t="shared" si="14614"/>
        <v>566</v>
      </c>
      <c r="I2923">
        <f t="shared" si="14614"/>
        <v>552</v>
      </c>
      <c r="J2923" s="3">
        <f t="shared" ref="J2923" si="14619">E2923/(SUM(N2916:N2922)/7)*100</f>
        <v>0.13197345785205208</v>
      </c>
      <c r="K2923">
        <f t="shared" ref="K2923" si="14620">O2923-O2922</f>
        <v>2</v>
      </c>
      <c r="L2923" s="3">
        <f t="shared" ref="L2923" si="14621">SUM(K2917:K2923)/7</f>
        <v>1</v>
      </c>
      <c r="M2923" s="3">
        <f t="shared" ref="M2923" si="14622">O2923/(B2923/100000)</f>
        <v>153.42863637612228</v>
      </c>
      <c r="N2923">
        <v>116768</v>
      </c>
      <c r="O2923">
        <v>3854</v>
      </c>
    </row>
    <row r="2924" spans="1:15" customFormat="1" x14ac:dyDescent="0.2">
      <c r="A2924" t="s">
        <v>25</v>
      </c>
      <c r="B2924" s="2">
        <v>2511917</v>
      </c>
      <c r="C2924" s="1">
        <f t="shared" si="14613"/>
        <v>44475</v>
      </c>
      <c r="D2924">
        <f t="shared" ref="D2924" si="14623">N2924-N2923</f>
        <v>273</v>
      </c>
      <c r="E2924" s="2">
        <f t="shared" ref="E2924" si="14624">SUM(D2918:D2924)/7</f>
        <v>161.14285714285714</v>
      </c>
      <c r="F2924" s="2">
        <f t="shared" ref="F2924" si="14625">SUM(D2920:D2924)/5</f>
        <v>138.4</v>
      </c>
      <c r="G2924" s="2">
        <f t="shared" ref="G2924" si="14626">N2924/(B2924/100000)</f>
        <v>4659.4294317845688</v>
      </c>
      <c r="H2924">
        <f t="shared" si="14614"/>
        <v>567</v>
      </c>
      <c r="I2924">
        <f t="shared" si="14614"/>
        <v>553</v>
      </c>
      <c r="J2924" s="3">
        <f t="shared" ref="J2924" si="14627">E2924/(SUM(N2917:N2923)/7)*100</f>
        <v>0.13842630885265697</v>
      </c>
      <c r="K2924">
        <f t="shared" ref="K2924" si="14628">O2924-O2923</f>
        <v>7</v>
      </c>
      <c r="L2924" s="3">
        <f t="shared" ref="L2924" si="14629">SUM(K2918:K2924)/7</f>
        <v>1.7142857142857142</v>
      </c>
      <c r="M2924" s="3">
        <f t="shared" ref="M2924" si="14630">O2924/(B2924/100000)</f>
        <v>153.70730800420554</v>
      </c>
      <c r="N2924">
        <v>117041</v>
      </c>
      <c r="O2924">
        <v>3861</v>
      </c>
    </row>
    <row r="2925" spans="1:15" customFormat="1" x14ac:dyDescent="0.2">
      <c r="A2925" t="s">
        <v>25</v>
      </c>
      <c r="B2925" s="2">
        <v>2511917</v>
      </c>
      <c r="C2925" s="1">
        <f t="shared" si="14613"/>
        <v>44476</v>
      </c>
      <c r="D2925">
        <f t="shared" ref="D2925" si="14631">N2925-N2924</f>
        <v>368</v>
      </c>
      <c r="E2925" s="2">
        <f t="shared" ref="E2925" si="14632">SUM(D2919:D2925)/7</f>
        <v>181.71428571428572</v>
      </c>
      <c r="F2925" s="2">
        <f t="shared" ref="F2925" si="14633">SUM(D2921:D2925)/5</f>
        <v>186.8</v>
      </c>
      <c r="G2925" s="2">
        <f t="shared" ref="G2925" si="14634">N2925/(B2925/100000)</f>
        <v>4674.079597375232</v>
      </c>
      <c r="H2925">
        <f t="shared" si="14614"/>
        <v>568</v>
      </c>
      <c r="I2925">
        <f t="shared" si="14614"/>
        <v>554</v>
      </c>
      <c r="J2925" s="3">
        <f t="shared" ref="J2925" si="14635">E2925/(SUM(N2918:N2924)/7)*100</f>
        <v>0.15588197087752234</v>
      </c>
      <c r="K2925">
        <f t="shared" ref="K2925" si="14636">O2925-O2924</f>
        <v>2</v>
      </c>
      <c r="L2925" s="3">
        <f t="shared" ref="L2925" si="14637">SUM(K2919:K2925)/7</f>
        <v>1.7142857142857142</v>
      </c>
      <c r="M2925" s="3">
        <f t="shared" ref="M2925" si="14638">O2925/(B2925/100000)</f>
        <v>153.78692846937219</v>
      </c>
      <c r="N2925">
        <v>117409</v>
      </c>
      <c r="O2925">
        <v>3863</v>
      </c>
    </row>
    <row r="2926" spans="1:15" customFormat="1" x14ac:dyDescent="0.2">
      <c r="A2926" t="s">
        <v>25</v>
      </c>
      <c r="B2926" s="2">
        <v>2511917</v>
      </c>
      <c r="C2926" s="1">
        <f t="shared" si="14613"/>
        <v>44477</v>
      </c>
      <c r="D2926">
        <f t="shared" ref="D2926" si="14639">N2926-N2925</f>
        <v>146</v>
      </c>
      <c r="E2926" s="2">
        <f t="shared" ref="E2926" si="14640">SUM(D2920:D2926)/7</f>
        <v>172.28571428571428</v>
      </c>
      <c r="F2926" s="2">
        <f t="shared" ref="F2926" si="14641">SUM(D2922:D2926)/5</f>
        <v>193.6</v>
      </c>
      <c r="G2926" s="2">
        <f t="shared" ref="G2926" si="14642">N2926/(B2926/100000)</f>
        <v>4679.8918913323969</v>
      </c>
      <c r="H2926">
        <f t="shared" si="14614"/>
        <v>569</v>
      </c>
      <c r="I2926">
        <f t="shared" si="14614"/>
        <v>555</v>
      </c>
      <c r="J2926" s="3">
        <f t="shared" ref="J2926" si="14643">E2926/(SUM(N2919:N2925)/7)*100</f>
        <v>0.14756373015659374</v>
      </c>
      <c r="K2926">
        <f t="shared" ref="K2926" si="14644">O2926-O2925</f>
        <v>2</v>
      </c>
      <c r="L2926" s="3">
        <f t="shared" ref="L2926" si="14645">SUM(K2920:K2926)/7</f>
        <v>1.8571428571428572</v>
      </c>
      <c r="M2926" s="3">
        <f t="shared" ref="M2926" si="14646">O2926/(B2926/100000)</f>
        <v>153.86654893453883</v>
      </c>
      <c r="N2926">
        <v>117555</v>
      </c>
      <c r="O2926">
        <v>3865</v>
      </c>
    </row>
    <row r="2927" spans="1:15" customFormat="1" x14ac:dyDescent="0.2">
      <c r="A2927" t="s">
        <v>25</v>
      </c>
      <c r="B2927" s="2">
        <v>2511917</v>
      </c>
      <c r="C2927" s="1">
        <f t="shared" si="14613"/>
        <v>44478</v>
      </c>
      <c r="D2927">
        <f t="shared" ref="D2927" si="14647">N2927-N2926</f>
        <v>226</v>
      </c>
      <c r="E2927" s="2">
        <f t="shared" ref="E2927" si="14648">SUM(D2921:D2927)/7</f>
        <v>186.57142857142858</v>
      </c>
      <c r="F2927" s="2">
        <f t="shared" ref="F2927" si="14649">SUM(D2923:D2927)/5</f>
        <v>227.2</v>
      </c>
      <c r="G2927" s="2">
        <f t="shared" ref="G2927" si="14650">N2927/(B2927/100000)</f>
        <v>4688.8890038962272</v>
      </c>
      <c r="H2927">
        <f t="shared" si="14614"/>
        <v>570</v>
      </c>
      <c r="I2927">
        <f t="shared" si="14614"/>
        <v>556</v>
      </c>
      <c r="J2927" s="3">
        <f t="shared" ref="J2927" si="14651">E2927/(SUM(N2920:N2926)/7)*100</f>
        <v>0.15956406998338385</v>
      </c>
      <c r="K2927">
        <f t="shared" ref="K2927" si="14652">O2927-O2926</f>
        <v>1</v>
      </c>
      <c r="L2927" s="3">
        <f t="shared" ref="L2927" si="14653">SUM(K2921:K2927)/7</f>
        <v>2</v>
      </c>
      <c r="M2927" s="3">
        <f t="shared" ref="M2927" si="14654">O2927/(B2927/100000)</f>
        <v>153.90635916712216</v>
      </c>
      <c r="N2927">
        <v>117781</v>
      </c>
      <c r="O2927">
        <v>3866</v>
      </c>
    </row>
    <row r="2928" spans="1:15" customFormat="1" x14ac:dyDescent="0.2">
      <c r="A2928" t="s">
        <v>25</v>
      </c>
      <c r="B2928" s="2">
        <v>2511917</v>
      </c>
      <c r="C2928" s="1">
        <f t="shared" si="14613"/>
        <v>44479</v>
      </c>
      <c r="D2928">
        <f t="shared" ref="D2928" si="14655">N2928-N2927</f>
        <v>198</v>
      </c>
      <c r="E2928" s="2">
        <f t="shared" ref="E2928" si="14656">SUM(D2922:D2928)/7</f>
        <v>198.85714285714286</v>
      </c>
      <c r="F2928" s="2">
        <f t="shared" ref="F2928" si="14657">SUM(D2924:D2928)/5</f>
        <v>242.2</v>
      </c>
      <c r="G2928" s="2">
        <f t="shared" ref="G2928" si="14658">N2928/(B2928/100000)</f>
        <v>4696.7714299477248</v>
      </c>
      <c r="H2928">
        <f t="shared" si="14614"/>
        <v>571</v>
      </c>
      <c r="I2928">
        <f t="shared" si="14614"/>
        <v>557</v>
      </c>
      <c r="J2928" s="3">
        <f t="shared" ref="J2928" si="14659">E2928/(SUM(N2921:N2927)/7)*100</f>
        <v>0.16980041132685847</v>
      </c>
      <c r="K2928">
        <f t="shared" ref="K2928" si="14660">O2928-O2927</f>
        <v>0</v>
      </c>
      <c r="L2928" s="3">
        <f t="shared" ref="L2928" si="14661">SUM(K2922:K2928)/7</f>
        <v>2</v>
      </c>
      <c r="M2928" s="3">
        <f t="shared" ref="M2928" si="14662">O2928/(B2928/100000)</f>
        <v>153.90635916712216</v>
      </c>
      <c r="N2928">
        <v>117979</v>
      </c>
      <c r="O2928">
        <v>3866</v>
      </c>
    </row>
    <row r="2929" spans="1:15" customFormat="1" x14ac:dyDescent="0.2">
      <c r="A2929" t="s">
        <v>25</v>
      </c>
      <c r="B2929" s="2">
        <v>2511917</v>
      </c>
      <c r="C2929" s="1">
        <f t="shared" si="14613"/>
        <v>44480</v>
      </c>
      <c r="D2929">
        <f t="shared" ref="D2929" si="14663">N2929-N2928</f>
        <v>59</v>
      </c>
      <c r="E2929" s="2">
        <f t="shared" ref="E2929" si="14664">SUM(D2923:D2929)/7</f>
        <v>199</v>
      </c>
      <c r="F2929" s="2">
        <f t="shared" ref="F2929" si="14665">SUM(D2925:D2929)/5</f>
        <v>199.4</v>
      </c>
      <c r="G2929" s="2">
        <f t="shared" ref="G2929" si="14666">N2929/(B2929/100000)</f>
        <v>4699.1202336701408</v>
      </c>
      <c r="H2929">
        <f t="shared" si="14614"/>
        <v>572</v>
      </c>
      <c r="I2929">
        <f t="shared" si="14614"/>
        <v>558</v>
      </c>
      <c r="J2929" s="3">
        <f t="shared" ref="J2929" si="14667">E2929/(SUM(N2922:N2928)/7)*100</f>
        <v>0.1696343545491964</v>
      </c>
      <c r="K2929">
        <f t="shared" ref="K2929" si="14668">O2929-O2928</f>
        <v>0</v>
      </c>
      <c r="L2929" s="3">
        <f t="shared" ref="L2929" si="14669">SUM(K2923:K2929)/7</f>
        <v>2</v>
      </c>
      <c r="M2929" s="3">
        <f t="shared" ref="M2929" si="14670">O2929/(B2929/100000)</f>
        <v>153.90635916712216</v>
      </c>
      <c r="N2929">
        <v>118038</v>
      </c>
      <c r="O2929">
        <v>3866</v>
      </c>
    </row>
    <row r="2930" spans="1:15" customFormat="1" x14ac:dyDescent="0.2">
      <c r="A2930" t="s">
        <v>25</v>
      </c>
      <c r="B2930" s="2">
        <v>2511917</v>
      </c>
      <c r="C2930" s="1">
        <f t="shared" si="14613"/>
        <v>44481</v>
      </c>
      <c r="D2930">
        <f t="shared" ref="D2930" si="14671">N2930-N2929</f>
        <v>98</v>
      </c>
      <c r="E2930" s="2">
        <f t="shared" ref="E2930" si="14672">SUM(D2924:D2930)/7</f>
        <v>195.42857142857142</v>
      </c>
      <c r="F2930" s="2">
        <f t="shared" ref="F2930" si="14673">SUM(D2926:D2930)/5</f>
        <v>145.4</v>
      </c>
      <c r="G2930" s="2">
        <f t="shared" ref="G2930" si="14674">N2930/(B2930/100000)</f>
        <v>4703.021636463307</v>
      </c>
      <c r="H2930">
        <f t="shared" si="14614"/>
        <v>573</v>
      </c>
      <c r="I2930">
        <f t="shared" si="14614"/>
        <v>559</v>
      </c>
      <c r="J2930" s="3">
        <f t="shared" ref="J2930" si="14675">E2930/(SUM(N2923:N2929)/7)*100</f>
        <v>0.16630783239379943</v>
      </c>
      <c r="K2930">
        <f t="shared" ref="K2930" si="14676">O2930-O2929</f>
        <v>0</v>
      </c>
      <c r="L2930" s="3">
        <f t="shared" ref="L2930" si="14677">SUM(K2924:K2930)/7</f>
        <v>1.7142857142857142</v>
      </c>
      <c r="M2930" s="3">
        <f t="shared" ref="M2930" si="14678">O2930/(B2930/100000)</f>
        <v>153.90635916712216</v>
      </c>
      <c r="N2930">
        <v>118136</v>
      </c>
      <c r="O2930">
        <v>3866</v>
      </c>
    </row>
    <row r="2931" spans="1:15" customFormat="1" x14ac:dyDescent="0.2">
      <c r="A2931" t="s">
        <v>25</v>
      </c>
      <c r="B2931" s="2">
        <v>2511917</v>
      </c>
      <c r="C2931" s="1">
        <f t="shared" si="14613"/>
        <v>44482</v>
      </c>
      <c r="D2931">
        <f t="shared" ref="D2931" si="14679">N2931-N2930</f>
        <v>276</v>
      </c>
      <c r="E2931" s="2">
        <f t="shared" ref="E2931" si="14680">SUM(D2925:D2931)/7</f>
        <v>195.85714285714286</v>
      </c>
      <c r="F2931" s="2">
        <f t="shared" ref="F2931" si="14681">SUM(D2927:D2931)/5</f>
        <v>171.4</v>
      </c>
      <c r="G2931" s="2">
        <f t="shared" ref="G2931" si="14682">N2931/(B2931/100000)</f>
        <v>4714.009260656303</v>
      </c>
      <c r="H2931">
        <f t="shared" si="14614"/>
        <v>574</v>
      </c>
      <c r="I2931">
        <f t="shared" si="14614"/>
        <v>560</v>
      </c>
      <c r="J2931" s="3">
        <f t="shared" ref="J2931" si="14683">E2931/(SUM(N2924:N2930)/7)*100</f>
        <v>0.16639581328229397</v>
      </c>
      <c r="K2931">
        <f t="shared" ref="K2931" si="14684">O2931-O2930</f>
        <v>2</v>
      </c>
      <c r="L2931" s="3">
        <f t="shared" ref="L2931" si="14685">SUM(K2925:K2931)/7</f>
        <v>1</v>
      </c>
      <c r="M2931" s="3">
        <f t="shared" ref="M2931" si="14686">O2931/(B2931/100000)</f>
        <v>153.9859796322888</v>
      </c>
      <c r="N2931">
        <v>118412</v>
      </c>
      <c r="O2931">
        <v>3868</v>
      </c>
    </row>
    <row r="2932" spans="1:15" customFormat="1" x14ac:dyDescent="0.2">
      <c r="A2932" t="s">
        <v>25</v>
      </c>
      <c r="B2932" s="2">
        <v>2511917</v>
      </c>
      <c r="C2932" s="1">
        <f t="shared" si="14613"/>
        <v>44483</v>
      </c>
      <c r="D2932">
        <f t="shared" ref="D2932" si="14687">N2932-N2931</f>
        <v>321</v>
      </c>
      <c r="E2932" s="2">
        <f t="shared" ref="E2932" si="14688">SUM(D2926:D2932)/7</f>
        <v>189.14285714285714</v>
      </c>
      <c r="F2932" s="2">
        <f t="shared" ref="F2932" si="14689">SUM(D2928:D2932)/5</f>
        <v>190.4</v>
      </c>
      <c r="G2932" s="2">
        <f t="shared" ref="G2932" si="14690">N2932/(B2932/100000)</f>
        <v>4726.78834531555</v>
      </c>
      <c r="H2932">
        <f t="shared" si="14614"/>
        <v>575</v>
      </c>
      <c r="I2932">
        <f t="shared" si="14614"/>
        <v>561</v>
      </c>
      <c r="J2932" s="3">
        <f t="shared" ref="J2932" si="14691">E2932/(SUM(N2925:N2931)/7)*100</f>
        <v>0.16042456773818323</v>
      </c>
      <c r="K2932">
        <f t="shared" ref="K2932" si="14692">O2932-O2931</f>
        <v>0</v>
      </c>
      <c r="L2932" s="3">
        <f t="shared" ref="L2932" si="14693">SUM(K2926:K2932)/7</f>
        <v>0.7142857142857143</v>
      </c>
      <c r="M2932" s="3">
        <f t="shared" ref="M2932" si="14694">O2932/(B2932/100000)</f>
        <v>153.9859796322888</v>
      </c>
      <c r="N2932">
        <v>118733</v>
      </c>
      <c r="O2932">
        <v>3868</v>
      </c>
    </row>
    <row r="2933" spans="1:15" customFormat="1" x14ac:dyDescent="0.2">
      <c r="A2933" t="s">
        <v>25</v>
      </c>
      <c r="B2933" s="2">
        <v>2511917</v>
      </c>
      <c r="C2933" s="1">
        <f t="shared" si="14613"/>
        <v>44484</v>
      </c>
      <c r="D2933">
        <f t="shared" ref="D2933" si="14695">N2933-N2932</f>
        <v>250</v>
      </c>
      <c r="E2933" s="2">
        <f t="shared" ref="E2933" si="14696">SUM(D2927:D2933)/7</f>
        <v>204</v>
      </c>
      <c r="F2933" s="2">
        <f t="shared" ref="F2933" si="14697">SUM(D2929:D2933)/5</f>
        <v>200.8</v>
      </c>
      <c r="G2933" s="2">
        <f t="shared" ref="G2933" si="14698">N2933/(B2933/100000)</f>
        <v>4736.7409034613802</v>
      </c>
      <c r="H2933">
        <f t="shared" si="14614"/>
        <v>576</v>
      </c>
      <c r="I2933">
        <f t="shared" si="14614"/>
        <v>562</v>
      </c>
      <c r="J2933" s="3">
        <f t="shared" ref="J2933" si="14699">E2933/(SUM(N2926:N2932)/7)*100</f>
        <v>0.17274876184623422</v>
      </c>
      <c r="K2933">
        <f t="shared" ref="K2933" si="14700">O2933-O2932</f>
        <v>2</v>
      </c>
      <c r="L2933" s="3">
        <f t="shared" ref="L2933" si="14701">SUM(K2927:K2933)/7</f>
        <v>0.7142857142857143</v>
      </c>
      <c r="M2933" s="3">
        <f t="shared" ref="M2933" si="14702">O2933/(B2933/100000)</f>
        <v>154.06560009745544</v>
      </c>
      <c r="N2933">
        <v>118983</v>
      </c>
      <c r="O2933">
        <v>3870</v>
      </c>
    </row>
    <row r="2934" spans="1:15" customFormat="1" x14ac:dyDescent="0.2">
      <c r="A2934" t="s">
        <v>25</v>
      </c>
      <c r="B2934" s="2">
        <v>2511917</v>
      </c>
      <c r="C2934" s="1">
        <f t="shared" si="14613"/>
        <v>44485</v>
      </c>
      <c r="D2934">
        <f t="shared" ref="D2934:D2935" si="14703">N2934-N2933</f>
        <v>258</v>
      </c>
      <c r="E2934" s="2">
        <f t="shared" ref="E2934:E2935" si="14704">SUM(D2928:D2934)/7</f>
        <v>208.57142857142858</v>
      </c>
      <c r="F2934" s="2">
        <f t="shared" ref="F2934:F2935" si="14705">SUM(D2930:D2934)/5</f>
        <v>240.6</v>
      </c>
      <c r="G2934" s="2">
        <f t="shared" ref="G2934:G2935" si="14706">N2934/(B2934/100000)</f>
        <v>4747.0119434678772</v>
      </c>
      <c r="H2934">
        <f t="shared" si="14614"/>
        <v>577</v>
      </c>
      <c r="I2934">
        <f t="shared" si="14614"/>
        <v>563</v>
      </c>
      <c r="J2934" s="3">
        <f t="shared" ref="J2934:J2935" si="14707">E2934/(SUM(N2927:N2933)/7)*100</f>
        <v>0.17631530006207266</v>
      </c>
      <c r="K2934">
        <f t="shared" ref="K2934:K2935" si="14708">O2934-O2933</f>
        <v>0</v>
      </c>
      <c r="L2934" s="3">
        <f t="shared" ref="L2934:L2935" si="14709">SUM(K2928:K2934)/7</f>
        <v>0.5714285714285714</v>
      </c>
      <c r="M2934" s="3">
        <f t="shared" ref="M2934:M2935" si="14710">O2934/(B2934/100000)</f>
        <v>154.06560009745544</v>
      </c>
      <c r="N2934">
        <f>N2935-196</f>
        <v>119241</v>
      </c>
      <c r="O2934">
        <v>3870</v>
      </c>
    </row>
    <row r="2935" spans="1:15" customFormat="1" x14ac:dyDescent="0.2">
      <c r="A2935" t="s">
        <v>25</v>
      </c>
      <c r="B2935" s="2">
        <v>2511917</v>
      </c>
      <c r="C2935" s="1">
        <f t="shared" si="14613"/>
        <v>44486</v>
      </c>
      <c r="D2935">
        <f t="shared" si="14703"/>
        <v>196</v>
      </c>
      <c r="E2935" s="2">
        <f t="shared" si="14704"/>
        <v>208.28571428571428</v>
      </c>
      <c r="F2935" s="2">
        <f t="shared" si="14705"/>
        <v>260.2</v>
      </c>
      <c r="G2935" s="2">
        <f t="shared" si="14706"/>
        <v>4754.8147490542087</v>
      </c>
      <c r="H2935">
        <f t="shared" si="14614"/>
        <v>578</v>
      </c>
      <c r="I2935">
        <f t="shared" si="14614"/>
        <v>564</v>
      </c>
      <c r="J2935" s="3">
        <f t="shared" si="14707"/>
        <v>0.17576387365253723</v>
      </c>
      <c r="K2935">
        <f t="shared" si="14708"/>
        <v>0</v>
      </c>
      <c r="L2935" s="3">
        <f t="shared" si="14709"/>
        <v>0.5714285714285714</v>
      </c>
      <c r="M2935" s="3">
        <f t="shared" si="14710"/>
        <v>154.06560009745544</v>
      </c>
      <c r="N2935">
        <v>119437</v>
      </c>
      <c r="O2935">
        <v>3870</v>
      </c>
    </row>
    <row r="2936" spans="1:15" customFormat="1" x14ac:dyDescent="0.2">
      <c r="A2936" t="s">
        <v>25</v>
      </c>
      <c r="B2936" s="2">
        <v>2511917</v>
      </c>
      <c r="C2936" s="1">
        <f t="shared" si="14613"/>
        <v>44487</v>
      </c>
      <c r="D2936">
        <f t="shared" ref="D2936" si="14711">N2936-N2935</f>
        <v>68</v>
      </c>
      <c r="E2936" s="2">
        <f t="shared" ref="E2936" si="14712">SUM(D2930:D2936)/7</f>
        <v>209.57142857142858</v>
      </c>
      <c r="F2936" s="2">
        <f t="shared" ref="F2936" si="14713">SUM(D2932:D2936)/5</f>
        <v>218.6</v>
      </c>
      <c r="G2936" s="2">
        <f t="shared" ref="G2936" si="14714">N2936/(B2936/100000)</f>
        <v>4757.5218448698743</v>
      </c>
      <c r="H2936">
        <f t="shared" si="14614"/>
        <v>579</v>
      </c>
      <c r="I2936">
        <f t="shared" si="14614"/>
        <v>565</v>
      </c>
      <c r="J2936" s="3">
        <f t="shared" ref="J2936" si="14715">E2936/(SUM(N2929:N2935)/7)*100</f>
        <v>0.17653854485065829</v>
      </c>
      <c r="K2936">
        <f t="shared" ref="K2936" si="14716">O2936-O2935</f>
        <v>3</v>
      </c>
      <c r="L2936" s="3">
        <f t="shared" ref="L2936" si="14717">SUM(K2930:K2936)/7</f>
        <v>1</v>
      </c>
      <c r="M2936" s="3">
        <f t="shared" ref="M2936" si="14718">O2936/(B2936/100000)</f>
        <v>154.18503079520542</v>
      </c>
      <c r="N2936">
        <v>119505</v>
      </c>
      <c r="O2936">
        <v>3873</v>
      </c>
    </row>
    <row r="2937" spans="1:15" customFormat="1" x14ac:dyDescent="0.2">
      <c r="A2937" t="s">
        <v>25</v>
      </c>
      <c r="B2937" s="2">
        <v>2511917</v>
      </c>
      <c r="C2937" s="1">
        <f t="shared" si="14613"/>
        <v>44488</v>
      </c>
      <c r="D2937">
        <f t="shared" ref="D2937" si="14719">N2937-N2936</f>
        <v>143</v>
      </c>
      <c r="E2937" s="2">
        <f t="shared" ref="E2937" si="14720">SUM(D2931:D2937)/7</f>
        <v>216</v>
      </c>
      <c r="F2937" s="2">
        <f t="shared" ref="F2937" si="14721">SUM(D2933:D2937)/5</f>
        <v>183</v>
      </c>
      <c r="G2937" s="2">
        <f t="shared" ref="G2937" si="14722">N2937/(B2937/100000)</f>
        <v>4763.2147081292896</v>
      </c>
      <c r="H2937">
        <f t="shared" si="14614"/>
        <v>580</v>
      </c>
      <c r="I2937">
        <f t="shared" si="14614"/>
        <v>566</v>
      </c>
      <c r="J2937" s="3">
        <f t="shared" ref="J2937" si="14723">E2937/(SUM(N2930:N2936)/7)*100</f>
        <v>0.18163318505562515</v>
      </c>
      <c r="K2937">
        <f t="shared" ref="K2937" si="14724">O2937-O2936</f>
        <v>0</v>
      </c>
      <c r="L2937" s="3">
        <f t="shared" ref="L2937" si="14725">SUM(K2931:K2937)/7</f>
        <v>1</v>
      </c>
      <c r="M2937" s="3">
        <f t="shared" ref="M2937" si="14726">O2937/(B2937/100000)</f>
        <v>154.18503079520542</v>
      </c>
      <c r="N2937">
        <v>119648</v>
      </c>
      <c r="O2937">
        <v>3873</v>
      </c>
    </row>
    <row r="2938" spans="1:15" customFormat="1" x14ac:dyDescent="0.2">
      <c r="A2938" t="s">
        <v>25</v>
      </c>
      <c r="B2938" s="2">
        <v>2511917</v>
      </c>
      <c r="C2938" s="1">
        <f t="shared" si="14613"/>
        <v>44489</v>
      </c>
      <c r="D2938">
        <f t="shared" ref="D2938" si="14727">N2938-N2937</f>
        <v>444</v>
      </c>
      <c r="E2938" s="2">
        <f t="shared" ref="E2938" si="14728">SUM(D2932:D2938)/7</f>
        <v>240</v>
      </c>
      <c r="F2938" s="2">
        <f t="shared" ref="F2938" si="14729">SUM(D2934:D2938)/5</f>
        <v>221.8</v>
      </c>
      <c r="G2938" s="2">
        <f t="shared" ref="G2938" si="14730">N2938/(B2938/100000)</f>
        <v>4780.8904513962843</v>
      </c>
      <c r="H2938">
        <f t="shared" si="14614"/>
        <v>581</v>
      </c>
      <c r="I2938">
        <f t="shared" si="14614"/>
        <v>567</v>
      </c>
      <c r="J2938" s="3">
        <f t="shared" ref="J2938" si="14731">E2938/(SUM(N2931:N2937)/7)*100</f>
        <v>0.2014487522767906</v>
      </c>
      <c r="K2938">
        <f t="shared" ref="K2938" si="14732">O2938-O2937</f>
        <v>0</v>
      </c>
      <c r="L2938" s="3">
        <f t="shared" ref="L2938" si="14733">SUM(K2932:K2938)/7</f>
        <v>0.7142857142857143</v>
      </c>
      <c r="M2938" s="3">
        <f t="shared" ref="M2938" si="14734">O2938/(B2938/100000)</f>
        <v>154.18503079520542</v>
      </c>
      <c r="N2938">
        <v>120092</v>
      </c>
      <c r="O2938">
        <v>3873</v>
      </c>
    </row>
    <row r="2939" spans="1:15" customFormat="1" x14ac:dyDescent="0.2">
      <c r="A2939" t="s">
        <v>25</v>
      </c>
      <c r="B2939" s="2">
        <v>2511917</v>
      </c>
      <c r="C2939" s="1">
        <f t="shared" si="14613"/>
        <v>44490</v>
      </c>
      <c r="D2939">
        <f t="shared" ref="D2939" si="14735">N2939-N2938</f>
        <v>236</v>
      </c>
      <c r="E2939" s="2">
        <f t="shared" ref="E2939" si="14736">SUM(D2933:D2939)/7</f>
        <v>227.85714285714286</v>
      </c>
      <c r="F2939" s="2">
        <f t="shared" ref="F2939" si="14737">SUM(D2935:D2939)/5</f>
        <v>217.4</v>
      </c>
      <c r="G2939" s="2">
        <f t="shared" ref="G2939" si="14738">N2939/(B2939/100000)</f>
        <v>4790.2856662859476</v>
      </c>
      <c r="H2939">
        <f t="shared" si="14614"/>
        <v>582</v>
      </c>
      <c r="I2939">
        <f t="shared" si="14614"/>
        <v>568</v>
      </c>
      <c r="J2939" s="3">
        <f t="shared" ref="J2939" si="14739">E2939/(SUM(N2932:N2938)/7)*100</f>
        <v>0.19087189563914561</v>
      </c>
      <c r="K2939">
        <f t="shared" ref="K2939" si="14740">O2939-O2938</f>
        <v>9</v>
      </c>
      <c r="L2939" s="3">
        <f t="shared" ref="L2939" si="14741">SUM(K2933:K2939)/7</f>
        <v>2</v>
      </c>
      <c r="M2939" s="3">
        <f t="shared" ref="M2939" si="14742">O2939/(B2939/100000)</f>
        <v>154.54332288845532</v>
      </c>
      <c r="N2939">
        <v>120328</v>
      </c>
      <c r="O2939">
        <v>3882</v>
      </c>
    </row>
    <row r="2940" spans="1:15" customFormat="1" x14ac:dyDescent="0.2">
      <c r="A2940" t="s">
        <v>25</v>
      </c>
      <c r="B2940" s="2">
        <v>2511917</v>
      </c>
      <c r="C2940" s="1">
        <f t="shared" si="14613"/>
        <v>44491</v>
      </c>
      <c r="D2940">
        <f t="shared" ref="D2940" si="14743">N2940-N2939</f>
        <v>685</v>
      </c>
      <c r="E2940" s="2">
        <f t="shared" ref="E2940" si="14744">SUM(D2934:D2940)/7</f>
        <v>290</v>
      </c>
      <c r="F2940" s="2">
        <f t="shared" ref="F2940" si="14745">SUM(D2936:D2940)/5</f>
        <v>315.2</v>
      </c>
      <c r="G2940" s="2">
        <f t="shared" ref="G2940" si="14746">N2940/(B2940/100000)</f>
        <v>4817.5556756055239</v>
      </c>
      <c r="H2940">
        <f t="shared" si="14614"/>
        <v>583</v>
      </c>
      <c r="I2940">
        <f t="shared" si="14614"/>
        <v>569</v>
      </c>
      <c r="J2940" s="3">
        <f t="shared" ref="J2940" si="14747">E2940/(SUM(N2933:N2939)/7)*100</f>
        <v>0.24246506950267188</v>
      </c>
      <c r="K2940">
        <f t="shared" ref="K2940" si="14748">O2940-O2939</f>
        <v>9</v>
      </c>
      <c r="L2940" s="3">
        <f t="shared" ref="L2940" si="14749">SUM(K2934:K2940)/7</f>
        <v>3</v>
      </c>
      <c r="M2940" s="3">
        <f t="shared" ref="M2940" si="14750">O2940/(B2940/100000)</f>
        <v>154.90161498170519</v>
      </c>
      <c r="N2940">
        <v>121013</v>
      </c>
      <c r="O2940">
        <v>3891</v>
      </c>
    </row>
    <row r="2941" spans="1:15" customFormat="1" x14ac:dyDescent="0.2">
      <c r="A2941" t="s">
        <v>25</v>
      </c>
      <c r="B2941" s="2">
        <v>2511917</v>
      </c>
      <c r="C2941" s="1">
        <f t="shared" si="14613"/>
        <v>44492</v>
      </c>
      <c r="D2941">
        <f t="shared" ref="D2941" si="14751">N2941-N2940</f>
        <v>320</v>
      </c>
      <c r="E2941" s="2">
        <f t="shared" ref="E2941" si="14752">SUM(D2935:D2941)/7</f>
        <v>298.85714285714283</v>
      </c>
      <c r="F2941" s="2">
        <f t="shared" ref="F2941" si="14753">SUM(D2937:D2941)/5</f>
        <v>365.6</v>
      </c>
      <c r="G2941" s="2">
        <f t="shared" ref="G2941" si="14754">N2941/(B2941/100000)</f>
        <v>4830.2949500321865</v>
      </c>
      <c r="H2941">
        <f t="shared" si="14614"/>
        <v>584</v>
      </c>
      <c r="I2941">
        <f t="shared" si="14614"/>
        <v>570</v>
      </c>
      <c r="J2941" s="3">
        <f t="shared" ref="J2941" si="14755">E2941/(SUM(N2934:N2940)/7)*100</f>
        <v>0.24926602356350322</v>
      </c>
      <c r="K2941">
        <f t="shared" ref="K2941" si="14756">O2941-O2940</f>
        <v>6</v>
      </c>
      <c r="L2941" s="3">
        <f t="shared" ref="L2941" si="14757">SUM(K2935:K2941)/7</f>
        <v>3.8571428571428572</v>
      </c>
      <c r="M2941" s="3">
        <f t="shared" ref="M2941" si="14758">O2941/(B2941/100000)</f>
        <v>155.14047637720515</v>
      </c>
      <c r="N2941">
        <v>121333</v>
      </c>
      <c r="O2941">
        <v>3897</v>
      </c>
    </row>
    <row r="2942" spans="1:15" customFormat="1" x14ac:dyDescent="0.2">
      <c r="A2942" t="s">
        <v>25</v>
      </c>
      <c r="B2942" s="2">
        <v>2511917</v>
      </c>
      <c r="C2942" s="1">
        <f t="shared" si="14613"/>
        <v>44493</v>
      </c>
      <c r="D2942">
        <f t="shared" ref="D2942" si="14759">N2942-N2941</f>
        <v>281</v>
      </c>
      <c r="E2942" s="2">
        <f t="shared" ref="E2942" si="14760">SUM(D2936:D2942)/7</f>
        <v>311</v>
      </c>
      <c r="F2942" s="2">
        <f t="shared" ref="F2942" si="14761">SUM(D2938:D2942)/5</f>
        <v>393.2</v>
      </c>
      <c r="G2942" s="2">
        <f t="shared" ref="G2942" si="14762">N2942/(B2942/100000)</f>
        <v>4841.4816253880999</v>
      </c>
      <c r="H2942">
        <f t="shared" si="14614"/>
        <v>585</v>
      </c>
      <c r="I2942">
        <f t="shared" si="14614"/>
        <v>571</v>
      </c>
      <c r="J2942" s="3">
        <f t="shared" ref="J2942" si="14763">E2942/(SUM(N2935:N2941)/7)*100</f>
        <v>0.25874897189774604</v>
      </c>
      <c r="K2942">
        <f t="shared" ref="K2942" si="14764">O2942-O2941</f>
        <v>0</v>
      </c>
      <c r="L2942" s="3">
        <f t="shared" ref="L2942" si="14765">SUM(K2936:K2942)/7</f>
        <v>3.8571428571428572</v>
      </c>
      <c r="M2942" s="3">
        <f t="shared" ref="M2942" si="14766">O2942/(B2942/100000)</f>
        <v>155.14047637720515</v>
      </c>
      <c r="N2942">
        <v>121614</v>
      </c>
      <c r="O2942">
        <v>3897</v>
      </c>
    </row>
    <row r="2943" spans="1:15" customFormat="1" x14ac:dyDescent="0.2">
      <c r="A2943" t="s">
        <v>25</v>
      </c>
      <c r="B2943" s="2">
        <v>2511917</v>
      </c>
      <c r="C2943" s="1">
        <f t="shared" si="14613"/>
        <v>44494</v>
      </c>
      <c r="D2943">
        <f t="shared" ref="D2943" si="14767">N2943-N2942</f>
        <v>102</v>
      </c>
      <c r="E2943" s="2">
        <f t="shared" ref="E2943" si="14768">SUM(D2937:D2943)/7</f>
        <v>315.85714285714283</v>
      </c>
      <c r="F2943" s="2">
        <f t="shared" ref="F2943" si="14769">SUM(D2939:D2943)/5</f>
        <v>324.8</v>
      </c>
      <c r="G2943" s="2">
        <f t="shared" ref="G2943" si="14770">N2943/(B2943/100000)</f>
        <v>4845.5422691115991</v>
      </c>
      <c r="H2943">
        <f t="shared" si="14614"/>
        <v>586</v>
      </c>
      <c r="I2943">
        <f t="shared" si="14614"/>
        <v>572</v>
      </c>
      <c r="J2943" s="3">
        <f t="shared" ref="J2943" si="14771">E2943/(SUM(N2936:N2942)/7)*100</f>
        <v>0.26211185573059975</v>
      </c>
      <c r="K2943">
        <f t="shared" ref="K2943" si="14772">O2943-O2942</f>
        <v>0</v>
      </c>
      <c r="L2943" s="3">
        <f t="shared" ref="L2943" si="14773">SUM(K2937:K2943)/7</f>
        <v>3.4285714285714284</v>
      </c>
      <c r="M2943" s="3">
        <f t="shared" ref="M2943" si="14774">O2943/(B2943/100000)</f>
        <v>155.14047637720515</v>
      </c>
      <c r="N2943">
        <v>121716</v>
      </c>
      <c r="O2943">
        <v>3897</v>
      </c>
    </row>
    <row r="2944" spans="1:15" customFormat="1" x14ac:dyDescent="0.2">
      <c r="A2944" t="s">
        <v>25</v>
      </c>
      <c r="B2944" s="2">
        <v>2511917</v>
      </c>
      <c r="C2944" s="1">
        <f t="shared" si="14613"/>
        <v>44495</v>
      </c>
      <c r="D2944">
        <f t="shared" ref="D2944:D2945" si="14775">N2944-N2943</f>
        <v>280</v>
      </c>
      <c r="E2944" s="2">
        <f t="shared" ref="E2944:E2945" si="14776">SUM(D2938:D2944)/7</f>
        <v>335.42857142857144</v>
      </c>
      <c r="F2944" s="2">
        <f t="shared" ref="F2944:F2945" si="14777">SUM(D2940:D2944)/5</f>
        <v>333.6</v>
      </c>
      <c r="G2944" s="2">
        <f t="shared" ref="G2944:G2945" si="14778">N2944/(B2944/100000)</f>
        <v>4856.689134234929</v>
      </c>
      <c r="H2944">
        <f t="shared" si="14614"/>
        <v>587</v>
      </c>
      <c r="I2944">
        <f t="shared" si="14614"/>
        <v>573</v>
      </c>
      <c r="J2944" s="3">
        <f t="shared" ref="J2944:J2945" si="14779">E2944/(SUM(N2937:N2943)/7)*100</f>
        <v>0.27762538072986626</v>
      </c>
      <c r="K2944">
        <f t="shared" ref="K2944:K2945" si="14780">O2944-O2943</f>
        <v>2</v>
      </c>
      <c r="L2944" s="3">
        <f t="shared" ref="L2944:L2945" si="14781">SUM(K2938:K2944)/7</f>
        <v>3.7142857142857144</v>
      </c>
      <c r="M2944" s="3">
        <f t="shared" ref="M2944:M2945" si="14782">O2944/(B2944/100000)</f>
        <v>155.22009684237179</v>
      </c>
      <c r="N2944">
        <f>N2945-687</f>
        <v>121996</v>
      </c>
      <c r="O2944">
        <v>3899</v>
      </c>
    </row>
    <row r="2945" spans="1:15" customFormat="1" x14ac:dyDescent="0.2">
      <c r="A2945" t="s">
        <v>25</v>
      </c>
      <c r="B2945" s="2">
        <v>2511917</v>
      </c>
      <c r="C2945" s="1">
        <f t="shared" si="14613"/>
        <v>44496</v>
      </c>
      <c r="D2945">
        <f t="shared" si="14775"/>
        <v>687</v>
      </c>
      <c r="E2945" s="2">
        <f t="shared" si="14776"/>
        <v>370.14285714285717</v>
      </c>
      <c r="F2945" s="2">
        <f t="shared" si="14777"/>
        <v>334</v>
      </c>
      <c r="G2945" s="2">
        <f t="shared" si="14778"/>
        <v>4884.0387640196714</v>
      </c>
      <c r="H2945">
        <f t="shared" si="14614"/>
        <v>588</v>
      </c>
      <c r="I2945">
        <f t="shared" si="14614"/>
        <v>574</v>
      </c>
      <c r="J2945" s="3">
        <f t="shared" si="14779"/>
        <v>0.30550930795243914</v>
      </c>
      <c r="K2945">
        <f t="shared" si="14780"/>
        <v>8</v>
      </c>
      <c r="L2945" s="3">
        <f t="shared" si="14781"/>
        <v>4.8571428571428568</v>
      </c>
      <c r="M2945" s="3">
        <f t="shared" si="14782"/>
        <v>155.53857870303835</v>
      </c>
      <c r="N2945">
        <v>122683</v>
      </c>
      <c r="O2945">
        <v>3907</v>
      </c>
    </row>
    <row r="2946" spans="1:15" customFormat="1" x14ac:dyDescent="0.2">
      <c r="A2946" t="s">
        <v>25</v>
      </c>
      <c r="B2946" s="2">
        <v>2511917</v>
      </c>
      <c r="C2946" s="1">
        <f t="shared" si="14613"/>
        <v>44497</v>
      </c>
      <c r="D2946">
        <f t="shared" ref="D2946" si="14783">N2946-N2945</f>
        <v>620</v>
      </c>
      <c r="E2946" s="2">
        <f t="shared" ref="E2946" si="14784">SUM(D2940:D2946)/7</f>
        <v>425</v>
      </c>
      <c r="F2946" s="2">
        <f t="shared" ref="F2946" si="14785">SUM(D2942:D2946)/5</f>
        <v>394</v>
      </c>
      <c r="G2946" s="2">
        <f t="shared" ref="G2946" si="14786">N2946/(B2946/100000)</f>
        <v>4908.7211082213307</v>
      </c>
      <c r="H2946">
        <f t="shared" si="14614"/>
        <v>589</v>
      </c>
      <c r="I2946">
        <f t="shared" si="14614"/>
        <v>575</v>
      </c>
      <c r="J2946" s="3">
        <f t="shared" ref="J2946" si="14787">E2946/(SUM(N2939:N2945)/7)*100</f>
        <v>0.34971899050527638</v>
      </c>
      <c r="K2946">
        <f t="shared" ref="K2946" si="14788">O2946-O2945</f>
        <v>1</v>
      </c>
      <c r="L2946" s="3">
        <f t="shared" ref="L2946" si="14789">SUM(K2940:K2946)/7</f>
        <v>3.7142857142857144</v>
      </c>
      <c r="M2946" s="3">
        <f t="shared" ref="M2946" si="14790">O2946/(B2946/100000)</f>
        <v>155.57838893562169</v>
      </c>
      <c r="N2946">
        <v>123303</v>
      </c>
      <c r="O2946">
        <v>3908</v>
      </c>
    </row>
    <row r="2947" spans="1:15" customFormat="1" x14ac:dyDescent="0.2">
      <c r="A2947" t="s">
        <v>25</v>
      </c>
      <c r="B2947" s="2">
        <v>2511917</v>
      </c>
      <c r="C2947" s="1">
        <f t="shared" si="14613"/>
        <v>44498</v>
      </c>
      <c r="D2947">
        <f t="shared" ref="D2947:D2948" si="14791">N2947-N2946</f>
        <v>625</v>
      </c>
      <c r="E2947" s="2">
        <f t="shared" ref="E2947:E2948" si="14792">SUM(D2941:D2947)/7</f>
        <v>416.42857142857144</v>
      </c>
      <c r="F2947" s="2">
        <f t="shared" ref="F2947:F2948" si="14793">SUM(D2943:D2947)/5</f>
        <v>462.8</v>
      </c>
      <c r="G2947" s="2">
        <f t="shared" ref="G2947:G2948" si="14794">N2947/(B2947/100000)</f>
        <v>4933.6025035859066</v>
      </c>
      <c r="H2947">
        <f t="shared" si="14614"/>
        <v>590</v>
      </c>
      <c r="I2947">
        <f t="shared" si="14614"/>
        <v>576</v>
      </c>
      <c r="J2947" s="3">
        <f t="shared" ref="J2947:J2948" si="14795">E2947/(SUM(N2940:N2946)/7)*100</f>
        <v>0.34147164321074719</v>
      </c>
      <c r="K2947">
        <f t="shared" ref="K2947:K2948" si="14796">O2947-O2946</f>
        <v>6</v>
      </c>
      <c r="L2947" s="3">
        <f t="shared" ref="L2947:L2948" si="14797">SUM(K2941:K2947)/7</f>
        <v>3.2857142857142856</v>
      </c>
      <c r="M2947" s="3">
        <f t="shared" ref="M2947:M2948" si="14798">O2947/(B2947/100000)</f>
        <v>155.81725033112161</v>
      </c>
      <c r="N2947">
        <v>123928</v>
      </c>
      <c r="O2947">
        <v>3914</v>
      </c>
    </row>
    <row r="2948" spans="1:15" customFormat="1" x14ac:dyDescent="0.2">
      <c r="A2948" t="s">
        <v>25</v>
      </c>
      <c r="B2948" s="2">
        <v>2511917</v>
      </c>
      <c r="C2948" s="1">
        <f t="shared" si="14613"/>
        <v>44499</v>
      </c>
      <c r="D2948">
        <f t="shared" si="14791"/>
        <v>484</v>
      </c>
      <c r="E2948" s="2">
        <f t="shared" si="14792"/>
        <v>439.85714285714283</v>
      </c>
      <c r="F2948" s="2">
        <f t="shared" si="14793"/>
        <v>539.20000000000005</v>
      </c>
      <c r="G2948" s="2">
        <f t="shared" si="14794"/>
        <v>4952.870656156234</v>
      </c>
      <c r="H2948">
        <f t="shared" si="14614"/>
        <v>591</v>
      </c>
      <c r="I2948">
        <f t="shared" si="14614"/>
        <v>577</v>
      </c>
      <c r="J2948" s="3">
        <f t="shared" si="14795"/>
        <v>0.35945564476115865</v>
      </c>
      <c r="K2948">
        <f t="shared" si="14796"/>
        <v>4</v>
      </c>
      <c r="L2948" s="3">
        <f t="shared" si="14797"/>
        <v>3</v>
      </c>
      <c r="M2948" s="3">
        <f t="shared" si="14798"/>
        <v>155.9764912614549</v>
      </c>
      <c r="N2948">
        <v>124412</v>
      </c>
      <c r="O2948">
        <v>3918</v>
      </c>
    </row>
    <row r="2949" spans="1:15" customFormat="1" x14ac:dyDescent="0.2">
      <c r="A2949" t="s">
        <v>25</v>
      </c>
      <c r="B2949" s="2">
        <v>2511917</v>
      </c>
      <c r="C2949" s="1">
        <f t="shared" si="14613"/>
        <v>44500</v>
      </c>
      <c r="D2949">
        <f t="shared" ref="D2949" si="14799">N2949-N2948</f>
        <v>414</v>
      </c>
      <c r="E2949" s="2">
        <f t="shared" ref="E2949" si="14800">SUM(D2943:D2949)/7</f>
        <v>458.85714285714283</v>
      </c>
      <c r="F2949" s="2">
        <f t="shared" ref="F2949" si="14801">SUM(D2945:D2949)/5</f>
        <v>566</v>
      </c>
      <c r="G2949" s="2">
        <f t="shared" ref="G2949" si="14802">N2949/(B2949/100000)</f>
        <v>4969.3520924457298</v>
      </c>
      <c r="H2949">
        <f t="shared" si="14614"/>
        <v>592</v>
      </c>
      <c r="I2949">
        <f t="shared" si="14614"/>
        <v>578</v>
      </c>
      <c r="J2949" s="3">
        <f t="shared" ref="J2949" si="14803">E2949/(SUM(N2942:N2948)/7)*100</f>
        <v>0.37363956577777985</v>
      </c>
      <c r="K2949">
        <f t="shared" ref="K2949" si="14804">O2949-O2948</f>
        <v>0</v>
      </c>
      <c r="L2949" s="3">
        <f t="shared" ref="L2949" si="14805">SUM(K2943:K2949)/7</f>
        <v>3</v>
      </c>
      <c r="M2949" s="3">
        <f t="shared" ref="M2949" si="14806">O2949/(B2949/100000)</f>
        <v>155.9764912614549</v>
      </c>
      <c r="N2949">
        <v>124826</v>
      </c>
      <c r="O2949">
        <v>3918</v>
      </c>
    </row>
    <row r="2950" spans="1:15" customFormat="1" x14ac:dyDescent="0.2">
      <c r="A2950" t="s">
        <v>25</v>
      </c>
      <c r="B2950" s="2">
        <v>2511917</v>
      </c>
      <c r="C2950" s="1">
        <f t="shared" si="14613"/>
        <v>44501</v>
      </c>
      <c r="D2950">
        <f t="shared" ref="D2950" si="14807">N2950-N2949</f>
        <v>254</v>
      </c>
      <c r="E2950" s="2">
        <f t="shared" ref="E2950" si="14808">SUM(D2944:D2950)/7</f>
        <v>480.57142857142856</v>
      </c>
      <c r="F2950" s="2">
        <f t="shared" ref="F2950" si="14809">SUM(D2946:D2950)/5</f>
        <v>479.4</v>
      </c>
      <c r="G2950" s="2">
        <f t="shared" ref="G2950" si="14810">N2950/(B2950/100000)</f>
        <v>4979.4638915218929</v>
      </c>
      <c r="H2950">
        <f t="shared" si="14614"/>
        <v>593</v>
      </c>
      <c r="I2950">
        <f t="shared" si="14614"/>
        <v>579</v>
      </c>
      <c r="J2950" s="3">
        <f t="shared" ref="J2950" si="14811">E2950/(SUM(N2943:N2949)/7)*100</f>
        <v>0.38986445140833315</v>
      </c>
      <c r="K2950">
        <f t="shared" ref="K2950" si="14812">O2950-O2949</f>
        <v>1</v>
      </c>
      <c r="L2950" s="3">
        <f t="shared" ref="L2950" si="14813">SUM(K2944:K2950)/7</f>
        <v>3.1428571428571428</v>
      </c>
      <c r="M2950" s="3">
        <f t="shared" ref="M2950" si="14814">O2950/(B2950/100000)</f>
        <v>156.0163014940382</v>
      </c>
      <c r="N2950">
        <v>125080</v>
      </c>
      <c r="O2950">
        <v>3919</v>
      </c>
    </row>
    <row r="2951" spans="1:15" customFormat="1" x14ac:dyDescent="0.2">
      <c r="A2951" t="s">
        <v>25</v>
      </c>
      <c r="B2951" s="2">
        <v>2511917</v>
      </c>
      <c r="C2951" s="1">
        <f t="shared" si="14613"/>
        <v>44502</v>
      </c>
      <c r="D2951">
        <f t="shared" ref="D2951" si="14815">N2951-N2950</f>
        <v>273</v>
      </c>
      <c r="E2951" s="2">
        <f t="shared" ref="E2951" si="14816">SUM(D2945:D2951)/7</f>
        <v>479.57142857142856</v>
      </c>
      <c r="F2951" s="2">
        <f t="shared" ref="F2951" si="14817">SUM(D2947:D2951)/5</f>
        <v>410</v>
      </c>
      <c r="G2951" s="2">
        <f t="shared" ref="G2951" si="14818">N2951/(B2951/100000)</f>
        <v>4990.3320850171403</v>
      </c>
      <c r="H2951">
        <f t="shared" si="14614"/>
        <v>594</v>
      </c>
      <c r="I2951">
        <f t="shared" si="14614"/>
        <v>580</v>
      </c>
      <c r="J2951" s="3">
        <f t="shared" ref="J2951" si="14819">E2951/(SUM(N2944:N2950)/7)*100</f>
        <v>0.38754230987684535</v>
      </c>
      <c r="K2951">
        <f t="shared" ref="K2951" si="14820">O2951-O2950</f>
        <v>7</v>
      </c>
      <c r="L2951" s="3">
        <f t="shared" ref="L2951" si="14821">SUM(K2945:K2951)/7</f>
        <v>3.8571428571428572</v>
      </c>
      <c r="M2951" s="3">
        <f t="shared" ref="M2951" si="14822">O2951/(B2951/100000)</f>
        <v>156.29497312212146</v>
      </c>
      <c r="N2951">
        <v>125353</v>
      </c>
      <c r="O2951">
        <v>3926</v>
      </c>
    </row>
    <row r="2952" spans="1:15" customFormat="1" x14ac:dyDescent="0.2">
      <c r="A2952" t="s">
        <v>25</v>
      </c>
      <c r="B2952" s="2">
        <v>2511917</v>
      </c>
      <c r="C2952" s="1">
        <f t="shared" si="14613"/>
        <v>44503</v>
      </c>
      <c r="D2952">
        <f t="shared" ref="D2952" si="14823">N2952-N2951</f>
        <v>936</v>
      </c>
      <c r="E2952" s="2">
        <f t="shared" ref="E2952" si="14824">SUM(D2946:D2952)/7</f>
        <v>515.14285714285711</v>
      </c>
      <c r="F2952" s="2">
        <f t="shared" ref="F2952" si="14825">SUM(D2948:D2952)/5</f>
        <v>472.2</v>
      </c>
      <c r="G2952" s="2">
        <f t="shared" ref="G2952" si="14826">N2952/(B2952/100000)</f>
        <v>5027.5944627151293</v>
      </c>
      <c r="H2952">
        <f t="shared" si="14614"/>
        <v>595</v>
      </c>
      <c r="I2952">
        <f t="shared" si="14614"/>
        <v>581</v>
      </c>
      <c r="J2952" s="3">
        <f t="shared" ref="J2952" si="14827">E2952/(SUM(N2945:N2951)/7)*100</f>
        <v>0.41468056601712311</v>
      </c>
      <c r="K2952">
        <f t="shared" ref="K2952" si="14828">O2952-O2951</f>
        <v>5</v>
      </c>
      <c r="L2952" s="3">
        <f t="shared" ref="L2952" si="14829">SUM(K2946:K2952)/7</f>
        <v>3.4285714285714284</v>
      </c>
      <c r="M2952" s="3">
        <f t="shared" ref="M2952" si="14830">O2952/(B2952/100000)</f>
        <v>156.49402428503808</v>
      </c>
      <c r="N2952">
        <v>126289</v>
      </c>
      <c r="O2952">
        <v>3931</v>
      </c>
    </row>
    <row r="2953" spans="1:15" customFormat="1" x14ac:dyDescent="0.2">
      <c r="A2953" t="s">
        <v>25</v>
      </c>
      <c r="B2953" s="2">
        <v>2511917</v>
      </c>
      <c r="C2953" s="1">
        <f t="shared" si="14613"/>
        <v>44504</v>
      </c>
      <c r="D2953">
        <f t="shared" ref="D2953" si="14831">N2953-N2952</f>
        <v>1303</v>
      </c>
      <c r="E2953" s="2">
        <f t="shared" ref="E2953" si="14832">SUM(D2947:D2953)/7</f>
        <v>612.71428571428567</v>
      </c>
      <c r="F2953" s="2">
        <f t="shared" ref="F2953" si="14833">SUM(D2949:D2953)/5</f>
        <v>636</v>
      </c>
      <c r="G2953" s="2">
        <f t="shared" ref="G2953" si="14834">N2953/(B2953/100000)</f>
        <v>5079.467195771198</v>
      </c>
      <c r="H2953">
        <f t="shared" si="14614"/>
        <v>596</v>
      </c>
      <c r="I2953">
        <f t="shared" si="14614"/>
        <v>582</v>
      </c>
      <c r="J2953" s="3">
        <f t="shared" ref="J2953" si="14835">E2953/(SUM(N2946:N2952)/7)*100</f>
        <v>0.49118692244881124</v>
      </c>
      <c r="K2953">
        <f t="shared" ref="K2953" si="14836">O2953-O2952</f>
        <v>6</v>
      </c>
      <c r="L2953" s="3">
        <f t="shared" ref="L2953" si="14837">SUM(K2947:K2953)/7</f>
        <v>4.1428571428571432</v>
      </c>
      <c r="M2953" s="3">
        <f t="shared" ref="M2953" si="14838">O2953/(B2953/100000)</f>
        <v>156.732885680538</v>
      </c>
      <c r="N2953">
        <v>127592</v>
      </c>
      <c r="O2953">
        <v>3937</v>
      </c>
    </row>
    <row r="2954" spans="1:15" customFormat="1" x14ac:dyDescent="0.2">
      <c r="A2954" t="s">
        <v>25</v>
      </c>
      <c r="B2954" s="2">
        <v>2511917</v>
      </c>
      <c r="C2954" s="1">
        <f t="shared" si="14613"/>
        <v>44505</v>
      </c>
      <c r="D2954">
        <f t="shared" ref="D2954" si="14839">N2954-N2953</f>
        <v>1067</v>
      </c>
      <c r="E2954" s="2">
        <f t="shared" ref="E2954" si="14840">SUM(D2948:D2954)/7</f>
        <v>675.85714285714289</v>
      </c>
      <c r="F2954" s="2">
        <f t="shared" ref="F2954" si="14841">SUM(D2950:D2954)/5</f>
        <v>766.6</v>
      </c>
      <c r="G2954" s="2">
        <f t="shared" ref="G2954" si="14842">N2954/(B2954/100000)</f>
        <v>5121.9447139376025</v>
      </c>
      <c r="H2954">
        <f t="shared" si="14614"/>
        <v>597</v>
      </c>
      <c r="I2954">
        <f t="shared" si="14614"/>
        <v>583</v>
      </c>
      <c r="J2954" s="3">
        <f t="shared" ref="J2954" si="14843">E2954/(SUM(N2947:N2953)/7)*100</f>
        <v>0.53915758763732513</v>
      </c>
      <c r="K2954">
        <f t="shared" ref="K2954" si="14844">O2954-O2953</f>
        <v>3</v>
      </c>
      <c r="L2954" s="3">
        <f t="shared" ref="L2954" si="14845">SUM(K2948:K2954)/7</f>
        <v>3.7142857142857144</v>
      </c>
      <c r="M2954" s="3">
        <f t="shared" ref="M2954" si="14846">O2954/(B2954/100000)</f>
        <v>156.85231637828798</v>
      </c>
      <c r="N2954">
        <v>128659</v>
      </c>
      <c r="O2954">
        <v>3940</v>
      </c>
    </row>
    <row r="2955" spans="1:15" customFormat="1" x14ac:dyDescent="0.2">
      <c r="A2955" t="s">
        <v>25</v>
      </c>
      <c r="B2955" s="2">
        <v>2511917</v>
      </c>
      <c r="C2955" s="1">
        <f t="shared" si="14613"/>
        <v>44506</v>
      </c>
      <c r="D2955">
        <f t="shared" ref="D2955" si="14847">N2955-N2954</f>
        <v>1303</v>
      </c>
      <c r="E2955" s="2">
        <f t="shared" ref="E2955" si="14848">SUM(D2949:D2955)/7</f>
        <v>792.85714285714289</v>
      </c>
      <c r="F2955" s="2">
        <f t="shared" ref="F2955" si="14849">SUM(D2951:D2955)/5</f>
        <v>976.4</v>
      </c>
      <c r="G2955" s="2">
        <f t="shared" ref="G2955" si="14850">N2955/(B2955/100000)</f>
        <v>5173.8174469936703</v>
      </c>
      <c r="H2955">
        <f t="shared" si="14614"/>
        <v>598</v>
      </c>
      <c r="I2955">
        <f t="shared" si="14614"/>
        <v>584</v>
      </c>
      <c r="J2955" s="3">
        <f t="shared" ref="J2955" si="14851">E2955/(SUM(N2948:N2954)/7)*100</f>
        <v>0.62910120141326742</v>
      </c>
      <c r="K2955">
        <f t="shared" ref="K2955" si="14852">O2955-O2954</f>
        <v>7</v>
      </c>
      <c r="L2955" s="3">
        <f t="shared" ref="L2955" si="14853">SUM(K2949:K2955)/7</f>
        <v>4.1428571428571432</v>
      </c>
      <c r="M2955" s="3">
        <f t="shared" ref="M2955" si="14854">O2955/(B2955/100000)</f>
        <v>157.13098800637124</v>
      </c>
      <c r="N2955">
        <v>129962</v>
      </c>
      <c r="O2955">
        <v>3947</v>
      </c>
    </row>
    <row r="2956" spans="1:15" customFormat="1" x14ac:dyDescent="0.2">
      <c r="A2956" t="s">
        <v>25</v>
      </c>
      <c r="B2956" s="2">
        <v>2511917</v>
      </c>
      <c r="C2956" s="1">
        <f t="shared" si="14613"/>
        <v>44507</v>
      </c>
      <c r="D2956">
        <f t="shared" ref="D2956" si="14855">N2956-N2955</f>
        <v>819</v>
      </c>
      <c r="E2956" s="2">
        <f t="shared" ref="E2956" si="14856">SUM(D2950:D2956)/7</f>
        <v>850.71428571428567</v>
      </c>
      <c r="F2956" s="2">
        <f t="shared" ref="F2956" si="14857">SUM(D2952:D2956)/5</f>
        <v>1085.5999999999999</v>
      </c>
      <c r="G2956" s="2">
        <f t="shared" ref="G2956" si="14858">N2956/(B2956/100000)</f>
        <v>5206.4220274794106</v>
      </c>
      <c r="H2956">
        <f t="shared" si="14614"/>
        <v>599</v>
      </c>
      <c r="I2956">
        <f t="shared" si="14614"/>
        <v>585</v>
      </c>
      <c r="J2956" s="3">
        <f t="shared" ref="J2956" si="14859">E2956/(SUM(N2949:N2955)/7)*100</f>
        <v>0.67078864694439144</v>
      </c>
      <c r="K2956">
        <f t="shared" ref="K2956" si="14860">O2956-O2955</f>
        <v>0</v>
      </c>
      <c r="L2956" s="3">
        <f t="shared" ref="L2956" si="14861">SUM(K2950:K2956)/7</f>
        <v>4.1428571428571432</v>
      </c>
      <c r="M2956" s="3">
        <f t="shared" ref="M2956" si="14862">O2956/(B2956/100000)</f>
        <v>157.13098800637124</v>
      </c>
      <c r="N2956">
        <v>130781</v>
      </c>
      <c r="O2956">
        <v>3947</v>
      </c>
    </row>
    <row r="2957" spans="1:15" customFormat="1" x14ac:dyDescent="0.2">
      <c r="A2957" t="s">
        <v>25</v>
      </c>
      <c r="B2957" s="2">
        <v>2511917</v>
      </c>
      <c r="C2957" s="1">
        <f t="shared" si="14613"/>
        <v>44508</v>
      </c>
      <c r="D2957">
        <f t="shared" ref="D2957:D2958" si="14863">N2957-N2956</f>
        <v>377</v>
      </c>
      <c r="E2957" s="2">
        <f t="shared" ref="E2957:E2958" si="14864">SUM(D2951:D2957)/7</f>
        <v>868.28571428571433</v>
      </c>
      <c r="F2957" s="2">
        <f t="shared" ref="F2957:F2958" si="14865">SUM(D2953:D2957)/5</f>
        <v>973.8</v>
      </c>
      <c r="G2957" s="2">
        <f t="shared" ref="G2957:G2958" si="14866">N2957/(B2957/100000)</f>
        <v>5221.4304851633233</v>
      </c>
      <c r="H2957">
        <f t="shared" si="14614"/>
        <v>600</v>
      </c>
      <c r="I2957">
        <f t="shared" si="14614"/>
        <v>586</v>
      </c>
      <c r="J2957" s="3">
        <f t="shared" ref="J2957:J2958" si="14867">E2957/(SUM(N2950:N2956)/7)*100</f>
        <v>0.68008181569984205</v>
      </c>
      <c r="K2957">
        <f t="shared" ref="K2957:K2958" si="14868">O2957-O2956</f>
        <v>0</v>
      </c>
      <c r="L2957" s="3">
        <f t="shared" ref="L2957:L2958" si="14869">SUM(K2951:K2957)/7</f>
        <v>4</v>
      </c>
      <c r="M2957" s="3">
        <f t="shared" ref="M2957:M2958" si="14870">O2957/(B2957/100000)</f>
        <v>157.13098800637124</v>
      </c>
      <c r="N2957">
        <v>131158</v>
      </c>
      <c r="O2957">
        <v>3947</v>
      </c>
    </row>
    <row r="2958" spans="1:15" customFormat="1" x14ac:dyDescent="0.2">
      <c r="A2958" t="s">
        <v>25</v>
      </c>
      <c r="B2958" s="2">
        <v>2511917</v>
      </c>
      <c r="C2958" s="1">
        <f t="shared" si="14613"/>
        <v>44509</v>
      </c>
      <c r="D2958">
        <f t="shared" si="14863"/>
        <v>643</v>
      </c>
      <c r="E2958" s="2">
        <f t="shared" si="14864"/>
        <v>921.14285714285711</v>
      </c>
      <c r="F2958" s="2">
        <f t="shared" si="14865"/>
        <v>841.8</v>
      </c>
      <c r="G2958" s="2">
        <f t="shared" si="14866"/>
        <v>5247.028464714399</v>
      </c>
      <c r="H2958">
        <f t="shared" si="14614"/>
        <v>601</v>
      </c>
      <c r="I2958">
        <f t="shared" si="14614"/>
        <v>587</v>
      </c>
      <c r="J2958" s="3">
        <f t="shared" si="14867"/>
        <v>0.71660846816049006</v>
      </c>
      <c r="K2958">
        <f t="shared" si="14868"/>
        <v>8</v>
      </c>
      <c r="L2958" s="3">
        <f t="shared" si="14869"/>
        <v>4.1428571428571432</v>
      </c>
      <c r="M2958" s="3">
        <f t="shared" si="14870"/>
        <v>157.44946986703781</v>
      </c>
      <c r="N2958">
        <v>131801</v>
      </c>
      <c r="O2958">
        <v>3955</v>
      </c>
    </row>
    <row r="2959" spans="1:15" customFormat="1" x14ac:dyDescent="0.2">
      <c r="A2959" t="s">
        <v>25</v>
      </c>
      <c r="B2959" s="2">
        <v>2511917</v>
      </c>
      <c r="C2959" s="1">
        <f t="shared" si="14613"/>
        <v>44510</v>
      </c>
      <c r="D2959">
        <f t="shared" ref="D2959" si="14871">N2959-N2958</f>
        <v>1467</v>
      </c>
      <c r="E2959" s="2">
        <f t="shared" ref="E2959" si="14872">SUM(D2953:D2959)/7</f>
        <v>997</v>
      </c>
      <c r="F2959" s="2">
        <f t="shared" ref="F2959" si="14873">SUM(D2955:D2959)/5</f>
        <v>921.8</v>
      </c>
      <c r="G2959" s="2">
        <f t="shared" ref="G2959" si="14874">N2959/(B2959/100000)</f>
        <v>5305.4300759141324</v>
      </c>
      <c r="H2959">
        <f t="shared" si="14614"/>
        <v>602</v>
      </c>
      <c r="I2959">
        <f t="shared" si="14614"/>
        <v>588</v>
      </c>
      <c r="J2959" s="3">
        <f t="shared" ref="J2959" si="14875">E2959/(SUM(N2952:N2958)/7)*100</f>
        <v>0.77010334987784723</v>
      </c>
      <c r="K2959">
        <f t="shared" ref="K2959" si="14876">O2959-O2958</f>
        <v>4</v>
      </c>
      <c r="L2959" s="3">
        <f t="shared" ref="L2959" si="14877">SUM(K2953:K2959)/7</f>
        <v>4</v>
      </c>
      <c r="M2959" s="3">
        <f t="shared" ref="M2959" si="14878">O2959/(B2959/100000)</f>
        <v>157.60871079737109</v>
      </c>
      <c r="N2959">
        <v>133268</v>
      </c>
      <c r="O2959">
        <v>3959</v>
      </c>
    </row>
    <row r="2960" spans="1:15" customFormat="1" x14ac:dyDescent="0.2">
      <c r="A2960" t="s">
        <v>25</v>
      </c>
      <c r="B2960" s="2">
        <v>2511917</v>
      </c>
      <c r="C2960" s="1">
        <f t="shared" si="14613"/>
        <v>44511</v>
      </c>
      <c r="D2960">
        <f t="shared" ref="D2960" si="14879">N2960-N2959</f>
        <v>1779</v>
      </c>
      <c r="E2960" s="2">
        <f t="shared" ref="E2960" si="14880">SUM(D2954:D2960)/7</f>
        <v>1065</v>
      </c>
      <c r="F2960" s="2">
        <f t="shared" ref="F2960" si="14881">SUM(D2956:D2960)/5</f>
        <v>1017</v>
      </c>
      <c r="G2960" s="2">
        <f t="shared" ref="G2960" si="14882">N2960/(B2960/100000)</f>
        <v>5376.2524796798616</v>
      </c>
      <c r="H2960">
        <f t="shared" si="14614"/>
        <v>603</v>
      </c>
      <c r="I2960">
        <f t="shared" si="14614"/>
        <v>589</v>
      </c>
      <c r="J2960" s="3">
        <f t="shared" ref="J2960" si="14883">E2960/(SUM(N2953:N2959)/7)*100</f>
        <v>0.81634127993114491</v>
      </c>
      <c r="K2960">
        <f t="shared" ref="K2960" si="14884">O2960-O2959</f>
        <v>2</v>
      </c>
      <c r="L2960" s="3">
        <f t="shared" ref="L2960" si="14885">SUM(K2954:K2960)/7</f>
        <v>3.4285714285714284</v>
      </c>
      <c r="M2960" s="3">
        <f t="shared" ref="M2960" si="14886">O2960/(B2960/100000)</f>
        <v>157.68833126253773</v>
      </c>
      <c r="N2960">
        <v>135047</v>
      </c>
      <c r="O2960">
        <v>3961</v>
      </c>
    </row>
    <row r="2961" spans="1:15" customFormat="1" x14ac:dyDescent="0.2">
      <c r="A2961" t="s">
        <v>25</v>
      </c>
      <c r="B2961" s="2">
        <v>2511917</v>
      </c>
      <c r="C2961" s="1">
        <f t="shared" si="14613"/>
        <v>44512</v>
      </c>
      <c r="D2961">
        <f t="shared" ref="D2961" si="14887">N2961-N2960</f>
        <v>2124</v>
      </c>
      <c r="E2961" s="2">
        <f t="shared" ref="E2961" si="14888">SUM(D2955:D2961)/7</f>
        <v>1216</v>
      </c>
      <c r="F2961" s="2">
        <f t="shared" ref="F2961" si="14889">SUM(D2957:D2961)/5</f>
        <v>1278</v>
      </c>
      <c r="G2961" s="2">
        <f t="shared" ref="G2961" si="14890">N2961/(B2961/100000)</f>
        <v>5460.8094136868376</v>
      </c>
      <c r="H2961">
        <f t="shared" si="14614"/>
        <v>604</v>
      </c>
      <c r="I2961">
        <f t="shared" si="14614"/>
        <v>590</v>
      </c>
      <c r="J2961" s="3">
        <f t="shared" ref="J2961" si="14891">E2961/(SUM(N2954:N2960)/7)*100</f>
        <v>0.92453805681911982</v>
      </c>
      <c r="K2961">
        <f t="shared" ref="K2961" si="14892">O2961-O2960</f>
        <v>7</v>
      </c>
      <c r="L2961" s="3">
        <f t="shared" ref="L2961" si="14893">SUM(K2955:K2961)/7</f>
        <v>4</v>
      </c>
      <c r="M2961" s="3">
        <f t="shared" ref="M2961" si="14894">O2961/(B2961/100000)</f>
        <v>157.96700289062099</v>
      </c>
      <c r="N2961">
        <v>137171</v>
      </c>
      <c r="O2961">
        <v>3968</v>
      </c>
    </row>
    <row r="2962" spans="1:15" customFormat="1" x14ac:dyDescent="0.2">
      <c r="A2962" t="s">
        <v>25</v>
      </c>
      <c r="B2962" s="2">
        <v>2511917</v>
      </c>
      <c r="C2962" s="1">
        <f t="shared" si="14613"/>
        <v>44513</v>
      </c>
      <c r="D2962">
        <f t="shared" ref="D2962" si="14895">N2962-N2961</f>
        <v>1681</v>
      </c>
      <c r="E2962" s="2">
        <f t="shared" ref="E2962" si="14896">SUM(D2956:D2962)/7</f>
        <v>1270</v>
      </c>
      <c r="F2962" s="2">
        <f t="shared" ref="F2962" si="14897">SUM(D2958:D2962)/5</f>
        <v>1538.8</v>
      </c>
      <c r="G2962" s="2">
        <f t="shared" ref="G2962" si="14898">N2962/(B2962/100000)</f>
        <v>5527.7304146594015</v>
      </c>
      <c r="H2962">
        <f t="shared" si="14614"/>
        <v>605</v>
      </c>
      <c r="I2962">
        <f t="shared" si="14614"/>
        <v>591</v>
      </c>
      <c r="J2962" s="3">
        <f t="shared" ref="J2962" si="14899">E2962/(SUM(N2955:N2961)/7)*100</f>
        <v>0.95674933382695426</v>
      </c>
      <c r="K2962">
        <f t="shared" ref="K2962" si="14900">O2962-O2961</f>
        <v>8</v>
      </c>
      <c r="L2962" s="3">
        <f t="shared" ref="L2962" si="14901">SUM(K2956:K2962)/7</f>
        <v>4.1428571428571432</v>
      </c>
      <c r="M2962" s="3">
        <f t="shared" ref="M2962" si="14902">O2962/(B2962/100000)</f>
        <v>158.28548475128756</v>
      </c>
      <c r="N2962">
        <v>138852</v>
      </c>
      <c r="O2962">
        <v>3976</v>
      </c>
    </row>
    <row r="2963" spans="1:15" customFormat="1" x14ac:dyDescent="0.2">
      <c r="A2963" t="s">
        <v>25</v>
      </c>
      <c r="B2963" s="2">
        <v>2511917</v>
      </c>
      <c r="C2963" s="1">
        <f t="shared" si="14613"/>
        <v>44514</v>
      </c>
      <c r="D2963">
        <f t="shared" ref="D2963" si="14903">N2963-N2962</f>
        <v>1245</v>
      </c>
      <c r="E2963" s="2">
        <f t="shared" ref="E2963" si="14904">SUM(D2957:D2963)/7</f>
        <v>1330.8571428571429</v>
      </c>
      <c r="F2963" s="2">
        <f t="shared" ref="F2963" si="14905">SUM(D2959:D2963)/5</f>
        <v>1659.2</v>
      </c>
      <c r="G2963" s="2">
        <f t="shared" ref="G2963" si="14906">N2963/(B2963/100000)</f>
        <v>5577.2941542256367</v>
      </c>
      <c r="H2963">
        <f t="shared" si="14614"/>
        <v>606</v>
      </c>
      <c r="I2963">
        <f t="shared" si="14614"/>
        <v>592</v>
      </c>
      <c r="J2963" s="3">
        <f t="shared" ref="J2963" si="14907">E2963/(SUM(N2956:N2962)/7)*100</f>
        <v>0.99309439087154794</v>
      </c>
      <c r="K2963">
        <f t="shared" ref="K2963" si="14908">O2963-O2962</f>
        <v>1</v>
      </c>
      <c r="L2963" s="3">
        <f t="shared" ref="L2963" si="14909">SUM(K2957:K2963)/7</f>
        <v>4.2857142857142856</v>
      </c>
      <c r="M2963" s="3">
        <f t="shared" ref="M2963" si="14910">O2963/(B2963/100000)</f>
        <v>158.32529498387089</v>
      </c>
      <c r="N2963">
        <v>140097</v>
      </c>
      <c r="O2963">
        <v>3977</v>
      </c>
    </row>
    <row r="2964" spans="1:15" customFormat="1" x14ac:dyDescent="0.2">
      <c r="A2964" t="s">
        <v>25</v>
      </c>
      <c r="B2964" s="2">
        <v>2511917</v>
      </c>
      <c r="C2964" s="1">
        <f t="shared" si="14613"/>
        <v>44515</v>
      </c>
      <c r="D2964">
        <f t="shared" ref="D2964" si="14911">N2964-N2963</f>
        <v>808</v>
      </c>
      <c r="E2964" s="2">
        <f t="shared" ref="E2964" si="14912">SUM(D2958:D2964)/7</f>
        <v>1392.4285714285713</v>
      </c>
      <c r="F2964" s="2">
        <f t="shared" ref="F2964" si="14913">SUM(D2960:D2964)/5</f>
        <v>1527.4</v>
      </c>
      <c r="G2964" s="2">
        <f t="shared" ref="G2964" si="14914">N2964/(B2964/100000)</f>
        <v>5609.4608221529616</v>
      </c>
      <c r="H2964">
        <f t="shared" si="14614"/>
        <v>607</v>
      </c>
      <c r="I2964">
        <f t="shared" si="14614"/>
        <v>593</v>
      </c>
      <c r="J2964" s="3">
        <f t="shared" ref="J2964" si="14915">E2964/(SUM(N2957:N2963)/7)*100</f>
        <v>1.0288222218000114</v>
      </c>
      <c r="K2964">
        <f t="shared" ref="K2964" si="14916">O2964-O2963</f>
        <v>2</v>
      </c>
      <c r="L2964" s="3">
        <f t="shared" ref="L2964" si="14917">SUM(K2958:K2964)/7</f>
        <v>4.5714285714285712</v>
      </c>
      <c r="M2964" s="3">
        <f t="shared" ref="M2964" si="14918">O2964/(B2964/100000)</f>
        <v>158.40491544903753</v>
      </c>
      <c r="N2964">
        <v>140905</v>
      </c>
      <c r="O2964">
        <v>3979</v>
      </c>
    </row>
    <row r="2965" spans="1:15" customFormat="1" x14ac:dyDescent="0.2">
      <c r="A2965" t="s">
        <v>25</v>
      </c>
      <c r="B2965" s="2">
        <v>2511917</v>
      </c>
      <c r="C2965" s="1">
        <f t="shared" si="14613"/>
        <v>44516</v>
      </c>
      <c r="D2965">
        <f t="shared" ref="D2965" si="14919">N2965-N2964</f>
        <v>1387</v>
      </c>
      <c r="E2965" s="2">
        <f t="shared" ref="E2965:E2966" si="14920">SUM(D2959:D2965)/7</f>
        <v>1498.7142857142858</v>
      </c>
      <c r="F2965" s="2">
        <f t="shared" ref="F2965:F2966" si="14921">SUM(D2961:D2965)/5</f>
        <v>1449</v>
      </c>
      <c r="G2965" s="2">
        <f t="shared" ref="G2965:G2966" si="14922">N2965/(B2965/100000)</f>
        <v>5664.6776147460287</v>
      </c>
      <c r="H2965">
        <f t="shared" si="14614"/>
        <v>608</v>
      </c>
      <c r="I2965">
        <f t="shared" si="14614"/>
        <v>594</v>
      </c>
      <c r="J2965" s="3">
        <f t="shared" ref="J2965:J2966" si="14923">E2965/(SUM(N2958:N2964)/7)*100</f>
        <v>1.0960767535817606</v>
      </c>
      <c r="K2965">
        <f t="shared" ref="K2965:K2966" si="14924">O2965-O2964</f>
        <v>9</v>
      </c>
      <c r="L2965" s="3">
        <f t="shared" ref="L2965:L2966" si="14925">SUM(K2959:K2965)/7</f>
        <v>4.7142857142857144</v>
      </c>
      <c r="M2965" s="3">
        <f t="shared" ref="M2965:M2966" si="14926">O2965/(B2965/100000)</f>
        <v>158.76320754228743</v>
      </c>
      <c r="N2965">
        <f>N2966-D2966</f>
        <v>142292</v>
      </c>
      <c r="O2965">
        <v>3988</v>
      </c>
    </row>
    <row r="2966" spans="1:15" customFormat="1" x14ac:dyDescent="0.2">
      <c r="A2966" t="s">
        <v>25</v>
      </c>
      <c r="B2966" s="2">
        <v>2511917</v>
      </c>
      <c r="C2966" s="1">
        <f t="shared" si="14613"/>
        <v>44517</v>
      </c>
      <c r="D2966">
        <v>2302</v>
      </c>
      <c r="E2966" s="2">
        <f t="shared" si="14920"/>
        <v>1618</v>
      </c>
      <c r="F2966" s="2">
        <f t="shared" si="14921"/>
        <v>1484.6</v>
      </c>
      <c r="G2966" s="2">
        <f t="shared" si="14922"/>
        <v>5756.3207701528354</v>
      </c>
      <c r="H2966">
        <f t="shared" si="14614"/>
        <v>609</v>
      </c>
      <c r="I2966">
        <f t="shared" si="14614"/>
        <v>595</v>
      </c>
      <c r="J2966" s="3">
        <f t="shared" si="14923"/>
        <v>1.1704863005770787</v>
      </c>
      <c r="K2966">
        <f t="shared" si="14924"/>
        <v>10</v>
      </c>
      <c r="L2966" s="3">
        <f t="shared" si="14925"/>
        <v>5.5714285714285712</v>
      </c>
      <c r="M2966" s="3">
        <f t="shared" si="14926"/>
        <v>159.16130986812064</v>
      </c>
      <c r="N2966">
        <v>144594</v>
      </c>
      <c r="O2966">
        <v>3998</v>
      </c>
    </row>
    <row r="2967" spans="1:15" customFormat="1" x14ac:dyDescent="0.2">
      <c r="A2967" t="s">
        <v>25</v>
      </c>
      <c r="B2967" s="2">
        <v>2511917</v>
      </c>
      <c r="C2967" s="1">
        <f t="shared" si="14613"/>
        <v>44518</v>
      </c>
      <c r="D2967">
        <f t="shared" ref="D2967" si="14927">N2967-N2966</f>
        <v>2726</v>
      </c>
      <c r="E2967" s="2">
        <f t="shared" ref="E2967" si="14928">SUM(D2961:D2967)/7</f>
        <v>1753.2857142857142</v>
      </c>
      <c r="F2967" s="2">
        <f t="shared" ref="F2967" si="14929">SUM(D2963:D2967)/5</f>
        <v>1693.6</v>
      </c>
      <c r="G2967" s="2">
        <f t="shared" ref="G2967" si="14930">N2967/(B2967/100000)</f>
        <v>5864.8434641749709</v>
      </c>
      <c r="H2967">
        <f t="shared" si="14614"/>
        <v>610</v>
      </c>
      <c r="I2967">
        <f t="shared" si="14614"/>
        <v>596</v>
      </c>
      <c r="J2967" s="3">
        <f t="shared" ref="J2967" si="14931">E2967/(SUM(N2960:N2966)/7)*100</f>
        <v>1.2536799331534141</v>
      </c>
      <c r="K2967">
        <f t="shared" ref="K2967" si="14932">O2967-O2966</f>
        <v>14</v>
      </c>
      <c r="L2967" s="3">
        <f t="shared" ref="L2967" si="14933">SUM(K2961:K2967)/7</f>
        <v>7.2857142857142856</v>
      </c>
      <c r="M2967" s="3">
        <f t="shared" ref="M2967" si="14934">O2967/(B2967/100000)</f>
        <v>159.71865312428716</v>
      </c>
      <c r="N2967">
        <v>147320</v>
      </c>
      <c r="O2967">
        <v>4012</v>
      </c>
    </row>
    <row r="2968" spans="1:15" customFormat="1" x14ac:dyDescent="0.2">
      <c r="A2968" t="s">
        <v>25</v>
      </c>
      <c r="B2968" s="2">
        <v>2511917</v>
      </c>
      <c r="C2968" s="1">
        <f t="shared" si="14613"/>
        <v>44519</v>
      </c>
      <c r="D2968">
        <f t="shared" ref="D2968" si="14935">N2968-N2967</f>
        <v>3123</v>
      </c>
      <c r="E2968" s="2">
        <f t="shared" ref="E2968" si="14936">SUM(D2962:D2968)/7</f>
        <v>1896</v>
      </c>
      <c r="F2968" s="2">
        <f t="shared" ref="F2968" si="14937">SUM(D2964:D2968)/5</f>
        <v>2069.1999999999998</v>
      </c>
      <c r="G2968" s="2">
        <f t="shared" ref="G2968" si="14938">N2968/(B2968/100000)</f>
        <v>5989.170820532685</v>
      </c>
      <c r="H2968">
        <f t="shared" si="14614"/>
        <v>611</v>
      </c>
      <c r="I2968">
        <f t="shared" si="14614"/>
        <v>597</v>
      </c>
      <c r="J2968" s="3">
        <f t="shared" ref="J2968" si="14939">E2968/(SUM(N2961:N2967)/7)*100</f>
        <v>1.338941175165022</v>
      </c>
      <c r="K2968">
        <f t="shared" ref="K2968" si="14940">O2968-O2967</f>
        <v>4</v>
      </c>
      <c r="L2968" s="3">
        <f t="shared" ref="L2968" si="14941">SUM(K2962:K2968)/7</f>
        <v>6.8571428571428568</v>
      </c>
      <c r="M2968" s="3">
        <f t="shared" ref="M2968" si="14942">O2968/(B2968/100000)</f>
        <v>159.87789405462044</v>
      </c>
      <c r="N2968">
        <v>150443</v>
      </c>
      <c r="O2968">
        <v>4016</v>
      </c>
    </row>
    <row r="2969" spans="1:15" customFormat="1" x14ac:dyDescent="0.2">
      <c r="A2969" t="s">
        <v>25</v>
      </c>
      <c r="B2969" s="2">
        <v>2511917</v>
      </c>
      <c r="C2969" s="1">
        <f t="shared" si="14613"/>
        <v>44520</v>
      </c>
      <c r="D2969">
        <f t="shared" ref="D2969" si="14943">N2969-N2968</f>
        <v>2870</v>
      </c>
      <c r="E2969" s="2">
        <f t="shared" ref="E2969" si="14944">SUM(D2963:D2969)/7</f>
        <v>2065.8571428571427</v>
      </c>
      <c r="F2969" s="2">
        <f t="shared" ref="F2969" si="14945">SUM(D2965:D2969)/5</f>
        <v>2481.6</v>
      </c>
      <c r="G2969" s="2">
        <f t="shared" ref="G2969" si="14946">N2969/(B2969/100000)</f>
        <v>6103.4261880468184</v>
      </c>
      <c r="H2969">
        <f t="shared" si="14614"/>
        <v>612</v>
      </c>
      <c r="I2969">
        <f t="shared" si="14614"/>
        <v>598</v>
      </c>
      <c r="J2969" s="3">
        <f t="shared" ref="J2969" si="14947">E2969/(SUM(N2962:N2968)/7)*100</f>
        <v>1.4396174028350335</v>
      </c>
      <c r="K2969">
        <f t="shared" ref="K2969" si="14948">O2969-O2968</f>
        <v>15</v>
      </c>
      <c r="L2969" s="3">
        <f t="shared" ref="L2969" si="14949">SUM(K2963:K2969)/7</f>
        <v>7.8571428571428568</v>
      </c>
      <c r="M2969" s="3">
        <f t="shared" ref="M2969" si="14950">O2969/(B2969/100000)</f>
        <v>160.47504754337027</v>
      </c>
      <c r="N2969">
        <v>153313</v>
      </c>
      <c r="O2969">
        <v>4031</v>
      </c>
    </row>
    <row r="2970" spans="1:15" customFormat="1" x14ac:dyDescent="0.2">
      <c r="A2970" t="s">
        <v>25</v>
      </c>
      <c r="B2970" s="2">
        <v>2511917</v>
      </c>
      <c r="C2970" s="1">
        <f t="shared" si="14613"/>
        <v>44521</v>
      </c>
      <c r="D2970">
        <f t="shared" ref="D2970" si="14951">N2970-N2969</f>
        <v>1459</v>
      </c>
      <c r="E2970" s="2">
        <f t="shared" ref="E2970" si="14952">SUM(D2964:D2970)/7</f>
        <v>2096.4285714285716</v>
      </c>
      <c r="F2970" s="2">
        <f t="shared" ref="F2970" si="14953">SUM(D2966:D2970)/5</f>
        <v>2496</v>
      </c>
      <c r="G2970" s="2">
        <f t="shared" ref="G2970" si="14954">N2970/(B2970/100000)</f>
        <v>6161.509317385885</v>
      </c>
      <c r="H2970">
        <f t="shared" si="14614"/>
        <v>613</v>
      </c>
      <c r="I2970">
        <f t="shared" si="14614"/>
        <v>599</v>
      </c>
      <c r="J2970" s="3">
        <f t="shared" ref="J2970" si="14955">E2970/(SUM(N2963:N2969)/7)*100</f>
        <v>1.4401882696542765</v>
      </c>
      <c r="K2970">
        <f t="shared" ref="K2970" si="14956">O2970-O2969</f>
        <v>1</v>
      </c>
      <c r="L2970" s="3">
        <f t="shared" ref="L2970" si="14957">SUM(K2964:K2970)/7</f>
        <v>7.8571428571428568</v>
      </c>
      <c r="M2970" s="3">
        <f t="shared" ref="M2970" si="14958">O2970/(B2970/100000)</f>
        <v>160.51485777595357</v>
      </c>
      <c r="N2970">
        <v>154772</v>
      </c>
      <c r="O2970">
        <v>4032</v>
      </c>
    </row>
    <row r="2971" spans="1:15" customFormat="1" x14ac:dyDescent="0.2">
      <c r="A2971" t="s">
        <v>25</v>
      </c>
      <c r="B2971" s="2">
        <v>2511917</v>
      </c>
      <c r="C2971" s="1">
        <f t="shared" si="14613"/>
        <v>44522</v>
      </c>
      <c r="D2971">
        <f t="shared" ref="D2971" si="14959">N2971-N2970</f>
        <v>954</v>
      </c>
      <c r="E2971" s="2">
        <f t="shared" ref="E2971" si="14960">SUM(D2965:D2971)/7</f>
        <v>2117.2857142857142</v>
      </c>
      <c r="F2971" s="2">
        <f t="shared" ref="F2971" si="14961">SUM(D2967:D2971)/5</f>
        <v>2226.4</v>
      </c>
      <c r="G2971" s="2">
        <f t="shared" ref="G2971" si="14962">N2971/(B2971/100000)</f>
        <v>6199.4882792703738</v>
      </c>
      <c r="H2971">
        <f t="shared" si="14614"/>
        <v>614</v>
      </c>
      <c r="I2971">
        <f t="shared" si="14614"/>
        <v>600</v>
      </c>
      <c r="J2971" s="3">
        <f t="shared" ref="J2971" si="14963">E2971/(SUM(N2964:N2970)/7)*100</f>
        <v>1.433866175715119</v>
      </c>
      <c r="K2971">
        <f t="shared" ref="K2971" si="14964">O2971-O2970</f>
        <v>1</v>
      </c>
      <c r="L2971" s="3">
        <f t="shared" ref="L2971" si="14965">SUM(K2965:K2971)/7</f>
        <v>7.7142857142857144</v>
      </c>
      <c r="M2971" s="3">
        <f t="shared" ref="M2971" si="14966">O2971/(B2971/100000)</f>
        <v>160.55466800853691</v>
      </c>
      <c r="N2971">
        <v>155726</v>
      </c>
      <c r="O2971">
        <v>4033</v>
      </c>
    </row>
    <row r="2972" spans="1:15" customFormat="1" x14ac:dyDescent="0.2">
      <c r="A2972" t="s">
        <v>25</v>
      </c>
      <c r="B2972" s="2">
        <v>2511917</v>
      </c>
      <c r="C2972" s="1">
        <f t="shared" si="14613"/>
        <v>44523</v>
      </c>
      <c r="D2972">
        <f t="shared" ref="D2972" si="14967">N2972-N2971</f>
        <v>2125</v>
      </c>
      <c r="E2972" s="2">
        <f t="shared" ref="E2972" si="14968">SUM(D2966:D2972)/7</f>
        <v>2222.7142857142858</v>
      </c>
      <c r="F2972" s="2">
        <f t="shared" ref="F2972" si="14969">SUM(D2968:D2972)/5</f>
        <v>2106.1999999999998</v>
      </c>
      <c r="G2972" s="2">
        <f t="shared" ref="G2972" si="14970">N2972/(B2972/100000)</f>
        <v>6284.0850235099324</v>
      </c>
      <c r="H2972">
        <f t="shared" si="14614"/>
        <v>615</v>
      </c>
      <c r="I2972">
        <f t="shared" si="14614"/>
        <v>601</v>
      </c>
      <c r="J2972" s="3">
        <f t="shared" ref="J2972" si="14971">E2972/(SUM(N2965:N2971)/7)*100</f>
        <v>1.4839860366632966</v>
      </c>
      <c r="K2972">
        <f t="shared" ref="K2972" si="14972">O2972-O2971</f>
        <v>8</v>
      </c>
      <c r="L2972" s="3">
        <f t="shared" ref="L2972" si="14973">SUM(K2966:K2972)/7</f>
        <v>7.5714285714285712</v>
      </c>
      <c r="M2972" s="3">
        <f t="shared" ref="M2972" si="14974">O2972/(B2972/100000)</f>
        <v>160.87314986920347</v>
      </c>
      <c r="N2972">
        <v>157851</v>
      </c>
      <c r="O2972">
        <v>4041</v>
      </c>
    </row>
    <row r="2973" spans="1:15" customFormat="1" x14ac:dyDescent="0.2">
      <c r="A2973" t="s">
        <v>25</v>
      </c>
      <c r="B2973" s="2">
        <v>2511917</v>
      </c>
      <c r="C2973" s="1">
        <f t="shared" si="14613"/>
        <v>44524</v>
      </c>
      <c r="D2973">
        <f t="shared" ref="D2973" si="14975">N2973-N2972</f>
        <v>3221</v>
      </c>
      <c r="E2973" s="2">
        <f t="shared" ref="E2973" si="14976">SUM(D2967:D2973)/7</f>
        <v>2354</v>
      </c>
      <c r="F2973" s="2">
        <f t="shared" ref="F2973" si="14977">SUM(D2969:D2973)/5</f>
        <v>2125.8000000000002</v>
      </c>
      <c r="G2973" s="2">
        <f t="shared" ref="G2973" si="14978">N2973/(B2973/100000)</f>
        <v>6412.3137826608126</v>
      </c>
      <c r="H2973">
        <f t="shared" si="14614"/>
        <v>616</v>
      </c>
      <c r="I2973">
        <f t="shared" si="14614"/>
        <v>602</v>
      </c>
      <c r="J2973" s="3">
        <f t="shared" ref="J2973" si="14979">E2973/(SUM(N2966:N2972)/7)*100</f>
        <v>1.5486565559449594</v>
      </c>
      <c r="K2973">
        <f t="shared" ref="K2973" si="14980">O2973-O2972</f>
        <v>11</v>
      </c>
      <c r="L2973" s="3">
        <f t="shared" ref="L2973" si="14981">SUM(K2967:K2973)/7</f>
        <v>7.7142857142857144</v>
      </c>
      <c r="M2973" s="3">
        <f t="shared" ref="M2973" si="14982">O2973/(B2973/100000)</f>
        <v>161.31106242762002</v>
      </c>
      <c r="N2973">
        <v>161072</v>
      </c>
      <c r="O2973">
        <v>4052</v>
      </c>
    </row>
    <row r="2974" spans="1:15" customFormat="1" x14ac:dyDescent="0.2">
      <c r="A2974" t="s">
        <v>25</v>
      </c>
      <c r="B2974" s="2">
        <v>2511917</v>
      </c>
      <c r="C2974" s="1">
        <f t="shared" si="14613"/>
        <v>44525</v>
      </c>
      <c r="D2974">
        <f t="shared" ref="D2974" si="14983">N2974-N2973</f>
        <v>3813</v>
      </c>
      <c r="E2974" s="2">
        <f t="shared" ref="E2974" si="14984">SUM(D2968:D2974)/7</f>
        <v>2509.2857142857142</v>
      </c>
      <c r="F2974" s="2">
        <f t="shared" ref="F2974" si="14985">SUM(D2970:D2974)/5</f>
        <v>2314.4</v>
      </c>
      <c r="G2974" s="2">
        <f t="shared" ref="G2974" si="14986">N2974/(B2974/100000)</f>
        <v>6564.1101995010185</v>
      </c>
      <c r="H2974">
        <f t="shared" si="14614"/>
        <v>617</v>
      </c>
      <c r="I2974">
        <f t="shared" si="14614"/>
        <v>603</v>
      </c>
      <c r="J2974" s="3">
        <f t="shared" ref="J2974" si="14987">E2974/(SUM(N2967:N2973)/7)*100</f>
        <v>1.625640793079481</v>
      </c>
      <c r="K2974">
        <f t="shared" ref="K2974" si="14988">O2974-O2973</f>
        <v>6</v>
      </c>
      <c r="L2974" s="3">
        <f t="shared" ref="L2974" si="14989">SUM(K2968:K2974)/7</f>
        <v>6.5714285714285712</v>
      </c>
      <c r="M2974" s="3">
        <f t="shared" ref="M2974" si="14990">O2974/(B2974/100000)</f>
        <v>161.54992382311994</v>
      </c>
      <c r="N2974">
        <v>164885</v>
      </c>
      <c r="O2974">
        <v>4058</v>
      </c>
    </row>
    <row r="2975" spans="1:15" customFormat="1" x14ac:dyDescent="0.2">
      <c r="A2975" t="s">
        <v>25</v>
      </c>
      <c r="B2975" s="2">
        <v>2511917</v>
      </c>
      <c r="C2975" s="1">
        <f t="shared" si="14613"/>
        <v>44526</v>
      </c>
      <c r="D2975">
        <f t="shared" ref="D2975" si="14991">N2975-N2974</f>
        <v>3302</v>
      </c>
      <c r="E2975" s="2">
        <f t="shared" ref="E2975" si="14992">SUM(D2969:D2975)/7</f>
        <v>2534.8571428571427</v>
      </c>
      <c r="F2975" s="2">
        <f t="shared" ref="F2975" si="14993">SUM(D2971:D2975)/5</f>
        <v>2683</v>
      </c>
      <c r="G2975" s="2">
        <f t="shared" ref="G2975" si="14994">N2975/(B2975/100000)</f>
        <v>6695.5635874911468</v>
      </c>
      <c r="H2975">
        <f t="shared" si="14614"/>
        <v>618</v>
      </c>
      <c r="I2975">
        <f t="shared" si="14614"/>
        <v>604</v>
      </c>
      <c r="J2975" s="3">
        <f t="shared" ref="J2975" si="14995">E2975/(SUM(N2968:N2974)/7)*100</f>
        <v>1.6159378978600476</v>
      </c>
      <c r="K2975">
        <f t="shared" ref="K2975" si="14996">O2975-O2974</f>
        <v>19</v>
      </c>
      <c r="L2975" s="3">
        <f t="shared" ref="L2975" si="14997">SUM(K2969:K2975)/7</f>
        <v>8.7142857142857135</v>
      </c>
      <c r="M2975" s="3">
        <f t="shared" ref="M2975" si="14998">O2975/(B2975/100000)</f>
        <v>162.30631824220308</v>
      </c>
      <c r="N2975">
        <v>168187</v>
      </c>
      <c r="O2975">
        <v>4077</v>
      </c>
    </row>
    <row r="2976" spans="1:15" customFormat="1" x14ac:dyDescent="0.2">
      <c r="A2976" t="s">
        <v>25</v>
      </c>
      <c r="B2976" s="2">
        <v>2511917</v>
      </c>
      <c r="C2976" s="1">
        <f t="shared" ref="C2976:C2981" si="14999">C2975+1</f>
        <v>44527</v>
      </c>
      <c r="D2976">
        <f t="shared" ref="D2976:D2981" si="15000">N2976-N2975</f>
        <v>2997</v>
      </c>
      <c r="E2976" s="2">
        <f t="shared" ref="E2976:E2982" si="15001">SUM(D2970:D2976)/7</f>
        <v>2553</v>
      </c>
      <c r="F2976" s="2">
        <f t="shared" ref="F2976:F2981" si="15002">SUM(D2972:D2976)/5</f>
        <v>3091.6</v>
      </c>
      <c r="G2976" s="2">
        <f t="shared" ref="G2976:G2981" si="15003">N2976/(B2976/100000)</f>
        <v>6814.8748545433627</v>
      </c>
      <c r="H2976">
        <f t="shared" ref="H2976:I2978" si="15004">H2975+1</f>
        <v>619</v>
      </c>
      <c r="I2976">
        <f t="shared" si="15004"/>
        <v>605</v>
      </c>
      <c r="J2976" s="3">
        <f t="shared" ref="J2976:J2981" si="15005">E2976/(SUM(N2969:N2975)/7)*100</f>
        <v>1.6016225042704557</v>
      </c>
      <c r="K2976">
        <f t="shared" ref="K2976:K2981" si="15006">O2976-O2975</f>
        <v>11</v>
      </c>
      <c r="L2976" s="3">
        <f t="shared" ref="L2976:L2982" si="15007">SUM(K2970:K2976)/7</f>
        <v>8.1428571428571423</v>
      </c>
      <c r="M2976" s="3">
        <f t="shared" ref="M2976:M2981" si="15008">O2976/(B2976/100000)</f>
        <v>162.74423080061959</v>
      </c>
      <c r="N2976">
        <v>171184</v>
      </c>
      <c r="O2976">
        <v>4088</v>
      </c>
    </row>
    <row r="2977" spans="1:15" customFormat="1" x14ac:dyDescent="0.2">
      <c r="A2977" t="s">
        <v>25</v>
      </c>
      <c r="B2977" s="2">
        <v>2511917</v>
      </c>
      <c r="C2977" s="1">
        <f t="shared" si="14999"/>
        <v>44528</v>
      </c>
      <c r="D2977">
        <f t="shared" si="15000"/>
        <v>2371</v>
      </c>
      <c r="E2977" s="2">
        <f t="shared" si="15001"/>
        <v>2683.2857142857142</v>
      </c>
      <c r="F2977" s="2">
        <f t="shared" si="15002"/>
        <v>3140.8</v>
      </c>
      <c r="G2977" s="2">
        <f t="shared" si="15003"/>
        <v>6909.2649159984185</v>
      </c>
      <c r="H2977">
        <f t="shared" si="15004"/>
        <v>620</v>
      </c>
      <c r="I2977">
        <f t="shared" si="15004"/>
        <v>606</v>
      </c>
      <c r="J2977" s="3">
        <f t="shared" si="15005"/>
        <v>1.6568211227713008</v>
      </c>
      <c r="K2977">
        <f t="shared" si="15006"/>
        <v>2</v>
      </c>
      <c r="L2977" s="3">
        <f t="shared" si="15007"/>
        <v>8.2857142857142865</v>
      </c>
      <c r="M2977" s="3">
        <f t="shared" si="15008"/>
        <v>162.82385126578626</v>
      </c>
      <c r="N2977">
        <v>173555</v>
      </c>
      <c r="O2977">
        <v>4090</v>
      </c>
    </row>
    <row r="2978" spans="1:15" customFormat="1" x14ac:dyDescent="0.2">
      <c r="A2978" t="s">
        <v>25</v>
      </c>
      <c r="B2978" s="2">
        <v>2511917</v>
      </c>
      <c r="C2978" s="1">
        <f t="shared" si="14999"/>
        <v>44529</v>
      </c>
      <c r="D2978">
        <f t="shared" si="15000"/>
        <v>1350</v>
      </c>
      <c r="E2978" s="2">
        <f t="shared" si="15001"/>
        <v>2739.8571428571427</v>
      </c>
      <c r="F2978" s="2">
        <f t="shared" si="15002"/>
        <v>2766.6</v>
      </c>
      <c r="G2978" s="2">
        <f t="shared" si="15003"/>
        <v>6963.0087299859033</v>
      </c>
      <c r="H2978">
        <f t="shared" si="15004"/>
        <v>621</v>
      </c>
      <c r="I2978">
        <f t="shared" si="15004"/>
        <v>607</v>
      </c>
      <c r="J2978" s="3">
        <f t="shared" si="15005"/>
        <v>1.6641792339864288</v>
      </c>
      <c r="K2978">
        <f t="shared" si="15006"/>
        <v>7</v>
      </c>
      <c r="L2978" s="3">
        <f t="shared" si="15007"/>
        <v>9.1428571428571423</v>
      </c>
      <c r="M2978" s="3">
        <f t="shared" si="15008"/>
        <v>163.10252289386949</v>
      </c>
      <c r="N2978">
        <v>174905</v>
      </c>
      <c r="O2978">
        <v>4097</v>
      </c>
    </row>
    <row r="2979" spans="1:15" customFormat="1" x14ac:dyDescent="0.2">
      <c r="A2979" t="s">
        <v>25</v>
      </c>
      <c r="B2979" s="2">
        <v>2511917</v>
      </c>
      <c r="C2979" s="1">
        <f t="shared" si="14999"/>
        <v>44530</v>
      </c>
      <c r="D2979">
        <f t="shared" si="15000"/>
        <v>2091</v>
      </c>
      <c r="E2979" s="2">
        <f t="shared" si="15001"/>
        <v>2735</v>
      </c>
      <c r="F2979" s="2">
        <f t="shared" si="15002"/>
        <v>2422.1999999999998</v>
      </c>
      <c r="G2979" s="2">
        <f t="shared" si="15003"/>
        <v>7046.2519263176291</v>
      </c>
      <c r="H2979">
        <f t="shared" ref="H2979:H3137" si="15009">H2978+1</f>
        <v>622</v>
      </c>
      <c r="I2979">
        <f t="shared" ref="I2979:I3137" si="15010">I2978+1</f>
        <v>608</v>
      </c>
      <c r="J2979" s="3">
        <f t="shared" si="15005"/>
        <v>1.6340357396774947</v>
      </c>
      <c r="K2979">
        <f t="shared" si="15006"/>
        <v>28</v>
      </c>
      <c r="L2979" s="3">
        <f t="shared" si="15007"/>
        <v>12</v>
      </c>
      <c r="M2979" s="3">
        <f t="shared" si="15008"/>
        <v>164.2172094062025</v>
      </c>
      <c r="N2979">
        <v>176996</v>
      </c>
      <c r="O2979">
        <v>4125</v>
      </c>
    </row>
    <row r="2980" spans="1:15" customFormat="1" x14ac:dyDescent="0.2">
      <c r="A2980" t="s">
        <v>25</v>
      </c>
      <c r="B2980" s="2">
        <v>2511917</v>
      </c>
      <c r="C2980" s="1">
        <f t="shared" si="14999"/>
        <v>44531</v>
      </c>
      <c r="D2980">
        <f t="shared" si="15000"/>
        <v>3316</v>
      </c>
      <c r="E2980" s="2">
        <f t="shared" si="15001"/>
        <v>2748.5714285714284</v>
      </c>
      <c r="F2980" s="2">
        <f t="shared" si="15002"/>
        <v>2425</v>
      </c>
      <c r="G2980" s="2">
        <f t="shared" si="15003"/>
        <v>7178.2626575639242</v>
      </c>
      <c r="H2980">
        <f t="shared" si="15009"/>
        <v>623</v>
      </c>
      <c r="I2980">
        <f t="shared" si="15010"/>
        <v>609</v>
      </c>
      <c r="J2980" s="3">
        <f t="shared" si="15005"/>
        <v>1.6157422336880576</v>
      </c>
      <c r="K2980">
        <f t="shared" si="15006"/>
        <v>24</v>
      </c>
      <c r="L2980" s="3">
        <f t="shared" si="15007"/>
        <v>13.857142857142858</v>
      </c>
      <c r="M2980" s="3">
        <f t="shared" si="15008"/>
        <v>165.17265498820223</v>
      </c>
      <c r="N2980">
        <v>180312</v>
      </c>
      <c r="O2980">
        <v>4149</v>
      </c>
    </row>
    <row r="2981" spans="1:15" customFormat="1" x14ac:dyDescent="0.2">
      <c r="A2981" t="s">
        <v>25</v>
      </c>
      <c r="B2981" s="2">
        <v>2511917</v>
      </c>
      <c r="C2981" s="1">
        <f t="shared" si="14999"/>
        <v>44532</v>
      </c>
      <c r="D2981">
        <f t="shared" si="15000"/>
        <v>2275</v>
      </c>
      <c r="E2981" s="2">
        <f t="shared" si="15001"/>
        <v>2528.8571428571427</v>
      </c>
      <c r="F2981" s="2">
        <f t="shared" si="15002"/>
        <v>2280.6</v>
      </c>
      <c r="G2981" s="2">
        <f t="shared" si="15003"/>
        <v>7268.8309366909816</v>
      </c>
      <c r="H2981">
        <f t="shared" si="15009"/>
        <v>624</v>
      </c>
      <c r="I2981">
        <f t="shared" si="15010"/>
        <v>610</v>
      </c>
      <c r="J2981" s="3">
        <f t="shared" si="15005"/>
        <v>1.4629461894970677</v>
      </c>
      <c r="K2981">
        <f t="shared" si="15006"/>
        <v>13</v>
      </c>
      <c r="L2981" s="3">
        <f t="shared" si="15007"/>
        <v>14.857142857142858</v>
      </c>
      <c r="M2981" s="3">
        <f t="shared" si="15008"/>
        <v>165.69018801178541</v>
      </c>
      <c r="N2981">
        <v>182587</v>
      </c>
      <c r="O2981">
        <v>4162</v>
      </c>
    </row>
    <row r="2982" spans="1:15" customFormat="1" x14ac:dyDescent="0.2">
      <c r="A2982" t="s">
        <v>25</v>
      </c>
      <c r="B2982" s="2">
        <v>2511917</v>
      </c>
      <c r="C2982" s="1">
        <f t="shared" ref="C2982:C3137" si="15011">C2981+1</f>
        <v>44533</v>
      </c>
      <c r="D2982">
        <f t="shared" ref="D2982" si="15012">N2982-N2981</f>
        <v>4241</v>
      </c>
      <c r="E2982" s="2">
        <f t="shared" si="15001"/>
        <v>2663</v>
      </c>
      <c r="F2982" s="2">
        <f t="shared" ref="F2982" si="15013">SUM(D2978:D2982)/5</f>
        <v>2654.6</v>
      </c>
      <c r="G2982" s="2">
        <f t="shared" ref="G2982" si="15014">N2982/(B2982/100000)</f>
        <v>7437.6661330768493</v>
      </c>
      <c r="H2982">
        <f t="shared" si="15009"/>
        <v>625</v>
      </c>
      <c r="I2982">
        <f t="shared" si="15010"/>
        <v>611</v>
      </c>
      <c r="J2982" s="3">
        <f t="shared" ref="J2982" si="15015">E2982/(SUM(N2975:N2981)/7)*100</f>
        <v>1.51833552437596</v>
      </c>
      <c r="K2982">
        <f t="shared" ref="K2982" si="15016">O2982-O2981</f>
        <v>21</v>
      </c>
      <c r="L2982" s="3">
        <f t="shared" si="15007"/>
        <v>15.142857142857142</v>
      </c>
      <c r="M2982" s="3">
        <f t="shared" ref="M2982" si="15017">O2982/(B2982/100000)</f>
        <v>166.52620289603519</v>
      </c>
      <c r="N2982">
        <v>186828</v>
      </c>
      <c r="O2982">
        <v>4183</v>
      </c>
    </row>
    <row r="2983" spans="1:15" customFormat="1" x14ac:dyDescent="0.2">
      <c r="A2983" t="s">
        <v>25</v>
      </c>
      <c r="B2983" s="2">
        <v>2511917</v>
      </c>
      <c r="C2983" s="1">
        <f t="shared" si="15011"/>
        <v>44534</v>
      </c>
      <c r="D2983">
        <f t="shared" ref="D2983" si="15018">N2983-N2982</f>
        <v>2889</v>
      </c>
      <c r="E2983" s="2">
        <f t="shared" ref="E2983" si="15019">SUM(D2977:D2983)/7</f>
        <v>2647.5714285714284</v>
      </c>
      <c r="F2983" s="2">
        <f t="shared" ref="F2983" si="15020">SUM(D2979:D2983)/5</f>
        <v>2962.4</v>
      </c>
      <c r="G2983" s="2">
        <f t="shared" ref="G2983" si="15021">N2983/(B2983/100000)</f>
        <v>7552.6778950100661</v>
      </c>
      <c r="H2983">
        <f t="shared" si="15009"/>
        <v>626</v>
      </c>
      <c r="I2983">
        <f t="shared" si="15010"/>
        <v>612</v>
      </c>
      <c r="J2983" s="3">
        <f t="shared" ref="J2983" si="15022">E2983/(SUM(N2976:N2982)/7)*100</f>
        <v>1.4869617055008677</v>
      </c>
      <c r="K2983">
        <f t="shared" ref="K2983" si="15023">O2983-O2982</f>
        <v>16</v>
      </c>
      <c r="L2983" s="3">
        <f t="shared" ref="L2983" si="15024">SUM(K2977:K2983)/7</f>
        <v>15.857142857142858</v>
      </c>
      <c r="M2983" s="3">
        <f t="shared" ref="M2983" si="15025">O2983/(B2983/100000)</f>
        <v>167.16316661736832</v>
      </c>
      <c r="N2983">
        <v>189717</v>
      </c>
      <c r="O2983">
        <v>4199</v>
      </c>
    </row>
    <row r="2984" spans="1:15" customFormat="1" x14ac:dyDescent="0.2">
      <c r="A2984" t="s">
        <v>25</v>
      </c>
      <c r="B2984" s="2">
        <v>2511917</v>
      </c>
      <c r="C2984" s="1">
        <f t="shared" si="15011"/>
        <v>44535</v>
      </c>
      <c r="D2984">
        <f t="shared" ref="D2984" si="15026">N2984-N2983</f>
        <v>1706</v>
      </c>
      <c r="E2984" s="2">
        <f t="shared" ref="E2984" si="15027">SUM(D2978:D2984)/7</f>
        <v>2552.5714285714284</v>
      </c>
      <c r="F2984" s="2">
        <f t="shared" ref="F2984" si="15028">SUM(D2980:D2984)/5</f>
        <v>2885.4</v>
      </c>
      <c r="G2984" s="2">
        <f t="shared" ref="G2984" si="15029">N2984/(B2984/100000)</f>
        <v>7620.5941517972133</v>
      </c>
      <c r="H2984">
        <f t="shared" si="15009"/>
        <v>627</v>
      </c>
      <c r="I2984">
        <f t="shared" si="15010"/>
        <v>613</v>
      </c>
      <c r="J2984" s="3">
        <f t="shared" ref="J2984" si="15030">E2984/(SUM(N2977:N2983)/7)*100</f>
        <v>1.412601786702506</v>
      </c>
      <c r="K2984">
        <f t="shared" ref="K2984" si="15031">O2984-O2983</f>
        <v>3</v>
      </c>
      <c r="L2984" s="3">
        <f t="shared" ref="L2984" si="15032">SUM(K2978:K2984)/7</f>
        <v>16</v>
      </c>
      <c r="M2984" s="3">
        <f t="shared" ref="M2984" si="15033">O2984/(B2984/100000)</f>
        <v>167.2825973151183</v>
      </c>
      <c r="N2984">
        <v>191423</v>
      </c>
      <c r="O2984">
        <v>4202</v>
      </c>
    </row>
    <row r="2985" spans="1:15" customFormat="1" x14ac:dyDescent="0.2">
      <c r="A2985" t="s">
        <v>25</v>
      </c>
      <c r="B2985" s="2">
        <v>2511917</v>
      </c>
      <c r="C2985" s="1">
        <f t="shared" si="15011"/>
        <v>44536</v>
      </c>
      <c r="D2985">
        <f t="shared" ref="D2985" si="15034">N2985-N2984</f>
        <v>848</v>
      </c>
      <c r="E2985" s="2">
        <f t="shared" ref="E2985" si="15035">SUM(D2979:D2985)/7</f>
        <v>2480.8571428571427</v>
      </c>
      <c r="F2985" s="2">
        <f t="shared" ref="F2985" si="15036">SUM(D2981:D2985)/5</f>
        <v>2391.8000000000002</v>
      </c>
      <c r="G2985" s="2">
        <f t="shared" ref="G2985" si="15037">N2985/(B2985/100000)</f>
        <v>7654.3532290278699</v>
      </c>
      <c r="H2985">
        <f t="shared" si="15009"/>
        <v>628</v>
      </c>
      <c r="I2985">
        <f t="shared" si="15010"/>
        <v>614</v>
      </c>
      <c r="J2985" s="3">
        <f t="shared" ref="J2985" si="15038">E2985/(SUM(N2978:N2984)/7)*100</f>
        <v>1.3537911765806443</v>
      </c>
      <c r="K2985">
        <f t="shared" ref="K2985" si="15039">O2985-O2984</f>
        <v>4</v>
      </c>
      <c r="L2985" s="3">
        <f t="shared" ref="L2985" si="15040">SUM(K2979:K2985)/7</f>
        <v>15.571428571428571</v>
      </c>
      <c r="M2985" s="3">
        <f t="shared" ref="M2985" si="15041">O2985/(B2985/100000)</f>
        <v>167.44183824545158</v>
      </c>
      <c r="N2985">
        <v>192271</v>
      </c>
      <c r="O2985">
        <v>4206</v>
      </c>
    </row>
    <row r="2986" spans="1:15" customFormat="1" x14ac:dyDescent="0.2">
      <c r="A2986" t="s">
        <v>25</v>
      </c>
      <c r="B2986" s="2">
        <v>2511917</v>
      </c>
      <c r="C2986" s="1">
        <f t="shared" si="15011"/>
        <v>44537</v>
      </c>
      <c r="D2986">
        <f t="shared" ref="D2986" si="15042">N2986-N2985</f>
        <v>1848</v>
      </c>
      <c r="E2986" s="2">
        <f t="shared" ref="E2986" si="15043">SUM(D2980:D2986)/7</f>
        <v>2446.1428571428573</v>
      </c>
      <c r="F2986" s="2">
        <f t="shared" ref="F2986" si="15044">SUM(D2982:D2986)/5</f>
        <v>2306.4</v>
      </c>
      <c r="G2986" s="2">
        <f t="shared" ref="G2986" si="15045">N2986/(B2986/100000)</f>
        <v>7727.9225388418481</v>
      </c>
      <c r="H2986">
        <f t="shared" si="15009"/>
        <v>629</v>
      </c>
      <c r="I2986">
        <f t="shared" si="15010"/>
        <v>615</v>
      </c>
      <c r="J2986" s="3">
        <f t="shared" ref="J2986" si="15046">E2986/(SUM(N2979:N2985)/7)*100</f>
        <v>1.3170180919812879</v>
      </c>
      <c r="K2986">
        <f t="shared" ref="K2986" si="15047">O2986-O2985</f>
        <v>19</v>
      </c>
      <c r="L2986" s="3">
        <f t="shared" ref="L2986" si="15048">SUM(K2980:K2986)/7</f>
        <v>14.285714285714286</v>
      </c>
      <c r="M2986" s="3">
        <f t="shared" ref="M2986" si="15049">O2986/(B2986/100000)</f>
        <v>168.19823266453469</v>
      </c>
      <c r="N2986">
        <v>194119</v>
      </c>
      <c r="O2986">
        <v>4225</v>
      </c>
    </row>
    <row r="2987" spans="1:15" customFormat="1" x14ac:dyDescent="0.2">
      <c r="A2987" t="s">
        <v>25</v>
      </c>
      <c r="B2987" s="2">
        <v>2511917</v>
      </c>
      <c r="C2987" s="1">
        <f t="shared" si="15011"/>
        <v>44538</v>
      </c>
      <c r="D2987">
        <f t="shared" ref="D2987" si="15050">N2987-N2986</f>
        <v>3435</v>
      </c>
      <c r="E2987" s="2">
        <f t="shared" ref="E2987" si="15051">SUM(D2981:D2987)/7</f>
        <v>2463.1428571428573</v>
      </c>
      <c r="F2987" s="2">
        <f t="shared" ref="F2987" si="15052">SUM(D2983:D2987)/5</f>
        <v>2145.1999999999998</v>
      </c>
      <c r="G2987" s="2">
        <f t="shared" ref="G2987" si="15053">N2987/(B2987/100000)</f>
        <v>7864.6706877655588</v>
      </c>
      <c r="H2987">
        <f t="shared" si="15009"/>
        <v>630</v>
      </c>
      <c r="I2987">
        <f t="shared" si="15010"/>
        <v>616</v>
      </c>
      <c r="J2987" s="3">
        <f t="shared" ref="J2987" si="15054">E2987/(SUM(N2980:N2986)/7)*100</f>
        <v>1.3089321218258854</v>
      </c>
      <c r="K2987">
        <f t="shared" ref="K2987" si="15055">O2987-O2986</f>
        <v>42</v>
      </c>
      <c r="L2987" s="3">
        <f t="shared" ref="L2987" si="15056">SUM(K2981:K2987)/7</f>
        <v>16.857142857142858</v>
      </c>
      <c r="M2987" s="3">
        <f t="shared" ref="M2987" si="15057">O2987/(B2987/100000)</f>
        <v>169.87026243303421</v>
      </c>
      <c r="N2987">
        <v>197554</v>
      </c>
      <c r="O2987">
        <v>4267</v>
      </c>
    </row>
    <row r="2988" spans="1:15" customFormat="1" x14ac:dyDescent="0.2">
      <c r="A2988" t="s">
        <v>25</v>
      </c>
      <c r="B2988" s="2">
        <v>2511917</v>
      </c>
      <c r="C2988" s="1">
        <f t="shared" si="15011"/>
        <v>44539</v>
      </c>
      <c r="D2988">
        <f t="shared" ref="D2988" si="15058">N2988-N2987</f>
        <v>2636</v>
      </c>
      <c r="E2988" s="2">
        <f t="shared" ref="E2988" si="15059">SUM(D2982:D2988)/7</f>
        <v>2514.7142857142858</v>
      </c>
      <c r="F2988" s="2">
        <f t="shared" ref="F2988" si="15060">SUM(D2984:D2988)/5</f>
        <v>2094.6</v>
      </c>
      <c r="G2988" s="2">
        <f t="shared" ref="G2988" si="15061">N2988/(B2988/100000)</f>
        <v>7969.610460855195</v>
      </c>
      <c r="H2988">
        <f t="shared" si="15009"/>
        <v>631</v>
      </c>
      <c r="I2988">
        <f t="shared" si="15010"/>
        <v>617</v>
      </c>
      <c r="J2988" s="3">
        <f t="shared" ref="J2988" si="15062">E2988/(SUM(N2981:N2987)/7)*100</f>
        <v>1.3190718014775582</v>
      </c>
      <c r="K2988">
        <f t="shared" ref="K2988" si="15063">O2988-O2987</f>
        <v>13</v>
      </c>
      <c r="L2988" s="3">
        <f t="shared" ref="L2988" si="15064">SUM(K2982:K2988)/7</f>
        <v>16.857142857142858</v>
      </c>
      <c r="M2988" s="3">
        <f t="shared" ref="M2988" si="15065">O2988/(B2988/100000)</f>
        <v>170.3877954566174</v>
      </c>
      <c r="N2988">
        <v>200190</v>
      </c>
      <c r="O2988">
        <v>4280</v>
      </c>
    </row>
    <row r="2989" spans="1:15" customFormat="1" x14ac:dyDescent="0.2">
      <c r="A2989" t="s">
        <v>25</v>
      </c>
      <c r="B2989" s="2">
        <v>2511917</v>
      </c>
      <c r="C2989" s="1">
        <f t="shared" si="15011"/>
        <v>44540</v>
      </c>
      <c r="D2989">
        <f t="shared" ref="D2989" si="15066">N2989-N2988</f>
        <v>5033</v>
      </c>
      <c r="E2989" s="2">
        <f t="shared" ref="E2989" si="15067">SUM(D2983:D2989)/7</f>
        <v>2627.8571428571427</v>
      </c>
      <c r="F2989" s="2">
        <f t="shared" ref="F2989" si="15068">SUM(D2985:D2989)/5</f>
        <v>2760</v>
      </c>
      <c r="G2989" s="2">
        <f t="shared" ref="G2989" si="15069">N2989/(B2989/100000)</f>
        <v>8169.9753614470537</v>
      </c>
      <c r="H2989">
        <f t="shared" si="15009"/>
        <v>632</v>
      </c>
      <c r="I2989">
        <f t="shared" si="15010"/>
        <v>618</v>
      </c>
      <c r="J2989" s="3">
        <f t="shared" ref="J2989" si="15070">E2989/(SUM(N2982:N2988)/7)*100</f>
        <v>1.3604742837448651</v>
      </c>
      <c r="K2989">
        <f t="shared" ref="K2989" si="15071">O2989-O2988</f>
        <v>24</v>
      </c>
      <c r="L2989" s="3">
        <f t="shared" ref="L2989" si="15072">SUM(K2983:K2989)/7</f>
        <v>17.285714285714285</v>
      </c>
      <c r="M2989" s="3">
        <f t="shared" ref="M2989" si="15073">O2989/(B2989/100000)</f>
        <v>171.34324103861712</v>
      </c>
      <c r="N2989">
        <v>205223</v>
      </c>
      <c r="O2989">
        <v>4304</v>
      </c>
    </row>
    <row r="2990" spans="1:15" customFormat="1" x14ac:dyDescent="0.2">
      <c r="A2990" t="s">
        <v>25</v>
      </c>
      <c r="B2990" s="2">
        <v>2511917</v>
      </c>
      <c r="C2990" s="1">
        <f t="shared" si="15011"/>
        <v>44541</v>
      </c>
      <c r="D2990">
        <f t="shared" ref="D2990" si="15074">N2990-N2989</f>
        <v>2221</v>
      </c>
      <c r="E2990" s="2">
        <f t="shared" ref="E2990" si="15075">SUM(D2984:D2990)/7</f>
        <v>2532.4285714285716</v>
      </c>
      <c r="F2990" s="2">
        <f t="shared" ref="F2990" si="15076">SUM(D2986:D2990)/5</f>
        <v>3034.6</v>
      </c>
      <c r="G2990" s="2">
        <f t="shared" ref="G2990" si="15077">N2990/(B2990/100000)</f>
        <v>8258.3938880146125</v>
      </c>
      <c r="H2990">
        <f t="shared" si="15009"/>
        <v>633</v>
      </c>
      <c r="I2990">
        <f t="shared" si="15010"/>
        <v>619</v>
      </c>
      <c r="J2990" s="3">
        <f t="shared" ref="J2990" si="15078">E2990/(SUM(N2983:N2989)/7)*100</f>
        <v>1.2934723680533413</v>
      </c>
      <c r="K2990">
        <f t="shared" ref="K2990" si="15079">O2990-O2989</f>
        <v>16</v>
      </c>
      <c r="L2990" s="3">
        <f t="shared" ref="L2990" si="15080">SUM(K2984:K2990)/7</f>
        <v>17.285714285714285</v>
      </c>
      <c r="M2990" s="3">
        <f t="shared" ref="M2990" si="15081">O2990/(B2990/100000)</f>
        <v>171.98020475995025</v>
      </c>
      <c r="N2990">
        <v>207444</v>
      </c>
      <c r="O2990">
        <v>4320</v>
      </c>
    </row>
    <row r="2991" spans="1:15" customFormat="1" x14ac:dyDescent="0.2">
      <c r="A2991" t="s">
        <v>25</v>
      </c>
      <c r="B2991" s="2">
        <v>2511917</v>
      </c>
      <c r="C2991" s="1">
        <f t="shared" si="15011"/>
        <v>44542</v>
      </c>
      <c r="D2991">
        <f t="shared" ref="D2991" si="15082">N2991-N2990</f>
        <v>1597</v>
      </c>
      <c r="E2991" s="2">
        <f t="shared" ref="E2991" si="15083">SUM(D2985:D2991)/7</f>
        <v>2516.8571428571427</v>
      </c>
      <c r="F2991" s="2">
        <f t="shared" ref="F2991" si="15084">SUM(D2987:D2991)/5</f>
        <v>2984.4</v>
      </c>
      <c r="G2991" s="2">
        <f t="shared" ref="G2991" si="15085">N2991/(B2991/100000)</f>
        <v>8321.9708294501761</v>
      </c>
      <c r="H2991">
        <f t="shared" si="15009"/>
        <v>634</v>
      </c>
      <c r="I2991">
        <f t="shared" si="15010"/>
        <v>620</v>
      </c>
      <c r="J2991" s="3">
        <f t="shared" ref="J2991" si="15086">E2991/(SUM(N2984:N2990)/7)*100</f>
        <v>1.2691035452491817</v>
      </c>
      <c r="K2991">
        <f t="shared" ref="K2991" si="15087">O2991-O2990</f>
        <v>4</v>
      </c>
      <c r="L2991" s="3">
        <f t="shared" ref="L2991" si="15088">SUM(K2985:K2991)/7</f>
        <v>17.428571428571427</v>
      </c>
      <c r="M2991" s="3">
        <f t="shared" ref="M2991" si="15089">O2991/(B2991/100000)</f>
        <v>172.13944569028357</v>
      </c>
      <c r="N2991">
        <v>209041</v>
      </c>
      <c r="O2991">
        <v>4324</v>
      </c>
    </row>
    <row r="2992" spans="1:15" customFormat="1" x14ac:dyDescent="0.2">
      <c r="A2992" t="s">
        <v>25</v>
      </c>
      <c r="B2992" s="2">
        <v>2511917</v>
      </c>
      <c r="C2992" s="1">
        <f t="shared" si="15011"/>
        <v>44543</v>
      </c>
      <c r="D2992">
        <f t="shared" ref="D2992" si="15090">N2992-N2991</f>
        <v>968</v>
      </c>
      <c r="E2992" s="2">
        <f t="shared" ref="E2992" si="15091">SUM(D2986:D2992)/7</f>
        <v>2534</v>
      </c>
      <c r="F2992" s="2">
        <f t="shared" ref="F2992" si="15092">SUM(D2988:D2992)/5</f>
        <v>2491</v>
      </c>
      <c r="G2992" s="2">
        <f t="shared" ref="G2992" si="15093">N2992/(B2992/100000)</f>
        <v>8360.5071345908327</v>
      </c>
      <c r="H2992">
        <f t="shared" si="15009"/>
        <v>635</v>
      </c>
      <c r="I2992">
        <f t="shared" si="15010"/>
        <v>621</v>
      </c>
      <c r="J2992" s="3">
        <f t="shared" ref="J2992" si="15094">E2992/(SUM(N2985:N2991)/7)*100</f>
        <v>1.261734960258692</v>
      </c>
      <c r="K2992">
        <f t="shared" ref="K2992" si="15095">O2992-O2991</f>
        <v>3</v>
      </c>
      <c r="L2992" s="3">
        <f t="shared" ref="L2992" si="15096">SUM(K2986:K2992)/7</f>
        <v>17.285714285714285</v>
      </c>
      <c r="M2992" s="3">
        <f t="shared" ref="M2992" si="15097">O2992/(B2992/100000)</f>
        <v>172.25887638803351</v>
      </c>
      <c r="N2992">
        <v>210009</v>
      </c>
      <c r="O2992">
        <v>4327</v>
      </c>
    </row>
    <row r="2993" spans="1:15" customFormat="1" x14ac:dyDescent="0.2">
      <c r="A2993" t="s">
        <v>25</v>
      </c>
      <c r="B2993" s="2">
        <v>2511917</v>
      </c>
      <c r="C2993" s="1">
        <f t="shared" si="15011"/>
        <v>44544</v>
      </c>
      <c r="D2993">
        <f t="shared" ref="D2993" si="15098">N2993-N2992</f>
        <v>1650</v>
      </c>
      <c r="E2993" s="2">
        <f t="shared" ref="E2993" si="15099">SUM(D2987:D2993)/7</f>
        <v>2505.7142857142858</v>
      </c>
      <c r="F2993" s="2">
        <f t="shared" ref="F2993" si="15100">SUM(D2989:D2993)/5</f>
        <v>2293.8000000000002</v>
      </c>
      <c r="G2993" s="2">
        <f t="shared" ref="G2993" si="15101">N2993/(B2993/100000)</f>
        <v>8426.1940183533134</v>
      </c>
      <c r="H2993">
        <f t="shared" si="15009"/>
        <v>636</v>
      </c>
      <c r="I2993">
        <f t="shared" si="15010"/>
        <v>622</v>
      </c>
      <c r="J2993" s="3">
        <f t="shared" ref="J2993" si="15102">E2993/(SUM(N2986:N2992)/7)*100</f>
        <v>1.232104974781888</v>
      </c>
      <c r="K2993">
        <f t="shared" ref="K2993" si="15103">O2993-O2992</f>
        <v>34</v>
      </c>
      <c r="L2993" s="3">
        <f t="shared" ref="L2993" si="15104">SUM(K2987:K2993)/7</f>
        <v>19.428571428571427</v>
      </c>
      <c r="M2993" s="3">
        <f t="shared" ref="M2993" si="15105">O2993/(B2993/100000)</f>
        <v>173.61242429586645</v>
      </c>
      <c r="N2993">
        <v>211659</v>
      </c>
      <c r="O2993">
        <v>4361</v>
      </c>
    </row>
    <row r="2994" spans="1:15" customFormat="1" x14ac:dyDescent="0.2">
      <c r="A2994" t="s">
        <v>25</v>
      </c>
      <c r="B2994" s="2">
        <v>2511917</v>
      </c>
      <c r="C2994" s="1">
        <f t="shared" si="15011"/>
        <v>44545</v>
      </c>
      <c r="D2994">
        <f t="shared" ref="D2994" si="15106">N2994-N2993</f>
        <v>3005</v>
      </c>
      <c r="E2994" s="2">
        <f t="shared" ref="E2994" si="15107">SUM(D2988:D2994)/7</f>
        <v>2444.2857142857142</v>
      </c>
      <c r="F2994" s="2">
        <f t="shared" ref="F2994" si="15108">SUM(D2990:D2994)/5</f>
        <v>1888.2</v>
      </c>
      <c r="G2994" s="2">
        <f t="shared" ref="G2994" si="15109">N2994/(B2994/100000)</f>
        <v>8545.8237672661962</v>
      </c>
      <c r="H2994">
        <f t="shared" si="15009"/>
        <v>637</v>
      </c>
      <c r="I2994">
        <f t="shared" si="15010"/>
        <v>623</v>
      </c>
      <c r="J2994" s="3">
        <f t="shared" ref="J2994" si="15110">E2994/(SUM(N2987:N2993)/7)*100</f>
        <v>1.18727101143555</v>
      </c>
      <c r="K2994">
        <f t="shared" ref="K2994" si="15111">O2994-O2993</f>
        <v>25</v>
      </c>
      <c r="L2994" s="3">
        <f t="shared" ref="L2994" si="15112">SUM(K2988:K2994)/7</f>
        <v>17</v>
      </c>
      <c r="M2994" s="3">
        <f t="shared" ref="M2994" si="15113">O2994/(B2994/100000)</f>
        <v>174.60768011044951</v>
      </c>
      <c r="N2994">
        <v>214664</v>
      </c>
      <c r="O2994">
        <v>4386</v>
      </c>
    </row>
    <row r="2995" spans="1:15" customFormat="1" x14ac:dyDescent="0.2">
      <c r="A2995" t="s">
        <v>25</v>
      </c>
      <c r="B2995" s="2">
        <v>2511917</v>
      </c>
      <c r="C2995" s="1">
        <f t="shared" si="15011"/>
        <v>44546</v>
      </c>
      <c r="D2995">
        <f t="shared" ref="D2995" si="15114">N2995-N2994</f>
        <v>2689</v>
      </c>
      <c r="E2995" s="2">
        <f t="shared" ref="E2995" si="15115">SUM(D2989:D2995)/7</f>
        <v>2451.8571428571427</v>
      </c>
      <c r="F2995" s="2">
        <f t="shared" ref="F2995" si="15116">SUM(D2991:D2995)/5</f>
        <v>1981.8</v>
      </c>
      <c r="G2995" s="2">
        <f t="shared" ref="G2995" si="15117">N2995/(B2995/100000)</f>
        <v>8652.8734826827476</v>
      </c>
      <c r="H2995">
        <f t="shared" si="15009"/>
        <v>638</v>
      </c>
      <c r="I2995">
        <f t="shared" si="15010"/>
        <v>624</v>
      </c>
      <c r="J2995" s="3">
        <f t="shared" ref="J2995" si="15118">E2995/(SUM(N2988:N2994)/7)*100</f>
        <v>1.1769748256447885</v>
      </c>
      <c r="K2995">
        <f t="shared" ref="K2995" si="15119">O2995-O2994</f>
        <v>22</v>
      </c>
      <c r="L2995" s="3">
        <f t="shared" ref="L2995" si="15120">SUM(K2989:K2995)/7</f>
        <v>18.285714285714285</v>
      </c>
      <c r="M2995" s="3">
        <f t="shared" ref="M2995" si="15121">O2995/(B2995/100000)</f>
        <v>175.48350522728259</v>
      </c>
      <c r="N2995">
        <v>217353</v>
      </c>
      <c r="O2995">
        <v>4408</v>
      </c>
    </row>
    <row r="2996" spans="1:15" customFormat="1" x14ac:dyDescent="0.2">
      <c r="A2996" t="s">
        <v>25</v>
      </c>
      <c r="B2996" s="2">
        <v>2511917</v>
      </c>
      <c r="C2996" s="1">
        <f t="shared" si="15011"/>
        <v>44547</v>
      </c>
      <c r="D2996">
        <f t="shared" ref="D2996" si="15122">N2996-N2995</f>
        <v>2962</v>
      </c>
      <c r="E2996" s="2">
        <f t="shared" ref="E2996" si="15123">SUM(D2990:D2996)/7</f>
        <v>2156</v>
      </c>
      <c r="F2996" s="2">
        <f t="shared" ref="F2996" si="15124">SUM(D2992:D2996)/5</f>
        <v>2254.8000000000002</v>
      </c>
      <c r="G2996" s="2">
        <f t="shared" ref="G2996" si="15125">N2996/(B2996/100000)</f>
        <v>8770.7913915945464</v>
      </c>
      <c r="H2996">
        <f t="shared" si="15009"/>
        <v>639</v>
      </c>
      <c r="I2996">
        <f t="shared" si="15010"/>
        <v>625</v>
      </c>
      <c r="J2996" s="3">
        <f t="shared" ref="J2996" si="15126">E2996/(SUM(N2989:N2995)/7)*100</f>
        <v>1.022913894806333</v>
      </c>
      <c r="K2996">
        <f t="shared" ref="K2996" si="15127">O2996-O2995</f>
        <v>31</v>
      </c>
      <c r="L2996" s="3">
        <f t="shared" ref="L2996" si="15128">SUM(K2990:K2996)/7</f>
        <v>19.285714285714285</v>
      </c>
      <c r="M2996" s="3">
        <f t="shared" ref="M2996" si="15129">O2996/(B2996/100000)</f>
        <v>176.71762243736555</v>
      </c>
      <c r="N2996">
        <v>220315</v>
      </c>
      <c r="O2996">
        <v>4439</v>
      </c>
    </row>
    <row r="2997" spans="1:15" customFormat="1" x14ac:dyDescent="0.2">
      <c r="A2997" t="s">
        <v>25</v>
      </c>
      <c r="B2997" s="2">
        <v>2511917</v>
      </c>
      <c r="C2997" s="1">
        <f t="shared" si="15011"/>
        <v>44548</v>
      </c>
      <c r="D2997">
        <f t="shared" ref="D2997" si="15130">N2997-N2996</f>
        <v>2166</v>
      </c>
      <c r="E2997" s="2">
        <f t="shared" ref="E2997" si="15131">SUM(D2991:D2997)/7</f>
        <v>2148.1428571428573</v>
      </c>
      <c r="F2997" s="2">
        <f t="shared" ref="F2997" si="15132">SUM(D2993:D2997)/5</f>
        <v>2494.4</v>
      </c>
      <c r="G2997" s="2">
        <f t="shared" ref="G2997" si="15133">N2997/(B2997/100000)</f>
        <v>8857.0203553700212</v>
      </c>
      <c r="H2997">
        <f t="shared" si="15009"/>
        <v>640</v>
      </c>
      <c r="I2997">
        <f t="shared" si="15010"/>
        <v>626</v>
      </c>
      <c r="J2997" s="3">
        <f t="shared" ref="J2997" si="15134">E2997/(SUM(N2990:N2996)/7)*100</f>
        <v>1.0088662415254095</v>
      </c>
      <c r="K2997">
        <f t="shared" ref="K2997" si="15135">O2997-O2996</f>
        <v>18</v>
      </c>
      <c r="L2997" s="3">
        <f t="shared" ref="L2997" si="15136">SUM(K2991:K2997)/7</f>
        <v>19.571428571428573</v>
      </c>
      <c r="M2997" s="3">
        <f t="shared" ref="M2997" si="15137">O2997/(B2997/100000)</f>
        <v>177.43420662386535</v>
      </c>
      <c r="N2997">
        <v>222481</v>
      </c>
      <c r="O2997">
        <v>4457</v>
      </c>
    </row>
    <row r="2998" spans="1:15" customFormat="1" x14ac:dyDescent="0.2">
      <c r="A2998" t="s">
        <v>25</v>
      </c>
      <c r="B2998" s="2">
        <v>2511917</v>
      </c>
      <c r="C2998" s="1">
        <f t="shared" si="15011"/>
        <v>44549</v>
      </c>
      <c r="D2998">
        <f t="shared" ref="D2998" si="15138">N2998-N2997</f>
        <v>1815</v>
      </c>
      <c r="E2998" s="2">
        <f t="shared" ref="E2998" si="15139">SUM(D2992:D2998)/7</f>
        <v>2179.2857142857142</v>
      </c>
      <c r="F2998" s="2">
        <f t="shared" ref="F2998" si="15140">SUM(D2994:D2998)/5</f>
        <v>2527.4</v>
      </c>
      <c r="G2998" s="2">
        <f t="shared" ref="G2998" si="15141">N2998/(B2998/100000)</f>
        <v>8929.2759275087519</v>
      </c>
      <c r="H2998">
        <f t="shared" si="15009"/>
        <v>641</v>
      </c>
      <c r="I2998">
        <f t="shared" si="15010"/>
        <v>627</v>
      </c>
      <c r="J2998" s="3">
        <f t="shared" ref="J2998" si="15142">E2998/(SUM(N2991:N2997)/7)*100</f>
        <v>1.0132698160505127</v>
      </c>
      <c r="K2998">
        <f t="shared" ref="K2998" si="15143">O2998-O2997</f>
        <v>4</v>
      </c>
      <c r="L2998" s="3">
        <f t="shared" ref="L2998" si="15144">SUM(K2992:K2998)/7</f>
        <v>19.571428571428573</v>
      </c>
      <c r="M2998" s="3">
        <f t="shared" ref="M2998" si="15145">O2998/(B2998/100000)</f>
        <v>177.59344755419863</v>
      </c>
      <c r="N2998">
        <v>224296</v>
      </c>
      <c r="O2998">
        <v>4461</v>
      </c>
    </row>
    <row r="2999" spans="1:15" customFormat="1" x14ac:dyDescent="0.2">
      <c r="A2999" t="s">
        <v>25</v>
      </c>
      <c r="B2999" s="2">
        <v>2511917</v>
      </c>
      <c r="C2999" s="1">
        <f t="shared" si="15011"/>
        <v>44550</v>
      </c>
      <c r="D2999">
        <f t="shared" ref="D2999" si="15146">N2999-N2998</f>
        <v>791</v>
      </c>
      <c r="E2999" s="2">
        <f t="shared" ref="E2999" si="15147">SUM(D2993:D2999)/7</f>
        <v>2154</v>
      </c>
      <c r="F2999" s="2">
        <f t="shared" ref="F2999" si="15148">SUM(D2995:D2999)/5</f>
        <v>2084.6</v>
      </c>
      <c r="G2999" s="2">
        <f t="shared" ref="G2999" si="15149">N2999/(B2999/100000)</f>
        <v>8960.7658214821586</v>
      </c>
      <c r="H2999">
        <f t="shared" si="15009"/>
        <v>642</v>
      </c>
      <c r="I2999">
        <f t="shared" si="15010"/>
        <v>628</v>
      </c>
      <c r="J2999" s="3">
        <f t="shared" ref="J2999" si="15150">E2999/(SUM(N2992:N2998)/7)*100</f>
        <v>0.99146686200540912</v>
      </c>
      <c r="K2999">
        <f t="shared" ref="K2999" si="15151">O2999-O2998</f>
        <v>1</v>
      </c>
      <c r="L2999" s="3">
        <f t="shared" ref="L2999" si="15152">SUM(K2993:K2999)/7</f>
        <v>19.285714285714285</v>
      </c>
      <c r="M2999" s="3">
        <f t="shared" ref="M2999" si="15153">O2999/(B2999/100000)</f>
        <v>177.63325778678197</v>
      </c>
      <c r="N2999">
        <v>225087</v>
      </c>
      <c r="O2999">
        <v>4462</v>
      </c>
    </row>
    <row r="3000" spans="1:15" customFormat="1" x14ac:dyDescent="0.2">
      <c r="A3000" t="s">
        <v>25</v>
      </c>
      <c r="B3000" s="2">
        <v>2511917</v>
      </c>
      <c r="C3000" s="1">
        <f t="shared" si="15011"/>
        <v>44551</v>
      </c>
      <c r="D3000">
        <f t="shared" ref="D3000" si="15154">N3000-N2999</f>
        <v>1468</v>
      </c>
      <c r="E3000" s="2">
        <f t="shared" ref="E3000" si="15155">SUM(D2994:D3000)/7</f>
        <v>2128</v>
      </c>
      <c r="F3000" s="2">
        <f t="shared" ref="F3000" si="15156">SUM(D2996:D3000)/5</f>
        <v>1840.4</v>
      </c>
      <c r="G3000" s="2">
        <f t="shared" ref="G3000" si="15157">N3000/(B3000/100000)</f>
        <v>9019.2072429144755</v>
      </c>
      <c r="H3000">
        <f t="shared" si="15009"/>
        <v>643</v>
      </c>
      <c r="I3000">
        <f t="shared" si="15010"/>
        <v>629</v>
      </c>
      <c r="J3000" s="3">
        <f t="shared" ref="J3000" si="15158">E3000/(SUM(N2993:N2999)/7)*100</f>
        <v>0.96988322465336907</v>
      </c>
      <c r="K3000">
        <f t="shared" ref="K3000" si="15159">O3000-O2999</f>
        <v>40</v>
      </c>
      <c r="L3000" s="3">
        <f t="shared" ref="L3000" si="15160">SUM(K2994:K3000)/7</f>
        <v>20.142857142857142</v>
      </c>
      <c r="M3000" s="3">
        <f t="shared" ref="M3000" si="15161">O3000/(B3000/100000)</f>
        <v>179.22566709011483</v>
      </c>
      <c r="N3000">
        <v>226555</v>
      </c>
      <c r="O3000">
        <v>4502</v>
      </c>
    </row>
    <row r="3001" spans="1:15" customFormat="1" x14ac:dyDescent="0.2">
      <c r="A3001" t="s">
        <v>25</v>
      </c>
      <c r="B3001" s="2">
        <v>2511917</v>
      </c>
      <c r="C3001" s="1">
        <f t="shared" si="15011"/>
        <v>44552</v>
      </c>
      <c r="D3001">
        <f t="shared" ref="D3001" si="15162">N3001-N3000</f>
        <v>2838</v>
      </c>
      <c r="E3001" s="2">
        <f t="shared" ref="E3001" si="15163">SUM(D2995:D3001)/7</f>
        <v>2104.1428571428573</v>
      </c>
      <c r="F3001" s="2">
        <f t="shared" ref="F3001" si="15164">SUM(D2997:D3001)/5</f>
        <v>1815.6</v>
      </c>
      <c r="G3001" s="2">
        <f t="shared" ref="G3001" si="15165">N3001/(B3001/100000)</f>
        <v>9132.1886829859432</v>
      </c>
      <c r="H3001">
        <f t="shared" si="15009"/>
        <v>644</v>
      </c>
      <c r="I3001">
        <f t="shared" si="15010"/>
        <v>630</v>
      </c>
      <c r="J3001" s="3">
        <f t="shared" ref="J3001" si="15166">E3001/(SUM(N2994:N3000)/7)*100</f>
        <v>0.94979787212776268</v>
      </c>
      <c r="K3001">
        <f t="shared" ref="K3001" si="15167">O3001-O3000</f>
        <v>25</v>
      </c>
      <c r="L3001" s="3">
        <f t="shared" ref="L3001" si="15168">SUM(K2995:K3001)/7</f>
        <v>20.142857142857142</v>
      </c>
      <c r="M3001" s="3">
        <f t="shared" ref="M3001" si="15169">O3001/(B3001/100000)</f>
        <v>180.22092290469789</v>
      </c>
      <c r="N3001">
        <v>229393</v>
      </c>
      <c r="O3001">
        <v>4527</v>
      </c>
    </row>
    <row r="3002" spans="1:15" customFormat="1" x14ac:dyDescent="0.2">
      <c r="A3002" t="s">
        <v>25</v>
      </c>
      <c r="B3002" s="2">
        <v>2511917</v>
      </c>
      <c r="C3002" s="1">
        <f t="shared" si="15011"/>
        <v>44553</v>
      </c>
      <c r="D3002">
        <f t="shared" ref="D3002:D3006" si="15170">N3002-N3001</f>
        <v>2321</v>
      </c>
      <c r="E3002" s="2">
        <f t="shared" ref="E3002:E3006" si="15171">SUM(D2996:D3002)/7</f>
        <v>2051.5714285714284</v>
      </c>
      <c r="F3002" s="2">
        <f t="shared" ref="F3002:F3006" si="15172">SUM(D2998:D3002)/5</f>
        <v>1846.6</v>
      </c>
      <c r="G3002" s="2">
        <f t="shared" ref="G3002:G3006" si="15173">N3002/(B3002/100000)</f>
        <v>9224.5882328118332</v>
      </c>
      <c r="H3002">
        <f t="shared" si="15009"/>
        <v>645</v>
      </c>
      <c r="I3002">
        <f t="shared" si="15010"/>
        <v>631</v>
      </c>
      <c r="J3002" s="3">
        <f t="shared" ref="J3002:J3006" si="15174">E3002/(SUM(N2995:N3001)/7)*100</f>
        <v>0.91735442164703473</v>
      </c>
      <c r="K3002">
        <f t="shared" ref="K3002:K3006" si="15175">O3002-O3001</f>
        <v>20</v>
      </c>
      <c r="L3002" s="3">
        <f t="shared" ref="L3002:L3006" si="15176">SUM(K2996:K3002)/7</f>
        <v>19.857142857142858</v>
      </c>
      <c r="M3002" s="3">
        <f t="shared" ref="M3002:M3006" si="15177">O3002/(B3002/100000)</f>
        <v>181.01712755636433</v>
      </c>
      <c r="N3002">
        <v>231714</v>
      </c>
      <c r="O3002">
        <v>4547</v>
      </c>
    </row>
    <row r="3003" spans="1:15" customFormat="1" x14ac:dyDescent="0.2">
      <c r="A3003" t="s">
        <v>25</v>
      </c>
      <c r="B3003" s="2">
        <v>2511917</v>
      </c>
      <c r="C3003" s="1">
        <f t="shared" si="15011"/>
        <v>44554</v>
      </c>
      <c r="D3003">
        <f t="shared" si="15170"/>
        <v>2114</v>
      </c>
      <c r="E3003" s="2">
        <f t="shared" si="15171"/>
        <v>1930.4285714285713</v>
      </c>
      <c r="F3003" s="2">
        <f t="shared" si="15172"/>
        <v>1906.4</v>
      </c>
      <c r="G3003" s="2">
        <f t="shared" si="15173"/>
        <v>9308.7470644929745</v>
      </c>
      <c r="H3003">
        <f t="shared" si="15009"/>
        <v>646</v>
      </c>
      <c r="I3003">
        <f t="shared" si="15010"/>
        <v>632</v>
      </c>
      <c r="J3003" s="3">
        <f t="shared" si="15174"/>
        <v>0.85533923983489479</v>
      </c>
      <c r="K3003">
        <f t="shared" si="15175"/>
        <v>29</v>
      </c>
      <c r="L3003" s="3">
        <f t="shared" si="15176"/>
        <v>19.571428571428573</v>
      </c>
      <c r="M3003" s="3">
        <f t="shared" si="15177"/>
        <v>182.17162430128064</v>
      </c>
      <c r="N3003">
        <f>N3004-1089</f>
        <v>233828</v>
      </c>
      <c r="O3003">
        <f>O3004-8</f>
        <v>4576</v>
      </c>
    </row>
    <row r="3004" spans="1:15" customFormat="1" x14ac:dyDescent="0.2">
      <c r="A3004" t="s">
        <v>25</v>
      </c>
      <c r="B3004" s="2">
        <v>2511917</v>
      </c>
      <c r="C3004" s="1">
        <f t="shared" si="15011"/>
        <v>44555</v>
      </c>
      <c r="D3004">
        <f t="shared" si="15170"/>
        <v>1089</v>
      </c>
      <c r="E3004" s="2">
        <f t="shared" si="15171"/>
        <v>1776.5714285714287</v>
      </c>
      <c r="F3004" s="2">
        <f t="shared" si="15172"/>
        <v>1966</v>
      </c>
      <c r="G3004" s="2">
        <f t="shared" si="15173"/>
        <v>9352.1004077762118</v>
      </c>
      <c r="H3004">
        <f t="shared" si="15009"/>
        <v>647</v>
      </c>
      <c r="I3004">
        <f t="shared" si="15010"/>
        <v>633</v>
      </c>
      <c r="J3004" s="3">
        <f t="shared" si="15174"/>
        <v>0.78049196851421598</v>
      </c>
      <c r="K3004">
        <f t="shared" si="15175"/>
        <v>8</v>
      </c>
      <c r="L3004" s="3">
        <f t="shared" si="15176"/>
        <v>18.142857142857142</v>
      </c>
      <c r="M3004" s="3">
        <f t="shared" si="15177"/>
        <v>182.49010616194724</v>
      </c>
      <c r="N3004">
        <v>234917</v>
      </c>
      <c r="O3004">
        <v>4584</v>
      </c>
    </row>
    <row r="3005" spans="1:15" customFormat="1" x14ac:dyDescent="0.2">
      <c r="A3005" t="s">
        <v>25</v>
      </c>
      <c r="B3005" s="2">
        <v>2511917</v>
      </c>
      <c r="C3005" s="1">
        <f t="shared" si="15011"/>
        <v>44556</v>
      </c>
      <c r="D3005">
        <f t="shared" si="15170"/>
        <v>481</v>
      </c>
      <c r="E3005" s="2">
        <f t="shared" si="15171"/>
        <v>1586</v>
      </c>
      <c r="F3005" s="2">
        <f t="shared" si="15172"/>
        <v>1768.6</v>
      </c>
      <c r="G3005" s="2">
        <f t="shared" si="15173"/>
        <v>9371.2491296487897</v>
      </c>
      <c r="H3005">
        <f t="shared" si="15009"/>
        <v>648</v>
      </c>
      <c r="I3005">
        <f t="shared" si="15010"/>
        <v>634</v>
      </c>
      <c r="J3005" s="3">
        <f t="shared" si="15174"/>
        <v>0.69137309361747179</v>
      </c>
      <c r="K3005">
        <f t="shared" si="15175"/>
        <v>9</v>
      </c>
      <c r="L3005" s="3">
        <f t="shared" si="15176"/>
        <v>18.857142857142858</v>
      </c>
      <c r="M3005" s="3">
        <f t="shared" si="15177"/>
        <v>182.84839825519711</v>
      </c>
      <c r="N3005">
        <v>235398</v>
      </c>
      <c r="O3005">
        <v>4593</v>
      </c>
    </row>
    <row r="3006" spans="1:15" customFormat="1" x14ac:dyDescent="0.2">
      <c r="A3006" t="s">
        <v>25</v>
      </c>
      <c r="B3006" s="2">
        <v>2511917</v>
      </c>
      <c r="C3006" s="1">
        <f t="shared" si="15011"/>
        <v>44557</v>
      </c>
      <c r="D3006">
        <f t="shared" si="15170"/>
        <v>471</v>
      </c>
      <c r="E3006" s="2">
        <f t="shared" si="15171"/>
        <v>1540.2857142857142</v>
      </c>
      <c r="F3006" s="2">
        <f t="shared" si="15172"/>
        <v>1295.2</v>
      </c>
      <c r="G3006" s="2">
        <f t="shared" si="15173"/>
        <v>9389.9997491955346</v>
      </c>
      <c r="H3006">
        <f t="shared" si="15009"/>
        <v>649</v>
      </c>
      <c r="I3006">
        <f t="shared" si="15010"/>
        <v>635</v>
      </c>
      <c r="J3006" s="3">
        <f t="shared" si="15174"/>
        <v>0.6668348906420466</v>
      </c>
      <c r="K3006">
        <f t="shared" si="15175"/>
        <v>1</v>
      </c>
      <c r="L3006" s="3">
        <f t="shared" si="15176"/>
        <v>18.857142857142858</v>
      </c>
      <c r="M3006" s="3">
        <f t="shared" si="15177"/>
        <v>182.88820848778045</v>
      </c>
      <c r="N3006">
        <v>235869</v>
      </c>
      <c r="O3006">
        <v>4594</v>
      </c>
    </row>
    <row r="3007" spans="1:15" customFormat="1" x14ac:dyDescent="0.2">
      <c r="A3007" t="s">
        <v>25</v>
      </c>
      <c r="B3007" s="2">
        <v>2511917</v>
      </c>
      <c r="C3007" s="1">
        <f t="shared" si="15011"/>
        <v>44558</v>
      </c>
      <c r="D3007">
        <f t="shared" ref="D3007" si="15178">N3007-N3006</f>
        <v>1320</v>
      </c>
      <c r="E3007" s="2">
        <f t="shared" ref="E3007" si="15179">SUM(D3001:D3007)/7</f>
        <v>1519.1428571428571</v>
      </c>
      <c r="F3007" s="2">
        <f t="shared" ref="F3007" si="15180">SUM(D3003:D3007)/5</f>
        <v>1095</v>
      </c>
      <c r="G3007" s="2">
        <f t="shared" ref="G3007" si="15181">N3007/(B3007/100000)</f>
        <v>9442.5492562055188</v>
      </c>
      <c r="H3007">
        <f t="shared" si="15009"/>
        <v>650</v>
      </c>
      <c r="I3007">
        <f t="shared" si="15010"/>
        <v>636</v>
      </c>
      <c r="J3007" s="3">
        <f t="shared" ref="J3007" si="15182">E3007/(SUM(N3000:N3006)/7)*100</f>
        <v>0.65332492870193914</v>
      </c>
      <c r="K3007">
        <f t="shared" ref="K3007" si="15183">O3007-O3006</f>
        <v>33</v>
      </c>
      <c r="L3007" s="3">
        <f t="shared" ref="L3007" si="15184">SUM(K3001:K3007)/7</f>
        <v>17.857142857142858</v>
      </c>
      <c r="M3007" s="3">
        <f t="shared" ref="M3007" si="15185">O3007/(B3007/100000)</f>
        <v>184.20194616303007</v>
      </c>
      <c r="N3007">
        <v>237189</v>
      </c>
      <c r="O3007">
        <v>4627</v>
      </c>
    </row>
    <row r="3008" spans="1:15" customFormat="1" x14ac:dyDescent="0.2">
      <c r="A3008" t="s">
        <v>25</v>
      </c>
      <c r="B3008" s="2">
        <v>2511917</v>
      </c>
      <c r="C3008" s="1">
        <f t="shared" si="15011"/>
        <v>44559</v>
      </c>
      <c r="D3008">
        <f t="shared" ref="D3008" si="15186">N3008-N3007</f>
        <v>2112</v>
      </c>
      <c r="E3008" s="2">
        <f t="shared" ref="E3008" si="15187">SUM(D3002:D3008)/7</f>
        <v>1415.4285714285713</v>
      </c>
      <c r="F3008" s="2">
        <f t="shared" ref="F3008" si="15188">SUM(D3004:D3008)/5</f>
        <v>1094.5999999999999</v>
      </c>
      <c r="G3008" s="2">
        <f t="shared" ref="G3008" si="15189">N3008/(B3008/100000)</f>
        <v>9526.6284674214949</v>
      </c>
      <c r="H3008">
        <f t="shared" si="15009"/>
        <v>651</v>
      </c>
      <c r="I3008">
        <f t="shared" si="15010"/>
        <v>637</v>
      </c>
      <c r="J3008" s="3">
        <f t="shared" ref="J3008" si="15190">E3008/(SUM(N3001:N3007)/7)*100</f>
        <v>0.60477028739406757</v>
      </c>
      <c r="K3008">
        <f t="shared" ref="K3008" si="15191">O3008-O3007</f>
        <v>28</v>
      </c>
      <c r="L3008" s="3">
        <f t="shared" ref="L3008" si="15192">SUM(K3002:K3008)/7</f>
        <v>18.285714285714285</v>
      </c>
      <c r="M3008" s="3">
        <f t="shared" ref="M3008" si="15193">O3008/(B3008/100000)</f>
        <v>185.31663267536308</v>
      </c>
      <c r="N3008">
        <v>239301</v>
      </c>
      <c r="O3008">
        <v>4655</v>
      </c>
    </row>
    <row r="3009" spans="1:15" customFormat="1" x14ac:dyDescent="0.2">
      <c r="A3009" t="s">
        <v>25</v>
      </c>
      <c r="B3009" s="2">
        <v>2511917</v>
      </c>
      <c r="C3009" s="1">
        <f t="shared" si="15011"/>
        <v>44560</v>
      </c>
      <c r="D3009">
        <f t="shared" ref="D3009:D3010" si="15194">N3009-N3008</f>
        <v>2241</v>
      </c>
      <c r="E3009" s="2">
        <f t="shared" ref="E3009:E3010" si="15195">SUM(D3003:D3009)/7</f>
        <v>1404</v>
      </c>
      <c r="F3009" s="2">
        <f t="shared" ref="F3009:F3010" si="15196">SUM(D3005:D3009)/5</f>
        <v>1325</v>
      </c>
      <c r="G3009" s="2">
        <f t="shared" ref="G3009:G3010" si="15197">N3009/(B3009/100000)</f>
        <v>9615.8431986407195</v>
      </c>
      <c r="H3009">
        <f t="shared" si="15009"/>
        <v>652</v>
      </c>
      <c r="I3009">
        <f t="shared" si="15010"/>
        <v>638</v>
      </c>
      <c r="J3009" s="3">
        <f t="shared" ref="J3009:J3010" si="15198">E3009/(SUM(N3002:N3008)/7)*100</f>
        <v>0.59628106995685026</v>
      </c>
      <c r="K3009">
        <f t="shared" ref="K3009:K3010" si="15199">O3009-O3008</f>
        <v>20</v>
      </c>
      <c r="L3009" s="3">
        <f t="shared" ref="L3009:L3010" si="15200">SUM(K3003:K3009)/7</f>
        <v>18.285714285714285</v>
      </c>
      <c r="M3009" s="3">
        <f t="shared" ref="M3009:M3010" si="15201">O3009/(B3009/100000)</f>
        <v>186.11283732702952</v>
      </c>
      <c r="N3009">
        <v>241542</v>
      </c>
      <c r="O3009">
        <v>4675</v>
      </c>
    </row>
    <row r="3010" spans="1:15" customFormat="1" x14ac:dyDescent="0.2">
      <c r="A3010" t="s">
        <v>25</v>
      </c>
      <c r="B3010" s="2">
        <v>2511917</v>
      </c>
      <c r="C3010" s="1">
        <f t="shared" si="15011"/>
        <v>44561</v>
      </c>
      <c r="D3010">
        <f t="shared" si="15194"/>
        <v>1968</v>
      </c>
      <c r="E3010" s="2">
        <f t="shared" si="15195"/>
        <v>1383.1428571428571</v>
      </c>
      <c r="F3010" s="2">
        <f t="shared" si="15196"/>
        <v>1622.4</v>
      </c>
      <c r="G3010" s="2">
        <f t="shared" si="15197"/>
        <v>9694.1897363646967</v>
      </c>
      <c r="H3010">
        <f t="shared" si="15009"/>
        <v>653</v>
      </c>
      <c r="I3010">
        <f t="shared" si="15010"/>
        <v>639</v>
      </c>
      <c r="J3010" s="3">
        <f t="shared" si="15198"/>
        <v>0.58394107755885849</v>
      </c>
      <c r="K3010">
        <f t="shared" si="15199"/>
        <v>4</v>
      </c>
      <c r="L3010" s="3">
        <f t="shared" si="15200"/>
        <v>14.714285714285714</v>
      </c>
      <c r="M3010" s="3">
        <f t="shared" si="15201"/>
        <v>186.27207825736281</v>
      </c>
      <c r="N3010">
        <v>243510</v>
      </c>
      <c r="O3010">
        <v>4679</v>
      </c>
    </row>
    <row r="3011" spans="1:15" customFormat="1" x14ac:dyDescent="0.2">
      <c r="A3011" t="s">
        <v>25</v>
      </c>
      <c r="B3011" s="2">
        <v>2511917</v>
      </c>
      <c r="C3011" s="1">
        <f t="shared" si="15011"/>
        <v>44562</v>
      </c>
      <c r="D3011">
        <f t="shared" ref="D3011" si="15202">N3011-N3010</f>
        <v>870</v>
      </c>
      <c r="E3011" s="2">
        <f t="shared" ref="E3011" si="15203">SUM(D3005:D3011)/7</f>
        <v>1351.8571428571429</v>
      </c>
      <c r="F3011" s="2">
        <f t="shared" ref="F3011" si="15204">SUM(D3007:D3011)/5</f>
        <v>1702.2</v>
      </c>
      <c r="G3011" s="2">
        <f t="shared" ref="G3011" si="15205">N3011/(B3011/100000)</f>
        <v>9728.8246387121872</v>
      </c>
      <c r="H3011">
        <f t="shared" si="15009"/>
        <v>654</v>
      </c>
      <c r="I3011">
        <f t="shared" si="15010"/>
        <v>640</v>
      </c>
      <c r="J3011" s="3">
        <f t="shared" ref="J3011" si="15206">E3011/(SUM(N3004:N3010)/7)*100</f>
        <v>0.5674193482622446</v>
      </c>
      <c r="K3011">
        <f t="shared" ref="K3011" si="15207">O3011-O3010</f>
        <v>3</v>
      </c>
      <c r="L3011" s="3">
        <f t="shared" ref="L3011" si="15208">SUM(K3005:K3011)/7</f>
        <v>14</v>
      </c>
      <c r="M3011" s="3">
        <f t="shared" ref="M3011" si="15209">O3011/(B3011/100000)</f>
        <v>186.39150895511276</v>
      </c>
      <c r="N3011">
        <v>244380</v>
      </c>
      <c r="O3011">
        <v>4682</v>
      </c>
    </row>
    <row r="3012" spans="1:15" customFormat="1" x14ac:dyDescent="0.2">
      <c r="A3012" t="s">
        <v>25</v>
      </c>
      <c r="B3012" s="2">
        <v>2511917</v>
      </c>
      <c r="C3012" s="1">
        <f t="shared" si="15011"/>
        <v>44563</v>
      </c>
      <c r="D3012">
        <f t="shared" ref="D3012" si="15210">N3012-N3011</f>
        <v>678</v>
      </c>
      <c r="E3012" s="2">
        <f t="shared" ref="E3012" si="15211">SUM(D3006:D3012)/7</f>
        <v>1380</v>
      </c>
      <c r="F3012" s="2">
        <f t="shared" ref="F3012" si="15212">SUM(D3008:D3012)/5</f>
        <v>1573.8</v>
      </c>
      <c r="G3012" s="2">
        <f t="shared" ref="G3012" si="15213">N3012/(B3012/100000)</f>
        <v>9755.8159764036791</v>
      </c>
      <c r="H3012">
        <f t="shared" si="15009"/>
        <v>655</v>
      </c>
      <c r="I3012">
        <f t="shared" si="15010"/>
        <v>641</v>
      </c>
      <c r="J3012" s="3">
        <f t="shared" ref="J3012" si="15214">E3012/(SUM(N3005:N3011)/7)*100</f>
        <v>0.57596371070881103</v>
      </c>
      <c r="K3012">
        <f t="shared" ref="K3012" si="15215">O3012-O3011</f>
        <v>5</v>
      </c>
      <c r="L3012" s="3">
        <f t="shared" ref="L3012" si="15216">SUM(K3006:K3012)/7</f>
        <v>13.428571428571429</v>
      </c>
      <c r="M3012" s="3">
        <f t="shared" ref="M3012" si="15217">O3012/(B3012/100000)</f>
        <v>186.59056011802937</v>
      </c>
      <c r="N3012">
        <v>245058</v>
      </c>
      <c r="O3012">
        <v>4687</v>
      </c>
    </row>
    <row r="3013" spans="1:15" customFormat="1" x14ac:dyDescent="0.2">
      <c r="A3013" t="s">
        <v>25</v>
      </c>
      <c r="B3013" s="2">
        <v>2511917</v>
      </c>
      <c r="C3013" s="1">
        <f t="shared" si="15011"/>
        <v>44564</v>
      </c>
      <c r="D3013">
        <f t="shared" ref="D3013" si="15218">N3013-N3012</f>
        <v>328</v>
      </c>
      <c r="E3013" s="2">
        <f t="shared" ref="E3013" si="15219">SUM(D3007:D3013)/7</f>
        <v>1359.5714285714287</v>
      </c>
      <c r="F3013" s="2">
        <f t="shared" ref="F3013" si="15220">SUM(D3009:D3013)/5</f>
        <v>1217</v>
      </c>
      <c r="G3013" s="2">
        <f t="shared" ref="G3013" si="15221">N3013/(B3013/100000)</f>
        <v>9768.8737326910086</v>
      </c>
      <c r="H3013">
        <f t="shared" si="15009"/>
        <v>656</v>
      </c>
      <c r="I3013">
        <f t="shared" si="15010"/>
        <v>642</v>
      </c>
      <c r="J3013" s="3">
        <f t="shared" ref="J3013" si="15222">E3013/(SUM(N3006:N3012)/7)*100</f>
        <v>0.5641880215715811</v>
      </c>
      <c r="K3013">
        <f t="shared" ref="K3013" si="15223">O3013-O3012</f>
        <v>1</v>
      </c>
      <c r="L3013" s="3">
        <f t="shared" ref="L3013" si="15224">SUM(K3007:K3013)/7</f>
        <v>13.428571428571429</v>
      </c>
      <c r="M3013" s="3">
        <f t="shared" ref="M3013" si="15225">O3013/(B3013/100000)</f>
        <v>186.63037035061271</v>
      </c>
      <c r="N3013">
        <v>245386</v>
      </c>
      <c r="O3013">
        <v>4688</v>
      </c>
    </row>
    <row r="3014" spans="1:15" customFormat="1" x14ac:dyDescent="0.2">
      <c r="A3014" t="s">
        <v>25</v>
      </c>
      <c r="B3014" s="2">
        <v>2511917</v>
      </c>
      <c r="C3014" s="1">
        <f t="shared" si="15011"/>
        <v>44565</v>
      </c>
      <c r="D3014">
        <f t="shared" ref="D3014" si="15226">N3014-N3013</f>
        <v>1300</v>
      </c>
      <c r="E3014" s="2">
        <f t="shared" ref="E3014" si="15227">SUM(D3008:D3014)/7</f>
        <v>1356.7142857142858</v>
      </c>
      <c r="F3014" s="2">
        <f t="shared" ref="F3014" si="15228">SUM(D3010:D3014)/5</f>
        <v>1028.8</v>
      </c>
      <c r="G3014" s="2">
        <f t="shared" ref="G3014" si="15229">N3014/(B3014/100000)</f>
        <v>9820.6270350493269</v>
      </c>
      <c r="H3014">
        <f t="shared" si="15009"/>
        <v>657</v>
      </c>
      <c r="I3014">
        <f t="shared" si="15010"/>
        <v>643</v>
      </c>
      <c r="J3014" s="3">
        <f t="shared" ref="J3014" si="15230">E3014/(SUM(N3007:N3013)/7)*100</f>
        <v>0.55984380729158689</v>
      </c>
      <c r="K3014">
        <f t="shared" ref="K3014" si="15231">O3014-O3013</f>
        <v>33</v>
      </c>
      <c r="L3014" s="3">
        <f t="shared" ref="L3014" si="15232">SUM(K3008:K3014)/7</f>
        <v>13.428571428571429</v>
      </c>
      <c r="M3014" s="3">
        <f t="shared" ref="M3014" si="15233">O3014/(B3014/100000)</f>
        <v>187.94410802586231</v>
      </c>
      <c r="N3014">
        <v>246686</v>
      </c>
      <c r="O3014">
        <v>4721</v>
      </c>
    </row>
    <row r="3015" spans="1:15" customFormat="1" x14ac:dyDescent="0.2">
      <c r="A3015" t="s">
        <v>25</v>
      </c>
      <c r="B3015" s="2">
        <v>2511917</v>
      </c>
      <c r="C3015" s="1">
        <f t="shared" si="15011"/>
        <v>44566</v>
      </c>
      <c r="D3015">
        <f t="shared" ref="D3015" si="15234">N3015-N3014</f>
        <v>3324</v>
      </c>
      <c r="E3015" s="2">
        <f t="shared" ref="E3015" si="15235">SUM(D3009:D3015)/7</f>
        <v>1529.8571428571429</v>
      </c>
      <c r="F3015" s="2">
        <f t="shared" ref="F3015" si="15236">SUM(D3011:D3015)/5</f>
        <v>1300</v>
      </c>
      <c r="G3015" s="2">
        <f t="shared" ref="G3015" si="15237">N3015/(B3015/100000)</f>
        <v>9952.956248156288</v>
      </c>
      <c r="H3015">
        <f t="shared" si="15009"/>
        <v>658</v>
      </c>
      <c r="I3015">
        <f t="shared" si="15010"/>
        <v>644</v>
      </c>
      <c r="J3015" s="3">
        <f t="shared" ref="J3015" si="15238">E3015/(SUM(N3008:N3014)/7)*100</f>
        <v>0.62777608752871716</v>
      </c>
      <c r="K3015">
        <f t="shared" ref="K3015" si="15239">O3015-O3014</f>
        <v>17</v>
      </c>
      <c r="L3015" s="3">
        <f t="shared" ref="L3015" si="15240">SUM(K3009:K3015)/7</f>
        <v>11.857142857142858</v>
      </c>
      <c r="M3015" s="3">
        <f t="shared" ref="M3015" si="15241">O3015/(B3015/100000)</f>
        <v>188.6208819797788</v>
      </c>
      <c r="N3015">
        <v>250010</v>
      </c>
      <c r="O3015">
        <v>4738</v>
      </c>
    </row>
    <row r="3016" spans="1:15" customFormat="1" x14ac:dyDescent="0.2">
      <c r="A3016" t="s">
        <v>25</v>
      </c>
      <c r="B3016" s="2">
        <v>2511917</v>
      </c>
      <c r="C3016" s="1">
        <f t="shared" si="15011"/>
        <v>44567</v>
      </c>
      <c r="D3016">
        <f t="shared" ref="D3016" si="15242">N3016-N3015</f>
        <v>2986</v>
      </c>
      <c r="E3016" s="2">
        <f t="shared" ref="E3016" si="15243">SUM(D3010:D3016)/7</f>
        <v>1636.2857142857142</v>
      </c>
      <c r="F3016" s="2">
        <f t="shared" ref="F3016" si="15244">SUM(D3012:D3016)/5</f>
        <v>1723.2</v>
      </c>
      <c r="G3016" s="2">
        <f t="shared" ref="G3016" si="15245">N3016/(B3016/100000)</f>
        <v>10071.829602650087</v>
      </c>
      <c r="H3016">
        <f t="shared" si="15009"/>
        <v>659</v>
      </c>
      <c r="I3016">
        <f t="shared" si="15010"/>
        <v>645</v>
      </c>
      <c r="J3016" s="3">
        <f t="shared" ref="J3016" si="15246">E3016/(SUM(N3009:N3015)/7)*100</f>
        <v>0.66726009745003412</v>
      </c>
      <c r="K3016">
        <f t="shared" ref="K3016" si="15247">O3016-O3015</f>
        <v>23</v>
      </c>
      <c r="L3016" s="3">
        <f t="shared" ref="L3016" si="15248">SUM(K3010:K3016)/7</f>
        <v>12.285714285714286</v>
      </c>
      <c r="M3016" s="3">
        <f t="shared" ref="M3016" si="15249">O3016/(B3016/100000)</f>
        <v>189.53651732919519</v>
      </c>
      <c r="N3016">
        <v>252996</v>
      </c>
      <c r="O3016">
        <v>4761</v>
      </c>
    </row>
    <row r="3017" spans="1:15" customFormat="1" x14ac:dyDescent="0.2">
      <c r="A3017" t="s">
        <v>25</v>
      </c>
      <c r="B3017" s="2">
        <v>2511917</v>
      </c>
      <c r="C3017" s="1">
        <f t="shared" si="15011"/>
        <v>44568</v>
      </c>
      <c r="D3017">
        <f t="shared" ref="D3017" si="15250">N3017-N3016</f>
        <v>2010</v>
      </c>
      <c r="E3017" s="2">
        <f t="shared" ref="E3017" si="15251">SUM(D3011:D3017)/7</f>
        <v>1642.2857142857142</v>
      </c>
      <c r="F3017" s="2">
        <f t="shared" ref="F3017" si="15252">SUM(D3013:D3017)/5</f>
        <v>1989.6</v>
      </c>
      <c r="G3017" s="2">
        <f t="shared" ref="G3017" si="15253">N3017/(B3017/100000)</f>
        <v>10151.848170142564</v>
      </c>
      <c r="H3017">
        <f t="shared" si="15009"/>
        <v>660</v>
      </c>
      <c r="I3017">
        <f t="shared" si="15010"/>
        <v>646</v>
      </c>
      <c r="J3017" s="3">
        <f t="shared" ref="J3017" si="15254">E3017/(SUM(N3010:N3016)/7)*100</f>
        <v>0.66526776796182463</v>
      </c>
      <c r="K3017">
        <f t="shared" ref="K3017" si="15255">O3017-O3016</f>
        <v>17</v>
      </c>
      <c r="L3017" s="3">
        <f t="shared" ref="L3017" si="15256">SUM(K3011:K3017)/7</f>
        <v>14.142857142857142</v>
      </c>
      <c r="M3017" s="3">
        <f t="shared" ref="M3017" si="15257">O3017/(B3017/100000)</f>
        <v>190.21329128311166</v>
      </c>
      <c r="N3017">
        <v>255006</v>
      </c>
      <c r="O3017">
        <v>4778</v>
      </c>
    </row>
    <row r="3018" spans="1:15" customFormat="1" x14ac:dyDescent="0.2">
      <c r="A3018" t="s">
        <v>25</v>
      </c>
      <c r="B3018" s="2">
        <v>2511917</v>
      </c>
      <c r="C3018" s="1">
        <f t="shared" si="15011"/>
        <v>44569</v>
      </c>
      <c r="D3018">
        <f t="shared" ref="D3018" si="15258">N3018-N3017</f>
        <v>1884</v>
      </c>
      <c r="E3018" s="2">
        <f t="shared" ref="E3018" si="15259">SUM(D3012:D3018)/7</f>
        <v>1787.1428571428571</v>
      </c>
      <c r="F3018" s="2">
        <f t="shared" ref="F3018" si="15260">SUM(D3014:D3018)/5</f>
        <v>2300.8000000000002</v>
      </c>
      <c r="G3018" s="2">
        <f t="shared" ref="G3018" si="15261">N3018/(B3018/100000)</f>
        <v>10226.850648329542</v>
      </c>
      <c r="H3018">
        <f t="shared" si="15009"/>
        <v>661</v>
      </c>
      <c r="I3018">
        <f t="shared" si="15010"/>
        <v>647</v>
      </c>
      <c r="J3018" s="3">
        <f t="shared" ref="J3018" si="15262">E3018/(SUM(N3011:N3017)/7)*100</f>
        <v>0.71916308043244059</v>
      </c>
      <c r="K3018">
        <f t="shared" ref="K3018" si="15263">O3018-O3017</f>
        <v>17</v>
      </c>
      <c r="L3018" s="3">
        <f t="shared" ref="L3018" si="15264">SUM(K3012:K3018)/7</f>
        <v>16.142857142857142</v>
      </c>
      <c r="M3018" s="3">
        <f t="shared" ref="M3018" si="15265">O3018/(B3018/100000)</f>
        <v>190.89006523702813</v>
      </c>
      <c r="N3018">
        <v>256890</v>
      </c>
      <c r="O3018">
        <v>4795</v>
      </c>
    </row>
    <row r="3019" spans="1:15" customFormat="1" x14ac:dyDescent="0.2">
      <c r="A3019" t="s">
        <v>25</v>
      </c>
      <c r="B3019" s="2">
        <v>2511917</v>
      </c>
      <c r="C3019" s="1">
        <f t="shared" si="15011"/>
        <v>44570</v>
      </c>
      <c r="D3019">
        <f t="shared" ref="D3019" si="15266">N3019-N3018</f>
        <v>1088</v>
      </c>
      <c r="E3019" s="2">
        <f t="shared" ref="E3019" si="15267">SUM(D3013:D3019)/7</f>
        <v>1845.7142857142858</v>
      </c>
      <c r="F3019" s="2">
        <f t="shared" ref="F3019" si="15268">SUM(D3015:D3019)/5</f>
        <v>2258.4</v>
      </c>
      <c r="G3019" s="2">
        <f t="shared" ref="G3019" si="15269">N3019/(B3019/100000)</f>
        <v>10270.164181380196</v>
      </c>
      <c r="H3019">
        <f t="shared" si="15009"/>
        <v>662</v>
      </c>
      <c r="I3019">
        <f t="shared" si="15010"/>
        <v>648</v>
      </c>
      <c r="J3019" s="3">
        <f t="shared" ref="J3019" si="15270">E3019/(SUM(N3012:N3018)/7)*100</f>
        <v>0.737429453343318</v>
      </c>
      <c r="K3019">
        <f t="shared" ref="K3019" si="15271">O3019-O3018</f>
        <v>3</v>
      </c>
      <c r="L3019" s="3">
        <f t="shared" ref="L3019" si="15272">SUM(K3013:K3019)/7</f>
        <v>15.857142857142858</v>
      </c>
      <c r="M3019" s="3">
        <f t="shared" ref="M3019" si="15273">O3019/(B3019/100000)</f>
        <v>191.0094959347781</v>
      </c>
      <c r="N3019">
        <v>257978</v>
      </c>
      <c r="O3019">
        <v>4798</v>
      </c>
    </row>
    <row r="3020" spans="1:15" customFormat="1" x14ac:dyDescent="0.2">
      <c r="A3020" t="s">
        <v>25</v>
      </c>
      <c r="B3020" s="2">
        <v>2511917</v>
      </c>
      <c r="C3020" s="1">
        <f t="shared" si="15011"/>
        <v>44571</v>
      </c>
      <c r="D3020">
        <f t="shared" ref="D3020" si="15274">N3020-N3019</f>
        <v>546</v>
      </c>
      <c r="E3020" s="2">
        <f t="shared" ref="E3020" si="15275">SUM(D3014:D3020)/7</f>
        <v>1876.8571428571429</v>
      </c>
      <c r="F3020" s="2">
        <f t="shared" ref="F3020" si="15276">SUM(D3016:D3020)/5</f>
        <v>1702.8</v>
      </c>
      <c r="G3020" s="2">
        <f t="shared" ref="G3020" si="15277">N3020/(B3020/100000)</f>
        <v>10291.900568370691</v>
      </c>
      <c r="H3020">
        <f t="shared" si="15009"/>
        <v>663</v>
      </c>
      <c r="I3020">
        <f t="shared" si="15010"/>
        <v>649</v>
      </c>
      <c r="J3020" s="3">
        <f t="shared" ref="J3020" si="15278">E3020/(SUM(N3013:N3019)/7)*100</f>
        <v>0.74438285007184335</v>
      </c>
      <c r="K3020">
        <f t="shared" ref="K3020" si="15279">O3020-O3019</f>
        <v>1</v>
      </c>
      <c r="L3020" s="3">
        <f t="shared" ref="L3020" si="15280">SUM(K3014:K3020)/7</f>
        <v>15.857142857142858</v>
      </c>
      <c r="M3020" s="3">
        <f t="shared" ref="M3020" si="15281">O3020/(B3020/100000)</f>
        <v>191.04930616736141</v>
      </c>
      <c r="N3020">
        <v>258524</v>
      </c>
      <c r="O3020">
        <v>4799</v>
      </c>
    </row>
    <row r="3021" spans="1:15" customFormat="1" x14ac:dyDescent="0.2">
      <c r="A3021" t="s">
        <v>25</v>
      </c>
      <c r="B3021" s="2">
        <v>2511917</v>
      </c>
      <c r="C3021" s="1">
        <f t="shared" si="15011"/>
        <v>44572</v>
      </c>
      <c r="D3021">
        <f t="shared" ref="D3021" si="15282">N3021-N3020</f>
        <v>1048</v>
      </c>
      <c r="E3021" s="2">
        <f t="shared" ref="E3021" si="15283">SUM(D3015:D3021)/7</f>
        <v>1840.8571428571429</v>
      </c>
      <c r="F3021" s="2">
        <f t="shared" ref="F3021" si="15284">SUM(D3017:D3021)/5</f>
        <v>1315.2</v>
      </c>
      <c r="G3021" s="2">
        <f t="shared" ref="G3021" si="15285">N3021/(B3021/100000)</f>
        <v>10333.621692118011</v>
      </c>
      <c r="H3021">
        <f t="shared" si="15009"/>
        <v>664</v>
      </c>
      <c r="I3021">
        <f t="shared" si="15010"/>
        <v>650</v>
      </c>
      <c r="J3021" s="3">
        <f t="shared" ref="J3021" si="15286">E3021/(SUM(N3014:N3020)/7)*100</f>
        <v>0.7247102227671266</v>
      </c>
      <c r="K3021">
        <f t="shared" ref="K3021" si="15287">O3021-O3020</f>
        <v>16</v>
      </c>
      <c r="L3021" s="3">
        <f t="shared" ref="L3021" si="15288">SUM(K3015:K3021)/7</f>
        <v>13.428571428571429</v>
      </c>
      <c r="M3021" s="3">
        <f t="shared" ref="M3021" si="15289">O3021/(B3021/100000)</f>
        <v>191.68626988869457</v>
      </c>
      <c r="N3021">
        <v>259572</v>
      </c>
      <c r="O3021">
        <v>4815</v>
      </c>
    </row>
    <row r="3022" spans="1:15" customFormat="1" x14ac:dyDescent="0.2">
      <c r="A3022" t="s">
        <v>25</v>
      </c>
      <c r="B3022" s="2">
        <v>2511917</v>
      </c>
      <c r="C3022" s="1">
        <f t="shared" si="15011"/>
        <v>44573</v>
      </c>
      <c r="D3022">
        <f t="shared" ref="D3022" si="15290">N3022-N3021</f>
        <v>2587</v>
      </c>
      <c r="E3022" s="2">
        <f t="shared" ref="E3022" si="15291">SUM(D3016:D3022)/7</f>
        <v>1735.5714285714287</v>
      </c>
      <c r="F3022" s="2">
        <f t="shared" ref="F3022" si="15292">SUM(D3018:D3022)/5</f>
        <v>1430.6</v>
      </c>
      <c r="G3022" s="2">
        <f t="shared" ref="G3022" si="15293">N3022/(B3022/100000)</f>
        <v>10436.610763811066</v>
      </c>
      <c r="H3022">
        <f t="shared" si="15009"/>
        <v>665</v>
      </c>
      <c r="I3022">
        <f t="shared" si="15010"/>
        <v>651</v>
      </c>
      <c r="J3022" s="3">
        <f t="shared" ref="J3022" si="15294">E3022/(SUM(N3015:N3021)/7)*100</f>
        <v>0.67834521512292745</v>
      </c>
      <c r="K3022">
        <f t="shared" ref="K3022" si="15295">O3022-O3021</f>
        <v>15</v>
      </c>
      <c r="L3022" s="3">
        <f t="shared" ref="L3022" si="15296">SUM(K3016:K3022)/7</f>
        <v>13.142857142857142</v>
      </c>
      <c r="M3022" s="3">
        <f t="shared" ref="M3022" si="15297">O3022/(B3022/100000)</f>
        <v>192.28342337744439</v>
      </c>
      <c r="N3022">
        <v>262159</v>
      </c>
      <c r="O3022">
        <v>4830</v>
      </c>
    </row>
    <row r="3023" spans="1:15" customFormat="1" x14ac:dyDescent="0.2">
      <c r="A3023" t="s">
        <v>25</v>
      </c>
      <c r="B3023" s="2">
        <v>2511917</v>
      </c>
      <c r="C3023" s="1">
        <f t="shared" si="15011"/>
        <v>44574</v>
      </c>
      <c r="D3023">
        <f t="shared" ref="D3023" si="15298">N3023-N3022</f>
        <v>3263</v>
      </c>
      <c r="E3023" s="2">
        <f t="shared" ref="E3023" si="15299">SUM(D3017:D3023)/7</f>
        <v>1775.1428571428571</v>
      </c>
      <c r="F3023" s="2">
        <f t="shared" ref="F3023" si="15300">SUM(D3019:D3023)/5</f>
        <v>1706.4</v>
      </c>
      <c r="G3023" s="2">
        <f t="shared" ref="G3023" si="15301">N3023/(B3023/100000)</f>
        <v>10566.511552730444</v>
      </c>
      <c r="H3023">
        <f t="shared" si="15009"/>
        <v>666</v>
      </c>
      <c r="I3023">
        <f t="shared" si="15010"/>
        <v>652</v>
      </c>
      <c r="J3023" s="3">
        <f t="shared" ref="J3023" si="15302">E3023/(SUM(N3016:N3022)/7)*100</f>
        <v>0.68913691507798958</v>
      </c>
      <c r="K3023">
        <f t="shared" ref="K3023" si="15303">O3023-O3022</f>
        <v>19</v>
      </c>
      <c r="L3023" s="3">
        <f t="shared" ref="L3023" si="15304">SUM(K3017:K3023)/7</f>
        <v>12.571428571428571</v>
      </c>
      <c r="M3023" s="3">
        <f t="shared" ref="M3023" si="15305">O3023/(B3023/100000)</f>
        <v>193.0398177965275</v>
      </c>
      <c r="N3023">
        <v>265422</v>
      </c>
      <c r="O3023">
        <v>4849</v>
      </c>
    </row>
    <row r="3024" spans="1:15" customFormat="1" x14ac:dyDescent="0.2">
      <c r="A3024" t="s">
        <v>25</v>
      </c>
      <c r="B3024" s="2">
        <v>2511917</v>
      </c>
      <c r="C3024" s="1">
        <f t="shared" si="15011"/>
        <v>44575</v>
      </c>
      <c r="D3024">
        <f t="shared" ref="D3024" si="15306">N3024-N3023</f>
        <v>2721</v>
      </c>
      <c r="E3024" s="2">
        <f t="shared" ref="E3024" si="15307">SUM(D3018:D3024)/7</f>
        <v>1876.7142857142858</v>
      </c>
      <c r="F3024" s="2">
        <f t="shared" ref="F3024" si="15308">SUM(D3020:D3024)/5</f>
        <v>2033</v>
      </c>
      <c r="G3024" s="2">
        <f t="shared" ref="G3024" si="15309">N3024/(B3024/100000)</f>
        <v>10674.835195589663</v>
      </c>
      <c r="H3024">
        <f t="shared" si="15009"/>
        <v>667</v>
      </c>
      <c r="I3024">
        <f t="shared" si="15010"/>
        <v>653</v>
      </c>
      <c r="J3024" s="3">
        <f t="shared" ref="J3024" si="15310">E3024/(SUM(N3017:N3023)/7)*100</f>
        <v>0.72358198695602594</v>
      </c>
      <c r="K3024">
        <f t="shared" ref="K3024" si="15311">O3024-O3023</f>
        <v>11</v>
      </c>
      <c r="L3024" s="3">
        <f t="shared" ref="L3024" si="15312">SUM(K3018:K3024)/7</f>
        <v>11.714285714285714</v>
      </c>
      <c r="M3024" s="3">
        <f t="shared" ref="M3024" si="15313">O3024/(B3024/100000)</f>
        <v>193.47773035494404</v>
      </c>
      <c r="N3024">
        <v>268143</v>
      </c>
      <c r="O3024">
        <v>4860</v>
      </c>
    </row>
    <row r="3025" spans="1:15" customFormat="1" x14ac:dyDescent="0.2">
      <c r="A3025" t="s">
        <v>25</v>
      </c>
      <c r="B3025" s="2">
        <v>2511917</v>
      </c>
      <c r="C3025" s="1">
        <f t="shared" si="15011"/>
        <v>44576</v>
      </c>
      <c r="D3025">
        <f t="shared" ref="D3025" si="15314">N3025-N3024</f>
        <v>2709</v>
      </c>
      <c r="E3025" s="2">
        <f t="shared" ref="E3025" si="15315">SUM(D3019:D3025)/7</f>
        <v>1994.5714285714287</v>
      </c>
      <c r="F3025" s="2">
        <f t="shared" ref="F3025" si="15316">SUM(D3021:D3025)/5</f>
        <v>2465.6</v>
      </c>
      <c r="G3025" s="2">
        <f t="shared" ref="G3025" si="15317">N3025/(B3025/100000)</f>
        <v>10782.681115657882</v>
      </c>
      <c r="H3025">
        <f t="shared" si="15009"/>
        <v>668</v>
      </c>
      <c r="I3025">
        <f t="shared" si="15010"/>
        <v>654</v>
      </c>
      <c r="J3025" s="3">
        <f t="shared" ref="J3025" si="15318">E3025/(SUM(N3018:N3024)/7)*100</f>
        <v>0.76349820198962315</v>
      </c>
      <c r="K3025">
        <v>12</v>
      </c>
      <c r="L3025" s="3">
        <f t="shared" ref="L3025" si="15319">SUM(K3019:K3025)/7</f>
        <v>11</v>
      </c>
      <c r="M3025" s="3">
        <f t="shared" ref="M3025" si="15320">O3025/(B3025/100000)</f>
        <v>193.95545314594392</v>
      </c>
      <c r="N3025">
        <f>N3026-1808</f>
        <v>270852</v>
      </c>
      <c r="O3025">
        <v>4872</v>
      </c>
    </row>
    <row r="3026" spans="1:15" customFormat="1" x14ac:dyDescent="0.2">
      <c r="A3026" t="s">
        <v>25</v>
      </c>
      <c r="B3026" s="2">
        <v>2511917</v>
      </c>
      <c r="C3026" s="1">
        <f t="shared" si="15011"/>
        <v>44577</v>
      </c>
      <c r="D3026">
        <f t="shared" ref="D3026" si="15321">N3026-N3025</f>
        <v>1808</v>
      </c>
      <c r="E3026" s="2">
        <f t="shared" ref="E3026" si="15322">SUM(D3020:D3026)/7</f>
        <v>2097.4285714285716</v>
      </c>
      <c r="F3026" s="2">
        <f t="shared" ref="F3026" si="15323">SUM(D3022:D3026)/5</f>
        <v>2617.6</v>
      </c>
      <c r="G3026" s="2">
        <f t="shared" ref="G3026" si="15324">N3026/(B3026/100000)</f>
        <v>10854.658016168527</v>
      </c>
      <c r="H3026">
        <f t="shared" si="15009"/>
        <v>669</v>
      </c>
      <c r="I3026">
        <f t="shared" si="15010"/>
        <v>655</v>
      </c>
      <c r="J3026" s="3">
        <f t="shared" ref="J3026" si="15325">E3026/(SUM(N3019:N3025)/7)*100</f>
        <v>0.79678723577456401</v>
      </c>
      <c r="K3026">
        <v>2</v>
      </c>
      <c r="L3026" s="3">
        <f t="shared" ref="L3026" si="15326">SUM(K3020:K3026)/7</f>
        <v>10.857142857142858</v>
      </c>
      <c r="M3026" s="3">
        <f t="shared" ref="M3026" si="15327">O3026/(B3026/100000)</f>
        <v>194.03507361111056</v>
      </c>
      <c r="N3026">
        <v>272660</v>
      </c>
      <c r="O3026">
        <v>4874</v>
      </c>
    </row>
    <row r="3027" spans="1:15" customFormat="1" x14ac:dyDescent="0.2">
      <c r="A3027" t="s">
        <v>25</v>
      </c>
      <c r="B3027" s="2">
        <v>2511917</v>
      </c>
      <c r="C3027" s="1">
        <f t="shared" si="15011"/>
        <v>44578</v>
      </c>
      <c r="D3027">
        <f t="shared" ref="D3027" si="15328">N3027-N3026</f>
        <v>702</v>
      </c>
      <c r="E3027" s="2">
        <f t="shared" ref="E3027" si="15329">SUM(D3021:D3027)/7</f>
        <v>2119.7142857142858</v>
      </c>
      <c r="F3027" s="2">
        <f t="shared" ref="F3027" si="15330">SUM(D3023:D3027)/5</f>
        <v>2240.6</v>
      </c>
      <c r="G3027" s="2">
        <f t="shared" ref="G3027" si="15331">N3027/(B3027/100000)</f>
        <v>10882.604799442019</v>
      </c>
      <c r="H3027">
        <f t="shared" si="15009"/>
        <v>670</v>
      </c>
      <c r="I3027">
        <f t="shared" si="15010"/>
        <v>656</v>
      </c>
      <c r="J3027" s="3">
        <f t="shared" ref="J3027" si="15332">E3027/(SUM(N3020:N3026)/7)*100</f>
        <v>0.79888786711261106</v>
      </c>
      <c r="K3027">
        <f t="shared" ref="K3027" si="15333">O3027-O3026</f>
        <v>1</v>
      </c>
      <c r="L3027" s="3">
        <f t="shared" ref="L3027" si="15334">SUM(K3021:K3027)/7</f>
        <v>10.857142857142858</v>
      </c>
      <c r="M3027" s="3">
        <f t="shared" ref="M3027" si="15335">O3027/(B3027/100000)</f>
        <v>194.07488384369387</v>
      </c>
      <c r="N3027">
        <v>273362</v>
      </c>
      <c r="O3027">
        <v>4875</v>
      </c>
    </row>
    <row r="3028" spans="1:15" customFormat="1" x14ac:dyDescent="0.2">
      <c r="A3028" t="s">
        <v>25</v>
      </c>
      <c r="B3028" s="2">
        <v>2511917</v>
      </c>
      <c r="C3028" s="1">
        <f t="shared" si="15011"/>
        <v>44579</v>
      </c>
      <c r="D3028">
        <f t="shared" ref="D3028" si="15336">N3028-N3027</f>
        <v>2834</v>
      </c>
      <c r="E3028" s="2">
        <f t="shared" ref="E3028" si="15337">SUM(D3022:D3028)/7</f>
        <v>2374.8571428571427</v>
      </c>
      <c r="F3028" s="2">
        <f t="shared" ref="F3028" si="15338">SUM(D3024:D3028)/5</f>
        <v>2154.8000000000002</v>
      </c>
      <c r="G3028" s="2">
        <f t="shared" ref="G3028" si="15339">N3028/(B3028/100000)</f>
        <v>10995.426998583154</v>
      </c>
      <c r="H3028">
        <f t="shared" si="15009"/>
        <v>671</v>
      </c>
      <c r="I3028">
        <f t="shared" si="15010"/>
        <v>657</v>
      </c>
      <c r="J3028" s="3">
        <f t="shared" ref="J3028" si="15340">E3028/(SUM(N3021:N3027)/7)*100</f>
        <v>0.88795355122665132</v>
      </c>
      <c r="K3028">
        <f t="shared" ref="K3028" si="15341">O3028-O3027</f>
        <v>24</v>
      </c>
      <c r="L3028" s="3">
        <f t="shared" ref="L3028" si="15342">SUM(K3022:K3028)/7</f>
        <v>12</v>
      </c>
      <c r="M3028" s="3">
        <f t="shared" ref="M3028" si="15343">O3028/(B3028/100000)</f>
        <v>195.03032942569359</v>
      </c>
      <c r="N3028">
        <v>276196</v>
      </c>
      <c r="O3028">
        <v>4899</v>
      </c>
    </row>
    <row r="3029" spans="1:15" customFormat="1" x14ac:dyDescent="0.2">
      <c r="A3029" t="s">
        <v>25</v>
      </c>
      <c r="B3029" s="2">
        <v>2511917</v>
      </c>
      <c r="C3029" s="1">
        <f t="shared" si="15011"/>
        <v>44580</v>
      </c>
      <c r="D3029">
        <f t="shared" ref="D3029" si="15344">N3029-N3028</f>
        <v>4233</v>
      </c>
      <c r="E3029" s="2">
        <f t="shared" ref="E3029" si="15345">SUM(D3023:D3029)/7</f>
        <v>2610</v>
      </c>
      <c r="F3029" s="2">
        <f t="shared" ref="F3029" si="15346">SUM(D3025:D3029)/5</f>
        <v>2457.1999999999998</v>
      </c>
      <c r="G3029" s="2">
        <f t="shared" ref="G3029" si="15347">N3029/(B3029/100000)</f>
        <v>11163.943713108354</v>
      </c>
      <c r="H3029">
        <f t="shared" si="15009"/>
        <v>672</v>
      </c>
      <c r="I3029">
        <f t="shared" si="15010"/>
        <v>658</v>
      </c>
      <c r="J3029" s="3">
        <f t="shared" ref="J3029" si="15348">E3029/(SUM(N3022:N3028)/7)*100</f>
        <v>0.96728388590815106</v>
      </c>
      <c r="K3029">
        <f t="shared" ref="K3029" si="15349">O3029-O3028</f>
        <v>30</v>
      </c>
      <c r="L3029" s="3">
        <f t="shared" ref="L3029" si="15350">SUM(K3023:K3029)/7</f>
        <v>14.142857142857142</v>
      </c>
      <c r="M3029" s="3">
        <f t="shared" ref="M3029" si="15351">O3029/(B3029/100000)</f>
        <v>196.22463640319324</v>
      </c>
      <c r="N3029">
        <v>280429</v>
      </c>
      <c r="O3029">
        <v>4929</v>
      </c>
    </row>
    <row r="3030" spans="1:15" customFormat="1" x14ac:dyDescent="0.2">
      <c r="A3030" t="s">
        <v>25</v>
      </c>
      <c r="B3030" s="2">
        <v>2511917</v>
      </c>
      <c r="C3030" s="1">
        <f t="shared" si="15011"/>
        <v>44581</v>
      </c>
      <c r="D3030">
        <f t="shared" ref="D3030" si="15352">N3030-N3029</f>
        <v>5539</v>
      </c>
      <c r="E3030" s="2">
        <f t="shared" ref="E3030" si="15353">SUM(D3024:D3030)/7</f>
        <v>2935.1428571428573</v>
      </c>
      <c r="F3030" s="2">
        <f t="shared" ref="F3030" si="15354">SUM(D3026:D3030)/5</f>
        <v>3023.2</v>
      </c>
      <c r="G3030" s="2">
        <f t="shared" ref="G3030" si="15355">N3030/(B3030/100000)</f>
        <v>11384.452591387375</v>
      </c>
      <c r="H3030">
        <f t="shared" si="15009"/>
        <v>673</v>
      </c>
      <c r="I3030">
        <f t="shared" si="15010"/>
        <v>659</v>
      </c>
      <c r="J3030" s="3">
        <f t="shared" ref="J3030" si="15356">E3030/(SUM(N3023:N3029)/7)*100</f>
        <v>1.077362899200027</v>
      </c>
      <c r="K3030">
        <f t="shared" ref="K3030" si="15357">O3030-O3029</f>
        <v>18</v>
      </c>
      <c r="L3030" s="3">
        <f t="shared" ref="L3030" si="15358">SUM(K3024:K3030)/7</f>
        <v>14</v>
      </c>
      <c r="M3030" s="3">
        <f t="shared" ref="M3030" si="15359">O3030/(B3030/100000)</f>
        <v>196.94122058969305</v>
      </c>
      <c r="N3030">
        <v>285968</v>
      </c>
      <c r="O3030">
        <v>4947</v>
      </c>
    </row>
    <row r="3031" spans="1:15" customFormat="1" x14ac:dyDescent="0.2">
      <c r="A3031" t="s">
        <v>25</v>
      </c>
      <c r="B3031" s="2">
        <v>2511917</v>
      </c>
      <c r="C3031" s="1">
        <f t="shared" si="15011"/>
        <v>44582</v>
      </c>
      <c r="D3031">
        <f t="shared" ref="D3031" si="15360">N3031-N3030</f>
        <v>6223</v>
      </c>
      <c r="E3031" s="2">
        <f t="shared" ref="E3031" si="15361">SUM(D3025:D3031)/7</f>
        <v>3435.4285714285716</v>
      </c>
      <c r="F3031" s="2">
        <f t="shared" ref="F3031" si="15362">SUM(D3027:D3031)/5</f>
        <v>3906.2</v>
      </c>
      <c r="G3031" s="2">
        <f t="shared" ref="G3031" si="15363">N3031/(B3031/100000)</f>
        <v>11632.191668753387</v>
      </c>
      <c r="H3031">
        <f t="shared" si="15009"/>
        <v>674</v>
      </c>
      <c r="I3031">
        <f t="shared" si="15010"/>
        <v>660</v>
      </c>
      <c r="J3031" s="3">
        <f t="shared" ref="J3031" si="15364">E3031/(SUM(N3024:N3030)/7)*100</f>
        <v>1.2475552627346818</v>
      </c>
      <c r="K3031">
        <f t="shared" ref="K3031" si="15365">O3031-O3030</f>
        <v>10</v>
      </c>
      <c r="L3031" s="3">
        <f t="shared" ref="L3031" si="15366">SUM(K3025:K3031)/7</f>
        <v>13.857142857142858</v>
      </c>
      <c r="M3031" s="3">
        <f t="shared" ref="M3031" si="15367">O3031/(B3031/100000)</f>
        <v>197.33932291552625</v>
      </c>
      <c r="N3031">
        <v>292191</v>
      </c>
      <c r="O3031">
        <v>4957</v>
      </c>
    </row>
    <row r="3032" spans="1:15" customFormat="1" x14ac:dyDescent="0.2">
      <c r="A3032" t="s">
        <v>25</v>
      </c>
      <c r="B3032" s="2">
        <v>2511917</v>
      </c>
      <c r="C3032" s="1">
        <f t="shared" si="15011"/>
        <v>44583</v>
      </c>
      <c r="D3032">
        <f t="shared" ref="D3032" si="15368">N3032-N3031</f>
        <v>5445</v>
      </c>
      <c r="E3032" s="2">
        <f t="shared" ref="E3032" si="15369">SUM(D3026:D3032)/7</f>
        <v>3826.2857142857142</v>
      </c>
      <c r="F3032" s="2">
        <f t="shared" ref="F3032" si="15370">SUM(D3028:D3032)/5</f>
        <v>4854.8</v>
      </c>
      <c r="G3032" s="2">
        <f t="shared" ref="G3032" si="15371">N3032/(B3032/100000)</f>
        <v>11848.958385169573</v>
      </c>
      <c r="H3032">
        <f t="shared" si="15009"/>
        <v>675</v>
      </c>
      <c r="I3032">
        <f t="shared" si="15010"/>
        <v>661</v>
      </c>
      <c r="J3032" s="3">
        <f t="shared" ref="J3032" si="15372">E3032/(SUM(N3025:N3031)/7)*100</f>
        <v>1.3723715937935845</v>
      </c>
      <c r="K3032">
        <f t="shared" ref="K3032" si="15373">O3032-O3031</f>
        <v>5</v>
      </c>
      <c r="L3032" s="3">
        <f t="shared" ref="L3032" si="15374">SUM(K3026:K3032)/7</f>
        <v>12.857142857142858</v>
      </c>
      <c r="M3032" s="3">
        <f t="shared" ref="M3032" si="15375">O3032/(B3032/100000)</f>
        <v>197.53837407844287</v>
      </c>
      <c r="N3032">
        <v>297636</v>
      </c>
      <c r="O3032">
        <v>4962</v>
      </c>
    </row>
    <row r="3033" spans="1:15" customFormat="1" x14ac:dyDescent="0.2">
      <c r="A3033" t="s">
        <v>25</v>
      </c>
      <c r="B3033" s="2">
        <v>2511917</v>
      </c>
      <c r="C3033" s="1">
        <f t="shared" si="15011"/>
        <v>44584</v>
      </c>
      <c r="D3033">
        <f t="shared" ref="D3033" si="15376">N3033-N3032</f>
        <v>2959</v>
      </c>
      <c r="E3033" s="2">
        <f t="shared" ref="E3033" si="15377">SUM(D3027:D3033)/7</f>
        <v>3990.7142857142858</v>
      </c>
      <c r="F3033" s="2">
        <f t="shared" ref="F3033" si="15378">SUM(D3029:D3033)/5</f>
        <v>4879.8</v>
      </c>
      <c r="G3033" s="2">
        <f t="shared" ref="G3033" si="15379">N3033/(B3033/100000)</f>
        <v>11966.756863383624</v>
      </c>
      <c r="H3033">
        <f t="shared" si="15009"/>
        <v>676</v>
      </c>
      <c r="I3033">
        <f t="shared" si="15010"/>
        <v>662</v>
      </c>
      <c r="J3033" s="3">
        <f t="shared" ref="J3033" si="15380">E3033/(SUM(N3026:N3032)/7)*100</f>
        <v>1.4119696205397987</v>
      </c>
      <c r="K3033">
        <f t="shared" ref="K3033" si="15381">O3033-O3032</f>
        <v>0</v>
      </c>
      <c r="L3033" s="3">
        <f t="shared" ref="L3033" si="15382">SUM(K3027:K3033)/7</f>
        <v>12.571428571428571</v>
      </c>
      <c r="M3033" s="3">
        <f t="shared" ref="M3033" si="15383">O3033/(B3033/100000)</f>
        <v>197.53837407844287</v>
      </c>
      <c r="N3033">
        <v>300595</v>
      </c>
      <c r="O3033">
        <v>4962</v>
      </c>
    </row>
    <row r="3034" spans="1:15" customFormat="1" x14ac:dyDescent="0.2">
      <c r="A3034" t="s">
        <v>25</v>
      </c>
      <c r="B3034" s="2">
        <v>2511917</v>
      </c>
      <c r="C3034" s="1">
        <f t="shared" si="15011"/>
        <v>44585</v>
      </c>
      <c r="D3034">
        <f t="shared" ref="D3034" si="15384">N3034-N3033</f>
        <v>1332</v>
      </c>
      <c r="E3034" s="2">
        <f t="shared" ref="E3034" si="15385">SUM(D3028:D3034)/7</f>
        <v>4080.7142857142858</v>
      </c>
      <c r="F3034" s="2">
        <f t="shared" ref="F3034" si="15386">SUM(D3030:D3034)/5</f>
        <v>4299.6000000000004</v>
      </c>
      <c r="G3034" s="2">
        <f t="shared" ref="G3034" si="15387">N3034/(B3034/100000)</f>
        <v>12019.784093184608</v>
      </c>
      <c r="H3034">
        <f t="shared" si="15009"/>
        <v>677</v>
      </c>
      <c r="I3034">
        <f t="shared" si="15010"/>
        <v>663</v>
      </c>
      <c r="J3034" s="3">
        <f t="shared" ref="J3034" si="15388">E3034/(SUM(N3027:N3033)/7)*100</f>
        <v>1.4237104990737035</v>
      </c>
      <c r="K3034">
        <f t="shared" ref="K3034" si="15389">O3034-O3033</f>
        <v>1</v>
      </c>
      <c r="L3034" s="3">
        <f t="shared" ref="L3034" si="15390">SUM(K3028:K3034)/7</f>
        <v>12.571428571428571</v>
      </c>
      <c r="M3034" s="3">
        <f t="shared" ref="M3034" si="15391">O3034/(B3034/100000)</f>
        <v>197.57818431102621</v>
      </c>
      <c r="N3034">
        <v>301927</v>
      </c>
      <c r="O3034">
        <v>4963</v>
      </c>
    </row>
    <row r="3035" spans="1:15" customFormat="1" x14ac:dyDescent="0.2">
      <c r="A3035" t="s">
        <v>25</v>
      </c>
      <c r="B3035" s="2">
        <v>2511917</v>
      </c>
      <c r="C3035" s="1">
        <f t="shared" si="15011"/>
        <v>44586</v>
      </c>
      <c r="D3035">
        <f t="shared" ref="D3035" si="15392">N3035-N3034</f>
        <v>5613</v>
      </c>
      <c r="E3035" s="2">
        <f t="shared" ref="E3035" si="15393">SUM(D3029:D3035)/7</f>
        <v>4477.7142857142853</v>
      </c>
      <c r="F3035" s="2">
        <f t="shared" ref="F3035" si="15394">SUM(D3031:D3035)/5</f>
        <v>4314.3999999999996</v>
      </c>
      <c r="G3035" s="2">
        <f t="shared" ref="G3035" si="15395">N3035/(B3035/100000)</f>
        <v>12243.238928674793</v>
      </c>
      <c r="H3035">
        <f t="shared" si="15009"/>
        <v>678</v>
      </c>
      <c r="I3035">
        <f t="shared" si="15010"/>
        <v>664</v>
      </c>
      <c r="J3035" s="3">
        <f t="shared" ref="J3035" si="15396">E3035/(SUM(N3028:N3034)/7)*100</f>
        <v>1.5402896003915589</v>
      </c>
      <c r="K3035">
        <f t="shared" ref="K3035" si="15397">O3035-O3034</f>
        <v>8</v>
      </c>
      <c r="L3035" s="3">
        <f t="shared" ref="L3035" si="15398">SUM(K3029:K3035)/7</f>
        <v>10.285714285714286</v>
      </c>
      <c r="M3035" s="3">
        <f t="shared" ref="M3035" si="15399">O3035/(B3035/100000)</f>
        <v>197.89666617169277</v>
      </c>
      <c r="N3035">
        <v>307540</v>
      </c>
      <c r="O3035">
        <v>4971</v>
      </c>
    </row>
    <row r="3036" spans="1:15" customFormat="1" x14ac:dyDescent="0.2">
      <c r="A3036" t="s">
        <v>25</v>
      </c>
      <c r="B3036" s="2">
        <v>2511917</v>
      </c>
      <c r="C3036" s="1">
        <f t="shared" si="15011"/>
        <v>44587</v>
      </c>
      <c r="D3036">
        <f t="shared" ref="D3036" si="15400">N3036-N3035</f>
        <v>6280</v>
      </c>
      <c r="E3036" s="2">
        <f t="shared" ref="E3036" si="15401">SUM(D3030:D3036)/7</f>
        <v>4770.1428571428569</v>
      </c>
      <c r="F3036" s="2">
        <f t="shared" ref="F3036" si="15402">SUM(D3032:D3036)/5</f>
        <v>4325.8</v>
      </c>
      <c r="G3036" s="2">
        <f t="shared" ref="G3036" si="15403">N3036/(B3036/100000)</f>
        <v>12493.247189298054</v>
      </c>
      <c r="H3036">
        <f t="shared" si="15009"/>
        <v>679</v>
      </c>
      <c r="I3036">
        <f t="shared" si="15010"/>
        <v>665</v>
      </c>
      <c r="J3036" s="3">
        <f t="shared" ref="J3036" si="15404">E3036/(SUM(N3029:N3035)/7)*100</f>
        <v>1.6159912035410395</v>
      </c>
      <c r="K3036">
        <f t="shared" ref="K3036" si="15405">O3036-O3035</f>
        <v>7</v>
      </c>
      <c r="L3036" s="3">
        <f t="shared" ref="L3036" si="15406">SUM(K3030:K3036)/7</f>
        <v>7</v>
      </c>
      <c r="M3036" s="3">
        <f t="shared" ref="M3036" si="15407">O3036/(B3036/100000)</f>
        <v>198.17533779977603</v>
      </c>
      <c r="N3036">
        <v>313820</v>
      </c>
      <c r="O3036">
        <v>4978</v>
      </c>
    </row>
    <row r="3037" spans="1:15" customFormat="1" x14ac:dyDescent="0.2">
      <c r="A3037" t="s">
        <v>25</v>
      </c>
      <c r="B3037" s="2">
        <v>2511917</v>
      </c>
      <c r="C3037" s="1">
        <f t="shared" si="15011"/>
        <v>44588</v>
      </c>
      <c r="D3037">
        <f t="shared" ref="D3037" si="15408">N3037-N3036</f>
        <v>6895</v>
      </c>
      <c r="E3037" s="2">
        <f t="shared" ref="E3037" si="15409">SUM(D3031:D3037)/7</f>
        <v>4963.8571428571431</v>
      </c>
      <c r="F3037" s="2">
        <f t="shared" ref="F3037" si="15410">SUM(D3033:D3037)/5</f>
        <v>4615.8</v>
      </c>
      <c r="G3037" s="2">
        <f t="shared" ref="G3037" si="15411">N3037/(B3037/100000)</f>
        <v>12767.738742960059</v>
      </c>
      <c r="H3037">
        <f t="shared" si="15009"/>
        <v>680</v>
      </c>
      <c r="I3037">
        <f t="shared" si="15010"/>
        <v>666</v>
      </c>
      <c r="J3037" s="3">
        <f t="shared" ref="J3037" si="15412">E3037/(SUM(N3030:N3036)/7)*100</f>
        <v>1.6548735829368042</v>
      </c>
      <c r="K3037">
        <f t="shared" ref="K3037" si="15413">O3037-O3036</f>
        <v>10</v>
      </c>
      <c r="L3037" s="3">
        <f t="shared" ref="L3037" si="15414">SUM(K3031:K3037)/7</f>
        <v>5.8571428571428568</v>
      </c>
      <c r="M3037" s="3">
        <f t="shared" ref="M3037" si="15415">O3037/(B3037/100000)</f>
        <v>198.57344012560924</v>
      </c>
      <c r="N3037">
        <v>320715</v>
      </c>
      <c r="O3037">
        <v>4988</v>
      </c>
    </row>
    <row r="3038" spans="1:15" customFormat="1" x14ac:dyDescent="0.2">
      <c r="A3038" t="s">
        <v>25</v>
      </c>
      <c r="B3038" s="2">
        <v>2511917</v>
      </c>
      <c r="C3038" s="1">
        <f t="shared" si="15011"/>
        <v>44589</v>
      </c>
      <c r="D3038">
        <f t="shared" ref="D3038" si="15416">N3038-N3037</f>
        <v>6356</v>
      </c>
      <c r="E3038" s="2">
        <f t="shared" ref="E3038" si="15417">SUM(D3032:D3038)/7</f>
        <v>4982.8571428571431</v>
      </c>
      <c r="F3038" s="2">
        <f t="shared" ref="F3038" si="15418">SUM(D3034:D3038)/5</f>
        <v>5295.2</v>
      </c>
      <c r="G3038" s="2">
        <f t="shared" ref="G3038" si="15419">N3038/(B3038/100000)</f>
        <v>13020.772581259651</v>
      </c>
      <c r="H3038">
        <f t="shared" si="15009"/>
        <v>681</v>
      </c>
      <c r="I3038">
        <f t="shared" si="15010"/>
        <v>667</v>
      </c>
      <c r="J3038" s="3">
        <f t="shared" ref="J3038" si="15420">E3038/(SUM(N3031:N3037)/7)*100</f>
        <v>1.6341645333823085</v>
      </c>
      <c r="K3038">
        <f t="shared" ref="K3038" si="15421">O3038-O3037</f>
        <v>10</v>
      </c>
      <c r="L3038" s="3">
        <f t="shared" ref="L3038" si="15422">SUM(K3032:K3038)/7</f>
        <v>5.8571428571428568</v>
      </c>
      <c r="M3038" s="3">
        <f t="shared" ref="M3038" si="15423">O3038/(B3038/100000)</f>
        <v>198.97154245144247</v>
      </c>
      <c r="N3038">
        <v>327071</v>
      </c>
      <c r="O3038">
        <v>4998</v>
      </c>
    </row>
    <row r="3039" spans="1:15" customFormat="1" x14ac:dyDescent="0.2">
      <c r="A3039" t="s">
        <v>25</v>
      </c>
      <c r="B3039" s="2">
        <v>2511917</v>
      </c>
      <c r="C3039" s="1">
        <f t="shared" si="15011"/>
        <v>44590</v>
      </c>
      <c r="D3039">
        <f t="shared" ref="D3039" si="15424">N3039-N3038</f>
        <v>5964</v>
      </c>
      <c r="E3039" s="2">
        <f t="shared" ref="E3039" si="15425">SUM(D3033:D3039)/7</f>
        <v>5057</v>
      </c>
      <c r="F3039" s="2">
        <f t="shared" ref="F3039" si="15426">SUM(D3035:D3039)/5</f>
        <v>6221.6</v>
      </c>
      <c r="G3039" s="2">
        <f t="shared" ref="G3039" si="15427">N3039/(B3039/100000)</f>
        <v>13258.200808386582</v>
      </c>
      <c r="H3039">
        <f t="shared" si="15009"/>
        <v>682</v>
      </c>
      <c r="I3039">
        <f t="shared" si="15010"/>
        <v>668</v>
      </c>
      <c r="J3039" s="3">
        <f t="shared" ref="J3039" si="15428">E3039/(SUM(N3032:N3038)/7)*100</f>
        <v>1.6318137061472251</v>
      </c>
      <c r="K3039">
        <f t="shared" ref="K3039" si="15429">O3039-O3038</f>
        <v>2</v>
      </c>
      <c r="L3039" s="3">
        <f t="shared" ref="L3039" si="15430">SUM(K3033:K3039)/7</f>
        <v>5.4285714285714288</v>
      </c>
      <c r="M3039" s="3">
        <f t="shared" ref="M3039" si="15431">O3039/(B3039/100000)</f>
        <v>199.05116291660912</v>
      </c>
      <c r="N3039">
        <v>333035</v>
      </c>
      <c r="O3039">
        <v>5000</v>
      </c>
    </row>
    <row r="3040" spans="1:15" customFormat="1" x14ac:dyDescent="0.2">
      <c r="A3040" t="s">
        <v>25</v>
      </c>
      <c r="B3040" s="2">
        <v>2511917</v>
      </c>
      <c r="C3040" s="1">
        <f t="shared" si="15011"/>
        <v>44591</v>
      </c>
      <c r="D3040">
        <f t="shared" ref="D3040" si="15432">N3040-N3039</f>
        <v>3225</v>
      </c>
      <c r="E3040" s="2">
        <f t="shared" ref="E3040" si="15433">SUM(D3034:D3040)/7</f>
        <v>5095</v>
      </c>
      <c r="F3040" s="2">
        <f t="shared" ref="F3040" si="15434">SUM(D3036:D3040)/5</f>
        <v>5744</v>
      </c>
      <c r="G3040" s="2">
        <f t="shared" ref="G3040" si="15435">N3040/(B3040/100000)</f>
        <v>13386.588808467795</v>
      </c>
      <c r="H3040">
        <f t="shared" si="15009"/>
        <v>683</v>
      </c>
      <c r="I3040">
        <f t="shared" si="15010"/>
        <v>669</v>
      </c>
      <c r="J3040" s="3">
        <f t="shared" ref="J3040" si="15436">E3040/(SUM(N3033:N3039)/7)*100</f>
        <v>1.6176782088108921</v>
      </c>
      <c r="K3040">
        <f t="shared" ref="K3040" si="15437">O3040-O3039</f>
        <v>3</v>
      </c>
      <c r="L3040" s="3">
        <f t="shared" ref="L3040" si="15438">SUM(K3034:K3040)/7</f>
        <v>5.8571428571428568</v>
      </c>
      <c r="M3040" s="3">
        <f t="shared" ref="M3040" si="15439">O3040/(B3040/100000)</f>
        <v>199.17059361435906</v>
      </c>
      <c r="N3040">
        <v>336260</v>
      </c>
      <c r="O3040">
        <v>5003</v>
      </c>
    </row>
    <row r="3041" spans="1:15" customFormat="1" x14ac:dyDescent="0.2">
      <c r="A3041" t="s">
        <v>25</v>
      </c>
      <c r="B3041" s="2">
        <v>2511917</v>
      </c>
      <c r="C3041" s="1">
        <f t="shared" si="15011"/>
        <v>44592</v>
      </c>
      <c r="D3041">
        <f t="shared" ref="D3041" si="15440">N3041-N3040</f>
        <v>1459</v>
      </c>
      <c r="E3041" s="2">
        <f t="shared" ref="E3041" si="15441">SUM(D3035:D3041)/7</f>
        <v>5113.1428571428569</v>
      </c>
      <c r="F3041" s="2">
        <f t="shared" ref="F3041" si="15442">SUM(D3037:D3041)/5</f>
        <v>4779.8</v>
      </c>
      <c r="G3041" s="2">
        <f t="shared" ref="G3041" si="15443">N3041/(B3041/100000)</f>
        <v>13444.671937806863</v>
      </c>
      <c r="H3041">
        <f t="shared" si="15009"/>
        <v>684</v>
      </c>
      <c r="I3041">
        <f t="shared" si="15010"/>
        <v>670</v>
      </c>
      <c r="J3041" s="3">
        <f t="shared" ref="J3041" si="15444">E3041/(SUM(N3034:N3040)/7)*100</f>
        <v>1.5975946808738564</v>
      </c>
      <c r="K3041">
        <f t="shared" ref="K3041" si="15445">O3041-O3040</f>
        <v>0</v>
      </c>
      <c r="L3041" s="3">
        <f t="shared" ref="L3041" si="15446">SUM(K3035:K3041)/7</f>
        <v>5.7142857142857144</v>
      </c>
      <c r="M3041" s="3">
        <f t="shared" ref="M3041" si="15447">O3041/(B3041/100000)</f>
        <v>199.17059361435906</v>
      </c>
      <c r="N3041">
        <v>337719</v>
      </c>
      <c r="O3041">
        <v>5003</v>
      </c>
    </row>
    <row r="3042" spans="1:15" customFormat="1" x14ac:dyDescent="0.2">
      <c r="A3042" t="s">
        <v>25</v>
      </c>
      <c r="B3042" s="2">
        <v>2511917</v>
      </c>
      <c r="C3042" s="1">
        <f t="shared" si="15011"/>
        <v>44593</v>
      </c>
      <c r="D3042">
        <f t="shared" ref="D3042" si="15448">N3042-N3041</f>
        <v>6478</v>
      </c>
      <c r="E3042" s="2">
        <f t="shared" ref="E3042" si="15449">SUM(D3036:D3042)/7</f>
        <v>5236.7142857142853</v>
      </c>
      <c r="F3042" s="2">
        <f t="shared" ref="F3042" si="15450">SUM(D3038:D3042)/5</f>
        <v>4696.3999999999996</v>
      </c>
      <c r="G3042" s="2">
        <f t="shared" ref="G3042" si="15451">N3042/(B3042/100000)</f>
        <v>13702.562624481621</v>
      </c>
      <c r="H3042">
        <f t="shared" si="15009"/>
        <v>685</v>
      </c>
      <c r="I3042">
        <f t="shared" si="15010"/>
        <v>671</v>
      </c>
      <c r="J3042" s="3">
        <f t="shared" ref="J3042" si="15452">E3042/(SUM(N3035:N3041)/7)*100</f>
        <v>1.6104755377477857</v>
      </c>
      <c r="K3042">
        <f t="shared" ref="K3042" si="15453">O3042-O3041</f>
        <v>1</v>
      </c>
      <c r="L3042" s="3">
        <f t="shared" ref="L3042" si="15454">SUM(K3036:K3042)/7</f>
        <v>4.7142857142857144</v>
      </c>
      <c r="M3042" s="3">
        <f t="shared" ref="M3042" si="15455">O3042/(B3042/100000)</f>
        <v>199.2104038469424</v>
      </c>
      <c r="N3042">
        <v>344197</v>
      </c>
      <c r="O3042">
        <v>5004</v>
      </c>
    </row>
    <row r="3043" spans="1:15" customFormat="1" x14ac:dyDescent="0.2">
      <c r="A3043" t="s">
        <v>25</v>
      </c>
      <c r="B3043" s="2">
        <v>2511917</v>
      </c>
      <c r="C3043" s="1">
        <f t="shared" si="15011"/>
        <v>44594</v>
      </c>
      <c r="D3043">
        <f t="shared" ref="D3043" si="15456">N3043-N3042</f>
        <v>8755</v>
      </c>
      <c r="E3043" s="2">
        <f t="shared" ref="E3043" si="15457">SUM(D3037:D3043)/7</f>
        <v>5590.2857142857147</v>
      </c>
      <c r="F3043" s="2">
        <f t="shared" ref="F3043" si="15458">SUM(D3039:D3043)/5</f>
        <v>5176.2</v>
      </c>
      <c r="G3043" s="2">
        <f t="shared" ref="G3043" si="15459">N3043/(B3043/100000)</f>
        <v>14051.101210748604</v>
      </c>
      <c r="H3043">
        <f t="shared" si="15009"/>
        <v>686</v>
      </c>
      <c r="I3043">
        <f t="shared" si="15010"/>
        <v>672</v>
      </c>
      <c r="J3043" s="3">
        <f t="shared" ref="J3043" si="15460">E3043/(SUM(N3036:N3042)/7)*100</f>
        <v>1.6919626585242153</v>
      </c>
      <c r="K3043">
        <f t="shared" ref="K3043" si="15461">O3043-O3042</f>
        <v>7</v>
      </c>
      <c r="L3043" s="3">
        <f t="shared" ref="L3043" si="15462">SUM(K3037:K3043)/7</f>
        <v>4.7142857142857144</v>
      </c>
      <c r="M3043" s="3">
        <f t="shared" ref="M3043" si="15463">O3043/(B3043/100000)</f>
        <v>199.48907547502566</v>
      </c>
      <c r="N3043">
        <v>352952</v>
      </c>
      <c r="O3043">
        <v>5011</v>
      </c>
    </row>
    <row r="3044" spans="1:15" customFormat="1" x14ac:dyDescent="0.2">
      <c r="A3044" t="s">
        <v>25</v>
      </c>
      <c r="B3044" s="2">
        <v>2511917</v>
      </c>
      <c r="C3044" s="1">
        <f t="shared" si="15011"/>
        <v>44595</v>
      </c>
      <c r="D3044">
        <f t="shared" ref="D3044" si="15464">N3044-N3043</f>
        <v>9830</v>
      </c>
      <c r="E3044" s="2">
        <f t="shared" ref="E3044" si="15465">SUM(D3038:D3044)/7</f>
        <v>6009.5714285714284</v>
      </c>
      <c r="F3044" s="2">
        <f t="shared" ref="F3044" si="15466">SUM(D3040:D3044)/5</f>
        <v>5949.4</v>
      </c>
      <c r="G3044" s="2">
        <f t="shared" ref="G3044" si="15467">N3044/(B3044/100000)</f>
        <v>14442.435797042657</v>
      </c>
      <c r="H3044">
        <f t="shared" si="15009"/>
        <v>687</v>
      </c>
      <c r="I3044">
        <f t="shared" si="15010"/>
        <v>673</v>
      </c>
      <c r="J3044" s="3">
        <f t="shared" ref="J3044" si="15468">E3044/(SUM(N3037:N3043)/7)*100</f>
        <v>1.7886017086254848</v>
      </c>
      <c r="K3044">
        <f t="shared" ref="K3044" si="15469">O3044-O3043</f>
        <v>1</v>
      </c>
      <c r="L3044" s="3">
        <f t="shared" ref="L3044" si="15470">SUM(K3038:K3044)/7</f>
        <v>3.4285714285714284</v>
      </c>
      <c r="M3044" s="3">
        <f t="shared" ref="M3044" si="15471">O3044/(B3044/100000)</f>
        <v>199.52888570760896</v>
      </c>
      <c r="N3044">
        <v>362782</v>
      </c>
      <c r="O3044">
        <v>5012</v>
      </c>
    </row>
    <row r="3045" spans="1:15" customFormat="1" x14ac:dyDescent="0.2">
      <c r="A3045" t="s">
        <v>25</v>
      </c>
      <c r="B3045" s="2">
        <v>2511917</v>
      </c>
      <c r="C3045" s="1">
        <f t="shared" si="15011"/>
        <v>44596</v>
      </c>
      <c r="D3045">
        <f t="shared" ref="D3045" si="15472">N3045-N3044</f>
        <v>9302</v>
      </c>
      <c r="E3045" s="2">
        <f t="shared" ref="E3045" si="15473">SUM(D3039:D3045)/7</f>
        <v>6430.4285714285716</v>
      </c>
      <c r="F3045" s="2">
        <f t="shared" ref="F3045" si="15474">SUM(D3041:D3045)/5</f>
        <v>7164.8</v>
      </c>
      <c r="G3045" s="2">
        <f t="shared" ref="G3045" si="15475">N3045/(B3045/100000)</f>
        <v>14812.750580532716</v>
      </c>
      <c r="H3045">
        <f t="shared" si="15009"/>
        <v>688</v>
      </c>
      <c r="I3045">
        <f t="shared" si="15010"/>
        <v>674</v>
      </c>
      <c r="J3045" s="3">
        <f t="shared" ref="J3045" si="15476">E3045/(SUM(N3038:N3044)/7)*100</f>
        <v>1.8802297060671274</v>
      </c>
      <c r="K3045">
        <f t="shared" ref="K3045" si="15477">O3045-O3044</f>
        <v>2</v>
      </c>
      <c r="L3045" s="3">
        <f t="shared" ref="L3045" si="15478">SUM(K3039:K3045)/7</f>
        <v>2.2857142857142856</v>
      </c>
      <c r="M3045" s="3">
        <f t="shared" ref="M3045" si="15479">O3045/(B3045/100000)</f>
        <v>199.60850617277561</v>
      </c>
      <c r="N3045">
        <v>372084</v>
      </c>
      <c r="O3045">
        <v>5014</v>
      </c>
    </row>
    <row r="3046" spans="1:15" customFormat="1" x14ac:dyDescent="0.2">
      <c r="A3046" t="s">
        <v>25</v>
      </c>
      <c r="B3046" s="2">
        <v>2511917</v>
      </c>
      <c r="C3046" s="1">
        <f t="shared" si="15011"/>
        <v>44597</v>
      </c>
      <c r="D3046">
        <f t="shared" ref="D3046" si="15480">N3046-N3045</f>
        <v>6616</v>
      </c>
      <c r="E3046" s="2">
        <f t="shared" ref="E3046" si="15481">SUM(D3040:D3046)/7</f>
        <v>6523.5714285714284</v>
      </c>
      <c r="F3046" s="2">
        <f t="shared" ref="F3046" si="15482">SUM(D3042:D3046)/5</f>
        <v>8196.2000000000007</v>
      </c>
      <c r="G3046" s="2">
        <f t="shared" ref="G3046" si="15483">N3046/(B3046/100000)</f>
        <v>15076.135079303973</v>
      </c>
      <c r="H3046">
        <f t="shared" si="15009"/>
        <v>689</v>
      </c>
      <c r="I3046">
        <f t="shared" si="15010"/>
        <v>675</v>
      </c>
      <c r="J3046" s="3">
        <f t="shared" ref="J3046" si="15484">E3046/(SUM(N3039:N3045)/7)*100</f>
        <v>1.8722614614258379</v>
      </c>
      <c r="K3046">
        <f t="shared" ref="K3046" si="15485">O3046-O3045</f>
        <v>6</v>
      </c>
      <c r="L3046" s="3">
        <f t="shared" ref="L3046" si="15486">SUM(K3040:K3046)/7</f>
        <v>2.8571428571428572</v>
      </c>
      <c r="M3046" s="3">
        <f t="shared" ref="M3046" si="15487">O3046/(B3046/100000)</f>
        <v>199.84736756827553</v>
      </c>
      <c r="N3046">
        <v>378700</v>
      </c>
      <c r="O3046">
        <v>5020</v>
      </c>
    </row>
    <row r="3047" spans="1:15" customFormat="1" x14ac:dyDescent="0.2">
      <c r="A3047" t="s">
        <v>25</v>
      </c>
      <c r="B3047" s="2">
        <v>2511917</v>
      </c>
      <c r="C3047" s="1">
        <f t="shared" si="15011"/>
        <v>44598</v>
      </c>
      <c r="D3047">
        <f t="shared" ref="D3047" si="15488">N3047-N3046</f>
        <v>3161</v>
      </c>
      <c r="E3047" s="2">
        <f t="shared" ref="E3047" si="15489">SUM(D3041:D3047)/7</f>
        <v>6514.4285714285716</v>
      </c>
      <c r="F3047" s="2">
        <f t="shared" ref="F3047" si="15490">SUM(D3043:D3047)/5</f>
        <v>7532.8</v>
      </c>
      <c r="G3047" s="2">
        <f t="shared" ref="G3047" si="15491">N3047/(B3047/100000)</f>
        <v>15201.975224499854</v>
      </c>
      <c r="H3047">
        <f t="shared" si="15009"/>
        <v>690</v>
      </c>
      <c r="I3047">
        <f t="shared" si="15010"/>
        <v>676</v>
      </c>
      <c r="J3047" s="3">
        <f t="shared" ref="J3047" si="15492">E3047/(SUM(N3040:N3046)/7)*100</f>
        <v>1.8352762955921333</v>
      </c>
      <c r="K3047">
        <f t="shared" ref="K3047" si="15493">O3047-O3046</f>
        <v>5</v>
      </c>
      <c r="L3047" s="3">
        <f t="shared" ref="L3047" si="15494">SUM(K3041:K3047)/7</f>
        <v>3.1428571428571428</v>
      </c>
      <c r="M3047" s="3">
        <f t="shared" ref="M3047" si="15495">O3047/(B3047/100000)</f>
        <v>200.04641873119215</v>
      </c>
      <c r="N3047">
        <v>381861</v>
      </c>
      <c r="O3047">
        <v>5025</v>
      </c>
    </row>
    <row r="3048" spans="1:15" customFormat="1" x14ac:dyDescent="0.2">
      <c r="A3048" t="s">
        <v>25</v>
      </c>
      <c r="B3048" s="2">
        <v>2511917</v>
      </c>
      <c r="C3048" s="1">
        <f t="shared" si="15011"/>
        <v>44599</v>
      </c>
      <c r="D3048">
        <f t="shared" ref="D3048" si="15496">N3048-N3047</f>
        <v>1235</v>
      </c>
      <c r="E3048" s="2">
        <f t="shared" ref="E3048" si="15497">SUM(D3042:D3048)/7</f>
        <v>6482.4285714285716</v>
      </c>
      <c r="F3048" s="2">
        <f t="shared" ref="F3048" si="15498">SUM(D3044:D3048)/5</f>
        <v>6028.8</v>
      </c>
      <c r="G3048" s="2">
        <f t="shared" ref="G3048" si="15499">N3048/(B3048/100000)</f>
        <v>15251.140861740256</v>
      </c>
      <c r="H3048">
        <f t="shared" si="15009"/>
        <v>691</v>
      </c>
      <c r="I3048">
        <f t="shared" si="15010"/>
        <v>677</v>
      </c>
      <c r="J3048" s="3">
        <f t="shared" ref="J3048" si="15500">E3048/(SUM(N3041:N3047)/7)*100</f>
        <v>1.7933482064344277</v>
      </c>
      <c r="K3048">
        <f t="shared" ref="K3048" si="15501">O3048-O3047</f>
        <v>1</v>
      </c>
      <c r="L3048" s="3">
        <f t="shared" ref="L3048" si="15502">SUM(K3042:K3048)/7</f>
        <v>3.2857142857142856</v>
      </c>
      <c r="M3048" s="3">
        <f t="shared" ref="M3048" si="15503">O3048/(B3048/100000)</f>
        <v>200.08622896377548</v>
      </c>
      <c r="N3048">
        <v>383096</v>
      </c>
      <c r="O3048">
        <v>5026</v>
      </c>
    </row>
    <row r="3049" spans="1:15" customFormat="1" x14ac:dyDescent="0.2">
      <c r="A3049" t="s">
        <v>25</v>
      </c>
      <c r="B3049" s="2">
        <v>2511917</v>
      </c>
      <c r="C3049" s="1">
        <f t="shared" si="15011"/>
        <v>44600</v>
      </c>
      <c r="D3049">
        <f t="shared" ref="D3049" si="15504">N3049-N3048</f>
        <v>6892</v>
      </c>
      <c r="E3049" s="2">
        <f t="shared" ref="E3049" si="15505">SUM(D3043:D3049)/7</f>
        <v>6541.5714285714284</v>
      </c>
      <c r="F3049" s="2">
        <f t="shared" ref="F3049" si="15506">SUM(D3045:D3049)/5</f>
        <v>5441.2</v>
      </c>
      <c r="G3049" s="2">
        <f t="shared" ref="G3049" si="15507">N3049/(B3049/100000)</f>
        <v>15525.51298470451</v>
      </c>
      <c r="H3049">
        <f t="shared" si="15009"/>
        <v>692</v>
      </c>
      <c r="I3049">
        <f t="shared" si="15010"/>
        <v>678</v>
      </c>
      <c r="J3049" s="3">
        <f t="shared" ref="J3049" si="15508">E3049/(SUM(N3042:N3048)/7)*100</f>
        <v>1.7778273009917411</v>
      </c>
      <c r="K3049">
        <f t="shared" ref="K3049" si="15509">O3049-O3048</f>
        <v>19</v>
      </c>
      <c r="L3049" s="3">
        <f t="shared" ref="L3049" si="15510">SUM(K3043:K3049)/7</f>
        <v>5.8571428571428568</v>
      </c>
      <c r="M3049" s="3">
        <f t="shared" ref="M3049" si="15511">O3049/(B3049/100000)</f>
        <v>200.84262338285859</v>
      </c>
      <c r="N3049">
        <v>389988</v>
      </c>
      <c r="O3049">
        <v>5045</v>
      </c>
    </row>
    <row r="3050" spans="1:15" customFormat="1" x14ac:dyDescent="0.2">
      <c r="A3050" t="s">
        <v>25</v>
      </c>
      <c r="B3050" s="2">
        <v>2511917</v>
      </c>
      <c r="C3050" s="1">
        <f t="shared" si="15011"/>
        <v>44601</v>
      </c>
      <c r="D3050">
        <f t="shared" ref="D3050" si="15512">N3050-N3049</f>
        <v>8997</v>
      </c>
      <c r="E3050" s="2">
        <f t="shared" ref="E3050" si="15513">SUM(D3044:D3050)/7</f>
        <v>6576.1428571428569</v>
      </c>
      <c r="F3050" s="2">
        <f t="shared" ref="F3050" si="15514">SUM(D3046:D3050)/5</f>
        <v>5380.2</v>
      </c>
      <c r="G3050" s="2">
        <f t="shared" ref="G3050" si="15515">N3050/(B3050/100000)</f>
        <v>15883.685647256656</v>
      </c>
      <c r="H3050">
        <f t="shared" si="15009"/>
        <v>693</v>
      </c>
      <c r="I3050">
        <f t="shared" si="15010"/>
        <v>679</v>
      </c>
      <c r="J3050" s="3">
        <f t="shared" ref="J3050" si="15516">E3050/(SUM(N3043:N3049)/7)*100</f>
        <v>1.7560041854491175</v>
      </c>
      <c r="K3050">
        <f t="shared" ref="K3050" si="15517">O3050-O3049</f>
        <v>5</v>
      </c>
      <c r="L3050" s="3">
        <f t="shared" ref="L3050" si="15518">SUM(K3044:K3050)/7</f>
        <v>5.5714285714285712</v>
      </c>
      <c r="M3050" s="3">
        <f t="shared" ref="M3050" si="15519">O3050/(B3050/100000)</f>
        <v>201.04167454577521</v>
      </c>
      <c r="N3050">
        <v>398985</v>
      </c>
      <c r="O3050">
        <v>5050</v>
      </c>
    </row>
    <row r="3051" spans="1:15" customFormat="1" x14ac:dyDescent="0.2">
      <c r="A3051" t="s">
        <v>25</v>
      </c>
      <c r="B3051" s="2">
        <v>2511917</v>
      </c>
      <c r="C3051" s="1">
        <f t="shared" si="15011"/>
        <v>44602</v>
      </c>
      <c r="D3051">
        <f t="shared" ref="D3051" si="15520">N3051-N3050</f>
        <v>10378</v>
      </c>
      <c r="E3051" s="2">
        <f t="shared" ref="E3051" si="15521">SUM(D3045:D3051)/7</f>
        <v>6654.4285714285716</v>
      </c>
      <c r="F3051" s="2">
        <f t="shared" ref="F3051" si="15522">SUM(D3047:D3051)/5</f>
        <v>6132.6</v>
      </c>
      <c r="G3051" s="2">
        <f t="shared" ref="G3051" si="15523">N3051/(B3051/100000)</f>
        <v>16296.836241006371</v>
      </c>
      <c r="H3051">
        <f t="shared" si="15009"/>
        <v>694</v>
      </c>
      <c r="I3051">
        <f t="shared" si="15010"/>
        <v>680</v>
      </c>
      <c r="J3051" s="3">
        <f t="shared" ref="J3051" si="15524">E3051/(SUM(N3044:N3050)/7)*100</f>
        <v>1.7462444179860062</v>
      </c>
      <c r="K3051">
        <f t="shared" ref="K3051" si="15525">O3051-O3050</f>
        <v>21</v>
      </c>
      <c r="L3051" s="3">
        <f t="shared" ref="L3051" si="15526">SUM(K3045:K3051)/7</f>
        <v>8.4285714285714288</v>
      </c>
      <c r="M3051" s="3">
        <f t="shared" ref="M3051" si="15527">O3051/(B3051/100000)</f>
        <v>201.87768943002496</v>
      </c>
      <c r="N3051">
        <v>409363</v>
      </c>
      <c r="O3051">
        <v>5071</v>
      </c>
    </row>
    <row r="3052" spans="1:15" customFormat="1" ht="19" customHeight="1" x14ac:dyDescent="0.2">
      <c r="A3052" t="s">
        <v>25</v>
      </c>
      <c r="B3052" s="2">
        <v>2511917</v>
      </c>
      <c r="C3052" s="1">
        <f t="shared" si="15011"/>
        <v>44603</v>
      </c>
      <c r="D3052">
        <f t="shared" ref="D3052" si="15528">N3052-N3051</f>
        <v>9941</v>
      </c>
      <c r="E3052" s="2">
        <f t="shared" ref="E3052" si="15529">SUM(D3046:D3052)/7</f>
        <v>6745.7142857142853</v>
      </c>
      <c r="F3052" s="2">
        <f t="shared" ref="F3052" si="15530">SUM(D3048:D3052)/5</f>
        <v>7488.6</v>
      </c>
      <c r="G3052" s="2">
        <f t="shared" ref="G3052" si="15531">N3052/(B3052/100000)</f>
        <v>16692.589763117172</v>
      </c>
      <c r="H3052">
        <f t="shared" si="15009"/>
        <v>695</v>
      </c>
      <c r="I3052">
        <f t="shared" si="15010"/>
        <v>681</v>
      </c>
      <c r="J3052" s="3">
        <f t="shared" ref="J3052" si="15532">E3052/(SUM(N3045:N3051)/7)*100</f>
        <v>1.7398179933730693</v>
      </c>
      <c r="K3052">
        <f t="shared" ref="K3052" si="15533">O3052-O3051</f>
        <v>4</v>
      </c>
      <c r="L3052" s="3">
        <f t="shared" ref="L3052" si="15534">SUM(K3046:K3052)/7</f>
        <v>8.7142857142857135</v>
      </c>
      <c r="M3052" s="3">
        <f t="shared" ref="M3052" si="15535">O3052/(B3052/100000)</f>
        <v>202.03693036035824</v>
      </c>
      <c r="N3052">
        <v>419304</v>
      </c>
      <c r="O3052">
        <v>5075</v>
      </c>
    </row>
    <row r="3053" spans="1:15" customFormat="1" ht="19" customHeight="1" x14ac:dyDescent="0.2">
      <c r="A3053" t="s">
        <v>25</v>
      </c>
      <c r="B3053" s="2">
        <v>2511917</v>
      </c>
      <c r="C3053" s="1">
        <f t="shared" si="15011"/>
        <v>44604</v>
      </c>
      <c r="D3053">
        <f t="shared" ref="D3053" si="15536">N3053-N3052</f>
        <v>6860</v>
      </c>
      <c r="E3053" s="2">
        <f t="shared" ref="E3053" si="15537">SUM(D3047:D3053)/7</f>
        <v>6780.5714285714284</v>
      </c>
      <c r="F3053" s="2">
        <f t="shared" ref="F3053" si="15538">SUM(D3049:D3053)/5</f>
        <v>8613.6</v>
      </c>
      <c r="G3053" s="2">
        <f t="shared" ref="G3053" si="15539">N3053/(B3053/100000)</f>
        <v>16965.687958638762</v>
      </c>
      <c r="H3053">
        <f t="shared" si="15009"/>
        <v>696</v>
      </c>
      <c r="I3053">
        <f t="shared" si="15010"/>
        <v>682</v>
      </c>
      <c r="J3053" s="3">
        <f t="shared" ref="J3053" si="15540">E3053/(SUM(N3046:N3052)/7)*100</f>
        <v>1.7189023853645586</v>
      </c>
      <c r="K3053">
        <f t="shared" ref="K3053" si="15541">O3053-O3052</f>
        <v>4</v>
      </c>
      <c r="L3053" s="3">
        <f t="shared" ref="L3053" si="15542">SUM(K3047:K3053)/7</f>
        <v>8.4285714285714288</v>
      </c>
      <c r="M3053" s="3">
        <f t="shared" ref="M3053" si="15543">O3053/(B3053/100000)</f>
        <v>202.19617129069152</v>
      </c>
      <c r="N3053">
        <v>426164</v>
      </c>
      <c r="O3053">
        <v>5079</v>
      </c>
    </row>
    <row r="3054" spans="1:15" customFormat="1" ht="19" customHeight="1" x14ac:dyDescent="0.2">
      <c r="A3054" t="s">
        <v>25</v>
      </c>
      <c r="B3054" s="2">
        <v>2511917</v>
      </c>
      <c r="C3054" s="1">
        <f t="shared" si="15011"/>
        <v>44605</v>
      </c>
      <c r="D3054">
        <f t="shared" ref="D3054" si="15544">N3054-N3053</f>
        <v>3660</v>
      </c>
      <c r="E3054" s="2">
        <f t="shared" ref="E3054" si="15545">SUM(D3048:D3054)/7</f>
        <v>6851.8571428571431</v>
      </c>
      <c r="F3054" s="2">
        <f t="shared" ref="F3054" si="15546">SUM(D3050:D3054)/5</f>
        <v>7967.2</v>
      </c>
      <c r="G3054" s="2">
        <f t="shared" ref="G3054" si="15547">N3054/(B3054/100000)</f>
        <v>17111.393409893717</v>
      </c>
      <c r="H3054">
        <f t="shared" si="15009"/>
        <v>697</v>
      </c>
      <c r="I3054">
        <f t="shared" si="15010"/>
        <v>683</v>
      </c>
      <c r="J3054" s="3">
        <f t="shared" ref="J3054" si="15548">E3054/(SUM(N3047:N3053)/7)*100</f>
        <v>1.7076212607623078</v>
      </c>
      <c r="K3054">
        <f t="shared" ref="K3054" si="15549">O3054-O3053</f>
        <v>1</v>
      </c>
      <c r="L3054" s="3">
        <f t="shared" ref="L3054" si="15550">SUM(K3048:K3054)/7</f>
        <v>7.8571428571428568</v>
      </c>
      <c r="M3054" s="3">
        <f t="shared" ref="M3054" si="15551">O3054/(B3054/100000)</f>
        <v>202.23598152327486</v>
      </c>
      <c r="N3054">
        <v>429824</v>
      </c>
      <c r="O3054">
        <v>5080</v>
      </c>
    </row>
    <row r="3055" spans="1:15" customFormat="1" ht="19" customHeight="1" x14ac:dyDescent="0.2">
      <c r="A3055" t="s">
        <v>25</v>
      </c>
      <c r="B3055" s="2">
        <v>2511917</v>
      </c>
      <c r="C3055" s="1">
        <f t="shared" si="15011"/>
        <v>44606</v>
      </c>
      <c r="D3055">
        <f t="shared" ref="D3055" si="15552">N3055-N3054</f>
        <v>1389</v>
      </c>
      <c r="E3055" s="2">
        <f t="shared" ref="E3055" si="15553">SUM(D3049:D3055)/7</f>
        <v>6873.8571428571431</v>
      </c>
      <c r="F3055" s="2">
        <f t="shared" ref="F3055" si="15554">SUM(D3051:D3055)/5</f>
        <v>6445.6</v>
      </c>
      <c r="G3055" s="2">
        <f t="shared" ref="G3055" si="15555">N3055/(B3055/100000)</f>
        <v>17166.689822951954</v>
      </c>
      <c r="H3055">
        <f t="shared" si="15009"/>
        <v>698</v>
      </c>
      <c r="I3055">
        <f t="shared" si="15010"/>
        <v>684</v>
      </c>
      <c r="J3055" s="3">
        <f t="shared" ref="J3055" si="15556">E3055/(SUM(N3048:N3054)/7)*100</f>
        <v>1.6843419245261355</v>
      </c>
      <c r="K3055">
        <f t="shared" ref="K3055" si="15557">O3055-O3054</f>
        <v>2</v>
      </c>
      <c r="L3055" s="3">
        <f t="shared" ref="L3055" si="15558">SUM(K3049:K3055)/7</f>
        <v>8</v>
      </c>
      <c r="M3055" s="3">
        <f t="shared" ref="M3055" si="15559">O3055/(B3055/100000)</f>
        <v>202.3156019884415</v>
      </c>
      <c r="N3055">
        <v>431213</v>
      </c>
      <c r="O3055">
        <v>5082</v>
      </c>
    </row>
    <row r="3056" spans="1:15" customFormat="1" ht="19" customHeight="1" x14ac:dyDescent="0.2">
      <c r="A3056" t="s">
        <v>25</v>
      </c>
      <c r="B3056" s="2">
        <v>2511917</v>
      </c>
      <c r="C3056" s="1">
        <f t="shared" si="15011"/>
        <v>44607</v>
      </c>
      <c r="D3056">
        <f t="shared" ref="D3056" si="15560">N3056-N3055</f>
        <v>6384</v>
      </c>
      <c r="E3056" s="2">
        <f t="shared" ref="E3056" si="15561">SUM(D3050:D3056)/7</f>
        <v>6801.2857142857147</v>
      </c>
      <c r="F3056" s="2">
        <f t="shared" ref="F3056" si="15562">SUM(D3052:D3056)/5</f>
        <v>5646.8</v>
      </c>
      <c r="G3056" s="2">
        <f t="shared" ref="G3056" si="15563">N3056/(B3056/100000)</f>
        <v>17420.838347763878</v>
      </c>
      <c r="H3056">
        <f t="shared" si="15009"/>
        <v>699</v>
      </c>
      <c r="I3056">
        <f t="shared" si="15010"/>
        <v>685</v>
      </c>
      <c r="J3056" s="3">
        <f t="shared" ref="J3056" si="15564">E3056/(SUM(N3049:N3055)/7)*100</f>
        <v>1.6389537327516377</v>
      </c>
      <c r="K3056">
        <f t="shared" ref="K3056" si="15565">O3056-O3055</f>
        <v>6</v>
      </c>
      <c r="L3056" s="3">
        <f t="shared" ref="L3056" si="15566">SUM(K3050:K3056)/7</f>
        <v>6.1428571428571432</v>
      </c>
      <c r="M3056" s="3">
        <f t="shared" ref="M3056" si="15567">O3056/(B3056/100000)</f>
        <v>202.55446338394142</v>
      </c>
      <c r="N3056">
        <v>437597</v>
      </c>
      <c r="O3056">
        <v>5088</v>
      </c>
    </row>
    <row r="3057" spans="1:15" customFormat="1" ht="19" customHeight="1" x14ac:dyDescent="0.2">
      <c r="A3057" t="s">
        <v>25</v>
      </c>
      <c r="B3057" s="2">
        <v>2511917</v>
      </c>
      <c r="C3057" s="1">
        <f t="shared" si="15011"/>
        <v>44608</v>
      </c>
      <c r="D3057">
        <f t="shared" ref="D3057" si="15568">N3057-N3056</f>
        <v>9009</v>
      </c>
      <c r="E3057" s="2">
        <f t="shared" ref="E3057" si="15569">SUM(D3051:D3057)/7</f>
        <v>6803</v>
      </c>
      <c r="F3057" s="2">
        <f t="shared" ref="F3057" si="15570">SUM(D3053:D3057)/5</f>
        <v>5460.4</v>
      </c>
      <c r="G3057" s="2">
        <f t="shared" ref="G3057" si="15571">N3057/(B3057/100000)</f>
        <v>17779.488733107024</v>
      </c>
      <c r="H3057">
        <f t="shared" si="15009"/>
        <v>700</v>
      </c>
      <c r="I3057">
        <f t="shared" si="15010"/>
        <v>686</v>
      </c>
      <c r="J3057" s="3">
        <f t="shared" ref="J3057" si="15572">E3057/(SUM(N3050:N3056)/7)*100</f>
        <v>1.6129316330505172</v>
      </c>
      <c r="K3057">
        <f t="shared" ref="K3057" si="15573">O3057-O3056</f>
        <v>7</v>
      </c>
      <c r="L3057" s="3">
        <f t="shared" ref="L3057" si="15574">SUM(K3051:K3057)/7</f>
        <v>6.4285714285714288</v>
      </c>
      <c r="M3057" s="3">
        <f t="shared" ref="M3057" si="15575">O3057/(B3057/100000)</f>
        <v>202.83313501202468</v>
      </c>
      <c r="N3057">
        <v>446606</v>
      </c>
      <c r="O3057">
        <v>5095</v>
      </c>
    </row>
    <row r="3058" spans="1:15" customFormat="1" ht="19" customHeight="1" x14ac:dyDescent="0.2">
      <c r="A3058" t="s">
        <v>25</v>
      </c>
      <c r="B3058" s="2">
        <v>2511917</v>
      </c>
      <c r="C3058" s="1">
        <f t="shared" si="15011"/>
        <v>44609</v>
      </c>
      <c r="D3058">
        <f t="shared" ref="D3058:D3059" si="15576">N3058-N3057</f>
        <v>9107</v>
      </c>
      <c r="E3058" s="2">
        <f t="shared" ref="E3058:E3059" si="15577">SUM(D3052:D3058)/7</f>
        <v>6621.4285714285716</v>
      </c>
      <c r="F3058" s="2">
        <f t="shared" ref="F3058:F3059" si="15578">SUM(D3054:D3058)/5</f>
        <v>5909.8</v>
      </c>
      <c r="G3058" s="2">
        <f t="shared" ref="G3058:G3059" si="15579">N3058/(B3058/100000)</f>
        <v>18142.040521243336</v>
      </c>
      <c r="H3058">
        <f t="shared" si="15009"/>
        <v>701</v>
      </c>
      <c r="I3058">
        <f t="shared" si="15010"/>
        <v>687</v>
      </c>
      <c r="J3058" s="3">
        <f t="shared" ref="J3058:J3059" si="15580">E3058/(SUM(N3051:N3057)/7)*100</f>
        <v>1.5449634358653512</v>
      </c>
      <c r="K3058">
        <f t="shared" ref="K3058:K3059" si="15581">O3058-O3057</f>
        <v>13</v>
      </c>
      <c r="L3058" s="3">
        <f t="shared" ref="L3058:L3059" si="15582">SUM(K3052:K3058)/7</f>
        <v>5.2857142857142856</v>
      </c>
      <c r="M3058" s="3">
        <f t="shared" ref="M3058:M3059" si="15583">O3058/(B3058/100000)</f>
        <v>203.35066803560787</v>
      </c>
      <c r="N3058">
        <v>455713</v>
      </c>
      <c r="O3058">
        <v>5108</v>
      </c>
    </row>
    <row r="3059" spans="1:15" customFormat="1" ht="19" customHeight="1" x14ac:dyDescent="0.2">
      <c r="A3059" t="s">
        <v>25</v>
      </c>
      <c r="B3059" s="2">
        <v>2511917</v>
      </c>
      <c r="C3059" s="1">
        <f t="shared" si="15011"/>
        <v>44610</v>
      </c>
      <c r="D3059">
        <f t="shared" si="15576"/>
        <v>8037</v>
      </c>
      <c r="E3059" s="2">
        <f t="shared" si="15577"/>
        <v>6349.4285714285716</v>
      </c>
      <c r="F3059" s="2">
        <f t="shared" si="15578"/>
        <v>6785.2</v>
      </c>
      <c r="G3059" s="2">
        <f t="shared" si="15579"/>
        <v>18461.995360515495</v>
      </c>
      <c r="H3059">
        <f t="shared" si="15009"/>
        <v>702</v>
      </c>
      <c r="I3059">
        <f t="shared" si="15010"/>
        <v>688</v>
      </c>
      <c r="J3059" s="3">
        <f t="shared" si="15580"/>
        <v>1.4589579050301977</v>
      </c>
      <c r="K3059">
        <f t="shared" si="15581"/>
        <v>9</v>
      </c>
      <c r="L3059" s="3">
        <f t="shared" si="15582"/>
        <v>6</v>
      </c>
      <c r="M3059" s="3">
        <f t="shared" si="15583"/>
        <v>203.70896012885777</v>
      </c>
      <c r="N3059">
        <v>463750</v>
      </c>
      <c r="O3059">
        <v>5117</v>
      </c>
    </row>
    <row r="3060" spans="1:15" customFormat="1" ht="19" customHeight="1" x14ac:dyDescent="0.2">
      <c r="A3060" t="s">
        <v>25</v>
      </c>
      <c r="B3060" s="2">
        <v>2511917</v>
      </c>
      <c r="C3060" s="1">
        <f t="shared" si="15011"/>
        <v>44611</v>
      </c>
      <c r="D3060">
        <f t="shared" ref="D3060" si="15584">N3060-N3059</f>
        <v>6676</v>
      </c>
      <c r="E3060" s="2">
        <f t="shared" ref="E3060" si="15585">SUM(D3054:D3060)/7</f>
        <v>6323.1428571428569</v>
      </c>
      <c r="F3060" s="2">
        <f t="shared" ref="F3060" si="15586">SUM(D3056:D3060)/5</f>
        <v>7842.6</v>
      </c>
      <c r="G3060" s="2">
        <f t="shared" ref="G3060" si="15587">N3060/(B3060/100000)</f>
        <v>18727.768473241751</v>
      </c>
      <c r="H3060">
        <f t="shared" si="15009"/>
        <v>703</v>
      </c>
      <c r="I3060">
        <f t="shared" si="15010"/>
        <v>689</v>
      </c>
      <c r="J3060" s="3">
        <f t="shared" ref="J3060" si="15588">E3060/(SUM(N3053:N3059)/7)*100</f>
        <v>1.4320253831691883</v>
      </c>
      <c r="K3060">
        <f t="shared" ref="K3060" si="15589">O3060-O3059</f>
        <v>13</v>
      </c>
      <c r="L3060" s="3">
        <f t="shared" ref="L3060" si="15590">SUM(K3054:K3060)/7</f>
        <v>7.2857142857142856</v>
      </c>
      <c r="M3060" s="3">
        <f t="shared" ref="M3060" si="15591">O3060/(B3060/100000)</f>
        <v>204.22649315244095</v>
      </c>
      <c r="N3060">
        <v>470426</v>
      </c>
      <c r="O3060">
        <v>5130</v>
      </c>
    </row>
    <row r="3061" spans="1:15" customFormat="1" ht="19" customHeight="1" x14ac:dyDescent="0.2">
      <c r="A3061" t="s">
        <v>25</v>
      </c>
      <c r="B3061" s="2">
        <v>2511917</v>
      </c>
      <c r="C3061" s="1">
        <f t="shared" si="15011"/>
        <v>44612</v>
      </c>
      <c r="D3061">
        <f t="shared" ref="D3061" si="15592">N3061-N3060</f>
        <v>3756</v>
      </c>
      <c r="E3061" s="2">
        <f t="shared" ref="E3061" si="15593">SUM(D3055:D3061)/7</f>
        <v>6336.8571428571431</v>
      </c>
      <c r="F3061" s="2">
        <f t="shared" ref="F3061" si="15594">SUM(D3057:D3061)/5</f>
        <v>7317</v>
      </c>
      <c r="G3061" s="2">
        <f t="shared" ref="G3061" si="15595">N3061/(B3061/100000)</f>
        <v>18877.295706824709</v>
      </c>
      <c r="H3061">
        <f t="shared" si="15009"/>
        <v>704</v>
      </c>
      <c r="I3061">
        <f t="shared" si="15010"/>
        <v>690</v>
      </c>
      <c r="J3061" s="3">
        <f t="shared" ref="J3061" si="15596">E3061/(SUM(N3054:N3060)/7)*100</f>
        <v>1.4148700101335545</v>
      </c>
      <c r="K3061">
        <f t="shared" ref="K3061" si="15597">O3061-O3060</f>
        <v>3</v>
      </c>
      <c r="L3061" s="3">
        <f t="shared" ref="L3061" si="15598">SUM(K3055:K3061)/7</f>
        <v>7.5714285714285712</v>
      </c>
      <c r="M3061" s="3">
        <f t="shared" ref="M3061" si="15599">O3061/(B3061/100000)</f>
        <v>204.3459238501909</v>
      </c>
      <c r="N3061">
        <v>474182</v>
      </c>
      <c r="O3061">
        <v>5133</v>
      </c>
    </row>
    <row r="3062" spans="1:15" customFormat="1" ht="19" customHeight="1" x14ac:dyDescent="0.2">
      <c r="A3062" t="s">
        <v>25</v>
      </c>
      <c r="B3062" s="2">
        <v>2511917</v>
      </c>
      <c r="C3062" s="1">
        <f t="shared" si="15011"/>
        <v>44613</v>
      </c>
      <c r="D3062">
        <f t="shared" ref="D3062" si="15600">N3062-N3061</f>
        <v>749</v>
      </c>
      <c r="E3062" s="2">
        <f t="shared" ref="E3062" si="15601">SUM(D3056:D3062)/7</f>
        <v>6245.4285714285716</v>
      </c>
      <c r="F3062" s="2">
        <f t="shared" ref="F3062" si="15602">SUM(D3058:D3062)/5</f>
        <v>5665</v>
      </c>
      <c r="G3062" s="2">
        <f t="shared" ref="G3062" si="15603">N3062/(B3062/100000)</f>
        <v>18907.113571029615</v>
      </c>
      <c r="H3062">
        <f t="shared" si="15009"/>
        <v>705</v>
      </c>
      <c r="I3062">
        <f t="shared" si="15010"/>
        <v>691</v>
      </c>
      <c r="J3062" s="3">
        <f t="shared" ref="J3062" si="15604">E3062/(SUM(N3055:N3061)/7)*100</f>
        <v>1.375001690524289</v>
      </c>
      <c r="K3062">
        <f t="shared" ref="K3062" si="15605">O3062-O3061</f>
        <v>1</v>
      </c>
      <c r="L3062" s="3">
        <f t="shared" ref="L3062" si="15606">SUM(K3056:K3062)/7</f>
        <v>7.4285714285714288</v>
      </c>
      <c r="M3062" s="3">
        <f t="shared" ref="M3062" si="15607">O3062/(B3062/100000)</f>
        <v>204.38573408277423</v>
      </c>
      <c r="N3062">
        <v>474931</v>
      </c>
      <c r="O3062">
        <v>5134</v>
      </c>
    </row>
    <row r="3063" spans="1:15" customFormat="1" ht="19" customHeight="1" x14ac:dyDescent="0.2">
      <c r="A3063" t="s">
        <v>25</v>
      </c>
      <c r="B3063" s="2">
        <v>2511917</v>
      </c>
      <c r="C3063" s="1">
        <f t="shared" si="15011"/>
        <v>44614</v>
      </c>
      <c r="D3063">
        <f t="shared" ref="D3063" si="15608">N3063-N3062</f>
        <v>5194</v>
      </c>
      <c r="E3063" s="2">
        <f t="shared" ref="E3063" si="15609">SUM(D3057:D3063)/7</f>
        <v>6075.4285714285716</v>
      </c>
      <c r="F3063" s="2">
        <f t="shared" ref="F3063" si="15610">SUM(D3059:D3063)/5</f>
        <v>4882.3999999999996</v>
      </c>
      <c r="G3063" s="2">
        <f t="shared" ref="G3063" si="15611">N3063/(B3063/100000)</f>
        <v>19113.887919067391</v>
      </c>
      <c r="H3063">
        <f t="shared" si="15009"/>
        <v>706</v>
      </c>
      <c r="I3063">
        <f t="shared" si="15010"/>
        <v>692</v>
      </c>
      <c r="J3063" s="3">
        <f t="shared" ref="J3063" si="15612">E3063/(SUM(N3056:N3062)/7)*100</f>
        <v>1.3194320559815464</v>
      </c>
      <c r="K3063">
        <f t="shared" ref="K3063" si="15613">O3063-O3062</f>
        <v>17</v>
      </c>
      <c r="L3063" s="3">
        <f t="shared" ref="L3063" si="15614">SUM(K3057:K3063)/7</f>
        <v>9</v>
      </c>
      <c r="M3063" s="3">
        <f t="shared" ref="M3063" si="15615">O3063/(B3063/100000)</f>
        <v>205.0625080366907</v>
      </c>
      <c r="N3063">
        <v>480125</v>
      </c>
      <c r="O3063">
        <v>5151</v>
      </c>
    </row>
    <row r="3064" spans="1:15" customFormat="1" ht="19" customHeight="1" x14ac:dyDescent="0.2">
      <c r="A3064" t="s">
        <v>25</v>
      </c>
      <c r="B3064" s="2">
        <v>2511917</v>
      </c>
      <c r="C3064" s="1">
        <f t="shared" si="15011"/>
        <v>44615</v>
      </c>
      <c r="D3064">
        <f t="shared" ref="D3064" si="15616">N3064-N3063</f>
        <v>7714</v>
      </c>
      <c r="E3064" s="2">
        <f t="shared" ref="E3064" si="15617">SUM(D3058:D3064)/7</f>
        <v>5890.4285714285716</v>
      </c>
      <c r="F3064" s="2">
        <f t="shared" ref="F3064" si="15618">SUM(D3060:D3064)/5</f>
        <v>4817.8</v>
      </c>
      <c r="G3064" s="2">
        <f t="shared" ref="G3064" si="15619">N3064/(B3064/100000)</f>
        <v>19420.984053215132</v>
      </c>
      <c r="H3064">
        <f t="shared" si="15009"/>
        <v>707</v>
      </c>
      <c r="I3064">
        <f t="shared" si="15010"/>
        <v>693</v>
      </c>
      <c r="J3064" s="3">
        <f t="shared" ref="J3064" si="15620">E3064/(SUM(N3057:N3063)/7)*100</f>
        <v>1.2625955643036342</v>
      </c>
      <c r="K3064">
        <f t="shared" ref="K3064" si="15621">O3064-O3063</f>
        <v>8</v>
      </c>
      <c r="L3064" s="3">
        <f t="shared" ref="L3064" si="15622">SUM(K3058:K3064)/7</f>
        <v>9.1428571428571423</v>
      </c>
      <c r="M3064" s="3">
        <f t="shared" ref="M3064" si="15623">O3064/(B3064/100000)</f>
        <v>205.38098989735727</v>
      </c>
      <c r="N3064">
        <v>487839</v>
      </c>
      <c r="O3064">
        <v>5159</v>
      </c>
    </row>
    <row r="3065" spans="1:15" customFormat="1" ht="19" customHeight="1" x14ac:dyDescent="0.2">
      <c r="A3065" t="s">
        <v>25</v>
      </c>
      <c r="B3065" s="2">
        <v>2511917</v>
      </c>
      <c r="C3065" s="1">
        <f t="shared" si="15011"/>
        <v>44616</v>
      </c>
      <c r="D3065">
        <f t="shared" ref="D3065:D3066" si="15624">N3065-N3064</f>
        <v>6890</v>
      </c>
      <c r="E3065" s="2">
        <f t="shared" ref="E3065:E3066" si="15625">SUM(D3059:D3065)/7</f>
        <v>5573.7142857142853</v>
      </c>
      <c r="F3065" s="2">
        <f t="shared" ref="F3065:F3066" si="15626">SUM(D3061:D3065)/5</f>
        <v>4860.6000000000004</v>
      </c>
      <c r="G3065" s="2">
        <f t="shared" ref="G3065:G3066" si="15627">N3065/(B3065/100000)</f>
        <v>19695.276555714219</v>
      </c>
      <c r="H3065">
        <f t="shared" si="15009"/>
        <v>708</v>
      </c>
      <c r="I3065">
        <f t="shared" si="15010"/>
        <v>694</v>
      </c>
      <c r="J3065" s="3">
        <f t="shared" ref="J3065:J3066" si="15628">E3065/(SUM(N3058:N3064)/7)*100</f>
        <v>1.1798125532587875</v>
      </c>
      <c r="K3065">
        <f t="shared" ref="K3065:K3066" si="15629">O3065-O3064</f>
        <v>7</v>
      </c>
      <c r="L3065" s="3">
        <f t="shared" ref="L3065:L3066" si="15630">SUM(K3059:K3065)/7</f>
        <v>8.2857142857142865</v>
      </c>
      <c r="M3065" s="3">
        <f t="shared" ref="M3065:M3066" si="15631">O3065/(B3065/100000)</f>
        <v>205.65966152544053</v>
      </c>
      <c r="N3065">
        <v>494729</v>
      </c>
      <c r="O3065">
        <v>5166</v>
      </c>
    </row>
    <row r="3066" spans="1:15" customFormat="1" ht="19" customHeight="1" x14ac:dyDescent="0.2">
      <c r="A3066" t="s">
        <v>25</v>
      </c>
      <c r="B3066" s="2">
        <v>2511917</v>
      </c>
      <c r="C3066" s="1">
        <f t="shared" si="15011"/>
        <v>44617</v>
      </c>
      <c r="D3066">
        <f t="shared" si="15624"/>
        <v>8082</v>
      </c>
      <c r="E3066" s="2">
        <f t="shared" si="15625"/>
        <v>5580.1428571428569</v>
      </c>
      <c r="F3066" s="2">
        <f t="shared" si="15626"/>
        <v>5725.8</v>
      </c>
      <c r="G3066" s="2">
        <f t="shared" si="15627"/>
        <v>20017.022855452629</v>
      </c>
      <c r="H3066">
        <f t="shared" si="15009"/>
        <v>709</v>
      </c>
      <c r="I3066">
        <f t="shared" si="15010"/>
        <v>695</v>
      </c>
      <c r="J3066" s="3">
        <f t="shared" si="15628"/>
        <v>1.1674001832645842</v>
      </c>
      <c r="K3066">
        <f t="shared" si="15629"/>
        <v>9</v>
      </c>
      <c r="L3066" s="3">
        <f t="shared" si="15630"/>
        <v>8.2857142857142865</v>
      </c>
      <c r="M3066" s="3">
        <f t="shared" si="15631"/>
        <v>206.01795361869043</v>
      </c>
      <c r="N3066">
        <v>502811</v>
      </c>
      <c r="O3066">
        <v>5175</v>
      </c>
    </row>
    <row r="3067" spans="1:15" customFormat="1" ht="19" customHeight="1" x14ac:dyDescent="0.2">
      <c r="A3067" t="s">
        <v>25</v>
      </c>
      <c r="B3067" s="2">
        <v>2511917</v>
      </c>
      <c r="C3067" s="1">
        <f t="shared" si="15011"/>
        <v>44618</v>
      </c>
      <c r="D3067">
        <f t="shared" ref="D3067" si="15632">N3067-N3066</f>
        <v>6079</v>
      </c>
      <c r="E3067" s="2">
        <f t="shared" ref="E3067" si="15633">SUM(D3061:D3067)/7</f>
        <v>5494.8571428571431</v>
      </c>
      <c r="F3067" s="2">
        <f t="shared" ref="F3067" si="15634">SUM(D3063:D3067)/5</f>
        <v>6791.8</v>
      </c>
      <c r="G3067" s="2">
        <f t="shared" ref="G3067" si="15635">N3067/(B3067/100000)</f>
        <v>20259.029259326642</v>
      </c>
      <c r="H3067">
        <f t="shared" si="15009"/>
        <v>710</v>
      </c>
      <c r="I3067">
        <f t="shared" si="15010"/>
        <v>696</v>
      </c>
      <c r="J3067" s="3">
        <f t="shared" ref="J3067" si="15636">E3067/(SUM(N3060:N3066)/7)*100</f>
        <v>1.1362928033705926</v>
      </c>
      <c r="K3067">
        <f t="shared" ref="K3067" si="15637">O3067-O3066</f>
        <v>4</v>
      </c>
      <c r="L3067" s="3">
        <f t="shared" ref="L3067" si="15638">SUM(K3061:K3067)/7</f>
        <v>7</v>
      </c>
      <c r="M3067" s="3">
        <f t="shared" ref="M3067" si="15639">O3067/(B3067/100000)</f>
        <v>206.17719454902371</v>
      </c>
      <c r="N3067">
        <v>508890</v>
      </c>
      <c r="O3067">
        <v>5179</v>
      </c>
    </row>
    <row r="3068" spans="1:15" customFormat="1" ht="19" customHeight="1" x14ac:dyDescent="0.2">
      <c r="A3068" t="s">
        <v>25</v>
      </c>
      <c r="B3068" s="2">
        <v>2511917</v>
      </c>
      <c r="C3068" s="1">
        <f t="shared" si="15011"/>
        <v>44619</v>
      </c>
      <c r="D3068">
        <f t="shared" ref="D3068" si="15640">N3068-N3067</f>
        <v>2468</v>
      </c>
      <c r="E3068" s="2">
        <f t="shared" ref="E3068" si="15641">SUM(D3062:D3068)/7</f>
        <v>5310.8571428571431</v>
      </c>
      <c r="F3068" s="2">
        <f t="shared" ref="F3068" si="15642">SUM(D3064:D3068)/5</f>
        <v>6246.6</v>
      </c>
      <c r="G3068" s="2">
        <f t="shared" ref="G3068" si="15643">N3068/(B3068/100000)</f>
        <v>20357.280913342278</v>
      </c>
      <c r="H3068">
        <f t="shared" si="15009"/>
        <v>711</v>
      </c>
      <c r="I3068">
        <f t="shared" si="15010"/>
        <v>697</v>
      </c>
      <c r="J3068" s="3">
        <f t="shared" ref="J3068" si="15644">E3068/(SUM(N3061:N3067)/7)*100</f>
        <v>1.085904015969589</v>
      </c>
      <c r="K3068">
        <f t="shared" ref="K3068" si="15645">O3068-O3067</f>
        <v>1</v>
      </c>
      <c r="L3068" s="3">
        <f t="shared" ref="L3068" si="15646">SUM(K3062:K3068)/7</f>
        <v>6.7142857142857144</v>
      </c>
      <c r="M3068" s="3">
        <f t="shared" ref="M3068" si="15647">O3068/(B3068/100000)</f>
        <v>206.21700478160705</v>
      </c>
      <c r="N3068">
        <v>511358</v>
      </c>
      <c r="O3068">
        <v>5180</v>
      </c>
    </row>
    <row r="3069" spans="1:15" customFormat="1" ht="19" customHeight="1" x14ac:dyDescent="0.2">
      <c r="A3069" t="s">
        <v>25</v>
      </c>
      <c r="B3069" s="2">
        <v>2511917</v>
      </c>
      <c r="C3069" s="1">
        <f t="shared" si="15011"/>
        <v>44620</v>
      </c>
      <c r="D3069">
        <f t="shared" ref="D3069" si="15648">N3069-N3068</f>
        <v>0</v>
      </c>
      <c r="E3069" s="2">
        <f t="shared" ref="E3069" si="15649">SUM(D3063:D3069)/7</f>
        <v>5203.8571428571431</v>
      </c>
      <c r="F3069" s="2">
        <f t="shared" ref="F3069" si="15650">SUM(D3065:D3069)/5</f>
        <v>4703.8</v>
      </c>
      <c r="G3069" s="2">
        <f t="shared" ref="G3069" si="15651">N3069/(B3069/100000)</f>
        <v>20357.280913342278</v>
      </c>
      <c r="H3069">
        <f t="shared" si="15009"/>
        <v>712</v>
      </c>
      <c r="I3069">
        <f t="shared" si="15010"/>
        <v>698</v>
      </c>
      <c r="J3069" s="3">
        <f t="shared" ref="J3069" si="15652">E3069/(SUM(N3062:N3068)/7)*100</f>
        <v>1.0525956870363451</v>
      </c>
      <c r="K3069">
        <f t="shared" ref="K3069" si="15653">O3069-O3068</f>
        <v>0</v>
      </c>
      <c r="L3069" s="3">
        <f t="shared" ref="L3069" si="15654">SUM(K3063:K3069)/7</f>
        <v>6.5714285714285712</v>
      </c>
      <c r="M3069" s="3">
        <f t="shared" ref="M3069" si="15655">O3069/(B3069/100000)</f>
        <v>206.21700478160705</v>
      </c>
      <c r="N3069">
        <v>511358</v>
      </c>
      <c r="O3069">
        <v>5180</v>
      </c>
    </row>
    <row r="3070" spans="1:15" customFormat="1" ht="19" customHeight="1" x14ac:dyDescent="0.2">
      <c r="A3070" t="s">
        <v>25</v>
      </c>
      <c r="B3070" s="2">
        <v>2511917</v>
      </c>
      <c r="C3070" s="1">
        <f t="shared" si="15011"/>
        <v>44621</v>
      </c>
      <c r="D3070">
        <f t="shared" ref="D3070" si="15656">N3070-N3069</f>
        <v>6491</v>
      </c>
      <c r="E3070" s="2">
        <f t="shared" ref="E3070" si="15657">SUM(D3064:D3070)/7</f>
        <v>5389.1428571428569</v>
      </c>
      <c r="F3070" s="2">
        <f t="shared" ref="F3070" si="15658">SUM(D3066:D3070)/5</f>
        <v>4624</v>
      </c>
      <c r="G3070" s="2">
        <f t="shared" ref="G3070" si="15659">N3070/(B3070/100000)</f>
        <v>20615.689133040622</v>
      </c>
      <c r="H3070">
        <f t="shared" si="15009"/>
        <v>713</v>
      </c>
      <c r="I3070">
        <f t="shared" si="15010"/>
        <v>699</v>
      </c>
      <c r="J3070" s="3">
        <f t="shared" ref="J3070" si="15660">E3070/(SUM(N3063:N3069)/7)*100</f>
        <v>1.0787192853527627</v>
      </c>
      <c r="K3070">
        <f t="shared" ref="K3070" si="15661">O3070-O3069</f>
        <v>3</v>
      </c>
      <c r="L3070" s="3">
        <f t="shared" ref="L3070" si="15662">SUM(K3064:K3070)/7</f>
        <v>4.5714285714285712</v>
      </c>
      <c r="M3070" s="3">
        <f t="shared" ref="M3070" si="15663">O3070/(B3070/100000)</f>
        <v>206.33643547935699</v>
      </c>
      <c r="N3070">
        <v>517849</v>
      </c>
      <c r="O3070">
        <v>5183</v>
      </c>
    </row>
    <row r="3071" spans="1:15" customFormat="1" ht="19" customHeight="1" x14ac:dyDescent="0.2">
      <c r="A3071" t="s">
        <v>25</v>
      </c>
      <c r="B3071" s="2">
        <v>2511917</v>
      </c>
      <c r="C3071" s="1">
        <f t="shared" si="15011"/>
        <v>44622</v>
      </c>
      <c r="D3071">
        <f t="shared" ref="D3071" si="15664">N3071-N3070</f>
        <v>7371</v>
      </c>
      <c r="E3071" s="2">
        <f t="shared" ref="E3071" si="15665">SUM(D3065:D3071)/7</f>
        <v>5340.1428571428569</v>
      </c>
      <c r="F3071" s="2">
        <f t="shared" ref="F3071" si="15666">SUM(D3067:D3071)/5</f>
        <v>4481.8</v>
      </c>
      <c r="G3071" s="2">
        <f t="shared" ref="G3071" si="15667">N3071/(B3071/100000)</f>
        <v>20909.130357412287</v>
      </c>
      <c r="H3071">
        <f t="shared" si="15009"/>
        <v>714</v>
      </c>
      <c r="I3071">
        <f t="shared" si="15010"/>
        <v>700</v>
      </c>
      <c r="J3071" s="3">
        <f t="shared" ref="J3071" si="15668">E3071/(SUM(N3064:N3070)/7)*100</f>
        <v>1.0575036904137505</v>
      </c>
      <c r="K3071">
        <f t="shared" ref="K3071" si="15669">O3071-O3070</f>
        <v>12</v>
      </c>
      <c r="L3071" s="3">
        <f t="shared" ref="L3071" si="15670">SUM(K3065:K3071)/7</f>
        <v>5.1428571428571432</v>
      </c>
      <c r="M3071" s="3">
        <f t="shared" ref="M3071" si="15671">O3071/(B3071/100000)</f>
        <v>206.81415827035687</v>
      </c>
      <c r="N3071">
        <v>525220</v>
      </c>
      <c r="O3071">
        <v>5195</v>
      </c>
    </row>
    <row r="3072" spans="1:15" customFormat="1" ht="19" customHeight="1" x14ac:dyDescent="0.2">
      <c r="A3072" t="s">
        <v>25</v>
      </c>
      <c r="B3072" s="2">
        <v>2511917</v>
      </c>
      <c r="C3072" s="1">
        <f t="shared" si="15011"/>
        <v>44623</v>
      </c>
      <c r="D3072">
        <f t="shared" ref="D3072" si="15672">N3072-N3071</f>
        <v>7699</v>
      </c>
      <c r="E3072" s="2">
        <f t="shared" ref="E3072" si="15673">SUM(D3066:D3072)/7</f>
        <v>5455.7142857142853</v>
      </c>
      <c r="F3072" s="2">
        <f t="shared" ref="F3072" si="15674">SUM(D3068:D3072)/5</f>
        <v>4805.8</v>
      </c>
      <c r="G3072" s="2">
        <f t="shared" ref="G3072" si="15675">N3072/(B3072/100000)</f>
        <v>21215.629338071281</v>
      </c>
      <c r="H3072">
        <f t="shared" si="15009"/>
        <v>715</v>
      </c>
      <c r="I3072">
        <f t="shared" si="15010"/>
        <v>701</v>
      </c>
      <c r="J3072" s="3">
        <f t="shared" ref="J3072" si="15676">E3072/(SUM(N3065:N3071)/7)*100</f>
        <v>1.0690845875738162</v>
      </c>
      <c r="K3072">
        <f t="shared" ref="K3072" si="15677">O3072-O3071</f>
        <v>9</v>
      </c>
      <c r="L3072" s="3">
        <f t="shared" ref="L3072" si="15678">SUM(K3066:K3072)/7</f>
        <v>5.4285714285714288</v>
      </c>
      <c r="M3072" s="3">
        <f t="shared" ref="M3072" si="15679">O3072/(B3072/100000)</f>
        <v>207.17245036360674</v>
      </c>
      <c r="N3072">
        <v>532919</v>
      </c>
      <c r="O3072">
        <v>5204</v>
      </c>
    </row>
    <row r="3073" spans="1:15" customFormat="1" ht="19" customHeight="1" x14ac:dyDescent="0.2">
      <c r="A3073" t="s">
        <v>25</v>
      </c>
      <c r="B3073" s="2">
        <v>2511917</v>
      </c>
      <c r="C3073" s="1">
        <f t="shared" si="15011"/>
        <v>44624</v>
      </c>
      <c r="D3073">
        <f t="shared" ref="D3073:D3074" si="15680">N3073-N3072</f>
        <v>7907</v>
      </c>
      <c r="E3073" s="2">
        <f t="shared" ref="E3073:E3074" si="15681">SUM(D3067:D3073)/7</f>
        <v>5430.7142857142853</v>
      </c>
      <c r="F3073" s="2">
        <f t="shared" ref="F3073:F3074" si="15682">SUM(D3069:D3073)/5</f>
        <v>5893.6</v>
      </c>
      <c r="G3073" s="2">
        <f t="shared" ref="G3073:G3074" si="15683">N3073/(B3073/100000)</f>
        <v>21530.408847107607</v>
      </c>
      <c r="H3073">
        <f t="shared" si="15009"/>
        <v>716</v>
      </c>
      <c r="I3073">
        <f t="shared" si="15010"/>
        <v>702</v>
      </c>
      <c r="J3073" s="3">
        <f t="shared" ref="J3073:J3074" si="15684">E3073/(SUM(N3066:N3072)/7)*100</f>
        <v>1.0529289650330087</v>
      </c>
      <c r="K3073">
        <f t="shared" ref="K3073:K3074" si="15685">O3073-O3072</f>
        <v>8</v>
      </c>
      <c r="L3073" s="3">
        <f t="shared" ref="L3073:L3074" si="15686">SUM(K3067:K3073)/7</f>
        <v>5.2857142857142856</v>
      </c>
      <c r="M3073" s="3">
        <f t="shared" ref="M3073:M3074" si="15687">O3073/(B3073/100000)</f>
        <v>207.49093222427334</v>
      </c>
      <c r="N3073">
        <v>540826</v>
      </c>
      <c r="O3073">
        <v>5212</v>
      </c>
    </row>
    <row r="3074" spans="1:15" customFormat="1" ht="19" customHeight="1" x14ac:dyDescent="0.2">
      <c r="A3074" t="s">
        <v>25</v>
      </c>
      <c r="B3074" s="2">
        <v>2511917</v>
      </c>
      <c r="C3074" s="1">
        <f t="shared" si="15011"/>
        <v>44625</v>
      </c>
      <c r="D3074">
        <f t="shared" si="15680"/>
        <v>5576</v>
      </c>
      <c r="E3074" s="2">
        <f t="shared" si="15681"/>
        <v>5358.8571428571431</v>
      </c>
      <c r="F3074" s="2">
        <f t="shared" si="15682"/>
        <v>7008.8</v>
      </c>
      <c r="G3074" s="2">
        <f t="shared" si="15683"/>
        <v>21752.390703992209</v>
      </c>
      <c r="H3074">
        <f t="shared" si="15009"/>
        <v>717</v>
      </c>
      <c r="I3074">
        <f t="shared" si="15010"/>
        <v>703</v>
      </c>
      <c r="J3074" s="3">
        <f t="shared" si="15684"/>
        <v>1.0281710987221866</v>
      </c>
      <c r="K3074">
        <f t="shared" si="15685"/>
        <v>6</v>
      </c>
      <c r="L3074" s="3">
        <f t="shared" si="15686"/>
        <v>5.5714285714285712</v>
      </c>
      <c r="M3074" s="3">
        <f t="shared" si="15687"/>
        <v>207.72979361977326</v>
      </c>
      <c r="N3074">
        <v>546402</v>
      </c>
      <c r="O3074">
        <v>5218</v>
      </c>
    </row>
    <row r="3075" spans="1:15" customFormat="1" ht="19" customHeight="1" x14ac:dyDescent="0.2">
      <c r="A3075" t="s">
        <v>25</v>
      </c>
      <c r="B3075" s="2">
        <v>2511917</v>
      </c>
      <c r="C3075" s="1">
        <f t="shared" si="15011"/>
        <v>44626</v>
      </c>
      <c r="D3075">
        <f t="shared" ref="D3075" si="15688">N3075-N3074</f>
        <v>2716</v>
      </c>
      <c r="E3075" s="2">
        <f t="shared" ref="E3075" si="15689">SUM(D3069:D3075)/7</f>
        <v>5394.2857142857147</v>
      </c>
      <c r="F3075" s="2">
        <f t="shared" ref="F3075" si="15690">SUM(D3071:D3075)/5</f>
        <v>6253.8</v>
      </c>
      <c r="G3075" s="2">
        <f t="shared" ref="G3075" si="15691">N3075/(B3075/100000)</f>
        <v>21860.51529568851</v>
      </c>
      <c r="H3075">
        <f t="shared" si="15009"/>
        <v>718</v>
      </c>
      <c r="I3075">
        <f t="shared" si="15010"/>
        <v>704</v>
      </c>
      <c r="J3075" s="3">
        <f t="shared" ref="J3075" si="15692">E3075/(SUM(N3068:N3074)/7)*100</f>
        <v>1.0244356108577153</v>
      </c>
      <c r="K3075">
        <f t="shared" ref="K3075" si="15693">O3075-O3074</f>
        <v>2</v>
      </c>
      <c r="L3075" s="3">
        <f t="shared" ref="L3075" si="15694">SUM(K3069:K3075)/7</f>
        <v>5.7142857142857144</v>
      </c>
      <c r="M3075" s="3">
        <f t="shared" ref="M3075" si="15695">O3075/(B3075/100000)</f>
        <v>207.8094140849399</v>
      </c>
      <c r="N3075">
        <v>549118</v>
      </c>
      <c r="O3075">
        <v>5220</v>
      </c>
    </row>
    <row r="3076" spans="1:15" customFormat="1" ht="19" customHeight="1" x14ac:dyDescent="0.2">
      <c r="A3076" t="s">
        <v>25</v>
      </c>
      <c r="B3076" s="2">
        <v>2511917</v>
      </c>
      <c r="C3076" s="1">
        <f t="shared" si="15011"/>
        <v>44627</v>
      </c>
      <c r="D3076">
        <f t="shared" ref="D3076" si="15696">N3076-N3075</f>
        <v>0</v>
      </c>
      <c r="E3076" s="2">
        <f t="shared" ref="E3076" si="15697">SUM(D3070:D3076)/7</f>
        <v>5394.2857142857147</v>
      </c>
      <c r="F3076" s="2">
        <f t="shared" ref="F3076" si="15698">SUM(D3072:D3076)/5</f>
        <v>4779.6000000000004</v>
      </c>
      <c r="G3076" s="2">
        <f t="shared" ref="G3076" si="15699">N3076/(B3076/100000)</f>
        <v>21860.51529568851</v>
      </c>
      <c r="H3076">
        <f t="shared" si="15009"/>
        <v>719</v>
      </c>
      <c r="I3076">
        <f t="shared" si="15010"/>
        <v>705</v>
      </c>
      <c r="J3076" s="3">
        <f t="shared" ref="J3076" si="15700">E3076/(SUM(N3069:N3075)/7)*100</f>
        <v>1.0140473487066064</v>
      </c>
      <c r="K3076">
        <f t="shared" ref="K3076" si="15701">O3076-O3075</f>
        <v>0</v>
      </c>
      <c r="L3076" s="3">
        <f t="shared" ref="L3076" si="15702">SUM(K3070:K3076)/7</f>
        <v>5.7142857142857144</v>
      </c>
      <c r="M3076" s="3">
        <f t="shared" ref="M3076" si="15703">O3076/(B3076/100000)</f>
        <v>207.8094140849399</v>
      </c>
      <c r="N3076">
        <v>549118</v>
      </c>
      <c r="O3076">
        <v>5220</v>
      </c>
    </row>
    <row r="3077" spans="1:15" customFormat="1" ht="19" customHeight="1" x14ac:dyDescent="0.2">
      <c r="A3077" t="s">
        <v>25</v>
      </c>
      <c r="B3077" s="2">
        <v>2511917</v>
      </c>
      <c r="C3077" s="1">
        <f t="shared" si="15011"/>
        <v>44628</v>
      </c>
      <c r="D3077">
        <f t="shared" ref="D3077" si="15704">N3077-N3076</f>
        <v>6455</v>
      </c>
      <c r="E3077" s="2">
        <f t="shared" ref="E3077" si="15705">SUM(D3071:D3077)/7</f>
        <v>5389.1428571428569</v>
      </c>
      <c r="F3077" s="2">
        <f t="shared" ref="F3077" si="15706">SUM(D3073:D3077)/5</f>
        <v>4530.8</v>
      </c>
      <c r="G3077" s="2">
        <f t="shared" ref="G3077" si="15707">N3077/(B3077/100000)</f>
        <v>22117.490347013852</v>
      </c>
      <c r="H3077">
        <f t="shared" si="15009"/>
        <v>720</v>
      </c>
      <c r="I3077">
        <f t="shared" si="15010"/>
        <v>706</v>
      </c>
      <c r="J3077" s="3">
        <f t="shared" ref="J3077" si="15708">E3077/(SUM(N3070:N3076)/7)*100</f>
        <v>1.0029105781490764</v>
      </c>
      <c r="K3077">
        <f t="shared" ref="K3077" si="15709">O3077-O3076</f>
        <v>21</v>
      </c>
      <c r="L3077" s="3">
        <f t="shared" ref="L3077" si="15710">SUM(K3071:K3077)/7</f>
        <v>8.2857142857142865</v>
      </c>
      <c r="M3077" s="3">
        <f t="shared" ref="M3077" si="15711">O3077/(B3077/100000)</f>
        <v>208.64542896918965</v>
      </c>
      <c r="N3077">
        <v>555573</v>
      </c>
      <c r="O3077">
        <v>5241</v>
      </c>
    </row>
    <row r="3078" spans="1:15" customFormat="1" ht="19" customHeight="1" x14ac:dyDescent="0.2">
      <c r="A3078" t="s">
        <v>25</v>
      </c>
      <c r="B3078" s="2">
        <v>2511917</v>
      </c>
      <c r="C3078" s="1">
        <f t="shared" si="15011"/>
        <v>44629</v>
      </c>
      <c r="D3078">
        <f t="shared" ref="D3078" si="15712">N3078-N3077</f>
        <v>8485</v>
      </c>
      <c r="E3078" s="2">
        <f t="shared" ref="E3078" si="15713">SUM(D3072:D3078)/7</f>
        <v>5548.2857142857147</v>
      </c>
      <c r="F3078" s="2">
        <f t="shared" ref="F3078" si="15714">SUM(D3074:D3078)/5</f>
        <v>4646.3999999999996</v>
      </c>
      <c r="G3078" s="2">
        <f t="shared" ref="G3078" si="15715">N3078/(B3078/100000)</f>
        <v>22455.28017048334</v>
      </c>
      <c r="H3078">
        <f t="shared" si="15009"/>
        <v>721</v>
      </c>
      <c r="I3078">
        <f t="shared" si="15010"/>
        <v>707</v>
      </c>
      <c r="J3078" s="3">
        <f t="shared" ref="J3078" si="15716">E3078/(SUM(N3071:N3077)/7)*100</f>
        <v>1.0222743036911164</v>
      </c>
      <c r="K3078">
        <f t="shared" ref="K3078" si="15717">O3078-O3077</f>
        <v>23</v>
      </c>
      <c r="L3078" s="3">
        <f t="shared" ref="L3078" si="15718">SUM(K3072:K3078)/7</f>
        <v>9.8571428571428577</v>
      </c>
      <c r="M3078" s="3">
        <f t="shared" ref="M3078" si="15719">O3078/(B3078/100000)</f>
        <v>209.56106431860607</v>
      </c>
      <c r="N3078">
        <v>564058</v>
      </c>
      <c r="O3078">
        <v>5264</v>
      </c>
    </row>
    <row r="3079" spans="1:15" customFormat="1" ht="19" customHeight="1" x14ac:dyDescent="0.2">
      <c r="A3079" t="s">
        <v>25</v>
      </c>
      <c r="B3079" s="2">
        <v>2511917</v>
      </c>
      <c r="C3079" s="1">
        <f t="shared" si="15011"/>
        <v>44630</v>
      </c>
      <c r="D3079">
        <f t="shared" ref="D3079" si="15720">N3079-N3078</f>
        <v>7780</v>
      </c>
      <c r="E3079" s="2">
        <f t="shared" ref="E3079" si="15721">SUM(D3073:D3079)/7</f>
        <v>5559.8571428571431</v>
      </c>
      <c r="F3079" s="2">
        <f t="shared" ref="F3079" si="15722">SUM(D3075:D3079)/5</f>
        <v>5087.2</v>
      </c>
      <c r="G3079" s="2">
        <f t="shared" ref="G3079" si="15723">N3079/(B3079/100000)</f>
        <v>22765.003779981584</v>
      </c>
      <c r="H3079">
        <f t="shared" si="15009"/>
        <v>722</v>
      </c>
      <c r="I3079">
        <f t="shared" si="15010"/>
        <v>708</v>
      </c>
      <c r="J3079" s="3">
        <f t="shared" ref="J3079" si="15724">E3079/(SUM(N3072:N3078)/7)*100</f>
        <v>1.0140400738506945</v>
      </c>
      <c r="K3079">
        <f t="shared" ref="K3079" si="15725">O3079-O3078</f>
        <v>12</v>
      </c>
      <c r="L3079" s="3">
        <f t="shared" ref="L3079" si="15726">SUM(K3073:K3079)/7</f>
        <v>10.285714285714286</v>
      </c>
      <c r="M3079" s="3">
        <f t="shared" ref="M3079" si="15727">O3079/(B3079/100000)</f>
        <v>210.03878710960592</v>
      </c>
      <c r="N3079">
        <v>571838</v>
      </c>
      <c r="O3079">
        <v>5276</v>
      </c>
    </row>
    <row r="3080" spans="1:15" customFormat="1" ht="19" customHeight="1" x14ac:dyDescent="0.2">
      <c r="A3080" t="s">
        <v>25</v>
      </c>
      <c r="B3080" s="2">
        <v>2511917</v>
      </c>
      <c r="C3080" s="1">
        <f t="shared" si="15011"/>
        <v>44631</v>
      </c>
      <c r="D3080">
        <f t="shared" ref="D3080" si="15728">N3080-N3079</f>
        <v>7636</v>
      </c>
      <c r="E3080" s="2">
        <f t="shared" ref="E3080" si="15729">SUM(D3074:D3080)/7</f>
        <v>5521.1428571428569</v>
      </c>
      <c r="F3080" s="2">
        <f t="shared" ref="F3080" si="15730">SUM(D3076:D3080)/5</f>
        <v>6071.2</v>
      </c>
      <c r="G3080" s="2">
        <f t="shared" ref="G3080" si="15731">N3080/(B3080/100000)</f>
        <v>23068.994715987828</v>
      </c>
      <c r="H3080">
        <f t="shared" si="15009"/>
        <v>723</v>
      </c>
      <c r="I3080">
        <f t="shared" si="15010"/>
        <v>709</v>
      </c>
      <c r="J3080" s="3">
        <f t="shared" ref="J3080" si="15732">E3080/(SUM(N3073:N3079)/7)*100</f>
        <v>0.99687046435932725</v>
      </c>
      <c r="K3080">
        <f t="shared" ref="K3080" si="15733">O3080-O3079</f>
        <v>11</v>
      </c>
      <c r="L3080" s="3">
        <f t="shared" ref="L3080" si="15734">SUM(K3074:K3080)/7</f>
        <v>10.714285714285714</v>
      </c>
      <c r="M3080" s="3">
        <f t="shared" ref="M3080" si="15735">O3080/(B3080/100000)</f>
        <v>210.47669966802246</v>
      </c>
      <c r="N3080">
        <v>579474</v>
      </c>
      <c r="O3080">
        <v>5287</v>
      </c>
    </row>
    <row r="3081" spans="1:15" customFormat="1" ht="19" customHeight="1" x14ac:dyDescent="0.2">
      <c r="A3081" t="s">
        <v>25</v>
      </c>
      <c r="B3081" s="2">
        <v>2511917</v>
      </c>
      <c r="C3081" s="1">
        <f t="shared" si="15011"/>
        <v>44632</v>
      </c>
      <c r="D3081">
        <f t="shared" ref="D3081" si="15736">N3081-N3080</f>
        <v>6562</v>
      </c>
      <c r="E3081" s="2">
        <f t="shared" ref="E3081" si="15737">SUM(D3075:D3081)/7</f>
        <v>5662</v>
      </c>
      <c r="F3081" s="2">
        <f t="shared" ref="F3081" si="15738">SUM(D3077:D3081)/5</f>
        <v>7383.6</v>
      </c>
      <c r="G3081" s="2">
        <f t="shared" ref="G3081" si="15739">N3081/(B3081/100000)</f>
        <v>23330.229462199586</v>
      </c>
      <c r="H3081">
        <f t="shared" si="15009"/>
        <v>724</v>
      </c>
      <c r="I3081">
        <f t="shared" si="15010"/>
        <v>710</v>
      </c>
      <c r="J3081" s="3">
        <f t="shared" ref="J3081" si="15740">E3081/(SUM(N3074:N3080)/7)*100</f>
        <v>1.012212491581709</v>
      </c>
      <c r="K3081">
        <f t="shared" ref="K3081" si="15741">O3081-O3080</f>
        <v>6</v>
      </c>
      <c r="L3081" s="3">
        <f t="shared" ref="L3081" si="15742">SUM(K3075:K3081)/7</f>
        <v>10.714285714285714</v>
      </c>
      <c r="M3081" s="3">
        <f t="shared" ref="M3081" si="15743">O3081/(B3081/100000)</f>
        <v>210.71556106352239</v>
      </c>
      <c r="N3081">
        <v>586036</v>
      </c>
      <c r="O3081">
        <v>5293</v>
      </c>
    </row>
    <row r="3082" spans="1:15" customFormat="1" ht="19" customHeight="1" x14ac:dyDescent="0.2">
      <c r="A3082" t="s">
        <v>25</v>
      </c>
      <c r="B3082" s="2">
        <v>2511917</v>
      </c>
      <c r="C3082" s="1">
        <f t="shared" si="15011"/>
        <v>44633</v>
      </c>
      <c r="D3082">
        <f t="shared" ref="D3082" si="15744">N3082-N3081</f>
        <v>3435</v>
      </c>
      <c r="E3082" s="2">
        <f t="shared" ref="E3082" si="15745">SUM(D3076:D3082)/7</f>
        <v>5764.7142857142853</v>
      </c>
      <c r="F3082" s="2">
        <f t="shared" ref="F3082" si="15746">SUM(D3078:D3082)/5</f>
        <v>6779.6</v>
      </c>
      <c r="G3082" s="2">
        <f t="shared" ref="G3082" si="15747">N3082/(B3082/100000)</f>
        <v>23466.977611123297</v>
      </c>
      <c r="H3082">
        <f t="shared" si="15009"/>
        <v>725</v>
      </c>
      <c r="I3082">
        <f t="shared" si="15010"/>
        <v>711</v>
      </c>
      <c r="J3082" s="3">
        <f t="shared" ref="J3082" si="15748">E3082/(SUM(N3075:N3081)/7)*100</f>
        <v>1.020247951122758</v>
      </c>
      <c r="K3082">
        <f t="shared" ref="K3082" si="15749">O3082-O3081</f>
        <v>0</v>
      </c>
      <c r="L3082" s="3">
        <f t="shared" ref="L3082" si="15750">SUM(K3076:K3082)/7</f>
        <v>10.428571428571429</v>
      </c>
      <c r="M3082" s="3">
        <f t="shared" ref="M3082" si="15751">O3082/(B3082/100000)</f>
        <v>210.71556106352239</v>
      </c>
      <c r="N3082">
        <v>589471</v>
      </c>
      <c r="O3082">
        <v>5293</v>
      </c>
    </row>
    <row r="3083" spans="1:15" customFormat="1" ht="19" customHeight="1" x14ac:dyDescent="0.2">
      <c r="A3083" t="s">
        <v>25</v>
      </c>
      <c r="B3083" s="2">
        <v>2511917</v>
      </c>
      <c r="C3083" s="1">
        <f t="shared" si="15011"/>
        <v>44634</v>
      </c>
      <c r="D3083">
        <f t="shared" ref="D3083" si="15752">N3083-N3082</f>
        <v>0</v>
      </c>
      <c r="E3083" s="2">
        <f t="shared" ref="E3083" si="15753">SUM(D3077:D3083)/7</f>
        <v>5764.7142857142853</v>
      </c>
      <c r="F3083" s="2">
        <f t="shared" ref="F3083" si="15754">SUM(D3079:D3083)/5</f>
        <v>5082.6000000000004</v>
      </c>
      <c r="G3083" s="2">
        <f t="shared" ref="G3083" si="15755">N3083/(B3083/100000)</f>
        <v>23466.977611123297</v>
      </c>
      <c r="H3083">
        <f t="shared" si="15009"/>
        <v>726</v>
      </c>
      <c r="I3083">
        <f t="shared" si="15010"/>
        <v>712</v>
      </c>
      <c r="J3083" s="3">
        <f t="shared" ref="J3083" si="15756">E3083/(SUM(N3076:N3082)/7)*100</f>
        <v>1.009944017971913</v>
      </c>
      <c r="K3083">
        <f t="shared" ref="K3083" si="15757">O3083-O3082</f>
        <v>0</v>
      </c>
      <c r="L3083" s="3">
        <f t="shared" ref="L3083" si="15758">SUM(K3077:K3083)/7</f>
        <v>10.428571428571429</v>
      </c>
      <c r="M3083" s="3">
        <f t="shared" ref="M3083" si="15759">O3083/(B3083/100000)</f>
        <v>210.71556106352239</v>
      </c>
      <c r="N3083">
        <v>589471</v>
      </c>
      <c r="O3083">
        <v>5293</v>
      </c>
    </row>
    <row r="3084" spans="1:15" customFormat="1" ht="19" customHeight="1" x14ac:dyDescent="0.2">
      <c r="A3084" t="s">
        <v>25</v>
      </c>
      <c r="B3084" s="2">
        <v>2511917</v>
      </c>
      <c r="C3084" s="1">
        <f t="shared" si="15011"/>
        <v>44635</v>
      </c>
      <c r="D3084">
        <f t="shared" ref="D3084" si="15760">N3084-N3083</f>
        <v>6991</v>
      </c>
      <c r="E3084" s="2">
        <f t="shared" ref="E3084" si="15761">SUM(D3078:D3084)/7</f>
        <v>5841.2857142857147</v>
      </c>
      <c r="F3084" s="2">
        <f t="shared" ref="F3084" si="15762">SUM(D3080:D3084)/5</f>
        <v>4924.8</v>
      </c>
      <c r="G3084" s="2">
        <f t="shared" ref="G3084" si="15763">N3084/(B3084/100000)</f>
        <v>23745.290947113299</v>
      </c>
      <c r="H3084">
        <f t="shared" si="15009"/>
        <v>727</v>
      </c>
      <c r="I3084">
        <f t="shared" si="15010"/>
        <v>713</v>
      </c>
      <c r="J3084" s="3">
        <f t="shared" ref="J3084" si="15764">E3084/(SUM(N3077:N3083)/7)*100</f>
        <v>1.0131268674485949</v>
      </c>
      <c r="K3084">
        <f t="shared" ref="K3084" si="15765">O3084-O3083</f>
        <v>16</v>
      </c>
      <c r="L3084" s="3">
        <f t="shared" ref="L3084" si="15766">SUM(K3078:K3084)/7</f>
        <v>9.7142857142857135</v>
      </c>
      <c r="M3084" s="3">
        <f t="shared" ref="M3084" si="15767">O3084/(B3084/100000)</f>
        <v>211.35252478485555</v>
      </c>
      <c r="N3084">
        <v>596462</v>
      </c>
      <c r="O3084">
        <v>5309</v>
      </c>
    </row>
    <row r="3085" spans="1:15" customFormat="1" ht="17" customHeight="1" x14ac:dyDescent="0.2">
      <c r="A3085" t="s">
        <v>25</v>
      </c>
      <c r="B3085" s="2">
        <v>2511917</v>
      </c>
      <c r="C3085" s="1">
        <f t="shared" si="15011"/>
        <v>44636</v>
      </c>
      <c r="D3085">
        <f t="shared" ref="D3085:D3086" si="15768">N3085-N3084</f>
        <v>8342</v>
      </c>
      <c r="E3085" s="2">
        <f t="shared" ref="E3085:E3086" si="15769">SUM(D3079:D3085)/7</f>
        <v>5820.8571428571431</v>
      </c>
      <c r="F3085" s="2">
        <f t="shared" ref="F3085:F3086" si="15770">SUM(D3081:D3085)/5</f>
        <v>5066</v>
      </c>
      <c r="G3085" s="2">
        <f t="shared" ref="G3085:G3086" si="15771">N3085/(B3085/100000)</f>
        <v>24077.387907323369</v>
      </c>
      <c r="H3085">
        <f t="shared" si="15009"/>
        <v>728</v>
      </c>
      <c r="I3085">
        <f t="shared" si="15010"/>
        <v>714</v>
      </c>
      <c r="J3085" s="3">
        <f t="shared" ref="J3085:J3086" si="15772">E3085/(SUM(N3078:N3084)/7)*100</f>
        <v>0.99945790949296165</v>
      </c>
      <c r="K3085">
        <f t="shared" ref="K3085:K3086" si="15773">O3085-O3084</f>
        <v>8</v>
      </c>
      <c r="L3085" s="3">
        <f t="shared" ref="L3085:L3086" si="15774">SUM(K3079:K3085)/7</f>
        <v>7.5714285714285712</v>
      </c>
      <c r="M3085" s="3">
        <f t="shared" ref="M3085:M3086" si="15775">O3085/(B3085/100000)</f>
        <v>211.67100664552211</v>
      </c>
      <c r="N3085">
        <v>604804</v>
      </c>
      <c r="O3085">
        <v>5317</v>
      </c>
    </row>
    <row r="3086" spans="1:15" customFormat="1" ht="17" customHeight="1" x14ac:dyDescent="0.2">
      <c r="A3086" t="s">
        <v>25</v>
      </c>
      <c r="B3086" s="2">
        <v>2511917</v>
      </c>
      <c r="C3086" s="1">
        <f t="shared" si="15011"/>
        <v>44637</v>
      </c>
      <c r="D3086">
        <f t="shared" si="15768"/>
        <v>8485</v>
      </c>
      <c r="E3086" s="2">
        <f t="shared" si="15769"/>
        <v>5921.5714285714284</v>
      </c>
      <c r="F3086" s="2">
        <f t="shared" si="15770"/>
        <v>5450.6</v>
      </c>
      <c r="G3086" s="2">
        <f t="shared" si="15771"/>
        <v>24415.177730792857</v>
      </c>
      <c r="H3086">
        <f t="shared" si="15009"/>
        <v>729</v>
      </c>
      <c r="I3086">
        <f t="shared" si="15010"/>
        <v>715</v>
      </c>
      <c r="J3086" s="3">
        <f t="shared" si="15772"/>
        <v>1.0066894050742723</v>
      </c>
      <c r="K3086">
        <f t="shared" si="15773"/>
        <v>12</v>
      </c>
      <c r="L3086" s="3">
        <f t="shared" si="15774"/>
        <v>7.5714285714285712</v>
      </c>
      <c r="M3086" s="3">
        <f t="shared" si="15775"/>
        <v>212.14872943652199</v>
      </c>
      <c r="N3086">
        <v>613289</v>
      </c>
      <c r="O3086">
        <v>5329</v>
      </c>
    </row>
    <row r="3087" spans="1:15" customFormat="1" ht="17" customHeight="1" x14ac:dyDescent="0.2">
      <c r="A3087" t="s">
        <v>25</v>
      </c>
      <c r="B3087" s="2">
        <v>2511917</v>
      </c>
      <c r="C3087" s="1">
        <f t="shared" si="15011"/>
        <v>44638</v>
      </c>
      <c r="D3087">
        <f t="shared" ref="D3087" si="15776">N3087-N3086</f>
        <v>7878</v>
      </c>
      <c r="E3087" s="2">
        <f t="shared" ref="E3087" si="15777">SUM(D3081:D3087)/7</f>
        <v>5956.1428571428569</v>
      </c>
      <c r="F3087" s="2">
        <f t="shared" ref="F3087" si="15778">SUM(D3083:D3087)/5</f>
        <v>6339.2</v>
      </c>
      <c r="G3087" s="2">
        <f t="shared" ref="G3087" si="15779">N3087/(B3087/100000)</f>
        <v>24728.802743084267</v>
      </c>
      <c r="H3087">
        <f t="shared" si="15009"/>
        <v>730</v>
      </c>
      <c r="I3087">
        <f t="shared" si="15010"/>
        <v>716</v>
      </c>
      <c r="J3087" s="3">
        <f t="shared" ref="J3087" si="15780">E3087/(SUM(N3080:N3086)/7)*100</f>
        <v>1.0024748696022872</v>
      </c>
      <c r="K3087">
        <f t="shared" ref="K3087" si="15781">O3087-O3086</f>
        <v>3</v>
      </c>
      <c r="L3087" s="3">
        <f t="shared" ref="L3087" si="15782">SUM(K3081:K3087)/7</f>
        <v>6.4285714285714288</v>
      </c>
      <c r="M3087" s="3">
        <f t="shared" ref="M3087" si="15783">O3087/(B3087/100000)</f>
        <v>212.26816013427194</v>
      </c>
      <c r="N3087">
        <v>621167</v>
      </c>
      <c r="O3087">
        <v>5332</v>
      </c>
    </row>
    <row r="3088" spans="1:15" customFormat="1" ht="17" customHeight="1" x14ac:dyDescent="0.2">
      <c r="A3088" t="s">
        <v>25</v>
      </c>
      <c r="B3088" s="2">
        <v>2511917</v>
      </c>
      <c r="C3088" s="1">
        <f t="shared" si="15011"/>
        <v>44639</v>
      </c>
      <c r="D3088">
        <f t="shared" ref="D3088" si="15784">N3088-N3087</f>
        <v>6902</v>
      </c>
      <c r="E3088" s="2">
        <f t="shared" ref="E3088" si="15785">SUM(D3082:D3088)/7</f>
        <v>6004.7142857142853</v>
      </c>
      <c r="F3088" s="2">
        <f t="shared" ref="F3088" si="15786">SUM(D3084:D3088)/5</f>
        <v>7719.6</v>
      </c>
      <c r="G3088" s="2">
        <f t="shared" ref="G3088" si="15787">N3088/(B3088/100000)</f>
        <v>25003.572968374352</v>
      </c>
      <c r="H3088">
        <f t="shared" si="15009"/>
        <v>731</v>
      </c>
      <c r="I3088">
        <f t="shared" si="15010"/>
        <v>717</v>
      </c>
      <c r="J3088" s="3">
        <f t="shared" ref="J3088" si="15788">E3088/(SUM(N3081:N3087)/7)*100</f>
        <v>1.0006189444616373</v>
      </c>
      <c r="K3088">
        <f t="shared" ref="K3088" si="15789">O3088-O3087</f>
        <v>6</v>
      </c>
      <c r="L3088" s="3">
        <f t="shared" ref="L3088" si="15790">SUM(K3082:K3088)/7</f>
        <v>6.4285714285714288</v>
      </c>
      <c r="M3088" s="3">
        <f t="shared" ref="M3088" si="15791">O3088/(B3088/100000)</f>
        <v>212.50702152977189</v>
      </c>
      <c r="N3088">
        <v>628069</v>
      </c>
      <c r="O3088">
        <v>5338</v>
      </c>
    </row>
    <row r="3089" spans="1:15" customFormat="1" ht="17" customHeight="1" x14ac:dyDescent="0.2">
      <c r="A3089" t="s">
        <v>25</v>
      </c>
      <c r="B3089" s="2">
        <v>2511917</v>
      </c>
      <c r="C3089" s="1">
        <f t="shared" si="15011"/>
        <v>44640</v>
      </c>
      <c r="D3089">
        <f t="shared" ref="D3089" si="15792">N3089-N3088</f>
        <v>764</v>
      </c>
      <c r="E3089" s="2">
        <f t="shared" ref="E3089" si="15793">SUM(D3083:D3089)/7</f>
        <v>5623.1428571428569</v>
      </c>
      <c r="F3089" s="2">
        <f t="shared" ref="F3089" si="15794">SUM(D3085:D3089)/5</f>
        <v>6474.2</v>
      </c>
      <c r="G3089" s="2">
        <f t="shared" ref="G3089" si="15795">N3089/(B3089/100000)</f>
        <v>25033.987986068012</v>
      </c>
      <c r="H3089">
        <f t="shared" si="15009"/>
        <v>732</v>
      </c>
      <c r="I3089">
        <f t="shared" si="15010"/>
        <v>718</v>
      </c>
      <c r="J3089" s="3">
        <f t="shared" ref="J3089" si="15796">E3089/(SUM(N3082:N3088)/7)*100</f>
        <v>0.92775105103243583</v>
      </c>
      <c r="K3089">
        <f t="shared" ref="K3089" si="15797">O3089-O3088</f>
        <v>2</v>
      </c>
      <c r="L3089" s="3">
        <f t="shared" ref="L3089" si="15798">SUM(K3083:K3089)/7</f>
        <v>6.7142857142857144</v>
      </c>
      <c r="M3089" s="3">
        <f t="shared" ref="M3089" si="15799">O3089/(B3089/100000)</f>
        <v>212.58664199493853</v>
      </c>
      <c r="N3089">
        <v>628833</v>
      </c>
      <c r="O3089">
        <v>5340</v>
      </c>
    </row>
    <row r="3090" spans="1:15" customFormat="1" ht="17" customHeight="1" x14ac:dyDescent="0.2">
      <c r="A3090" t="s">
        <v>25</v>
      </c>
      <c r="B3090" s="2">
        <v>2511917</v>
      </c>
      <c r="C3090" s="1">
        <f t="shared" si="15011"/>
        <v>44641</v>
      </c>
      <c r="D3090">
        <f t="shared" ref="D3090" si="15800">N3090-N3089</f>
        <v>0</v>
      </c>
      <c r="E3090" s="2">
        <f t="shared" ref="E3090" si="15801">SUM(D3084:D3090)/7</f>
        <v>5623.1428571428569</v>
      </c>
      <c r="F3090" s="2">
        <f t="shared" ref="F3090" si="15802">SUM(D3086:D3090)/5</f>
        <v>4805.8</v>
      </c>
      <c r="G3090" s="2">
        <f t="shared" ref="G3090" si="15803">N3090/(B3090/100000)</f>
        <v>25033.987986068012</v>
      </c>
      <c r="H3090">
        <f t="shared" si="15009"/>
        <v>733</v>
      </c>
      <c r="I3090">
        <f t="shared" si="15010"/>
        <v>719</v>
      </c>
      <c r="J3090" s="3">
        <f t="shared" ref="J3090" si="15804">E3090/(SUM(N3083:N3089)/7)*100</f>
        <v>0.91922295044832014</v>
      </c>
      <c r="K3090">
        <f t="shared" ref="K3090" si="15805">O3090-O3089</f>
        <v>0</v>
      </c>
      <c r="L3090" s="3">
        <f t="shared" ref="L3090" si="15806">SUM(K3084:K3090)/7</f>
        <v>6.7142857142857144</v>
      </c>
      <c r="M3090" s="3">
        <f t="shared" ref="M3090" si="15807">O3090/(B3090/100000)</f>
        <v>212.58664199493853</v>
      </c>
      <c r="N3090">
        <v>628833</v>
      </c>
      <c r="O3090">
        <v>5340</v>
      </c>
    </row>
    <row r="3091" spans="1:15" customFormat="1" ht="17" customHeight="1" x14ac:dyDescent="0.2">
      <c r="A3091" t="s">
        <v>25</v>
      </c>
      <c r="B3091" s="2">
        <v>2511917</v>
      </c>
      <c r="C3091" s="1">
        <f t="shared" si="15011"/>
        <v>44642</v>
      </c>
      <c r="D3091">
        <f t="shared" ref="D3091" si="15808">N3091-N3090</f>
        <v>7774</v>
      </c>
      <c r="E3091" s="2">
        <f t="shared" ref="E3091" si="15809">SUM(D3085:D3091)/7</f>
        <v>5735</v>
      </c>
      <c r="F3091" s="2">
        <f t="shared" ref="F3091" si="15810">SUM(D3087:D3091)/5</f>
        <v>4663.6000000000004</v>
      </c>
      <c r="G3091" s="2">
        <f t="shared" ref="G3091" si="15811">N3091/(B3091/100000)</f>
        <v>25343.472734170755</v>
      </c>
      <c r="H3091">
        <f t="shared" si="15009"/>
        <v>734</v>
      </c>
      <c r="I3091">
        <f t="shared" si="15010"/>
        <v>720</v>
      </c>
      <c r="J3091" s="3">
        <f t="shared" ref="J3091" si="15812">E3091/(SUM(N3084:N3090)/7)*100</f>
        <v>0.92896909537686023</v>
      </c>
      <c r="K3091">
        <f t="shared" ref="K3091" si="15813">O3091-O3090</f>
        <v>12</v>
      </c>
      <c r="L3091" s="3">
        <f t="shared" ref="L3091" si="15814">SUM(K3085:K3091)/7</f>
        <v>6.1428571428571432</v>
      </c>
      <c r="M3091" s="3">
        <f t="shared" ref="M3091" si="15815">O3091/(B3091/100000)</f>
        <v>213.06436478593838</v>
      </c>
      <c r="N3091">
        <v>636607</v>
      </c>
      <c r="O3091">
        <v>5352</v>
      </c>
    </row>
    <row r="3092" spans="1:15" customFormat="1" ht="17" customHeight="1" x14ac:dyDescent="0.2">
      <c r="A3092" t="s">
        <v>25</v>
      </c>
      <c r="B3092" s="2">
        <v>2511917</v>
      </c>
      <c r="C3092" s="1">
        <f t="shared" si="15011"/>
        <v>44643</v>
      </c>
      <c r="D3092">
        <f t="shared" ref="D3092" si="15816">N3092-N3091</f>
        <v>8072</v>
      </c>
      <c r="E3092" s="2">
        <f t="shared" ref="E3092" si="15817">SUM(D3086:D3092)/7</f>
        <v>5696.4285714285716</v>
      </c>
      <c r="F3092" s="2">
        <f t="shared" ref="F3092" si="15818">SUM(D3088:D3092)/5</f>
        <v>4702.3999999999996</v>
      </c>
      <c r="G3092" s="2">
        <f t="shared" ref="G3092" si="15819">N3092/(B3092/100000)</f>
        <v>25664.820931583326</v>
      </c>
      <c r="H3092">
        <f t="shared" si="15009"/>
        <v>735</v>
      </c>
      <c r="I3092">
        <f t="shared" si="15010"/>
        <v>721</v>
      </c>
      <c r="J3092" s="3">
        <f t="shared" ref="J3092" si="15820">E3092/(SUM(N3085:N3091)/7)*100</f>
        <v>0.91422830418731471</v>
      </c>
      <c r="K3092">
        <f t="shared" ref="K3092" si="15821">O3092-O3091</f>
        <v>12</v>
      </c>
      <c r="L3092" s="3">
        <f t="shared" ref="L3092" si="15822">SUM(K3086:K3092)/7</f>
        <v>6.7142857142857144</v>
      </c>
      <c r="M3092" s="3">
        <f t="shared" ref="M3092" si="15823">O3092/(B3092/100000)</f>
        <v>213.54208757693826</v>
      </c>
      <c r="N3092">
        <v>644679</v>
      </c>
      <c r="O3092">
        <v>5364</v>
      </c>
    </row>
    <row r="3093" spans="1:15" customFormat="1" ht="17" customHeight="1" x14ac:dyDescent="0.2">
      <c r="A3093" t="s">
        <v>25</v>
      </c>
      <c r="B3093" s="2">
        <v>2511917</v>
      </c>
      <c r="C3093" s="1">
        <f t="shared" si="15011"/>
        <v>44644</v>
      </c>
      <c r="D3093">
        <f t="shared" ref="D3093" si="15824">N3093-N3092</f>
        <v>7203</v>
      </c>
      <c r="E3093" s="2">
        <f t="shared" ref="E3093" si="15825">SUM(D3087:D3093)/7</f>
        <v>5513.2857142857147</v>
      </c>
      <c r="F3093" s="2">
        <f t="shared" ref="F3093" si="15826">SUM(D3089:D3093)/5</f>
        <v>4762.6000000000004</v>
      </c>
      <c r="G3093" s="2">
        <f t="shared" ref="G3093" si="15827">N3093/(B3093/100000)</f>
        <v>25951.574036880997</v>
      </c>
      <c r="H3093">
        <f t="shared" si="15009"/>
        <v>736</v>
      </c>
      <c r="I3093">
        <f t="shared" si="15010"/>
        <v>722</v>
      </c>
      <c r="J3093" s="3">
        <f t="shared" ref="J3093" si="15828">E3093/(SUM(N3086:N3092)/7)*100</f>
        <v>0.87681930406543085</v>
      </c>
      <c r="K3093">
        <f t="shared" ref="K3093" si="15829">O3093-O3092</f>
        <v>6</v>
      </c>
      <c r="L3093" s="3">
        <f t="shared" ref="L3093" si="15830">SUM(K3087:K3093)/7</f>
        <v>5.8571428571428568</v>
      </c>
      <c r="M3093" s="3">
        <f t="shared" ref="M3093" si="15831">O3093/(B3093/100000)</f>
        <v>213.78094897243818</v>
      </c>
      <c r="N3093">
        <v>651882</v>
      </c>
      <c r="O3093">
        <v>5370</v>
      </c>
    </row>
    <row r="3094" spans="1:15" customFormat="1" ht="17" customHeight="1" x14ac:dyDescent="0.2">
      <c r="A3094" t="s">
        <v>25</v>
      </c>
      <c r="B3094" s="2">
        <v>2511917</v>
      </c>
      <c r="C3094" s="1">
        <f t="shared" si="15011"/>
        <v>44645</v>
      </c>
      <c r="D3094">
        <f t="shared" ref="D3094" si="15832">N3094-N3093</f>
        <v>7964</v>
      </c>
      <c r="E3094" s="2">
        <f t="shared" ref="E3094" si="15833">SUM(D3088:D3094)/7</f>
        <v>5525.5714285714284</v>
      </c>
      <c r="F3094" s="2">
        <f t="shared" ref="F3094" si="15834">SUM(D3090:D3094)/5</f>
        <v>6202.6</v>
      </c>
      <c r="G3094" s="2">
        <f t="shared" ref="G3094" si="15835">N3094/(B3094/100000)</f>
        <v>26268.622729174571</v>
      </c>
      <c r="H3094">
        <f t="shared" si="15009"/>
        <v>737</v>
      </c>
      <c r="I3094">
        <f t="shared" si="15010"/>
        <v>723</v>
      </c>
      <c r="J3094" s="3">
        <f t="shared" ref="J3094" si="15836">E3094/(SUM(N3087:N3093)/7)*100</f>
        <v>0.87113491453963543</v>
      </c>
      <c r="K3094">
        <f t="shared" ref="K3094" si="15837">O3094-O3093</f>
        <v>7</v>
      </c>
      <c r="L3094" s="3">
        <f t="shared" ref="L3094" si="15838">SUM(K3088:K3094)/7</f>
        <v>6.4285714285714288</v>
      </c>
      <c r="M3094" s="3">
        <f t="shared" ref="M3094" si="15839">O3094/(B3094/100000)</f>
        <v>214.05962060052144</v>
      </c>
      <c r="N3094">
        <v>659846</v>
      </c>
      <c r="O3094">
        <v>5377</v>
      </c>
    </row>
    <row r="3095" spans="1:15" customFormat="1" ht="17" customHeight="1" x14ac:dyDescent="0.2">
      <c r="A3095" t="s">
        <v>25</v>
      </c>
      <c r="B3095" s="2">
        <v>2511917</v>
      </c>
      <c r="C3095" s="1">
        <f t="shared" si="15011"/>
        <v>44646</v>
      </c>
      <c r="D3095">
        <f t="shared" ref="D3095" si="15840">N3095-N3094</f>
        <v>5227</v>
      </c>
      <c r="E3095" s="2">
        <f t="shared" ref="E3095" si="15841">SUM(D3089:D3095)/7</f>
        <v>5286.2857142857147</v>
      </c>
      <c r="F3095" s="2">
        <f t="shared" ref="F3095" si="15842">SUM(D3091:D3095)/5</f>
        <v>7248</v>
      </c>
      <c r="G3095" s="2">
        <f t="shared" ref="G3095" si="15843">N3095/(B3095/100000)</f>
        <v>26476.710814887592</v>
      </c>
      <c r="H3095">
        <f t="shared" si="15009"/>
        <v>738</v>
      </c>
      <c r="I3095">
        <f t="shared" si="15010"/>
        <v>724</v>
      </c>
      <c r="J3095" s="3">
        <f t="shared" ref="J3095" si="15844">E3095/(SUM(N3088:N3094)/7)*100</f>
        <v>0.82621285542011857</v>
      </c>
      <c r="K3095">
        <f t="shared" ref="K3095" si="15845">O3095-O3094</f>
        <v>9</v>
      </c>
      <c r="L3095" s="3">
        <f t="shared" ref="L3095" si="15846">SUM(K3089:K3095)/7</f>
        <v>6.8571428571428568</v>
      </c>
      <c r="M3095" s="3">
        <f t="shared" ref="M3095" si="15847">O3095/(B3095/100000)</f>
        <v>214.41791269377131</v>
      </c>
      <c r="N3095">
        <v>665073</v>
      </c>
      <c r="O3095">
        <v>5386</v>
      </c>
    </row>
    <row r="3096" spans="1:15" customFormat="1" ht="17" customHeight="1" x14ac:dyDescent="0.2">
      <c r="A3096" t="s">
        <v>25</v>
      </c>
      <c r="B3096" s="2">
        <v>2511917</v>
      </c>
      <c r="C3096" s="1">
        <f t="shared" si="15011"/>
        <v>44647</v>
      </c>
      <c r="D3096">
        <f t="shared" ref="D3096" si="15848">N3096-N3095</f>
        <v>0</v>
      </c>
      <c r="E3096" s="2">
        <f t="shared" ref="E3096" si="15849">SUM(D3090:D3096)/7</f>
        <v>5177.1428571428569</v>
      </c>
      <c r="F3096" s="2">
        <f t="shared" ref="F3096" si="15850">SUM(D3092:D3096)/5</f>
        <v>5693.2</v>
      </c>
      <c r="G3096" s="2">
        <f t="shared" ref="G3096" si="15851">N3096/(B3096/100000)</f>
        <v>26476.710814887592</v>
      </c>
      <c r="H3096">
        <f t="shared" si="15009"/>
        <v>739</v>
      </c>
      <c r="I3096">
        <f t="shared" si="15010"/>
        <v>725</v>
      </c>
      <c r="J3096" s="3">
        <f t="shared" ref="J3096" si="15852">E3096/(SUM(N3089:N3095)/7)*100</f>
        <v>0.80252396444181051</v>
      </c>
      <c r="K3096">
        <f t="shared" ref="K3096" si="15853">O3096-O3095</f>
        <v>0</v>
      </c>
      <c r="L3096" s="3">
        <f t="shared" ref="L3096" si="15854">SUM(K3090:K3096)/7</f>
        <v>6.5714285714285712</v>
      </c>
      <c r="M3096" s="3">
        <f t="shared" ref="M3096" si="15855">O3096/(B3096/100000)</f>
        <v>214.41791269377131</v>
      </c>
      <c r="N3096">
        <v>665073</v>
      </c>
      <c r="O3096">
        <v>5386</v>
      </c>
    </row>
    <row r="3097" spans="1:15" customFormat="1" ht="17" customHeight="1" x14ac:dyDescent="0.2">
      <c r="A3097" t="s">
        <v>25</v>
      </c>
      <c r="B3097" s="2">
        <v>2511917</v>
      </c>
      <c r="C3097" s="1">
        <f t="shared" si="15011"/>
        <v>44648</v>
      </c>
      <c r="D3097">
        <f t="shared" ref="D3097:D3098" si="15856">N3097-N3096</f>
        <v>0</v>
      </c>
      <c r="E3097" s="2">
        <f t="shared" ref="E3097:E3098" si="15857">SUM(D3091:D3097)/7</f>
        <v>5177.1428571428569</v>
      </c>
      <c r="F3097" s="2">
        <f t="shared" ref="F3097:F3098" si="15858">SUM(D3093:D3097)/5</f>
        <v>4078.8</v>
      </c>
      <c r="G3097" s="2">
        <f t="shared" ref="G3097:G3098" si="15859">N3097/(B3097/100000)</f>
        <v>26476.710814887592</v>
      </c>
      <c r="H3097">
        <f t="shared" si="15009"/>
        <v>740</v>
      </c>
      <c r="I3097">
        <f t="shared" si="15010"/>
        <v>726</v>
      </c>
      <c r="J3097" s="3">
        <f t="shared" ref="J3097:J3098" si="15860">E3097/(SUM(N3090:N3096)/7)*100</f>
        <v>0.79613479194717562</v>
      </c>
      <c r="K3097">
        <f t="shared" ref="K3097:K3098" si="15861">O3097-O3096</f>
        <v>0</v>
      </c>
      <c r="L3097" s="3">
        <f t="shared" ref="L3097:L3098" si="15862">SUM(K3091:K3097)/7</f>
        <v>6.5714285714285712</v>
      </c>
      <c r="M3097" s="3">
        <f t="shared" ref="M3097:M3098" si="15863">O3097/(B3097/100000)</f>
        <v>214.41791269377131</v>
      </c>
      <c r="N3097">
        <v>665073</v>
      </c>
      <c r="O3097">
        <v>5386</v>
      </c>
    </row>
    <row r="3098" spans="1:15" customFormat="1" ht="17" customHeight="1" x14ac:dyDescent="0.2">
      <c r="A3098" t="s">
        <v>25</v>
      </c>
      <c r="B3098" s="2">
        <v>2511917</v>
      </c>
      <c r="C3098" s="1">
        <f t="shared" si="15011"/>
        <v>44649</v>
      </c>
      <c r="D3098">
        <f t="shared" si="15856"/>
        <v>6531</v>
      </c>
      <c r="E3098" s="2">
        <f t="shared" si="15857"/>
        <v>4999.5714285714284</v>
      </c>
      <c r="F3098" s="2">
        <f t="shared" si="15858"/>
        <v>3944.4</v>
      </c>
      <c r="G3098" s="2">
        <f t="shared" si="15859"/>
        <v>26736.711443889268</v>
      </c>
      <c r="H3098">
        <f t="shared" si="15009"/>
        <v>741</v>
      </c>
      <c r="I3098">
        <f t="shared" si="15010"/>
        <v>727</v>
      </c>
      <c r="J3098" s="3">
        <f t="shared" si="15860"/>
        <v>0.76275550958288296</v>
      </c>
      <c r="K3098">
        <f t="shared" si="15861"/>
        <v>12</v>
      </c>
      <c r="L3098" s="3">
        <f t="shared" si="15862"/>
        <v>6.5714285714285712</v>
      </c>
      <c r="M3098" s="3">
        <f t="shared" si="15863"/>
        <v>214.89563548477119</v>
      </c>
      <c r="N3098">
        <v>671604</v>
      </c>
      <c r="O3098">
        <v>5398</v>
      </c>
    </row>
    <row r="3099" spans="1:15" customFormat="1" ht="17" customHeight="1" x14ac:dyDescent="0.2">
      <c r="A3099" t="s">
        <v>25</v>
      </c>
      <c r="B3099" s="2">
        <v>2511917</v>
      </c>
      <c r="C3099" s="1">
        <f t="shared" si="15011"/>
        <v>44650</v>
      </c>
      <c r="D3099">
        <f t="shared" ref="D3099" si="15864">N3099-N3098</f>
        <v>6944</v>
      </c>
      <c r="E3099" s="2">
        <f t="shared" ref="E3099" si="15865">SUM(D3093:D3099)/7</f>
        <v>4838.4285714285716</v>
      </c>
      <c r="F3099" s="2">
        <f t="shared" ref="F3099" si="15866">SUM(D3095:D3099)/5</f>
        <v>3740.4</v>
      </c>
      <c r="G3099" s="2">
        <f t="shared" ref="G3099" si="15867">N3099/(B3099/100000)</f>
        <v>27013.153698947855</v>
      </c>
      <c r="H3099">
        <f t="shared" si="15009"/>
        <v>742</v>
      </c>
      <c r="I3099">
        <f t="shared" si="15010"/>
        <v>728</v>
      </c>
      <c r="J3099" s="3">
        <f t="shared" ref="J3099" si="15868">E3099/(SUM(N3092:N3098)/7)*100</f>
        <v>0.73258306422133457</v>
      </c>
      <c r="K3099">
        <f t="shared" ref="K3099" si="15869">O3099-O3098</f>
        <v>7</v>
      </c>
      <c r="L3099" s="3">
        <f t="shared" ref="L3099" si="15870">SUM(K3093:K3099)/7</f>
        <v>5.8571428571428568</v>
      </c>
      <c r="M3099" s="3">
        <f t="shared" ref="M3099" si="15871">O3099/(B3099/100000)</f>
        <v>215.17430711285445</v>
      </c>
      <c r="N3099">
        <v>678548</v>
      </c>
      <c r="O3099">
        <v>5405</v>
      </c>
    </row>
    <row r="3100" spans="1:15" customFormat="1" ht="17" customHeight="1" x14ac:dyDescent="0.2">
      <c r="A3100" t="s">
        <v>25</v>
      </c>
      <c r="B3100" s="2">
        <v>2511917</v>
      </c>
      <c r="C3100" s="1">
        <f t="shared" si="15011"/>
        <v>44651</v>
      </c>
      <c r="D3100">
        <f t="shared" ref="D3100" si="15872">N3100-N3099</f>
        <v>7428</v>
      </c>
      <c r="E3100" s="2">
        <f t="shared" ref="E3100" si="15873">SUM(D3094:D3100)/7</f>
        <v>4870.5714285714284</v>
      </c>
      <c r="F3100" s="2">
        <f t="shared" ref="F3100" si="15874">SUM(D3096:D3100)/5</f>
        <v>4180.6000000000004</v>
      </c>
      <c r="G3100" s="2">
        <f t="shared" ref="G3100" si="15875">N3100/(B3100/100000)</f>
        <v>27308.86410657677</v>
      </c>
      <c r="H3100">
        <f t="shared" si="15009"/>
        <v>743</v>
      </c>
      <c r="I3100">
        <f t="shared" si="15010"/>
        <v>729</v>
      </c>
      <c r="J3100" s="3">
        <f t="shared" ref="J3100" si="15876">E3100/(SUM(N3093:N3099)/7)*100</f>
        <v>0.73208664879144714</v>
      </c>
      <c r="K3100">
        <f t="shared" ref="K3100" si="15877">O3100-O3099</f>
        <v>12</v>
      </c>
      <c r="L3100" s="3">
        <f t="shared" ref="L3100" si="15878">SUM(K3094:K3100)/7</f>
        <v>6.7142857142857144</v>
      </c>
      <c r="M3100" s="3">
        <f t="shared" ref="M3100" si="15879">O3100/(B3100/100000)</f>
        <v>215.6520299038543</v>
      </c>
      <c r="N3100">
        <v>685976</v>
      </c>
      <c r="O3100">
        <v>5417</v>
      </c>
    </row>
    <row r="3101" spans="1:15" customFormat="1" ht="17" customHeight="1" x14ac:dyDescent="0.2">
      <c r="A3101" t="s">
        <v>25</v>
      </c>
      <c r="B3101" s="2">
        <v>2511917</v>
      </c>
      <c r="C3101" s="1">
        <f t="shared" si="15011"/>
        <v>44652</v>
      </c>
      <c r="D3101">
        <f t="shared" ref="D3101" si="15880">N3101-N3100</f>
        <v>4959</v>
      </c>
      <c r="E3101" s="2">
        <f t="shared" ref="E3101" si="15881">SUM(D3095:D3101)/7</f>
        <v>4441.2857142857147</v>
      </c>
      <c r="F3101" s="2">
        <f t="shared" ref="F3101" si="15882">SUM(D3097:D3101)/5</f>
        <v>5172.3999999999996</v>
      </c>
      <c r="G3101" s="2">
        <f t="shared" ref="G3101" si="15883">N3101/(B3101/100000)</f>
        <v>27506.283049957463</v>
      </c>
      <c r="H3101">
        <f t="shared" si="15009"/>
        <v>744</v>
      </c>
      <c r="I3101">
        <f t="shared" si="15010"/>
        <v>730</v>
      </c>
      <c r="J3101" s="3">
        <f t="shared" ref="J3101" si="15884">E3101/(SUM(N3094:N3100)/7)*100</f>
        <v>0.66270989063975849</v>
      </c>
      <c r="K3101">
        <f t="shared" ref="K3101" si="15885">O3101-O3100</f>
        <v>7</v>
      </c>
      <c r="L3101" s="3">
        <f t="shared" ref="L3101" si="15886">SUM(K3095:K3101)/7</f>
        <v>6.7142857142857144</v>
      </c>
      <c r="M3101" s="3">
        <f t="shared" ref="M3101" si="15887">O3101/(B3101/100000)</f>
        <v>215.93070153193756</v>
      </c>
      <c r="N3101">
        <v>690935</v>
      </c>
      <c r="O3101">
        <v>5424</v>
      </c>
    </row>
    <row r="3102" spans="1:15" customFormat="1" ht="17" customHeight="1" x14ac:dyDescent="0.2">
      <c r="A3102" t="s">
        <v>25</v>
      </c>
      <c r="B3102" s="2">
        <v>2511917</v>
      </c>
      <c r="C3102" s="1">
        <f t="shared" si="15011"/>
        <v>44653</v>
      </c>
      <c r="D3102">
        <f t="shared" ref="D3102" si="15888">N3102-N3101</f>
        <v>4246</v>
      </c>
      <c r="E3102" s="2">
        <f t="shared" ref="E3102" si="15889">SUM(D3096:D3102)/7</f>
        <v>4301.1428571428569</v>
      </c>
      <c r="F3102" s="2">
        <f t="shared" ref="F3102" si="15890">SUM(D3098:D3102)/5</f>
        <v>6021.6</v>
      </c>
      <c r="G3102" s="2">
        <f t="shared" ref="G3102" si="15891">N3102/(B3102/100000)</f>
        <v>27675.317297506248</v>
      </c>
      <c r="H3102">
        <f t="shared" si="15009"/>
        <v>745</v>
      </c>
      <c r="I3102">
        <f t="shared" si="15010"/>
        <v>731</v>
      </c>
      <c r="J3102" s="3">
        <f t="shared" ref="J3102" si="15892">E3102/(SUM(N3095:N3101)/7)*100</f>
        <v>0.637573105545158</v>
      </c>
      <c r="K3102">
        <f t="shared" ref="K3102" si="15893">O3102-O3101</f>
        <v>8</v>
      </c>
      <c r="L3102" s="3">
        <f t="shared" ref="L3102" si="15894">SUM(K3096:K3102)/7</f>
        <v>6.5714285714285712</v>
      </c>
      <c r="M3102" s="3">
        <f t="shared" ref="M3102" si="15895">O3102/(B3102/100000)</f>
        <v>216.24918339260412</v>
      </c>
      <c r="N3102">
        <v>695181</v>
      </c>
      <c r="O3102">
        <v>5432</v>
      </c>
    </row>
    <row r="3103" spans="1:15" customFormat="1" ht="17" customHeight="1" x14ac:dyDescent="0.2">
      <c r="A3103" t="s">
        <v>25</v>
      </c>
      <c r="B3103" s="2">
        <v>2511917</v>
      </c>
      <c r="C3103" s="1">
        <f t="shared" si="15011"/>
        <v>44654</v>
      </c>
      <c r="D3103">
        <f t="shared" ref="D3103" si="15896">N3103-N3102</f>
        <v>0</v>
      </c>
      <c r="E3103" s="2">
        <f t="shared" ref="E3103" si="15897">SUM(D3097:D3103)/7</f>
        <v>4301.1428571428569</v>
      </c>
      <c r="F3103" s="2">
        <f t="shared" ref="F3103" si="15898">SUM(D3099:D3103)/5</f>
        <v>4715.3999999999996</v>
      </c>
      <c r="G3103" s="2">
        <f t="shared" ref="G3103" si="15899">N3103/(B3103/100000)</f>
        <v>27675.317297506248</v>
      </c>
      <c r="H3103">
        <f t="shared" si="15009"/>
        <v>746</v>
      </c>
      <c r="I3103">
        <f t="shared" si="15010"/>
        <v>732</v>
      </c>
      <c r="J3103" s="3">
        <f t="shared" ref="J3103" si="15900">E3103/(SUM(N3096:N3102)/7)*100</f>
        <v>0.63353386401368572</v>
      </c>
      <c r="K3103">
        <f t="shared" ref="K3103" si="15901">O3103-O3102</f>
        <v>0</v>
      </c>
      <c r="L3103" s="3">
        <f t="shared" ref="L3103" si="15902">SUM(K3097:K3103)/7</f>
        <v>6.5714285714285712</v>
      </c>
      <c r="M3103" s="3">
        <f t="shared" ref="M3103" si="15903">O3103/(B3103/100000)</f>
        <v>216.24918339260412</v>
      </c>
      <c r="N3103">
        <v>695181</v>
      </c>
      <c r="O3103">
        <v>5432</v>
      </c>
    </row>
    <row r="3104" spans="1:15" customFormat="1" ht="17" customHeight="1" x14ac:dyDescent="0.2">
      <c r="A3104" t="s">
        <v>25</v>
      </c>
      <c r="B3104" s="2">
        <v>2511917</v>
      </c>
      <c r="C3104" s="1">
        <f t="shared" si="15011"/>
        <v>44655</v>
      </c>
      <c r="D3104">
        <f t="shared" ref="D3104" si="15904">N3104-N3103</f>
        <v>0</v>
      </c>
      <c r="E3104" s="2">
        <f t="shared" ref="E3104" si="15905">SUM(D3098:D3104)/7</f>
        <v>4301.1428571428569</v>
      </c>
      <c r="F3104" s="2">
        <f t="shared" ref="F3104" si="15906">SUM(D3100:D3104)/5</f>
        <v>3326.6</v>
      </c>
      <c r="G3104" s="2">
        <f t="shared" ref="G3104" si="15907">N3104/(B3104/100000)</f>
        <v>27675.317297506248</v>
      </c>
      <c r="H3104">
        <f t="shared" si="15009"/>
        <v>747</v>
      </c>
      <c r="I3104">
        <f t="shared" si="15010"/>
        <v>733</v>
      </c>
      <c r="J3104" s="3">
        <f t="shared" ref="J3104" si="15908">E3104/(SUM(N3097:N3103)/7)*100</f>
        <v>0.62954548020720558</v>
      </c>
      <c r="K3104">
        <f t="shared" ref="K3104" si="15909">O3104-O3103</f>
        <v>0</v>
      </c>
      <c r="L3104" s="3">
        <f t="shared" ref="L3104" si="15910">SUM(K3098:K3104)/7</f>
        <v>6.5714285714285712</v>
      </c>
      <c r="M3104" s="3">
        <f t="shared" ref="M3104" si="15911">O3104/(B3104/100000)</f>
        <v>216.24918339260412</v>
      </c>
      <c r="N3104">
        <v>695181</v>
      </c>
      <c r="O3104">
        <v>5432</v>
      </c>
    </row>
    <row r="3105" spans="1:15" customFormat="1" ht="17" customHeight="1" x14ac:dyDescent="0.2">
      <c r="A3105" t="s">
        <v>25</v>
      </c>
      <c r="B3105" s="2">
        <v>2511917</v>
      </c>
      <c r="C3105" s="1">
        <f t="shared" si="15011"/>
        <v>44656</v>
      </c>
      <c r="D3105">
        <f t="shared" ref="D3105" si="15912">N3105-N3104</f>
        <v>5068</v>
      </c>
      <c r="E3105" s="2">
        <f t="shared" ref="E3105" si="15913">SUM(D3099:D3105)/7</f>
        <v>4092.1428571428573</v>
      </c>
      <c r="F3105" s="2">
        <f t="shared" ref="F3105" si="15914">SUM(D3101:D3105)/5</f>
        <v>2854.6</v>
      </c>
      <c r="G3105" s="2">
        <f t="shared" ref="G3105" si="15915">N3105/(B3105/100000)</f>
        <v>27877.07555623852</v>
      </c>
      <c r="H3105">
        <f t="shared" si="15009"/>
        <v>748</v>
      </c>
      <c r="I3105">
        <f t="shared" si="15010"/>
        <v>734</v>
      </c>
      <c r="J3105" s="3">
        <f t="shared" ref="J3105" si="15916">E3105/(SUM(N3098:N3104)/7)*100</f>
        <v>0.59520766919211754</v>
      </c>
      <c r="K3105">
        <f t="shared" ref="K3105" si="15917">O3105-O3104</f>
        <v>14</v>
      </c>
      <c r="L3105" s="3">
        <f t="shared" ref="L3105" si="15918">SUM(K3099:K3105)/7</f>
        <v>6.8571428571428568</v>
      </c>
      <c r="M3105" s="3">
        <f t="shared" ref="M3105" si="15919">O3105/(B3105/100000)</f>
        <v>216.80652664877064</v>
      </c>
      <c r="N3105">
        <v>700249</v>
      </c>
      <c r="O3105">
        <v>5446</v>
      </c>
    </row>
    <row r="3106" spans="1:15" customFormat="1" ht="17" customHeight="1" x14ac:dyDescent="0.2">
      <c r="A3106" t="s">
        <v>25</v>
      </c>
      <c r="B3106" s="2">
        <v>2511917</v>
      </c>
      <c r="C3106" s="1">
        <f t="shared" si="15011"/>
        <v>44657</v>
      </c>
      <c r="D3106">
        <f t="shared" ref="D3106" si="15920">N3106-N3105</f>
        <v>6049</v>
      </c>
      <c r="E3106" s="2">
        <f t="shared" ref="E3106" si="15921">SUM(D3100:D3106)/7</f>
        <v>3964.2857142857142</v>
      </c>
      <c r="F3106" s="2">
        <f t="shared" ref="F3106" si="15922">SUM(D3102:D3106)/5</f>
        <v>3072.6</v>
      </c>
      <c r="G3106" s="2">
        <f t="shared" ref="G3106" si="15923">N3106/(B3106/100000)</f>
        <v>28117.887653135036</v>
      </c>
      <c r="H3106">
        <f t="shared" si="15009"/>
        <v>749</v>
      </c>
      <c r="I3106">
        <f t="shared" si="15010"/>
        <v>735</v>
      </c>
      <c r="J3106" s="3">
        <f t="shared" ref="J3106" si="15924">E3106/(SUM(N3099:N3105)/7)*100</f>
        <v>0.5731989520890366</v>
      </c>
      <c r="K3106">
        <f t="shared" ref="K3106" si="15925">O3106-O3105</f>
        <v>7</v>
      </c>
      <c r="L3106" s="3">
        <f t="shared" ref="L3106" si="15926">SUM(K3100:K3106)/7</f>
        <v>6.8571428571428568</v>
      </c>
      <c r="M3106" s="3">
        <f t="shared" ref="M3106" si="15927">O3106/(B3106/100000)</f>
        <v>217.0851982768539</v>
      </c>
      <c r="N3106">
        <v>706298</v>
      </c>
      <c r="O3106">
        <v>5453</v>
      </c>
    </row>
    <row r="3107" spans="1:15" customFormat="1" ht="17" customHeight="1" x14ac:dyDescent="0.2">
      <c r="A3107" t="s">
        <v>25</v>
      </c>
      <c r="B3107" s="2">
        <v>2511917</v>
      </c>
      <c r="C3107" s="1">
        <f t="shared" si="15011"/>
        <v>44658</v>
      </c>
      <c r="D3107">
        <f t="shared" ref="D3107" si="15928">N3107-N3106</f>
        <v>4373</v>
      </c>
      <c r="E3107" s="2">
        <f t="shared" ref="E3107" si="15929">SUM(D3101:D3107)/7</f>
        <v>3527.8571428571427</v>
      </c>
      <c r="F3107" s="2">
        <f t="shared" ref="F3107" si="15930">SUM(D3103:D3107)/5</f>
        <v>3098</v>
      </c>
      <c r="G3107" s="2">
        <f t="shared" ref="G3107" si="15931">N3107/(B3107/100000)</f>
        <v>28291.977800221903</v>
      </c>
      <c r="H3107">
        <f t="shared" si="15009"/>
        <v>750</v>
      </c>
      <c r="I3107">
        <f t="shared" si="15010"/>
        <v>736</v>
      </c>
      <c r="J3107" s="3">
        <f t="shared" ref="J3107" si="15932">E3107/(SUM(N3100:N3106)/7)*100</f>
        <v>0.50718823019342152</v>
      </c>
      <c r="K3107">
        <f t="shared" ref="K3107" si="15933">O3107-O3106</f>
        <v>10</v>
      </c>
      <c r="L3107" s="3">
        <f t="shared" ref="L3107" si="15934">SUM(K3101:K3107)/7</f>
        <v>6.5714285714285712</v>
      </c>
      <c r="M3107" s="3">
        <f t="shared" ref="M3107" si="15935">O3107/(B3107/100000)</f>
        <v>217.48330060268711</v>
      </c>
      <c r="N3107">
        <v>710671</v>
      </c>
      <c r="O3107">
        <v>5463</v>
      </c>
    </row>
    <row r="3108" spans="1:15" customFormat="1" ht="17" customHeight="1" x14ac:dyDescent="0.2">
      <c r="A3108" t="s">
        <v>25</v>
      </c>
      <c r="B3108" s="2">
        <v>2511917</v>
      </c>
      <c r="C3108" s="1">
        <f t="shared" si="15011"/>
        <v>44659</v>
      </c>
      <c r="D3108">
        <f t="shared" ref="D3108" si="15936">N3108-N3107</f>
        <v>3662</v>
      </c>
      <c r="E3108" s="2">
        <f t="shared" ref="E3108" si="15937">SUM(D3102:D3108)/7</f>
        <v>3342.5714285714284</v>
      </c>
      <c r="F3108" s="2">
        <f t="shared" ref="F3108" si="15938">SUM(D3104:D3108)/5</f>
        <v>3830.4</v>
      </c>
      <c r="G3108" s="2">
        <f t="shared" ref="G3108" si="15939">N3108/(B3108/100000)</f>
        <v>28437.762871942025</v>
      </c>
      <c r="H3108">
        <f t="shared" si="15009"/>
        <v>751</v>
      </c>
      <c r="I3108">
        <f t="shared" si="15010"/>
        <v>737</v>
      </c>
      <c r="J3108" s="3">
        <f t="shared" ref="J3108" si="15940">E3108/(SUM(N3101:N3107)/7)*100</f>
        <v>0.47812532695124504</v>
      </c>
      <c r="K3108">
        <f t="shared" ref="K3108" si="15941">O3108-O3107</f>
        <v>1</v>
      </c>
      <c r="L3108" s="3">
        <f t="shared" ref="L3108" si="15942">SUM(K3102:K3108)/7</f>
        <v>5.7142857142857144</v>
      </c>
      <c r="M3108" s="3">
        <f t="shared" ref="M3108" si="15943">O3108/(B3108/100000)</f>
        <v>217.52311083527042</v>
      </c>
      <c r="N3108">
        <v>714333</v>
      </c>
      <c r="O3108">
        <v>5464</v>
      </c>
    </row>
    <row r="3109" spans="1:15" customFormat="1" ht="17" customHeight="1" x14ac:dyDescent="0.2">
      <c r="A3109" t="s">
        <v>25</v>
      </c>
      <c r="B3109" s="2">
        <v>2511917</v>
      </c>
      <c r="C3109" s="1">
        <f t="shared" si="15011"/>
        <v>44660</v>
      </c>
      <c r="D3109">
        <f t="shared" ref="D3109" si="15944">N3109-N3108</f>
        <v>2488</v>
      </c>
      <c r="E3109" s="2">
        <f t="shared" ref="E3109" si="15945">SUM(D3103:D3109)/7</f>
        <v>3091.4285714285716</v>
      </c>
      <c r="F3109" s="2">
        <f t="shared" ref="F3109" si="15946">SUM(D3105:D3109)/5</f>
        <v>4328</v>
      </c>
      <c r="G3109" s="2">
        <f t="shared" ref="G3109" si="15947">N3109/(B3109/100000)</f>
        <v>28536.81073060933</v>
      </c>
      <c r="H3109">
        <f t="shared" si="15009"/>
        <v>752</v>
      </c>
      <c r="I3109">
        <f t="shared" si="15010"/>
        <v>738</v>
      </c>
      <c r="J3109" s="3">
        <f t="shared" ref="J3109" si="15948">E3109/(SUM(N3102:N3108)/7)*100</f>
        <v>0.4400973420479658</v>
      </c>
      <c r="K3109">
        <f t="shared" ref="K3109" si="15949">O3109-O3108</f>
        <v>5</v>
      </c>
      <c r="L3109" s="3">
        <f t="shared" ref="L3109" si="15950">SUM(K3103:K3109)/7</f>
        <v>5.2857142857142856</v>
      </c>
      <c r="M3109" s="3">
        <f t="shared" ref="M3109" si="15951">O3109/(B3109/100000)</f>
        <v>217.72216199818703</v>
      </c>
      <c r="N3109">
        <v>716821</v>
      </c>
      <c r="O3109">
        <v>5469</v>
      </c>
    </row>
    <row r="3110" spans="1:15" customFormat="1" ht="17" customHeight="1" x14ac:dyDescent="0.2">
      <c r="A3110" t="s">
        <v>25</v>
      </c>
      <c r="B3110" s="2">
        <v>2511917</v>
      </c>
      <c r="C3110" s="1">
        <f t="shared" si="15011"/>
        <v>44661</v>
      </c>
      <c r="D3110">
        <f t="shared" ref="D3110" si="15952">N3110-N3109</f>
        <v>0</v>
      </c>
      <c r="E3110" s="2">
        <f t="shared" ref="E3110" si="15953">SUM(D3104:D3110)/7</f>
        <v>3091.4285714285716</v>
      </c>
      <c r="F3110" s="2">
        <f t="shared" ref="F3110" si="15954">SUM(D3106:D3110)/5</f>
        <v>3314.4</v>
      </c>
      <c r="G3110" s="2">
        <f t="shared" ref="G3110" si="15955">N3110/(B3110/100000)</f>
        <v>28536.81073060933</v>
      </c>
      <c r="H3110">
        <f t="shared" si="15009"/>
        <v>753</v>
      </c>
      <c r="I3110">
        <f t="shared" si="15010"/>
        <v>739</v>
      </c>
      <c r="J3110" s="3">
        <f t="shared" ref="J3110" si="15956">E3110/(SUM(N3103:N3109)/7)*100</f>
        <v>0.43816897204830235</v>
      </c>
      <c r="K3110">
        <f t="shared" ref="K3110" si="15957">O3110-O3109</f>
        <v>0</v>
      </c>
      <c r="L3110" s="3">
        <f t="shared" ref="L3110" si="15958">SUM(K3104:K3110)/7</f>
        <v>5.2857142857142856</v>
      </c>
      <c r="M3110" s="3">
        <f t="shared" ref="M3110" si="15959">O3110/(B3110/100000)</f>
        <v>217.72216199818703</v>
      </c>
      <c r="N3110">
        <v>716821</v>
      </c>
      <c r="O3110">
        <v>5469</v>
      </c>
    </row>
    <row r="3111" spans="1:15" customFormat="1" ht="17" customHeight="1" x14ac:dyDescent="0.2">
      <c r="A3111" t="s">
        <v>25</v>
      </c>
      <c r="B3111" s="2">
        <v>2511917</v>
      </c>
      <c r="C3111" s="1">
        <f t="shared" si="15011"/>
        <v>44662</v>
      </c>
      <c r="D3111">
        <f t="shared" ref="D3111" si="15960">N3111-N3110</f>
        <v>0</v>
      </c>
      <c r="E3111" s="2">
        <f t="shared" ref="E3111" si="15961">SUM(D3105:D3111)/7</f>
        <v>3091.4285714285716</v>
      </c>
      <c r="F3111" s="2">
        <f t="shared" ref="F3111" si="15962">SUM(D3107:D3111)/5</f>
        <v>2104.6</v>
      </c>
      <c r="G3111" s="2">
        <f t="shared" ref="G3111" si="15963">N3111/(B3111/100000)</f>
        <v>28536.81073060933</v>
      </c>
      <c r="H3111">
        <f t="shared" si="15009"/>
        <v>754</v>
      </c>
      <c r="I3111">
        <f t="shared" si="15010"/>
        <v>740</v>
      </c>
      <c r="J3111" s="3">
        <f t="shared" ref="J3111" si="15964">E3111/(SUM(N3104:N3110)/7)*100</f>
        <v>0.43625742736333989</v>
      </c>
      <c r="K3111">
        <f t="shared" ref="K3111" si="15965">O3111-O3110</f>
        <v>0</v>
      </c>
      <c r="L3111" s="3">
        <f t="shared" ref="L3111" si="15966">SUM(K3105:K3111)/7</f>
        <v>5.2857142857142856</v>
      </c>
      <c r="M3111" s="3">
        <f t="shared" ref="M3111" si="15967">O3111/(B3111/100000)</f>
        <v>217.72216199818703</v>
      </c>
      <c r="N3111">
        <v>716821</v>
      </c>
      <c r="O3111">
        <v>5469</v>
      </c>
    </row>
    <row r="3112" spans="1:15" customFormat="1" ht="17" customHeight="1" x14ac:dyDescent="0.2">
      <c r="A3112" t="s">
        <v>25</v>
      </c>
      <c r="B3112" s="2">
        <v>2511917</v>
      </c>
      <c r="C3112" s="1">
        <f t="shared" si="15011"/>
        <v>44663</v>
      </c>
      <c r="D3112">
        <f t="shared" ref="D3112" si="15968">N3112-N3111</f>
        <v>4033</v>
      </c>
      <c r="E3112" s="2">
        <f t="shared" ref="E3112" si="15969">SUM(D3106:D3112)/7</f>
        <v>2943.5714285714284</v>
      </c>
      <c r="F3112" s="2">
        <f t="shared" ref="F3112" si="15970">SUM(D3108:D3112)/5</f>
        <v>2036.6</v>
      </c>
      <c r="G3112" s="2">
        <f t="shared" ref="G3112" si="15971">N3112/(B3112/100000)</f>
        <v>28697.365398617869</v>
      </c>
      <c r="H3112">
        <f t="shared" si="15009"/>
        <v>755</v>
      </c>
      <c r="I3112">
        <f t="shared" si="15010"/>
        <v>741</v>
      </c>
      <c r="J3112" s="3">
        <f t="shared" ref="J3112" si="15972">E3112/(SUM(N3105:N3111)/7)*100</f>
        <v>0.4135877578826555</v>
      </c>
      <c r="K3112">
        <f t="shared" ref="K3112" si="15973">O3112-O3111</f>
        <v>8</v>
      </c>
      <c r="L3112" s="3">
        <f t="shared" ref="L3112" si="15974">SUM(K3106:K3112)/7</f>
        <v>4.4285714285714288</v>
      </c>
      <c r="M3112" s="3">
        <f t="shared" ref="M3112" si="15975">O3112/(B3112/100000)</f>
        <v>218.0406438588536</v>
      </c>
      <c r="N3112">
        <v>720854</v>
      </c>
      <c r="O3112">
        <v>5477</v>
      </c>
    </row>
    <row r="3113" spans="1:15" customFormat="1" ht="17" customHeight="1" x14ac:dyDescent="0.2">
      <c r="A3113" t="s">
        <v>25</v>
      </c>
      <c r="B3113" s="2">
        <v>2511917</v>
      </c>
      <c r="C3113" s="1">
        <f t="shared" si="15011"/>
        <v>44664</v>
      </c>
      <c r="D3113">
        <f t="shared" ref="D3113" si="15976">N3113-N3112</f>
        <v>4296</v>
      </c>
      <c r="E3113" s="2">
        <f t="shared" ref="E3113" si="15977">SUM(D3107:D3113)/7</f>
        <v>2693.1428571428573</v>
      </c>
      <c r="F3113" s="2">
        <f t="shared" ref="F3113" si="15978">SUM(D3109:D3113)/5</f>
        <v>2163.4</v>
      </c>
      <c r="G3113" s="2">
        <f t="shared" ref="G3113" si="15979">N3113/(B3113/100000)</f>
        <v>28868.390157795817</v>
      </c>
      <c r="H3113">
        <f t="shared" si="15009"/>
        <v>756</v>
      </c>
      <c r="I3113">
        <f t="shared" si="15010"/>
        <v>742</v>
      </c>
      <c r="J3113" s="3">
        <f t="shared" ref="J3113" si="15980">E3113/(SUM(N3106:N3112)/7)*100</f>
        <v>0.37684260984096535</v>
      </c>
      <c r="K3113">
        <f t="shared" ref="K3113" si="15981">O3113-O3112</f>
        <v>3</v>
      </c>
      <c r="L3113" s="3">
        <f t="shared" ref="L3113" si="15982">SUM(K3107:K3113)/7</f>
        <v>3.8571428571428572</v>
      </c>
      <c r="M3113" s="3">
        <f t="shared" ref="M3113" si="15983">O3113/(B3113/100000)</f>
        <v>218.16007455660358</v>
      </c>
      <c r="N3113">
        <v>725150</v>
      </c>
      <c r="O3113">
        <v>5480</v>
      </c>
    </row>
    <row r="3114" spans="1:15" customFormat="1" ht="17" customHeight="1" x14ac:dyDescent="0.2">
      <c r="A3114" t="s">
        <v>25</v>
      </c>
      <c r="B3114" s="2">
        <v>2511917</v>
      </c>
      <c r="C3114" s="1">
        <f t="shared" si="15011"/>
        <v>44665</v>
      </c>
      <c r="D3114">
        <f t="shared" ref="D3114" si="15984">N3114-N3113</f>
        <v>3525</v>
      </c>
      <c r="E3114" s="2">
        <f t="shared" ref="E3114" si="15985">SUM(D3108:D3114)/7</f>
        <v>2572</v>
      </c>
      <c r="F3114" s="2">
        <f t="shared" ref="F3114" si="15986">SUM(D3110:D3114)/5</f>
        <v>2370.8000000000002</v>
      </c>
      <c r="G3114" s="2">
        <f t="shared" ref="G3114" si="15987">N3114/(B3114/100000)</f>
        <v>29008.721227652029</v>
      </c>
      <c r="H3114">
        <f t="shared" si="15009"/>
        <v>757</v>
      </c>
      <c r="I3114">
        <f t="shared" si="15010"/>
        <v>743</v>
      </c>
      <c r="J3114" s="3">
        <f t="shared" ref="J3114" si="15988">E3114/(SUM(N3107:N3113)/7)*100</f>
        <v>0.35854035600325085</v>
      </c>
      <c r="K3114">
        <f t="shared" ref="K3114" si="15989">O3114-O3113</f>
        <v>8</v>
      </c>
      <c r="L3114" s="3">
        <f t="shared" ref="L3114" si="15990">SUM(K3108:K3114)/7</f>
        <v>3.5714285714285716</v>
      </c>
      <c r="M3114" s="3">
        <f t="shared" ref="M3114" si="15991">O3114/(B3114/100000)</f>
        <v>218.47855641727014</v>
      </c>
      <c r="N3114">
        <v>728675</v>
      </c>
      <c r="O3114">
        <v>5488</v>
      </c>
    </row>
    <row r="3115" spans="1:15" customFormat="1" ht="16" customHeight="1" x14ac:dyDescent="0.2">
      <c r="A3115" t="s">
        <v>25</v>
      </c>
      <c r="B3115" s="2">
        <v>2511917</v>
      </c>
      <c r="C3115" s="1">
        <f t="shared" si="15011"/>
        <v>44666</v>
      </c>
      <c r="D3115">
        <f t="shared" ref="D3115" si="15992">N3115-N3114</f>
        <v>3080</v>
      </c>
      <c r="E3115" s="2">
        <f t="shared" ref="E3115" si="15993">SUM(D3109:D3115)/7</f>
        <v>2488.8571428571427</v>
      </c>
      <c r="F3115" s="2">
        <f t="shared" ref="F3115" si="15994">SUM(D3111:D3115)/5</f>
        <v>2986.8</v>
      </c>
      <c r="G3115" s="2">
        <f t="shared" ref="G3115" si="15995">N3115/(B3115/100000)</f>
        <v>29131.336744008659</v>
      </c>
      <c r="H3115">
        <f t="shared" si="15009"/>
        <v>758</v>
      </c>
      <c r="I3115">
        <f t="shared" si="15010"/>
        <v>744</v>
      </c>
      <c r="J3115" s="3">
        <f t="shared" ref="J3115" si="15996">E3115/(SUM(N3108:N3114)/7)*100</f>
        <v>0.3457106146969674</v>
      </c>
      <c r="K3115">
        <f t="shared" ref="K3115" si="15997">O3115-O3114</f>
        <v>3</v>
      </c>
      <c r="L3115" s="3">
        <f t="shared" ref="L3115" si="15998">SUM(K3109:K3115)/7</f>
        <v>3.8571428571428572</v>
      </c>
      <c r="M3115" s="3">
        <f t="shared" ref="M3115" si="15999">O3115/(B3115/100000)</f>
        <v>218.59798711502012</v>
      </c>
      <c r="N3115">
        <v>731755</v>
      </c>
      <c r="O3115">
        <v>5491</v>
      </c>
    </row>
    <row r="3116" spans="1:15" customFormat="1" ht="16" customHeight="1" x14ac:dyDescent="0.2">
      <c r="A3116" t="s">
        <v>25</v>
      </c>
      <c r="B3116" s="2">
        <v>2511917</v>
      </c>
      <c r="C3116" s="1">
        <f t="shared" si="15011"/>
        <v>44667</v>
      </c>
      <c r="D3116">
        <f t="shared" ref="D3116:D3118" si="16000">N3116-N3115</f>
        <v>0</v>
      </c>
      <c r="E3116" s="2">
        <f t="shared" ref="E3116:E3118" si="16001">SUM(D3110:D3116)/7</f>
        <v>2133.4285714285716</v>
      </c>
      <c r="F3116" s="2">
        <f t="shared" ref="F3116:F3118" si="16002">SUM(D3112:D3116)/5</f>
        <v>2986.8</v>
      </c>
      <c r="G3116" s="2">
        <f t="shared" ref="G3116:G3118" si="16003">N3116/(B3116/100000)</f>
        <v>29131.336744008659</v>
      </c>
      <c r="H3116">
        <f t="shared" si="15009"/>
        <v>759</v>
      </c>
      <c r="I3116">
        <f t="shared" si="15010"/>
        <v>745</v>
      </c>
      <c r="J3116" s="3">
        <f t="shared" ref="J3116:J3118" si="16004">E3116/(SUM(N3109:N3115)/7)*100</f>
        <v>0.29531944194236109</v>
      </c>
      <c r="K3116">
        <f t="shared" ref="K3116:K3118" si="16005">O3116-O3115</f>
        <v>0</v>
      </c>
      <c r="L3116" s="3">
        <f t="shared" ref="L3116:L3118" si="16006">SUM(K3110:K3116)/7</f>
        <v>3.1428571428571428</v>
      </c>
      <c r="M3116" s="3">
        <f t="shared" ref="M3116:M3118" si="16007">O3116/(B3116/100000)</f>
        <v>218.59798711502012</v>
      </c>
      <c r="N3116">
        <v>731755</v>
      </c>
      <c r="O3116">
        <v>5491</v>
      </c>
    </row>
    <row r="3117" spans="1:15" customFormat="1" ht="16" customHeight="1" x14ac:dyDescent="0.2">
      <c r="A3117" t="s">
        <v>25</v>
      </c>
      <c r="B3117" s="2">
        <v>2511917</v>
      </c>
      <c r="C3117" s="1">
        <f t="shared" si="15011"/>
        <v>44668</v>
      </c>
      <c r="D3117">
        <f t="shared" si="16000"/>
        <v>0</v>
      </c>
      <c r="E3117" s="2">
        <f t="shared" si="16001"/>
        <v>2133.4285714285716</v>
      </c>
      <c r="F3117" s="2">
        <f t="shared" si="16002"/>
        <v>2180.1999999999998</v>
      </c>
      <c r="G3117" s="2">
        <f t="shared" si="16003"/>
        <v>29131.336744008659</v>
      </c>
      <c r="H3117">
        <f t="shared" si="15009"/>
        <v>760</v>
      </c>
      <c r="I3117">
        <f t="shared" si="15010"/>
        <v>746</v>
      </c>
      <c r="J3117" s="3">
        <f t="shared" si="16004"/>
        <v>0.29444987421702346</v>
      </c>
      <c r="K3117">
        <f t="shared" si="16005"/>
        <v>0</v>
      </c>
      <c r="L3117" s="3">
        <f t="shared" si="16006"/>
        <v>3.1428571428571428</v>
      </c>
      <c r="M3117" s="3">
        <f t="shared" si="16007"/>
        <v>218.59798711502012</v>
      </c>
      <c r="N3117">
        <v>731755</v>
      </c>
      <c r="O3117">
        <v>5491</v>
      </c>
    </row>
    <row r="3118" spans="1:15" customFormat="1" ht="16" customHeight="1" x14ac:dyDescent="0.2">
      <c r="A3118" t="s">
        <v>25</v>
      </c>
      <c r="B3118" s="2">
        <v>2511917</v>
      </c>
      <c r="C3118" s="1">
        <f t="shared" si="15011"/>
        <v>44669</v>
      </c>
      <c r="D3118">
        <f t="shared" si="16000"/>
        <v>0</v>
      </c>
      <c r="E3118" s="2">
        <f t="shared" si="16001"/>
        <v>2133.4285714285716</v>
      </c>
      <c r="F3118" s="2">
        <f t="shared" si="16002"/>
        <v>1321</v>
      </c>
      <c r="G3118" s="2">
        <f t="shared" si="16003"/>
        <v>29131.336744008659</v>
      </c>
      <c r="H3118">
        <f t="shared" si="15009"/>
        <v>761</v>
      </c>
      <c r="I3118">
        <f t="shared" si="15010"/>
        <v>747</v>
      </c>
      <c r="J3118" s="3">
        <f t="shared" si="16004"/>
        <v>0.29358541233966973</v>
      </c>
      <c r="K3118">
        <f t="shared" si="16005"/>
        <v>0</v>
      </c>
      <c r="L3118" s="3">
        <f t="shared" si="16006"/>
        <v>3.1428571428571428</v>
      </c>
      <c r="M3118" s="3">
        <f t="shared" si="16007"/>
        <v>218.59798711502012</v>
      </c>
      <c r="N3118">
        <v>731755</v>
      </c>
      <c r="O3118">
        <v>5491</v>
      </c>
    </row>
    <row r="3119" spans="1:15" customFormat="1" ht="16" customHeight="1" x14ac:dyDescent="0.2">
      <c r="A3119" t="s">
        <v>25</v>
      </c>
      <c r="B3119" s="2">
        <v>2511917</v>
      </c>
      <c r="C3119" s="1">
        <f t="shared" si="15011"/>
        <v>44670</v>
      </c>
      <c r="D3119">
        <f t="shared" ref="D3119" si="16008">N3119-N3118</f>
        <v>0</v>
      </c>
      <c r="E3119" s="2">
        <f t="shared" ref="E3119" si="16009">SUM(D3113:D3119)/7</f>
        <v>1557.2857142857142</v>
      </c>
      <c r="F3119" s="2">
        <f t="shared" ref="F3119" si="16010">SUM(D3115:D3119)/5</f>
        <v>616</v>
      </c>
      <c r="G3119" s="2">
        <f t="shared" ref="G3119" si="16011">N3119/(B3119/100000)</f>
        <v>29131.336744008659</v>
      </c>
      <c r="H3119">
        <f t="shared" si="15009"/>
        <v>762</v>
      </c>
      <c r="I3119">
        <f t="shared" si="15010"/>
        <v>748</v>
      </c>
      <c r="J3119" s="3">
        <f t="shared" ref="J3119" si="16012">E3119/(SUM(N3112:N3118)/7)*100</f>
        <v>0.21367391529762925</v>
      </c>
      <c r="K3119">
        <f t="shared" ref="K3119" si="16013">O3119-O3118</f>
        <v>0</v>
      </c>
      <c r="L3119" s="3">
        <f t="shared" ref="L3119" si="16014">SUM(K3113:K3119)/7</f>
        <v>2</v>
      </c>
      <c r="M3119" s="3">
        <f t="shared" ref="M3119" si="16015">O3119/(B3119/100000)</f>
        <v>218.59798711502012</v>
      </c>
      <c r="N3119">
        <v>731755</v>
      </c>
      <c r="O3119">
        <v>5491</v>
      </c>
    </row>
    <row r="3120" spans="1:15" customFormat="1" ht="16" customHeight="1" x14ac:dyDescent="0.2">
      <c r="A3120" t="s">
        <v>25</v>
      </c>
      <c r="B3120" s="2">
        <v>2511917</v>
      </c>
      <c r="C3120" s="1">
        <f t="shared" si="15011"/>
        <v>44671</v>
      </c>
      <c r="D3120">
        <f t="shared" ref="D3120" si="16016">N3120-N3119</f>
        <v>4681</v>
      </c>
      <c r="E3120" s="2">
        <f t="shared" ref="E3120" si="16017">SUM(D3114:D3120)/7</f>
        <v>1612.2857142857142</v>
      </c>
      <c r="F3120" s="2">
        <f t="shared" ref="F3120" si="16018">SUM(D3116:D3120)/5</f>
        <v>936.2</v>
      </c>
      <c r="G3120" s="2">
        <f t="shared" ref="G3120" si="16019">N3120/(B3120/100000)</f>
        <v>29317.688442731189</v>
      </c>
      <c r="H3120">
        <f t="shared" si="15009"/>
        <v>763</v>
      </c>
      <c r="I3120">
        <f t="shared" si="15010"/>
        <v>749</v>
      </c>
      <c r="J3120" s="3">
        <f t="shared" ref="J3120" si="16020">E3120/(SUM(N3113:N3119)/7)*100</f>
        <v>0.22074873841098466</v>
      </c>
      <c r="K3120">
        <f t="shared" ref="K3120" si="16021">O3120-O3119</f>
        <v>7</v>
      </c>
      <c r="L3120" s="3">
        <f t="shared" ref="L3120" si="16022">SUM(K3114:K3120)/7</f>
        <v>2.5714285714285716</v>
      </c>
      <c r="M3120" s="3">
        <f t="shared" ref="M3120" si="16023">O3120/(B3120/100000)</f>
        <v>218.87665874310338</v>
      </c>
      <c r="N3120">
        <v>736436</v>
      </c>
      <c r="O3120">
        <v>5498</v>
      </c>
    </row>
    <row r="3121" spans="1:15" customFormat="1" ht="16" customHeight="1" x14ac:dyDescent="0.2">
      <c r="A3121" t="s">
        <v>25</v>
      </c>
      <c r="B3121" s="2">
        <v>2511917</v>
      </c>
      <c r="C3121" s="1">
        <f t="shared" si="15011"/>
        <v>44672</v>
      </c>
      <c r="D3121">
        <f t="shared" ref="D3121" si="16024">N3121-N3120</f>
        <v>4796</v>
      </c>
      <c r="E3121" s="2">
        <f t="shared" ref="E3121" si="16025">SUM(D3115:D3121)/7</f>
        <v>1793.8571428571429</v>
      </c>
      <c r="F3121" s="2">
        <f t="shared" ref="F3121" si="16026">SUM(D3117:D3121)/5</f>
        <v>1895.4</v>
      </c>
      <c r="G3121" s="2">
        <f t="shared" ref="G3121" si="16027">N3121/(B3121/100000)</f>
        <v>29508.618318200799</v>
      </c>
      <c r="H3121">
        <f t="shared" si="15009"/>
        <v>764</v>
      </c>
      <c r="I3121">
        <f t="shared" si="15010"/>
        <v>750</v>
      </c>
      <c r="J3121" s="3">
        <f t="shared" ref="J3121" si="16028">E3121/(SUM(N3114:N3120)/7)*100</f>
        <v>0.24506790354039881</v>
      </c>
      <c r="K3121">
        <f t="shared" ref="K3121" si="16029">O3121-O3120</f>
        <v>16</v>
      </c>
      <c r="L3121" s="3">
        <f t="shared" ref="L3121" si="16030">SUM(K3115:K3121)/7</f>
        <v>3.7142857142857144</v>
      </c>
      <c r="M3121" s="3">
        <f t="shared" ref="M3121" si="16031">O3121/(B3121/100000)</f>
        <v>219.51362246443651</v>
      </c>
      <c r="N3121">
        <v>741232</v>
      </c>
      <c r="O3121">
        <v>5514</v>
      </c>
    </row>
    <row r="3122" spans="1:15" customFormat="1" ht="16" customHeight="1" x14ac:dyDescent="0.2">
      <c r="A3122" t="s">
        <v>25</v>
      </c>
      <c r="B3122" s="2">
        <v>2511917</v>
      </c>
      <c r="C3122" s="1">
        <f t="shared" si="15011"/>
        <v>44673</v>
      </c>
      <c r="D3122">
        <f t="shared" ref="D3122" si="16032">N3122-N3121</f>
        <v>3802</v>
      </c>
      <c r="E3122" s="2">
        <f t="shared" ref="E3122" si="16033">SUM(D3116:D3122)/7</f>
        <v>1897</v>
      </c>
      <c r="F3122" s="2">
        <f t="shared" ref="F3122" si="16034">SUM(D3118:D3122)/5</f>
        <v>2655.8</v>
      </c>
      <c r="G3122" s="2">
        <f t="shared" ref="G3122" si="16035">N3122/(B3122/100000)</f>
        <v>29659.976822482589</v>
      </c>
      <c r="H3122">
        <f t="shared" si="15009"/>
        <v>765</v>
      </c>
      <c r="I3122">
        <f t="shared" si="15010"/>
        <v>751</v>
      </c>
      <c r="J3122" s="3">
        <f t="shared" ref="J3122" si="16036">E3122/(SUM(N3115:N3121)/7)*100</f>
        <v>0.25852520898216913</v>
      </c>
      <c r="K3122">
        <f t="shared" ref="K3122" si="16037">O3122-O3121</f>
        <v>9</v>
      </c>
      <c r="L3122" s="3">
        <f t="shared" ref="L3122" si="16038">SUM(K3116:K3122)/7</f>
        <v>4.5714285714285712</v>
      </c>
      <c r="M3122" s="3">
        <f t="shared" ref="M3122" si="16039">O3122/(B3122/100000)</f>
        <v>219.87191455768641</v>
      </c>
      <c r="N3122">
        <v>745034</v>
      </c>
      <c r="O3122">
        <v>5523</v>
      </c>
    </row>
    <row r="3123" spans="1:15" customFormat="1" ht="16" customHeight="1" x14ac:dyDescent="0.2">
      <c r="A3123" t="s">
        <v>25</v>
      </c>
      <c r="B3123" s="2">
        <v>2511917</v>
      </c>
      <c r="C3123" s="1">
        <f t="shared" si="15011"/>
        <v>44674</v>
      </c>
      <c r="D3123">
        <f t="shared" ref="D3123" si="16040">N3123-N3122</f>
        <v>2497</v>
      </c>
      <c r="E3123" s="2">
        <f t="shared" ref="E3123" si="16041">SUM(D3117:D3123)/7</f>
        <v>2253.7142857142858</v>
      </c>
      <c r="F3123" s="2">
        <f t="shared" ref="F3123" si="16042">SUM(D3119:D3123)/5</f>
        <v>3155.2</v>
      </c>
      <c r="G3123" s="2">
        <f t="shared" ref="G3123" si="16043">N3123/(B3123/100000)</f>
        <v>29759.382973243144</v>
      </c>
      <c r="H3123">
        <f t="shared" si="15009"/>
        <v>766</v>
      </c>
      <c r="I3123">
        <f t="shared" si="15010"/>
        <v>752</v>
      </c>
      <c r="J3123" s="3">
        <f t="shared" ref="J3123" si="16044">E3123/(SUM(N3116:N3122)/7)*100</f>
        <v>0.30634663385712857</v>
      </c>
      <c r="K3123">
        <f t="shared" ref="K3123" si="16045">O3123-O3122</f>
        <v>8</v>
      </c>
      <c r="L3123" s="3">
        <f t="shared" ref="L3123" si="16046">SUM(K3117:K3123)/7</f>
        <v>5.7142857142857144</v>
      </c>
      <c r="M3123" s="3">
        <f t="shared" ref="M3123" si="16047">O3123/(B3123/100000)</f>
        <v>220.190396418353</v>
      </c>
      <c r="N3123">
        <v>747531</v>
      </c>
      <c r="O3123">
        <v>5531</v>
      </c>
    </row>
    <row r="3124" spans="1:15" customFormat="1" ht="16" customHeight="1" x14ac:dyDescent="0.2">
      <c r="A3124" t="s">
        <v>25</v>
      </c>
      <c r="B3124" s="2">
        <v>2511917</v>
      </c>
      <c r="C3124" s="1">
        <f t="shared" si="15011"/>
        <v>44675</v>
      </c>
      <c r="D3124">
        <f t="shared" ref="D3124" si="16048">N3124-N3123</f>
        <v>0</v>
      </c>
      <c r="E3124" s="2">
        <f t="shared" ref="E3124" si="16049">SUM(D3118:D3124)/7</f>
        <v>2253.7142857142858</v>
      </c>
      <c r="F3124" s="2">
        <f t="shared" ref="F3124" si="16050">SUM(D3120:D3124)/5</f>
        <v>3155.2</v>
      </c>
      <c r="G3124" s="2">
        <f t="shared" ref="G3124" si="16051">N3124/(B3124/100000)</f>
        <v>29759.382973243144</v>
      </c>
      <c r="H3124">
        <f t="shared" si="15009"/>
        <v>767</v>
      </c>
      <c r="I3124">
        <f t="shared" si="15010"/>
        <v>753</v>
      </c>
      <c r="J3124" s="3">
        <f t="shared" ref="J3124" si="16052">E3124/(SUM(N3117:N3123)/7)*100</f>
        <v>0.30541101748563254</v>
      </c>
      <c r="K3124">
        <f t="shared" ref="K3124" si="16053">O3124-O3123</f>
        <v>0</v>
      </c>
      <c r="L3124" s="3">
        <f t="shared" ref="L3124" si="16054">SUM(K3118:K3124)/7</f>
        <v>5.7142857142857144</v>
      </c>
      <c r="M3124" s="3">
        <f t="shared" ref="M3124" si="16055">O3124/(B3124/100000)</f>
        <v>220.190396418353</v>
      </c>
      <c r="N3124">
        <v>747531</v>
      </c>
      <c r="O3124">
        <v>5531</v>
      </c>
    </row>
    <row r="3125" spans="1:15" customFormat="1" ht="16" customHeight="1" x14ac:dyDescent="0.2">
      <c r="A3125" t="s">
        <v>25</v>
      </c>
      <c r="B3125" s="2">
        <v>2511917</v>
      </c>
      <c r="C3125" s="1">
        <f t="shared" si="15011"/>
        <v>44676</v>
      </c>
      <c r="D3125">
        <f t="shared" ref="D3125" si="16056">N3125-N3124</f>
        <v>0</v>
      </c>
      <c r="E3125" s="2">
        <f t="shared" ref="E3125" si="16057">SUM(D3119:D3125)/7</f>
        <v>2253.7142857142858</v>
      </c>
      <c r="F3125" s="2">
        <f t="shared" ref="F3125" si="16058">SUM(D3121:D3125)/5</f>
        <v>2219</v>
      </c>
      <c r="G3125" s="2">
        <f t="shared" ref="G3125" si="16059">N3125/(B3125/100000)</f>
        <v>29759.382973243144</v>
      </c>
      <c r="H3125">
        <f t="shared" si="15009"/>
        <v>768</v>
      </c>
      <c r="I3125">
        <f t="shared" si="15010"/>
        <v>754</v>
      </c>
      <c r="J3125" s="3">
        <f t="shared" ref="J3125" si="16060">E3125/(SUM(N3118:N3124)/7)*100</f>
        <v>0.30448109866415096</v>
      </c>
      <c r="K3125">
        <f t="shared" ref="K3125" si="16061">O3125-O3124</f>
        <v>0</v>
      </c>
      <c r="L3125" s="3">
        <f t="shared" ref="L3125" si="16062">SUM(K3119:K3125)/7</f>
        <v>5.7142857142857144</v>
      </c>
      <c r="M3125" s="3">
        <f t="shared" ref="M3125" si="16063">O3125/(B3125/100000)</f>
        <v>220.190396418353</v>
      </c>
      <c r="N3125">
        <v>747531</v>
      </c>
      <c r="O3125">
        <v>5531</v>
      </c>
    </row>
    <row r="3126" spans="1:15" customFormat="1" ht="16" customHeight="1" x14ac:dyDescent="0.2">
      <c r="A3126" t="s">
        <v>25</v>
      </c>
      <c r="B3126" s="2">
        <v>2511917</v>
      </c>
      <c r="C3126" s="1">
        <f t="shared" si="15011"/>
        <v>44677</v>
      </c>
      <c r="D3126">
        <f t="shared" ref="D3126" si="16064">N3126-N3125</f>
        <v>3318</v>
      </c>
      <c r="E3126" s="2">
        <f t="shared" ref="E3126" si="16065">SUM(D3120:D3126)/7</f>
        <v>2727.7142857142858</v>
      </c>
      <c r="F3126" s="2">
        <f t="shared" ref="F3126" si="16066">SUM(D3122:D3126)/5</f>
        <v>1923.4</v>
      </c>
      <c r="G3126" s="2">
        <f t="shared" ref="G3126" si="16067">N3126/(B3126/100000)</f>
        <v>29891.473324954604</v>
      </c>
      <c r="H3126">
        <f t="shared" si="15009"/>
        <v>769</v>
      </c>
      <c r="I3126">
        <f t="shared" si="15010"/>
        <v>755</v>
      </c>
      <c r="J3126" s="3">
        <f t="shared" ref="J3126" si="16068">E3126/(SUM(N3119:N3125)/7)*100</f>
        <v>0.36740073695654263</v>
      </c>
      <c r="K3126">
        <f t="shared" ref="K3126" si="16069">O3126-O3125</f>
        <v>3</v>
      </c>
      <c r="L3126" s="3">
        <f t="shared" ref="L3126" si="16070">SUM(K3120:K3126)/7</f>
        <v>6.1428571428571432</v>
      </c>
      <c r="M3126" s="3">
        <f t="shared" ref="M3126" si="16071">O3126/(B3126/100000)</f>
        <v>220.30982711610295</v>
      </c>
      <c r="N3126">
        <v>750849</v>
      </c>
      <c r="O3126">
        <v>5534</v>
      </c>
    </row>
    <row r="3127" spans="1:15" customFormat="1" ht="16" customHeight="1" x14ac:dyDescent="0.2">
      <c r="A3127" t="s">
        <v>25</v>
      </c>
      <c r="B3127" s="2">
        <v>2511917</v>
      </c>
      <c r="C3127" s="1">
        <f t="shared" si="15011"/>
        <v>44678</v>
      </c>
      <c r="D3127">
        <f t="shared" ref="D3127" si="16072">N3127-N3126</f>
        <v>4144</v>
      </c>
      <c r="E3127" s="2">
        <f t="shared" ref="E3127" si="16073">SUM(D3121:D3127)/7</f>
        <v>2651</v>
      </c>
      <c r="F3127" s="2">
        <f t="shared" ref="F3127" si="16074">SUM(D3123:D3127)/5</f>
        <v>1991.8</v>
      </c>
      <c r="G3127" s="2">
        <f t="shared" ref="G3127" si="16075">N3127/(B3127/100000)</f>
        <v>30056.446928779893</v>
      </c>
      <c r="H3127">
        <f t="shared" si="15009"/>
        <v>770</v>
      </c>
      <c r="I3127">
        <f t="shared" si="15010"/>
        <v>756</v>
      </c>
      <c r="J3127" s="3">
        <f t="shared" ref="J3127" si="16076">E3127/(SUM(N3120:N3126)/7)*100</f>
        <v>0.35576088390197819</v>
      </c>
      <c r="K3127">
        <f t="shared" ref="K3127" si="16077">O3127-O3126</f>
        <v>11</v>
      </c>
      <c r="L3127" s="3">
        <f t="shared" ref="L3127" si="16078">SUM(K3121:K3127)/7</f>
        <v>6.7142857142857144</v>
      </c>
      <c r="M3127" s="3">
        <f t="shared" ref="M3127" si="16079">O3127/(B3127/100000)</f>
        <v>220.74773967451949</v>
      </c>
      <c r="N3127">
        <v>754993</v>
      </c>
      <c r="O3127">
        <v>5545</v>
      </c>
    </row>
    <row r="3128" spans="1:15" customFormat="1" ht="16" customHeight="1" x14ac:dyDescent="0.2">
      <c r="A3128" t="s">
        <v>25</v>
      </c>
      <c r="B3128" s="2">
        <v>2511917</v>
      </c>
      <c r="C3128" s="1">
        <f t="shared" si="15011"/>
        <v>44679</v>
      </c>
      <c r="D3128">
        <f t="shared" ref="D3128" si="16080">N3128-N3127</f>
        <v>3360</v>
      </c>
      <c r="E3128" s="2">
        <f t="shared" ref="E3128" si="16081">SUM(D3122:D3128)/7</f>
        <v>2445.8571428571427</v>
      </c>
      <c r="F3128" s="2">
        <f t="shared" ref="F3128" si="16082">SUM(D3124:D3128)/5</f>
        <v>2164.4</v>
      </c>
      <c r="G3128" s="2">
        <f t="shared" ref="G3128" si="16083">N3128/(B3128/100000)</f>
        <v>30190.209310259852</v>
      </c>
      <c r="H3128">
        <f t="shared" si="15009"/>
        <v>771</v>
      </c>
      <c r="I3128">
        <f t="shared" si="15010"/>
        <v>757</v>
      </c>
      <c r="J3128" s="3">
        <f t="shared" ref="J3128" si="16084">E3128/(SUM(N3121:N3127)/7)*100</f>
        <v>0.32706739124163919</v>
      </c>
      <c r="K3128">
        <f t="shared" ref="K3128" si="16085">O3128-O3127</f>
        <v>6</v>
      </c>
      <c r="L3128" s="3">
        <f t="shared" ref="L3128" si="16086">SUM(K3122:K3128)/7</f>
        <v>5.2857142857142856</v>
      </c>
      <c r="M3128" s="3">
        <f t="shared" ref="M3128" si="16087">O3128/(B3128/100000)</f>
        <v>220.98660107001942</v>
      </c>
      <c r="N3128">
        <v>758353</v>
      </c>
      <c r="O3128">
        <v>5551</v>
      </c>
    </row>
    <row r="3129" spans="1:15" customFormat="1" ht="16" customHeight="1" x14ac:dyDescent="0.2">
      <c r="A3129" t="s">
        <v>25</v>
      </c>
      <c r="B3129" s="2">
        <v>2511917</v>
      </c>
      <c r="C3129" s="1">
        <f t="shared" si="15011"/>
        <v>44680</v>
      </c>
      <c r="D3129">
        <f t="shared" ref="D3129" si="16088">N3129-N3128</f>
        <v>2706</v>
      </c>
      <c r="E3129" s="2">
        <f t="shared" ref="E3129" si="16089">SUM(D3123:D3129)/7</f>
        <v>2289.2857142857142</v>
      </c>
      <c r="F3129" s="2">
        <f t="shared" ref="F3129" si="16090">SUM(D3125:D3129)/5</f>
        <v>2705.6</v>
      </c>
      <c r="G3129" s="2">
        <f t="shared" ref="G3129" si="16091">N3129/(B3129/100000)</f>
        <v>30297.935799630322</v>
      </c>
      <c r="H3129">
        <f t="shared" si="15009"/>
        <v>772</v>
      </c>
      <c r="I3129">
        <f t="shared" si="15010"/>
        <v>758</v>
      </c>
      <c r="J3129" s="3">
        <f t="shared" ref="J3129" si="16092">E3129/(SUM(N3122:N3128)/7)*100</f>
        <v>0.30513219983464784</v>
      </c>
      <c r="K3129">
        <f t="shared" ref="K3129" si="16093">O3129-O3128</f>
        <v>5</v>
      </c>
      <c r="L3129" s="3">
        <f t="shared" ref="L3129" si="16094">SUM(K3123:K3129)/7</f>
        <v>4.7142857142857144</v>
      </c>
      <c r="M3129" s="3">
        <f t="shared" ref="M3129" si="16095">O3129/(B3129/100000)</f>
        <v>221.18565223293604</v>
      </c>
      <c r="N3129">
        <v>761059</v>
      </c>
      <c r="O3129">
        <v>5556</v>
      </c>
    </row>
    <row r="3130" spans="1:15" customFormat="1" ht="16" customHeight="1" x14ac:dyDescent="0.2">
      <c r="A3130" t="s">
        <v>25</v>
      </c>
      <c r="B3130" s="2">
        <v>2511917</v>
      </c>
      <c r="C3130" s="1">
        <f t="shared" si="15011"/>
        <v>44681</v>
      </c>
      <c r="D3130">
        <f t="shared" ref="D3130:D3132" si="16096">N3130-N3129</f>
        <v>0</v>
      </c>
      <c r="E3130" s="2">
        <f t="shared" ref="E3130:E3132" si="16097">SUM(D3124:D3130)/7</f>
        <v>1932.5714285714287</v>
      </c>
      <c r="F3130" s="2">
        <f t="shared" ref="F3130:F3132" si="16098">SUM(D3126:D3130)/5</f>
        <v>2705.6</v>
      </c>
      <c r="G3130" s="2">
        <f t="shared" ref="G3130:G3132" si="16099">N3130/(B3130/100000)</f>
        <v>30297.935799630322</v>
      </c>
      <c r="H3130">
        <f t="shared" si="15009"/>
        <v>773</v>
      </c>
      <c r="I3130">
        <f t="shared" si="15010"/>
        <v>759</v>
      </c>
      <c r="J3130" s="3">
        <f t="shared" ref="J3130:J3132" si="16100">E3130/(SUM(N3123:N3129)/7)*100</f>
        <v>0.25680320631939385</v>
      </c>
      <c r="K3130">
        <f t="shared" ref="K3130:K3132" si="16101">O3130-O3129</f>
        <v>0</v>
      </c>
      <c r="L3130" s="3">
        <f t="shared" ref="L3130:L3132" si="16102">SUM(K3124:K3130)/7</f>
        <v>3.5714285714285716</v>
      </c>
      <c r="M3130" s="3">
        <f t="shared" ref="M3130:M3132" si="16103">O3130/(B3130/100000)</f>
        <v>221.18565223293604</v>
      </c>
      <c r="N3130">
        <v>761059</v>
      </c>
      <c r="O3130">
        <v>5556</v>
      </c>
    </row>
    <row r="3131" spans="1:15" customFormat="1" ht="16" customHeight="1" x14ac:dyDescent="0.2">
      <c r="A3131" t="s">
        <v>25</v>
      </c>
      <c r="B3131" s="2">
        <v>2511917</v>
      </c>
      <c r="C3131" s="1">
        <f t="shared" si="15011"/>
        <v>44682</v>
      </c>
      <c r="D3131">
        <f t="shared" si="16096"/>
        <v>1635</v>
      </c>
      <c r="E3131" s="2">
        <f t="shared" si="16097"/>
        <v>2166.1428571428573</v>
      </c>
      <c r="F3131" s="2">
        <f t="shared" si="16098"/>
        <v>2369</v>
      </c>
      <c r="G3131" s="2">
        <f t="shared" si="16099"/>
        <v>30363.025529904055</v>
      </c>
      <c r="H3131">
        <f t="shared" si="15009"/>
        <v>774</v>
      </c>
      <c r="I3131">
        <f t="shared" si="15010"/>
        <v>760</v>
      </c>
      <c r="J3131" s="3">
        <f t="shared" si="16100"/>
        <v>0.28710326382807511</v>
      </c>
      <c r="K3131">
        <f t="shared" si="16101"/>
        <v>3</v>
      </c>
      <c r="L3131" s="3">
        <f t="shared" si="16102"/>
        <v>4</v>
      </c>
      <c r="M3131" s="3">
        <f t="shared" si="16103"/>
        <v>221.30508293068601</v>
      </c>
      <c r="N3131">
        <v>762694</v>
      </c>
      <c r="O3131">
        <v>5559</v>
      </c>
    </row>
    <row r="3132" spans="1:15" customFormat="1" ht="16" customHeight="1" x14ac:dyDescent="0.2">
      <c r="A3132" t="s">
        <v>25</v>
      </c>
      <c r="B3132" s="2">
        <v>2511917</v>
      </c>
      <c r="C3132" s="1">
        <f t="shared" si="15011"/>
        <v>44683</v>
      </c>
      <c r="D3132">
        <f t="shared" si="16096"/>
        <v>0</v>
      </c>
      <c r="E3132" s="2">
        <f t="shared" si="16097"/>
        <v>2166.1428571428573</v>
      </c>
      <c r="F3132" s="2">
        <f t="shared" si="16098"/>
        <v>1540.2</v>
      </c>
      <c r="G3132" s="2">
        <f t="shared" si="16099"/>
        <v>30363.025529904055</v>
      </c>
      <c r="H3132">
        <f t="shared" si="15009"/>
        <v>775</v>
      </c>
      <c r="I3132">
        <f t="shared" si="15010"/>
        <v>761</v>
      </c>
      <c r="J3132" s="3">
        <f t="shared" si="16100"/>
        <v>0.28628134075503664</v>
      </c>
      <c r="K3132">
        <f t="shared" si="16101"/>
        <v>0</v>
      </c>
      <c r="L3132" s="3">
        <f t="shared" si="16102"/>
        <v>4</v>
      </c>
      <c r="M3132" s="3">
        <f t="shared" si="16103"/>
        <v>221.30508293068601</v>
      </c>
      <c r="N3132">
        <v>762694</v>
      </c>
      <c r="O3132">
        <v>5559</v>
      </c>
    </row>
    <row r="3133" spans="1:15" customFormat="1" ht="16" customHeight="1" x14ac:dyDescent="0.2">
      <c r="A3133" t="s">
        <v>25</v>
      </c>
      <c r="B3133" s="2">
        <v>2511917</v>
      </c>
      <c r="C3133" s="1">
        <f t="shared" si="15011"/>
        <v>44684</v>
      </c>
      <c r="D3133">
        <f t="shared" ref="D3133" si="16104">N3133-N3132</f>
        <v>1979</v>
      </c>
      <c r="E3133" s="2">
        <f t="shared" ref="E3133" si="16105">SUM(D3127:D3133)/7</f>
        <v>1974.8571428571429</v>
      </c>
      <c r="F3133" s="2">
        <f t="shared" ref="F3133" si="16106">SUM(D3129:D3133)/5</f>
        <v>1264</v>
      </c>
      <c r="G3133" s="2">
        <f t="shared" ref="G3133" si="16107">N3133/(B3133/100000)</f>
        <v>30441.809980186448</v>
      </c>
      <c r="H3133">
        <f t="shared" si="15009"/>
        <v>776</v>
      </c>
      <c r="I3133">
        <f t="shared" si="15010"/>
        <v>762</v>
      </c>
      <c r="J3133" s="3">
        <f t="shared" ref="J3133" si="16108">E3133/(SUM(N3126:N3132)/7)*100</f>
        <v>0.26025561303243538</v>
      </c>
      <c r="K3133">
        <f t="shared" ref="K3133" si="16109">O3133-O3132</f>
        <v>4</v>
      </c>
      <c r="L3133" s="3">
        <f t="shared" ref="L3133" si="16110">SUM(K3127:K3133)/7</f>
        <v>4.1428571428571432</v>
      </c>
      <c r="M3133" s="3">
        <f t="shared" ref="M3133" si="16111">O3133/(B3133/100000)</f>
        <v>221.4643238610193</v>
      </c>
      <c r="N3133">
        <v>764673</v>
      </c>
      <c r="O3133">
        <v>5563</v>
      </c>
    </row>
    <row r="3134" spans="1:15" customFormat="1" ht="16" customHeight="1" x14ac:dyDescent="0.2">
      <c r="A3134" t="s">
        <v>25</v>
      </c>
      <c r="B3134" s="2">
        <v>2511917</v>
      </c>
      <c r="C3134" s="1">
        <f t="shared" si="15011"/>
        <v>44685</v>
      </c>
      <c r="D3134">
        <f t="shared" ref="D3134" si="16112">N3134-N3133</f>
        <v>3003</v>
      </c>
      <c r="E3134" s="2">
        <f t="shared" ref="E3134" si="16113">SUM(D3128:D3134)/7</f>
        <v>1811.8571428571429</v>
      </c>
      <c r="F3134" s="2">
        <f t="shared" ref="F3134" si="16114">SUM(D3130:D3134)/5</f>
        <v>1323.4</v>
      </c>
      <c r="G3134" s="2">
        <f t="shared" ref="G3134" si="16115">N3134/(B3134/100000)</f>
        <v>30561.360108634162</v>
      </c>
      <c r="H3134">
        <f t="shared" si="15009"/>
        <v>777</v>
      </c>
      <c r="I3134">
        <f t="shared" si="15010"/>
        <v>763</v>
      </c>
      <c r="J3134" s="3">
        <f t="shared" ref="J3134" si="16116">E3134/(SUM(N3127:N3133)/7)*100</f>
        <v>0.23815492369296926</v>
      </c>
      <c r="K3134">
        <f t="shared" ref="K3134" si="16117">O3134-O3133</f>
        <v>4</v>
      </c>
      <c r="L3134" s="3">
        <f t="shared" ref="L3134" si="16118">SUM(K3128:K3134)/7</f>
        <v>3.1428571428571428</v>
      </c>
      <c r="M3134" s="3">
        <f t="shared" ref="M3134" si="16119">O3134/(B3134/100000)</f>
        <v>221.62356479135258</v>
      </c>
      <c r="N3134">
        <v>767676</v>
      </c>
      <c r="O3134">
        <v>5567</v>
      </c>
    </row>
    <row r="3135" spans="1:15" customFormat="1" ht="16" customHeight="1" x14ac:dyDescent="0.2">
      <c r="A3135" t="s">
        <v>25</v>
      </c>
      <c r="B3135" s="2">
        <v>2511917</v>
      </c>
      <c r="C3135" s="1">
        <f t="shared" si="15011"/>
        <v>44686</v>
      </c>
      <c r="D3135">
        <f t="shared" ref="D3135" si="16120">N3135-N3134</f>
        <v>2071</v>
      </c>
      <c r="E3135" s="2">
        <f t="shared" ref="E3135" si="16121">SUM(D3129:D3135)/7</f>
        <v>1627.7142857142858</v>
      </c>
      <c r="F3135" s="2">
        <f t="shared" ref="F3135" si="16122">SUM(D3131:D3135)/5</f>
        <v>1737.6</v>
      </c>
      <c r="G3135" s="2">
        <f t="shared" ref="G3135" si="16123">N3135/(B3135/100000)</f>
        <v>30643.807100314221</v>
      </c>
      <c r="H3135">
        <f t="shared" si="15009"/>
        <v>778</v>
      </c>
      <c r="I3135">
        <f t="shared" si="15010"/>
        <v>764</v>
      </c>
      <c r="J3135" s="3">
        <f t="shared" ref="J3135" si="16124">E3135/(SUM(N3128:N3134)/7)*100</f>
        <v>0.21344241363393857</v>
      </c>
      <c r="K3135">
        <f t="shared" ref="K3135" si="16125">O3135-O3134</f>
        <v>5</v>
      </c>
      <c r="L3135" s="3">
        <f t="shared" ref="L3135" si="16126">SUM(K3129:K3135)/7</f>
        <v>3</v>
      </c>
      <c r="M3135" s="3">
        <f t="shared" ref="M3135" si="16127">O3135/(B3135/100000)</f>
        <v>221.8226159542692</v>
      </c>
      <c r="N3135">
        <v>769747</v>
      </c>
      <c r="O3135">
        <v>5572</v>
      </c>
    </row>
    <row r="3136" spans="1:15" customFormat="1" ht="16" customHeight="1" x14ac:dyDescent="0.2">
      <c r="A3136" t="s">
        <v>25</v>
      </c>
      <c r="B3136" s="2">
        <v>2511917</v>
      </c>
      <c r="C3136" s="1">
        <f t="shared" si="15011"/>
        <v>44687</v>
      </c>
      <c r="D3136">
        <f t="shared" ref="D3136" si="16128">N3136-N3135</f>
        <v>1600</v>
      </c>
      <c r="E3136" s="2">
        <f t="shared" ref="E3136" si="16129">SUM(D3130:D3136)/7</f>
        <v>1469.7142857142858</v>
      </c>
      <c r="F3136" s="2">
        <f t="shared" ref="F3136" si="16130">SUM(D3132:D3136)/5</f>
        <v>1730.6</v>
      </c>
      <c r="G3136" s="2">
        <f t="shared" ref="G3136" si="16131">N3136/(B3136/100000)</f>
        <v>30707.503472447537</v>
      </c>
      <c r="H3136">
        <f t="shared" si="15009"/>
        <v>779</v>
      </c>
      <c r="I3136">
        <f t="shared" si="15010"/>
        <v>765</v>
      </c>
      <c r="J3136" s="3">
        <f t="shared" ref="J3136" si="16132">E3136/(SUM(N3129:N3135)/7)*100</f>
        <v>0.19231337209758781</v>
      </c>
      <c r="K3136">
        <f t="shared" ref="K3136" si="16133">O3136-O3135</f>
        <v>4</v>
      </c>
      <c r="L3136" s="3">
        <f t="shared" ref="L3136" si="16134">SUM(K3130:K3136)/7</f>
        <v>2.8571428571428572</v>
      </c>
      <c r="M3136" s="3">
        <f t="shared" ref="M3136" si="16135">O3136/(B3136/100000)</f>
        <v>221.98185688460248</v>
      </c>
      <c r="N3136">
        <v>771347</v>
      </c>
      <c r="O3136">
        <v>5576</v>
      </c>
    </row>
    <row r="3137" spans="1:15" customFormat="1" ht="16" customHeight="1" x14ac:dyDescent="0.2">
      <c r="A3137" t="s">
        <v>25</v>
      </c>
      <c r="B3137" s="2">
        <v>2511917</v>
      </c>
      <c r="C3137" s="1">
        <f t="shared" si="15011"/>
        <v>44688</v>
      </c>
      <c r="D3137">
        <f t="shared" ref="D3137" si="16136">N3137-N3136</f>
        <v>1178</v>
      </c>
      <c r="E3137" s="2">
        <f t="shared" ref="E3137" si="16137">SUM(D3131:D3137)/7</f>
        <v>1638</v>
      </c>
      <c r="F3137" s="2">
        <f t="shared" ref="F3137" si="16138">SUM(D3133:D3137)/5</f>
        <v>1966.2</v>
      </c>
      <c r="G3137" s="2">
        <f t="shared" ref="G3137" si="16139">N3137/(B3137/100000)</f>
        <v>30754.399926430691</v>
      </c>
      <c r="H3137">
        <f t="shared" si="15009"/>
        <v>780</v>
      </c>
      <c r="I3137">
        <f t="shared" si="15010"/>
        <v>766</v>
      </c>
      <c r="J3137" s="3">
        <f t="shared" ref="J3137" si="16140">E3137/(SUM(N3130:N3136)/7)*100</f>
        <v>0.21392230064422962</v>
      </c>
      <c r="K3137">
        <f t="shared" ref="K3137" si="16141">O3137-O3136</f>
        <v>15</v>
      </c>
      <c r="L3137" s="3">
        <f t="shared" ref="L3137" si="16142">SUM(K3131:K3137)/7</f>
        <v>5</v>
      </c>
      <c r="M3137" s="3">
        <f t="shared" ref="M3137" si="16143">O3137/(B3137/100000)</f>
        <v>222.5790103733523</v>
      </c>
      <c r="N3137">
        <v>772525</v>
      </c>
      <c r="O3137">
        <v>5591</v>
      </c>
    </row>
    <row r="3138" spans="1:15" s="10" customFormat="1" ht="15" customHeight="1" x14ac:dyDescent="0.2">
      <c r="A3138" s="10" t="s">
        <v>24</v>
      </c>
      <c r="B3138" s="19">
        <v>682986</v>
      </c>
      <c r="C3138" s="17">
        <v>43905</v>
      </c>
      <c r="D3138" s="10">
        <v>0</v>
      </c>
      <c r="E3138" s="10">
        <v>0</v>
      </c>
      <c r="F3138" s="10">
        <v>0</v>
      </c>
      <c r="G3138" s="19">
        <v>8</v>
      </c>
      <c r="H3138" s="10">
        <v>0</v>
      </c>
      <c r="I3138" s="10">
        <v>0</v>
      </c>
      <c r="J3138" s="20">
        <v>0</v>
      </c>
      <c r="K3138" s="10">
        <v>0</v>
      </c>
      <c r="L3138" s="10">
        <v>0</v>
      </c>
      <c r="M3138" s="20">
        <f t="shared" si="12185"/>
        <v>0</v>
      </c>
      <c r="N3138" s="21">
        <v>53</v>
      </c>
      <c r="O3138" s="21">
        <v>0</v>
      </c>
    </row>
    <row r="3139" spans="1:15" x14ac:dyDescent="0.2">
      <c r="A3139" s="5" t="s">
        <v>24</v>
      </c>
      <c r="B3139" s="13">
        <v>682986</v>
      </c>
      <c r="C3139" s="6">
        <v>43906</v>
      </c>
      <c r="D3139" s="5">
        <f>N3139-N3138</f>
        <v>3</v>
      </c>
      <c r="E3139" s="5">
        <v>0</v>
      </c>
      <c r="F3139" s="5">
        <v>0</v>
      </c>
      <c r="G3139" s="13">
        <v>8</v>
      </c>
      <c r="H3139" s="5">
        <v>0</v>
      </c>
      <c r="I3139" s="5">
        <v>0</v>
      </c>
      <c r="J3139" s="8">
        <v>0</v>
      </c>
      <c r="K3139" s="5">
        <v>0</v>
      </c>
      <c r="L3139" s="5">
        <v>0</v>
      </c>
      <c r="M3139" s="8">
        <f t="shared" si="12185"/>
        <v>0</v>
      </c>
      <c r="N3139" s="18">
        <v>56</v>
      </c>
      <c r="O3139" s="18">
        <v>0</v>
      </c>
    </row>
    <row r="3140" spans="1:15" x14ac:dyDescent="0.2">
      <c r="A3140" s="5" t="s">
        <v>24</v>
      </c>
      <c r="B3140" s="13">
        <v>682986</v>
      </c>
      <c r="C3140" s="6">
        <f>C3139+1</f>
        <v>43907</v>
      </c>
      <c r="D3140" s="5">
        <v>1</v>
      </c>
      <c r="E3140" s="5">
        <v>0</v>
      </c>
      <c r="F3140" s="5">
        <v>0</v>
      </c>
      <c r="G3140" s="13">
        <v>8</v>
      </c>
      <c r="H3140" s="5">
        <v>0</v>
      </c>
      <c r="I3140" s="5">
        <v>0</v>
      </c>
      <c r="J3140" s="8">
        <f>E3140/(SUM(N9465:N9544)/3)*100</f>
        <v>0</v>
      </c>
      <c r="K3140" s="5">
        <v>0</v>
      </c>
      <c r="L3140" s="5">
        <v>0</v>
      </c>
      <c r="M3140" s="8">
        <f t="shared" si="12185"/>
        <v>0</v>
      </c>
      <c r="N3140" s="18">
        <v>57</v>
      </c>
      <c r="O3140" s="18">
        <v>0</v>
      </c>
    </row>
    <row r="3141" spans="1:15" x14ac:dyDescent="0.2">
      <c r="A3141" s="5" t="s">
        <v>24</v>
      </c>
      <c r="B3141" s="13">
        <v>682986</v>
      </c>
      <c r="C3141" s="6">
        <f t="shared" ref="C3141:C3204" si="16144">C3140+1</f>
        <v>43908</v>
      </c>
      <c r="D3141" s="5">
        <v>12</v>
      </c>
      <c r="E3141" s="5">
        <v>0</v>
      </c>
      <c r="F3141" s="5">
        <v>0</v>
      </c>
      <c r="G3141" s="13">
        <v>10</v>
      </c>
      <c r="H3141" s="5">
        <v>0</v>
      </c>
      <c r="I3141" s="5">
        <v>0</v>
      </c>
      <c r="J3141" s="8">
        <f>E3141/(SUM(N3138:N3140)/3)*100</f>
        <v>0</v>
      </c>
      <c r="K3141" s="5">
        <v>0</v>
      </c>
      <c r="L3141" s="5">
        <v>0</v>
      </c>
      <c r="M3141" s="8">
        <f t="shared" si="12185"/>
        <v>0</v>
      </c>
      <c r="N3141" s="18">
        <v>69</v>
      </c>
      <c r="O3141" s="18">
        <v>0</v>
      </c>
    </row>
    <row r="3142" spans="1:15" x14ac:dyDescent="0.2">
      <c r="A3142" s="5" t="s">
        <v>24</v>
      </c>
      <c r="B3142" s="13">
        <v>682986</v>
      </c>
      <c r="C3142" s="6">
        <f t="shared" si="16144"/>
        <v>43909</v>
      </c>
      <c r="D3142" s="5">
        <v>11</v>
      </c>
      <c r="E3142" s="5">
        <v>0</v>
      </c>
      <c r="F3142" s="5">
        <f>SUM(D3138:D3142)/5</f>
        <v>5.4</v>
      </c>
      <c r="G3142" s="13">
        <v>12</v>
      </c>
      <c r="H3142" s="5">
        <v>0</v>
      </c>
      <c r="I3142" s="5">
        <v>0</v>
      </c>
      <c r="J3142" s="8">
        <f>E3142/(SUM(N3139:N3141)/3)*100</f>
        <v>0</v>
      </c>
      <c r="K3142" s="5">
        <v>0</v>
      </c>
      <c r="L3142" s="5">
        <v>0</v>
      </c>
      <c r="M3142" s="8">
        <f t="shared" si="12185"/>
        <v>0</v>
      </c>
      <c r="N3142" s="18">
        <v>80</v>
      </c>
      <c r="O3142" s="18">
        <v>0</v>
      </c>
    </row>
    <row r="3143" spans="1:15" x14ac:dyDescent="0.2">
      <c r="A3143" s="5" t="s">
        <v>24</v>
      </c>
      <c r="B3143" s="13">
        <v>682986</v>
      </c>
      <c r="C3143" s="6">
        <f t="shared" si="16144"/>
        <v>43910</v>
      </c>
      <c r="D3143" s="5">
        <v>41</v>
      </c>
      <c r="E3143" s="5">
        <v>0</v>
      </c>
      <c r="F3143" s="5">
        <f>SUM(D3139:D3143)/5</f>
        <v>13.6</v>
      </c>
      <c r="G3143" s="13">
        <v>18</v>
      </c>
      <c r="H3143" s="5">
        <v>1</v>
      </c>
      <c r="I3143" s="5">
        <v>0</v>
      </c>
      <c r="J3143" s="8">
        <f>E3143/(SUM(N3140:N3142)/3)*100</f>
        <v>0</v>
      </c>
      <c r="K3143" s="5">
        <v>0</v>
      </c>
      <c r="L3143" s="5">
        <v>0</v>
      </c>
      <c r="M3143" s="8">
        <f t="shared" si="12185"/>
        <v>0</v>
      </c>
      <c r="N3143" s="18">
        <v>121</v>
      </c>
      <c r="O3143" s="18">
        <v>0</v>
      </c>
    </row>
    <row r="3144" spans="1:15" x14ac:dyDescent="0.2">
      <c r="A3144" s="5" t="s">
        <v>24</v>
      </c>
      <c r="B3144" s="13">
        <v>682986</v>
      </c>
      <c r="C3144" s="6">
        <f t="shared" si="16144"/>
        <v>43911</v>
      </c>
      <c r="D3144" s="5">
        <v>21</v>
      </c>
      <c r="E3144" s="8">
        <f>SUM(D3138:D3144)/7</f>
        <v>12.714285714285714</v>
      </c>
      <c r="F3144" s="5">
        <f>SUM(D3140:D3144)/5</f>
        <v>17.2</v>
      </c>
      <c r="G3144" s="13">
        <v>21</v>
      </c>
      <c r="H3144" s="5">
        <v>2</v>
      </c>
      <c r="I3144" s="5">
        <v>0</v>
      </c>
      <c r="J3144" s="8">
        <v>0</v>
      </c>
      <c r="K3144" s="5">
        <v>0</v>
      </c>
      <c r="L3144" s="5">
        <f>SUM(K3138:K3144)/7</f>
        <v>0</v>
      </c>
      <c r="M3144" s="8">
        <f t="shared" si="12185"/>
        <v>0</v>
      </c>
      <c r="N3144" s="18">
        <v>142</v>
      </c>
      <c r="O3144" s="18">
        <v>0</v>
      </c>
    </row>
    <row r="3145" spans="1:15" x14ac:dyDescent="0.2">
      <c r="A3145" s="5" t="s">
        <v>24</v>
      </c>
      <c r="B3145" s="13">
        <v>682986</v>
      </c>
      <c r="C3145" s="6">
        <f t="shared" si="16144"/>
        <v>43912</v>
      </c>
      <c r="D3145" s="5">
        <v>23</v>
      </c>
      <c r="E3145" s="8">
        <f>SUM(D3139:D3145)/7</f>
        <v>16</v>
      </c>
      <c r="F3145" s="5">
        <f>SUM(D3141:D3145)/5</f>
        <v>21.6</v>
      </c>
      <c r="G3145" s="13">
        <v>24</v>
      </c>
      <c r="H3145" s="5">
        <v>3</v>
      </c>
      <c r="I3145" s="5">
        <v>0</v>
      </c>
      <c r="J3145" s="8">
        <f t="shared" ref="J3145:J3176" si="16145">E3145/(SUM(N3138:N3144)/7)*100</f>
        <v>19.377162629757784</v>
      </c>
      <c r="K3145" s="5">
        <v>0</v>
      </c>
      <c r="L3145" s="8">
        <f t="shared" ref="L3145:L3192" si="16146">SUM(K3139:K3145)/7</f>
        <v>0</v>
      </c>
      <c r="M3145" s="8">
        <f t="shared" si="12185"/>
        <v>0</v>
      </c>
      <c r="N3145" s="18">
        <v>165</v>
      </c>
      <c r="O3145" s="18">
        <v>0</v>
      </c>
    </row>
    <row r="3146" spans="1:15" x14ac:dyDescent="0.2">
      <c r="A3146" s="5" t="s">
        <v>24</v>
      </c>
      <c r="B3146" s="13">
        <v>682986</v>
      </c>
      <c r="C3146" s="6">
        <f t="shared" si="16144"/>
        <v>43913</v>
      </c>
      <c r="D3146" s="5">
        <v>5</v>
      </c>
      <c r="E3146" s="8">
        <f t="shared" ref="E3146:E3193" si="16147">SUM(D3140:D3146)/7</f>
        <v>16.285714285714285</v>
      </c>
      <c r="F3146" s="5">
        <f>SUM(D3142:D3146)/5</f>
        <v>20.2</v>
      </c>
      <c r="G3146" s="13">
        <v>25</v>
      </c>
      <c r="H3146" s="5">
        <v>4</v>
      </c>
      <c r="I3146" s="5">
        <v>0</v>
      </c>
      <c r="J3146" s="8">
        <f t="shared" si="16145"/>
        <v>16.521739130434781</v>
      </c>
      <c r="K3146" s="5">
        <v>0</v>
      </c>
      <c r="L3146" s="8">
        <f t="shared" si="16146"/>
        <v>0</v>
      </c>
      <c r="M3146" s="8">
        <f t="shared" si="12185"/>
        <v>0</v>
      </c>
      <c r="N3146" s="18">
        <v>170</v>
      </c>
      <c r="O3146" s="18">
        <v>0</v>
      </c>
    </row>
    <row r="3147" spans="1:15" x14ac:dyDescent="0.2">
      <c r="A3147" s="5" t="s">
        <v>24</v>
      </c>
      <c r="B3147" s="13">
        <v>682986</v>
      </c>
      <c r="C3147" s="6">
        <f t="shared" si="16144"/>
        <v>43914</v>
      </c>
      <c r="D3147" s="5">
        <v>13</v>
      </c>
      <c r="E3147" s="8">
        <f t="shared" si="16147"/>
        <v>18</v>
      </c>
      <c r="F3147" s="5">
        <f t="shared" ref="F3147:F3191" si="16148">SUM(D3143:D3147)/5</f>
        <v>20.6</v>
      </c>
      <c r="G3147" s="13">
        <v>27</v>
      </c>
      <c r="H3147" s="5">
        <v>5</v>
      </c>
      <c r="I3147" s="5">
        <v>0</v>
      </c>
      <c r="J3147" s="8">
        <f t="shared" si="16145"/>
        <v>15.671641791044777</v>
      </c>
      <c r="K3147" s="5">
        <v>0</v>
      </c>
      <c r="L3147" s="8">
        <f t="shared" si="16146"/>
        <v>0</v>
      </c>
      <c r="M3147" s="8">
        <f t="shared" si="12185"/>
        <v>0</v>
      </c>
      <c r="N3147" s="18">
        <v>183</v>
      </c>
      <c r="O3147" s="18">
        <v>0</v>
      </c>
    </row>
    <row r="3148" spans="1:15" x14ac:dyDescent="0.2">
      <c r="A3148" s="5" t="s">
        <v>24</v>
      </c>
      <c r="B3148" s="13">
        <v>682986</v>
      </c>
      <c r="C3148" s="6">
        <f t="shared" si="16144"/>
        <v>43915</v>
      </c>
      <c r="D3148" s="5">
        <v>17</v>
      </c>
      <c r="E3148" s="8">
        <f t="shared" si="16147"/>
        <v>18.714285714285715</v>
      </c>
      <c r="F3148" s="5">
        <f t="shared" si="16148"/>
        <v>15.8</v>
      </c>
      <c r="G3148" s="13">
        <v>29</v>
      </c>
      <c r="H3148" s="5">
        <v>6</v>
      </c>
      <c r="I3148" s="5">
        <v>0</v>
      </c>
      <c r="J3148" s="8">
        <f t="shared" si="16145"/>
        <v>14.086021505376344</v>
      </c>
      <c r="K3148" s="5">
        <v>0</v>
      </c>
      <c r="L3148" s="8">
        <f t="shared" si="16146"/>
        <v>0</v>
      </c>
      <c r="M3148" s="8">
        <f t="shared" si="12185"/>
        <v>0</v>
      </c>
      <c r="N3148" s="18">
        <v>200</v>
      </c>
      <c r="O3148" s="18">
        <v>0</v>
      </c>
    </row>
    <row r="3149" spans="1:15" x14ac:dyDescent="0.2">
      <c r="A3149" s="5" t="s">
        <v>24</v>
      </c>
      <c r="B3149" s="13">
        <v>682986</v>
      </c>
      <c r="C3149" s="6">
        <f t="shared" si="16144"/>
        <v>43916</v>
      </c>
      <c r="D3149" s="5">
        <v>11</v>
      </c>
      <c r="E3149" s="8">
        <f t="shared" si="16147"/>
        <v>18.714285714285715</v>
      </c>
      <c r="F3149" s="5">
        <f t="shared" si="16148"/>
        <v>13.8</v>
      </c>
      <c r="G3149" s="13">
        <v>31</v>
      </c>
      <c r="H3149" s="5">
        <f>H3148+1</f>
        <v>7</v>
      </c>
      <c r="I3149" s="5">
        <v>0</v>
      </c>
      <c r="J3149" s="8">
        <f t="shared" si="16145"/>
        <v>12.346842601319509</v>
      </c>
      <c r="K3149" s="5">
        <v>1</v>
      </c>
      <c r="L3149" s="8">
        <f t="shared" si="16146"/>
        <v>0.14285714285714285</v>
      </c>
      <c r="M3149" s="8">
        <f t="shared" si="12185"/>
        <v>0.14641588553791732</v>
      </c>
      <c r="N3149" s="5">
        <f t="shared" ref="N3149:N3155" si="16149">N3148+D3149</f>
        <v>211</v>
      </c>
      <c r="O3149" s="18">
        <v>1</v>
      </c>
    </row>
    <row r="3150" spans="1:15" x14ac:dyDescent="0.2">
      <c r="A3150" s="5" t="s">
        <v>24</v>
      </c>
      <c r="B3150" s="13">
        <v>682986</v>
      </c>
      <c r="C3150" s="6">
        <f t="shared" si="16144"/>
        <v>43917</v>
      </c>
      <c r="D3150" s="5">
        <v>30</v>
      </c>
      <c r="E3150" s="8">
        <f t="shared" si="16147"/>
        <v>17.142857142857142</v>
      </c>
      <c r="F3150" s="5">
        <f t="shared" si="16148"/>
        <v>15.2</v>
      </c>
      <c r="G3150" s="13">
        <v>35</v>
      </c>
      <c r="H3150" s="5">
        <f t="shared" ref="H3150:I3165" si="16150">H3149+1</f>
        <v>8</v>
      </c>
      <c r="I3150" s="5">
        <v>0</v>
      </c>
      <c r="J3150" s="8">
        <f t="shared" si="16145"/>
        <v>10.067114093959733</v>
      </c>
      <c r="K3150" s="5">
        <v>0</v>
      </c>
      <c r="L3150" s="8">
        <f t="shared" si="16146"/>
        <v>0.14285714285714285</v>
      </c>
      <c r="M3150" s="8">
        <f t="shared" si="12185"/>
        <v>0.14641588553791732</v>
      </c>
      <c r="N3150" s="5">
        <f t="shared" si="16149"/>
        <v>241</v>
      </c>
      <c r="O3150" s="18">
        <v>1</v>
      </c>
    </row>
    <row r="3151" spans="1:15" x14ac:dyDescent="0.2">
      <c r="A3151" s="5" t="s">
        <v>24</v>
      </c>
      <c r="B3151" s="13">
        <v>682986</v>
      </c>
      <c r="C3151" s="6">
        <f t="shared" si="16144"/>
        <v>43918</v>
      </c>
      <c r="D3151" s="5">
        <v>19</v>
      </c>
      <c r="E3151" s="8">
        <f t="shared" si="16147"/>
        <v>16.857142857142858</v>
      </c>
      <c r="F3151" s="5">
        <f t="shared" si="16148"/>
        <v>18</v>
      </c>
      <c r="G3151" s="22">
        <v>38</v>
      </c>
      <c r="H3151" s="5">
        <f t="shared" si="16150"/>
        <v>9</v>
      </c>
      <c r="I3151" s="5">
        <v>0</v>
      </c>
      <c r="J3151" s="8">
        <f t="shared" si="16145"/>
        <v>8.9939024390243905</v>
      </c>
      <c r="K3151" s="5">
        <f t="shared" ref="K3151:K3214" si="16151">O3151-O3150</f>
        <v>1</v>
      </c>
      <c r="L3151" s="8">
        <f t="shared" si="16146"/>
        <v>0.2857142857142857</v>
      </c>
      <c r="M3151" s="8">
        <f t="shared" si="12185"/>
        <v>0.29283177107583463</v>
      </c>
      <c r="N3151" s="5">
        <f t="shared" si="16149"/>
        <v>260</v>
      </c>
      <c r="O3151" s="18">
        <v>2</v>
      </c>
    </row>
    <row r="3152" spans="1:15" x14ac:dyDescent="0.2">
      <c r="A3152" s="5" t="s">
        <v>24</v>
      </c>
      <c r="B3152" s="13">
        <v>682986</v>
      </c>
      <c r="C3152" s="6">
        <f t="shared" si="16144"/>
        <v>43919</v>
      </c>
      <c r="D3152" s="5">
        <v>15</v>
      </c>
      <c r="E3152" s="8">
        <f t="shared" si="16147"/>
        <v>15.714285714285714</v>
      </c>
      <c r="F3152" s="5">
        <f t="shared" si="16148"/>
        <v>18.399999999999999</v>
      </c>
      <c r="G3152" s="22">
        <v>40</v>
      </c>
      <c r="H3152" s="5">
        <f t="shared" si="16150"/>
        <v>10</v>
      </c>
      <c r="I3152" s="5">
        <v>0</v>
      </c>
      <c r="J3152" s="8">
        <f t="shared" si="16145"/>
        <v>7.6923076923076925</v>
      </c>
      <c r="K3152" s="5">
        <f t="shared" si="16151"/>
        <v>0</v>
      </c>
      <c r="L3152" s="8">
        <f t="shared" si="16146"/>
        <v>0.2857142857142857</v>
      </c>
      <c r="M3152" s="8">
        <f t="shared" si="12185"/>
        <v>0.29283177107583463</v>
      </c>
      <c r="N3152" s="5">
        <f t="shared" si="16149"/>
        <v>275</v>
      </c>
      <c r="O3152" s="5">
        <v>2</v>
      </c>
    </row>
    <row r="3153" spans="1:15" x14ac:dyDescent="0.2">
      <c r="A3153" s="5" t="s">
        <v>24</v>
      </c>
      <c r="B3153" s="13">
        <v>682986</v>
      </c>
      <c r="C3153" s="6">
        <f t="shared" si="16144"/>
        <v>43920</v>
      </c>
      <c r="D3153" s="5">
        <v>11</v>
      </c>
      <c r="E3153" s="8">
        <f t="shared" si="16147"/>
        <v>16.571428571428573</v>
      </c>
      <c r="F3153" s="5">
        <f t="shared" si="16148"/>
        <v>17.2</v>
      </c>
      <c r="G3153" s="13">
        <v>42</v>
      </c>
      <c r="H3153" s="5">
        <f t="shared" si="16150"/>
        <v>11</v>
      </c>
      <c r="I3153" s="5">
        <v>0</v>
      </c>
      <c r="J3153" s="8">
        <f t="shared" si="16145"/>
        <v>7.5324675324675336</v>
      </c>
      <c r="K3153" s="5">
        <f t="shared" si="16151"/>
        <v>0</v>
      </c>
      <c r="L3153" s="8">
        <f t="shared" si="16146"/>
        <v>0.2857142857142857</v>
      </c>
      <c r="M3153" s="8">
        <f t="shared" si="12185"/>
        <v>0.29283177107583463</v>
      </c>
      <c r="N3153" s="5">
        <f t="shared" si="16149"/>
        <v>286</v>
      </c>
      <c r="O3153" s="18">
        <v>2</v>
      </c>
    </row>
    <row r="3154" spans="1:15" x14ac:dyDescent="0.2">
      <c r="A3154" s="5" t="s">
        <v>24</v>
      </c>
      <c r="B3154" s="13">
        <v>682986</v>
      </c>
      <c r="C3154" s="6">
        <f t="shared" si="16144"/>
        <v>43921</v>
      </c>
      <c r="D3154" s="5">
        <v>8</v>
      </c>
      <c r="E3154" s="8">
        <f t="shared" si="16147"/>
        <v>15.857142857142858</v>
      </c>
      <c r="F3154" s="5">
        <f t="shared" si="16148"/>
        <v>16.600000000000001</v>
      </c>
      <c r="G3154" s="13">
        <v>43</v>
      </c>
      <c r="H3154" s="5">
        <f t="shared" si="16150"/>
        <v>12</v>
      </c>
      <c r="I3154" s="5">
        <v>0</v>
      </c>
      <c r="J3154" s="8">
        <f t="shared" si="16145"/>
        <v>6.7028985507246368</v>
      </c>
      <c r="K3154" s="5">
        <f t="shared" si="16151"/>
        <v>2</v>
      </c>
      <c r="L3154" s="8">
        <f t="shared" si="16146"/>
        <v>0.5714285714285714</v>
      </c>
      <c r="M3154" s="8">
        <f t="shared" si="12185"/>
        <v>0.58566354215166927</v>
      </c>
      <c r="N3154" s="5">
        <f t="shared" si="16149"/>
        <v>294</v>
      </c>
      <c r="O3154" s="18">
        <v>4</v>
      </c>
    </row>
    <row r="3155" spans="1:15" x14ac:dyDescent="0.2">
      <c r="A3155" s="5" t="s">
        <v>24</v>
      </c>
      <c r="B3155" s="13">
        <v>682986</v>
      </c>
      <c r="C3155" s="6">
        <f t="shared" si="16144"/>
        <v>43922</v>
      </c>
      <c r="D3155" s="5">
        <v>17</v>
      </c>
      <c r="E3155" s="8">
        <f t="shared" si="16147"/>
        <v>15.857142857142858</v>
      </c>
      <c r="F3155" s="5">
        <f t="shared" si="16148"/>
        <v>14</v>
      </c>
      <c r="G3155" s="13">
        <v>46</v>
      </c>
      <c r="H3155" s="5">
        <f t="shared" si="16150"/>
        <v>13</v>
      </c>
      <c r="I3155" s="5">
        <v>1</v>
      </c>
      <c r="J3155" s="8">
        <f t="shared" si="16145"/>
        <v>6.2818336162988127</v>
      </c>
      <c r="K3155" s="5">
        <f t="shared" si="16151"/>
        <v>1</v>
      </c>
      <c r="L3155" s="8">
        <f t="shared" si="16146"/>
        <v>0.7142857142857143</v>
      </c>
      <c r="M3155" s="8">
        <f t="shared" si="12185"/>
        <v>0.73207942768958656</v>
      </c>
      <c r="N3155" s="5">
        <f t="shared" si="16149"/>
        <v>311</v>
      </c>
      <c r="O3155" s="18">
        <v>5</v>
      </c>
    </row>
    <row r="3156" spans="1:15" x14ac:dyDescent="0.2">
      <c r="A3156" s="5" t="s">
        <v>24</v>
      </c>
      <c r="B3156" s="13">
        <v>682986</v>
      </c>
      <c r="C3156" s="6">
        <f t="shared" si="16144"/>
        <v>43923</v>
      </c>
      <c r="D3156" s="5">
        <f t="shared" ref="D3156:D3178" si="16152">N3156-N3155</f>
        <v>16</v>
      </c>
      <c r="E3156" s="8">
        <f t="shared" si="16147"/>
        <v>16.571428571428573</v>
      </c>
      <c r="F3156" s="5">
        <f t="shared" si="16148"/>
        <v>13.4</v>
      </c>
      <c r="G3156" s="13">
        <v>48</v>
      </c>
      <c r="H3156" s="5">
        <f t="shared" si="16150"/>
        <v>14</v>
      </c>
      <c r="I3156" s="5">
        <v>2</v>
      </c>
      <c r="J3156" s="8">
        <f t="shared" si="16145"/>
        <v>6.1767838125665611</v>
      </c>
      <c r="K3156" s="5">
        <f t="shared" si="16151"/>
        <v>1</v>
      </c>
      <c r="L3156" s="8">
        <f t="shared" si="16146"/>
        <v>0.7142857142857143</v>
      </c>
      <c r="M3156" s="8">
        <f t="shared" si="12185"/>
        <v>0.87849531322750396</v>
      </c>
      <c r="N3156" s="5">
        <v>327</v>
      </c>
      <c r="O3156" s="18">
        <v>6</v>
      </c>
    </row>
    <row r="3157" spans="1:15" x14ac:dyDescent="0.2">
      <c r="A3157" s="5" t="s">
        <v>24</v>
      </c>
      <c r="B3157" s="13">
        <v>682986</v>
      </c>
      <c r="C3157" s="6">
        <f t="shared" si="16144"/>
        <v>43924</v>
      </c>
      <c r="D3157" s="5">
        <f t="shared" si="16152"/>
        <v>14</v>
      </c>
      <c r="E3157" s="8">
        <f t="shared" si="16147"/>
        <v>14.285714285714286</v>
      </c>
      <c r="F3157" s="5">
        <f t="shared" si="16148"/>
        <v>13.2</v>
      </c>
      <c r="G3157" s="13">
        <v>50</v>
      </c>
      <c r="H3157" s="5">
        <f t="shared" si="16150"/>
        <v>15</v>
      </c>
      <c r="I3157" s="5">
        <f>I3156+1</f>
        <v>3</v>
      </c>
      <c r="J3157" s="8">
        <f t="shared" si="16145"/>
        <v>5.0150451354062193</v>
      </c>
      <c r="K3157" s="5">
        <f t="shared" si="16151"/>
        <v>0</v>
      </c>
      <c r="L3157" s="8">
        <f t="shared" si="16146"/>
        <v>0.7142857142857143</v>
      </c>
      <c r="M3157" s="8">
        <f t="shared" si="12185"/>
        <v>0.87849531322750396</v>
      </c>
      <c r="N3157" s="5">
        <v>341</v>
      </c>
      <c r="O3157" s="18">
        <v>6</v>
      </c>
    </row>
    <row r="3158" spans="1:15" x14ac:dyDescent="0.2">
      <c r="A3158" s="5" t="s">
        <v>24</v>
      </c>
      <c r="B3158" s="13">
        <v>682986</v>
      </c>
      <c r="C3158" s="6">
        <f t="shared" si="16144"/>
        <v>43925</v>
      </c>
      <c r="D3158" s="5">
        <f t="shared" si="16152"/>
        <v>13</v>
      </c>
      <c r="E3158" s="8">
        <f t="shared" si="16147"/>
        <v>13.428571428571429</v>
      </c>
      <c r="F3158" s="5">
        <f t="shared" si="16148"/>
        <v>13.6</v>
      </c>
      <c r="G3158" s="13">
        <v>52</v>
      </c>
      <c r="H3158" s="5">
        <f t="shared" si="16150"/>
        <v>16</v>
      </c>
      <c r="I3158" s="5">
        <f t="shared" si="16150"/>
        <v>4</v>
      </c>
      <c r="J3158" s="8">
        <f t="shared" si="16145"/>
        <v>4.4890162368672399</v>
      </c>
      <c r="K3158" s="5">
        <f t="shared" si="16151"/>
        <v>0</v>
      </c>
      <c r="L3158" s="8">
        <f t="shared" si="16146"/>
        <v>0.5714285714285714</v>
      </c>
      <c r="M3158" s="8">
        <f t="shared" si="12185"/>
        <v>0.87849531322750396</v>
      </c>
      <c r="N3158" s="5">
        <v>354</v>
      </c>
      <c r="O3158" s="18">
        <v>6</v>
      </c>
    </row>
    <row r="3159" spans="1:15" x14ac:dyDescent="0.2">
      <c r="A3159" s="5" t="s">
        <v>24</v>
      </c>
      <c r="B3159" s="13">
        <v>682986</v>
      </c>
      <c r="C3159" s="6">
        <f t="shared" si="16144"/>
        <v>43926</v>
      </c>
      <c r="D3159" s="5">
        <f t="shared" si="16152"/>
        <v>40</v>
      </c>
      <c r="E3159" s="8">
        <f t="shared" si="16147"/>
        <v>17</v>
      </c>
      <c r="F3159" s="5">
        <f t="shared" si="16148"/>
        <v>20</v>
      </c>
      <c r="G3159" s="13">
        <v>58</v>
      </c>
      <c r="H3159" s="5">
        <f t="shared" si="16150"/>
        <v>17</v>
      </c>
      <c r="I3159" s="5">
        <f t="shared" si="16150"/>
        <v>5</v>
      </c>
      <c r="J3159" s="8">
        <f t="shared" si="16145"/>
        <v>5.4387568555758685</v>
      </c>
      <c r="K3159" s="5">
        <f t="shared" si="16151"/>
        <v>0</v>
      </c>
      <c r="L3159" s="8">
        <f t="shared" si="16146"/>
        <v>0.5714285714285714</v>
      </c>
      <c r="M3159" s="8">
        <f t="shared" si="12185"/>
        <v>0.87849531322750396</v>
      </c>
      <c r="N3159" s="5">
        <v>394</v>
      </c>
      <c r="O3159" s="18">
        <v>6</v>
      </c>
    </row>
    <row r="3160" spans="1:15" x14ac:dyDescent="0.2">
      <c r="A3160" s="5" t="s">
        <v>24</v>
      </c>
      <c r="B3160" s="13">
        <v>682986</v>
      </c>
      <c r="C3160" s="6">
        <f t="shared" si="16144"/>
        <v>43927</v>
      </c>
      <c r="D3160" s="5">
        <f t="shared" si="16152"/>
        <v>3</v>
      </c>
      <c r="E3160" s="8">
        <f t="shared" si="16147"/>
        <v>15.857142857142858</v>
      </c>
      <c r="F3160" s="5">
        <f t="shared" si="16148"/>
        <v>17.2</v>
      </c>
      <c r="G3160" s="13">
        <v>58</v>
      </c>
      <c r="H3160" s="5">
        <f t="shared" si="16150"/>
        <v>18</v>
      </c>
      <c r="I3160" s="5">
        <f t="shared" si="16150"/>
        <v>6</v>
      </c>
      <c r="J3160" s="8">
        <f t="shared" si="16145"/>
        <v>4.8114434330299094</v>
      </c>
      <c r="K3160" s="5">
        <f t="shared" si="16151"/>
        <v>2</v>
      </c>
      <c r="L3160" s="8">
        <f t="shared" si="16146"/>
        <v>0.8571428571428571</v>
      </c>
      <c r="M3160" s="8">
        <f t="shared" si="12185"/>
        <v>1.1713270843033385</v>
      </c>
      <c r="N3160" s="5">
        <v>397</v>
      </c>
      <c r="O3160" s="18">
        <v>8</v>
      </c>
    </row>
    <row r="3161" spans="1:15" x14ac:dyDescent="0.2">
      <c r="A3161" s="5" t="s">
        <v>24</v>
      </c>
      <c r="B3161" s="13">
        <v>682986</v>
      </c>
      <c r="C3161" s="6">
        <f t="shared" si="16144"/>
        <v>43928</v>
      </c>
      <c r="D3161" s="5">
        <f t="shared" si="16152"/>
        <v>2</v>
      </c>
      <c r="E3161" s="8">
        <f t="shared" si="16147"/>
        <v>15</v>
      </c>
      <c r="F3161" s="5">
        <f t="shared" si="16148"/>
        <v>14.4</v>
      </c>
      <c r="G3161" s="13">
        <v>58</v>
      </c>
      <c r="H3161" s="5">
        <f t="shared" si="16150"/>
        <v>19</v>
      </c>
      <c r="I3161" s="5">
        <f t="shared" si="16150"/>
        <v>7</v>
      </c>
      <c r="J3161" s="8">
        <f t="shared" si="16145"/>
        <v>4.3424317617866004</v>
      </c>
      <c r="K3161" s="5">
        <f t="shared" si="16151"/>
        <v>1</v>
      </c>
      <c r="L3161" s="8">
        <f t="shared" si="16146"/>
        <v>0.7142857142857143</v>
      </c>
      <c r="M3161" s="8">
        <f t="shared" si="12185"/>
        <v>1.3177429698412559</v>
      </c>
      <c r="N3161" s="5">
        <v>399</v>
      </c>
      <c r="O3161" s="18">
        <v>9</v>
      </c>
    </row>
    <row r="3162" spans="1:15" x14ac:dyDescent="0.2">
      <c r="A3162" s="5" t="s">
        <v>24</v>
      </c>
      <c r="B3162" s="13">
        <v>682986</v>
      </c>
      <c r="C3162" s="6">
        <f t="shared" si="16144"/>
        <v>43929</v>
      </c>
      <c r="D3162" s="5">
        <f t="shared" si="16152"/>
        <v>25</v>
      </c>
      <c r="E3162" s="8">
        <f t="shared" si="16147"/>
        <v>16.142857142857142</v>
      </c>
      <c r="F3162" s="5">
        <f t="shared" si="16148"/>
        <v>16.600000000000001</v>
      </c>
      <c r="G3162" s="13">
        <v>62</v>
      </c>
      <c r="H3162" s="5">
        <f t="shared" si="16150"/>
        <v>20</v>
      </c>
      <c r="I3162" s="5">
        <f t="shared" si="16150"/>
        <v>8</v>
      </c>
      <c r="J3162" s="8">
        <f t="shared" si="16145"/>
        <v>4.4787950852160119</v>
      </c>
      <c r="K3162" s="5">
        <f t="shared" si="16151"/>
        <v>1</v>
      </c>
      <c r="L3162" s="8">
        <f t="shared" si="16146"/>
        <v>0.7142857142857143</v>
      </c>
      <c r="M3162" s="8">
        <f t="shared" si="12185"/>
        <v>1.4641588553791731</v>
      </c>
      <c r="N3162" s="5">
        <v>424</v>
      </c>
      <c r="O3162" s="18">
        <v>10</v>
      </c>
    </row>
    <row r="3163" spans="1:15" x14ac:dyDescent="0.2">
      <c r="A3163" s="5" t="s">
        <v>24</v>
      </c>
      <c r="B3163" s="13">
        <v>682986</v>
      </c>
      <c r="C3163" s="6">
        <f t="shared" si="16144"/>
        <v>43930</v>
      </c>
      <c r="D3163" s="5">
        <f t="shared" si="16152"/>
        <v>21</v>
      </c>
      <c r="E3163" s="8">
        <f t="shared" si="16147"/>
        <v>16.857142857142858</v>
      </c>
      <c r="F3163" s="5">
        <f t="shared" si="16148"/>
        <v>18.2</v>
      </c>
      <c r="G3163" s="13">
        <v>65</v>
      </c>
      <c r="H3163" s="5">
        <f t="shared" si="16150"/>
        <v>21</v>
      </c>
      <c r="I3163" s="5">
        <f t="shared" si="16150"/>
        <v>9</v>
      </c>
      <c r="J3163" s="8">
        <f t="shared" si="16145"/>
        <v>4.4764795144157823</v>
      </c>
      <c r="K3163" s="5">
        <f t="shared" si="16151"/>
        <v>1</v>
      </c>
      <c r="L3163" s="8">
        <f t="shared" si="16146"/>
        <v>0.7142857142857143</v>
      </c>
      <c r="M3163" s="8">
        <f t="shared" si="12185"/>
        <v>1.6105747409170905</v>
      </c>
      <c r="N3163" s="5">
        <v>445</v>
      </c>
      <c r="O3163" s="18">
        <v>11</v>
      </c>
    </row>
    <row r="3164" spans="1:15" x14ac:dyDescent="0.2">
      <c r="A3164" s="5" t="s">
        <v>24</v>
      </c>
      <c r="B3164" s="13">
        <v>682986</v>
      </c>
      <c r="C3164" s="6">
        <f t="shared" si="16144"/>
        <v>43931</v>
      </c>
      <c r="D3164" s="5">
        <f t="shared" si="16152"/>
        <v>9</v>
      </c>
      <c r="E3164" s="8">
        <f t="shared" si="16147"/>
        <v>16.142857142857142</v>
      </c>
      <c r="F3164" s="5">
        <f t="shared" si="16148"/>
        <v>12</v>
      </c>
      <c r="G3164" s="13">
        <v>67</v>
      </c>
      <c r="H3164" s="5">
        <f t="shared" si="16150"/>
        <v>22</v>
      </c>
      <c r="I3164" s="5">
        <f t="shared" si="16150"/>
        <v>10</v>
      </c>
      <c r="J3164" s="8">
        <f t="shared" si="16145"/>
        <v>4.1031227305737108</v>
      </c>
      <c r="K3164" s="5">
        <f t="shared" si="16151"/>
        <v>2</v>
      </c>
      <c r="L3164" s="8">
        <f t="shared" si="16146"/>
        <v>1</v>
      </c>
      <c r="M3164" s="8">
        <f t="shared" si="12185"/>
        <v>1.9034065119929251</v>
      </c>
      <c r="N3164" s="5">
        <v>454</v>
      </c>
      <c r="O3164" s="18">
        <v>13</v>
      </c>
    </row>
    <row r="3165" spans="1:15" x14ac:dyDescent="0.2">
      <c r="A3165" s="5" t="s">
        <v>24</v>
      </c>
      <c r="B3165" s="13">
        <v>682986</v>
      </c>
      <c r="C3165" s="6">
        <f t="shared" si="16144"/>
        <v>43932</v>
      </c>
      <c r="D3165" s="5">
        <f t="shared" si="16152"/>
        <v>15</v>
      </c>
      <c r="E3165" s="8">
        <f t="shared" si="16147"/>
        <v>16.428571428571427</v>
      </c>
      <c r="F3165" s="5">
        <f t="shared" si="16148"/>
        <v>14.4</v>
      </c>
      <c r="G3165" s="13">
        <v>69</v>
      </c>
      <c r="H3165" s="5">
        <f t="shared" si="16150"/>
        <v>23</v>
      </c>
      <c r="I3165" s="5">
        <f t="shared" si="16150"/>
        <v>11</v>
      </c>
      <c r="J3165" s="8">
        <f t="shared" si="16145"/>
        <v>4.0111614928496682</v>
      </c>
      <c r="K3165" s="5">
        <f t="shared" si="16151"/>
        <v>2</v>
      </c>
      <c r="L3165" s="8">
        <f t="shared" si="16146"/>
        <v>1.2857142857142858</v>
      </c>
      <c r="M3165" s="8">
        <f t="shared" si="12185"/>
        <v>2.1962382830687597</v>
      </c>
      <c r="N3165" s="5">
        <v>469</v>
      </c>
      <c r="O3165" s="18">
        <v>15</v>
      </c>
    </row>
    <row r="3166" spans="1:15" x14ac:dyDescent="0.2">
      <c r="A3166" s="5" t="s">
        <v>24</v>
      </c>
      <c r="B3166" s="13">
        <v>682986</v>
      </c>
      <c r="C3166" s="6">
        <f t="shared" si="16144"/>
        <v>43933</v>
      </c>
      <c r="D3166" s="5">
        <f t="shared" si="16152"/>
        <v>11</v>
      </c>
      <c r="E3166" s="8">
        <f t="shared" si="16147"/>
        <v>12.285714285714286</v>
      </c>
      <c r="F3166" s="5">
        <f t="shared" si="16148"/>
        <v>16.2</v>
      </c>
      <c r="G3166" s="13">
        <v>70</v>
      </c>
      <c r="H3166" s="5">
        <f t="shared" ref="H3166:I3181" si="16153">H3165+1</f>
        <v>24</v>
      </c>
      <c r="I3166" s="5">
        <f t="shared" si="16153"/>
        <v>12</v>
      </c>
      <c r="J3166" s="8">
        <f t="shared" si="16145"/>
        <v>2.8839704896042924</v>
      </c>
      <c r="K3166" s="5">
        <f t="shared" si="16151"/>
        <v>0</v>
      </c>
      <c r="L3166" s="8">
        <f t="shared" si="16146"/>
        <v>1.2857142857142858</v>
      </c>
      <c r="M3166" s="8">
        <f t="shared" si="12185"/>
        <v>2.1962382830687597</v>
      </c>
      <c r="N3166" s="5">
        <v>480</v>
      </c>
      <c r="O3166" s="18">
        <v>15</v>
      </c>
    </row>
    <row r="3167" spans="1:15" x14ac:dyDescent="0.2">
      <c r="A3167" s="5" t="s">
        <v>24</v>
      </c>
      <c r="B3167" s="13">
        <v>682986</v>
      </c>
      <c r="C3167" s="6">
        <f t="shared" si="16144"/>
        <v>43934</v>
      </c>
      <c r="D3167" s="5">
        <f t="shared" si="16152"/>
        <v>6</v>
      </c>
      <c r="E3167" s="8">
        <f t="shared" si="16147"/>
        <v>12.714285714285714</v>
      </c>
      <c r="F3167" s="5">
        <f t="shared" si="16148"/>
        <v>12.4</v>
      </c>
      <c r="G3167" s="13">
        <v>71</v>
      </c>
      <c r="H3167" s="5">
        <f t="shared" si="16153"/>
        <v>25</v>
      </c>
      <c r="I3167" s="5">
        <f t="shared" si="16153"/>
        <v>13</v>
      </c>
      <c r="J3167" s="8">
        <f t="shared" si="16145"/>
        <v>2.9009126466753585</v>
      </c>
      <c r="K3167" s="5">
        <f t="shared" si="16151"/>
        <v>2</v>
      </c>
      <c r="L3167" s="8">
        <f t="shared" si="16146"/>
        <v>1.2857142857142858</v>
      </c>
      <c r="M3167" s="8">
        <f t="shared" si="12185"/>
        <v>2.4890700541445945</v>
      </c>
      <c r="N3167" s="5">
        <v>486</v>
      </c>
      <c r="O3167" s="18">
        <v>17</v>
      </c>
    </row>
    <row r="3168" spans="1:15" x14ac:dyDescent="0.2">
      <c r="A3168" s="5" t="s">
        <v>24</v>
      </c>
      <c r="B3168" s="13">
        <v>682986</v>
      </c>
      <c r="C3168" s="6">
        <f t="shared" si="16144"/>
        <v>43935</v>
      </c>
      <c r="D3168" s="5">
        <f t="shared" si="16152"/>
        <v>6</v>
      </c>
      <c r="E3168" s="8">
        <f t="shared" si="16147"/>
        <v>13.285714285714286</v>
      </c>
      <c r="F3168" s="5">
        <f t="shared" si="16148"/>
        <v>9.4</v>
      </c>
      <c r="G3168" s="13">
        <v>72</v>
      </c>
      <c r="H3168" s="5">
        <f t="shared" si="16153"/>
        <v>26</v>
      </c>
      <c r="I3168" s="5">
        <f t="shared" si="16153"/>
        <v>14</v>
      </c>
      <c r="J3168" s="8">
        <f t="shared" si="16145"/>
        <v>2.9458346531517265</v>
      </c>
      <c r="K3168" s="5">
        <f t="shared" si="16151"/>
        <v>3</v>
      </c>
      <c r="L3168" s="8">
        <f t="shared" si="16146"/>
        <v>1.5714285714285714</v>
      </c>
      <c r="M3168" s="8">
        <f t="shared" si="12185"/>
        <v>2.9283177107583462</v>
      </c>
      <c r="N3168" s="5">
        <v>492</v>
      </c>
      <c r="O3168" s="18">
        <v>20</v>
      </c>
    </row>
    <row r="3169" spans="1:15" x14ac:dyDescent="0.2">
      <c r="A3169" s="5" t="s">
        <v>24</v>
      </c>
      <c r="B3169" s="13">
        <v>682986</v>
      </c>
      <c r="C3169" s="6">
        <f t="shared" si="16144"/>
        <v>43936</v>
      </c>
      <c r="D3169" s="5">
        <f t="shared" si="16152"/>
        <v>8</v>
      </c>
      <c r="E3169" s="8">
        <f t="shared" si="16147"/>
        <v>10.857142857142858</v>
      </c>
      <c r="F3169" s="5">
        <f t="shared" si="16148"/>
        <v>9.1999999999999993</v>
      </c>
      <c r="G3169" s="13">
        <v>73</v>
      </c>
      <c r="H3169" s="5">
        <f t="shared" si="16153"/>
        <v>27</v>
      </c>
      <c r="I3169" s="5">
        <f t="shared" si="16153"/>
        <v>15</v>
      </c>
      <c r="J3169" s="8">
        <f t="shared" si="16145"/>
        <v>2.3384615384615386</v>
      </c>
      <c r="K3169" s="5">
        <f t="shared" si="16151"/>
        <v>1</v>
      </c>
      <c r="L3169" s="8">
        <f t="shared" si="16146"/>
        <v>1.5714285714285714</v>
      </c>
      <c r="M3169" s="8">
        <f t="shared" si="12185"/>
        <v>3.0747335962962636</v>
      </c>
      <c r="N3169" s="5">
        <v>500</v>
      </c>
      <c r="O3169" s="18">
        <v>21</v>
      </c>
    </row>
    <row r="3170" spans="1:15" x14ac:dyDescent="0.2">
      <c r="A3170" s="5" t="s">
        <v>24</v>
      </c>
      <c r="B3170" s="13">
        <v>682986</v>
      </c>
      <c r="C3170" s="6">
        <f t="shared" si="16144"/>
        <v>43937</v>
      </c>
      <c r="D3170" s="5">
        <f t="shared" si="16152"/>
        <v>7</v>
      </c>
      <c r="E3170" s="8">
        <f t="shared" si="16147"/>
        <v>8.8571428571428577</v>
      </c>
      <c r="F3170" s="5">
        <f t="shared" si="16148"/>
        <v>7.6</v>
      </c>
      <c r="G3170" s="13">
        <v>74</v>
      </c>
      <c r="H3170" s="5">
        <f t="shared" si="16153"/>
        <v>28</v>
      </c>
      <c r="I3170" s="5">
        <f t="shared" si="16153"/>
        <v>16</v>
      </c>
      <c r="J3170" s="8">
        <f t="shared" si="16145"/>
        <v>1.8641010222489478</v>
      </c>
      <c r="K3170" s="5">
        <f t="shared" si="16151"/>
        <v>0</v>
      </c>
      <c r="L3170" s="8">
        <f t="shared" si="16146"/>
        <v>1.4285714285714286</v>
      </c>
      <c r="M3170" s="8">
        <f t="shared" si="12185"/>
        <v>3.0747335962962636</v>
      </c>
      <c r="N3170" s="5">
        <v>507</v>
      </c>
      <c r="O3170" s="18">
        <v>21</v>
      </c>
    </row>
    <row r="3171" spans="1:15" x14ac:dyDescent="0.2">
      <c r="A3171" s="5" t="s">
        <v>24</v>
      </c>
      <c r="B3171" s="13">
        <v>682986</v>
      </c>
      <c r="C3171" s="6">
        <f t="shared" si="16144"/>
        <v>43938</v>
      </c>
      <c r="D3171" s="5">
        <f t="shared" si="16152"/>
        <v>49</v>
      </c>
      <c r="E3171" s="8">
        <f t="shared" si="16147"/>
        <v>14.571428571428571</v>
      </c>
      <c r="F3171" s="5">
        <f t="shared" si="16148"/>
        <v>15.2</v>
      </c>
      <c r="G3171" s="13">
        <v>81</v>
      </c>
      <c r="H3171" s="5">
        <f t="shared" si="16153"/>
        <v>29</v>
      </c>
      <c r="I3171" s="5">
        <f t="shared" si="16153"/>
        <v>17</v>
      </c>
      <c r="J3171" s="8">
        <f t="shared" si="16145"/>
        <v>3.0106257378984651</v>
      </c>
      <c r="K3171" s="5">
        <f t="shared" si="16151"/>
        <v>1</v>
      </c>
      <c r="L3171" s="8">
        <f t="shared" si="16146"/>
        <v>1.2857142857142858</v>
      </c>
      <c r="M3171" s="8">
        <f t="shared" si="12185"/>
        <v>3.221149481834181</v>
      </c>
      <c r="N3171" s="5">
        <v>556</v>
      </c>
      <c r="O3171" s="18">
        <v>22</v>
      </c>
    </row>
    <row r="3172" spans="1:15" x14ac:dyDescent="0.2">
      <c r="A3172" s="5" t="s">
        <v>24</v>
      </c>
      <c r="B3172" s="13">
        <v>682986</v>
      </c>
      <c r="C3172" s="6">
        <f t="shared" si="16144"/>
        <v>43939</v>
      </c>
      <c r="D3172" s="5">
        <f t="shared" si="16152"/>
        <v>11</v>
      </c>
      <c r="E3172" s="8">
        <f t="shared" si="16147"/>
        <v>14</v>
      </c>
      <c r="F3172" s="5">
        <f t="shared" si="16148"/>
        <v>16.2</v>
      </c>
      <c r="G3172" s="13">
        <v>83</v>
      </c>
      <c r="H3172" s="5">
        <f t="shared" si="16153"/>
        <v>30</v>
      </c>
      <c r="I3172" s="5">
        <f t="shared" si="16153"/>
        <v>18</v>
      </c>
      <c r="J3172" s="8">
        <f t="shared" si="16145"/>
        <v>2.8080229226361033</v>
      </c>
      <c r="K3172" s="5">
        <f t="shared" si="16151"/>
        <v>2</v>
      </c>
      <c r="L3172" s="8">
        <f t="shared" si="16146"/>
        <v>1.2857142857142858</v>
      </c>
      <c r="M3172" s="8">
        <f t="shared" si="12185"/>
        <v>3.5139812529100158</v>
      </c>
      <c r="N3172" s="5">
        <v>567</v>
      </c>
      <c r="O3172" s="18">
        <v>24</v>
      </c>
    </row>
    <row r="3173" spans="1:15" x14ac:dyDescent="0.2">
      <c r="A3173" s="5" t="s">
        <v>24</v>
      </c>
      <c r="B3173" s="13">
        <v>682986</v>
      </c>
      <c r="C3173" s="6">
        <f t="shared" si="16144"/>
        <v>43940</v>
      </c>
      <c r="D3173" s="5">
        <f t="shared" si="16152"/>
        <v>18</v>
      </c>
      <c r="E3173" s="8">
        <f t="shared" si="16147"/>
        <v>15</v>
      </c>
      <c r="F3173" s="5">
        <f t="shared" si="16148"/>
        <v>18.600000000000001</v>
      </c>
      <c r="G3173" s="13">
        <v>86</v>
      </c>
      <c r="H3173" s="5">
        <f t="shared" si="16153"/>
        <v>31</v>
      </c>
      <c r="I3173" s="5">
        <f t="shared" si="16153"/>
        <v>19</v>
      </c>
      <c r="J3173" s="8">
        <f t="shared" si="16145"/>
        <v>2.9264214046822743</v>
      </c>
      <c r="K3173" s="5">
        <f t="shared" si="16151"/>
        <v>1</v>
      </c>
      <c r="L3173" s="8">
        <f t="shared" si="16146"/>
        <v>1.4285714285714286</v>
      </c>
      <c r="M3173" s="8">
        <f t="shared" ref="M3173:M3236" si="16154">O3173/(B3173/100000)</f>
        <v>3.6603971384479332</v>
      </c>
      <c r="N3173" s="5">
        <v>585</v>
      </c>
      <c r="O3173" s="18">
        <v>25</v>
      </c>
    </row>
    <row r="3174" spans="1:15" x14ac:dyDescent="0.2">
      <c r="A3174" s="5" t="s">
        <v>24</v>
      </c>
      <c r="B3174" s="13">
        <v>682986</v>
      </c>
      <c r="C3174" s="6">
        <f t="shared" si="16144"/>
        <v>43941</v>
      </c>
      <c r="D3174" s="5">
        <f t="shared" si="16152"/>
        <v>19</v>
      </c>
      <c r="E3174" s="8">
        <f t="shared" si="16147"/>
        <v>16.857142857142858</v>
      </c>
      <c r="F3174" s="5">
        <f t="shared" si="16148"/>
        <v>20.8</v>
      </c>
      <c r="G3174" s="13">
        <v>88</v>
      </c>
      <c r="H3174" s="5">
        <f t="shared" si="16153"/>
        <v>32</v>
      </c>
      <c r="I3174" s="5">
        <f t="shared" si="16153"/>
        <v>20</v>
      </c>
      <c r="J3174" s="8">
        <f t="shared" si="16145"/>
        <v>3.1952342269157872</v>
      </c>
      <c r="K3174" s="5">
        <f t="shared" si="16151"/>
        <v>0</v>
      </c>
      <c r="L3174" s="8">
        <f t="shared" si="16146"/>
        <v>1.1428571428571428</v>
      </c>
      <c r="M3174" s="8">
        <f t="shared" si="16154"/>
        <v>3.6603971384479332</v>
      </c>
      <c r="N3174" s="5">
        <v>604</v>
      </c>
      <c r="O3174" s="18">
        <v>25</v>
      </c>
    </row>
    <row r="3175" spans="1:15" x14ac:dyDescent="0.2">
      <c r="A3175" s="5" t="s">
        <v>24</v>
      </c>
      <c r="B3175" s="13">
        <v>682986</v>
      </c>
      <c r="C3175" s="6">
        <f t="shared" si="16144"/>
        <v>43942</v>
      </c>
      <c r="D3175" s="5">
        <f t="shared" si="16152"/>
        <v>5</v>
      </c>
      <c r="E3175" s="8">
        <f t="shared" si="16147"/>
        <v>16.714285714285715</v>
      </c>
      <c r="F3175" s="5">
        <f t="shared" si="16148"/>
        <v>20.399999999999999</v>
      </c>
      <c r="G3175" s="13">
        <v>89</v>
      </c>
      <c r="H3175" s="5">
        <f t="shared" si="16153"/>
        <v>33</v>
      </c>
      <c r="I3175" s="5">
        <f t="shared" si="16153"/>
        <v>21</v>
      </c>
      <c r="J3175" s="8">
        <f t="shared" si="16145"/>
        <v>3.0700603516137499</v>
      </c>
      <c r="K3175" s="5">
        <f t="shared" si="16151"/>
        <v>0</v>
      </c>
      <c r="L3175" s="8">
        <f t="shared" si="16146"/>
        <v>0.7142857142857143</v>
      </c>
      <c r="M3175" s="8">
        <f t="shared" si="16154"/>
        <v>3.6603971384479332</v>
      </c>
      <c r="N3175" s="5">
        <v>609</v>
      </c>
      <c r="O3175" s="18">
        <v>25</v>
      </c>
    </row>
    <row r="3176" spans="1:15" x14ac:dyDescent="0.2">
      <c r="A3176" s="5" t="s">
        <v>24</v>
      </c>
      <c r="B3176" s="13">
        <v>682986</v>
      </c>
      <c r="C3176" s="6">
        <f t="shared" si="16144"/>
        <v>43943</v>
      </c>
      <c r="D3176" s="5">
        <f t="shared" si="16152"/>
        <v>15</v>
      </c>
      <c r="E3176" s="8">
        <f t="shared" si="16147"/>
        <v>17.714285714285715</v>
      </c>
      <c r="F3176" s="5">
        <f t="shared" si="16148"/>
        <v>13.6</v>
      </c>
      <c r="G3176" s="13">
        <v>91</v>
      </c>
      <c r="H3176" s="5">
        <f t="shared" si="16153"/>
        <v>34</v>
      </c>
      <c r="I3176" s="5">
        <f t="shared" si="16153"/>
        <v>22</v>
      </c>
      <c r="J3176" s="8">
        <f t="shared" si="16145"/>
        <v>3.1568228105906315</v>
      </c>
      <c r="K3176" s="5">
        <f t="shared" si="16151"/>
        <v>1</v>
      </c>
      <c r="L3176" s="8">
        <f t="shared" si="16146"/>
        <v>0.7142857142857143</v>
      </c>
      <c r="M3176" s="8">
        <f t="shared" si="16154"/>
        <v>3.8068130239858502</v>
      </c>
      <c r="N3176" s="5">
        <v>624</v>
      </c>
      <c r="O3176" s="18">
        <v>26</v>
      </c>
    </row>
    <row r="3177" spans="1:15" x14ac:dyDescent="0.2">
      <c r="A3177" s="5" t="s">
        <v>24</v>
      </c>
      <c r="B3177" s="13">
        <v>682986</v>
      </c>
      <c r="C3177" s="6">
        <f t="shared" si="16144"/>
        <v>43944</v>
      </c>
      <c r="D3177" s="5">
        <f t="shared" si="16152"/>
        <v>48</v>
      </c>
      <c r="E3177" s="8">
        <f t="shared" si="16147"/>
        <v>23.571428571428573</v>
      </c>
      <c r="F3177" s="5">
        <f t="shared" si="16148"/>
        <v>21</v>
      </c>
      <c r="G3177" s="13">
        <v>98</v>
      </c>
      <c r="H3177" s="5">
        <f t="shared" si="16153"/>
        <v>35</v>
      </c>
      <c r="I3177" s="5">
        <f t="shared" si="16153"/>
        <v>23</v>
      </c>
      <c r="J3177" s="8">
        <f t="shared" ref="J3177:J3240" si="16155">E3177/(SUM(N3170:N3176)/7)*100</f>
        <v>4.0720631786771966</v>
      </c>
      <c r="K3177" s="5">
        <f t="shared" si="16151"/>
        <v>1</v>
      </c>
      <c r="L3177" s="8">
        <f t="shared" si="16146"/>
        <v>0.8571428571428571</v>
      </c>
      <c r="M3177" s="8">
        <f t="shared" si="16154"/>
        <v>3.9532289095237676</v>
      </c>
      <c r="N3177" s="5">
        <v>672</v>
      </c>
      <c r="O3177" s="18">
        <v>27</v>
      </c>
    </row>
    <row r="3178" spans="1:15" x14ac:dyDescent="0.2">
      <c r="A3178" s="5" t="s">
        <v>24</v>
      </c>
      <c r="B3178" s="13">
        <v>682986</v>
      </c>
      <c r="C3178" s="6">
        <f t="shared" si="16144"/>
        <v>43945</v>
      </c>
      <c r="D3178" s="5">
        <f t="shared" si="16152"/>
        <v>35</v>
      </c>
      <c r="E3178" s="8">
        <f t="shared" si="16147"/>
        <v>21.571428571428573</v>
      </c>
      <c r="F3178" s="5">
        <f t="shared" si="16148"/>
        <v>24.4</v>
      </c>
      <c r="G3178" s="13">
        <v>104</v>
      </c>
      <c r="H3178" s="5">
        <f t="shared" si="16153"/>
        <v>36</v>
      </c>
      <c r="I3178" s="5">
        <f t="shared" si="16153"/>
        <v>24</v>
      </c>
      <c r="J3178" s="8">
        <f t="shared" si="16155"/>
        <v>3.5807446051695524</v>
      </c>
      <c r="K3178" s="5">
        <f t="shared" si="16151"/>
        <v>0</v>
      </c>
      <c r="L3178" s="8">
        <f t="shared" si="16146"/>
        <v>0.7142857142857143</v>
      </c>
      <c r="M3178" s="8">
        <f t="shared" si="16154"/>
        <v>3.9532289095237676</v>
      </c>
      <c r="N3178" s="5">
        <v>707</v>
      </c>
      <c r="O3178" s="18">
        <v>27</v>
      </c>
    </row>
    <row r="3179" spans="1:15" x14ac:dyDescent="0.2">
      <c r="A3179" s="5" t="s">
        <v>24</v>
      </c>
      <c r="B3179" s="13">
        <v>682986</v>
      </c>
      <c r="C3179" s="6">
        <f t="shared" si="16144"/>
        <v>43946</v>
      </c>
      <c r="D3179" s="5">
        <v>12</v>
      </c>
      <c r="E3179" s="8">
        <f t="shared" si="16147"/>
        <v>21.714285714285715</v>
      </c>
      <c r="F3179" s="5">
        <f t="shared" si="16148"/>
        <v>23</v>
      </c>
      <c r="G3179" s="13">
        <v>105</v>
      </c>
      <c r="H3179" s="5">
        <f t="shared" si="16153"/>
        <v>37</v>
      </c>
      <c r="I3179" s="5">
        <f t="shared" si="16153"/>
        <v>25</v>
      </c>
      <c r="J3179" s="8">
        <f t="shared" si="16155"/>
        <v>3.4798534798534799</v>
      </c>
      <c r="K3179" s="5">
        <f t="shared" si="16151"/>
        <v>0</v>
      </c>
      <c r="L3179" s="8">
        <f t="shared" si="16146"/>
        <v>0.42857142857142855</v>
      </c>
      <c r="M3179" s="8">
        <f t="shared" si="16154"/>
        <v>3.9532289095237676</v>
      </c>
      <c r="N3179" s="5">
        <v>719</v>
      </c>
      <c r="O3179" s="18">
        <v>27</v>
      </c>
    </row>
    <row r="3180" spans="1:15" x14ac:dyDescent="0.2">
      <c r="A3180" s="5" t="s">
        <v>24</v>
      </c>
      <c r="B3180" s="13">
        <v>682986</v>
      </c>
      <c r="C3180" s="6">
        <f t="shared" si="16144"/>
        <v>43947</v>
      </c>
      <c r="D3180" s="5">
        <f t="shared" ref="D3180:D3189" si="16156">N3180-N3179</f>
        <v>20</v>
      </c>
      <c r="E3180" s="8">
        <f t="shared" si="16147"/>
        <v>22</v>
      </c>
      <c r="F3180" s="5">
        <f t="shared" si="16148"/>
        <v>26</v>
      </c>
      <c r="G3180" s="13">
        <v>108</v>
      </c>
      <c r="H3180" s="5">
        <f t="shared" si="16153"/>
        <v>38</v>
      </c>
      <c r="I3180" s="5">
        <f t="shared" si="16153"/>
        <v>26</v>
      </c>
      <c r="J3180" s="8">
        <f t="shared" si="16155"/>
        <v>3.4070796460176993</v>
      </c>
      <c r="K3180" s="5">
        <f t="shared" si="16151"/>
        <v>0</v>
      </c>
      <c r="L3180" s="8">
        <f t="shared" si="16146"/>
        <v>0.2857142857142857</v>
      </c>
      <c r="M3180" s="8">
        <f t="shared" si="16154"/>
        <v>3.9532289095237676</v>
      </c>
      <c r="N3180" s="5">
        <v>739</v>
      </c>
      <c r="O3180" s="18">
        <v>27</v>
      </c>
    </row>
    <row r="3181" spans="1:15" x14ac:dyDescent="0.2">
      <c r="A3181" s="5" t="s">
        <v>24</v>
      </c>
      <c r="B3181" s="13">
        <v>682986</v>
      </c>
      <c r="C3181" s="6">
        <f t="shared" si="16144"/>
        <v>43948</v>
      </c>
      <c r="D3181" s="5">
        <f t="shared" si="16156"/>
        <v>15</v>
      </c>
      <c r="E3181" s="8">
        <f t="shared" si="16147"/>
        <v>21.428571428571427</v>
      </c>
      <c r="F3181" s="5">
        <f t="shared" si="16148"/>
        <v>26</v>
      </c>
      <c r="G3181" s="13">
        <v>110</v>
      </c>
      <c r="H3181" s="5">
        <f t="shared" si="16153"/>
        <v>39</v>
      </c>
      <c r="I3181" s="5">
        <f t="shared" si="16153"/>
        <v>27</v>
      </c>
      <c r="J3181" s="8">
        <f t="shared" si="16155"/>
        <v>3.2092426187419769</v>
      </c>
      <c r="K3181" s="5">
        <f t="shared" si="16151"/>
        <v>0</v>
      </c>
      <c r="L3181" s="8">
        <f t="shared" si="16146"/>
        <v>0.2857142857142857</v>
      </c>
      <c r="M3181" s="8">
        <f t="shared" si="16154"/>
        <v>3.9532289095237676</v>
      </c>
      <c r="N3181" s="5">
        <v>754</v>
      </c>
      <c r="O3181" s="18">
        <v>27</v>
      </c>
    </row>
    <row r="3182" spans="1:15" x14ac:dyDescent="0.2">
      <c r="A3182" s="5" t="s">
        <v>24</v>
      </c>
      <c r="B3182" s="13">
        <v>682986</v>
      </c>
      <c r="C3182" s="6">
        <f t="shared" si="16144"/>
        <v>43949</v>
      </c>
      <c r="D3182" s="5">
        <f t="shared" si="16156"/>
        <v>5</v>
      </c>
      <c r="E3182" s="8">
        <f t="shared" si="16147"/>
        <v>21.428571428571427</v>
      </c>
      <c r="F3182" s="5">
        <f t="shared" si="16148"/>
        <v>17.399999999999999</v>
      </c>
      <c r="G3182" s="13">
        <v>111</v>
      </c>
      <c r="H3182" s="5">
        <f t="shared" ref="H3182:I3197" si="16157">H3181+1</f>
        <v>40</v>
      </c>
      <c r="I3182" s="5">
        <f t="shared" si="16157"/>
        <v>28</v>
      </c>
      <c r="J3182" s="8">
        <f t="shared" si="16155"/>
        <v>3.1094527363184081</v>
      </c>
      <c r="K3182" s="5">
        <f t="shared" si="16151"/>
        <v>0</v>
      </c>
      <c r="L3182" s="8">
        <f t="shared" si="16146"/>
        <v>0.2857142857142857</v>
      </c>
      <c r="M3182" s="8">
        <f t="shared" si="16154"/>
        <v>3.9532289095237676</v>
      </c>
      <c r="N3182" s="5">
        <v>759</v>
      </c>
      <c r="O3182" s="18">
        <v>27</v>
      </c>
    </row>
    <row r="3183" spans="1:15" x14ac:dyDescent="0.2">
      <c r="A3183" s="5" t="s">
        <v>24</v>
      </c>
      <c r="B3183" s="13">
        <v>682986</v>
      </c>
      <c r="C3183" s="6">
        <f t="shared" si="16144"/>
        <v>43950</v>
      </c>
      <c r="D3183" s="5">
        <f t="shared" si="16156"/>
        <v>38</v>
      </c>
      <c r="E3183" s="8">
        <f t="shared" si="16147"/>
        <v>24.714285714285715</v>
      </c>
      <c r="F3183" s="5">
        <f t="shared" si="16148"/>
        <v>18</v>
      </c>
      <c r="G3183" s="13">
        <v>117</v>
      </c>
      <c r="H3183" s="5">
        <f t="shared" si="16157"/>
        <v>41</v>
      </c>
      <c r="I3183" s="5">
        <f t="shared" si="16157"/>
        <v>29</v>
      </c>
      <c r="J3183" s="8">
        <f t="shared" si="16155"/>
        <v>3.4780860474467232</v>
      </c>
      <c r="K3183" s="5">
        <f t="shared" si="16151"/>
        <v>2</v>
      </c>
      <c r="L3183" s="8">
        <f t="shared" si="16146"/>
        <v>0.42857142857142855</v>
      </c>
      <c r="M3183" s="8">
        <f t="shared" si="16154"/>
        <v>4.2460606805996024</v>
      </c>
      <c r="N3183" s="5">
        <v>797</v>
      </c>
      <c r="O3183" s="18">
        <v>29</v>
      </c>
    </row>
    <row r="3184" spans="1:15" x14ac:dyDescent="0.2">
      <c r="A3184" s="5" t="s">
        <v>24</v>
      </c>
      <c r="B3184" s="13">
        <v>682986</v>
      </c>
      <c r="C3184" s="6">
        <f t="shared" si="16144"/>
        <v>43951</v>
      </c>
      <c r="D3184" s="5">
        <f t="shared" si="16156"/>
        <v>30</v>
      </c>
      <c r="E3184" s="8">
        <f t="shared" si="16147"/>
        <v>22.142857142857142</v>
      </c>
      <c r="F3184" s="5">
        <f t="shared" si="16148"/>
        <v>21.6</v>
      </c>
      <c r="G3184" s="13">
        <v>121</v>
      </c>
      <c r="H3184" s="5">
        <f t="shared" si="16157"/>
        <v>42</v>
      </c>
      <c r="I3184" s="5">
        <f t="shared" si="16157"/>
        <v>30</v>
      </c>
      <c r="J3184" s="8">
        <f t="shared" si="16155"/>
        <v>3.0114629881484358</v>
      </c>
      <c r="K3184" s="5">
        <f t="shared" si="16151"/>
        <v>0</v>
      </c>
      <c r="L3184" s="8">
        <f t="shared" si="16146"/>
        <v>0.2857142857142857</v>
      </c>
      <c r="M3184" s="8">
        <f t="shared" si="16154"/>
        <v>4.2460606805996024</v>
      </c>
      <c r="N3184" s="5">
        <v>827</v>
      </c>
      <c r="O3184" s="18">
        <v>29</v>
      </c>
    </row>
    <row r="3185" spans="1:15" x14ac:dyDescent="0.2">
      <c r="A3185" s="5" t="s">
        <v>24</v>
      </c>
      <c r="B3185" s="13">
        <v>682986</v>
      </c>
      <c r="C3185" s="6">
        <f t="shared" si="16144"/>
        <v>43952</v>
      </c>
      <c r="D3185" s="5">
        <f t="shared" si="16156"/>
        <v>32</v>
      </c>
      <c r="E3185" s="8">
        <f t="shared" si="16147"/>
        <v>21.714285714285715</v>
      </c>
      <c r="F3185" s="5">
        <f t="shared" si="16148"/>
        <v>24</v>
      </c>
      <c r="G3185" s="13">
        <v>126</v>
      </c>
      <c r="H3185" s="5">
        <f t="shared" si="16157"/>
        <v>43</v>
      </c>
      <c r="I3185" s="5">
        <f t="shared" si="16157"/>
        <v>31</v>
      </c>
      <c r="J3185" s="8">
        <f t="shared" si="16155"/>
        <v>2.8668427008675974</v>
      </c>
      <c r="K3185" s="5">
        <f t="shared" si="16151"/>
        <v>1</v>
      </c>
      <c r="L3185" s="8">
        <f t="shared" si="16146"/>
        <v>0.42857142857142855</v>
      </c>
      <c r="M3185" s="8">
        <f t="shared" si="16154"/>
        <v>4.3924765661375194</v>
      </c>
      <c r="N3185" s="5">
        <v>859</v>
      </c>
      <c r="O3185" s="18">
        <v>30</v>
      </c>
    </row>
    <row r="3186" spans="1:15" x14ac:dyDescent="0.2">
      <c r="A3186" s="5" t="s">
        <v>24</v>
      </c>
      <c r="B3186" s="13">
        <v>682986</v>
      </c>
      <c r="C3186" s="6">
        <f t="shared" si="16144"/>
        <v>43953</v>
      </c>
      <c r="D3186" s="5">
        <f t="shared" si="16156"/>
        <v>12</v>
      </c>
      <c r="E3186" s="8">
        <f t="shared" si="16147"/>
        <v>21.714285714285715</v>
      </c>
      <c r="F3186" s="5">
        <f t="shared" si="16148"/>
        <v>23.4</v>
      </c>
      <c r="G3186" s="13">
        <v>128</v>
      </c>
      <c r="H3186" s="5">
        <f t="shared" si="16157"/>
        <v>44</v>
      </c>
      <c r="I3186" s="5">
        <f t="shared" si="16157"/>
        <v>32</v>
      </c>
      <c r="J3186" s="8">
        <f t="shared" si="16155"/>
        <v>2.786945361202787</v>
      </c>
      <c r="K3186" s="5">
        <f t="shared" si="16151"/>
        <v>0</v>
      </c>
      <c r="L3186" s="8">
        <f t="shared" si="16146"/>
        <v>0.42857142857142855</v>
      </c>
      <c r="M3186" s="8">
        <f t="shared" si="16154"/>
        <v>4.3924765661375194</v>
      </c>
      <c r="N3186" s="5">
        <v>871</v>
      </c>
      <c r="O3186" s="18">
        <v>30</v>
      </c>
    </row>
    <row r="3187" spans="1:15" x14ac:dyDescent="0.2">
      <c r="A3187" s="5" t="s">
        <v>24</v>
      </c>
      <c r="B3187" s="13">
        <v>682986</v>
      </c>
      <c r="C3187" s="6">
        <f t="shared" si="16144"/>
        <v>43954</v>
      </c>
      <c r="D3187" s="5">
        <f t="shared" si="16156"/>
        <v>4</v>
      </c>
      <c r="E3187" s="8">
        <f t="shared" si="16147"/>
        <v>19.428571428571427</v>
      </c>
      <c r="F3187" s="5">
        <f t="shared" si="16148"/>
        <v>23.2</v>
      </c>
      <c r="G3187" s="13">
        <v>128</v>
      </c>
      <c r="H3187" s="5">
        <f t="shared" si="16157"/>
        <v>45</v>
      </c>
      <c r="I3187" s="5">
        <f t="shared" si="16157"/>
        <v>33</v>
      </c>
      <c r="J3187" s="8">
        <f t="shared" si="16155"/>
        <v>2.4259721726721368</v>
      </c>
      <c r="K3187" s="5">
        <f t="shared" si="16151"/>
        <v>0</v>
      </c>
      <c r="L3187" s="8">
        <f t="shared" si="16146"/>
        <v>0.42857142857142855</v>
      </c>
      <c r="M3187" s="8">
        <f t="shared" si="16154"/>
        <v>4.3924765661375194</v>
      </c>
      <c r="N3187" s="5">
        <v>875</v>
      </c>
      <c r="O3187" s="18">
        <v>30</v>
      </c>
    </row>
    <row r="3188" spans="1:15" x14ac:dyDescent="0.2">
      <c r="A3188" s="5" t="s">
        <v>24</v>
      </c>
      <c r="B3188" s="13">
        <v>682986</v>
      </c>
      <c r="C3188" s="6">
        <f t="shared" si="16144"/>
        <v>43955</v>
      </c>
      <c r="D3188" s="5">
        <f t="shared" si="16156"/>
        <v>18</v>
      </c>
      <c r="E3188" s="8">
        <f t="shared" si="16147"/>
        <v>19.857142857142858</v>
      </c>
      <c r="F3188" s="5">
        <f t="shared" si="16148"/>
        <v>19.2</v>
      </c>
      <c r="G3188" s="13">
        <v>131</v>
      </c>
      <c r="H3188" s="5">
        <f t="shared" si="16157"/>
        <v>46</v>
      </c>
      <c r="I3188" s="5">
        <f t="shared" si="16157"/>
        <v>34</v>
      </c>
      <c r="J3188" s="8">
        <f t="shared" si="16155"/>
        <v>2.4207593173110413</v>
      </c>
      <c r="K3188" s="5">
        <f t="shared" si="16151"/>
        <v>0</v>
      </c>
      <c r="L3188" s="8">
        <f t="shared" si="16146"/>
        <v>0.42857142857142855</v>
      </c>
      <c r="M3188" s="8">
        <f t="shared" si="16154"/>
        <v>4.3924765661375194</v>
      </c>
      <c r="N3188" s="5">
        <v>893</v>
      </c>
      <c r="O3188" s="18">
        <v>30</v>
      </c>
    </row>
    <row r="3189" spans="1:15" x14ac:dyDescent="0.2">
      <c r="A3189" s="5" t="s">
        <v>24</v>
      </c>
      <c r="B3189" s="13">
        <v>682986</v>
      </c>
      <c r="C3189" s="6">
        <f t="shared" si="16144"/>
        <v>43956</v>
      </c>
      <c r="D3189" s="5">
        <f t="shared" si="16156"/>
        <v>2</v>
      </c>
      <c r="E3189" s="8">
        <f t="shared" si="16147"/>
        <v>19.428571428571427</v>
      </c>
      <c r="F3189" s="5">
        <f t="shared" si="16148"/>
        <v>13.6</v>
      </c>
      <c r="G3189" s="13">
        <v>131</v>
      </c>
      <c r="H3189" s="5">
        <f t="shared" si="16157"/>
        <v>47</v>
      </c>
      <c r="I3189" s="5">
        <f t="shared" si="16157"/>
        <v>35</v>
      </c>
      <c r="J3189" s="8">
        <f t="shared" si="16155"/>
        <v>2.3125318823329364</v>
      </c>
      <c r="K3189" s="5">
        <f t="shared" si="16151"/>
        <v>1</v>
      </c>
      <c r="L3189" s="8">
        <f t="shared" si="16146"/>
        <v>0.5714285714285714</v>
      </c>
      <c r="M3189" s="8">
        <f t="shared" si="16154"/>
        <v>4.5388924516754372</v>
      </c>
      <c r="N3189" s="5">
        <v>895</v>
      </c>
      <c r="O3189" s="18">
        <v>31</v>
      </c>
    </row>
    <row r="3190" spans="1:15" x14ac:dyDescent="0.2">
      <c r="A3190" s="5" t="s">
        <v>24</v>
      </c>
      <c r="B3190" s="13">
        <v>682986</v>
      </c>
      <c r="C3190" s="6">
        <f t="shared" si="16144"/>
        <v>43957</v>
      </c>
      <c r="D3190" s="5">
        <v>21</v>
      </c>
      <c r="E3190" s="8">
        <f t="shared" si="16147"/>
        <v>17</v>
      </c>
      <c r="F3190" s="5">
        <f t="shared" si="16148"/>
        <v>11.4</v>
      </c>
      <c r="G3190" s="13">
        <v>134</v>
      </c>
      <c r="H3190" s="5">
        <f t="shared" si="16157"/>
        <v>48</v>
      </c>
      <c r="I3190" s="5">
        <f t="shared" si="16157"/>
        <v>36</v>
      </c>
      <c r="J3190" s="8">
        <f t="shared" si="16155"/>
        <v>1.9777297656639523</v>
      </c>
      <c r="K3190" s="5">
        <f t="shared" si="16151"/>
        <v>0</v>
      </c>
      <c r="L3190" s="8">
        <f t="shared" si="16146"/>
        <v>0.2857142857142857</v>
      </c>
      <c r="M3190" s="8">
        <f t="shared" si="16154"/>
        <v>4.5388924516754372</v>
      </c>
      <c r="N3190" s="5">
        <v>916</v>
      </c>
      <c r="O3190" s="5">
        <v>31</v>
      </c>
    </row>
    <row r="3191" spans="1:15" x14ac:dyDescent="0.2">
      <c r="A3191" s="5" t="s">
        <v>24</v>
      </c>
      <c r="B3191" s="13">
        <v>682986</v>
      </c>
      <c r="C3191" s="6">
        <f t="shared" si="16144"/>
        <v>43958</v>
      </c>
      <c r="D3191" s="5">
        <f t="shared" ref="D3191:D3254" si="16158">N3191-N3190</f>
        <v>47</v>
      </c>
      <c r="E3191" s="8">
        <f t="shared" si="16147"/>
        <v>19.428571428571427</v>
      </c>
      <c r="F3191" s="5">
        <f t="shared" si="16148"/>
        <v>18.399999999999999</v>
      </c>
      <c r="G3191" s="13">
        <v>141</v>
      </c>
      <c r="H3191" s="5">
        <f t="shared" si="16157"/>
        <v>49</v>
      </c>
      <c r="I3191" s="5">
        <f t="shared" si="16157"/>
        <v>37</v>
      </c>
      <c r="J3191" s="8">
        <f t="shared" si="16155"/>
        <v>2.2164276401564535</v>
      </c>
      <c r="K3191" s="5">
        <f t="shared" si="16151"/>
        <v>1</v>
      </c>
      <c r="L3191" s="8">
        <f t="shared" si="16146"/>
        <v>0.42857142857142855</v>
      </c>
      <c r="M3191" s="8">
        <f t="shared" si="16154"/>
        <v>4.6853083372133542</v>
      </c>
      <c r="N3191" s="5">
        <v>963</v>
      </c>
      <c r="O3191" s="18">
        <v>32</v>
      </c>
    </row>
    <row r="3192" spans="1:15" x14ac:dyDescent="0.2">
      <c r="A3192" s="5" t="s">
        <v>24</v>
      </c>
      <c r="B3192" s="13">
        <v>682986</v>
      </c>
      <c r="C3192" s="6">
        <f t="shared" si="16144"/>
        <v>43959</v>
      </c>
      <c r="D3192" s="5">
        <f t="shared" si="16158"/>
        <v>34</v>
      </c>
      <c r="E3192" s="8">
        <f t="shared" si="16147"/>
        <v>19.714285714285715</v>
      </c>
      <c r="F3192" s="5">
        <f t="shared" ref="F3192" si="16159">SUM(D3188:D3192)/5</f>
        <v>24.4</v>
      </c>
      <c r="G3192" s="13">
        <v>146</v>
      </c>
      <c r="H3192" s="5">
        <f t="shared" si="16157"/>
        <v>50</v>
      </c>
      <c r="I3192" s="5">
        <f t="shared" si="16157"/>
        <v>38</v>
      </c>
      <c r="J3192" s="8">
        <f t="shared" si="16155"/>
        <v>2.2002551020408165</v>
      </c>
      <c r="K3192" s="5">
        <f t="shared" si="16151"/>
        <v>0</v>
      </c>
      <c r="L3192" s="8">
        <f t="shared" si="16146"/>
        <v>0.2857142857142857</v>
      </c>
      <c r="M3192" s="8">
        <f t="shared" si="16154"/>
        <v>4.6853083372133542</v>
      </c>
      <c r="N3192" s="5">
        <v>997</v>
      </c>
      <c r="O3192" s="18">
        <v>32</v>
      </c>
    </row>
    <row r="3193" spans="1:15" x14ac:dyDescent="0.2">
      <c r="A3193" s="5" t="s">
        <v>24</v>
      </c>
      <c r="B3193" s="13">
        <v>682986</v>
      </c>
      <c r="C3193" s="6">
        <f t="shared" si="16144"/>
        <v>43960</v>
      </c>
      <c r="D3193" s="5">
        <f t="shared" si="16158"/>
        <v>27</v>
      </c>
      <c r="E3193" s="13">
        <f t="shared" si="16147"/>
        <v>21.857142857142858</v>
      </c>
      <c r="F3193" s="13">
        <f t="shared" ref="F3193:F3209" si="16160">SUM(D3189:D3193)/5</f>
        <v>26.2</v>
      </c>
      <c r="G3193" s="13">
        <v>150</v>
      </c>
      <c r="H3193" s="5">
        <f t="shared" si="16157"/>
        <v>51</v>
      </c>
      <c r="I3193" s="5">
        <f t="shared" si="16157"/>
        <v>39</v>
      </c>
      <c r="J3193" s="8">
        <f t="shared" si="16155"/>
        <v>2.3868954758190326</v>
      </c>
      <c r="K3193" s="5">
        <f t="shared" si="16151"/>
        <v>0</v>
      </c>
      <c r="L3193" s="8">
        <f t="shared" ref="L3193:L3202" si="16161">SUM(K3187:K3193)/7</f>
        <v>0.2857142857142857</v>
      </c>
      <c r="M3193" s="8">
        <f t="shared" si="16154"/>
        <v>4.6853083372133542</v>
      </c>
      <c r="N3193" s="5">
        <v>1024</v>
      </c>
      <c r="O3193" s="18">
        <v>32</v>
      </c>
    </row>
    <row r="3194" spans="1:15" x14ac:dyDescent="0.2">
      <c r="A3194" s="5" t="s">
        <v>24</v>
      </c>
      <c r="B3194" s="13">
        <v>682986</v>
      </c>
      <c r="C3194" s="6">
        <f t="shared" si="16144"/>
        <v>43961</v>
      </c>
      <c r="D3194" s="5">
        <f t="shared" si="16158"/>
        <v>19</v>
      </c>
      <c r="E3194" s="13">
        <f t="shared" ref="E3194:E3202" si="16162">SUM(D3188:D3194)/7</f>
        <v>24</v>
      </c>
      <c r="F3194" s="13">
        <f t="shared" si="16160"/>
        <v>29.6</v>
      </c>
      <c r="G3194" s="13">
        <v>153</v>
      </c>
      <c r="H3194" s="5">
        <f t="shared" si="16157"/>
        <v>52</v>
      </c>
      <c r="I3194" s="5">
        <f t="shared" si="16157"/>
        <v>40</v>
      </c>
      <c r="J3194" s="8">
        <f t="shared" si="16155"/>
        <v>2.5598049672405914</v>
      </c>
      <c r="K3194" s="5">
        <f t="shared" si="16151"/>
        <v>0</v>
      </c>
      <c r="L3194" s="8">
        <f t="shared" si="16161"/>
        <v>0.2857142857142857</v>
      </c>
      <c r="M3194" s="8">
        <f t="shared" si="16154"/>
        <v>4.6853083372133542</v>
      </c>
      <c r="N3194" s="5">
        <v>1043</v>
      </c>
      <c r="O3194" s="18">
        <v>32</v>
      </c>
    </row>
    <row r="3195" spans="1:15" x14ac:dyDescent="0.2">
      <c r="A3195" s="5" t="s">
        <v>24</v>
      </c>
      <c r="B3195" s="13">
        <v>682986</v>
      </c>
      <c r="C3195" s="6">
        <f t="shared" si="16144"/>
        <v>43962</v>
      </c>
      <c r="D3195" s="5">
        <f t="shared" si="16158"/>
        <v>12</v>
      </c>
      <c r="E3195" s="13">
        <f t="shared" si="16162"/>
        <v>23.142857142857142</v>
      </c>
      <c r="F3195" s="13">
        <f t="shared" si="16160"/>
        <v>27.8</v>
      </c>
      <c r="G3195" s="13">
        <v>154</v>
      </c>
      <c r="H3195" s="5">
        <f t="shared" si="16157"/>
        <v>53</v>
      </c>
      <c r="I3195" s="5">
        <f t="shared" si="16157"/>
        <v>41</v>
      </c>
      <c r="J3195" s="8">
        <f t="shared" si="16155"/>
        <v>2.4067746248700046</v>
      </c>
      <c r="K3195" s="5">
        <f t="shared" si="16151"/>
        <v>2</v>
      </c>
      <c r="L3195" s="8">
        <f t="shared" si="16161"/>
        <v>0.5714285714285714</v>
      </c>
      <c r="M3195" s="8">
        <f t="shared" si="16154"/>
        <v>4.978140108289189</v>
      </c>
      <c r="N3195" s="5">
        <v>1055</v>
      </c>
      <c r="O3195" s="18">
        <v>34</v>
      </c>
    </row>
    <row r="3196" spans="1:15" x14ac:dyDescent="0.2">
      <c r="A3196" s="5" t="s">
        <v>24</v>
      </c>
      <c r="B3196" s="13">
        <v>682986</v>
      </c>
      <c r="C3196" s="6">
        <f t="shared" si="16144"/>
        <v>43963</v>
      </c>
      <c r="D3196" s="5">
        <f t="shared" si="16158"/>
        <v>3</v>
      </c>
      <c r="E3196" s="13">
        <f t="shared" si="16162"/>
        <v>23.285714285714285</v>
      </c>
      <c r="F3196" s="13">
        <f t="shared" si="16160"/>
        <v>19</v>
      </c>
      <c r="G3196" s="13">
        <v>155</v>
      </c>
      <c r="H3196" s="5">
        <f t="shared" si="16157"/>
        <v>54</v>
      </c>
      <c r="I3196" s="5">
        <f t="shared" si="16157"/>
        <v>42</v>
      </c>
      <c r="J3196" s="8">
        <f t="shared" si="16155"/>
        <v>2.3647178296822862</v>
      </c>
      <c r="K3196" s="5">
        <f t="shared" si="16151"/>
        <v>1</v>
      </c>
      <c r="L3196" s="8">
        <f t="shared" si="16161"/>
        <v>0.5714285714285714</v>
      </c>
      <c r="M3196" s="8">
        <f t="shared" si="16154"/>
        <v>5.1245559938271059</v>
      </c>
      <c r="N3196" s="5">
        <v>1058</v>
      </c>
      <c r="O3196" s="18">
        <v>35</v>
      </c>
    </row>
    <row r="3197" spans="1:15" x14ac:dyDescent="0.2">
      <c r="A3197" s="5" t="s">
        <v>24</v>
      </c>
      <c r="B3197" s="13">
        <v>682986</v>
      </c>
      <c r="C3197" s="6">
        <f t="shared" si="16144"/>
        <v>43964</v>
      </c>
      <c r="D3197" s="5">
        <f t="shared" si="16158"/>
        <v>19</v>
      </c>
      <c r="E3197" s="13">
        <f t="shared" si="16162"/>
        <v>23</v>
      </c>
      <c r="F3197" s="13">
        <f t="shared" si="16160"/>
        <v>16</v>
      </c>
      <c r="G3197" s="13">
        <v>158</v>
      </c>
      <c r="H3197" s="5">
        <f t="shared" si="16157"/>
        <v>55</v>
      </c>
      <c r="I3197" s="5">
        <f t="shared" si="16157"/>
        <v>43</v>
      </c>
      <c r="J3197" s="8">
        <f t="shared" si="16155"/>
        <v>2.2817460317460316</v>
      </c>
      <c r="K3197" s="5">
        <f t="shared" si="16151"/>
        <v>1</v>
      </c>
      <c r="L3197" s="8">
        <f t="shared" si="16161"/>
        <v>0.7142857142857143</v>
      </c>
      <c r="M3197" s="8">
        <f t="shared" si="16154"/>
        <v>5.2709718793650238</v>
      </c>
      <c r="N3197" s="5">
        <v>1077</v>
      </c>
      <c r="O3197" s="18">
        <v>36</v>
      </c>
    </row>
    <row r="3198" spans="1:15" x14ac:dyDescent="0.2">
      <c r="A3198" s="5" t="s">
        <v>24</v>
      </c>
      <c r="B3198" s="13">
        <v>682986</v>
      </c>
      <c r="C3198" s="6">
        <f t="shared" si="16144"/>
        <v>43965</v>
      </c>
      <c r="D3198" s="5">
        <f t="shared" si="16158"/>
        <v>27</v>
      </c>
      <c r="E3198" s="13">
        <f t="shared" si="16162"/>
        <v>20.142857142857142</v>
      </c>
      <c r="F3198" s="13">
        <f t="shared" si="16160"/>
        <v>16</v>
      </c>
      <c r="G3198" s="13">
        <v>162</v>
      </c>
      <c r="H3198" s="5">
        <f t="shared" ref="H3198:I3213" si="16163">H3197+1</f>
        <v>56</v>
      </c>
      <c r="I3198" s="5">
        <f t="shared" si="16163"/>
        <v>44</v>
      </c>
      <c r="J3198" s="8">
        <f t="shared" si="16155"/>
        <v>1.9537203824303726</v>
      </c>
      <c r="K3198" s="5">
        <f t="shared" si="16151"/>
        <v>1</v>
      </c>
      <c r="L3198" s="8">
        <f t="shared" si="16161"/>
        <v>0.7142857142857143</v>
      </c>
      <c r="M3198" s="8">
        <f t="shared" si="16154"/>
        <v>5.4173877649029407</v>
      </c>
      <c r="N3198" s="5">
        <v>1104</v>
      </c>
      <c r="O3198" s="18">
        <v>37</v>
      </c>
    </row>
    <row r="3199" spans="1:15" x14ac:dyDescent="0.2">
      <c r="A3199" s="5" t="s">
        <v>24</v>
      </c>
      <c r="B3199" s="13">
        <v>682986</v>
      </c>
      <c r="C3199" s="6">
        <f t="shared" si="16144"/>
        <v>43966</v>
      </c>
      <c r="D3199" s="5">
        <f t="shared" si="16158"/>
        <v>25</v>
      </c>
      <c r="E3199" s="13">
        <f t="shared" si="16162"/>
        <v>18.857142857142858</v>
      </c>
      <c r="F3199" s="13">
        <f t="shared" si="16160"/>
        <v>17.2</v>
      </c>
      <c r="G3199" s="13">
        <v>165</v>
      </c>
      <c r="H3199" s="5">
        <f t="shared" si="16163"/>
        <v>57</v>
      </c>
      <c r="I3199" s="5">
        <f t="shared" si="16163"/>
        <v>45</v>
      </c>
      <c r="J3199" s="8">
        <f t="shared" si="16155"/>
        <v>1.7939657515629248</v>
      </c>
      <c r="K3199" s="5">
        <f t="shared" si="16151"/>
        <v>0</v>
      </c>
      <c r="L3199" s="8">
        <f t="shared" si="16161"/>
        <v>0.7142857142857143</v>
      </c>
      <c r="M3199" s="8">
        <f t="shared" si="16154"/>
        <v>5.4173877649029407</v>
      </c>
      <c r="N3199" s="5">
        <v>1129</v>
      </c>
      <c r="O3199" s="18">
        <v>37</v>
      </c>
    </row>
    <row r="3200" spans="1:15" x14ac:dyDescent="0.2">
      <c r="A3200" s="5" t="s">
        <v>24</v>
      </c>
      <c r="B3200" s="13">
        <v>682986</v>
      </c>
      <c r="C3200" s="6">
        <f t="shared" si="16144"/>
        <v>43967</v>
      </c>
      <c r="D3200" s="5">
        <f t="shared" si="16158"/>
        <v>21</v>
      </c>
      <c r="E3200" s="13">
        <f t="shared" si="16162"/>
        <v>18</v>
      </c>
      <c r="F3200" s="13">
        <f t="shared" si="16160"/>
        <v>19</v>
      </c>
      <c r="G3200" s="13">
        <v>168</v>
      </c>
      <c r="H3200" s="5">
        <f t="shared" si="16163"/>
        <v>58</v>
      </c>
      <c r="I3200" s="5">
        <f t="shared" si="16163"/>
        <v>46</v>
      </c>
      <c r="J3200" s="8">
        <f t="shared" si="16155"/>
        <v>1.6822429906542056</v>
      </c>
      <c r="K3200" s="5">
        <f t="shared" si="16151"/>
        <v>0</v>
      </c>
      <c r="L3200" s="8">
        <f t="shared" si="16161"/>
        <v>0.7142857142857143</v>
      </c>
      <c r="M3200" s="8">
        <f t="shared" si="16154"/>
        <v>5.4173877649029407</v>
      </c>
      <c r="N3200" s="5">
        <v>1150</v>
      </c>
      <c r="O3200" s="18">
        <v>37</v>
      </c>
    </row>
    <row r="3201" spans="1:15" x14ac:dyDescent="0.2">
      <c r="A3201" s="5" t="s">
        <v>24</v>
      </c>
      <c r="B3201" s="13">
        <v>682986</v>
      </c>
      <c r="C3201" s="6">
        <f t="shared" si="16144"/>
        <v>43968</v>
      </c>
      <c r="D3201" s="5">
        <f t="shared" si="16158"/>
        <v>14</v>
      </c>
      <c r="E3201" s="13">
        <f t="shared" si="16162"/>
        <v>17.285714285714285</v>
      </c>
      <c r="F3201" s="13">
        <f t="shared" si="16160"/>
        <v>21.2</v>
      </c>
      <c r="G3201" s="13">
        <v>170</v>
      </c>
      <c r="H3201" s="5">
        <f t="shared" si="16163"/>
        <v>59</v>
      </c>
      <c r="I3201" s="5">
        <f t="shared" si="16163"/>
        <v>47</v>
      </c>
      <c r="J3201" s="8">
        <f t="shared" si="16155"/>
        <v>1.5887605042016806</v>
      </c>
      <c r="K3201" s="5">
        <f t="shared" si="16151"/>
        <v>0</v>
      </c>
      <c r="L3201" s="8">
        <f t="shared" si="16161"/>
        <v>0.7142857142857143</v>
      </c>
      <c r="M3201" s="8">
        <f t="shared" si="16154"/>
        <v>5.4173877649029407</v>
      </c>
      <c r="N3201" s="5">
        <v>1164</v>
      </c>
      <c r="O3201" s="18">
        <v>37</v>
      </c>
    </row>
    <row r="3202" spans="1:15" x14ac:dyDescent="0.2">
      <c r="A3202" s="5" t="s">
        <v>24</v>
      </c>
      <c r="B3202" s="13">
        <v>682986</v>
      </c>
      <c r="C3202" s="6">
        <f t="shared" si="16144"/>
        <v>43969</v>
      </c>
      <c r="D3202" s="5">
        <f t="shared" si="16158"/>
        <v>7</v>
      </c>
      <c r="E3202" s="13">
        <f t="shared" si="16162"/>
        <v>16.571428571428573</v>
      </c>
      <c r="F3202" s="13">
        <f t="shared" si="16160"/>
        <v>18.8</v>
      </c>
      <c r="G3202" s="13">
        <v>172</v>
      </c>
      <c r="H3202" s="5">
        <f t="shared" si="16163"/>
        <v>60</v>
      </c>
      <c r="I3202" s="5">
        <f t="shared" si="16163"/>
        <v>48</v>
      </c>
      <c r="J3202" s="8">
        <f t="shared" si="16155"/>
        <v>1.4992891301538067</v>
      </c>
      <c r="K3202" s="5">
        <f t="shared" si="16151"/>
        <v>1</v>
      </c>
      <c r="L3202" s="8">
        <f t="shared" si="16161"/>
        <v>0.5714285714285714</v>
      </c>
      <c r="M3202" s="8">
        <f t="shared" si="16154"/>
        <v>5.5638036504408586</v>
      </c>
      <c r="N3202" s="5">
        <v>1171</v>
      </c>
      <c r="O3202" s="5">
        <v>38</v>
      </c>
    </row>
    <row r="3203" spans="1:15" x14ac:dyDescent="0.2">
      <c r="A3203" s="5" t="s">
        <v>24</v>
      </c>
      <c r="B3203" s="13">
        <v>682986</v>
      </c>
      <c r="C3203" s="6">
        <f t="shared" si="16144"/>
        <v>43970</v>
      </c>
      <c r="D3203" s="5">
        <f t="shared" si="16158"/>
        <v>66</v>
      </c>
      <c r="E3203" s="13">
        <f t="shared" ref="E3203" si="16164">SUM(D3197:D3203)/7</f>
        <v>25.571428571428573</v>
      </c>
      <c r="F3203" s="13">
        <f t="shared" si="16160"/>
        <v>26.6</v>
      </c>
      <c r="G3203" s="13">
        <v>181</v>
      </c>
      <c r="H3203" s="5">
        <f t="shared" si="16163"/>
        <v>61</v>
      </c>
      <c r="I3203" s="5">
        <f t="shared" si="16163"/>
        <v>49</v>
      </c>
      <c r="J3203" s="8">
        <f t="shared" si="16155"/>
        <v>2.2793836750286514</v>
      </c>
      <c r="K3203" s="5">
        <f t="shared" si="16151"/>
        <v>0</v>
      </c>
      <c r="L3203" s="8">
        <f t="shared" ref="L3203" si="16165">SUM(K3197:K3203)/7</f>
        <v>0.42857142857142855</v>
      </c>
      <c r="M3203" s="8">
        <f t="shared" si="16154"/>
        <v>5.5638036504408586</v>
      </c>
      <c r="N3203" s="5">
        <v>1237</v>
      </c>
      <c r="O3203" s="18">
        <v>38</v>
      </c>
    </row>
    <row r="3204" spans="1:15" x14ac:dyDescent="0.2">
      <c r="A3204" s="5" t="s">
        <v>24</v>
      </c>
      <c r="B3204" s="13">
        <v>682986</v>
      </c>
      <c r="C3204" s="6">
        <f t="shared" si="16144"/>
        <v>43971</v>
      </c>
      <c r="D3204" s="5">
        <f t="shared" si="16158"/>
        <v>19</v>
      </c>
      <c r="E3204" s="13">
        <f t="shared" ref="E3204:E3212" si="16166">SUM(D3198:D3204)/7</f>
        <v>25.571428571428573</v>
      </c>
      <c r="F3204" s="13">
        <f t="shared" si="16160"/>
        <v>25.4</v>
      </c>
      <c r="G3204" s="13">
        <v>184</v>
      </c>
      <c r="H3204" s="5">
        <f t="shared" si="16163"/>
        <v>62</v>
      </c>
      <c r="I3204" s="5">
        <f t="shared" si="16163"/>
        <v>50</v>
      </c>
      <c r="J3204" s="8">
        <f t="shared" si="16155"/>
        <v>2.2285856573705183</v>
      </c>
      <c r="K3204" s="5">
        <f t="shared" si="16151"/>
        <v>0</v>
      </c>
      <c r="L3204" s="8">
        <f t="shared" ref="L3204:L3222" si="16167">SUM(K3198:K3204)/7</f>
        <v>0.2857142857142857</v>
      </c>
      <c r="M3204" s="8">
        <f t="shared" si="16154"/>
        <v>5.5638036504408586</v>
      </c>
      <c r="N3204" s="5">
        <v>1256</v>
      </c>
      <c r="O3204" s="18">
        <v>38</v>
      </c>
    </row>
    <row r="3205" spans="1:15" x14ac:dyDescent="0.2">
      <c r="A3205" s="5" t="s">
        <v>24</v>
      </c>
      <c r="B3205" s="13">
        <v>682986</v>
      </c>
      <c r="C3205" s="6">
        <f t="shared" ref="C3205:C3268" si="16168">C3204+1</f>
        <v>43972</v>
      </c>
      <c r="D3205" s="5">
        <f t="shared" si="16158"/>
        <v>17</v>
      </c>
      <c r="E3205" s="13">
        <f t="shared" si="16166"/>
        <v>24.142857142857142</v>
      </c>
      <c r="F3205" s="13">
        <f t="shared" si="16160"/>
        <v>24.6</v>
      </c>
      <c r="G3205" s="13">
        <v>186</v>
      </c>
      <c r="H3205" s="5">
        <f t="shared" si="16163"/>
        <v>63</v>
      </c>
      <c r="I3205" s="5">
        <f t="shared" si="16163"/>
        <v>51</v>
      </c>
      <c r="J3205" s="8">
        <f t="shared" si="16155"/>
        <v>2.0582145901838995</v>
      </c>
      <c r="K3205" s="5">
        <f t="shared" si="16151"/>
        <v>1</v>
      </c>
      <c r="L3205" s="8">
        <f t="shared" si="16167"/>
        <v>0.2857142857142857</v>
      </c>
      <c r="M3205" s="8">
        <f t="shared" si="16154"/>
        <v>5.7102195359787755</v>
      </c>
      <c r="N3205" s="5">
        <v>1273</v>
      </c>
      <c r="O3205" s="18">
        <v>39</v>
      </c>
    </row>
    <row r="3206" spans="1:15" x14ac:dyDescent="0.2">
      <c r="A3206" s="5" t="s">
        <v>24</v>
      </c>
      <c r="B3206" s="13">
        <v>682986</v>
      </c>
      <c r="C3206" s="6">
        <f t="shared" si="16168"/>
        <v>43973</v>
      </c>
      <c r="D3206" s="5">
        <f t="shared" si="16158"/>
        <v>18</v>
      </c>
      <c r="E3206" s="13">
        <f t="shared" si="16166"/>
        <v>23.142857142857142</v>
      </c>
      <c r="F3206" s="13">
        <f t="shared" si="16160"/>
        <v>25.4</v>
      </c>
      <c r="G3206" s="13">
        <v>189</v>
      </c>
      <c r="H3206" s="5">
        <f t="shared" si="16163"/>
        <v>64</v>
      </c>
      <c r="I3206" s="5">
        <f t="shared" si="16163"/>
        <v>52</v>
      </c>
      <c r="J3206" s="8">
        <f t="shared" si="16155"/>
        <v>1.9331742243436756</v>
      </c>
      <c r="K3206" s="5">
        <f t="shared" si="16151"/>
        <v>0</v>
      </c>
      <c r="L3206" s="8">
        <f t="shared" si="16167"/>
        <v>0.2857142857142857</v>
      </c>
      <c r="M3206" s="8">
        <f t="shared" si="16154"/>
        <v>5.7102195359787755</v>
      </c>
      <c r="N3206" s="5">
        <v>1291</v>
      </c>
      <c r="O3206" s="18">
        <v>39</v>
      </c>
    </row>
    <row r="3207" spans="1:15" x14ac:dyDescent="0.2">
      <c r="A3207" s="5" t="s">
        <v>24</v>
      </c>
      <c r="B3207" s="13">
        <v>682986</v>
      </c>
      <c r="C3207" s="6">
        <f t="shared" si="16168"/>
        <v>43974</v>
      </c>
      <c r="D3207" s="5">
        <f t="shared" si="16158"/>
        <v>5</v>
      </c>
      <c r="E3207" s="13">
        <f t="shared" si="16166"/>
        <v>20.857142857142858</v>
      </c>
      <c r="F3207" s="13">
        <f t="shared" si="16160"/>
        <v>25</v>
      </c>
      <c r="G3207" s="13">
        <v>190</v>
      </c>
      <c r="H3207" s="5">
        <f t="shared" si="16163"/>
        <v>65</v>
      </c>
      <c r="I3207" s="5">
        <f t="shared" si="16163"/>
        <v>53</v>
      </c>
      <c r="J3207" s="8">
        <f t="shared" si="16155"/>
        <v>1.7092015921329899</v>
      </c>
      <c r="K3207" s="5">
        <f t="shared" si="16151"/>
        <v>2</v>
      </c>
      <c r="L3207" s="8">
        <f t="shared" si="16167"/>
        <v>0.5714285714285714</v>
      </c>
      <c r="M3207" s="8">
        <f t="shared" si="16154"/>
        <v>6.0030513070546103</v>
      </c>
      <c r="N3207" s="5">
        <v>1296</v>
      </c>
      <c r="O3207" s="18">
        <v>41</v>
      </c>
    </row>
    <row r="3208" spans="1:15" x14ac:dyDescent="0.2">
      <c r="A3208" s="5" t="s">
        <v>24</v>
      </c>
      <c r="B3208" s="13">
        <v>682986</v>
      </c>
      <c r="C3208" s="6">
        <f t="shared" si="16168"/>
        <v>43975</v>
      </c>
      <c r="D3208" s="5">
        <f t="shared" si="16158"/>
        <v>3</v>
      </c>
      <c r="E3208" s="13">
        <f t="shared" si="16166"/>
        <v>19.285714285714285</v>
      </c>
      <c r="F3208" s="13">
        <f t="shared" si="16160"/>
        <v>12.4</v>
      </c>
      <c r="G3208" s="13">
        <v>190</v>
      </c>
      <c r="H3208" s="5">
        <f t="shared" si="16163"/>
        <v>66</v>
      </c>
      <c r="I3208" s="5">
        <f t="shared" si="16163"/>
        <v>54</v>
      </c>
      <c r="J3208" s="8">
        <f t="shared" si="16155"/>
        <v>1.5538674033149171</v>
      </c>
      <c r="K3208" s="5">
        <f t="shared" si="16151"/>
        <v>0</v>
      </c>
      <c r="L3208" s="8">
        <f t="shared" si="16167"/>
        <v>0.5714285714285714</v>
      </c>
      <c r="M3208" s="8">
        <f t="shared" si="16154"/>
        <v>6.0030513070546103</v>
      </c>
      <c r="N3208" s="5">
        <v>1299</v>
      </c>
      <c r="O3208" s="18">
        <v>41</v>
      </c>
    </row>
    <row r="3209" spans="1:15" x14ac:dyDescent="0.2">
      <c r="A3209" s="5" t="s">
        <v>24</v>
      </c>
      <c r="B3209" s="13">
        <v>682986</v>
      </c>
      <c r="C3209" s="6">
        <f t="shared" si="16168"/>
        <v>43976</v>
      </c>
      <c r="D3209" s="5">
        <f t="shared" si="16158"/>
        <v>13</v>
      </c>
      <c r="E3209" s="13">
        <f t="shared" si="16166"/>
        <v>20.142857142857142</v>
      </c>
      <c r="F3209" s="13">
        <f t="shared" si="16160"/>
        <v>11.2</v>
      </c>
      <c r="G3209" s="13">
        <v>192</v>
      </c>
      <c r="H3209" s="5">
        <f t="shared" si="16163"/>
        <v>67</v>
      </c>
      <c r="I3209" s="5">
        <f t="shared" si="16163"/>
        <v>55</v>
      </c>
      <c r="J3209" s="8">
        <f t="shared" si="16155"/>
        <v>1.5980958857531453</v>
      </c>
      <c r="K3209" s="5">
        <f t="shared" si="16151"/>
        <v>0</v>
      </c>
      <c r="L3209" s="8">
        <f t="shared" si="16167"/>
        <v>0.42857142857142855</v>
      </c>
      <c r="M3209" s="8">
        <f t="shared" si="16154"/>
        <v>6.0030513070546103</v>
      </c>
      <c r="N3209" s="5">
        <v>1312</v>
      </c>
      <c r="O3209" s="18">
        <v>41</v>
      </c>
    </row>
    <row r="3210" spans="1:15" x14ac:dyDescent="0.2">
      <c r="A3210" s="5" t="s">
        <v>24</v>
      </c>
      <c r="B3210" s="13">
        <v>682986</v>
      </c>
      <c r="C3210" s="6">
        <f t="shared" si="16168"/>
        <v>43977</v>
      </c>
      <c r="D3210" s="5">
        <f t="shared" si="16158"/>
        <v>1</v>
      </c>
      <c r="E3210" s="13">
        <f t="shared" si="16166"/>
        <v>10.857142857142858</v>
      </c>
      <c r="F3210" s="13">
        <f t="shared" ref="F3210" si="16169">SUM(D3206:D3210)/5</f>
        <v>8</v>
      </c>
      <c r="G3210" s="13">
        <v>192</v>
      </c>
      <c r="H3210" s="5">
        <f t="shared" si="16163"/>
        <v>68</v>
      </c>
      <c r="I3210" s="5">
        <f t="shared" si="16163"/>
        <v>56</v>
      </c>
      <c r="J3210" s="8">
        <f t="shared" si="16155"/>
        <v>0.8478357875948237</v>
      </c>
      <c r="K3210" s="5">
        <f t="shared" si="16151"/>
        <v>1</v>
      </c>
      <c r="L3210" s="8">
        <f t="shared" si="16167"/>
        <v>0.5714285714285714</v>
      </c>
      <c r="M3210" s="8">
        <f t="shared" si="16154"/>
        <v>6.1494671925925273</v>
      </c>
      <c r="N3210" s="5">
        <v>1313</v>
      </c>
      <c r="O3210" s="18">
        <v>42</v>
      </c>
    </row>
    <row r="3211" spans="1:15" x14ac:dyDescent="0.2">
      <c r="A3211" s="5" t="s">
        <v>24</v>
      </c>
      <c r="B3211" s="13">
        <v>682986</v>
      </c>
      <c r="C3211" s="6">
        <f t="shared" si="16168"/>
        <v>43978</v>
      </c>
      <c r="D3211" s="5">
        <f t="shared" si="16158"/>
        <v>9</v>
      </c>
      <c r="E3211" s="13">
        <f t="shared" si="16166"/>
        <v>9.4285714285714288</v>
      </c>
      <c r="F3211" s="13">
        <f t="shared" ref="F3211:F3212" si="16170">SUM(D3207:D3211)/5</f>
        <v>6.2</v>
      </c>
      <c r="G3211" s="13">
        <f t="shared" ref="G3211:G3274" si="16171">N3211/(B3211/100000)</f>
        <v>193.5618006811267</v>
      </c>
      <c r="H3211" s="5">
        <f t="shared" si="16163"/>
        <v>69</v>
      </c>
      <c r="I3211" s="5">
        <f t="shared" si="16163"/>
        <v>57</v>
      </c>
      <c r="J3211" s="8">
        <f t="shared" si="16155"/>
        <v>0.73008849557522126</v>
      </c>
      <c r="K3211" s="5">
        <f t="shared" si="16151"/>
        <v>0</v>
      </c>
      <c r="L3211" s="8">
        <f t="shared" si="16167"/>
        <v>0.5714285714285714</v>
      </c>
      <c r="M3211" s="8">
        <f t="shared" si="16154"/>
        <v>6.1494671925925273</v>
      </c>
      <c r="N3211" s="5">
        <v>1322</v>
      </c>
      <c r="O3211" s="18">
        <v>42</v>
      </c>
    </row>
    <row r="3212" spans="1:15" x14ac:dyDescent="0.2">
      <c r="A3212" s="5" t="s">
        <v>24</v>
      </c>
      <c r="B3212" s="13">
        <v>682986</v>
      </c>
      <c r="C3212" s="6">
        <f t="shared" si="16168"/>
        <v>43979</v>
      </c>
      <c r="D3212" s="5">
        <f t="shared" si="16158"/>
        <v>26</v>
      </c>
      <c r="E3212" s="13">
        <f t="shared" si="16166"/>
        <v>10.714285714285714</v>
      </c>
      <c r="F3212" s="13">
        <f t="shared" si="16170"/>
        <v>10.4</v>
      </c>
      <c r="G3212" s="13">
        <f t="shared" si="16171"/>
        <v>197.36861370511255</v>
      </c>
      <c r="H3212" s="5">
        <f t="shared" si="16163"/>
        <v>70</v>
      </c>
      <c r="I3212" s="5">
        <f t="shared" si="16163"/>
        <v>58</v>
      </c>
      <c r="J3212" s="8">
        <f t="shared" si="16155"/>
        <v>0.8236327696024599</v>
      </c>
      <c r="K3212" s="5">
        <f t="shared" si="16151"/>
        <v>-1</v>
      </c>
      <c r="L3212" s="8">
        <f t="shared" si="16167"/>
        <v>0.2857142857142857</v>
      </c>
      <c r="M3212" s="8">
        <f t="shared" si="16154"/>
        <v>6.0030513070546103</v>
      </c>
      <c r="N3212" s="5">
        <v>1348</v>
      </c>
      <c r="O3212" s="18">
        <v>41</v>
      </c>
    </row>
    <row r="3213" spans="1:15" x14ac:dyDescent="0.2">
      <c r="A3213" s="5" t="s">
        <v>24</v>
      </c>
      <c r="B3213" s="13">
        <v>682986</v>
      </c>
      <c r="C3213" s="6">
        <f t="shared" si="16168"/>
        <v>43980</v>
      </c>
      <c r="D3213" s="5">
        <f t="shared" si="16158"/>
        <v>24</v>
      </c>
      <c r="E3213" s="13">
        <f t="shared" ref="E3213" si="16172">SUM(D3207:D3213)/7</f>
        <v>11.571428571428571</v>
      </c>
      <c r="F3213" s="13">
        <f t="shared" ref="F3213" si="16173">SUM(D3209:D3213)/5</f>
        <v>14.6</v>
      </c>
      <c r="G3213" s="13">
        <f t="shared" si="16171"/>
        <v>200.88259495802257</v>
      </c>
      <c r="H3213" s="5">
        <f t="shared" si="16163"/>
        <v>71</v>
      </c>
      <c r="I3213" s="5">
        <f t="shared" si="16163"/>
        <v>59</v>
      </c>
      <c r="J3213" s="8">
        <f t="shared" si="16155"/>
        <v>0.88225683476745442</v>
      </c>
      <c r="K3213" s="5">
        <f t="shared" si="16151"/>
        <v>0</v>
      </c>
      <c r="L3213" s="8">
        <f t="shared" si="16167"/>
        <v>0.2857142857142857</v>
      </c>
      <c r="M3213" s="8">
        <f t="shared" si="16154"/>
        <v>6.0030513070546103</v>
      </c>
      <c r="N3213" s="5">
        <v>1372</v>
      </c>
      <c r="O3213" s="18">
        <v>41</v>
      </c>
    </row>
    <row r="3214" spans="1:15" x14ac:dyDescent="0.2">
      <c r="A3214" s="5" t="s">
        <v>24</v>
      </c>
      <c r="B3214" s="13">
        <v>682986</v>
      </c>
      <c r="C3214" s="6">
        <f t="shared" si="16168"/>
        <v>43981</v>
      </c>
      <c r="D3214" s="5">
        <f t="shared" si="16158"/>
        <v>26</v>
      </c>
      <c r="E3214" s="13">
        <f t="shared" ref="E3214:E3223" si="16174">SUM(D3208:D3214)/7</f>
        <v>14.571428571428571</v>
      </c>
      <c r="F3214" s="13">
        <f t="shared" ref="F3214:F3223" si="16175">SUM(D3210:D3214)/5</f>
        <v>17.2</v>
      </c>
      <c r="G3214" s="13">
        <f t="shared" si="16171"/>
        <v>204.68940798200842</v>
      </c>
      <c r="H3214" s="5">
        <f t="shared" ref="H3214:I3229" si="16176">H3213+1</f>
        <v>72</v>
      </c>
      <c r="I3214" s="5">
        <f t="shared" si="16176"/>
        <v>60</v>
      </c>
      <c r="J3214" s="8">
        <f t="shared" si="16155"/>
        <v>1.1012740228892248</v>
      </c>
      <c r="K3214" s="5">
        <f t="shared" si="16151"/>
        <v>1</v>
      </c>
      <c r="L3214" s="8">
        <f t="shared" si="16167"/>
        <v>0.14285714285714285</v>
      </c>
      <c r="M3214" s="8">
        <f t="shared" si="16154"/>
        <v>6.1494671925925273</v>
      </c>
      <c r="N3214" s="5">
        <v>1398</v>
      </c>
      <c r="O3214" s="18">
        <v>42</v>
      </c>
    </row>
    <row r="3215" spans="1:15" x14ac:dyDescent="0.2">
      <c r="A3215" s="5" t="s">
        <v>24</v>
      </c>
      <c r="B3215" s="13">
        <v>682986</v>
      </c>
      <c r="C3215" s="6">
        <f t="shared" si="16168"/>
        <v>43982</v>
      </c>
      <c r="D3215" s="5">
        <f t="shared" si="16158"/>
        <v>0</v>
      </c>
      <c r="E3215" s="13">
        <f t="shared" si="16174"/>
        <v>14.142857142857142</v>
      </c>
      <c r="F3215" s="13">
        <f t="shared" si="16175"/>
        <v>17</v>
      </c>
      <c r="G3215" s="13">
        <f t="shared" si="16171"/>
        <v>204.68940798200842</v>
      </c>
      <c r="H3215" s="5">
        <f t="shared" si="16176"/>
        <v>73</v>
      </c>
      <c r="I3215" s="5">
        <f t="shared" si="16176"/>
        <v>61</v>
      </c>
      <c r="J3215" s="8">
        <f t="shared" si="16155"/>
        <v>1.0572404955147372</v>
      </c>
      <c r="K3215" s="5">
        <f t="shared" ref="K3215:K3278" si="16177">O3215-O3214</f>
        <v>0</v>
      </c>
      <c r="L3215" s="8">
        <f t="shared" si="16167"/>
        <v>0.14285714285714285</v>
      </c>
      <c r="M3215" s="8">
        <f t="shared" si="16154"/>
        <v>6.1494671925925273</v>
      </c>
      <c r="N3215" s="5">
        <v>1398</v>
      </c>
      <c r="O3215" s="18">
        <v>42</v>
      </c>
    </row>
    <row r="3216" spans="1:15" x14ac:dyDescent="0.2">
      <c r="A3216" s="5" t="s">
        <v>24</v>
      </c>
      <c r="B3216" s="13">
        <v>682986</v>
      </c>
      <c r="C3216" s="6">
        <f t="shared" si="16168"/>
        <v>43983</v>
      </c>
      <c r="D3216" s="5">
        <f t="shared" si="16158"/>
        <v>0</v>
      </c>
      <c r="E3216" s="13">
        <f t="shared" si="16174"/>
        <v>12.285714285714286</v>
      </c>
      <c r="F3216" s="13">
        <f t="shared" si="16175"/>
        <v>15.2</v>
      </c>
      <c r="G3216" s="13">
        <f t="shared" si="16171"/>
        <v>204.68940798200842</v>
      </c>
      <c r="H3216" s="5">
        <f t="shared" si="16176"/>
        <v>74</v>
      </c>
      <c r="I3216" s="5">
        <f t="shared" si="16176"/>
        <v>62</v>
      </c>
      <c r="J3216" s="8">
        <f t="shared" si="16155"/>
        <v>0.90880270527316931</v>
      </c>
      <c r="K3216" s="5">
        <f t="shared" si="16177"/>
        <v>0</v>
      </c>
      <c r="L3216" s="8">
        <f t="shared" si="16167"/>
        <v>0.14285714285714285</v>
      </c>
      <c r="M3216" s="8">
        <f t="shared" si="16154"/>
        <v>6.1494671925925273</v>
      </c>
      <c r="N3216" s="5">
        <v>1398</v>
      </c>
      <c r="O3216" s="18">
        <v>42</v>
      </c>
    </row>
    <row r="3217" spans="1:15" x14ac:dyDescent="0.2">
      <c r="A3217" s="5" t="s">
        <v>24</v>
      </c>
      <c r="B3217" s="13">
        <v>682986</v>
      </c>
      <c r="C3217" s="6">
        <f t="shared" si="16168"/>
        <v>43984</v>
      </c>
      <c r="D3217" s="5">
        <f t="shared" si="16158"/>
        <v>38</v>
      </c>
      <c r="E3217" s="13">
        <f t="shared" si="16174"/>
        <v>17.571428571428573</v>
      </c>
      <c r="F3217" s="13">
        <f t="shared" si="16175"/>
        <v>17.600000000000001</v>
      </c>
      <c r="G3217" s="13">
        <f t="shared" si="16171"/>
        <v>210.25321163244928</v>
      </c>
      <c r="H3217" s="5">
        <f t="shared" si="16176"/>
        <v>75</v>
      </c>
      <c r="I3217" s="5">
        <f t="shared" si="16176"/>
        <v>63</v>
      </c>
      <c r="J3217" s="8">
        <f t="shared" si="16155"/>
        <v>1.2880929940307886</v>
      </c>
      <c r="K3217" s="5">
        <f t="shared" si="16177"/>
        <v>0</v>
      </c>
      <c r="L3217" s="8">
        <f t="shared" si="16167"/>
        <v>0</v>
      </c>
      <c r="M3217" s="8">
        <f t="shared" si="16154"/>
        <v>6.1494671925925273</v>
      </c>
      <c r="N3217" s="5">
        <v>1436</v>
      </c>
      <c r="O3217" s="18">
        <v>42</v>
      </c>
    </row>
    <row r="3218" spans="1:15" x14ac:dyDescent="0.2">
      <c r="A3218" s="5" t="s">
        <v>24</v>
      </c>
      <c r="B3218" s="13">
        <v>682986</v>
      </c>
      <c r="C3218" s="6">
        <f t="shared" si="16168"/>
        <v>43985</v>
      </c>
      <c r="D3218" s="5">
        <f t="shared" si="16158"/>
        <v>11</v>
      </c>
      <c r="E3218" s="13">
        <f t="shared" si="16174"/>
        <v>17.857142857142858</v>
      </c>
      <c r="F3218" s="13">
        <f t="shared" si="16175"/>
        <v>15</v>
      </c>
      <c r="G3218" s="13">
        <f t="shared" si="16171"/>
        <v>211.86378637336637</v>
      </c>
      <c r="H3218" s="5">
        <f t="shared" si="16176"/>
        <v>76</v>
      </c>
      <c r="I3218" s="5">
        <f t="shared" si="16176"/>
        <v>64</v>
      </c>
      <c r="J3218" s="8">
        <f t="shared" si="16155"/>
        <v>1.2923904052936313</v>
      </c>
      <c r="K3218" s="5">
        <f t="shared" si="16177"/>
        <v>1</v>
      </c>
      <c r="L3218" s="8">
        <f t="shared" si="16167"/>
        <v>0.14285714285714285</v>
      </c>
      <c r="M3218" s="8">
        <f t="shared" si="16154"/>
        <v>6.2958830781304451</v>
      </c>
      <c r="N3218" s="5">
        <v>1447</v>
      </c>
      <c r="O3218" s="18">
        <v>43</v>
      </c>
    </row>
    <row r="3219" spans="1:15" x14ac:dyDescent="0.2">
      <c r="A3219" s="5" t="s">
        <v>24</v>
      </c>
      <c r="B3219" s="13">
        <v>682986</v>
      </c>
      <c r="C3219" s="6">
        <f t="shared" si="16168"/>
        <v>43986</v>
      </c>
      <c r="D3219" s="5">
        <f t="shared" si="16158"/>
        <v>15</v>
      </c>
      <c r="E3219" s="13">
        <f t="shared" si="16174"/>
        <v>16.285714285714285</v>
      </c>
      <c r="F3219" s="13">
        <f t="shared" si="16175"/>
        <v>12.8</v>
      </c>
      <c r="G3219" s="13">
        <f t="shared" si="16171"/>
        <v>214.06002465643513</v>
      </c>
      <c r="H3219" s="5">
        <f t="shared" si="16176"/>
        <v>77</v>
      </c>
      <c r="I3219" s="5">
        <f t="shared" si="16176"/>
        <v>65</v>
      </c>
      <c r="J3219" s="8">
        <f t="shared" si="16155"/>
        <v>1.1636215167908541</v>
      </c>
      <c r="K3219" s="5">
        <f t="shared" si="16177"/>
        <v>1</v>
      </c>
      <c r="L3219" s="8">
        <f t="shared" si="16167"/>
        <v>0.42857142857142855</v>
      </c>
      <c r="M3219" s="8">
        <f t="shared" si="16154"/>
        <v>6.4422989636683621</v>
      </c>
      <c r="N3219" s="5">
        <v>1462</v>
      </c>
      <c r="O3219" s="18">
        <v>44</v>
      </c>
    </row>
    <row r="3220" spans="1:15" x14ac:dyDescent="0.2">
      <c r="A3220" s="5" t="s">
        <v>24</v>
      </c>
      <c r="B3220" s="13">
        <v>682986</v>
      </c>
      <c r="C3220" s="6">
        <f t="shared" si="16168"/>
        <v>43987</v>
      </c>
      <c r="D3220" s="5">
        <f t="shared" si="16158"/>
        <v>36</v>
      </c>
      <c r="E3220" s="13">
        <f t="shared" si="16174"/>
        <v>18</v>
      </c>
      <c r="F3220" s="13">
        <f t="shared" si="16175"/>
        <v>20</v>
      </c>
      <c r="G3220" s="13">
        <f t="shared" si="16171"/>
        <v>219.33099653580015</v>
      </c>
      <c r="H3220" s="5">
        <f t="shared" si="16176"/>
        <v>78</v>
      </c>
      <c r="I3220" s="5">
        <f t="shared" si="16176"/>
        <v>66</v>
      </c>
      <c r="J3220" s="8">
        <f t="shared" si="16155"/>
        <v>1.2713147008374532</v>
      </c>
      <c r="K3220" s="5">
        <f t="shared" si="16177"/>
        <v>0</v>
      </c>
      <c r="L3220" s="8">
        <f t="shared" si="16167"/>
        <v>0.42857142857142855</v>
      </c>
      <c r="M3220" s="8">
        <f t="shared" si="16154"/>
        <v>6.4422989636683621</v>
      </c>
      <c r="N3220" s="5">
        <v>1498</v>
      </c>
      <c r="O3220" s="18">
        <v>44</v>
      </c>
    </row>
    <row r="3221" spans="1:15" x14ac:dyDescent="0.2">
      <c r="A3221" s="5" t="s">
        <v>24</v>
      </c>
      <c r="B3221" s="13">
        <v>682986</v>
      </c>
      <c r="C3221" s="6">
        <f t="shared" si="16168"/>
        <v>43988</v>
      </c>
      <c r="D3221" s="5">
        <f t="shared" si="16158"/>
        <v>15</v>
      </c>
      <c r="E3221" s="13">
        <f t="shared" si="16174"/>
        <v>16.428571428571427</v>
      </c>
      <c r="F3221" s="13">
        <f t="shared" si="16175"/>
        <v>23</v>
      </c>
      <c r="G3221" s="13">
        <f t="shared" si="16171"/>
        <v>221.52723481886892</v>
      </c>
      <c r="H3221" s="5">
        <f t="shared" si="16176"/>
        <v>79</v>
      </c>
      <c r="I3221" s="5">
        <f t="shared" si="16176"/>
        <v>67</v>
      </c>
      <c r="J3221" s="8">
        <f t="shared" si="16155"/>
        <v>1.1457606854637838</v>
      </c>
      <c r="K3221" s="5">
        <f t="shared" si="16177"/>
        <v>0</v>
      </c>
      <c r="L3221" s="8">
        <f t="shared" si="16167"/>
        <v>0.2857142857142857</v>
      </c>
      <c r="M3221" s="8">
        <f t="shared" si="16154"/>
        <v>6.4422989636683621</v>
      </c>
      <c r="N3221" s="5">
        <v>1513</v>
      </c>
      <c r="O3221" s="18">
        <v>44</v>
      </c>
    </row>
    <row r="3222" spans="1:15" x14ac:dyDescent="0.2">
      <c r="A3222" s="5" t="s">
        <v>24</v>
      </c>
      <c r="B3222" s="13">
        <v>682986</v>
      </c>
      <c r="C3222" s="6">
        <f t="shared" si="16168"/>
        <v>43989</v>
      </c>
      <c r="D3222" s="5">
        <f t="shared" si="16158"/>
        <v>4</v>
      </c>
      <c r="E3222" s="13">
        <f t="shared" si="16174"/>
        <v>17</v>
      </c>
      <c r="F3222" s="13">
        <f t="shared" si="16175"/>
        <v>16.2</v>
      </c>
      <c r="G3222" s="13">
        <f t="shared" si="16171"/>
        <v>222.11289836102057</v>
      </c>
      <c r="H3222" s="5">
        <f t="shared" si="16176"/>
        <v>80</v>
      </c>
      <c r="I3222" s="5">
        <f t="shared" si="16176"/>
        <v>68</v>
      </c>
      <c r="J3222" s="8">
        <f t="shared" si="16155"/>
        <v>1.1721828211189915</v>
      </c>
      <c r="K3222" s="5">
        <f t="shared" si="16177"/>
        <v>0</v>
      </c>
      <c r="L3222" s="8">
        <f t="shared" si="16167"/>
        <v>0.2857142857142857</v>
      </c>
      <c r="M3222" s="8">
        <f t="shared" si="16154"/>
        <v>6.4422989636683621</v>
      </c>
      <c r="N3222" s="5">
        <v>1517</v>
      </c>
      <c r="O3222" s="18">
        <v>44</v>
      </c>
    </row>
    <row r="3223" spans="1:15" x14ac:dyDescent="0.2">
      <c r="A3223" s="5" t="s">
        <v>24</v>
      </c>
      <c r="B3223" s="13">
        <v>682986</v>
      </c>
      <c r="C3223" s="6">
        <f t="shared" si="16168"/>
        <v>43990</v>
      </c>
      <c r="D3223" s="5">
        <f t="shared" si="16158"/>
        <v>14</v>
      </c>
      <c r="E3223" s="13">
        <f t="shared" si="16174"/>
        <v>19</v>
      </c>
      <c r="F3223" s="13">
        <f t="shared" si="16175"/>
        <v>16.8</v>
      </c>
      <c r="G3223" s="13">
        <f t="shared" si="16171"/>
        <v>224.16272075855142</v>
      </c>
      <c r="H3223" s="5">
        <f t="shared" si="16176"/>
        <v>81</v>
      </c>
      <c r="I3223" s="5">
        <f t="shared" si="16176"/>
        <v>69</v>
      </c>
      <c r="J3223" s="8">
        <f t="shared" si="16155"/>
        <v>1.2949079933794179</v>
      </c>
      <c r="K3223" s="5">
        <f t="shared" si="16177"/>
        <v>0</v>
      </c>
      <c r="L3223" s="8">
        <f t="shared" ref="L3223:L3286" si="16178">SUM(K3217:K3223)/7</f>
        <v>0.2857142857142857</v>
      </c>
      <c r="M3223" s="8">
        <f t="shared" si="16154"/>
        <v>6.4422989636683621</v>
      </c>
      <c r="N3223" s="5">
        <v>1531</v>
      </c>
      <c r="O3223" s="18">
        <v>44</v>
      </c>
    </row>
    <row r="3224" spans="1:15" x14ac:dyDescent="0.2">
      <c r="A3224" s="5" t="s">
        <v>24</v>
      </c>
      <c r="B3224" s="13">
        <v>682986</v>
      </c>
      <c r="C3224" s="6">
        <f t="shared" si="16168"/>
        <v>43991</v>
      </c>
      <c r="D3224" s="5">
        <f t="shared" si="16158"/>
        <v>1</v>
      </c>
      <c r="E3224" s="13">
        <f t="shared" ref="E3224:E3287" si="16179">SUM(D3218:D3224)/7</f>
        <v>13.714285714285714</v>
      </c>
      <c r="F3224" s="13">
        <f t="shared" ref="F3224:F3287" si="16180">SUM(D3220:D3224)/5</f>
        <v>14</v>
      </c>
      <c r="G3224" s="13">
        <f t="shared" si="16171"/>
        <v>224.30913664408934</v>
      </c>
      <c r="H3224" s="5">
        <f t="shared" si="16176"/>
        <v>82</v>
      </c>
      <c r="I3224" s="5">
        <f t="shared" si="16176"/>
        <v>70</v>
      </c>
      <c r="J3224" s="8">
        <f t="shared" si="16155"/>
        <v>0.92272202998846597</v>
      </c>
      <c r="K3224" s="5">
        <f t="shared" si="16177"/>
        <v>-1</v>
      </c>
      <c r="L3224" s="8">
        <f t="shared" si="16178"/>
        <v>0.14285714285714285</v>
      </c>
      <c r="M3224" s="8">
        <f t="shared" si="16154"/>
        <v>6.2958830781304451</v>
      </c>
      <c r="N3224" s="5">
        <v>1532</v>
      </c>
      <c r="O3224" s="18">
        <v>43</v>
      </c>
    </row>
    <row r="3225" spans="1:15" x14ac:dyDescent="0.2">
      <c r="A3225" s="5" t="s">
        <v>24</v>
      </c>
      <c r="B3225" s="13">
        <v>682986</v>
      </c>
      <c r="C3225" s="6">
        <f t="shared" si="16168"/>
        <v>43992</v>
      </c>
      <c r="D3225" s="5">
        <f t="shared" si="16158"/>
        <v>15</v>
      </c>
      <c r="E3225" s="13">
        <f t="shared" si="16179"/>
        <v>14.285714285714286</v>
      </c>
      <c r="F3225" s="13">
        <f t="shared" si="16180"/>
        <v>9.8000000000000007</v>
      </c>
      <c r="G3225" s="13">
        <f t="shared" si="16171"/>
        <v>226.5053749271581</v>
      </c>
      <c r="H3225" s="5">
        <f t="shared" si="16176"/>
        <v>83</v>
      </c>
      <c r="I3225" s="5">
        <f t="shared" si="16176"/>
        <v>71</v>
      </c>
      <c r="J3225" s="8">
        <f t="shared" si="16155"/>
        <v>0.95238095238095244</v>
      </c>
      <c r="K3225" s="5">
        <f t="shared" si="16177"/>
        <v>0</v>
      </c>
      <c r="L3225" s="8">
        <f t="shared" si="16178"/>
        <v>0</v>
      </c>
      <c r="M3225" s="8">
        <f t="shared" si="16154"/>
        <v>6.2958830781304451</v>
      </c>
      <c r="N3225" s="5">
        <v>1547</v>
      </c>
      <c r="O3225" s="18">
        <v>43</v>
      </c>
    </row>
    <row r="3226" spans="1:15" x14ac:dyDescent="0.2">
      <c r="A3226" s="5" t="s">
        <v>24</v>
      </c>
      <c r="B3226" s="13">
        <v>682986</v>
      </c>
      <c r="C3226" s="6">
        <f t="shared" si="16168"/>
        <v>43993</v>
      </c>
      <c r="D3226" s="5">
        <f t="shared" si="16158"/>
        <v>18</v>
      </c>
      <c r="E3226" s="13">
        <f t="shared" si="16179"/>
        <v>14.714285714285714</v>
      </c>
      <c r="F3226" s="13">
        <f t="shared" si="16180"/>
        <v>10.4</v>
      </c>
      <c r="G3226" s="13">
        <f t="shared" si="16171"/>
        <v>229.1408608668406</v>
      </c>
      <c r="H3226" s="5">
        <f t="shared" si="16176"/>
        <v>84</v>
      </c>
      <c r="I3226" s="5">
        <f t="shared" si="16176"/>
        <v>72</v>
      </c>
      <c r="J3226" s="8">
        <f t="shared" si="16155"/>
        <v>0.97169811320754718</v>
      </c>
      <c r="K3226" s="5">
        <f t="shared" si="16177"/>
        <v>0</v>
      </c>
      <c r="L3226" s="8">
        <f t="shared" si="16178"/>
        <v>-0.14285714285714285</v>
      </c>
      <c r="M3226" s="8">
        <f t="shared" si="16154"/>
        <v>6.2958830781304451</v>
      </c>
      <c r="N3226" s="5">
        <v>1565</v>
      </c>
      <c r="O3226" s="18">
        <v>43</v>
      </c>
    </row>
    <row r="3227" spans="1:15" x14ac:dyDescent="0.2">
      <c r="A3227" s="5" t="s">
        <v>24</v>
      </c>
      <c r="B3227" s="13">
        <v>682986</v>
      </c>
      <c r="C3227" s="6">
        <f t="shared" si="16168"/>
        <v>43994</v>
      </c>
      <c r="D3227" s="5">
        <f t="shared" si="16158"/>
        <v>8</v>
      </c>
      <c r="E3227" s="13">
        <f t="shared" si="16179"/>
        <v>10.714285714285714</v>
      </c>
      <c r="F3227" s="13">
        <f t="shared" si="16180"/>
        <v>11.2</v>
      </c>
      <c r="G3227" s="13">
        <f t="shared" si="16171"/>
        <v>230.31218795114395</v>
      </c>
      <c r="H3227" s="5">
        <f t="shared" si="16176"/>
        <v>85</v>
      </c>
      <c r="I3227" s="5">
        <f t="shared" si="16176"/>
        <v>73</v>
      </c>
      <c r="J3227" s="8">
        <f t="shared" si="16155"/>
        <v>0.70073811081005322</v>
      </c>
      <c r="K3227" s="5">
        <f t="shared" si="16177"/>
        <v>2</v>
      </c>
      <c r="L3227" s="8">
        <f t="shared" si="16178"/>
        <v>0.14285714285714285</v>
      </c>
      <c r="M3227" s="8">
        <f t="shared" si="16154"/>
        <v>6.588714849206279</v>
      </c>
      <c r="N3227" s="5">
        <v>1573</v>
      </c>
      <c r="O3227" s="18">
        <v>45</v>
      </c>
    </row>
    <row r="3228" spans="1:15" x14ac:dyDescent="0.2">
      <c r="A3228" s="5" t="s">
        <v>24</v>
      </c>
      <c r="B3228" s="13">
        <v>682986</v>
      </c>
      <c r="C3228" s="6">
        <f t="shared" si="16168"/>
        <v>43995</v>
      </c>
      <c r="D3228" s="5">
        <f t="shared" si="16158"/>
        <v>8</v>
      </c>
      <c r="E3228" s="13">
        <f t="shared" si="16179"/>
        <v>9.7142857142857135</v>
      </c>
      <c r="F3228" s="13">
        <f t="shared" si="16180"/>
        <v>10</v>
      </c>
      <c r="G3228" s="13">
        <f t="shared" si="16171"/>
        <v>231.48351503544728</v>
      </c>
      <c r="H3228" s="5">
        <f t="shared" si="16176"/>
        <v>86</v>
      </c>
      <c r="I3228" s="5">
        <f t="shared" si="16176"/>
        <v>74</v>
      </c>
      <c r="J3228" s="8">
        <f t="shared" si="16155"/>
        <v>0.63091482649842257</v>
      </c>
      <c r="K3228" s="5">
        <f t="shared" si="16177"/>
        <v>0</v>
      </c>
      <c r="L3228" s="8">
        <f t="shared" si="16178"/>
        <v>0.14285714285714285</v>
      </c>
      <c r="M3228" s="8">
        <f t="shared" si="16154"/>
        <v>6.588714849206279</v>
      </c>
      <c r="N3228" s="5">
        <v>1581</v>
      </c>
      <c r="O3228" s="18">
        <v>45</v>
      </c>
    </row>
    <row r="3229" spans="1:15" x14ac:dyDescent="0.2">
      <c r="A3229" s="5" t="s">
        <v>24</v>
      </c>
      <c r="B3229" s="13">
        <v>682986</v>
      </c>
      <c r="C3229" s="6">
        <f t="shared" si="16168"/>
        <v>43996</v>
      </c>
      <c r="D3229" s="5">
        <f t="shared" si="16158"/>
        <v>8</v>
      </c>
      <c r="E3229" s="13">
        <f t="shared" si="16179"/>
        <v>10.285714285714286</v>
      </c>
      <c r="F3229" s="13">
        <f t="shared" si="16180"/>
        <v>11.4</v>
      </c>
      <c r="G3229" s="13">
        <f t="shared" si="16171"/>
        <v>232.65484211975061</v>
      </c>
      <c r="H3229" s="5">
        <f t="shared" si="16176"/>
        <v>87</v>
      </c>
      <c r="I3229" s="5">
        <f t="shared" si="16176"/>
        <v>75</v>
      </c>
      <c r="J3229" s="8">
        <f t="shared" si="16155"/>
        <v>0.6638392033929561</v>
      </c>
      <c r="K3229" s="5">
        <f t="shared" si="16177"/>
        <v>1</v>
      </c>
      <c r="L3229" s="8">
        <f t="shared" si="16178"/>
        <v>0.2857142857142857</v>
      </c>
      <c r="M3229" s="8">
        <f t="shared" si="16154"/>
        <v>6.7351307347441969</v>
      </c>
      <c r="N3229" s="5">
        <v>1589</v>
      </c>
      <c r="O3229" s="18">
        <v>46</v>
      </c>
    </row>
    <row r="3230" spans="1:15" x14ac:dyDescent="0.2">
      <c r="A3230" s="5" t="s">
        <v>24</v>
      </c>
      <c r="B3230" s="13">
        <v>682986</v>
      </c>
      <c r="C3230" s="6">
        <f t="shared" si="16168"/>
        <v>43997</v>
      </c>
      <c r="D3230" s="5">
        <f t="shared" si="16158"/>
        <v>3</v>
      </c>
      <c r="E3230" s="13">
        <f t="shared" si="16179"/>
        <v>8.7142857142857135</v>
      </c>
      <c r="F3230" s="13">
        <f t="shared" si="16180"/>
        <v>9</v>
      </c>
      <c r="G3230" s="13">
        <f t="shared" si="16171"/>
        <v>233.09408977636437</v>
      </c>
      <c r="H3230" s="5">
        <f t="shared" ref="H3230:I3245" si="16181">H3229+1</f>
        <v>88</v>
      </c>
      <c r="I3230" s="5">
        <f t="shared" si="16181"/>
        <v>76</v>
      </c>
      <c r="J3230" s="8">
        <f t="shared" si="16155"/>
        <v>0.55871038651767713</v>
      </c>
      <c r="K3230" s="5">
        <f t="shared" si="16177"/>
        <v>2</v>
      </c>
      <c r="L3230" s="8">
        <f t="shared" si="16178"/>
        <v>0.5714285714285714</v>
      </c>
      <c r="M3230" s="8">
        <f t="shared" si="16154"/>
        <v>7.0279625058200317</v>
      </c>
      <c r="N3230" s="5">
        <v>1592</v>
      </c>
      <c r="O3230" s="18">
        <v>48</v>
      </c>
    </row>
    <row r="3231" spans="1:15" x14ac:dyDescent="0.2">
      <c r="A3231" s="5" t="s">
        <v>24</v>
      </c>
      <c r="B3231" s="13">
        <v>682986</v>
      </c>
      <c r="C3231" s="6">
        <f t="shared" si="16168"/>
        <v>43998</v>
      </c>
      <c r="D3231" s="5">
        <f t="shared" si="16158"/>
        <v>1</v>
      </c>
      <c r="E3231" s="13">
        <f t="shared" si="16179"/>
        <v>8.7142857142857135</v>
      </c>
      <c r="F3231" s="13">
        <f t="shared" si="16180"/>
        <v>5.6</v>
      </c>
      <c r="G3231" s="13">
        <f t="shared" si="16171"/>
        <v>233.24050566190229</v>
      </c>
      <c r="H3231" s="5">
        <f t="shared" si="16181"/>
        <v>89</v>
      </c>
      <c r="I3231" s="5">
        <f t="shared" si="16181"/>
        <v>77</v>
      </c>
      <c r="J3231" s="8">
        <f t="shared" si="16155"/>
        <v>0.55560615720921758</v>
      </c>
      <c r="K3231" s="5">
        <f t="shared" si="16177"/>
        <v>0</v>
      </c>
      <c r="L3231" s="8">
        <f t="shared" si="16178"/>
        <v>0.7142857142857143</v>
      </c>
      <c r="M3231" s="8">
        <f t="shared" si="16154"/>
        <v>7.0279625058200317</v>
      </c>
      <c r="N3231" s="5">
        <v>1593</v>
      </c>
      <c r="O3231" s="18">
        <v>48</v>
      </c>
    </row>
    <row r="3232" spans="1:15" x14ac:dyDescent="0.2">
      <c r="A3232" s="5" t="s">
        <v>24</v>
      </c>
      <c r="B3232" s="13">
        <v>682986</v>
      </c>
      <c r="C3232" s="6">
        <f t="shared" si="16168"/>
        <v>43999</v>
      </c>
      <c r="D3232" s="5">
        <f t="shared" si="16158"/>
        <v>14</v>
      </c>
      <c r="E3232" s="13">
        <f t="shared" si="16179"/>
        <v>8.5714285714285712</v>
      </c>
      <c r="F3232" s="13">
        <f t="shared" si="16180"/>
        <v>6.8</v>
      </c>
      <c r="G3232" s="13">
        <f t="shared" si="16171"/>
        <v>235.29032805943314</v>
      </c>
      <c r="H3232" s="5">
        <f t="shared" si="16181"/>
        <v>90</v>
      </c>
      <c r="I3232" s="5">
        <f t="shared" si="16181"/>
        <v>78</v>
      </c>
      <c r="J3232" s="8">
        <f t="shared" si="16155"/>
        <v>0.54347826086956519</v>
      </c>
      <c r="K3232" s="5">
        <f t="shared" si="16177"/>
        <v>1</v>
      </c>
      <c r="L3232" s="8">
        <f t="shared" si="16178"/>
        <v>0.8571428571428571</v>
      </c>
      <c r="M3232" s="8">
        <f t="shared" si="16154"/>
        <v>7.1743783913579486</v>
      </c>
      <c r="N3232" s="5">
        <v>1607</v>
      </c>
      <c r="O3232" s="18">
        <v>49</v>
      </c>
    </row>
    <row r="3233" spans="1:15" x14ac:dyDescent="0.2">
      <c r="A3233" s="5" t="s">
        <v>24</v>
      </c>
      <c r="B3233" s="13">
        <v>682986</v>
      </c>
      <c r="C3233" s="6">
        <f t="shared" si="16168"/>
        <v>44000</v>
      </c>
      <c r="D3233" s="5">
        <f t="shared" si="16158"/>
        <v>12</v>
      </c>
      <c r="E3233" s="13">
        <f t="shared" si="16179"/>
        <v>7.7142857142857144</v>
      </c>
      <c r="F3233" s="13">
        <f t="shared" si="16180"/>
        <v>7.6</v>
      </c>
      <c r="G3233" s="13">
        <f t="shared" si="16171"/>
        <v>237.04731868588814</v>
      </c>
      <c r="H3233" s="5">
        <f t="shared" si="16181"/>
        <v>91</v>
      </c>
      <c r="I3233" s="5">
        <f t="shared" si="16181"/>
        <v>79</v>
      </c>
      <c r="J3233" s="8">
        <f t="shared" si="16155"/>
        <v>0.48648648648648646</v>
      </c>
      <c r="K3233" s="5">
        <f t="shared" si="16177"/>
        <v>0</v>
      </c>
      <c r="L3233" s="8">
        <f t="shared" si="16178"/>
        <v>0.8571428571428571</v>
      </c>
      <c r="M3233" s="8">
        <f t="shared" si="16154"/>
        <v>7.1743783913579486</v>
      </c>
      <c r="N3233" s="5">
        <v>1619</v>
      </c>
      <c r="O3233" s="18">
        <v>49</v>
      </c>
    </row>
    <row r="3234" spans="1:15" x14ac:dyDescent="0.2">
      <c r="A3234" s="5" t="s">
        <v>24</v>
      </c>
      <c r="B3234" s="13">
        <v>682986</v>
      </c>
      <c r="C3234" s="6">
        <f t="shared" si="16168"/>
        <v>44001</v>
      </c>
      <c r="D3234" s="5">
        <f t="shared" si="16158"/>
        <v>7</v>
      </c>
      <c r="E3234" s="13">
        <f t="shared" si="16179"/>
        <v>7.5714285714285712</v>
      </c>
      <c r="F3234" s="13">
        <f t="shared" si="16180"/>
        <v>7.4</v>
      </c>
      <c r="G3234" s="13">
        <f t="shared" si="16171"/>
        <v>238.07222988465355</v>
      </c>
      <c r="H3234" s="5">
        <f t="shared" si="16181"/>
        <v>92</v>
      </c>
      <c r="I3234" s="5">
        <f t="shared" si="16181"/>
        <v>80</v>
      </c>
      <c r="J3234" s="8">
        <f t="shared" si="16155"/>
        <v>0.47516585978124443</v>
      </c>
      <c r="K3234" s="5">
        <f t="shared" si="16177"/>
        <v>0</v>
      </c>
      <c r="L3234" s="8">
        <f t="shared" si="16178"/>
        <v>0.5714285714285714</v>
      </c>
      <c r="M3234" s="8">
        <f t="shared" si="16154"/>
        <v>7.1743783913579486</v>
      </c>
      <c r="N3234" s="5">
        <v>1626</v>
      </c>
      <c r="O3234" s="18">
        <v>49</v>
      </c>
    </row>
    <row r="3235" spans="1:15" x14ac:dyDescent="0.2">
      <c r="A3235" s="5" t="s">
        <v>24</v>
      </c>
      <c r="B3235" s="13">
        <v>682986</v>
      </c>
      <c r="C3235" s="6">
        <f t="shared" si="16168"/>
        <v>44002</v>
      </c>
      <c r="D3235" s="5">
        <f t="shared" si="16158"/>
        <v>10</v>
      </c>
      <c r="E3235" s="13">
        <f t="shared" si="16179"/>
        <v>7.8571428571428568</v>
      </c>
      <c r="F3235" s="13">
        <f t="shared" si="16180"/>
        <v>8.8000000000000007</v>
      </c>
      <c r="G3235" s="13">
        <f t="shared" si="16171"/>
        <v>239.53638874003275</v>
      </c>
      <c r="H3235" s="5">
        <f t="shared" si="16181"/>
        <v>93</v>
      </c>
      <c r="I3235" s="5">
        <f t="shared" si="16181"/>
        <v>81</v>
      </c>
      <c r="J3235" s="8">
        <f t="shared" si="16155"/>
        <v>0.49076470063353256</v>
      </c>
      <c r="K3235" s="5">
        <f t="shared" si="16177"/>
        <v>0</v>
      </c>
      <c r="L3235" s="8">
        <f t="shared" si="16178"/>
        <v>0.5714285714285714</v>
      </c>
      <c r="M3235" s="8">
        <f t="shared" si="16154"/>
        <v>7.1743783913579486</v>
      </c>
      <c r="N3235" s="5">
        <v>1636</v>
      </c>
      <c r="O3235" s="18">
        <v>49</v>
      </c>
    </row>
    <row r="3236" spans="1:15" x14ac:dyDescent="0.2">
      <c r="A3236" s="5" t="s">
        <v>24</v>
      </c>
      <c r="B3236" s="13">
        <v>682986</v>
      </c>
      <c r="C3236" s="6">
        <f t="shared" si="16168"/>
        <v>44003</v>
      </c>
      <c r="D3236" s="5">
        <f t="shared" si="16158"/>
        <v>9</v>
      </c>
      <c r="E3236" s="13">
        <f t="shared" si="16179"/>
        <v>8</v>
      </c>
      <c r="F3236" s="13">
        <f t="shared" si="16180"/>
        <v>10.4</v>
      </c>
      <c r="G3236" s="13">
        <f t="shared" si="16171"/>
        <v>240.854131709874</v>
      </c>
      <c r="H3236" s="5">
        <f t="shared" si="16181"/>
        <v>94</v>
      </c>
      <c r="I3236" s="5">
        <f t="shared" si="16181"/>
        <v>82</v>
      </c>
      <c r="J3236" s="8">
        <f t="shared" si="16155"/>
        <v>0.49724738057183454</v>
      </c>
      <c r="K3236" s="5">
        <f t="shared" si="16177"/>
        <v>0</v>
      </c>
      <c r="L3236" s="8">
        <f t="shared" si="16178"/>
        <v>0.42857142857142855</v>
      </c>
      <c r="M3236" s="8">
        <f t="shared" si="16154"/>
        <v>7.1743783913579486</v>
      </c>
      <c r="N3236" s="5">
        <v>1645</v>
      </c>
      <c r="O3236" s="18">
        <v>49</v>
      </c>
    </row>
    <row r="3237" spans="1:15" x14ac:dyDescent="0.2">
      <c r="A3237" s="5" t="s">
        <v>24</v>
      </c>
      <c r="B3237" s="13">
        <v>682986</v>
      </c>
      <c r="C3237" s="6">
        <f t="shared" si="16168"/>
        <v>44004</v>
      </c>
      <c r="D3237" s="5">
        <f t="shared" si="16158"/>
        <v>3</v>
      </c>
      <c r="E3237" s="13">
        <f t="shared" si="16179"/>
        <v>8</v>
      </c>
      <c r="F3237" s="13">
        <f t="shared" si="16180"/>
        <v>8.1999999999999993</v>
      </c>
      <c r="G3237" s="13">
        <f t="shared" si="16171"/>
        <v>241.29337936648776</v>
      </c>
      <c r="H3237" s="5">
        <f t="shared" si="16181"/>
        <v>95</v>
      </c>
      <c r="I3237" s="5">
        <f t="shared" si="16181"/>
        <v>83</v>
      </c>
      <c r="J3237" s="8">
        <f t="shared" si="16155"/>
        <v>0.49478706485244744</v>
      </c>
      <c r="K3237" s="5">
        <f t="shared" si="16177"/>
        <v>0</v>
      </c>
      <c r="L3237" s="8">
        <f t="shared" si="16178"/>
        <v>0.14285714285714285</v>
      </c>
      <c r="M3237" s="8">
        <f t="shared" ref="M3237:M3300" si="16182">O3237/(B3237/100000)</f>
        <v>7.1743783913579486</v>
      </c>
      <c r="N3237" s="5">
        <v>1648</v>
      </c>
      <c r="O3237" s="18">
        <v>49</v>
      </c>
    </row>
    <row r="3238" spans="1:15" x14ac:dyDescent="0.2">
      <c r="A3238" s="5" t="s">
        <v>24</v>
      </c>
      <c r="B3238" s="13">
        <v>682986</v>
      </c>
      <c r="C3238" s="6">
        <f t="shared" si="16168"/>
        <v>44005</v>
      </c>
      <c r="D3238" s="5">
        <f t="shared" si="16158"/>
        <v>6</v>
      </c>
      <c r="E3238" s="13">
        <f t="shared" si="16179"/>
        <v>8.7142857142857135</v>
      </c>
      <c r="F3238" s="13">
        <f t="shared" si="16180"/>
        <v>7</v>
      </c>
      <c r="G3238" s="13">
        <f t="shared" si="16171"/>
        <v>242.17187467971524</v>
      </c>
      <c r="H3238" s="5">
        <f t="shared" si="16181"/>
        <v>96</v>
      </c>
      <c r="I3238" s="5">
        <f t="shared" si="16181"/>
        <v>84</v>
      </c>
      <c r="J3238" s="8">
        <f t="shared" si="16155"/>
        <v>0.53631088447336028</v>
      </c>
      <c r="K3238" s="5">
        <f t="shared" si="16177"/>
        <v>0</v>
      </c>
      <c r="L3238" s="8">
        <f t="shared" si="16178"/>
        <v>0.14285714285714285</v>
      </c>
      <c r="M3238" s="8">
        <f t="shared" si="16182"/>
        <v>7.1743783913579486</v>
      </c>
      <c r="N3238" s="5">
        <v>1654</v>
      </c>
      <c r="O3238" s="18">
        <v>49</v>
      </c>
    </row>
    <row r="3239" spans="1:15" x14ac:dyDescent="0.2">
      <c r="A3239" s="5" t="s">
        <v>24</v>
      </c>
      <c r="B3239" s="13">
        <v>682986</v>
      </c>
      <c r="C3239" s="6">
        <f t="shared" si="16168"/>
        <v>44006</v>
      </c>
      <c r="D3239" s="5">
        <f t="shared" si="16158"/>
        <v>-1</v>
      </c>
      <c r="E3239" s="13">
        <f t="shared" si="16179"/>
        <v>6.5714285714285712</v>
      </c>
      <c r="F3239" s="13">
        <f t="shared" si="16180"/>
        <v>5.4</v>
      </c>
      <c r="G3239" s="13">
        <f t="shared" si="16171"/>
        <v>242.02545879417733</v>
      </c>
      <c r="H3239" s="5">
        <f t="shared" si="16181"/>
        <v>97</v>
      </c>
      <c r="I3239" s="5">
        <f t="shared" si="16181"/>
        <v>85</v>
      </c>
      <c r="J3239" s="8">
        <f t="shared" si="16155"/>
        <v>0.40227372103191955</v>
      </c>
      <c r="K3239" s="5">
        <f t="shared" si="16177"/>
        <v>0</v>
      </c>
      <c r="L3239" s="8">
        <f t="shared" si="16178"/>
        <v>0</v>
      </c>
      <c r="M3239" s="8">
        <f t="shared" si="16182"/>
        <v>7.1743783913579486</v>
      </c>
      <c r="N3239" s="5">
        <v>1653</v>
      </c>
      <c r="O3239" s="18">
        <v>49</v>
      </c>
    </row>
    <row r="3240" spans="1:15" x14ac:dyDescent="0.2">
      <c r="A3240" s="5" t="s">
        <v>24</v>
      </c>
      <c r="B3240" s="13">
        <v>682986</v>
      </c>
      <c r="C3240" s="6">
        <f t="shared" si="16168"/>
        <v>44007</v>
      </c>
      <c r="D3240" s="5">
        <f t="shared" si="16158"/>
        <v>0</v>
      </c>
      <c r="E3240" s="13">
        <f t="shared" si="16179"/>
        <v>4.8571428571428568</v>
      </c>
      <c r="F3240" s="13">
        <f t="shared" si="16180"/>
        <v>3.4</v>
      </c>
      <c r="G3240" s="13">
        <f t="shared" si="16171"/>
        <v>242.02545879417733</v>
      </c>
      <c r="H3240" s="5">
        <f t="shared" si="16181"/>
        <v>98</v>
      </c>
      <c r="I3240" s="5">
        <f t="shared" si="16181"/>
        <v>86</v>
      </c>
      <c r="J3240" s="8">
        <f t="shared" si="16155"/>
        <v>0.29614145109311035</v>
      </c>
      <c r="K3240" s="5">
        <f t="shared" si="16177"/>
        <v>0</v>
      </c>
      <c r="L3240" s="8">
        <f t="shared" si="16178"/>
        <v>0</v>
      </c>
      <c r="M3240" s="8">
        <f t="shared" si="16182"/>
        <v>7.1743783913579486</v>
      </c>
      <c r="N3240" s="5">
        <v>1653</v>
      </c>
      <c r="O3240" s="18">
        <v>49</v>
      </c>
    </row>
    <row r="3241" spans="1:15" x14ac:dyDescent="0.2">
      <c r="A3241" s="5" t="s">
        <v>24</v>
      </c>
      <c r="B3241" s="13">
        <v>682986</v>
      </c>
      <c r="C3241" s="6">
        <f t="shared" si="16168"/>
        <v>44008</v>
      </c>
      <c r="D3241" s="5">
        <f t="shared" si="16158"/>
        <v>5</v>
      </c>
      <c r="E3241" s="13">
        <f t="shared" si="16179"/>
        <v>4.5714285714285712</v>
      </c>
      <c r="F3241" s="13">
        <f t="shared" si="16180"/>
        <v>2.6</v>
      </c>
      <c r="G3241" s="13">
        <f t="shared" si="16171"/>
        <v>242.75753822186692</v>
      </c>
      <c r="H3241" s="5">
        <f t="shared" si="16181"/>
        <v>99</v>
      </c>
      <c r="I3241" s="5">
        <f t="shared" si="16181"/>
        <v>87</v>
      </c>
      <c r="J3241" s="8">
        <f t="shared" ref="J3241:J3304" si="16183">E3241/(SUM(N3234:N3240)/7)*100</f>
        <v>0.27789839339991318</v>
      </c>
      <c r="K3241" s="5">
        <f t="shared" si="16177"/>
        <v>0</v>
      </c>
      <c r="L3241" s="8">
        <f t="shared" si="16178"/>
        <v>0</v>
      </c>
      <c r="M3241" s="8">
        <f t="shared" si="16182"/>
        <v>7.1743783913579486</v>
      </c>
      <c r="N3241" s="5">
        <v>1658</v>
      </c>
      <c r="O3241" s="18">
        <v>49</v>
      </c>
    </row>
    <row r="3242" spans="1:15" x14ac:dyDescent="0.2">
      <c r="A3242" s="5" t="s">
        <v>24</v>
      </c>
      <c r="B3242" s="13">
        <v>682986</v>
      </c>
      <c r="C3242" s="6">
        <f t="shared" si="16168"/>
        <v>44009</v>
      </c>
      <c r="D3242" s="5">
        <f t="shared" si="16158"/>
        <v>1</v>
      </c>
      <c r="E3242" s="13">
        <f t="shared" si="16179"/>
        <v>3.2857142857142856</v>
      </c>
      <c r="F3242" s="13">
        <f t="shared" si="16180"/>
        <v>2.2000000000000002</v>
      </c>
      <c r="G3242" s="13">
        <f t="shared" si="16171"/>
        <v>242.90395410740484</v>
      </c>
      <c r="H3242" s="5">
        <f t="shared" si="16181"/>
        <v>100</v>
      </c>
      <c r="I3242" s="5">
        <f t="shared" si="16181"/>
        <v>88</v>
      </c>
      <c r="J3242" s="8">
        <f t="shared" si="16183"/>
        <v>0.19918593574088506</v>
      </c>
      <c r="K3242" s="5">
        <f t="shared" si="16177"/>
        <v>1</v>
      </c>
      <c r="L3242" s="8">
        <f t="shared" si="16178"/>
        <v>0.14285714285714285</v>
      </c>
      <c r="M3242" s="8">
        <f t="shared" si="16182"/>
        <v>7.3207942768958665</v>
      </c>
      <c r="N3242" s="5">
        <v>1659</v>
      </c>
      <c r="O3242" s="18">
        <v>50</v>
      </c>
    </row>
    <row r="3243" spans="1:15" x14ac:dyDescent="0.2">
      <c r="A3243" s="5" t="s">
        <v>24</v>
      </c>
      <c r="B3243" s="13">
        <v>682986</v>
      </c>
      <c r="C3243" s="6">
        <f t="shared" si="16168"/>
        <v>44010</v>
      </c>
      <c r="D3243" s="5">
        <f t="shared" si="16158"/>
        <v>2</v>
      </c>
      <c r="E3243" s="13">
        <f t="shared" si="16179"/>
        <v>2.2857142857142856</v>
      </c>
      <c r="F3243" s="13">
        <f t="shared" si="16180"/>
        <v>1.4</v>
      </c>
      <c r="G3243" s="13">
        <f t="shared" si="16171"/>
        <v>243.19678587848068</v>
      </c>
      <c r="H3243" s="5">
        <f t="shared" si="16181"/>
        <v>101</v>
      </c>
      <c r="I3243" s="5">
        <f t="shared" si="16181"/>
        <v>89</v>
      </c>
      <c r="J3243" s="8">
        <f t="shared" si="16183"/>
        <v>0.13828867761452029</v>
      </c>
      <c r="K3243" s="5">
        <f t="shared" si="16177"/>
        <v>0</v>
      </c>
      <c r="L3243" s="8">
        <f t="shared" si="16178"/>
        <v>0.14285714285714285</v>
      </c>
      <c r="M3243" s="8">
        <f t="shared" si="16182"/>
        <v>7.3207942768958665</v>
      </c>
      <c r="N3243" s="5">
        <v>1661</v>
      </c>
      <c r="O3243" s="18">
        <v>50</v>
      </c>
    </row>
    <row r="3244" spans="1:15" x14ac:dyDescent="0.2">
      <c r="A3244" s="5" t="s">
        <v>24</v>
      </c>
      <c r="B3244" s="13">
        <v>682986</v>
      </c>
      <c r="C3244" s="6">
        <f t="shared" si="16168"/>
        <v>44011</v>
      </c>
      <c r="D3244" s="5">
        <f t="shared" si="16158"/>
        <v>0</v>
      </c>
      <c r="E3244" s="13">
        <f t="shared" si="16179"/>
        <v>1.8571428571428572</v>
      </c>
      <c r="F3244" s="13">
        <f t="shared" si="16180"/>
        <v>1.6</v>
      </c>
      <c r="G3244" s="13">
        <f t="shared" si="16171"/>
        <v>243.19678587848068</v>
      </c>
      <c r="H3244" s="5">
        <f t="shared" si="16181"/>
        <v>102</v>
      </c>
      <c r="I3244" s="5">
        <f t="shared" si="16181"/>
        <v>90</v>
      </c>
      <c r="J3244" s="8">
        <f t="shared" si="16183"/>
        <v>0.11220438460210599</v>
      </c>
      <c r="K3244" s="5">
        <f t="shared" si="16177"/>
        <v>0</v>
      </c>
      <c r="L3244" s="8">
        <f t="shared" si="16178"/>
        <v>0.14285714285714285</v>
      </c>
      <c r="M3244" s="8">
        <f t="shared" si="16182"/>
        <v>7.3207942768958665</v>
      </c>
      <c r="N3244" s="5">
        <v>1661</v>
      </c>
      <c r="O3244" s="18">
        <v>50</v>
      </c>
    </row>
    <row r="3245" spans="1:15" x14ac:dyDescent="0.2">
      <c r="A3245" s="5" t="s">
        <v>24</v>
      </c>
      <c r="B3245" s="13">
        <v>682986</v>
      </c>
      <c r="C3245" s="6">
        <f t="shared" si="16168"/>
        <v>44012</v>
      </c>
      <c r="D3245" s="5">
        <f t="shared" si="16158"/>
        <v>1</v>
      </c>
      <c r="E3245" s="13">
        <f t="shared" si="16179"/>
        <v>1.1428571428571428</v>
      </c>
      <c r="F3245" s="13">
        <f t="shared" si="16180"/>
        <v>1.8</v>
      </c>
      <c r="G3245" s="13">
        <f t="shared" si="16171"/>
        <v>243.34320176401857</v>
      </c>
      <c r="H3245" s="5">
        <f t="shared" si="16181"/>
        <v>103</v>
      </c>
      <c r="I3245" s="5">
        <f t="shared" si="16181"/>
        <v>91</v>
      </c>
      <c r="J3245" s="8">
        <f t="shared" si="16183"/>
        <v>6.8971463057160093E-2</v>
      </c>
      <c r="K3245" s="5">
        <f t="shared" si="16177"/>
        <v>3</v>
      </c>
      <c r="L3245" s="8">
        <f t="shared" si="16178"/>
        <v>0.5714285714285714</v>
      </c>
      <c r="M3245" s="8">
        <f t="shared" si="16182"/>
        <v>7.7600419335096182</v>
      </c>
      <c r="N3245" s="5">
        <v>1662</v>
      </c>
      <c r="O3245" s="18">
        <v>53</v>
      </c>
    </row>
    <row r="3246" spans="1:15" x14ac:dyDescent="0.2">
      <c r="A3246" s="5" t="s">
        <v>24</v>
      </c>
      <c r="B3246" s="13">
        <v>682986</v>
      </c>
      <c r="C3246" s="6">
        <f t="shared" si="16168"/>
        <v>44013</v>
      </c>
      <c r="D3246" s="5">
        <f t="shared" si="16158"/>
        <v>5</v>
      </c>
      <c r="E3246" s="13">
        <f t="shared" si="16179"/>
        <v>2</v>
      </c>
      <c r="F3246" s="13">
        <f t="shared" si="16180"/>
        <v>1.8</v>
      </c>
      <c r="G3246" s="13">
        <f t="shared" si="16171"/>
        <v>244.07528119170817</v>
      </c>
      <c r="H3246" s="5">
        <f t="shared" ref="H3246:I3261" si="16184">H3245+1</f>
        <v>104</v>
      </c>
      <c r="I3246" s="5">
        <f t="shared" si="16184"/>
        <v>92</v>
      </c>
      <c r="J3246" s="8">
        <f t="shared" si="16183"/>
        <v>0.12061686913069698</v>
      </c>
      <c r="K3246" s="5">
        <f t="shared" si="16177"/>
        <v>0</v>
      </c>
      <c r="L3246" s="8">
        <f t="shared" si="16178"/>
        <v>0.5714285714285714</v>
      </c>
      <c r="M3246" s="8">
        <f t="shared" si="16182"/>
        <v>7.7600419335096182</v>
      </c>
      <c r="N3246" s="5">
        <v>1667</v>
      </c>
      <c r="O3246" s="18">
        <v>53</v>
      </c>
    </row>
    <row r="3247" spans="1:15" x14ac:dyDescent="0.2">
      <c r="A3247" s="5" t="s">
        <v>24</v>
      </c>
      <c r="B3247" s="13">
        <v>682986</v>
      </c>
      <c r="C3247" s="6">
        <f t="shared" si="16168"/>
        <v>44014</v>
      </c>
      <c r="D3247" s="5">
        <f t="shared" si="16158"/>
        <v>3</v>
      </c>
      <c r="E3247" s="13">
        <f t="shared" si="16179"/>
        <v>2.4285714285714284</v>
      </c>
      <c r="F3247" s="13">
        <f t="shared" si="16180"/>
        <v>2.2000000000000002</v>
      </c>
      <c r="G3247" s="13">
        <f t="shared" si="16171"/>
        <v>244.51452884832193</v>
      </c>
      <c r="H3247" s="5">
        <f t="shared" si="16184"/>
        <v>105</v>
      </c>
      <c r="I3247" s="5">
        <f t="shared" si="16184"/>
        <v>93</v>
      </c>
      <c r="J3247" s="8">
        <f t="shared" si="16183"/>
        <v>0.14628689441528267</v>
      </c>
      <c r="K3247" s="5">
        <f t="shared" si="16177"/>
        <v>0</v>
      </c>
      <c r="L3247" s="8">
        <f t="shared" si="16178"/>
        <v>0.5714285714285714</v>
      </c>
      <c r="M3247" s="8">
        <f t="shared" si="16182"/>
        <v>7.7600419335096182</v>
      </c>
      <c r="N3247" s="5">
        <v>1670</v>
      </c>
      <c r="O3247" s="18">
        <v>53</v>
      </c>
    </row>
    <row r="3248" spans="1:15" x14ac:dyDescent="0.2">
      <c r="A3248" s="5" t="s">
        <v>24</v>
      </c>
      <c r="B3248" s="13">
        <v>682986</v>
      </c>
      <c r="C3248" s="6">
        <f t="shared" si="16168"/>
        <v>44015</v>
      </c>
      <c r="D3248" s="5">
        <f t="shared" si="16158"/>
        <v>5</v>
      </c>
      <c r="E3248" s="13">
        <f t="shared" si="16179"/>
        <v>2.4285714285714284</v>
      </c>
      <c r="F3248" s="13">
        <f t="shared" si="16180"/>
        <v>2.8</v>
      </c>
      <c r="G3248" s="13">
        <f t="shared" si="16171"/>
        <v>245.2466082760115</v>
      </c>
      <c r="H3248" s="5">
        <f t="shared" si="16184"/>
        <v>106</v>
      </c>
      <c r="I3248" s="5">
        <f t="shared" si="16184"/>
        <v>94</v>
      </c>
      <c r="J3248" s="8">
        <f t="shared" si="16183"/>
        <v>0.146073208455061</v>
      </c>
      <c r="K3248" s="5">
        <f t="shared" si="16177"/>
        <v>0</v>
      </c>
      <c r="L3248" s="8">
        <f t="shared" si="16178"/>
        <v>0.5714285714285714</v>
      </c>
      <c r="M3248" s="8">
        <f t="shared" si="16182"/>
        <v>7.7600419335096182</v>
      </c>
      <c r="N3248" s="5">
        <v>1675</v>
      </c>
      <c r="O3248" s="18">
        <v>53</v>
      </c>
    </row>
    <row r="3249" spans="1:15" x14ac:dyDescent="0.2">
      <c r="A3249" s="5" t="s">
        <v>24</v>
      </c>
      <c r="B3249" s="13">
        <v>682986</v>
      </c>
      <c r="C3249" s="6">
        <f t="shared" si="16168"/>
        <v>44016</v>
      </c>
      <c r="D3249" s="5">
        <f t="shared" si="16158"/>
        <v>0</v>
      </c>
      <c r="E3249" s="13">
        <f t="shared" si="16179"/>
        <v>2.2857142857142856</v>
      </c>
      <c r="F3249" s="13">
        <f t="shared" si="16180"/>
        <v>2.8</v>
      </c>
      <c r="G3249" s="13">
        <f t="shared" si="16171"/>
        <v>245.2466082760115</v>
      </c>
      <c r="H3249" s="5">
        <f t="shared" si="16184"/>
        <v>107</v>
      </c>
      <c r="I3249" s="5">
        <f t="shared" si="16184"/>
        <v>95</v>
      </c>
      <c r="J3249" s="8">
        <f t="shared" si="16183"/>
        <v>0.13728013728013727</v>
      </c>
      <c r="K3249" s="5">
        <f t="shared" si="16177"/>
        <v>0</v>
      </c>
      <c r="L3249" s="8">
        <f t="shared" si="16178"/>
        <v>0.42857142857142855</v>
      </c>
      <c r="M3249" s="8">
        <f t="shared" si="16182"/>
        <v>7.7600419335096182</v>
      </c>
      <c r="N3249" s="5">
        <v>1675</v>
      </c>
      <c r="O3249" s="18">
        <v>53</v>
      </c>
    </row>
    <row r="3250" spans="1:15" x14ac:dyDescent="0.2">
      <c r="A3250" s="5" t="s">
        <v>24</v>
      </c>
      <c r="B3250" s="13">
        <v>682986</v>
      </c>
      <c r="C3250" s="6">
        <f t="shared" si="16168"/>
        <v>44017</v>
      </c>
      <c r="D3250" s="5">
        <f t="shared" si="16158"/>
        <v>3</v>
      </c>
      <c r="E3250" s="13">
        <f t="shared" si="16179"/>
        <v>2.4285714285714284</v>
      </c>
      <c r="F3250" s="13">
        <f t="shared" si="16180"/>
        <v>3.2</v>
      </c>
      <c r="G3250" s="13">
        <f t="shared" si="16171"/>
        <v>245.68585593262526</v>
      </c>
      <c r="H3250" s="5">
        <f t="shared" si="16184"/>
        <v>108</v>
      </c>
      <c r="I3250" s="5">
        <f t="shared" si="16184"/>
        <v>96</v>
      </c>
      <c r="J3250" s="8">
        <f t="shared" si="16183"/>
        <v>0.1456601833604661</v>
      </c>
      <c r="K3250" s="5">
        <f t="shared" si="16177"/>
        <v>0</v>
      </c>
      <c r="L3250" s="8">
        <f t="shared" si="16178"/>
        <v>0.42857142857142855</v>
      </c>
      <c r="M3250" s="8">
        <f t="shared" si="16182"/>
        <v>7.7600419335096182</v>
      </c>
      <c r="N3250" s="5">
        <v>1678</v>
      </c>
      <c r="O3250" s="18">
        <v>53</v>
      </c>
    </row>
    <row r="3251" spans="1:15" x14ac:dyDescent="0.2">
      <c r="A3251" s="5" t="s">
        <v>24</v>
      </c>
      <c r="B3251" s="13">
        <v>682986</v>
      </c>
      <c r="C3251" s="6">
        <f t="shared" si="16168"/>
        <v>44018</v>
      </c>
      <c r="D3251" s="5">
        <f t="shared" si="16158"/>
        <v>1</v>
      </c>
      <c r="E3251" s="13">
        <f t="shared" si="16179"/>
        <v>2.5714285714285716</v>
      </c>
      <c r="F3251" s="13">
        <f t="shared" si="16180"/>
        <v>2.4</v>
      </c>
      <c r="G3251" s="13">
        <f t="shared" si="16171"/>
        <v>245.83227181816318</v>
      </c>
      <c r="H3251" s="5">
        <f t="shared" si="16184"/>
        <v>109</v>
      </c>
      <c r="I3251" s="5">
        <f t="shared" si="16184"/>
        <v>97</v>
      </c>
      <c r="J3251" s="8">
        <f t="shared" si="16183"/>
        <v>0.1540041067761807</v>
      </c>
      <c r="K3251" s="5">
        <f t="shared" si="16177"/>
        <v>1</v>
      </c>
      <c r="L3251" s="8">
        <f t="shared" si="16178"/>
        <v>0.5714285714285714</v>
      </c>
      <c r="M3251" s="8">
        <f t="shared" si="16182"/>
        <v>7.9064578190475352</v>
      </c>
      <c r="N3251" s="5">
        <v>1679</v>
      </c>
      <c r="O3251" s="18">
        <v>54</v>
      </c>
    </row>
    <row r="3252" spans="1:15" x14ac:dyDescent="0.2">
      <c r="A3252" s="5" t="s">
        <v>24</v>
      </c>
      <c r="B3252" s="13">
        <v>682986</v>
      </c>
      <c r="C3252" s="6">
        <f t="shared" si="16168"/>
        <v>44019</v>
      </c>
      <c r="D3252" s="5">
        <f t="shared" si="16158"/>
        <v>0</v>
      </c>
      <c r="E3252" s="13">
        <f t="shared" si="16179"/>
        <v>2.4285714285714284</v>
      </c>
      <c r="F3252" s="13">
        <f t="shared" si="16180"/>
        <v>1.8</v>
      </c>
      <c r="G3252" s="13">
        <f t="shared" si="16171"/>
        <v>245.83227181816318</v>
      </c>
      <c r="H3252" s="5">
        <f t="shared" si="16184"/>
        <v>110</v>
      </c>
      <c r="I3252" s="5">
        <f t="shared" si="16184"/>
        <v>98</v>
      </c>
      <c r="J3252" s="8">
        <f t="shared" si="16183"/>
        <v>0.14522467110883308</v>
      </c>
      <c r="K3252" s="5">
        <f t="shared" si="16177"/>
        <v>0</v>
      </c>
      <c r="L3252" s="8">
        <f t="shared" si="16178"/>
        <v>0.14285714285714285</v>
      </c>
      <c r="M3252" s="8">
        <f t="shared" si="16182"/>
        <v>7.9064578190475352</v>
      </c>
      <c r="N3252" s="5">
        <v>1679</v>
      </c>
      <c r="O3252" s="18">
        <v>54</v>
      </c>
    </row>
    <row r="3253" spans="1:15" x14ac:dyDescent="0.2">
      <c r="A3253" s="5" t="s">
        <v>24</v>
      </c>
      <c r="B3253" s="13">
        <v>682986</v>
      </c>
      <c r="C3253" s="6">
        <f t="shared" si="16168"/>
        <v>44020</v>
      </c>
      <c r="D3253" s="5">
        <f t="shared" si="16158"/>
        <v>0</v>
      </c>
      <c r="E3253" s="13">
        <f t="shared" si="16179"/>
        <v>1.7142857142857142</v>
      </c>
      <c r="F3253" s="13">
        <f t="shared" si="16180"/>
        <v>0.8</v>
      </c>
      <c r="G3253" s="13">
        <f t="shared" si="16171"/>
        <v>245.83227181816318</v>
      </c>
      <c r="H3253" s="5">
        <f t="shared" si="16184"/>
        <v>111</v>
      </c>
      <c r="I3253" s="5">
        <f t="shared" si="16184"/>
        <v>99</v>
      </c>
      <c r="J3253" s="8">
        <f t="shared" si="16183"/>
        <v>0.10236287639682676</v>
      </c>
      <c r="K3253" s="5">
        <f t="shared" si="16177"/>
        <v>0</v>
      </c>
      <c r="L3253" s="8">
        <f t="shared" si="16178"/>
        <v>0.14285714285714285</v>
      </c>
      <c r="M3253" s="8">
        <f t="shared" si="16182"/>
        <v>7.9064578190475352</v>
      </c>
      <c r="N3253" s="5">
        <v>1679</v>
      </c>
      <c r="O3253" s="18">
        <v>54</v>
      </c>
    </row>
    <row r="3254" spans="1:15" x14ac:dyDescent="0.2">
      <c r="A3254" s="5" t="s">
        <v>24</v>
      </c>
      <c r="B3254" s="13">
        <v>682986</v>
      </c>
      <c r="C3254" s="6">
        <f t="shared" si="16168"/>
        <v>44021</v>
      </c>
      <c r="D3254" s="5">
        <f t="shared" si="16158"/>
        <v>5</v>
      </c>
      <c r="E3254" s="13">
        <f t="shared" si="16179"/>
        <v>2</v>
      </c>
      <c r="F3254" s="13">
        <f t="shared" si="16180"/>
        <v>1.8</v>
      </c>
      <c r="G3254" s="13">
        <f t="shared" si="16171"/>
        <v>246.56435124585278</v>
      </c>
      <c r="H3254" s="5">
        <f t="shared" si="16184"/>
        <v>112</v>
      </c>
      <c r="I3254" s="5">
        <f t="shared" si="16184"/>
        <v>100</v>
      </c>
      <c r="J3254" s="8">
        <f t="shared" si="16183"/>
        <v>0.11930123561994035</v>
      </c>
      <c r="K3254" s="5">
        <f t="shared" si="16177"/>
        <v>0</v>
      </c>
      <c r="L3254" s="8">
        <f t="shared" si="16178"/>
        <v>0.14285714285714285</v>
      </c>
      <c r="M3254" s="8">
        <f t="shared" si="16182"/>
        <v>7.9064578190475352</v>
      </c>
      <c r="N3254" s="5">
        <v>1684</v>
      </c>
      <c r="O3254" s="18">
        <v>54</v>
      </c>
    </row>
    <row r="3255" spans="1:15" x14ac:dyDescent="0.2">
      <c r="A3255" s="5" t="s">
        <v>24</v>
      </c>
      <c r="B3255" s="13">
        <v>682986</v>
      </c>
      <c r="C3255" s="6">
        <f t="shared" si="16168"/>
        <v>44022</v>
      </c>
      <c r="D3255" s="5">
        <f t="shared" ref="D3255:D3318" si="16185">N3255-N3254</f>
        <v>4</v>
      </c>
      <c r="E3255" s="13">
        <f t="shared" si="16179"/>
        <v>1.8571428571428572</v>
      </c>
      <c r="F3255" s="13">
        <f t="shared" si="16180"/>
        <v>2</v>
      </c>
      <c r="G3255" s="13">
        <f t="shared" si="16171"/>
        <v>247.15001478800443</v>
      </c>
      <c r="H3255" s="5">
        <f t="shared" si="16184"/>
        <v>113</v>
      </c>
      <c r="I3255" s="5">
        <f t="shared" si="16184"/>
        <v>101</v>
      </c>
      <c r="J3255" s="8">
        <f t="shared" si="16183"/>
        <v>0.11064771469912335</v>
      </c>
      <c r="K3255" s="5">
        <f t="shared" si="16177"/>
        <v>0</v>
      </c>
      <c r="L3255" s="8">
        <f t="shared" si="16178"/>
        <v>0.14285714285714285</v>
      </c>
      <c r="M3255" s="8">
        <f t="shared" si="16182"/>
        <v>7.9064578190475352</v>
      </c>
      <c r="N3255" s="5">
        <v>1688</v>
      </c>
      <c r="O3255" s="18">
        <v>54</v>
      </c>
    </row>
    <row r="3256" spans="1:15" x14ac:dyDescent="0.2">
      <c r="A3256" s="5" t="s">
        <v>24</v>
      </c>
      <c r="B3256" s="13">
        <v>682986</v>
      </c>
      <c r="C3256" s="6">
        <f t="shared" si="16168"/>
        <v>44023</v>
      </c>
      <c r="D3256" s="5">
        <f t="shared" si="16185"/>
        <v>1</v>
      </c>
      <c r="E3256" s="13">
        <f t="shared" si="16179"/>
        <v>2</v>
      </c>
      <c r="F3256" s="13">
        <f t="shared" si="16180"/>
        <v>2</v>
      </c>
      <c r="G3256" s="13">
        <f t="shared" si="16171"/>
        <v>247.29643067354235</v>
      </c>
      <c r="H3256" s="5">
        <f t="shared" si="16184"/>
        <v>114</v>
      </c>
      <c r="I3256" s="5">
        <f t="shared" si="16184"/>
        <v>102</v>
      </c>
      <c r="J3256" s="8">
        <f t="shared" si="16183"/>
        <v>0.11902737629654822</v>
      </c>
      <c r="K3256" s="5">
        <f t="shared" si="16177"/>
        <v>1</v>
      </c>
      <c r="L3256" s="8">
        <f t="shared" si="16178"/>
        <v>0.2857142857142857</v>
      </c>
      <c r="M3256" s="8">
        <f t="shared" si="16182"/>
        <v>8.052873704585453</v>
      </c>
      <c r="N3256" s="5">
        <v>1689</v>
      </c>
      <c r="O3256" s="18">
        <v>55</v>
      </c>
    </row>
    <row r="3257" spans="1:15" x14ac:dyDescent="0.2">
      <c r="A3257" s="5" t="s">
        <v>24</v>
      </c>
      <c r="B3257" s="13">
        <v>682986</v>
      </c>
      <c r="C3257" s="6">
        <f t="shared" si="16168"/>
        <v>44024</v>
      </c>
      <c r="D3257" s="5">
        <f t="shared" si="16185"/>
        <v>0</v>
      </c>
      <c r="E3257" s="13">
        <f t="shared" si="16179"/>
        <v>1.5714285714285714</v>
      </c>
      <c r="F3257" s="13">
        <f t="shared" si="16180"/>
        <v>2</v>
      </c>
      <c r="G3257" s="13">
        <f t="shared" si="16171"/>
        <v>247.29643067354235</v>
      </c>
      <c r="H3257" s="5">
        <f t="shared" si="16184"/>
        <v>115</v>
      </c>
      <c r="I3257" s="5">
        <f t="shared" si="16184"/>
        <v>103</v>
      </c>
      <c r="J3257" s="8">
        <f t="shared" si="16183"/>
        <v>9.3410326086956527E-2</v>
      </c>
      <c r="K3257" s="5">
        <f t="shared" si="16177"/>
        <v>0</v>
      </c>
      <c r="L3257" s="8">
        <f t="shared" si="16178"/>
        <v>0.2857142857142857</v>
      </c>
      <c r="M3257" s="8">
        <f t="shared" si="16182"/>
        <v>8.052873704585453</v>
      </c>
      <c r="N3257" s="5">
        <v>1689</v>
      </c>
      <c r="O3257" s="18">
        <v>55</v>
      </c>
    </row>
    <row r="3258" spans="1:15" x14ac:dyDescent="0.2">
      <c r="A3258" s="5" t="s">
        <v>24</v>
      </c>
      <c r="B3258" s="13">
        <v>682986</v>
      </c>
      <c r="C3258" s="6">
        <f t="shared" si="16168"/>
        <v>44025</v>
      </c>
      <c r="D3258" s="5">
        <f t="shared" si="16185"/>
        <v>1</v>
      </c>
      <c r="E3258" s="13">
        <f t="shared" si="16179"/>
        <v>1.5714285714285714</v>
      </c>
      <c r="F3258" s="13">
        <f t="shared" si="16180"/>
        <v>2.2000000000000002</v>
      </c>
      <c r="G3258" s="13">
        <f t="shared" si="16171"/>
        <v>247.44284655908027</v>
      </c>
      <c r="H3258" s="5">
        <f t="shared" si="16184"/>
        <v>116</v>
      </c>
      <c r="I3258" s="5">
        <f t="shared" si="16184"/>
        <v>104</v>
      </c>
      <c r="J3258" s="8">
        <f t="shared" si="16183"/>
        <v>9.3323152625774161E-2</v>
      </c>
      <c r="K3258" s="5">
        <f t="shared" si="16177"/>
        <v>0</v>
      </c>
      <c r="L3258" s="8">
        <f t="shared" si="16178"/>
        <v>0.14285714285714285</v>
      </c>
      <c r="M3258" s="8">
        <f t="shared" si="16182"/>
        <v>8.052873704585453</v>
      </c>
      <c r="N3258" s="5">
        <v>1690</v>
      </c>
      <c r="O3258" s="18">
        <v>55</v>
      </c>
    </row>
    <row r="3259" spans="1:15" x14ac:dyDescent="0.2">
      <c r="A3259" s="5" t="s">
        <v>24</v>
      </c>
      <c r="B3259" s="13">
        <v>682986</v>
      </c>
      <c r="C3259" s="6">
        <f t="shared" si="16168"/>
        <v>44026</v>
      </c>
      <c r="D3259" s="5">
        <f t="shared" si="16185"/>
        <v>1</v>
      </c>
      <c r="E3259" s="13">
        <f t="shared" si="16179"/>
        <v>1.7142857142857142</v>
      </c>
      <c r="F3259" s="13">
        <f t="shared" si="16180"/>
        <v>1.4</v>
      </c>
      <c r="G3259" s="13">
        <f t="shared" si="16171"/>
        <v>247.58926244461819</v>
      </c>
      <c r="H3259" s="5">
        <f t="shared" si="16184"/>
        <v>117</v>
      </c>
      <c r="I3259" s="5">
        <f t="shared" si="16184"/>
        <v>105</v>
      </c>
      <c r="J3259" s="8">
        <f t="shared" si="16183"/>
        <v>0.10171215460247499</v>
      </c>
      <c r="K3259" s="5">
        <f t="shared" si="16177"/>
        <v>0</v>
      </c>
      <c r="L3259" s="8">
        <f t="shared" si="16178"/>
        <v>0.14285714285714285</v>
      </c>
      <c r="M3259" s="8">
        <f t="shared" si="16182"/>
        <v>8.052873704585453</v>
      </c>
      <c r="N3259" s="5">
        <v>1691</v>
      </c>
      <c r="O3259" s="18">
        <v>55</v>
      </c>
    </row>
    <row r="3260" spans="1:15" x14ac:dyDescent="0.2">
      <c r="A3260" s="5" t="s">
        <v>24</v>
      </c>
      <c r="B3260" s="13">
        <v>682986</v>
      </c>
      <c r="C3260" s="6">
        <f t="shared" si="16168"/>
        <v>44027</v>
      </c>
      <c r="D3260" s="5">
        <f t="shared" si="16185"/>
        <v>0</v>
      </c>
      <c r="E3260" s="13">
        <f t="shared" si="16179"/>
        <v>1.7142857142857142</v>
      </c>
      <c r="F3260" s="13">
        <f t="shared" si="16180"/>
        <v>0.6</v>
      </c>
      <c r="G3260" s="13">
        <f t="shared" si="16171"/>
        <v>247.58926244461819</v>
      </c>
      <c r="H3260" s="5">
        <f t="shared" si="16184"/>
        <v>118</v>
      </c>
      <c r="I3260" s="5">
        <f t="shared" si="16184"/>
        <v>106</v>
      </c>
      <c r="J3260" s="8">
        <f t="shared" si="16183"/>
        <v>0.10160880609652836</v>
      </c>
      <c r="K3260" s="5">
        <f t="shared" si="16177"/>
        <v>0</v>
      </c>
      <c r="L3260" s="8">
        <f t="shared" si="16178"/>
        <v>0.14285714285714285</v>
      </c>
      <c r="M3260" s="8">
        <f t="shared" si="16182"/>
        <v>8.052873704585453</v>
      </c>
      <c r="N3260" s="5">
        <v>1691</v>
      </c>
      <c r="O3260" s="18">
        <v>55</v>
      </c>
    </row>
    <row r="3261" spans="1:15" x14ac:dyDescent="0.2">
      <c r="A3261" s="5" t="s">
        <v>24</v>
      </c>
      <c r="B3261" s="13">
        <v>682986</v>
      </c>
      <c r="C3261" s="6">
        <f t="shared" si="16168"/>
        <v>44028</v>
      </c>
      <c r="D3261" s="5">
        <f t="shared" si="16185"/>
        <v>6</v>
      </c>
      <c r="E3261" s="13">
        <f t="shared" si="16179"/>
        <v>1.8571428571428572</v>
      </c>
      <c r="F3261" s="13">
        <f t="shared" si="16180"/>
        <v>1.6</v>
      </c>
      <c r="G3261" s="13">
        <f t="shared" si="16171"/>
        <v>248.4677577578457</v>
      </c>
      <c r="H3261" s="5">
        <f t="shared" si="16184"/>
        <v>119</v>
      </c>
      <c r="I3261" s="5">
        <f t="shared" si="16184"/>
        <v>107</v>
      </c>
      <c r="J3261" s="8">
        <f t="shared" si="16183"/>
        <v>0.10996447301641009</v>
      </c>
      <c r="K3261" s="5">
        <f t="shared" si="16177"/>
        <v>0</v>
      </c>
      <c r="L3261" s="8">
        <f t="shared" si="16178"/>
        <v>0.14285714285714285</v>
      </c>
      <c r="M3261" s="8">
        <f t="shared" si="16182"/>
        <v>8.052873704585453</v>
      </c>
      <c r="N3261" s="5">
        <v>1697</v>
      </c>
      <c r="O3261" s="18">
        <v>55</v>
      </c>
    </row>
    <row r="3262" spans="1:15" x14ac:dyDescent="0.2">
      <c r="A3262" s="5" t="s">
        <v>24</v>
      </c>
      <c r="B3262" s="13">
        <v>682986</v>
      </c>
      <c r="C3262" s="6">
        <f t="shared" si="16168"/>
        <v>44029</v>
      </c>
      <c r="D3262" s="5">
        <f t="shared" si="16185"/>
        <v>4</v>
      </c>
      <c r="E3262" s="13">
        <f t="shared" si="16179"/>
        <v>1.8571428571428572</v>
      </c>
      <c r="F3262" s="13">
        <f t="shared" si="16180"/>
        <v>2.4</v>
      </c>
      <c r="G3262" s="13">
        <f t="shared" si="16171"/>
        <v>249.05342129999735</v>
      </c>
      <c r="H3262" s="5">
        <f t="shared" ref="H3262:I3277" si="16186">H3261+1</f>
        <v>120</v>
      </c>
      <c r="I3262" s="5">
        <f t="shared" si="16186"/>
        <v>108</v>
      </c>
      <c r="J3262" s="8">
        <f t="shared" si="16183"/>
        <v>0.10984368398817068</v>
      </c>
      <c r="K3262" s="5">
        <f t="shared" si="16177"/>
        <v>0</v>
      </c>
      <c r="L3262" s="8">
        <f t="shared" si="16178"/>
        <v>0.14285714285714285</v>
      </c>
      <c r="M3262" s="8">
        <f t="shared" si="16182"/>
        <v>8.052873704585453</v>
      </c>
      <c r="N3262" s="5">
        <v>1701</v>
      </c>
      <c r="O3262" s="18">
        <v>55</v>
      </c>
    </row>
    <row r="3263" spans="1:15" x14ac:dyDescent="0.2">
      <c r="A3263" s="5" t="s">
        <v>24</v>
      </c>
      <c r="B3263" s="13">
        <v>682986</v>
      </c>
      <c r="C3263" s="6">
        <f t="shared" si="16168"/>
        <v>44030</v>
      </c>
      <c r="D3263" s="5">
        <f t="shared" si="16185"/>
        <v>8</v>
      </c>
      <c r="E3263" s="13">
        <f t="shared" si="16179"/>
        <v>2.8571428571428572</v>
      </c>
      <c r="F3263" s="13">
        <f t="shared" si="16180"/>
        <v>3.8</v>
      </c>
      <c r="G3263" s="13">
        <f t="shared" si="16171"/>
        <v>250.22474838430071</v>
      </c>
      <c r="H3263" s="5">
        <f t="shared" si="16186"/>
        <v>121</v>
      </c>
      <c r="I3263" s="5">
        <f t="shared" si="16186"/>
        <v>109</v>
      </c>
      <c r="J3263" s="8">
        <f t="shared" si="16183"/>
        <v>0.16880486158001351</v>
      </c>
      <c r="K3263" s="5">
        <f t="shared" si="16177"/>
        <v>0</v>
      </c>
      <c r="L3263" s="8">
        <f t="shared" si="16178"/>
        <v>0</v>
      </c>
      <c r="M3263" s="8">
        <f t="shared" si="16182"/>
        <v>8.052873704585453</v>
      </c>
      <c r="N3263" s="5">
        <v>1709</v>
      </c>
      <c r="O3263" s="18">
        <v>55</v>
      </c>
    </row>
    <row r="3264" spans="1:15" x14ac:dyDescent="0.2">
      <c r="A3264" s="5" t="s">
        <v>24</v>
      </c>
      <c r="B3264" s="13">
        <v>682986</v>
      </c>
      <c r="C3264" s="6">
        <f t="shared" si="16168"/>
        <v>44031</v>
      </c>
      <c r="D3264" s="5">
        <f t="shared" si="16185"/>
        <v>9</v>
      </c>
      <c r="E3264" s="13">
        <f t="shared" si="16179"/>
        <v>4.1428571428571432</v>
      </c>
      <c r="F3264" s="13">
        <f t="shared" si="16180"/>
        <v>5.4</v>
      </c>
      <c r="G3264" s="13">
        <f t="shared" si="16171"/>
        <v>251.54249135414196</v>
      </c>
      <c r="H3264" s="5">
        <f t="shared" si="16186"/>
        <v>122</v>
      </c>
      <c r="I3264" s="5">
        <f t="shared" si="16186"/>
        <v>110</v>
      </c>
      <c r="J3264" s="8">
        <f t="shared" si="16183"/>
        <v>0.24435456690259524</v>
      </c>
      <c r="K3264" s="5">
        <f t="shared" si="16177"/>
        <v>0</v>
      </c>
      <c r="L3264" s="8">
        <f t="shared" si="16178"/>
        <v>0</v>
      </c>
      <c r="M3264" s="8">
        <f t="shared" si="16182"/>
        <v>8.052873704585453</v>
      </c>
      <c r="N3264" s="5">
        <v>1718</v>
      </c>
      <c r="O3264" s="18">
        <v>55</v>
      </c>
    </row>
    <row r="3265" spans="1:15" x14ac:dyDescent="0.2">
      <c r="A3265" s="5" t="s">
        <v>24</v>
      </c>
      <c r="B3265" s="13">
        <v>682986</v>
      </c>
      <c r="C3265" s="6">
        <f t="shared" si="16168"/>
        <v>44032</v>
      </c>
      <c r="D3265" s="5">
        <f t="shared" si="16185"/>
        <v>2</v>
      </c>
      <c r="E3265" s="13">
        <f t="shared" si="16179"/>
        <v>4.2857142857142856</v>
      </c>
      <c r="F3265" s="13">
        <f t="shared" si="16180"/>
        <v>5.8</v>
      </c>
      <c r="G3265" s="13">
        <f t="shared" si="16171"/>
        <v>251.8353231252178</v>
      </c>
      <c r="H3265" s="5">
        <f t="shared" si="16186"/>
        <v>123</v>
      </c>
      <c r="I3265" s="5">
        <f t="shared" si="16186"/>
        <v>111</v>
      </c>
      <c r="J3265" s="8">
        <f t="shared" si="16183"/>
        <v>0.25216441119609984</v>
      </c>
      <c r="K3265" s="5">
        <f t="shared" si="16177"/>
        <v>0</v>
      </c>
      <c r="L3265" s="8">
        <f t="shared" si="16178"/>
        <v>0</v>
      </c>
      <c r="M3265" s="8">
        <f t="shared" si="16182"/>
        <v>8.052873704585453</v>
      </c>
      <c r="N3265" s="5">
        <v>1720</v>
      </c>
      <c r="O3265" s="18">
        <v>55</v>
      </c>
    </row>
    <row r="3266" spans="1:15" x14ac:dyDescent="0.2">
      <c r="A3266" s="5" t="s">
        <v>24</v>
      </c>
      <c r="B3266" s="13">
        <v>682986</v>
      </c>
      <c r="C3266" s="6">
        <f t="shared" si="16168"/>
        <v>44033</v>
      </c>
      <c r="D3266" s="5">
        <f t="shared" si="16185"/>
        <v>1</v>
      </c>
      <c r="E3266" s="13">
        <f t="shared" si="16179"/>
        <v>4.2857142857142856</v>
      </c>
      <c r="F3266" s="13">
        <f t="shared" si="16180"/>
        <v>4.8</v>
      </c>
      <c r="G3266" s="13">
        <f t="shared" si="16171"/>
        <v>251.98173901075572</v>
      </c>
      <c r="H3266" s="5">
        <f t="shared" si="16186"/>
        <v>124</v>
      </c>
      <c r="I3266" s="5">
        <f t="shared" si="16186"/>
        <v>112</v>
      </c>
      <c r="J3266" s="8">
        <f t="shared" si="16183"/>
        <v>0.25153014169531313</v>
      </c>
      <c r="K3266" s="5">
        <f t="shared" si="16177"/>
        <v>0</v>
      </c>
      <c r="L3266" s="8">
        <f t="shared" si="16178"/>
        <v>0</v>
      </c>
      <c r="M3266" s="8">
        <f t="shared" si="16182"/>
        <v>8.052873704585453</v>
      </c>
      <c r="N3266" s="5">
        <v>1721</v>
      </c>
      <c r="O3266" s="18">
        <v>55</v>
      </c>
    </row>
    <row r="3267" spans="1:15" x14ac:dyDescent="0.2">
      <c r="A3267" s="5" t="s">
        <v>24</v>
      </c>
      <c r="B3267" s="13">
        <v>682986</v>
      </c>
      <c r="C3267" s="6">
        <f t="shared" si="16168"/>
        <v>44034</v>
      </c>
      <c r="D3267" s="5">
        <f t="shared" si="16185"/>
        <v>4</v>
      </c>
      <c r="E3267" s="13">
        <f t="shared" si="16179"/>
        <v>4.8571428571428568</v>
      </c>
      <c r="F3267" s="13">
        <f t="shared" si="16180"/>
        <v>4.8</v>
      </c>
      <c r="G3267" s="13">
        <f t="shared" si="16171"/>
        <v>252.56740255290737</v>
      </c>
      <c r="H3267" s="5">
        <f t="shared" si="16186"/>
        <v>125</v>
      </c>
      <c r="I3267" s="5">
        <f t="shared" si="16186"/>
        <v>113</v>
      </c>
      <c r="J3267" s="8">
        <f t="shared" si="16183"/>
        <v>0.28435226227314542</v>
      </c>
      <c r="K3267" s="5">
        <f t="shared" si="16177"/>
        <v>0</v>
      </c>
      <c r="L3267" s="8">
        <f t="shared" si="16178"/>
        <v>0</v>
      </c>
      <c r="M3267" s="8">
        <f t="shared" si="16182"/>
        <v>8.052873704585453</v>
      </c>
      <c r="N3267" s="5">
        <v>1725</v>
      </c>
      <c r="O3267" s="18">
        <v>55</v>
      </c>
    </row>
    <row r="3268" spans="1:15" x14ac:dyDescent="0.2">
      <c r="A3268" s="5" t="s">
        <v>24</v>
      </c>
      <c r="B3268" s="13">
        <v>682986</v>
      </c>
      <c r="C3268" s="6">
        <f t="shared" si="16168"/>
        <v>44035</v>
      </c>
      <c r="D3268" s="5">
        <f t="shared" si="16185"/>
        <v>2</v>
      </c>
      <c r="E3268" s="13">
        <f t="shared" si="16179"/>
        <v>4.2857142857142856</v>
      </c>
      <c r="F3268" s="13">
        <f t="shared" si="16180"/>
        <v>3.6</v>
      </c>
      <c r="G3268" s="13">
        <f t="shared" si="16171"/>
        <v>252.86023432398321</v>
      </c>
      <c r="H3268" s="5">
        <f t="shared" si="16186"/>
        <v>126</v>
      </c>
      <c r="I3268" s="5">
        <f t="shared" si="16186"/>
        <v>114</v>
      </c>
      <c r="J3268" s="8">
        <f t="shared" si="16183"/>
        <v>0.25018764073054789</v>
      </c>
      <c r="K3268" s="5">
        <f t="shared" si="16177"/>
        <v>0</v>
      </c>
      <c r="L3268" s="8">
        <f t="shared" si="16178"/>
        <v>0</v>
      </c>
      <c r="M3268" s="8">
        <f t="shared" si="16182"/>
        <v>8.052873704585453</v>
      </c>
      <c r="N3268" s="5">
        <v>1727</v>
      </c>
      <c r="O3268" s="18">
        <v>55</v>
      </c>
    </row>
    <row r="3269" spans="1:15" x14ac:dyDescent="0.2">
      <c r="A3269" s="5" t="s">
        <v>24</v>
      </c>
      <c r="B3269" s="13">
        <v>682986</v>
      </c>
      <c r="C3269" s="6">
        <f t="shared" ref="C3269:C3332" si="16187">C3268+1</f>
        <v>44036</v>
      </c>
      <c r="D3269" s="5">
        <f t="shared" si="16185"/>
        <v>6</v>
      </c>
      <c r="E3269" s="13">
        <f t="shared" si="16179"/>
        <v>4.5714285714285712</v>
      </c>
      <c r="F3269" s="13">
        <f t="shared" si="16180"/>
        <v>3</v>
      </c>
      <c r="G3269" s="13">
        <f t="shared" si="16171"/>
        <v>253.73872963721072</v>
      </c>
      <c r="H3269" s="5">
        <f t="shared" si="16186"/>
        <v>127</v>
      </c>
      <c r="I3269" s="5">
        <f t="shared" si="16186"/>
        <v>115</v>
      </c>
      <c r="J3269" s="8">
        <f t="shared" si="16183"/>
        <v>0.26620081523999667</v>
      </c>
      <c r="K3269" s="5">
        <f t="shared" si="16177"/>
        <v>0</v>
      </c>
      <c r="L3269" s="8">
        <f t="shared" si="16178"/>
        <v>0</v>
      </c>
      <c r="M3269" s="8">
        <f t="shared" si="16182"/>
        <v>8.052873704585453</v>
      </c>
      <c r="N3269" s="5">
        <v>1733</v>
      </c>
      <c r="O3269" s="18">
        <v>55</v>
      </c>
    </row>
    <row r="3270" spans="1:15" x14ac:dyDescent="0.2">
      <c r="A3270" s="5" t="s">
        <v>24</v>
      </c>
      <c r="B3270" s="13">
        <v>682986</v>
      </c>
      <c r="C3270" s="6">
        <f t="shared" si="16187"/>
        <v>44037</v>
      </c>
      <c r="D3270" s="5">
        <f t="shared" si="16185"/>
        <v>9</v>
      </c>
      <c r="E3270" s="13">
        <f t="shared" si="16179"/>
        <v>4.7142857142857144</v>
      </c>
      <c r="F3270" s="13">
        <f t="shared" si="16180"/>
        <v>4.4000000000000004</v>
      </c>
      <c r="G3270" s="13">
        <f t="shared" si="16171"/>
        <v>255.05647260705197</v>
      </c>
      <c r="H3270" s="5">
        <f t="shared" si="16186"/>
        <v>128</v>
      </c>
      <c r="I3270" s="5">
        <f t="shared" si="16186"/>
        <v>116</v>
      </c>
      <c r="J3270" s="8">
        <f t="shared" si="16183"/>
        <v>0.27379075748776238</v>
      </c>
      <c r="K3270" s="5">
        <f t="shared" si="16177"/>
        <v>0</v>
      </c>
      <c r="L3270" s="8">
        <f t="shared" si="16178"/>
        <v>0</v>
      </c>
      <c r="M3270" s="8">
        <f t="shared" si="16182"/>
        <v>8.052873704585453</v>
      </c>
      <c r="N3270" s="5">
        <v>1742</v>
      </c>
      <c r="O3270" s="18">
        <v>55</v>
      </c>
    </row>
    <row r="3271" spans="1:15" x14ac:dyDescent="0.2">
      <c r="A3271" s="5" t="s">
        <v>24</v>
      </c>
      <c r="B3271" s="13">
        <v>682986</v>
      </c>
      <c r="C3271" s="6">
        <f t="shared" si="16187"/>
        <v>44038</v>
      </c>
      <c r="D3271" s="5">
        <f t="shared" si="16185"/>
        <v>4</v>
      </c>
      <c r="E3271" s="13">
        <f t="shared" si="16179"/>
        <v>4</v>
      </c>
      <c r="F3271" s="13">
        <f t="shared" si="16180"/>
        <v>5</v>
      </c>
      <c r="G3271" s="13">
        <f t="shared" si="16171"/>
        <v>255.64213614920365</v>
      </c>
      <c r="H3271" s="5">
        <f t="shared" si="16186"/>
        <v>129</v>
      </c>
      <c r="I3271" s="5">
        <f t="shared" si="16186"/>
        <v>117</v>
      </c>
      <c r="J3271" s="8">
        <f t="shared" si="16183"/>
        <v>0.23167301009432398</v>
      </c>
      <c r="K3271" s="5">
        <f t="shared" si="16177"/>
        <v>0</v>
      </c>
      <c r="L3271" s="8">
        <f t="shared" si="16178"/>
        <v>0</v>
      </c>
      <c r="M3271" s="8">
        <f t="shared" si="16182"/>
        <v>8.052873704585453</v>
      </c>
      <c r="N3271" s="5">
        <v>1746</v>
      </c>
      <c r="O3271" s="18">
        <v>55</v>
      </c>
    </row>
    <row r="3272" spans="1:15" x14ac:dyDescent="0.2">
      <c r="A3272" s="5" t="s">
        <v>24</v>
      </c>
      <c r="B3272" s="13">
        <v>682986</v>
      </c>
      <c r="C3272" s="6">
        <f t="shared" si="16187"/>
        <v>44039</v>
      </c>
      <c r="D3272" s="5">
        <f t="shared" si="16185"/>
        <v>1</v>
      </c>
      <c r="E3272" s="13">
        <f t="shared" si="16179"/>
        <v>3.8571428571428572</v>
      </c>
      <c r="F3272" s="13">
        <f t="shared" si="16180"/>
        <v>4.4000000000000004</v>
      </c>
      <c r="G3272" s="13">
        <f t="shared" si="16171"/>
        <v>255.78855203474157</v>
      </c>
      <c r="H3272" s="5">
        <f t="shared" si="16186"/>
        <v>130</v>
      </c>
      <c r="I3272" s="5">
        <f t="shared" si="16186"/>
        <v>118</v>
      </c>
      <c r="J3272" s="8">
        <f t="shared" si="16183"/>
        <v>0.22288261515601782</v>
      </c>
      <c r="K3272" s="5">
        <f t="shared" si="16177"/>
        <v>0</v>
      </c>
      <c r="L3272" s="8">
        <f t="shared" si="16178"/>
        <v>0</v>
      </c>
      <c r="M3272" s="8">
        <f t="shared" si="16182"/>
        <v>8.052873704585453</v>
      </c>
      <c r="N3272" s="5">
        <v>1747</v>
      </c>
      <c r="O3272" s="18">
        <v>55</v>
      </c>
    </row>
    <row r="3273" spans="1:15" x14ac:dyDescent="0.2">
      <c r="A3273" s="5" t="s">
        <v>24</v>
      </c>
      <c r="B3273" s="13">
        <v>682986</v>
      </c>
      <c r="C3273" s="6">
        <f t="shared" si="16187"/>
        <v>44040</v>
      </c>
      <c r="D3273" s="5">
        <f t="shared" si="16185"/>
        <v>5</v>
      </c>
      <c r="E3273" s="13">
        <f t="shared" si="16179"/>
        <v>4.4285714285714288</v>
      </c>
      <c r="F3273" s="13">
        <f t="shared" si="16180"/>
        <v>5</v>
      </c>
      <c r="G3273" s="13">
        <f t="shared" si="16171"/>
        <v>256.52063146243114</v>
      </c>
      <c r="H3273" s="5">
        <f t="shared" si="16186"/>
        <v>131</v>
      </c>
      <c r="I3273" s="5">
        <f t="shared" si="16186"/>
        <v>119</v>
      </c>
      <c r="J3273" s="8">
        <f t="shared" si="16183"/>
        <v>0.25533316860225685</v>
      </c>
      <c r="K3273" s="5">
        <f t="shared" si="16177"/>
        <v>0</v>
      </c>
      <c r="L3273" s="8">
        <f t="shared" si="16178"/>
        <v>0</v>
      </c>
      <c r="M3273" s="8">
        <f t="shared" si="16182"/>
        <v>8.052873704585453</v>
      </c>
      <c r="N3273" s="5">
        <v>1752</v>
      </c>
      <c r="O3273" s="18">
        <v>55</v>
      </c>
    </row>
    <row r="3274" spans="1:15" x14ac:dyDescent="0.2">
      <c r="A3274" s="5" t="s">
        <v>24</v>
      </c>
      <c r="B3274" s="13">
        <v>682986</v>
      </c>
      <c r="C3274" s="6">
        <f t="shared" si="16187"/>
        <v>44041</v>
      </c>
      <c r="D3274" s="5">
        <f t="shared" si="16185"/>
        <v>6</v>
      </c>
      <c r="E3274" s="13">
        <f t="shared" si="16179"/>
        <v>4.7142857142857144</v>
      </c>
      <c r="F3274" s="13">
        <f t="shared" si="16180"/>
        <v>5</v>
      </c>
      <c r="G3274" s="13">
        <f t="shared" si="16171"/>
        <v>257.39912677565866</v>
      </c>
      <c r="H3274" s="5">
        <f t="shared" si="16186"/>
        <v>132</v>
      </c>
      <c r="I3274" s="5">
        <f t="shared" si="16186"/>
        <v>120</v>
      </c>
      <c r="J3274" s="8">
        <f t="shared" si="16183"/>
        <v>0.27111403220506081</v>
      </c>
      <c r="K3274" s="5">
        <f t="shared" si="16177"/>
        <v>0</v>
      </c>
      <c r="L3274" s="8">
        <f t="shared" si="16178"/>
        <v>0</v>
      </c>
      <c r="M3274" s="8">
        <f t="shared" si="16182"/>
        <v>8.052873704585453</v>
      </c>
      <c r="N3274" s="5">
        <v>1758</v>
      </c>
      <c r="O3274" s="18">
        <v>55</v>
      </c>
    </row>
    <row r="3275" spans="1:15" x14ac:dyDescent="0.2">
      <c r="A3275" s="5" t="s">
        <v>24</v>
      </c>
      <c r="B3275" s="13">
        <v>682986</v>
      </c>
      <c r="C3275" s="6">
        <f t="shared" si="16187"/>
        <v>44042</v>
      </c>
      <c r="D3275" s="5">
        <f t="shared" si="16185"/>
        <v>5</v>
      </c>
      <c r="E3275" s="13">
        <f t="shared" si="16179"/>
        <v>5.1428571428571432</v>
      </c>
      <c r="F3275" s="13">
        <f t="shared" si="16180"/>
        <v>4.2</v>
      </c>
      <c r="G3275" s="13">
        <f t="shared" ref="G3275:G3338" si="16188">N3275/(B3275/100000)</f>
        <v>258.13120620334826</v>
      </c>
      <c r="H3275" s="5">
        <f t="shared" si="16186"/>
        <v>133</v>
      </c>
      <c r="I3275" s="5">
        <f t="shared" si="16186"/>
        <v>121</v>
      </c>
      <c r="J3275" s="8">
        <f t="shared" si="16183"/>
        <v>0.29496108152396561</v>
      </c>
      <c r="K3275" s="5">
        <f t="shared" si="16177"/>
        <v>0</v>
      </c>
      <c r="L3275" s="8">
        <f t="shared" si="16178"/>
        <v>0</v>
      </c>
      <c r="M3275" s="8">
        <f t="shared" si="16182"/>
        <v>8.052873704585453</v>
      </c>
      <c r="N3275" s="5">
        <v>1763</v>
      </c>
      <c r="O3275" s="18">
        <v>55</v>
      </c>
    </row>
    <row r="3276" spans="1:15" x14ac:dyDescent="0.2">
      <c r="A3276" s="5" t="s">
        <v>24</v>
      </c>
      <c r="B3276" s="13">
        <v>682986</v>
      </c>
      <c r="C3276" s="6">
        <f t="shared" si="16187"/>
        <v>44043</v>
      </c>
      <c r="D3276" s="5">
        <f t="shared" si="16185"/>
        <v>11</v>
      </c>
      <c r="E3276" s="13">
        <f t="shared" si="16179"/>
        <v>5.8571428571428568</v>
      </c>
      <c r="F3276" s="13">
        <f t="shared" si="16180"/>
        <v>5.6</v>
      </c>
      <c r="G3276" s="13">
        <f t="shared" si="16188"/>
        <v>259.74178094426532</v>
      </c>
      <c r="H3276" s="5">
        <f t="shared" si="16186"/>
        <v>134</v>
      </c>
      <c r="I3276" s="5">
        <f t="shared" si="16186"/>
        <v>122</v>
      </c>
      <c r="J3276" s="8">
        <f t="shared" si="16183"/>
        <v>0.33493995588595699</v>
      </c>
      <c r="K3276" s="5">
        <f t="shared" si="16177"/>
        <v>1</v>
      </c>
      <c r="L3276" s="8">
        <f t="shared" si="16178"/>
        <v>0.14285714285714285</v>
      </c>
      <c r="M3276" s="8">
        <f t="shared" si="16182"/>
        <v>8.1992895901233691</v>
      </c>
      <c r="N3276" s="5">
        <v>1774</v>
      </c>
      <c r="O3276" s="18">
        <v>56</v>
      </c>
    </row>
    <row r="3277" spans="1:15" x14ac:dyDescent="0.2">
      <c r="A3277" s="5" t="s">
        <v>24</v>
      </c>
      <c r="B3277" s="13">
        <v>682986</v>
      </c>
      <c r="C3277" s="6">
        <f t="shared" si="16187"/>
        <v>44044</v>
      </c>
      <c r="D3277" s="5">
        <f t="shared" si="16185"/>
        <v>7</v>
      </c>
      <c r="E3277" s="13">
        <f t="shared" si="16179"/>
        <v>5.5714285714285712</v>
      </c>
      <c r="F3277" s="13">
        <f t="shared" si="16180"/>
        <v>6.8</v>
      </c>
      <c r="G3277" s="13">
        <f t="shared" si="16188"/>
        <v>260.76669214303075</v>
      </c>
      <c r="H3277" s="5">
        <f t="shared" si="16186"/>
        <v>135</v>
      </c>
      <c r="I3277" s="5">
        <f t="shared" si="16186"/>
        <v>123</v>
      </c>
      <c r="J3277" s="8">
        <f t="shared" si="16183"/>
        <v>0.31753786028334141</v>
      </c>
      <c r="K3277" s="5">
        <f t="shared" si="16177"/>
        <v>0</v>
      </c>
      <c r="L3277" s="8">
        <f t="shared" si="16178"/>
        <v>0.14285714285714285</v>
      </c>
      <c r="M3277" s="8">
        <f t="shared" si="16182"/>
        <v>8.1992895901233691</v>
      </c>
      <c r="N3277" s="5">
        <v>1781</v>
      </c>
      <c r="O3277" s="18">
        <v>56</v>
      </c>
    </row>
    <row r="3278" spans="1:15" x14ac:dyDescent="0.2">
      <c r="A3278" s="5" t="s">
        <v>24</v>
      </c>
      <c r="B3278" s="13">
        <v>682986</v>
      </c>
      <c r="C3278" s="6">
        <f t="shared" si="16187"/>
        <v>44045</v>
      </c>
      <c r="D3278" s="5">
        <f t="shared" si="16185"/>
        <v>1</v>
      </c>
      <c r="E3278" s="13">
        <f t="shared" si="16179"/>
        <v>5.1428571428571432</v>
      </c>
      <c r="F3278" s="13">
        <f t="shared" si="16180"/>
        <v>6</v>
      </c>
      <c r="G3278" s="13">
        <f t="shared" si="16188"/>
        <v>260.91310802856867</v>
      </c>
      <c r="H3278" s="5">
        <f t="shared" ref="H3278:I3293" si="16189">H3277+1</f>
        <v>136</v>
      </c>
      <c r="I3278" s="5">
        <f t="shared" si="16189"/>
        <v>124</v>
      </c>
      <c r="J3278" s="8">
        <f t="shared" si="16183"/>
        <v>0.29218407596785978</v>
      </c>
      <c r="K3278" s="5">
        <f t="shared" si="16177"/>
        <v>0</v>
      </c>
      <c r="L3278" s="8">
        <f t="shared" si="16178"/>
        <v>0.14285714285714285</v>
      </c>
      <c r="M3278" s="8">
        <f t="shared" si="16182"/>
        <v>8.1992895901233691</v>
      </c>
      <c r="N3278" s="5">
        <v>1782</v>
      </c>
      <c r="O3278" s="18">
        <v>56</v>
      </c>
    </row>
    <row r="3279" spans="1:15" x14ac:dyDescent="0.2">
      <c r="A3279" s="5" t="s">
        <v>24</v>
      </c>
      <c r="B3279" s="13">
        <v>682986</v>
      </c>
      <c r="C3279" s="6">
        <f t="shared" si="16187"/>
        <v>44046</v>
      </c>
      <c r="D3279" s="5">
        <f t="shared" si="16185"/>
        <v>0</v>
      </c>
      <c r="E3279" s="13">
        <f t="shared" si="16179"/>
        <v>5</v>
      </c>
      <c r="F3279" s="13">
        <f t="shared" si="16180"/>
        <v>4.8</v>
      </c>
      <c r="G3279" s="13">
        <f t="shared" si="16188"/>
        <v>260.91310802856867</v>
      </c>
      <c r="H3279" s="5">
        <f t="shared" si="16189"/>
        <v>137</v>
      </c>
      <c r="I3279" s="5">
        <f t="shared" si="16189"/>
        <v>125</v>
      </c>
      <c r="J3279" s="8">
        <f t="shared" si="16183"/>
        <v>0.28324026867362628</v>
      </c>
      <c r="K3279" s="5">
        <f t="shared" ref="K3279:K3342" si="16190">O3279-O3278</f>
        <v>0</v>
      </c>
      <c r="L3279" s="8">
        <f t="shared" si="16178"/>
        <v>0.14285714285714285</v>
      </c>
      <c r="M3279" s="8">
        <f t="shared" si="16182"/>
        <v>8.1992895901233691</v>
      </c>
      <c r="N3279" s="5">
        <v>1782</v>
      </c>
      <c r="O3279" s="18">
        <v>56</v>
      </c>
    </row>
    <row r="3280" spans="1:15" x14ac:dyDescent="0.2">
      <c r="A3280" s="5" t="s">
        <v>24</v>
      </c>
      <c r="B3280" s="13">
        <v>682986</v>
      </c>
      <c r="C3280" s="6">
        <f t="shared" si="16187"/>
        <v>44047</v>
      </c>
      <c r="D3280" s="5">
        <f t="shared" si="16185"/>
        <v>5</v>
      </c>
      <c r="E3280" s="13">
        <f t="shared" si="16179"/>
        <v>5</v>
      </c>
      <c r="F3280" s="13">
        <f t="shared" si="16180"/>
        <v>4.8</v>
      </c>
      <c r="G3280" s="13">
        <f t="shared" si="16188"/>
        <v>261.64518745625827</v>
      </c>
      <c r="H3280" s="5">
        <f t="shared" si="16189"/>
        <v>138</v>
      </c>
      <c r="I3280" s="5">
        <f t="shared" si="16189"/>
        <v>126</v>
      </c>
      <c r="J3280" s="8">
        <f t="shared" si="16183"/>
        <v>0.2824402840542285</v>
      </c>
      <c r="K3280" s="5">
        <f t="shared" si="16190"/>
        <v>0</v>
      </c>
      <c r="L3280" s="8">
        <f t="shared" si="16178"/>
        <v>0.14285714285714285</v>
      </c>
      <c r="M3280" s="8">
        <f t="shared" si="16182"/>
        <v>8.1992895901233691</v>
      </c>
      <c r="N3280" s="5">
        <v>1787</v>
      </c>
      <c r="O3280" s="18">
        <v>56</v>
      </c>
    </row>
    <row r="3281" spans="1:15" x14ac:dyDescent="0.2">
      <c r="A3281" s="5" t="s">
        <v>24</v>
      </c>
      <c r="B3281" s="13">
        <v>682986</v>
      </c>
      <c r="C3281" s="6">
        <f t="shared" si="16187"/>
        <v>44048</v>
      </c>
      <c r="D3281" s="5">
        <f t="shared" si="16185"/>
        <v>3</v>
      </c>
      <c r="E3281" s="13">
        <f t="shared" si="16179"/>
        <v>4.5714285714285712</v>
      </c>
      <c r="F3281" s="13">
        <f t="shared" si="16180"/>
        <v>3.2</v>
      </c>
      <c r="G3281" s="13">
        <f t="shared" si="16188"/>
        <v>262.08443511287203</v>
      </c>
      <c r="H3281" s="5">
        <f t="shared" si="16189"/>
        <v>139</v>
      </c>
      <c r="I3281" s="5">
        <f t="shared" si="16189"/>
        <v>127</v>
      </c>
      <c r="J3281" s="8">
        <f t="shared" si="16183"/>
        <v>0.25750382232236257</v>
      </c>
      <c r="K3281" s="5">
        <f t="shared" si="16190"/>
        <v>0</v>
      </c>
      <c r="L3281" s="8">
        <f t="shared" si="16178"/>
        <v>0.14285714285714285</v>
      </c>
      <c r="M3281" s="8">
        <f t="shared" si="16182"/>
        <v>8.1992895901233691</v>
      </c>
      <c r="N3281" s="5">
        <v>1790</v>
      </c>
      <c r="O3281" s="18">
        <v>56</v>
      </c>
    </row>
    <row r="3282" spans="1:15" x14ac:dyDescent="0.2">
      <c r="A3282" s="5" t="s">
        <v>24</v>
      </c>
      <c r="B3282" s="13">
        <v>682986</v>
      </c>
      <c r="C3282" s="6">
        <f t="shared" si="16187"/>
        <v>44049</v>
      </c>
      <c r="D3282" s="5">
        <f t="shared" si="16185"/>
        <v>2</v>
      </c>
      <c r="E3282" s="13">
        <f t="shared" si="16179"/>
        <v>4.1428571428571432</v>
      </c>
      <c r="F3282" s="13">
        <f t="shared" si="16180"/>
        <v>2.2000000000000002</v>
      </c>
      <c r="G3282" s="13">
        <f t="shared" si="16188"/>
        <v>262.37726688394781</v>
      </c>
      <c r="H3282" s="5">
        <f t="shared" si="16189"/>
        <v>140</v>
      </c>
      <c r="I3282" s="5">
        <f t="shared" si="16189"/>
        <v>128</v>
      </c>
      <c r="J3282" s="8">
        <f t="shared" si="16183"/>
        <v>0.23276346416245286</v>
      </c>
      <c r="K3282" s="5">
        <f t="shared" si="16190"/>
        <v>0</v>
      </c>
      <c r="L3282" s="8">
        <f t="shared" si="16178"/>
        <v>0.14285714285714285</v>
      </c>
      <c r="M3282" s="8">
        <f t="shared" si="16182"/>
        <v>8.1992895901233691</v>
      </c>
      <c r="N3282" s="5">
        <v>1792</v>
      </c>
      <c r="O3282" s="18">
        <v>56</v>
      </c>
    </row>
    <row r="3283" spans="1:15" x14ac:dyDescent="0.2">
      <c r="A3283" s="5" t="s">
        <v>24</v>
      </c>
      <c r="B3283" s="13">
        <v>682986</v>
      </c>
      <c r="C3283" s="6">
        <f t="shared" si="16187"/>
        <v>44050</v>
      </c>
      <c r="D3283" s="5">
        <f t="shared" si="16185"/>
        <v>6</v>
      </c>
      <c r="E3283" s="13">
        <f t="shared" si="16179"/>
        <v>3.4285714285714284</v>
      </c>
      <c r="F3283" s="13">
        <f t="shared" si="16180"/>
        <v>3.2</v>
      </c>
      <c r="G3283" s="13">
        <f t="shared" si="16188"/>
        <v>263.25576219717533</v>
      </c>
      <c r="H3283" s="5">
        <f t="shared" si="16189"/>
        <v>141</v>
      </c>
      <c r="I3283" s="5">
        <f t="shared" si="16189"/>
        <v>129</v>
      </c>
      <c r="J3283" s="8">
        <f t="shared" si="16183"/>
        <v>0.19218449711723254</v>
      </c>
      <c r="K3283" s="5">
        <f t="shared" si="16190"/>
        <v>0</v>
      </c>
      <c r="L3283" s="8">
        <f t="shared" si="16178"/>
        <v>0</v>
      </c>
      <c r="M3283" s="8">
        <f t="shared" si="16182"/>
        <v>8.1992895901233691</v>
      </c>
      <c r="N3283" s="5">
        <v>1798</v>
      </c>
      <c r="O3283" s="18">
        <v>56</v>
      </c>
    </row>
    <row r="3284" spans="1:15" x14ac:dyDescent="0.2">
      <c r="A3284" s="5" t="s">
        <v>24</v>
      </c>
      <c r="B3284" s="13">
        <v>682986</v>
      </c>
      <c r="C3284" s="6">
        <f t="shared" si="16187"/>
        <v>44051</v>
      </c>
      <c r="D3284" s="5">
        <f t="shared" si="16185"/>
        <v>2</v>
      </c>
      <c r="E3284" s="13">
        <f t="shared" si="16179"/>
        <v>2.7142857142857144</v>
      </c>
      <c r="F3284" s="13">
        <f t="shared" si="16180"/>
        <v>3.6</v>
      </c>
      <c r="G3284" s="13">
        <f t="shared" si="16188"/>
        <v>263.54859396825117</v>
      </c>
      <c r="H3284" s="5">
        <f t="shared" si="16189"/>
        <v>142</v>
      </c>
      <c r="I3284" s="5">
        <f t="shared" si="16189"/>
        <v>130</v>
      </c>
      <c r="J3284" s="8">
        <f t="shared" si="16183"/>
        <v>0.15185421994884912</v>
      </c>
      <c r="K3284" s="5">
        <f t="shared" si="16190"/>
        <v>0</v>
      </c>
      <c r="L3284" s="8">
        <f t="shared" si="16178"/>
        <v>0</v>
      </c>
      <c r="M3284" s="8">
        <f t="shared" si="16182"/>
        <v>8.1992895901233691</v>
      </c>
      <c r="N3284" s="5">
        <v>1800</v>
      </c>
      <c r="O3284" s="18">
        <v>56</v>
      </c>
    </row>
    <row r="3285" spans="1:15" x14ac:dyDescent="0.2">
      <c r="A3285" s="5" t="s">
        <v>24</v>
      </c>
      <c r="B3285" s="13">
        <v>682986</v>
      </c>
      <c r="C3285" s="6">
        <f t="shared" si="16187"/>
        <v>44052</v>
      </c>
      <c r="D3285" s="5">
        <f t="shared" si="16185"/>
        <v>3</v>
      </c>
      <c r="E3285" s="13">
        <f t="shared" si="16179"/>
        <v>3</v>
      </c>
      <c r="F3285" s="13">
        <f t="shared" si="16180"/>
        <v>3.2</v>
      </c>
      <c r="G3285" s="13">
        <f t="shared" si="16188"/>
        <v>263.98784162486493</v>
      </c>
      <c r="H3285" s="5">
        <f t="shared" si="16189"/>
        <v>143</v>
      </c>
      <c r="I3285" s="5">
        <f t="shared" si="16189"/>
        <v>131</v>
      </c>
      <c r="J3285" s="8">
        <f t="shared" si="16183"/>
        <v>0.16758439071103665</v>
      </c>
      <c r="K3285" s="5">
        <f t="shared" si="16190"/>
        <v>0</v>
      </c>
      <c r="L3285" s="8">
        <f t="shared" si="16178"/>
        <v>0</v>
      </c>
      <c r="M3285" s="8">
        <f t="shared" si="16182"/>
        <v>8.1992895901233691</v>
      </c>
      <c r="N3285" s="5">
        <v>1803</v>
      </c>
      <c r="O3285" s="18">
        <v>56</v>
      </c>
    </row>
    <row r="3286" spans="1:15" x14ac:dyDescent="0.2">
      <c r="A3286" s="5" t="s">
        <v>24</v>
      </c>
      <c r="B3286" s="13">
        <v>682986</v>
      </c>
      <c r="C3286" s="6">
        <f t="shared" si="16187"/>
        <v>44053</v>
      </c>
      <c r="D3286" s="5">
        <f t="shared" si="16185"/>
        <v>1</v>
      </c>
      <c r="E3286" s="13">
        <f t="shared" si="16179"/>
        <v>3.1428571428571428</v>
      </c>
      <c r="F3286" s="13">
        <f t="shared" si="16180"/>
        <v>2.8</v>
      </c>
      <c r="G3286" s="13">
        <f t="shared" si="16188"/>
        <v>264.13425751040285</v>
      </c>
      <c r="H3286" s="5">
        <f t="shared" si="16189"/>
        <v>144</v>
      </c>
      <c r="I3286" s="5">
        <f t="shared" si="16189"/>
        <v>132</v>
      </c>
      <c r="J3286" s="8">
        <f t="shared" si="16183"/>
        <v>0.17527087316762269</v>
      </c>
      <c r="K3286" s="5">
        <f t="shared" si="16190"/>
        <v>0</v>
      </c>
      <c r="L3286" s="8">
        <f t="shared" si="16178"/>
        <v>0</v>
      </c>
      <c r="M3286" s="8">
        <f t="shared" si="16182"/>
        <v>8.1992895901233691</v>
      </c>
      <c r="N3286" s="5">
        <v>1804</v>
      </c>
      <c r="O3286" s="18">
        <v>56</v>
      </c>
    </row>
    <row r="3287" spans="1:15" x14ac:dyDescent="0.2">
      <c r="A3287" s="5" t="s">
        <v>24</v>
      </c>
      <c r="B3287" s="13">
        <v>682986</v>
      </c>
      <c r="C3287" s="6">
        <f t="shared" si="16187"/>
        <v>44054</v>
      </c>
      <c r="D3287" s="5">
        <f t="shared" si="16185"/>
        <v>5</v>
      </c>
      <c r="E3287" s="13">
        <f t="shared" si="16179"/>
        <v>3.1428571428571428</v>
      </c>
      <c r="F3287" s="13">
        <f t="shared" si="16180"/>
        <v>3.4</v>
      </c>
      <c r="G3287" s="13">
        <f t="shared" si="16188"/>
        <v>264.86633693809245</v>
      </c>
      <c r="H3287" s="5">
        <f t="shared" si="16189"/>
        <v>145</v>
      </c>
      <c r="I3287" s="5">
        <f t="shared" si="16189"/>
        <v>133</v>
      </c>
      <c r="J3287" s="8">
        <f t="shared" si="16183"/>
        <v>0.17496421186575473</v>
      </c>
      <c r="K3287" s="5">
        <f t="shared" si="16190"/>
        <v>0</v>
      </c>
      <c r="L3287" s="8">
        <f t="shared" ref="L3287:L3350" si="16191">SUM(K3281:K3287)/7</f>
        <v>0</v>
      </c>
      <c r="M3287" s="8">
        <f t="shared" si="16182"/>
        <v>8.1992895901233691</v>
      </c>
      <c r="N3287" s="5">
        <v>1809</v>
      </c>
      <c r="O3287" s="18">
        <v>56</v>
      </c>
    </row>
    <row r="3288" spans="1:15" x14ac:dyDescent="0.2">
      <c r="A3288" s="5" t="s">
        <v>24</v>
      </c>
      <c r="B3288" s="13">
        <v>682986</v>
      </c>
      <c r="C3288" s="6">
        <f t="shared" si="16187"/>
        <v>44055</v>
      </c>
      <c r="D3288" s="5">
        <f t="shared" si="16185"/>
        <v>10</v>
      </c>
      <c r="E3288" s="13">
        <f t="shared" ref="E3288:E3351" si="16192">SUM(D3282:D3288)/7</f>
        <v>4.1428571428571432</v>
      </c>
      <c r="F3288" s="13">
        <f t="shared" ref="F3288:F3351" si="16193">SUM(D3284:D3288)/5</f>
        <v>4.2</v>
      </c>
      <c r="G3288" s="13">
        <f t="shared" si="16188"/>
        <v>266.33049579347158</v>
      </c>
      <c r="H3288" s="5">
        <f t="shared" si="16189"/>
        <v>146</v>
      </c>
      <c r="I3288" s="5">
        <f t="shared" si="16189"/>
        <v>134</v>
      </c>
      <c r="J3288" s="8">
        <f t="shared" si="16183"/>
        <v>0.23023181962527789</v>
      </c>
      <c r="K3288" s="5">
        <f t="shared" si="16190"/>
        <v>0</v>
      </c>
      <c r="L3288" s="8">
        <f t="shared" si="16191"/>
        <v>0</v>
      </c>
      <c r="M3288" s="8">
        <f t="shared" si="16182"/>
        <v>8.1992895901233691</v>
      </c>
      <c r="N3288" s="5">
        <v>1819</v>
      </c>
      <c r="O3288" s="18">
        <v>56</v>
      </c>
    </row>
    <row r="3289" spans="1:15" x14ac:dyDescent="0.2">
      <c r="A3289" s="5" t="s">
        <v>24</v>
      </c>
      <c r="B3289" s="13">
        <v>682986</v>
      </c>
      <c r="C3289" s="6">
        <f t="shared" si="16187"/>
        <v>44056</v>
      </c>
      <c r="D3289" s="5">
        <f t="shared" si="16185"/>
        <v>3</v>
      </c>
      <c r="E3289" s="13">
        <f t="shared" si="16192"/>
        <v>4.2857142857142856</v>
      </c>
      <c r="F3289" s="13">
        <f t="shared" si="16193"/>
        <v>4.4000000000000004</v>
      </c>
      <c r="G3289" s="13">
        <f t="shared" si="16188"/>
        <v>266.76974345008534</v>
      </c>
      <c r="H3289" s="5">
        <f t="shared" si="16189"/>
        <v>147</v>
      </c>
      <c r="I3289" s="5">
        <f t="shared" si="16189"/>
        <v>135</v>
      </c>
      <c r="J3289" s="8">
        <f t="shared" si="16183"/>
        <v>0.23762376237623761</v>
      </c>
      <c r="K3289" s="5">
        <f t="shared" si="16190"/>
        <v>0</v>
      </c>
      <c r="L3289" s="8">
        <f t="shared" si="16191"/>
        <v>0</v>
      </c>
      <c r="M3289" s="8">
        <f t="shared" si="16182"/>
        <v>8.1992895901233691</v>
      </c>
      <c r="N3289" s="5">
        <v>1822</v>
      </c>
      <c r="O3289" s="18">
        <v>56</v>
      </c>
    </row>
    <row r="3290" spans="1:15" x14ac:dyDescent="0.2">
      <c r="A3290" s="5" t="s">
        <v>24</v>
      </c>
      <c r="B3290" s="13">
        <v>682986</v>
      </c>
      <c r="C3290" s="6">
        <f t="shared" si="16187"/>
        <v>44057</v>
      </c>
      <c r="D3290" s="5">
        <f t="shared" si="16185"/>
        <v>6</v>
      </c>
      <c r="E3290" s="13">
        <f t="shared" si="16192"/>
        <v>4.2857142857142856</v>
      </c>
      <c r="F3290" s="13">
        <f t="shared" si="16193"/>
        <v>5</v>
      </c>
      <c r="G3290" s="13">
        <f t="shared" si="16188"/>
        <v>267.64823876331286</v>
      </c>
      <c r="H3290" s="5">
        <f t="shared" si="16189"/>
        <v>148</v>
      </c>
      <c r="I3290" s="5">
        <f t="shared" si="16189"/>
        <v>136</v>
      </c>
      <c r="J3290" s="8">
        <f t="shared" si="16183"/>
        <v>0.23706045041485577</v>
      </c>
      <c r="K3290" s="5">
        <f t="shared" si="16190"/>
        <v>0</v>
      </c>
      <c r="L3290" s="8">
        <f t="shared" si="16191"/>
        <v>0</v>
      </c>
      <c r="M3290" s="8">
        <f t="shared" si="16182"/>
        <v>8.1992895901233691</v>
      </c>
      <c r="N3290" s="5">
        <v>1828</v>
      </c>
      <c r="O3290" s="18">
        <v>56</v>
      </c>
    </row>
    <row r="3291" spans="1:15" x14ac:dyDescent="0.2">
      <c r="A3291" s="5" t="s">
        <v>24</v>
      </c>
      <c r="B3291" s="13">
        <v>682986</v>
      </c>
      <c r="C3291" s="6">
        <f t="shared" si="16187"/>
        <v>44058</v>
      </c>
      <c r="D3291" s="5">
        <f t="shared" si="16185"/>
        <v>7</v>
      </c>
      <c r="E3291" s="13">
        <f t="shared" si="16192"/>
        <v>5</v>
      </c>
      <c r="F3291" s="13">
        <f t="shared" si="16193"/>
        <v>6.2</v>
      </c>
      <c r="G3291" s="13">
        <f t="shared" si="16188"/>
        <v>268.6731499620783</v>
      </c>
      <c r="H3291" s="5">
        <f t="shared" si="16189"/>
        <v>149</v>
      </c>
      <c r="I3291" s="5">
        <f t="shared" si="16189"/>
        <v>137</v>
      </c>
      <c r="J3291" s="8">
        <f t="shared" si="16183"/>
        <v>0.27591643673630273</v>
      </c>
      <c r="K3291" s="5">
        <f t="shared" si="16190"/>
        <v>0</v>
      </c>
      <c r="L3291" s="8">
        <f t="shared" si="16191"/>
        <v>0</v>
      </c>
      <c r="M3291" s="8">
        <f t="shared" si="16182"/>
        <v>8.1992895901233691</v>
      </c>
      <c r="N3291" s="5">
        <v>1835</v>
      </c>
      <c r="O3291" s="18">
        <v>56</v>
      </c>
    </row>
    <row r="3292" spans="1:15" x14ac:dyDescent="0.2">
      <c r="A3292" s="5" t="s">
        <v>24</v>
      </c>
      <c r="B3292" s="13">
        <v>682986</v>
      </c>
      <c r="C3292" s="6">
        <f t="shared" si="16187"/>
        <v>44059</v>
      </c>
      <c r="D3292" s="5">
        <f t="shared" si="16185"/>
        <v>6</v>
      </c>
      <c r="E3292" s="13">
        <f t="shared" si="16192"/>
        <v>5.4285714285714288</v>
      </c>
      <c r="F3292" s="13">
        <f t="shared" si="16193"/>
        <v>6.4</v>
      </c>
      <c r="G3292" s="13">
        <f t="shared" si="16188"/>
        <v>269.55164527530582</v>
      </c>
      <c r="H3292" s="5">
        <f t="shared" si="16189"/>
        <v>150</v>
      </c>
      <c r="I3292" s="5">
        <f t="shared" si="16189"/>
        <v>138</v>
      </c>
      <c r="J3292" s="8">
        <f t="shared" si="16183"/>
        <v>0.29874213836477992</v>
      </c>
      <c r="K3292" s="5">
        <f t="shared" si="16190"/>
        <v>0</v>
      </c>
      <c r="L3292" s="8">
        <f t="shared" si="16191"/>
        <v>0</v>
      </c>
      <c r="M3292" s="8">
        <f t="shared" si="16182"/>
        <v>8.1992895901233691</v>
      </c>
      <c r="N3292" s="5">
        <v>1841</v>
      </c>
      <c r="O3292" s="18">
        <v>56</v>
      </c>
    </row>
    <row r="3293" spans="1:15" x14ac:dyDescent="0.2">
      <c r="A3293" s="5" t="s">
        <v>24</v>
      </c>
      <c r="B3293" s="13">
        <v>682986</v>
      </c>
      <c r="C3293" s="6">
        <f t="shared" si="16187"/>
        <v>44060</v>
      </c>
      <c r="D3293" s="5">
        <f t="shared" si="16185"/>
        <v>4</v>
      </c>
      <c r="E3293" s="13">
        <f t="shared" si="16192"/>
        <v>5.8571428571428568</v>
      </c>
      <c r="F3293" s="13">
        <f t="shared" si="16193"/>
        <v>5.2</v>
      </c>
      <c r="G3293" s="13">
        <f t="shared" si="16188"/>
        <v>270.13730881745744</v>
      </c>
      <c r="H3293" s="5">
        <f t="shared" si="16189"/>
        <v>151</v>
      </c>
      <c r="I3293" s="5">
        <f t="shared" si="16189"/>
        <v>139</v>
      </c>
      <c r="J3293" s="8">
        <f t="shared" si="16183"/>
        <v>0.32136698542091235</v>
      </c>
      <c r="K3293" s="5">
        <f t="shared" si="16190"/>
        <v>0</v>
      </c>
      <c r="L3293" s="8">
        <f t="shared" si="16191"/>
        <v>0</v>
      </c>
      <c r="M3293" s="8">
        <f t="shared" si="16182"/>
        <v>8.1992895901233691</v>
      </c>
      <c r="N3293" s="5">
        <v>1845</v>
      </c>
      <c r="O3293" s="18">
        <v>56</v>
      </c>
    </row>
    <row r="3294" spans="1:15" x14ac:dyDescent="0.2">
      <c r="A3294" s="5" t="s">
        <v>24</v>
      </c>
      <c r="B3294" s="13">
        <v>682986</v>
      </c>
      <c r="C3294" s="6">
        <f t="shared" si="16187"/>
        <v>44061</v>
      </c>
      <c r="D3294" s="5">
        <f t="shared" si="16185"/>
        <v>6</v>
      </c>
      <c r="E3294" s="13">
        <f t="shared" si="16192"/>
        <v>6</v>
      </c>
      <c r="F3294" s="13">
        <f t="shared" si="16193"/>
        <v>5.8</v>
      </c>
      <c r="G3294" s="13">
        <f t="shared" si="16188"/>
        <v>271.01580413068496</v>
      </c>
      <c r="H3294" s="5">
        <f t="shared" ref="H3294:I3309" si="16194">H3293+1</f>
        <v>152</v>
      </c>
      <c r="I3294" s="5">
        <f t="shared" si="16194"/>
        <v>140</v>
      </c>
      <c r="J3294" s="8">
        <f t="shared" si="16183"/>
        <v>0.32815063676849754</v>
      </c>
      <c r="K3294" s="5">
        <f t="shared" si="16190"/>
        <v>0</v>
      </c>
      <c r="L3294" s="8">
        <f t="shared" si="16191"/>
        <v>0</v>
      </c>
      <c r="M3294" s="8">
        <f t="shared" si="16182"/>
        <v>8.1992895901233691</v>
      </c>
      <c r="N3294" s="5">
        <v>1851</v>
      </c>
      <c r="O3294" s="18">
        <v>56</v>
      </c>
    </row>
    <row r="3295" spans="1:15" x14ac:dyDescent="0.2">
      <c r="A3295" s="5" t="s">
        <v>24</v>
      </c>
      <c r="B3295" s="13">
        <v>682986</v>
      </c>
      <c r="C3295" s="6">
        <f t="shared" si="16187"/>
        <v>44062</v>
      </c>
      <c r="D3295" s="5">
        <f t="shared" si="16185"/>
        <v>14</v>
      </c>
      <c r="E3295" s="13">
        <f t="shared" si="16192"/>
        <v>6.5714285714285712</v>
      </c>
      <c r="F3295" s="13">
        <f t="shared" si="16193"/>
        <v>7.4</v>
      </c>
      <c r="G3295" s="13">
        <f t="shared" si="16188"/>
        <v>273.06562652821583</v>
      </c>
      <c r="H3295" s="5">
        <f t="shared" si="16194"/>
        <v>153</v>
      </c>
      <c r="I3295" s="5">
        <f t="shared" si="16194"/>
        <v>141</v>
      </c>
      <c r="J3295" s="8">
        <f t="shared" si="16183"/>
        <v>0.35822755237131065</v>
      </c>
      <c r="K3295" s="5">
        <f t="shared" si="16190"/>
        <v>0</v>
      </c>
      <c r="L3295" s="8">
        <f t="shared" si="16191"/>
        <v>0</v>
      </c>
      <c r="M3295" s="8">
        <f t="shared" si="16182"/>
        <v>8.1992895901233691</v>
      </c>
      <c r="N3295" s="5">
        <v>1865</v>
      </c>
      <c r="O3295" s="18">
        <v>56</v>
      </c>
    </row>
    <row r="3296" spans="1:15" x14ac:dyDescent="0.2">
      <c r="A3296" s="5" t="s">
        <v>24</v>
      </c>
      <c r="B3296" s="13">
        <v>682986</v>
      </c>
      <c r="C3296" s="6">
        <f t="shared" si="16187"/>
        <v>44063</v>
      </c>
      <c r="D3296" s="5">
        <f t="shared" si="16185"/>
        <v>12</v>
      </c>
      <c r="E3296" s="13">
        <f t="shared" si="16192"/>
        <v>7.8571428571428568</v>
      </c>
      <c r="F3296" s="13">
        <f t="shared" si="16193"/>
        <v>8.4</v>
      </c>
      <c r="G3296" s="13">
        <f t="shared" si="16188"/>
        <v>274.82261715467081</v>
      </c>
      <c r="H3296" s="5">
        <f t="shared" si="16194"/>
        <v>154</v>
      </c>
      <c r="I3296" s="5">
        <f t="shared" si="16194"/>
        <v>142</v>
      </c>
      <c r="J3296" s="8">
        <f t="shared" si="16183"/>
        <v>0.42678668425545119</v>
      </c>
      <c r="K3296" s="5">
        <f t="shared" si="16190"/>
        <v>0</v>
      </c>
      <c r="L3296" s="8">
        <f t="shared" si="16191"/>
        <v>0</v>
      </c>
      <c r="M3296" s="8">
        <f t="shared" si="16182"/>
        <v>8.1992895901233691</v>
      </c>
      <c r="N3296" s="5">
        <v>1877</v>
      </c>
      <c r="O3296" s="18">
        <v>56</v>
      </c>
    </row>
    <row r="3297" spans="1:15" x14ac:dyDescent="0.2">
      <c r="A3297" s="5" t="s">
        <v>24</v>
      </c>
      <c r="B3297" s="13">
        <v>682986</v>
      </c>
      <c r="C3297" s="6">
        <f t="shared" si="16187"/>
        <v>44064</v>
      </c>
      <c r="D3297" s="5">
        <f t="shared" si="16185"/>
        <v>8</v>
      </c>
      <c r="E3297" s="13">
        <f t="shared" si="16192"/>
        <v>8.1428571428571423</v>
      </c>
      <c r="F3297" s="13">
        <f t="shared" si="16193"/>
        <v>8.8000000000000007</v>
      </c>
      <c r="G3297" s="13">
        <f t="shared" si="16188"/>
        <v>275.99394423897417</v>
      </c>
      <c r="H3297" s="5">
        <f t="shared" si="16194"/>
        <v>155</v>
      </c>
      <c r="I3297" s="5">
        <f t="shared" si="16194"/>
        <v>143</v>
      </c>
      <c r="J3297" s="8">
        <f t="shared" si="16183"/>
        <v>0.44042651831247098</v>
      </c>
      <c r="K3297" s="5">
        <f t="shared" si="16190"/>
        <v>0</v>
      </c>
      <c r="L3297" s="8">
        <f t="shared" si="16191"/>
        <v>0</v>
      </c>
      <c r="M3297" s="8">
        <f t="shared" si="16182"/>
        <v>8.1992895901233691</v>
      </c>
      <c r="N3297" s="5">
        <v>1885</v>
      </c>
      <c r="O3297" s="18">
        <v>56</v>
      </c>
    </row>
    <row r="3298" spans="1:15" x14ac:dyDescent="0.2">
      <c r="A3298" s="5" t="s">
        <v>24</v>
      </c>
      <c r="B3298" s="13">
        <v>682986</v>
      </c>
      <c r="C3298" s="6">
        <f t="shared" si="16187"/>
        <v>44065</v>
      </c>
      <c r="D3298" s="5">
        <f t="shared" si="16185"/>
        <v>8</v>
      </c>
      <c r="E3298" s="13">
        <f t="shared" si="16192"/>
        <v>8.2857142857142865</v>
      </c>
      <c r="F3298" s="13">
        <f t="shared" si="16193"/>
        <v>9.6</v>
      </c>
      <c r="G3298" s="13">
        <f t="shared" si="16188"/>
        <v>277.16527132327747</v>
      </c>
      <c r="H3298" s="5">
        <f t="shared" si="16194"/>
        <v>156</v>
      </c>
      <c r="I3298" s="5">
        <f t="shared" si="16194"/>
        <v>144</v>
      </c>
      <c r="J3298" s="8">
        <f t="shared" si="16183"/>
        <v>0.44618816832064012</v>
      </c>
      <c r="K3298" s="5">
        <f t="shared" si="16190"/>
        <v>0</v>
      </c>
      <c r="L3298" s="8">
        <f t="shared" si="16191"/>
        <v>0</v>
      </c>
      <c r="M3298" s="8">
        <f t="shared" si="16182"/>
        <v>8.1992895901233691</v>
      </c>
      <c r="N3298" s="5">
        <v>1893</v>
      </c>
      <c r="O3298" s="18">
        <v>56</v>
      </c>
    </row>
    <row r="3299" spans="1:15" x14ac:dyDescent="0.2">
      <c r="A3299" s="5" t="s">
        <v>24</v>
      </c>
      <c r="B3299" s="13">
        <v>682986</v>
      </c>
      <c r="C3299" s="6">
        <f t="shared" si="16187"/>
        <v>44066</v>
      </c>
      <c r="D3299" s="5">
        <f t="shared" si="16185"/>
        <v>7</v>
      </c>
      <c r="E3299" s="13">
        <f t="shared" si="16192"/>
        <v>8.4285714285714288</v>
      </c>
      <c r="F3299" s="13">
        <f t="shared" si="16193"/>
        <v>9.8000000000000007</v>
      </c>
      <c r="G3299" s="13">
        <f t="shared" si="16188"/>
        <v>278.1901825220429</v>
      </c>
      <c r="H3299" s="5">
        <f t="shared" si="16194"/>
        <v>157</v>
      </c>
      <c r="I3299" s="5">
        <f t="shared" si="16194"/>
        <v>145</v>
      </c>
      <c r="J3299" s="8">
        <f t="shared" si="16183"/>
        <v>0.45186490005361113</v>
      </c>
      <c r="K3299" s="5">
        <f t="shared" si="16190"/>
        <v>0</v>
      </c>
      <c r="L3299" s="8">
        <f t="shared" si="16191"/>
        <v>0</v>
      </c>
      <c r="M3299" s="8">
        <f t="shared" si="16182"/>
        <v>8.1992895901233691</v>
      </c>
      <c r="N3299" s="5">
        <v>1900</v>
      </c>
      <c r="O3299" s="18">
        <v>56</v>
      </c>
    </row>
    <row r="3300" spans="1:15" x14ac:dyDescent="0.2">
      <c r="A3300" s="5" t="s">
        <v>24</v>
      </c>
      <c r="B3300" s="13">
        <v>682986</v>
      </c>
      <c r="C3300" s="6">
        <f t="shared" si="16187"/>
        <v>44067</v>
      </c>
      <c r="D3300" s="5">
        <f t="shared" si="16185"/>
        <v>5</v>
      </c>
      <c r="E3300" s="13">
        <f t="shared" si="16192"/>
        <v>8.5714285714285712</v>
      </c>
      <c r="F3300" s="13">
        <f t="shared" si="16193"/>
        <v>8</v>
      </c>
      <c r="G3300" s="13">
        <f t="shared" si="16188"/>
        <v>278.9222619497325</v>
      </c>
      <c r="H3300" s="5">
        <f t="shared" si="16194"/>
        <v>158</v>
      </c>
      <c r="I3300" s="5">
        <f t="shared" si="16194"/>
        <v>146</v>
      </c>
      <c r="J3300" s="8">
        <f t="shared" si="16183"/>
        <v>0.45745654162854521</v>
      </c>
      <c r="K3300" s="5">
        <f t="shared" si="16190"/>
        <v>0</v>
      </c>
      <c r="L3300" s="8">
        <f t="shared" si="16191"/>
        <v>0</v>
      </c>
      <c r="M3300" s="8">
        <f t="shared" si="16182"/>
        <v>8.1992895901233691</v>
      </c>
      <c r="N3300" s="5">
        <v>1905</v>
      </c>
      <c r="O3300" s="18">
        <v>56</v>
      </c>
    </row>
    <row r="3301" spans="1:15" x14ac:dyDescent="0.2">
      <c r="A3301" s="5" t="s">
        <v>24</v>
      </c>
      <c r="B3301" s="13">
        <v>682986</v>
      </c>
      <c r="C3301" s="6">
        <f t="shared" si="16187"/>
        <v>44068</v>
      </c>
      <c r="D3301" s="5">
        <f t="shared" si="16185"/>
        <v>8</v>
      </c>
      <c r="E3301" s="13">
        <f t="shared" si="16192"/>
        <v>8.8571428571428577</v>
      </c>
      <c r="F3301" s="13">
        <f t="shared" si="16193"/>
        <v>7.2</v>
      </c>
      <c r="G3301" s="13">
        <f t="shared" si="16188"/>
        <v>280.09358903403586</v>
      </c>
      <c r="H3301" s="5">
        <f t="shared" si="16194"/>
        <v>159</v>
      </c>
      <c r="I3301" s="5">
        <f t="shared" si="16194"/>
        <v>147</v>
      </c>
      <c r="J3301" s="8">
        <f t="shared" si="16183"/>
        <v>0.47055251973284767</v>
      </c>
      <c r="K3301" s="5">
        <f t="shared" si="16190"/>
        <v>0</v>
      </c>
      <c r="L3301" s="8">
        <f t="shared" si="16191"/>
        <v>0</v>
      </c>
      <c r="M3301" s="8">
        <f t="shared" ref="M3301:M3931" si="16195">O3301/(B3301/100000)</f>
        <v>8.1992895901233691</v>
      </c>
      <c r="N3301" s="5">
        <v>1913</v>
      </c>
      <c r="O3301" s="18">
        <v>56</v>
      </c>
    </row>
    <row r="3302" spans="1:15" x14ac:dyDescent="0.2">
      <c r="A3302" s="5" t="s">
        <v>24</v>
      </c>
      <c r="B3302" s="13">
        <v>682986</v>
      </c>
      <c r="C3302" s="6">
        <f t="shared" si="16187"/>
        <v>44069</v>
      </c>
      <c r="D3302" s="5">
        <f t="shared" si="16185"/>
        <v>11</v>
      </c>
      <c r="E3302" s="13">
        <f t="shared" si="16192"/>
        <v>8.4285714285714288</v>
      </c>
      <c r="F3302" s="13">
        <f t="shared" si="16193"/>
        <v>7.8</v>
      </c>
      <c r="G3302" s="13">
        <f t="shared" si="16188"/>
        <v>281.70416377495292</v>
      </c>
      <c r="H3302" s="5">
        <f t="shared" si="16194"/>
        <v>160</v>
      </c>
      <c r="I3302" s="5">
        <f t="shared" si="16194"/>
        <v>148</v>
      </c>
      <c r="J3302" s="8">
        <f t="shared" si="16183"/>
        <v>0.44568665961625625</v>
      </c>
      <c r="K3302" s="5">
        <f t="shared" si="16190"/>
        <v>0</v>
      </c>
      <c r="L3302" s="8">
        <f t="shared" si="16191"/>
        <v>0</v>
      </c>
      <c r="M3302" s="8">
        <f t="shared" si="16195"/>
        <v>8.1992895901233691</v>
      </c>
      <c r="N3302" s="5">
        <v>1924</v>
      </c>
      <c r="O3302" s="18">
        <v>56</v>
      </c>
    </row>
    <row r="3303" spans="1:15" x14ac:dyDescent="0.2">
      <c r="A3303" s="5" t="s">
        <v>24</v>
      </c>
      <c r="B3303" s="13">
        <v>682986</v>
      </c>
      <c r="C3303" s="6">
        <f t="shared" si="16187"/>
        <v>44070</v>
      </c>
      <c r="D3303" s="5">
        <f t="shared" si="16185"/>
        <v>20</v>
      </c>
      <c r="E3303" s="13">
        <f t="shared" si="16192"/>
        <v>9.5714285714285712</v>
      </c>
      <c r="F3303" s="13">
        <f t="shared" si="16193"/>
        <v>10.199999999999999</v>
      </c>
      <c r="G3303" s="13">
        <f t="shared" si="16188"/>
        <v>284.63248148571125</v>
      </c>
      <c r="H3303" s="5">
        <f t="shared" si="16194"/>
        <v>161</v>
      </c>
      <c r="I3303" s="5">
        <f t="shared" si="16194"/>
        <v>149</v>
      </c>
      <c r="J3303" s="8">
        <f t="shared" si="16183"/>
        <v>0.50387305407234706</v>
      </c>
      <c r="K3303" s="5">
        <f t="shared" si="16190"/>
        <v>0</v>
      </c>
      <c r="L3303" s="8">
        <f t="shared" si="16191"/>
        <v>0</v>
      </c>
      <c r="M3303" s="8">
        <f t="shared" si="16195"/>
        <v>8.1992895901233691</v>
      </c>
      <c r="N3303" s="5">
        <v>1944</v>
      </c>
      <c r="O3303" s="18">
        <v>56</v>
      </c>
    </row>
    <row r="3304" spans="1:15" x14ac:dyDescent="0.2">
      <c r="A3304" s="5" t="s">
        <v>24</v>
      </c>
      <c r="B3304" s="13">
        <v>682986</v>
      </c>
      <c r="C3304" s="6">
        <f t="shared" si="16187"/>
        <v>44071</v>
      </c>
      <c r="D3304" s="5">
        <f t="shared" si="16185"/>
        <v>14</v>
      </c>
      <c r="E3304" s="13">
        <f t="shared" si="16192"/>
        <v>10.428571428571429</v>
      </c>
      <c r="F3304" s="13">
        <f t="shared" si="16193"/>
        <v>11.6</v>
      </c>
      <c r="G3304" s="13">
        <f t="shared" si="16188"/>
        <v>286.68230388324213</v>
      </c>
      <c r="H3304" s="5">
        <f t="shared" si="16194"/>
        <v>162</v>
      </c>
      <c r="I3304" s="5">
        <f t="shared" si="16194"/>
        <v>150</v>
      </c>
      <c r="J3304" s="8">
        <f t="shared" si="16183"/>
        <v>0.54624363962885369</v>
      </c>
      <c r="K3304" s="5">
        <f t="shared" si="16190"/>
        <v>0</v>
      </c>
      <c r="L3304" s="8">
        <f t="shared" si="16191"/>
        <v>0</v>
      </c>
      <c r="M3304" s="8">
        <f t="shared" si="16195"/>
        <v>8.1992895901233691</v>
      </c>
      <c r="N3304" s="5">
        <v>1958</v>
      </c>
      <c r="O3304" s="18">
        <v>56</v>
      </c>
    </row>
    <row r="3305" spans="1:15" x14ac:dyDescent="0.2">
      <c r="A3305" s="5" t="s">
        <v>24</v>
      </c>
      <c r="B3305" s="13">
        <v>682986</v>
      </c>
      <c r="C3305" s="6">
        <f t="shared" si="16187"/>
        <v>44072</v>
      </c>
      <c r="D3305" s="5">
        <f t="shared" si="16185"/>
        <v>22</v>
      </c>
      <c r="E3305" s="13">
        <f t="shared" si="16192"/>
        <v>12.428571428571429</v>
      </c>
      <c r="F3305" s="13">
        <f t="shared" si="16193"/>
        <v>15</v>
      </c>
      <c r="G3305" s="13">
        <f t="shared" si="16188"/>
        <v>289.9034533650763</v>
      </c>
      <c r="H3305" s="5">
        <f t="shared" si="16194"/>
        <v>163</v>
      </c>
      <c r="I3305" s="5">
        <f t="shared" si="16194"/>
        <v>151</v>
      </c>
      <c r="J3305" s="8">
        <f t="shared" ref="J3305:J3354" si="16196">E3305/(SUM(N3298:N3304)/7)*100</f>
        <v>0.64746595222147796</v>
      </c>
      <c r="K3305" s="5">
        <f t="shared" si="16190"/>
        <v>0</v>
      </c>
      <c r="L3305" s="8">
        <f t="shared" si="16191"/>
        <v>0</v>
      </c>
      <c r="M3305" s="8">
        <f t="shared" si="16195"/>
        <v>8.1992895901233691</v>
      </c>
      <c r="N3305" s="5">
        <v>1980</v>
      </c>
      <c r="O3305" s="18">
        <v>56</v>
      </c>
    </row>
    <row r="3306" spans="1:15" x14ac:dyDescent="0.2">
      <c r="A3306" s="5" t="s">
        <v>24</v>
      </c>
      <c r="B3306" s="13">
        <v>682986</v>
      </c>
      <c r="C3306" s="6">
        <f t="shared" si="16187"/>
        <v>44073</v>
      </c>
      <c r="D3306" s="5">
        <f t="shared" si="16185"/>
        <v>12</v>
      </c>
      <c r="E3306" s="13">
        <f t="shared" si="16192"/>
        <v>13.142857142857142</v>
      </c>
      <c r="F3306" s="13">
        <f t="shared" si="16193"/>
        <v>15.8</v>
      </c>
      <c r="G3306" s="13">
        <f t="shared" si="16188"/>
        <v>291.66044399153128</v>
      </c>
      <c r="H3306" s="5">
        <f t="shared" si="16194"/>
        <v>164</v>
      </c>
      <c r="I3306" s="5">
        <f t="shared" si="16194"/>
        <v>152</v>
      </c>
      <c r="J3306" s="8">
        <f t="shared" si="16196"/>
        <v>0.68027210884353739</v>
      </c>
      <c r="K3306" s="5">
        <f t="shared" si="16190"/>
        <v>0</v>
      </c>
      <c r="L3306" s="8">
        <f t="shared" si="16191"/>
        <v>0</v>
      </c>
      <c r="M3306" s="8">
        <f t="shared" si="16195"/>
        <v>8.1992895901233691</v>
      </c>
      <c r="N3306" s="5">
        <v>1992</v>
      </c>
      <c r="O3306" s="18">
        <v>56</v>
      </c>
    </row>
    <row r="3307" spans="1:15" x14ac:dyDescent="0.2">
      <c r="A3307" s="5" t="s">
        <v>24</v>
      </c>
      <c r="B3307" s="13">
        <v>682986</v>
      </c>
      <c r="C3307" s="6">
        <f t="shared" si="16187"/>
        <v>44074</v>
      </c>
      <c r="D3307" s="5">
        <f t="shared" si="16185"/>
        <v>1</v>
      </c>
      <c r="E3307" s="13">
        <f t="shared" si="16192"/>
        <v>12.571428571428571</v>
      </c>
      <c r="F3307" s="13">
        <f t="shared" si="16193"/>
        <v>13.8</v>
      </c>
      <c r="G3307" s="13">
        <f t="shared" si="16188"/>
        <v>291.8068598770692</v>
      </c>
      <c r="H3307" s="5">
        <f t="shared" si="16194"/>
        <v>165</v>
      </c>
      <c r="I3307" s="5">
        <f t="shared" si="16194"/>
        <v>153</v>
      </c>
      <c r="J3307" s="8">
        <f t="shared" si="16196"/>
        <v>0.64629847238542892</v>
      </c>
      <c r="K3307" s="5">
        <f t="shared" si="16190"/>
        <v>0</v>
      </c>
      <c r="L3307" s="8">
        <f t="shared" si="16191"/>
        <v>0</v>
      </c>
      <c r="M3307" s="8">
        <f t="shared" si="16195"/>
        <v>8.1992895901233691</v>
      </c>
      <c r="N3307" s="5">
        <v>1993</v>
      </c>
      <c r="O3307" s="18">
        <v>56</v>
      </c>
    </row>
    <row r="3308" spans="1:15" x14ac:dyDescent="0.2">
      <c r="A3308" s="5" t="s">
        <v>24</v>
      </c>
      <c r="B3308" s="13">
        <v>682986</v>
      </c>
      <c r="C3308" s="6">
        <f t="shared" si="16187"/>
        <v>44075</v>
      </c>
      <c r="D3308" s="5">
        <f t="shared" si="16185"/>
        <v>9</v>
      </c>
      <c r="E3308" s="13">
        <f t="shared" si="16192"/>
        <v>12.714285714285714</v>
      </c>
      <c r="F3308" s="13">
        <f t="shared" si="16193"/>
        <v>11.6</v>
      </c>
      <c r="G3308" s="13">
        <f t="shared" si="16188"/>
        <v>293.12460284691048</v>
      </c>
      <c r="H3308" s="5">
        <f t="shared" si="16194"/>
        <v>166</v>
      </c>
      <c r="I3308" s="5">
        <f t="shared" si="16194"/>
        <v>154</v>
      </c>
      <c r="J3308" s="8">
        <f t="shared" si="16196"/>
        <v>0.64944541739638051</v>
      </c>
      <c r="K3308" s="5">
        <f t="shared" si="16190"/>
        <v>0</v>
      </c>
      <c r="L3308" s="8">
        <f t="shared" si="16191"/>
        <v>0</v>
      </c>
      <c r="M3308" s="8">
        <f t="shared" si="16195"/>
        <v>8.1992895901233691</v>
      </c>
      <c r="N3308" s="5">
        <v>2002</v>
      </c>
      <c r="O3308" s="18">
        <v>56</v>
      </c>
    </row>
    <row r="3309" spans="1:15" x14ac:dyDescent="0.2">
      <c r="A3309" s="5" t="s">
        <v>24</v>
      </c>
      <c r="B3309" s="13">
        <v>682986</v>
      </c>
      <c r="C3309" s="6">
        <f t="shared" si="16187"/>
        <v>44076</v>
      </c>
      <c r="D3309" s="5">
        <f t="shared" si="16185"/>
        <v>13</v>
      </c>
      <c r="E3309" s="13">
        <f t="shared" si="16192"/>
        <v>13</v>
      </c>
      <c r="F3309" s="13">
        <f t="shared" si="16193"/>
        <v>11.4</v>
      </c>
      <c r="G3309" s="13">
        <f t="shared" si="16188"/>
        <v>295.02800935890338</v>
      </c>
      <c r="H3309" s="5">
        <f t="shared" si="16194"/>
        <v>167</v>
      </c>
      <c r="I3309" s="5">
        <f t="shared" si="16194"/>
        <v>155</v>
      </c>
      <c r="J3309" s="8">
        <f t="shared" si="16196"/>
        <v>0.65975494816211122</v>
      </c>
      <c r="K3309" s="5">
        <f t="shared" si="16190"/>
        <v>1</v>
      </c>
      <c r="L3309" s="8">
        <f t="shared" si="16191"/>
        <v>0.14285714285714285</v>
      </c>
      <c r="M3309" s="8">
        <f t="shared" si="16195"/>
        <v>8.345705475661287</v>
      </c>
      <c r="N3309" s="5">
        <v>2015</v>
      </c>
      <c r="O3309" s="18">
        <v>57</v>
      </c>
    </row>
    <row r="3310" spans="1:15" x14ac:dyDescent="0.2">
      <c r="A3310" s="5" t="s">
        <v>24</v>
      </c>
      <c r="B3310" s="13">
        <v>682986</v>
      </c>
      <c r="C3310" s="6">
        <f t="shared" si="16187"/>
        <v>44077</v>
      </c>
      <c r="D3310" s="5">
        <f t="shared" si="16185"/>
        <v>22</v>
      </c>
      <c r="E3310" s="13">
        <f t="shared" si="16192"/>
        <v>13.285714285714286</v>
      </c>
      <c r="F3310" s="13">
        <f t="shared" si="16193"/>
        <v>11.4</v>
      </c>
      <c r="G3310" s="13">
        <f t="shared" si="16188"/>
        <v>298.24915884073761</v>
      </c>
      <c r="H3310" s="5">
        <f t="shared" ref="H3310:I3325" si="16197">H3309+1</f>
        <v>168</v>
      </c>
      <c r="I3310" s="5">
        <f t="shared" si="16197"/>
        <v>156</v>
      </c>
      <c r="J3310" s="8">
        <f t="shared" si="16196"/>
        <v>0.66983578219533291</v>
      </c>
      <c r="K3310" s="5">
        <f t="shared" si="16190"/>
        <v>1</v>
      </c>
      <c r="L3310" s="8">
        <f t="shared" si="16191"/>
        <v>0.2857142857142857</v>
      </c>
      <c r="M3310" s="8">
        <f t="shared" si="16195"/>
        <v>8.4921213611992048</v>
      </c>
      <c r="N3310" s="5">
        <v>2037</v>
      </c>
      <c r="O3310" s="18">
        <v>58</v>
      </c>
    </row>
    <row r="3311" spans="1:15" x14ac:dyDescent="0.2">
      <c r="A3311" s="5" t="s">
        <v>24</v>
      </c>
      <c r="B3311" s="13">
        <v>682986</v>
      </c>
      <c r="C3311" s="6">
        <f t="shared" si="16187"/>
        <v>44078</v>
      </c>
      <c r="D3311" s="5">
        <f t="shared" si="16185"/>
        <v>11</v>
      </c>
      <c r="E3311" s="13">
        <f t="shared" si="16192"/>
        <v>12.857142857142858</v>
      </c>
      <c r="F3311" s="13">
        <f t="shared" si="16193"/>
        <v>11.2</v>
      </c>
      <c r="G3311" s="13">
        <f t="shared" si="16188"/>
        <v>299.85973358165467</v>
      </c>
      <c r="H3311" s="5">
        <f t="shared" si="16197"/>
        <v>169</v>
      </c>
      <c r="I3311" s="5">
        <f t="shared" si="16197"/>
        <v>157</v>
      </c>
      <c r="J3311" s="8">
        <f t="shared" si="16196"/>
        <v>0.64391500321957496</v>
      </c>
      <c r="K3311" s="5">
        <f t="shared" si="16190"/>
        <v>0</v>
      </c>
      <c r="L3311" s="8">
        <f t="shared" si="16191"/>
        <v>0.2857142857142857</v>
      </c>
      <c r="M3311" s="8">
        <f t="shared" si="16195"/>
        <v>8.4921213611992048</v>
      </c>
      <c r="N3311" s="5">
        <v>2048</v>
      </c>
      <c r="O3311" s="18">
        <v>58</v>
      </c>
    </row>
    <row r="3312" spans="1:15" x14ac:dyDescent="0.2">
      <c r="A3312" s="5" t="s">
        <v>24</v>
      </c>
      <c r="B3312" s="13">
        <v>682986</v>
      </c>
      <c r="C3312" s="6">
        <f t="shared" si="16187"/>
        <v>44079</v>
      </c>
      <c r="D3312" s="5">
        <f t="shared" si="16185"/>
        <v>8</v>
      </c>
      <c r="E3312" s="13">
        <f t="shared" si="16192"/>
        <v>10.857142857142858</v>
      </c>
      <c r="F3312" s="13">
        <f t="shared" si="16193"/>
        <v>12.6</v>
      </c>
      <c r="G3312" s="13">
        <f t="shared" si="16188"/>
        <v>301.03106066595802</v>
      </c>
      <c r="H3312" s="5">
        <f t="shared" si="16197"/>
        <v>170</v>
      </c>
      <c r="I3312" s="5">
        <f t="shared" si="16197"/>
        <v>158</v>
      </c>
      <c r="J3312" s="8">
        <f t="shared" si="16196"/>
        <v>0.54027155754602973</v>
      </c>
      <c r="K3312" s="5">
        <f t="shared" si="16190"/>
        <v>0</v>
      </c>
      <c r="L3312" s="8">
        <f t="shared" si="16191"/>
        <v>0.2857142857142857</v>
      </c>
      <c r="M3312" s="8">
        <f t="shared" si="16195"/>
        <v>8.4921213611992048</v>
      </c>
      <c r="N3312" s="5">
        <v>2056</v>
      </c>
      <c r="O3312" s="18">
        <v>58</v>
      </c>
    </row>
    <row r="3313" spans="1:15" x14ac:dyDescent="0.2">
      <c r="A3313" s="5" t="s">
        <v>24</v>
      </c>
      <c r="B3313" s="13">
        <v>682986</v>
      </c>
      <c r="C3313" s="6">
        <f t="shared" si="16187"/>
        <v>44080</v>
      </c>
      <c r="D3313" s="5">
        <f t="shared" si="16185"/>
        <v>11</v>
      </c>
      <c r="E3313" s="13">
        <f t="shared" si="16192"/>
        <v>10.714285714285714</v>
      </c>
      <c r="F3313" s="13">
        <f t="shared" si="16193"/>
        <v>13</v>
      </c>
      <c r="G3313" s="13">
        <f t="shared" si="16188"/>
        <v>302.64163540687508</v>
      </c>
      <c r="H3313" s="5">
        <f t="shared" si="16197"/>
        <v>171</v>
      </c>
      <c r="I3313" s="5">
        <f t="shared" si="16197"/>
        <v>159</v>
      </c>
      <c r="J3313" s="8">
        <f t="shared" si="16196"/>
        <v>0.53029767376087111</v>
      </c>
      <c r="K3313" s="5">
        <f t="shared" si="16190"/>
        <v>0</v>
      </c>
      <c r="L3313" s="8">
        <f t="shared" si="16191"/>
        <v>0.2857142857142857</v>
      </c>
      <c r="M3313" s="8">
        <f t="shared" si="16195"/>
        <v>8.4921213611992048</v>
      </c>
      <c r="N3313" s="5">
        <v>2067</v>
      </c>
      <c r="O3313" s="18">
        <v>58</v>
      </c>
    </row>
    <row r="3314" spans="1:15" x14ac:dyDescent="0.2">
      <c r="A3314" s="5" t="s">
        <v>24</v>
      </c>
      <c r="B3314" s="13">
        <v>682986</v>
      </c>
      <c r="C3314" s="6">
        <f t="shared" si="16187"/>
        <v>44081</v>
      </c>
      <c r="D3314" s="5">
        <f t="shared" si="16185"/>
        <v>3</v>
      </c>
      <c r="E3314" s="13">
        <f t="shared" si="16192"/>
        <v>11</v>
      </c>
      <c r="F3314" s="13">
        <f t="shared" si="16193"/>
        <v>11</v>
      </c>
      <c r="G3314" s="13">
        <f t="shared" si="16188"/>
        <v>303.08088306348884</v>
      </c>
      <c r="H3314" s="5">
        <f t="shared" si="16197"/>
        <v>172</v>
      </c>
      <c r="I3314" s="5">
        <f t="shared" si="16197"/>
        <v>160</v>
      </c>
      <c r="J3314" s="8">
        <f t="shared" si="16196"/>
        <v>0.54156702771135179</v>
      </c>
      <c r="K3314" s="5">
        <f t="shared" si="16190"/>
        <v>0</v>
      </c>
      <c r="L3314" s="8">
        <f t="shared" si="16191"/>
        <v>0.2857142857142857</v>
      </c>
      <c r="M3314" s="8">
        <f t="shared" si="16195"/>
        <v>8.4921213611992048</v>
      </c>
      <c r="N3314" s="5">
        <v>2070</v>
      </c>
      <c r="O3314" s="18">
        <v>58</v>
      </c>
    </row>
    <row r="3315" spans="1:15" x14ac:dyDescent="0.2">
      <c r="A3315" s="5" t="s">
        <v>24</v>
      </c>
      <c r="B3315" s="13">
        <v>682986</v>
      </c>
      <c r="C3315" s="6">
        <f t="shared" si="16187"/>
        <v>44082</v>
      </c>
      <c r="D3315" s="5">
        <f t="shared" si="16185"/>
        <v>3</v>
      </c>
      <c r="E3315" s="13">
        <f t="shared" si="16192"/>
        <v>10.142857142857142</v>
      </c>
      <c r="F3315" s="13">
        <f t="shared" si="16193"/>
        <v>7.2</v>
      </c>
      <c r="G3315" s="13">
        <f t="shared" si="16188"/>
        <v>303.5201307201026</v>
      </c>
      <c r="H3315" s="5">
        <f t="shared" si="16197"/>
        <v>173</v>
      </c>
      <c r="I3315" s="5">
        <f t="shared" si="16197"/>
        <v>161</v>
      </c>
      <c r="J3315" s="8">
        <f t="shared" si="16196"/>
        <v>0.49667715984610006</v>
      </c>
      <c r="K3315" s="5">
        <f t="shared" si="16190"/>
        <v>0</v>
      </c>
      <c r="L3315" s="8">
        <f t="shared" si="16191"/>
        <v>0.2857142857142857</v>
      </c>
      <c r="M3315" s="8">
        <f t="shared" si="16195"/>
        <v>8.4921213611992048</v>
      </c>
      <c r="N3315" s="5">
        <v>2073</v>
      </c>
      <c r="O3315" s="18">
        <v>58</v>
      </c>
    </row>
    <row r="3316" spans="1:15" x14ac:dyDescent="0.2">
      <c r="A3316" s="5" t="s">
        <v>24</v>
      </c>
      <c r="B3316" s="13">
        <v>682986</v>
      </c>
      <c r="C3316" s="6">
        <f t="shared" si="16187"/>
        <v>44083</v>
      </c>
      <c r="D3316" s="5">
        <f t="shared" si="16185"/>
        <v>12</v>
      </c>
      <c r="E3316" s="13">
        <f t="shared" si="16192"/>
        <v>10</v>
      </c>
      <c r="F3316" s="13">
        <f t="shared" si="16193"/>
        <v>7.4</v>
      </c>
      <c r="G3316" s="13">
        <f t="shared" si="16188"/>
        <v>305.27712134655764</v>
      </c>
      <c r="H3316" s="5">
        <f t="shared" si="16197"/>
        <v>174</v>
      </c>
      <c r="I3316" s="5">
        <f t="shared" si="16197"/>
        <v>162</v>
      </c>
      <c r="J3316" s="8">
        <f t="shared" si="16196"/>
        <v>0.48726158986495893</v>
      </c>
      <c r="K3316" s="5">
        <f t="shared" si="16190"/>
        <v>0</v>
      </c>
      <c r="L3316" s="8">
        <f t="shared" si="16191"/>
        <v>0.14285714285714285</v>
      </c>
      <c r="M3316" s="8">
        <f t="shared" si="16195"/>
        <v>8.4921213611992048</v>
      </c>
      <c r="N3316" s="5">
        <v>2085</v>
      </c>
      <c r="O3316" s="18">
        <v>58</v>
      </c>
    </row>
    <row r="3317" spans="1:15" x14ac:dyDescent="0.2">
      <c r="A3317" s="5" t="s">
        <v>24</v>
      </c>
      <c r="B3317" s="13">
        <v>682986</v>
      </c>
      <c r="C3317" s="6">
        <f t="shared" si="16187"/>
        <v>44084</v>
      </c>
      <c r="D3317" s="5">
        <f t="shared" si="16185"/>
        <v>9</v>
      </c>
      <c r="E3317" s="13">
        <f t="shared" si="16192"/>
        <v>8.1428571428571423</v>
      </c>
      <c r="F3317" s="13">
        <f t="shared" si="16193"/>
        <v>7.6</v>
      </c>
      <c r="G3317" s="13">
        <f t="shared" si="16188"/>
        <v>306.59486431639885</v>
      </c>
      <c r="H3317" s="5">
        <f t="shared" si="16197"/>
        <v>175</v>
      </c>
      <c r="I3317" s="5">
        <f t="shared" si="16197"/>
        <v>163</v>
      </c>
      <c r="J3317" s="8">
        <f t="shared" si="16196"/>
        <v>0.39484621778886114</v>
      </c>
      <c r="K3317" s="5">
        <f t="shared" si="16190"/>
        <v>0</v>
      </c>
      <c r="L3317" s="8">
        <f t="shared" si="16191"/>
        <v>0</v>
      </c>
      <c r="M3317" s="8">
        <f t="shared" si="16195"/>
        <v>8.4921213611992048</v>
      </c>
      <c r="N3317" s="5">
        <v>2094</v>
      </c>
      <c r="O3317" s="18">
        <v>58</v>
      </c>
    </row>
    <row r="3318" spans="1:15" x14ac:dyDescent="0.2">
      <c r="A3318" s="5" t="s">
        <v>24</v>
      </c>
      <c r="B3318" s="13">
        <v>682986</v>
      </c>
      <c r="C3318" s="6">
        <f t="shared" si="16187"/>
        <v>44085</v>
      </c>
      <c r="D3318" s="5">
        <f t="shared" si="16185"/>
        <v>15</v>
      </c>
      <c r="E3318" s="13">
        <f t="shared" si="16192"/>
        <v>8.7142857142857135</v>
      </c>
      <c r="F3318" s="13">
        <f t="shared" si="16193"/>
        <v>8.4</v>
      </c>
      <c r="G3318" s="13">
        <f t="shared" si="16188"/>
        <v>308.79110259946765</v>
      </c>
      <c r="H3318" s="5">
        <f t="shared" si="16197"/>
        <v>176</v>
      </c>
      <c r="I3318" s="5">
        <f t="shared" si="16197"/>
        <v>164</v>
      </c>
      <c r="J3318" s="8">
        <f t="shared" si="16196"/>
        <v>0.42089284482163797</v>
      </c>
      <c r="K3318" s="5">
        <f t="shared" si="16190"/>
        <v>0</v>
      </c>
      <c r="L3318" s="8">
        <f t="shared" si="16191"/>
        <v>0</v>
      </c>
      <c r="M3318" s="8">
        <f t="shared" si="16195"/>
        <v>8.4921213611992048</v>
      </c>
      <c r="N3318" s="5">
        <v>2109</v>
      </c>
      <c r="O3318" s="18">
        <v>58</v>
      </c>
    </row>
    <row r="3319" spans="1:15" x14ac:dyDescent="0.2">
      <c r="A3319" s="5" t="s">
        <v>24</v>
      </c>
      <c r="B3319" s="13">
        <v>682986</v>
      </c>
      <c r="C3319" s="6">
        <f t="shared" si="16187"/>
        <v>44086</v>
      </c>
      <c r="D3319" s="5">
        <f t="shared" ref="D3319:D3354" si="16198">N3319-N3318</f>
        <v>8</v>
      </c>
      <c r="E3319" s="13">
        <f t="shared" si="16192"/>
        <v>8.7142857142857135</v>
      </c>
      <c r="F3319" s="13">
        <f t="shared" si="16193"/>
        <v>9.4</v>
      </c>
      <c r="G3319" s="13">
        <f t="shared" si="16188"/>
        <v>309.96242968377095</v>
      </c>
      <c r="H3319" s="5">
        <f t="shared" si="16197"/>
        <v>177</v>
      </c>
      <c r="I3319" s="5">
        <f t="shared" si="16197"/>
        <v>165</v>
      </c>
      <c r="J3319" s="8">
        <f t="shared" si="16196"/>
        <v>0.41912876185241166</v>
      </c>
      <c r="K3319" s="5">
        <f t="shared" si="16190"/>
        <v>0</v>
      </c>
      <c r="L3319" s="8">
        <f t="shared" si="16191"/>
        <v>0</v>
      </c>
      <c r="M3319" s="8">
        <f t="shared" si="16195"/>
        <v>8.4921213611992048</v>
      </c>
      <c r="N3319" s="5">
        <v>2117</v>
      </c>
      <c r="O3319" s="18">
        <v>58</v>
      </c>
    </row>
    <row r="3320" spans="1:15" x14ac:dyDescent="0.2">
      <c r="A3320" s="5" t="s">
        <v>24</v>
      </c>
      <c r="B3320" s="13">
        <v>682986</v>
      </c>
      <c r="C3320" s="6">
        <f t="shared" si="16187"/>
        <v>44087</v>
      </c>
      <c r="D3320" s="5">
        <f t="shared" si="16198"/>
        <v>13</v>
      </c>
      <c r="E3320" s="13">
        <f t="shared" si="16192"/>
        <v>9</v>
      </c>
      <c r="F3320" s="13">
        <f t="shared" si="16193"/>
        <v>11.4</v>
      </c>
      <c r="G3320" s="13">
        <f t="shared" si="16188"/>
        <v>311.8658361957639</v>
      </c>
      <c r="H3320" s="5">
        <f t="shared" si="16197"/>
        <v>178</v>
      </c>
      <c r="I3320" s="5">
        <f t="shared" si="16197"/>
        <v>166</v>
      </c>
      <c r="J3320" s="8">
        <f t="shared" si="16196"/>
        <v>0.43106397536777286</v>
      </c>
      <c r="K3320" s="5">
        <f t="shared" si="16190"/>
        <v>0</v>
      </c>
      <c r="L3320" s="8">
        <f t="shared" si="16191"/>
        <v>0</v>
      </c>
      <c r="M3320" s="8">
        <f t="shared" si="16195"/>
        <v>8.4921213611992048</v>
      </c>
      <c r="N3320" s="5">
        <v>2130</v>
      </c>
      <c r="O3320" s="18">
        <v>58</v>
      </c>
    </row>
    <row r="3321" spans="1:15" x14ac:dyDescent="0.2">
      <c r="A3321" s="5" t="s">
        <v>24</v>
      </c>
      <c r="B3321" s="13">
        <v>682986</v>
      </c>
      <c r="C3321" s="6">
        <f t="shared" si="16187"/>
        <v>44088</v>
      </c>
      <c r="D3321" s="5">
        <f t="shared" si="16198"/>
        <v>5</v>
      </c>
      <c r="E3321" s="13">
        <f t="shared" si="16192"/>
        <v>9.2857142857142865</v>
      </c>
      <c r="F3321" s="13">
        <f t="shared" si="16193"/>
        <v>10</v>
      </c>
      <c r="G3321" s="13">
        <f t="shared" si="16188"/>
        <v>312.5979156234535</v>
      </c>
      <c r="H3321" s="5">
        <f t="shared" si="16197"/>
        <v>179</v>
      </c>
      <c r="I3321" s="5">
        <f t="shared" si="16197"/>
        <v>167</v>
      </c>
      <c r="J3321" s="8">
        <f t="shared" si="16196"/>
        <v>0.44283962392696563</v>
      </c>
      <c r="K3321" s="5">
        <f t="shared" si="16190"/>
        <v>0</v>
      </c>
      <c r="L3321" s="8">
        <f t="shared" si="16191"/>
        <v>0</v>
      </c>
      <c r="M3321" s="8">
        <f t="shared" si="16195"/>
        <v>8.4921213611992048</v>
      </c>
      <c r="N3321" s="5">
        <v>2135</v>
      </c>
      <c r="O3321" s="18">
        <v>58</v>
      </c>
    </row>
    <row r="3322" spans="1:15" x14ac:dyDescent="0.2">
      <c r="A3322" s="5" t="s">
        <v>24</v>
      </c>
      <c r="B3322" s="13">
        <v>682986</v>
      </c>
      <c r="C3322" s="6">
        <f t="shared" si="16187"/>
        <v>44089</v>
      </c>
      <c r="D3322" s="5">
        <f t="shared" si="16198"/>
        <v>2</v>
      </c>
      <c r="E3322" s="13">
        <f t="shared" si="16192"/>
        <v>9.1428571428571423</v>
      </c>
      <c r="F3322" s="13">
        <f t="shared" si="16193"/>
        <v>8.6</v>
      </c>
      <c r="G3322" s="13">
        <f t="shared" si="16188"/>
        <v>312.89074739452934</v>
      </c>
      <c r="H3322" s="5">
        <f t="shared" si="16197"/>
        <v>180</v>
      </c>
      <c r="I3322" s="5">
        <f t="shared" si="16197"/>
        <v>168</v>
      </c>
      <c r="J3322" s="8">
        <f t="shared" si="16196"/>
        <v>0.43410432069456684</v>
      </c>
      <c r="K3322" s="5">
        <f t="shared" si="16190"/>
        <v>1</v>
      </c>
      <c r="L3322" s="8">
        <f t="shared" si="16191"/>
        <v>0.14285714285714285</v>
      </c>
      <c r="M3322" s="8">
        <f t="shared" si="16195"/>
        <v>8.6385372467371226</v>
      </c>
      <c r="N3322" s="5">
        <v>2137</v>
      </c>
      <c r="O3322" s="18">
        <v>59</v>
      </c>
    </row>
    <row r="3323" spans="1:15" x14ac:dyDescent="0.2">
      <c r="A3323" s="5" t="s">
        <v>24</v>
      </c>
      <c r="B3323" s="13">
        <v>682986</v>
      </c>
      <c r="C3323" s="6">
        <f t="shared" si="16187"/>
        <v>44090</v>
      </c>
      <c r="D3323" s="5">
        <f t="shared" si="16198"/>
        <v>22</v>
      </c>
      <c r="E3323" s="13">
        <f t="shared" si="16192"/>
        <v>10.571428571428571</v>
      </c>
      <c r="F3323" s="13">
        <f t="shared" si="16193"/>
        <v>10</v>
      </c>
      <c r="G3323" s="13">
        <f t="shared" si="16188"/>
        <v>316.11189687636352</v>
      </c>
      <c r="H3323" s="5">
        <f t="shared" si="16197"/>
        <v>181</v>
      </c>
      <c r="I3323" s="5">
        <f t="shared" si="16197"/>
        <v>169</v>
      </c>
      <c r="J3323" s="8">
        <f t="shared" si="16196"/>
        <v>0.4997636253123523</v>
      </c>
      <c r="K3323" s="5">
        <f t="shared" si="16190"/>
        <v>0</v>
      </c>
      <c r="L3323" s="8">
        <f t="shared" si="16191"/>
        <v>0.14285714285714285</v>
      </c>
      <c r="M3323" s="8">
        <f t="shared" si="16195"/>
        <v>8.6385372467371226</v>
      </c>
      <c r="N3323" s="5">
        <v>2159</v>
      </c>
      <c r="O3323" s="18">
        <v>59</v>
      </c>
    </row>
    <row r="3324" spans="1:15" x14ac:dyDescent="0.2">
      <c r="A3324" s="5" t="s">
        <v>24</v>
      </c>
      <c r="B3324" s="13">
        <v>682986</v>
      </c>
      <c r="C3324" s="6">
        <f t="shared" si="16187"/>
        <v>44091</v>
      </c>
      <c r="D3324" s="5">
        <f t="shared" si="16198"/>
        <v>15</v>
      </c>
      <c r="E3324" s="13">
        <f t="shared" si="16192"/>
        <v>11.428571428571429</v>
      </c>
      <c r="F3324" s="13">
        <f t="shared" si="16193"/>
        <v>11.4</v>
      </c>
      <c r="G3324" s="13">
        <f t="shared" si="16188"/>
        <v>318.30813515943225</v>
      </c>
      <c r="H3324" s="5">
        <f t="shared" si="16197"/>
        <v>182</v>
      </c>
      <c r="I3324" s="5">
        <f t="shared" si="16197"/>
        <v>170</v>
      </c>
      <c r="J3324" s="8">
        <f t="shared" si="16196"/>
        <v>0.537598279685505</v>
      </c>
      <c r="K3324" s="5">
        <f t="shared" si="16190"/>
        <v>0</v>
      </c>
      <c r="L3324" s="8">
        <f t="shared" si="16191"/>
        <v>0.14285714285714285</v>
      </c>
      <c r="M3324" s="8">
        <f t="shared" si="16195"/>
        <v>8.6385372467371226</v>
      </c>
      <c r="N3324" s="5">
        <v>2174</v>
      </c>
      <c r="O3324" s="18">
        <v>59</v>
      </c>
    </row>
    <row r="3325" spans="1:15" x14ac:dyDescent="0.2">
      <c r="A3325" s="5" t="s">
        <v>24</v>
      </c>
      <c r="B3325" s="13">
        <v>682986</v>
      </c>
      <c r="C3325" s="6">
        <f t="shared" si="16187"/>
        <v>44092</v>
      </c>
      <c r="D3325" s="5">
        <f t="shared" si="16198"/>
        <v>3</v>
      </c>
      <c r="E3325" s="13">
        <f t="shared" si="16192"/>
        <v>9.7142857142857135</v>
      </c>
      <c r="F3325" s="13">
        <f t="shared" si="16193"/>
        <v>9.4</v>
      </c>
      <c r="G3325" s="13">
        <f t="shared" si="16188"/>
        <v>318.74738281604601</v>
      </c>
      <c r="H3325" s="5">
        <f t="shared" si="16197"/>
        <v>183</v>
      </c>
      <c r="I3325" s="5">
        <f t="shared" si="16197"/>
        <v>171</v>
      </c>
      <c r="J3325" s="8">
        <f t="shared" si="16196"/>
        <v>0.45451507252189016</v>
      </c>
      <c r="K3325" s="5">
        <f t="shared" si="16190"/>
        <v>0</v>
      </c>
      <c r="L3325" s="8">
        <f t="shared" si="16191"/>
        <v>0.14285714285714285</v>
      </c>
      <c r="M3325" s="8">
        <f t="shared" si="16195"/>
        <v>8.6385372467371226</v>
      </c>
      <c r="N3325" s="5">
        <v>2177</v>
      </c>
      <c r="O3325" s="18">
        <v>59</v>
      </c>
    </row>
    <row r="3326" spans="1:15" x14ac:dyDescent="0.2">
      <c r="A3326" s="5" t="s">
        <v>24</v>
      </c>
      <c r="B3326" s="13">
        <v>682986</v>
      </c>
      <c r="C3326" s="6">
        <f t="shared" si="16187"/>
        <v>44093</v>
      </c>
      <c r="D3326" s="5">
        <f t="shared" si="16198"/>
        <v>14</v>
      </c>
      <c r="E3326" s="13">
        <f t="shared" si="16192"/>
        <v>10.571428571428571</v>
      </c>
      <c r="F3326" s="13">
        <f t="shared" si="16193"/>
        <v>11.2</v>
      </c>
      <c r="G3326" s="13">
        <f t="shared" si="16188"/>
        <v>320.79720521357683</v>
      </c>
      <c r="H3326" s="5">
        <f t="shared" ref="H3326:I3341" si="16199">H3325+1</f>
        <v>184</v>
      </c>
      <c r="I3326" s="5">
        <f t="shared" si="16199"/>
        <v>172</v>
      </c>
      <c r="J3326" s="8">
        <f t="shared" si="16196"/>
        <v>0.49238139596779562</v>
      </c>
      <c r="K3326" s="5">
        <f t="shared" si="16190"/>
        <v>0</v>
      </c>
      <c r="L3326" s="8">
        <f t="shared" si="16191"/>
        <v>0.14285714285714285</v>
      </c>
      <c r="M3326" s="8">
        <f t="shared" si="16195"/>
        <v>8.6385372467371226</v>
      </c>
      <c r="N3326" s="5">
        <v>2191</v>
      </c>
      <c r="O3326" s="18">
        <v>59</v>
      </c>
    </row>
    <row r="3327" spans="1:15" x14ac:dyDescent="0.2">
      <c r="A3327" s="5" t="s">
        <v>24</v>
      </c>
      <c r="B3327" s="13">
        <v>682986</v>
      </c>
      <c r="C3327" s="6">
        <f t="shared" si="16187"/>
        <v>44094</v>
      </c>
      <c r="D3327" s="5">
        <f t="shared" si="16198"/>
        <v>24</v>
      </c>
      <c r="E3327" s="13">
        <f t="shared" si="16192"/>
        <v>12.142857142857142</v>
      </c>
      <c r="F3327" s="13">
        <f t="shared" si="16193"/>
        <v>15.6</v>
      </c>
      <c r="G3327" s="13">
        <f t="shared" si="16188"/>
        <v>324.31118646648684</v>
      </c>
      <c r="H3327" s="5">
        <f t="shared" si="16199"/>
        <v>185</v>
      </c>
      <c r="I3327" s="5">
        <f t="shared" si="16199"/>
        <v>173</v>
      </c>
      <c r="J3327" s="8">
        <f t="shared" si="16196"/>
        <v>0.56280209229954314</v>
      </c>
      <c r="K3327" s="5">
        <f t="shared" si="16190"/>
        <v>0</v>
      </c>
      <c r="L3327" s="8">
        <f t="shared" si="16191"/>
        <v>0.14285714285714285</v>
      </c>
      <c r="M3327" s="8">
        <f t="shared" si="16195"/>
        <v>8.6385372467371226</v>
      </c>
      <c r="N3327" s="5">
        <v>2215</v>
      </c>
      <c r="O3327" s="18">
        <v>59</v>
      </c>
    </row>
    <row r="3328" spans="1:15" x14ac:dyDescent="0.2">
      <c r="A3328" s="5" t="s">
        <v>24</v>
      </c>
      <c r="B3328" s="13">
        <v>682986</v>
      </c>
      <c r="C3328" s="6">
        <f t="shared" si="16187"/>
        <v>44095</v>
      </c>
      <c r="D3328" s="5">
        <f t="shared" si="16198"/>
        <v>4</v>
      </c>
      <c r="E3328" s="13">
        <f t="shared" si="16192"/>
        <v>12</v>
      </c>
      <c r="F3328" s="13">
        <f t="shared" si="16193"/>
        <v>12</v>
      </c>
      <c r="G3328" s="13">
        <f t="shared" si="16188"/>
        <v>324.89685000863852</v>
      </c>
      <c r="H3328" s="5">
        <f t="shared" si="16199"/>
        <v>186</v>
      </c>
      <c r="I3328" s="5">
        <f t="shared" si="16199"/>
        <v>174</v>
      </c>
      <c r="J3328" s="8">
        <f t="shared" si="16196"/>
        <v>0.55306821174611531</v>
      </c>
      <c r="K3328" s="5">
        <f t="shared" si="16190"/>
        <v>0</v>
      </c>
      <c r="L3328" s="8">
        <f t="shared" si="16191"/>
        <v>0.14285714285714285</v>
      </c>
      <c r="M3328" s="8">
        <f t="shared" si="16195"/>
        <v>8.6385372467371226</v>
      </c>
      <c r="N3328" s="5">
        <v>2219</v>
      </c>
      <c r="O3328" s="18">
        <v>59</v>
      </c>
    </row>
    <row r="3329" spans="1:15" x14ac:dyDescent="0.2">
      <c r="A3329" s="5" t="s">
        <v>24</v>
      </c>
      <c r="B3329" s="13">
        <v>682986</v>
      </c>
      <c r="C3329" s="6">
        <f t="shared" si="16187"/>
        <v>44096</v>
      </c>
      <c r="D3329" s="5">
        <f t="shared" si="16198"/>
        <v>4</v>
      </c>
      <c r="E3329" s="13">
        <f t="shared" si="16192"/>
        <v>12.285714285714286</v>
      </c>
      <c r="F3329" s="13">
        <f t="shared" si="16193"/>
        <v>9.8000000000000007</v>
      </c>
      <c r="G3329" s="13">
        <f t="shared" si="16188"/>
        <v>325.4825135507902</v>
      </c>
      <c r="H3329" s="5">
        <f t="shared" si="16199"/>
        <v>187</v>
      </c>
      <c r="I3329" s="5">
        <f t="shared" si="16199"/>
        <v>175</v>
      </c>
      <c r="J3329" s="8">
        <f t="shared" si="16196"/>
        <v>0.56312205343111577</v>
      </c>
      <c r="K3329" s="5">
        <f t="shared" si="16190"/>
        <v>0</v>
      </c>
      <c r="L3329" s="8">
        <f t="shared" si="16191"/>
        <v>0</v>
      </c>
      <c r="M3329" s="8">
        <f t="shared" si="16195"/>
        <v>8.6385372467371226</v>
      </c>
      <c r="N3329" s="5">
        <v>2223</v>
      </c>
      <c r="O3329" s="18">
        <v>59</v>
      </c>
    </row>
    <row r="3330" spans="1:15" x14ac:dyDescent="0.2">
      <c r="A3330" s="5" t="s">
        <v>24</v>
      </c>
      <c r="B3330" s="13">
        <v>682986</v>
      </c>
      <c r="C3330" s="6">
        <f t="shared" si="16187"/>
        <v>44097</v>
      </c>
      <c r="D3330" s="5">
        <f t="shared" si="16198"/>
        <v>27</v>
      </c>
      <c r="E3330" s="13">
        <f t="shared" si="16192"/>
        <v>13</v>
      </c>
      <c r="F3330" s="13">
        <f t="shared" si="16193"/>
        <v>14.6</v>
      </c>
      <c r="G3330" s="13">
        <f t="shared" si="16188"/>
        <v>329.43574246031397</v>
      </c>
      <c r="H3330" s="5">
        <f t="shared" si="16199"/>
        <v>188</v>
      </c>
      <c r="I3330" s="5">
        <f t="shared" si="16199"/>
        <v>176</v>
      </c>
      <c r="J3330" s="8">
        <f t="shared" si="16196"/>
        <v>0.59252506836827712</v>
      </c>
      <c r="K3330" s="5">
        <f t="shared" si="16190"/>
        <v>0</v>
      </c>
      <c r="L3330" s="8">
        <f t="shared" si="16191"/>
        <v>0</v>
      </c>
      <c r="M3330" s="8">
        <f t="shared" si="16195"/>
        <v>8.6385372467371226</v>
      </c>
      <c r="N3330" s="5">
        <v>2250</v>
      </c>
      <c r="O3330" s="18">
        <v>59</v>
      </c>
    </row>
    <row r="3331" spans="1:15" x14ac:dyDescent="0.2">
      <c r="A3331" s="5" t="s">
        <v>24</v>
      </c>
      <c r="B3331" s="13">
        <v>682986</v>
      </c>
      <c r="C3331" s="6">
        <f t="shared" si="16187"/>
        <v>44098</v>
      </c>
      <c r="D3331" s="5">
        <f t="shared" si="16198"/>
        <v>12</v>
      </c>
      <c r="E3331" s="13">
        <f t="shared" si="16192"/>
        <v>12.571428571428571</v>
      </c>
      <c r="F3331" s="13">
        <f t="shared" si="16193"/>
        <v>14.2</v>
      </c>
      <c r="G3331" s="13">
        <f t="shared" si="16188"/>
        <v>331.19273308676895</v>
      </c>
      <c r="H3331" s="5">
        <f t="shared" si="16199"/>
        <v>189</v>
      </c>
      <c r="I3331" s="5">
        <f t="shared" si="16199"/>
        <v>177</v>
      </c>
      <c r="J3331" s="8">
        <f t="shared" si="16196"/>
        <v>0.56961615638552654</v>
      </c>
      <c r="K3331" s="5">
        <f t="shared" si="16190"/>
        <v>0</v>
      </c>
      <c r="L3331" s="8">
        <f t="shared" si="16191"/>
        <v>0</v>
      </c>
      <c r="M3331" s="8">
        <f t="shared" si="16195"/>
        <v>8.6385372467371226</v>
      </c>
      <c r="N3331" s="5">
        <v>2262</v>
      </c>
      <c r="O3331" s="18">
        <v>59</v>
      </c>
    </row>
    <row r="3332" spans="1:15" x14ac:dyDescent="0.2">
      <c r="A3332" s="5" t="s">
        <v>24</v>
      </c>
      <c r="B3332" s="13">
        <v>682986</v>
      </c>
      <c r="C3332" s="6">
        <f t="shared" si="16187"/>
        <v>44099</v>
      </c>
      <c r="D3332" s="5">
        <f t="shared" si="16198"/>
        <v>18</v>
      </c>
      <c r="E3332" s="13">
        <f t="shared" si="16192"/>
        <v>14.714285714285714</v>
      </c>
      <c r="F3332" s="13">
        <f t="shared" si="16193"/>
        <v>13</v>
      </c>
      <c r="G3332" s="13">
        <f t="shared" si="16188"/>
        <v>333.82821902645151</v>
      </c>
      <c r="H3332" s="5">
        <f t="shared" si="16199"/>
        <v>190</v>
      </c>
      <c r="I3332" s="5">
        <f t="shared" si="16199"/>
        <v>178</v>
      </c>
      <c r="J3332" s="8">
        <f t="shared" si="16196"/>
        <v>0.66293364227328311</v>
      </c>
      <c r="K3332" s="5">
        <f t="shared" si="16190"/>
        <v>0</v>
      </c>
      <c r="L3332" s="8">
        <f t="shared" si="16191"/>
        <v>0</v>
      </c>
      <c r="M3332" s="8">
        <f t="shared" si="16195"/>
        <v>8.6385372467371226</v>
      </c>
      <c r="N3332" s="5">
        <v>2280</v>
      </c>
      <c r="O3332" s="18">
        <v>59</v>
      </c>
    </row>
    <row r="3333" spans="1:15" x14ac:dyDescent="0.2">
      <c r="A3333" s="5" t="s">
        <v>24</v>
      </c>
      <c r="B3333" s="13">
        <v>682986</v>
      </c>
      <c r="C3333" s="6">
        <f t="shared" ref="C3333:C3588" si="16200">C3332+1</f>
        <v>44100</v>
      </c>
      <c r="D3333" s="5">
        <f t="shared" si="16198"/>
        <v>40</v>
      </c>
      <c r="E3333" s="13">
        <f t="shared" si="16192"/>
        <v>18.428571428571427</v>
      </c>
      <c r="F3333" s="13">
        <f t="shared" si="16193"/>
        <v>20.2</v>
      </c>
      <c r="G3333" s="13">
        <f t="shared" si="16188"/>
        <v>339.68485444796818</v>
      </c>
      <c r="H3333" s="5">
        <f t="shared" si="16199"/>
        <v>191</v>
      </c>
      <c r="I3333" s="5">
        <f t="shared" si="16199"/>
        <v>179</v>
      </c>
      <c r="J3333" s="8">
        <f t="shared" si="16196"/>
        <v>0.82480818414322254</v>
      </c>
      <c r="K3333" s="5">
        <f t="shared" si="16190"/>
        <v>0</v>
      </c>
      <c r="L3333" s="8">
        <f t="shared" si="16191"/>
        <v>0</v>
      </c>
      <c r="M3333" s="8">
        <f t="shared" si="16195"/>
        <v>8.6385372467371226</v>
      </c>
      <c r="N3333" s="5">
        <v>2320</v>
      </c>
      <c r="O3333" s="18">
        <v>59</v>
      </c>
    </row>
    <row r="3334" spans="1:15" x14ac:dyDescent="0.2">
      <c r="A3334" s="5" t="s">
        <v>24</v>
      </c>
      <c r="B3334" s="13">
        <v>682986</v>
      </c>
      <c r="C3334" s="6">
        <f t="shared" si="16200"/>
        <v>44101</v>
      </c>
      <c r="D3334" s="5">
        <f t="shared" si="16198"/>
        <v>46</v>
      </c>
      <c r="E3334" s="13">
        <f t="shared" si="16192"/>
        <v>21.571428571428573</v>
      </c>
      <c r="F3334" s="13">
        <f t="shared" si="16193"/>
        <v>28.6</v>
      </c>
      <c r="G3334" s="13">
        <f t="shared" si="16188"/>
        <v>346.41998518271237</v>
      </c>
      <c r="H3334" s="5">
        <f t="shared" si="16199"/>
        <v>192</v>
      </c>
      <c r="I3334" s="5">
        <f t="shared" si="16199"/>
        <v>180</v>
      </c>
      <c r="J3334" s="8">
        <f t="shared" si="16196"/>
        <v>0.95757498890227666</v>
      </c>
      <c r="K3334" s="5">
        <f t="shared" si="16190"/>
        <v>0</v>
      </c>
      <c r="L3334" s="8">
        <f t="shared" si="16191"/>
        <v>0</v>
      </c>
      <c r="M3334" s="8">
        <f t="shared" si="16195"/>
        <v>8.6385372467371226</v>
      </c>
      <c r="N3334" s="5">
        <v>2366</v>
      </c>
      <c r="O3334" s="18">
        <v>59</v>
      </c>
    </row>
    <row r="3335" spans="1:15" x14ac:dyDescent="0.2">
      <c r="A3335" s="5" t="s">
        <v>24</v>
      </c>
      <c r="B3335" s="13">
        <v>682986</v>
      </c>
      <c r="C3335" s="6">
        <f t="shared" si="16200"/>
        <v>44102</v>
      </c>
      <c r="D3335" s="5">
        <f t="shared" si="16198"/>
        <v>6</v>
      </c>
      <c r="E3335" s="13">
        <f t="shared" si="16192"/>
        <v>21.857142857142858</v>
      </c>
      <c r="F3335" s="13">
        <f t="shared" si="16193"/>
        <v>24.4</v>
      </c>
      <c r="G3335" s="13">
        <f t="shared" si="16188"/>
        <v>347.29848049593988</v>
      </c>
      <c r="H3335" s="5">
        <f t="shared" si="16199"/>
        <v>193</v>
      </c>
      <c r="I3335" s="5">
        <f t="shared" si="16199"/>
        <v>181</v>
      </c>
      <c r="J3335" s="8">
        <f t="shared" si="16196"/>
        <v>0.96105527638190957</v>
      </c>
      <c r="K3335" s="5">
        <f t="shared" si="16190"/>
        <v>0</v>
      </c>
      <c r="L3335" s="8">
        <f t="shared" si="16191"/>
        <v>0</v>
      </c>
      <c r="M3335" s="8">
        <f t="shared" si="16195"/>
        <v>8.6385372467371226</v>
      </c>
      <c r="N3335" s="5">
        <v>2372</v>
      </c>
      <c r="O3335" s="18">
        <v>59</v>
      </c>
    </row>
    <row r="3336" spans="1:15" x14ac:dyDescent="0.2">
      <c r="A3336" s="5" t="s">
        <v>24</v>
      </c>
      <c r="B3336" s="13">
        <v>682986</v>
      </c>
      <c r="C3336" s="6">
        <f t="shared" si="16200"/>
        <v>44103</v>
      </c>
      <c r="D3336" s="5">
        <f t="shared" si="16198"/>
        <v>13</v>
      </c>
      <c r="E3336" s="13">
        <f t="shared" si="16192"/>
        <v>23.142857142857142</v>
      </c>
      <c r="F3336" s="13">
        <f t="shared" si="16193"/>
        <v>24.6</v>
      </c>
      <c r="G3336" s="13">
        <f t="shared" si="16188"/>
        <v>349.20188700793278</v>
      </c>
      <c r="H3336" s="5">
        <f t="shared" si="16199"/>
        <v>194</v>
      </c>
      <c r="I3336" s="5">
        <f t="shared" si="16199"/>
        <v>182</v>
      </c>
      <c r="J3336" s="8">
        <f t="shared" si="16196"/>
        <v>1.0079014496360355</v>
      </c>
      <c r="K3336" s="5">
        <f t="shared" si="16190"/>
        <v>0</v>
      </c>
      <c r="L3336" s="8">
        <f t="shared" si="16191"/>
        <v>0</v>
      </c>
      <c r="M3336" s="8">
        <f t="shared" si="16195"/>
        <v>8.6385372467371226</v>
      </c>
      <c r="N3336" s="5">
        <v>2385</v>
      </c>
      <c r="O3336" s="18">
        <v>59</v>
      </c>
    </row>
    <row r="3337" spans="1:15" x14ac:dyDescent="0.2">
      <c r="A3337" s="5" t="s">
        <v>24</v>
      </c>
      <c r="B3337" s="13">
        <v>682986</v>
      </c>
      <c r="C3337" s="6">
        <f t="shared" si="16200"/>
        <v>44104</v>
      </c>
      <c r="D3337" s="5">
        <f t="shared" si="16198"/>
        <v>50</v>
      </c>
      <c r="E3337" s="13">
        <f t="shared" si="16192"/>
        <v>26.428571428571427</v>
      </c>
      <c r="F3337" s="13">
        <f t="shared" si="16193"/>
        <v>31</v>
      </c>
      <c r="G3337" s="13">
        <f t="shared" si="16188"/>
        <v>356.52268128482865</v>
      </c>
      <c r="H3337" s="5">
        <f t="shared" si="16199"/>
        <v>195</v>
      </c>
      <c r="I3337" s="5">
        <f t="shared" si="16199"/>
        <v>183</v>
      </c>
      <c r="J3337" s="8">
        <f t="shared" si="16196"/>
        <v>1.1395133969818294</v>
      </c>
      <c r="K3337" s="5">
        <f t="shared" si="16190"/>
        <v>0</v>
      </c>
      <c r="L3337" s="8">
        <f t="shared" si="16191"/>
        <v>0</v>
      </c>
      <c r="M3337" s="8">
        <f t="shared" si="16195"/>
        <v>8.6385372467371226</v>
      </c>
      <c r="N3337" s="5">
        <v>2435</v>
      </c>
      <c r="O3337" s="18">
        <v>59</v>
      </c>
    </row>
    <row r="3338" spans="1:15" x14ac:dyDescent="0.2">
      <c r="A3338" s="5" t="s">
        <v>24</v>
      </c>
      <c r="B3338" s="13">
        <v>682986</v>
      </c>
      <c r="C3338" s="6">
        <f t="shared" si="16200"/>
        <v>44105</v>
      </c>
      <c r="D3338" s="5">
        <f t="shared" si="16198"/>
        <v>36</v>
      </c>
      <c r="E3338" s="13">
        <f t="shared" si="16192"/>
        <v>29.857142857142858</v>
      </c>
      <c r="F3338" s="13">
        <f t="shared" si="16193"/>
        <v>30.2</v>
      </c>
      <c r="G3338" s="13">
        <f t="shared" si="16188"/>
        <v>361.7936531641937</v>
      </c>
      <c r="H3338" s="5">
        <f t="shared" si="16199"/>
        <v>196</v>
      </c>
      <c r="I3338" s="5">
        <f t="shared" si="16199"/>
        <v>184</v>
      </c>
      <c r="J3338" s="8">
        <f t="shared" si="16196"/>
        <v>1.2728380024360535</v>
      </c>
      <c r="K3338" s="5">
        <f t="shared" si="16190"/>
        <v>0</v>
      </c>
      <c r="L3338" s="8">
        <f t="shared" si="16191"/>
        <v>0</v>
      </c>
      <c r="M3338" s="8">
        <f t="shared" si="16195"/>
        <v>8.6385372467371226</v>
      </c>
      <c r="N3338" s="5">
        <v>2471</v>
      </c>
      <c r="O3338" s="18">
        <v>59</v>
      </c>
    </row>
    <row r="3339" spans="1:15" x14ac:dyDescent="0.2">
      <c r="A3339" s="5" t="s">
        <v>24</v>
      </c>
      <c r="B3339" s="13">
        <v>682986</v>
      </c>
      <c r="C3339" s="6">
        <f t="shared" si="16200"/>
        <v>44106</v>
      </c>
      <c r="D3339" s="5">
        <f t="shared" si="16198"/>
        <v>40</v>
      </c>
      <c r="E3339" s="13">
        <f t="shared" si="16192"/>
        <v>33</v>
      </c>
      <c r="F3339" s="13">
        <f t="shared" si="16193"/>
        <v>29</v>
      </c>
      <c r="G3339" s="13">
        <f t="shared" ref="G3339:G3354" si="16201">N3339/(B3339/100000)</f>
        <v>367.65028858571037</v>
      </c>
      <c r="H3339" s="5">
        <f t="shared" si="16199"/>
        <v>197</v>
      </c>
      <c r="I3339" s="5">
        <f t="shared" si="16199"/>
        <v>185</v>
      </c>
      <c r="J3339" s="8">
        <f t="shared" si="16196"/>
        <v>1.3891394551686813</v>
      </c>
      <c r="K3339" s="5">
        <f t="shared" si="16190"/>
        <v>0</v>
      </c>
      <c r="L3339" s="8">
        <f t="shared" si="16191"/>
        <v>0</v>
      </c>
      <c r="M3339" s="8">
        <f t="shared" si="16195"/>
        <v>8.6385372467371226</v>
      </c>
      <c r="N3339" s="5">
        <v>2511</v>
      </c>
      <c r="O3339" s="18">
        <v>59</v>
      </c>
    </row>
    <row r="3340" spans="1:15" x14ac:dyDescent="0.2">
      <c r="A3340" s="5" t="s">
        <v>24</v>
      </c>
      <c r="B3340" s="13">
        <v>682986</v>
      </c>
      <c r="C3340" s="6">
        <f t="shared" si="16200"/>
        <v>44107</v>
      </c>
      <c r="D3340" s="5">
        <f t="shared" si="16198"/>
        <v>46</v>
      </c>
      <c r="E3340" s="13">
        <f t="shared" si="16192"/>
        <v>33.857142857142854</v>
      </c>
      <c r="F3340" s="13">
        <f t="shared" si="16193"/>
        <v>37</v>
      </c>
      <c r="G3340" s="13">
        <f t="shared" si="16201"/>
        <v>374.38541932045462</v>
      </c>
      <c r="H3340" s="5">
        <f t="shared" si="16199"/>
        <v>198</v>
      </c>
      <c r="I3340" s="5">
        <f t="shared" si="16199"/>
        <v>186</v>
      </c>
      <c r="J3340" s="8">
        <f t="shared" si="16196"/>
        <v>1.4056939501779357</v>
      </c>
      <c r="K3340" s="5">
        <f t="shared" si="16190"/>
        <v>0</v>
      </c>
      <c r="L3340" s="8">
        <f t="shared" si="16191"/>
        <v>0</v>
      </c>
      <c r="M3340" s="8">
        <f t="shared" si="16195"/>
        <v>8.6385372467371226</v>
      </c>
      <c r="N3340" s="5">
        <v>2557</v>
      </c>
      <c r="O3340" s="18">
        <v>59</v>
      </c>
    </row>
    <row r="3341" spans="1:15" x14ac:dyDescent="0.2">
      <c r="A3341" s="5" t="s">
        <v>24</v>
      </c>
      <c r="B3341" s="13">
        <v>682986</v>
      </c>
      <c r="C3341" s="6">
        <f t="shared" si="16200"/>
        <v>44108</v>
      </c>
      <c r="D3341" s="5">
        <f t="shared" si="16198"/>
        <v>41</v>
      </c>
      <c r="E3341" s="13">
        <f t="shared" si="16192"/>
        <v>33.142857142857146</v>
      </c>
      <c r="F3341" s="13">
        <f t="shared" si="16193"/>
        <v>42.6</v>
      </c>
      <c r="G3341" s="13">
        <f t="shared" si="16201"/>
        <v>380.38847062750921</v>
      </c>
      <c r="H3341" s="5">
        <f t="shared" si="16199"/>
        <v>199</v>
      </c>
      <c r="I3341" s="5">
        <f t="shared" si="16199"/>
        <v>187</v>
      </c>
      <c r="J3341" s="8">
        <f t="shared" si="16196"/>
        <v>1.3569632099198692</v>
      </c>
      <c r="K3341" s="5">
        <f t="shared" si="16190"/>
        <v>0</v>
      </c>
      <c r="L3341" s="8">
        <f t="shared" si="16191"/>
        <v>0</v>
      </c>
      <c r="M3341" s="8">
        <f t="shared" si="16195"/>
        <v>8.6385372467371226</v>
      </c>
      <c r="N3341" s="5">
        <v>2598</v>
      </c>
      <c r="O3341" s="18">
        <v>59</v>
      </c>
    </row>
    <row r="3342" spans="1:15" x14ac:dyDescent="0.2">
      <c r="A3342" s="5" t="s">
        <v>24</v>
      </c>
      <c r="B3342" s="13">
        <v>682986</v>
      </c>
      <c r="C3342" s="6">
        <f t="shared" si="16200"/>
        <v>44109</v>
      </c>
      <c r="D3342" s="5">
        <f t="shared" si="16198"/>
        <v>21</v>
      </c>
      <c r="E3342" s="13">
        <f t="shared" si="16192"/>
        <v>35.285714285714285</v>
      </c>
      <c r="F3342" s="13">
        <f t="shared" si="16193"/>
        <v>36.799999999999997</v>
      </c>
      <c r="G3342" s="13">
        <f t="shared" si="16201"/>
        <v>383.46320422380546</v>
      </c>
      <c r="H3342" s="5">
        <f t="shared" ref="H3342:I3469" si="16202">H3341+1</f>
        <v>200</v>
      </c>
      <c r="I3342" s="5">
        <f t="shared" si="16202"/>
        <v>188</v>
      </c>
      <c r="J3342" s="8">
        <f t="shared" si="16196"/>
        <v>1.4253563390847712</v>
      </c>
      <c r="K3342" s="5">
        <f t="shared" si="16190"/>
        <v>0</v>
      </c>
      <c r="L3342" s="8">
        <f t="shared" si="16191"/>
        <v>0</v>
      </c>
      <c r="M3342" s="8">
        <f t="shared" si="16195"/>
        <v>8.6385372467371226</v>
      </c>
      <c r="N3342" s="5">
        <v>2619</v>
      </c>
      <c r="O3342" s="18">
        <v>59</v>
      </c>
    </row>
    <row r="3343" spans="1:15" x14ac:dyDescent="0.2">
      <c r="A3343" s="5" t="s">
        <v>24</v>
      </c>
      <c r="B3343" s="13">
        <v>682986</v>
      </c>
      <c r="C3343" s="6">
        <f t="shared" si="16200"/>
        <v>44110</v>
      </c>
      <c r="D3343" s="5">
        <f t="shared" si="16198"/>
        <v>13</v>
      </c>
      <c r="E3343" s="13">
        <f t="shared" si="16192"/>
        <v>35.285714285714285</v>
      </c>
      <c r="F3343" s="13">
        <f t="shared" si="16193"/>
        <v>32.200000000000003</v>
      </c>
      <c r="G3343" s="13">
        <f t="shared" si="16201"/>
        <v>385.36661073579836</v>
      </c>
      <c r="H3343" s="5">
        <f t="shared" si="16202"/>
        <v>201</v>
      </c>
      <c r="I3343" s="5">
        <f t="shared" si="16202"/>
        <v>189</v>
      </c>
      <c r="J3343" s="8">
        <f t="shared" si="16196"/>
        <v>1.4053254437869822</v>
      </c>
      <c r="K3343" s="5">
        <f t="shared" ref="K3343:K3354" si="16203">O3343-O3342</f>
        <v>0</v>
      </c>
      <c r="L3343" s="8">
        <f t="shared" si="16191"/>
        <v>0</v>
      </c>
      <c r="M3343" s="8">
        <f t="shared" si="16195"/>
        <v>8.6385372467371226</v>
      </c>
      <c r="N3343" s="5">
        <v>2632</v>
      </c>
      <c r="O3343" s="18">
        <v>59</v>
      </c>
    </row>
    <row r="3344" spans="1:15" x14ac:dyDescent="0.2">
      <c r="A3344" s="5" t="s">
        <v>24</v>
      </c>
      <c r="B3344" s="13">
        <v>682986</v>
      </c>
      <c r="C3344" s="6">
        <f t="shared" si="16200"/>
        <v>44111</v>
      </c>
      <c r="D3344" s="5">
        <f t="shared" si="16198"/>
        <v>70</v>
      </c>
      <c r="E3344" s="13">
        <f t="shared" si="16192"/>
        <v>38.142857142857146</v>
      </c>
      <c r="F3344" s="13">
        <f t="shared" si="16193"/>
        <v>38.200000000000003</v>
      </c>
      <c r="G3344" s="13">
        <f t="shared" si="16201"/>
        <v>395.61572272345262</v>
      </c>
      <c r="H3344" s="5">
        <f t="shared" si="16202"/>
        <v>202</v>
      </c>
      <c r="I3344" s="5">
        <f t="shared" si="16202"/>
        <v>190</v>
      </c>
      <c r="J3344" s="8">
        <f t="shared" si="16196"/>
        <v>1.4980642989395725</v>
      </c>
      <c r="K3344" s="5">
        <f t="shared" si="16203"/>
        <v>0</v>
      </c>
      <c r="L3344" s="8">
        <f t="shared" si="16191"/>
        <v>0</v>
      </c>
      <c r="M3344" s="8">
        <f t="shared" si="16195"/>
        <v>8.6385372467371226</v>
      </c>
      <c r="N3344" s="5">
        <v>2702</v>
      </c>
      <c r="O3344" s="18">
        <v>59</v>
      </c>
    </row>
    <row r="3345" spans="1:15" x14ac:dyDescent="0.2">
      <c r="A3345" s="5" t="s">
        <v>24</v>
      </c>
      <c r="B3345" s="13">
        <v>682986</v>
      </c>
      <c r="C3345" s="6">
        <f t="shared" si="16200"/>
        <v>44112</v>
      </c>
      <c r="D3345" s="5">
        <f t="shared" si="16198"/>
        <v>103</v>
      </c>
      <c r="E3345" s="13">
        <f t="shared" si="16192"/>
        <v>47.714285714285715</v>
      </c>
      <c r="F3345" s="13">
        <f t="shared" si="16193"/>
        <v>49.6</v>
      </c>
      <c r="G3345" s="13">
        <f t="shared" si="16201"/>
        <v>410.69655893385806</v>
      </c>
      <c r="H3345" s="5">
        <f t="shared" si="16202"/>
        <v>203</v>
      </c>
      <c r="I3345" s="5">
        <f t="shared" si="16202"/>
        <v>191</v>
      </c>
      <c r="J3345" s="8">
        <f t="shared" si="16196"/>
        <v>1.8463239358761749</v>
      </c>
      <c r="K3345" s="5">
        <f t="shared" si="16203"/>
        <v>1</v>
      </c>
      <c r="L3345" s="8">
        <f t="shared" si="16191"/>
        <v>0.14285714285714285</v>
      </c>
      <c r="M3345" s="8">
        <f t="shared" si="16195"/>
        <v>8.7849531322750387</v>
      </c>
      <c r="N3345" s="5">
        <v>2805</v>
      </c>
      <c r="O3345" s="18">
        <v>60</v>
      </c>
    </row>
    <row r="3346" spans="1:15" x14ac:dyDescent="0.2">
      <c r="A3346" s="5" t="s">
        <v>24</v>
      </c>
      <c r="B3346" s="13">
        <v>682986</v>
      </c>
      <c r="C3346" s="6">
        <f t="shared" si="16200"/>
        <v>44113</v>
      </c>
      <c r="D3346" s="5">
        <f t="shared" si="16198"/>
        <v>75</v>
      </c>
      <c r="E3346" s="13">
        <f t="shared" si="16192"/>
        <v>52.714285714285715</v>
      </c>
      <c r="F3346" s="13">
        <f t="shared" si="16193"/>
        <v>56.4</v>
      </c>
      <c r="G3346" s="13">
        <f t="shared" si="16201"/>
        <v>421.67775034920186</v>
      </c>
      <c r="H3346" s="5">
        <f t="shared" si="16202"/>
        <v>204</v>
      </c>
      <c r="I3346" s="5">
        <f t="shared" si="16202"/>
        <v>192</v>
      </c>
      <c r="J3346" s="8">
        <f t="shared" si="16196"/>
        <v>2.0028224055579682</v>
      </c>
      <c r="K3346" s="5">
        <f t="shared" si="16203"/>
        <v>0</v>
      </c>
      <c r="L3346" s="8">
        <f t="shared" si="16191"/>
        <v>0.14285714285714285</v>
      </c>
      <c r="M3346" s="8">
        <f t="shared" si="16195"/>
        <v>8.7849531322750387</v>
      </c>
      <c r="N3346" s="5">
        <v>2880</v>
      </c>
      <c r="O3346" s="18">
        <v>60</v>
      </c>
    </row>
    <row r="3347" spans="1:15" x14ac:dyDescent="0.2">
      <c r="A3347" s="5" t="s">
        <v>24</v>
      </c>
      <c r="B3347" s="13">
        <v>682986</v>
      </c>
      <c r="C3347" s="6">
        <f t="shared" si="16200"/>
        <v>44114</v>
      </c>
      <c r="D3347" s="5">
        <f t="shared" si="16198"/>
        <v>0</v>
      </c>
      <c r="E3347" s="13">
        <f t="shared" si="16192"/>
        <v>46.142857142857146</v>
      </c>
      <c r="F3347" s="13">
        <f t="shared" si="16193"/>
        <v>52.2</v>
      </c>
      <c r="G3347" s="13">
        <f t="shared" si="16201"/>
        <v>421.67775034920186</v>
      </c>
      <c r="H3347" s="5">
        <f t="shared" si="16202"/>
        <v>205</v>
      </c>
      <c r="I3347" s="5">
        <f t="shared" si="16202"/>
        <v>193</v>
      </c>
      <c r="J3347" s="8">
        <f t="shared" si="16196"/>
        <v>1.7187250572021497</v>
      </c>
      <c r="K3347" s="5">
        <f t="shared" si="16203"/>
        <v>0</v>
      </c>
      <c r="L3347" s="8">
        <f t="shared" si="16191"/>
        <v>0.14285714285714285</v>
      </c>
      <c r="M3347" s="8">
        <f t="shared" si="16195"/>
        <v>8.7849531322750387</v>
      </c>
      <c r="N3347" s="5">
        <v>2880</v>
      </c>
      <c r="O3347" s="18">
        <v>60</v>
      </c>
    </row>
    <row r="3348" spans="1:15" x14ac:dyDescent="0.2">
      <c r="A3348" s="5" t="s">
        <v>24</v>
      </c>
      <c r="B3348" s="13">
        <v>682986</v>
      </c>
      <c r="C3348" s="6">
        <f t="shared" si="16200"/>
        <v>44115</v>
      </c>
      <c r="D3348" s="5">
        <f t="shared" si="16198"/>
        <v>178</v>
      </c>
      <c r="E3348" s="13">
        <f t="shared" si="16192"/>
        <v>65.714285714285708</v>
      </c>
      <c r="F3348" s="13">
        <f t="shared" si="16193"/>
        <v>85.2</v>
      </c>
      <c r="G3348" s="13">
        <f t="shared" si="16201"/>
        <v>447.73977797495115</v>
      </c>
      <c r="H3348" s="5">
        <f t="shared" si="16202"/>
        <v>206</v>
      </c>
      <c r="I3348" s="5">
        <f t="shared" si="16202"/>
        <v>194</v>
      </c>
      <c r="J3348" s="8">
        <f t="shared" si="16196"/>
        <v>2.4063611634233104</v>
      </c>
      <c r="K3348" s="5">
        <f t="shared" si="16203"/>
        <v>0</v>
      </c>
      <c r="L3348" s="8">
        <f t="shared" si="16191"/>
        <v>0.14285714285714285</v>
      </c>
      <c r="M3348" s="8">
        <f t="shared" si="16195"/>
        <v>8.7849531322750387</v>
      </c>
      <c r="N3348" s="5">
        <v>3058</v>
      </c>
      <c r="O3348" s="18">
        <v>60</v>
      </c>
    </row>
    <row r="3349" spans="1:15" x14ac:dyDescent="0.2">
      <c r="A3349" s="5" t="s">
        <v>24</v>
      </c>
      <c r="B3349" s="13">
        <v>682986</v>
      </c>
      <c r="C3349" s="6">
        <f t="shared" si="16200"/>
        <v>44116</v>
      </c>
      <c r="D3349" s="5">
        <f t="shared" si="16198"/>
        <v>22</v>
      </c>
      <c r="E3349" s="13">
        <f t="shared" si="16192"/>
        <v>65.857142857142861</v>
      </c>
      <c r="F3349" s="13">
        <f t="shared" si="16193"/>
        <v>75.599999999999994</v>
      </c>
      <c r="G3349" s="13">
        <f t="shared" si="16201"/>
        <v>450.96092745678533</v>
      </c>
      <c r="H3349" s="5">
        <f t="shared" si="16202"/>
        <v>207</v>
      </c>
      <c r="I3349" s="5">
        <f t="shared" si="16202"/>
        <v>195</v>
      </c>
      <c r="J3349" s="8">
        <f t="shared" si="16196"/>
        <v>2.3549243972210872</v>
      </c>
      <c r="K3349" s="5">
        <f t="shared" si="16203"/>
        <v>1</v>
      </c>
      <c r="L3349" s="8">
        <f t="shared" si="16191"/>
        <v>0.2857142857142857</v>
      </c>
      <c r="M3349" s="8">
        <f t="shared" si="16195"/>
        <v>8.9313690178129566</v>
      </c>
      <c r="N3349" s="5">
        <v>3080</v>
      </c>
      <c r="O3349" s="18">
        <v>61</v>
      </c>
    </row>
    <row r="3350" spans="1:15" x14ac:dyDescent="0.2">
      <c r="A3350" s="5" t="s">
        <v>24</v>
      </c>
      <c r="B3350" s="13">
        <v>682986</v>
      </c>
      <c r="C3350" s="6">
        <f t="shared" si="16200"/>
        <v>44117</v>
      </c>
      <c r="D3350" s="5">
        <f t="shared" si="16198"/>
        <v>33</v>
      </c>
      <c r="E3350" s="13">
        <f t="shared" si="16192"/>
        <v>68.714285714285708</v>
      </c>
      <c r="F3350" s="13">
        <f t="shared" si="16193"/>
        <v>61.6</v>
      </c>
      <c r="G3350" s="13">
        <f t="shared" si="16201"/>
        <v>455.79265167953662</v>
      </c>
      <c r="H3350" s="5">
        <f t="shared" si="16202"/>
        <v>208</v>
      </c>
      <c r="I3350" s="5">
        <f t="shared" si="16202"/>
        <v>196</v>
      </c>
      <c r="J3350" s="8">
        <f t="shared" si="16196"/>
        <v>2.4005589659130604</v>
      </c>
      <c r="K3350" s="5">
        <f t="shared" si="16203"/>
        <v>0</v>
      </c>
      <c r="L3350" s="8">
        <f t="shared" si="16191"/>
        <v>0.2857142857142857</v>
      </c>
      <c r="M3350" s="8">
        <f t="shared" si="16195"/>
        <v>8.9313690178129566</v>
      </c>
      <c r="N3350" s="5">
        <v>3113</v>
      </c>
      <c r="O3350" s="18">
        <v>61</v>
      </c>
    </row>
    <row r="3351" spans="1:15" x14ac:dyDescent="0.2">
      <c r="A3351" s="5" t="s">
        <v>24</v>
      </c>
      <c r="B3351" s="13">
        <v>682986</v>
      </c>
      <c r="C3351" s="6">
        <f t="shared" si="16200"/>
        <v>44118</v>
      </c>
      <c r="D3351" s="5">
        <f t="shared" si="16198"/>
        <v>53</v>
      </c>
      <c r="E3351" s="13">
        <f t="shared" si="16192"/>
        <v>66.285714285714292</v>
      </c>
      <c r="F3351" s="13">
        <f t="shared" si="16193"/>
        <v>57.2</v>
      </c>
      <c r="G3351" s="13">
        <f t="shared" si="16201"/>
        <v>463.55269361304624</v>
      </c>
      <c r="H3351" s="5">
        <f t="shared" si="16202"/>
        <v>209</v>
      </c>
      <c r="I3351" s="5">
        <f t="shared" si="16202"/>
        <v>197</v>
      </c>
      <c r="J3351" s="8">
        <f t="shared" si="16196"/>
        <v>2.2614289891802324</v>
      </c>
      <c r="K3351" s="5">
        <f t="shared" si="16203"/>
        <v>1</v>
      </c>
      <c r="L3351" s="8">
        <f t="shared" ref="L3351:L3354" si="16204">SUM(K3345:K3351)/7</f>
        <v>0.42857142857142855</v>
      </c>
      <c r="M3351" s="8">
        <f t="shared" si="16195"/>
        <v>9.0777849033508744</v>
      </c>
      <c r="N3351" s="5">
        <v>3166</v>
      </c>
      <c r="O3351" s="18">
        <v>62</v>
      </c>
    </row>
    <row r="3352" spans="1:15" x14ac:dyDescent="0.2">
      <c r="A3352" s="5" t="s">
        <v>24</v>
      </c>
      <c r="B3352" s="13">
        <v>682986</v>
      </c>
      <c r="C3352" s="6">
        <f t="shared" si="16200"/>
        <v>44119</v>
      </c>
      <c r="D3352" s="5">
        <f t="shared" si="16198"/>
        <v>108</v>
      </c>
      <c r="E3352" s="13">
        <f t="shared" ref="E3352:E3354" si="16205">SUM(D3346:D3352)/7</f>
        <v>67</v>
      </c>
      <c r="F3352" s="13">
        <f t="shared" ref="F3352:F3354" si="16206">SUM(D3348:D3352)/5</f>
        <v>78.8</v>
      </c>
      <c r="G3352" s="13">
        <f t="shared" si="16201"/>
        <v>479.36560925114134</v>
      </c>
      <c r="H3352" s="5">
        <f t="shared" si="16202"/>
        <v>210</v>
      </c>
      <c r="I3352" s="5">
        <f t="shared" si="16202"/>
        <v>198</v>
      </c>
      <c r="J3352" s="8">
        <f t="shared" si="16196"/>
        <v>2.2352492612715662</v>
      </c>
      <c r="K3352" s="5">
        <f t="shared" si="16203"/>
        <v>0</v>
      </c>
      <c r="L3352" s="8">
        <f t="shared" si="16204"/>
        <v>0.2857142857142857</v>
      </c>
      <c r="M3352" s="8">
        <f t="shared" si="16195"/>
        <v>9.0777849033508744</v>
      </c>
      <c r="N3352" s="5">
        <v>3274</v>
      </c>
      <c r="O3352" s="18">
        <v>62</v>
      </c>
    </row>
    <row r="3353" spans="1:15" x14ac:dyDescent="0.2">
      <c r="A3353" s="5" t="s">
        <v>24</v>
      </c>
      <c r="B3353" s="13">
        <v>682986</v>
      </c>
      <c r="C3353" s="6">
        <f t="shared" si="16200"/>
        <v>44120</v>
      </c>
      <c r="D3353" s="5">
        <f t="shared" si="16198"/>
        <v>103</v>
      </c>
      <c r="E3353" s="13">
        <f t="shared" si="16205"/>
        <v>71</v>
      </c>
      <c r="F3353" s="13">
        <f t="shared" si="16206"/>
        <v>63.8</v>
      </c>
      <c r="G3353" s="13">
        <f t="shared" si="16201"/>
        <v>494.44644546154677</v>
      </c>
      <c r="H3353" s="5">
        <f t="shared" si="16202"/>
        <v>211</v>
      </c>
      <c r="I3353" s="5">
        <f t="shared" si="16202"/>
        <v>199</v>
      </c>
      <c r="J3353" s="8">
        <f t="shared" si="16196"/>
        <v>2.3169083026432333</v>
      </c>
      <c r="K3353" s="5">
        <f t="shared" si="16203"/>
        <v>0</v>
      </c>
      <c r="L3353" s="8">
        <f t="shared" si="16204"/>
        <v>0.2857142857142857</v>
      </c>
      <c r="M3353" s="8">
        <f t="shared" si="16195"/>
        <v>9.0777849033508744</v>
      </c>
      <c r="N3353" s="5">
        <v>3377</v>
      </c>
      <c r="O3353" s="18">
        <v>62</v>
      </c>
    </row>
    <row r="3354" spans="1:15" x14ac:dyDescent="0.2">
      <c r="A3354" s="5" t="s">
        <v>24</v>
      </c>
      <c r="B3354" s="13">
        <v>682986</v>
      </c>
      <c r="C3354" s="6">
        <f t="shared" si="16200"/>
        <v>44121</v>
      </c>
      <c r="D3354" s="5">
        <f t="shared" si="16198"/>
        <v>100</v>
      </c>
      <c r="E3354" s="13">
        <f t="shared" si="16205"/>
        <v>85.285714285714292</v>
      </c>
      <c r="F3354" s="13">
        <f t="shared" si="16206"/>
        <v>79.400000000000006</v>
      </c>
      <c r="G3354" s="13">
        <f t="shared" si="16201"/>
        <v>509.08803401533851</v>
      </c>
      <c r="H3354" s="5">
        <f t="shared" si="16202"/>
        <v>212</v>
      </c>
      <c r="I3354" s="5">
        <f t="shared" si="16202"/>
        <v>200</v>
      </c>
      <c r="J3354" s="8">
        <f t="shared" si="16196"/>
        <v>2.7200656096227447</v>
      </c>
      <c r="K3354" s="5">
        <f t="shared" si="16203"/>
        <v>0</v>
      </c>
      <c r="L3354" s="8">
        <f t="shared" si="16204"/>
        <v>0.2857142857142857</v>
      </c>
      <c r="M3354" s="8">
        <f t="shared" si="16195"/>
        <v>9.0777849033508744</v>
      </c>
      <c r="N3354" s="5">
        <v>3477</v>
      </c>
      <c r="O3354" s="18">
        <v>62</v>
      </c>
    </row>
    <row r="3355" spans="1:15" x14ac:dyDescent="0.2">
      <c r="A3355" s="5" t="s">
        <v>24</v>
      </c>
      <c r="B3355" s="13">
        <v>682986</v>
      </c>
      <c r="C3355" s="6">
        <f t="shared" si="16200"/>
        <v>44122</v>
      </c>
      <c r="D3355" s="5">
        <f t="shared" ref="D3355" si="16207">N3355-N3354</f>
        <v>87</v>
      </c>
      <c r="E3355" s="13">
        <f t="shared" ref="E3355" si="16208">SUM(D3349:D3355)/7</f>
        <v>72.285714285714292</v>
      </c>
      <c r="F3355" s="13">
        <f t="shared" ref="F3355" si="16209">SUM(D3351:D3355)/5</f>
        <v>90.2</v>
      </c>
      <c r="G3355" s="13">
        <f t="shared" ref="G3355" si="16210">N3355/(B3355/100000)</f>
        <v>521.82621605713734</v>
      </c>
      <c r="H3355" s="5">
        <f t="shared" si="16202"/>
        <v>213</v>
      </c>
      <c r="I3355" s="5">
        <f t="shared" si="16202"/>
        <v>201</v>
      </c>
      <c r="J3355" s="8">
        <f t="shared" ref="J3355" si="16211">E3355/(SUM(N3348:N3354)/7)*100</f>
        <v>2.2444000887114663</v>
      </c>
      <c r="K3355" s="5">
        <f t="shared" ref="K3355" si="16212">O3355-O3354</f>
        <v>1</v>
      </c>
      <c r="L3355" s="8">
        <f t="shared" ref="L3355" si="16213">SUM(K3349:K3355)/7</f>
        <v>0.42857142857142855</v>
      </c>
      <c r="M3355" s="8">
        <f t="shared" ref="M3355" si="16214">O3355/(B3355/100000)</f>
        <v>9.2242007888887905</v>
      </c>
      <c r="N3355" s="5">
        <v>3564</v>
      </c>
      <c r="O3355" s="18">
        <v>63</v>
      </c>
    </row>
    <row r="3356" spans="1:15" x14ac:dyDescent="0.2">
      <c r="A3356" s="5" t="s">
        <v>24</v>
      </c>
      <c r="B3356" s="13">
        <v>682986</v>
      </c>
      <c r="C3356" s="6">
        <f t="shared" si="16200"/>
        <v>44123</v>
      </c>
      <c r="D3356" s="5">
        <f t="shared" ref="D3356" si="16215">N3356-N3355</f>
        <v>26</v>
      </c>
      <c r="E3356" s="13">
        <f t="shared" ref="E3356" si="16216">SUM(D3350:D3356)/7</f>
        <v>72.857142857142861</v>
      </c>
      <c r="F3356" s="13">
        <f t="shared" ref="F3356" si="16217">SUM(D3352:D3356)/5</f>
        <v>84.8</v>
      </c>
      <c r="G3356" s="13">
        <f t="shared" ref="G3356" si="16218">N3356/(B3356/100000)</f>
        <v>525.63302908112314</v>
      </c>
      <c r="H3356" s="5">
        <f t="shared" si="16202"/>
        <v>214</v>
      </c>
      <c r="I3356" s="5">
        <f t="shared" si="16202"/>
        <v>202</v>
      </c>
      <c r="J3356" s="8">
        <f t="shared" ref="J3356" si="16219">E3356/(SUM(N3349:N3355)/7)*100</f>
        <v>2.2124853585527746</v>
      </c>
      <c r="K3356" s="5">
        <f t="shared" ref="K3356" si="16220">O3356-O3355</f>
        <v>0</v>
      </c>
      <c r="L3356" s="8">
        <f t="shared" ref="L3356" si="16221">SUM(K3350:K3356)/7</f>
        <v>0.2857142857142857</v>
      </c>
      <c r="M3356" s="8">
        <f t="shared" ref="M3356" si="16222">O3356/(B3356/100000)</f>
        <v>9.2242007888887905</v>
      </c>
      <c r="N3356" s="5">
        <v>3590</v>
      </c>
      <c r="O3356" s="18">
        <v>63</v>
      </c>
    </row>
    <row r="3357" spans="1:15" x14ac:dyDescent="0.2">
      <c r="A3357" s="5" t="s">
        <v>24</v>
      </c>
      <c r="B3357" s="13">
        <v>682986</v>
      </c>
      <c r="C3357" s="6">
        <f t="shared" si="16200"/>
        <v>44124</v>
      </c>
      <c r="D3357" s="5">
        <f t="shared" ref="D3357" si="16223">N3357-N3356</f>
        <v>40</v>
      </c>
      <c r="E3357" s="13">
        <f t="shared" ref="E3357" si="16224">SUM(D3351:D3357)/7</f>
        <v>73.857142857142861</v>
      </c>
      <c r="F3357" s="13">
        <f t="shared" ref="F3357" si="16225">SUM(D3353:D3357)/5</f>
        <v>71.2</v>
      </c>
      <c r="G3357" s="13">
        <f t="shared" ref="G3357" si="16226">N3357/(B3357/100000)</f>
        <v>531.48966450263993</v>
      </c>
      <c r="H3357" s="5">
        <f t="shared" si="16202"/>
        <v>215</v>
      </c>
      <c r="I3357" s="5">
        <f t="shared" si="16202"/>
        <v>203</v>
      </c>
      <c r="J3357" s="8">
        <f t="shared" ref="J3357" si="16227">E3357/(SUM(N3350:N3356)/7)*100</f>
        <v>2.1943041466830784</v>
      </c>
      <c r="K3357" s="5">
        <f t="shared" ref="K3357" si="16228">O3357-O3356</f>
        <v>0</v>
      </c>
      <c r="L3357" s="8">
        <f t="shared" ref="L3357" si="16229">SUM(K3351:K3357)/7</f>
        <v>0.2857142857142857</v>
      </c>
      <c r="M3357" s="8">
        <f t="shared" ref="M3357" si="16230">O3357/(B3357/100000)</f>
        <v>9.2242007888887905</v>
      </c>
      <c r="N3357" s="5">
        <v>3630</v>
      </c>
      <c r="O3357" s="18">
        <v>63</v>
      </c>
    </row>
    <row r="3358" spans="1:15" x14ac:dyDescent="0.2">
      <c r="A3358" s="5" t="s">
        <v>24</v>
      </c>
      <c r="B3358" s="13">
        <v>682986</v>
      </c>
      <c r="C3358" s="6">
        <f t="shared" si="16200"/>
        <v>44125</v>
      </c>
      <c r="D3358" s="5">
        <f t="shared" ref="D3358" si="16231">N3358-N3357</f>
        <v>95</v>
      </c>
      <c r="E3358" s="13">
        <f t="shared" ref="E3358" si="16232">SUM(D3352:D3358)/7</f>
        <v>79.857142857142861</v>
      </c>
      <c r="F3358" s="13">
        <f t="shared" ref="F3358" si="16233">SUM(D3354:D3358)/5</f>
        <v>69.599999999999994</v>
      </c>
      <c r="G3358" s="13">
        <f t="shared" ref="G3358" si="16234">N3358/(B3358/100000)</f>
        <v>545.39917362874201</v>
      </c>
      <c r="H3358" s="5">
        <f t="shared" si="16202"/>
        <v>216</v>
      </c>
      <c r="I3358" s="5">
        <f t="shared" si="16202"/>
        <v>204</v>
      </c>
      <c r="J3358" s="8">
        <f t="shared" ref="J3358" si="16235">E3358/(SUM(N3351:N3357)/7)*100</f>
        <v>2.3216213971260071</v>
      </c>
      <c r="K3358" s="5">
        <f t="shared" ref="K3358" si="16236">O3358-O3357</f>
        <v>0</v>
      </c>
      <c r="L3358" s="8">
        <f t="shared" ref="L3358" si="16237">SUM(K3352:K3358)/7</f>
        <v>0.14285714285714285</v>
      </c>
      <c r="M3358" s="8">
        <f t="shared" ref="M3358" si="16238">O3358/(B3358/100000)</f>
        <v>9.2242007888887905</v>
      </c>
      <c r="N3358" s="5">
        <v>3725</v>
      </c>
      <c r="O3358" s="18">
        <v>63</v>
      </c>
    </row>
    <row r="3359" spans="1:15" x14ac:dyDescent="0.2">
      <c r="A3359" s="5" t="s">
        <v>24</v>
      </c>
      <c r="B3359" s="13">
        <v>682986</v>
      </c>
      <c r="C3359" s="6">
        <f t="shared" si="16200"/>
        <v>44126</v>
      </c>
      <c r="D3359" s="5">
        <f t="shared" ref="D3359" si="16239">N3359-N3358</f>
        <v>143</v>
      </c>
      <c r="E3359" s="13">
        <f t="shared" ref="E3359" si="16240">SUM(D3353:D3359)/7</f>
        <v>84.857142857142861</v>
      </c>
      <c r="F3359" s="13">
        <f t="shared" ref="F3359" si="16241">SUM(D3355:D3359)/5</f>
        <v>78.2</v>
      </c>
      <c r="G3359" s="13">
        <f t="shared" ref="G3359" si="16242">N3359/(B3359/100000)</f>
        <v>566.33664526066423</v>
      </c>
      <c r="H3359" s="5">
        <f t="shared" si="16202"/>
        <v>217</v>
      </c>
      <c r="I3359" s="5">
        <f t="shared" si="16202"/>
        <v>205</v>
      </c>
      <c r="J3359" s="8">
        <f t="shared" ref="J3359" si="16243">E3359/(SUM(N3352:N3358)/7)*100</f>
        <v>2.4110078337459919</v>
      </c>
      <c r="K3359" s="5">
        <f t="shared" ref="K3359" si="16244">O3359-O3358</f>
        <v>0</v>
      </c>
      <c r="L3359" s="8">
        <f t="shared" ref="L3359" si="16245">SUM(K3353:K3359)/7</f>
        <v>0.14285714285714285</v>
      </c>
      <c r="M3359" s="8">
        <f t="shared" ref="M3359" si="16246">O3359/(B3359/100000)</f>
        <v>9.2242007888887905</v>
      </c>
      <c r="N3359" s="5">
        <v>3868</v>
      </c>
      <c r="O3359" s="18">
        <v>63</v>
      </c>
    </row>
    <row r="3360" spans="1:15" x14ac:dyDescent="0.2">
      <c r="A3360" s="5" t="s">
        <v>24</v>
      </c>
      <c r="B3360" s="13">
        <v>682986</v>
      </c>
      <c r="C3360" s="6">
        <f t="shared" si="16200"/>
        <v>44127</v>
      </c>
      <c r="D3360" s="5">
        <f t="shared" ref="D3360" si="16247">N3360-N3359</f>
        <v>8</v>
      </c>
      <c r="E3360" s="13">
        <f t="shared" ref="E3360" si="16248">SUM(D3354:D3360)/7</f>
        <v>71.285714285714292</v>
      </c>
      <c r="F3360" s="13">
        <f t="shared" ref="F3360" si="16249">SUM(D3356:D3360)/5</f>
        <v>62.4</v>
      </c>
      <c r="G3360" s="13">
        <f t="shared" ref="G3360" si="16250">N3360/(B3360/100000)</f>
        <v>567.50797234496758</v>
      </c>
      <c r="H3360" s="5">
        <f t="shared" si="16202"/>
        <v>218</v>
      </c>
      <c r="I3360" s="5">
        <f t="shared" si="16202"/>
        <v>206</v>
      </c>
      <c r="J3360" s="8">
        <f t="shared" ref="J3360" si="16251">E3360/(SUM(N3353:N3359)/7)*100</f>
        <v>1.9777258134834133</v>
      </c>
      <c r="K3360" s="5">
        <f t="shared" ref="K3360" si="16252">O3360-O3359</f>
        <v>0</v>
      </c>
      <c r="L3360" s="8">
        <f t="shared" ref="L3360" si="16253">SUM(K3354:K3360)/7</f>
        <v>0.14285714285714285</v>
      </c>
      <c r="M3360" s="8">
        <f t="shared" ref="M3360" si="16254">O3360/(B3360/100000)</f>
        <v>9.2242007888887905</v>
      </c>
      <c r="N3360" s="5">
        <v>3876</v>
      </c>
      <c r="O3360" s="18">
        <v>63</v>
      </c>
    </row>
    <row r="3361" spans="1:15" x14ac:dyDescent="0.2">
      <c r="A3361" s="5" t="s">
        <v>24</v>
      </c>
      <c r="B3361" s="13">
        <v>682986</v>
      </c>
      <c r="C3361" s="6">
        <f t="shared" si="16200"/>
        <v>44128</v>
      </c>
      <c r="D3361" s="5">
        <f t="shared" ref="D3361" si="16255">N3361-N3360</f>
        <v>276</v>
      </c>
      <c r="E3361" s="13">
        <f t="shared" ref="E3361" si="16256">SUM(D3355:D3361)/7</f>
        <v>96.428571428571431</v>
      </c>
      <c r="F3361" s="13">
        <f t="shared" ref="F3361" si="16257">SUM(D3357:D3361)/5</f>
        <v>112.4</v>
      </c>
      <c r="G3361" s="13">
        <f t="shared" ref="G3361" si="16258">N3361/(B3361/100000)</f>
        <v>607.91875675343272</v>
      </c>
      <c r="H3361" s="5">
        <f t="shared" si="16202"/>
        <v>219</v>
      </c>
      <c r="I3361" s="5">
        <f t="shared" si="16202"/>
        <v>207</v>
      </c>
      <c r="J3361" s="8">
        <f t="shared" ref="J3361" si="16259">E3361/(SUM(N3354:N3360)/7)*100</f>
        <v>2.6233968130586862</v>
      </c>
      <c r="K3361" s="5">
        <f t="shared" ref="K3361" si="16260">O3361-O3360</f>
        <v>1</v>
      </c>
      <c r="L3361" s="8">
        <f t="shared" ref="L3361" si="16261">SUM(K3355:K3361)/7</f>
        <v>0.2857142857142857</v>
      </c>
      <c r="M3361" s="8">
        <f t="shared" ref="M3361" si="16262">O3361/(B3361/100000)</f>
        <v>9.3706166744267083</v>
      </c>
      <c r="N3361" s="5">
        <v>4152</v>
      </c>
      <c r="O3361" s="18">
        <v>64</v>
      </c>
    </row>
    <row r="3362" spans="1:15" x14ac:dyDescent="0.2">
      <c r="A3362" s="5" t="s">
        <v>24</v>
      </c>
      <c r="B3362" s="13">
        <v>682986</v>
      </c>
      <c r="C3362" s="6">
        <f t="shared" si="16200"/>
        <v>44129</v>
      </c>
      <c r="D3362" s="5">
        <f t="shared" ref="D3362" si="16263">N3362-N3361</f>
        <v>190</v>
      </c>
      <c r="E3362" s="13">
        <f t="shared" ref="E3362" si="16264">SUM(D3356:D3362)/7</f>
        <v>111.14285714285714</v>
      </c>
      <c r="F3362" s="13">
        <f t="shared" ref="F3362" si="16265">SUM(D3358:D3362)/5</f>
        <v>142.4</v>
      </c>
      <c r="G3362" s="13">
        <f t="shared" ref="G3362" si="16266">N3362/(B3362/100000)</f>
        <v>635.73777500563699</v>
      </c>
      <c r="H3362" s="5">
        <f t="shared" si="16202"/>
        <v>220</v>
      </c>
      <c r="I3362" s="5">
        <f t="shared" si="16202"/>
        <v>208</v>
      </c>
      <c r="J3362" s="8">
        <f t="shared" ref="J3362" si="16267">E3362/(SUM(N3355:N3361)/7)*100</f>
        <v>2.9464116644574889</v>
      </c>
      <c r="K3362" s="5">
        <f t="shared" ref="K3362" si="16268">O3362-O3361</f>
        <v>0</v>
      </c>
      <c r="L3362" s="8">
        <f t="shared" ref="L3362" si="16269">SUM(K3356:K3362)/7</f>
        <v>0.14285714285714285</v>
      </c>
      <c r="M3362" s="8">
        <f t="shared" ref="M3362" si="16270">O3362/(B3362/100000)</f>
        <v>9.3706166744267083</v>
      </c>
      <c r="N3362" s="5">
        <v>4342</v>
      </c>
      <c r="O3362" s="18">
        <v>64</v>
      </c>
    </row>
    <row r="3363" spans="1:15" x14ac:dyDescent="0.2">
      <c r="A3363" s="5" t="s">
        <v>24</v>
      </c>
      <c r="B3363" s="13">
        <v>682986</v>
      </c>
      <c r="C3363" s="6">
        <f t="shared" si="16200"/>
        <v>44130</v>
      </c>
      <c r="D3363" s="5">
        <f t="shared" ref="D3363" si="16271">N3363-N3362</f>
        <v>65</v>
      </c>
      <c r="E3363" s="13">
        <f t="shared" ref="E3363" si="16272">SUM(D3357:D3363)/7</f>
        <v>116.71428571428571</v>
      </c>
      <c r="F3363" s="13">
        <f t="shared" ref="F3363" si="16273">SUM(D3359:D3363)/5</f>
        <v>136.4</v>
      </c>
      <c r="G3363" s="13">
        <f t="shared" ref="G3363" si="16274">N3363/(B3363/100000)</f>
        <v>645.2548075656016</v>
      </c>
      <c r="H3363" s="5">
        <f t="shared" si="16202"/>
        <v>221</v>
      </c>
      <c r="I3363" s="5">
        <f t="shared" si="16202"/>
        <v>209</v>
      </c>
      <c r="J3363" s="8">
        <f t="shared" ref="J3363" si="16275">E3363/(SUM(N3356:N3362)/7)*100</f>
        <v>3.0055549424272519</v>
      </c>
      <c r="K3363" s="5">
        <f t="shared" ref="K3363" si="16276">O3363-O3362</f>
        <v>0</v>
      </c>
      <c r="L3363" s="8">
        <f t="shared" ref="L3363" si="16277">SUM(K3357:K3363)/7</f>
        <v>0.14285714285714285</v>
      </c>
      <c r="M3363" s="8">
        <f t="shared" ref="M3363" si="16278">O3363/(B3363/100000)</f>
        <v>9.3706166744267083</v>
      </c>
      <c r="N3363" s="5">
        <v>4407</v>
      </c>
      <c r="O3363" s="18">
        <v>64</v>
      </c>
    </row>
    <row r="3364" spans="1:15" x14ac:dyDescent="0.2">
      <c r="A3364" s="5" t="s">
        <v>24</v>
      </c>
      <c r="B3364" s="13">
        <v>682986</v>
      </c>
      <c r="C3364" s="6">
        <f t="shared" si="16200"/>
        <v>44131</v>
      </c>
      <c r="D3364" s="5">
        <f t="shared" ref="D3364" si="16279">N3364-N3363</f>
        <v>88</v>
      </c>
      <c r="E3364" s="13">
        <f t="shared" ref="E3364" si="16280">SUM(D3358:D3364)/7</f>
        <v>123.57142857142857</v>
      </c>
      <c r="F3364" s="13">
        <f t="shared" ref="F3364" si="16281">SUM(D3360:D3364)/5</f>
        <v>125.4</v>
      </c>
      <c r="G3364" s="13">
        <f t="shared" ref="G3364" si="16282">N3364/(B3364/100000)</f>
        <v>658.13940549293841</v>
      </c>
      <c r="H3364" s="5">
        <f t="shared" si="16202"/>
        <v>222</v>
      </c>
      <c r="I3364" s="5">
        <f t="shared" si="16202"/>
        <v>210</v>
      </c>
      <c r="J3364" s="8">
        <f t="shared" ref="J3364" si="16283">E3364/(SUM(N3357:N3363)/7)*100</f>
        <v>3.0892857142857144</v>
      </c>
      <c r="K3364" s="5">
        <f t="shared" ref="K3364" si="16284">O3364-O3363</f>
        <v>2</v>
      </c>
      <c r="L3364" s="8">
        <f t="shared" ref="L3364" si="16285">SUM(K3358:K3364)/7</f>
        <v>0.42857142857142855</v>
      </c>
      <c r="M3364" s="8">
        <f t="shared" ref="M3364" si="16286">O3364/(B3364/100000)</f>
        <v>9.663448445502544</v>
      </c>
      <c r="N3364" s="5">
        <v>4495</v>
      </c>
      <c r="O3364" s="18">
        <v>66</v>
      </c>
    </row>
    <row r="3365" spans="1:15" x14ac:dyDescent="0.2">
      <c r="A3365" s="5" t="s">
        <v>24</v>
      </c>
      <c r="B3365" s="13">
        <v>682986</v>
      </c>
      <c r="C3365" s="6">
        <f t="shared" si="16200"/>
        <v>44132</v>
      </c>
      <c r="D3365" s="5">
        <f t="shared" ref="D3365" si="16287">N3365-N3364</f>
        <v>194</v>
      </c>
      <c r="E3365" s="13">
        <f t="shared" ref="E3365" si="16288">SUM(D3359:D3365)/7</f>
        <v>137.71428571428572</v>
      </c>
      <c r="F3365" s="13">
        <f t="shared" ref="F3365" si="16289">SUM(D3361:D3365)/5</f>
        <v>162.6</v>
      </c>
      <c r="G3365" s="13">
        <f t="shared" ref="G3365" si="16290">N3365/(B3365/100000)</f>
        <v>686.54408728729436</v>
      </c>
      <c r="H3365" s="5">
        <f t="shared" si="16202"/>
        <v>223</v>
      </c>
      <c r="I3365" s="5">
        <f t="shared" si="16202"/>
        <v>211</v>
      </c>
      <c r="J3365" s="8">
        <f t="shared" ref="J3365" si="16291">E3365/(SUM(N3358:N3364)/7)*100</f>
        <v>3.3396847393036557</v>
      </c>
      <c r="K3365" s="5">
        <f t="shared" ref="K3365" si="16292">O3365-O3364</f>
        <v>0</v>
      </c>
      <c r="L3365" s="8">
        <f t="shared" ref="L3365" si="16293">SUM(K3359:K3365)/7</f>
        <v>0.42857142857142855</v>
      </c>
      <c r="M3365" s="8">
        <f t="shared" ref="M3365" si="16294">O3365/(B3365/100000)</f>
        <v>9.663448445502544</v>
      </c>
      <c r="N3365" s="5">
        <v>4689</v>
      </c>
      <c r="O3365" s="18">
        <v>66</v>
      </c>
    </row>
    <row r="3366" spans="1:15" x14ac:dyDescent="0.2">
      <c r="A3366" s="5" t="s">
        <v>24</v>
      </c>
      <c r="B3366" s="13">
        <v>682986</v>
      </c>
      <c r="C3366" s="6">
        <f t="shared" si="16200"/>
        <v>44133</v>
      </c>
      <c r="D3366" s="5">
        <f t="shared" ref="D3366" si="16295">N3366-N3365</f>
        <v>202</v>
      </c>
      <c r="E3366" s="13">
        <f t="shared" ref="E3366" si="16296">SUM(D3360:D3366)/7</f>
        <v>146.14285714285714</v>
      </c>
      <c r="F3366" s="13">
        <f t="shared" ref="F3366" si="16297">SUM(D3362:D3366)/5</f>
        <v>147.80000000000001</v>
      </c>
      <c r="G3366" s="13">
        <f t="shared" ref="G3366" si="16298">N3366/(B3366/100000)</f>
        <v>716.12009616595367</v>
      </c>
      <c r="H3366" s="5">
        <f t="shared" si="16202"/>
        <v>224</v>
      </c>
      <c r="I3366" s="5">
        <f t="shared" si="16202"/>
        <v>212</v>
      </c>
      <c r="J3366" s="8">
        <f t="shared" ref="J3366" si="16299">E3366/(SUM(N3359:N3365)/7)*100</f>
        <v>3.4295484260283615</v>
      </c>
      <c r="K3366" s="5">
        <f t="shared" ref="K3366" si="16300">O3366-O3365</f>
        <v>3</v>
      </c>
      <c r="L3366" s="8">
        <f t="shared" ref="L3366" si="16301">SUM(K3360:K3366)/7</f>
        <v>0.8571428571428571</v>
      </c>
      <c r="M3366" s="8">
        <f t="shared" ref="M3366" si="16302">O3366/(B3366/100000)</f>
        <v>10.102696102116296</v>
      </c>
      <c r="N3366" s="5">
        <v>4891</v>
      </c>
      <c r="O3366" s="18">
        <v>69</v>
      </c>
    </row>
    <row r="3367" spans="1:15" x14ac:dyDescent="0.2">
      <c r="A3367" s="5" t="s">
        <v>24</v>
      </c>
      <c r="B3367" s="13">
        <v>682986</v>
      </c>
      <c r="C3367" s="6">
        <f t="shared" si="16200"/>
        <v>44134</v>
      </c>
      <c r="D3367" s="5">
        <f t="shared" ref="D3367" si="16303">N3367-N3366</f>
        <v>209</v>
      </c>
      <c r="E3367" s="13">
        <f t="shared" ref="E3367" si="16304">SUM(D3361:D3367)/7</f>
        <v>174.85714285714286</v>
      </c>
      <c r="F3367" s="13">
        <f t="shared" ref="F3367" si="16305">SUM(D3363:D3367)/5</f>
        <v>151.6</v>
      </c>
      <c r="G3367" s="13">
        <f t="shared" ref="G3367" si="16306">N3367/(B3367/100000)</f>
        <v>746.72101624337836</v>
      </c>
      <c r="H3367" s="5">
        <f t="shared" si="16202"/>
        <v>225</v>
      </c>
      <c r="I3367" s="5">
        <f t="shared" si="16202"/>
        <v>213</v>
      </c>
      <c r="J3367" s="8">
        <f t="shared" ref="J3367" si="16307">E3367/(SUM(N3360:N3366)/7)*100</f>
        <v>3.9673278879813303</v>
      </c>
      <c r="K3367" s="5">
        <f t="shared" ref="K3367" si="16308">O3367-O3366</f>
        <v>1</v>
      </c>
      <c r="L3367" s="8">
        <f t="shared" ref="L3367" si="16309">SUM(K3361:K3367)/7</f>
        <v>1</v>
      </c>
      <c r="M3367" s="8">
        <f t="shared" ref="M3367" si="16310">O3367/(B3367/100000)</f>
        <v>10.249111987654212</v>
      </c>
      <c r="N3367" s="5">
        <v>5100</v>
      </c>
      <c r="O3367" s="18">
        <v>70</v>
      </c>
    </row>
    <row r="3368" spans="1:15" x14ac:dyDescent="0.2">
      <c r="A3368" s="5" t="s">
        <v>24</v>
      </c>
      <c r="B3368" s="13">
        <v>682986</v>
      </c>
      <c r="C3368" s="6">
        <f t="shared" si="16200"/>
        <v>44135</v>
      </c>
      <c r="D3368" s="5">
        <f t="shared" ref="D3368" si="16311">N3368-N3367</f>
        <v>231</v>
      </c>
      <c r="E3368" s="13">
        <f t="shared" ref="E3368" si="16312">SUM(D3362:D3368)/7</f>
        <v>168.42857142857142</v>
      </c>
      <c r="F3368" s="13">
        <f t="shared" ref="F3368" si="16313">SUM(D3364:D3368)/5</f>
        <v>184.8</v>
      </c>
      <c r="G3368" s="13">
        <f t="shared" ref="G3368" si="16314">N3368/(B3368/100000)</f>
        <v>780.54308580263728</v>
      </c>
      <c r="H3368" s="5">
        <f t="shared" si="16202"/>
        <v>226</v>
      </c>
      <c r="I3368" s="5">
        <f t="shared" si="16202"/>
        <v>214</v>
      </c>
      <c r="J3368" s="8">
        <f t="shared" ref="J3368" si="16315">E3368/(SUM(N3361:N3367)/7)*100</f>
        <v>3.6756453423120083</v>
      </c>
      <c r="K3368" s="5">
        <f t="shared" ref="K3368" si="16316">O3368-O3367</f>
        <v>2</v>
      </c>
      <c r="L3368" s="8">
        <f t="shared" ref="L3368" si="16317">SUM(K3362:K3368)/7</f>
        <v>1.1428571428571428</v>
      </c>
      <c r="M3368" s="8">
        <f t="shared" ref="M3368" si="16318">O3368/(B3368/100000)</f>
        <v>10.541943758730048</v>
      </c>
      <c r="N3368" s="5">
        <v>5331</v>
      </c>
      <c r="O3368" s="18">
        <v>72</v>
      </c>
    </row>
    <row r="3369" spans="1:15" x14ac:dyDescent="0.2">
      <c r="A3369" s="5" t="s">
        <v>24</v>
      </c>
      <c r="B3369" s="13">
        <v>682986</v>
      </c>
      <c r="C3369" s="6">
        <f t="shared" si="16200"/>
        <v>44136</v>
      </c>
      <c r="D3369" s="5">
        <f t="shared" ref="D3369:D3370" si="16319">N3369-N3368</f>
        <v>191</v>
      </c>
      <c r="E3369" s="13">
        <f t="shared" ref="E3369:E3370" si="16320">SUM(D3363:D3369)/7</f>
        <v>168.57142857142858</v>
      </c>
      <c r="F3369" s="13">
        <f t="shared" ref="F3369:F3370" si="16321">SUM(D3365:D3369)/5</f>
        <v>205.4</v>
      </c>
      <c r="G3369" s="13">
        <f t="shared" ref="G3369:G3370" si="16322">N3369/(B3369/100000)</f>
        <v>808.50851994037941</v>
      </c>
      <c r="H3369" s="5">
        <f t="shared" si="16202"/>
        <v>227</v>
      </c>
      <c r="I3369" s="5">
        <f t="shared" si="16202"/>
        <v>215</v>
      </c>
      <c r="J3369" s="8">
        <f t="shared" ref="J3369:J3370" si="16323">E3369/(SUM(N3362:N3368)/7)*100</f>
        <v>3.548338595699895</v>
      </c>
      <c r="K3369" s="5">
        <f t="shared" ref="K3369:K3370" si="16324">O3369-O3368</f>
        <v>0</v>
      </c>
      <c r="L3369" s="8">
        <f t="shared" ref="L3369:L3370" si="16325">SUM(K3363:K3369)/7</f>
        <v>1.1428571428571428</v>
      </c>
      <c r="M3369" s="8">
        <f t="shared" ref="M3369:M3370" si="16326">O3369/(B3369/100000)</f>
        <v>10.541943758730048</v>
      </c>
      <c r="N3369" s="5">
        <v>5522</v>
      </c>
      <c r="O3369" s="18">
        <v>72</v>
      </c>
    </row>
    <row r="3370" spans="1:15" x14ac:dyDescent="0.2">
      <c r="A3370" s="5" t="s">
        <v>24</v>
      </c>
      <c r="B3370" s="13">
        <v>682986</v>
      </c>
      <c r="C3370" s="6">
        <f t="shared" si="16200"/>
        <v>44137</v>
      </c>
      <c r="D3370" s="5">
        <f t="shared" si="16319"/>
        <v>151</v>
      </c>
      <c r="E3370" s="13">
        <f t="shared" si="16320"/>
        <v>180.85714285714286</v>
      </c>
      <c r="F3370" s="13">
        <f t="shared" si="16321"/>
        <v>196.8</v>
      </c>
      <c r="G3370" s="13">
        <f t="shared" si="16322"/>
        <v>830.61731865660499</v>
      </c>
      <c r="H3370" s="5">
        <f t="shared" si="16202"/>
        <v>228</v>
      </c>
      <c r="I3370" s="5">
        <f t="shared" si="16202"/>
        <v>216</v>
      </c>
      <c r="J3370" s="8">
        <f t="shared" si="16323"/>
        <v>3.676491941338754</v>
      </c>
      <c r="K3370" s="5">
        <f t="shared" si="16324"/>
        <v>1</v>
      </c>
      <c r="L3370" s="8">
        <f t="shared" si="16325"/>
        <v>1.2857142857142858</v>
      </c>
      <c r="M3370" s="8">
        <f t="shared" si="16326"/>
        <v>10.688359644267964</v>
      </c>
      <c r="N3370" s="5">
        <v>5673</v>
      </c>
      <c r="O3370" s="18">
        <v>73</v>
      </c>
    </row>
    <row r="3371" spans="1:15" x14ac:dyDescent="0.2">
      <c r="A3371" s="5" t="s">
        <v>24</v>
      </c>
      <c r="B3371" s="13">
        <v>682986</v>
      </c>
      <c r="C3371" s="6">
        <f t="shared" si="16200"/>
        <v>44138</v>
      </c>
      <c r="D3371" s="5">
        <f t="shared" ref="D3371" si="16327">N3371-N3370</f>
        <v>228</v>
      </c>
      <c r="E3371" s="13">
        <f t="shared" ref="E3371" si="16328">SUM(D3365:D3371)/7</f>
        <v>200.85714285714286</v>
      </c>
      <c r="F3371" s="13">
        <f t="shared" ref="F3371" si="16329">SUM(D3367:D3371)/5</f>
        <v>202</v>
      </c>
      <c r="G3371" s="13">
        <f t="shared" ref="G3371" si="16330">N3371/(B3371/100000)</f>
        <v>864.0001405592501</v>
      </c>
      <c r="H3371" s="5">
        <f t="shared" si="16202"/>
        <v>229</v>
      </c>
      <c r="I3371" s="5">
        <f t="shared" si="16202"/>
        <v>217</v>
      </c>
      <c r="J3371" s="8">
        <f t="shared" ref="J3371" si="16331">E3371/(SUM(N3364:N3370)/7)*100</f>
        <v>3.9382650345928685</v>
      </c>
      <c r="K3371" s="5">
        <f t="shared" ref="K3371" si="16332">O3371-O3370</f>
        <v>4</v>
      </c>
      <c r="L3371" s="8">
        <f t="shared" ref="L3371" si="16333">SUM(K3365:K3371)/7</f>
        <v>1.5714285714285714</v>
      </c>
      <c r="M3371" s="8">
        <f t="shared" ref="M3371" si="16334">O3371/(B3371/100000)</f>
        <v>11.274023186419633</v>
      </c>
      <c r="N3371" s="5">
        <v>5901</v>
      </c>
      <c r="O3371" s="18">
        <v>77</v>
      </c>
    </row>
    <row r="3372" spans="1:15" x14ac:dyDescent="0.2">
      <c r="A3372" s="5" t="s">
        <v>24</v>
      </c>
      <c r="B3372" s="13">
        <v>682986</v>
      </c>
      <c r="C3372" s="6">
        <f t="shared" si="16200"/>
        <v>44139</v>
      </c>
      <c r="D3372" s="5">
        <f t="shared" ref="D3372" si="16335">N3372-N3371</f>
        <v>207</v>
      </c>
      <c r="E3372" s="13">
        <f t="shared" ref="E3372" si="16336">SUM(D3366:D3372)/7</f>
        <v>202.71428571428572</v>
      </c>
      <c r="F3372" s="13">
        <f t="shared" ref="F3372" si="16337">SUM(D3368:D3372)/5</f>
        <v>201.6</v>
      </c>
      <c r="G3372" s="13">
        <f t="shared" ref="G3372" si="16338">N3372/(B3372/100000)</f>
        <v>894.30822886559895</v>
      </c>
      <c r="H3372" s="5">
        <f t="shared" si="16202"/>
        <v>230</v>
      </c>
      <c r="I3372" s="5">
        <f t="shared" si="16202"/>
        <v>218</v>
      </c>
      <c r="J3372" s="8">
        <f t="shared" ref="J3372" si="16339">E3372/(SUM(N3365:N3371)/7)*100</f>
        <v>3.8240763198318382</v>
      </c>
      <c r="K3372" s="5">
        <f t="shared" ref="K3372" si="16340">O3372-O3371</f>
        <v>1</v>
      </c>
      <c r="L3372" s="8">
        <f t="shared" ref="L3372" si="16341">SUM(K3366:K3372)/7</f>
        <v>1.7142857142857142</v>
      </c>
      <c r="M3372" s="8">
        <f t="shared" ref="M3372" si="16342">O3372/(B3372/100000)</f>
        <v>11.420439071957551</v>
      </c>
      <c r="N3372" s="5">
        <v>6108</v>
      </c>
      <c r="O3372" s="18">
        <v>78</v>
      </c>
    </row>
    <row r="3373" spans="1:15" x14ac:dyDescent="0.2">
      <c r="A3373" s="5" t="s">
        <v>24</v>
      </c>
      <c r="B3373" s="13">
        <v>682986</v>
      </c>
      <c r="C3373" s="6">
        <f t="shared" si="16200"/>
        <v>44140</v>
      </c>
      <c r="D3373" s="5">
        <f t="shared" ref="D3373" si="16343">N3373-N3372</f>
        <v>257</v>
      </c>
      <c r="E3373" s="13">
        <f t="shared" ref="E3373" si="16344">SUM(D3367:D3373)/7</f>
        <v>210.57142857142858</v>
      </c>
      <c r="F3373" s="13">
        <f t="shared" ref="F3373" si="16345">SUM(D3369:D3373)/5</f>
        <v>206.8</v>
      </c>
      <c r="G3373" s="13">
        <f t="shared" ref="G3373" si="16346">N3373/(B3373/100000)</f>
        <v>931.93711144884378</v>
      </c>
      <c r="H3373" s="5">
        <f t="shared" si="16202"/>
        <v>231</v>
      </c>
      <c r="I3373" s="5">
        <f t="shared" si="16202"/>
        <v>219</v>
      </c>
      <c r="J3373" s="8">
        <f t="shared" ref="J3373" si="16347">E3373/(SUM(N3366:N3372)/7)*100</f>
        <v>3.825987644707471</v>
      </c>
      <c r="K3373" s="5">
        <f t="shared" ref="K3373" si="16348">O3373-O3372</f>
        <v>2</v>
      </c>
      <c r="L3373" s="8">
        <f t="shared" ref="L3373" si="16349">SUM(K3367:K3373)/7</f>
        <v>1.5714285714285714</v>
      </c>
      <c r="M3373" s="8">
        <f t="shared" ref="M3373" si="16350">O3373/(B3373/100000)</f>
        <v>11.713270843033385</v>
      </c>
      <c r="N3373" s="5">
        <v>6365</v>
      </c>
      <c r="O3373" s="18">
        <v>80</v>
      </c>
    </row>
    <row r="3374" spans="1:15" x14ac:dyDescent="0.2">
      <c r="A3374" s="5" t="s">
        <v>24</v>
      </c>
      <c r="B3374" s="13">
        <v>682986</v>
      </c>
      <c r="C3374" s="6">
        <f t="shared" si="16200"/>
        <v>44141</v>
      </c>
      <c r="D3374" s="5">
        <f t="shared" ref="D3374" si="16351">N3374-N3373</f>
        <v>234</v>
      </c>
      <c r="E3374" s="13">
        <f t="shared" ref="E3374" si="16352">SUM(D3368:D3374)/7</f>
        <v>214.14285714285714</v>
      </c>
      <c r="F3374" s="13">
        <f t="shared" ref="F3374" si="16353">SUM(D3370:D3374)/5</f>
        <v>215.4</v>
      </c>
      <c r="G3374" s="13">
        <f t="shared" ref="G3374" si="16354">N3374/(B3374/100000)</f>
        <v>966.1984286647164</v>
      </c>
      <c r="H3374" s="5">
        <f t="shared" si="16202"/>
        <v>232</v>
      </c>
      <c r="I3374" s="5">
        <f t="shared" si="16202"/>
        <v>220</v>
      </c>
      <c r="J3374" s="8">
        <f t="shared" ref="J3374" si="16355">E3374/(SUM(N3367:N3373)/7)*100</f>
        <v>3.7474999999999996</v>
      </c>
      <c r="K3374" s="5">
        <f t="shared" ref="K3374" si="16356">O3374-O3373</f>
        <v>1</v>
      </c>
      <c r="L3374" s="8">
        <f t="shared" ref="L3374" si="16357">SUM(K3368:K3374)/7</f>
        <v>1.5714285714285714</v>
      </c>
      <c r="M3374" s="8">
        <f t="shared" ref="M3374" si="16358">O3374/(B3374/100000)</f>
        <v>11.859686728571303</v>
      </c>
      <c r="N3374" s="5">
        <v>6599</v>
      </c>
      <c r="O3374" s="18">
        <v>81</v>
      </c>
    </row>
    <row r="3375" spans="1:15" x14ac:dyDescent="0.2">
      <c r="A3375" s="5" t="s">
        <v>24</v>
      </c>
      <c r="B3375" s="13">
        <v>682986</v>
      </c>
      <c r="C3375" s="6">
        <f t="shared" si="16200"/>
        <v>44142</v>
      </c>
      <c r="D3375" s="5">
        <f t="shared" ref="D3375" si="16359">N3375-N3374</f>
        <v>273</v>
      </c>
      <c r="E3375" s="13">
        <f t="shared" ref="E3375" si="16360">SUM(D3369:D3375)/7</f>
        <v>220.14285714285714</v>
      </c>
      <c r="F3375" s="13">
        <f t="shared" ref="F3375" si="16361">SUM(D3371:D3375)/5</f>
        <v>239.8</v>
      </c>
      <c r="G3375" s="13">
        <f t="shared" ref="G3375" si="16362">N3375/(B3375/100000)</f>
        <v>1006.1699654165678</v>
      </c>
      <c r="H3375" s="5">
        <f t="shared" si="16202"/>
        <v>233</v>
      </c>
      <c r="I3375" s="5">
        <f t="shared" si="16202"/>
        <v>221</v>
      </c>
      <c r="J3375" s="8">
        <f t="shared" ref="J3375" si="16363">E3375/(SUM(N3368:N3374)/7)*100</f>
        <v>3.7133424901804859</v>
      </c>
      <c r="K3375" s="5">
        <f t="shared" ref="K3375" si="16364">O3375-O3374</f>
        <v>4</v>
      </c>
      <c r="L3375" s="8">
        <f t="shared" ref="L3375" si="16365">SUM(K3369:K3375)/7</f>
        <v>1.8571428571428572</v>
      </c>
      <c r="M3375" s="8">
        <f t="shared" ref="M3375" si="16366">O3375/(B3375/100000)</f>
        <v>12.445350270722972</v>
      </c>
      <c r="N3375" s="5">
        <v>6872</v>
      </c>
      <c r="O3375" s="18">
        <v>85</v>
      </c>
    </row>
    <row r="3376" spans="1:15" x14ac:dyDescent="0.2">
      <c r="A3376" s="5" t="s">
        <v>24</v>
      </c>
      <c r="B3376" s="13">
        <v>682986</v>
      </c>
      <c r="C3376" s="6">
        <f t="shared" si="16200"/>
        <v>44143</v>
      </c>
      <c r="D3376" s="5">
        <f t="shared" ref="D3376" si="16367">N3376-N3375</f>
        <v>195</v>
      </c>
      <c r="E3376" s="13">
        <f t="shared" ref="E3376" si="16368">SUM(D3370:D3376)/7</f>
        <v>220.71428571428572</v>
      </c>
      <c r="F3376" s="13">
        <f t="shared" ref="F3376" si="16369">SUM(D3372:D3376)/5</f>
        <v>233.2</v>
      </c>
      <c r="G3376" s="13">
        <f t="shared" ref="G3376" si="16370">N3376/(B3376/100000)</f>
        <v>1034.7210630964616</v>
      </c>
      <c r="H3376" s="5">
        <f t="shared" si="16202"/>
        <v>234</v>
      </c>
      <c r="I3376" s="5">
        <f t="shared" si="16202"/>
        <v>222</v>
      </c>
      <c r="J3376" s="8">
        <f t="shared" ref="J3376" si="16371">E3376/(SUM(N3369:N3375)/7)*100</f>
        <v>3.5896840148698885</v>
      </c>
      <c r="K3376" s="5">
        <f t="shared" ref="K3376" si="16372">O3376-O3375</f>
        <v>1</v>
      </c>
      <c r="L3376" s="8">
        <f t="shared" ref="L3376" si="16373">SUM(K3370:K3376)/7</f>
        <v>2</v>
      </c>
      <c r="M3376" s="8">
        <f t="shared" ref="M3376" si="16374">O3376/(B3376/100000)</f>
        <v>12.59176615626089</v>
      </c>
      <c r="N3376" s="5">
        <v>7067</v>
      </c>
      <c r="O3376" s="18">
        <v>86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6200"/>
        <v>44144</v>
      </c>
      <c r="D3377" s="5">
        <f t="shared" ref="D3377" si="16375">N3377-N3376</f>
        <v>66</v>
      </c>
      <c r="E3377" s="13">
        <f t="shared" ref="E3377" si="16376">SUM(D3371:D3377)/7</f>
        <v>208.57142857142858</v>
      </c>
      <c r="F3377" s="13">
        <f t="shared" ref="F3377" si="16377">SUM(D3373:D3377)/5</f>
        <v>205</v>
      </c>
      <c r="G3377" s="13">
        <f t="shared" ref="G3377" si="16378">N3377/(B3377/100000)</f>
        <v>1044.3845115419642</v>
      </c>
      <c r="H3377" s="5">
        <f t="shared" si="16202"/>
        <v>235</v>
      </c>
      <c r="I3377" s="5">
        <f t="shared" si="16202"/>
        <v>223</v>
      </c>
      <c r="J3377" s="8">
        <f t="shared" ref="J3377" si="16379">E3377/(SUM(N3370:N3376)/7)*100</f>
        <v>3.2746439385443535</v>
      </c>
      <c r="K3377" s="5">
        <f t="shared" ref="K3377" si="16380">O3377-O3376</f>
        <v>1</v>
      </c>
      <c r="L3377" s="8">
        <f t="shared" ref="L3377" si="16381">SUM(K3371:K3377)/7</f>
        <v>2</v>
      </c>
      <c r="M3377" s="8">
        <f t="shared" ref="M3377" si="16382">O3377/(B3377/100000)</f>
        <v>12.738182041798806</v>
      </c>
      <c r="N3377" s="5">
        <v>7133</v>
      </c>
      <c r="O3377" s="18">
        <v>87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6200"/>
        <v>44145</v>
      </c>
      <c r="D3378" s="5">
        <f t="shared" ref="D3378" si="16383">N3378-N3377</f>
        <v>121</v>
      </c>
      <c r="E3378" s="13">
        <f t="shared" ref="E3378" si="16384">SUM(D3372:D3378)/7</f>
        <v>193.28571428571428</v>
      </c>
      <c r="F3378" s="13">
        <f t="shared" ref="F3378" si="16385">SUM(D3374:D3378)/5</f>
        <v>177.8</v>
      </c>
      <c r="G3378" s="13">
        <f t="shared" ref="G3378" si="16386">N3378/(B3378/100000)</f>
        <v>1062.1008336920522</v>
      </c>
      <c r="H3378" s="5">
        <f t="shared" si="16202"/>
        <v>236</v>
      </c>
      <c r="I3378" s="5">
        <f t="shared" si="16202"/>
        <v>224</v>
      </c>
      <c r="J3378" s="8">
        <f t="shared" ref="J3378" si="16387">E3378/(SUM(N3371:N3377)/7)*100</f>
        <v>2.9384297969377782</v>
      </c>
      <c r="K3378" s="5">
        <f t="shared" ref="K3378" si="16388">O3378-O3377</f>
        <v>1</v>
      </c>
      <c r="L3378" s="8">
        <f t="shared" ref="L3378" si="16389">SUM(K3372:K3378)/7</f>
        <v>1.5714285714285714</v>
      </c>
      <c r="M3378" s="8">
        <f t="shared" ref="M3378" si="16390">O3378/(B3378/100000)</f>
        <v>12.884597927336724</v>
      </c>
      <c r="N3378" s="5">
        <v>7254</v>
      </c>
      <c r="O3378" s="18">
        <v>88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6200"/>
        <v>44146</v>
      </c>
      <c r="D3379" s="5">
        <f t="shared" ref="D3379" si="16391">N3379-N3378</f>
        <v>113</v>
      </c>
      <c r="E3379" s="13">
        <f t="shared" ref="E3379" si="16392">SUM(D3373:D3379)/7</f>
        <v>179.85714285714286</v>
      </c>
      <c r="F3379" s="13">
        <f t="shared" ref="F3379" si="16393">SUM(D3375:D3379)/5</f>
        <v>153.6</v>
      </c>
      <c r="G3379" s="13">
        <f t="shared" ref="G3379" si="16394">N3379/(B3379/100000)</f>
        <v>1078.6458287578369</v>
      </c>
      <c r="H3379" s="5">
        <f t="shared" si="16202"/>
        <v>237</v>
      </c>
      <c r="I3379" s="5">
        <f t="shared" si="16202"/>
        <v>225</v>
      </c>
      <c r="J3379" s="8">
        <f t="shared" ref="J3379" si="16395">E3379/(SUM(N3372:N3378)/7)*100</f>
        <v>2.6562302206844173</v>
      </c>
      <c r="K3379" s="5">
        <f t="shared" ref="K3379" si="16396">O3379-O3378</f>
        <v>1</v>
      </c>
      <c r="L3379" s="8">
        <f t="shared" ref="L3379" si="16397">SUM(K3373:K3379)/7</f>
        <v>1.5714285714285714</v>
      </c>
      <c r="M3379" s="8">
        <f t="shared" ref="M3379" si="16398">O3379/(B3379/100000)</f>
        <v>13.031013812874642</v>
      </c>
      <c r="N3379" s="5">
        <v>7367</v>
      </c>
      <c r="O3379" s="18">
        <v>89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6200"/>
        <v>44147</v>
      </c>
      <c r="D3380" s="5">
        <f t="shared" ref="D3380" si="16399">N3380-N3379</f>
        <v>198</v>
      </c>
      <c r="E3380" s="13">
        <f t="shared" ref="E3380" si="16400">SUM(D3374:D3380)/7</f>
        <v>171.42857142857142</v>
      </c>
      <c r="F3380" s="13">
        <f t="shared" ref="F3380" si="16401">SUM(D3376:D3380)/5</f>
        <v>138.6</v>
      </c>
      <c r="G3380" s="13">
        <f t="shared" ref="G3380" si="16402">N3380/(B3380/100000)</f>
        <v>1107.6361740943446</v>
      </c>
      <c r="H3380" s="5">
        <f t="shared" si="16202"/>
        <v>238</v>
      </c>
      <c r="I3380" s="5">
        <f t="shared" si="16202"/>
        <v>226</v>
      </c>
      <c r="J3380" s="8">
        <f t="shared" ref="J3380" si="16403">E3380/(SUM(N3373:N3379)/7)*100</f>
        <v>2.4662432949010418</v>
      </c>
      <c r="K3380" s="5">
        <f t="shared" ref="K3380" si="16404">O3380-O3379</f>
        <v>0</v>
      </c>
      <c r="L3380" s="8">
        <f t="shared" ref="L3380" si="16405">SUM(K3374:K3380)/7</f>
        <v>1.2857142857142858</v>
      </c>
      <c r="M3380" s="8">
        <f t="shared" ref="M3380" si="16406">O3380/(B3380/100000)</f>
        <v>13.031013812874642</v>
      </c>
      <c r="N3380" s="5">
        <v>7565</v>
      </c>
      <c r="O3380" s="18">
        <v>89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6200"/>
        <v>44148</v>
      </c>
      <c r="D3381" s="5">
        <f t="shared" ref="D3381" si="16407">N3381-N3380</f>
        <v>238</v>
      </c>
      <c r="E3381" s="13">
        <f t="shared" ref="E3381" si="16408">SUM(D3375:D3381)/7</f>
        <v>172</v>
      </c>
      <c r="F3381" s="13">
        <f t="shared" ref="F3381" si="16409">SUM(D3377:D3381)/5</f>
        <v>147.19999999999999</v>
      </c>
      <c r="G3381" s="13">
        <f t="shared" ref="G3381" si="16410">N3381/(B3381/100000)</f>
        <v>1142.4831548523689</v>
      </c>
      <c r="H3381" s="5">
        <f t="shared" si="16202"/>
        <v>239</v>
      </c>
      <c r="I3381" s="5">
        <f t="shared" si="16202"/>
        <v>227</v>
      </c>
      <c r="J3381" s="8">
        <f t="shared" ref="J3381" si="16411">E3381/(SUM(N3374:N3380)/7)*100</f>
        <v>2.4149066329702951</v>
      </c>
      <c r="K3381" s="5">
        <f t="shared" ref="K3381" si="16412">O3381-O3380</f>
        <v>4</v>
      </c>
      <c r="L3381" s="8">
        <f t="shared" ref="L3381" si="16413">SUM(K3375:K3381)/7</f>
        <v>1.7142857142857142</v>
      </c>
      <c r="M3381" s="8">
        <f t="shared" ref="M3381" si="16414">O3381/(B3381/100000)</f>
        <v>13.616677355026312</v>
      </c>
      <c r="N3381" s="5">
        <v>7803</v>
      </c>
      <c r="O3381" s="18">
        <v>93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6200"/>
        <v>44149</v>
      </c>
      <c r="D3382" s="5">
        <f t="shared" ref="D3382" si="16415">N3382-N3381</f>
        <v>162</v>
      </c>
      <c r="E3382" s="13">
        <f t="shared" ref="E3382" si="16416">SUM(D3376:D3382)/7</f>
        <v>156.14285714285714</v>
      </c>
      <c r="F3382" s="13">
        <f t="shared" ref="F3382" si="16417">SUM(D3378:D3382)/5</f>
        <v>166.4</v>
      </c>
      <c r="G3382" s="13">
        <f t="shared" ref="G3382" si="16418">N3382/(B3382/100000)</f>
        <v>1166.2025283095115</v>
      </c>
      <c r="H3382" s="5">
        <f t="shared" si="16202"/>
        <v>240</v>
      </c>
      <c r="I3382" s="5">
        <f t="shared" si="16202"/>
        <v>228</v>
      </c>
      <c r="J3382" s="8">
        <f t="shared" ref="J3382" si="16419">E3382/(SUM(N3375:N3381)/7)*100</f>
        <v>2.1405769569730322</v>
      </c>
      <c r="K3382" s="5">
        <f t="shared" ref="K3382" si="16420">O3382-O3381</f>
        <v>1</v>
      </c>
      <c r="L3382" s="8">
        <f t="shared" ref="L3382" si="16421">SUM(K3376:K3382)/7</f>
        <v>1.2857142857142858</v>
      </c>
      <c r="M3382" s="8">
        <f t="shared" ref="M3382" si="16422">O3382/(B3382/100000)</f>
        <v>13.763093240564228</v>
      </c>
      <c r="N3382" s="5">
        <v>7965</v>
      </c>
      <c r="O3382" s="18">
        <v>94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6200"/>
        <v>44150</v>
      </c>
      <c r="D3383" s="5">
        <f t="shared" ref="D3383" si="16423">N3383-N3382</f>
        <v>188</v>
      </c>
      <c r="E3383" s="13">
        <f t="shared" ref="E3383" si="16424">SUM(D3377:D3383)/7</f>
        <v>155.14285714285714</v>
      </c>
      <c r="F3383" s="13">
        <f t="shared" ref="F3383" si="16425">SUM(D3379:D3383)/5</f>
        <v>179.8</v>
      </c>
      <c r="G3383" s="13">
        <f t="shared" ref="G3383" si="16426">N3383/(B3383/100000)</f>
        <v>1193.72871479064</v>
      </c>
      <c r="H3383" s="5">
        <f t="shared" si="16202"/>
        <v>241</v>
      </c>
      <c r="I3383" s="5">
        <f t="shared" si="16202"/>
        <v>229</v>
      </c>
      <c r="J3383" s="8">
        <f t="shared" ref="J3383" si="16427">E3383/(SUM(N3376:N3382)/7)*100</f>
        <v>2.0822947424933851</v>
      </c>
      <c r="K3383" s="5">
        <f t="shared" ref="K3383" si="16428">O3383-O3382</f>
        <v>0</v>
      </c>
      <c r="L3383" s="8">
        <f t="shared" ref="L3383" si="16429">SUM(K3377:K3383)/7</f>
        <v>1.1428571428571428</v>
      </c>
      <c r="M3383" s="8">
        <f t="shared" ref="M3383" si="16430">O3383/(B3383/100000)</f>
        <v>13.763093240564228</v>
      </c>
      <c r="N3383" s="5">
        <v>8153</v>
      </c>
      <c r="O3383" s="18">
        <v>94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6200"/>
        <v>44151</v>
      </c>
      <c r="D3384" s="5">
        <f t="shared" ref="D3384" si="16431">N3384-N3383</f>
        <v>67</v>
      </c>
      <c r="E3384" s="13">
        <f t="shared" ref="E3384" si="16432">SUM(D3378:D3384)/7</f>
        <v>155.28571428571428</v>
      </c>
      <c r="F3384" s="13">
        <f t="shared" ref="F3384" si="16433">SUM(D3380:D3384)/5</f>
        <v>170.6</v>
      </c>
      <c r="G3384" s="13">
        <f t="shared" ref="G3384" si="16434">N3384/(B3384/100000)</f>
        <v>1203.5385791216804</v>
      </c>
      <c r="H3384" s="5">
        <f t="shared" si="16202"/>
        <v>242</v>
      </c>
      <c r="I3384" s="5">
        <f t="shared" si="16202"/>
        <v>230</v>
      </c>
      <c r="J3384" s="8">
        <f t="shared" ref="J3384" si="16435">E3384/(SUM(N3377:N3383)/7)*100</f>
        <v>2.0416979714500378</v>
      </c>
      <c r="K3384" s="5">
        <f t="shared" ref="K3384" si="16436">O3384-O3383</f>
        <v>3</v>
      </c>
      <c r="L3384" s="8">
        <f t="shared" ref="L3384" si="16437">SUM(K3378:K3384)/7</f>
        <v>1.4285714285714286</v>
      </c>
      <c r="M3384" s="8">
        <f t="shared" ref="M3384" si="16438">O3384/(B3384/100000)</f>
        <v>14.202340897177979</v>
      </c>
      <c r="N3384" s="5">
        <v>8220</v>
      </c>
      <c r="O3384" s="18">
        <v>97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6200"/>
        <v>44152</v>
      </c>
      <c r="D3385" s="5">
        <f t="shared" ref="D3385" si="16439">N3385-N3384</f>
        <v>57</v>
      </c>
      <c r="E3385" s="13">
        <f t="shared" ref="E3385" si="16440">SUM(D3379:D3385)/7</f>
        <v>146.14285714285714</v>
      </c>
      <c r="F3385" s="13">
        <f t="shared" ref="F3385" si="16441">SUM(D3381:D3385)/5</f>
        <v>142.4</v>
      </c>
      <c r="G3385" s="13">
        <f t="shared" ref="G3385" si="16442">N3385/(B3385/100000)</f>
        <v>1211.8842845973418</v>
      </c>
      <c r="H3385" s="5">
        <f t="shared" si="16202"/>
        <v>243</v>
      </c>
      <c r="I3385" s="5">
        <f t="shared" si="16202"/>
        <v>231</v>
      </c>
      <c r="J3385" s="8">
        <f t="shared" ref="J3385" si="16443">E3385/(SUM(N3378:N3384)/7)*100</f>
        <v>1.8830415815340438</v>
      </c>
      <c r="K3385" s="5">
        <f t="shared" ref="K3385" si="16444">O3385-O3384</f>
        <v>1</v>
      </c>
      <c r="L3385" s="8">
        <f t="shared" ref="L3385" si="16445">SUM(K3379:K3385)/7</f>
        <v>1.4285714285714286</v>
      </c>
      <c r="M3385" s="8">
        <f t="shared" ref="M3385" si="16446">O3385/(B3385/100000)</f>
        <v>14.348756782715897</v>
      </c>
      <c r="N3385" s="5">
        <v>8277</v>
      </c>
      <c r="O3385" s="18">
        <v>98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6200"/>
        <v>44153</v>
      </c>
      <c r="D3386" s="5">
        <f t="shared" ref="D3386" si="16447">N3386-N3385</f>
        <v>170</v>
      </c>
      <c r="E3386" s="13">
        <f t="shared" ref="E3386" si="16448">SUM(D3380:D3386)/7</f>
        <v>154.28571428571428</v>
      </c>
      <c r="F3386" s="13">
        <f t="shared" ref="F3386" si="16449">SUM(D3382:D3386)/5</f>
        <v>128.80000000000001</v>
      </c>
      <c r="G3386" s="13">
        <f t="shared" ref="G3386" si="16450">N3386/(B3386/100000)</f>
        <v>1236.7749851387875</v>
      </c>
      <c r="H3386" s="5">
        <f t="shared" si="16202"/>
        <v>244</v>
      </c>
      <c r="I3386" s="5">
        <f t="shared" si="16202"/>
        <v>232</v>
      </c>
      <c r="J3386" s="8">
        <f t="shared" ref="J3386" si="16451">E3386/(SUM(N3379:N3385)/7)*100</f>
        <v>1.9512195121951219</v>
      </c>
      <c r="K3386" s="5">
        <f t="shared" ref="K3386" si="16452">O3386-O3385</f>
        <v>4</v>
      </c>
      <c r="L3386" s="8">
        <f t="shared" ref="L3386" si="16453">SUM(K3380:K3386)/7</f>
        <v>1.8571428571428572</v>
      </c>
      <c r="M3386" s="8">
        <f t="shared" ref="M3386" si="16454">O3386/(B3386/100000)</f>
        <v>14.934420324867567</v>
      </c>
      <c r="N3386" s="5">
        <v>8447</v>
      </c>
      <c r="O3386" s="18">
        <v>102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6200"/>
        <v>44154</v>
      </c>
      <c r="D3387" s="5">
        <f t="shared" ref="D3387" si="16455">N3387-N3386</f>
        <v>302</v>
      </c>
      <c r="E3387" s="13">
        <f t="shared" ref="E3387" si="16456">SUM(D3381:D3387)/7</f>
        <v>169.14285714285714</v>
      </c>
      <c r="F3387" s="13">
        <f t="shared" ref="F3387" si="16457">SUM(D3383:D3387)/5</f>
        <v>156.80000000000001</v>
      </c>
      <c r="G3387" s="13">
        <f t="shared" ref="G3387" si="16458">N3387/(B3387/100000)</f>
        <v>1280.9925825712387</v>
      </c>
      <c r="H3387" s="5">
        <f t="shared" si="16202"/>
        <v>245</v>
      </c>
      <c r="I3387" s="5">
        <f t="shared" si="16202"/>
        <v>233</v>
      </c>
      <c r="J3387" s="8">
        <f t="shared" ref="J3387" si="16459">E3387/(SUM(N3380:N3386)/7)*100</f>
        <v>2.0981747297536772</v>
      </c>
      <c r="K3387" s="5">
        <f t="shared" ref="K3387" si="16460">O3387-O3386</f>
        <v>1</v>
      </c>
      <c r="L3387" s="8">
        <f t="shared" ref="L3387" si="16461">SUM(K3381:K3387)/7</f>
        <v>2</v>
      </c>
      <c r="M3387" s="8">
        <f t="shared" ref="M3387" si="16462">O3387/(B3387/100000)</f>
        <v>15.080836210405485</v>
      </c>
      <c r="N3387" s="5">
        <v>8749</v>
      </c>
      <c r="O3387" s="18">
        <v>103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6200"/>
        <v>44155</v>
      </c>
      <c r="D3388" s="5">
        <f t="shared" ref="D3388" si="16463">N3388-N3387</f>
        <v>118</v>
      </c>
      <c r="E3388" s="13">
        <f t="shared" ref="E3388" si="16464">SUM(D3382:D3388)/7</f>
        <v>152</v>
      </c>
      <c r="F3388" s="13">
        <f t="shared" ref="F3388" si="16465">SUM(D3384:D3388)/5</f>
        <v>142.80000000000001</v>
      </c>
      <c r="G3388" s="13">
        <f t="shared" ref="G3388" si="16466">N3388/(B3388/100000)</f>
        <v>1298.2696570647129</v>
      </c>
      <c r="H3388" s="5">
        <f t="shared" si="16202"/>
        <v>246</v>
      </c>
      <c r="I3388" s="5">
        <f t="shared" si="16202"/>
        <v>234</v>
      </c>
      <c r="J3388" s="8">
        <f t="shared" ref="J3388" si="16467">E3388/(SUM(N3381:N3387)/7)*100</f>
        <v>1.8467733536987534</v>
      </c>
      <c r="K3388" s="5">
        <f t="shared" ref="K3388" si="16468">O3388-O3387</f>
        <v>1</v>
      </c>
      <c r="L3388" s="8">
        <f t="shared" ref="L3388" si="16469">SUM(K3382:K3388)/7</f>
        <v>1.5714285714285714</v>
      </c>
      <c r="M3388" s="8">
        <f t="shared" ref="M3388" si="16470">O3388/(B3388/100000)</f>
        <v>15.227252095943401</v>
      </c>
      <c r="N3388" s="5">
        <v>8867</v>
      </c>
      <c r="O3388" s="18">
        <v>104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6200"/>
        <v>44156</v>
      </c>
      <c r="D3389" s="5">
        <f t="shared" ref="D3389" si="16471">N3389-N3388</f>
        <v>185</v>
      </c>
      <c r="E3389" s="13">
        <f t="shared" ref="E3389" si="16472">SUM(D3383:D3389)/7</f>
        <v>155.28571428571428</v>
      </c>
      <c r="F3389" s="13">
        <f t="shared" ref="F3389" si="16473">SUM(D3385:D3389)/5</f>
        <v>166.4</v>
      </c>
      <c r="G3389" s="13">
        <f t="shared" ref="G3389" si="16474">N3389/(B3389/100000)</f>
        <v>1325.3565958892275</v>
      </c>
      <c r="H3389" s="5">
        <f t="shared" si="16202"/>
        <v>247</v>
      </c>
      <c r="I3389" s="5">
        <f t="shared" si="16202"/>
        <v>235</v>
      </c>
      <c r="J3389" s="8">
        <f t="shared" ref="J3389" si="16475">E3389/(SUM(N3382:N3388)/7)*100</f>
        <v>1.8524830430485018</v>
      </c>
      <c r="K3389" s="5">
        <f t="shared" ref="K3389" si="16476">O3389-O3388</f>
        <v>1</v>
      </c>
      <c r="L3389" s="8">
        <f t="shared" ref="L3389" si="16477">SUM(K3383:K3389)/7</f>
        <v>1.5714285714285714</v>
      </c>
      <c r="M3389" s="8">
        <f t="shared" ref="M3389" si="16478">O3389/(B3389/100000)</f>
        <v>15.373667981481319</v>
      </c>
      <c r="N3389" s="5">
        <v>9052</v>
      </c>
      <c r="O3389" s="18">
        <v>105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6200"/>
        <v>44157</v>
      </c>
      <c r="D3390" s="5">
        <f t="shared" ref="D3390" si="16479">N3390-N3389</f>
        <v>160</v>
      </c>
      <c r="E3390" s="13">
        <f t="shared" ref="E3390" si="16480">SUM(D3384:D3390)/7</f>
        <v>151.28571428571428</v>
      </c>
      <c r="F3390" s="13">
        <f t="shared" ref="F3390" si="16481">SUM(D3386:D3390)/5</f>
        <v>187</v>
      </c>
      <c r="G3390" s="13">
        <f t="shared" ref="G3390" si="16482">N3390/(B3390/100000)</f>
        <v>1348.7831375752944</v>
      </c>
      <c r="H3390" s="5">
        <f t="shared" si="16202"/>
        <v>248</v>
      </c>
      <c r="I3390" s="5">
        <f t="shared" si="16202"/>
        <v>236</v>
      </c>
      <c r="J3390" s="8">
        <f t="shared" ref="J3390" si="16483">E3390/(SUM(N3383:N3389)/7)*100</f>
        <v>1.7719400987199863</v>
      </c>
      <c r="K3390" s="5">
        <f t="shared" ref="K3390" si="16484">O3390-O3389</f>
        <v>1</v>
      </c>
      <c r="L3390" s="8">
        <f t="shared" ref="L3390" si="16485">SUM(K3384:K3390)/7</f>
        <v>1.7142857142857142</v>
      </c>
      <c r="M3390" s="8">
        <f t="shared" ref="M3390" si="16486">O3390/(B3390/100000)</f>
        <v>15.520083867019236</v>
      </c>
      <c r="N3390" s="5">
        <v>9212</v>
      </c>
      <c r="O3390" s="18">
        <v>106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6200"/>
        <v>44158</v>
      </c>
      <c r="D3391" s="5">
        <f t="shared" ref="D3391" si="16487">N3391-N3390</f>
        <v>72</v>
      </c>
      <c r="E3391" s="13">
        <f t="shared" ref="E3391" si="16488">SUM(D3385:D3391)/7</f>
        <v>152</v>
      </c>
      <c r="F3391" s="13">
        <f t="shared" ref="F3391" si="16489">SUM(D3387:D3391)/5</f>
        <v>167.4</v>
      </c>
      <c r="G3391" s="13">
        <f t="shared" ref="G3391" si="16490">N3391/(B3391/100000)</f>
        <v>1359.3250813340244</v>
      </c>
      <c r="H3391" s="5">
        <f t="shared" si="16202"/>
        <v>249</v>
      </c>
      <c r="I3391" s="5">
        <f t="shared" si="16202"/>
        <v>237</v>
      </c>
      <c r="J3391" s="8">
        <f t="shared" ref="J3391" si="16491">E3391/(SUM(N3384:N3390)/7)*100</f>
        <v>1.749309483098777</v>
      </c>
      <c r="K3391" s="5">
        <f t="shared" ref="K3391" si="16492">O3391-O3390</f>
        <v>2</v>
      </c>
      <c r="L3391" s="8">
        <f t="shared" ref="L3391" si="16493">SUM(K3385:K3391)/7</f>
        <v>1.5714285714285714</v>
      </c>
      <c r="M3391" s="8">
        <f t="shared" ref="M3391" si="16494">O3391/(B3391/100000)</f>
        <v>15.81291563809507</v>
      </c>
      <c r="N3391" s="5">
        <v>9284</v>
      </c>
      <c r="O3391" s="18">
        <v>108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6200"/>
        <v>44159</v>
      </c>
      <c r="D3392" s="5">
        <f t="shared" ref="D3392" si="16495">N3392-N3391</f>
        <v>23</v>
      </c>
      <c r="E3392" s="13">
        <f t="shared" ref="E3392" si="16496">SUM(D3386:D3392)/7</f>
        <v>147.14285714285714</v>
      </c>
      <c r="F3392" s="13">
        <f t="shared" ref="F3392" si="16497">SUM(D3388:D3392)/5</f>
        <v>111.6</v>
      </c>
      <c r="G3392" s="13">
        <f t="shared" ref="G3392" si="16498">N3392/(B3392/100000)</f>
        <v>1362.6926467013966</v>
      </c>
      <c r="H3392" s="5">
        <f t="shared" si="16202"/>
        <v>250</v>
      </c>
      <c r="I3392" s="5">
        <f t="shared" si="16202"/>
        <v>238</v>
      </c>
      <c r="J3392" s="8">
        <f t="shared" ref="J3392" si="16499">E3392/(SUM(N3385:N3391)/7)*100</f>
        <v>1.6642967942088935</v>
      </c>
      <c r="K3392" s="5">
        <f t="shared" ref="K3392" si="16500">O3392-O3391</f>
        <v>4</v>
      </c>
      <c r="L3392" s="8">
        <f t="shared" ref="L3392" si="16501">SUM(K3386:K3392)/7</f>
        <v>2</v>
      </c>
      <c r="M3392" s="8">
        <f t="shared" ref="M3392" si="16502">O3392/(B3392/100000)</f>
        <v>16.398579180246738</v>
      </c>
      <c r="N3392" s="5">
        <v>9307</v>
      </c>
      <c r="O3392" s="18">
        <v>112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6200"/>
        <v>44160</v>
      </c>
      <c r="D3393" s="5">
        <f t="shared" ref="D3393" si="16503">N3393-N3392</f>
        <v>142</v>
      </c>
      <c r="E3393" s="13">
        <f t="shared" ref="E3393" si="16504">SUM(D3387:D3393)/7</f>
        <v>143.14285714285714</v>
      </c>
      <c r="F3393" s="13">
        <f t="shared" ref="F3393" si="16505">SUM(D3389:D3393)/5</f>
        <v>116.4</v>
      </c>
      <c r="G3393" s="13">
        <f t="shared" ref="G3393" si="16506">N3393/(B3393/100000)</f>
        <v>1383.4837024477808</v>
      </c>
      <c r="H3393" s="5">
        <f t="shared" si="16202"/>
        <v>251</v>
      </c>
      <c r="I3393" s="5">
        <f t="shared" si="16202"/>
        <v>239</v>
      </c>
      <c r="J3393" s="8">
        <f t="shared" ref="J3393" si="16507">E3393/(SUM(N3386:N3392)/7)*100</f>
        <v>1.5925490320734925</v>
      </c>
      <c r="K3393" s="5">
        <f t="shared" ref="K3393" si="16508">O3393-O3392</f>
        <v>1</v>
      </c>
      <c r="L3393" s="8">
        <f t="shared" ref="L3393" si="16509">SUM(K3387:K3393)/7</f>
        <v>1.5714285714285714</v>
      </c>
      <c r="M3393" s="8">
        <f t="shared" ref="M3393" si="16510">O3393/(B3393/100000)</f>
        <v>16.544995065784658</v>
      </c>
      <c r="N3393" s="5">
        <v>9449</v>
      </c>
      <c r="O3393" s="18">
        <v>113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6200"/>
        <v>44161</v>
      </c>
      <c r="D3394" s="5">
        <f t="shared" ref="D3394" si="16511">N3394-N3393</f>
        <v>193</v>
      </c>
      <c r="E3394" s="13">
        <f t="shared" ref="E3394" si="16512">SUM(D3388:D3394)/7</f>
        <v>127.57142857142857</v>
      </c>
      <c r="F3394" s="13">
        <f t="shared" ref="F3394" si="16513">SUM(D3390:D3394)/5</f>
        <v>118</v>
      </c>
      <c r="G3394" s="13">
        <f t="shared" ref="G3394" si="16514">N3394/(B3394/100000)</f>
        <v>1411.7419683565988</v>
      </c>
      <c r="H3394" s="5">
        <f t="shared" si="16202"/>
        <v>252</v>
      </c>
      <c r="I3394" s="5">
        <f t="shared" si="16202"/>
        <v>240</v>
      </c>
      <c r="J3394" s="8">
        <f t="shared" ref="J3394" si="16515">E3394/(SUM(N3387:N3393)/7)*100</f>
        <v>1.3970588235294119</v>
      </c>
      <c r="K3394" s="5">
        <f t="shared" ref="K3394" si="16516">O3394-O3393</f>
        <v>1</v>
      </c>
      <c r="L3394" s="8">
        <f t="shared" ref="L3394" si="16517">SUM(K3388:K3394)/7</f>
        <v>1.5714285714285714</v>
      </c>
      <c r="M3394" s="8">
        <f t="shared" ref="M3394" si="16518">O3394/(B3394/100000)</f>
        <v>16.691410951322574</v>
      </c>
      <c r="N3394" s="5">
        <v>9642</v>
      </c>
      <c r="O3394" s="18">
        <v>114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6200"/>
        <v>44162</v>
      </c>
      <c r="D3395" s="5">
        <f t="shared" ref="D3395" si="16519">N3395-N3394</f>
        <v>-2</v>
      </c>
      <c r="E3395" s="13">
        <f t="shared" ref="E3395" si="16520">SUM(D3389:D3395)/7</f>
        <v>110.42857142857143</v>
      </c>
      <c r="F3395" s="13">
        <f t="shared" ref="F3395" si="16521">SUM(D3391:D3395)/5</f>
        <v>85.6</v>
      </c>
      <c r="G3395" s="13">
        <f t="shared" ref="G3395" si="16522">N3395/(B3395/100000)</f>
        <v>1411.4491365855229</v>
      </c>
      <c r="H3395" s="5">
        <f t="shared" si="16202"/>
        <v>253</v>
      </c>
      <c r="I3395" s="5">
        <f t="shared" si="16202"/>
        <v>241</v>
      </c>
      <c r="J3395" s="8">
        <f t="shared" ref="J3395" si="16523">E3395/(SUM(N3388:N3394)/7)*100</f>
        <v>1.1926619659636184</v>
      </c>
      <c r="K3395" s="5">
        <f t="shared" ref="K3395" si="16524">O3395-O3394</f>
        <v>0</v>
      </c>
      <c r="L3395" s="8">
        <f t="shared" ref="L3395" si="16525">SUM(K3389:K3395)/7</f>
        <v>1.4285714285714286</v>
      </c>
      <c r="M3395" s="8">
        <f t="shared" ref="M3395" si="16526">O3395/(B3395/100000)</f>
        <v>16.691410951322574</v>
      </c>
      <c r="N3395" s="5">
        <v>9640</v>
      </c>
      <c r="O3395" s="18">
        <v>114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6200"/>
        <v>44163</v>
      </c>
      <c r="D3396" s="5">
        <f t="shared" ref="D3396" si="16527">N3396-N3395</f>
        <v>228</v>
      </c>
      <c r="E3396" s="13">
        <f t="shared" ref="E3396" si="16528">SUM(D3390:D3396)/7</f>
        <v>116.57142857142857</v>
      </c>
      <c r="F3396" s="13">
        <f t="shared" ref="F3396" si="16529">SUM(D3392:D3396)/5</f>
        <v>116.8</v>
      </c>
      <c r="G3396" s="13">
        <f t="shared" ref="G3396" si="16530">N3396/(B3396/100000)</f>
        <v>1444.8319584881681</v>
      </c>
      <c r="H3396" s="5">
        <f t="shared" si="16202"/>
        <v>254</v>
      </c>
      <c r="I3396" s="5">
        <f t="shared" si="16202"/>
        <v>242</v>
      </c>
      <c r="J3396" s="8">
        <f t="shared" ref="J3396" si="16531">E3396/(SUM(N3389:N3395)/7)*100</f>
        <v>1.2441679626749611</v>
      </c>
      <c r="K3396" s="5">
        <f t="shared" ref="K3396" si="16532">O3396-O3395</f>
        <v>2</v>
      </c>
      <c r="L3396" s="8">
        <f t="shared" ref="L3396" si="16533">SUM(K3390:K3396)/7</f>
        <v>1.5714285714285714</v>
      </c>
      <c r="M3396" s="8">
        <f t="shared" ref="M3396" si="16534">O3396/(B3396/100000)</f>
        <v>16.98424272239841</v>
      </c>
      <c r="N3396" s="5">
        <v>9868</v>
      </c>
      <c r="O3396" s="18">
        <v>116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6200"/>
        <v>44164</v>
      </c>
      <c r="D3397" s="5">
        <f t="shared" ref="D3397" si="16535">N3397-N3396</f>
        <v>4</v>
      </c>
      <c r="E3397" s="13">
        <f t="shared" ref="E3397" si="16536">SUM(D3391:D3397)/7</f>
        <v>94.285714285714292</v>
      </c>
      <c r="F3397" s="13">
        <f t="shared" ref="F3397" si="16537">SUM(D3393:D3397)/5</f>
        <v>113</v>
      </c>
      <c r="G3397" s="13">
        <f t="shared" ref="G3397" si="16538">N3397/(B3397/100000)</f>
        <v>1445.4176220303198</v>
      </c>
      <c r="H3397" s="5">
        <f t="shared" si="16202"/>
        <v>255</v>
      </c>
      <c r="I3397" s="5">
        <f t="shared" si="16202"/>
        <v>243</v>
      </c>
      <c r="J3397" s="8">
        <f t="shared" ref="J3397" si="16539">E3397/(SUM(N3390:N3396)/7)*100</f>
        <v>0.99394596548296743</v>
      </c>
      <c r="K3397" s="5">
        <f t="shared" ref="K3397" si="16540">O3397-O3396</f>
        <v>0</v>
      </c>
      <c r="L3397" s="8">
        <f t="shared" ref="L3397" si="16541">SUM(K3391:K3397)/7</f>
        <v>1.4285714285714286</v>
      </c>
      <c r="M3397" s="8">
        <f t="shared" ref="M3397" si="16542">O3397/(B3397/100000)</f>
        <v>16.98424272239841</v>
      </c>
      <c r="N3397" s="5">
        <v>9872</v>
      </c>
      <c r="O3397" s="18">
        <v>116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6200"/>
        <v>44165</v>
      </c>
      <c r="D3398" s="5">
        <f t="shared" ref="D3398" si="16543">N3398-N3397</f>
        <v>37</v>
      </c>
      <c r="E3398" s="13">
        <f t="shared" ref="E3398" si="16544">SUM(D3392:D3398)/7</f>
        <v>89.285714285714292</v>
      </c>
      <c r="F3398" s="13">
        <f t="shared" ref="F3398" si="16545">SUM(D3394:D3398)/5</f>
        <v>92</v>
      </c>
      <c r="G3398" s="13">
        <f t="shared" ref="G3398" si="16546">N3398/(B3398/100000)</f>
        <v>1450.8350097952227</v>
      </c>
      <c r="H3398" s="5">
        <f t="shared" si="16202"/>
        <v>256</v>
      </c>
      <c r="I3398" s="5">
        <f t="shared" si="16202"/>
        <v>244</v>
      </c>
      <c r="J3398" s="8">
        <f t="shared" ref="J3398" si="16547">E3398/(SUM(N3391:N3397)/7)*100</f>
        <v>0.9319733977513347</v>
      </c>
      <c r="K3398" s="5">
        <f t="shared" ref="K3398" si="16548">O3398-O3397</f>
        <v>2</v>
      </c>
      <c r="L3398" s="8">
        <f t="shared" ref="L3398" si="16549">SUM(K3392:K3398)/7</f>
        <v>1.4285714285714286</v>
      </c>
      <c r="M3398" s="8">
        <f t="shared" ref="M3398" si="16550">O3398/(B3398/100000)</f>
        <v>17.277074493474245</v>
      </c>
      <c r="N3398" s="5">
        <v>9909</v>
      </c>
      <c r="O3398" s="18">
        <v>118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6200"/>
        <v>44166</v>
      </c>
      <c r="D3399" s="5">
        <f t="shared" ref="D3399" si="16551">N3399-N3398</f>
        <v>185</v>
      </c>
      <c r="E3399" s="13">
        <f t="shared" ref="E3399" si="16552">SUM(D3393:D3399)/7</f>
        <v>112.42857142857143</v>
      </c>
      <c r="F3399" s="13">
        <f t="shared" ref="F3399" si="16553">SUM(D3395:D3399)/5</f>
        <v>90.4</v>
      </c>
      <c r="G3399" s="13">
        <f t="shared" ref="G3399" si="16554">N3399/(B3399/100000)</f>
        <v>1477.9219486197373</v>
      </c>
      <c r="H3399" s="5">
        <f t="shared" si="16202"/>
        <v>257</v>
      </c>
      <c r="I3399" s="5">
        <f t="shared" si="16202"/>
        <v>245</v>
      </c>
      <c r="J3399" s="8">
        <f t="shared" ref="J3399" si="16555">E3399/(SUM(N3392:N3398)/7)*100</f>
        <v>1.1627048029902343</v>
      </c>
      <c r="K3399" s="5">
        <f t="shared" ref="K3399" si="16556">O3399-O3398</f>
        <v>5</v>
      </c>
      <c r="L3399" s="8">
        <f t="shared" ref="L3399" si="16557">SUM(K3393:K3399)/7</f>
        <v>1.5714285714285714</v>
      </c>
      <c r="M3399" s="8">
        <f t="shared" ref="M3399" si="16558">O3399/(B3399/100000)</f>
        <v>18.009153921163829</v>
      </c>
      <c r="N3399" s="5">
        <v>10094</v>
      </c>
      <c r="O3399" s="18">
        <v>123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6200"/>
        <v>44167</v>
      </c>
      <c r="D3400" s="5">
        <f t="shared" ref="D3400" si="16559">N3400-N3399</f>
        <v>159</v>
      </c>
      <c r="E3400" s="13">
        <f t="shared" ref="E3400" si="16560">SUM(D3394:D3400)/7</f>
        <v>114.85714285714286</v>
      </c>
      <c r="F3400" s="13">
        <f t="shared" ref="F3400" si="16561">SUM(D3396:D3400)/5</f>
        <v>122.6</v>
      </c>
      <c r="G3400" s="13">
        <f t="shared" ref="G3400" si="16562">N3400/(B3400/100000)</f>
        <v>1501.2020744202664</v>
      </c>
      <c r="H3400" s="5">
        <f t="shared" si="16202"/>
        <v>258</v>
      </c>
      <c r="I3400" s="5">
        <f t="shared" si="16202"/>
        <v>246</v>
      </c>
      <c r="J3400" s="8">
        <f t="shared" ref="J3400" si="16563">E3400/(SUM(N3393:N3399)/7)*100</f>
        <v>1.1741682974559688</v>
      </c>
      <c r="K3400" s="5">
        <f t="shared" ref="K3400" si="16564">O3400-O3399</f>
        <v>2</v>
      </c>
      <c r="L3400" s="8">
        <f t="shared" ref="L3400" si="16565">SUM(K3394:K3400)/7</f>
        <v>1.7142857142857142</v>
      </c>
      <c r="M3400" s="8">
        <f t="shared" ref="M3400" si="16566">O3400/(B3400/100000)</f>
        <v>18.301985692239665</v>
      </c>
      <c r="N3400" s="5">
        <v>10253</v>
      </c>
      <c r="O3400" s="18">
        <v>125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6200"/>
        <v>44168</v>
      </c>
      <c r="D3401" s="5">
        <f t="shared" ref="D3401" si="16567">N3401-N3400</f>
        <v>172</v>
      </c>
      <c r="E3401" s="13">
        <f t="shared" ref="E3401" si="16568">SUM(D3395:D3401)/7</f>
        <v>111.85714285714286</v>
      </c>
      <c r="F3401" s="13">
        <f t="shared" ref="F3401" si="16569">SUM(D3397:D3401)/5</f>
        <v>111.4</v>
      </c>
      <c r="G3401" s="13">
        <f t="shared" ref="G3401" si="16570">N3401/(B3401/100000)</f>
        <v>1526.3856067327881</v>
      </c>
      <c r="H3401" s="5">
        <f t="shared" si="16202"/>
        <v>259</v>
      </c>
      <c r="I3401" s="5">
        <f t="shared" si="16202"/>
        <v>247</v>
      </c>
      <c r="J3401" s="8">
        <f t="shared" ref="J3401" si="16571">E3401/(SUM(N3394:N3400)/7)*100</f>
        <v>1.1302289327059096</v>
      </c>
      <c r="K3401" s="5">
        <f t="shared" ref="K3401" si="16572">O3401-O3400</f>
        <v>4</v>
      </c>
      <c r="L3401" s="8">
        <f t="shared" ref="L3401" si="16573">SUM(K3395:K3401)/7</f>
        <v>2.1428571428571428</v>
      </c>
      <c r="M3401" s="8">
        <f t="shared" ref="M3401" si="16574">O3401/(B3401/100000)</f>
        <v>18.887649234391333</v>
      </c>
      <c r="N3401" s="5">
        <v>10425</v>
      </c>
      <c r="O3401" s="18">
        <v>129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6200"/>
        <v>44169</v>
      </c>
      <c r="D3402" s="5">
        <f t="shared" ref="D3402" si="16575">N3402-N3401</f>
        <v>74</v>
      </c>
      <c r="E3402" s="13">
        <f t="shared" ref="E3402" si="16576">SUM(D3396:D3402)/7</f>
        <v>122.71428571428571</v>
      </c>
      <c r="F3402" s="13">
        <f t="shared" ref="F3402" si="16577">SUM(D3398:D3402)/5</f>
        <v>125.4</v>
      </c>
      <c r="G3402" s="13">
        <f t="shared" ref="G3402" si="16578">N3402/(B3402/100000)</f>
        <v>1537.2203822625941</v>
      </c>
      <c r="H3402" s="5">
        <f t="shared" si="16202"/>
        <v>260</v>
      </c>
      <c r="I3402" s="5">
        <f t="shared" si="16202"/>
        <v>248</v>
      </c>
      <c r="J3402" s="8">
        <f t="shared" ref="J3402" si="16579">E3402/(SUM(N3395:N3401)/7)*100</f>
        <v>1.2260744208618204</v>
      </c>
      <c r="K3402" s="5">
        <f t="shared" ref="K3402" si="16580">O3402-O3401</f>
        <v>3</v>
      </c>
      <c r="L3402" s="8">
        <f t="shared" ref="L3402" si="16581">SUM(K3396:K3402)/7</f>
        <v>2.5714285714285716</v>
      </c>
      <c r="M3402" s="8">
        <f t="shared" ref="M3402" si="16582">O3402/(B3402/100000)</f>
        <v>19.326896891005088</v>
      </c>
      <c r="N3402" s="5">
        <v>10499</v>
      </c>
      <c r="O3402" s="18">
        <v>132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6200"/>
        <v>44170</v>
      </c>
      <c r="D3403" s="5">
        <f t="shared" ref="D3403" si="16583">N3403-N3402</f>
        <v>133</v>
      </c>
      <c r="E3403" s="13">
        <f t="shared" ref="E3403" si="16584">SUM(D3397:D3403)/7</f>
        <v>109.14285714285714</v>
      </c>
      <c r="F3403" s="13">
        <f t="shared" ref="F3403" si="16585">SUM(D3399:D3403)/5</f>
        <v>144.6</v>
      </c>
      <c r="G3403" s="13">
        <f t="shared" ref="G3403" si="16586">N3403/(B3403/100000)</f>
        <v>1556.6936950391369</v>
      </c>
      <c r="H3403" s="5">
        <f t="shared" si="16202"/>
        <v>261</v>
      </c>
      <c r="I3403" s="5">
        <f t="shared" si="16202"/>
        <v>249</v>
      </c>
      <c r="J3403" s="8">
        <f t="shared" ref="J3403" si="16587">E3403/(SUM(N3396:N3402)/7)*100</f>
        <v>1.0772701635645798</v>
      </c>
      <c r="K3403" s="5">
        <f t="shared" ref="K3403" si="16588">O3403-O3402</f>
        <v>1</v>
      </c>
      <c r="L3403" s="8">
        <f t="shared" ref="L3403" si="16589">SUM(K3397:K3403)/7</f>
        <v>2.4285714285714284</v>
      </c>
      <c r="M3403" s="8">
        <f t="shared" ref="M3403" si="16590">O3403/(B3403/100000)</f>
        <v>19.473312776543004</v>
      </c>
      <c r="N3403" s="5">
        <v>10632</v>
      </c>
      <c r="O3403" s="18">
        <v>133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6200"/>
        <v>44171</v>
      </c>
      <c r="D3404" s="5">
        <f t="shared" ref="D3404" si="16591">N3404-N3403</f>
        <v>129</v>
      </c>
      <c r="E3404" s="13">
        <f t="shared" ref="E3404" si="16592">SUM(D3398:D3404)/7</f>
        <v>127</v>
      </c>
      <c r="F3404" s="13">
        <f t="shared" ref="F3404" si="16593">SUM(D3400:D3404)/5</f>
        <v>133.4</v>
      </c>
      <c r="G3404" s="13">
        <f t="shared" ref="G3404" si="16594">N3404/(B3404/100000)</f>
        <v>1575.5813442735282</v>
      </c>
      <c r="H3404" s="5">
        <f t="shared" si="16202"/>
        <v>262</v>
      </c>
      <c r="I3404" s="5">
        <f t="shared" si="16202"/>
        <v>250</v>
      </c>
      <c r="J3404" s="8">
        <f t="shared" ref="J3404" si="16595">E3404/(SUM(N3397:N3403)/7)*100</f>
        <v>1.2401651693543887</v>
      </c>
      <c r="K3404" s="5">
        <f t="shared" ref="K3404" si="16596">O3404-O3403</f>
        <v>3</v>
      </c>
      <c r="L3404" s="8">
        <f t="shared" ref="L3404" si="16597">SUM(K3398:K3404)/7</f>
        <v>2.8571428571428572</v>
      </c>
      <c r="M3404" s="8">
        <f t="shared" ref="M3404" si="16598">O3404/(B3404/100000)</f>
        <v>19.912560433156756</v>
      </c>
      <c r="N3404" s="5">
        <v>10761</v>
      </c>
      <c r="O3404" s="18">
        <v>136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6200"/>
        <v>44172</v>
      </c>
      <c r="D3405" s="5">
        <f t="shared" ref="D3405" si="16599">N3405-N3404</f>
        <v>57</v>
      </c>
      <c r="E3405" s="13">
        <f t="shared" ref="E3405" si="16600">SUM(D3399:D3405)/7</f>
        <v>129.85714285714286</v>
      </c>
      <c r="F3405" s="13">
        <f t="shared" ref="F3405" si="16601">SUM(D3401:D3405)/5</f>
        <v>113</v>
      </c>
      <c r="G3405" s="13">
        <f t="shared" ref="G3405" si="16602">N3405/(B3405/100000)</f>
        <v>1583.9270497491896</v>
      </c>
      <c r="H3405" s="5">
        <f t="shared" si="16202"/>
        <v>263</v>
      </c>
      <c r="I3405" s="5">
        <f t="shared" si="16202"/>
        <v>251</v>
      </c>
      <c r="J3405" s="8">
        <f t="shared" ref="J3405" si="16603">E3405/(SUM(N3398:N3404)/7)*100</f>
        <v>1.2525319333636475</v>
      </c>
      <c r="K3405" s="5">
        <f t="shared" ref="K3405" si="16604">O3405-O3404</f>
        <v>1</v>
      </c>
      <c r="L3405" s="8">
        <f t="shared" ref="L3405" si="16605">SUM(K3399:K3405)/7</f>
        <v>2.7142857142857144</v>
      </c>
      <c r="M3405" s="8">
        <f t="shared" ref="M3405" si="16606">O3405/(B3405/100000)</f>
        <v>20.058976318694672</v>
      </c>
      <c r="N3405" s="5">
        <v>10818</v>
      </c>
      <c r="O3405" s="18">
        <v>137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6200"/>
        <v>44173</v>
      </c>
      <c r="D3406" s="5">
        <f t="shared" ref="D3406" si="16607">N3406-N3405</f>
        <v>41</v>
      </c>
      <c r="E3406" s="13">
        <f t="shared" ref="E3406" si="16608">SUM(D3400:D3406)/7</f>
        <v>109.28571428571429</v>
      </c>
      <c r="F3406" s="13">
        <f t="shared" ref="F3406" si="16609">SUM(D3402:D3406)/5</f>
        <v>86.8</v>
      </c>
      <c r="G3406" s="13">
        <f t="shared" ref="G3406" si="16610">N3406/(B3406/100000)</f>
        <v>1589.9301010562442</v>
      </c>
      <c r="H3406" s="5">
        <f t="shared" si="16202"/>
        <v>264</v>
      </c>
      <c r="I3406" s="5">
        <f t="shared" si="16202"/>
        <v>252</v>
      </c>
      <c r="J3406" s="8">
        <f t="shared" ref="J3406" si="16611">E3406/(SUM(N3399:N3405)/7)*100</f>
        <v>1.0410712827631259</v>
      </c>
      <c r="K3406" s="5">
        <f t="shared" ref="K3406" si="16612">O3406-O3405</f>
        <v>2</v>
      </c>
      <c r="L3406" s="8">
        <f t="shared" ref="L3406" si="16613">SUM(K3400:K3406)/7</f>
        <v>2.2857142857142856</v>
      </c>
      <c r="M3406" s="8">
        <f t="shared" ref="M3406" si="16614">O3406/(B3406/100000)</f>
        <v>20.351808089770508</v>
      </c>
      <c r="N3406" s="5">
        <v>10859</v>
      </c>
      <c r="O3406" s="18">
        <v>139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6200"/>
        <v>44174</v>
      </c>
      <c r="D3407" s="5">
        <f t="shared" ref="D3407" si="16615">N3407-N3406</f>
        <v>114</v>
      </c>
      <c r="E3407" s="13">
        <f t="shared" ref="E3407" si="16616">SUM(D3401:D3407)/7</f>
        <v>102.85714285714286</v>
      </c>
      <c r="F3407" s="13">
        <f t="shared" ref="F3407" si="16617">SUM(D3403:D3407)/5</f>
        <v>94.8</v>
      </c>
      <c r="G3407" s="13">
        <f t="shared" ref="G3407" si="16618">N3407/(B3407/100000)</f>
        <v>1606.6215120075667</v>
      </c>
      <c r="H3407" s="5">
        <f t="shared" si="16202"/>
        <v>265</v>
      </c>
      <c r="I3407" s="5">
        <f t="shared" si="16202"/>
        <v>253</v>
      </c>
      <c r="J3407" s="8">
        <f t="shared" ref="J3407" si="16619">E3407/(SUM(N3400:N3406)/7)*100</f>
        <v>0.96973615095559429</v>
      </c>
      <c r="K3407" s="5">
        <f t="shared" ref="K3407" si="16620">O3407-O3406</f>
        <v>3</v>
      </c>
      <c r="L3407" s="8">
        <f t="shared" ref="L3407" si="16621">SUM(K3401:K3407)/7</f>
        <v>2.4285714285714284</v>
      </c>
      <c r="M3407" s="8">
        <f t="shared" ref="M3407" si="16622">O3407/(B3407/100000)</f>
        <v>20.791055746384259</v>
      </c>
      <c r="N3407" s="5">
        <v>10973</v>
      </c>
      <c r="O3407" s="18">
        <v>142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6200"/>
        <v>44175</v>
      </c>
      <c r="D3408" s="5">
        <f t="shared" ref="D3408" si="16623">N3408-N3407</f>
        <v>211</v>
      </c>
      <c r="E3408" s="13">
        <f t="shared" ref="E3408" si="16624">SUM(D3402:D3408)/7</f>
        <v>108.42857142857143</v>
      </c>
      <c r="F3408" s="13">
        <f t="shared" ref="F3408" si="16625">SUM(D3404:D3408)/5</f>
        <v>110.4</v>
      </c>
      <c r="G3408" s="13">
        <f t="shared" ref="G3408" si="16626">N3408/(B3408/100000)</f>
        <v>1637.5152638560673</v>
      </c>
      <c r="H3408" s="5">
        <f t="shared" si="16202"/>
        <v>266</v>
      </c>
      <c r="I3408" s="5">
        <f t="shared" si="16202"/>
        <v>254</v>
      </c>
      <c r="J3408" s="8">
        <f t="shared" ref="J3408" si="16627">E3408/(SUM(N3401:N3407)/7)*100</f>
        <v>1.0124454760094441</v>
      </c>
      <c r="K3408" s="5">
        <f t="shared" ref="K3408" si="16628">O3408-O3407</f>
        <v>5</v>
      </c>
      <c r="L3408" s="8">
        <f t="shared" ref="L3408" si="16629">SUM(K3402:K3408)/7</f>
        <v>2.5714285714285716</v>
      </c>
      <c r="M3408" s="8">
        <f t="shared" ref="M3408" si="16630">O3408/(B3408/100000)</f>
        <v>21.523135174073847</v>
      </c>
      <c r="N3408" s="5">
        <v>11184</v>
      </c>
      <c r="O3408" s="18">
        <v>147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6200"/>
        <v>44176</v>
      </c>
      <c r="D3409" s="5">
        <f t="shared" ref="D3409" si="16631">N3409-N3408</f>
        <v>182</v>
      </c>
      <c r="E3409" s="13">
        <f t="shared" ref="E3409" si="16632">SUM(D3403:D3409)/7</f>
        <v>123.85714285714286</v>
      </c>
      <c r="F3409" s="13">
        <f t="shared" ref="F3409" si="16633">SUM(D3405:D3409)/5</f>
        <v>121</v>
      </c>
      <c r="G3409" s="13">
        <f t="shared" ref="G3409" si="16634">N3409/(B3409/100000)</f>
        <v>1664.1629550239684</v>
      </c>
      <c r="H3409" s="5">
        <f t="shared" si="16202"/>
        <v>267</v>
      </c>
      <c r="I3409" s="5">
        <f t="shared" si="16202"/>
        <v>255</v>
      </c>
      <c r="J3409" s="8">
        <f t="shared" ref="J3409" si="16635">E3409/(SUM(N3402:N3408)/7)*100</f>
        <v>1.144917201489581</v>
      </c>
      <c r="K3409" s="5">
        <f t="shared" ref="K3409" si="16636">O3409-O3408</f>
        <v>3</v>
      </c>
      <c r="L3409" s="8">
        <f t="shared" ref="L3409" si="16637">SUM(K3403:K3409)/7</f>
        <v>2.5714285714285716</v>
      </c>
      <c r="M3409" s="8">
        <f t="shared" ref="M3409" si="16638">O3409/(B3409/100000)</f>
        <v>21.962382830687599</v>
      </c>
      <c r="N3409" s="5">
        <v>11366</v>
      </c>
      <c r="O3409" s="18">
        <v>150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6200"/>
        <v>44177</v>
      </c>
      <c r="D3410" s="5">
        <f t="shared" ref="D3410" si="16639">N3410-N3409</f>
        <v>122</v>
      </c>
      <c r="E3410" s="13">
        <f t="shared" ref="E3410" si="16640">SUM(D3404:D3410)/7</f>
        <v>122.28571428571429</v>
      </c>
      <c r="F3410" s="13">
        <f t="shared" ref="F3410" si="16641">SUM(D3406:D3410)/5</f>
        <v>134</v>
      </c>
      <c r="G3410" s="13">
        <f t="shared" ref="G3410" si="16642">N3410/(B3410/100000)</f>
        <v>1682.0256930595942</v>
      </c>
      <c r="H3410" s="5">
        <f t="shared" si="16202"/>
        <v>268</v>
      </c>
      <c r="I3410" s="5">
        <f t="shared" si="16202"/>
        <v>256</v>
      </c>
      <c r="J3410" s="8">
        <f t="shared" ref="J3410" si="16643">E3410/(SUM(N3403:N3409)/7)*100</f>
        <v>1.1175956027313201</v>
      </c>
      <c r="K3410" s="5">
        <f t="shared" ref="K3410" si="16644">O3410-O3409</f>
        <v>0</v>
      </c>
      <c r="L3410" s="8">
        <f t="shared" ref="L3410" si="16645">SUM(K3404:K3410)/7</f>
        <v>2.4285714285714284</v>
      </c>
      <c r="M3410" s="8">
        <f t="shared" ref="M3410" si="16646">O3410/(B3410/100000)</f>
        <v>21.962382830687599</v>
      </c>
      <c r="N3410" s="5">
        <v>11488</v>
      </c>
      <c r="O3410" s="18">
        <v>150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6200"/>
        <v>44178</v>
      </c>
      <c r="D3411" s="5">
        <f t="shared" ref="D3411" si="16647">N3411-N3410</f>
        <v>173</v>
      </c>
      <c r="E3411" s="13">
        <f t="shared" ref="E3411" si="16648">SUM(D3405:D3411)/7</f>
        <v>128.57142857142858</v>
      </c>
      <c r="F3411" s="13">
        <f t="shared" ref="F3411" si="16649">SUM(D3407:D3411)/5</f>
        <v>160.4</v>
      </c>
      <c r="G3411" s="13">
        <f t="shared" ref="G3411" si="16650">N3411/(B3411/100000)</f>
        <v>1707.3556412576538</v>
      </c>
      <c r="H3411" s="5">
        <f t="shared" si="16202"/>
        <v>269</v>
      </c>
      <c r="I3411" s="5">
        <f t="shared" si="16202"/>
        <v>257</v>
      </c>
      <c r="J3411" s="8">
        <f t="shared" ref="J3411" si="16651">E3411/(SUM(N3404:N3410)/7)*100</f>
        <v>1.1620550297615206</v>
      </c>
      <c r="K3411" s="5">
        <f t="shared" ref="K3411" si="16652">O3411-O3410</f>
        <v>4</v>
      </c>
      <c r="L3411" s="8">
        <f t="shared" ref="L3411" si="16653">SUM(K3405:K3411)/7</f>
        <v>2.5714285714285716</v>
      </c>
      <c r="M3411" s="8">
        <f t="shared" ref="M3411" si="16654">O3411/(B3411/100000)</f>
        <v>22.548046372839266</v>
      </c>
      <c r="N3411" s="5">
        <v>11661</v>
      </c>
      <c r="O3411" s="18">
        <v>154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6200"/>
        <v>44179</v>
      </c>
      <c r="D3412" s="5">
        <f t="shared" ref="D3412" si="16655">N3412-N3411</f>
        <v>53</v>
      </c>
      <c r="E3412" s="13">
        <f t="shared" ref="E3412" si="16656">SUM(D3406:D3412)/7</f>
        <v>128</v>
      </c>
      <c r="F3412" s="13">
        <f t="shared" ref="F3412" si="16657">SUM(D3408:D3412)/5</f>
        <v>148.19999999999999</v>
      </c>
      <c r="G3412" s="13">
        <f t="shared" ref="G3412" si="16658">N3412/(B3412/100000)</f>
        <v>1715.1156831911635</v>
      </c>
      <c r="H3412" s="5">
        <f t="shared" si="16202"/>
        <v>270</v>
      </c>
      <c r="I3412" s="5">
        <f t="shared" si="16202"/>
        <v>258</v>
      </c>
      <c r="J3412" s="8">
        <f t="shared" ref="J3412" si="16659">E3412/(SUM(N3405:N3411)/7)*100</f>
        <v>1.1436010670206382</v>
      </c>
      <c r="K3412" s="5">
        <f t="shared" ref="K3412" si="16660">O3412-O3411</f>
        <v>4</v>
      </c>
      <c r="L3412" s="8">
        <f t="shared" ref="L3412" si="16661">SUM(K3406:K3412)/7</f>
        <v>3</v>
      </c>
      <c r="M3412" s="8">
        <f t="shared" ref="M3412" si="16662">O3412/(B3412/100000)</f>
        <v>23.133709914990938</v>
      </c>
      <c r="N3412" s="5">
        <v>11714</v>
      </c>
      <c r="O3412" s="18">
        <v>158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6200"/>
        <v>44180</v>
      </c>
      <c r="D3413" s="5">
        <f t="shared" ref="D3413" si="16663">N3413-N3412</f>
        <v>22</v>
      </c>
      <c r="E3413" s="13">
        <f t="shared" ref="E3413" si="16664">SUM(D3407:D3413)/7</f>
        <v>125.28571428571429</v>
      </c>
      <c r="F3413" s="13">
        <f t="shared" ref="F3413" si="16665">SUM(D3409:D3413)/5</f>
        <v>110.4</v>
      </c>
      <c r="G3413" s="13">
        <f t="shared" ref="G3413" si="16666">N3413/(B3413/100000)</f>
        <v>1718.3368326729976</v>
      </c>
      <c r="H3413" s="5">
        <f t="shared" si="16202"/>
        <v>271</v>
      </c>
      <c r="I3413" s="5">
        <f t="shared" si="16202"/>
        <v>259</v>
      </c>
      <c r="J3413" s="8">
        <f t="shared" ref="J3413" si="16667">E3413/(SUM(N3406:N3412)/7)*100</f>
        <v>1.1066944286705787</v>
      </c>
      <c r="K3413" s="5">
        <f t="shared" ref="K3413" si="16668">O3413-O3412</f>
        <v>1</v>
      </c>
      <c r="L3413" s="8">
        <f t="shared" ref="L3413" si="16669">SUM(K3407:K3413)/7</f>
        <v>2.8571428571428572</v>
      </c>
      <c r="M3413" s="8">
        <f t="shared" ref="M3413" si="16670">O3413/(B3413/100000)</f>
        <v>23.280125800528854</v>
      </c>
      <c r="N3413" s="5">
        <v>11736</v>
      </c>
      <c r="O3413" s="18">
        <v>159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6200"/>
        <v>44181</v>
      </c>
      <c r="D3414" s="5">
        <f t="shared" ref="D3414" si="16671">N3414-N3413</f>
        <v>129</v>
      </c>
      <c r="E3414" s="13">
        <f t="shared" ref="E3414" si="16672">SUM(D3408:D3414)/7</f>
        <v>127.42857142857143</v>
      </c>
      <c r="F3414" s="13">
        <f t="shared" ref="F3414" si="16673">SUM(D3410:D3414)/5</f>
        <v>99.8</v>
      </c>
      <c r="G3414" s="13">
        <f t="shared" ref="G3414" si="16674">N3414/(B3414/100000)</f>
        <v>1737.224481907389</v>
      </c>
      <c r="H3414" s="5">
        <f t="shared" si="16202"/>
        <v>272</v>
      </c>
      <c r="I3414" s="5">
        <f t="shared" si="16202"/>
        <v>260</v>
      </c>
      <c r="J3414" s="8">
        <f t="shared" ref="J3414" si="16675">E3414/(SUM(N3407:N3413)/7)*100</f>
        <v>1.1133022141234616</v>
      </c>
      <c r="K3414" s="5">
        <f t="shared" ref="K3414" si="16676">O3414-O3413</f>
        <v>1</v>
      </c>
      <c r="L3414" s="8">
        <f t="shared" ref="L3414" si="16677">SUM(K3408:K3414)/7</f>
        <v>2.5714285714285716</v>
      </c>
      <c r="M3414" s="8">
        <f t="shared" ref="M3414" si="16678">O3414/(B3414/100000)</f>
        <v>23.42654168606677</v>
      </c>
      <c r="N3414" s="5">
        <v>11865</v>
      </c>
      <c r="O3414" s="18">
        <v>160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6200"/>
        <v>44182</v>
      </c>
      <c r="D3415" s="5">
        <f t="shared" ref="D3415" si="16679">N3415-N3414</f>
        <v>221</v>
      </c>
      <c r="E3415" s="13">
        <f t="shared" ref="E3415" si="16680">SUM(D3409:D3415)/7</f>
        <v>128.85714285714286</v>
      </c>
      <c r="F3415" s="13">
        <f t="shared" ref="F3415" si="16681">SUM(D3411:D3415)/5</f>
        <v>119.6</v>
      </c>
      <c r="G3415" s="13">
        <f t="shared" ref="G3415" si="16682">N3415/(B3415/100000)</f>
        <v>1769.5823926112687</v>
      </c>
      <c r="H3415" s="5">
        <f t="shared" si="16202"/>
        <v>273</v>
      </c>
      <c r="I3415" s="5">
        <f t="shared" si="16202"/>
        <v>261</v>
      </c>
      <c r="J3415" s="8">
        <f t="shared" ref="J3415" si="16683">E3415/(SUM(N3408:N3414)/7)*100</f>
        <v>1.113387809514405</v>
      </c>
      <c r="K3415" s="5">
        <f t="shared" ref="K3415" si="16684">O3415-O3414</f>
        <v>3</v>
      </c>
      <c r="L3415" s="8">
        <f t="shared" ref="L3415" si="16685">SUM(K3409:K3415)/7</f>
        <v>2.2857142857142856</v>
      </c>
      <c r="M3415" s="8">
        <f t="shared" ref="M3415" si="16686">O3415/(B3415/100000)</f>
        <v>23.865789342680522</v>
      </c>
      <c r="N3415" s="5">
        <v>12086</v>
      </c>
      <c r="O3415" s="18">
        <v>163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6200"/>
        <v>44183</v>
      </c>
      <c r="D3416" s="5">
        <f t="shared" ref="D3416" si="16687">N3416-N3415</f>
        <v>146</v>
      </c>
      <c r="E3416" s="13">
        <f t="shared" ref="E3416" si="16688">SUM(D3410:D3416)/7</f>
        <v>123.71428571428571</v>
      </c>
      <c r="F3416" s="13">
        <f t="shared" ref="F3416" si="16689">SUM(D3412:D3416)/5</f>
        <v>114.2</v>
      </c>
      <c r="G3416" s="13">
        <f t="shared" ref="G3416" si="16690">N3416/(B3416/100000)</f>
        <v>1790.9591118998046</v>
      </c>
      <c r="H3416" s="5">
        <f t="shared" si="16202"/>
        <v>274</v>
      </c>
      <c r="I3416" s="5">
        <f t="shared" si="16202"/>
        <v>262</v>
      </c>
      <c r="J3416" s="8">
        <f t="shared" ref="J3416" si="16691">E3416/(SUM(N3409:N3415)/7)*100</f>
        <v>1.0571805263928904</v>
      </c>
      <c r="K3416" s="5">
        <f t="shared" ref="K3416" si="16692">O3416-O3415</f>
        <v>2</v>
      </c>
      <c r="L3416" s="8">
        <f t="shared" ref="L3416" si="16693">SUM(K3410:K3416)/7</f>
        <v>2.1428571428571428</v>
      </c>
      <c r="M3416" s="8">
        <f t="shared" ref="M3416" si="16694">O3416/(B3416/100000)</f>
        <v>24.158621113756357</v>
      </c>
      <c r="N3416" s="5">
        <v>12232</v>
      </c>
      <c r="O3416" s="18">
        <v>165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6200"/>
        <v>44184</v>
      </c>
      <c r="D3417" s="5">
        <f t="shared" ref="D3417:D3418" si="16695">N3417-N3416</f>
        <v>135</v>
      </c>
      <c r="E3417" s="13">
        <f t="shared" ref="E3417:E3418" si="16696">SUM(D3411:D3417)/7</f>
        <v>125.57142857142857</v>
      </c>
      <c r="F3417" s="13">
        <f t="shared" ref="F3417:F3418" si="16697">SUM(D3413:D3417)/5</f>
        <v>130.6</v>
      </c>
      <c r="G3417" s="13">
        <f t="shared" ref="G3417:G3418" si="16698">N3417/(B3417/100000)</f>
        <v>1810.7252564474236</v>
      </c>
      <c r="H3417" s="5">
        <f t="shared" si="16202"/>
        <v>275</v>
      </c>
      <c r="I3417" s="5">
        <f t="shared" si="16202"/>
        <v>263</v>
      </c>
      <c r="J3417" s="8">
        <f t="shared" ref="J3417:J3418" si="16699">E3417/(SUM(N3410:N3416)/7)*100</f>
        <v>1.0618250344277742</v>
      </c>
      <c r="K3417" s="5">
        <f t="shared" ref="K3417:K3418" si="16700">O3417-O3416</f>
        <v>2</v>
      </c>
      <c r="L3417" s="8">
        <f t="shared" ref="L3417:L3418" si="16701">SUM(K3411:K3417)/7</f>
        <v>2.4285714285714284</v>
      </c>
      <c r="M3417" s="8">
        <f t="shared" ref="M3417:M3418" si="16702">O3417/(B3417/100000)</f>
        <v>24.451452884832193</v>
      </c>
      <c r="N3417" s="5">
        <v>12367</v>
      </c>
      <c r="O3417" s="18">
        <v>167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6200"/>
        <v>44185</v>
      </c>
      <c r="D3418" s="5">
        <f t="shared" si="16695"/>
        <v>90</v>
      </c>
      <c r="E3418" s="13">
        <f t="shared" si="16696"/>
        <v>113.71428571428571</v>
      </c>
      <c r="F3418" s="13">
        <f t="shared" si="16697"/>
        <v>144.19999999999999</v>
      </c>
      <c r="G3418" s="13">
        <f t="shared" si="16698"/>
        <v>1823.902686145836</v>
      </c>
      <c r="H3418" s="5">
        <f t="shared" si="16202"/>
        <v>276</v>
      </c>
      <c r="I3418" s="5">
        <f t="shared" si="16202"/>
        <v>264</v>
      </c>
      <c r="J3418" s="8">
        <f t="shared" si="16699"/>
        <v>0.9514588637477438</v>
      </c>
      <c r="K3418" s="5">
        <f t="shared" si="16700"/>
        <v>1</v>
      </c>
      <c r="L3418" s="8">
        <f t="shared" si="16701"/>
        <v>2</v>
      </c>
      <c r="M3418" s="8">
        <f t="shared" si="16702"/>
        <v>24.597868770370109</v>
      </c>
      <c r="N3418" s="5">
        <v>12457</v>
      </c>
      <c r="O3418" s="18">
        <v>168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6200"/>
        <v>44186</v>
      </c>
      <c r="D3419" s="5">
        <f t="shared" ref="D3419" si="16703">N3419-N3418</f>
        <v>142</v>
      </c>
      <c r="E3419" s="13">
        <f t="shared" ref="E3419" si="16704">SUM(D3413:D3419)/7</f>
        <v>126.42857142857143</v>
      </c>
      <c r="F3419" s="13">
        <f t="shared" ref="F3419" si="16705">SUM(D3415:D3419)/5</f>
        <v>146.80000000000001</v>
      </c>
      <c r="G3419" s="13">
        <f t="shared" ref="G3419" si="16706">N3419/(B3419/100000)</f>
        <v>1844.6937418922203</v>
      </c>
      <c r="H3419" s="5">
        <f t="shared" si="16202"/>
        <v>277</v>
      </c>
      <c r="I3419" s="5">
        <f t="shared" si="16202"/>
        <v>265</v>
      </c>
      <c r="J3419" s="8">
        <f t="shared" ref="J3419" si="16707">E3419/(SUM(N3412:N3418)/7)*100</f>
        <v>1.0478705139893674</v>
      </c>
      <c r="K3419" s="5">
        <f t="shared" ref="K3419" si="16708">O3419-O3418</f>
        <v>3</v>
      </c>
      <c r="L3419" s="8">
        <f t="shared" ref="L3419" si="16709">SUM(K3413:K3419)/7</f>
        <v>1.8571428571428572</v>
      </c>
      <c r="M3419" s="8">
        <f t="shared" ref="M3419" si="16710">O3419/(B3419/100000)</f>
        <v>25.037116426983861</v>
      </c>
      <c r="N3419" s="5">
        <v>12599</v>
      </c>
      <c r="O3419" s="18">
        <v>171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6200"/>
        <v>44187</v>
      </c>
      <c r="D3420" s="5">
        <f t="shared" ref="D3420" si="16711">N3420-N3419</f>
        <v>43</v>
      </c>
      <c r="E3420" s="13">
        <f t="shared" ref="E3420" si="16712">SUM(D3414:D3420)/7</f>
        <v>129.42857142857142</v>
      </c>
      <c r="F3420" s="13">
        <f t="shared" ref="F3420" si="16713">SUM(D3416:D3420)/5</f>
        <v>111.2</v>
      </c>
      <c r="G3420" s="13">
        <f t="shared" ref="G3420" si="16714">N3420/(B3420/100000)</f>
        <v>1850.9896249703509</v>
      </c>
      <c r="H3420" s="5">
        <f t="shared" si="16202"/>
        <v>278</v>
      </c>
      <c r="I3420" s="5">
        <f t="shared" si="16202"/>
        <v>266</v>
      </c>
      <c r="J3420" s="8">
        <f t="shared" ref="J3420" si="16715">E3420/(SUM(N3413:N3419)/7)*100</f>
        <v>1.0616109301399075</v>
      </c>
      <c r="K3420" s="5">
        <f t="shared" ref="K3420" si="16716">O3420-O3419</f>
        <v>1</v>
      </c>
      <c r="L3420" s="8">
        <f t="shared" ref="L3420" si="16717">SUM(K3414:K3420)/7</f>
        <v>1.8571428571428572</v>
      </c>
      <c r="M3420" s="8">
        <f t="shared" ref="M3420" si="16718">O3420/(B3420/100000)</f>
        <v>25.18353231252178</v>
      </c>
      <c r="N3420" s="5">
        <v>12642</v>
      </c>
      <c r="O3420" s="18">
        <v>172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6200"/>
        <v>44188</v>
      </c>
      <c r="D3421" s="5">
        <f t="shared" ref="D3421" si="16719">N3421-N3420</f>
        <v>123</v>
      </c>
      <c r="E3421" s="13">
        <f t="shared" ref="E3421" si="16720">SUM(D3415:D3421)/7</f>
        <v>128.57142857142858</v>
      </c>
      <c r="F3421" s="13">
        <f t="shared" ref="F3421" si="16721">SUM(D3417:D3421)/5</f>
        <v>106.6</v>
      </c>
      <c r="G3421" s="13">
        <f t="shared" ref="G3421" si="16722">N3421/(B3421/100000)</f>
        <v>1868.9987788915146</v>
      </c>
      <c r="H3421" s="5">
        <f t="shared" si="16202"/>
        <v>279</v>
      </c>
      <c r="I3421" s="5">
        <f t="shared" si="16202"/>
        <v>267</v>
      </c>
      <c r="J3421" s="8">
        <f t="shared" ref="J3421" si="16723">E3421/(SUM(N3414:N3420)/7)*100</f>
        <v>1.0435024580280123</v>
      </c>
      <c r="K3421" s="5">
        <f t="shared" ref="K3421" si="16724">O3421-O3420</f>
        <v>3</v>
      </c>
      <c r="L3421" s="8">
        <f t="shared" ref="L3421" si="16725">SUM(K3415:K3421)/7</f>
        <v>2.1428571428571428</v>
      </c>
      <c r="M3421" s="8">
        <f t="shared" ref="M3421" si="16726">O3421/(B3421/100000)</f>
        <v>25.622779969135532</v>
      </c>
      <c r="N3421" s="5">
        <v>12765</v>
      </c>
      <c r="O3421" s="18">
        <v>175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6200"/>
        <v>44189</v>
      </c>
      <c r="D3422" s="5">
        <f t="shared" ref="D3422" si="16727">N3422-N3421</f>
        <v>255</v>
      </c>
      <c r="E3422" s="13">
        <f t="shared" ref="E3422" si="16728">SUM(D3416:D3422)/7</f>
        <v>133.42857142857142</v>
      </c>
      <c r="F3422" s="13">
        <f t="shared" ref="F3422" si="16729">SUM(D3418:D3422)/5</f>
        <v>130.6</v>
      </c>
      <c r="G3422" s="13">
        <f t="shared" ref="G3422" si="16730">N3422/(B3422/100000)</f>
        <v>1906.3348297036835</v>
      </c>
      <c r="H3422" s="5">
        <f t="shared" si="16202"/>
        <v>280</v>
      </c>
      <c r="I3422" s="5">
        <f t="shared" si="16202"/>
        <v>268</v>
      </c>
      <c r="J3422" s="8">
        <f t="shared" ref="J3422" si="16731">E3422/(SUM(N3415:N3421)/7)*100</f>
        <v>1.0717400284573368</v>
      </c>
      <c r="K3422" s="5">
        <f t="shared" ref="K3422" si="16732">O3422-O3421</f>
        <v>2</v>
      </c>
      <c r="L3422" s="8">
        <f t="shared" ref="L3422" si="16733">SUM(K3416:K3422)/7</f>
        <v>2</v>
      </c>
      <c r="M3422" s="8">
        <f t="shared" ref="M3422" si="16734">O3422/(B3422/100000)</f>
        <v>25.915611740211364</v>
      </c>
      <c r="N3422" s="5">
        <v>13020</v>
      </c>
      <c r="O3422" s="18">
        <v>177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6200"/>
        <v>44190</v>
      </c>
      <c r="D3423" s="5">
        <f>N3424-N3422-D3424</f>
        <v>79</v>
      </c>
      <c r="E3423" s="13">
        <f t="shared" ref="E3423" si="16735">SUM(D3417:D3423)/7</f>
        <v>123.85714285714286</v>
      </c>
      <c r="F3423" s="13">
        <f t="shared" ref="F3423" si="16736">SUM(D3419:D3423)/5</f>
        <v>128.4</v>
      </c>
      <c r="G3423" s="13">
        <f t="shared" ref="G3423" si="16737">N3423/(B3423/100000)</f>
        <v>1906.3348297036835</v>
      </c>
      <c r="H3423" s="5">
        <f t="shared" si="16202"/>
        <v>281</v>
      </c>
      <c r="I3423" s="5">
        <f t="shared" si="16202"/>
        <v>269</v>
      </c>
      <c r="J3423" s="8">
        <f t="shared" ref="J3423" si="16738">E3423/(SUM(N3416:N3422)/7)*100</f>
        <v>0.98431007470311749</v>
      </c>
      <c r="K3423" s="5">
        <f t="shared" ref="K3423" si="16739">O3423-O3422</f>
        <v>0</v>
      </c>
      <c r="L3423" s="8">
        <f t="shared" ref="L3423" si="16740">SUM(K3417:K3423)/7</f>
        <v>1.7142857142857142</v>
      </c>
      <c r="M3423" s="8">
        <f t="shared" ref="M3423" si="16741">O3423/(B3423/100000)</f>
        <v>25.915611740211364</v>
      </c>
      <c r="N3423" s="5">
        <v>13020</v>
      </c>
      <c r="O3423" s="18">
        <v>177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6200"/>
        <v>44191</v>
      </c>
      <c r="D3424" s="5">
        <v>35</v>
      </c>
      <c r="E3424" s="13">
        <f t="shared" ref="E3424" si="16742">SUM(D3418:D3424)/7</f>
        <v>109.57142857142857</v>
      </c>
      <c r="F3424" s="13">
        <f t="shared" ref="F3424" si="16743">SUM(D3420:D3424)/5</f>
        <v>107</v>
      </c>
      <c r="G3424" s="13">
        <f t="shared" ref="G3424" si="16744">N3424/(B3424/100000)</f>
        <v>1923.0262406550062</v>
      </c>
      <c r="H3424" s="5">
        <f t="shared" si="16202"/>
        <v>282</v>
      </c>
      <c r="I3424" s="5">
        <f t="shared" si="16202"/>
        <v>270</v>
      </c>
      <c r="J3424" s="8">
        <f t="shared" ref="J3424" si="16745">E3424/(SUM(N3417:N3423)/7)*100</f>
        <v>0.8630583999099809</v>
      </c>
      <c r="K3424" s="5">
        <f t="shared" ref="K3424" si="16746">O3424-O3423</f>
        <v>1</v>
      </c>
      <c r="L3424" s="8">
        <f t="shared" ref="L3424" si="16747">SUM(K3418:K3424)/7</f>
        <v>1.5714285714285714</v>
      </c>
      <c r="M3424" s="8">
        <f t="shared" ref="M3424" si="16748">O3424/(B3424/100000)</f>
        <v>26.062027625749284</v>
      </c>
      <c r="N3424" s="5">
        <v>13134</v>
      </c>
      <c r="O3424" s="18">
        <v>178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6200"/>
        <v>44192</v>
      </c>
      <c r="D3425" s="5">
        <f t="shared" ref="D3425" si="16749">N3425-N3424</f>
        <v>31</v>
      </c>
      <c r="E3425" s="13">
        <f t="shared" ref="E3425" si="16750">SUM(D3419:D3425)/7</f>
        <v>101.14285714285714</v>
      </c>
      <c r="F3425" s="13">
        <f t="shared" ref="F3425" si="16751">SUM(D3421:D3425)/5</f>
        <v>104.6</v>
      </c>
      <c r="G3425" s="13">
        <f t="shared" ref="G3425" si="16752">N3425/(B3425/100000)</f>
        <v>1927.5651331066815</v>
      </c>
      <c r="H3425" s="5">
        <f t="shared" si="16202"/>
        <v>283</v>
      </c>
      <c r="I3425" s="5">
        <f t="shared" si="16202"/>
        <v>271</v>
      </c>
      <c r="J3425" s="8">
        <f t="shared" ref="J3425" si="16753">E3425/(SUM(N3418:N3424)/7)*100</f>
        <v>0.78985240469895235</v>
      </c>
      <c r="K3425" s="5">
        <f t="shared" ref="K3425" si="16754">O3425-O3424</f>
        <v>4</v>
      </c>
      <c r="L3425" s="8">
        <f t="shared" ref="L3425" si="16755">SUM(K3419:K3425)/7</f>
        <v>2</v>
      </c>
      <c r="M3425" s="8">
        <f t="shared" ref="M3425" si="16756">O3425/(B3425/100000)</f>
        <v>26.647691167900952</v>
      </c>
      <c r="N3425" s="5">
        <v>13165</v>
      </c>
      <c r="O3425" s="18">
        <v>182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6200"/>
        <v>44193</v>
      </c>
      <c r="D3426" s="5">
        <f t="shared" ref="D3426" si="16757">N3426-N3425</f>
        <v>40</v>
      </c>
      <c r="E3426" s="13">
        <f t="shared" ref="E3426" si="16758">SUM(D3420:D3426)/7</f>
        <v>86.571428571428569</v>
      </c>
      <c r="F3426" s="13">
        <f t="shared" ref="F3426" si="16759">SUM(D3422:D3426)/5</f>
        <v>88</v>
      </c>
      <c r="G3426" s="13">
        <f t="shared" ref="G3426" si="16760">N3426/(B3426/100000)</f>
        <v>1933.4217685281983</v>
      </c>
      <c r="H3426" s="5">
        <f t="shared" si="16202"/>
        <v>284</v>
      </c>
      <c r="I3426" s="5">
        <f t="shared" si="16202"/>
        <v>272</v>
      </c>
      <c r="J3426" s="8">
        <f t="shared" ref="J3426" si="16761">E3426/(SUM(N3419:N3425)/7)*100</f>
        <v>0.67076207869832316</v>
      </c>
      <c r="K3426" s="5">
        <f t="shared" ref="K3426" si="16762">O3426-O3425</f>
        <v>1</v>
      </c>
      <c r="L3426" s="8">
        <f t="shared" ref="L3426" si="16763">SUM(K3420:K3426)/7</f>
        <v>1.7142857142857142</v>
      </c>
      <c r="M3426" s="8">
        <f t="shared" ref="M3426" si="16764">O3426/(B3426/100000)</f>
        <v>26.794107053438871</v>
      </c>
      <c r="N3426" s="5">
        <v>13205</v>
      </c>
      <c r="O3426" s="18">
        <v>183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6200"/>
        <v>44194</v>
      </c>
      <c r="D3427" s="5">
        <f t="shared" ref="D3427" si="16765">N3427-N3426</f>
        <v>54</v>
      </c>
      <c r="E3427" s="13">
        <f t="shared" ref="E3427" si="16766">SUM(D3421:D3427)/7</f>
        <v>88.142857142857139</v>
      </c>
      <c r="F3427" s="13">
        <f t="shared" ref="F3427" si="16767">SUM(D3423:D3427)/5</f>
        <v>47.8</v>
      </c>
      <c r="G3427" s="13">
        <f t="shared" ref="G3427" si="16768">N3427/(B3427/100000)</f>
        <v>1941.3282263472458</v>
      </c>
      <c r="H3427" s="5">
        <f t="shared" si="16202"/>
        <v>285</v>
      </c>
      <c r="I3427" s="5">
        <f t="shared" si="16202"/>
        <v>273</v>
      </c>
      <c r="J3427" s="8">
        <f t="shared" ref="J3427" si="16769">E3427/(SUM(N3420:N3426)/7)*100</f>
        <v>0.67838726347153955</v>
      </c>
      <c r="K3427" s="5">
        <f t="shared" ref="K3427" si="16770">O3427-O3426</f>
        <v>3</v>
      </c>
      <c r="L3427" s="8">
        <f t="shared" ref="L3427" si="16771">SUM(K3421:K3427)/7</f>
        <v>2</v>
      </c>
      <c r="M3427" s="8">
        <f t="shared" ref="M3427" si="16772">O3427/(B3427/100000)</f>
        <v>27.233354710052623</v>
      </c>
      <c r="N3427" s="5">
        <v>13259</v>
      </c>
      <c r="O3427" s="18">
        <v>186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6200"/>
        <v>44195</v>
      </c>
      <c r="D3428" s="5">
        <f t="shared" ref="D3428" si="16773">N3428-N3427</f>
        <v>152</v>
      </c>
      <c r="E3428" s="13">
        <f t="shared" ref="E3428" si="16774">SUM(D3422:D3428)/7</f>
        <v>92.285714285714292</v>
      </c>
      <c r="F3428" s="13">
        <f t="shared" ref="F3428" si="16775">SUM(D3424:D3428)/5</f>
        <v>62.4</v>
      </c>
      <c r="G3428" s="13">
        <f t="shared" ref="G3428" si="16776">N3428/(B3428/100000)</f>
        <v>1963.5834409490092</v>
      </c>
      <c r="H3428" s="5">
        <f t="shared" si="16202"/>
        <v>286</v>
      </c>
      <c r="I3428" s="5">
        <f t="shared" si="16202"/>
        <v>274</v>
      </c>
      <c r="J3428" s="8">
        <f t="shared" ref="J3428" si="16777">E3428/(SUM(N3421:N3427)/7)*100</f>
        <v>0.7054866328848507</v>
      </c>
      <c r="K3428" s="5">
        <f t="shared" ref="K3428" si="16778">O3428-O3427</f>
        <v>5</v>
      </c>
      <c r="L3428" s="8">
        <f t="shared" ref="L3428" si="16779">SUM(K3422:K3428)/7</f>
        <v>2.2857142857142856</v>
      </c>
      <c r="M3428" s="8">
        <f t="shared" ref="M3428" si="16780">O3428/(B3428/100000)</f>
        <v>27.965434137742207</v>
      </c>
      <c r="N3428" s="5">
        <v>13411</v>
      </c>
      <c r="O3428" s="18">
        <v>191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6200"/>
        <v>44196</v>
      </c>
      <c r="D3429" s="5">
        <f t="shared" ref="D3429" si="16781">N3429-N3428</f>
        <v>148</v>
      </c>
      <c r="E3429" s="13">
        <f t="shared" ref="E3429" si="16782">SUM(D3423:D3429)/7</f>
        <v>77</v>
      </c>
      <c r="F3429" s="13">
        <f t="shared" ref="F3429" si="16783">SUM(D3425:D3429)/5</f>
        <v>85</v>
      </c>
      <c r="G3429" s="13">
        <f t="shared" ref="G3429" si="16784">N3429/(B3429/100000)</f>
        <v>1985.252992008621</v>
      </c>
      <c r="H3429" s="5">
        <f t="shared" si="16202"/>
        <v>287</v>
      </c>
      <c r="I3429" s="5">
        <f t="shared" si="16202"/>
        <v>275</v>
      </c>
      <c r="J3429" s="8">
        <f t="shared" ref="J3429" si="16785">E3429/(SUM(N3422:N3428)/7)*100</f>
        <v>0.58450994426009073</v>
      </c>
      <c r="K3429" s="5">
        <f t="shared" ref="K3429" si="16786">O3429-O3428</f>
        <v>3</v>
      </c>
      <c r="L3429" s="8">
        <f t="shared" ref="L3429" si="16787">SUM(K3423:K3429)/7</f>
        <v>2.4285714285714284</v>
      </c>
      <c r="M3429" s="8">
        <f t="shared" ref="M3429" si="16788">O3429/(B3429/100000)</f>
        <v>28.404681794355959</v>
      </c>
      <c r="N3429" s="5">
        <v>13559</v>
      </c>
      <c r="O3429" s="18">
        <v>194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6200"/>
        <v>44197</v>
      </c>
      <c r="D3430" s="5">
        <f t="shared" ref="D3430:D3432" si="16789">N3430-N3429</f>
        <v>122</v>
      </c>
      <c r="E3430" s="13">
        <f t="shared" ref="E3430" si="16790">SUM(D3424:D3430)/7</f>
        <v>83.142857142857139</v>
      </c>
      <c r="F3430" s="13">
        <f t="shared" ref="F3430" si="16791">SUM(D3426:D3430)/5</f>
        <v>103.2</v>
      </c>
      <c r="G3430" s="13">
        <f t="shared" ref="G3430" si="16792">N3430/(B3430/100000)</f>
        <v>2003.1157300442469</v>
      </c>
      <c r="H3430" s="5">
        <f t="shared" si="16202"/>
        <v>288</v>
      </c>
      <c r="I3430" s="5">
        <f t="shared" si="16202"/>
        <v>276</v>
      </c>
      <c r="J3430" s="8">
        <f t="shared" ref="J3430" si="16793">E3430/(SUM(N3423:N3429)/7)*100</f>
        <v>0.62747296583398915</v>
      </c>
      <c r="K3430" s="5">
        <f t="shared" ref="K3430" si="16794">O3430-O3429</f>
        <v>0</v>
      </c>
      <c r="L3430" s="8">
        <f t="shared" ref="L3430" si="16795">SUM(K3424:K3430)/7</f>
        <v>2.4285714285714284</v>
      </c>
      <c r="M3430" s="8">
        <f t="shared" ref="M3430" si="16796">O3430/(B3430/100000)</f>
        <v>28.404681794355959</v>
      </c>
      <c r="N3430" s="5">
        <f>N3431-D3431</f>
        <v>13681</v>
      </c>
      <c r="O3430" s="18">
        <v>194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6200"/>
        <v>44198</v>
      </c>
      <c r="D3431" s="5">
        <v>22</v>
      </c>
      <c r="E3431" s="13">
        <f t="shared" ref="E3431" si="16797">SUM(D3425:D3431)/7</f>
        <v>81.285714285714292</v>
      </c>
      <c r="F3431" s="13">
        <f t="shared" ref="F3431" si="16798">SUM(D3427:D3431)/5</f>
        <v>99.6</v>
      </c>
      <c r="G3431" s="13">
        <f t="shared" ref="G3431" si="16799">N3431/(B3431/100000)</f>
        <v>2006.336879526081</v>
      </c>
      <c r="H3431" s="5">
        <f t="shared" si="16202"/>
        <v>289</v>
      </c>
      <c r="I3431" s="5">
        <f t="shared" si="16202"/>
        <v>277</v>
      </c>
      <c r="J3431" s="8">
        <f t="shared" ref="J3431" si="16800">E3431/(SUM(N3424:N3430)/7)*100</f>
        <v>0.60911640653435239</v>
      </c>
      <c r="K3431" s="5">
        <f t="shared" ref="K3431" si="16801">O3431-O3430</f>
        <v>7</v>
      </c>
      <c r="L3431" s="8">
        <f t="shared" ref="L3431" si="16802">SUM(K3425:K3431)/7</f>
        <v>3.2857142857142856</v>
      </c>
      <c r="M3431" s="8">
        <f t="shared" ref="M3431" si="16803">O3431/(B3431/100000)</f>
        <v>29.429592993121382</v>
      </c>
      <c r="N3431" s="5">
        <v>13703</v>
      </c>
      <c r="O3431" s="18">
        <v>201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6200"/>
        <v>44199</v>
      </c>
      <c r="D3432" s="5">
        <f t="shared" si="16789"/>
        <v>10</v>
      </c>
      <c r="E3432" s="13">
        <f t="shared" ref="E3432" si="16804">SUM(D3426:D3432)/7</f>
        <v>78.285714285714292</v>
      </c>
      <c r="F3432" s="13">
        <f t="shared" ref="F3432" si="16805">SUM(D3428:D3432)/5</f>
        <v>90.8</v>
      </c>
      <c r="G3432" s="13">
        <f t="shared" ref="G3432" si="16806">N3432/(B3432/100000)</f>
        <v>2007.8010383814603</v>
      </c>
      <c r="H3432" s="5">
        <f t="shared" si="16202"/>
        <v>290</v>
      </c>
      <c r="I3432" s="5">
        <f t="shared" si="16202"/>
        <v>278</v>
      </c>
      <c r="J3432" s="8">
        <f t="shared" ref="J3432" si="16807">E3432/(SUM(N3425:N3431)/7)*100</f>
        <v>0.58308417479756991</v>
      </c>
      <c r="K3432" s="5">
        <f t="shared" ref="K3432" si="16808">O3432-O3431</f>
        <v>1</v>
      </c>
      <c r="L3432" s="8">
        <f t="shared" ref="L3432" si="16809">SUM(K3426:K3432)/7</f>
        <v>2.8571428571428572</v>
      </c>
      <c r="M3432" s="8">
        <f t="shared" ref="M3432" si="16810">O3432/(B3432/100000)</f>
        <v>29.576008878659298</v>
      </c>
      <c r="N3432" s="5">
        <v>13713</v>
      </c>
      <c r="O3432" s="18">
        <v>202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6200"/>
        <v>44200</v>
      </c>
      <c r="D3433" s="5">
        <f t="shared" ref="D3433" si="16811">N3433-N3432</f>
        <v>34</v>
      </c>
      <c r="E3433" s="13">
        <f t="shared" ref="E3433" si="16812">SUM(D3427:D3433)/7</f>
        <v>77.428571428571431</v>
      </c>
      <c r="F3433" s="13">
        <f t="shared" ref="F3433" si="16813">SUM(D3429:D3433)/5</f>
        <v>67.2</v>
      </c>
      <c r="G3433" s="13">
        <f t="shared" ref="G3433" si="16814">N3433/(B3433/100000)</f>
        <v>2012.7791784897495</v>
      </c>
      <c r="H3433" s="5">
        <f t="shared" si="16202"/>
        <v>291</v>
      </c>
      <c r="I3433" s="5">
        <f t="shared" si="16202"/>
        <v>279</v>
      </c>
      <c r="J3433" s="8">
        <f t="shared" ref="J3433" si="16815">E3433/(SUM(N3426:N3432)/7)*100</f>
        <v>0.57335688821656394</v>
      </c>
      <c r="K3433" s="5">
        <f t="shared" ref="K3433" si="16816">O3433-O3432</f>
        <v>2</v>
      </c>
      <c r="L3433" s="8">
        <f t="shared" ref="L3433" si="16817">SUM(K3427:K3433)/7</f>
        <v>3</v>
      </c>
      <c r="M3433" s="8">
        <f t="shared" ref="M3433" si="16818">O3433/(B3433/100000)</f>
        <v>29.868840649735134</v>
      </c>
      <c r="N3433" s="5">
        <v>13747</v>
      </c>
      <c r="O3433" s="18">
        <v>204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6200"/>
        <v>44201</v>
      </c>
      <c r="D3434" s="5">
        <f t="shared" ref="D3434" si="16819">N3434-N3433</f>
        <v>56</v>
      </c>
      <c r="E3434" s="13">
        <f t="shared" ref="E3434" si="16820">SUM(D3428:D3434)/7</f>
        <v>77.714285714285708</v>
      </c>
      <c r="F3434" s="13">
        <f t="shared" ref="F3434" si="16821">SUM(D3430:D3434)/5</f>
        <v>48.8</v>
      </c>
      <c r="G3434" s="13">
        <f t="shared" ref="G3434" si="16822">N3434/(B3434/100000)</f>
        <v>2020.9784680798728</v>
      </c>
      <c r="H3434" s="5">
        <f t="shared" si="16202"/>
        <v>292</v>
      </c>
      <c r="I3434" s="5">
        <f t="shared" si="16202"/>
        <v>280</v>
      </c>
      <c r="J3434" s="8">
        <f t="shared" ref="J3434" si="16823">E3434/(SUM(N3427:N3433)/7)*100</f>
        <v>0.5721918946493747</v>
      </c>
      <c r="K3434" s="5">
        <f t="shared" ref="K3434" si="16824">O3434-O3433</f>
        <v>4</v>
      </c>
      <c r="L3434" s="8">
        <f t="shared" ref="L3434" si="16825">SUM(K3428:K3434)/7</f>
        <v>3.1428571428571428</v>
      </c>
      <c r="M3434" s="8">
        <f t="shared" ref="M3434" si="16826">O3434/(B3434/100000)</f>
        <v>30.454504191886802</v>
      </c>
      <c r="N3434" s="5">
        <v>13803</v>
      </c>
      <c r="O3434" s="18">
        <v>208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6200"/>
        <v>44202</v>
      </c>
      <c r="D3435" s="5">
        <f t="shared" ref="D3435" si="16827">N3435-N3434</f>
        <v>112</v>
      </c>
      <c r="E3435" s="13">
        <f t="shared" ref="E3435" si="16828">SUM(D3429:D3435)/7</f>
        <v>72</v>
      </c>
      <c r="F3435" s="13">
        <f t="shared" ref="F3435" si="16829">SUM(D3431:D3435)/5</f>
        <v>46.8</v>
      </c>
      <c r="G3435" s="13">
        <f t="shared" ref="G3435" si="16830">N3435/(B3435/100000)</f>
        <v>2037.3770472601195</v>
      </c>
      <c r="H3435" s="5">
        <f t="shared" si="16202"/>
        <v>293</v>
      </c>
      <c r="I3435" s="5">
        <f t="shared" si="16202"/>
        <v>281</v>
      </c>
      <c r="J3435" s="8">
        <f t="shared" ref="J3435" si="16831">E3435/(SUM(N3428:N3434)/7)*100</f>
        <v>0.52710292102868728</v>
      </c>
      <c r="K3435" s="5">
        <f t="shared" ref="K3435" si="16832">O3435-O3434</f>
        <v>1</v>
      </c>
      <c r="L3435" s="8">
        <f t="shared" ref="L3435" si="16833">SUM(K3429:K3435)/7</f>
        <v>2.5714285714285716</v>
      </c>
      <c r="M3435" s="8">
        <f t="shared" ref="M3435" si="16834">O3435/(B3435/100000)</f>
        <v>30.600920077424721</v>
      </c>
      <c r="N3435" s="5">
        <v>13915</v>
      </c>
      <c r="O3435" s="18">
        <v>209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6200"/>
        <v>44203</v>
      </c>
      <c r="D3436" s="5">
        <f t="shared" ref="D3436" si="16835">N3436-N3435</f>
        <v>154</v>
      </c>
      <c r="E3436" s="13">
        <f t="shared" ref="E3436" si="16836">SUM(D3430:D3436)/7</f>
        <v>72.857142857142861</v>
      </c>
      <c r="F3436" s="13">
        <f t="shared" ref="F3436" si="16837">SUM(D3432:D3436)/5</f>
        <v>73.2</v>
      </c>
      <c r="G3436" s="13">
        <f t="shared" ref="G3436" si="16838">N3436/(B3436/100000)</f>
        <v>2059.9250936329586</v>
      </c>
      <c r="H3436" s="5">
        <f t="shared" si="16202"/>
        <v>294</v>
      </c>
      <c r="I3436" s="5">
        <f t="shared" si="16202"/>
        <v>282</v>
      </c>
      <c r="J3436" s="8">
        <f t="shared" ref="J3436" si="16839">E3436/(SUM(N3429:N3435)/7)*100</f>
        <v>0.53058124655382277</v>
      </c>
      <c r="K3436" s="5">
        <f t="shared" ref="K3436" si="16840">O3436-O3435</f>
        <v>0</v>
      </c>
      <c r="L3436" s="8">
        <f t="shared" ref="L3436" si="16841">SUM(K3430:K3436)/7</f>
        <v>2.1428571428571428</v>
      </c>
      <c r="M3436" s="8">
        <f t="shared" ref="M3436" si="16842">O3436/(B3436/100000)</f>
        <v>30.600920077424721</v>
      </c>
      <c r="N3436" s="5">
        <v>14069</v>
      </c>
      <c r="O3436" s="18">
        <v>209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6200"/>
        <v>44204</v>
      </c>
      <c r="D3437" s="5">
        <f t="shared" ref="D3437" si="16843">N3437-N3436</f>
        <v>108</v>
      </c>
      <c r="E3437" s="13">
        <f t="shared" ref="E3437" si="16844">SUM(D3431:D3437)/7</f>
        <v>70.857142857142861</v>
      </c>
      <c r="F3437" s="13">
        <f t="shared" ref="F3437" si="16845">SUM(D3433:D3437)/5</f>
        <v>92.8</v>
      </c>
      <c r="G3437" s="13">
        <f t="shared" ref="G3437" si="16846">N3437/(B3437/100000)</f>
        <v>2075.7380092710537</v>
      </c>
      <c r="H3437" s="5">
        <f t="shared" si="16202"/>
        <v>295</v>
      </c>
      <c r="I3437" s="5">
        <f t="shared" si="16202"/>
        <v>283</v>
      </c>
      <c r="J3437" s="8">
        <f t="shared" ref="J3437" si="16847">E3437/(SUM(N3430:N3436)/7)*100</f>
        <v>0.51329283563245753</v>
      </c>
      <c r="K3437" s="5">
        <f t="shared" ref="K3437" si="16848">O3437-O3436</f>
        <v>4</v>
      </c>
      <c r="L3437" s="8">
        <f t="shared" ref="L3437" si="16849">SUM(K3431:K3437)/7</f>
        <v>2.7142857142857144</v>
      </c>
      <c r="M3437" s="8">
        <f t="shared" ref="M3437" si="16850">O3437/(B3437/100000)</f>
        <v>31.186583619576389</v>
      </c>
      <c r="N3437" s="5">
        <v>14177</v>
      </c>
      <c r="O3437" s="18">
        <v>213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6200"/>
        <v>44205</v>
      </c>
      <c r="D3438" s="5">
        <f t="shared" ref="D3438" si="16851">N3438-N3437</f>
        <v>80</v>
      </c>
      <c r="E3438" s="13">
        <f t="shared" ref="E3438" si="16852">SUM(D3432:D3438)/7</f>
        <v>79.142857142857139</v>
      </c>
      <c r="F3438" s="13">
        <f t="shared" ref="F3438" si="16853">SUM(D3434:D3438)/5</f>
        <v>102</v>
      </c>
      <c r="G3438" s="13">
        <f t="shared" ref="G3438" si="16854">N3438/(B3438/100000)</f>
        <v>2087.4512801140872</v>
      </c>
      <c r="H3438" s="5">
        <f t="shared" si="16202"/>
        <v>296</v>
      </c>
      <c r="I3438" s="5">
        <f t="shared" si="16202"/>
        <v>284</v>
      </c>
      <c r="J3438" s="8">
        <f t="shared" ref="J3438" si="16855">E3438/(SUM(N3431:N3437)/7)*100</f>
        <v>0.57038722497348837</v>
      </c>
      <c r="K3438" s="5">
        <f t="shared" ref="K3438" si="16856">O3438-O3437</f>
        <v>6</v>
      </c>
      <c r="L3438" s="8">
        <f t="shared" ref="L3438" si="16857">SUM(K3432:K3438)/7</f>
        <v>2.5714285714285716</v>
      </c>
      <c r="M3438" s="8">
        <f t="shared" ref="M3438" si="16858">O3438/(B3438/100000)</f>
        <v>32.065078932803893</v>
      </c>
      <c r="N3438" s="5">
        <v>14257</v>
      </c>
      <c r="O3438" s="18">
        <v>219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6200"/>
        <v>44206</v>
      </c>
      <c r="D3439" s="5">
        <f t="shared" ref="D3439" si="16859">N3439-N3438</f>
        <v>66</v>
      </c>
      <c r="E3439" s="13">
        <f t="shared" ref="E3439" si="16860">SUM(D3433:D3439)/7</f>
        <v>87.142857142857139</v>
      </c>
      <c r="F3439" s="13">
        <f t="shared" ref="F3439" si="16861">SUM(D3435:D3439)/5</f>
        <v>104</v>
      </c>
      <c r="G3439" s="13">
        <f t="shared" ref="G3439" si="16862">N3439/(B3439/100000)</f>
        <v>2097.1147285595898</v>
      </c>
      <c r="H3439" s="5">
        <f t="shared" si="16202"/>
        <v>297</v>
      </c>
      <c r="I3439" s="5">
        <f t="shared" si="16202"/>
        <v>285</v>
      </c>
      <c r="J3439" s="8">
        <f t="shared" ref="J3439" si="16863">E3439/(SUM(N3432:N3438)/7)*100</f>
        <v>0.62448173135000673</v>
      </c>
      <c r="K3439" s="5">
        <f t="shared" ref="K3439" si="16864">O3439-O3438</f>
        <v>3</v>
      </c>
      <c r="L3439" s="8">
        <f t="shared" ref="L3439" si="16865">SUM(K3433:K3439)/7</f>
        <v>2.8571428571428572</v>
      </c>
      <c r="M3439" s="8">
        <f t="shared" ref="M3439" si="16866">O3439/(B3439/100000)</f>
        <v>32.504326589417644</v>
      </c>
      <c r="N3439" s="5">
        <v>14323</v>
      </c>
      <c r="O3439" s="18">
        <v>222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6200"/>
        <v>44207</v>
      </c>
      <c r="D3440" s="5">
        <f t="shared" ref="D3440" si="16867">N3440-N3439</f>
        <v>42</v>
      </c>
      <c r="E3440" s="13">
        <f t="shared" ref="E3440" si="16868">SUM(D3434:D3440)/7</f>
        <v>88.285714285714292</v>
      </c>
      <c r="F3440" s="13">
        <f t="shared" ref="F3440" si="16869">SUM(D3436:D3440)/5</f>
        <v>90</v>
      </c>
      <c r="G3440" s="13">
        <f t="shared" ref="G3440" si="16870">N3440/(B3440/100000)</f>
        <v>2103.2641957521823</v>
      </c>
      <c r="H3440" s="5">
        <f t="shared" si="16202"/>
        <v>298</v>
      </c>
      <c r="I3440" s="5">
        <f t="shared" si="16202"/>
        <v>286</v>
      </c>
      <c r="J3440" s="8">
        <f t="shared" ref="J3440" si="16871">E3440/(SUM(N3433:N3439)/7)*100</f>
        <v>0.62874525643243029</v>
      </c>
      <c r="K3440" s="5">
        <f t="shared" ref="K3440" si="16872">O3440-O3439</f>
        <v>1</v>
      </c>
      <c r="L3440" s="8">
        <f t="shared" ref="L3440" si="16873">SUM(K3434:K3440)/7</f>
        <v>2.7142857142857144</v>
      </c>
      <c r="M3440" s="8">
        <f t="shared" ref="M3440" si="16874">O3440/(B3440/100000)</f>
        <v>32.650742474955564</v>
      </c>
      <c r="N3440" s="5">
        <v>14365</v>
      </c>
      <c r="O3440" s="18">
        <v>223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6200"/>
        <v>44208</v>
      </c>
      <c r="D3441" s="5">
        <f t="shared" ref="D3441" si="16875">N3441-N3440</f>
        <v>18</v>
      </c>
      <c r="E3441" s="13">
        <f t="shared" ref="E3441" si="16876">SUM(D3435:D3441)/7</f>
        <v>82.857142857142861</v>
      </c>
      <c r="F3441" s="13">
        <f t="shared" ref="F3441" si="16877">SUM(D3437:D3441)/5</f>
        <v>62.8</v>
      </c>
      <c r="G3441" s="13">
        <f t="shared" ref="G3441" si="16878">N3441/(B3441/100000)</f>
        <v>2105.8996816918648</v>
      </c>
      <c r="H3441" s="5">
        <f t="shared" si="16202"/>
        <v>299</v>
      </c>
      <c r="I3441" s="5">
        <f t="shared" si="16202"/>
        <v>287</v>
      </c>
      <c r="J3441" s="8">
        <f t="shared" ref="J3441" si="16879">E3441/(SUM(N3434:N3440)/7)*100</f>
        <v>0.58639759779190981</v>
      </c>
      <c r="K3441" s="5">
        <f t="shared" ref="K3441" si="16880">O3441-O3440</f>
        <v>2</v>
      </c>
      <c r="L3441" s="8">
        <f t="shared" ref="L3441" si="16881">SUM(K3435:K3441)/7</f>
        <v>2.4285714285714284</v>
      </c>
      <c r="M3441" s="8">
        <f t="shared" ref="M3441" si="16882">O3441/(B3441/100000)</f>
        <v>32.943574246031396</v>
      </c>
      <c r="N3441" s="5">
        <v>14383</v>
      </c>
      <c r="O3441" s="18">
        <v>225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6200"/>
        <v>44209</v>
      </c>
      <c r="D3442" s="5">
        <f t="shared" ref="D3442" si="16883">N3442-N3441</f>
        <v>86</v>
      </c>
      <c r="E3442" s="13">
        <f t="shared" ref="E3442" si="16884">SUM(D3436:D3442)/7</f>
        <v>79.142857142857139</v>
      </c>
      <c r="F3442" s="13">
        <f t="shared" ref="F3442" si="16885">SUM(D3438:D3442)/5</f>
        <v>58.4</v>
      </c>
      <c r="G3442" s="13">
        <f t="shared" ref="G3442" si="16886">N3442/(B3442/100000)</f>
        <v>2118.4914478481255</v>
      </c>
      <c r="H3442" s="5">
        <f t="shared" si="16202"/>
        <v>300</v>
      </c>
      <c r="I3442" s="5">
        <f t="shared" si="16202"/>
        <v>288</v>
      </c>
      <c r="J3442" s="8">
        <f t="shared" ref="J3442" si="16887">E3442/(SUM(N3435:N3441)/7)*100</f>
        <v>0.55684548040486881</v>
      </c>
      <c r="K3442" s="5">
        <f t="shared" ref="K3442" si="16888">O3442-O3441</f>
        <v>1</v>
      </c>
      <c r="L3442" s="8">
        <f t="shared" ref="L3442" si="16889">SUM(K3436:K3442)/7</f>
        <v>2.4285714285714284</v>
      </c>
      <c r="M3442" s="8">
        <f t="shared" ref="M3442" si="16890">O3442/(B3442/100000)</f>
        <v>33.089990131569316</v>
      </c>
      <c r="N3442" s="5">
        <v>14469</v>
      </c>
      <c r="O3442" s="18">
        <v>226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6200"/>
        <v>44210</v>
      </c>
      <c r="D3443" s="5">
        <f t="shared" ref="D3443" si="16891">N3443-N3442</f>
        <v>160</v>
      </c>
      <c r="E3443" s="13">
        <f t="shared" ref="E3443" si="16892">SUM(D3437:D3443)/7</f>
        <v>80</v>
      </c>
      <c r="F3443" s="13">
        <f t="shared" ref="F3443" si="16893">SUM(D3439:D3443)/5</f>
        <v>74.400000000000006</v>
      </c>
      <c r="G3443" s="13">
        <f t="shared" ref="G3443" si="16894">N3443/(B3443/100000)</f>
        <v>2141.9179895341927</v>
      </c>
      <c r="H3443" s="5">
        <f t="shared" si="16202"/>
        <v>301</v>
      </c>
      <c r="I3443" s="5">
        <f t="shared" si="16202"/>
        <v>289</v>
      </c>
      <c r="J3443" s="8">
        <f t="shared" ref="J3443" si="16895">E3443/(SUM(N3436:N3442)/7)*100</f>
        <v>0.55975930349949521</v>
      </c>
      <c r="K3443" s="5">
        <f t="shared" ref="K3443" si="16896">O3443-O3442</f>
        <v>1</v>
      </c>
      <c r="L3443" s="8">
        <f t="shared" ref="L3443" si="16897">SUM(K3437:K3443)/7</f>
        <v>2.5714285714285716</v>
      </c>
      <c r="M3443" s="8">
        <f t="shared" ref="M3443" si="16898">O3443/(B3443/100000)</f>
        <v>33.236406017107235</v>
      </c>
      <c r="N3443" s="5">
        <v>14629</v>
      </c>
      <c r="O3443" s="18">
        <v>227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6200"/>
        <v>44211</v>
      </c>
      <c r="D3444" s="5">
        <f t="shared" ref="D3444" si="16899">N3444-N3443</f>
        <v>70</v>
      </c>
      <c r="E3444" s="13">
        <f t="shared" ref="E3444" si="16900">SUM(D3438:D3444)/7</f>
        <v>74.571428571428569</v>
      </c>
      <c r="F3444" s="13">
        <f t="shared" ref="F3444" si="16901">SUM(D3440:D3444)/5</f>
        <v>75.2</v>
      </c>
      <c r="G3444" s="13">
        <f t="shared" ref="G3444" si="16902">N3444/(B3444/100000)</f>
        <v>2152.1671015218467</v>
      </c>
      <c r="H3444" s="5">
        <f t="shared" si="16202"/>
        <v>302</v>
      </c>
      <c r="I3444" s="5">
        <f t="shared" si="16202"/>
        <v>290</v>
      </c>
      <c r="J3444" s="8">
        <f t="shared" ref="J3444" si="16903">E3444/(SUM(N3437:N3443)/7)*100</f>
        <v>0.51887120662405695</v>
      </c>
      <c r="K3444" s="5">
        <f t="shared" ref="K3444" si="16904">O3444-O3443</f>
        <v>0</v>
      </c>
      <c r="L3444" s="8">
        <f t="shared" ref="L3444" si="16905">SUM(K3438:K3444)/7</f>
        <v>2</v>
      </c>
      <c r="M3444" s="8">
        <f t="shared" ref="M3444" si="16906">O3444/(B3444/100000)</f>
        <v>33.236406017107235</v>
      </c>
      <c r="N3444" s="5">
        <v>14699</v>
      </c>
      <c r="O3444" s="18">
        <v>227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6200"/>
        <v>44212</v>
      </c>
      <c r="D3445" s="5">
        <f t="shared" ref="D3445" si="16907">N3445-N3444</f>
        <v>97</v>
      </c>
      <c r="E3445" s="13">
        <f t="shared" ref="E3445" si="16908">SUM(D3439:D3445)/7</f>
        <v>77</v>
      </c>
      <c r="F3445" s="13">
        <f t="shared" ref="F3445" si="16909">SUM(D3441:D3445)/5</f>
        <v>86.2</v>
      </c>
      <c r="G3445" s="13">
        <f t="shared" ref="G3445" si="16910">N3445/(B3445/100000)</f>
        <v>2166.3694424190248</v>
      </c>
      <c r="H3445" s="5">
        <f t="shared" si="16202"/>
        <v>303</v>
      </c>
      <c r="I3445" s="5">
        <f t="shared" si="16202"/>
        <v>291</v>
      </c>
      <c r="J3445" s="8">
        <f t="shared" ref="J3445" si="16911">E3445/(SUM(N3438:N3444)/7)*100</f>
        <v>0.53300370828182952</v>
      </c>
      <c r="K3445" s="5">
        <f t="shared" ref="K3445" si="16912">O3445-O3444</f>
        <v>3</v>
      </c>
      <c r="L3445" s="8">
        <f t="shared" ref="L3445" si="16913">SUM(K3439:K3445)/7</f>
        <v>1.5714285714285714</v>
      </c>
      <c r="M3445" s="8">
        <f t="shared" ref="M3445" si="16914">O3445/(B3445/100000)</f>
        <v>33.675653673720987</v>
      </c>
      <c r="N3445" s="5">
        <v>14796</v>
      </c>
      <c r="O3445" s="18">
        <v>230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6200"/>
        <v>44213</v>
      </c>
      <c r="D3446" s="5">
        <f t="shared" ref="D3446" si="16915">N3446-N3445</f>
        <v>104</v>
      </c>
      <c r="E3446" s="13">
        <f t="shared" ref="E3446" si="16916">SUM(D3440:D3446)/7</f>
        <v>82.428571428571431</v>
      </c>
      <c r="F3446" s="13">
        <f t="shared" ref="F3446" si="16917">SUM(D3442:D3446)/5</f>
        <v>103.4</v>
      </c>
      <c r="G3446" s="13">
        <f t="shared" ref="G3446" si="16918">N3446/(B3446/100000)</f>
        <v>2181.596694514968</v>
      </c>
      <c r="H3446" s="5">
        <f t="shared" si="16202"/>
        <v>304</v>
      </c>
      <c r="I3446" s="5">
        <f t="shared" si="16202"/>
        <v>292</v>
      </c>
      <c r="J3446" s="8">
        <f t="shared" ref="J3446" si="16919">E3446/(SUM(N3439:N3445)/7)*100</f>
        <v>0.56755587031790999</v>
      </c>
      <c r="K3446" s="5">
        <f t="shared" ref="K3446" si="16920">O3446-O3445</f>
        <v>1</v>
      </c>
      <c r="L3446" s="8">
        <f t="shared" ref="L3446" si="16921">SUM(K3440:K3446)/7</f>
        <v>1.2857142857142858</v>
      </c>
      <c r="M3446" s="8">
        <f t="shared" ref="M3446" si="16922">O3446/(B3446/100000)</f>
        <v>33.8220695592589</v>
      </c>
      <c r="N3446" s="5">
        <v>14900</v>
      </c>
      <c r="O3446" s="18">
        <v>231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6200"/>
        <v>44214</v>
      </c>
      <c r="D3447" s="5">
        <f t="shared" ref="D3447" si="16923">N3447-N3446</f>
        <v>43</v>
      </c>
      <c r="E3447" s="13">
        <f t="shared" ref="E3447" si="16924">SUM(D3441:D3447)/7</f>
        <v>82.571428571428569</v>
      </c>
      <c r="F3447" s="13">
        <f t="shared" ref="F3447" si="16925">SUM(D3443:D3447)/5</f>
        <v>94.8</v>
      </c>
      <c r="G3447" s="13">
        <f t="shared" ref="G3447" si="16926">N3447/(B3447/100000)</f>
        <v>2187.8925775930984</v>
      </c>
      <c r="H3447" s="5">
        <f t="shared" si="16202"/>
        <v>305</v>
      </c>
      <c r="I3447" s="5">
        <f t="shared" si="16202"/>
        <v>293</v>
      </c>
      <c r="J3447" s="8">
        <f t="shared" ref="J3447" si="16927">E3447/(SUM(N3440:N3446)/7)*100</f>
        <v>0.56533093377412191</v>
      </c>
      <c r="K3447" s="5">
        <f t="shared" ref="K3447" si="16928">O3447-O3446</f>
        <v>1</v>
      </c>
      <c r="L3447" s="8">
        <f t="shared" ref="L3447" si="16929">SUM(K3441:K3447)/7</f>
        <v>1.2857142857142858</v>
      </c>
      <c r="M3447" s="8">
        <f t="shared" ref="M3447" si="16930">O3447/(B3447/100000)</f>
        <v>33.968485444796819</v>
      </c>
      <c r="N3447" s="5">
        <v>14943</v>
      </c>
      <c r="O3447" s="18">
        <v>232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6200"/>
        <v>44215</v>
      </c>
      <c r="D3448" s="5">
        <f t="shared" ref="D3448" si="16931">N3448-N3447</f>
        <v>17</v>
      </c>
      <c r="E3448" s="13">
        <f t="shared" ref="E3448" si="16932">SUM(D3442:D3448)/7</f>
        <v>82.428571428571431</v>
      </c>
      <c r="F3448" s="13">
        <f t="shared" ref="F3448" si="16933">SUM(D3444:D3448)/5</f>
        <v>66.2</v>
      </c>
      <c r="G3448" s="13">
        <f t="shared" ref="G3448" si="16934">N3448/(B3448/100000)</f>
        <v>2190.381647647243</v>
      </c>
      <c r="H3448" s="5">
        <f t="shared" si="16202"/>
        <v>306</v>
      </c>
      <c r="I3448" s="5">
        <f t="shared" si="16202"/>
        <v>294</v>
      </c>
      <c r="J3448" s="8">
        <f t="shared" ref="J3448" si="16935">E3448/(SUM(N3441:N3447)/7)*100</f>
        <v>0.56118032659333394</v>
      </c>
      <c r="K3448" s="5">
        <f t="shared" ref="K3448" si="16936">O3448-O3447</f>
        <v>5</v>
      </c>
      <c r="L3448" s="8">
        <f t="shared" ref="L3448" si="16937">SUM(K3442:K3448)/7</f>
        <v>1.7142857142857142</v>
      </c>
      <c r="M3448" s="8">
        <f t="shared" ref="M3448" si="16938">O3448/(B3448/100000)</f>
        <v>34.700564872486403</v>
      </c>
      <c r="N3448" s="5">
        <v>14960</v>
      </c>
      <c r="O3448" s="18">
        <v>237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6200"/>
        <v>44216</v>
      </c>
      <c r="D3449" s="5">
        <f t="shared" ref="D3449" si="16939">N3449-N3448</f>
        <v>67</v>
      </c>
      <c r="E3449" s="13">
        <f t="shared" ref="E3449" si="16940">SUM(D3443:D3449)/7</f>
        <v>79.714285714285708</v>
      </c>
      <c r="F3449" s="13">
        <f t="shared" ref="F3449" si="16941">SUM(D3445:D3449)/5</f>
        <v>65.599999999999994</v>
      </c>
      <c r="G3449" s="13">
        <f t="shared" ref="G3449" si="16942">N3449/(B3449/100000)</f>
        <v>2200.1915119782834</v>
      </c>
      <c r="H3449" s="5">
        <f t="shared" si="16202"/>
        <v>307</v>
      </c>
      <c r="I3449" s="5">
        <f t="shared" si="16202"/>
        <v>295</v>
      </c>
      <c r="J3449" s="8">
        <f t="shared" ref="J3449" si="16943">E3449/(SUM(N3442:N3448)/7)*100</f>
        <v>0.53967271461178379</v>
      </c>
      <c r="K3449" s="5">
        <f t="shared" ref="K3449" si="16944">O3449-O3448</f>
        <v>2</v>
      </c>
      <c r="L3449" s="8">
        <f t="shared" ref="L3449" si="16945">SUM(K3443:K3449)/7</f>
        <v>1.8571428571428572</v>
      </c>
      <c r="M3449" s="8">
        <f t="shared" ref="M3449" si="16946">O3449/(B3449/100000)</f>
        <v>34.993396643562242</v>
      </c>
      <c r="N3449" s="5">
        <v>15027</v>
      </c>
      <c r="O3449" s="18">
        <v>239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6200"/>
        <v>44217</v>
      </c>
      <c r="D3450" s="5">
        <f t="shared" ref="D3450" si="16947">N3450-N3449</f>
        <v>124</v>
      </c>
      <c r="E3450" s="13">
        <f t="shared" ref="E3450" si="16948">SUM(D3444:D3450)/7</f>
        <v>74.571428571428569</v>
      </c>
      <c r="F3450" s="13">
        <f t="shared" ref="F3450" si="16949">SUM(D3446:D3450)/5</f>
        <v>71</v>
      </c>
      <c r="G3450" s="13">
        <f t="shared" ref="G3450" si="16950">N3450/(B3450/100000)</f>
        <v>2218.3470817849852</v>
      </c>
      <c r="H3450" s="5">
        <f t="shared" si="16202"/>
        <v>308</v>
      </c>
      <c r="I3450" s="5">
        <f t="shared" si="16202"/>
        <v>296</v>
      </c>
      <c r="J3450" s="8">
        <f t="shared" ref="J3450" si="16951">E3450/(SUM(N3443:N3449)/7)*100</f>
        <v>0.50214517959866856</v>
      </c>
      <c r="K3450" s="5">
        <f t="shared" ref="K3450" si="16952">O3450-O3449</f>
        <v>1</v>
      </c>
      <c r="L3450" s="8">
        <f t="shared" ref="L3450" si="16953">SUM(K3444:K3450)/7</f>
        <v>1.8571428571428572</v>
      </c>
      <c r="M3450" s="8">
        <f t="shared" ref="M3450" si="16954">O3450/(B3450/100000)</f>
        <v>35.139812529100155</v>
      </c>
      <c r="N3450" s="5">
        <v>15151</v>
      </c>
      <c r="O3450" s="18">
        <v>240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6200"/>
        <v>44218</v>
      </c>
      <c r="D3451" s="5">
        <f t="shared" ref="D3451" si="16955">N3451-N3450</f>
        <v>97</v>
      </c>
      <c r="E3451" s="13">
        <f t="shared" ref="E3451" si="16956">SUM(D3445:D3451)/7</f>
        <v>78.428571428571431</v>
      </c>
      <c r="F3451" s="13">
        <f t="shared" ref="F3451" si="16957">SUM(D3447:D3451)/5</f>
        <v>69.599999999999994</v>
      </c>
      <c r="G3451" s="13">
        <f t="shared" ref="G3451" si="16958">N3451/(B3451/100000)</f>
        <v>2232.5494226821634</v>
      </c>
      <c r="H3451" s="5">
        <f t="shared" si="16202"/>
        <v>309</v>
      </c>
      <c r="I3451" s="5">
        <f t="shared" si="16202"/>
        <v>297</v>
      </c>
      <c r="J3451" s="8">
        <f t="shared" ref="J3451" si="16959">E3451/(SUM(N3444:N3450)/7)*100</f>
        <v>0.52547953596998354</v>
      </c>
      <c r="K3451" s="5">
        <f t="shared" ref="K3451" si="16960">O3451-O3450</f>
        <v>8</v>
      </c>
      <c r="L3451" s="8">
        <f t="shared" ref="L3451" si="16961">SUM(K3445:K3451)/7</f>
        <v>3</v>
      </c>
      <c r="M3451" s="8">
        <f t="shared" ref="M3451" si="16962">O3451/(B3451/100000)</f>
        <v>36.311139613403498</v>
      </c>
      <c r="N3451" s="5">
        <v>15248</v>
      </c>
      <c r="O3451" s="18">
        <v>248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6200"/>
        <v>44219</v>
      </c>
      <c r="D3452" s="5">
        <f t="shared" ref="D3452" si="16963">N3452-N3451</f>
        <v>78</v>
      </c>
      <c r="E3452" s="13">
        <f t="shared" ref="E3452" si="16964">SUM(D3446:D3452)/7</f>
        <v>75.714285714285708</v>
      </c>
      <c r="F3452" s="13">
        <f t="shared" ref="F3452" si="16965">SUM(D3448:D3452)/5</f>
        <v>76.599999999999994</v>
      </c>
      <c r="G3452" s="13">
        <f t="shared" ref="G3452" si="16966">N3452/(B3452/100000)</f>
        <v>2243.9698617541208</v>
      </c>
      <c r="H3452" s="5">
        <f t="shared" si="16202"/>
        <v>310</v>
      </c>
      <c r="I3452" s="5">
        <f t="shared" si="16202"/>
        <v>298</v>
      </c>
      <c r="J3452" s="8">
        <f t="shared" ref="J3452" si="16967">E3452/(SUM(N3445:N3451)/7)*100</f>
        <v>0.50464175196381811</v>
      </c>
      <c r="K3452" s="5">
        <f t="shared" ref="K3452" si="16968">O3452-O3451</f>
        <v>2</v>
      </c>
      <c r="L3452" s="8">
        <f t="shared" ref="L3452" si="16969">SUM(K3446:K3452)/7</f>
        <v>2.8571428571428572</v>
      </c>
      <c r="M3452" s="8">
        <f t="shared" ref="M3452" si="16970">O3452/(B3452/100000)</f>
        <v>36.60397138447933</v>
      </c>
      <c r="N3452" s="5">
        <v>15326</v>
      </c>
      <c r="O3452" s="18">
        <v>250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6200"/>
        <v>44220</v>
      </c>
      <c r="D3453" s="5">
        <f t="shared" ref="D3453" si="16971">N3453-N3452</f>
        <v>76</v>
      </c>
      <c r="E3453" s="13">
        <f t="shared" ref="E3453" si="16972">SUM(D3447:D3453)/7</f>
        <v>71.714285714285708</v>
      </c>
      <c r="F3453" s="13">
        <f t="shared" ref="F3453" si="16973">SUM(D3449:D3453)/5</f>
        <v>88.4</v>
      </c>
      <c r="G3453" s="13">
        <f t="shared" ref="G3453" si="16974">N3453/(B3453/100000)</f>
        <v>2255.0974690550024</v>
      </c>
      <c r="H3453" s="5">
        <f t="shared" si="16202"/>
        <v>311</v>
      </c>
      <c r="I3453" s="5">
        <f t="shared" si="16202"/>
        <v>299</v>
      </c>
      <c r="J3453" s="8">
        <f t="shared" ref="J3453" si="16975">E3453/(SUM(N3446:N3452)/7)*100</f>
        <v>0.47558145042868644</v>
      </c>
      <c r="K3453" s="5">
        <f t="shared" ref="K3453" si="16976">O3453-O3452</f>
        <v>1</v>
      </c>
      <c r="L3453" s="8">
        <f t="shared" ref="L3453" si="16977">SUM(K3447:K3453)/7</f>
        <v>2.8571428571428572</v>
      </c>
      <c r="M3453" s="8">
        <f t="shared" ref="M3453" si="16978">O3453/(B3453/100000)</f>
        <v>36.750387270017249</v>
      </c>
      <c r="N3453" s="5">
        <v>15402</v>
      </c>
      <c r="O3453" s="18">
        <v>251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6200"/>
        <v>44221</v>
      </c>
      <c r="D3454" s="5">
        <f t="shared" ref="D3454" si="16979">N3454-N3453</f>
        <v>33</v>
      </c>
      <c r="E3454" s="13">
        <f t="shared" ref="E3454" si="16980">SUM(D3448:D3454)/7</f>
        <v>70.285714285714292</v>
      </c>
      <c r="F3454" s="13">
        <f t="shared" ref="F3454" si="16981">SUM(D3450:D3454)/5</f>
        <v>81.599999999999994</v>
      </c>
      <c r="G3454" s="13">
        <f t="shared" ref="G3454" si="16982">N3454/(B3454/100000)</f>
        <v>2259.9291932777537</v>
      </c>
      <c r="H3454" s="5">
        <f t="shared" si="16202"/>
        <v>312</v>
      </c>
      <c r="I3454" s="5">
        <f t="shared" si="16202"/>
        <v>300</v>
      </c>
      <c r="J3454" s="8">
        <f t="shared" ref="J3454" si="16983">E3454/(SUM(N3447:N3453)/7)*100</f>
        <v>0.4639014869362702</v>
      </c>
      <c r="K3454" s="5">
        <f t="shared" ref="K3454" si="16984">O3454-O3453</f>
        <v>2</v>
      </c>
      <c r="L3454" s="8">
        <f t="shared" ref="L3454" si="16985">SUM(K3448:K3454)/7</f>
        <v>3</v>
      </c>
      <c r="M3454" s="8">
        <f t="shared" ref="M3454" si="16986">O3454/(B3454/100000)</f>
        <v>37.043219041093082</v>
      </c>
      <c r="N3454" s="5">
        <v>15435</v>
      </c>
      <c r="O3454" s="18">
        <v>253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6200"/>
        <v>44222</v>
      </c>
      <c r="D3455" s="5">
        <f t="shared" ref="D3455" si="16987">N3455-N3454</f>
        <v>32</v>
      </c>
      <c r="E3455" s="13">
        <f t="shared" ref="E3455" si="16988">SUM(D3449:D3455)/7</f>
        <v>72.428571428571431</v>
      </c>
      <c r="F3455" s="13">
        <f t="shared" ref="F3455" si="16989">SUM(D3451:D3455)/5</f>
        <v>63.2</v>
      </c>
      <c r="G3455" s="13">
        <f t="shared" ref="G3455" si="16990">N3455/(B3455/100000)</f>
        <v>2264.6145016149671</v>
      </c>
      <c r="H3455" s="5">
        <f t="shared" si="16202"/>
        <v>313</v>
      </c>
      <c r="I3455" s="5">
        <f t="shared" si="16202"/>
        <v>301</v>
      </c>
      <c r="J3455" s="8">
        <f t="shared" ref="J3455" si="16991">E3455/(SUM(N3448:N3454)/7)*100</f>
        <v>0.47583740814085546</v>
      </c>
      <c r="K3455" s="5">
        <f t="shared" ref="K3455" si="16992">O3455-O3454</f>
        <v>2</v>
      </c>
      <c r="L3455" s="8">
        <f t="shared" ref="L3455" si="16993">SUM(K3449:K3455)/7</f>
        <v>2.5714285714285716</v>
      </c>
      <c r="M3455" s="8">
        <f t="shared" ref="M3455" si="16994">O3455/(B3455/100000)</f>
        <v>37.336050812168914</v>
      </c>
      <c r="N3455" s="5">
        <v>15467</v>
      </c>
      <c r="O3455" s="18">
        <v>255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6200"/>
        <v>44223</v>
      </c>
      <c r="D3456" s="5">
        <f t="shared" ref="D3456" si="16995">N3456-N3455</f>
        <v>82</v>
      </c>
      <c r="E3456" s="13">
        <f t="shared" ref="E3456" si="16996">SUM(D3450:D3456)/7</f>
        <v>74.571428571428569</v>
      </c>
      <c r="F3456" s="13">
        <f t="shared" ref="F3456" si="16997">SUM(D3452:D3456)/5</f>
        <v>60.2</v>
      </c>
      <c r="G3456" s="13">
        <f t="shared" ref="G3456" si="16998">N3456/(B3456/100000)</f>
        <v>2276.6206042290764</v>
      </c>
      <c r="H3456" s="5">
        <f t="shared" si="16202"/>
        <v>314</v>
      </c>
      <c r="I3456" s="5">
        <f t="shared" si="16202"/>
        <v>302</v>
      </c>
      <c r="J3456" s="8">
        <f t="shared" ref="J3456" si="16999">E3456/(SUM(N3449:N3455)/7)*100</f>
        <v>0.48759527723808099</v>
      </c>
      <c r="K3456" s="5">
        <f t="shared" ref="K3456" si="17000">O3456-O3455</f>
        <v>2</v>
      </c>
      <c r="L3456" s="8">
        <f t="shared" ref="L3456" si="17001">SUM(K3450:K3456)/7</f>
        <v>2.5714285714285716</v>
      </c>
      <c r="M3456" s="8">
        <f t="shared" ref="M3456" si="17002">O3456/(B3456/100000)</f>
        <v>37.628882583244753</v>
      </c>
      <c r="N3456" s="5">
        <v>15549</v>
      </c>
      <c r="O3456" s="18">
        <v>257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6200"/>
        <v>44224</v>
      </c>
      <c r="D3457" s="5">
        <f t="shared" ref="D3457" si="17003">N3457-N3456</f>
        <v>90</v>
      </c>
      <c r="E3457" s="13">
        <f t="shared" ref="E3457" si="17004">SUM(D3451:D3457)/7</f>
        <v>69.714285714285708</v>
      </c>
      <c r="F3457" s="13">
        <f t="shared" ref="F3457" si="17005">SUM(D3453:D3457)/5</f>
        <v>62.6</v>
      </c>
      <c r="G3457" s="13">
        <f t="shared" ref="G3457" si="17006">N3457/(B3457/100000)</f>
        <v>2289.7980339274891</v>
      </c>
      <c r="H3457" s="5">
        <f t="shared" si="16202"/>
        <v>315</v>
      </c>
      <c r="I3457" s="5">
        <f t="shared" si="16202"/>
        <v>303</v>
      </c>
      <c r="J3457" s="8">
        <f t="shared" ref="J3457" si="17007">E3457/(SUM(N3450:N3456)/7)*100</f>
        <v>0.45362434698544313</v>
      </c>
      <c r="K3457" s="5">
        <f t="shared" ref="K3457" si="17008">O3457-O3456</f>
        <v>2</v>
      </c>
      <c r="L3457" s="8">
        <f t="shared" ref="L3457" si="17009">SUM(K3451:K3457)/7</f>
        <v>2.7142857142857144</v>
      </c>
      <c r="M3457" s="8">
        <f t="shared" ref="M3457" si="17010">O3457/(B3457/100000)</f>
        <v>37.921714354320585</v>
      </c>
      <c r="N3457" s="5">
        <v>15639</v>
      </c>
      <c r="O3457" s="18">
        <v>259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6200"/>
        <v>44225</v>
      </c>
      <c r="D3458" s="5">
        <f t="shared" ref="D3458" si="17011">N3458-N3457</f>
        <v>108</v>
      </c>
      <c r="E3458" s="13">
        <f t="shared" ref="E3458" si="17012">SUM(D3452:D3458)/7</f>
        <v>71.285714285714292</v>
      </c>
      <c r="F3458" s="13">
        <f t="shared" ref="F3458" si="17013">SUM(D3454:D3458)/5</f>
        <v>69</v>
      </c>
      <c r="G3458" s="13">
        <f t="shared" ref="G3458" si="17014">N3458/(B3458/100000)</f>
        <v>2305.6109495655842</v>
      </c>
      <c r="H3458" s="5">
        <f t="shared" si="16202"/>
        <v>316</v>
      </c>
      <c r="I3458" s="5">
        <f t="shared" si="16202"/>
        <v>304</v>
      </c>
      <c r="J3458" s="8">
        <f t="shared" ref="J3458" si="17015">E3458/(SUM(N3451:N3457)/7)*100</f>
        <v>0.46175485351544432</v>
      </c>
      <c r="K3458" s="5">
        <f t="shared" ref="K3458" si="17016">O3458-O3457</f>
        <v>6</v>
      </c>
      <c r="L3458" s="8">
        <f t="shared" ref="L3458" si="17017">SUM(K3452:K3458)/7</f>
        <v>2.4285714285714284</v>
      </c>
      <c r="M3458" s="8">
        <f t="shared" ref="M3458" si="17018">O3458/(B3458/100000)</f>
        <v>38.800209667548089</v>
      </c>
      <c r="N3458" s="5">
        <v>15747</v>
      </c>
      <c r="O3458" s="18">
        <v>265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6200"/>
        <v>44226</v>
      </c>
      <c r="D3459" s="5">
        <f t="shared" ref="D3459" si="17019">N3459-N3458</f>
        <v>138</v>
      </c>
      <c r="E3459" s="13">
        <f t="shared" ref="E3459" si="17020">SUM(D3453:D3459)/7</f>
        <v>79.857142857142861</v>
      </c>
      <c r="F3459" s="13">
        <f t="shared" ref="F3459" si="17021">SUM(D3455:D3459)/5</f>
        <v>90</v>
      </c>
      <c r="G3459" s="13">
        <f t="shared" ref="G3459" si="17022">N3459/(B3459/100000)</f>
        <v>2325.8163417698165</v>
      </c>
      <c r="H3459" s="5">
        <f t="shared" si="16202"/>
        <v>317</v>
      </c>
      <c r="I3459" s="5">
        <f t="shared" si="16202"/>
        <v>305</v>
      </c>
      <c r="J3459" s="8">
        <f t="shared" ref="J3459" si="17023">E3459/(SUM(N3452:N3458)/7)*100</f>
        <v>0.51489890848800268</v>
      </c>
      <c r="K3459" s="5">
        <f t="shared" ref="K3459" si="17024">O3459-O3458</f>
        <v>1</v>
      </c>
      <c r="L3459" s="8">
        <f t="shared" ref="L3459" si="17025">SUM(K3453:K3459)/7</f>
        <v>2.2857142857142856</v>
      </c>
      <c r="M3459" s="8">
        <f t="shared" ref="M3459" si="17026">O3459/(B3459/100000)</f>
        <v>38.946625553086008</v>
      </c>
      <c r="N3459" s="5">
        <v>15885</v>
      </c>
      <c r="O3459" s="18">
        <v>266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6200"/>
        <v>44227</v>
      </c>
      <c r="D3460" s="5">
        <f t="shared" ref="D3460" si="17027">N3460-N3459</f>
        <v>86</v>
      </c>
      <c r="E3460" s="13">
        <f t="shared" ref="E3460" si="17028">SUM(D3454:D3460)/7</f>
        <v>81.285714285714292</v>
      </c>
      <c r="F3460" s="13">
        <f t="shared" ref="F3460" si="17029">SUM(D3456:D3460)/5</f>
        <v>100.8</v>
      </c>
      <c r="G3460" s="13">
        <f t="shared" ref="G3460" si="17030">N3460/(B3460/100000)</f>
        <v>2338.4081079260777</v>
      </c>
      <c r="H3460" s="5">
        <f t="shared" si="16202"/>
        <v>318</v>
      </c>
      <c r="I3460" s="5">
        <f t="shared" si="16202"/>
        <v>306</v>
      </c>
      <c r="J3460" s="8">
        <f t="shared" ref="J3460" si="17031">E3460/(SUM(N3453:N3459)/7)*100</f>
        <v>0.52142516769913128</v>
      </c>
      <c r="K3460" s="5">
        <f t="shared" ref="K3460" si="17032">O3460-O3459</f>
        <v>2</v>
      </c>
      <c r="L3460" s="8">
        <f t="shared" ref="L3460" si="17033">SUM(K3454:K3460)/7</f>
        <v>2.4285714285714284</v>
      </c>
      <c r="M3460" s="8">
        <f t="shared" ref="M3460" si="17034">O3460/(B3460/100000)</f>
        <v>39.23945732416184</v>
      </c>
      <c r="N3460" s="5">
        <v>15971</v>
      </c>
      <c r="O3460" s="18">
        <v>268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6200"/>
        <v>44228</v>
      </c>
      <c r="D3461" s="5">
        <f t="shared" ref="D3461" si="17035">N3461-N3460</f>
        <v>27</v>
      </c>
      <c r="E3461" s="13">
        <f t="shared" ref="E3461" si="17036">SUM(D3455:D3461)/7</f>
        <v>80.428571428571431</v>
      </c>
      <c r="F3461" s="13">
        <f t="shared" ref="F3461" si="17037">SUM(D3457:D3461)/5</f>
        <v>89.8</v>
      </c>
      <c r="G3461" s="13">
        <f t="shared" ref="G3461" si="17038">N3461/(B3461/100000)</f>
        <v>2342.3613368356014</v>
      </c>
      <c r="H3461" s="5">
        <f t="shared" si="16202"/>
        <v>319</v>
      </c>
      <c r="I3461" s="5">
        <f t="shared" si="16202"/>
        <v>307</v>
      </c>
      <c r="J3461" s="8">
        <f t="shared" ref="J3461" si="17039">E3461/(SUM(N3454:N3460)/7)*100</f>
        <v>0.51325061763284807</v>
      </c>
      <c r="K3461" s="5">
        <f t="shared" ref="K3461" si="17040">O3461-O3460</f>
        <v>0</v>
      </c>
      <c r="L3461" s="8">
        <f t="shared" ref="L3461" si="17041">SUM(K3455:K3461)/7</f>
        <v>2.1428571428571428</v>
      </c>
      <c r="M3461" s="8">
        <f t="shared" ref="M3461" si="17042">O3461/(B3461/100000)</f>
        <v>39.23945732416184</v>
      </c>
      <c r="N3461" s="5">
        <v>15998</v>
      </c>
      <c r="O3461" s="18">
        <v>268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6200"/>
        <v>44229</v>
      </c>
      <c r="D3462" s="5">
        <f t="shared" ref="D3462" si="17043">N3462-N3461</f>
        <v>35</v>
      </c>
      <c r="E3462" s="13">
        <f t="shared" ref="E3462" si="17044">SUM(D3456:D3462)/7</f>
        <v>80.857142857142861</v>
      </c>
      <c r="F3462" s="13">
        <f t="shared" ref="F3462" si="17045">SUM(D3458:D3462)/5</f>
        <v>78.8</v>
      </c>
      <c r="G3462" s="13">
        <f t="shared" ref="G3462" si="17046">N3462/(B3462/100000)</f>
        <v>2347.4858928294284</v>
      </c>
      <c r="H3462" s="5">
        <f t="shared" si="16202"/>
        <v>320</v>
      </c>
      <c r="I3462" s="5">
        <f t="shared" si="16202"/>
        <v>308</v>
      </c>
      <c r="J3462" s="8">
        <f t="shared" ref="J3462" si="17047">E3462/(SUM(N3455:N3461)/7)*100</f>
        <v>0.51335074735161812</v>
      </c>
      <c r="K3462" s="5">
        <f t="shared" ref="K3462" si="17048">O3462-O3461</f>
        <v>5</v>
      </c>
      <c r="L3462" s="8">
        <f t="shared" ref="L3462" si="17049">SUM(K3456:K3462)/7</f>
        <v>2.5714285714285716</v>
      </c>
      <c r="M3462" s="8">
        <f t="shared" ref="M3462" si="17050">O3462/(B3462/100000)</f>
        <v>39.971536751851431</v>
      </c>
      <c r="N3462" s="5">
        <v>16033</v>
      </c>
      <c r="O3462" s="18">
        <v>273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6200"/>
        <v>44230</v>
      </c>
      <c r="D3463" s="5">
        <f t="shared" ref="D3463" si="17051">N3463-N3462</f>
        <v>122</v>
      </c>
      <c r="E3463" s="13">
        <f t="shared" ref="E3463" si="17052">SUM(D3457:D3463)/7</f>
        <v>86.571428571428569</v>
      </c>
      <c r="F3463" s="13">
        <f t="shared" ref="F3463" si="17053">SUM(D3459:D3463)/5</f>
        <v>81.599999999999994</v>
      </c>
      <c r="G3463" s="13">
        <f t="shared" ref="G3463" si="17054">N3463/(B3463/100000)</f>
        <v>2365.3486308650545</v>
      </c>
      <c r="H3463" s="5">
        <f t="shared" si="16202"/>
        <v>321</v>
      </c>
      <c r="I3463" s="5">
        <f t="shared" si="16202"/>
        <v>309</v>
      </c>
      <c r="J3463" s="8">
        <f t="shared" ref="J3463" si="17055">E3463/(SUM(N3456:N3462)/7)*100</f>
        <v>0.54682283301149592</v>
      </c>
      <c r="K3463" s="5">
        <f t="shared" ref="K3463" si="17056">O3463-O3462</f>
        <v>5</v>
      </c>
      <c r="L3463" s="8">
        <f t="shared" ref="L3463" si="17057">SUM(K3457:K3463)/7</f>
        <v>3</v>
      </c>
      <c r="M3463" s="8">
        <f t="shared" ref="M3463" si="17058">O3463/(B3463/100000)</f>
        <v>40.703616179541015</v>
      </c>
      <c r="N3463" s="5">
        <v>16155</v>
      </c>
      <c r="O3463" s="18">
        <v>278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6200"/>
        <v>44231</v>
      </c>
      <c r="D3464" s="5">
        <f t="shared" ref="D3464" si="17059">N3464-N3463</f>
        <v>71</v>
      </c>
      <c r="E3464" s="13">
        <f t="shared" ref="E3464" si="17060">SUM(D3458:D3464)/7</f>
        <v>83.857142857142861</v>
      </c>
      <c r="F3464" s="13">
        <f t="shared" ref="F3464" si="17061">SUM(D3460:D3464)/5</f>
        <v>68.2</v>
      </c>
      <c r="G3464" s="13">
        <f t="shared" ref="G3464" si="17062">N3464/(B3464/100000)</f>
        <v>2375.7441587382464</v>
      </c>
      <c r="H3464" s="5">
        <f t="shared" si="16202"/>
        <v>322</v>
      </c>
      <c r="I3464" s="5">
        <f t="shared" si="16202"/>
        <v>310</v>
      </c>
      <c r="J3464" s="8">
        <f t="shared" ref="J3464" si="17063">E3464/(SUM(N3457:N3463)/7)*100</f>
        <v>0.52679757332088883</v>
      </c>
      <c r="K3464" s="5">
        <f t="shared" ref="K3464" si="17064">O3464-O3463</f>
        <v>5</v>
      </c>
      <c r="L3464" s="8">
        <f t="shared" ref="L3464" si="17065">SUM(K3458:K3464)/7</f>
        <v>3.4285714285714284</v>
      </c>
      <c r="M3464" s="8">
        <f t="shared" ref="M3464" si="17066">O3464/(B3464/100000)</f>
        <v>41.435695607230599</v>
      </c>
      <c r="N3464" s="5">
        <v>16226</v>
      </c>
      <c r="O3464" s="18">
        <v>283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6200"/>
        <v>44232</v>
      </c>
      <c r="D3465" s="5">
        <f t="shared" ref="D3465" si="17067">N3465-N3464</f>
        <v>129</v>
      </c>
      <c r="E3465" s="13">
        <f t="shared" ref="E3465" si="17068">SUM(D3459:D3465)/7</f>
        <v>86.857142857142861</v>
      </c>
      <c r="F3465" s="13">
        <f t="shared" ref="F3465" si="17069">SUM(D3461:D3465)/5</f>
        <v>76.8</v>
      </c>
      <c r="G3465" s="13">
        <f t="shared" ref="G3465" si="17070">N3465/(B3465/100000)</f>
        <v>2394.6318079726379</v>
      </c>
      <c r="H3465" s="5">
        <f t="shared" si="16202"/>
        <v>323</v>
      </c>
      <c r="I3465" s="5">
        <f t="shared" si="16202"/>
        <v>311</v>
      </c>
      <c r="J3465" s="8">
        <f t="shared" ref="J3465" si="17071">E3465/(SUM(N3458:N3464)/7)*100</f>
        <v>0.5427844485113601</v>
      </c>
      <c r="K3465" s="5">
        <f t="shared" ref="K3465" si="17072">O3465-O3464</f>
        <v>2</v>
      </c>
      <c r="L3465" s="8">
        <f t="shared" ref="L3465" si="17073">SUM(K3459:K3465)/7</f>
        <v>2.8571428571428572</v>
      </c>
      <c r="M3465" s="8">
        <f t="shared" ref="M3465" si="17074">O3465/(B3465/100000)</f>
        <v>41.728527378306438</v>
      </c>
      <c r="N3465" s="5">
        <v>16355</v>
      </c>
      <c r="O3465" s="18">
        <v>285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6200"/>
        <v>44233</v>
      </c>
      <c r="D3466" s="5">
        <f t="shared" ref="D3466" si="17075">N3466-N3465</f>
        <v>81</v>
      </c>
      <c r="E3466" s="13">
        <f t="shared" ref="E3466" si="17076">SUM(D3460:D3466)/7</f>
        <v>78.714285714285708</v>
      </c>
      <c r="F3466" s="13">
        <f t="shared" ref="F3466" si="17077">SUM(D3462:D3466)/5</f>
        <v>87.6</v>
      </c>
      <c r="G3466" s="13">
        <f t="shared" ref="G3466" si="17078">N3466/(B3466/100000)</f>
        <v>2406.4914947012089</v>
      </c>
      <c r="H3466" s="5">
        <f t="shared" si="16202"/>
        <v>324</v>
      </c>
      <c r="I3466" s="5">
        <f t="shared" si="16202"/>
        <v>312</v>
      </c>
      <c r="J3466" s="8">
        <f t="shared" ref="J3466" si="17079">E3466/(SUM(N3459:N3465)/7)*100</f>
        <v>0.48924287223746477</v>
      </c>
      <c r="K3466" s="5">
        <f t="shared" ref="K3466" si="17080">O3466-O3465</f>
        <v>1</v>
      </c>
      <c r="L3466" s="8">
        <f t="shared" ref="L3466" si="17081">SUM(K3460:K3466)/7</f>
        <v>2.8571428571428572</v>
      </c>
      <c r="M3466" s="8">
        <f t="shared" ref="M3466" si="17082">O3466/(B3466/100000)</f>
        <v>41.874943263844351</v>
      </c>
      <c r="N3466" s="5">
        <v>16436</v>
      </c>
      <c r="O3466" s="18">
        <v>286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6200"/>
        <v>44234</v>
      </c>
      <c r="D3467" s="5">
        <f t="shared" ref="D3467" si="17083">N3467-N3466</f>
        <v>58</v>
      </c>
      <c r="E3467" s="13">
        <f t="shared" ref="E3467" si="17084">SUM(D3461:D3467)/7</f>
        <v>74.714285714285708</v>
      </c>
      <c r="F3467" s="13">
        <f t="shared" ref="F3467" si="17085">SUM(D3463:D3467)/5</f>
        <v>92.2</v>
      </c>
      <c r="G3467" s="13">
        <f t="shared" ref="G3467" si="17086">N3467/(B3467/100000)</f>
        <v>2414.9836160624081</v>
      </c>
      <c r="H3467" s="5">
        <f t="shared" si="16202"/>
        <v>325</v>
      </c>
      <c r="I3467" s="5">
        <f t="shared" si="16202"/>
        <v>313</v>
      </c>
      <c r="J3467" s="8">
        <f t="shared" ref="J3467" si="17087">E3467/(SUM(N3460:N3466)/7)*100</f>
        <v>0.46212027497481745</v>
      </c>
      <c r="K3467" s="5">
        <f t="shared" ref="K3467" si="17088">O3467-O3466</f>
        <v>0</v>
      </c>
      <c r="L3467" s="8">
        <f t="shared" ref="L3467" si="17089">SUM(K3461:K3467)/7</f>
        <v>2.5714285714285716</v>
      </c>
      <c r="M3467" s="8">
        <f t="shared" ref="M3467" si="17090">O3467/(B3467/100000)</f>
        <v>41.874943263844351</v>
      </c>
      <c r="N3467" s="5">
        <v>16494</v>
      </c>
      <c r="O3467" s="18">
        <v>286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6200"/>
        <v>44235</v>
      </c>
      <c r="D3468" s="5">
        <f t="shared" ref="D3468" si="17091">N3468-N3467</f>
        <v>49</v>
      </c>
      <c r="E3468" s="13">
        <f t="shared" ref="E3468" si="17092">SUM(D3462:D3468)/7</f>
        <v>77.857142857142861</v>
      </c>
      <c r="F3468" s="13">
        <f t="shared" ref="F3468" si="17093">SUM(D3464:D3468)/5</f>
        <v>77.599999999999994</v>
      </c>
      <c r="G3468" s="13">
        <f t="shared" ref="G3468" si="17094">N3468/(B3468/100000)</f>
        <v>2422.1579944537662</v>
      </c>
      <c r="H3468" s="5">
        <f t="shared" si="16202"/>
        <v>326</v>
      </c>
      <c r="I3468" s="5">
        <f t="shared" si="16202"/>
        <v>314</v>
      </c>
      <c r="J3468" s="8">
        <f t="shared" ref="J3468" si="17095">E3468/(SUM(N3461:N3467)/7)*100</f>
        <v>0.47934422192318188</v>
      </c>
      <c r="K3468" s="5">
        <f t="shared" ref="K3468" si="17096">O3468-O3467</f>
        <v>4</v>
      </c>
      <c r="L3468" s="8">
        <f t="shared" ref="L3468" si="17097">SUM(K3462:K3468)/7</f>
        <v>3.1428571428571428</v>
      </c>
      <c r="M3468" s="8">
        <f t="shared" ref="M3468" si="17098">O3468/(B3468/100000)</f>
        <v>42.460606805996022</v>
      </c>
      <c r="N3468" s="5">
        <v>16543</v>
      </c>
      <c r="O3468" s="18">
        <v>290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6200"/>
        <v>44236</v>
      </c>
      <c r="D3469" s="5">
        <f t="shared" ref="D3469" si="17099">N3469-N3468</f>
        <v>26</v>
      </c>
      <c r="E3469" s="13">
        <f t="shared" ref="E3469" si="17100">SUM(D3463:D3469)/7</f>
        <v>76.571428571428569</v>
      </c>
      <c r="F3469" s="13">
        <f t="shared" ref="F3469" si="17101">SUM(D3465:D3469)/5</f>
        <v>68.599999999999994</v>
      </c>
      <c r="G3469" s="13">
        <f t="shared" ref="G3469" si="17102">N3469/(B3469/100000)</f>
        <v>2425.9648074777519</v>
      </c>
      <c r="H3469" s="5">
        <f t="shared" si="16202"/>
        <v>327</v>
      </c>
      <c r="I3469" s="5">
        <f t="shared" ref="I3469:I3705" si="17103">I3468+1</f>
        <v>315</v>
      </c>
      <c r="J3469" s="8">
        <f t="shared" ref="J3469" si="17104">E3469/(SUM(N3462:N3468)/7)*100</f>
        <v>0.46917946114388753</v>
      </c>
      <c r="K3469" s="5">
        <f t="shared" ref="K3469" si="17105">O3469-O3468</f>
        <v>3</v>
      </c>
      <c r="L3469" s="8">
        <f t="shared" ref="L3469" si="17106">SUM(K3463:K3469)/7</f>
        <v>2.8571428571428572</v>
      </c>
      <c r="M3469" s="8">
        <f t="shared" ref="M3469" si="17107">O3469/(B3469/100000)</f>
        <v>42.899854462609774</v>
      </c>
      <c r="N3469" s="5">
        <v>16569</v>
      </c>
      <c r="O3469" s="18">
        <v>293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6200"/>
        <v>44237</v>
      </c>
      <c r="D3470" s="5">
        <f t="shared" ref="D3470" si="17108">N3470-N3469</f>
        <v>49</v>
      </c>
      <c r="E3470" s="13">
        <f t="shared" ref="E3470" si="17109">SUM(D3464:D3470)/7</f>
        <v>66.142857142857139</v>
      </c>
      <c r="F3470" s="13">
        <f t="shared" ref="F3470" si="17110">SUM(D3466:D3470)/5</f>
        <v>52.6</v>
      </c>
      <c r="G3470" s="13">
        <f t="shared" ref="G3470" si="17111">N3470/(B3470/100000)</f>
        <v>2433.13918586911</v>
      </c>
      <c r="H3470" s="5">
        <f t="shared" ref="H3470:H3705" si="17112">H3469+1</f>
        <v>328</v>
      </c>
      <c r="I3470" s="5">
        <f t="shared" si="17103"/>
        <v>316</v>
      </c>
      <c r="J3470" s="8">
        <f t="shared" ref="J3470" si="17113">E3470/(SUM(N3463:N3469)/7)*100</f>
        <v>0.40338740873686596</v>
      </c>
      <c r="K3470" s="5">
        <f t="shared" ref="K3470" si="17114">O3470-O3469</f>
        <v>8</v>
      </c>
      <c r="L3470" s="8">
        <f t="shared" ref="L3470" si="17115">SUM(K3464:K3470)/7</f>
        <v>3.2857142857142856</v>
      </c>
      <c r="M3470" s="8">
        <f t="shared" ref="M3470" si="17116">O3470/(B3470/100000)</f>
        <v>44.071181546913117</v>
      </c>
      <c r="N3470" s="5">
        <v>16618</v>
      </c>
      <c r="O3470" s="18">
        <v>301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6200"/>
        <v>44238</v>
      </c>
      <c r="D3471" s="5">
        <f t="shared" ref="D3471" si="17117">N3471-N3470</f>
        <v>99</v>
      </c>
      <c r="E3471" s="13">
        <f t="shared" ref="E3471" si="17118">SUM(D3465:D3471)/7</f>
        <v>70.142857142857139</v>
      </c>
      <c r="F3471" s="13">
        <f t="shared" ref="F3471" si="17119">SUM(D3467:D3471)/5</f>
        <v>56.2</v>
      </c>
      <c r="G3471" s="13">
        <f t="shared" ref="G3471" si="17120">N3471/(B3471/100000)</f>
        <v>2447.6343585373638</v>
      </c>
      <c r="H3471" s="5">
        <f t="shared" si="17112"/>
        <v>329</v>
      </c>
      <c r="I3471" s="5">
        <f t="shared" si="17103"/>
        <v>317</v>
      </c>
      <c r="J3471" s="8">
        <f t="shared" ref="J3471" si="17121">E3471/(SUM(N3464:N3470)/7)*100</f>
        <v>0.42606364054459778</v>
      </c>
      <c r="K3471" s="5">
        <f t="shared" ref="K3471" si="17122">O3471-O3470</f>
        <v>4</v>
      </c>
      <c r="L3471" s="8">
        <f t="shared" ref="L3471" si="17123">SUM(K3465:K3471)/7</f>
        <v>3.1428571428571428</v>
      </c>
      <c r="M3471" s="8">
        <f t="shared" ref="M3471" si="17124">O3471/(B3471/100000)</f>
        <v>44.656845089064781</v>
      </c>
      <c r="N3471" s="5">
        <v>16717</v>
      </c>
      <c r="O3471" s="18">
        <v>305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6200"/>
        <v>44239</v>
      </c>
      <c r="D3472" s="5">
        <f t="shared" ref="D3472" si="17125">N3472-N3471</f>
        <v>80</v>
      </c>
      <c r="E3472" s="13">
        <f t="shared" ref="E3472" si="17126">SUM(D3466:D3472)/7</f>
        <v>63.142857142857146</v>
      </c>
      <c r="F3472" s="13">
        <f t="shared" ref="F3472" si="17127">SUM(D3468:D3472)/5</f>
        <v>60.6</v>
      </c>
      <c r="G3472" s="13">
        <f t="shared" ref="G3472" si="17128">N3472/(B3472/100000)</f>
        <v>2459.3476293803974</v>
      </c>
      <c r="H3472" s="5">
        <f t="shared" si="17112"/>
        <v>330</v>
      </c>
      <c r="I3472" s="5">
        <f t="shared" si="17103"/>
        <v>318</v>
      </c>
      <c r="J3472" s="8">
        <f t="shared" ref="J3472" si="17129">E3472/(SUM(N3465:N3471)/7)*100</f>
        <v>0.381916842359935</v>
      </c>
      <c r="K3472" s="5">
        <f t="shared" ref="K3472" si="17130">O3472-O3471</f>
        <v>1</v>
      </c>
      <c r="L3472" s="8">
        <f t="shared" ref="L3472" si="17131">SUM(K3466:K3472)/7</f>
        <v>3</v>
      </c>
      <c r="M3472" s="8">
        <f t="shared" ref="M3472" si="17132">O3472/(B3472/100000)</f>
        <v>44.803260974602701</v>
      </c>
      <c r="N3472" s="5">
        <v>16797</v>
      </c>
      <c r="O3472" s="18">
        <v>306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6200"/>
        <v>44240</v>
      </c>
      <c r="D3473" s="5">
        <f t="shared" ref="D3473" si="17133">N3473-N3472</f>
        <v>61</v>
      </c>
      <c r="E3473" s="13">
        <f t="shared" ref="E3473" si="17134">SUM(D3467:D3473)/7</f>
        <v>60.285714285714285</v>
      </c>
      <c r="F3473" s="13">
        <f t="shared" ref="F3473" si="17135">SUM(D3469:D3473)/5</f>
        <v>63</v>
      </c>
      <c r="G3473" s="13">
        <f t="shared" ref="G3473" si="17136">N3473/(B3473/100000)</f>
        <v>2468.2789983982102</v>
      </c>
      <c r="H3473" s="5">
        <f t="shared" si="17112"/>
        <v>331</v>
      </c>
      <c r="I3473" s="5">
        <f t="shared" si="17103"/>
        <v>319</v>
      </c>
      <c r="J3473" s="8">
        <f t="shared" ref="J3473" si="17137">E3473/(SUM(N3466:N3472)/7)*100</f>
        <v>0.36324823110162341</v>
      </c>
      <c r="K3473" s="5">
        <f t="shared" ref="K3473" si="17138">O3473-O3472</f>
        <v>1</v>
      </c>
      <c r="L3473" s="8">
        <f t="shared" ref="L3473" si="17139">SUM(K3467:K3473)/7</f>
        <v>3</v>
      </c>
      <c r="M3473" s="8">
        <f t="shared" ref="M3473" si="17140">O3473/(B3473/100000)</f>
        <v>44.94967686014062</v>
      </c>
      <c r="N3473" s="5">
        <v>16858</v>
      </c>
      <c r="O3473" s="18">
        <v>307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6200"/>
        <v>44241</v>
      </c>
      <c r="D3474" s="5">
        <f t="shared" ref="D3474" si="17141">N3474-N3473</f>
        <v>51</v>
      </c>
      <c r="E3474" s="13">
        <f t="shared" ref="E3474" si="17142">SUM(D3468:D3474)/7</f>
        <v>59.285714285714285</v>
      </c>
      <c r="F3474" s="13">
        <f t="shared" ref="F3474" si="17143">SUM(D3470:D3474)/5</f>
        <v>68</v>
      </c>
      <c r="G3474" s="13">
        <f t="shared" ref="G3474" si="17144">N3474/(B3474/100000)</f>
        <v>2475.7462085606439</v>
      </c>
      <c r="H3474" s="5">
        <f t="shared" si="17112"/>
        <v>332</v>
      </c>
      <c r="I3474" s="5">
        <f t="shared" si="17103"/>
        <v>320</v>
      </c>
      <c r="J3474" s="8">
        <f t="shared" ref="J3474" si="17145">E3474/(SUM(N3467:N3473)/7)*100</f>
        <v>0.35592987752581567</v>
      </c>
      <c r="K3474" s="5">
        <f t="shared" ref="K3474" si="17146">O3474-O3473</f>
        <v>3</v>
      </c>
      <c r="L3474" s="8">
        <f t="shared" ref="L3474" si="17147">SUM(K3468:K3474)/7</f>
        <v>3.4285714285714284</v>
      </c>
      <c r="M3474" s="8">
        <f t="shared" ref="M3474" si="17148">O3474/(B3474/100000)</f>
        <v>45.388924516754372</v>
      </c>
      <c r="N3474" s="5">
        <v>16909</v>
      </c>
      <c r="O3474" s="18">
        <v>310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6200"/>
        <v>44242</v>
      </c>
      <c r="D3475" s="5">
        <f t="shared" ref="D3475" si="17149">N3475-N3474</f>
        <v>64</v>
      </c>
      <c r="E3475" s="13">
        <f t="shared" ref="E3475" si="17150">SUM(D3469:D3475)/7</f>
        <v>61.428571428571431</v>
      </c>
      <c r="F3475" s="13">
        <f t="shared" ref="F3475" si="17151">SUM(D3471:D3475)/5</f>
        <v>71</v>
      </c>
      <c r="G3475" s="13">
        <f t="shared" ref="G3475" si="17152">N3475/(B3475/100000)</f>
        <v>2485.1168252350708</v>
      </c>
      <c r="H3475" s="5">
        <f t="shared" si="17112"/>
        <v>333</v>
      </c>
      <c r="I3475" s="5">
        <f t="shared" si="17103"/>
        <v>321</v>
      </c>
      <c r="J3475" s="8">
        <f t="shared" ref="J3475" si="17153">E3475/(SUM(N3468:N3474)/7)*100</f>
        <v>0.36748681747869866</v>
      </c>
      <c r="K3475" s="5">
        <f t="shared" ref="K3475" si="17154">O3475-O3474</f>
        <v>2</v>
      </c>
      <c r="L3475" s="8">
        <f t="shared" ref="L3475" si="17155">SUM(K3469:K3475)/7</f>
        <v>3.1428571428571428</v>
      </c>
      <c r="M3475" s="8">
        <f t="shared" ref="M3475" si="17156">O3475/(B3475/100000)</f>
        <v>45.681756287830204</v>
      </c>
      <c r="N3475" s="5">
        <v>16973</v>
      </c>
      <c r="O3475" s="18">
        <v>312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6200"/>
        <v>44243</v>
      </c>
      <c r="D3476" s="5">
        <f t="shared" ref="D3476" si="17157">N3476-N3475</f>
        <v>28</v>
      </c>
      <c r="E3476" s="13">
        <f t="shared" ref="E3476" si="17158">SUM(D3470:D3476)/7</f>
        <v>61.714285714285715</v>
      </c>
      <c r="F3476" s="13">
        <f t="shared" ref="F3476" si="17159">SUM(D3472:D3476)/5</f>
        <v>56.8</v>
      </c>
      <c r="G3476" s="13">
        <f t="shared" ref="G3476" si="17160">N3476/(B3476/100000)</f>
        <v>2489.2164700301323</v>
      </c>
      <c r="H3476" s="5">
        <f t="shared" si="17112"/>
        <v>334</v>
      </c>
      <c r="I3476" s="5">
        <f t="shared" si="17103"/>
        <v>322</v>
      </c>
      <c r="J3476" s="8">
        <f t="shared" ref="J3476" si="17161">E3476/(SUM(N3469:N3475)/7)*100</f>
        <v>0.36784427925511537</v>
      </c>
      <c r="K3476" s="5">
        <f t="shared" ref="K3476" si="17162">O3476-O3475</f>
        <v>2</v>
      </c>
      <c r="L3476" s="8">
        <f t="shared" ref="L3476" si="17163">SUM(K3470:K3476)/7</f>
        <v>3</v>
      </c>
      <c r="M3476" s="8">
        <f t="shared" ref="M3476" si="17164">O3476/(B3476/100000)</f>
        <v>45.974588058906036</v>
      </c>
      <c r="N3476" s="5">
        <v>17001</v>
      </c>
      <c r="O3476" s="18">
        <v>314</v>
      </c>
    </row>
    <row r="3477" spans="1:15" ht="16" customHeight="1" x14ac:dyDescent="0.2">
      <c r="A3477" s="5" t="s">
        <v>24</v>
      </c>
      <c r="B3477" s="13">
        <v>682986</v>
      </c>
      <c r="C3477" s="6">
        <f t="shared" si="16200"/>
        <v>44244</v>
      </c>
      <c r="D3477" s="5">
        <f t="shared" ref="D3477" si="17165">N3477-N3476</f>
        <v>72</v>
      </c>
      <c r="E3477" s="13">
        <f t="shared" ref="E3477" si="17166">SUM(D3471:D3477)/7</f>
        <v>65</v>
      </c>
      <c r="F3477" s="13">
        <f t="shared" ref="F3477" si="17167">SUM(D3473:D3477)/5</f>
        <v>55.2</v>
      </c>
      <c r="G3477" s="13">
        <f t="shared" ref="G3477" si="17168">N3477/(B3477/100000)</f>
        <v>2499.7584137888625</v>
      </c>
      <c r="H3477" s="5">
        <f t="shared" si="17112"/>
        <v>335</v>
      </c>
      <c r="I3477" s="5">
        <f t="shared" si="17103"/>
        <v>323</v>
      </c>
      <c r="J3477" s="8">
        <f t="shared" ref="J3477" si="17169">E3477/(SUM(N3470:N3476)/7)*100</f>
        <v>0.38600867034859554</v>
      </c>
      <c r="K3477" s="5">
        <f t="shared" ref="K3477" si="17170">O3477-O3476</f>
        <v>2</v>
      </c>
      <c r="L3477" s="8">
        <f t="shared" ref="L3477" si="17171">SUM(K3471:K3477)/7</f>
        <v>2.1428571428571428</v>
      </c>
      <c r="M3477" s="8">
        <f t="shared" ref="M3477" si="17172">O3477/(B3477/100000)</f>
        <v>46.267419829981876</v>
      </c>
      <c r="N3477" s="5">
        <v>17073</v>
      </c>
      <c r="O3477" s="18">
        <v>316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6200"/>
        <v>44245</v>
      </c>
      <c r="D3478" s="5">
        <f t="shared" ref="D3478" si="17173">N3478-N3477</f>
        <v>97</v>
      </c>
      <c r="E3478" s="13">
        <f t="shared" ref="E3478" si="17174">SUM(D3472:D3478)/7</f>
        <v>64.714285714285708</v>
      </c>
      <c r="F3478" s="13">
        <f t="shared" ref="F3478" si="17175">SUM(D3474:D3478)/5</f>
        <v>62.4</v>
      </c>
      <c r="G3478" s="13">
        <f t="shared" ref="G3478" si="17176">N3478/(B3478/100000)</f>
        <v>2513.9607546860402</v>
      </c>
      <c r="H3478" s="5">
        <f t="shared" si="17112"/>
        <v>336</v>
      </c>
      <c r="I3478" s="5">
        <f t="shared" si="17103"/>
        <v>324</v>
      </c>
      <c r="J3478" s="8">
        <f t="shared" ref="J3478" si="17177">E3478/(SUM(N3471:N3477)/7)*100</f>
        <v>0.3828341559056182</v>
      </c>
      <c r="K3478" s="5">
        <f t="shared" ref="K3478" si="17178">O3478-O3477</f>
        <v>1</v>
      </c>
      <c r="L3478" s="8">
        <f t="shared" ref="L3478" si="17179">SUM(K3472:K3478)/7</f>
        <v>1.7142857142857142</v>
      </c>
      <c r="M3478" s="8">
        <f t="shared" ref="M3478" si="17180">O3478/(B3478/100000)</f>
        <v>46.413835715519788</v>
      </c>
      <c r="N3478" s="5">
        <v>17170</v>
      </c>
      <c r="O3478" s="18">
        <v>317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6200"/>
        <v>44246</v>
      </c>
      <c r="D3479" s="5">
        <f t="shared" ref="D3479" si="17181">N3479-N3478</f>
        <v>0</v>
      </c>
      <c r="E3479" s="13">
        <f t="shared" ref="E3479" si="17182">SUM(D3473:D3479)/7</f>
        <v>53.285714285714285</v>
      </c>
      <c r="F3479" s="13">
        <f t="shared" ref="F3479" si="17183">SUM(D3475:D3479)/5</f>
        <v>52.2</v>
      </c>
      <c r="G3479" s="13">
        <f t="shared" ref="G3479" si="17184">N3479/(B3479/100000)</f>
        <v>2513.9607546860402</v>
      </c>
      <c r="H3479" s="5">
        <f t="shared" si="17112"/>
        <v>337</v>
      </c>
      <c r="I3479" s="5">
        <f t="shared" si="17103"/>
        <v>325</v>
      </c>
      <c r="J3479" s="8">
        <f t="shared" ref="J3479" si="17185">E3479/(SUM(N3472:N3478)/7)*100</f>
        <v>0.31402328655256312</v>
      </c>
      <c r="K3479" s="5">
        <f t="shared" ref="K3479" si="17186">O3479-O3478</f>
        <v>0</v>
      </c>
      <c r="L3479" s="8">
        <f t="shared" ref="L3479" si="17187">SUM(K3473:K3479)/7</f>
        <v>1.5714285714285714</v>
      </c>
      <c r="M3479" s="8">
        <f t="shared" ref="M3479" si="17188">O3479/(B3479/100000)</f>
        <v>46.413835715519788</v>
      </c>
      <c r="N3479" s="5">
        <v>17170</v>
      </c>
      <c r="O3479" s="18">
        <v>317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6200"/>
        <v>44247</v>
      </c>
      <c r="D3480" s="5">
        <f t="shared" ref="D3480" si="17189">N3480-N3479</f>
        <v>170</v>
      </c>
      <c r="E3480" s="13">
        <f t="shared" ref="E3480" si="17190">SUM(D3474:D3480)/7</f>
        <v>68.857142857142861</v>
      </c>
      <c r="F3480" s="13">
        <f t="shared" ref="F3480" si="17191">SUM(D3476:D3480)/5</f>
        <v>73.400000000000006</v>
      </c>
      <c r="G3480" s="13">
        <f t="shared" ref="G3480" si="17192">N3480/(B3480/100000)</f>
        <v>2538.8514552274864</v>
      </c>
      <c r="H3480" s="5">
        <f t="shared" si="17112"/>
        <v>338</v>
      </c>
      <c r="I3480" s="5">
        <f t="shared" si="17103"/>
        <v>326</v>
      </c>
      <c r="J3480" s="8">
        <f t="shared" ref="J3480" si="17193">E3480/(SUM(N3473:N3479)/7)*100</f>
        <v>0.4045185222485187</v>
      </c>
      <c r="K3480" s="5">
        <f t="shared" ref="K3480" si="17194">O3480-O3479</f>
        <v>4</v>
      </c>
      <c r="L3480" s="8">
        <f t="shared" ref="L3480" si="17195">SUM(K3474:K3480)/7</f>
        <v>2</v>
      </c>
      <c r="M3480" s="8">
        <f t="shared" ref="M3480" si="17196">O3480/(B3480/100000)</f>
        <v>46.999499257671459</v>
      </c>
      <c r="N3480" s="5">
        <v>17340</v>
      </c>
      <c r="O3480" s="18">
        <v>321</v>
      </c>
    </row>
    <row r="3481" spans="1:15" ht="16" customHeight="1" x14ac:dyDescent="0.2">
      <c r="A3481" s="5" t="s">
        <v>24</v>
      </c>
      <c r="B3481" s="13">
        <v>682986</v>
      </c>
      <c r="C3481" s="6">
        <f t="shared" si="16200"/>
        <v>44248</v>
      </c>
      <c r="D3481" s="5">
        <f t="shared" ref="D3481:D3482" si="17197">N3481-N3480</f>
        <v>85</v>
      </c>
      <c r="E3481" s="13">
        <f t="shared" ref="E3481:E3482" si="17198">SUM(D3475:D3481)/7</f>
        <v>73.714285714285708</v>
      </c>
      <c r="F3481" s="13">
        <f t="shared" ref="F3481:F3482" si="17199">SUM(D3477:D3481)/5</f>
        <v>84.8</v>
      </c>
      <c r="G3481" s="13">
        <f t="shared" ref="G3481:G3482" si="17200">N3481/(B3481/100000)</f>
        <v>2551.2968054982093</v>
      </c>
      <c r="H3481" s="5">
        <f t="shared" si="17112"/>
        <v>339</v>
      </c>
      <c r="I3481" s="5">
        <f t="shared" si="17103"/>
        <v>327</v>
      </c>
      <c r="J3481" s="8">
        <f t="shared" ref="J3481:J3482" si="17201">E3481/(SUM(N3474:N3480)/7)*100</f>
        <v>0.43130830184894181</v>
      </c>
      <c r="K3481" s="5">
        <f t="shared" ref="K3481:K3482" si="17202">O3481-O3480</f>
        <v>5</v>
      </c>
      <c r="L3481" s="8">
        <f t="shared" ref="L3481:L3482" si="17203">SUM(K3475:K3481)/7</f>
        <v>2.2857142857142856</v>
      </c>
      <c r="M3481" s="8">
        <f t="shared" ref="M3481:M3482" si="17204">O3481/(B3481/100000)</f>
        <v>47.731578685361043</v>
      </c>
      <c r="N3481" s="5">
        <v>17425</v>
      </c>
      <c r="O3481" s="18">
        <v>326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6200"/>
        <v>44249</v>
      </c>
      <c r="D3482" s="5">
        <f t="shared" si="17197"/>
        <v>60</v>
      </c>
      <c r="E3482" s="13">
        <f t="shared" si="17198"/>
        <v>73.142857142857139</v>
      </c>
      <c r="F3482" s="13">
        <f t="shared" si="17199"/>
        <v>82.4</v>
      </c>
      <c r="G3482" s="13">
        <f t="shared" si="17200"/>
        <v>2560.0817586304843</v>
      </c>
      <c r="H3482" s="5">
        <f t="shared" si="17112"/>
        <v>340</v>
      </c>
      <c r="I3482" s="5">
        <f t="shared" si="17103"/>
        <v>328</v>
      </c>
      <c r="J3482" s="8">
        <f t="shared" si="17201"/>
        <v>0.42612690591916902</v>
      </c>
      <c r="K3482" s="5">
        <f t="shared" si="17202"/>
        <v>1</v>
      </c>
      <c r="L3482" s="8">
        <f t="shared" si="17203"/>
        <v>2.1428571428571428</v>
      </c>
      <c r="M3482" s="8">
        <f t="shared" si="17204"/>
        <v>47.877994570898963</v>
      </c>
      <c r="N3482" s="5">
        <v>17485</v>
      </c>
      <c r="O3482" s="18">
        <v>327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6200"/>
        <v>44250</v>
      </c>
      <c r="D3483" s="5">
        <f t="shared" ref="D3483" si="17205">N3483-N3482</f>
        <v>33</v>
      </c>
      <c r="E3483" s="13">
        <f t="shared" ref="E3483" si="17206">SUM(D3477:D3483)/7</f>
        <v>73.857142857142861</v>
      </c>
      <c r="F3483" s="13">
        <f t="shared" ref="F3483" si="17207">SUM(D3479:D3483)/5</f>
        <v>69.599999999999994</v>
      </c>
      <c r="G3483" s="13">
        <f t="shared" ref="G3483" si="17208">N3483/(B3483/100000)</f>
        <v>2564.9134828532356</v>
      </c>
      <c r="H3483" s="5">
        <f t="shared" si="17112"/>
        <v>341</v>
      </c>
      <c r="I3483" s="5">
        <f t="shared" si="17103"/>
        <v>329</v>
      </c>
      <c r="J3483" s="8">
        <f t="shared" ref="J3483" si="17209">E3483/(SUM(N3476:N3482)/7)*100</f>
        <v>0.42846250745872838</v>
      </c>
      <c r="K3483" s="5">
        <f t="shared" ref="K3483" si="17210">O3483-O3482</f>
        <v>0</v>
      </c>
      <c r="L3483" s="8">
        <f t="shared" ref="L3483" si="17211">SUM(K3477:K3483)/7</f>
        <v>1.8571428571428572</v>
      </c>
      <c r="M3483" s="8">
        <f t="shared" ref="M3483" si="17212">O3483/(B3483/100000)</f>
        <v>47.877994570898963</v>
      </c>
      <c r="N3483" s="5">
        <v>17518</v>
      </c>
      <c r="O3483" s="18">
        <v>327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6200"/>
        <v>44251</v>
      </c>
      <c r="D3484" s="5">
        <f t="shared" ref="D3484" si="17213">N3484-N3483</f>
        <v>66</v>
      </c>
      <c r="E3484" s="13">
        <f t="shared" ref="E3484" si="17214">SUM(D3478:D3484)/7</f>
        <v>73</v>
      </c>
      <c r="F3484" s="13">
        <f t="shared" ref="F3484" si="17215">SUM(D3480:D3484)/5</f>
        <v>82.8</v>
      </c>
      <c r="G3484" s="13">
        <f t="shared" ref="G3484" si="17216">N3484/(B3484/100000)</f>
        <v>2574.5769312987381</v>
      </c>
      <c r="H3484" s="5">
        <f t="shared" si="17112"/>
        <v>342</v>
      </c>
      <c r="I3484" s="5">
        <f t="shared" si="17103"/>
        <v>330</v>
      </c>
      <c r="J3484" s="8">
        <f t="shared" ref="J3484" si="17217">E3484/(SUM(N3477:N3483)/7)*100</f>
        <v>0.42168326717884819</v>
      </c>
      <c r="K3484" s="5">
        <f t="shared" ref="K3484" si="17218">O3484-O3483</f>
        <v>2</v>
      </c>
      <c r="L3484" s="8">
        <f t="shared" ref="L3484" si="17219">SUM(K3478:K3484)/7</f>
        <v>1.8571428571428572</v>
      </c>
      <c r="M3484" s="8">
        <f t="shared" ref="M3484" si="17220">O3484/(B3484/100000)</f>
        <v>48.170826341974795</v>
      </c>
      <c r="N3484" s="5">
        <v>17584</v>
      </c>
      <c r="O3484" s="18">
        <v>329</v>
      </c>
    </row>
    <row r="3485" spans="1:15" ht="16" customHeight="1" x14ac:dyDescent="0.2">
      <c r="A3485" s="5" t="s">
        <v>24</v>
      </c>
      <c r="B3485" s="13">
        <v>682986</v>
      </c>
      <c r="C3485" s="6">
        <f t="shared" si="16200"/>
        <v>44252</v>
      </c>
      <c r="D3485" s="5">
        <f t="shared" ref="D3485" si="17221">N3485-N3484</f>
        <v>121</v>
      </c>
      <c r="E3485" s="13">
        <f t="shared" ref="E3485" si="17222">SUM(D3479:D3485)/7</f>
        <v>76.428571428571431</v>
      </c>
      <c r="F3485" s="13">
        <f t="shared" ref="F3485" si="17223">SUM(D3481:D3485)/5</f>
        <v>73</v>
      </c>
      <c r="G3485" s="13">
        <f t="shared" ref="G3485" si="17224">N3485/(B3485/100000)</f>
        <v>2592.2932534488264</v>
      </c>
      <c r="H3485" s="5">
        <f t="shared" si="17112"/>
        <v>343</v>
      </c>
      <c r="I3485" s="5">
        <f t="shared" si="17103"/>
        <v>331</v>
      </c>
      <c r="J3485" s="8">
        <f t="shared" ref="J3485" si="17225">E3485/(SUM(N3478:N3484)/7)*100</f>
        <v>0.4396344870657069</v>
      </c>
      <c r="K3485" s="5">
        <f t="shared" ref="K3485" si="17226">O3485-O3484</f>
        <v>0</v>
      </c>
      <c r="L3485" s="8">
        <f t="shared" ref="L3485" si="17227">SUM(K3479:K3485)/7</f>
        <v>1.7142857142857142</v>
      </c>
      <c r="M3485" s="8">
        <f t="shared" ref="M3485" si="17228">O3485/(B3485/100000)</f>
        <v>48.170826341974795</v>
      </c>
      <c r="N3485" s="5">
        <v>17705</v>
      </c>
      <c r="O3485" s="18">
        <v>329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6200"/>
        <v>44253</v>
      </c>
      <c r="D3486" s="5">
        <f t="shared" ref="D3486" si="17229">N3486-N3485</f>
        <v>85</v>
      </c>
      <c r="E3486" s="13">
        <f t="shared" ref="E3486" si="17230">SUM(D3480:D3486)/7</f>
        <v>88.571428571428569</v>
      </c>
      <c r="F3486" s="13">
        <f t="shared" ref="F3486" si="17231">SUM(D3482:D3486)/5</f>
        <v>73</v>
      </c>
      <c r="G3486" s="13">
        <f t="shared" ref="G3486" si="17232">N3486/(B3486/100000)</f>
        <v>2604.7386037195492</v>
      </c>
      <c r="H3486" s="5">
        <f t="shared" si="17112"/>
        <v>344</v>
      </c>
      <c r="I3486" s="5">
        <f t="shared" si="17103"/>
        <v>332</v>
      </c>
      <c r="J3486" s="8">
        <f t="shared" ref="J3486" si="17233">E3486/(SUM(N3479:N3485)/7)*100</f>
        <v>0.5072528982957939</v>
      </c>
      <c r="K3486" s="5">
        <f t="shared" ref="K3486" si="17234">O3486-O3485</f>
        <v>4</v>
      </c>
      <c r="L3486" s="8">
        <f t="shared" ref="L3486" si="17235">SUM(K3480:K3486)/7</f>
        <v>2.2857142857142856</v>
      </c>
      <c r="M3486" s="8">
        <f t="shared" ref="M3486" si="17236">O3486/(B3486/100000)</f>
        <v>48.756489884126466</v>
      </c>
      <c r="N3486" s="5">
        <v>17790</v>
      </c>
      <c r="O3486" s="18">
        <v>333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6200"/>
        <v>44254</v>
      </c>
      <c r="D3487" s="5">
        <f t="shared" ref="D3487" si="17237">N3487-N3486</f>
        <v>104</v>
      </c>
      <c r="E3487" s="13">
        <f t="shared" ref="E3487" si="17238">SUM(D3481:D3487)/7</f>
        <v>79.142857142857139</v>
      </c>
      <c r="F3487" s="13">
        <f t="shared" ref="F3487" si="17239">SUM(D3483:D3487)/5</f>
        <v>81.8</v>
      </c>
      <c r="G3487" s="13">
        <f t="shared" ref="G3487" si="17240">N3487/(B3487/100000)</f>
        <v>2619.9658558154924</v>
      </c>
      <c r="H3487" s="5">
        <f t="shared" si="17112"/>
        <v>345</v>
      </c>
      <c r="I3487" s="5">
        <f t="shared" si="17103"/>
        <v>333</v>
      </c>
      <c r="J3487" s="8">
        <f t="shared" ref="J3487" si="17241">E3487/(SUM(N3480:N3486)/7)*100</f>
        <v>0.4509674635929245</v>
      </c>
      <c r="K3487" s="5">
        <f t="shared" ref="K3487" si="17242">O3487-O3486</f>
        <v>4</v>
      </c>
      <c r="L3487" s="8">
        <f t="shared" ref="L3487" si="17243">SUM(K3481:K3487)/7</f>
        <v>2.2857142857142856</v>
      </c>
      <c r="M3487" s="8">
        <f t="shared" ref="M3487" si="17244">O3487/(B3487/100000)</f>
        <v>49.342153426278138</v>
      </c>
      <c r="N3487" s="5">
        <v>17894</v>
      </c>
      <c r="O3487" s="18">
        <v>337</v>
      </c>
    </row>
    <row r="3488" spans="1:15" ht="16" customHeight="1" x14ac:dyDescent="0.2">
      <c r="A3488" s="5" t="s">
        <v>24</v>
      </c>
      <c r="B3488" s="13">
        <v>682986</v>
      </c>
      <c r="C3488" s="6">
        <f t="shared" si="16200"/>
        <v>44255</v>
      </c>
      <c r="D3488" s="5">
        <f t="shared" ref="D3488" si="17245">N3488-N3487</f>
        <v>103</v>
      </c>
      <c r="E3488" s="13">
        <f t="shared" ref="E3488" si="17246">SUM(D3482:D3488)/7</f>
        <v>81.714285714285708</v>
      </c>
      <c r="F3488" s="13">
        <f t="shared" ref="F3488" si="17247">SUM(D3484:D3488)/5</f>
        <v>95.8</v>
      </c>
      <c r="G3488" s="13">
        <f t="shared" ref="G3488" si="17248">N3488/(B3488/100000)</f>
        <v>2635.0466920258982</v>
      </c>
      <c r="H3488" s="5">
        <f t="shared" si="17112"/>
        <v>346</v>
      </c>
      <c r="I3488" s="5">
        <f t="shared" si="17103"/>
        <v>334</v>
      </c>
      <c r="J3488" s="8">
        <f t="shared" ref="J3488" si="17249">E3488/(SUM(N3481:N3487)/7)*100</f>
        <v>0.46352946896702618</v>
      </c>
      <c r="K3488" s="5">
        <f t="shared" ref="K3488" si="17250">O3488-O3487</f>
        <v>2</v>
      </c>
      <c r="L3488" s="8">
        <f t="shared" ref="L3488" si="17251">SUM(K3482:K3488)/7</f>
        <v>1.8571428571428572</v>
      </c>
      <c r="M3488" s="8">
        <f t="shared" ref="M3488" si="17252">O3488/(B3488/100000)</f>
        <v>49.63498519735397</v>
      </c>
      <c r="N3488" s="5">
        <v>17997</v>
      </c>
      <c r="O3488" s="18">
        <v>339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6200"/>
        <v>44256</v>
      </c>
      <c r="D3489" s="5">
        <f t="shared" ref="D3489" si="17253">N3489-N3488</f>
        <v>49</v>
      </c>
      <c r="E3489" s="13">
        <f t="shared" ref="E3489" si="17254">SUM(D3483:D3489)/7</f>
        <v>80.142857142857139</v>
      </c>
      <c r="F3489" s="13">
        <f t="shared" ref="F3489" si="17255">SUM(D3485:D3489)/5</f>
        <v>92.4</v>
      </c>
      <c r="G3489" s="13">
        <f t="shared" ref="G3489" si="17256">N3489/(B3489/100000)</f>
        <v>2642.2210704172558</v>
      </c>
      <c r="H3489" s="5">
        <f t="shared" si="17112"/>
        <v>347</v>
      </c>
      <c r="I3489" s="5">
        <f t="shared" si="17103"/>
        <v>335</v>
      </c>
      <c r="J3489" s="8">
        <f t="shared" ref="J3489" si="17257">E3489/(SUM(N3482:N3488)/7)*100</f>
        <v>0.45251788695925721</v>
      </c>
      <c r="K3489" s="5">
        <f t="shared" ref="K3489" si="17258">O3489-O3488</f>
        <v>2</v>
      </c>
      <c r="L3489" s="8">
        <f t="shared" ref="L3489" si="17259">SUM(K3483:K3489)/7</f>
        <v>2</v>
      </c>
      <c r="M3489" s="8">
        <f t="shared" ref="M3489" si="17260">O3489/(B3489/100000)</f>
        <v>49.927816968429809</v>
      </c>
      <c r="N3489" s="5">
        <v>18046</v>
      </c>
      <c r="O3489" s="18">
        <v>341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6200"/>
        <v>44257</v>
      </c>
      <c r="D3490" s="5">
        <f t="shared" ref="D3490" si="17261">N3490-N3489</f>
        <v>25</v>
      </c>
      <c r="E3490" s="13">
        <f t="shared" ref="E3490" si="17262">SUM(D3484:D3490)/7</f>
        <v>79</v>
      </c>
      <c r="F3490" s="13">
        <f t="shared" ref="F3490" si="17263">SUM(D3486:D3490)/5</f>
        <v>73.2</v>
      </c>
      <c r="G3490" s="13">
        <f t="shared" ref="G3490" si="17264">N3490/(B3490/100000)</f>
        <v>2645.8814675557037</v>
      </c>
      <c r="H3490" s="5">
        <f t="shared" si="17112"/>
        <v>348</v>
      </c>
      <c r="I3490" s="5">
        <f t="shared" si="17103"/>
        <v>336</v>
      </c>
      <c r="J3490" s="8">
        <f t="shared" ref="J3490" si="17265">E3490/(SUM(N3483:N3489)/7)*100</f>
        <v>0.44405543867538183</v>
      </c>
      <c r="K3490" s="5">
        <f t="shared" ref="K3490" si="17266">O3490-O3489</f>
        <v>1</v>
      </c>
      <c r="L3490" s="8">
        <f t="shared" ref="L3490" si="17267">SUM(K3484:K3490)/7</f>
        <v>2.1428571428571428</v>
      </c>
      <c r="M3490" s="8">
        <f t="shared" ref="M3490" si="17268">O3490/(B3490/100000)</f>
        <v>50.074232853967722</v>
      </c>
      <c r="N3490" s="5">
        <v>18071</v>
      </c>
      <c r="O3490" s="18">
        <v>342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6200"/>
        <v>44258</v>
      </c>
      <c r="D3491" s="5">
        <f t="shared" ref="D3491" si="17269">N3491-N3490</f>
        <v>78</v>
      </c>
      <c r="E3491" s="13">
        <f t="shared" ref="E3491" si="17270">SUM(D3485:D3491)/7</f>
        <v>80.714285714285708</v>
      </c>
      <c r="F3491" s="13">
        <f t="shared" ref="F3491" si="17271">SUM(D3487:D3491)/5</f>
        <v>71.8</v>
      </c>
      <c r="G3491" s="13">
        <f t="shared" ref="G3491" si="17272">N3491/(B3491/100000)</f>
        <v>2657.3019066276615</v>
      </c>
      <c r="H3491" s="5">
        <f t="shared" si="17112"/>
        <v>349</v>
      </c>
      <c r="I3491" s="5">
        <f t="shared" si="17103"/>
        <v>337</v>
      </c>
      <c r="J3491" s="8">
        <f t="shared" ref="J3491" si="17273">E3491/(SUM(N3484:N3490)/7)*100</f>
        <v>0.45168562680374458</v>
      </c>
      <c r="K3491" s="5">
        <f t="shared" ref="K3491" si="17274">O3491-O3490</f>
        <v>4</v>
      </c>
      <c r="L3491" s="8">
        <f t="shared" ref="L3491" si="17275">SUM(K3485:K3491)/7</f>
        <v>2.4285714285714284</v>
      </c>
      <c r="M3491" s="8">
        <f t="shared" ref="M3491" si="17276">O3491/(B3491/100000)</f>
        <v>50.659896396119393</v>
      </c>
      <c r="N3491" s="5">
        <v>18149</v>
      </c>
      <c r="O3491" s="18">
        <v>346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6200"/>
        <v>44259</v>
      </c>
      <c r="D3492" s="5">
        <f t="shared" ref="D3492" si="17277">N3492-N3491</f>
        <v>109</v>
      </c>
      <c r="E3492" s="13">
        <f t="shared" ref="E3492" si="17278">SUM(D3486:D3492)/7</f>
        <v>79</v>
      </c>
      <c r="F3492" s="13">
        <f t="shared" ref="F3492" si="17279">SUM(D3488:D3492)/5</f>
        <v>72.8</v>
      </c>
      <c r="G3492" s="13">
        <f t="shared" ref="G3492" si="17280">N3492/(B3492/100000)</f>
        <v>2673.2612381512945</v>
      </c>
      <c r="H3492" s="5">
        <f t="shared" si="17112"/>
        <v>350</v>
      </c>
      <c r="I3492" s="5">
        <f t="shared" si="17103"/>
        <v>338</v>
      </c>
      <c r="J3492" s="8">
        <f t="shared" ref="J3492" si="17281">E3492/(SUM(N3485:N3491)/7)*100</f>
        <v>0.44010441536943307</v>
      </c>
      <c r="K3492" s="5">
        <f t="shared" ref="K3492" si="17282">O3492-O3491</f>
        <v>4</v>
      </c>
      <c r="L3492" s="8">
        <f t="shared" ref="L3492" si="17283">SUM(K3486:K3492)/7</f>
        <v>3</v>
      </c>
      <c r="M3492" s="8">
        <f t="shared" ref="M3492" si="17284">O3492/(B3492/100000)</f>
        <v>51.245559938271064</v>
      </c>
      <c r="N3492" s="5">
        <v>18258</v>
      </c>
      <c r="O3492" s="18">
        <v>350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6200"/>
        <v>44260</v>
      </c>
      <c r="D3493" s="5">
        <f t="shared" ref="D3493" si="17285">N3493-N3492</f>
        <v>76</v>
      </c>
      <c r="E3493" s="13">
        <f t="shared" ref="E3493" si="17286">SUM(D3487:D3493)/7</f>
        <v>77.714285714285708</v>
      </c>
      <c r="F3493" s="13">
        <f t="shared" ref="F3493" si="17287">SUM(D3489:D3493)/5</f>
        <v>67.400000000000006</v>
      </c>
      <c r="G3493" s="13">
        <f t="shared" ref="G3493" si="17288">N3493/(B3493/100000)</f>
        <v>2684.3888454521762</v>
      </c>
      <c r="H3493" s="5">
        <f t="shared" si="17112"/>
        <v>351</v>
      </c>
      <c r="I3493" s="5">
        <f t="shared" si="17103"/>
        <v>339</v>
      </c>
      <c r="J3493" s="8">
        <f t="shared" ref="J3493" si="17289">E3493/(SUM(N3486:N3492)/7)*100</f>
        <v>0.43104472881423078</v>
      </c>
      <c r="K3493" s="5">
        <f t="shared" ref="K3493" si="17290">O3493-O3492</f>
        <v>5</v>
      </c>
      <c r="L3493" s="8">
        <f t="shared" ref="L3493" si="17291">SUM(K3487:K3493)/7</f>
        <v>3.1428571428571428</v>
      </c>
      <c r="M3493" s="8">
        <f t="shared" ref="M3493" si="17292">O3493/(B3493/100000)</f>
        <v>51.977639365960648</v>
      </c>
      <c r="N3493" s="5">
        <v>18334</v>
      </c>
      <c r="O3493" s="18">
        <v>355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6200"/>
        <v>44261</v>
      </c>
      <c r="D3494" s="5">
        <f t="shared" ref="D3494" si="17293">N3494-N3493</f>
        <v>69</v>
      </c>
      <c r="E3494" s="13">
        <f t="shared" ref="E3494" si="17294">SUM(D3488:D3494)/7</f>
        <v>72.714285714285708</v>
      </c>
      <c r="F3494" s="13">
        <f t="shared" ref="F3494" si="17295">SUM(D3490:D3494)/5</f>
        <v>71.400000000000006</v>
      </c>
      <c r="G3494" s="13">
        <f t="shared" ref="G3494" si="17296">N3494/(B3494/100000)</f>
        <v>2694.4915415542923</v>
      </c>
      <c r="H3494" s="5">
        <f t="shared" si="17112"/>
        <v>352</v>
      </c>
      <c r="I3494" s="5">
        <f t="shared" si="17103"/>
        <v>340</v>
      </c>
      <c r="J3494" s="8">
        <f t="shared" ref="J3494" si="17297">E3494/(SUM(N3487:N3493)/7)*100</f>
        <v>0.40158107756274208</v>
      </c>
      <c r="K3494" s="5">
        <f t="shared" ref="K3494" si="17298">O3494-O3493</f>
        <v>9</v>
      </c>
      <c r="L3494" s="8">
        <f t="shared" ref="L3494" si="17299">SUM(K3488:K3494)/7</f>
        <v>3.8571428571428572</v>
      </c>
      <c r="M3494" s="8">
        <f t="shared" ref="M3494" si="17300">O3494/(B3494/100000)</f>
        <v>53.295382335801904</v>
      </c>
      <c r="N3494" s="5">
        <v>18403</v>
      </c>
      <c r="O3494" s="18">
        <v>364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6200"/>
        <v>44262</v>
      </c>
      <c r="D3495" s="5">
        <f t="shared" ref="D3495" si="17301">N3495-N3494</f>
        <v>61</v>
      </c>
      <c r="E3495" s="13">
        <f t="shared" ref="E3495" si="17302">SUM(D3489:D3495)/7</f>
        <v>66.714285714285708</v>
      </c>
      <c r="F3495" s="13">
        <f t="shared" ref="F3495" si="17303">SUM(D3491:D3495)/5</f>
        <v>78.599999999999994</v>
      </c>
      <c r="G3495" s="13">
        <f t="shared" ref="G3495" si="17304">N3495/(B3495/100000)</f>
        <v>2703.4229105721056</v>
      </c>
      <c r="H3495" s="5">
        <f t="shared" si="17112"/>
        <v>353</v>
      </c>
      <c r="I3495" s="5">
        <f t="shared" si="17103"/>
        <v>341</v>
      </c>
      <c r="J3495" s="8">
        <f t="shared" ref="J3495" si="17305">E3495/(SUM(N3488:N3494)/7)*100</f>
        <v>0.36697103521978969</v>
      </c>
      <c r="K3495" s="5">
        <f t="shared" ref="K3495" si="17306">O3495-O3494</f>
        <v>2</v>
      </c>
      <c r="L3495" s="8">
        <f t="shared" ref="L3495" si="17307">SUM(K3489:K3495)/7</f>
        <v>3.8571428571428572</v>
      </c>
      <c r="M3495" s="8">
        <f t="shared" ref="M3495" si="17308">O3495/(B3495/100000)</f>
        <v>53.588214106877743</v>
      </c>
      <c r="N3495" s="5">
        <v>18464</v>
      </c>
      <c r="O3495" s="18">
        <v>366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6200"/>
        <v>44263</v>
      </c>
      <c r="D3496" s="5">
        <f t="shared" ref="D3496" si="17309">N3496-N3495</f>
        <v>28</v>
      </c>
      <c r="E3496" s="13">
        <f t="shared" ref="E3496" si="17310">SUM(D3490:D3496)/7</f>
        <v>63.714285714285715</v>
      </c>
      <c r="F3496" s="13">
        <f t="shared" ref="F3496" si="17311">SUM(D3492:D3496)/5</f>
        <v>68.599999999999994</v>
      </c>
      <c r="G3496" s="13">
        <f t="shared" ref="G3496" si="17312">N3496/(B3496/100000)</f>
        <v>2707.5225553671671</v>
      </c>
      <c r="H3496" s="5">
        <f t="shared" si="17112"/>
        <v>354</v>
      </c>
      <c r="I3496" s="5">
        <f t="shared" si="17103"/>
        <v>342</v>
      </c>
      <c r="J3496" s="8">
        <f t="shared" ref="J3496" si="17313">E3496/(SUM(N3489:N3495)/7)*100</f>
        <v>0.34918770796633386</v>
      </c>
      <c r="K3496" s="5">
        <f t="shared" ref="K3496" si="17314">O3496-O3495</f>
        <v>0</v>
      </c>
      <c r="L3496" s="8">
        <f t="shared" ref="L3496" si="17315">SUM(K3490:K3496)/7</f>
        <v>3.5714285714285716</v>
      </c>
      <c r="M3496" s="8">
        <f t="shared" ref="M3496" si="17316">O3496/(B3496/100000)</f>
        <v>53.588214106877743</v>
      </c>
      <c r="N3496" s="5">
        <v>18492</v>
      </c>
      <c r="O3496" s="18">
        <v>366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6200"/>
        <v>44264</v>
      </c>
      <c r="D3497" s="5">
        <f t="shared" ref="D3497" si="17317">N3497-N3496</f>
        <v>26</v>
      </c>
      <c r="E3497" s="13">
        <f t="shared" ref="E3497" si="17318">SUM(D3491:D3497)/7</f>
        <v>63.857142857142854</v>
      </c>
      <c r="F3497" s="13">
        <f t="shared" ref="F3497" si="17319">SUM(D3493:D3497)/5</f>
        <v>52</v>
      </c>
      <c r="G3497" s="13">
        <f t="shared" ref="G3497" si="17320">N3497/(B3497/100000)</f>
        <v>2711.3293683911529</v>
      </c>
      <c r="H3497" s="5">
        <f t="shared" si="17112"/>
        <v>355</v>
      </c>
      <c r="I3497" s="5">
        <f t="shared" si="17103"/>
        <v>343</v>
      </c>
      <c r="J3497" s="8">
        <f t="shared" ref="J3497" si="17321">E3497/(SUM(N3490:N3496)/7)*100</f>
        <v>0.34875283800547702</v>
      </c>
      <c r="K3497" s="5">
        <f t="shared" ref="K3497" si="17322">O3497-O3496</f>
        <v>2</v>
      </c>
      <c r="L3497" s="8">
        <f t="shared" ref="L3497" si="17323">SUM(K3491:K3497)/7</f>
        <v>3.7142857142857144</v>
      </c>
      <c r="M3497" s="8">
        <f t="shared" ref="M3497" si="17324">O3497/(B3497/100000)</f>
        <v>53.881045877953575</v>
      </c>
      <c r="N3497" s="5">
        <v>18518</v>
      </c>
      <c r="O3497" s="18">
        <v>368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6200"/>
        <v>44265</v>
      </c>
      <c r="D3498" s="5">
        <f t="shared" ref="D3498" si="17325">N3498-N3497</f>
        <v>60</v>
      </c>
      <c r="E3498" s="13">
        <f t="shared" ref="E3498" si="17326">SUM(D3492:D3498)/7</f>
        <v>61.285714285714285</v>
      </c>
      <c r="F3498" s="13">
        <f t="shared" ref="F3498" si="17327">SUM(D3494:D3498)/5</f>
        <v>48.8</v>
      </c>
      <c r="G3498" s="13">
        <f t="shared" ref="G3498" si="17328">N3498/(B3498/100000)</f>
        <v>2720.1143215234279</v>
      </c>
      <c r="H3498" s="5">
        <f t="shared" si="17112"/>
        <v>356</v>
      </c>
      <c r="I3498" s="5">
        <f t="shared" si="17103"/>
        <v>344</v>
      </c>
      <c r="J3498" s="8">
        <f t="shared" ref="J3498" si="17329">E3498/(SUM(N3491:N3497)/7)*100</f>
        <v>0.33354584894804767</v>
      </c>
      <c r="K3498" s="5">
        <f t="shared" ref="K3498" si="17330">O3498-O3497</f>
        <v>2</v>
      </c>
      <c r="L3498" s="8">
        <f t="shared" ref="L3498" si="17331">SUM(K3492:K3498)/7</f>
        <v>3.4285714285714284</v>
      </c>
      <c r="M3498" s="8">
        <f t="shared" ref="M3498" si="17332">O3498/(B3498/100000)</f>
        <v>54.173877649029407</v>
      </c>
      <c r="N3498" s="5">
        <v>18578</v>
      </c>
      <c r="O3498" s="18">
        <v>370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6200"/>
        <v>44266</v>
      </c>
      <c r="D3499" s="5">
        <f t="shared" ref="D3499" si="17333">N3499-N3498</f>
        <v>110</v>
      </c>
      <c r="E3499" s="13">
        <f t="shared" ref="E3499" si="17334">SUM(D3493:D3499)/7</f>
        <v>61.428571428571431</v>
      </c>
      <c r="F3499" s="13">
        <f t="shared" ref="F3499" si="17335">SUM(D3495:D3499)/5</f>
        <v>57</v>
      </c>
      <c r="G3499" s="13">
        <f t="shared" ref="G3499" si="17336">N3499/(B3499/100000)</f>
        <v>2736.2200689325987</v>
      </c>
      <c r="H3499" s="5">
        <f t="shared" si="17112"/>
        <v>357</v>
      </c>
      <c r="I3499" s="5">
        <f t="shared" si="17103"/>
        <v>345</v>
      </c>
      <c r="J3499" s="8">
        <f t="shared" ref="J3499" si="17337">E3499/(SUM(N3492:N3498)/7)*100</f>
        <v>0.33321193053693621</v>
      </c>
      <c r="K3499" s="5">
        <f t="shared" ref="K3499" si="17338">O3499-O3498</f>
        <v>5</v>
      </c>
      <c r="L3499" s="8">
        <f t="shared" ref="L3499" si="17339">SUM(K3493:K3499)/7</f>
        <v>3.5714285714285716</v>
      </c>
      <c r="M3499" s="8">
        <f t="shared" ref="M3499" si="17340">O3499/(B3499/100000)</f>
        <v>54.905957076718998</v>
      </c>
      <c r="N3499" s="5">
        <v>18688</v>
      </c>
      <c r="O3499" s="18">
        <v>375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6200"/>
        <v>44267</v>
      </c>
      <c r="D3500" s="5">
        <f t="shared" ref="D3500" si="17341">N3500-N3499</f>
        <v>70</v>
      </c>
      <c r="E3500" s="13">
        <f t="shared" ref="E3500" si="17342">SUM(D3494:D3500)/7</f>
        <v>60.571428571428569</v>
      </c>
      <c r="F3500" s="13">
        <f t="shared" ref="F3500" si="17343">SUM(D3496:D3500)/5</f>
        <v>58.8</v>
      </c>
      <c r="G3500" s="13">
        <f t="shared" ref="G3500" si="17344">N3500/(B3500/100000)</f>
        <v>2746.4691809202532</v>
      </c>
      <c r="H3500" s="5">
        <f t="shared" si="17112"/>
        <v>358</v>
      </c>
      <c r="I3500" s="5">
        <f t="shared" si="17103"/>
        <v>346</v>
      </c>
      <c r="J3500" s="8">
        <f t="shared" ref="J3500" si="17345">E3500/(SUM(N3493:N3499)/7)*100</f>
        <v>0.32747128833692468</v>
      </c>
      <c r="K3500" s="5">
        <f t="shared" ref="K3500" si="17346">O3500-O3499</f>
        <v>3</v>
      </c>
      <c r="L3500" s="8">
        <f t="shared" ref="L3500" si="17347">SUM(K3494:K3500)/7</f>
        <v>3.2857142857142856</v>
      </c>
      <c r="M3500" s="8">
        <f t="shared" ref="M3500" si="17348">O3500/(B3500/100000)</f>
        <v>55.34520473333275</v>
      </c>
      <c r="N3500" s="5">
        <v>18758</v>
      </c>
      <c r="O3500" s="18">
        <v>378</v>
      </c>
    </row>
    <row r="3501" spans="1:15" ht="16" customHeight="1" x14ac:dyDescent="0.2">
      <c r="A3501" s="5" t="s">
        <v>24</v>
      </c>
      <c r="B3501" s="13">
        <v>682986</v>
      </c>
      <c r="C3501" s="6">
        <f t="shared" si="16200"/>
        <v>44268</v>
      </c>
      <c r="D3501" s="5">
        <f t="shared" ref="D3501" si="17349">N3501-N3500</f>
        <v>94</v>
      </c>
      <c r="E3501" s="13">
        <f t="shared" ref="E3501" si="17350">SUM(D3495:D3501)/7</f>
        <v>64.142857142857139</v>
      </c>
      <c r="F3501" s="13">
        <f t="shared" ref="F3501" si="17351">SUM(D3497:D3501)/5</f>
        <v>72</v>
      </c>
      <c r="G3501" s="13">
        <f t="shared" ref="G3501" si="17352">N3501/(B3501/100000)</f>
        <v>2760.2322741608173</v>
      </c>
      <c r="H3501" s="5">
        <f t="shared" si="17112"/>
        <v>359</v>
      </c>
      <c r="I3501" s="5">
        <f t="shared" si="17103"/>
        <v>347</v>
      </c>
      <c r="J3501" s="8">
        <f t="shared" ref="J3501" si="17353">E3501/(SUM(N3494:N3500)/7)*100</f>
        <v>0.34564783950854883</v>
      </c>
      <c r="K3501" s="5">
        <f t="shared" ref="K3501" si="17354">O3501-O3500</f>
        <v>0</v>
      </c>
      <c r="L3501" s="8">
        <f t="shared" ref="L3501" si="17355">SUM(K3495:K3501)/7</f>
        <v>2</v>
      </c>
      <c r="M3501" s="8">
        <f t="shared" ref="M3501" si="17356">O3501/(B3501/100000)</f>
        <v>55.34520473333275</v>
      </c>
      <c r="N3501" s="5">
        <v>18852</v>
      </c>
      <c r="O3501" s="18">
        <v>378</v>
      </c>
    </row>
    <row r="3502" spans="1:15" ht="16" customHeight="1" x14ac:dyDescent="0.2">
      <c r="A3502" s="5" t="s">
        <v>24</v>
      </c>
      <c r="B3502" s="13">
        <v>682986</v>
      </c>
      <c r="C3502" s="6">
        <f t="shared" si="16200"/>
        <v>44269</v>
      </c>
      <c r="D3502" s="5">
        <f t="shared" ref="D3502" si="17357">N3502-N3501</f>
        <v>84</v>
      </c>
      <c r="E3502" s="13">
        <f t="shared" ref="E3502" si="17358">SUM(D3496:D3502)/7</f>
        <v>67.428571428571431</v>
      </c>
      <c r="F3502" s="13">
        <f t="shared" ref="F3502" si="17359">SUM(D3498:D3502)/5</f>
        <v>83.6</v>
      </c>
      <c r="G3502" s="13">
        <f t="shared" ref="G3502" si="17360">N3502/(B3502/100000)</f>
        <v>2772.5312085460023</v>
      </c>
      <c r="H3502" s="5">
        <f t="shared" si="17112"/>
        <v>360</v>
      </c>
      <c r="I3502" s="5">
        <f t="shared" si="17103"/>
        <v>348</v>
      </c>
      <c r="J3502" s="8">
        <f t="shared" ref="J3502" si="17361">E3502/(SUM(N3495:N3501)/7)*100</f>
        <v>0.36210203298810895</v>
      </c>
      <c r="K3502" s="5">
        <f t="shared" ref="K3502" si="17362">O3502-O3501</f>
        <v>0</v>
      </c>
      <c r="L3502" s="8">
        <f t="shared" ref="L3502" si="17363">SUM(K3496:K3502)/7</f>
        <v>1.7142857142857142</v>
      </c>
      <c r="M3502" s="8">
        <f t="shared" ref="M3502" si="17364">O3502/(B3502/100000)</f>
        <v>55.34520473333275</v>
      </c>
      <c r="N3502" s="5">
        <v>18936</v>
      </c>
      <c r="O3502" s="18">
        <v>378</v>
      </c>
    </row>
    <row r="3503" spans="1:15" ht="16" customHeight="1" x14ac:dyDescent="0.2">
      <c r="A3503" s="5" t="s">
        <v>24</v>
      </c>
      <c r="B3503" s="13">
        <v>682986</v>
      </c>
      <c r="C3503" s="6">
        <f t="shared" si="16200"/>
        <v>44270</v>
      </c>
      <c r="D3503" s="5">
        <f t="shared" ref="D3503" si="17365">N3503-N3502</f>
        <v>66</v>
      </c>
      <c r="E3503" s="13">
        <f t="shared" ref="E3503" si="17366">SUM(D3497:D3503)/7</f>
        <v>72.857142857142861</v>
      </c>
      <c r="F3503" s="13">
        <f t="shared" ref="F3503" si="17367">SUM(D3499:D3503)/5</f>
        <v>84.8</v>
      </c>
      <c r="G3503" s="13">
        <f t="shared" ref="G3503" si="17368">N3503/(B3503/100000)</f>
        <v>2782.1946569915049</v>
      </c>
      <c r="H3503" s="5">
        <f t="shared" si="17112"/>
        <v>361</v>
      </c>
      <c r="I3503" s="5">
        <f t="shared" si="17103"/>
        <v>349</v>
      </c>
      <c r="J3503" s="8">
        <f t="shared" ref="J3503" si="17369">E3503/(SUM(N3496:N3502)/7)*100</f>
        <v>0.38984268700983021</v>
      </c>
      <c r="K3503" s="5">
        <f t="shared" ref="K3503" si="17370">O3503-O3502</f>
        <v>0</v>
      </c>
      <c r="L3503" s="8">
        <f t="shared" ref="L3503" si="17371">SUM(K3497:K3503)/7</f>
        <v>1.7142857142857142</v>
      </c>
      <c r="M3503" s="8">
        <f t="shared" ref="M3503" si="17372">O3503/(B3503/100000)</f>
        <v>55.34520473333275</v>
      </c>
      <c r="N3503" s="5">
        <v>19002</v>
      </c>
      <c r="O3503" s="18">
        <v>378</v>
      </c>
    </row>
    <row r="3504" spans="1:15" ht="16" customHeight="1" x14ac:dyDescent="0.2">
      <c r="A3504" s="5" t="s">
        <v>24</v>
      </c>
      <c r="B3504" s="13">
        <v>682986</v>
      </c>
      <c r="C3504" s="6">
        <f t="shared" si="16200"/>
        <v>44271</v>
      </c>
      <c r="D3504" s="5">
        <f t="shared" ref="D3504" si="17373">N3504-N3503</f>
        <v>55</v>
      </c>
      <c r="E3504" s="13">
        <f t="shared" ref="E3504" si="17374">SUM(D3498:D3504)/7</f>
        <v>77</v>
      </c>
      <c r="F3504" s="13">
        <f t="shared" ref="F3504" si="17375">SUM(D3500:D3504)/5</f>
        <v>73.8</v>
      </c>
      <c r="G3504" s="13">
        <f t="shared" ref="G3504" si="17376">N3504/(B3504/100000)</f>
        <v>2790.2475306960905</v>
      </c>
      <c r="H3504" s="5">
        <f t="shared" si="17112"/>
        <v>362</v>
      </c>
      <c r="I3504" s="5">
        <f t="shared" si="17103"/>
        <v>350</v>
      </c>
      <c r="J3504" s="8">
        <f t="shared" ref="J3504" si="17377">E3504/(SUM(N3497:N3503)/7)*100</f>
        <v>0.41041025797216213</v>
      </c>
      <c r="K3504" s="5">
        <f t="shared" ref="K3504" si="17378">O3504-O3503</f>
        <v>1</v>
      </c>
      <c r="L3504" s="8">
        <f t="shared" ref="L3504" si="17379">SUM(K3498:K3504)/7</f>
        <v>1.5714285714285714</v>
      </c>
      <c r="M3504" s="8">
        <f t="shared" ref="M3504" si="17380">O3504/(B3504/100000)</f>
        <v>55.491620618870662</v>
      </c>
      <c r="N3504" s="5">
        <v>19057</v>
      </c>
      <c r="O3504" s="18">
        <v>379</v>
      </c>
    </row>
    <row r="3505" spans="1:15" ht="16" customHeight="1" x14ac:dyDescent="0.2">
      <c r="A3505" s="5" t="s">
        <v>24</v>
      </c>
      <c r="B3505" s="13">
        <v>682986</v>
      </c>
      <c r="C3505" s="6">
        <f t="shared" si="16200"/>
        <v>44272</v>
      </c>
      <c r="D3505" s="5">
        <f t="shared" ref="D3505" si="17381">N3505-N3504</f>
        <v>77</v>
      </c>
      <c r="E3505" s="13">
        <f t="shared" ref="E3505" si="17382">SUM(D3499:D3505)/7</f>
        <v>79.428571428571431</v>
      </c>
      <c r="F3505" s="13">
        <f t="shared" ref="F3505" si="17383">SUM(D3501:D3505)/5</f>
        <v>75.2</v>
      </c>
      <c r="G3505" s="13">
        <f t="shared" ref="G3505" si="17384">N3505/(B3505/100000)</f>
        <v>2801.52155388251</v>
      </c>
      <c r="H3505" s="5">
        <f t="shared" si="17112"/>
        <v>363</v>
      </c>
      <c r="I3505" s="5">
        <f t="shared" si="17103"/>
        <v>351</v>
      </c>
      <c r="J3505" s="8">
        <f t="shared" ref="J3505" si="17385">E3505/(SUM(N3498:N3504)/7)*100</f>
        <v>0.42162416300778793</v>
      </c>
      <c r="K3505" s="5">
        <f t="shared" ref="K3505" si="17386">O3505-O3504</f>
        <v>2</v>
      </c>
      <c r="L3505" s="8">
        <f t="shared" ref="L3505" si="17387">SUM(K3499:K3505)/7</f>
        <v>1.5714285714285714</v>
      </c>
      <c r="M3505" s="8">
        <f t="shared" ref="M3505" si="17388">O3505/(B3505/100000)</f>
        <v>55.784452389946502</v>
      </c>
      <c r="N3505" s="5">
        <v>19134</v>
      </c>
      <c r="O3505" s="18">
        <v>381</v>
      </c>
    </row>
    <row r="3506" spans="1:15" ht="16" customHeight="1" x14ac:dyDescent="0.2">
      <c r="A3506" s="5" t="s">
        <v>24</v>
      </c>
      <c r="B3506" s="13">
        <v>682986</v>
      </c>
      <c r="C3506" s="6">
        <f t="shared" si="16200"/>
        <v>44273</v>
      </c>
      <c r="D3506" s="5">
        <f t="shared" ref="D3506" si="17389">N3506-N3505</f>
        <v>138</v>
      </c>
      <c r="E3506" s="13">
        <f t="shared" ref="E3506" si="17390">SUM(D3500:D3506)/7</f>
        <v>83.428571428571431</v>
      </c>
      <c r="F3506" s="13">
        <f t="shared" ref="F3506" si="17391">SUM(D3502:D3506)/5</f>
        <v>84</v>
      </c>
      <c r="G3506" s="13">
        <f t="shared" ref="G3506" si="17392">N3506/(B3506/100000)</f>
        <v>2821.7269460867428</v>
      </c>
      <c r="H3506" s="5">
        <f t="shared" si="17112"/>
        <v>364</v>
      </c>
      <c r="I3506" s="5">
        <f t="shared" si="17103"/>
        <v>352</v>
      </c>
      <c r="J3506" s="8">
        <f t="shared" ref="J3506" si="17393">E3506/(SUM(N3499:N3505)/7)*100</f>
        <v>0.44099768174163878</v>
      </c>
      <c r="K3506" s="5">
        <f t="shared" ref="K3506" si="17394">O3506-O3505</f>
        <v>4</v>
      </c>
      <c r="L3506" s="8">
        <f t="shared" ref="L3506" si="17395">SUM(K3500:K3506)/7</f>
        <v>1.4285714285714286</v>
      </c>
      <c r="M3506" s="8">
        <f t="shared" ref="M3506" si="17396">O3506/(B3506/100000)</f>
        <v>56.370115932098166</v>
      </c>
      <c r="N3506" s="5">
        <v>19272</v>
      </c>
      <c r="O3506" s="18">
        <v>385</v>
      </c>
    </row>
    <row r="3507" spans="1:15" ht="16" customHeight="1" x14ac:dyDescent="0.2">
      <c r="A3507" s="5" t="s">
        <v>24</v>
      </c>
      <c r="B3507" s="13">
        <v>682986</v>
      </c>
      <c r="C3507" s="6">
        <f t="shared" si="16200"/>
        <v>44274</v>
      </c>
      <c r="D3507" s="5">
        <f t="shared" ref="D3507" si="17397">N3507-N3506</f>
        <v>147</v>
      </c>
      <c r="E3507" s="13">
        <f t="shared" ref="E3507" si="17398">SUM(D3501:D3507)/7</f>
        <v>94.428571428571431</v>
      </c>
      <c r="F3507" s="13">
        <f t="shared" ref="F3507" si="17399">SUM(D3503:D3507)/5</f>
        <v>96.6</v>
      </c>
      <c r="G3507" s="13">
        <f t="shared" ref="G3507" si="17400">N3507/(B3507/100000)</f>
        <v>2843.2500812608164</v>
      </c>
      <c r="H3507" s="5">
        <f t="shared" si="17112"/>
        <v>365</v>
      </c>
      <c r="I3507" s="5">
        <f t="shared" si="17103"/>
        <v>353</v>
      </c>
      <c r="J3507" s="8">
        <f t="shared" ref="J3507" si="17401">E3507/(SUM(N3500:N3506)/7)*100</f>
        <v>0.49695137996105593</v>
      </c>
      <c r="K3507" s="5">
        <f t="shared" ref="K3507" si="17402">O3507-O3506</f>
        <v>5</v>
      </c>
      <c r="L3507" s="8">
        <f t="shared" ref="L3507" si="17403">SUM(K3501:K3507)/7</f>
        <v>1.7142857142857142</v>
      </c>
      <c r="M3507" s="8">
        <f t="shared" ref="M3507" si="17404">O3507/(B3507/100000)</f>
        <v>57.102195359787757</v>
      </c>
      <c r="N3507" s="5">
        <v>19419</v>
      </c>
      <c r="O3507" s="18">
        <v>390</v>
      </c>
    </row>
    <row r="3508" spans="1:15" ht="16" customHeight="1" x14ac:dyDescent="0.2">
      <c r="A3508" s="5" t="s">
        <v>24</v>
      </c>
      <c r="B3508" s="13">
        <v>682986</v>
      </c>
      <c r="C3508" s="6">
        <f t="shared" si="16200"/>
        <v>44275</v>
      </c>
      <c r="D3508" s="5">
        <f t="shared" ref="D3508" si="17405">N3508-N3507</f>
        <v>107</v>
      </c>
      <c r="E3508" s="13">
        <f t="shared" ref="E3508" si="17406">SUM(D3502:D3508)/7</f>
        <v>96.285714285714292</v>
      </c>
      <c r="F3508" s="13">
        <f t="shared" ref="F3508" si="17407">SUM(D3504:D3508)/5</f>
        <v>104.8</v>
      </c>
      <c r="G3508" s="13">
        <f t="shared" ref="G3508" si="17408">N3508/(B3508/100000)</f>
        <v>2858.9165810133736</v>
      </c>
      <c r="H3508" s="5">
        <f t="shared" si="17112"/>
        <v>366</v>
      </c>
      <c r="I3508" s="5">
        <f t="shared" si="17103"/>
        <v>354</v>
      </c>
      <c r="J3508" s="8">
        <f t="shared" ref="J3508" si="17409">E3508/(SUM(N3501:N3507)/7)*100</f>
        <v>0.5042192830211264</v>
      </c>
      <c r="K3508" s="5">
        <f t="shared" ref="K3508" si="17410">O3508-O3507</f>
        <v>1</v>
      </c>
      <c r="L3508" s="8">
        <f t="shared" ref="L3508" si="17411">SUM(K3502:K3508)/7</f>
        <v>1.8571428571428572</v>
      </c>
      <c r="M3508" s="8">
        <f t="shared" ref="M3508" si="17412">O3508/(B3508/100000)</f>
        <v>57.248611245325669</v>
      </c>
      <c r="N3508" s="5">
        <v>19526</v>
      </c>
      <c r="O3508" s="18">
        <v>391</v>
      </c>
    </row>
    <row r="3509" spans="1:15" ht="16" customHeight="1" x14ac:dyDescent="0.2">
      <c r="A3509" s="5" t="s">
        <v>24</v>
      </c>
      <c r="B3509" s="13">
        <v>682986</v>
      </c>
      <c r="C3509" s="6">
        <f t="shared" si="16200"/>
        <v>44276</v>
      </c>
      <c r="D3509" s="5">
        <f t="shared" ref="D3509" si="17413">N3509-N3508</f>
        <v>109</v>
      </c>
      <c r="E3509" s="13">
        <f t="shared" ref="E3509" si="17414">SUM(D3503:D3509)/7</f>
        <v>99.857142857142861</v>
      </c>
      <c r="F3509" s="13">
        <f t="shared" ref="F3509" si="17415">SUM(D3505:D3509)/5</f>
        <v>115.6</v>
      </c>
      <c r="G3509" s="13">
        <f t="shared" ref="G3509" si="17416">N3509/(B3509/100000)</f>
        <v>2874.8759125370066</v>
      </c>
      <c r="H3509" s="5">
        <f t="shared" si="17112"/>
        <v>367</v>
      </c>
      <c r="I3509" s="5">
        <f t="shared" si="17103"/>
        <v>355</v>
      </c>
      <c r="J3509" s="8">
        <f t="shared" ref="J3509" si="17417">E3509/(SUM(N3502:N3508)/7)*100</f>
        <v>0.52029833415211468</v>
      </c>
      <c r="K3509" s="5">
        <f t="shared" ref="K3509" si="17418">O3509-O3508</f>
        <v>1</v>
      </c>
      <c r="L3509" s="8">
        <f t="shared" ref="L3509" si="17419">SUM(K3503:K3509)/7</f>
        <v>2</v>
      </c>
      <c r="M3509" s="8">
        <f t="shared" ref="M3509" si="17420">O3509/(B3509/100000)</f>
        <v>57.395027130863589</v>
      </c>
      <c r="N3509" s="5">
        <v>19635</v>
      </c>
      <c r="O3509" s="18">
        <v>392</v>
      </c>
    </row>
    <row r="3510" spans="1:15" ht="16" customHeight="1" x14ac:dyDescent="0.2">
      <c r="A3510" s="5" t="s">
        <v>24</v>
      </c>
      <c r="B3510" s="13">
        <v>682986</v>
      </c>
      <c r="C3510" s="6">
        <f t="shared" si="16200"/>
        <v>44277</v>
      </c>
      <c r="D3510" s="5">
        <f t="shared" ref="D3510:D3513" si="17421">N3510-N3509</f>
        <v>76</v>
      </c>
      <c r="E3510" s="13">
        <f t="shared" ref="E3510:E3513" si="17422">SUM(D3504:D3510)/7</f>
        <v>101.28571428571429</v>
      </c>
      <c r="F3510" s="13">
        <f t="shared" ref="F3510:F3513" si="17423">SUM(D3506:D3510)/5</f>
        <v>115.4</v>
      </c>
      <c r="G3510" s="13">
        <f t="shared" ref="G3510:G3513" si="17424">N3510/(B3510/100000)</f>
        <v>2886.0035198378882</v>
      </c>
      <c r="H3510" s="5">
        <f t="shared" si="17112"/>
        <v>368</v>
      </c>
      <c r="I3510" s="5">
        <f t="shared" si="17103"/>
        <v>356</v>
      </c>
      <c r="J3510" s="8">
        <f t="shared" ref="J3510:J3513" si="17425">E3510/(SUM(N3503:N3509)/7)*100</f>
        <v>0.5250101817912548</v>
      </c>
      <c r="K3510" s="5">
        <f t="shared" ref="K3510:K3513" si="17426">O3510-O3509</f>
        <v>0</v>
      </c>
      <c r="L3510" s="8">
        <f t="shared" ref="L3510:L3513" si="17427">SUM(K3504:K3510)/7</f>
        <v>2</v>
      </c>
      <c r="M3510" s="8">
        <f t="shared" ref="M3510:M3513" si="17428">O3510/(B3510/100000)</f>
        <v>57.395027130863589</v>
      </c>
      <c r="N3510" s="5">
        <v>19711</v>
      </c>
      <c r="O3510" s="18">
        <v>392</v>
      </c>
    </row>
    <row r="3511" spans="1:15" ht="16" customHeight="1" x14ac:dyDescent="0.2">
      <c r="A3511" s="5" t="s">
        <v>24</v>
      </c>
      <c r="B3511" s="13">
        <v>682986</v>
      </c>
      <c r="C3511" s="6">
        <f t="shared" si="16200"/>
        <v>44278</v>
      </c>
      <c r="D3511" s="5">
        <f t="shared" si="17421"/>
        <v>53</v>
      </c>
      <c r="E3511" s="13">
        <f t="shared" si="17422"/>
        <v>101</v>
      </c>
      <c r="F3511" s="13">
        <f t="shared" si="17423"/>
        <v>98.4</v>
      </c>
      <c r="G3511" s="13">
        <f t="shared" si="17424"/>
        <v>2893.7635617713981</v>
      </c>
      <c r="H3511" s="5">
        <f t="shared" si="17112"/>
        <v>369</v>
      </c>
      <c r="I3511" s="5">
        <f t="shared" si="17103"/>
        <v>357</v>
      </c>
      <c r="J3511" s="8">
        <f t="shared" si="17425"/>
        <v>0.52079496736744402</v>
      </c>
      <c r="K3511" s="5">
        <f t="shared" si="17426"/>
        <v>3</v>
      </c>
      <c r="L3511" s="8">
        <f t="shared" si="17427"/>
        <v>2.2857142857142856</v>
      </c>
      <c r="M3511" s="8">
        <f t="shared" si="17428"/>
        <v>57.834274787477341</v>
      </c>
      <c r="N3511" s="5">
        <v>19764</v>
      </c>
      <c r="O3511" s="18">
        <v>395</v>
      </c>
    </row>
    <row r="3512" spans="1:15" ht="16" customHeight="1" x14ac:dyDescent="0.2">
      <c r="A3512" s="5" t="s">
        <v>24</v>
      </c>
      <c r="B3512" s="13">
        <v>682986</v>
      </c>
      <c r="C3512" s="6">
        <f t="shared" si="16200"/>
        <v>44279</v>
      </c>
      <c r="D3512" s="5">
        <f t="shared" si="17421"/>
        <v>109</v>
      </c>
      <c r="E3512" s="13">
        <f t="shared" si="17422"/>
        <v>105.57142857142857</v>
      </c>
      <c r="F3512" s="13">
        <f t="shared" si="17423"/>
        <v>90.8</v>
      </c>
      <c r="G3512" s="13">
        <f t="shared" si="17424"/>
        <v>2909.7228932950311</v>
      </c>
      <c r="H3512" s="5">
        <f t="shared" si="17112"/>
        <v>370</v>
      </c>
      <c r="I3512" s="5">
        <f t="shared" si="17103"/>
        <v>358</v>
      </c>
      <c r="J3512" s="8">
        <f t="shared" si="17425"/>
        <v>0.54154666901165893</v>
      </c>
      <c r="K3512" s="5">
        <f t="shared" si="17426"/>
        <v>1</v>
      </c>
      <c r="L3512" s="8">
        <f t="shared" si="17427"/>
        <v>2.1428571428571428</v>
      </c>
      <c r="M3512" s="8">
        <f t="shared" si="17428"/>
        <v>57.98069067301526</v>
      </c>
      <c r="N3512" s="5">
        <v>19873</v>
      </c>
      <c r="O3512" s="18">
        <v>396</v>
      </c>
    </row>
    <row r="3513" spans="1:15" ht="16" customHeight="1" x14ac:dyDescent="0.2">
      <c r="A3513" s="5" t="s">
        <v>24</v>
      </c>
      <c r="B3513" s="13">
        <v>682986</v>
      </c>
      <c r="C3513" s="6">
        <f t="shared" si="16200"/>
        <v>44280</v>
      </c>
      <c r="D3513" s="5">
        <f t="shared" si="17421"/>
        <v>188</v>
      </c>
      <c r="E3513" s="13">
        <f t="shared" si="17422"/>
        <v>112.71428571428571</v>
      </c>
      <c r="F3513" s="13">
        <f t="shared" si="17423"/>
        <v>107</v>
      </c>
      <c r="G3513" s="13">
        <f t="shared" si="17424"/>
        <v>2937.2490797761593</v>
      </c>
      <c r="H3513" s="5">
        <f t="shared" si="17112"/>
        <v>371</v>
      </c>
      <c r="I3513" s="5">
        <f t="shared" si="17103"/>
        <v>359</v>
      </c>
      <c r="J3513" s="8">
        <f t="shared" si="17425"/>
        <v>0.57507288629737607</v>
      </c>
      <c r="K3513" s="5">
        <f t="shared" si="17426"/>
        <v>2</v>
      </c>
      <c r="L3513" s="8">
        <f t="shared" si="17427"/>
        <v>1.8571428571428572</v>
      </c>
      <c r="M3513" s="8">
        <f t="shared" si="17428"/>
        <v>58.273522444091093</v>
      </c>
      <c r="N3513" s="5">
        <v>20061</v>
      </c>
      <c r="O3513" s="18">
        <v>398</v>
      </c>
    </row>
    <row r="3514" spans="1:15" ht="16" customHeight="1" x14ac:dyDescent="0.2">
      <c r="A3514" s="5" t="s">
        <v>24</v>
      </c>
      <c r="B3514" s="13">
        <v>682986</v>
      </c>
      <c r="C3514" s="6">
        <f t="shared" si="16200"/>
        <v>44281</v>
      </c>
      <c r="D3514" s="5">
        <f t="shared" ref="D3514" si="17429">N3514-N3513</f>
        <v>166</v>
      </c>
      <c r="E3514" s="13">
        <f t="shared" ref="E3514" si="17430">SUM(D3508:D3514)/7</f>
        <v>115.42857142857143</v>
      </c>
      <c r="F3514" s="13">
        <f t="shared" ref="F3514" si="17431">SUM(D3510:D3514)/5</f>
        <v>118.4</v>
      </c>
      <c r="G3514" s="13">
        <f t="shared" ref="G3514" si="17432">N3514/(B3514/100000)</f>
        <v>2961.5541167754536</v>
      </c>
      <c r="H3514" s="5">
        <f t="shared" si="17112"/>
        <v>372</v>
      </c>
      <c r="I3514" s="5">
        <f t="shared" si="17103"/>
        <v>360</v>
      </c>
      <c r="J3514" s="8">
        <f t="shared" ref="J3514" si="17433">E3514/(SUM(N3507:N3513)/7)*100</f>
        <v>0.58555392096471459</v>
      </c>
      <c r="K3514" s="5">
        <f t="shared" ref="K3514" si="17434">O3514-O3513</f>
        <v>2</v>
      </c>
      <c r="L3514" s="8">
        <f t="shared" ref="L3514" si="17435">SUM(K3508:K3514)/7</f>
        <v>1.4285714285714286</v>
      </c>
      <c r="M3514" s="8">
        <f t="shared" ref="M3514" si="17436">O3514/(B3514/100000)</f>
        <v>58.566354215166932</v>
      </c>
      <c r="N3514" s="5">
        <v>20227</v>
      </c>
      <c r="O3514" s="18">
        <v>400</v>
      </c>
    </row>
    <row r="3515" spans="1:15" ht="16" customHeight="1" x14ac:dyDescent="0.2">
      <c r="A3515" s="5" t="s">
        <v>24</v>
      </c>
      <c r="B3515" s="13">
        <v>682986</v>
      </c>
      <c r="C3515" s="6">
        <f t="shared" si="16200"/>
        <v>44282</v>
      </c>
      <c r="D3515" s="5">
        <f t="shared" ref="D3515" si="17437">N3515-N3514</f>
        <v>172</v>
      </c>
      <c r="E3515" s="13">
        <f t="shared" ref="E3515" si="17438">SUM(D3509:D3515)/7</f>
        <v>124.71428571428571</v>
      </c>
      <c r="F3515" s="13">
        <f t="shared" ref="F3515" si="17439">SUM(D3511:D3515)/5</f>
        <v>137.6</v>
      </c>
      <c r="G3515" s="13">
        <f t="shared" ref="G3515" si="17440">N3515/(B3515/100000)</f>
        <v>2986.7376490879756</v>
      </c>
      <c r="H3515" s="5">
        <f t="shared" si="17112"/>
        <v>373</v>
      </c>
      <c r="I3515" s="5">
        <f t="shared" si="17103"/>
        <v>361</v>
      </c>
      <c r="J3515" s="8">
        <f t="shared" ref="J3515" si="17441">E3515/(SUM(N3508:N3514)/7)*100</f>
        <v>0.62897613060801016</v>
      </c>
      <c r="K3515" s="5">
        <f t="shared" ref="K3515" si="17442">O3515-O3514</f>
        <v>1</v>
      </c>
      <c r="L3515" s="8">
        <f t="shared" ref="L3515" si="17443">SUM(K3509:K3515)/7</f>
        <v>1.4285714285714286</v>
      </c>
      <c r="M3515" s="8">
        <f t="shared" ref="M3515" si="17444">O3515/(B3515/100000)</f>
        <v>58.712770100704844</v>
      </c>
      <c r="N3515" s="5">
        <v>20399</v>
      </c>
      <c r="O3515" s="18">
        <v>401</v>
      </c>
    </row>
    <row r="3516" spans="1:15" ht="16" customHeight="1" x14ac:dyDescent="0.2">
      <c r="A3516" s="5" t="s">
        <v>24</v>
      </c>
      <c r="B3516" s="13">
        <v>682986</v>
      </c>
      <c r="C3516" s="6">
        <f t="shared" si="16200"/>
        <v>44283</v>
      </c>
      <c r="D3516" s="5">
        <f t="shared" ref="D3516" si="17445">N3516-N3515</f>
        <v>135</v>
      </c>
      <c r="E3516" s="13">
        <f t="shared" ref="E3516" si="17446">SUM(D3510:D3516)/7</f>
        <v>128.42857142857142</v>
      </c>
      <c r="F3516" s="13">
        <f t="shared" ref="F3516" si="17447">SUM(D3512:D3516)/5</f>
        <v>154</v>
      </c>
      <c r="G3516" s="13">
        <f t="shared" ref="G3516" si="17448">N3516/(B3516/100000)</f>
        <v>3006.5037936355943</v>
      </c>
      <c r="H3516" s="5">
        <f t="shared" si="17112"/>
        <v>374</v>
      </c>
      <c r="I3516" s="5">
        <f t="shared" si="17103"/>
        <v>362</v>
      </c>
      <c r="J3516" s="8">
        <f t="shared" ref="J3516" si="17449">E3516/(SUM(N3509:N3515)/7)*100</f>
        <v>0.64366005584592245</v>
      </c>
      <c r="K3516" s="5">
        <f t="shared" ref="K3516" si="17450">O3516-O3515</f>
        <v>0</v>
      </c>
      <c r="L3516" s="8">
        <f t="shared" ref="L3516" si="17451">SUM(K3510:K3516)/7</f>
        <v>1.2857142857142858</v>
      </c>
      <c r="M3516" s="8">
        <f t="shared" ref="M3516" si="17452">O3516/(B3516/100000)</f>
        <v>58.712770100704844</v>
      </c>
      <c r="N3516" s="5">
        <v>20534</v>
      </c>
      <c r="O3516" s="18">
        <v>401</v>
      </c>
    </row>
    <row r="3517" spans="1:15" ht="16" customHeight="1" x14ac:dyDescent="0.2">
      <c r="A3517" s="5" t="s">
        <v>24</v>
      </c>
      <c r="B3517" s="13">
        <v>682986</v>
      </c>
      <c r="C3517" s="6">
        <f t="shared" si="16200"/>
        <v>44284</v>
      </c>
      <c r="D3517" s="5">
        <f t="shared" ref="D3517" si="17453">N3517-N3516</f>
        <v>97</v>
      </c>
      <c r="E3517" s="13">
        <f t="shared" ref="E3517" si="17454">SUM(D3511:D3517)/7</f>
        <v>131.42857142857142</v>
      </c>
      <c r="F3517" s="13">
        <f t="shared" ref="F3517" si="17455">SUM(D3513:D3517)/5</f>
        <v>151.6</v>
      </c>
      <c r="G3517" s="13">
        <f t="shared" ref="G3517" si="17456">N3517/(B3517/100000)</f>
        <v>3020.7061345327725</v>
      </c>
      <c r="H3517" s="5">
        <f t="shared" si="17112"/>
        <v>375</v>
      </c>
      <c r="I3517" s="5">
        <f t="shared" si="17103"/>
        <v>363</v>
      </c>
      <c r="J3517" s="8">
        <f t="shared" ref="J3517" si="17457">E3517/(SUM(N3510:N3516)/7)*100</f>
        <v>0.65448285183788735</v>
      </c>
      <c r="K3517" s="5">
        <f t="shared" ref="K3517" si="17458">O3517-O3516</f>
        <v>0</v>
      </c>
      <c r="L3517" s="8">
        <f t="shared" ref="L3517" si="17459">SUM(K3511:K3517)/7</f>
        <v>1.2857142857142858</v>
      </c>
      <c r="M3517" s="8">
        <f t="shared" ref="M3517" si="17460">O3517/(B3517/100000)</f>
        <v>58.712770100704844</v>
      </c>
      <c r="N3517" s="5">
        <v>20631</v>
      </c>
      <c r="O3517" s="18">
        <v>401</v>
      </c>
    </row>
    <row r="3518" spans="1:15" ht="16" customHeight="1" x14ac:dyDescent="0.2">
      <c r="A3518" s="5" t="s">
        <v>24</v>
      </c>
      <c r="B3518" s="13">
        <v>682986</v>
      </c>
      <c r="C3518" s="6">
        <f t="shared" si="16200"/>
        <v>44285</v>
      </c>
      <c r="D3518" s="5">
        <f t="shared" ref="D3518" si="17461">N3518-N3517</f>
        <v>73</v>
      </c>
      <c r="E3518" s="13">
        <f t="shared" ref="E3518" si="17462">SUM(D3512:D3518)/7</f>
        <v>134.28571428571428</v>
      </c>
      <c r="F3518" s="13">
        <f t="shared" ref="F3518" si="17463">SUM(D3514:D3518)/5</f>
        <v>128.6</v>
      </c>
      <c r="G3518" s="13">
        <f t="shared" ref="G3518" si="17464">N3518/(B3518/100000)</f>
        <v>3031.3944941770401</v>
      </c>
      <c r="H3518" s="5">
        <f t="shared" si="17112"/>
        <v>376</v>
      </c>
      <c r="I3518" s="5">
        <f t="shared" si="17103"/>
        <v>364</v>
      </c>
      <c r="J3518" s="8">
        <f t="shared" ref="J3518" si="17465">E3518/(SUM(N3511:N3517)/7)*100</f>
        <v>0.66436260062619712</v>
      </c>
      <c r="K3518" s="5">
        <f t="shared" ref="K3518" si="17466">O3518-O3517</f>
        <v>1</v>
      </c>
      <c r="L3518" s="8">
        <f t="shared" ref="L3518" si="17467">SUM(K3512:K3518)/7</f>
        <v>1</v>
      </c>
      <c r="M3518" s="8">
        <f t="shared" ref="M3518" si="17468">O3518/(B3518/100000)</f>
        <v>58.859185986242764</v>
      </c>
      <c r="N3518" s="5">
        <v>20704</v>
      </c>
      <c r="O3518" s="18">
        <v>402</v>
      </c>
    </row>
    <row r="3519" spans="1:15" ht="16" customHeight="1" x14ac:dyDescent="0.2">
      <c r="A3519" s="5" t="s">
        <v>24</v>
      </c>
      <c r="B3519" s="13">
        <v>682986</v>
      </c>
      <c r="C3519" s="6">
        <f t="shared" si="16200"/>
        <v>44286</v>
      </c>
      <c r="D3519" s="5">
        <f t="shared" ref="D3519:D3520" si="17469">N3519-N3518</f>
        <v>117</v>
      </c>
      <c r="E3519" s="13">
        <f t="shared" ref="E3519:E3520" si="17470">SUM(D3513:D3519)/7</f>
        <v>135.42857142857142</v>
      </c>
      <c r="F3519" s="13">
        <f t="shared" ref="F3519:F3520" si="17471">SUM(D3515:D3519)/5</f>
        <v>118.8</v>
      </c>
      <c r="G3519" s="13">
        <f t="shared" ref="G3519:G3520" si="17472">N3519/(B3519/100000)</f>
        <v>3048.5251527849764</v>
      </c>
      <c r="H3519" s="5">
        <f t="shared" si="17112"/>
        <v>377</v>
      </c>
      <c r="I3519" s="5">
        <f t="shared" si="17103"/>
        <v>365</v>
      </c>
      <c r="J3519" s="8">
        <f t="shared" ref="J3519:J3520" si="17473">E3519/(SUM(N3512:N3518)/7)*100</f>
        <v>0.66559478757837232</v>
      </c>
      <c r="K3519" s="5">
        <f t="shared" ref="K3519:K3520" si="17474">O3519-O3518</f>
        <v>2</v>
      </c>
      <c r="L3519" s="8">
        <f t="shared" ref="L3519:L3520" si="17475">SUM(K3513:K3519)/7</f>
        <v>1.1428571428571428</v>
      </c>
      <c r="M3519" s="8">
        <f t="shared" ref="M3519:M3520" si="17476">O3519/(B3519/100000)</f>
        <v>59.152017757318596</v>
      </c>
      <c r="N3519" s="5">
        <v>20821</v>
      </c>
      <c r="O3519" s="18">
        <v>404</v>
      </c>
    </row>
    <row r="3520" spans="1:15" ht="16" customHeight="1" x14ac:dyDescent="0.2">
      <c r="A3520" s="5" t="s">
        <v>24</v>
      </c>
      <c r="B3520" s="13">
        <v>682986</v>
      </c>
      <c r="C3520" s="6">
        <f t="shared" si="16200"/>
        <v>44287</v>
      </c>
      <c r="D3520" s="5">
        <f t="shared" si="17469"/>
        <v>149</v>
      </c>
      <c r="E3520" s="13">
        <f t="shared" si="17470"/>
        <v>129.85714285714286</v>
      </c>
      <c r="F3520" s="13">
        <f t="shared" si="17471"/>
        <v>114.2</v>
      </c>
      <c r="G3520" s="13">
        <f t="shared" si="17472"/>
        <v>3070.3411197301261</v>
      </c>
      <c r="H3520" s="5">
        <f t="shared" si="17112"/>
        <v>378</v>
      </c>
      <c r="I3520" s="5">
        <f t="shared" si="17103"/>
        <v>366</v>
      </c>
      <c r="J3520" s="8">
        <f t="shared" si="17473"/>
        <v>0.63399289983749141</v>
      </c>
      <c r="K3520" s="5">
        <f t="shared" si="17474"/>
        <v>2</v>
      </c>
      <c r="L3520" s="8">
        <f t="shared" si="17475"/>
        <v>1.1428571428571428</v>
      </c>
      <c r="M3520" s="8">
        <f t="shared" si="17476"/>
        <v>59.444849528394435</v>
      </c>
      <c r="N3520" s="5">
        <v>20970</v>
      </c>
      <c r="O3520" s="18">
        <v>406</v>
      </c>
    </row>
    <row r="3521" spans="1:15" ht="16" customHeight="1" x14ac:dyDescent="0.2">
      <c r="A3521" s="5" t="s">
        <v>24</v>
      </c>
      <c r="B3521" s="13">
        <v>682986</v>
      </c>
      <c r="C3521" s="6">
        <f t="shared" si="16200"/>
        <v>44288</v>
      </c>
      <c r="D3521" s="5">
        <f t="shared" ref="D3521" si="17477">N3521-N3520</f>
        <v>159</v>
      </c>
      <c r="E3521" s="13">
        <f t="shared" ref="E3521" si="17478">SUM(D3515:D3521)/7</f>
        <v>128.85714285714286</v>
      </c>
      <c r="F3521" s="13">
        <f t="shared" ref="F3521" si="17479">SUM(D3517:D3521)/5</f>
        <v>119</v>
      </c>
      <c r="G3521" s="13">
        <f t="shared" ref="G3521" si="17480">N3521/(B3521/100000)</f>
        <v>3093.621245530655</v>
      </c>
      <c r="H3521" s="5">
        <f t="shared" si="17112"/>
        <v>379</v>
      </c>
      <c r="I3521" s="5">
        <f t="shared" si="17103"/>
        <v>367</v>
      </c>
      <c r="J3521" s="8">
        <f t="shared" ref="J3521" si="17481">E3521/(SUM(N3514:N3520)/7)*100</f>
        <v>0.62514727693608529</v>
      </c>
      <c r="K3521" s="5">
        <f t="shared" ref="K3521" si="17482">O3521-O3520</f>
        <v>0</v>
      </c>
      <c r="L3521" s="8">
        <f t="shared" ref="L3521" si="17483">SUM(K3515:K3521)/7</f>
        <v>0.8571428571428571</v>
      </c>
      <c r="M3521" s="8">
        <f t="shared" ref="M3521" si="17484">O3521/(B3521/100000)</f>
        <v>59.444849528394435</v>
      </c>
      <c r="N3521" s="5">
        <v>21129</v>
      </c>
      <c r="O3521" s="18">
        <v>406</v>
      </c>
    </row>
    <row r="3522" spans="1:15" ht="16" customHeight="1" x14ac:dyDescent="0.2">
      <c r="A3522" s="5" t="s">
        <v>24</v>
      </c>
      <c r="B3522" s="13">
        <v>682986</v>
      </c>
      <c r="C3522" s="6">
        <f t="shared" si="16200"/>
        <v>44289</v>
      </c>
      <c r="D3522" s="5">
        <f t="shared" ref="D3522" si="17485">N3522-N3521</f>
        <v>139</v>
      </c>
      <c r="E3522" s="13">
        <f t="shared" ref="E3522" si="17486">SUM(D3516:D3522)/7</f>
        <v>124.14285714285714</v>
      </c>
      <c r="F3522" s="13">
        <f t="shared" ref="F3522" si="17487">SUM(D3518:D3522)/5</f>
        <v>127.4</v>
      </c>
      <c r="G3522" s="13">
        <f t="shared" ref="G3522" si="17488">N3522/(B3522/100000)</f>
        <v>3113.9730536204256</v>
      </c>
      <c r="H3522" s="5">
        <f t="shared" si="17112"/>
        <v>380</v>
      </c>
      <c r="I3522" s="5">
        <f t="shared" si="17103"/>
        <v>368</v>
      </c>
      <c r="J3522" s="8">
        <f t="shared" ref="J3522" si="17489">E3522/(SUM(N3515:N3521)/7)*100</f>
        <v>0.5985343141306444</v>
      </c>
      <c r="K3522" s="5">
        <f t="shared" ref="K3522" si="17490">O3522-O3521</f>
        <v>0</v>
      </c>
      <c r="L3522" s="8">
        <f t="shared" ref="L3522" si="17491">SUM(K3516:K3522)/7</f>
        <v>0.7142857142857143</v>
      </c>
      <c r="M3522" s="8">
        <f t="shared" ref="M3522" si="17492">O3522/(B3522/100000)</f>
        <v>59.444849528394435</v>
      </c>
      <c r="N3522" s="5">
        <v>21268</v>
      </c>
      <c r="O3522" s="18">
        <v>406</v>
      </c>
    </row>
    <row r="3523" spans="1:15" ht="16" customHeight="1" x14ac:dyDescent="0.2">
      <c r="A3523" s="5" t="s">
        <v>24</v>
      </c>
      <c r="B3523" s="13">
        <v>682986</v>
      </c>
      <c r="C3523" s="6">
        <f t="shared" si="16200"/>
        <v>44290</v>
      </c>
      <c r="D3523" s="5">
        <f t="shared" ref="D3523" si="17493">N3523-N3522</f>
        <v>106</v>
      </c>
      <c r="E3523" s="13">
        <f t="shared" ref="E3523" si="17494">SUM(D3517:D3523)/7</f>
        <v>120</v>
      </c>
      <c r="F3523" s="13">
        <f t="shared" ref="F3523" si="17495">SUM(D3519:D3523)/5</f>
        <v>134</v>
      </c>
      <c r="G3523" s="13">
        <f t="shared" ref="G3523" si="17496">N3523/(B3523/100000)</f>
        <v>3129.493137487445</v>
      </c>
      <c r="H3523" s="5">
        <f t="shared" si="17112"/>
        <v>381</v>
      </c>
      <c r="I3523" s="5">
        <f t="shared" si="17103"/>
        <v>369</v>
      </c>
      <c r="J3523" s="8">
        <f t="shared" ref="J3523" si="17497">E3523/(SUM(N3516:N3522)/7)*100</f>
        <v>0.5751179334095593</v>
      </c>
      <c r="K3523" s="5">
        <f t="shared" ref="K3523" si="17498">O3523-O3522</f>
        <v>0</v>
      </c>
      <c r="L3523" s="8">
        <f t="shared" ref="L3523" si="17499">SUM(K3517:K3523)/7</f>
        <v>0.7142857142857143</v>
      </c>
      <c r="M3523" s="8">
        <f t="shared" ref="M3523" si="17500">O3523/(B3523/100000)</f>
        <v>59.444849528394435</v>
      </c>
      <c r="N3523" s="5">
        <v>21374</v>
      </c>
      <c r="O3523" s="18">
        <v>406</v>
      </c>
    </row>
    <row r="3524" spans="1:15" ht="16" customHeight="1" x14ac:dyDescent="0.2">
      <c r="A3524" s="5" t="s">
        <v>24</v>
      </c>
      <c r="B3524" s="13">
        <v>682986</v>
      </c>
      <c r="C3524" s="6">
        <f t="shared" si="16200"/>
        <v>44291</v>
      </c>
      <c r="D3524" s="5">
        <f t="shared" ref="D3524" si="17501">N3524-N3523</f>
        <v>84</v>
      </c>
      <c r="E3524" s="13">
        <f t="shared" ref="E3524" si="17502">SUM(D3518:D3524)/7</f>
        <v>118.14285714285714</v>
      </c>
      <c r="F3524" s="13">
        <f t="shared" ref="F3524" si="17503">SUM(D3520:D3524)/5</f>
        <v>127.4</v>
      </c>
      <c r="G3524" s="13">
        <f t="shared" ref="G3524" si="17504">N3524/(B3524/100000)</f>
        <v>3141.79207187263</v>
      </c>
      <c r="H3524" s="5">
        <f t="shared" si="17112"/>
        <v>382</v>
      </c>
      <c r="I3524" s="5">
        <f t="shared" si="17103"/>
        <v>370</v>
      </c>
      <c r="J3524" s="8">
        <f t="shared" ref="J3524" si="17505">E3524/(SUM(N3517:N3523)/7)*100</f>
        <v>0.56297950264471019</v>
      </c>
      <c r="K3524" s="5">
        <f t="shared" ref="K3524" si="17506">O3524-O3523</f>
        <v>1</v>
      </c>
      <c r="L3524" s="8">
        <f t="shared" ref="L3524" si="17507">SUM(K3518:K3524)/7</f>
        <v>0.8571428571428571</v>
      </c>
      <c r="M3524" s="8">
        <f t="shared" ref="M3524" si="17508">O3524/(B3524/100000)</f>
        <v>59.591265413932348</v>
      </c>
      <c r="N3524" s="5">
        <v>21458</v>
      </c>
      <c r="O3524" s="18">
        <v>407</v>
      </c>
    </row>
    <row r="3525" spans="1:15" ht="16" customHeight="1" x14ac:dyDescent="0.2">
      <c r="A3525" s="5" t="s">
        <v>24</v>
      </c>
      <c r="B3525" s="13">
        <v>682986</v>
      </c>
      <c r="C3525" s="6">
        <f t="shared" si="16200"/>
        <v>44292</v>
      </c>
      <c r="D3525" s="5">
        <f t="shared" ref="D3525" si="17509">N3525-N3524</f>
        <v>54</v>
      </c>
      <c r="E3525" s="13">
        <f t="shared" ref="E3525" si="17510">SUM(D3519:D3525)/7</f>
        <v>115.42857142857143</v>
      </c>
      <c r="F3525" s="13">
        <f t="shared" ref="F3525" si="17511">SUM(D3521:D3525)/5</f>
        <v>108.4</v>
      </c>
      <c r="G3525" s="13">
        <f t="shared" ref="G3525" si="17512">N3525/(B3525/100000)</f>
        <v>3149.6985296916773</v>
      </c>
      <c r="H3525" s="5">
        <f t="shared" si="17112"/>
        <v>383</v>
      </c>
      <c r="I3525" s="5">
        <f t="shared" si="17103"/>
        <v>371</v>
      </c>
      <c r="J3525" s="8">
        <f t="shared" ref="J3525" si="17513">E3525/(SUM(N3518:N3524)/7)*100</f>
        <v>0.54696596355365412</v>
      </c>
      <c r="K3525" s="5">
        <f t="shared" ref="K3525" si="17514">O3525-O3524</f>
        <v>2</v>
      </c>
      <c r="L3525" s="8">
        <f t="shared" ref="L3525" si="17515">SUM(K3519:K3525)/7</f>
        <v>1</v>
      </c>
      <c r="M3525" s="8">
        <f t="shared" ref="M3525" si="17516">O3525/(B3525/100000)</f>
        <v>59.884097185008187</v>
      </c>
      <c r="N3525" s="5">
        <v>21512</v>
      </c>
      <c r="O3525" s="18">
        <v>409</v>
      </c>
    </row>
    <row r="3526" spans="1:15" ht="16" customHeight="1" x14ac:dyDescent="0.2">
      <c r="A3526" s="5" t="s">
        <v>24</v>
      </c>
      <c r="B3526" s="13">
        <v>682986</v>
      </c>
      <c r="C3526" s="6">
        <f t="shared" si="16200"/>
        <v>44293</v>
      </c>
      <c r="D3526" s="5">
        <f t="shared" ref="D3526" si="17517">N3526-N3525</f>
        <v>38</v>
      </c>
      <c r="E3526" s="13">
        <f t="shared" ref="E3526" si="17518">SUM(D3520:D3526)/7</f>
        <v>104.14285714285714</v>
      </c>
      <c r="F3526" s="13">
        <f t="shared" ref="F3526" si="17519">SUM(D3522:D3526)/5</f>
        <v>84.2</v>
      </c>
      <c r="G3526" s="13">
        <f t="shared" ref="G3526" si="17520">N3526/(B3526/100000)</f>
        <v>3155.2623333421184</v>
      </c>
      <c r="H3526" s="5">
        <f t="shared" si="17112"/>
        <v>384</v>
      </c>
      <c r="I3526" s="5">
        <f t="shared" si="17103"/>
        <v>372</v>
      </c>
      <c r="J3526" s="8">
        <f t="shared" ref="J3526" si="17521">E3526/(SUM(N3519:N3525)/7)*100</f>
        <v>0.4908033285756605</v>
      </c>
      <c r="K3526" s="5">
        <f t="shared" ref="K3526" si="17522">O3526-O3525</f>
        <v>2</v>
      </c>
      <c r="L3526" s="8">
        <f t="shared" ref="L3526" si="17523">SUM(K3520:K3526)/7</f>
        <v>1</v>
      </c>
      <c r="M3526" s="8">
        <f t="shared" ref="M3526" si="17524">O3526/(B3526/100000)</f>
        <v>60.176928956084019</v>
      </c>
      <c r="N3526" s="5">
        <v>21550</v>
      </c>
      <c r="O3526" s="18">
        <v>411</v>
      </c>
    </row>
    <row r="3527" spans="1:15" ht="16" customHeight="1" x14ac:dyDescent="0.2">
      <c r="A3527" s="5" t="s">
        <v>24</v>
      </c>
      <c r="B3527" s="13">
        <v>682986</v>
      </c>
      <c r="C3527" s="6">
        <f t="shared" si="16200"/>
        <v>44294</v>
      </c>
      <c r="D3527" s="5">
        <f t="shared" ref="D3527" si="17525">N3527-N3526</f>
        <v>135</v>
      </c>
      <c r="E3527" s="13">
        <f t="shared" ref="E3527" si="17526">SUM(D3521:D3527)/7</f>
        <v>102.14285714285714</v>
      </c>
      <c r="F3527" s="13">
        <f t="shared" ref="F3527" si="17527">SUM(D3523:D3527)/5</f>
        <v>83.4</v>
      </c>
      <c r="G3527" s="13">
        <f t="shared" ref="G3527" si="17528">N3527/(B3527/100000)</f>
        <v>3175.0284778897371</v>
      </c>
      <c r="H3527" s="5">
        <f t="shared" si="17112"/>
        <v>385</v>
      </c>
      <c r="I3527" s="5">
        <f t="shared" si="17103"/>
        <v>373</v>
      </c>
      <c r="J3527" s="8">
        <f t="shared" ref="J3527" si="17529">E3527/(SUM(N3520:N3526)/7)*100</f>
        <v>0.47902667140110278</v>
      </c>
      <c r="K3527" s="5">
        <f t="shared" ref="K3527" si="17530">O3527-O3526</f>
        <v>3</v>
      </c>
      <c r="L3527" s="8">
        <f t="shared" ref="L3527" si="17531">SUM(K3521:K3527)/7</f>
        <v>1.1428571428571428</v>
      </c>
      <c r="M3527" s="8">
        <f t="shared" ref="M3527" si="17532">O3527/(B3527/100000)</f>
        <v>60.616176612697771</v>
      </c>
      <c r="N3527" s="5">
        <v>21685</v>
      </c>
      <c r="O3527" s="18">
        <v>414</v>
      </c>
    </row>
    <row r="3528" spans="1:15" ht="16" customHeight="1" x14ac:dyDescent="0.2">
      <c r="A3528" s="5" t="s">
        <v>24</v>
      </c>
      <c r="B3528" s="13">
        <v>682986</v>
      </c>
      <c r="C3528" s="6">
        <f t="shared" si="16200"/>
        <v>44295</v>
      </c>
      <c r="D3528" s="5">
        <f t="shared" ref="D3528:D3529" si="17533">N3528-N3527</f>
        <v>321</v>
      </c>
      <c r="E3528" s="13">
        <f t="shared" ref="E3528:E3529" si="17534">SUM(D3522:D3528)/7</f>
        <v>125.28571428571429</v>
      </c>
      <c r="F3528" s="13">
        <f t="shared" ref="F3528:F3529" si="17535">SUM(D3524:D3528)/5</f>
        <v>126.4</v>
      </c>
      <c r="G3528" s="13">
        <f t="shared" ref="G3528:G3529" si="17536">N3528/(B3528/100000)</f>
        <v>3222.0279771474084</v>
      </c>
      <c r="H3528" s="5">
        <f t="shared" si="17112"/>
        <v>386</v>
      </c>
      <c r="I3528" s="5">
        <f t="shared" si="17103"/>
        <v>374</v>
      </c>
      <c r="J3528" s="8">
        <f t="shared" ref="J3528:J3529" si="17537">E3528/(SUM(N3521:N3527)/7)*100</f>
        <v>0.58476022830319518</v>
      </c>
      <c r="K3528" s="5">
        <f t="shared" ref="K3528:K3529" si="17538">O3528-O3527</f>
        <v>3</v>
      </c>
      <c r="L3528" s="8">
        <f t="shared" ref="L3528:L3529" si="17539">SUM(K3522:K3528)/7</f>
        <v>1.5714285714285714</v>
      </c>
      <c r="M3528" s="8">
        <f t="shared" ref="M3528:M3529" si="17540">O3528/(B3528/100000)</f>
        <v>61.055424269311523</v>
      </c>
      <c r="N3528" s="5">
        <v>22006</v>
      </c>
      <c r="O3528" s="18">
        <v>417</v>
      </c>
    </row>
    <row r="3529" spans="1:15" ht="16" customHeight="1" x14ac:dyDescent="0.2">
      <c r="A3529" s="5" t="s">
        <v>24</v>
      </c>
      <c r="B3529" s="13">
        <v>682986</v>
      </c>
      <c r="C3529" s="6">
        <f t="shared" si="16200"/>
        <v>44296</v>
      </c>
      <c r="D3529" s="5">
        <f t="shared" si="17533"/>
        <v>155</v>
      </c>
      <c r="E3529" s="13">
        <f t="shared" si="17534"/>
        <v>127.57142857142857</v>
      </c>
      <c r="F3529" s="13">
        <f t="shared" si="17535"/>
        <v>140.6</v>
      </c>
      <c r="G3529" s="13">
        <f t="shared" si="17536"/>
        <v>3244.7224394057857</v>
      </c>
      <c r="H3529" s="5">
        <f t="shared" si="17112"/>
        <v>387</v>
      </c>
      <c r="I3529" s="5">
        <f t="shared" si="17103"/>
        <v>375</v>
      </c>
      <c r="J3529" s="8">
        <f t="shared" si="17537"/>
        <v>0.59196701424565634</v>
      </c>
      <c r="K3529" s="5">
        <f t="shared" si="17538"/>
        <v>2</v>
      </c>
      <c r="L3529" s="8">
        <f t="shared" si="17539"/>
        <v>1.8571428571428572</v>
      </c>
      <c r="M3529" s="8">
        <f t="shared" si="17540"/>
        <v>61.348256040387355</v>
      </c>
      <c r="N3529" s="5">
        <v>22161</v>
      </c>
      <c r="O3529" s="18">
        <v>419</v>
      </c>
    </row>
    <row r="3530" spans="1:15" ht="16" customHeight="1" x14ac:dyDescent="0.2">
      <c r="A3530" s="5" t="s">
        <v>24</v>
      </c>
      <c r="B3530" s="13">
        <v>682986</v>
      </c>
      <c r="C3530" s="6">
        <f t="shared" si="16200"/>
        <v>44297</v>
      </c>
      <c r="D3530" s="5">
        <f t="shared" ref="D3530" si="17541">N3530-N3529</f>
        <v>121</v>
      </c>
      <c r="E3530" s="13">
        <f t="shared" ref="E3530" si="17542">SUM(D3524:D3530)/7</f>
        <v>129.71428571428572</v>
      </c>
      <c r="F3530" s="13">
        <f t="shared" ref="F3530" si="17543">SUM(D3526:D3530)/5</f>
        <v>154</v>
      </c>
      <c r="G3530" s="13">
        <f t="shared" ref="G3530" si="17544">N3530/(B3530/100000)</f>
        <v>3262.438761555874</v>
      </c>
      <c r="H3530" s="5">
        <f t="shared" si="17112"/>
        <v>388</v>
      </c>
      <c r="I3530" s="5">
        <f t="shared" si="17103"/>
        <v>376</v>
      </c>
      <c r="J3530" s="8">
        <f t="shared" ref="J3530" si="17545">E3530/(SUM(N3523:N3529)/7)*100</f>
        <v>0.59836832601847822</v>
      </c>
      <c r="K3530" s="5">
        <f t="shared" ref="K3530" si="17546">O3530-O3529</f>
        <v>1</v>
      </c>
      <c r="L3530" s="8">
        <f t="shared" ref="L3530" si="17547">SUM(K3524:K3530)/7</f>
        <v>2</v>
      </c>
      <c r="M3530" s="8">
        <f t="shared" ref="M3530" si="17548">O3530/(B3530/100000)</f>
        <v>61.494671925925275</v>
      </c>
      <c r="N3530" s="5">
        <v>22282</v>
      </c>
      <c r="O3530" s="18">
        <v>420</v>
      </c>
    </row>
    <row r="3531" spans="1:15" ht="16" customHeight="1" x14ac:dyDescent="0.2">
      <c r="A3531" s="5" t="s">
        <v>24</v>
      </c>
      <c r="B3531" s="13">
        <v>682986</v>
      </c>
      <c r="C3531" s="6">
        <f t="shared" si="16200"/>
        <v>44298</v>
      </c>
      <c r="D3531" s="5">
        <f t="shared" ref="D3531" si="17549">N3531-N3530</f>
        <v>104</v>
      </c>
      <c r="E3531" s="13">
        <f t="shared" ref="E3531" si="17550">SUM(D3525:D3531)/7</f>
        <v>132.57142857142858</v>
      </c>
      <c r="F3531" s="13">
        <f t="shared" ref="F3531" si="17551">SUM(D3527:D3531)/5</f>
        <v>167.2</v>
      </c>
      <c r="G3531" s="13">
        <f t="shared" ref="G3531" si="17552">N3531/(B3531/100000)</f>
        <v>3277.6660136518171</v>
      </c>
      <c r="H3531" s="5">
        <f t="shared" si="17112"/>
        <v>389</v>
      </c>
      <c r="I3531" s="5">
        <f t="shared" si="17103"/>
        <v>377</v>
      </c>
      <c r="J3531" s="8">
        <f t="shared" ref="J3531" si="17553">E3531/(SUM(N3524:N3530)/7)*100</f>
        <v>0.60791070001441172</v>
      </c>
      <c r="K3531" s="5">
        <f t="shared" ref="K3531" si="17554">O3531-O3530</f>
        <v>0</v>
      </c>
      <c r="L3531" s="8">
        <f t="shared" ref="L3531" si="17555">SUM(K3525:K3531)/7</f>
        <v>1.8571428571428572</v>
      </c>
      <c r="M3531" s="8">
        <f t="shared" ref="M3531" si="17556">O3531/(B3531/100000)</f>
        <v>61.494671925925275</v>
      </c>
      <c r="N3531" s="5">
        <v>22386</v>
      </c>
      <c r="O3531" s="18">
        <v>420</v>
      </c>
    </row>
    <row r="3532" spans="1:15" ht="16" customHeight="1" x14ac:dyDescent="0.2">
      <c r="A3532" s="5" t="s">
        <v>24</v>
      </c>
      <c r="B3532" s="13">
        <v>682986</v>
      </c>
      <c r="C3532" s="6">
        <f t="shared" si="16200"/>
        <v>44299</v>
      </c>
      <c r="D3532" s="5">
        <f t="shared" ref="D3532" si="17557">N3532-N3531</f>
        <v>96</v>
      </c>
      <c r="E3532" s="13">
        <f t="shared" ref="E3532" si="17558">SUM(D3526:D3532)/7</f>
        <v>138.57142857142858</v>
      </c>
      <c r="F3532" s="13">
        <f t="shared" ref="F3532" si="17559">SUM(D3528:D3532)/5</f>
        <v>159.4</v>
      </c>
      <c r="G3532" s="13">
        <f t="shared" ref="G3532" si="17560">N3532/(B3532/100000)</f>
        <v>3291.7219386634574</v>
      </c>
      <c r="H3532" s="5">
        <f t="shared" si="17112"/>
        <v>390</v>
      </c>
      <c r="I3532" s="5">
        <f t="shared" si="17103"/>
        <v>378</v>
      </c>
      <c r="J3532" s="8">
        <f t="shared" ref="J3532" si="17561">E3532/(SUM(N3525:N3531)/7)*100</f>
        <v>0.6315844304671121</v>
      </c>
      <c r="K3532" s="5">
        <f t="shared" ref="K3532" si="17562">O3532-O3531</f>
        <v>2</v>
      </c>
      <c r="L3532" s="8">
        <f t="shared" ref="L3532" si="17563">SUM(K3526:K3532)/7</f>
        <v>1.8571428571428572</v>
      </c>
      <c r="M3532" s="8">
        <f t="shared" ref="M3532" si="17564">O3532/(B3532/100000)</f>
        <v>61.787503697001107</v>
      </c>
      <c r="N3532" s="5">
        <v>22482</v>
      </c>
      <c r="O3532" s="18">
        <v>422</v>
      </c>
    </row>
    <row r="3533" spans="1:15" ht="16" customHeight="1" x14ac:dyDescent="0.2">
      <c r="A3533" s="5" t="s">
        <v>24</v>
      </c>
      <c r="B3533" s="13">
        <v>682986</v>
      </c>
      <c r="C3533" s="6">
        <f t="shared" si="16200"/>
        <v>44300</v>
      </c>
      <c r="D3533" s="5">
        <f t="shared" ref="D3533" si="17565">N3533-N3532</f>
        <v>171</v>
      </c>
      <c r="E3533" s="13">
        <f t="shared" ref="E3533" si="17566">SUM(D3527:D3533)/7</f>
        <v>157.57142857142858</v>
      </c>
      <c r="F3533" s="13">
        <f t="shared" ref="F3533" si="17567">SUM(D3529:D3533)/5</f>
        <v>129.4</v>
      </c>
      <c r="G3533" s="13">
        <f t="shared" ref="G3533" si="17568">N3533/(B3533/100000)</f>
        <v>3316.7590550904411</v>
      </c>
      <c r="H3533" s="5">
        <f t="shared" si="17112"/>
        <v>391</v>
      </c>
      <c r="I3533" s="5">
        <f t="shared" si="17103"/>
        <v>379</v>
      </c>
      <c r="J3533" s="8">
        <f t="shared" ref="J3533" si="17569">E3533/(SUM(N3526:N3532)/7)*100</f>
        <v>0.71367565608985983</v>
      </c>
      <c r="K3533" s="5">
        <f t="shared" ref="K3533" si="17570">O3533-O3532</f>
        <v>5</v>
      </c>
      <c r="L3533" s="8">
        <f t="shared" ref="L3533" si="17571">SUM(K3527:K3533)/7</f>
        <v>2.2857142857142856</v>
      </c>
      <c r="M3533" s="8">
        <f t="shared" ref="M3533" si="17572">O3533/(B3533/100000)</f>
        <v>62.519583124690698</v>
      </c>
      <c r="N3533" s="5">
        <v>22653</v>
      </c>
      <c r="O3533" s="18">
        <v>427</v>
      </c>
    </row>
    <row r="3534" spans="1:15" ht="16" customHeight="1" x14ac:dyDescent="0.2">
      <c r="A3534" s="5" t="s">
        <v>24</v>
      </c>
      <c r="B3534" s="13">
        <v>682986</v>
      </c>
      <c r="C3534" s="6">
        <f t="shared" si="16200"/>
        <v>44301</v>
      </c>
      <c r="D3534" s="5">
        <f t="shared" ref="D3534" si="17573">N3534-N3533</f>
        <v>270</v>
      </c>
      <c r="E3534" s="13">
        <f t="shared" ref="E3534" si="17574">SUM(D3528:D3534)/7</f>
        <v>176.85714285714286</v>
      </c>
      <c r="F3534" s="13">
        <f t="shared" ref="F3534" si="17575">SUM(D3530:D3534)/5</f>
        <v>152.4</v>
      </c>
      <c r="G3534" s="13">
        <f t="shared" ref="G3534" si="17576">N3534/(B3534/100000)</f>
        <v>3356.2913441856786</v>
      </c>
      <c r="H3534" s="5">
        <f t="shared" si="17112"/>
        <v>392</v>
      </c>
      <c r="I3534" s="5">
        <f t="shared" si="17103"/>
        <v>380</v>
      </c>
      <c r="J3534" s="8">
        <f t="shared" ref="J3534" si="17577">E3534/(SUM(N3527:N3533)/7)*100</f>
        <v>0.79534868780315437</v>
      </c>
      <c r="K3534" s="5">
        <f t="shared" ref="K3534" si="17578">O3534-O3533</f>
        <v>0</v>
      </c>
      <c r="L3534" s="8">
        <f t="shared" ref="L3534" si="17579">SUM(K3528:K3534)/7</f>
        <v>1.8571428571428572</v>
      </c>
      <c r="M3534" s="8">
        <f t="shared" ref="M3534" si="17580">O3534/(B3534/100000)</f>
        <v>62.519583124690698</v>
      </c>
      <c r="N3534" s="5">
        <v>22923</v>
      </c>
      <c r="O3534" s="18">
        <v>427</v>
      </c>
    </row>
    <row r="3535" spans="1:15" ht="16" customHeight="1" x14ac:dyDescent="0.2">
      <c r="A3535" s="5" t="s">
        <v>24</v>
      </c>
      <c r="B3535" s="13">
        <v>682986</v>
      </c>
      <c r="C3535" s="6">
        <f t="shared" si="16200"/>
        <v>44302</v>
      </c>
      <c r="D3535" s="5">
        <f t="shared" ref="D3535" si="17581">N3535-N3534</f>
        <v>193</v>
      </c>
      <c r="E3535" s="13">
        <f t="shared" ref="E3535" si="17582">SUM(D3529:D3535)/7</f>
        <v>158.57142857142858</v>
      </c>
      <c r="F3535" s="13">
        <f t="shared" ref="F3535" si="17583">SUM(D3531:D3535)/5</f>
        <v>166.8</v>
      </c>
      <c r="G3535" s="13">
        <f t="shared" ref="G3535" si="17584">N3535/(B3535/100000)</f>
        <v>3384.549610094497</v>
      </c>
      <c r="H3535" s="5">
        <f t="shared" si="17112"/>
        <v>393</v>
      </c>
      <c r="I3535" s="5">
        <f t="shared" si="17103"/>
        <v>381</v>
      </c>
      <c r="J3535" s="8">
        <f t="shared" ref="J3535" si="17585">E3535/(SUM(N3528:N3534)/7)*100</f>
        <v>0.70748854314724052</v>
      </c>
      <c r="K3535" s="5">
        <f t="shared" ref="K3535" si="17586">O3535-O3534</f>
        <v>6</v>
      </c>
      <c r="L3535" s="8">
        <f t="shared" ref="L3535" si="17587">SUM(K3529:K3535)/7</f>
        <v>2.2857142857142856</v>
      </c>
      <c r="M3535" s="8">
        <f t="shared" ref="M3535" si="17588">O3535/(B3535/100000)</f>
        <v>63.398078437918201</v>
      </c>
      <c r="N3535" s="5">
        <v>23116</v>
      </c>
      <c r="O3535" s="18">
        <v>433</v>
      </c>
    </row>
    <row r="3536" spans="1:15" ht="16" customHeight="1" x14ac:dyDescent="0.2">
      <c r="A3536" s="5" t="s">
        <v>24</v>
      </c>
      <c r="B3536" s="13">
        <v>682986</v>
      </c>
      <c r="C3536" s="6">
        <f t="shared" si="16200"/>
        <v>44303</v>
      </c>
      <c r="D3536" s="5">
        <f t="shared" ref="D3536" si="17589">N3536-N3535</f>
        <v>160</v>
      </c>
      <c r="E3536" s="13">
        <f t="shared" ref="E3536" si="17590">SUM(D3530:D3536)/7</f>
        <v>159.28571428571428</v>
      </c>
      <c r="F3536" s="13">
        <f t="shared" ref="F3536" si="17591">SUM(D3532:D3536)/5</f>
        <v>178</v>
      </c>
      <c r="G3536" s="13">
        <f t="shared" ref="G3536" si="17592">N3536/(B3536/100000)</f>
        <v>3407.9761517805637</v>
      </c>
      <c r="H3536" s="5">
        <f t="shared" si="17112"/>
        <v>394</v>
      </c>
      <c r="I3536" s="5">
        <f t="shared" si="17103"/>
        <v>382</v>
      </c>
      <c r="J3536" s="8">
        <f t="shared" ref="J3536" si="17593">E3536/(SUM(N3529:N3535)/7)*100</f>
        <v>0.70568280349107304</v>
      </c>
      <c r="K3536" s="5">
        <f t="shared" ref="K3536" si="17594">O3536-O3535</f>
        <v>2</v>
      </c>
      <c r="L3536" s="8">
        <f t="shared" ref="L3536" si="17595">SUM(K3530:K3536)/7</f>
        <v>2.2857142857142856</v>
      </c>
      <c r="M3536" s="8">
        <f t="shared" ref="M3536" si="17596">O3536/(B3536/100000)</f>
        <v>63.690910208994033</v>
      </c>
      <c r="N3536" s="5">
        <v>23276</v>
      </c>
      <c r="O3536" s="18">
        <v>435</v>
      </c>
    </row>
    <row r="3537" spans="1:15" ht="16" customHeight="1" x14ac:dyDescent="0.2">
      <c r="A3537" s="5" t="s">
        <v>24</v>
      </c>
      <c r="B3537" s="13">
        <v>682986</v>
      </c>
      <c r="C3537" s="6">
        <f t="shared" si="16200"/>
        <v>44304</v>
      </c>
      <c r="D3537" s="5">
        <f t="shared" ref="D3537" si="17597">N3537-N3536</f>
        <v>165</v>
      </c>
      <c r="E3537" s="13">
        <f t="shared" ref="E3537" si="17598">SUM(D3531:D3537)/7</f>
        <v>165.57142857142858</v>
      </c>
      <c r="F3537" s="13">
        <f t="shared" ref="F3537" si="17599">SUM(D3533:D3537)/5</f>
        <v>191.8</v>
      </c>
      <c r="G3537" s="13">
        <f t="shared" ref="G3537" si="17600">N3537/(B3537/100000)</f>
        <v>3432.1347728943201</v>
      </c>
      <c r="H3537" s="5">
        <f t="shared" si="17112"/>
        <v>395</v>
      </c>
      <c r="I3537" s="5">
        <f t="shared" si="17103"/>
        <v>383</v>
      </c>
      <c r="J3537" s="8">
        <f t="shared" ref="J3537" si="17601">E3537/(SUM(N3530:N3536)/7)*100</f>
        <v>0.72839025126007106</v>
      </c>
      <c r="K3537" s="5">
        <f t="shared" ref="K3537" si="17602">O3537-O3536</f>
        <v>0</v>
      </c>
      <c r="L3537" s="8">
        <f t="shared" ref="L3537" si="17603">SUM(K3531:K3537)/7</f>
        <v>2.1428571428571428</v>
      </c>
      <c r="M3537" s="8">
        <f t="shared" ref="M3537" si="17604">O3537/(B3537/100000)</f>
        <v>63.690910208994033</v>
      </c>
      <c r="N3537" s="5">
        <v>23441</v>
      </c>
      <c r="O3537" s="18">
        <v>435</v>
      </c>
    </row>
    <row r="3538" spans="1:15" ht="16" customHeight="1" x14ac:dyDescent="0.2">
      <c r="A3538" s="5" t="s">
        <v>24</v>
      </c>
      <c r="B3538" s="13">
        <v>682986</v>
      </c>
      <c r="C3538" s="6">
        <f t="shared" si="16200"/>
        <v>44305</v>
      </c>
      <c r="D3538" s="5">
        <f t="shared" ref="D3538" si="17605">N3538-N3537</f>
        <v>91</v>
      </c>
      <c r="E3538" s="13">
        <f t="shared" ref="E3538" si="17606">SUM(D3532:D3538)/7</f>
        <v>163.71428571428572</v>
      </c>
      <c r="F3538" s="13">
        <f t="shared" ref="F3538" si="17607">SUM(D3534:D3538)/5</f>
        <v>175.8</v>
      </c>
      <c r="G3538" s="13">
        <f t="shared" ref="G3538" si="17608">N3538/(B3538/100000)</f>
        <v>3445.4586184782702</v>
      </c>
      <c r="H3538" s="5">
        <f t="shared" si="17112"/>
        <v>396</v>
      </c>
      <c r="I3538" s="5">
        <f t="shared" si="17103"/>
        <v>384</v>
      </c>
      <c r="J3538" s="8">
        <f t="shared" ref="J3538" si="17609">E3538/(SUM(N3531:N3537)/7)*100</f>
        <v>0.71501213524086427</v>
      </c>
      <c r="K3538" s="5">
        <f t="shared" ref="K3538" si="17610">O3538-O3537</f>
        <v>0</v>
      </c>
      <c r="L3538" s="8">
        <f t="shared" ref="L3538" si="17611">SUM(K3532:K3538)/7</f>
        <v>2.1428571428571428</v>
      </c>
      <c r="M3538" s="8">
        <f t="shared" ref="M3538" si="17612">O3538/(B3538/100000)</f>
        <v>63.690910208994033</v>
      </c>
      <c r="N3538" s="5">
        <v>23532</v>
      </c>
      <c r="O3538" s="18">
        <v>435</v>
      </c>
    </row>
    <row r="3539" spans="1:15" ht="16" customHeight="1" x14ac:dyDescent="0.2">
      <c r="A3539" s="5" t="s">
        <v>24</v>
      </c>
      <c r="B3539" s="13">
        <v>682986</v>
      </c>
      <c r="C3539" s="6">
        <f t="shared" si="16200"/>
        <v>44306</v>
      </c>
      <c r="D3539" s="5">
        <f t="shared" ref="D3539" si="17613">N3539-N3538</f>
        <v>66</v>
      </c>
      <c r="E3539" s="13">
        <f t="shared" ref="E3539" si="17614">SUM(D3533:D3539)/7</f>
        <v>159.42857142857142</v>
      </c>
      <c r="F3539" s="13">
        <f t="shared" ref="F3539" si="17615">SUM(D3535:D3539)/5</f>
        <v>135</v>
      </c>
      <c r="G3539" s="13">
        <f t="shared" ref="G3539" si="17616">N3539/(B3539/100000)</f>
        <v>3455.1220669237728</v>
      </c>
      <c r="H3539" s="5">
        <f t="shared" si="17112"/>
        <v>397</v>
      </c>
      <c r="I3539" s="5">
        <f t="shared" si="17103"/>
        <v>385</v>
      </c>
      <c r="J3539" s="8">
        <f t="shared" ref="J3539" si="17617">E3539/(SUM(N3532:N3538)/7)*100</f>
        <v>0.69135129442520582</v>
      </c>
      <c r="K3539" s="5">
        <f t="shared" ref="K3539" si="17618">O3539-O3538</f>
        <v>1</v>
      </c>
      <c r="L3539" s="8">
        <f t="shared" ref="L3539" si="17619">SUM(K3533:K3539)/7</f>
        <v>2</v>
      </c>
      <c r="M3539" s="8">
        <f t="shared" ref="M3539" si="17620">O3539/(B3539/100000)</f>
        <v>63.837326094531953</v>
      </c>
      <c r="N3539" s="5">
        <v>23598</v>
      </c>
      <c r="O3539" s="18">
        <v>436</v>
      </c>
    </row>
    <row r="3540" spans="1:15" customFormat="1" x14ac:dyDescent="0.2">
      <c r="A3540" t="s">
        <v>24</v>
      </c>
      <c r="B3540">
        <v>682986</v>
      </c>
      <c r="C3540" s="1">
        <v>44307</v>
      </c>
      <c r="D3540">
        <v>196</v>
      </c>
      <c r="E3540">
        <v>163</v>
      </c>
      <c r="F3540">
        <v>136</v>
      </c>
      <c r="G3540">
        <v>3484</v>
      </c>
      <c r="H3540">
        <v>398</v>
      </c>
      <c r="I3540">
        <v>386</v>
      </c>
      <c r="J3540">
        <v>0.7</v>
      </c>
      <c r="K3540">
        <v>4</v>
      </c>
      <c r="L3540">
        <v>1.9</v>
      </c>
      <c r="M3540">
        <v>64.400000000000006</v>
      </c>
      <c r="N3540">
        <v>23794</v>
      </c>
      <c r="O3540">
        <v>440</v>
      </c>
    </row>
    <row r="3541" spans="1:15" ht="16" customHeight="1" x14ac:dyDescent="0.2">
      <c r="A3541" s="5" t="s">
        <v>24</v>
      </c>
      <c r="B3541" s="13">
        <v>682986</v>
      </c>
      <c r="C3541" s="6">
        <f t="shared" si="16200"/>
        <v>44308</v>
      </c>
      <c r="D3541" s="5">
        <f t="shared" ref="D3541" si="17621">N3541-N3540</f>
        <v>219</v>
      </c>
      <c r="E3541" s="13">
        <f t="shared" ref="E3541" si="17622">SUM(D3535:D3541)/7</f>
        <v>155.71428571428572</v>
      </c>
      <c r="F3541" s="13">
        <f t="shared" ref="F3541" si="17623">SUM(D3537:D3541)/5</f>
        <v>147.4</v>
      </c>
      <c r="G3541" s="13">
        <f t="shared" ref="G3541" si="17624">N3541/(B3541/100000)</f>
        <v>3515.8846594220086</v>
      </c>
      <c r="H3541" s="5">
        <f t="shared" si="17112"/>
        <v>399</v>
      </c>
      <c r="I3541" s="5">
        <f t="shared" si="17103"/>
        <v>387</v>
      </c>
      <c r="J3541" s="8">
        <f t="shared" ref="J3541" si="17625">E3541/(SUM(N3534:N3540)/7)*100</f>
        <v>0.66593352883675472</v>
      </c>
      <c r="K3541" s="5">
        <f t="shared" ref="K3541" si="17626">O3541-O3540</f>
        <v>3</v>
      </c>
      <c r="L3541" s="8">
        <f t="shared" ref="L3541" si="17627">SUM(K3535:K3541)/7</f>
        <v>2.2857142857142856</v>
      </c>
      <c r="M3541" s="8">
        <f t="shared" ref="M3541" si="17628">O3541/(B3541/100000)</f>
        <v>64.862237293297369</v>
      </c>
      <c r="N3541" s="5">
        <v>24013</v>
      </c>
      <c r="O3541" s="18">
        <v>443</v>
      </c>
    </row>
    <row r="3542" spans="1:15" ht="16" customHeight="1" x14ac:dyDescent="0.2">
      <c r="A3542" s="5" t="s">
        <v>24</v>
      </c>
      <c r="B3542" s="13">
        <v>682986</v>
      </c>
      <c r="C3542" s="6">
        <f t="shared" si="16200"/>
        <v>44309</v>
      </c>
      <c r="D3542" s="5">
        <f t="shared" ref="D3542" si="17629">N3542-N3541</f>
        <v>217</v>
      </c>
      <c r="E3542" s="13">
        <f t="shared" ref="E3542" si="17630">SUM(D3536:D3542)/7</f>
        <v>159.14285714285714</v>
      </c>
      <c r="F3542" s="13">
        <f t="shared" ref="F3542" si="17631">SUM(D3538:D3542)/5</f>
        <v>157.80000000000001</v>
      </c>
      <c r="G3542" s="13">
        <f t="shared" ref="G3542" si="17632">N3542/(B3542/100000)</f>
        <v>3547.6569065837366</v>
      </c>
      <c r="H3542" s="5">
        <f t="shared" si="17112"/>
        <v>400</v>
      </c>
      <c r="I3542" s="5">
        <f t="shared" si="17103"/>
        <v>388</v>
      </c>
      <c r="J3542" s="8">
        <f t="shared" ref="J3542" si="17633">E3542/(SUM(N3535:N3541)/7)*100</f>
        <v>0.67609394914122711</v>
      </c>
      <c r="K3542" s="5">
        <f t="shared" ref="K3542" si="17634">O3542-O3541</f>
        <v>0</v>
      </c>
      <c r="L3542" s="8">
        <f t="shared" ref="L3542" si="17635">SUM(K3536:K3542)/7</f>
        <v>1.4285714285714286</v>
      </c>
      <c r="M3542" s="8">
        <f t="shared" ref="M3542" si="17636">O3542/(B3542/100000)</f>
        <v>64.862237293297369</v>
      </c>
      <c r="N3542" s="5">
        <v>24230</v>
      </c>
      <c r="O3542" s="18">
        <v>443</v>
      </c>
    </row>
    <row r="3543" spans="1:15" ht="16" customHeight="1" x14ac:dyDescent="0.2">
      <c r="A3543" s="5" t="s">
        <v>24</v>
      </c>
      <c r="B3543" s="13">
        <v>682986</v>
      </c>
      <c r="C3543" s="6">
        <f t="shared" si="16200"/>
        <v>44310</v>
      </c>
      <c r="D3543" s="5">
        <f t="shared" ref="D3543:D3544" si="17637">N3543-N3542</f>
        <v>150</v>
      </c>
      <c r="E3543" s="13">
        <f t="shared" ref="E3543:E3544" si="17638">SUM(D3537:D3543)/7</f>
        <v>157.71428571428572</v>
      </c>
      <c r="F3543" s="13">
        <f t="shared" ref="F3543:F3544" si="17639">SUM(D3539:D3543)/5</f>
        <v>169.6</v>
      </c>
      <c r="G3543" s="13">
        <f t="shared" ref="G3543:G3544" si="17640">N3543/(B3543/100000)</f>
        <v>3569.6192894144242</v>
      </c>
      <c r="H3543" s="5">
        <f t="shared" si="17112"/>
        <v>401</v>
      </c>
      <c r="I3543" s="5">
        <f t="shared" si="17103"/>
        <v>389</v>
      </c>
      <c r="J3543" s="8">
        <f t="shared" ref="J3543:J3544" si="17641">E3543/(SUM(N3536:N3542)/7)*100</f>
        <v>0.66552530684092503</v>
      </c>
      <c r="K3543" s="5">
        <f t="shared" ref="K3543:K3544" si="17642">O3543-O3542</f>
        <v>1</v>
      </c>
      <c r="L3543" s="8">
        <f t="shared" ref="L3543:L3544" si="17643">SUM(K3537:K3543)/7</f>
        <v>1.2857142857142858</v>
      </c>
      <c r="M3543" s="8">
        <f t="shared" ref="M3543:M3544" si="17644">O3543/(B3543/100000)</f>
        <v>65.008653178835289</v>
      </c>
      <c r="N3543" s="5">
        <v>24380</v>
      </c>
      <c r="O3543" s="18">
        <v>444</v>
      </c>
    </row>
    <row r="3544" spans="1:15" ht="16" customHeight="1" x14ac:dyDescent="0.2">
      <c r="A3544" s="5" t="s">
        <v>24</v>
      </c>
      <c r="B3544" s="13">
        <v>682986</v>
      </c>
      <c r="C3544" s="6">
        <f t="shared" si="16200"/>
        <v>44311</v>
      </c>
      <c r="D3544" s="5">
        <f t="shared" si="17637"/>
        <v>159</v>
      </c>
      <c r="E3544" s="13">
        <f t="shared" si="17638"/>
        <v>156.85714285714286</v>
      </c>
      <c r="F3544" s="13">
        <f t="shared" si="17639"/>
        <v>188.2</v>
      </c>
      <c r="G3544" s="13">
        <f t="shared" si="17640"/>
        <v>3592.899415214953</v>
      </c>
      <c r="H3544" s="5">
        <f t="shared" si="17112"/>
        <v>402</v>
      </c>
      <c r="I3544" s="5">
        <f t="shared" si="17103"/>
        <v>390</v>
      </c>
      <c r="J3544" s="8">
        <f t="shared" si="17641"/>
        <v>0.65753227776846235</v>
      </c>
      <c r="K3544" s="5">
        <f t="shared" si="17642"/>
        <v>0</v>
      </c>
      <c r="L3544" s="8">
        <f t="shared" si="17643"/>
        <v>1.2857142857142858</v>
      </c>
      <c r="M3544" s="8">
        <f t="shared" si="17644"/>
        <v>65.008653178835289</v>
      </c>
      <c r="N3544" s="5">
        <v>24539</v>
      </c>
      <c r="O3544" s="18">
        <v>444</v>
      </c>
    </row>
    <row r="3545" spans="1:15" ht="16" customHeight="1" x14ac:dyDescent="0.2">
      <c r="A3545" s="5" t="s">
        <v>24</v>
      </c>
      <c r="B3545" s="13">
        <v>682986</v>
      </c>
      <c r="C3545" s="6">
        <f t="shared" si="16200"/>
        <v>44312</v>
      </c>
      <c r="D3545" s="5">
        <f t="shared" ref="D3545" si="17645">N3545-N3544</f>
        <v>49</v>
      </c>
      <c r="E3545" s="13">
        <f t="shared" ref="E3545" si="17646">SUM(D3539:D3545)/7</f>
        <v>150.85714285714286</v>
      </c>
      <c r="F3545" s="13">
        <f t="shared" ref="F3545" si="17647">SUM(D3541:D3545)/5</f>
        <v>158.80000000000001</v>
      </c>
      <c r="G3545" s="13">
        <f t="shared" ref="G3545" si="17648">N3545/(B3545/100000)</f>
        <v>3600.073793606311</v>
      </c>
      <c r="H3545" s="5">
        <f t="shared" si="17112"/>
        <v>403</v>
      </c>
      <c r="I3545" s="5">
        <f t="shared" si="17103"/>
        <v>391</v>
      </c>
      <c r="J3545" s="8">
        <f t="shared" ref="J3545" si="17649">E3545/(SUM(N3538:N3544)/7)*100</f>
        <v>0.62824982449460398</v>
      </c>
      <c r="K3545" s="5">
        <f t="shared" ref="K3545" si="17650">O3545-O3544</f>
        <v>2</v>
      </c>
      <c r="L3545" s="8">
        <f t="shared" ref="L3545" si="17651">SUM(K3539:K3545)/7</f>
        <v>1.5714285714285714</v>
      </c>
      <c r="M3545" s="8">
        <f t="shared" ref="M3545" si="17652">O3545/(B3545/100000)</f>
        <v>65.301484949911128</v>
      </c>
      <c r="N3545" s="5">
        <v>24588</v>
      </c>
      <c r="O3545" s="18">
        <v>446</v>
      </c>
    </row>
    <row r="3546" spans="1:15" ht="16" customHeight="1" x14ac:dyDescent="0.2">
      <c r="A3546" s="5" t="s">
        <v>24</v>
      </c>
      <c r="B3546" s="13">
        <v>682986</v>
      </c>
      <c r="C3546" s="6">
        <f t="shared" si="16200"/>
        <v>44313</v>
      </c>
      <c r="D3546" s="5">
        <f t="shared" ref="D3546" si="17653">N3546-N3545</f>
        <v>72</v>
      </c>
      <c r="E3546" s="13">
        <f t="shared" ref="E3546" si="17654">SUM(D3540:D3546)/7</f>
        <v>151.71428571428572</v>
      </c>
      <c r="F3546" s="13">
        <f t="shared" ref="F3546" si="17655">SUM(D3542:D3546)/5</f>
        <v>129.4</v>
      </c>
      <c r="G3546" s="13">
        <f t="shared" ref="G3546" si="17656">N3546/(B3546/100000)</f>
        <v>3610.6157373650412</v>
      </c>
      <c r="H3546" s="5">
        <f t="shared" si="17112"/>
        <v>404</v>
      </c>
      <c r="I3546" s="5">
        <f t="shared" si="17103"/>
        <v>392</v>
      </c>
      <c r="J3546" s="8">
        <f t="shared" ref="J3546" si="17657">E3546/(SUM(N3539:N3545)/7)*100</f>
        <v>0.62787480341961188</v>
      </c>
      <c r="K3546" s="5">
        <f t="shared" ref="K3546" si="17658">O3546-O3545</f>
        <v>1</v>
      </c>
      <c r="L3546" s="8">
        <f t="shared" ref="L3546" si="17659">SUM(K3540:K3546)/7</f>
        <v>1.5714285714285714</v>
      </c>
      <c r="M3546" s="8">
        <f t="shared" ref="M3546" si="17660">O3546/(B3546/100000)</f>
        <v>65.447900835449047</v>
      </c>
      <c r="N3546" s="5">
        <v>24660</v>
      </c>
      <c r="O3546" s="18">
        <v>447</v>
      </c>
    </row>
    <row r="3547" spans="1:15" ht="16" customHeight="1" x14ac:dyDescent="0.2">
      <c r="A3547" s="5" t="s">
        <v>24</v>
      </c>
      <c r="B3547" s="13">
        <v>682986</v>
      </c>
      <c r="C3547" s="6">
        <f t="shared" si="16200"/>
        <v>44314</v>
      </c>
      <c r="D3547" s="5">
        <f t="shared" ref="D3547" si="17661">N3547-N3546</f>
        <v>152</v>
      </c>
      <c r="E3547" s="13">
        <f t="shared" ref="E3547" si="17662">SUM(D3541:D3547)/7</f>
        <v>145.42857142857142</v>
      </c>
      <c r="F3547" s="13">
        <f t="shared" ref="F3547" si="17663">SUM(D3543:D3547)/5</f>
        <v>116.4</v>
      </c>
      <c r="G3547" s="13">
        <f t="shared" ref="G3547" si="17664">N3547/(B3547/100000)</f>
        <v>3632.8709519668046</v>
      </c>
      <c r="H3547" s="5">
        <f t="shared" si="17112"/>
        <v>405</v>
      </c>
      <c r="I3547" s="5">
        <f t="shared" si="17103"/>
        <v>393</v>
      </c>
      <c r="J3547" s="8">
        <f t="shared" ref="J3547" si="17665">E3547/(SUM(N3540:N3546)/7)*100</f>
        <v>0.59810580244882616</v>
      </c>
      <c r="K3547" s="5">
        <f t="shared" ref="K3547" si="17666">O3547-O3546</f>
        <v>4</v>
      </c>
      <c r="L3547" s="8">
        <f t="shared" ref="L3547" si="17667">SUM(K3541:K3547)/7</f>
        <v>1.5714285714285714</v>
      </c>
      <c r="M3547" s="8">
        <f t="shared" ref="M3547" si="17668">O3547/(B3547/100000)</f>
        <v>66.033564377600712</v>
      </c>
      <c r="N3547" s="5">
        <v>24812</v>
      </c>
      <c r="O3547" s="18">
        <v>451</v>
      </c>
    </row>
    <row r="3548" spans="1:15" ht="16" customHeight="1" x14ac:dyDescent="0.2">
      <c r="A3548" s="5" t="s">
        <v>24</v>
      </c>
      <c r="B3548" s="13">
        <v>682986</v>
      </c>
      <c r="C3548" s="6">
        <f t="shared" si="16200"/>
        <v>44315</v>
      </c>
      <c r="D3548" s="5">
        <f t="shared" ref="D3548" si="17669">N3548-N3547</f>
        <v>191</v>
      </c>
      <c r="E3548" s="13">
        <f t="shared" ref="E3548" si="17670">SUM(D3542:D3548)/7</f>
        <v>141.42857142857142</v>
      </c>
      <c r="F3548" s="13">
        <f t="shared" ref="F3548" si="17671">SUM(D3544:D3548)/5</f>
        <v>124.6</v>
      </c>
      <c r="G3548" s="13">
        <f t="shared" ref="G3548" si="17672">N3548/(B3548/100000)</f>
        <v>3660.8363861045468</v>
      </c>
      <c r="H3548" s="5">
        <f t="shared" si="17112"/>
        <v>406</v>
      </c>
      <c r="I3548" s="5">
        <f t="shared" si="17103"/>
        <v>394</v>
      </c>
      <c r="J3548" s="8">
        <f t="shared" ref="J3548" si="17673">E3548/(SUM(N3541:N3547)/7)*100</f>
        <v>0.57819672705610259</v>
      </c>
      <c r="K3548" s="5">
        <f t="shared" ref="K3548" si="17674">O3548-O3547</f>
        <v>2</v>
      </c>
      <c r="L3548" s="8">
        <f t="shared" ref="L3548" si="17675">SUM(K3542:K3548)/7</f>
        <v>1.4285714285714286</v>
      </c>
      <c r="M3548" s="8">
        <f t="shared" ref="M3548" si="17676">O3548/(B3548/100000)</f>
        <v>66.326396148676551</v>
      </c>
      <c r="N3548" s="5">
        <v>25003</v>
      </c>
      <c r="O3548" s="18">
        <v>453</v>
      </c>
    </row>
    <row r="3549" spans="1:15" ht="16" customHeight="1" x14ac:dyDescent="0.2">
      <c r="A3549" s="5" t="s">
        <v>24</v>
      </c>
      <c r="B3549" s="13">
        <v>682986</v>
      </c>
      <c r="C3549" s="6">
        <f t="shared" si="16200"/>
        <v>44316</v>
      </c>
      <c r="D3549" s="5">
        <f t="shared" ref="D3549" si="17677">N3549-N3548</f>
        <v>147</v>
      </c>
      <c r="E3549" s="13">
        <f t="shared" ref="E3549" si="17678">SUM(D3543:D3549)/7</f>
        <v>131.42857142857142</v>
      </c>
      <c r="F3549" s="13">
        <f t="shared" ref="F3549" si="17679">SUM(D3545:D3549)/5</f>
        <v>122.2</v>
      </c>
      <c r="G3549" s="13">
        <f t="shared" ref="G3549" si="17680">N3549/(B3549/100000)</f>
        <v>3682.3595212786208</v>
      </c>
      <c r="H3549" s="5">
        <f t="shared" si="17112"/>
        <v>407</v>
      </c>
      <c r="I3549" s="5">
        <f t="shared" si="17103"/>
        <v>395</v>
      </c>
      <c r="J3549" s="8">
        <f t="shared" ref="J3549" si="17681">E3549/(SUM(N3542:N3548)/7)*100</f>
        <v>0.53422525724107484</v>
      </c>
      <c r="K3549" s="5">
        <f t="shared" ref="K3549" si="17682">O3549-O3548</f>
        <v>0</v>
      </c>
      <c r="L3549" s="8">
        <f t="shared" ref="L3549" si="17683">SUM(K3543:K3549)/7</f>
        <v>1.4285714285714286</v>
      </c>
      <c r="M3549" s="8">
        <f t="shared" ref="M3549" si="17684">O3549/(B3549/100000)</f>
        <v>66.326396148676551</v>
      </c>
      <c r="N3549" s="5">
        <v>25150</v>
      </c>
      <c r="O3549" s="18">
        <v>453</v>
      </c>
    </row>
    <row r="3550" spans="1:15" ht="16" customHeight="1" x14ac:dyDescent="0.2">
      <c r="A3550" s="5" t="s">
        <v>24</v>
      </c>
      <c r="B3550" s="13">
        <v>682986</v>
      </c>
      <c r="C3550" s="6">
        <f t="shared" si="16200"/>
        <v>44317</v>
      </c>
      <c r="D3550" s="5">
        <f t="shared" ref="D3550" si="17685">N3550-N3549</f>
        <v>93</v>
      </c>
      <c r="E3550" s="13">
        <f t="shared" ref="E3550" si="17686">SUM(D3544:D3550)/7</f>
        <v>123.28571428571429</v>
      </c>
      <c r="F3550" s="13">
        <f t="shared" ref="F3550" si="17687">SUM(D3546:D3550)/5</f>
        <v>131</v>
      </c>
      <c r="G3550" s="13">
        <f t="shared" ref="G3550" si="17688">N3550/(B3550/100000)</f>
        <v>3695.9761986336471</v>
      </c>
      <c r="H3550" s="5">
        <f t="shared" si="17112"/>
        <v>408</v>
      </c>
      <c r="I3550" s="5">
        <f t="shared" si="17103"/>
        <v>396</v>
      </c>
      <c r="J3550" s="8">
        <f t="shared" ref="J3550" si="17689">E3550/(SUM(N3543:N3549)/7)*100</f>
        <v>0.4984636000277245</v>
      </c>
      <c r="K3550" s="5">
        <f t="shared" ref="K3550" si="17690">O3550-O3549</f>
        <v>1</v>
      </c>
      <c r="L3550" s="8">
        <f t="shared" ref="L3550" si="17691">SUM(K3544:K3550)/7</f>
        <v>1.4285714285714286</v>
      </c>
      <c r="M3550" s="8">
        <f t="shared" ref="M3550" si="17692">O3550/(B3550/100000)</f>
        <v>66.472812034214471</v>
      </c>
      <c r="N3550" s="5">
        <v>25243</v>
      </c>
      <c r="O3550" s="18">
        <v>454</v>
      </c>
    </row>
    <row r="3551" spans="1:15" ht="16" customHeight="1" x14ac:dyDescent="0.2">
      <c r="A3551" s="5" t="s">
        <v>24</v>
      </c>
      <c r="B3551" s="13">
        <v>682986</v>
      </c>
      <c r="C3551" s="6">
        <f t="shared" si="16200"/>
        <v>44318</v>
      </c>
      <c r="D3551" s="5">
        <f t="shared" ref="D3551" si="17693">N3551-N3550</f>
        <v>0</v>
      </c>
      <c r="E3551" s="13">
        <f t="shared" ref="E3551" si="17694">SUM(D3545:D3551)/7</f>
        <v>100.57142857142857</v>
      </c>
      <c r="F3551" s="13">
        <f t="shared" ref="F3551" si="17695">SUM(D3547:D3551)/5</f>
        <v>116.6</v>
      </c>
      <c r="G3551" s="13">
        <f t="shared" ref="G3551" si="17696">N3551/(B3551/100000)</f>
        <v>3695.9761986336471</v>
      </c>
      <c r="H3551" s="5">
        <f t="shared" si="17112"/>
        <v>409</v>
      </c>
      <c r="I3551" s="5">
        <f t="shared" si="17103"/>
        <v>397</v>
      </c>
      <c r="J3551" s="8">
        <f t="shared" ref="J3551" si="17697">E3551/(SUM(N3544:N3550)/7)*100</f>
        <v>0.40460932785424863</v>
      </c>
      <c r="K3551" s="5">
        <f t="shared" ref="K3551" si="17698">O3551-O3550</f>
        <v>0</v>
      </c>
      <c r="L3551" s="8">
        <f t="shared" ref="L3551" si="17699">SUM(K3545:K3551)/7</f>
        <v>1.4285714285714286</v>
      </c>
      <c r="M3551" s="8">
        <f t="shared" ref="M3551" si="17700">O3551/(B3551/100000)</f>
        <v>66.472812034214471</v>
      </c>
      <c r="N3551" s="5">
        <v>25243</v>
      </c>
      <c r="O3551" s="18">
        <v>454</v>
      </c>
    </row>
    <row r="3552" spans="1:15" ht="16" customHeight="1" x14ac:dyDescent="0.2">
      <c r="A3552" s="5" t="s">
        <v>24</v>
      </c>
      <c r="B3552" s="13">
        <v>682986</v>
      </c>
      <c r="C3552" s="6">
        <f t="shared" si="16200"/>
        <v>44319</v>
      </c>
      <c r="D3552" s="5">
        <f t="shared" ref="D3552" si="17701">N3552-N3551</f>
        <v>229</v>
      </c>
      <c r="E3552" s="13">
        <f t="shared" ref="E3552" si="17702">SUM(D3546:D3552)/7</f>
        <v>126.28571428571429</v>
      </c>
      <c r="F3552" s="13">
        <f t="shared" ref="F3552" si="17703">SUM(D3548:D3552)/5</f>
        <v>132</v>
      </c>
      <c r="G3552" s="13">
        <f t="shared" ref="G3552" si="17704">N3552/(B3552/100000)</f>
        <v>3729.5054364218299</v>
      </c>
      <c r="H3552" s="5">
        <f t="shared" si="17112"/>
        <v>410</v>
      </c>
      <c r="I3552" s="5">
        <f t="shared" si="17103"/>
        <v>398</v>
      </c>
      <c r="J3552" s="8">
        <f t="shared" ref="J3552" si="17705">E3552/(SUM(N3545:N3551)/7)*100</f>
        <v>0.50601319984659332</v>
      </c>
      <c r="K3552" s="5">
        <f t="shared" ref="K3552" si="17706">O3552-O3551</f>
        <v>0</v>
      </c>
      <c r="L3552" s="8">
        <f t="shared" ref="L3552" si="17707">SUM(K3546:K3552)/7</f>
        <v>1.1428571428571428</v>
      </c>
      <c r="M3552" s="8">
        <f t="shared" ref="M3552" si="17708">O3552/(B3552/100000)</f>
        <v>66.472812034214471</v>
      </c>
      <c r="N3552" s="5">
        <v>25472</v>
      </c>
      <c r="O3552" s="18">
        <v>454</v>
      </c>
    </row>
    <row r="3553" spans="1:15" ht="16" customHeight="1" x14ac:dyDescent="0.2">
      <c r="A3553" s="5" t="s">
        <v>24</v>
      </c>
      <c r="B3553" s="13">
        <v>682986</v>
      </c>
      <c r="C3553" s="6">
        <f t="shared" si="16200"/>
        <v>44320</v>
      </c>
      <c r="D3553" s="5">
        <f t="shared" ref="D3553" si="17709">N3553-N3552</f>
        <v>40</v>
      </c>
      <c r="E3553" s="13">
        <f t="shared" ref="E3553" si="17710">SUM(D3547:D3553)/7</f>
        <v>121.71428571428571</v>
      </c>
      <c r="F3553" s="13">
        <f t="shared" ref="F3553" si="17711">SUM(D3549:D3553)/5</f>
        <v>101.8</v>
      </c>
      <c r="G3553" s="13">
        <f t="shared" ref="G3553" si="17712">N3553/(B3553/100000)</f>
        <v>3735.3620718433467</v>
      </c>
      <c r="H3553" s="5">
        <f t="shared" si="17112"/>
        <v>411</v>
      </c>
      <c r="I3553" s="5">
        <f t="shared" si="17103"/>
        <v>399</v>
      </c>
      <c r="J3553" s="8">
        <f t="shared" ref="J3553" si="17713">E3553/(SUM(N3546:N3552)/7)*100</f>
        <v>0.48524059846340478</v>
      </c>
      <c r="K3553" s="5">
        <f t="shared" ref="K3553" si="17714">O3553-O3552</f>
        <v>0</v>
      </c>
      <c r="L3553" s="8">
        <f t="shared" ref="L3553" si="17715">SUM(K3547:K3553)/7</f>
        <v>1</v>
      </c>
      <c r="M3553" s="8">
        <f t="shared" ref="M3553" si="17716">O3553/(B3553/100000)</f>
        <v>66.472812034214471</v>
      </c>
      <c r="N3553" s="5">
        <v>25512</v>
      </c>
      <c r="O3553" s="18">
        <v>454</v>
      </c>
    </row>
    <row r="3554" spans="1:15" ht="16" customHeight="1" x14ac:dyDescent="0.2">
      <c r="A3554" s="5" t="s">
        <v>24</v>
      </c>
      <c r="B3554" s="13">
        <v>682986</v>
      </c>
      <c r="C3554" s="6">
        <f t="shared" si="16200"/>
        <v>44321</v>
      </c>
      <c r="D3554" s="5">
        <f t="shared" ref="D3554:D3556" si="17717">N3554-N3553</f>
        <v>150</v>
      </c>
      <c r="E3554" s="13">
        <f t="shared" ref="E3554:E3556" si="17718">SUM(D3548:D3554)/7</f>
        <v>121.42857142857143</v>
      </c>
      <c r="F3554" s="13">
        <f t="shared" ref="F3554:F3556" si="17719">SUM(D3550:D3554)/5</f>
        <v>102.4</v>
      </c>
      <c r="G3554" s="13">
        <f t="shared" ref="G3554:G3556" si="17720">N3554/(B3554/100000)</f>
        <v>3757.3244546740343</v>
      </c>
      <c r="H3554" s="5">
        <f t="shared" si="17112"/>
        <v>412</v>
      </c>
      <c r="I3554" s="5">
        <f t="shared" si="17103"/>
        <v>400</v>
      </c>
      <c r="J3554" s="8">
        <f t="shared" ref="J3554:J3556" si="17721">E3554/(SUM(N3547:N3553)/7)*100</f>
        <v>0.48176382237084475</v>
      </c>
      <c r="K3554" s="5">
        <f t="shared" ref="K3554:K3556" si="17722">O3554-O3553</f>
        <v>0</v>
      </c>
      <c r="L3554" s="8">
        <f t="shared" ref="L3554:L3556" si="17723">SUM(K3548:K3554)/7</f>
        <v>0.42857142857142855</v>
      </c>
      <c r="M3554" s="8">
        <f t="shared" ref="M3554:M3556" si="17724">O3554/(B3554/100000)</f>
        <v>66.472812034214471</v>
      </c>
      <c r="N3554" s="5">
        <v>25662</v>
      </c>
      <c r="O3554" s="18">
        <v>454</v>
      </c>
    </row>
    <row r="3555" spans="1:15" ht="16" customHeight="1" x14ac:dyDescent="0.2">
      <c r="A3555" s="5" t="s">
        <v>24</v>
      </c>
      <c r="B3555" s="13">
        <v>682986</v>
      </c>
      <c r="C3555" s="6">
        <f t="shared" si="16200"/>
        <v>44322</v>
      </c>
      <c r="D3555" s="5">
        <f t="shared" si="17717"/>
        <v>169</v>
      </c>
      <c r="E3555" s="13">
        <f t="shared" si="17718"/>
        <v>118.28571428571429</v>
      </c>
      <c r="F3555" s="13">
        <f t="shared" si="17719"/>
        <v>117.6</v>
      </c>
      <c r="G3555" s="13">
        <f t="shared" si="17720"/>
        <v>3782.0687393299422</v>
      </c>
      <c r="H3555" s="5">
        <f t="shared" si="17112"/>
        <v>413</v>
      </c>
      <c r="I3555" s="5">
        <f t="shared" si="17103"/>
        <v>401</v>
      </c>
      <c r="J3555" s="8">
        <f t="shared" si="17721"/>
        <v>0.46704458922074632</v>
      </c>
      <c r="K3555" s="5">
        <f t="shared" si="17722"/>
        <v>4</v>
      </c>
      <c r="L3555" s="8">
        <f t="shared" si="17723"/>
        <v>0.7142857142857143</v>
      </c>
      <c r="M3555" s="8">
        <f t="shared" si="17724"/>
        <v>67.058475576366135</v>
      </c>
      <c r="N3555" s="5">
        <v>25831</v>
      </c>
      <c r="O3555" s="18">
        <v>458</v>
      </c>
    </row>
    <row r="3556" spans="1:15" ht="16" customHeight="1" x14ac:dyDescent="0.2">
      <c r="A3556" s="5" t="s">
        <v>24</v>
      </c>
      <c r="B3556" s="13">
        <v>682986</v>
      </c>
      <c r="C3556" s="6">
        <f t="shared" si="16200"/>
        <v>44323</v>
      </c>
      <c r="D3556" s="5">
        <f t="shared" si="17717"/>
        <v>104</v>
      </c>
      <c r="E3556" s="13">
        <f t="shared" si="17718"/>
        <v>112.14285714285714</v>
      </c>
      <c r="F3556" s="13">
        <f t="shared" si="17719"/>
        <v>138.4</v>
      </c>
      <c r="G3556" s="13">
        <f t="shared" si="17720"/>
        <v>3797.2959914258859</v>
      </c>
      <c r="H3556" s="5">
        <f t="shared" si="17112"/>
        <v>414</v>
      </c>
      <c r="I3556" s="5">
        <f t="shared" si="17103"/>
        <v>402</v>
      </c>
      <c r="J3556" s="8">
        <f t="shared" si="17721"/>
        <v>0.4407314457675745</v>
      </c>
      <c r="K3556" s="5">
        <f t="shared" si="17722"/>
        <v>3</v>
      </c>
      <c r="L3556" s="8">
        <f t="shared" si="17723"/>
        <v>1.1428571428571428</v>
      </c>
      <c r="M3556" s="8">
        <f t="shared" si="17724"/>
        <v>67.49772323297988</v>
      </c>
      <c r="N3556" s="5">
        <v>25935</v>
      </c>
      <c r="O3556" s="18">
        <v>461</v>
      </c>
    </row>
    <row r="3557" spans="1:15" ht="16" customHeight="1" x14ac:dyDescent="0.2">
      <c r="A3557" s="5" t="s">
        <v>24</v>
      </c>
      <c r="B3557" s="13">
        <v>682986</v>
      </c>
      <c r="C3557" s="6">
        <f t="shared" si="16200"/>
        <v>44324</v>
      </c>
      <c r="D3557" s="5">
        <f t="shared" ref="D3557" si="17725">N3557-N3556</f>
        <v>82</v>
      </c>
      <c r="E3557" s="13">
        <f t="shared" ref="E3557" si="17726">SUM(D3551:D3557)/7</f>
        <v>110.57142857142857</v>
      </c>
      <c r="F3557" s="13">
        <f t="shared" ref="F3557" si="17727">SUM(D3553:D3557)/5</f>
        <v>109</v>
      </c>
      <c r="G3557" s="13">
        <f t="shared" ref="G3557" si="17728">N3557/(B3557/100000)</f>
        <v>3809.3020940399952</v>
      </c>
      <c r="H3557" s="5">
        <f t="shared" si="17112"/>
        <v>415</v>
      </c>
      <c r="I3557" s="5">
        <f t="shared" si="17103"/>
        <v>403</v>
      </c>
      <c r="J3557" s="8">
        <f t="shared" ref="J3557" si="17729">E3557/(SUM(N3550:N3556)/7)*100</f>
        <v>0.4326487719259019</v>
      </c>
      <c r="K3557" s="5">
        <f t="shared" ref="K3557" si="17730">O3557-O3556</f>
        <v>0</v>
      </c>
      <c r="L3557" s="8">
        <f t="shared" ref="L3557" si="17731">SUM(K3551:K3557)/7</f>
        <v>1</v>
      </c>
      <c r="M3557" s="8">
        <f t="shared" ref="M3557" si="17732">O3557/(B3557/100000)</f>
        <v>67.49772323297988</v>
      </c>
      <c r="N3557" s="5">
        <v>26017</v>
      </c>
      <c r="O3557" s="18">
        <v>461</v>
      </c>
    </row>
    <row r="3558" spans="1:15" ht="16" customHeight="1" x14ac:dyDescent="0.2">
      <c r="A3558" s="5" t="s">
        <v>24</v>
      </c>
      <c r="B3558" s="13">
        <v>682986</v>
      </c>
      <c r="C3558" s="6">
        <f t="shared" si="16200"/>
        <v>44325</v>
      </c>
      <c r="D3558" s="5">
        <f t="shared" ref="D3558" si="17733">N3558-N3557</f>
        <v>89</v>
      </c>
      <c r="E3558" s="13">
        <f t="shared" ref="E3558" si="17734">SUM(D3552:D3558)/7</f>
        <v>123.28571428571429</v>
      </c>
      <c r="F3558" s="13">
        <f t="shared" ref="F3558" si="17735">SUM(D3554:D3558)/5</f>
        <v>118.8</v>
      </c>
      <c r="G3558" s="13">
        <f t="shared" ref="G3558" si="17736">N3558/(B3558/100000)</f>
        <v>3822.3331078528695</v>
      </c>
      <c r="H3558" s="5">
        <f t="shared" si="17112"/>
        <v>416</v>
      </c>
      <c r="I3558" s="5">
        <f t="shared" si="17103"/>
        <v>404</v>
      </c>
      <c r="J3558" s="8">
        <f t="shared" ref="J3558" si="17737">E3558/(SUM(N3551:N3557)/7)*100</f>
        <v>0.48031969366400995</v>
      </c>
      <c r="K3558" s="5">
        <f t="shared" ref="K3558" si="17738">O3558-O3557</f>
        <v>0</v>
      </c>
      <c r="L3558" s="8">
        <f t="shared" ref="L3558" si="17739">SUM(K3552:K3558)/7</f>
        <v>1</v>
      </c>
      <c r="M3558" s="8">
        <f t="shared" ref="M3558" si="17740">O3558/(B3558/100000)</f>
        <v>67.49772323297988</v>
      </c>
      <c r="N3558" s="5">
        <v>26106</v>
      </c>
      <c r="O3558" s="18">
        <v>461</v>
      </c>
    </row>
    <row r="3559" spans="1:15" ht="16" customHeight="1" x14ac:dyDescent="0.2">
      <c r="A3559" s="5" t="s">
        <v>24</v>
      </c>
      <c r="B3559" s="13">
        <v>682986</v>
      </c>
      <c r="C3559" s="6">
        <f t="shared" si="16200"/>
        <v>44326</v>
      </c>
      <c r="D3559" s="5">
        <f t="shared" ref="D3559" si="17741">N3559-N3558</f>
        <v>37</v>
      </c>
      <c r="E3559" s="13">
        <f t="shared" ref="E3559" si="17742">SUM(D3553:D3559)/7</f>
        <v>95.857142857142861</v>
      </c>
      <c r="F3559" s="13">
        <f t="shared" ref="F3559" si="17743">SUM(D3555:D3559)/5</f>
        <v>96.2</v>
      </c>
      <c r="G3559" s="13">
        <f t="shared" ref="G3559" si="17744">N3559/(B3559/100000)</f>
        <v>3827.7504956177727</v>
      </c>
      <c r="H3559" s="5">
        <f t="shared" si="17112"/>
        <v>417</v>
      </c>
      <c r="I3559" s="5">
        <f t="shared" si="17103"/>
        <v>405</v>
      </c>
      <c r="J3559" s="8">
        <f t="shared" ref="J3559" si="17745">E3559/(SUM(N3552:N3558)/7)*100</f>
        <v>0.37167308278173211</v>
      </c>
      <c r="K3559" s="5">
        <f t="shared" ref="K3559" si="17746">O3559-O3558</f>
        <v>2</v>
      </c>
      <c r="L3559" s="8">
        <f t="shared" ref="L3559" si="17747">SUM(K3553:K3559)/7</f>
        <v>1.2857142857142858</v>
      </c>
      <c r="M3559" s="8">
        <f t="shared" ref="M3559" si="17748">O3559/(B3559/100000)</f>
        <v>67.790555004055719</v>
      </c>
      <c r="N3559" s="5">
        <v>26143</v>
      </c>
      <c r="O3559" s="18">
        <v>463</v>
      </c>
    </row>
    <row r="3560" spans="1:15" ht="16" customHeight="1" x14ac:dyDescent="0.2">
      <c r="A3560" s="5" t="s">
        <v>24</v>
      </c>
      <c r="B3560" s="13">
        <v>682986</v>
      </c>
      <c r="C3560" s="6">
        <f t="shared" si="16200"/>
        <v>44327</v>
      </c>
      <c r="D3560" s="5">
        <f t="shared" ref="D3560" si="17749">N3560-N3559</f>
        <v>25</v>
      </c>
      <c r="E3560" s="13">
        <f t="shared" ref="E3560" si="17750">SUM(D3554:D3560)/7</f>
        <v>93.714285714285708</v>
      </c>
      <c r="F3560" s="13">
        <f t="shared" ref="F3560" si="17751">SUM(D3556:D3560)/5</f>
        <v>67.400000000000006</v>
      </c>
      <c r="G3560" s="13">
        <f t="shared" ref="G3560" si="17752">N3560/(B3560/100000)</f>
        <v>3831.4108927562206</v>
      </c>
      <c r="H3560" s="5">
        <f t="shared" si="17112"/>
        <v>418</v>
      </c>
      <c r="I3560" s="5">
        <f t="shared" si="17103"/>
        <v>406</v>
      </c>
      <c r="J3560" s="8">
        <f t="shared" ref="J3560" si="17753">E3560/(SUM(N3553:N3559)/7)*100</f>
        <v>0.36201891769588201</v>
      </c>
      <c r="K3560" s="5">
        <f t="shared" ref="K3560" si="17754">O3560-O3559</f>
        <v>0</v>
      </c>
      <c r="L3560" s="8">
        <f t="shared" ref="L3560" si="17755">SUM(K3554:K3560)/7</f>
        <v>1.2857142857142858</v>
      </c>
      <c r="M3560" s="8">
        <f t="shared" ref="M3560" si="17756">O3560/(B3560/100000)</f>
        <v>67.790555004055719</v>
      </c>
      <c r="N3560" s="5">
        <v>26168</v>
      </c>
      <c r="O3560" s="18">
        <v>463</v>
      </c>
    </row>
    <row r="3561" spans="1:15" ht="16" customHeight="1" x14ac:dyDescent="0.2">
      <c r="A3561" s="5" t="s">
        <v>24</v>
      </c>
      <c r="B3561" s="13">
        <v>682986</v>
      </c>
      <c r="C3561" s="6">
        <f t="shared" si="16200"/>
        <v>44328</v>
      </c>
      <c r="D3561" s="5">
        <f t="shared" ref="D3561:D3562" si="17757">N3561-N3560</f>
        <v>106</v>
      </c>
      <c r="E3561" s="13">
        <f t="shared" ref="E3561:E3562" si="17758">SUM(D3555:D3561)/7</f>
        <v>87.428571428571431</v>
      </c>
      <c r="F3561" s="13">
        <f t="shared" ref="F3561:F3562" si="17759">SUM(D3557:D3561)/5</f>
        <v>67.8</v>
      </c>
      <c r="G3561" s="13">
        <f t="shared" ref="G3561:G3562" si="17760">N3561/(B3561/100000)</f>
        <v>3846.9309766232395</v>
      </c>
      <c r="H3561" s="5">
        <f t="shared" si="17112"/>
        <v>419</v>
      </c>
      <c r="I3561" s="5">
        <f t="shared" si="17103"/>
        <v>407</v>
      </c>
      <c r="J3561" s="8">
        <f t="shared" ref="J3561:J3562" si="17761">E3561/(SUM(N3554:N3560)/7)*100</f>
        <v>0.33651889894535419</v>
      </c>
      <c r="K3561" s="5">
        <f t="shared" ref="K3561:K3562" si="17762">O3561-O3560</f>
        <v>1</v>
      </c>
      <c r="L3561" s="8">
        <f t="shared" ref="L3561:L3562" si="17763">SUM(K3555:K3561)/7</f>
        <v>1.4285714285714286</v>
      </c>
      <c r="M3561" s="8">
        <f t="shared" ref="M3561:M3562" si="17764">O3561/(B3561/100000)</f>
        <v>67.936970889593638</v>
      </c>
      <c r="N3561" s="5">
        <v>26274</v>
      </c>
      <c r="O3561" s="18">
        <v>464</v>
      </c>
    </row>
    <row r="3562" spans="1:15" ht="16" customHeight="1" x14ac:dyDescent="0.2">
      <c r="A3562" s="5" t="s">
        <v>24</v>
      </c>
      <c r="B3562" s="13">
        <v>682986</v>
      </c>
      <c r="C3562" s="6">
        <f t="shared" si="16200"/>
        <v>44329</v>
      </c>
      <c r="D3562" s="5">
        <f t="shared" si="17757"/>
        <v>118</v>
      </c>
      <c r="E3562" s="13">
        <f t="shared" si="17758"/>
        <v>80.142857142857139</v>
      </c>
      <c r="F3562" s="13">
        <f t="shared" si="17759"/>
        <v>75</v>
      </c>
      <c r="G3562" s="13">
        <f t="shared" si="17760"/>
        <v>3864.2080511167142</v>
      </c>
      <c r="H3562" s="5">
        <f t="shared" si="17112"/>
        <v>420</v>
      </c>
      <c r="I3562" s="5">
        <f t="shared" si="17103"/>
        <v>408</v>
      </c>
      <c r="J3562" s="8">
        <f t="shared" si="17761"/>
        <v>0.30744106009623284</v>
      </c>
      <c r="K3562" s="5">
        <f t="shared" si="17762"/>
        <v>3</v>
      </c>
      <c r="L3562" s="8">
        <f t="shared" si="17763"/>
        <v>1.2857142857142858</v>
      </c>
      <c r="M3562" s="8">
        <f t="shared" si="17764"/>
        <v>68.376218546207383</v>
      </c>
      <c r="N3562" s="5">
        <v>26392</v>
      </c>
      <c r="O3562" s="18">
        <v>467</v>
      </c>
    </row>
    <row r="3563" spans="1:15" ht="16" customHeight="1" x14ac:dyDescent="0.2">
      <c r="A3563" s="5" t="s">
        <v>24</v>
      </c>
      <c r="B3563" s="13">
        <v>682986</v>
      </c>
      <c r="C3563" s="6">
        <f t="shared" si="16200"/>
        <v>44330</v>
      </c>
      <c r="D3563" s="5">
        <f t="shared" ref="D3563:D3565" si="17765">N3563-N3562</f>
        <v>51</v>
      </c>
      <c r="E3563" s="13">
        <f t="shared" ref="E3563:E3565" si="17766">SUM(D3557:D3563)/7</f>
        <v>72.571428571428569</v>
      </c>
      <c r="F3563" s="13">
        <f t="shared" ref="F3563:F3565" si="17767">SUM(D3559:D3563)/5</f>
        <v>67.400000000000006</v>
      </c>
      <c r="G3563" s="13">
        <f t="shared" ref="G3563:G3565" si="17768">N3563/(B3563/100000)</f>
        <v>3871.6752612791479</v>
      </c>
      <c r="H3563" s="5">
        <f t="shared" si="17112"/>
        <v>421</v>
      </c>
      <c r="I3563" s="5">
        <f t="shared" si="17103"/>
        <v>409</v>
      </c>
      <c r="J3563" s="8">
        <f t="shared" ref="J3563:J3565" si="17769">E3563/(SUM(N3556:N3562)/7)*100</f>
        <v>0.27754254650749854</v>
      </c>
      <c r="K3563" s="5">
        <f t="shared" ref="K3563:K3565" si="17770">O3563-O3562</f>
        <v>0</v>
      </c>
      <c r="L3563" s="8">
        <f t="shared" ref="L3563:L3565" si="17771">SUM(K3557:K3563)/7</f>
        <v>0.8571428571428571</v>
      </c>
      <c r="M3563" s="8">
        <f t="shared" ref="M3563:M3565" si="17772">O3563/(B3563/100000)</f>
        <v>68.376218546207383</v>
      </c>
      <c r="N3563" s="5">
        <v>26443</v>
      </c>
      <c r="O3563" s="18">
        <v>467</v>
      </c>
    </row>
    <row r="3564" spans="1:15" ht="16" customHeight="1" x14ac:dyDescent="0.2">
      <c r="A3564" s="5" t="s">
        <v>24</v>
      </c>
      <c r="B3564" s="13">
        <v>682986</v>
      </c>
      <c r="C3564" s="6">
        <f t="shared" si="16200"/>
        <v>44331</v>
      </c>
      <c r="D3564" s="5">
        <f t="shared" si="17765"/>
        <v>29</v>
      </c>
      <c r="E3564" s="13">
        <f t="shared" si="17766"/>
        <v>65</v>
      </c>
      <c r="F3564" s="13">
        <f t="shared" si="17767"/>
        <v>65.8</v>
      </c>
      <c r="G3564" s="13">
        <f t="shared" si="17768"/>
        <v>3875.9213219597473</v>
      </c>
      <c r="H3564" s="5">
        <f t="shared" si="17112"/>
        <v>422</v>
      </c>
      <c r="I3564" s="5">
        <f t="shared" si="17103"/>
        <v>410</v>
      </c>
      <c r="J3564" s="8">
        <f t="shared" si="17769"/>
        <v>0.24789831265697956</v>
      </c>
      <c r="K3564" s="5">
        <f t="shared" si="17770"/>
        <v>1</v>
      </c>
      <c r="L3564" s="8">
        <f t="shared" si="17771"/>
        <v>1</v>
      </c>
      <c r="M3564" s="8">
        <f t="shared" si="17772"/>
        <v>68.522634431745303</v>
      </c>
      <c r="N3564" s="5">
        <v>26472</v>
      </c>
      <c r="O3564" s="18">
        <v>468</v>
      </c>
    </row>
    <row r="3565" spans="1:15" ht="16" customHeight="1" x14ac:dyDescent="0.2">
      <c r="A3565" s="5" t="s">
        <v>24</v>
      </c>
      <c r="B3565" s="13">
        <v>682986</v>
      </c>
      <c r="C3565" s="6">
        <f t="shared" si="16200"/>
        <v>44332</v>
      </c>
      <c r="D3565" s="5">
        <f t="shared" si="17765"/>
        <v>58</v>
      </c>
      <c r="E3565" s="13">
        <f t="shared" si="17766"/>
        <v>60.571428571428569</v>
      </c>
      <c r="F3565" s="13">
        <f t="shared" si="17767"/>
        <v>72.400000000000006</v>
      </c>
      <c r="G3565" s="13">
        <f t="shared" si="17768"/>
        <v>3884.4134433209465</v>
      </c>
      <c r="H3565" s="5">
        <f t="shared" si="17112"/>
        <v>423</v>
      </c>
      <c r="I3565" s="5">
        <f t="shared" si="17103"/>
        <v>411</v>
      </c>
      <c r="J3565" s="8">
        <f t="shared" si="17769"/>
        <v>0.23043728736181915</v>
      </c>
      <c r="K3565" s="5">
        <f t="shared" si="17770"/>
        <v>0</v>
      </c>
      <c r="L3565" s="8">
        <f t="shared" si="17771"/>
        <v>1</v>
      </c>
      <c r="M3565" s="8">
        <f t="shared" si="17772"/>
        <v>68.522634431745303</v>
      </c>
      <c r="N3565" s="5">
        <v>26530</v>
      </c>
      <c r="O3565" s="18">
        <v>468</v>
      </c>
    </row>
    <row r="3566" spans="1:15" ht="16" customHeight="1" x14ac:dyDescent="0.2">
      <c r="A3566" s="5" t="s">
        <v>24</v>
      </c>
      <c r="B3566" s="13">
        <v>682986</v>
      </c>
      <c r="C3566" s="6">
        <f t="shared" si="16200"/>
        <v>44333</v>
      </c>
      <c r="D3566" s="5">
        <f t="shared" ref="D3566" si="17773">N3566-N3565</f>
        <v>43</v>
      </c>
      <c r="E3566" s="13">
        <f t="shared" ref="E3566" si="17774">SUM(D3560:D3566)/7</f>
        <v>61.428571428571431</v>
      </c>
      <c r="F3566" s="13">
        <f t="shared" ref="F3566" si="17775">SUM(D3562:D3566)/5</f>
        <v>59.8</v>
      </c>
      <c r="G3566" s="13">
        <f t="shared" ref="G3566" si="17776">N3566/(B3566/100000)</f>
        <v>3890.7093263990769</v>
      </c>
      <c r="H3566" s="5">
        <f t="shared" si="17112"/>
        <v>424</v>
      </c>
      <c r="I3566" s="5">
        <f t="shared" si="17103"/>
        <v>412</v>
      </c>
      <c r="J3566" s="8">
        <f t="shared" ref="J3566" si="17777">E3566/(SUM(N3559:N3565)/7)*100</f>
        <v>0.23316090271225778</v>
      </c>
      <c r="K3566" s="5">
        <f t="shared" ref="K3566" si="17778">O3566-O3565</f>
        <v>0</v>
      </c>
      <c r="L3566" s="8">
        <f t="shared" ref="L3566" si="17779">SUM(K3560:K3566)/7</f>
        <v>0.7142857142857143</v>
      </c>
      <c r="M3566" s="8">
        <f t="shared" ref="M3566" si="17780">O3566/(B3566/100000)</f>
        <v>68.522634431745303</v>
      </c>
      <c r="N3566" s="5">
        <v>26573</v>
      </c>
      <c r="O3566" s="18">
        <v>468</v>
      </c>
    </row>
    <row r="3567" spans="1:15" ht="16" customHeight="1" x14ac:dyDescent="0.2">
      <c r="A3567" s="5" t="s">
        <v>24</v>
      </c>
      <c r="B3567" s="13">
        <v>682986</v>
      </c>
      <c r="C3567" s="6">
        <f t="shared" si="16200"/>
        <v>44334</v>
      </c>
      <c r="D3567" s="5">
        <f t="shared" ref="D3567" si="17781">N3567-N3566</f>
        <v>17</v>
      </c>
      <c r="E3567" s="13">
        <f t="shared" ref="E3567" si="17782">SUM(D3561:D3567)/7</f>
        <v>60.285714285714285</v>
      </c>
      <c r="F3567" s="13">
        <f t="shared" ref="F3567" si="17783">SUM(D3563:D3567)/5</f>
        <v>39.6</v>
      </c>
      <c r="G3567" s="13">
        <f t="shared" ref="G3567" si="17784">N3567/(B3567/100000)</f>
        <v>3893.1983964532214</v>
      </c>
      <c r="H3567" s="5">
        <f t="shared" si="17112"/>
        <v>425</v>
      </c>
      <c r="I3567" s="5">
        <f t="shared" si="17103"/>
        <v>413</v>
      </c>
      <c r="J3567" s="8">
        <f t="shared" ref="J3567" si="17785">E3567/(SUM(N3560:N3566)/7)*100</f>
        <v>0.22829074070066865</v>
      </c>
      <c r="K3567" s="5">
        <f t="shared" ref="K3567" si="17786">O3567-O3566</f>
        <v>1</v>
      </c>
      <c r="L3567" s="8">
        <f t="shared" ref="L3567" si="17787">SUM(K3561:K3567)/7</f>
        <v>0.8571428571428571</v>
      </c>
      <c r="M3567" s="8">
        <f t="shared" ref="M3567" si="17788">O3567/(B3567/100000)</f>
        <v>68.669050317283222</v>
      </c>
      <c r="N3567" s="5">
        <v>26590</v>
      </c>
      <c r="O3567" s="18">
        <v>469</v>
      </c>
    </row>
    <row r="3568" spans="1:15" ht="16" customHeight="1" x14ac:dyDescent="0.2">
      <c r="A3568" s="5" t="s">
        <v>24</v>
      </c>
      <c r="B3568" s="13">
        <v>682986</v>
      </c>
      <c r="C3568" s="6">
        <f t="shared" si="16200"/>
        <v>44335</v>
      </c>
      <c r="D3568" s="5">
        <f t="shared" ref="D3568" si="17789">N3568-N3567</f>
        <v>35</v>
      </c>
      <c r="E3568" s="13">
        <f t="shared" ref="E3568" si="17790">SUM(D3562:D3568)/7</f>
        <v>50.142857142857146</v>
      </c>
      <c r="F3568" s="13">
        <f t="shared" ref="F3568" si="17791">SUM(D3564:D3568)/5</f>
        <v>36.4</v>
      </c>
      <c r="G3568" s="13">
        <f t="shared" ref="G3568" si="17792">N3568/(B3568/100000)</f>
        <v>3898.3229524470485</v>
      </c>
      <c r="H3568" s="5">
        <f t="shared" si="17112"/>
        <v>426</v>
      </c>
      <c r="I3568" s="5">
        <f t="shared" si="17103"/>
        <v>414</v>
      </c>
      <c r="J3568" s="8">
        <f t="shared" ref="J3568" si="17793">E3568/(SUM(N3561:N3567)/7)*100</f>
        <v>0.18944914019236375</v>
      </c>
      <c r="K3568" s="5">
        <f t="shared" ref="K3568" si="17794">O3568-O3567</f>
        <v>0</v>
      </c>
      <c r="L3568" s="8">
        <f t="shared" ref="L3568" si="17795">SUM(K3562:K3568)/7</f>
        <v>0.7142857142857143</v>
      </c>
      <c r="M3568" s="8">
        <f t="shared" ref="M3568" si="17796">O3568/(B3568/100000)</f>
        <v>68.669050317283222</v>
      </c>
      <c r="N3568" s="5">
        <v>26625</v>
      </c>
      <c r="O3568" s="18">
        <v>469</v>
      </c>
    </row>
    <row r="3569" spans="1:15" ht="16" customHeight="1" x14ac:dyDescent="0.2">
      <c r="A3569" s="5" t="s">
        <v>24</v>
      </c>
      <c r="B3569" s="13">
        <v>682986</v>
      </c>
      <c r="C3569" s="6">
        <f t="shared" si="16200"/>
        <v>44336</v>
      </c>
      <c r="D3569" s="5">
        <f t="shared" ref="D3569" si="17797">N3569-N3568</f>
        <v>91</v>
      </c>
      <c r="E3569" s="13">
        <f t="shared" ref="E3569" si="17798">SUM(D3563:D3569)/7</f>
        <v>46.285714285714285</v>
      </c>
      <c r="F3569" s="13">
        <f t="shared" ref="F3569" si="17799">SUM(D3565:D3569)/5</f>
        <v>48.8</v>
      </c>
      <c r="G3569" s="13">
        <f t="shared" ref="G3569" si="17800">N3569/(B3569/100000)</f>
        <v>3911.646798030999</v>
      </c>
      <c r="H3569" s="5">
        <f t="shared" si="17112"/>
        <v>427</v>
      </c>
      <c r="I3569" s="5">
        <f t="shared" si="17103"/>
        <v>415</v>
      </c>
      <c r="J3569" s="8">
        <f t="shared" ref="J3569" si="17801">E3569/(SUM(N3562:N3568)/7)*100</f>
        <v>0.17454545454545456</v>
      </c>
      <c r="K3569" s="5">
        <f t="shared" ref="K3569" si="17802">O3569-O3568</f>
        <v>1</v>
      </c>
      <c r="L3569" s="8">
        <f t="shared" ref="L3569" si="17803">SUM(K3563:K3569)/7</f>
        <v>0.42857142857142855</v>
      </c>
      <c r="M3569" s="8">
        <f t="shared" ref="M3569" si="17804">O3569/(B3569/100000)</f>
        <v>68.815466202821142</v>
      </c>
      <c r="N3569" s="5">
        <v>26716</v>
      </c>
      <c r="O3569" s="18">
        <v>470</v>
      </c>
    </row>
    <row r="3570" spans="1:15" ht="16" customHeight="1" x14ac:dyDescent="0.2">
      <c r="A3570" s="5" t="s">
        <v>24</v>
      </c>
      <c r="B3570" s="13">
        <v>682986</v>
      </c>
      <c r="C3570" s="6">
        <f t="shared" si="16200"/>
        <v>44337</v>
      </c>
      <c r="D3570" s="5">
        <f t="shared" ref="D3570:D3571" si="17805">N3570-N3569</f>
        <v>62</v>
      </c>
      <c r="E3570" s="13">
        <f t="shared" ref="E3570:E3571" si="17806">SUM(D3564:D3570)/7</f>
        <v>47.857142857142854</v>
      </c>
      <c r="F3570" s="13">
        <f t="shared" ref="F3570:F3571" si="17807">SUM(D3566:D3570)/5</f>
        <v>49.6</v>
      </c>
      <c r="G3570" s="13">
        <f t="shared" ref="G3570:G3571" si="17808">N3570/(B3570/100000)</f>
        <v>3920.7245829343501</v>
      </c>
      <c r="H3570" s="5">
        <f t="shared" si="17112"/>
        <v>428</v>
      </c>
      <c r="I3570" s="5">
        <f t="shared" si="17103"/>
        <v>416</v>
      </c>
      <c r="J3570" s="8">
        <f t="shared" ref="J3570:J3571" si="17809">E3570/(SUM(N3563:N3569)/7)*100</f>
        <v>0.18015692474818362</v>
      </c>
      <c r="K3570" s="5">
        <f t="shared" ref="K3570:K3571" si="17810">O3570-O3569</f>
        <v>1</v>
      </c>
      <c r="L3570" s="8">
        <f t="shared" ref="L3570:L3571" si="17811">SUM(K3564:K3570)/7</f>
        <v>0.5714285714285714</v>
      </c>
      <c r="M3570" s="8">
        <f t="shared" ref="M3570:M3571" si="17812">O3570/(B3570/100000)</f>
        <v>68.961882088359062</v>
      </c>
      <c r="N3570" s="5">
        <v>26778</v>
      </c>
      <c r="O3570" s="18">
        <v>471</v>
      </c>
    </row>
    <row r="3571" spans="1:15" ht="16" customHeight="1" x14ac:dyDescent="0.2">
      <c r="A3571" s="5" t="s">
        <v>24</v>
      </c>
      <c r="B3571" s="13">
        <v>682986</v>
      </c>
      <c r="C3571" s="6">
        <f t="shared" si="16200"/>
        <v>44338</v>
      </c>
      <c r="D3571" s="5">
        <f t="shared" si="17805"/>
        <v>42</v>
      </c>
      <c r="E3571" s="13">
        <f t="shared" si="17806"/>
        <v>49.714285714285715</v>
      </c>
      <c r="F3571" s="13">
        <f t="shared" si="17807"/>
        <v>49.4</v>
      </c>
      <c r="G3571" s="13">
        <f t="shared" si="17808"/>
        <v>3926.8740501269426</v>
      </c>
      <c r="H3571" s="5">
        <f t="shared" si="17112"/>
        <v>429</v>
      </c>
      <c r="I3571" s="5">
        <f t="shared" si="17103"/>
        <v>417</v>
      </c>
      <c r="J3571" s="8">
        <f t="shared" si="17809"/>
        <v>0.18681153507547615</v>
      </c>
      <c r="K3571" s="5">
        <f t="shared" si="17810"/>
        <v>0</v>
      </c>
      <c r="L3571" s="8">
        <f t="shared" si="17811"/>
        <v>0.42857142857142855</v>
      </c>
      <c r="M3571" s="8">
        <f t="shared" si="17812"/>
        <v>68.961882088359062</v>
      </c>
      <c r="N3571" s="5">
        <v>26820</v>
      </c>
      <c r="O3571" s="18">
        <v>471</v>
      </c>
    </row>
    <row r="3572" spans="1:15" ht="16" customHeight="1" x14ac:dyDescent="0.2">
      <c r="A3572" s="5" t="s">
        <v>24</v>
      </c>
      <c r="B3572" s="13">
        <v>682986</v>
      </c>
      <c r="C3572" s="6">
        <f t="shared" si="16200"/>
        <v>44339</v>
      </c>
      <c r="D3572" s="5">
        <f t="shared" ref="D3572" si="17813">N3572-N3571</f>
        <v>33</v>
      </c>
      <c r="E3572" s="13">
        <f t="shared" ref="E3572" si="17814">SUM(D3566:D3572)/7</f>
        <v>46.142857142857146</v>
      </c>
      <c r="F3572" s="13">
        <f t="shared" ref="F3572" si="17815">SUM(D3568:D3572)/5</f>
        <v>52.6</v>
      </c>
      <c r="G3572" s="13">
        <f t="shared" ref="G3572" si="17816">N3572/(B3572/100000)</f>
        <v>3931.7057743496939</v>
      </c>
      <c r="H3572" s="5">
        <f t="shared" si="17112"/>
        <v>430</v>
      </c>
      <c r="I3572" s="5">
        <f t="shared" si="17103"/>
        <v>418</v>
      </c>
      <c r="J3572" s="8">
        <f t="shared" ref="J3572" si="17817">E3572/(SUM(N3565:N3571)/7)*100</f>
        <v>0.17306785545887093</v>
      </c>
      <c r="K3572" s="5">
        <f t="shared" ref="K3572" si="17818">O3572-O3571</f>
        <v>0</v>
      </c>
      <c r="L3572" s="8">
        <f t="shared" ref="L3572" si="17819">SUM(K3566:K3572)/7</f>
        <v>0.42857142857142855</v>
      </c>
      <c r="M3572" s="8">
        <f t="shared" ref="M3572" si="17820">O3572/(B3572/100000)</f>
        <v>68.961882088359062</v>
      </c>
      <c r="N3572" s="5">
        <v>26853</v>
      </c>
      <c r="O3572" s="18">
        <v>471</v>
      </c>
    </row>
    <row r="3573" spans="1:15" ht="16" customHeight="1" x14ac:dyDescent="0.2">
      <c r="A3573" s="5" t="s">
        <v>24</v>
      </c>
      <c r="B3573" s="13">
        <v>682986</v>
      </c>
      <c r="C3573" s="6">
        <f t="shared" si="16200"/>
        <v>44340</v>
      </c>
      <c r="D3573" s="5">
        <f t="shared" ref="D3573" si="17821">N3573-N3572</f>
        <v>15</v>
      </c>
      <c r="E3573" s="13">
        <f t="shared" ref="E3573" si="17822">SUM(D3567:D3573)/7</f>
        <v>42.142857142857146</v>
      </c>
      <c r="F3573" s="13">
        <f t="shared" ref="F3573" si="17823">SUM(D3569:D3573)/5</f>
        <v>48.6</v>
      </c>
      <c r="G3573" s="13">
        <f t="shared" ref="G3573" si="17824">N3573/(B3573/100000)</f>
        <v>3933.9020126327628</v>
      </c>
      <c r="H3573" s="5">
        <f t="shared" si="17112"/>
        <v>431</v>
      </c>
      <c r="I3573" s="5">
        <f t="shared" si="17103"/>
        <v>419</v>
      </c>
      <c r="J3573" s="8">
        <f t="shared" ref="J3573" si="17825">E3573/(SUM(N3566:N3572)/7)*100</f>
        <v>0.15779198202776071</v>
      </c>
      <c r="K3573" s="5">
        <f t="shared" ref="K3573" si="17826">O3573-O3572</f>
        <v>0</v>
      </c>
      <c r="L3573" s="8">
        <f t="shared" ref="L3573" si="17827">SUM(K3567:K3573)/7</f>
        <v>0.42857142857142855</v>
      </c>
      <c r="M3573" s="8">
        <f t="shared" ref="M3573" si="17828">O3573/(B3573/100000)</f>
        <v>68.961882088359062</v>
      </c>
      <c r="N3573" s="5">
        <v>26868</v>
      </c>
      <c r="O3573" s="18">
        <v>471</v>
      </c>
    </row>
    <row r="3574" spans="1:15" ht="16" customHeight="1" x14ac:dyDescent="0.2">
      <c r="A3574" s="5" t="s">
        <v>24</v>
      </c>
      <c r="B3574" s="13">
        <v>682986</v>
      </c>
      <c r="C3574" s="6">
        <f t="shared" si="16200"/>
        <v>44341</v>
      </c>
      <c r="D3574" s="5">
        <f t="shared" ref="D3574:D3578" si="17829">N3574-N3573</f>
        <v>15</v>
      </c>
      <c r="E3574" s="13">
        <f t="shared" ref="E3574:E3578" si="17830">SUM(D3568:D3574)/7</f>
        <v>41.857142857142854</v>
      </c>
      <c r="F3574" s="13">
        <f t="shared" ref="F3574:F3578" si="17831">SUM(D3570:D3574)/5</f>
        <v>33.4</v>
      </c>
      <c r="G3574" s="13">
        <f t="shared" ref="G3574:G3578" si="17832">N3574/(B3574/100000)</f>
        <v>3936.0982509158312</v>
      </c>
      <c r="H3574" s="5">
        <f t="shared" si="17112"/>
        <v>432</v>
      </c>
      <c r="I3574" s="5">
        <f t="shared" si="17103"/>
        <v>420</v>
      </c>
      <c r="J3574" s="8">
        <f t="shared" ref="J3574:J3578" si="17833">E3574/(SUM(N3567:N3573)/7)*100</f>
        <v>0.15647530040053403</v>
      </c>
      <c r="K3574" s="5">
        <f t="shared" ref="K3574:K3578" si="17834">O3574-O3573</f>
        <v>0</v>
      </c>
      <c r="L3574" s="8">
        <f t="shared" ref="L3574:L3578" si="17835">SUM(K3568:K3574)/7</f>
        <v>0.2857142857142857</v>
      </c>
      <c r="M3574" s="8">
        <f t="shared" ref="M3574:M3578" si="17836">O3574/(B3574/100000)</f>
        <v>68.961882088359062</v>
      </c>
      <c r="N3574" s="5">
        <v>26883</v>
      </c>
      <c r="O3574" s="18">
        <v>471</v>
      </c>
    </row>
    <row r="3575" spans="1:15" ht="16" customHeight="1" x14ac:dyDescent="0.2">
      <c r="A3575" s="5" t="s">
        <v>24</v>
      </c>
      <c r="B3575" s="13">
        <v>682986</v>
      </c>
      <c r="C3575" s="6">
        <f t="shared" si="16200"/>
        <v>44342</v>
      </c>
      <c r="D3575" s="5">
        <f t="shared" si="17829"/>
        <v>17</v>
      </c>
      <c r="E3575" s="13">
        <f t="shared" si="17830"/>
        <v>39.285714285714285</v>
      </c>
      <c r="F3575" s="13">
        <f t="shared" si="17831"/>
        <v>24.4</v>
      </c>
      <c r="G3575" s="13">
        <f t="shared" si="17832"/>
        <v>3938.5873209699757</v>
      </c>
      <c r="H3575" s="5">
        <f t="shared" si="17112"/>
        <v>433</v>
      </c>
      <c r="I3575" s="5">
        <f t="shared" si="17103"/>
        <v>421</v>
      </c>
      <c r="J3575" s="8">
        <f t="shared" si="17833"/>
        <v>0.14663303882309656</v>
      </c>
      <c r="K3575" s="5">
        <f t="shared" si="17834"/>
        <v>1</v>
      </c>
      <c r="L3575" s="8">
        <f t="shared" si="17835"/>
        <v>0.42857142857142855</v>
      </c>
      <c r="M3575" s="8">
        <f t="shared" si="17836"/>
        <v>69.108297973896981</v>
      </c>
      <c r="N3575" s="5">
        <v>26900</v>
      </c>
      <c r="O3575" s="18">
        <v>472</v>
      </c>
    </row>
    <row r="3576" spans="1:15" ht="16" customHeight="1" x14ac:dyDescent="0.2">
      <c r="A3576" s="5" t="s">
        <v>24</v>
      </c>
      <c r="B3576" s="13">
        <v>682986</v>
      </c>
      <c r="C3576" s="6">
        <f t="shared" si="16200"/>
        <v>44343</v>
      </c>
      <c r="D3576" s="5">
        <f t="shared" si="17829"/>
        <v>35</v>
      </c>
      <c r="E3576" s="13">
        <f t="shared" si="17830"/>
        <v>31.285714285714285</v>
      </c>
      <c r="F3576" s="13">
        <f t="shared" si="17831"/>
        <v>23</v>
      </c>
      <c r="G3576" s="13">
        <f t="shared" si="17832"/>
        <v>3943.7118769638032</v>
      </c>
      <c r="H3576" s="5">
        <f t="shared" si="17112"/>
        <v>434</v>
      </c>
      <c r="I3576" s="5">
        <f t="shared" si="17103"/>
        <v>422</v>
      </c>
      <c r="J3576" s="8">
        <f t="shared" si="17833"/>
        <v>0.11660224259655624</v>
      </c>
      <c r="K3576" s="5">
        <f t="shared" si="17834"/>
        <v>1</v>
      </c>
      <c r="L3576" s="8">
        <f t="shared" si="17835"/>
        <v>0.42857142857142855</v>
      </c>
      <c r="M3576" s="8">
        <f t="shared" si="17836"/>
        <v>69.254713859434887</v>
      </c>
      <c r="N3576" s="5">
        <v>26935</v>
      </c>
      <c r="O3576" s="18">
        <v>473</v>
      </c>
    </row>
    <row r="3577" spans="1:15" ht="16" customHeight="1" x14ac:dyDescent="0.2">
      <c r="A3577" s="5" t="s">
        <v>24</v>
      </c>
      <c r="B3577" s="13">
        <v>682986</v>
      </c>
      <c r="C3577" s="6">
        <f t="shared" si="16200"/>
        <v>44344</v>
      </c>
      <c r="D3577" s="5">
        <f t="shared" si="17829"/>
        <v>54</v>
      </c>
      <c r="E3577" s="13">
        <f t="shared" si="17830"/>
        <v>30.142857142857142</v>
      </c>
      <c r="F3577" s="13">
        <f t="shared" si="17831"/>
        <v>27.2</v>
      </c>
      <c r="G3577" s="13">
        <f t="shared" si="17832"/>
        <v>3951.6183347828505</v>
      </c>
      <c r="H3577" s="5">
        <f t="shared" si="17112"/>
        <v>435</v>
      </c>
      <c r="I3577" s="5">
        <f t="shared" si="17103"/>
        <v>423</v>
      </c>
      <c r="J3577" s="8">
        <f t="shared" si="17833"/>
        <v>0.11221195828480565</v>
      </c>
      <c r="K3577" s="5">
        <f t="shared" si="17834"/>
        <v>0</v>
      </c>
      <c r="L3577" s="8">
        <f t="shared" si="17835"/>
        <v>0.2857142857142857</v>
      </c>
      <c r="M3577" s="8">
        <f t="shared" si="17836"/>
        <v>69.254713859434887</v>
      </c>
      <c r="N3577" s="5">
        <v>26989</v>
      </c>
      <c r="O3577" s="18">
        <v>473</v>
      </c>
    </row>
    <row r="3578" spans="1:15" ht="16" customHeight="1" x14ac:dyDescent="0.2">
      <c r="A3578" s="5" t="s">
        <v>24</v>
      </c>
      <c r="B3578" s="13">
        <v>682986</v>
      </c>
      <c r="C3578" s="6">
        <f t="shared" si="16200"/>
        <v>44345</v>
      </c>
      <c r="D3578" s="5">
        <f t="shared" si="17829"/>
        <v>39</v>
      </c>
      <c r="E3578" s="13">
        <f t="shared" si="17830"/>
        <v>29.714285714285715</v>
      </c>
      <c r="F3578" s="13">
        <f t="shared" si="17831"/>
        <v>32</v>
      </c>
      <c r="G3578" s="13">
        <f t="shared" si="17832"/>
        <v>3957.3285543188294</v>
      </c>
      <c r="H3578" s="5">
        <f t="shared" si="17112"/>
        <v>436</v>
      </c>
      <c r="I3578" s="5">
        <f t="shared" si="17103"/>
        <v>424</v>
      </c>
      <c r="J3578" s="8">
        <f t="shared" si="17833"/>
        <v>0.11049254175343165</v>
      </c>
      <c r="K3578" s="5">
        <f t="shared" si="17834"/>
        <v>0</v>
      </c>
      <c r="L3578" s="8">
        <f t="shared" si="17835"/>
        <v>0.2857142857142857</v>
      </c>
      <c r="M3578" s="8">
        <f t="shared" si="17836"/>
        <v>69.254713859434887</v>
      </c>
      <c r="N3578" s="5">
        <v>27028</v>
      </c>
      <c r="O3578" s="18">
        <v>473</v>
      </c>
    </row>
    <row r="3579" spans="1:15" ht="16" customHeight="1" x14ac:dyDescent="0.2">
      <c r="A3579" s="5" t="s">
        <v>24</v>
      </c>
      <c r="B3579" s="13">
        <v>682986</v>
      </c>
      <c r="C3579" s="6">
        <f t="shared" si="16200"/>
        <v>44346</v>
      </c>
      <c r="D3579" s="5">
        <f t="shared" ref="D3579:D3580" si="17837">N3579-N3578</f>
        <v>44</v>
      </c>
      <c r="E3579" s="13">
        <f t="shared" ref="E3579:E3580" si="17838">SUM(D3573:D3579)/7</f>
        <v>31.285714285714285</v>
      </c>
      <c r="F3579" s="13">
        <f t="shared" ref="F3579:F3580" si="17839">SUM(D3575:D3579)/5</f>
        <v>37.799999999999997</v>
      </c>
      <c r="G3579" s="13">
        <f t="shared" ref="G3579:G3580" si="17840">N3579/(B3579/100000)</f>
        <v>3963.7708532824977</v>
      </c>
      <c r="H3579" s="5">
        <f t="shared" si="17112"/>
        <v>437</v>
      </c>
      <c r="I3579" s="5">
        <f t="shared" si="17103"/>
        <v>425</v>
      </c>
      <c r="J3579" s="8">
        <f t="shared" ref="J3579:J3580" si="17841">E3579/(SUM(N3572:N3578)/7)*100</f>
        <v>0.11620749671010741</v>
      </c>
      <c r="K3579" s="5">
        <f t="shared" ref="K3579:K3580" si="17842">O3579-O3578</f>
        <v>0</v>
      </c>
      <c r="L3579" s="8">
        <f t="shared" ref="L3579:L3580" si="17843">SUM(K3573:K3579)/7</f>
        <v>0.2857142857142857</v>
      </c>
      <c r="M3579" s="8">
        <f t="shared" ref="M3579:M3580" si="17844">O3579/(B3579/100000)</f>
        <v>69.254713859434887</v>
      </c>
      <c r="N3579" s="5">
        <v>27072</v>
      </c>
      <c r="O3579" s="18">
        <v>473</v>
      </c>
    </row>
    <row r="3580" spans="1:15" ht="16" customHeight="1" x14ac:dyDescent="0.2">
      <c r="A3580" s="5" t="s">
        <v>24</v>
      </c>
      <c r="B3580" s="13">
        <v>682986</v>
      </c>
      <c r="C3580" s="6">
        <f t="shared" si="16200"/>
        <v>44347</v>
      </c>
      <c r="D3580" s="5">
        <f t="shared" si="17837"/>
        <v>12</v>
      </c>
      <c r="E3580" s="13">
        <f t="shared" si="17838"/>
        <v>30.857142857142858</v>
      </c>
      <c r="F3580" s="13">
        <f t="shared" si="17839"/>
        <v>36.799999999999997</v>
      </c>
      <c r="G3580" s="13">
        <f t="shared" si="17840"/>
        <v>3965.5278439089529</v>
      </c>
      <c r="H3580" s="5">
        <f t="shared" si="17112"/>
        <v>438</v>
      </c>
      <c r="I3580" s="5">
        <f t="shared" si="17103"/>
        <v>426</v>
      </c>
      <c r="J3580" s="8">
        <f t="shared" si="17841"/>
        <v>0.11448257585795681</v>
      </c>
      <c r="K3580" s="5">
        <f t="shared" si="17842"/>
        <v>0</v>
      </c>
      <c r="L3580" s="8">
        <f t="shared" si="17843"/>
        <v>0.2857142857142857</v>
      </c>
      <c r="M3580" s="8">
        <f t="shared" si="17844"/>
        <v>69.254713859434887</v>
      </c>
      <c r="N3580" s="5">
        <v>27084</v>
      </c>
      <c r="O3580" s="18">
        <v>473</v>
      </c>
    </row>
    <row r="3581" spans="1:15" ht="16" customHeight="1" x14ac:dyDescent="0.2">
      <c r="A3581" s="5" t="s">
        <v>24</v>
      </c>
      <c r="B3581" s="13">
        <v>682986</v>
      </c>
      <c r="C3581" s="6">
        <f t="shared" si="16200"/>
        <v>44348</v>
      </c>
      <c r="D3581" s="5">
        <f t="shared" ref="D3581:D3584" si="17845">N3581-N3580</f>
        <v>9</v>
      </c>
      <c r="E3581" s="13">
        <f t="shared" ref="E3581:E3584" si="17846">SUM(D3575:D3581)/7</f>
        <v>30</v>
      </c>
      <c r="F3581" s="13">
        <f t="shared" ref="F3581:F3584" si="17847">SUM(D3577:D3581)/5</f>
        <v>31.6</v>
      </c>
      <c r="G3581" s="13">
        <f t="shared" ref="G3581:G3584" si="17848">N3581/(B3581/100000)</f>
        <v>3966.8455868787942</v>
      </c>
      <c r="H3581" s="5">
        <f t="shared" si="17112"/>
        <v>439</v>
      </c>
      <c r="I3581" s="5">
        <f t="shared" si="17103"/>
        <v>427</v>
      </c>
      <c r="J3581" s="8">
        <f t="shared" ref="J3581:J3584" si="17849">E3581/(SUM(N3574:N3580)/7)*100</f>
        <v>0.11117522804156896</v>
      </c>
      <c r="K3581" s="5">
        <f t="shared" ref="K3581:K3584" si="17850">O3581-O3580</f>
        <v>2</v>
      </c>
      <c r="L3581" s="8">
        <f t="shared" ref="L3581:L3584" si="17851">SUM(K3575:K3581)/7</f>
        <v>0.5714285714285714</v>
      </c>
      <c r="M3581" s="8">
        <f t="shared" ref="M3581:M3584" si="17852">O3581/(B3581/100000)</f>
        <v>69.547545630510726</v>
      </c>
      <c r="N3581" s="5">
        <v>27093</v>
      </c>
      <c r="O3581" s="18">
        <v>475</v>
      </c>
    </row>
    <row r="3582" spans="1:15" ht="16" customHeight="1" x14ac:dyDescent="0.2">
      <c r="A3582" s="5" t="s">
        <v>24</v>
      </c>
      <c r="B3582" s="13">
        <v>682986</v>
      </c>
      <c r="C3582" s="6">
        <f t="shared" si="16200"/>
        <v>44349</v>
      </c>
      <c r="D3582" s="5">
        <f t="shared" si="17845"/>
        <v>47</v>
      </c>
      <c r="E3582" s="13">
        <f t="shared" si="17846"/>
        <v>34.285714285714285</v>
      </c>
      <c r="F3582" s="13">
        <f t="shared" si="17847"/>
        <v>30.2</v>
      </c>
      <c r="G3582" s="13">
        <f t="shared" si="17848"/>
        <v>3973.727133499076</v>
      </c>
      <c r="H3582" s="5">
        <f t="shared" si="17112"/>
        <v>440</v>
      </c>
      <c r="I3582" s="5">
        <f t="shared" si="17103"/>
        <v>428</v>
      </c>
      <c r="J3582" s="8">
        <f t="shared" si="17849"/>
        <v>0.12691630398570075</v>
      </c>
      <c r="K3582" s="5">
        <f t="shared" si="17850"/>
        <v>0</v>
      </c>
      <c r="L3582" s="8">
        <f t="shared" si="17851"/>
        <v>0.42857142857142855</v>
      </c>
      <c r="M3582" s="8">
        <f t="shared" si="17852"/>
        <v>69.547545630510726</v>
      </c>
      <c r="N3582" s="5">
        <v>27140</v>
      </c>
      <c r="O3582" s="18">
        <v>475</v>
      </c>
    </row>
    <row r="3583" spans="1:15" ht="16" customHeight="1" x14ac:dyDescent="0.2">
      <c r="A3583" s="5" t="s">
        <v>24</v>
      </c>
      <c r="B3583" s="13">
        <v>682986</v>
      </c>
      <c r="C3583" s="6">
        <f t="shared" si="16200"/>
        <v>44350</v>
      </c>
      <c r="D3583" s="5">
        <f t="shared" si="17845"/>
        <v>19</v>
      </c>
      <c r="E3583" s="13">
        <f t="shared" si="17846"/>
        <v>32</v>
      </c>
      <c r="F3583" s="13">
        <f t="shared" si="17847"/>
        <v>26.2</v>
      </c>
      <c r="G3583" s="13">
        <f t="shared" si="17848"/>
        <v>3976.5090353242967</v>
      </c>
      <c r="H3583" s="5">
        <f t="shared" si="17112"/>
        <v>441</v>
      </c>
      <c r="I3583" s="5">
        <f t="shared" si="17103"/>
        <v>429</v>
      </c>
      <c r="J3583" s="8">
        <f t="shared" si="17849"/>
        <v>0.11830506863278424</v>
      </c>
      <c r="K3583" s="5">
        <f t="shared" si="17850"/>
        <v>0</v>
      </c>
      <c r="L3583" s="8">
        <f t="shared" si="17851"/>
        <v>0.2857142857142857</v>
      </c>
      <c r="M3583" s="8">
        <f t="shared" si="17852"/>
        <v>69.547545630510726</v>
      </c>
      <c r="N3583" s="5">
        <v>27159</v>
      </c>
      <c r="O3583" s="18">
        <v>475</v>
      </c>
    </row>
    <row r="3584" spans="1:15" ht="16" customHeight="1" x14ac:dyDescent="0.2">
      <c r="A3584" s="5" t="s">
        <v>24</v>
      </c>
      <c r="B3584" s="13">
        <v>682986</v>
      </c>
      <c r="C3584" s="6">
        <f t="shared" si="16200"/>
        <v>44351</v>
      </c>
      <c r="D3584" s="5">
        <f t="shared" si="17845"/>
        <v>36</v>
      </c>
      <c r="E3584" s="13">
        <f t="shared" si="17846"/>
        <v>29.428571428571427</v>
      </c>
      <c r="F3584" s="13">
        <f t="shared" si="17847"/>
        <v>24.6</v>
      </c>
      <c r="G3584" s="13">
        <f t="shared" si="17848"/>
        <v>3981.7800072036616</v>
      </c>
      <c r="H3584" s="5">
        <f t="shared" si="17112"/>
        <v>442</v>
      </c>
      <c r="I3584" s="5">
        <f t="shared" si="17103"/>
        <v>430</v>
      </c>
      <c r="J3584" s="8">
        <f t="shared" si="17849"/>
        <v>0.1086698493920291</v>
      </c>
      <c r="K3584" s="5">
        <f t="shared" si="17850"/>
        <v>0</v>
      </c>
      <c r="L3584" s="8">
        <f t="shared" si="17851"/>
        <v>0.2857142857142857</v>
      </c>
      <c r="M3584" s="8">
        <f t="shared" si="17852"/>
        <v>69.547545630510726</v>
      </c>
      <c r="N3584" s="5">
        <v>27195</v>
      </c>
      <c r="O3584" s="18">
        <v>475</v>
      </c>
    </row>
    <row r="3585" spans="1:15" ht="16" customHeight="1" x14ac:dyDescent="0.2">
      <c r="A3585" s="5" t="s">
        <v>24</v>
      </c>
      <c r="B3585" s="13">
        <v>682986</v>
      </c>
      <c r="C3585" s="6">
        <f t="shared" si="16200"/>
        <v>44352</v>
      </c>
      <c r="D3585" s="5">
        <f t="shared" ref="D3585" si="17853">N3585-N3584</f>
        <v>24</v>
      </c>
      <c r="E3585" s="13">
        <f t="shared" ref="E3585" si="17854">SUM(D3579:D3585)/7</f>
        <v>27.285714285714285</v>
      </c>
      <c r="F3585" s="13">
        <f t="shared" ref="F3585" si="17855">SUM(D3581:D3585)/5</f>
        <v>27</v>
      </c>
      <c r="G3585" s="13">
        <f t="shared" ref="G3585" si="17856">N3585/(B3585/100000)</f>
        <v>3985.2939884565717</v>
      </c>
      <c r="H3585" s="5">
        <f t="shared" si="17112"/>
        <v>443</v>
      </c>
      <c r="I3585" s="5">
        <f t="shared" si="17103"/>
        <v>431</v>
      </c>
      <c r="J3585" s="8">
        <f t="shared" ref="J3585" si="17857">E3585/(SUM(N3578:N3584)/7)*100</f>
        <v>0.10064762266099668</v>
      </c>
      <c r="K3585" s="5">
        <f t="shared" ref="K3585" si="17858">O3585-O3584</f>
        <v>0</v>
      </c>
      <c r="L3585" s="8">
        <f t="shared" ref="L3585" si="17859">SUM(K3579:K3585)/7</f>
        <v>0.2857142857142857</v>
      </c>
      <c r="M3585" s="8">
        <f t="shared" ref="M3585" si="17860">O3585/(B3585/100000)</f>
        <v>69.547545630510726</v>
      </c>
      <c r="N3585" s="5">
        <v>27219</v>
      </c>
      <c r="O3585" s="18">
        <v>475</v>
      </c>
    </row>
    <row r="3586" spans="1:15" ht="16" customHeight="1" x14ac:dyDescent="0.2">
      <c r="A3586" s="5" t="s">
        <v>24</v>
      </c>
      <c r="B3586" s="13">
        <v>682986</v>
      </c>
      <c r="C3586" s="6">
        <f t="shared" si="16200"/>
        <v>44353</v>
      </c>
      <c r="D3586" s="5">
        <f t="shared" ref="D3586" si="17861">N3586-N3585</f>
        <v>19</v>
      </c>
      <c r="E3586" s="13">
        <f t="shared" ref="E3586" si="17862">SUM(D3580:D3586)/7</f>
        <v>23.714285714285715</v>
      </c>
      <c r="F3586" s="13">
        <f t="shared" ref="F3586" si="17863">SUM(D3582:D3586)/5</f>
        <v>29</v>
      </c>
      <c r="G3586" s="13">
        <f t="shared" ref="G3586" si="17864">N3586/(B3586/100000)</f>
        <v>3988.075890281792</v>
      </c>
      <c r="H3586" s="5">
        <f t="shared" si="17112"/>
        <v>444</v>
      </c>
      <c r="I3586" s="5">
        <f t="shared" si="17103"/>
        <v>432</v>
      </c>
      <c r="J3586" s="8">
        <f t="shared" ref="J3586" si="17865">E3586/(SUM(N3579:N3585)/7)*100</f>
        <v>8.7385898232278034E-2</v>
      </c>
      <c r="K3586" s="5">
        <f t="shared" ref="K3586" si="17866">O3586-O3585</f>
        <v>0</v>
      </c>
      <c r="L3586" s="8">
        <f t="shared" ref="L3586" si="17867">SUM(K3580:K3586)/7</f>
        <v>0.2857142857142857</v>
      </c>
      <c r="M3586" s="8">
        <f t="shared" ref="M3586" si="17868">O3586/(B3586/100000)</f>
        <v>69.547545630510726</v>
      </c>
      <c r="N3586" s="5">
        <v>27238</v>
      </c>
      <c r="O3586" s="18">
        <v>475</v>
      </c>
    </row>
    <row r="3587" spans="1:15" ht="16" customHeight="1" x14ac:dyDescent="0.2">
      <c r="A3587" s="5" t="s">
        <v>24</v>
      </c>
      <c r="B3587" s="13">
        <v>682986</v>
      </c>
      <c r="C3587" s="6">
        <f t="shared" si="16200"/>
        <v>44354</v>
      </c>
      <c r="D3587" s="5">
        <f t="shared" ref="D3587:D3589" si="17869">N3587-N3586</f>
        <v>9</v>
      </c>
      <c r="E3587" s="13">
        <f t="shared" ref="E3587:E3589" si="17870">SUM(D3581:D3587)/7</f>
        <v>23.285714285714285</v>
      </c>
      <c r="F3587" s="13">
        <f t="shared" ref="F3587:F3589" si="17871">SUM(D3583:D3587)/5</f>
        <v>21.4</v>
      </c>
      <c r="G3587" s="13">
        <f t="shared" ref="G3587:G3589" si="17872">N3587/(B3587/100000)</f>
        <v>3989.3936332516332</v>
      </c>
      <c r="H3587" s="5">
        <f t="shared" si="17112"/>
        <v>445</v>
      </c>
      <c r="I3587" s="5">
        <f t="shared" si="17103"/>
        <v>433</v>
      </c>
      <c r="J3587" s="8">
        <f t="shared" ref="J3587:J3589" si="17873">E3587/(SUM(N3580:N3586)/7)*100</f>
        <v>8.5731717579735744E-2</v>
      </c>
      <c r="K3587" s="5">
        <f t="shared" ref="K3587:K3589" si="17874">O3587-O3586</f>
        <v>0</v>
      </c>
      <c r="L3587" s="8">
        <f t="shared" ref="L3587:L3589" si="17875">SUM(K3581:K3587)/7</f>
        <v>0.2857142857142857</v>
      </c>
      <c r="M3587" s="8">
        <f t="shared" ref="M3587:M3589" si="17876">O3587/(B3587/100000)</f>
        <v>69.547545630510726</v>
      </c>
      <c r="N3587" s="5">
        <v>27247</v>
      </c>
      <c r="O3587" s="18">
        <v>475</v>
      </c>
    </row>
    <row r="3588" spans="1:15" ht="16" customHeight="1" x14ac:dyDescent="0.2">
      <c r="A3588" s="5" t="s">
        <v>24</v>
      </c>
      <c r="B3588" s="13">
        <v>682986</v>
      </c>
      <c r="C3588" s="6">
        <f t="shared" si="16200"/>
        <v>44355</v>
      </c>
      <c r="D3588" s="5">
        <f t="shared" si="17869"/>
        <v>0</v>
      </c>
      <c r="E3588" s="13">
        <f t="shared" si="17870"/>
        <v>22</v>
      </c>
      <c r="F3588" s="13">
        <f t="shared" si="17871"/>
        <v>17.600000000000001</v>
      </c>
      <c r="G3588" s="13">
        <f t="shared" si="17872"/>
        <v>3989.3936332516332</v>
      </c>
      <c r="H3588" s="5">
        <f t="shared" si="17112"/>
        <v>446</v>
      </c>
      <c r="I3588" s="5">
        <f t="shared" si="17103"/>
        <v>434</v>
      </c>
      <c r="J3588" s="8">
        <f t="shared" si="17873"/>
        <v>8.0928682911961147E-2</v>
      </c>
      <c r="K3588" s="5">
        <f t="shared" si="17874"/>
        <v>0</v>
      </c>
      <c r="L3588" s="8">
        <f t="shared" si="17875"/>
        <v>0</v>
      </c>
      <c r="M3588" s="8">
        <f t="shared" si="17876"/>
        <v>69.547545630510726</v>
      </c>
      <c r="N3588" s="5">
        <v>27247</v>
      </c>
      <c r="O3588" s="18">
        <v>475</v>
      </c>
    </row>
    <row r="3589" spans="1:15" ht="16" customHeight="1" x14ac:dyDescent="0.2">
      <c r="A3589" s="5" t="s">
        <v>24</v>
      </c>
      <c r="B3589" s="13">
        <v>682986</v>
      </c>
      <c r="C3589" s="6">
        <f t="shared" ref="C3589:C3705" si="17877">C3588+1</f>
        <v>44356</v>
      </c>
      <c r="D3589" s="5">
        <f t="shared" si="17869"/>
        <v>33</v>
      </c>
      <c r="E3589" s="13">
        <f t="shared" si="17870"/>
        <v>20</v>
      </c>
      <c r="F3589" s="13">
        <f t="shared" si="17871"/>
        <v>17</v>
      </c>
      <c r="G3589" s="13">
        <f t="shared" si="17872"/>
        <v>3994.2253574743845</v>
      </c>
      <c r="H3589" s="5">
        <f t="shared" si="17112"/>
        <v>447</v>
      </c>
      <c r="I3589" s="5">
        <f t="shared" si="17103"/>
        <v>435</v>
      </c>
      <c r="J3589" s="8">
        <f t="shared" si="17873"/>
        <v>7.3512037596156363E-2</v>
      </c>
      <c r="K3589" s="5">
        <f t="shared" si="17874"/>
        <v>0</v>
      </c>
      <c r="L3589" s="8">
        <f t="shared" si="17875"/>
        <v>0</v>
      </c>
      <c r="M3589" s="8">
        <f t="shared" si="17876"/>
        <v>69.547545630510726</v>
      </c>
      <c r="N3589" s="5">
        <v>27280</v>
      </c>
      <c r="O3589" s="18">
        <v>475</v>
      </c>
    </row>
    <row r="3590" spans="1:15" ht="16" customHeight="1" x14ac:dyDescent="0.2">
      <c r="A3590" s="5" t="s">
        <v>24</v>
      </c>
      <c r="B3590" s="13">
        <v>682986</v>
      </c>
      <c r="C3590" s="6">
        <f t="shared" si="17877"/>
        <v>44357</v>
      </c>
      <c r="D3590" s="5">
        <f t="shared" ref="D3590" si="17878">N3590-N3589</f>
        <v>14</v>
      </c>
      <c r="E3590" s="13">
        <f t="shared" ref="E3590" si="17879">SUM(D3584:D3590)/7</f>
        <v>19.285714285714285</v>
      </c>
      <c r="F3590" s="13">
        <f t="shared" ref="F3590" si="17880">SUM(D3586:D3590)/5</f>
        <v>15</v>
      </c>
      <c r="G3590" s="13">
        <f t="shared" ref="G3590" si="17881">N3590/(B3590/100000)</f>
        <v>3996.2751798719155</v>
      </c>
      <c r="H3590" s="5">
        <f t="shared" si="17112"/>
        <v>448</v>
      </c>
      <c r="I3590" s="5">
        <f t="shared" si="17103"/>
        <v>436</v>
      </c>
      <c r="J3590" s="8">
        <f t="shared" ref="J3590" si="17882">E3590/(SUM(N3583:N3589)/7)*100</f>
        <v>7.0834535771440554E-2</v>
      </c>
      <c r="K3590" s="5">
        <f t="shared" ref="K3590" si="17883">O3590-O3589</f>
        <v>2</v>
      </c>
      <c r="L3590" s="8">
        <f t="shared" ref="L3590" si="17884">SUM(K3584:K3590)/7</f>
        <v>0.2857142857142857</v>
      </c>
      <c r="M3590" s="8">
        <f t="shared" ref="M3590" si="17885">O3590/(B3590/100000)</f>
        <v>69.840377401586565</v>
      </c>
      <c r="N3590" s="5">
        <v>27294</v>
      </c>
      <c r="O3590" s="18">
        <v>477</v>
      </c>
    </row>
    <row r="3591" spans="1:15" ht="16" customHeight="1" x14ac:dyDescent="0.2">
      <c r="A3591" s="5" t="s">
        <v>24</v>
      </c>
      <c r="B3591" s="13">
        <v>682986</v>
      </c>
      <c r="C3591" s="6">
        <f t="shared" si="17877"/>
        <v>44358</v>
      </c>
      <c r="D3591" s="5">
        <f t="shared" ref="D3591:D3594" si="17886">N3591-N3590</f>
        <v>21</v>
      </c>
      <c r="E3591" s="13">
        <f t="shared" ref="E3591:E3594" si="17887">SUM(D3585:D3591)/7</f>
        <v>17.142857142857142</v>
      </c>
      <c r="F3591" s="13">
        <f t="shared" ref="F3591:F3594" si="17888">SUM(D3587:D3591)/5</f>
        <v>15.4</v>
      </c>
      <c r="G3591" s="13">
        <f t="shared" ref="G3591:G3594" si="17889">N3591/(B3591/100000)</f>
        <v>3999.3499134682115</v>
      </c>
      <c r="H3591" s="5">
        <f t="shared" si="17112"/>
        <v>449</v>
      </c>
      <c r="I3591" s="5">
        <f t="shared" si="17103"/>
        <v>437</v>
      </c>
      <c r="J3591" s="8">
        <f t="shared" ref="J3591:J3594" si="17890">E3591/(SUM(N3584:N3590)/7)*100</f>
        <v>6.2919463087248315E-2</v>
      </c>
      <c r="K3591" s="5">
        <f t="shared" ref="K3591:K3594" si="17891">O3591-O3590</f>
        <v>0</v>
      </c>
      <c r="L3591" s="8">
        <f t="shared" ref="L3591:L3594" si="17892">SUM(K3585:K3591)/7</f>
        <v>0.2857142857142857</v>
      </c>
      <c r="M3591" s="8">
        <f t="shared" ref="M3591:M3594" si="17893">O3591/(B3591/100000)</f>
        <v>69.840377401586565</v>
      </c>
      <c r="N3591" s="5">
        <v>27315</v>
      </c>
      <c r="O3591" s="18">
        <v>477</v>
      </c>
    </row>
    <row r="3592" spans="1:15" ht="16" customHeight="1" x14ac:dyDescent="0.2">
      <c r="A3592" s="5" t="s">
        <v>24</v>
      </c>
      <c r="B3592" s="13">
        <v>682986</v>
      </c>
      <c r="C3592" s="6">
        <f t="shared" si="17877"/>
        <v>44359</v>
      </c>
      <c r="D3592" s="5">
        <f t="shared" si="17886"/>
        <v>15</v>
      </c>
      <c r="E3592" s="13">
        <f t="shared" si="17887"/>
        <v>15.857142857142858</v>
      </c>
      <c r="F3592" s="13">
        <f t="shared" si="17888"/>
        <v>16.600000000000001</v>
      </c>
      <c r="G3592" s="13">
        <f t="shared" si="17889"/>
        <v>4001.5461517512804</v>
      </c>
      <c r="H3592" s="5">
        <f t="shared" si="17112"/>
        <v>450</v>
      </c>
      <c r="I3592" s="5">
        <f t="shared" si="17103"/>
        <v>438</v>
      </c>
      <c r="J3592" s="8">
        <f t="shared" si="17890"/>
        <v>5.8163906937748901E-2</v>
      </c>
      <c r="K3592" s="5">
        <f t="shared" si="17891"/>
        <v>1</v>
      </c>
      <c r="L3592" s="8">
        <f t="shared" si="17892"/>
        <v>0.42857142857142855</v>
      </c>
      <c r="M3592" s="8">
        <f t="shared" si="17893"/>
        <v>69.986793287124485</v>
      </c>
      <c r="N3592" s="5">
        <v>27330</v>
      </c>
      <c r="O3592" s="18">
        <v>478</v>
      </c>
    </row>
    <row r="3593" spans="1:15" ht="16" customHeight="1" x14ac:dyDescent="0.2">
      <c r="A3593" s="5" t="s">
        <v>24</v>
      </c>
      <c r="B3593" s="13">
        <v>682986</v>
      </c>
      <c r="C3593" s="6">
        <f t="shared" si="17877"/>
        <v>44360</v>
      </c>
      <c r="D3593" s="5">
        <f t="shared" si="17886"/>
        <v>11</v>
      </c>
      <c r="E3593" s="13">
        <f t="shared" si="17887"/>
        <v>14.714285714285714</v>
      </c>
      <c r="F3593" s="13">
        <f t="shared" si="17888"/>
        <v>18.8</v>
      </c>
      <c r="G3593" s="13">
        <f t="shared" si="17889"/>
        <v>4003.1567264921973</v>
      </c>
      <c r="H3593" s="5">
        <f t="shared" si="17112"/>
        <v>451</v>
      </c>
      <c r="I3593" s="5">
        <f t="shared" si="17103"/>
        <v>439</v>
      </c>
      <c r="J3593" s="8">
        <f t="shared" si="17890"/>
        <v>5.3940539719613934E-2</v>
      </c>
      <c r="K3593" s="5">
        <f t="shared" si="17891"/>
        <v>0</v>
      </c>
      <c r="L3593" s="8">
        <f t="shared" si="17892"/>
        <v>0.42857142857142855</v>
      </c>
      <c r="M3593" s="8">
        <f t="shared" si="17893"/>
        <v>69.986793287124485</v>
      </c>
      <c r="N3593" s="5">
        <v>27341</v>
      </c>
      <c r="O3593" s="18">
        <v>478</v>
      </c>
    </row>
    <row r="3594" spans="1:15" ht="16" customHeight="1" x14ac:dyDescent="0.2">
      <c r="A3594" s="5" t="s">
        <v>24</v>
      </c>
      <c r="B3594" s="13">
        <v>682986</v>
      </c>
      <c r="C3594" s="6">
        <f t="shared" si="17877"/>
        <v>44361</v>
      </c>
      <c r="D3594" s="5">
        <f t="shared" si="17886"/>
        <v>4</v>
      </c>
      <c r="E3594" s="13">
        <f t="shared" si="17887"/>
        <v>14</v>
      </c>
      <c r="F3594" s="13">
        <f t="shared" si="17888"/>
        <v>13</v>
      </c>
      <c r="G3594" s="13">
        <f t="shared" si="17889"/>
        <v>4003.7423900343492</v>
      </c>
      <c r="H3594" s="5">
        <f t="shared" si="17112"/>
        <v>452</v>
      </c>
      <c r="I3594" s="5">
        <f t="shared" si="17103"/>
        <v>440</v>
      </c>
      <c r="J3594" s="8">
        <f t="shared" si="17890"/>
        <v>5.1294398442325209E-2</v>
      </c>
      <c r="K3594" s="5">
        <f t="shared" si="17891"/>
        <v>0</v>
      </c>
      <c r="L3594" s="8">
        <f t="shared" si="17892"/>
        <v>0.42857142857142855</v>
      </c>
      <c r="M3594" s="8">
        <f t="shared" si="17893"/>
        <v>69.986793287124485</v>
      </c>
      <c r="N3594" s="5">
        <v>27345</v>
      </c>
      <c r="O3594" s="18">
        <v>478</v>
      </c>
    </row>
    <row r="3595" spans="1:15" ht="16" customHeight="1" x14ac:dyDescent="0.2">
      <c r="A3595" s="5" t="s">
        <v>24</v>
      </c>
      <c r="B3595" s="13">
        <v>682986</v>
      </c>
      <c r="C3595" s="6">
        <f t="shared" si="17877"/>
        <v>44362</v>
      </c>
      <c r="D3595" s="5">
        <f t="shared" ref="D3595" si="17894">N3595-N3594</f>
        <v>1</v>
      </c>
      <c r="E3595" s="13">
        <f t="shared" ref="E3595" si="17895">SUM(D3589:D3595)/7</f>
        <v>14.142857142857142</v>
      </c>
      <c r="F3595" s="13">
        <f t="shared" ref="F3595" si="17896">SUM(D3591:D3595)/5</f>
        <v>10.4</v>
      </c>
      <c r="G3595" s="13">
        <f t="shared" ref="G3595" si="17897">N3595/(B3595/100000)</f>
        <v>4003.8888059198871</v>
      </c>
      <c r="H3595" s="5">
        <f t="shared" si="17112"/>
        <v>453</v>
      </c>
      <c r="I3595" s="5">
        <f t="shared" si="17103"/>
        <v>441</v>
      </c>
      <c r="J3595" s="8">
        <f t="shared" ref="J3595" si="17898">E3595/(SUM(N3588:N3594)/7)*100</f>
        <v>5.1791244663932368E-2</v>
      </c>
      <c r="K3595" s="5">
        <f t="shared" ref="K3595" si="17899">O3595-O3594</f>
        <v>2</v>
      </c>
      <c r="L3595" s="8">
        <f t="shared" ref="L3595" si="17900">SUM(K3589:K3595)/7</f>
        <v>0.7142857142857143</v>
      </c>
      <c r="M3595" s="8">
        <f t="shared" ref="M3595" si="17901">O3595/(B3595/100000)</f>
        <v>70.27962505820031</v>
      </c>
      <c r="N3595" s="5">
        <v>27346</v>
      </c>
      <c r="O3595" s="18">
        <v>480</v>
      </c>
    </row>
    <row r="3596" spans="1:15" ht="16" customHeight="1" x14ac:dyDescent="0.2">
      <c r="A3596" s="5" t="s">
        <v>24</v>
      </c>
      <c r="B3596" s="13">
        <v>682986</v>
      </c>
      <c r="C3596" s="6">
        <f t="shared" si="17877"/>
        <v>44363</v>
      </c>
      <c r="D3596" s="5">
        <f t="shared" ref="D3596" si="17902">N3596-N3595</f>
        <v>9</v>
      </c>
      <c r="E3596" s="13">
        <f t="shared" ref="E3596" si="17903">SUM(D3590:D3596)/7</f>
        <v>10.714285714285714</v>
      </c>
      <c r="F3596" s="13">
        <f t="shared" ref="F3596" si="17904">SUM(D3592:D3596)/5</f>
        <v>8</v>
      </c>
      <c r="G3596" s="13">
        <f t="shared" ref="G3596" si="17905">N3596/(B3596/100000)</f>
        <v>4005.2065488897283</v>
      </c>
      <c r="H3596" s="5">
        <f t="shared" si="17112"/>
        <v>454</v>
      </c>
      <c r="I3596" s="5">
        <f t="shared" si="17103"/>
        <v>442</v>
      </c>
      <c r="J3596" s="8">
        <f t="shared" ref="J3596" si="17906">E3596/(SUM(N3589:N3595)/7)*100</f>
        <v>3.9215481226241952E-2</v>
      </c>
      <c r="K3596" s="5">
        <f t="shared" ref="K3596" si="17907">O3596-O3595</f>
        <v>1</v>
      </c>
      <c r="L3596" s="8">
        <f t="shared" ref="L3596" si="17908">SUM(K3590:K3596)/7</f>
        <v>0.8571428571428571</v>
      </c>
      <c r="M3596" s="8">
        <f t="shared" ref="M3596" si="17909">O3596/(B3596/100000)</f>
        <v>70.426040943738229</v>
      </c>
      <c r="N3596" s="5">
        <v>27355</v>
      </c>
      <c r="O3596" s="18">
        <v>481</v>
      </c>
    </row>
    <row r="3597" spans="1:15" ht="16" customHeight="1" x14ac:dyDescent="0.2">
      <c r="A3597" s="5" t="s">
        <v>24</v>
      </c>
      <c r="B3597" s="13">
        <v>682986</v>
      </c>
      <c r="C3597" s="6">
        <f t="shared" si="17877"/>
        <v>44364</v>
      </c>
      <c r="D3597" s="5">
        <f t="shared" ref="D3597" si="17910">N3597-N3596</f>
        <v>8</v>
      </c>
      <c r="E3597" s="13">
        <f t="shared" ref="E3597" si="17911">SUM(D3591:D3597)/7</f>
        <v>9.8571428571428577</v>
      </c>
      <c r="F3597" s="13">
        <f t="shared" ref="F3597" si="17912">SUM(D3593:D3597)/5</f>
        <v>6.6</v>
      </c>
      <c r="G3597" s="13">
        <f t="shared" ref="G3597" si="17913">N3597/(B3597/100000)</f>
        <v>4006.3778759740317</v>
      </c>
      <c r="H3597" s="5">
        <f t="shared" si="17112"/>
        <v>455</v>
      </c>
      <c r="I3597" s="5">
        <f t="shared" si="17103"/>
        <v>443</v>
      </c>
      <c r="J3597" s="8">
        <f t="shared" ref="J3597" si="17914">E3597/(SUM(N3590:N3596)/7)*100</f>
        <v>3.6064100017770717E-2</v>
      </c>
      <c r="K3597" s="5">
        <f t="shared" ref="K3597" si="17915">O3597-O3596</f>
        <v>0</v>
      </c>
      <c r="L3597" s="8">
        <f t="shared" ref="L3597" si="17916">SUM(K3591:K3597)/7</f>
        <v>0.5714285714285714</v>
      </c>
      <c r="M3597" s="8">
        <f t="shared" ref="M3597" si="17917">O3597/(B3597/100000)</f>
        <v>70.426040943738229</v>
      </c>
      <c r="N3597" s="5">
        <v>27363</v>
      </c>
      <c r="O3597" s="18">
        <v>481</v>
      </c>
    </row>
    <row r="3598" spans="1:15" ht="16" customHeight="1" x14ac:dyDescent="0.2">
      <c r="A3598" s="5" t="s">
        <v>24</v>
      </c>
      <c r="B3598" s="13">
        <v>682986</v>
      </c>
      <c r="C3598" s="6">
        <f t="shared" si="17877"/>
        <v>44365</v>
      </c>
      <c r="D3598" s="5">
        <f t="shared" ref="D3598" si="17918">N3598-N3597</f>
        <v>7</v>
      </c>
      <c r="E3598" s="13">
        <f t="shared" ref="E3598" si="17919">SUM(D3592:D3598)/7</f>
        <v>7.8571428571428568</v>
      </c>
      <c r="F3598" s="13">
        <f t="shared" ref="F3598" si="17920">SUM(D3594:D3598)/5</f>
        <v>5.8</v>
      </c>
      <c r="G3598" s="13">
        <f t="shared" ref="G3598" si="17921">N3598/(B3598/100000)</f>
        <v>4007.4027871727972</v>
      </c>
      <c r="H3598" s="5">
        <f t="shared" si="17112"/>
        <v>456</v>
      </c>
      <c r="I3598" s="5">
        <f t="shared" si="17103"/>
        <v>444</v>
      </c>
      <c r="J3598" s="8">
        <f t="shared" ref="J3598" si="17922">E3598/(SUM(N3591:N3597)/7)*100</f>
        <v>2.8736382873115803E-2</v>
      </c>
      <c r="K3598" s="5">
        <f t="shared" ref="K3598" si="17923">O3598-O3597</f>
        <v>1</v>
      </c>
      <c r="L3598" s="8">
        <f t="shared" ref="L3598" si="17924">SUM(K3592:K3598)/7</f>
        <v>0.7142857142857143</v>
      </c>
      <c r="M3598" s="8">
        <f t="shared" ref="M3598" si="17925">O3598/(B3598/100000)</f>
        <v>70.572456829276149</v>
      </c>
      <c r="N3598" s="5">
        <v>27370</v>
      </c>
      <c r="O3598" s="18">
        <v>482</v>
      </c>
    </row>
    <row r="3599" spans="1:15" ht="16" customHeight="1" x14ac:dyDescent="0.2">
      <c r="A3599" s="5" t="s">
        <v>24</v>
      </c>
      <c r="B3599" s="13">
        <v>682986</v>
      </c>
      <c r="C3599" s="6">
        <f t="shared" si="17877"/>
        <v>44366</v>
      </c>
      <c r="D3599" s="5">
        <f t="shared" ref="D3599" si="17926">N3599-N3598</f>
        <v>6</v>
      </c>
      <c r="E3599" s="13">
        <f t="shared" ref="E3599" si="17927">SUM(D3593:D3599)/7</f>
        <v>6.5714285714285712</v>
      </c>
      <c r="F3599" s="13">
        <f t="shared" ref="F3599" si="17928">SUM(D3595:D3599)/5</f>
        <v>6.2</v>
      </c>
      <c r="G3599" s="13">
        <f t="shared" ref="G3599" si="17929">N3599/(B3599/100000)</f>
        <v>4008.2812824860248</v>
      </c>
      <c r="H3599" s="5">
        <f t="shared" si="17112"/>
        <v>457</v>
      </c>
      <c r="I3599" s="5">
        <f t="shared" si="17103"/>
        <v>445</v>
      </c>
      <c r="J3599" s="8">
        <f t="shared" ref="J3599" si="17930">E3599/(SUM(N3592:N3598)/7)*100</f>
        <v>2.4027161138678504E-2</v>
      </c>
      <c r="K3599" s="5">
        <f t="shared" ref="K3599" si="17931">O3599-O3598</f>
        <v>0</v>
      </c>
      <c r="L3599" s="8">
        <f t="shared" ref="L3599" si="17932">SUM(K3593:K3599)/7</f>
        <v>0.5714285714285714</v>
      </c>
      <c r="M3599" s="8">
        <f t="shared" ref="M3599" si="17933">O3599/(B3599/100000)</f>
        <v>70.572456829276149</v>
      </c>
      <c r="N3599" s="5">
        <v>27376</v>
      </c>
      <c r="O3599" s="18">
        <v>482</v>
      </c>
    </row>
    <row r="3600" spans="1:15" ht="16" customHeight="1" x14ac:dyDescent="0.2">
      <c r="A3600" s="5" t="s">
        <v>24</v>
      </c>
      <c r="B3600" s="13">
        <v>682986</v>
      </c>
      <c r="C3600" s="6">
        <f t="shared" si="17877"/>
        <v>44367</v>
      </c>
      <c r="D3600" s="5">
        <f t="shared" ref="D3600" si="17934">N3600-N3599</f>
        <v>6</v>
      </c>
      <c r="E3600" s="13">
        <f t="shared" ref="E3600" si="17935">SUM(D3594:D3600)/7</f>
        <v>5.8571428571428568</v>
      </c>
      <c r="F3600" s="13">
        <f t="shared" ref="F3600" si="17936">SUM(D3596:D3600)/5</f>
        <v>7.2</v>
      </c>
      <c r="G3600" s="13">
        <f t="shared" ref="G3600" si="17937">N3600/(B3600/100000)</f>
        <v>4009.159777799252</v>
      </c>
      <c r="H3600" s="5">
        <f t="shared" si="17112"/>
        <v>458</v>
      </c>
      <c r="I3600" s="5">
        <f t="shared" si="17103"/>
        <v>446</v>
      </c>
      <c r="J3600" s="8">
        <f t="shared" ref="J3600" si="17938">E3600/(SUM(N3593:N3599)/7)*100</f>
        <v>2.1410368884989765E-2</v>
      </c>
      <c r="K3600" s="5">
        <f t="shared" ref="K3600" si="17939">O3600-O3599</f>
        <v>1</v>
      </c>
      <c r="L3600" s="8">
        <f t="shared" ref="L3600" si="17940">SUM(K3594:K3600)/7</f>
        <v>0.7142857142857143</v>
      </c>
      <c r="M3600" s="8">
        <f t="shared" ref="M3600" si="17941">O3600/(B3600/100000)</f>
        <v>70.718872714814069</v>
      </c>
      <c r="N3600" s="5">
        <v>27382</v>
      </c>
      <c r="O3600" s="18">
        <v>483</v>
      </c>
    </row>
    <row r="3601" spans="1:15" ht="16" customHeight="1" x14ac:dyDescent="0.2">
      <c r="A3601" s="5" t="s">
        <v>24</v>
      </c>
      <c r="B3601" s="13">
        <v>682986</v>
      </c>
      <c r="C3601" s="6">
        <f t="shared" si="17877"/>
        <v>44368</v>
      </c>
      <c r="D3601" s="5">
        <f t="shared" ref="D3601" si="17942">N3601-N3600</f>
        <v>4</v>
      </c>
      <c r="E3601" s="13">
        <f t="shared" ref="E3601" si="17943">SUM(D3595:D3601)/7</f>
        <v>5.8571428571428568</v>
      </c>
      <c r="F3601" s="13">
        <f t="shared" ref="F3601" si="17944">SUM(D3597:D3601)/5</f>
        <v>6.2</v>
      </c>
      <c r="G3601" s="13">
        <f t="shared" ref="G3601" si="17945">N3601/(B3601/100000)</f>
        <v>4009.7454413414039</v>
      </c>
      <c r="H3601" s="5">
        <f t="shared" si="17112"/>
        <v>459</v>
      </c>
      <c r="I3601" s="5">
        <f t="shared" si="17103"/>
        <v>447</v>
      </c>
      <c r="J3601" s="8">
        <f t="shared" ref="J3601" si="17946">E3601/(SUM(N3594:N3600)/7)*100</f>
        <v>2.1405785827281414E-2</v>
      </c>
      <c r="K3601" s="5">
        <f t="shared" ref="K3601" si="17947">O3601-O3600</f>
        <v>0</v>
      </c>
      <c r="L3601" s="8">
        <f t="shared" ref="L3601" si="17948">SUM(K3595:K3601)/7</f>
        <v>0.7142857142857143</v>
      </c>
      <c r="M3601" s="8">
        <f t="shared" ref="M3601" si="17949">O3601/(B3601/100000)</f>
        <v>70.718872714814069</v>
      </c>
      <c r="N3601" s="5">
        <v>27386</v>
      </c>
      <c r="O3601" s="18">
        <v>483</v>
      </c>
    </row>
    <row r="3602" spans="1:15" ht="16" customHeight="1" x14ac:dyDescent="0.2">
      <c r="A3602" s="5" t="s">
        <v>24</v>
      </c>
      <c r="B3602" s="13">
        <v>682986</v>
      </c>
      <c r="C3602" s="6">
        <f t="shared" si="17877"/>
        <v>44369</v>
      </c>
      <c r="D3602" s="5">
        <f t="shared" ref="D3602" si="17950">N3602-N3601</f>
        <v>6</v>
      </c>
      <c r="E3602" s="13">
        <f t="shared" ref="E3602" si="17951">SUM(D3596:D3602)/7</f>
        <v>6.5714285714285712</v>
      </c>
      <c r="F3602" s="13">
        <f t="shared" ref="F3602" si="17952">SUM(D3598:D3602)/5</f>
        <v>5.8</v>
      </c>
      <c r="G3602" s="13">
        <f t="shared" ref="G3602" si="17953">N3602/(B3602/100000)</f>
        <v>4010.6239366546311</v>
      </c>
      <c r="H3602" s="5">
        <f t="shared" si="17112"/>
        <v>460</v>
      </c>
      <c r="I3602" s="5">
        <f t="shared" si="17103"/>
        <v>448</v>
      </c>
      <c r="J3602" s="8">
        <f t="shared" ref="J3602" si="17954">E3602/(SUM(N3595:N3601)/7)*100</f>
        <v>2.4011107747236114E-2</v>
      </c>
      <c r="K3602" s="5">
        <f t="shared" ref="K3602" si="17955">O3602-O3601</f>
        <v>0</v>
      </c>
      <c r="L3602" s="8">
        <f t="shared" ref="L3602" si="17956">SUM(K3596:K3602)/7</f>
        <v>0.42857142857142855</v>
      </c>
      <c r="M3602" s="8">
        <f t="shared" ref="M3602" si="17957">O3602/(B3602/100000)</f>
        <v>70.718872714814069</v>
      </c>
      <c r="N3602" s="5">
        <v>27392</v>
      </c>
      <c r="O3602" s="18">
        <v>483</v>
      </c>
    </row>
    <row r="3603" spans="1:15" ht="16" customHeight="1" x14ac:dyDescent="0.2">
      <c r="A3603" s="5" t="s">
        <v>24</v>
      </c>
      <c r="B3603" s="13">
        <v>682986</v>
      </c>
      <c r="C3603" s="6">
        <f t="shared" si="17877"/>
        <v>44370</v>
      </c>
      <c r="D3603" s="5">
        <f t="shared" ref="D3603" si="17958">N3603-N3602</f>
        <v>14</v>
      </c>
      <c r="E3603" s="13">
        <f t="shared" ref="E3603" si="17959">SUM(D3597:D3603)/7</f>
        <v>7.2857142857142856</v>
      </c>
      <c r="F3603" s="13">
        <f t="shared" ref="F3603" si="17960">SUM(D3599:D3603)/5</f>
        <v>7.2</v>
      </c>
      <c r="G3603" s="13">
        <f t="shared" ref="G3603" si="17961">N3603/(B3603/100000)</f>
        <v>4012.673759052162</v>
      </c>
      <c r="H3603" s="5">
        <f t="shared" si="17112"/>
        <v>461</v>
      </c>
      <c r="I3603" s="5">
        <f t="shared" si="17103"/>
        <v>449</v>
      </c>
      <c r="J3603" s="8">
        <f t="shared" ref="J3603" si="17962">E3603/(SUM(N3596:N3602)/7)*100</f>
        <v>2.6614620298083747E-2</v>
      </c>
      <c r="K3603" s="5">
        <f t="shared" ref="K3603" si="17963">O3603-O3602</f>
        <v>0</v>
      </c>
      <c r="L3603" s="8">
        <f t="shared" ref="L3603" si="17964">SUM(K3597:K3603)/7</f>
        <v>0.2857142857142857</v>
      </c>
      <c r="M3603" s="8">
        <f t="shared" ref="M3603" si="17965">O3603/(B3603/100000)</f>
        <v>70.718872714814069</v>
      </c>
      <c r="N3603" s="5">
        <v>27406</v>
      </c>
      <c r="O3603" s="18">
        <v>483</v>
      </c>
    </row>
    <row r="3604" spans="1:15" ht="16" customHeight="1" x14ac:dyDescent="0.2">
      <c r="A3604" s="5" t="s">
        <v>24</v>
      </c>
      <c r="B3604" s="13">
        <v>682986</v>
      </c>
      <c r="C3604" s="6">
        <f t="shared" si="17877"/>
        <v>44371</v>
      </c>
      <c r="D3604" s="5">
        <f t="shared" ref="D3604" si="17966">N3604-N3603</f>
        <v>8</v>
      </c>
      <c r="E3604" s="13">
        <f t="shared" ref="E3604" si="17967">SUM(D3598:D3604)/7</f>
        <v>7.2857142857142856</v>
      </c>
      <c r="F3604" s="13">
        <f t="shared" ref="F3604" si="17968">SUM(D3600:D3604)/5</f>
        <v>7.6</v>
      </c>
      <c r="G3604" s="13">
        <f t="shared" ref="G3604" si="17969">N3604/(B3604/100000)</f>
        <v>4013.8450861364654</v>
      </c>
      <c r="H3604" s="5">
        <f t="shared" si="17112"/>
        <v>462</v>
      </c>
      <c r="I3604" s="5">
        <f t="shared" si="17103"/>
        <v>450</v>
      </c>
      <c r="J3604" s="8">
        <f t="shared" ref="J3604" si="17970">E3604/(SUM(N3597:N3603)/7)*100</f>
        <v>2.6607538802660754E-2</v>
      </c>
      <c r="K3604" s="5">
        <f t="shared" ref="K3604" si="17971">O3604-O3603</f>
        <v>0</v>
      </c>
      <c r="L3604" s="8">
        <f t="shared" ref="L3604" si="17972">SUM(K3598:K3604)/7</f>
        <v>0.2857142857142857</v>
      </c>
      <c r="M3604" s="8">
        <f t="shared" ref="M3604" si="17973">O3604/(B3604/100000)</f>
        <v>70.718872714814069</v>
      </c>
      <c r="N3604" s="5">
        <v>27414</v>
      </c>
      <c r="O3604" s="18">
        <v>483</v>
      </c>
    </row>
    <row r="3605" spans="1:15" ht="16" customHeight="1" x14ac:dyDescent="0.2">
      <c r="A3605" s="5" t="s">
        <v>24</v>
      </c>
      <c r="B3605" s="13">
        <v>682986</v>
      </c>
      <c r="C3605" s="6">
        <f t="shared" si="17877"/>
        <v>44372</v>
      </c>
      <c r="D3605" s="5">
        <f t="shared" ref="D3605" si="17974">N3605-N3604</f>
        <v>9</v>
      </c>
      <c r="E3605" s="13">
        <f t="shared" ref="E3605" si="17975">SUM(D3599:D3605)/7</f>
        <v>7.5714285714285712</v>
      </c>
      <c r="F3605" s="13">
        <f t="shared" ref="F3605" si="17976">SUM(D3601:D3605)/5</f>
        <v>8.1999999999999993</v>
      </c>
      <c r="G3605" s="13">
        <f t="shared" ref="G3605" si="17977">N3605/(B3605/100000)</f>
        <v>4015.1628291063066</v>
      </c>
      <c r="H3605" s="5">
        <f t="shared" si="17112"/>
        <v>463</v>
      </c>
      <c r="I3605" s="5">
        <f t="shared" si="17103"/>
        <v>451</v>
      </c>
      <c r="J3605" s="8">
        <f t="shared" ref="J3605" si="17978">E3605/(SUM(N3598:N3604)/7)*100</f>
        <v>2.7643616410919749E-2</v>
      </c>
      <c r="K3605" s="5">
        <f t="shared" ref="K3605" si="17979">O3605-O3604</f>
        <v>0</v>
      </c>
      <c r="L3605" s="8">
        <f t="shared" ref="L3605" si="17980">SUM(K3599:K3605)/7</f>
        <v>0.14285714285714285</v>
      </c>
      <c r="M3605" s="8">
        <f t="shared" ref="M3605" si="17981">O3605/(B3605/100000)</f>
        <v>70.718872714814069</v>
      </c>
      <c r="N3605" s="5">
        <v>27423</v>
      </c>
      <c r="O3605" s="18">
        <v>483</v>
      </c>
    </row>
    <row r="3606" spans="1:15" ht="16" customHeight="1" x14ac:dyDescent="0.2">
      <c r="A3606" s="5" t="s">
        <v>24</v>
      </c>
      <c r="B3606" s="13">
        <v>682986</v>
      </c>
      <c r="C3606" s="6">
        <f t="shared" si="17877"/>
        <v>44373</v>
      </c>
      <c r="D3606" s="5">
        <f t="shared" ref="D3606" si="17982">N3606-N3605</f>
        <v>6</v>
      </c>
      <c r="E3606" s="13">
        <f t="shared" ref="E3606" si="17983">SUM(D3600:D3606)/7</f>
        <v>7.5714285714285712</v>
      </c>
      <c r="F3606" s="13">
        <f t="shared" ref="F3606" si="17984">SUM(D3602:D3606)/5</f>
        <v>8.6</v>
      </c>
      <c r="G3606" s="13">
        <f t="shared" ref="G3606" si="17985">N3606/(B3606/100000)</f>
        <v>4016.0413244195342</v>
      </c>
      <c r="H3606" s="5">
        <f t="shared" si="17112"/>
        <v>464</v>
      </c>
      <c r="I3606" s="5">
        <f t="shared" si="17103"/>
        <v>452</v>
      </c>
      <c r="J3606" s="8">
        <f t="shared" ref="J3606" si="17986">E3606/(SUM(N3599:N3605)/7)*100</f>
        <v>2.7635976827494146E-2</v>
      </c>
      <c r="K3606" s="5">
        <f t="shared" ref="K3606" si="17987">O3606-O3605</f>
        <v>0</v>
      </c>
      <c r="L3606" s="8">
        <f t="shared" ref="L3606" si="17988">SUM(K3600:K3606)/7</f>
        <v>0.14285714285714285</v>
      </c>
      <c r="M3606" s="8">
        <f t="shared" ref="M3606" si="17989">O3606/(B3606/100000)</f>
        <v>70.718872714814069</v>
      </c>
      <c r="N3606" s="5">
        <v>27429</v>
      </c>
      <c r="O3606" s="18">
        <v>483</v>
      </c>
    </row>
    <row r="3607" spans="1:15" ht="16" customHeight="1" x14ac:dyDescent="0.2">
      <c r="A3607" s="5" t="s">
        <v>24</v>
      </c>
      <c r="B3607" s="13">
        <v>682986</v>
      </c>
      <c r="C3607" s="6">
        <f t="shared" si="17877"/>
        <v>44374</v>
      </c>
      <c r="D3607" s="5">
        <f t="shared" ref="D3607" si="17990">N3607-N3606</f>
        <v>-4</v>
      </c>
      <c r="E3607" s="13">
        <f t="shared" ref="E3607" si="17991">SUM(D3601:D3607)/7</f>
        <v>6.1428571428571432</v>
      </c>
      <c r="F3607" s="13">
        <f t="shared" ref="F3607" si="17992">SUM(D3603:D3607)/5</f>
        <v>6.6</v>
      </c>
      <c r="G3607" s="13">
        <f t="shared" ref="G3607" si="17993">N3607/(B3607/100000)</f>
        <v>4015.4556608773823</v>
      </c>
      <c r="H3607" s="5">
        <f t="shared" si="17112"/>
        <v>465</v>
      </c>
      <c r="I3607" s="5">
        <f t="shared" si="17103"/>
        <v>453</v>
      </c>
      <c r="J3607" s="8">
        <f t="shared" ref="J3607" si="17994">E3607/(SUM(N3600:N3606)/7)*100</f>
        <v>2.2415446849326497E-2</v>
      </c>
      <c r="K3607" s="5">
        <f t="shared" ref="K3607" si="17995">O3607-O3606</f>
        <v>0</v>
      </c>
      <c r="L3607" s="8">
        <f t="shared" ref="L3607" si="17996">SUM(K3601:K3607)/7</f>
        <v>0</v>
      </c>
      <c r="M3607" s="8">
        <f t="shared" ref="M3607" si="17997">O3607/(B3607/100000)</f>
        <v>70.718872714814069</v>
      </c>
      <c r="N3607" s="5">
        <v>27425</v>
      </c>
      <c r="O3607" s="18">
        <v>483</v>
      </c>
    </row>
    <row r="3608" spans="1:15" ht="16" customHeight="1" x14ac:dyDescent="0.2">
      <c r="A3608" s="5" t="s">
        <v>24</v>
      </c>
      <c r="B3608" s="13">
        <v>682986</v>
      </c>
      <c r="C3608" s="6">
        <f t="shared" si="17877"/>
        <v>44375</v>
      </c>
      <c r="D3608" s="5">
        <f t="shared" ref="D3608" si="17998">N3608-N3607</f>
        <v>1</v>
      </c>
      <c r="E3608" s="13">
        <f t="shared" ref="E3608" si="17999">SUM(D3602:D3608)/7</f>
        <v>5.7142857142857144</v>
      </c>
      <c r="F3608" s="13">
        <f t="shared" ref="F3608" si="18000">SUM(D3604:D3608)/5</f>
        <v>4</v>
      </c>
      <c r="G3608" s="13">
        <f t="shared" ref="G3608" si="18001">N3608/(B3608/100000)</f>
        <v>4015.6020767629207</v>
      </c>
      <c r="H3608" s="5">
        <f t="shared" si="17112"/>
        <v>466</v>
      </c>
      <c r="I3608" s="5">
        <f t="shared" si="17103"/>
        <v>454</v>
      </c>
      <c r="J3608" s="8">
        <f t="shared" ref="J3608" si="18002">E3608/(SUM(N3601:N3607)/7)*100</f>
        <v>2.0846905537459281E-2</v>
      </c>
      <c r="K3608" s="5">
        <f t="shared" ref="K3608" si="18003">O3608-O3607</f>
        <v>1</v>
      </c>
      <c r="L3608" s="8">
        <f t="shared" ref="L3608" si="18004">SUM(K3602:K3608)/7</f>
        <v>0.14285714285714285</v>
      </c>
      <c r="M3608" s="8">
        <f t="shared" ref="M3608" si="18005">O3608/(B3608/100000)</f>
        <v>70.865288600351988</v>
      </c>
      <c r="N3608" s="5">
        <v>27426</v>
      </c>
      <c r="O3608" s="18">
        <v>484</v>
      </c>
    </row>
    <row r="3609" spans="1:15" ht="16" customHeight="1" x14ac:dyDescent="0.2">
      <c r="A3609" s="5" t="s">
        <v>24</v>
      </c>
      <c r="B3609" s="13">
        <v>682986</v>
      </c>
      <c r="C3609" s="6">
        <f t="shared" si="17877"/>
        <v>44376</v>
      </c>
      <c r="D3609" s="5">
        <f t="shared" ref="D3609" si="18006">N3609-N3608</f>
        <v>0</v>
      </c>
      <c r="E3609" s="13">
        <f t="shared" ref="E3609" si="18007">SUM(D3603:D3609)/7</f>
        <v>4.8571428571428568</v>
      </c>
      <c r="F3609" s="13">
        <f t="shared" ref="F3609" si="18008">SUM(D3605:D3609)/5</f>
        <v>2.4</v>
      </c>
      <c r="G3609" s="13">
        <f t="shared" ref="G3609" si="18009">N3609/(B3609/100000)</f>
        <v>4015.6020767629207</v>
      </c>
      <c r="H3609" s="5">
        <f t="shared" si="17112"/>
        <v>467</v>
      </c>
      <c r="I3609" s="5">
        <f t="shared" si="17103"/>
        <v>455</v>
      </c>
      <c r="J3609" s="8">
        <f t="shared" ref="J3609" si="18010">E3609/(SUM(N3602:N3608)/7)*100</f>
        <v>1.7716176432274702E-2</v>
      </c>
      <c r="K3609" s="5">
        <f t="shared" ref="K3609" si="18011">O3609-O3608</f>
        <v>0</v>
      </c>
      <c r="L3609" s="8">
        <f t="shared" ref="L3609" si="18012">SUM(K3603:K3609)/7</f>
        <v>0.14285714285714285</v>
      </c>
      <c r="M3609" s="8">
        <f t="shared" ref="M3609" si="18013">O3609/(B3609/100000)</f>
        <v>70.865288600351988</v>
      </c>
      <c r="N3609" s="5">
        <v>27426</v>
      </c>
      <c r="O3609" s="18">
        <v>484</v>
      </c>
    </row>
    <row r="3610" spans="1:15" ht="16" customHeight="1" x14ac:dyDescent="0.2">
      <c r="A3610" s="5" t="s">
        <v>24</v>
      </c>
      <c r="B3610" s="13">
        <v>682986</v>
      </c>
      <c r="C3610" s="6">
        <f t="shared" si="17877"/>
        <v>44377</v>
      </c>
      <c r="D3610" s="5">
        <f t="shared" ref="D3610" si="18014">N3610-N3609</f>
        <v>14</v>
      </c>
      <c r="E3610" s="13">
        <f t="shared" ref="E3610" si="18015">SUM(D3604:D3610)/7</f>
        <v>4.8571428571428568</v>
      </c>
      <c r="F3610" s="13">
        <f t="shared" ref="F3610" si="18016">SUM(D3606:D3610)/5</f>
        <v>3.4</v>
      </c>
      <c r="G3610" s="13">
        <f t="shared" ref="G3610" si="18017">N3610/(B3610/100000)</f>
        <v>4017.6518991604512</v>
      </c>
      <c r="H3610" s="5">
        <f t="shared" si="17112"/>
        <v>468</v>
      </c>
      <c r="I3610" s="5">
        <f t="shared" si="17103"/>
        <v>456</v>
      </c>
      <c r="J3610" s="8">
        <f t="shared" ref="J3610" si="18018">E3610/(SUM(N3603:N3609)/7)*100</f>
        <v>1.771303835914748E-2</v>
      </c>
      <c r="K3610" s="5">
        <f t="shared" ref="K3610" si="18019">O3610-O3609</f>
        <v>1</v>
      </c>
      <c r="L3610" s="8">
        <f t="shared" ref="L3610" si="18020">SUM(K3604:K3610)/7</f>
        <v>0.2857142857142857</v>
      </c>
      <c r="M3610" s="8">
        <f t="shared" ref="M3610" si="18021">O3610/(B3610/100000)</f>
        <v>71.011704485889894</v>
      </c>
      <c r="N3610" s="5">
        <v>27440</v>
      </c>
      <c r="O3610" s="18">
        <v>485</v>
      </c>
    </row>
    <row r="3611" spans="1:15" ht="16" customHeight="1" x14ac:dyDescent="0.2">
      <c r="A3611" s="5" t="s">
        <v>24</v>
      </c>
      <c r="B3611" s="13">
        <v>682986</v>
      </c>
      <c r="C3611" s="6">
        <f t="shared" si="17877"/>
        <v>44378</v>
      </c>
      <c r="D3611" s="5">
        <f t="shared" ref="D3611" si="18022">N3611-N3610</f>
        <v>9</v>
      </c>
      <c r="E3611" s="13">
        <f t="shared" ref="E3611" si="18023">SUM(D3605:D3611)/7</f>
        <v>5</v>
      </c>
      <c r="F3611" s="13">
        <f t="shared" ref="F3611" si="18024">SUM(D3607:D3611)/5</f>
        <v>4</v>
      </c>
      <c r="G3611" s="13">
        <f t="shared" ref="G3611" si="18025">N3611/(B3611/100000)</f>
        <v>4018.9696421302924</v>
      </c>
      <c r="H3611" s="5">
        <f t="shared" si="17112"/>
        <v>469</v>
      </c>
      <c r="I3611" s="5">
        <f t="shared" si="17103"/>
        <v>457</v>
      </c>
      <c r="J3611" s="8">
        <f t="shared" ref="J3611" si="18026">E3611/(SUM(N3604:N3610)/7)*100</f>
        <v>1.8230780850387793E-2</v>
      </c>
      <c r="K3611" s="5">
        <f t="shared" ref="K3611" si="18027">O3611-O3610</f>
        <v>1</v>
      </c>
      <c r="L3611" s="8">
        <f t="shared" ref="L3611" si="18028">SUM(K3605:K3611)/7</f>
        <v>0.42857142857142855</v>
      </c>
      <c r="M3611" s="8">
        <f t="shared" ref="M3611" si="18029">O3611/(B3611/100000)</f>
        <v>71.158120371427813</v>
      </c>
      <c r="N3611" s="5">
        <v>27449</v>
      </c>
      <c r="O3611" s="18">
        <v>486</v>
      </c>
    </row>
    <row r="3612" spans="1:15" ht="16" customHeight="1" x14ac:dyDescent="0.2">
      <c r="A3612" s="5" t="s">
        <v>24</v>
      </c>
      <c r="B3612" s="13">
        <v>682986</v>
      </c>
      <c r="C3612" s="6">
        <f t="shared" si="17877"/>
        <v>44379</v>
      </c>
      <c r="D3612" s="5">
        <f t="shared" ref="D3612" si="18030">N3612-N3611</f>
        <v>9</v>
      </c>
      <c r="E3612" s="13">
        <f t="shared" ref="E3612" si="18031">SUM(D3606:D3612)/7</f>
        <v>5</v>
      </c>
      <c r="F3612" s="13">
        <f t="shared" ref="F3612" si="18032">SUM(D3608:D3612)/5</f>
        <v>6.6</v>
      </c>
      <c r="G3612" s="13">
        <f t="shared" ref="G3612" si="18033">N3612/(B3612/100000)</f>
        <v>4020.2873851001336</v>
      </c>
      <c r="H3612" s="5">
        <f t="shared" si="17112"/>
        <v>470</v>
      </c>
      <c r="I3612" s="5">
        <f t="shared" si="17103"/>
        <v>458</v>
      </c>
      <c r="J3612" s="8">
        <f t="shared" ref="J3612" si="18034">E3612/(SUM(N3605:N3611)/7)*100</f>
        <v>1.8227457842493935E-2</v>
      </c>
      <c r="K3612" s="5">
        <f t="shared" ref="K3612" si="18035">O3612-O3611</f>
        <v>1</v>
      </c>
      <c r="L3612" s="8">
        <f t="shared" ref="L3612" si="18036">SUM(K3606:K3612)/7</f>
        <v>0.5714285714285714</v>
      </c>
      <c r="M3612" s="8">
        <f t="shared" ref="M3612" si="18037">O3612/(B3612/100000)</f>
        <v>71.304536256965733</v>
      </c>
      <c r="N3612" s="5">
        <v>27458</v>
      </c>
      <c r="O3612" s="18">
        <v>487</v>
      </c>
    </row>
    <row r="3613" spans="1:15" customFormat="1" x14ac:dyDescent="0.2">
      <c r="A3613" s="5" t="s">
        <v>24</v>
      </c>
      <c r="B3613" s="13">
        <v>682986</v>
      </c>
      <c r="C3613" s="6">
        <f t="shared" si="17877"/>
        <v>44380</v>
      </c>
      <c r="D3613" s="5">
        <f t="shared" ref="D3613:D3618" si="18038">N3613-N3612</f>
        <v>0</v>
      </c>
      <c r="E3613" s="13">
        <f t="shared" ref="E3613:E3618" si="18039">SUM(D3607:D3613)/7</f>
        <v>4.1428571428571432</v>
      </c>
      <c r="F3613" s="13">
        <f t="shared" ref="F3613:F3618" si="18040">SUM(D3609:D3613)/5</f>
        <v>6.4</v>
      </c>
      <c r="G3613" s="13">
        <f t="shared" ref="G3613:G3618" si="18041">N3613/(B3613/100000)</f>
        <v>4020.2873851001336</v>
      </c>
      <c r="H3613" s="5">
        <f t="shared" si="17112"/>
        <v>471</v>
      </c>
      <c r="I3613" s="5">
        <f t="shared" si="17103"/>
        <v>459</v>
      </c>
      <c r="J3613" s="8">
        <f t="shared" ref="J3613:J3618" si="18042">E3613/(SUM(N3606:N3612)/7)*100</f>
        <v>1.5099998437931198E-2</v>
      </c>
      <c r="K3613" s="5">
        <f t="shared" ref="K3613:K3618" si="18043">O3613-O3612</f>
        <v>0</v>
      </c>
      <c r="L3613" s="8">
        <f t="shared" ref="L3613:L3618" si="18044">SUM(K3607:K3613)/7</f>
        <v>0.5714285714285714</v>
      </c>
      <c r="M3613" s="8">
        <f t="shared" ref="M3613:M3618" si="18045">O3613/(B3613/100000)</f>
        <v>71.304536256965733</v>
      </c>
      <c r="N3613">
        <v>27458</v>
      </c>
      <c r="O3613">
        <v>487</v>
      </c>
    </row>
    <row r="3614" spans="1:15" customFormat="1" x14ac:dyDescent="0.2">
      <c r="A3614" s="5" t="s">
        <v>24</v>
      </c>
      <c r="B3614" s="13">
        <v>682986</v>
      </c>
      <c r="C3614" s="6">
        <f t="shared" si="17877"/>
        <v>44381</v>
      </c>
      <c r="D3614" s="5">
        <f t="shared" si="18038"/>
        <v>14</v>
      </c>
      <c r="E3614" s="13">
        <f t="shared" si="18039"/>
        <v>6.7142857142857144</v>
      </c>
      <c r="F3614" s="13">
        <f t="shared" si="18040"/>
        <v>9.1999999999999993</v>
      </c>
      <c r="G3614" s="13">
        <f t="shared" si="18041"/>
        <v>4022.3372074976646</v>
      </c>
      <c r="H3614" s="5">
        <f t="shared" si="17112"/>
        <v>472</v>
      </c>
      <c r="I3614" s="5">
        <f t="shared" si="17103"/>
        <v>460</v>
      </c>
      <c r="J3614" s="8">
        <f t="shared" si="18042"/>
        <v>2.4468716485667577E-2</v>
      </c>
      <c r="K3614" s="5">
        <f t="shared" si="18043"/>
        <v>0</v>
      </c>
      <c r="L3614" s="8">
        <f t="shared" si="18044"/>
        <v>0.5714285714285714</v>
      </c>
      <c r="M3614" s="8">
        <f t="shared" si="18045"/>
        <v>71.304536256965733</v>
      </c>
      <c r="N3614">
        <v>27472</v>
      </c>
      <c r="O3614">
        <v>487</v>
      </c>
    </row>
    <row r="3615" spans="1:15" customFormat="1" x14ac:dyDescent="0.2">
      <c r="A3615" s="5" t="s">
        <v>24</v>
      </c>
      <c r="B3615" s="13">
        <v>682986</v>
      </c>
      <c r="C3615" s="6">
        <f t="shared" si="17877"/>
        <v>44382</v>
      </c>
      <c r="D3615" s="5">
        <f t="shared" si="18038"/>
        <v>4</v>
      </c>
      <c r="E3615" s="13">
        <f t="shared" si="18039"/>
        <v>7.1428571428571432</v>
      </c>
      <c r="F3615" s="13">
        <f t="shared" si="18040"/>
        <v>7.2</v>
      </c>
      <c r="G3615" s="13">
        <f t="shared" si="18041"/>
        <v>4022.9228710398165</v>
      </c>
      <c r="H3615" s="5">
        <f t="shared" si="17112"/>
        <v>473</v>
      </c>
      <c r="I3615" s="5">
        <f t="shared" si="17103"/>
        <v>461</v>
      </c>
      <c r="J3615" s="8">
        <f t="shared" si="18042"/>
        <v>2.6024181669607401E-2</v>
      </c>
      <c r="K3615" s="5">
        <f t="shared" si="18043"/>
        <v>1</v>
      </c>
      <c r="L3615" s="8">
        <f t="shared" si="18044"/>
        <v>0.5714285714285714</v>
      </c>
      <c r="M3615" s="8">
        <f t="shared" si="18045"/>
        <v>71.450952142503652</v>
      </c>
      <c r="N3615">
        <v>27476</v>
      </c>
      <c r="O3615">
        <v>488</v>
      </c>
    </row>
    <row r="3616" spans="1:15" customFormat="1" x14ac:dyDescent="0.2">
      <c r="A3616" s="5" t="s">
        <v>24</v>
      </c>
      <c r="B3616" s="13">
        <v>682986</v>
      </c>
      <c r="C3616" s="6">
        <f t="shared" si="17877"/>
        <v>44383</v>
      </c>
      <c r="D3616" s="5">
        <f t="shared" si="18038"/>
        <v>6</v>
      </c>
      <c r="E3616" s="13">
        <f t="shared" si="18039"/>
        <v>8</v>
      </c>
      <c r="F3616" s="13">
        <f t="shared" si="18040"/>
        <v>6.6</v>
      </c>
      <c r="G3616" s="13">
        <f t="shared" si="18041"/>
        <v>4023.8013663530437</v>
      </c>
      <c r="H3616" s="5">
        <f t="shared" si="17112"/>
        <v>474</v>
      </c>
      <c r="I3616" s="5">
        <f t="shared" si="17103"/>
        <v>462</v>
      </c>
      <c r="J3616" s="8">
        <f t="shared" si="18042"/>
        <v>2.9139500153502723E-2</v>
      </c>
      <c r="K3616" s="5">
        <f t="shared" si="18043"/>
        <v>0</v>
      </c>
      <c r="L3616" s="8">
        <f t="shared" si="18044"/>
        <v>0.5714285714285714</v>
      </c>
      <c r="M3616" s="8">
        <f t="shared" si="18045"/>
        <v>71.450952142503652</v>
      </c>
      <c r="N3616">
        <v>27482</v>
      </c>
      <c r="O3616">
        <v>488</v>
      </c>
    </row>
    <row r="3617" spans="1:15" customFormat="1" x14ac:dyDescent="0.2">
      <c r="A3617" s="5" t="s">
        <v>24</v>
      </c>
      <c r="B3617" s="13">
        <v>682986</v>
      </c>
      <c r="C3617" s="6">
        <f t="shared" si="17877"/>
        <v>44384</v>
      </c>
      <c r="D3617" s="5">
        <f t="shared" si="18038"/>
        <v>18</v>
      </c>
      <c r="E3617" s="13">
        <f t="shared" si="18039"/>
        <v>8.5714285714285712</v>
      </c>
      <c r="F3617" s="13">
        <f t="shared" si="18040"/>
        <v>8.4</v>
      </c>
      <c r="G3617" s="13">
        <f t="shared" si="18041"/>
        <v>4026.4368522927261</v>
      </c>
      <c r="H3617" s="5">
        <f t="shared" si="17112"/>
        <v>475</v>
      </c>
      <c r="I3617" s="5">
        <f t="shared" si="17103"/>
        <v>463</v>
      </c>
      <c r="J3617" s="8">
        <f t="shared" si="18042"/>
        <v>3.1211798059666548E-2</v>
      </c>
      <c r="K3617" s="5">
        <f t="shared" si="18043"/>
        <v>0</v>
      </c>
      <c r="L3617" s="8">
        <f t="shared" si="18044"/>
        <v>0.42857142857142855</v>
      </c>
      <c r="M3617" s="8">
        <f t="shared" si="18045"/>
        <v>71.450952142503652</v>
      </c>
      <c r="N3617">
        <v>27500</v>
      </c>
      <c r="O3617">
        <v>488</v>
      </c>
    </row>
    <row r="3618" spans="1:15" customFormat="1" x14ac:dyDescent="0.2">
      <c r="A3618" s="5" t="s">
        <v>24</v>
      </c>
      <c r="B3618" s="13">
        <v>682986</v>
      </c>
      <c r="C3618" s="6">
        <f t="shared" si="17877"/>
        <v>44385</v>
      </c>
      <c r="D3618" s="5">
        <f t="shared" si="18038"/>
        <v>1</v>
      </c>
      <c r="E3618" s="13">
        <f t="shared" si="18039"/>
        <v>7.4285714285714288</v>
      </c>
      <c r="F3618" s="13">
        <f t="shared" si="18040"/>
        <v>8.6</v>
      </c>
      <c r="G3618" s="13">
        <f t="shared" si="18041"/>
        <v>4026.5832681782645</v>
      </c>
      <c r="H3618" s="5">
        <f t="shared" si="17112"/>
        <v>476</v>
      </c>
      <c r="I3618" s="5">
        <f t="shared" si="17103"/>
        <v>464</v>
      </c>
      <c r="J3618" s="8">
        <f t="shared" si="18042"/>
        <v>2.7041784757794014E-2</v>
      </c>
      <c r="K3618" s="5">
        <f t="shared" si="18043"/>
        <v>0</v>
      </c>
      <c r="L3618" s="8">
        <f t="shared" si="18044"/>
        <v>0.2857142857142857</v>
      </c>
      <c r="M3618" s="8">
        <f t="shared" si="18045"/>
        <v>71.450952142503652</v>
      </c>
      <c r="N3618">
        <v>27501</v>
      </c>
      <c r="O3618">
        <v>488</v>
      </c>
    </row>
    <row r="3619" spans="1:15" customFormat="1" x14ac:dyDescent="0.2">
      <c r="A3619" s="5" t="s">
        <v>24</v>
      </c>
      <c r="B3619" s="13">
        <v>682986</v>
      </c>
      <c r="C3619" s="6">
        <f t="shared" si="17877"/>
        <v>44386</v>
      </c>
      <c r="D3619" s="5">
        <f t="shared" ref="D3619" si="18046">N3619-N3618</f>
        <v>26</v>
      </c>
      <c r="E3619" s="13">
        <f t="shared" ref="E3619" si="18047">SUM(D3613:D3619)/7</f>
        <v>9.8571428571428577</v>
      </c>
      <c r="F3619" s="13">
        <f t="shared" ref="F3619" si="18048">SUM(D3615:D3619)/5</f>
        <v>11</v>
      </c>
      <c r="G3619" s="13">
        <f t="shared" ref="G3619" si="18049">N3619/(B3619/100000)</f>
        <v>4030.3900812022503</v>
      </c>
      <c r="H3619" s="5">
        <f t="shared" si="17112"/>
        <v>477</v>
      </c>
      <c r="I3619" s="5">
        <f t="shared" si="17103"/>
        <v>465</v>
      </c>
      <c r="J3619" s="8">
        <f t="shared" ref="J3619" si="18050">E3619/(SUM(N3612:N3618)/7)*100</f>
        <v>3.5872667626737097E-2</v>
      </c>
      <c r="K3619" s="5">
        <f t="shared" ref="K3619" si="18051">O3619-O3618</f>
        <v>0</v>
      </c>
      <c r="L3619" s="8">
        <f t="shared" ref="L3619" si="18052">SUM(K3613:K3619)/7</f>
        <v>0.14285714285714285</v>
      </c>
      <c r="M3619" s="8">
        <f t="shared" ref="M3619" si="18053">O3619/(B3619/100000)</f>
        <v>71.450952142503652</v>
      </c>
      <c r="N3619">
        <v>27527</v>
      </c>
      <c r="O3619">
        <v>488</v>
      </c>
    </row>
    <row r="3620" spans="1:15" customFormat="1" x14ac:dyDescent="0.2">
      <c r="A3620" s="5" t="s">
        <v>24</v>
      </c>
      <c r="B3620" s="13">
        <v>682986</v>
      </c>
      <c r="C3620" s="6">
        <f t="shared" si="17877"/>
        <v>44387</v>
      </c>
      <c r="D3620" s="5">
        <f t="shared" ref="D3620:D3622" si="18054">N3620-N3619</f>
        <v>0</v>
      </c>
      <c r="E3620" s="13">
        <f t="shared" ref="E3620:E3622" si="18055">SUM(D3614:D3620)/7</f>
        <v>9.8571428571428577</v>
      </c>
      <c r="F3620" s="13">
        <f t="shared" ref="F3620:F3622" si="18056">SUM(D3616:D3620)/5</f>
        <v>10.199999999999999</v>
      </c>
      <c r="G3620" s="13">
        <f t="shared" ref="G3620:G3622" si="18057">N3620/(B3620/100000)</f>
        <v>4030.3900812022503</v>
      </c>
      <c r="H3620" s="5">
        <f t="shared" si="17112"/>
        <v>478</v>
      </c>
      <c r="I3620" s="5">
        <f t="shared" si="17103"/>
        <v>466</v>
      </c>
      <c r="J3620" s="8">
        <f t="shared" ref="J3620:J3622" si="18058">E3620/(SUM(N3613:N3619)/7)*100</f>
        <v>3.5859803758523205E-2</v>
      </c>
      <c r="K3620" s="5">
        <f t="shared" ref="K3620:K3622" si="18059">O3620-O3619</f>
        <v>0</v>
      </c>
      <c r="L3620" s="8">
        <f t="shared" ref="L3620:L3622" si="18060">SUM(K3614:K3620)/7</f>
        <v>0.14285714285714285</v>
      </c>
      <c r="M3620" s="8">
        <f t="shared" ref="M3620:M3622" si="18061">O3620/(B3620/100000)</f>
        <v>71.450952142503652</v>
      </c>
      <c r="N3620">
        <v>27527</v>
      </c>
      <c r="O3620">
        <v>488</v>
      </c>
    </row>
    <row r="3621" spans="1:15" customFormat="1" x14ac:dyDescent="0.2">
      <c r="A3621" s="5" t="s">
        <v>24</v>
      </c>
      <c r="B3621" s="13">
        <v>682986</v>
      </c>
      <c r="C3621" s="6">
        <f t="shared" si="17877"/>
        <v>44388</v>
      </c>
      <c r="D3621" s="5">
        <f t="shared" si="18054"/>
        <v>15</v>
      </c>
      <c r="E3621" s="13">
        <f t="shared" si="18055"/>
        <v>10</v>
      </c>
      <c r="F3621" s="13">
        <f t="shared" si="18056"/>
        <v>12</v>
      </c>
      <c r="G3621" s="13">
        <f t="shared" si="18057"/>
        <v>4032.5863194853187</v>
      </c>
      <c r="H3621" s="5">
        <f t="shared" si="17112"/>
        <v>479</v>
      </c>
      <c r="I3621" s="5">
        <f t="shared" si="17103"/>
        <v>467</v>
      </c>
      <c r="J3621" s="8">
        <f t="shared" si="18058"/>
        <v>3.6366470114554385E-2</v>
      </c>
      <c r="K3621" s="5">
        <f t="shared" si="18059"/>
        <v>0</v>
      </c>
      <c r="L3621" s="8">
        <f t="shared" si="18060"/>
        <v>0.14285714285714285</v>
      </c>
      <c r="M3621" s="8">
        <f t="shared" si="18061"/>
        <v>71.450952142503652</v>
      </c>
      <c r="N3621">
        <v>27542</v>
      </c>
      <c r="O3621">
        <v>488</v>
      </c>
    </row>
    <row r="3622" spans="1:15" customFormat="1" x14ac:dyDescent="0.2">
      <c r="A3622" s="5" t="s">
        <v>24</v>
      </c>
      <c r="B3622" s="13">
        <v>682986</v>
      </c>
      <c r="C3622" s="6">
        <f t="shared" si="17877"/>
        <v>44389</v>
      </c>
      <c r="D3622" s="5">
        <f t="shared" si="18054"/>
        <v>7</v>
      </c>
      <c r="E3622" s="13">
        <f t="shared" si="18055"/>
        <v>10.428571428571429</v>
      </c>
      <c r="F3622" s="13">
        <f t="shared" si="18056"/>
        <v>9.8000000000000007</v>
      </c>
      <c r="G3622" s="13">
        <f t="shared" si="18057"/>
        <v>4033.6112306840841</v>
      </c>
      <c r="H3622" s="5">
        <f t="shared" si="17112"/>
        <v>480</v>
      </c>
      <c r="I3622" s="5">
        <f t="shared" si="17103"/>
        <v>468</v>
      </c>
      <c r="J3622" s="8">
        <f t="shared" si="18058"/>
        <v>3.7911246137467221E-2</v>
      </c>
      <c r="K3622" s="5">
        <f t="shared" si="18059"/>
        <v>0</v>
      </c>
      <c r="L3622" s="8">
        <f t="shared" si="18060"/>
        <v>0</v>
      </c>
      <c r="M3622" s="8">
        <f t="shared" si="18061"/>
        <v>71.450952142503652</v>
      </c>
      <c r="N3622">
        <v>27549</v>
      </c>
      <c r="O3622">
        <v>488</v>
      </c>
    </row>
    <row r="3623" spans="1:15" customFormat="1" x14ac:dyDescent="0.2">
      <c r="A3623" s="5" t="s">
        <v>24</v>
      </c>
      <c r="B3623" s="13">
        <v>682986</v>
      </c>
      <c r="C3623" s="6">
        <f t="shared" si="17877"/>
        <v>44390</v>
      </c>
      <c r="D3623" s="5">
        <f t="shared" ref="D3623" si="18062">N3623-N3622</f>
        <v>2</v>
      </c>
      <c r="E3623" s="13">
        <f t="shared" ref="E3623" si="18063">SUM(D3617:D3623)/7</f>
        <v>9.8571428571428577</v>
      </c>
      <c r="F3623" s="13">
        <f t="shared" ref="F3623" si="18064">SUM(D3619:D3623)/5</f>
        <v>10</v>
      </c>
      <c r="G3623" s="13">
        <f t="shared" ref="G3623" si="18065">N3623/(B3623/100000)</f>
        <v>4033.9040624551603</v>
      </c>
      <c r="H3623" s="5">
        <f t="shared" si="17112"/>
        <v>481</v>
      </c>
      <c r="I3623" s="5">
        <f t="shared" si="17103"/>
        <v>469</v>
      </c>
      <c r="J3623" s="8">
        <f t="shared" ref="J3623" si="18066">E3623/(SUM(N3616:N3622)/7)*100</f>
        <v>3.5820337645617463E-2</v>
      </c>
      <c r="K3623" s="5">
        <f t="shared" ref="K3623" si="18067">O3623-O3622</f>
        <v>0</v>
      </c>
      <c r="L3623" s="8">
        <f t="shared" ref="L3623" si="18068">SUM(K3617:K3623)/7</f>
        <v>0</v>
      </c>
      <c r="M3623" s="8">
        <f t="shared" ref="M3623" si="18069">O3623/(B3623/100000)</f>
        <v>71.450952142503652</v>
      </c>
      <c r="N3623">
        <v>27551</v>
      </c>
      <c r="O3623">
        <v>488</v>
      </c>
    </row>
    <row r="3624" spans="1:15" customFormat="1" x14ac:dyDescent="0.2">
      <c r="A3624" s="5" t="s">
        <v>24</v>
      </c>
      <c r="B3624" s="13">
        <v>682986</v>
      </c>
      <c r="C3624" s="6">
        <f t="shared" si="17877"/>
        <v>44391</v>
      </c>
      <c r="D3624" s="5">
        <f t="shared" ref="D3624:D3626" si="18070">N3624-N3623</f>
        <v>25</v>
      </c>
      <c r="E3624" s="13">
        <f t="shared" ref="E3624:E3626" si="18071">SUM(D3618:D3624)/7</f>
        <v>10.857142857142858</v>
      </c>
      <c r="F3624" s="13">
        <f t="shared" ref="F3624:F3626" si="18072">SUM(D3620:D3624)/5</f>
        <v>9.8000000000000007</v>
      </c>
      <c r="G3624" s="13">
        <f t="shared" ref="G3624:G3626" si="18073">N3624/(B3624/100000)</f>
        <v>4037.5644595936083</v>
      </c>
      <c r="H3624" s="5">
        <f t="shared" si="17112"/>
        <v>482</v>
      </c>
      <c r="I3624" s="5">
        <f t="shared" si="17103"/>
        <v>470</v>
      </c>
      <c r="J3624" s="8">
        <f t="shared" ref="J3624:J3626" si="18074">E3624/(SUM(N3617:N3623)/7)*100</f>
        <v>3.944015734546983E-2</v>
      </c>
      <c r="K3624" s="5">
        <f t="shared" ref="K3624:K3626" si="18075">O3624-O3623</f>
        <v>0</v>
      </c>
      <c r="L3624" s="8">
        <f t="shared" ref="L3624:L3626" si="18076">SUM(K3618:K3624)/7</f>
        <v>0</v>
      </c>
      <c r="M3624" s="8">
        <f t="shared" ref="M3624:M3626" si="18077">O3624/(B3624/100000)</f>
        <v>71.450952142503652</v>
      </c>
      <c r="N3624">
        <v>27576</v>
      </c>
      <c r="O3624">
        <v>488</v>
      </c>
    </row>
    <row r="3625" spans="1:15" customFormat="1" x14ac:dyDescent="0.2">
      <c r="A3625" s="5" t="s">
        <v>24</v>
      </c>
      <c r="B3625" s="13">
        <v>682986</v>
      </c>
      <c r="C3625" s="6">
        <f t="shared" si="17877"/>
        <v>44392</v>
      </c>
      <c r="D3625" s="5">
        <f t="shared" si="18070"/>
        <v>12</v>
      </c>
      <c r="E3625" s="13">
        <f t="shared" si="18071"/>
        <v>12.428571428571429</v>
      </c>
      <c r="F3625" s="13">
        <f t="shared" si="18072"/>
        <v>12.2</v>
      </c>
      <c r="G3625" s="13">
        <f t="shared" si="18073"/>
        <v>4039.3214502200631</v>
      </c>
      <c r="H3625" s="5">
        <f t="shared" si="17112"/>
        <v>483</v>
      </c>
      <c r="I3625" s="5">
        <f t="shared" si="17103"/>
        <v>471</v>
      </c>
      <c r="J3625" s="8">
        <f t="shared" si="18074"/>
        <v>4.5130801512659968E-2</v>
      </c>
      <c r="K3625" s="5">
        <f t="shared" si="18075"/>
        <v>0</v>
      </c>
      <c r="L3625" s="8">
        <f t="shared" si="18076"/>
        <v>0</v>
      </c>
      <c r="M3625" s="8">
        <f t="shared" si="18077"/>
        <v>71.450952142503652</v>
      </c>
      <c r="N3625">
        <v>27588</v>
      </c>
      <c r="O3625">
        <v>488</v>
      </c>
    </row>
    <row r="3626" spans="1:15" customFormat="1" x14ac:dyDescent="0.2">
      <c r="A3626" s="5" t="s">
        <v>24</v>
      </c>
      <c r="B3626" s="13">
        <v>682986</v>
      </c>
      <c r="C3626" s="6">
        <f t="shared" si="17877"/>
        <v>44393</v>
      </c>
      <c r="D3626" s="5">
        <f t="shared" si="18070"/>
        <v>16</v>
      </c>
      <c r="E3626" s="13">
        <f t="shared" si="18071"/>
        <v>11</v>
      </c>
      <c r="F3626" s="13">
        <f t="shared" si="18072"/>
        <v>12.4</v>
      </c>
      <c r="G3626" s="13">
        <f t="shared" si="18073"/>
        <v>4041.6641043886698</v>
      </c>
      <c r="H3626" s="5">
        <f t="shared" si="17112"/>
        <v>484</v>
      </c>
      <c r="I3626" s="5">
        <f t="shared" si="17103"/>
        <v>472</v>
      </c>
      <c r="J3626" s="8">
        <f t="shared" si="18074"/>
        <v>3.9925334439489785E-2</v>
      </c>
      <c r="K3626" s="5">
        <f t="shared" si="18075"/>
        <v>1</v>
      </c>
      <c r="L3626" s="8">
        <f t="shared" si="18076"/>
        <v>0.14285714285714285</v>
      </c>
      <c r="M3626" s="8">
        <f t="shared" si="18077"/>
        <v>71.597368028041572</v>
      </c>
      <c r="N3626">
        <v>27604</v>
      </c>
      <c r="O3626">
        <v>489</v>
      </c>
    </row>
    <row r="3627" spans="1:15" customFormat="1" x14ac:dyDescent="0.2">
      <c r="A3627" s="5" t="s">
        <v>24</v>
      </c>
      <c r="B3627" s="13">
        <v>682986</v>
      </c>
      <c r="C3627" s="6">
        <f t="shared" si="17877"/>
        <v>44394</v>
      </c>
      <c r="D3627" s="5">
        <f t="shared" ref="D3627" si="18078">N3627-N3626</f>
        <v>12</v>
      </c>
      <c r="E3627" s="13">
        <f t="shared" ref="E3627" si="18079">SUM(D3621:D3627)/7</f>
        <v>12.714285714285714</v>
      </c>
      <c r="F3627" s="13">
        <f t="shared" ref="F3627" si="18080">SUM(D3623:D3627)/5</f>
        <v>13.4</v>
      </c>
      <c r="G3627" s="13">
        <f t="shared" ref="G3627" si="18081">N3627/(B3627/100000)</f>
        <v>4043.4210950151246</v>
      </c>
      <c r="H3627" s="5">
        <f t="shared" si="17112"/>
        <v>485</v>
      </c>
      <c r="I3627" s="5">
        <f t="shared" si="17103"/>
        <v>473</v>
      </c>
      <c r="J3627" s="8">
        <f t="shared" ref="J3627" si="18082">E3627/(SUM(N3620:N3626)/7)*100</f>
        <v>4.6129047305597165E-2</v>
      </c>
      <c r="K3627" s="5">
        <f t="shared" ref="K3627" si="18083">O3627-O3626</f>
        <v>0</v>
      </c>
      <c r="L3627" s="8">
        <f t="shared" ref="L3627" si="18084">SUM(K3621:K3627)/7</f>
        <v>0.14285714285714285</v>
      </c>
      <c r="M3627" s="8">
        <f t="shared" ref="M3627" si="18085">O3627/(B3627/100000)</f>
        <v>71.597368028041572</v>
      </c>
      <c r="N3627">
        <f>N3626+12</f>
        <v>27616</v>
      </c>
      <c r="O3627">
        <v>489</v>
      </c>
    </row>
    <row r="3628" spans="1:15" customFormat="1" x14ac:dyDescent="0.2">
      <c r="A3628" s="5" t="s">
        <v>24</v>
      </c>
      <c r="B3628" s="13">
        <v>682986</v>
      </c>
      <c r="C3628" s="6">
        <f t="shared" si="17877"/>
        <v>44395</v>
      </c>
      <c r="D3628" s="5">
        <f t="shared" ref="D3628:D3629" si="18086">N3628-N3627</f>
        <v>14</v>
      </c>
      <c r="E3628" s="13">
        <f t="shared" ref="E3628:E3629" si="18087">SUM(D3622:D3628)/7</f>
        <v>12.571428571428571</v>
      </c>
      <c r="F3628" s="13">
        <f t="shared" ref="F3628:F3629" si="18088">SUM(D3624:D3628)/5</f>
        <v>15.8</v>
      </c>
      <c r="G3628" s="13">
        <f t="shared" ref="G3628:G3629" si="18089">N3628/(B3628/100000)</f>
        <v>4045.4709174126556</v>
      </c>
      <c r="H3628" s="5">
        <f t="shared" si="17112"/>
        <v>486</v>
      </c>
      <c r="I3628" s="5">
        <f t="shared" si="17103"/>
        <v>474</v>
      </c>
      <c r="J3628" s="8">
        <f t="shared" ref="J3628:J3629" si="18090">E3628/(SUM(N3621:N3627)/7)*100</f>
        <v>4.5589713302871114E-2</v>
      </c>
      <c r="K3628" s="5">
        <f t="shared" ref="K3628:K3629" si="18091">O3628-O3627</f>
        <v>0</v>
      </c>
      <c r="L3628" s="8">
        <f t="shared" ref="L3628:L3629" si="18092">SUM(K3622:K3628)/7</f>
        <v>0.14285714285714285</v>
      </c>
      <c r="M3628" s="8">
        <f t="shared" ref="M3628:M3629" si="18093">O3628/(B3628/100000)</f>
        <v>71.597368028041572</v>
      </c>
      <c r="N3628">
        <v>27630</v>
      </c>
      <c r="O3628">
        <v>489</v>
      </c>
    </row>
    <row r="3629" spans="1:15" customFormat="1" x14ac:dyDescent="0.2">
      <c r="A3629" s="5" t="s">
        <v>24</v>
      </c>
      <c r="B3629" s="13">
        <v>682986</v>
      </c>
      <c r="C3629" s="6">
        <f t="shared" si="17877"/>
        <v>44396</v>
      </c>
      <c r="D3629" s="5">
        <f t="shared" si="18086"/>
        <v>4</v>
      </c>
      <c r="E3629" s="13">
        <f t="shared" si="18087"/>
        <v>12.142857142857142</v>
      </c>
      <c r="F3629" s="13">
        <f t="shared" si="18088"/>
        <v>11.6</v>
      </c>
      <c r="G3629" s="13">
        <f t="shared" si="18089"/>
        <v>4046.056580954807</v>
      </c>
      <c r="H3629" s="5">
        <f t="shared" si="17112"/>
        <v>487</v>
      </c>
      <c r="I3629" s="5">
        <f t="shared" si="17103"/>
        <v>475</v>
      </c>
      <c r="J3629" s="8">
        <f t="shared" si="18090"/>
        <v>4.4015452012800729E-2</v>
      </c>
      <c r="K3629" s="5">
        <f t="shared" si="18091"/>
        <v>0</v>
      </c>
      <c r="L3629" s="8">
        <f t="shared" si="18092"/>
        <v>0.14285714285714285</v>
      </c>
      <c r="M3629" s="8">
        <f t="shared" si="18093"/>
        <v>71.597368028041572</v>
      </c>
      <c r="N3629">
        <v>27634</v>
      </c>
      <c r="O3629">
        <v>489</v>
      </c>
    </row>
    <row r="3630" spans="1:15" customFormat="1" x14ac:dyDescent="0.2">
      <c r="A3630" s="5" t="s">
        <v>24</v>
      </c>
      <c r="B3630" s="13">
        <v>682986</v>
      </c>
      <c r="C3630" s="6">
        <f t="shared" si="17877"/>
        <v>44397</v>
      </c>
      <c r="D3630" s="5">
        <f t="shared" ref="D3630" si="18094">N3630-N3629</f>
        <v>5</v>
      </c>
      <c r="E3630" s="13">
        <f t="shared" ref="E3630" si="18095">SUM(D3624:D3630)/7</f>
        <v>12.571428571428571</v>
      </c>
      <c r="F3630" s="13">
        <f t="shared" ref="F3630" si="18096">SUM(D3626:D3630)/5</f>
        <v>10.199999999999999</v>
      </c>
      <c r="G3630" s="13">
        <f t="shared" ref="G3630" si="18097">N3630/(B3630/100000)</f>
        <v>4046.7886603824968</v>
      </c>
      <c r="H3630" s="5">
        <f t="shared" si="17112"/>
        <v>488</v>
      </c>
      <c r="I3630" s="5">
        <f t="shared" si="17103"/>
        <v>476</v>
      </c>
      <c r="J3630" s="8">
        <f t="shared" ref="J3630" si="18098">E3630/(SUM(N3623:N3629)/7)*100</f>
        <v>4.554889000460665E-2</v>
      </c>
      <c r="K3630" s="5">
        <f t="shared" ref="K3630" si="18099">O3630-O3629</f>
        <v>0</v>
      </c>
      <c r="L3630" s="8">
        <f t="shared" ref="L3630" si="18100">SUM(K3624:K3630)/7</f>
        <v>0.14285714285714285</v>
      </c>
      <c r="M3630" s="8">
        <f t="shared" ref="M3630" si="18101">O3630/(B3630/100000)</f>
        <v>71.597368028041572</v>
      </c>
      <c r="N3630">
        <v>27639</v>
      </c>
      <c r="O3630">
        <v>489</v>
      </c>
    </row>
    <row r="3631" spans="1:15" customFormat="1" x14ac:dyDescent="0.2">
      <c r="A3631" s="5" t="s">
        <v>24</v>
      </c>
      <c r="B3631" s="13">
        <v>682986</v>
      </c>
      <c r="C3631" s="6">
        <f t="shared" si="17877"/>
        <v>44398</v>
      </c>
      <c r="D3631" s="5">
        <f t="shared" ref="D3631" si="18102">N3631-N3630</f>
        <v>23</v>
      </c>
      <c r="E3631" s="13">
        <f t="shared" ref="E3631" si="18103">SUM(D3625:D3631)/7</f>
        <v>12.285714285714286</v>
      </c>
      <c r="F3631" s="13">
        <f t="shared" ref="F3631" si="18104">SUM(D3627:D3631)/5</f>
        <v>11.6</v>
      </c>
      <c r="G3631" s="13">
        <f t="shared" ref="G3631" si="18105">N3631/(B3631/100000)</f>
        <v>4050.156225749869</v>
      </c>
      <c r="H3631" s="5">
        <f t="shared" si="17112"/>
        <v>489</v>
      </c>
      <c r="I3631" s="5">
        <f t="shared" si="17103"/>
        <v>477</v>
      </c>
      <c r="J3631" s="8">
        <f t="shared" ref="J3631" si="18106">E3631/(SUM(N3624:N3630)/7)*100</f>
        <v>4.4493421699338294E-2</v>
      </c>
      <c r="K3631" s="5">
        <f t="shared" ref="K3631" si="18107">O3631-O3630</f>
        <v>3</v>
      </c>
      <c r="L3631" s="8">
        <f t="shared" ref="L3631" si="18108">SUM(K3625:K3631)/7</f>
        <v>0.5714285714285714</v>
      </c>
      <c r="M3631" s="8">
        <f t="shared" ref="M3631" si="18109">O3631/(B3631/100000)</f>
        <v>72.036615684655317</v>
      </c>
      <c r="N3631">
        <v>27662</v>
      </c>
      <c r="O3631">
        <v>492</v>
      </c>
    </row>
    <row r="3632" spans="1:15" customFormat="1" x14ac:dyDescent="0.2">
      <c r="A3632" s="5" t="s">
        <v>24</v>
      </c>
      <c r="B3632" s="13">
        <v>682986</v>
      </c>
      <c r="C3632" s="6">
        <f t="shared" si="17877"/>
        <v>44399</v>
      </c>
      <c r="D3632" s="5">
        <f t="shared" ref="D3632" si="18110">N3632-N3631</f>
        <v>18</v>
      </c>
      <c r="E3632" s="13">
        <f t="shared" ref="E3632" si="18111">SUM(D3626:D3632)/7</f>
        <v>13.142857142857142</v>
      </c>
      <c r="F3632" s="13">
        <f t="shared" ref="F3632" si="18112">SUM(D3628:D3632)/5</f>
        <v>12.8</v>
      </c>
      <c r="G3632" s="13">
        <f t="shared" ref="G3632" si="18113">N3632/(B3632/100000)</f>
        <v>4052.7917116895514</v>
      </c>
      <c r="H3632" s="5">
        <f t="shared" si="17112"/>
        <v>490</v>
      </c>
      <c r="I3632" s="5">
        <f t="shared" si="17103"/>
        <v>478</v>
      </c>
      <c r="J3632" s="8">
        <f t="shared" ref="J3632" si="18114">E3632/(SUM(N3625:N3631)/7)*100</f>
        <v>4.7576445522384193E-2</v>
      </c>
      <c r="K3632" s="5">
        <f t="shared" ref="K3632" si="18115">O3632-O3631</f>
        <v>0</v>
      </c>
      <c r="L3632" s="8">
        <f t="shared" ref="L3632" si="18116">SUM(K3626:K3632)/7</f>
        <v>0.5714285714285714</v>
      </c>
      <c r="M3632" s="8">
        <f t="shared" ref="M3632" si="18117">O3632/(B3632/100000)</f>
        <v>72.036615684655317</v>
      </c>
      <c r="N3632">
        <v>27680</v>
      </c>
      <c r="O3632">
        <v>492</v>
      </c>
    </row>
    <row r="3633" spans="1:15" customFormat="1" x14ac:dyDescent="0.2">
      <c r="A3633" s="5" t="s">
        <v>24</v>
      </c>
      <c r="B3633" s="13">
        <v>682986</v>
      </c>
      <c r="C3633" s="6">
        <f t="shared" si="17877"/>
        <v>44400</v>
      </c>
      <c r="D3633" s="5">
        <f t="shared" ref="D3633" si="18118">N3633-N3632</f>
        <v>0</v>
      </c>
      <c r="E3633" s="13">
        <f t="shared" ref="E3633" si="18119">SUM(D3627:D3633)/7</f>
        <v>10.857142857142858</v>
      </c>
      <c r="F3633" s="13">
        <f t="shared" ref="F3633" si="18120">SUM(D3629:D3633)/5</f>
        <v>10</v>
      </c>
      <c r="G3633" s="13">
        <f t="shared" ref="G3633" si="18121">N3633/(B3633/100000)</f>
        <v>4052.7917116895514</v>
      </c>
      <c r="H3633" s="5">
        <f t="shared" si="17112"/>
        <v>491</v>
      </c>
      <c r="I3633" s="5">
        <f t="shared" si="17103"/>
        <v>479</v>
      </c>
      <c r="J3633" s="8">
        <f t="shared" ref="J3633" si="18122">E3633/(SUM(N3626:N3632)/7)*100</f>
        <v>3.928359134727212E-2</v>
      </c>
      <c r="K3633" s="5">
        <f t="shared" ref="K3633" si="18123">O3633-O3632</f>
        <v>0</v>
      </c>
      <c r="L3633" s="8">
        <f t="shared" ref="L3633" si="18124">SUM(K3627:K3633)/7</f>
        <v>0.42857142857142855</v>
      </c>
      <c r="M3633" s="8">
        <f t="shared" ref="M3633" si="18125">O3633/(B3633/100000)</f>
        <v>72.036615684655317</v>
      </c>
      <c r="N3633">
        <v>27680</v>
      </c>
      <c r="O3633">
        <v>492</v>
      </c>
    </row>
    <row r="3634" spans="1:15" customFormat="1" x14ac:dyDescent="0.2">
      <c r="A3634" s="5" t="s">
        <v>24</v>
      </c>
      <c r="B3634" s="13">
        <v>682986</v>
      </c>
      <c r="C3634" s="6">
        <f t="shared" si="17877"/>
        <v>44401</v>
      </c>
      <c r="D3634" s="5">
        <f t="shared" ref="D3634" si="18126">N3634-N3633</f>
        <v>40</v>
      </c>
      <c r="E3634" s="13">
        <f t="shared" ref="E3634" si="18127">SUM(D3628:D3634)/7</f>
        <v>14.857142857142858</v>
      </c>
      <c r="F3634" s="13">
        <f t="shared" ref="F3634" si="18128">SUM(D3630:D3634)/5</f>
        <v>17.2</v>
      </c>
      <c r="G3634" s="13">
        <f t="shared" ref="G3634" si="18129">N3634/(B3634/100000)</f>
        <v>4058.6483471110682</v>
      </c>
      <c r="H3634" s="5">
        <f t="shared" si="17112"/>
        <v>492</v>
      </c>
      <c r="I3634" s="5">
        <f t="shared" si="17103"/>
        <v>480</v>
      </c>
      <c r="J3634" s="8">
        <f t="shared" ref="J3634" si="18130">E3634/(SUM(N3627:N3633)/7)*100</f>
        <v>5.373538423383159E-2</v>
      </c>
      <c r="K3634" s="5">
        <f t="shared" ref="K3634" si="18131">O3634-O3633</f>
        <v>1</v>
      </c>
      <c r="L3634" s="8">
        <f t="shared" ref="L3634" si="18132">SUM(K3628:K3634)/7</f>
        <v>0.5714285714285714</v>
      </c>
      <c r="M3634" s="8">
        <f t="shared" ref="M3634" si="18133">O3634/(B3634/100000)</f>
        <v>72.183031570193236</v>
      </c>
      <c r="N3634">
        <v>27720</v>
      </c>
      <c r="O3634">
        <v>493</v>
      </c>
    </row>
    <row r="3635" spans="1:15" customFormat="1" x14ac:dyDescent="0.2">
      <c r="A3635" s="5" t="s">
        <v>24</v>
      </c>
      <c r="B3635" s="13">
        <v>682986</v>
      </c>
      <c r="C3635" s="6">
        <f t="shared" si="17877"/>
        <v>44402</v>
      </c>
      <c r="D3635" s="5">
        <f t="shared" ref="D3635" si="18134">N3635-N3634</f>
        <v>16</v>
      </c>
      <c r="E3635" s="13">
        <f t="shared" ref="E3635" si="18135">SUM(D3629:D3635)/7</f>
        <v>15.142857142857142</v>
      </c>
      <c r="F3635" s="13">
        <f t="shared" ref="F3635" si="18136">SUM(D3631:D3635)/5</f>
        <v>19.399999999999999</v>
      </c>
      <c r="G3635" s="13">
        <f t="shared" ref="G3635" si="18137">N3635/(B3635/100000)</f>
        <v>4060.9910012796749</v>
      </c>
      <c r="H3635" s="5">
        <f t="shared" si="17112"/>
        <v>493</v>
      </c>
      <c r="I3635" s="5">
        <f t="shared" si="17103"/>
        <v>481</v>
      </c>
      <c r="J3635" s="8">
        <f t="shared" ref="J3635" si="18138">E3635/(SUM(N3628:N3634)/7)*100</f>
        <v>5.4739342611479773E-2</v>
      </c>
      <c r="K3635" s="5">
        <f t="shared" ref="K3635" si="18139">O3635-O3634</f>
        <v>0</v>
      </c>
      <c r="L3635" s="8">
        <f t="shared" ref="L3635" si="18140">SUM(K3629:K3635)/7</f>
        <v>0.5714285714285714</v>
      </c>
      <c r="M3635" s="8">
        <f t="shared" ref="M3635" si="18141">O3635/(B3635/100000)</f>
        <v>72.183031570193236</v>
      </c>
      <c r="N3635">
        <v>27736</v>
      </c>
      <c r="O3635">
        <v>493</v>
      </c>
    </row>
    <row r="3636" spans="1:15" customFormat="1" x14ac:dyDescent="0.2">
      <c r="A3636" s="5" t="s">
        <v>24</v>
      </c>
      <c r="B3636" s="13">
        <v>682986</v>
      </c>
      <c r="C3636" s="6">
        <f t="shared" si="17877"/>
        <v>44403</v>
      </c>
      <c r="D3636" s="5">
        <f t="shared" ref="D3636" si="18142">N3636-N3635</f>
        <v>9</v>
      </c>
      <c r="E3636" s="13">
        <f t="shared" ref="E3636" si="18143">SUM(D3630:D3636)/7</f>
        <v>15.857142857142858</v>
      </c>
      <c r="F3636" s="13">
        <f t="shared" ref="F3636" si="18144">SUM(D3632:D3636)/5</f>
        <v>16.600000000000001</v>
      </c>
      <c r="G3636" s="13">
        <f t="shared" ref="G3636" si="18145">N3636/(B3636/100000)</f>
        <v>4062.3087442495162</v>
      </c>
      <c r="H3636" s="5">
        <f t="shared" si="17112"/>
        <v>494</v>
      </c>
      <c r="I3636" s="5">
        <f t="shared" si="17103"/>
        <v>482</v>
      </c>
      <c r="J3636" s="8">
        <f t="shared" ref="J3636" si="18146">E3636/(SUM(N3629:N3635)/7)*100</f>
        <v>5.7290026890183796E-2</v>
      </c>
      <c r="K3636" s="5">
        <f t="shared" ref="K3636" si="18147">O3636-O3635</f>
        <v>0</v>
      </c>
      <c r="L3636" s="8">
        <f t="shared" ref="L3636" si="18148">SUM(K3630:K3636)/7</f>
        <v>0.5714285714285714</v>
      </c>
      <c r="M3636" s="8">
        <f t="shared" ref="M3636" si="18149">O3636/(B3636/100000)</f>
        <v>72.183031570193236</v>
      </c>
      <c r="N3636">
        <v>27745</v>
      </c>
      <c r="O3636">
        <v>493</v>
      </c>
    </row>
    <row r="3637" spans="1:15" customFormat="1" x14ac:dyDescent="0.2">
      <c r="A3637" s="5" t="s">
        <v>24</v>
      </c>
      <c r="B3637" s="13">
        <v>682986</v>
      </c>
      <c r="C3637" s="6">
        <f t="shared" si="17877"/>
        <v>44404</v>
      </c>
      <c r="D3637" s="5">
        <f t="shared" ref="D3637" si="18150">N3637-N3636</f>
        <v>10</v>
      </c>
      <c r="E3637" s="13">
        <f t="shared" ref="E3637" si="18151">SUM(D3631:D3637)/7</f>
        <v>16.571428571428573</v>
      </c>
      <c r="F3637" s="13">
        <f t="shared" ref="F3637" si="18152">SUM(D3633:D3637)/5</f>
        <v>15</v>
      </c>
      <c r="G3637" s="13">
        <f t="shared" ref="G3637" si="18153">N3637/(B3637/100000)</f>
        <v>4063.7729031048952</v>
      </c>
      <c r="H3637" s="5">
        <f t="shared" si="17112"/>
        <v>495</v>
      </c>
      <c r="I3637" s="5">
        <f t="shared" si="17103"/>
        <v>483</v>
      </c>
      <c r="J3637" s="8">
        <f t="shared" ref="J3637" si="18154">E3637/(SUM(N3630:N3636)/7)*100</f>
        <v>5.9836378454777114E-2</v>
      </c>
      <c r="K3637" s="5">
        <f t="shared" ref="K3637" si="18155">O3637-O3636</f>
        <v>0</v>
      </c>
      <c r="L3637" s="8">
        <f t="shared" ref="L3637" si="18156">SUM(K3631:K3637)/7</f>
        <v>0.5714285714285714</v>
      </c>
      <c r="M3637" s="8">
        <f t="shared" ref="M3637" si="18157">O3637/(B3637/100000)</f>
        <v>72.183031570193236</v>
      </c>
      <c r="N3637">
        <v>27755</v>
      </c>
      <c r="O3637">
        <v>493</v>
      </c>
    </row>
    <row r="3638" spans="1:15" customFormat="1" x14ac:dyDescent="0.2">
      <c r="A3638" s="5" t="s">
        <v>24</v>
      </c>
      <c r="B3638" s="13">
        <v>682986</v>
      </c>
      <c r="C3638" s="6">
        <f t="shared" si="17877"/>
        <v>44405</v>
      </c>
      <c r="D3638" s="5">
        <f t="shared" ref="D3638" si="18158">N3638-N3637</f>
        <v>39</v>
      </c>
      <c r="E3638" s="13">
        <f t="shared" ref="E3638" si="18159">SUM(D3632:D3638)/7</f>
        <v>18.857142857142858</v>
      </c>
      <c r="F3638" s="13">
        <f t="shared" ref="F3638" si="18160">SUM(D3634:D3638)/5</f>
        <v>22.8</v>
      </c>
      <c r="G3638" s="13">
        <f t="shared" ref="G3638" si="18161">N3638/(B3638/100000)</f>
        <v>4069.4831226408742</v>
      </c>
      <c r="H3638" s="5">
        <f t="shared" si="17112"/>
        <v>496</v>
      </c>
      <c r="I3638" s="5">
        <f t="shared" si="17103"/>
        <v>484</v>
      </c>
      <c r="J3638" s="8">
        <f t="shared" ref="J3638" si="18162">E3638/(SUM(N3631:N3637)/7)*100</f>
        <v>6.8048954005093365E-2</v>
      </c>
      <c r="K3638" s="5">
        <f t="shared" ref="K3638" si="18163">O3638-O3637</f>
        <v>0</v>
      </c>
      <c r="L3638" s="8">
        <f t="shared" ref="L3638" si="18164">SUM(K3632:K3638)/7</f>
        <v>0.14285714285714285</v>
      </c>
      <c r="M3638" s="8">
        <f t="shared" ref="M3638" si="18165">O3638/(B3638/100000)</f>
        <v>72.183031570193236</v>
      </c>
      <c r="N3638">
        <v>27794</v>
      </c>
      <c r="O3638">
        <v>493</v>
      </c>
    </row>
    <row r="3639" spans="1:15" customFormat="1" x14ac:dyDescent="0.2">
      <c r="A3639" s="5" t="s">
        <v>24</v>
      </c>
      <c r="B3639" s="13">
        <v>682986</v>
      </c>
      <c r="C3639" s="6">
        <f t="shared" si="17877"/>
        <v>44406</v>
      </c>
      <c r="D3639" s="5">
        <f t="shared" ref="D3639" si="18166">N3639-N3638</f>
        <v>19</v>
      </c>
      <c r="E3639" s="13">
        <f t="shared" ref="E3639" si="18167">SUM(D3633:D3639)/7</f>
        <v>19</v>
      </c>
      <c r="F3639" s="13">
        <f t="shared" ref="F3639" si="18168">SUM(D3635:D3639)/5</f>
        <v>18.600000000000001</v>
      </c>
      <c r="G3639" s="13">
        <f t="shared" ref="G3639" si="18169">N3639/(B3639/100000)</f>
        <v>4072.2650244660945</v>
      </c>
      <c r="H3639" s="5">
        <f t="shared" si="17112"/>
        <v>497</v>
      </c>
      <c r="I3639" s="5">
        <f t="shared" si="17103"/>
        <v>485</v>
      </c>
      <c r="J3639" s="8">
        <f t="shared" ref="J3639" si="18170">E3639/(SUM(N3632:N3638)/7)*100</f>
        <v>6.8517850703209524E-2</v>
      </c>
      <c r="K3639" s="5">
        <f t="shared" ref="K3639" si="18171">O3639-O3638</f>
        <v>0</v>
      </c>
      <c r="L3639" s="8">
        <f t="shared" ref="L3639" si="18172">SUM(K3633:K3639)/7</f>
        <v>0.14285714285714285</v>
      </c>
      <c r="M3639" s="8">
        <f t="shared" ref="M3639" si="18173">O3639/(B3639/100000)</f>
        <v>72.183031570193236</v>
      </c>
      <c r="N3639">
        <v>27813</v>
      </c>
      <c r="O3639">
        <v>493</v>
      </c>
    </row>
    <row r="3640" spans="1:15" customFormat="1" x14ac:dyDescent="0.2">
      <c r="A3640" s="5" t="s">
        <v>24</v>
      </c>
      <c r="B3640" s="13">
        <v>682986</v>
      </c>
      <c r="C3640" s="6">
        <f t="shared" si="17877"/>
        <v>44407</v>
      </c>
      <c r="D3640" s="5">
        <f t="shared" ref="D3640" si="18174">N3640-N3639</f>
        <v>25</v>
      </c>
      <c r="E3640" s="13">
        <f t="shared" ref="E3640" si="18175">SUM(D3634:D3640)/7</f>
        <v>22.571428571428573</v>
      </c>
      <c r="F3640" s="13">
        <f t="shared" ref="F3640" si="18176">SUM(D3636:D3640)/5</f>
        <v>20.399999999999999</v>
      </c>
      <c r="G3640" s="13">
        <f t="shared" ref="G3640" si="18177">N3640/(B3640/100000)</f>
        <v>4075.9254216045424</v>
      </c>
      <c r="H3640" s="5">
        <f t="shared" si="17112"/>
        <v>498</v>
      </c>
      <c r="I3640" s="5">
        <f t="shared" si="17103"/>
        <v>486</v>
      </c>
      <c r="J3640" s="8">
        <f t="shared" ref="J3640" si="18178">E3640/(SUM(N3633:N3639)/7)*100</f>
        <v>8.134141256055559E-2</v>
      </c>
      <c r="K3640" s="5">
        <f t="shared" ref="K3640" si="18179">O3640-O3639</f>
        <v>0</v>
      </c>
      <c r="L3640" s="8">
        <f t="shared" ref="L3640" si="18180">SUM(K3634:K3640)/7</f>
        <v>0.14285714285714285</v>
      </c>
      <c r="M3640" s="8">
        <f t="shared" ref="M3640" si="18181">O3640/(B3640/100000)</f>
        <v>72.183031570193236</v>
      </c>
      <c r="N3640">
        <v>27838</v>
      </c>
      <c r="O3640">
        <v>493</v>
      </c>
    </row>
    <row r="3641" spans="1:15" customFormat="1" x14ac:dyDescent="0.2">
      <c r="A3641" s="5" t="s">
        <v>24</v>
      </c>
      <c r="B3641" s="13">
        <v>682986</v>
      </c>
      <c r="C3641" s="6">
        <f t="shared" si="17877"/>
        <v>44408</v>
      </c>
      <c r="D3641" s="5">
        <f t="shared" ref="D3641" si="18182">N3641-N3640</f>
        <v>33</v>
      </c>
      <c r="E3641" s="13">
        <f t="shared" ref="E3641" si="18183">SUM(D3635:D3641)/7</f>
        <v>21.571428571428573</v>
      </c>
      <c r="F3641" s="13">
        <f t="shared" ref="F3641" si="18184">SUM(D3637:D3641)/5</f>
        <v>25.2</v>
      </c>
      <c r="G3641" s="13">
        <f t="shared" ref="G3641" si="18185">N3641/(B3641/100000)</f>
        <v>4080.7571458272937</v>
      </c>
      <c r="H3641" s="5">
        <f t="shared" si="17112"/>
        <v>499</v>
      </c>
      <c r="I3641" s="5">
        <f t="shared" si="17103"/>
        <v>487</v>
      </c>
      <c r="J3641" s="8">
        <f t="shared" ref="J3641" si="18186">E3641/(SUM(N3634:N3640)/7)*100</f>
        <v>7.7674497559168942E-2</v>
      </c>
      <c r="K3641" s="5">
        <f t="shared" ref="K3641" si="18187">O3641-O3640</f>
        <v>0</v>
      </c>
      <c r="L3641" s="8">
        <f t="shared" ref="L3641" si="18188">SUM(K3635:K3641)/7</f>
        <v>0</v>
      </c>
      <c r="M3641" s="8">
        <f t="shared" ref="M3641" si="18189">O3641/(B3641/100000)</f>
        <v>72.183031570193236</v>
      </c>
      <c r="N3641">
        <v>27871</v>
      </c>
      <c r="O3641">
        <v>493</v>
      </c>
    </row>
    <row r="3642" spans="1:15" customFormat="1" x14ac:dyDescent="0.2">
      <c r="A3642" s="5" t="s">
        <v>24</v>
      </c>
      <c r="B3642" s="13">
        <v>682986</v>
      </c>
      <c r="C3642" s="6">
        <f t="shared" si="17877"/>
        <v>44409</v>
      </c>
      <c r="D3642" s="5">
        <f t="shared" ref="D3642" si="18190">N3642-N3641</f>
        <v>32</v>
      </c>
      <c r="E3642" s="13">
        <f t="shared" ref="E3642" si="18191">SUM(D3636:D3642)/7</f>
        <v>23.857142857142858</v>
      </c>
      <c r="F3642" s="13">
        <f t="shared" ref="F3642" si="18192">SUM(D3638:D3642)/5</f>
        <v>29.6</v>
      </c>
      <c r="G3642" s="13">
        <f t="shared" ref="G3642" si="18193">N3642/(B3642/100000)</f>
        <v>4085.4424541645071</v>
      </c>
      <c r="H3642" s="5">
        <f t="shared" si="17112"/>
        <v>500</v>
      </c>
      <c r="I3642" s="5">
        <f t="shared" si="17103"/>
        <v>488</v>
      </c>
      <c r="J3642" s="8">
        <f t="shared" ref="J3642" si="18194">E3642/(SUM(N3635:N3641)/7)*100</f>
        <v>8.5838233479995071E-2</v>
      </c>
      <c r="K3642" s="5">
        <f t="shared" ref="K3642" si="18195">O3642-O3641</f>
        <v>0</v>
      </c>
      <c r="L3642" s="8">
        <f t="shared" ref="L3642" si="18196">SUM(K3636:K3642)/7</f>
        <v>0</v>
      </c>
      <c r="M3642" s="8">
        <f t="shared" ref="M3642" si="18197">O3642/(B3642/100000)</f>
        <v>72.183031570193236</v>
      </c>
      <c r="N3642">
        <v>27903</v>
      </c>
      <c r="O3642">
        <v>493</v>
      </c>
    </row>
    <row r="3643" spans="1:15" customFormat="1" x14ac:dyDescent="0.2">
      <c r="A3643" s="5" t="s">
        <v>24</v>
      </c>
      <c r="B3643" s="13">
        <v>682986</v>
      </c>
      <c r="C3643" s="6">
        <f t="shared" si="17877"/>
        <v>44410</v>
      </c>
      <c r="D3643" s="5">
        <f t="shared" ref="D3643" si="18198">N3643-N3642</f>
        <v>13</v>
      </c>
      <c r="E3643" s="13">
        <f t="shared" ref="E3643" si="18199">SUM(D3637:D3643)/7</f>
        <v>24.428571428571427</v>
      </c>
      <c r="F3643" s="13">
        <f t="shared" ref="F3643" si="18200">SUM(D3639:D3643)/5</f>
        <v>24.4</v>
      </c>
      <c r="G3643" s="13">
        <f t="shared" ref="G3643" si="18201">N3643/(B3643/100000)</f>
        <v>4087.3458606764998</v>
      </c>
      <c r="H3643" s="5">
        <f t="shared" si="17112"/>
        <v>501</v>
      </c>
      <c r="I3643" s="5">
        <f t="shared" si="17103"/>
        <v>489</v>
      </c>
      <c r="J3643" s="8">
        <f t="shared" ref="J3643" si="18202">E3643/(SUM(N3636:N3642)/7)*100</f>
        <v>8.7818856916890481E-2</v>
      </c>
      <c r="K3643" s="5">
        <f t="shared" ref="K3643" si="18203">O3643-O3642</f>
        <v>0</v>
      </c>
      <c r="L3643" s="8">
        <f t="shared" ref="L3643" si="18204">SUM(K3637:K3643)/7</f>
        <v>0</v>
      </c>
      <c r="M3643" s="8">
        <f t="shared" ref="M3643" si="18205">O3643/(B3643/100000)</f>
        <v>72.183031570193236</v>
      </c>
      <c r="N3643">
        <v>27916</v>
      </c>
      <c r="O3643">
        <v>493</v>
      </c>
    </row>
    <row r="3644" spans="1:15" customFormat="1" x14ac:dyDescent="0.2">
      <c r="A3644" s="5" t="s">
        <v>24</v>
      </c>
      <c r="B3644" s="13">
        <v>682986</v>
      </c>
      <c r="C3644" s="6">
        <f t="shared" si="17877"/>
        <v>44411</v>
      </c>
      <c r="D3644" s="5">
        <f t="shared" ref="D3644" si="18206">N3644-N3643</f>
        <v>16</v>
      </c>
      <c r="E3644" s="13">
        <f t="shared" ref="E3644" si="18207">SUM(D3638:D3644)/7</f>
        <v>25.285714285714285</v>
      </c>
      <c r="F3644" s="13">
        <f t="shared" ref="F3644" si="18208">SUM(D3640:D3644)/5</f>
        <v>23.8</v>
      </c>
      <c r="G3644" s="13">
        <f t="shared" ref="G3644" si="18209">N3644/(B3644/100000)</f>
        <v>4089.6885148451065</v>
      </c>
      <c r="H3644" s="5">
        <f t="shared" si="17112"/>
        <v>502</v>
      </c>
      <c r="I3644" s="5">
        <f t="shared" si="17103"/>
        <v>490</v>
      </c>
      <c r="J3644" s="8">
        <f t="shared" ref="J3644" si="18210">E3644/(SUM(N3637:N3643)/7)*100</f>
        <v>9.0820462825183426E-2</v>
      </c>
      <c r="K3644" s="5">
        <f t="shared" ref="K3644" si="18211">O3644-O3643</f>
        <v>0</v>
      </c>
      <c r="L3644" s="8">
        <f t="shared" ref="L3644" si="18212">SUM(K3638:K3644)/7</f>
        <v>0</v>
      </c>
      <c r="M3644" s="8">
        <f t="shared" ref="M3644" si="18213">O3644/(B3644/100000)</f>
        <v>72.183031570193236</v>
      </c>
      <c r="N3644">
        <v>27932</v>
      </c>
      <c r="O3644">
        <v>493</v>
      </c>
    </row>
    <row r="3645" spans="1:15" customFormat="1" x14ac:dyDescent="0.2">
      <c r="A3645" s="5" t="s">
        <v>24</v>
      </c>
      <c r="B3645" s="13">
        <v>682986</v>
      </c>
      <c r="C3645" s="6">
        <f t="shared" si="17877"/>
        <v>44412</v>
      </c>
      <c r="D3645" s="5">
        <f t="shared" ref="D3645" si="18214">N3645-N3644</f>
        <v>39</v>
      </c>
      <c r="E3645" s="13">
        <f t="shared" ref="E3645" si="18215">SUM(D3639:D3645)/7</f>
        <v>25.285714285714285</v>
      </c>
      <c r="F3645" s="13">
        <f t="shared" ref="F3645" si="18216">SUM(D3641:D3645)/5</f>
        <v>26.6</v>
      </c>
      <c r="G3645" s="13">
        <f t="shared" ref="G3645" si="18217">N3645/(B3645/100000)</f>
        <v>4095.3987343810854</v>
      </c>
      <c r="H3645" s="5">
        <f t="shared" si="17112"/>
        <v>503</v>
      </c>
      <c r="I3645" s="5">
        <f t="shared" si="17103"/>
        <v>491</v>
      </c>
      <c r="J3645" s="8">
        <f t="shared" ref="J3645" si="18218">E3645/(SUM(N3638:N3644)/7)*100</f>
        <v>9.0738054104487167E-2</v>
      </c>
      <c r="K3645" s="5">
        <f t="shared" ref="K3645" si="18219">O3645-O3644</f>
        <v>0</v>
      </c>
      <c r="L3645" s="8">
        <f t="shared" ref="L3645" si="18220">SUM(K3639:K3645)/7</f>
        <v>0</v>
      </c>
      <c r="M3645" s="8">
        <f t="shared" ref="M3645" si="18221">O3645/(B3645/100000)</f>
        <v>72.183031570193236</v>
      </c>
      <c r="N3645">
        <v>27971</v>
      </c>
      <c r="O3645">
        <v>493</v>
      </c>
    </row>
    <row r="3646" spans="1:15" customFormat="1" x14ac:dyDescent="0.2">
      <c r="A3646" s="5" t="s">
        <v>24</v>
      </c>
      <c r="B3646" s="13">
        <v>682986</v>
      </c>
      <c r="C3646" s="6">
        <f t="shared" si="17877"/>
        <v>44413</v>
      </c>
      <c r="D3646" s="5">
        <f t="shared" ref="D3646" si="18222">N3646-N3645</f>
        <v>24</v>
      </c>
      <c r="E3646" s="13">
        <f t="shared" ref="E3646" si="18223">SUM(D3640:D3646)/7</f>
        <v>26</v>
      </c>
      <c r="F3646" s="13">
        <f t="shared" ref="F3646" si="18224">SUM(D3642:D3646)/5</f>
        <v>24.8</v>
      </c>
      <c r="G3646" s="13">
        <f t="shared" ref="G3646" si="18225">N3646/(B3646/100000)</f>
        <v>4098.9127156339955</v>
      </c>
      <c r="H3646" s="5">
        <f t="shared" si="17112"/>
        <v>504</v>
      </c>
      <c r="I3646" s="5">
        <f t="shared" si="17103"/>
        <v>492</v>
      </c>
      <c r="J3646" s="8">
        <f t="shared" ref="J3646" si="18226">E3646/(SUM(N3639:N3645)/7)*100</f>
        <v>9.3216692958554434E-2</v>
      </c>
      <c r="K3646" s="5">
        <f t="shared" ref="K3646" si="18227">O3646-O3645</f>
        <v>0</v>
      </c>
      <c r="L3646" s="8">
        <f t="shared" ref="L3646" si="18228">SUM(K3640:K3646)/7</f>
        <v>0</v>
      </c>
      <c r="M3646" s="8">
        <f t="shared" ref="M3646" si="18229">O3646/(B3646/100000)</f>
        <v>72.183031570193236</v>
      </c>
      <c r="N3646">
        <v>27995</v>
      </c>
      <c r="O3646">
        <v>493</v>
      </c>
    </row>
    <row r="3647" spans="1:15" customFormat="1" x14ac:dyDescent="0.2">
      <c r="A3647" s="5" t="s">
        <v>24</v>
      </c>
      <c r="B3647" s="13">
        <v>682986</v>
      </c>
      <c r="C3647" s="6">
        <f t="shared" si="17877"/>
        <v>44414</v>
      </c>
      <c r="D3647" s="5">
        <f t="shared" ref="D3647" si="18230">N3647-N3646</f>
        <v>30</v>
      </c>
      <c r="E3647" s="13">
        <f t="shared" ref="E3647" si="18231">SUM(D3641:D3647)/7</f>
        <v>26.714285714285715</v>
      </c>
      <c r="F3647" s="13">
        <f t="shared" ref="F3647" si="18232">SUM(D3643:D3647)/5</f>
        <v>24.4</v>
      </c>
      <c r="G3647" s="13">
        <f t="shared" ref="G3647" si="18233">N3647/(B3647/100000)</f>
        <v>4103.3051922001332</v>
      </c>
      <c r="H3647" s="5">
        <f t="shared" si="17112"/>
        <v>505</v>
      </c>
      <c r="I3647" s="5">
        <f t="shared" si="17103"/>
        <v>493</v>
      </c>
      <c r="J3647" s="8">
        <f t="shared" ref="J3647" si="18234">E3647/(SUM(N3640:N3646)/7)*100</f>
        <v>9.5688393560733997E-2</v>
      </c>
      <c r="K3647" s="5">
        <f t="shared" ref="K3647" si="18235">O3647-O3646</f>
        <v>0</v>
      </c>
      <c r="L3647" s="8">
        <f t="shared" ref="L3647" si="18236">SUM(K3641:K3647)/7</f>
        <v>0</v>
      </c>
      <c r="M3647" s="8">
        <f t="shared" ref="M3647" si="18237">O3647/(B3647/100000)</f>
        <v>72.183031570193236</v>
      </c>
      <c r="N3647">
        <v>28025</v>
      </c>
      <c r="O3647">
        <v>493</v>
      </c>
    </row>
    <row r="3648" spans="1:15" customFormat="1" x14ac:dyDescent="0.2">
      <c r="A3648" s="5" t="s">
        <v>24</v>
      </c>
      <c r="B3648" s="13">
        <v>682986</v>
      </c>
      <c r="C3648" s="6">
        <f t="shared" si="17877"/>
        <v>44415</v>
      </c>
      <c r="D3648" s="5">
        <f t="shared" ref="D3648:D3649" si="18238">N3648-N3647</f>
        <v>22</v>
      </c>
      <c r="E3648" s="13">
        <f t="shared" ref="E3648:E3649" si="18239">SUM(D3642:D3648)/7</f>
        <v>25.142857142857142</v>
      </c>
      <c r="F3648" s="13">
        <f t="shared" ref="F3648:F3649" si="18240">SUM(D3644:D3648)/5</f>
        <v>26.2</v>
      </c>
      <c r="G3648" s="13">
        <f t="shared" ref="G3648:G3649" si="18241">N3648/(B3648/100000)</f>
        <v>4106.5263416819671</v>
      </c>
      <c r="H3648" s="5">
        <f t="shared" si="17112"/>
        <v>506</v>
      </c>
      <c r="I3648" s="5">
        <f t="shared" si="17103"/>
        <v>494</v>
      </c>
      <c r="J3648" s="8">
        <f t="shared" ref="J3648:J3649" si="18242">E3648/(SUM(N3641:N3647)/7)*100</f>
        <v>8.9973570263735023E-2</v>
      </c>
      <c r="K3648" s="5">
        <f t="shared" ref="K3648:K3649" si="18243">O3648-O3647</f>
        <v>0</v>
      </c>
      <c r="L3648" s="8">
        <f t="shared" ref="L3648:L3649" si="18244">SUM(K3642:K3648)/7</f>
        <v>0</v>
      </c>
      <c r="M3648" s="8">
        <f t="shared" ref="M3648:M3649" si="18245">O3648/(B3648/100000)</f>
        <v>72.183031570193236</v>
      </c>
      <c r="N3648">
        <v>28047</v>
      </c>
      <c r="O3648">
        <v>493</v>
      </c>
    </row>
    <row r="3649" spans="1:15" customFormat="1" x14ac:dyDescent="0.2">
      <c r="A3649" s="5" t="s">
        <v>24</v>
      </c>
      <c r="B3649" s="13">
        <v>682986</v>
      </c>
      <c r="C3649" s="6">
        <f t="shared" si="17877"/>
        <v>44416</v>
      </c>
      <c r="D3649" s="5">
        <f t="shared" si="18238"/>
        <v>18</v>
      </c>
      <c r="E3649" s="13">
        <f t="shared" si="18239"/>
        <v>23.142857142857142</v>
      </c>
      <c r="F3649" s="13">
        <f t="shared" si="18240"/>
        <v>26.6</v>
      </c>
      <c r="G3649" s="13">
        <f t="shared" si="18241"/>
        <v>4109.1618276216495</v>
      </c>
      <c r="H3649" s="5">
        <f t="shared" si="17112"/>
        <v>507</v>
      </c>
      <c r="I3649" s="5">
        <f t="shared" si="17103"/>
        <v>495</v>
      </c>
      <c r="J3649" s="8">
        <f t="shared" si="18242"/>
        <v>8.2742135666457259E-2</v>
      </c>
      <c r="K3649" s="5">
        <f t="shared" si="18243"/>
        <v>0</v>
      </c>
      <c r="L3649" s="8">
        <f t="shared" si="18244"/>
        <v>0</v>
      </c>
      <c r="M3649" s="8">
        <f t="shared" si="18245"/>
        <v>72.183031570193236</v>
      </c>
      <c r="N3649">
        <v>28065</v>
      </c>
      <c r="O3649">
        <v>493</v>
      </c>
    </row>
    <row r="3650" spans="1:15" customFormat="1" x14ac:dyDescent="0.2">
      <c r="A3650" s="5" t="s">
        <v>24</v>
      </c>
      <c r="B3650" s="13">
        <v>682986</v>
      </c>
      <c r="C3650" s="6">
        <f t="shared" si="17877"/>
        <v>44417</v>
      </c>
      <c r="D3650" s="5">
        <f t="shared" ref="D3650" si="18246">N3650-N3649</f>
        <v>18</v>
      </c>
      <c r="E3650" s="13">
        <f t="shared" ref="E3650" si="18247">SUM(D3644:D3650)/7</f>
        <v>23.857142857142858</v>
      </c>
      <c r="F3650" s="13">
        <f t="shared" ref="F3650" si="18248">SUM(D3646:D3650)/5</f>
        <v>22.4</v>
      </c>
      <c r="G3650" s="13">
        <f t="shared" ref="G3650" si="18249">N3650/(B3650/100000)</f>
        <v>4111.797313561332</v>
      </c>
      <c r="H3650" s="5">
        <f t="shared" si="17112"/>
        <v>508</v>
      </c>
      <c r="I3650" s="5">
        <f t="shared" si="17103"/>
        <v>496</v>
      </c>
      <c r="J3650" s="8">
        <f t="shared" ref="J3650" si="18250">E3650/(SUM(N3643:N3649)/7)*100</f>
        <v>8.5225387979647974E-2</v>
      </c>
      <c r="K3650" s="5">
        <f t="shared" ref="K3650" si="18251">O3650-O3649</f>
        <v>0</v>
      </c>
      <c r="L3650" s="8">
        <f t="shared" ref="L3650" si="18252">SUM(K3644:K3650)/7</f>
        <v>0</v>
      </c>
      <c r="M3650" s="8">
        <f t="shared" ref="M3650" si="18253">O3650/(B3650/100000)</f>
        <v>72.183031570193236</v>
      </c>
      <c r="N3650">
        <v>28083</v>
      </c>
      <c r="O3650">
        <v>493</v>
      </c>
    </row>
    <row r="3651" spans="1:15" customFormat="1" x14ac:dyDescent="0.2">
      <c r="A3651" s="5" t="s">
        <v>24</v>
      </c>
      <c r="B3651" s="13">
        <v>682986</v>
      </c>
      <c r="C3651" s="6">
        <f t="shared" si="17877"/>
        <v>44418</v>
      </c>
      <c r="D3651" s="5">
        <f t="shared" ref="D3651" si="18254">N3651-N3650</f>
        <v>9</v>
      </c>
      <c r="E3651" s="13">
        <f t="shared" ref="E3651" si="18255">SUM(D3645:D3651)/7</f>
        <v>22.857142857142858</v>
      </c>
      <c r="F3651" s="13">
        <f t="shared" ref="F3651" si="18256">SUM(D3647:D3651)/5</f>
        <v>19.399999999999999</v>
      </c>
      <c r="G3651" s="13">
        <f t="shared" ref="G3651" si="18257">N3651/(B3651/100000)</f>
        <v>4113.1150565311737</v>
      </c>
      <c r="H3651" s="5">
        <f t="shared" si="17112"/>
        <v>509</v>
      </c>
      <c r="I3651" s="5">
        <f t="shared" si="17103"/>
        <v>497</v>
      </c>
      <c r="J3651" s="8">
        <f t="shared" ref="J3651" si="18258">E3651/(SUM(N3644:N3650)/7)*100</f>
        <v>8.1583536442345936E-2</v>
      </c>
      <c r="K3651" s="5">
        <f t="shared" ref="K3651" si="18259">O3651-O3650</f>
        <v>0</v>
      </c>
      <c r="L3651" s="8">
        <f t="shared" ref="L3651" si="18260">SUM(K3645:K3651)/7</f>
        <v>0</v>
      </c>
      <c r="M3651" s="8">
        <f t="shared" ref="M3651" si="18261">O3651/(B3651/100000)</f>
        <v>72.183031570193236</v>
      </c>
      <c r="N3651">
        <v>28092</v>
      </c>
      <c r="O3651">
        <v>493</v>
      </c>
    </row>
    <row r="3652" spans="1:15" customFormat="1" ht="17" customHeight="1" x14ac:dyDescent="0.2">
      <c r="A3652" s="5" t="s">
        <v>24</v>
      </c>
      <c r="B3652" s="13">
        <v>682986</v>
      </c>
      <c r="C3652" s="6">
        <f t="shared" si="17877"/>
        <v>44419</v>
      </c>
      <c r="D3652" s="5">
        <f t="shared" ref="D3652" si="18262">N3652-N3651</f>
        <v>47</v>
      </c>
      <c r="E3652" s="13">
        <f t="shared" ref="E3652" si="18263">SUM(D3646:D3652)/7</f>
        <v>24</v>
      </c>
      <c r="F3652" s="13">
        <f t="shared" ref="F3652" si="18264">SUM(D3648:D3652)/5</f>
        <v>22.8</v>
      </c>
      <c r="G3652" s="13">
        <f t="shared" ref="G3652" si="18265">N3652/(B3652/100000)</f>
        <v>4119.9966031514559</v>
      </c>
      <c r="H3652" s="5">
        <f t="shared" si="17112"/>
        <v>510</v>
      </c>
      <c r="I3652" s="5">
        <f t="shared" si="17103"/>
        <v>498</v>
      </c>
      <c r="J3652" s="8">
        <f t="shared" ref="J3652" si="18266">E3652/(SUM(N3645:N3651)/7)*100</f>
        <v>8.559288356310947E-2</v>
      </c>
      <c r="K3652" s="5">
        <f t="shared" ref="K3652" si="18267">O3652-O3651</f>
        <v>1</v>
      </c>
      <c r="L3652" s="8">
        <f t="shared" ref="L3652" si="18268">SUM(K3646:K3652)/7</f>
        <v>0.14285714285714285</v>
      </c>
      <c r="M3652" s="8">
        <f t="shared" ref="M3652" si="18269">O3652/(B3652/100000)</f>
        <v>72.329447455731156</v>
      </c>
      <c r="N3652">
        <v>28139</v>
      </c>
      <c r="O3652">
        <v>494</v>
      </c>
    </row>
    <row r="3653" spans="1:15" customFormat="1" x14ac:dyDescent="0.2">
      <c r="A3653" s="5" t="s">
        <v>24</v>
      </c>
      <c r="B3653" s="13">
        <v>682986</v>
      </c>
      <c r="C3653" s="6">
        <f t="shared" si="17877"/>
        <v>44420</v>
      </c>
      <c r="D3653" s="5">
        <f t="shared" ref="D3653" si="18270">N3653-N3652</f>
        <v>46</v>
      </c>
      <c r="E3653" s="13">
        <f t="shared" ref="E3653" si="18271">SUM(D3647:D3653)/7</f>
        <v>27.142857142857142</v>
      </c>
      <c r="F3653" s="13">
        <f t="shared" ref="F3653" si="18272">SUM(D3649:D3653)/5</f>
        <v>27.6</v>
      </c>
      <c r="G3653" s="13">
        <f t="shared" ref="G3653" si="18273">N3653/(B3653/100000)</f>
        <v>4126.7317338861994</v>
      </c>
      <c r="H3653" s="5">
        <f t="shared" si="17112"/>
        <v>511</v>
      </c>
      <c r="I3653" s="5">
        <f t="shared" si="17103"/>
        <v>499</v>
      </c>
      <c r="J3653" s="8">
        <f t="shared" ref="J3653" si="18274">E3653/(SUM(N3646:N3652)/7)*100</f>
        <v>9.6718691141585975E-2</v>
      </c>
      <c r="K3653" s="5">
        <f t="shared" ref="K3653" si="18275">O3653-O3652</f>
        <v>0</v>
      </c>
      <c r="L3653" s="8">
        <f t="shared" ref="L3653" si="18276">SUM(K3647:K3653)/7</f>
        <v>0.14285714285714285</v>
      </c>
      <c r="M3653" s="8">
        <f t="shared" ref="M3653" si="18277">O3653/(B3653/100000)</f>
        <v>72.329447455731156</v>
      </c>
      <c r="N3653">
        <v>28185</v>
      </c>
      <c r="O3653">
        <v>494</v>
      </c>
    </row>
    <row r="3654" spans="1:15" customFormat="1" x14ac:dyDescent="0.2">
      <c r="A3654" s="5" t="s">
        <v>24</v>
      </c>
      <c r="B3654" s="13">
        <v>682986</v>
      </c>
      <c r="C3654" s="6">
        <f t="shared" si="17877"/>
        <v>44421</v>
      </c>
      <c r="D3654" s="5">
        <f t="shared" ref="D3654" si="18278">N3654-N3653</f>
        <v>32</v>
      </c>
      <c r="E3654" s="13">
        <f t="shared" ref="E3654" si="18279">SUM(D3648:D3654)/7</f>
        <v>27.428571428571427</v>
      </c>
      <c r="F3654" s="13">
        <f t="shared" ref="F3654" si="18280">SUM(D3650:D3654)/5</f>
        <v>30.4</v>
      </c>
      <c r="G3654" s="13">
        <f t="shared" ref="G3654" si="18281">N3654/(B3654/100000)</f>
        <v>4131.4170422234129</v>
      </c>
      <c r="H3654" s="5">
        <f t="shared" si="17112"/>
        <v>512</v>
      </c>
      <c r="I3654" s="5">
        <f t="shared" si="17103"/>
        <v>500</v>
      </c>
      <c r="J3654" s="8">
        <f t="shared" ref="J3654" si="18282">E3654/(SUM(N3647:N3653)/7)*100</f>
        <v>9.764234422994772E-2</v>
      </c>
      <c r="K3654" s="5">
        <f t="shared" ref="K3654" si="18283">O3654-O3653</f>
        <v>0</v>
      </c>
      <c r="L3654" s="8">
        <f t="shared" ref="L3654" si="18284">SUM(K3648:K3654)/7</f>
        <v>0.14285714285714285</v>
      </c>
      <c r="M3654" s="8">
        <f t="shared" ref="M3654" si="18285">O3654/(B3654/100000)</f>
        <v>72.329447455731156</v>
      </c>
      <c r="N3654">
        <v>28217</v>
      </c>
      <c r="O3654">
        <v>494</v>
      </c>
    </row>
    <row r="3655" spans="1:15" customFormat="1" x14ac:dyDescent="0.2">
      <c r="A3655" s="5" t="s">
        <v>24</v>
      </c>
      <c r="B3655" s="13">
        <v>682986</v>
      </c>
      <c r="C3655" s="6">
        <f t="shared" si="17877"/>
        <v>44422</v>
      </c>
      <c r="D3655" s="5">
        <f t="shared" ref="D3655" si="18286">N3655-N3654</f>
        <v>50</v>
      </c>
      <c r="E3655" s="13">
        <f t="shared" ref="E3655" si="18287">SUM(D3649:D3655)/7</f>
        <v>31.428571428571427</v>
      </c>
      <c r="F3655" s="13">
        <f t="shared" ref="F3655" si="18288">SUM(D3651:D3655)/5</f>
        <v>36.799999999999997</v>
      </c>
      <c r="G3655" s="13">
        <f t="shared" ref="G3655" si="18289">N3655/(B3655/100000)</f>
        <v>4138.7378365003087</v>
      </c>
      <c r="H3655" s="5">
        <f t="shared" si="17112"/>
        <v>513</v>
      </c>
      <c r="I3655" s="5">
        <f t="shared" si="17103"/>
        <v>501</v>
      </c>
      <c r="J3655" s="8">
        <f t="shared" ref="J3655" si="18290">E3655/(SUM(N3648:N3654)/7)*100</f>
        <v>0.11177271526408843</v>
      </c>
      <c r="K3655" s="5">
        <f t="shared" ref="K3655" si="18291">O3655-O3654</f>
        <v>0</v>
      </c>
      <c r="L3655" s="8">
        <f t="shared" ref="L3655" si="18292">SUM(K3649:K3655)/7</f>
        <v>0.14285714285714285</v>
      </c>
      <c r="M3655" s="8">
        <f t="shared" ref="M3655" si="18293">O3655/(B3655/100000)</f>
        <v>72.329447455731156</v>
      </c>
      <c r="N3655">
        <v>28267</v>
      </c>
      <c r="O3655">
        <v>494</v>
      </c>
    </row>
    <row r="3656" spans="1:15" customFormat="1" x14ac:dyDescent="0.2">
      <c r="A3656" s="5" t="s">
        <v>24</v>
      </c>
      <c r="B3656" s="13">
        <v>682986</v>
      </c>
      <c r="C3656" s="6">
        <f t="shared" si="17877"/>
        <v>44423</v>
      </c>
      <c r="D3656" s="5">
        <f t="shared" ref="D3656" si="18294">N3656-N3655</f>
        <v>36</v>
      </c>
      <c r="E3656" s="13">
        <f t="shared" ref="E3656" si="18295">SUM(D3650:D3656)/7</f>
        <v>34</v>
      </c>
      <c r="F3656" s="13">
        <f t="shared" ref="F3656" si="18296">SUM(D3652:D3656)/5</f>
        <v>42.2</v>
      </c>
      <c r="G3656" s="13">
        <f t="shared" ref="G3656" si="18297">N3656/(B3656/100000)</f>
        <v>4144.0088083796736</v>
      </c>
      <c r="H3656" s="5">
        <f t="shared" si="17112"/>
        <v>514</v>
      </c>
      <c r="I3656" s="5">
        <f t="shared" si="17103"/>
        <v>502</v>
      </c>
      <c r="J3656" s="8">
        <f t="shared" ref="J3656" si="18298">E3656/(SUM(N3649:N3655)/7)*100</f>
        <v>0.12078275344078601</v>
      </c>
      <c r="K3656" s="5">
        <f t="shared" ref="K3656" si="18299">O3656-O3655</f>
        <v>0</v>
      </c>
      <c r="L3656" s="8">
        <f t="shared" ref="L3656" si="18300">SUM(K3650:K3656)/7</f>
        <v>0.14285714285714285</v>
      </c>
      <c r="M3656" s="8">
        <f t="shared" ref="M3656" si="18301">O3656/(B3656/100000)</f>
        <v>72.329447455731156</v>
      </c>
      <c r="N3656">
        <v>28303</v>
      </c>
      <c r="O3656">
        <v>494</v>
      </c>
    </row>
    <row r="3657" spans="1:15" customFormat="1" x14ac:dyDescent="0.2">
      <c r="A3657" s="5" t="s">
        <v>24</v>
      </c>
      <c r="B3657" s="13">
        <v>682986</v>
      </c>
      <c r="C3657" s="6">
        <f t="shared" si="17877"/>
        <v>44424</v>
      </c>
      <c r="D3657" s="5">
        <f t="shared" ref="D3657" si="18302">N3657-N3656</f>
        <v>36</v>
      </c>
      <c r="E3657" s="13">
        <f t="shared" ref="E3657" si="18303">SUM(D3651:D3657)/7</f>
        <v>36.571428571428569</v>
      </c>
      <c r="F3657" s="13">
        <f t="shared" ref="F3657" si="18304">SUM(D3653:D3657)/5</f>
        <v>40</v>
      </c>
      <c r="G3657" s="13">
        <f t="shared" ref="G3657" si="18305">N3657/(B3657/100000)</f>
        <v>4149.2797802590394</v>
      </c>
      <c r="H3657" s="5">
        <f t="shared" si="17112"/>
        <v>515</v>
      </c>
      <c r="I3657" s="5">
        <f t="shared" si="17103"/>
        <v>503</v>
      </c>
      <c r="J3657" s="8">
        <f t="shared" ref="J3657" si="18306">E3657/(SUM(N3650:N3656)/7)*100</f>
        <v>0.12976085479963098</v>
      </c>
      <c r="K3657" s="5">
        <f t="shared" ref="K3657" si="18307">O3657-O3656</f>
        <v>0</v>
      </c>
      <c r="L3657" s="8">
        <f t="shared" ref="L3657" si="18308">SUM(K3651:K3657)/7</f>
        <v>0.14285714285714285</v>
      </c>
      <c r="M3657" s="8">
        <f t="shared" ref="M3657" si="18309">O3657/(B3657/100000)</f>
        <v>72.329447455731156</v>
      </c>
      <c r="N3657">
        <v>28339</v>
      </c>
      <c r="O3657">
        <v>494</v>
      </c>
    </row>
    <row r="3658" spans="1:15" customFormat="1" x14ac:dyDescent="0.2">
      <c r="A3658" s="5" t="s">
        <v>24</v>
      </c>
      <c r="B3658" s="13">
        <v>682986</v>
      </c>
      <c r="C3658" s="6">
        <f t="shared" si="17877"/>
        <v>44425</v>
      </c>
      <c r="D3658" s="5">
        <f t="shared" ref="D3658" si="18310">N3658-N3657</f>
        <v>31</v>
      </c>
      <c r="E3658" s="13">
        <f t="shared" ref="E3658" si="18311">SUM(D3652:D3658)/7</f>
        <v>39.714285714285715</v>
      </c>
      <c r="F3658" s="13">
        <f t="shared" ref="F3658" si="18312">SUM(D3654:D3658)/5</f>
        <v>37</v>
      </c>
      <c r="G3658" s="13">
        <f t="shared" ref="G3658" si="18313">N3658/(B3658/100000)</f>
        <v>4153.8186727107141</v>
      </c>
      <c r="H3658" s="5">
        <f t="shared" si="17112"/>
        <v>516</v>
      </c>
      <c r="I3658" s="5">
        <f t="shared" si="17103"/>
        <v>504</v>
      </c>
      <c r="J3658" s="8">
        <f t="shared" ref="J3658" si="18314">E3658/(SUM(N3651:N3657)/7)*100</f>
        <v>0.14072956637069586</v>
      </c>
      <c r="K3658" s="5">
        <f t="shared" ref="K3658" si="18315">O3658-O3657</f>
        <v>1</v>
      </c>
      <c r="L3658" s="8">
        <f t="shared" ref="L3658" si="18316">SUM(K3652:K3658)/7</f>
        <v>0.2857142857142857</v>
      </c>
      <c r="M3658" s="8">
        <f t="shared" ref="M3658" si="18317">O3658/(B3658/100000)</f>
        <v>72.475863341269076</v>
      </c>
      <c r="N3658">
        <v>28370</v>
      </c>
      <c r="O3658">
        <v>495</v>
      </c>
    </row>
    <row r="3659" spans="1:15" customFormat="1" x14ac:dyDescent="0.2">
      <c r="A3659" s="5" t="s">
        <v>24</v>
      </c>
      <c r="B3659" s="13">
        <v>682986</v>
      </c>
      <c r="C3659" s="6">
        <f t="shared" si="17877"/>
        <v>44426</v>
      </c>
      <c r="D3659" s="5">
        <f t="shared" ref="D3659" si="18318">N3659-N3658</f>
        <v>41</v>
      </c>
      <c r="E3659" s="13">
        <f t="shared" ref="E3659" si="18319">SUM(D3653:D3659)/7</f>
        <v>38.857142857142854</v>
      </c>
      <c r="F3659" s="13">
        <f t="shared" ref="F3659" si="18320">SUM(D3655:D3659)/5</f>
        <v>38.799999999999997</v>
      </c>
      <c r="G3659" s="13">
        <f t="shared" ref="G3659" si="18321">N3659/(B3659/100000)</f>
        <v>4159.8217240177692</v>
      </c>
      <c r="H3659" s="5">
        <f t="shared" si="17112"/>
        <v>517</v>
      </c>
      <c r="I3659" s="5">
        <f t="shared" si="17103"/>
        <v>505</v>
      </c>
      <c r="J3659" s="8">
        <f t="shared" ref="J3659" si="18322">E3659/(SUM(N3652:N3658)/7)*100</f>
        <v>0.13749873622485087</v>
      </c>
      <c r="K3659" s="5">
        <f t="shared" ref="K3659" si="18323">O3659-O3658</f>
        <v>0</v>
      </c>
      <c r="L3659" s="8">
        <f t="shared" ref="L3659" si="18324">SUM(K3653:K3659)/7</f>
        <v>0.14285714285714285</v>
      </c>
      <c r="M3659" s="8">
        <f t="shared" ref="M3659" si="18325">O3659/(B3659/100000)</f>
        <v>72.475863341269076</v>
      </c>
      <c r="N3659">
        <v>28411</v>
      </c>
      <c r="O3659">
        <v>495</v>
      </c>
    </row>
    <row r="3660" spans="1:15" customFormat="1" x14ac:dyDescent="0.2">
      <c r="A3660" s="5" t="s">
        <v>24</v>
      </c>
      <c r="B3660" s="13">
        <v>682986</v>
      </c>
      <c r="C3660" s="6">
        <f t="shared" si="17877"/>
        <v>44427</v>
      </c>
      <c r="D3660" s="5">
        <f t="shared" ref="D3660" si="18326">N3660-N3659</f>
        <v>74</v>
      </c>
      <c r="E3660" s="13">
        <f t="shared" ref="E3660" si="18327">SUM(D3654:D3660)/7</f>
        <v>42.857142857142854</v>
      </c>
      <c r="F3660" s="13">
        <f t="shared" ref="F3660" si="18328">SUM(D3656:D3660)/5</f>
        <v>43.6</v>
      </c>
      <c r="G3660" s="13">
        <f t="shared" ref="G3660" si="18329">N3660/(B3660/100000)</f>
        <v>4170.6564995475746</v>
      </c>
      <c r="H3660" s="5">
        <f t="shared" si="17112"/>
        <v>518</v>
      </c>
      <c r="I3660" s="5">
        <f t="shared" si="17103"/>
        <v>506</v>
      </c>
      <c r="J3660" s="8">
        <f t="shared" ref="J3660" si="18330">E3660/(SUM(N3653:N3659)/7)*100</f>
        <v>0.15144478323203361</v>
      </c>
      <c r="K3660" s="5">
        <f t="shared" ref="K3660" si="18331">O3660-O3659</f>
        <v>1</v>
      </c>
      <c r="L3660" s="8">
        <f t="shared" ref="L3660" si="18332">SUM(K3654:K3660)/7</f>
        <v>0.2857142857142857</v>
      </c>
      <c r="M3660" s="8">
        <f t="shared" ref="M3660" si="18333">O3660/(B3660/100000)</f>
        <v>72.622279226806995</v>
      </c>
      <c r="N3660">
        <v>28485</v>
      </c>
      <c r="O3660">
        <v>496</v>
      </c>
    </row>
    <row r="3661" spans="1:15" customFormat="1" x14ac:dyDescent="0.2">
      <c r="A3661" s="5" t="s">
        <v>24</v>
      </c>
      <c r="B3661" s="13">
        <v>682986</v>
      </c>
      <c r="C3661" s="6">
        <f t="shared" si="17877"/>
        <v>44428</v>
      </c>
      <c r="D3661" s="5">
        <f t="shared" ref="D3661" si="18334">N3661-N3660</f>
        <v>81</v>
      </c>
      <c r="E3661" s="13">
        <f t="shared" ref="E3661" si="18335">SUM(D3655:D3661)/7</f>
        <v>49.857142857142854</v>
      </c>
      <c r="F3661" s="13">
        <f t="shared" ref="F3661" si="18336">SUM(D3657:D3661)/5</f>
        <v>52.6</v>
      </c>
      <c r="G3661" s="13">
        <f t="shared" ref="G3661" si="18337">N3661/(B3661/100000)</f>
        <v>4182.5161862761461</v>
      </c>
      <c r="H3661" s="5">
        <f t="shared" si="17112"/>
        <v>519</v>
      </c>
      <c r="I3661" s="5">
        <f t="shared" si="17103"/>
        <v>507</v>
      </c>
      <c r="J3661" s="8">
        <f t="shared" ref="J3661" si="18338">E3661/(SUM(N3654:N3660)/7)*100</f>
        <v>0.17591435138513647</v>
      </c>
      <c r="K3661" s="5">
        <f t="shared" ref="K3661" si="18339">O3661-O3660</f>
        <v>1</v>
      </c>
      <c r="L3661" s="8">
        <f t="shared" ref="L3661" si="18340">SUM(K3655:K3661)/7</f>
        <v>0.42857142857142855</v>
      </c>
      <c r="M3661" s="8">
        <f t="shared" ref="M3661" si="18341">O3661/(B3661/100000)</f>
        <v>72.768695112344915</v>
      </c>
      <c r="N3661">
        <v>28566</v>
      </c>
      <c r="O3661">
        <v>497</v>
      </c>
    </row>
    <row r="3662" spans="1:15" customFormat="1" x14ac:dyDescent="0.2">
      <c r="A3662" s="5" t="s">
        <v>24</v>
      </c>
      <c r="B3662" s="13">
        <v>682986</v>
      </c>
      <c r="C3662" s="6">
        <f t="shared" si="17877"/>
        <v>44429</v>
      </c>
      <c r="D3662" s="5">
        <f t="shared" ref="D3662:D3663" si="18342">N3662-N3661</f>
        <v>44</v>
      </c>
      <c r="E3662" s="13">
        <f t="shared" ref="E3662:E3663" si="18343">SUM(D3656:D3662)/7</f>
        <v>49</v>
      </c>
      <c r="F3662" s="13">
        <f t="shared" ref="F3662:F3663" si="18344">SUM(D3658:D3662)/5</f>
        <v>54.2</v>
      </c>
      <c r="G3662" s="13">
        <f t="shared" ref="G3662:G3663" si="18345">N3662/(B3662/100000)</f>
        <v>4188.9584852398148</v>
      </c>
      <c r="H3662" s="5">
        <f t="shared" si="17112"/>
        <v>520</v>
      </c>
      <c r="I3662" s="5">
        <f t="shared" si="17103"/>
        <v>508</v>
      </c>
      <c r="J3662" s="8">
        <f t="shared" ref="J3662:J3663" si="18346">E3662/(SUM(N3655:N3661)/7)*100</f>
        <v>0.17258643158683917</v>
      </c>
      <c r="K3662" s="5">
        <f t="shared" ref="K3662:K3663" si="18347">O3662-O3661</f>
        <v>-1</v>
      </c>
      <c r="L3662" s="8">
        <f t="shared" ref="L3662:L3663" si="18348">SUM(K3656:K3662)/7</f>
        <v>0.2857142857142857</v>
      </c>
      <c r="M3662" s="8">
        <f t="shared" ref="M3662:M3663" si="18349">O3662/(B3662/100000)</f>
        <v>72.622279226806995</v>
      </c>
      <c r="N3662">
        <v>28610</v>
      </c>
      <c r="O3662">
        <v>496</v>
      </c>
    </row>
    <row r="3663" spans="1:15" customFormat="1" x14ac:dyDescent="0.2">
      <c r="A3663" s="5" t="s">
        <v>24</v>
      </c>
      <c r="B3663" s="13">
        <v>682986</v>
      </c>
      <c r="C3663" s="6">
        <f t="shared" si="17877"/>
        <v>44430</v>
      </c>
      <c r="D3663" s="5">
        <f t="shared" si="18342"/>
        <v>56</v>
      </c>
      <c r="E3663" s="13">
        <f t="shared" si="18343"/>
        <v>51.857142857142854</v>
      </c>
      <c r="F3663" s="13">
        <f t="shared" si="18344"/>
        <v>59.2</v>
      </c>
      <c r="G3663" s="13">
        <f t="shared" si="18345"/>
        <v>4197.1577748299378</v>
      </c>
      <c r="H3663" s="5">
        <f t="shared" si="17112"/>
        <v>521</v>
      </c>
      <c r="I3663" s="5">
        <f t="shared" si="17103"/>
        <v>509</v>
      </c>
      <c r="J3663" s="8">
        <f t="shared" si="18346"/>
        <v>0.18233509473388115</v>
      </c>
      <c r="K3663" s="5">
        <f t="shared" si="18347"/>
        <v>0</v>
      </c>
      <c r="L3663" s="8">
        <f t="shared" si="18348"/>
        <v>0.2857142857142857</v>
      </c>
      <c r="M3663" s="8">
        <f t="shared" si="18349"/>
        <v>72.622279226806995</v>
      </c>
      <c r="N3663">
        <v>28666</v>
      </c>
      <c r="O3663">
        <v>496</v>
      </c>
    </row>
    <row r="3664" spans="1:15" customFormat="1" x14ac:dyDescent="0.2">
      <c r="A3664" s="5" t="s">
        <v>24</v>
      </c>
      <c r="B3664" s="13">
        <v>682986</v>
      </c>
      <c r="C3664" s="6">
        <f t="shared" si="17877"/>
        <v>44431</v>
      </c>
      <c r="D3664" s="5">
        <f t="shared" ref="D3664" si="18350">N3664-N3663</f>
        <v>45</v>
      </c>
      <c r="E3664" s="13">
        <f t="shared" ref="E3664" si="18351">SUM(D3658:D3664)/7</f>
        <v>53.142857142857146</v>
      </c>
      <c r="F3664" s="13">
        <f t="shared" ref="F3664" si="18352">SUM(D3660:D3664)/5</f>
        <v>60</v>
      </c>
      <c r="G3664" s="13">
        <f t="shared" ref="G3664" si="18353">N3664/(B3664/100000)</f>
        <v>4203.7464896791444</v>
      </c>
      <c r="H3664" s="5">
        <f t="shared" si="17112"/>
        <v>522</v>
      </c>
      <c r="I3664" s="5">
        <f t="shared" si="17103"/>
        <v>510</v>
      </c>
      <c r="J3664" s="8">
        <f t="shared" ref="J3664" si="18354">E3664/(SUM(N3657:N3663)/7)*100</f>
        <v>0.1865157159546145</v>
      </c>
      <c r="K3664" s="5">
        <f t="shared" ref="K3664" si="18355">O3664-O3663</f>
        <v>0</v>
      </c>
      <c r="L3664" s="8">
        <f t="shared" ref="L3664" si="18356">SUM(K3658:K3664)/7</f>
        <v>0.2857142857142857</v>
      </c>
      <c r="M3664" s="8">
        <f t="shared" ref="M3664" si="18357">O3664/(B3664/100000)</f>
        <v>72.622279226806995</v>
      </c>
      <c r="N3664">
        <v>28711</v>
      </c>
      <c r="O3664">
        <v>496</v>
      </c>
    </row>
    <row r="3665" spans="1:15" customFormat="1" x14ac:dyDescent="0.2">
      <c r="A3665" s="5" t="s">
        <v>24</v>
      </c>
      <c r="B3665" s="13">
        <v>682986</v>
      </c>
      <c r="C3665" s="6">
        <f t="shared" si="17877"/>
        <v>44432</v>
      </c>
      <c r="D3665" s="5">
        <f t="shared" ref="D3665" si="18358">N3665-N3664</f>
        <v>24</v>
      </c>
      <c r="E3665" s="13">
        <f t="shared" ref="E3665" si="18359">SUM(D3659:D3665)/7</f>
        <v>52.142857142857146</v>
      </c>
      <c r="F3665" s="13">
        <f t="shared" ref="F3665" si="18360">SUM(D3661:D3665)/5</f>
        <v>50</v>
      </c>
      <c r="G3665" s="13">
        <f t="shared" ref="G3665" si="18361">N3665/(B3665/100000)</f>
        <v>4207.260470932054</v>
      </c>
      <c r="H3665" s="5">
        <f t="shared" si="17112"/>
        <v>523</v>
      </c>
      <c r="I3665" s="5">
        <f t="shared" si="17103"/>
        <v>511</v>
      </c>
      <c r="J3665" s="8">
        <f t="shared" ref="J3665" si="18362">E3665/(SUM(N3658:N3664)/7)*100</f>
        <v>0.18266531210745726</v>
      </c>
      <c r="K3665" s="5">
        <f t="shared" ref="K3665" si="18363">O3665-O3664</f>
        <v>1</v>
      </c>
      <c r="L3665" s="8">
        <f t="shared" ref="L3665" si="18364">SUM(K3659:K3665)/7</f>
        <v>0.2857142857142857</v>
      </c>
      <c r="M3665" s="8">
        <f t="shared" ref="M3665" si="18365">O3665/(B3665/100000)</f>
        <v>72.768695112344915</v>
      </c>
      <c r="N3665">
        <v>28735</v>
      </c>
      <c r="O3665">
        <v>497</v>
      </c>
    </row>
    <row r="3666" spans="1:15" customFormat="1" x14ac:dyDescent="0.2">
      <c r="A3666" s="5" t="s">
        <v>24</v>
      </c>
      <c r="B3666" s="13">
        <v>682986</v>
      </c>
      <c r="C3666" s="6">
        <f t="shared" si="17877"/>
        <v>44433</v>
      </c>
      <c r="D3666" s="5">
        <f t="shared" ref="D3666:D3667" si="18366">N3666-N3665</f>
        <v>85</v>
      </c>
      <c r="E3666" s="13">
        <f t="shared" ref="E3666:E3667" si="18367">SUM(D3660:D3666)/7</f>
        <v>58.428571428571431</v>
      </c>
      <c r="F3666" s="13">
        <f t="shared" ref="F3666:F3667" si="18368">SUM(D3662:D3666)/5</f>
        <v>50.8</v>
      </c>
      <c r="G3666" s="13">
        <f t="shared" ref="G3666:G3667" si="18369">N3666/(B3666/100000)</f>
        <v>4219.7058212027769</v>
      </c>
      <c r="H3666" s="5">
        <f t="shared" si="17112"/>
        <v>524</v>
      </c>
      <c r="I3666" s="5">
        <f t="shared" si="17103"/>
        <v>512</v>
      </c>
      <c r="J3666" s="8">
        <f t="shared" ref="J3666:J3667" si="18370">E3666/(SUM(N3659:N3665)/7)*100</f>
        <v>0.20431203292970468</v>
      </c>
      <c r="K3666" s="5">
        <f t="shared" ref="K3666:K3667" si="18371">O3666-O3665</f>
        <v>1</v>
      </c>
      <c r="L3666" s="8">
        <f t="shared" ref="L3666:L3667" si="18372">SUM(K3660:K3666)/7</f>
        <v>0.42857142857142855</v>
      </c>
      <c r="M3666" s="8">
        <f t="shared" ref="M3666:M3667" si="18373">O3666/(B3666/100000)</f>
        <v>72.91511099788282</v>
      </c>
      <c r="N3666">
        <v>28820</v>
      </c>
      <c r="O3666">
        <v>498</v>
      </c>
    </row>
    <row r="3667" spans="1:15" customFormat="1" x14ac:dyDescent="0.2">
      <c r="A3667" s="5" t="s">
        <v>24</v>
      </c>
      <c r="B3667" s="13">
        <v>682986</v>
      </c>
      <c r="C3667" s="6">
        <f t="shared" si="17877"/>
        <v>44434</v>
      </c>
      <c r="D3667" s="5">
        <f t="shared" si="18366"/>
        <v>108</v>
      </c>
      <c r="E3667" s="13">
        <f t="shared" si="18367"/>
        <v>63.285714285714285</v>
      </c>
      <c r="F3667" s="13">
        <f t="shared" si="18368"/>
        <v>63.6</v>
      </c>
      <c r="G3667" s="13">
        <f t="shared" si="18369"/>
        <v>4235.5187368408724</v>
      </c>
      <c r="H3667" s="5">
        <f t="shared" si="17112"/>
        <v>525</v>
      </c>
      <c r="I3667" s="5">
        <f t="shared" si="17103"/>
        <v>513</v>
      </c>
      <c r="J3667" s="8">
        <f t="shared" si="18370"/>
        <v>0.22084519399979061</v>
      </c>
      <c r="K3667" s="5">
        <f t="shared" si="18371"/>
        <v>0</v>
      </c>
      <c r="L3667" s="8">
        <f t="shared" si="18372"/>
        <v>0.2857142857142857</v>
      </c>
      <c r="M3667" s="8">
        <f t="shared" si="18373"/>
        <v>72.91511099788282</v>
      </c>
      <c r="N3667">
        <v>28928</v>
      </c>
      <c r="O3667">
        <v>498</v>
      </c>
    </row>
    <row r="3668" spans="1:15" customFormat="1" x14ac:dyDescent="0.2">
      <c r="A3668" s="5" t="s">
        <v>24</v>
      </c>
      <c r="B3668" s="13">
        <v>682986</v>
      </c>
      <c r="C3668" s="6">
        <f t="shared" si="17877"/>
        <v>44435</v>
      </c>
      <c r="D3668" s="5">
        <f t="shared" ref="D3668" si="18374">N3668-N3667</f>
        <v>94</v>
      </c>
      <c r="E3668" s="13">
        <f t="shared" ref="E3668" si="18375">SUM(D3662:D3668)/7</f>
        <v>65.142857142857139</v>
      </c>
      <c r="F3668" s="13">
        <f t="shared" ref="F3668" si="18376">SUM(D3664:D3668)/5</f>
        <v>71.2</v>
      </c>
      <c r="G3668" s="13">
        <f t="shared" ref="G3668" si="18377">N3668/(B3668/100000)</f>
        <v>4249.2818300814361</v>
      </c>
      <c r="H3668" s="5">
        <f t="shared" si="17112"/>
        <v>526</v>
      </c>
      <c r="I3668" s="5">
        <f t="shared" si="17103"/>
        <v>514</v>
      </c>
      <c r="J3668" s="8">
        <f t="shared" ref="J3668" si="18378">E3668/(SUM(N3661:N3667)/7)*100</f>
        <v>0.22682504626037125</v>
      </c>
      <c r="K3668" s="5">
        <f t="shared" ref="K3668" si="18379">O3668-O3667</f>
        <v>0</v>
      </c>
      <c r="L3668" s="8">
        <f t="shared" ref="L3668" si="18380">SUM(K3662:K3668)/7</f>
        <v>0.14285714285714285</v>
      </c>
      <c r="M3668" s="8">
        <f t="shared" ref="M3668" si="18381">O3668/(B3668/100000)</f>
        <v>72.91511099788282</v>
      </c>
      <c r="N3668">
        <v>29022</v>
      </c>
      <c r="O3668">
        <v>498</v>
      </c>
    </row>
    <row r="3669" spans="1:15" customFormat="1" x14ac:dyDescent="0.2">
      <c r="A3669" s="5" t="s">
        <v>24</v>
      </c>
      <c r="B3669" s="13">
        <v>682986</v>
      </c>
      <c r="C3669" s="6">
        <f t="shared" si="17877"/>
        <v>44436</v>
      </c>
      <c r="D3669" s="5">
        <f t="shared" ref="D3669:D3670" si="18382">N3669-N3668</f>
        <v>95</v>
      </c>
      <c r="E3669" s="13">
        <f t="shared" ref="E3669:E3670" si="18383">SUM(D3663:D3669)/7</f>
        <v>72.428571428571431</v>
      </c>
      <c r="F3669" s="13">
        <f t="shared" ref="F3669:F3670" si="18384">SUM(D3665:D3669)/5</f>
        <v>81.2</v>
      </c>
      <c r="G3669" s="13">
        <f t="shared" ref="G3669:G3670" si="18385">N3669/(B3669/100000)</f>
        <v>4263.1913392075385</v>
      </c>
      <c r="H3669" s="5">
        <f t="shared" si="17112"/>
        <v>527</v>
      </c>
      <c r="I3669" s="5">
        <f t="shared" si="17103"/>
        <v>515</v>
      </c>
      <c r="J3669" s="8">
        <f t="shared" ref="J3669:J3670" si="18386">E3669/(SUM(N3662:N3668)/7)*100</f>
        <v>0.25162289321660414</v>
      </c>
      <c r="K3669" s="5">
        <f t="shared" ref="K3669:K3670" si="18387">O3669-O3668</f>
        <v>0</v>
      </c>
      <c r="L3669" s="8">
        <f t="shared" ref="L3669:L3670" si="18388">SUM(K3663:K3669)/7</f>
        <v>0.2857142857142857</v>
      </c>
      <c r="M3669" s="8">
        <f t="shared" ref="M3669:M3670" si="18389">O3669/(B3669/100000)</f>
        <v>72.91511099788282</v>
      </c>
      <c r="N3669">
        <v>29117</v>
      </c>
      <c r="O3669">
        <v>498</v>
      </c>
    </row>
    <row r="3670" spans="1:15" customFormat="1" x14ac:dyDescent="0.2">
      <c r="A3670" s="5" t="s">
        <v>24</v>
      </c>
      <c r="B3670" s="13">
        <v>682986</v>
      </c>
      <c r="C3670" s="6">
        <f t="shared" si="17877"/>
        <v>44437</v>
      </c>
      <c r="D3670" s="5">
        <f t="shared" si="18382"/>
        <v>105</v>
      </c>
      <c r="E3670" s="13">
        <f t="shared" si="18383"/>
        <v>79.428571428571431</v>
      </c>
      <c r="F3670" s="13">
        <f t="shared" si="18384"/>
        <v>97.4</v>
      </c>
      <c r="G3670" s="13">
        <f t="shared" si="18385"/>
        <v>4278.5650071890195</v>
      </c>
      <c r="H3670" s="5">
        <f t="shared" si="17112"/>
        <v>528</v>
      </c>
      <c r="I3670" s="5">
        <f t="shared" si="17103"/>
        <v>516</v>
      </c>
      <c r="J3670" s="8">
        <f t="shared" si="18386"/>
        <v>0.27524888737072956</v>
      </c>
      <c r="K3670" s="5">
        <f t="shared" si="18387"/>
        <v>0</v>
      </c>
      <c r="L3670" s="8">
        <f t="shared" si="18388"/>
        <v>0.2857142857142857</v>
      </c>
      <c r="M3670" s="8">
        <f t="shared" si="18389"/>
        <v>72.91511099788282</v>
      </c>
      <c r="N3670">
        <v>29222</v>
      </c>
      <c r="O3670">
        <v>498</v>
      </c>
    </row>
    <row r="3671" spans="1:15" customFormat="1" x14ac:dyDescent="0.2">
      <c r="A3671" s="5" t="s">
        <v>24</v>
      </c>
      <c r="B3671" s="13">
        <v>682986</v>
      </c>
      <c r="C3671" s="6">
        <f t="shared" si="17877"/>
        <v>44438</v>
      </c>
      <c r="D3671" s="5">
        <f t="shared" ref="D3671" si="18390">N3671-N3670</f>
        <v>49</v>
      </c>
      <c r="E3671" s="13">
        <f t="shared" ref="E3671" si="18391">SUM(D3665:D3671)/7</f>
        <v>80</v>
      </c>
      <c r="F3671" s="13">
        <f t="shared" ref="F3671" si="18392">SUM(D3667:D3671)/5</f>
        <v>90.2</v>
      </c>
      <c r="G3671" s="13">
        <f t="shared" ref="G3671" si="18393">N3671/(B3671/100000)</f>
        <v>4285.7393855803775</v>
      </c>
      <c r="H3671" s="5">
        <f t="shared" si="17112"/>
        <v>529</v>
      </c>
      <c r="I3671" s="5">
        <f t="shared" si="17103"/>
        <v>517</v>
      </c>
      <c r="J3671" s="8">
        <f t="shared" ref="J3671" si="18394">E3671/(SUM(N3664:N3670)/7)*100</f>
        <v>0.27646811976993901</v>
      </c>
      <c r="K3671" s="5">
        <f t="shared" ref="K3671" si="18395">O3671-O3670</f>
        <v>0</v>
      </c>
      <c r="L3671" s="8">
        <f t="shared" ref="L3671" si="18396">SUM(K3665:K3671)/7</f>
        <v>0.2857142857142857</v>
      </c>
      <c r="M3671" s="8">
        <f t="shared" ref="M3671" si="18397">O3671/(B3671/100000)</f>
        <v>72.91511099788282</v>
      </c>
      <c r="N3671">
        <v>29271</v>
      </c>
      <c r="O3671">
        <v>498</v>
      </c>
    </row>
    <row r="3672" spans="1:15" customFormat="1" x14ac:dyDescent="0.2">
      <c r="A3672" s="5" t="s">
        <v>24</v>
      </c>
      <c r="B3672" s="13">
        <v>682986</v>
      </c>
      <c r="C3672" s="6">
        <f t="shared" si="17877"/>
        <v>44439</v>
      </c>
      <c r="D3672" s="5">
        <f t="shared" ref="D3672" si="18398">N3672-N3671</f>
        <v>23</v>
      </c>
      <c r="E3672" s="13">
        <f t="shared" ref="E3672" si="18399">SUM(D3666:D3672)/7</f>
        <v>79.857142857142861</v>
      </c>
      <c r="F3672" s="13">
        <f t="shared" ref="F3672" si="18400">SUM(D3668:D3672)/5</f>
        <v>73.2</v>
      </c>
      <c r="G3672" s="13">
        <f t="shared" ref="G3672" si="18401">N3672/(B3672/100000)</f>
        <v>4289.1069509477502</v>
      </c>
      <c r="H3672" s="5">
        <f t="shared" si="17112"/>
        <v>530</v>
      </c>
      <c r="I3672" s="5">
        <f t="shared" si="17103"/>
        <v>518</v>
      </c>
      <c r="J3672" s="8">
        <f t="shared" ref="J3672" si="18402">E3672/(SUM(N3665:N3671)/7)*100</f>
        <v>0.27521354897471872</v>
      </c>
      <c r="K3672" s="5">
        <f t="shared" ref="K3672" si="18403">O3672-O3671</f>
        <v>0</v>
      </c>
      <c r="L3672" s="8">
        <f t="shared" ref="L3672" si="18404">SUM(K3666:K3672)/7</f>
        <v>0.14285714285714285</v>
      </c>
      <c r="M3672" s="8">
        <f t="shared" ref="M3672" si="18405">O3672/(B3672/100000)</f>
        <v>72.91511099788282</v>
      </c>
      <c r="N3672">
        <v>29294</v>
      </c>
      <c r="O3672">
        <v>498</v>
      </c>
    </row>
    <row r="3673" spans="1:15" customFormat="1" x14ac:dyDescent="0.2">
      <c r="A3673" s="5" t="s">
        <v>24</v>
      </c>
      <c r="B3673" s="13">
        <v>682986</v>
      </c>
      <c r="C3673" s="6">
        <f t="shared" si="17877"/>
        <v>44440</v>
      </c>
      <c r="D3673" s="5">
        <f t="shared" ref="D3673" si="18406">N3673-N3672</f>
        <v>171</v>
      </c>
      <c r="E3673" s="13">
        <f t="shared" ref="E3673" si="18407">SUM(D3667:D3673)/7</f>
        <v>92.142857142857139</v>
      </c>
      <c r="F3673" s="13">
        <f t="shared" ref="F3673" si="18408">SUM(D3669:D3673)/5</f>
        <v>88.6</v>
      </c>
      <c r="G3673" s="13">
        <f t="shared" ref="G3673" si="18409">N3673/(B3673/100000)</f>
        <v>4314.1440673747338</v>
      </c>
      <c r="H3673" s="5">
        <f t="shared" si="17112"/>
        <v>531</v>
      </c>
      <c r="I3673" s="5">
        <f t="shared" si="17103"/>
        <v>519</v>
      </c>
      <c r="J3673" s="8">
        <f t="shared" ref="J3673" si="18410">E3673/(SUM(N3666:N3672)/7)*100</f>
        <v>0.31668254170880916</v>
      </c>
      <c r="K3673" s="5">
        <f t="shared" ref="K3673" si="18411">O3673-O3672</f>
        <v>0</v>
      </c>
      <c r="L3673" s="8">
        <f t="shared" ref="L3673" si="18412">SUM(K3667:K3673)/7</f>
        <v>0</v>
      </c>
      <c r="M3673" s="8">
        <f t="shared" ref="M3673" si="18413">O3673/(B3673/100000)</f>
        <v>72.91511099788282</v>
      </c>
      <c r="N3673">
        <v>29465</v>
      </c>
      <c r="O3673">
        <v>498</v>
      </c>
    </row>
    <row r="3674" spans="1:15" customFormat="1" x14ac:dyDescent="0.2">
      <c r="A3674" s="5" t="s">
        <v>24</v>
      </c>
      <c r="B3674" s="13">
        <v>682986</v>
      </c>
      <c r="C3674" s="6">
        <f t="shared" si="17877"/>
        <v>44441</v>
      </c>
      <c r="D3674" s="5">
        <f t="shared" ref="D3674:D3675" si="18414">N3674-N3673</f>
        <v>132</v>
      </c>
      <c r="E3674" s="13">
        <f t="shared" ref="E3674:E3675" si="18415">SUM(D3668:D3674)/7</f>
        <v>95.571428571428569</v>
      </c>
      <c r="F3674" s="13">
        <f t="shared" ref="F3674:F3675" si="18416">SUM(D3670:D3674)/5</f>
        <v>96</v>
      </c>
      <c r="G3674" s="13">
        <f t="shared" ref="G3674:G3675" si="18417">N3674/(B3674/100000)</f>
        <v>4333.470964265739</v>
      </c>
      <c r="H3674" s="5">
        <f t="shared" si="17112"/>
        <v>532</v>
      </c>
      <c r="I3674" s="5">
        <f t="shared" si="17103"/>
        <v>520</v>
      </c>
      <c r="J3674" s="8">
        <f t="shared" ref="J3674:J3675" si="18418">E3674/(SUM(N3667:N3673)/7)*100</f>
        <v>0.32742916713570447</v>
      </c>
      <c r="K3674" s="5">
        <f t="shared" ref="K3674:K3675" si="18419">O3674-O3673</f>
        <v>0</v>
      </c>
      <c r="L3674" s="8">
        <f t="shared" ref="L3674:L3675" si="18420">SUM(K3668:K3674)/7</f>
        <v>0</v>
      </c>
      <c r="M3674" s="8">
        <f t="shared" ref="M3674:M3675" si="18421">O3674/(B3674/100000)</f>
        <v>72.91511099788282</v>
      </c>
      <c r="N3674">
        <v>29597</v>
      </c>
      <c r="O3674">
        <v>498</v>
      </c>
    </row>
    <row r="3675" spans="1:15" customFormat="1" x14ac:dyDescent="0.2">
      <c r="A3675" s="5" t="s">
        <v>24</v>
      </c>
      <c r="B3675" s="13">
        <v>682986</v>
      </c>
      <c r="C3675" s="6">
        <f t="shared" si="17877"/>
        <v>44442</v>
      </c>
      <c r="D3675" s="5">
        <f t="shared" si="18414"/>
        <v>117</v>
      </c>
      <c r="E3675" s="13">
        <f t="shared" si="18415"/>
        <v>98.857142857142861</v>
      </c>
      <c r="F3675" s="13">
        <f t="shared" si="18416"/>
        <v>98.4</v>
      </c>
      <c r="G3675" s="13">
        <f t="shared" si="18417"/>
        <v>4350.6016228736753</v>
      </c>
      <c r="H3675" s="5">
        <f t="shared" si="17112"/>
        <v>533</v>
      </c>
      <c r="I3675" s="5">
        <f t="shared" si="17103"/>
        <v>521</v>
      </c>
      <c r="J3675" s="8">
        <f t="shared" si="18418"/>
        <v>0.33758073643335218</v>
      </c>
      <c r="K3675" s="5">
        <f t="shared" si="18419"/>
        <v>0</v>
      </c>
      <c r="L3675" s="8">
        <f t="shared" si="18420"/>
        <v>0</v>
      </c>
      <c r="M3675" s="8">
        <f t="shared" si="18421"/>
        <v>72.91511099788282</v>
      </c>
      <c r="N3675">
        <v>29714</v>
      </c>
      <c r="O3675">
        <v>498</v>
      </c>
    </row>
    <row r="3676" spans="1:15" customFormat="1" x14ac:dyDescent="0.2">
      <c r="A3676" s="5" t="s">
        <v>24</v>
      </c>
      <c r="B3676" s="13">
        <v>682986</v>
      </c>
      <c r="C3676" s="6">
        <f t="shared" si="17877"/>
        <v>44443</v>
      </c>
      <c r="D3676" s="5">
        <f t="shared" ref="D3676" si="18422">N3676-N3675</f>
        <v>133</v>
      </c>
      <c r="E3676" s="13">
        <f t="shared" ref="E3676" si="18423">SUM(D3670:D3676)/7</f>
        <v>104.28571428571429</v>
      </c>
      <c r="F3676" s="13">
        <f t="shared" ref="F3676" si="18424">SUM(D3672:D3676)/5</f>
        <v>115.2</v>
      </c>
      <c r="G3676" s="13">
        <f t="shared" ref="G3676" si="18425">N3676/(B3676/100000)</f>
        <v>4370.0749356502183</v>
      </c>
      <c r="H3676" s="5">
        <f t="shared" si="17112"/>
        <v>534</v>
      </c>
      <c r="I3676" s="5">
        <f t="shared" si="17103"/>
        <v>522</v>
      </c>
      <c r="J3676" s="8">
        <f t="shared" ref="J3676" si="18426">E3676/(SUM(N3669:N3675)/7)*100</f>
        <v>0.35492026448852587</v>
      </c>
      <c r="K3676" s="5">
        <f t="shared" ref="K3676" si="18427">O3676-O3675</f>
        <v>0</v>
      </c>
      <c r="L3676" s="8">
        <f t="shared" ref="L3676" si="18428">SUM(K3670:K3676)/7</f>
        <v>0</v>
      </c>
      <c r="M3676" s="8">
        <f t="shared" ref="M3676" si="18429">O3676/(B3676/100000)</f>
        <v>72.91511099788282</v>
      </c>
      <c r="N3676">
        <v>29847</v>
      </c>
      <c r="O3676">
        <v>498</v>
      </c>
    </row>
    <row r="3677" spans="1:15" customFormat="1" x14ac:dyDescent="0.2">
      <c r="A3677" s="5" t="s">
        <v>24</v>
      </c>
      <c r="B3677" s="13">
        <v>682986</v>
      </c>
      <c r="C3677" s="6">
        <f t="shared" si="17877"/>
        <v>44444</v>
      </c>
      <c r="D3677" s="5">
        <f t="shared" ref="D3677" si="18430">N3677-N3676</f>
        <v>129</v>
      </c>
      <c r="E3677" s="13">
        <f t="shared" ref="E3677" si="18431">SUM(D3671:D3677)/7</f>
        <v>107.71428571428571</v>
      </c>
      <c r="F3677" s="13">
        <f t="shared" ref="F3677" si="18432">SUM(D3673:D3677)/5</f>
        <v>136.4</v>
      </c>
      <c r="G3677" s="13">
        <f t="shared" ref="G3677" si="18433">N3677/(B3677/100000)</f>
        <v>4388.9625848846099</v>
      </c>
      <c r="H3677" s="5">
        <f t="shared" si="17112"/>
        <v>535</v>
      </c>
      <c r="I3677" s="5">
        <f t="shared" si="17103"/>
        <v>523</v>
      </c>
      <c r="J3677" s="8">
        <f t="shared" ref="J3677" si="18434">E3677/(SUM(N3670:N3676)/7)*100</f>
        <v>0.36529237924519153</v>
      </c>
      <c r="K3677" s="5">
        <f t="shared" ref="K3677" si="18435">O3677-O3676</f>
        <v>1</v>
      </c>
      <c r="L3677" s="8">
        <f t="shared" ref="L3677" si="18436">SUM(K3671:K3677)/7</f>
        <v>0.14285714285714285</v>
      </c>
      <c r="M3677" s="8">
        <f t="shared" ref="M3677" si="18437">O3677/(B3677/100000)</f>
        <v>73.06152688342074</v>
      </c>
      <c r="N3677">
        <v>29976</v>
      </c>
      <c r="O3677">
        <v>499</v>
      </c>
    </row>
    <row r="3678" spans="1:15" customFormat="1" x14ac:dyDescent="0.2">
      <c r="A3678" s="5" t="s">
        <v>24</v>
      </c>
      <c r="B3678" s="13">
        <v>682986</v>
      </c>
      <c r="C3678" s="6">
        <f t="shared" si="17877"/>
        <v>44445</v>
      </c>
      <c r="D3678" s="5">
        <f t="shared" ref="D3678" si="18438">N3678-N3677</f>
        <v>90</v>
      </c>
      <c r="E3678" s="13">
        <f t="shared" ref="E3678" si="18439">SUM(D3672:D3678)/7</f>
        <v>113.57142857142857</v>
      </c>
      <c r="F3678" s="13">
        <f t="shared" ref="F3678" si="18440">SUM(D3674:D3678)/5</f>
        <v>120.2</v>
      </c>
      <c r="G3678" s="13">
        <f t="shared" ref="G3678" si="18441">N3678/(B3678/100000)</f>
        <v>4402.1400145830221</v>
      </c>
      <c r="H3678" s="5">
        <f t="shared" si="17112"/>
        <v>536</v>
      </c>
      <c r="I3678" s="5">
        <f t="shared" si="17103"/>
        <v>524</v>
      </c>
      <c r="J3678" s="8">
        <f t="shared" ref="J3678" si="18442">E3678/(SUM(N3671:N3677)/7)*100</f>
        <v>0.38375393408121106</v>
      </c>
      <c r="K3678" s="5">
        <f t="shared" ref="K3678" si="18443">O3678-O3677</f>
        <v>0</v>
      </c>
      <c r="L3678" s="8">
        <f t="shared" ref="L3678" si="18444">SUM(K3672:K3678)/7</f>
        <v>0.14285714285714285</v>
      </c>
      <c r="M3678" s="8">
        <f t="shared" ref="M3678" si="18445">O3678/(B3678/100000)</f>
        <v>73.06152688342074</v>
      </c>
      <c r="N3678">
        <v>30066</v>
      </c>
      <c r="O3678">
        <v>499</v>
      </c>
    </row>
    <row r="3679" spans="1:15" customFormat="1" x14ac:dyDescent="0.2">
      <c r="A3679" s="5" t="s">
        <v>24</v>
      </c>
      <c r="B3679" s="13">
        <v>682986</v>
      </c>
      <c r="C3679" s="6">
        <f t="shared" si="17877"/>
        <v>44446</v>
      </c>
      <c r="D3679" s="5">
        <f t="shared" ref="D3679" si="18446">N3679-N3678</f>
        <v>45</v>
      </c>
      <c r="E3679" s="13">
        <f t="shared" ref="E3679" si="18447">SUM(D3673:D3679)/7</f>
        <v>116.71428571428571</v>
      </c>
      <c r="F3679" s="13">
        <f t="shared" ref="F3679" si="18448">SUM(D3675:D3679)/5</f>
        <v>102.8</v>
      </c>
      <c r="G3679" s="13">
        <f t="shared" ref="G3679" si="18449">N3679/(B3679/100000)</f>
        <v>4408.7287294322286</v>
      </c>
      <c r="H3679" s="5">
        <f t="shared" si="17112"/>
        <v>537</v>
      </c>
      <c r="I3679" s="5">
        <f t="shared" si="17103"/>
        <v>525</v>
      </c>
      <c r="J3679" s="8">
        <f t="shared" ref="J3679" si="18450">E3679/(SUM(N3672:N3678)/7)*100</f>
        <v>0.39286590145172839</v>
      </c>
      <c r="K3679" s="5">
        <f t="shared" ref="K3679" si="18451">O3679-O3678</f>
        <v>0</v>
      </c>
      <c r="L3679" s="8">
        <f t="shared" ref="L3679" si="18452">SUM(K3673:K3679)/7</f>
        <v>0.14285714285714285</v>
      </c>
      <c r="M3679" s="8">
        <f t="shared" ref="M3679" si="18453">O3679/(B3679/100000)</f>
        <v>73.06152688342074</v>
      </c>
      <c r="N3679">
        <v>30111</v>
      </c>
      <c r="O3679">
        <v>499</v>
      </c>
    </row>
    <row r="3680" spans="1:15" customFormat="1" x14ac:dyDescent="0.2">
      <c r="A3680" s="5" t="s">
        <v>24</v>
      </c>
      <c r="B3680" s="13">
        <v>682986</v>
      </c>
      <c r="C3680" s="6">
        <f t="shared" si="17877"/>
        <v>44447</v>
      </c>
      <c r="D3680" s="5">
        <f t="shared" ref="D3680" si="18454">N3680-N3679</f>
        <v>187</v>
      </c>
      <c r="E3680" s="13">
        <f t="shared" ref="E3680" si="18455">SUM(D3674:D3680)/7</f>
        <v>119</v>
      </c>
      <c r="F3680" s="13">
        <f t="shared" ref="F3680" si="18456">SUM(D3676:D3680)/5</f>
        <v>116.8</v>
      </c>
      <c r="G3680" s="13">
        <f t="shared" ref="G3680" si="18457">N3680/(B3680/100000)</f>
        <v>4436.108500027819</v>
      </c>
      <c r="H3680" s="5">
        <f t="shared" si="17112"/>
        <v>538</v>
      </c>
      <c r="I3680" s="5">
        <f t="shared" si="17103"/>
        <v>526</v>
      </c>
      <c r="J3680" s="8">
        <f t="shared" ref="J3680" si="18458">E3680/(SUM(N3673:N3679)/7)*100</f>
        <v>0.39899222132812201</v>
      </c>
      <c r="K3680" s="5">
        <f t="shared" ref="K3680" si="18459">O3680-O3679</f>
        <v>1</v>
      </c>
      <c r="L3680" s="8">
        <f t="shared" ref="L3680" si="18460">SUM(K3674:K3680)/7</f>
        <v>0.2857142857142857</v>
      </c>
      <c r="M3680" s="8">
        <f t="shared" ref="M3680" si="18461">O3680/(B3680/100000)</f>
        <v>73.207942768958659</v>
      </c>
      <c r="N3680">
        <v>30298</v>
      </c>
      <c r="O3680">
        <v>500</v>
      </c>
    </row>
    <row r="3681" spans="1:15" customFormat="1" x14ac:dyDescent="0.2">
      <c r="A3681" s="5" t="s">
        <v>24</v>
      </c>
      <c r="B3681" s="13">
        <v>682986</v>
      </c>
      <c r="C3681" s="6">
        <f t="shared" si="17877"/>
        <v>44448</v>
      </c>
      <c r="D3681" s="5">
        <f t="shared" ref="D3681" si="18462">N3681-N3680</f>
        <v>150</v>
      </c>
      <c r="E3681" s="13">
        <f t="shared" ref="E3681" si="18463">SUM(D3675:D3681)/7</f>
        <v>121.57142857142857</v>
      </c>
      <c r="F3681" s="13">
        <f t="shared" ref="F3681" si="18464">SUM(D3677:D3681)/5</f>
        <v>120.2</v>
      </c>
      <c r="G3681" s="13">
        <f t="shared" ref="G3681" si="18465">N3681/(B3681/100000)</f>
        <v>4458.0708828585066</v>
      </c>
      <c r="H3681" s="5">
        <f t="shared" si="17112"/>
        <v>539</v>
      </c>
      <c r="I3681" s="5">
        <f t="shared" si="17103"/>
        <v>527</v>
      </c>
      <c r="J3681" s="8">
        <f t="shared" ref="J3681" si="18466">E3681/(SUM(N3674:N3680)/7)*100</f>
        <v>0.40599401743245755</v>
      </c>
      <c r="K3681" s="5">
        <f t="shared" ref="K3681" si="18467">O3681-O3680</f>
        <v>0</v>
      </c>
      <c r="L3681" s="8">
        <f t="shared" ref="L3681" si="18468">SUM(K3675:K3681)/7</f>
        <v>0.2857142857142857</v>
      </c>
      <c r="M3681" s="8">
        <f t="shared" ref="M3681" si="18469">O3681/(B3681/100000)</f>
        <v>73.207942768958659</v>
      </c>
      <c r="N3681">
        <v>30448</v>
      </c>
      <c r="O3681">
        <v>500</v>
      </c>
    </row>
    <row r="3682" spans="1:15" customFormat="1" x14ac:dyDescent="0.2">
      <c r="A3682" s="5" t="s">
        <v>24</v>
      </c>
      <c r="B3682" s="13">
        <v>682986</v>
      </c>
      <c r="C3682" s="6">
        <f t="shared" si="17877"/>
        <v>44449</v>
      </c>
      <c r="D3682" s="5">
        <f t="shared" ref="D3682" si="18470">N3682-N3681</f>
        <v>131</v>
      </c>
      <c r="E3682" s="13">
        <f t="shared" ref="E3682" si="18471">SUM(D3676:D3682)/7</f>
        <v>123.57142857142857</v>
      </c>
      <c r="F3682" s="13">
        <f t="shared" ref="F3682" si="18472">SUM(D3678:D3682)/5</f>
        <v>120.6</v>
      </c>
      <c r="G3682" s="13">
        <f t="shared" ref="G3682" si="18473">N3682/(B3682/100000)</f>
        <v>4477.2513638639739</v>
      </c>
      <c r="H3682" s="5">
        <f t="shared" si="17112"/>
        <v>540</v>
      </c>
      <c r="I3682" s="5">
        <f t="shared" si="17103"/>
        <v>528</v>
      </c>
      <c r="J3682" s="8">
        <f t="shared" ref="J3682" si="18474">E3682/(SUM(N3675:N3681)/7)*100</f>
        <v>0.41100446640691818</v>
      </c>
      <c r="K3682" s="5">
        <f t="shared" ref="K3682" si="18475">O3682-O3681</f>
        <v>1</v>
      </c>
      <c r="L3682" s="8">
        <f t="shared" ref="L3682" si="18476">SUM(K3676:K3682)/7</f>
        <v>0.42857142857142855</v>
      </c>
      <c r="M3682" s="8">
        <f t="shared" ref="M3682" si="18477">O3682/(B3682/100000)</f>
        <v>73.354358654496579</v>
      </c>
      <c r="N3682">
        <v>30579</v>
      </c>
      <c r="O3682">
        <v>501</v>
      </c>
    </row>
    <row r="3683" spans="1:15" customFormat="1" x14ac:dyDescent="0.2">
      <c r="A3683" s="5" t="s">
        <v>24</v>
      </c>
      <c r="B3683" s="13">
        <v>682986</v>
      </c>
      <c r="C3683" s="6">
        <f t="shared" si="17877"/>
        <v>44450</v>
      </c>
      <c r="D3683" s="5">
        <f t="shared" ref="D3683" si="18478">N3683-N3682</f>
        <v>143</v>
      </c>
      <c r="E3683" s="13">
        <f t="shared" ref="E3683" si="18479">SUM(D3677:D3683)/7</f>
        <v>125</v>
      </c>
      <c r="F3683" s="13">
        <f t="shared" ref="F3683" si="18480">SUM(D3679:D3683)/5</f>
        <v>131.19999999999999</v>
      </c>
      <c r="G3683" s="13">
        <f t="shared" ref="G3683" si="18481">N3683/(B3683/100000)</f>
        <v>4498.1888354958955</v>
      </c>
      <c r="H3683" s="5">
        <f t="shared" si="17112"/>
        <v>541</v>
      </c>
      <c r="I3683" s="5">
        <f t="shared" si="17103"/>
        <v>529</v>
      </c>
      <c r="J3683" s="8">
        <f t="shared" ref="J3683" si="18482">E3683/(SUM(N3676:N3682)/7)*100</f>
        <v>0.41405418194723764</v>
      </c>
      <c r="K3683" s="5">
        <f t="shared" ref="K3683" si="18483">O3683-O3682</f>
        <v>0</v>
      </c>
      <c r="L3683" s="8">
        <f t="shared" ref="L3683" si="18484">SUM(K3677:K3683)/7</f>
        <v>0.42857142857142855</v>
      </c>
      <c r="M3683" s="8">
        <f t="shared" ref="M3683" si="18485">O3683/(B3683/100000)</f>
        <v>73.354358654496579</v>
      </c>
      <c r="N3683">
        <v>30722</v>
      </c>
      <c r="O3683">
        <v>501</v>
      </c>
    </row>
    <row r="3684" spans="1:15" customFormat="1" x14ac:dyDescent="0.2">
      <c r="A3684" s="5" t="s">
        <v>24</v>
      </c>
      <c r="B3684" s="13">
        <v>682986</v>
      </c>
      <c r="C3684" s="6">
        <f t="shared" si="17877"/>
        <v>44451</v>
      </c>
      <c r="D3684" s="5">
        <f t="shared" ref="D3684:D3685" si="18486">N3684-N3683</f>
        <v>113</v>
      </c>
      <c r="E3684" s="13">
        <f t="shared" ref="E3684:E3685" si="18487">SUM(D3678:D3684)/7</f>
        <v>122.71428571428571</v>
      </c>
      <c r="F3684" s="13">
        <f t="shared" ref="F3684:F3685" si="18488">SUM(D3680:D3684)/5</f>
        <v>144.80000000000001</v>
      </c>
      <c r="G3684" s="13">
        <f t="shared" ref="G3684:G3685" si="18489">N3684/(B3684/100000)</f>
        <v>4514.7338305616804</v>
      </c>
      <c r="H3684" s="5">
        <f t="shared" si="17112"/>
        <v>542</v>
      </c>
      <c r="I3684" s="5">
        <f t="shared" si="17103"/>
        <v>530</v>
      </c>
      <c r="J3684" s="8">
        <f t="shared" ref="J3684:J3685" si="18490">E3684/(SUM(N3677:N3683)/7)*100</f>
        <v>0.40480678605089537</v>
      </c>
      <c r="K3684" s="5">
        <f t="shared" ref="K3684:K3685" si="18491">O3684-O3683</f>
        <v>0</v>
      </c>
      <c r="L3684" s="8">
        <f t="shared" ref="L3684:L3685" si="18492">SUM(K3678:K3684)/7</f>
        <v>0.2857142857142857</v>
      </c>
      <c r="M3684" s="8">
        <f t="shared" ref="M3684:M3685" si="18493">O3684/(B3684/100000)</f>
        <v>73.354358654496579</v>
      </c>
      <c r="N3684">
        <v>30835</v>
      </c>
      <c r="O3684">
        <v>501</v>
      </c>
    </row>
    <row r="3685" spans="1:15" customFormat="1" x14ac:dyDescent="0.2">
      <c r="A3685" s="5" t="s">
        <v>24</v>
      </c>
      <c r="B3685" s="13">
        <v>682986</v>
      </c>
      <c r="C3685" s="6">
        <f t="shared" si="17877"/>
        <v>44452</v>
      </c>
      <c r="D3685" s="5">
        <f t="shared" si="18486"/>
        <v>50</v>
      </c>
      <c r="E3685" s="13">
        <f t="shared" si="18487"/>
        <v>117</v>
      </c>
      <c r="F3685" s="13">
        <f t="shared" si="18488"/>
        <v>117.4</v>
      </c>
      <c r="G3685" s="13">
        <f t="shared" si="18489"/>
        <v>4522.0546248385763</v>
      </c>
      <c r="H3685" s="5">
        <f t="shared" si="17112"/>
        <v>543</v>
      </c>
      <c r="I3685" s="5">
        <f t="shared" si="17103"/>
        <v>531</v>
      </c>
      <c r="J3685" s="8">
        <f t="shared" si="18490"/>
        <v>0.38440056510168541</v>
      </c>
      <c r="K3685" s="5">
        <f t="shared" si="18491"/>
        <v>0</v>
      </c>
      <c r="L3685" s="8">
        <f t="shared" si="18492"/>
        <v>0.2857142857142857</v>
      </c>
      <c r="M3685" s="8">
        <f t="shared" si="18493"/>
        <v>73.354358654496579</v>
      </c>
      <c r="N3685">
        <v>30885</v>
      </c>
      <c r="O3685">
        <v>501</v>
      </c>
    </row>
    <row r="3686" spans="1:15" customFormat="1" x14ac:dyDescent="0.2">
      <c r="A3686" s="5" t="s">
        <v>24</v>
      </c>
      <c r="B3686" s="13">
        <v>682986</v>
      </c>
      <c r="C3686" s="6">
        <f t="shared" si="17877"/>
        <v>44453</v>
      </c>
      <c r="D3686" s="5">
        <f t="shared" ref="D3686" si="18494">N3686-N3685</f>
        <v>45</v>
      </c>
      <c r="E3686" s="13">
        <f t="shared" ref="E3686" si="18495">SUM(D3680:D3686)/7</f>
        <v>117</v>
      </c>
      <c r="F3686" s="13">
        <f t="shared" ref="F3686" si="18496">SUM(D3682:D3686)/5</f>
        <v>96.4</v>
      </c>
      <c r="G3686" s="13">
        <f t="shared" ref="G3686" si="18497">N3686/(B3686/100000)</f>
        <v>4528.6433396877828</v>
      </c>
      <c r="H3686" s="5">
        <f t="shared" si="17112"/>
        <v>544</v>
      </c>
      <c r="I3686" s="5">
        <f t="shared" si="17103"/>
        <v>532</v>
      </c>
      <c r="J3686" s="8">
        <f t="shared" ref="J3686" si="18498">E3686/(SUM(N3679:N3685)/7)*100</f>
        <v>0.38292858545525954</v>
      </c>
      <c r="K3686" s="5">
        <f t="shared" ref="K3686" si="18499">O3686-O3685</f>
        <v>2</v>
      </c>
      <c r="L3686" s="8">
        <f t="shared" ref="L3686" si="18500">SUM(K3680:K3686)/7</f>
        <v>0.5714285714285714</v>
      </c>
      <c r="M3686" s="8">
        <f t="shared" ref="M3686" si="18501">O3686/(B3686/100000)</f>
        <v>73.647190425572418</v>
      </c>
      <c r="N3686">
        <v>30930</v>
      </c>
      <c r="O3686">
        <v>503</v>
      </c>
    </row>
    <row r="3687" spans="1:15" customFormat="1" x14ac:dyDescent="0.2">
      <c r="A3687" s="5" t="s">
        <v>24</v>
      </c>
      <c r="B3687" s="13">
        <v>682986</v>
      </c>
      <c r="C3687" s="6">
        <f t="shared" si="17877"/>
        <v>44454</v>
      </c>
      <c r="D3687" s="5">
        <f t="shared" ref="D3687" si="18502">N3687-N3686</f>
        <v>169</v>
      </c>
      <c r="E3687" s="13">
        <f t="shared" ref="E3687" si="18503">SUM(D3681:D3687)/7</f>
        <v>114.42857142857143</v>
      </c>
      <c r="F3687" s="13">
        <f t="shared" ref="F3687" si="18504">SUM(D3683:D3687)/5</f>
        <v>104</v>
      </c>
      <c r="G3687" s="13">
        <f t="shared" ref="G3687" si="18505">N3687/(B3687/100000)</f>
        <v>4553.3876243436907</v>
      </c>
      <c r="H3687" s="5">
        <f t="shared" si="17112"/>
        <v>545</v>
      </c>
      <c r="I3687" s="5">
        <f t="shared" si="17103"/>
        <v>533</v>
      </c>
      <c r="J3687" s="8">
        <f t="shared" ref="J3687" si="18506">E3687/(SUM(N3680:N3686)/7)*100</f>
        <v>0.37308392758166165</v>
      </c>
      <c r="K3687" s="5">
        <f t="shared" ref="K3687" si="18507">O3687-O3686</f>
        <v>0</v>
      </c>
      <c r="L3687" s="8">
        <f t="shared" ref="L3687" si="18508">SUM(K3681:K3687)/7</f>
        <v>0.42857142857142855</v>
      </c>
      <c r="M3687" s="8">
        <f t="shared" ref="M3687" si="18509">O3687/(B3687/100000)</f>
        <v>73.647190425572418</v>
      </c>
      <c r="N3687">
        <v>31099</v>
      </c>
      <c r="O3687">
        <v>503</v>
      </c>
    </row>
    <row r="3688" spans="1:15" customFormat="1" x14ac:dyDescent="0.2">
      <c r="A3688" s="5" t="s">
        <v>24</v>
      </c>
      <c r="B3688" s="13">
        <v>682986</v>
      </c>
      <c r="C3688" s="6">
        <f t="shared" si="17877"/>
        <v>44455</v>
      </c>
      <c r="D3688" s="5">
        <f t="shared" ref="D3688" si="18510">N3688-N3687</f>
        <v>149</v>
      </c>
      <c r="E3688" s="13">
        <f t="shared" ref="E3688" si="18511">SUM(D3682:D3688)/7</f>
        <v>114.28571428571429</v>
      </c>
      <c r="F3688" s="13">
        <f t="shared" ref="F3688" si="18512">SUM(D3684:D3688)/5</f>
        <v>105.2</v>
      </c>
      <c r="G3688" s="13">
        <f t="shared" ref="G3688" si="18513">N3688/(B3688/100000)</f>
        <v>4575.2035912888405</v>
      </c>
      <c r="H3688" s="5">
        <f t="shared" si="17112"/>
        <v>546</v>
      </c>
      <c r="I3688" s="5">
        <f t="shared" si="17103"/>
        <v>534</v>
      </c>
      <c r="J3688" s="8">
        <f t="shared" ref="J3688" si="18514">E3688/(SUM(N3681:N3687)/7)*100</f>
        <v>0.3712331436950691</v>
      </c>
      <c r="K3688" s="5">
        <f t="shared" ref="K3688" si="18515">O3688-O3687</f>
        <v>0</v>
      </c>
      <c r="L3688" s="8">
        <f t="shared" ref="L3688" si="18516">SUM(K3682:K3688)/7</f>
        <v>0.42857142857142855</v>
      </c>
      <c r="M3688" s="8">
        <f t="shared" ref="M3688" si="18517">O3688/(B3688/100000)</f>
        <v>73.647190425572418</v>
      </c>
      <c r="N3688">
        <v>31248</v>
      </c>
      <c r="O3688">
        <v>503</v>
      </c>
    </row>
    <row r="3689" spans="1:15" customFormat="1" x14ac:dyDescent="0.2">
      <c r="A3689" s="5" t="s">
        <v>24</v>
      </c>
      <c r="B3689" s="13">
        <v>682986</v>
      </c>
      <c r="C3689" s="6">
        <f t="shared" si="17877"/>
        <v>44456</v>
      </c>
      <c r="D3689" s="5">
        <f t="shared" ref="D3689" si="18518">N3689-N3688</f>
        <v>102</v>
      </c>
      <c r="E3689" s="13">
        <f t="shared" ref="E3689" si="18519">SUM(D3683:D3689)/7</f>
        <v>110.14285714285714</v>
      </c>
      <c r="F3689" s="13">
        <f t="shared" ref="F3689" si="18520">SUM(D3685:D3689)/5</f>
        <v>103</v>
      </c>
      <c r="G3689" s="13">
        <f t="shared" ref="G3689" si="18521">N3689/(B3689/100000)</f>
        <v>4590.1380116137079</v>
      </c>
      <c r="H3689" s="5">
        <f t="shared" si="17112"/>
        <v>547</v>
      </c>
      <c r="I3689" s="5">
        <f t="shared" si="17103"/>
        <v>535</v>
      </c>
      <c r="J3689" s="8">
        <f t="shared" ref="J3689" si="18522">E3689/(SUM(N3682:N3688)/7)*100</f>
        <v>0.35645267177690038</v>
      </c>
      <c r="K3689" s="5">
        <f t="shared" ref="K3689" si="18523">O3689-O3688</f>
        <v>1</v>
      </c>
      <c r="L3689" s="8">
        <f t="shared" ref="L3689" si="18524">SUM(K3683:K3689)/7</f>
        <v>0.42857142857142855</v>
      </c>
      <c r="M3689" s="8">
        <f t="shared" ref="M3689" si="18525">O3689/(B3689/100000)</f>
        <v>73.793606311110324</v>
      </c>
      <c r="N3689">
        <v>31350</v>
      </c>
      <c r="O3689">
        <v>504</v>
      </c>
    </row>
    <row r="3690" spans="1:15" customFormat="1" x14ac:dyDescent="0.2">
      <c r="A3690" s="5" t="s">
        <v>24</v>
      </c>
      <c r="B3690" s="13">
        <v>682986</v>
      </c>
      <c r="C3690" s="6">
        <f t="shared" si="17877"/>
        <v>44457</v>
      </c>
      <c r="D3690" s="5">
        <f t="shared" ref="D3690" si="18526">N3690-N3689</f>
        <v>121</v>
      </c>
      <c r="E3690" s="13">
        <f t="shared" ref="E3690" si="18527">SUM(D3684:D3690)/7</f>
        <v>107</v>
      </c>
      <c r="F3690" s="13">
        <f t="shared" ref="F3690" si="18528">SUM(D3686:D3690)/5</f>
        <v>117.2</v>
      </c>
      <c r="G3690" s="13">
        <f t="shared" ref="G3690" si="18529">N3690/(B3690/100000)</f>
        <v>4607.8543337637957</v>
      </c>
      <c r="H3690" s="5">
        <f t="shared" si="17112"/>
        <v>548</v>
      </c>
      <c r="I3690" s="5">
        <f t="shared" si="17103"/>
        <v>536</v>
      </c>
      <c r="J3690" s="8">
        <f t="shared" ref="J3690" si="18530">E3690/(SUM(N3683:N3689)/7)*100</f>
        <v>0.34505157346281601</v>
      </c>
      <c r="K3690" s="5">
        <f t="shared" ref="K3690" si="18531">O3690-O3689</f>
        <v>1</v>
      </c>
      <c r="L3690" s="8">
        <f t="shared" ref="L3690" si="18532">SUM(K3684:K3690)/7</f>
        <v>0.5714285714285714</v>
      </c>
      <c r="M3690" s="8">
        <f t="shared" ref="M3690" si="18533">O3690/(B3690/100000)</f>
        <v>73.940022196648243</v>
      </c>
      <c r="N3690">
        <v>31471</v>
      </c>
      <c r="O3690">
        <v>505</v>
      </c>
    </row>
    <row r="3691" spans="1:15" customFormat="1" x14ac:dyDescent="0.2">
      <c r="A3691" s="5" t="s">
        <v>24</v>
      </c>
      <c r="B3691" s="13">
        <v>682986</v>
      </c>
      <c r="C3691" s="6">
        <f t="shared" si="17877"/>
        <v>44458</v>
      </c>
      <c r="D3691" s="5">
        <f t="shared" ref="D3691" si="18534">N3691-N3690</f>
        <v>101</v>
      </c>
      <c r="E3691" s="13">
        <f t="shared" ref="E3691" si="18535">SUM(D3685:D3691)/7</f>
        <v>105.28571428571429</v>
      </c>
      <c r="F3691" s="13">
        <f t="shared" ref="F3691" si="18536">SUM(D3687:D3691)/5</f>
        <v>128.4</v>
      </c>
      <c r="G3691" s="13">
        <f t="shared" ref="G3691" si="18537">N3691/(B3691/100000)</f>
        <v>4622.6423382031253</v>
      </c>
      <c r="H3691" s="5">
        <f t="shared" si="17112"/>
        <v>549</v>
      </c>
      <c r="I3691" s="5">
        <f t="shared" si="17103"/>
        <v>537</v>
      </c>
      <c r="J3691" s="8">
        <f t="shared" ref="J3691" si="18538">E3691/(SUM(N3684:N3690)/7)*100</f>
        <v>0.33835587508837656</v>
      </c>
      <c r="K3691" s="5">
        <f t="shared" ref="K3691" si="18539">O3691-O3690</f>
        <v>1</v>
      </c>
      <c r="L3691" s="8">
        <f t="shared" ref="L3691" si="18540">SUM(K3685:K3691)/7</f>
        <v>0.7142857142857143</v>
      </c>
      <c r="M3691" s="8">
        <f t="shared" ref="M3691" si="18541">O3691/(B3691/100000)</f>
        <v>74.086438082186163</v>
      </c>
      <c r="N3691">
        <v>31572</v>
      </c>
      <c r="O3691">
        <v>506</v>
      </c>
    </row>
    <row r="3692" spans="1:15" customFormat="1" x14ac:dyDescent="0.2">
      <c r="A3692" s="5" t="s">
        <v>24</v>
      </c>
      <c r="B3692" s="13">
        <v>682986</v>
      </c>
      <c r="C3692" s="6">
        <f t="shared" si="17877"/>
        <v>44459</v>
      </c>
      <c r="D3692" s="5">
        <f t="shared" ref="D3692" si="18542">N3692-N3691</f>
        <v>90</v>
      </c>
      <c r="E3692" s="13">
        <f t="shared" ref="E3692" si="18543">SUM(D3686:D3692)/7</f>
        <v>111</v>
      </c>
      <c r="F3692" s="13">
        <f t="shared" ref="F3692" si="18544">SUM(D3688:D3692)/5</f>
        <v>112.6</v>
      </c>
      <c r="G3692" s="13">
        <f t="shared" ref="G3692" si="18545">N3692/(B3692/100000)</f>
        <v>4635.8197679015384</v>
      </c>
      <c r="H3692" s="5">
        <f t="shared" si="17112"/>
        <v>550</v>
      </c>
      <c r="I3692" s="5">
        <f t="shared" si="17103"/>
        <v>538</v>
      </c>
      <c r="J3692" s="8">
        <f t="shared" ref="J3692" si="18546">E3692/(SUM(N3685:N3691)/7)*100</f>
        <v>0.35551691793827639</v>
      </c>
      <c r="K3692" s="5">
        <f t="shared" ref="K3692" si="18547">O3692-O3691</f>
        <v>0</v>
      </c>
      <c r="L3692" s="8">
        <f t="shared" ref="L3692" si="18548">SUM(K3686:K3692)/7</f>
        <v>0.7142857142857143</v>
      </c>
      <c r="M3692" s="8">
        <f t="shared" ref="M3692" si="18549">O3692/(B3692/100000)</f>
        <v>74.086438082186163</v>
      </c>
      <c r="N3692">
        <v>31662</v>
      </c>
      <c r="O3692">
        <v>506</v>
      </c>
    </row>
    <row r="3693" spans="1:15" customFormat="1" x14ac:dyDescent="0.2">
      <c r="A3693" s="5" t="s">
        <v>24</v>
      </c>
      <c r="B3693" s="13">
        <v>682986</v>
      </c>
      <c r="C3693" s="6">
        <f t="shared" si="17877"/>
        <v>44460</v>
      </c>
      <c r="D3693" s="5">
        <f t="shared" ref="D3693" si="18550">N3693-N3692</f>
        <v>25</v>
      </c>
      <c r="E3693" s="13">
        <f t="shared" ref="E3693" si="18551">SUM(D3687:D3693)/7</f>
        <v>108.14285714285714</v>
      </c>
      <c r="F3693" s="13">
        <f t="shared" ref="F3693" si="18552">SUM(D3689:D3693)/5</f>
        <v>87.8</v>
      </c>
      <c r="G3693" s="13">
        <f t="shared" ref="G3693" si="18553">N3693/(B3693/100000)</f>
        <v>4639.4801650399859</v>
      </c>
      <c r="H3693" s="5">
        <f t="shared" si="17112"/>
        <v>551</v>
      </c>
      <c r="I3693" s="5">
        <f t="shared" si="17103"/>
        <v>539</v>
      </c>
      <c r="J3693" s="8">
        <f t="shared" ref="J3693" si="18554">E3693/(SUM(N3686:N3692)/7)*100</f>
        <v>0.34513887622417155</v>
      </c>
      <c r="K3693" s="5">
        <f t="shared" ref="K3693" si="18555">O3693-O3692</f>
        <v>0</v>
      </c>
      <c r="L3693" s="8">
        <f t="shared" ref="L3693" si="18556">SUM(K3687:K3693)/7</f>
        <v>0.42857142857142855</v>
      </c>
      <c r="M3693" s="8">
        <f t="shared" ref="M3693" si="18557">O3693/(B3693/100000)</f>
        <v>74.086438082186163</v>
      </c>
      <c r="N3693">
        <v>31687</v>
      </c>
      <c r="O3693">
        <v>506</v>
      </c>
    </row>
    <row r="3694" spans="1:15" customFormat="1" x14ac:dyDescent="0.2">
      <c r="A3694" s="5" t="s">
        <v>24</v>
      </c>
      <c r="B3694" s="13">
        <v>682986</v>
      </c>
      <c r="C3694" s="6">
        <f t="shared" si="17877"/>
        <v>44461</v>
      </c>
      <c r="D3694" s="5">
        <f t="shared" ref="D3694" si="18558">N3694-N3693</f>
        <v>145</v>
      </c>
      <c r="E3694" s="13">
        <f t="shared" ref="E3694" si="18559">SUM(D3688:D3694)/7</f>
        <v>104.71428571428571</v>
      </c>
      <c r="F3694" s="13">
        <f t="shared" ref="F3694" si="18560">SUM(D3690:D3694)/5</f>
        <v>96.4</v>
      </c>
      <c r="G3694" s="13">
        <f t="shared" ref="G3694" si="18561">N3694/(B3694/100000)</f>
        <v>4660.7104684429842</v>
      </c>
      <c r="H3694" s="5">
        <f t="shared" si="17112"/>
        <v>552</v>
      </c>
      <c r="I3694" s="5">
        <f t="shared" si="17103"/>
        <v>540</v>
      </c>
      <c r="J3694" s="8">
        <f t="shared" ref="J3694" si="18562">E3694/(SUM(N3687:N3693)/7)*100</f>
        <v>0.33304708549723061</v>
      </c>
      <c r="K3694" s="5">
        <f t="shared" ref="K3694" si="18563">O3694-O3693</f>
        <v>0</v>
      </c>
      <c r="L3694" s="8">
        <f t="shared" ref="L3694" si="18564">SUM(K3688:K3694)/7</f>
        <v>0.42857142857142855</v>
      </c>
      <c r="M3694" s="8">
        <f t="shared" ref="M3694" si="18565">O3694/(B3694/100000)</f>
        <v>74.086438082186163</v>
      </c>
      <c r="N3694">
        <v>31832</v>
      </c>
      <c r="O3694">
        <v>506</v>
      </c>
    </row>
    <row r="3695" spans="1:15" customFormat="1" x14ac:dyDescent="0.2">
      <c r="A3695" s="5" t="s">
        <v>24</v>
      </c>
      <c r="B3695" s="13">
        <v>682986</v>
      </c>
      <c r="C3695" s="6">
        <f t="shared" si="17877"/>
        <v>44462</v>
      </c>
      <c r="D3695" s="5">
        <f t="shared" ref="D3695:D3696" si="18566">N3695-N3694</f>
        <v>155</v>
      </c>
      <c r="E3695" s="13">
        <f t="shared" ref="E3695:E3696" si="18567">SUM(D3689:D3695)/7</f>
        <v>105.57142857142857</v>
      </c>
      <c r="F3695" s="13">
        <f t="shared" ref="F3695:F3696" si="18568">SUM(D3691:D3695)/5</f>
        <v>103.2</v>
      </c>
      <c r="G3695" s="13">
        <f t="shared" ref="G3695:G3696" si="18569">N3695/(B3695/100000)</f>
        <v>4683.4049307013611</v>
      </c>
      <c r="H3695" s="5">
        <f t="shared" si="17112"/>
        <v>553</v>
      </c>
      <c r="I3695" s="5">
        <f t="shared" si="17103"/>
        <v>541</v>
      </c>
      <c r="J3695" s="8">
        <f t="shared" ref="J3695:J3696" si="18570">E3695/(SUM(N3688:N3694)/7)*100</f>
        <v>0.33465868437021673</v>
      </c>
      <c r="K3695" s="5">
        <f t="shared" ref="K3695:K3696" si="18571">O3695-O3694</f>
        <v>1</v>
      </c>
      <c r="L3695" s="8">
        <f t="shared" ref="L3695:L3696" si="18572">SUM(K3689:K3695)/7</f>
        <v>0.5714285714285714</v>
      </c>
      <c r="M3695" s="8">
        <f t="shared" ref="M3695:M3696" si="18573">O3695/(B3695/100000)</f>
        <v>74.232853967724083</v>
      </c>
      <c r="N3695">
        <v>31987</v>
      </c>
      <c r="O3695">
        <v>507</v>
      </c>
    </row>
    <row r="3696" spans="1:15" customFormat="1" x14ac:dyDescent="0.2">
      <c r="A3696" s="5" t="s">
        <v>24</v>
      </c>
      <c r="B3696" s="13">
        <v>682986</v>
      </c>
      <c r="C3696" s="6">
        <f t="shared" si="17877"/>
        <v>44463</v>
      </c>
      <c r="D3696" s="5">
        <f t="shared" si="18566"/>
        <v>131</v>
      </c>
      <c r="E3696" s="13">
        <f t="shared" si="18567"/>
        <v>109.71428571428571</v>
      </c>
      <c r="F3696" s="13">
        <f t="shared" si="18568"/>
        <v>109.2</v>
      </c>
      <c r="G3696" s="13">
        <f t="shared" si="18569"/>
        <v>4702.5854117068284</v>
      </c>
      <c r="H3696" s="5">
        <f t="shared" si="17112"/>
        <v>554</v>
      </c>
      <c r="I3696" s="5">
        <f t="shared" si="17103"/>
        <v>542</v>
      </c>
      <c r="J3696" s="8">
        <f t="shared" si="18570"/>
        <v>0.34663140173586504</v>
      </c>
      <c r="K3696" s="5">
        <f t="shared" si="18571"/>
        <v>-1</v>
      </c>
      <c r="L3696" s="8">
        <f t="shared" si="18572"/>
        <v>0.2857142857142857</v>
      </c>
      <c r="M3696" s="8">
        <f t="shared" si="18573"/>
        <v>74.086438082186163</v>
      </c>
      <c r="N3696">
        <v>32118</v>
      </c>
      <c r="O3696">
        <v>506</v>
      </c>
    </row>
    <row r="3697" spans="1:15" customFormat="1" x14ac:dyDescent="0.2">
      <c r="A3697" s="5" t="s">
        <v>24</v>
      </c>
      <c r="B3697" s="13">
        <v>682986</v>
      </c>
      <c r="C3697" s="6">
        <f t="shared" si="17877"/>
        <v>44464</v>
      </c>
      <c r="D3697" s="5">
        <f t="shared" ref="D3697" si="18574">N3697-N3696</f>
        <v>145</v>
      </c>
      <c r="E3697" s="13">
        <f t="shared" ref="E3697" si="18575">SUM(D3691:D3697)/7</f>
        <v>113.14285714285714</v>
      </c>
      <c r="F3697" s="13">
        <f t="shared" ref="F3697" si="18576">SUM(D3693:D3697)/5</f>
        <v>120.2</v>
      </c>
      <c r="G3697" s="13">
        <f t="shared" ref="G3697" si="18577">N3697/(B3697/100000)</f>
        <v>4723.8157151098267</v>
      </c>
      <c r="H3697" s="5">
        <f t="shared" si="17112"/>
        <v>555</v>
      </c>
      <c r="I3697" s="5">
        <f t="shared" si="17103"/>
        <v>543</v>
      </c>
      <c r="J3697" s="8">
        <f t="shared" ref="J3697" si="18578">E3697/(SUM(N3690:N3696)/7)*100</f>
        <v>0.35622883204620176</v>
      </c>
      <c r="K3697" s="5">
        <f t="shared" ref="K3697" si="18579">O3697-O3696</f>
        <v>1</v>
      </c>
      <c r="L3697" s="8">
        <f t="shared" ref="L3697" si="18580">SUM(K3691:K3697)/7</f>
        <v>0.2857142857142857</v>
      </c>
      <c r="M3697" s="8">
        <f t="shared" ref="M3697" si="18581">O3697/(B3697/100000)</f>
        <v>74.232853967724083</v>
      </c>
      <c r="N3697">
        <v>32263</v>
      </c>
      <c r="O3697">
        <v>507</v>
      </c>
    </row>
    <row r="3698" spans="1:15" customFormat="1" x14ac:dyDescent="0.2">
      <c r="A3698" s="5" t="s">
        <v>24</v>
      </c>
      <c r="B3698" s="13">
        <v>682986</v>
      </c>
      <c r="C3698" s="6">
        <f t="shared" si="17877"/>
        <v>44465</v>
      </c>
      <c r="D3698" s="5">
        <f t="shared" ref="D3698" si="18582">N3698-N3697</f>
        <v>93</v>
      </c>
      <c r="E3698" s="13">
        <f t="shared" ref="E3698" si="18583">SUM(D3692:D3698)/7</f>
        <v>112</v>
      </c>
      <c r="F3698" s="13">
        <f t="shared" ref="F3698" si="18584">SUM(D3694:D3698)/5</f>
        <v>133.80000000000001</v>
      </c>
      <c r="G3698" s="13">
        <f t="shared" ref="G3698" si="18585">N3698/(B3698/100000)</f>
        <v>4737.4323924648525</v>
      </c>
      <c r="H3698" s="5">
        <f t="shared" si="17112"/>
        <v>556</v>
      </c>
      <c r="I3698" s="5">
        <f t="shared" si="17103"/>
        <v>544</v>
      </c>
      <c r="J3698" s="8">
        <f t="shared" ref="J3698" si="18586">E3698/(SUM(N3691:N3697)/7)*100</f>
        <v>0.35137884824825988</v>
      </c>
      <c r="K3698" s="5">
        <f t="shared" ref="K3698" si="18587">O3698-O3697</f>
        <v>0</v>
      </c>
      <c r="L3698" s="8">
        <f t="shared" ref="L3698" si="18588">SUM(K3692:K3698)/7</f>
        <v>0.14285714285714285</v>
      </c>
      <c r="M3698" s="8">
        <f t="shared" ref="M3698" si="18589">O3698/(B3698/100000)</f>
        <v>74.232853967724083</v>
      </c>
      <c r="N3698">
        <v>32356</v>
      </c>
      <c r="O3698">
        <v>507</v>
      </c>
    </row>
    <row r="3699" spans="1:15" customFormat="1" x14ac:dyDescent="0.2">
      <c r="A3699" s="5" t="s">
        <v>24</v>
      </c>
      <c r="B3699" s="13">
        <v>682986</v>
      </c>
      <c r="C3699" s="6">
        <f t="shared" si="17877"/>
        <v>44466</v>
      </c>
      <c r="D3699" s="5">
        <f t="shared" ref="D3699" si="18590">N3699-N3698</f>
        <v>58</v>
      </c>
      <c r="E3699" s="13">
        <f t="shared" ref="E3699" si="18591">SUM(D3693:D3699)/7</f>
        <v>107.42857142857143</v>
      </c>
      <c r="F3699" s="13">
        <f t="shared" ref="F3699" si="18592">SUM(D3695:D3699)/5</f>
        <v>116.4</v>
      </c>
      <c r="G3699" s="13">
        <f t="shared" ref="G3699" si="18593">N3699/(B3699/100000)</f>
        <v>4745.9245138260521</v>
      </c>
      <c r="H3699" s="5">
        <f t="shared" si="17112"/>
        <v>557</v>
      </c>
      <c r="I3699" s="5">
        <f t="shared" si="17103"/>
        <v>545</v>
      </c>
      <c r="J3699" s="8">
        <f t="shared" ref="J3699" si="18594">E3699/(SUM(N3692:N3698)/7)*100</f>
        <v>0.33585672495031377</v>
      </c>
      <c r="K3699" s="5">
        <f t="shared" ref="K3699" si="18595">O3699-O3698</f>
        <v>1</v>
      </c>
      <c r="L3699" s="8">
        <f t="shared" ref="L3699" si="18596">SUM(K3693:K3699)/7</f>
        <v>0.2857142857142857</v>
      </c>
      <c r="M3699" s="8">
        <f t="shared" ref="M3699" si="18597">O3699/(B3699/100000)</f>
        <v>74.379269853262002</v>
      </c>
      <c r="N3699">
        <v>32414</v>
      </c>
      <c r="O3699">
        <v>508</v>
      </c>
    </row>
    <row r="3700" spans="1:15" customFormat="1" x14ac:dyDescent="0.2">
      <c r="A3700" s="5" t="s">
        <v>24</v>
      </c>
      <c r="B3700" s="13">
        <v>682986</v>
      </c>
      <c r="C3700" s="6">
        <f t="shared" si="17877"/>
        <v>44467</v>
      </c>
      <c r="D3700" s="5">
        <f t="shared" ref="D3700" si="18598">N3700-N3699</f>
        <v>47</v>
      </c>
      <c r="E3700" s="13">
        <f t="shared" ref="E3700" si="18599">SUM(D3694:D3700)/7</f>
        <v>110.57142857142857</v>
      </c>
      <c r="F3700" s="13">
        <f t="shared" ref="F3700" si="18600">SUM(D3696:D3700)/5</f>
        <v>94.8</v>
      </c>
      <c r="G3700" s="13">
        <f t="shared" ref="G3700" si="18601">N3700/(B3700/100000)</f>
        <v>4752.8060604463344</v>
      </c>
      <c r="H3700" s="5">
        <f t="shared" si="17112"/>
        <v>558</v>
      </c>
      <c r="I3700" s="5">
        <f t="shared" si="17103"/>
        <v>546</v>
      </c>
      <c r="J3700" s="8">
        <f t="shared" ref="J3700" si="18602">E3700/(SUM(N3693:N3699)/7)*100</f>
        <v>0.34452520954165683</v>
      </c>
      <c r="K3700" s="5">
        <f t="shared" ref="K3700" si="18603">O3700-O3699</f>
        <v>0</v>
      </c>
      <c r="L3700" s="8">
        <f t="shared" ref="L3700" si="18604">SUM(K3694:K3700)/7</f>
        <v>0.2857142857142857</v>
      </c>
      <c r="M3700" s="8">
        <f t="shared" ref="M3700" si="18605">O3700/(B3700/100000)</f>
        <v>74.379269853262002</v>
      </c>
      <c r="N3700">
        <v>32461</v>
      </c>
      <c r="O3700">
        <v>508</v>
      </c>
    </row>
    <row r="3701" spans="1:15" customFormat="1" x14ac:dyDescent="0.2">
      <c r="A3701" s="5" t="s">
        <v>24</v>
      </c>
      <c r="B3701" s="13">
        <v>682986</v>
      </c>
      <c r="C3701" s="6">
        <f t="shared" si="17877"/>
        <v>44468</v>
      </c>
      <c r="D3701" s="5">
        <f t="shared" ref="D3701" si="18606">N3701-N3700</f>
        <v>193</v>
      </c>
      <c r="E3701" s="13">
        <f t="shared" ref="E3701" si="18607">SUM(D3695:D3701)/7</f>
        <v>117.42857142857143</v>
      </c>
      <c r="F3701" s="13">
        <f t="shared" ref="F3701" si="18608">SUM(D3697:D3701)/5</f>
        <v>107.2</v>
      </c>
      <c r="G3701" s="13">
        <f t="shared" ref="G3701" si="18609">N3701/(B3701/100000)</f>
        <v>4781.0643263551519</v>
      </c>
      <c r="H3701" s="5">
        <f t="shared" si="17112"/>
        <v>559</v>
      </c>
      <c r="I3701" s="5">
        <f t="shared" si="17103"/>
        <v>547</v>
      </c>
      <c r="J3701" s="8">
        <f t="shared" ref="J3701" si="18610">E3701/(SUM(N3694:N3700)/7)*100</f>
        <v>0.36463485501106768</v>
      </c>
      <c r="K3701" s="5">
        <f t="shared" ref="K3701" si="18611">O3701-O3700</f>
        <v>1</v>
      </c>
      <c r="L3701" s="8">
        <f t="shared" ref="L3701" si="18612">SUM(K3695:K3701)/7</f>
        <v>0.42857142857142855</v>
      </c>
      <c r="M3701" s="8">
        <f t="shared" ref="M3701" si="18613">O3701/(B3701/100000)</f>
        <v>74.525685738799922</v>
      </c>
      <c r="N3701">
        <v>32654</v>
      </c>
      <c r="O3701">
        <v>509</v>
      </c>
    </row>
    <row r="3702" spans="1:15" customFormat="1" x14ac:dyDescent="0.2">
      <c r="A3702" s="5" t="s">
        <v>24</v>
      </c>
      <c r="B3702" s="13">
        <v>682986</v>
      </c>
      <c r="C3702" s="6">
        <f t="shared" si="17877"/>
        <v>44469</v>
      </c>
      <c r="D3702" s="5">
        <f t="shared" ref="D3702" si="18614">N3702-N3701</f>
        <v>149</v>
      </c>
      <c r="E3702" s="13">
        <f t="shared" ref="E3702" si="18615">SUM(D3696:D3702)/7</f>
        <v>116.57142857142857</v>
      </c>
      <c r="F3702" s="13">
        <f t="shared" ref="F3702" si="18616">SUM(D3698:D3702)/5</f>
        <v>108</v>
      </c>
      <c r="G3702" s="13">
        <f t="shared" ref="G3702" si="18617">N3702/(B3702/100000)</f>
        <v>4802.8802933003017</v>
      </c>
      <c r="H3702" s="5">
        <f t="shared" si="17112"/>
        <v>560</v>
      </c>
      <c r="I3702" s="5">
        <f t="shared" si="17103"/>
        <v>548</v>
      </c>
      <c r="J3702" s="8">
        <f t="shared" ref="J3702" si="18618">E3702/(SUM(N3695:N3701)/7)*100</f>
        <v>0.36065820121722142</v>
      </c>
      <c r="K3702" s="5">
        <f t="shared" ref="K3702" si="18619">O3702-O3701</f>
        <v>0</v>
      </c>
      <c r="L3702" s="8">
        <f t="shared" ref="L3702" si="18620">SUM(K3696:K3702)/7</f>
        <v>0.2857142857142857</v>
      </c>
      <c r="M3702" s="8">
        <f t="shared" ref="M3702" si="18621">O3702/(B3702/100000)</f>
        <v>74.525685738799922</v>
      </c>
      <c r="N3702">
        <v>32803</v>
      </c>
      <c r="O3702">
        <v>509</v>
      </c>
    </row>
    <row r="3703" spans="1:15" customFormat="1" x14ac:dyDescent="0.2">
      <c r="A3703" s="5" t="s">
        <v>24</v>
      </c>
      <c r="B3703" s="13">
        <v>682986</v>
      </c>
      <c r="C3703" s="6">
        <f t="shared" si="17877"/>
        <v>44470</v>
      </c>
      <c r="D3703" s="5">
        <f t="shared" ref="D3703" si="18622">N3703-N3702</f>
        <v>147</v>
      </c>
      <c r="E3703" s="13">
        <f t="shared" ref="E3703" si="18623">SUM(D3697:D3703)/7</f>
        <v>118.85714285714286</v>
      </c>
      <c r="F3703" s="13">
        <f t="shared" ref="F3703" si="18624">SUM(D3699:D3703)/5</f>
        <v>118.8</v>
      </c>
      <c r="G3703" s="13">
        <f t="shared" ref="G3703" si="18625">N3703/(B3703/100000)</f>
        <v>4824.4034284743757</v>
      </c>
      <c r="H3703" s="5">
        <f t="shared" si="17112"/>
        <v>561</v>
      </c>
      <c r="I3703" s="5">
        <f t="shared" si="17103"/>
        <v>549</v>
      </c>
      <c r="J3703" s="8">
        <f t="shared" ref="J3703" si="18626">E3703/(SUM(N3696:N3702)/7)*100</f>
        <v>0.36640844853326521</v>
      </c>
      <c r="K3703" s="5">
        <f t="shared" ref="K3703" si="18627">O3703-O3702</f>
        <v>1</v>
      </c>
      <c r="L3703" s="8">
        <f t="shared" ref="L3703" si="18628">SUM(K3697:K3703)/7</f>
        <v>0.5714285714285714</v>
      </c>
      <c r="M3703" s="8">
        <f t="shared" ref="M3703" si="18629">O3703/(B3703/100000)</f>
        <v>74.672101624337827</v>
      </c>
      <c r="N3703">
        <v>32950</v>
      </c>
      <c r="O3703">
        <v>510</v>
      </c>
    </row>
    <row r="3704" spans="1:15" customFormat="1" x14ac:dyDescent="0.2">
      <c r="A3704" s="5" t="s">
        <v>24</v>
      </c>
      <c r="B3704" s="13">
        <v>682986</v>
      </c>
      <c r="C3704" s="6">
        <f t="shared" si="17877"/>
        <v>44471</v>
      </c>
      <c r="D3704" s="5">
        <f t="shared" ref="D3704" si="18630">N3704-N3703</f>
        <v>112</v>
      </c>
      <c r="E3704" s="13">
        <f t="shared" ref="E3704" si="18631">SUM(D3698:D3704)/7</f>
        <v>114.14285714285714</v>
      </c>
      <c r="F3704" s="13">
        <f t="shared" ref="F3704" si="18632">SUM(D3700:D3704)/5</f>
        <v>129.6</v>
      </c>
      <c r="G3704" s="13">
        <f t="shared" ref="G3704" si="18633">N3704/(B3704/100000)</f>
        <v>4840.8020076546227</v>
      </c>
      <c r="H3704" s="5">
        <f t="shared" si="17112"/>
        <v>562</v>
      </c>
      <c r="I3704" s="5">
        <f t="shared" si="17103"/>
        <v>550</v>
      </c>
      <c r="J3704" s="8">
        <f t="shared" ref="J3704" si="18634">E3704/(SUM(N3697:N3703)/7)*100</f>
        <v>0.35059082671861908</v>
      </c>
      <c r="K3704" s="5">
        <f t="shared" ref="K3704" si="18635">O3704-O3703</f>
        <v>0</v>
      </c>
      <c r="L3704" s="8">
        <f t="shared" ref="L3704" si="18636">SUM(K3698:K3704)/7</f>
        <v>0.42857142857142855</v>
      </c>
      <c r="M3704" s="8">
        <f t="shared" ref="M3704" si="18637">O3704/(B3704/100000)</f>
        <v>74.672101624337827</v>
      </c>
      <c r="N3704">
        <v>33062</v>
      </c>
      <c r="O3704">
        <v>510</v>
      </c>
    </row>
    <row r="3705" spans="1:15" customFormat="1" x14ac:dyDescent="0.2">
      <c r="A3705" s="5" t="s">
        <v>24</v>
      </c>
      <c r="B3705" s="13">
        <v>682986</v>
      </c>
      <c r="C3705" s="6">
        <f t="shared" si="17877"/>
        <v>44472</v>
      </c>
      <c r="D3705" s="5">
        <f t="shared" ref="D3705:D3706" si="18638">N3705-N3704</f>
        <v>91</v>
      </c>
      <c r="E3705" s="13">
        <f t="shared" ref="E3705:E3706" si="18639">SUM(D3699:D3705)/7</f>
        <v>113.85714285714286</v>
      </c>
      <c r="F3705" s="13">
        <f t="shared" ref="F3705:F3706" si="18640">SUM(D3701:D3705)/5</f>
        <v>138.4</v>
      </c>
      <c r="G3705" s="13">
        <f t="shared" ref="G3705:G3706" si="18641">N3705/(B3705/100000)</f>
        <v>4854.1258532385727</v>
      </c>
      <c r="H3705" s="5">
        <f t="shared" si="17112"/>
        <v>563</v>
      </c>
      <c r="I3705" s="5">
        <f t="shared" si="17103"/>
        <v>551</v>
      </c>
      <c r="J3705" s="8">
        <f t="shared" ref="J3705:J3706" si="18642">E3705/(SUM(N3698:N3704)/7)*100</f>
        <v>0.3484914735461303</v>
      </c>
      <c r="K3705" s="5">
        <f t="shared" ref="K3705:K3706" si="18643">O3705-O3704</f>
        <v>0</v>
      </c>
      <c r="L3705" s="8">
        <f t="shared" ref="L3705:L3706" si="18644">SUM(K3699:K3705)/7</f>
        <v>0.42857142857142855</v>
      </c>
      <c r="M3705" s="8">
        <f t="shared" ref="M3705:M3706" si="18645">O3705/(B3705/100000)</f>
        <v>74.672101624337827</v>
      </c>
      <c r="N3705">
        <v>33153</v>
      </c>
      <c r="O3705">
        <v>510</v>
      </c>
    </row>
    <row r="3706" spans="1:15" customFormat="1" x14ac:dyDescent="0.2">
      <c r="A3706" t="s">
        <v>24</v>
      </c>
      <c r="B3706" s="2">
        <v>682986</v>
      </c>
      <c r="C3706" s="1">
        <f t="shared" ref="C3706:C3793" si="18646">C3705+1</f>
        <v>44473</v>
      </c>
      <c r="D3706">
        <f t="shared" si="18638"/>
        <v>50</v>
      </c>
      <c r="E3706" s="2">
        <f t="shared" si="18639"/>
        <v>112.71428571428571</v>
      </c>
      <c r="F3706" s="2">
        <f t="shared" si="18640"/>
        <v>109.8</v>
      </c>
      <c r="G3706" s="2">
        <f t="shared" si="18641"/>
        <v>4861.4466475154686</v>
      </c>
      <c r="H3706">
        <f t="shared" ref="H3706:I3793" si="18647">H3705+1</f>
        <v>564</v>
      </c>
      <c r="I3706">
        <f t="shared" si="18647"/>
        <v>552</v>
      </c>
      <c r="J3706" s="3">
        <f t="shared" si="18642"/>
        <v>0.34379534372998338</v>
      </c>
      <c r="K3706">
        <f t="shared" si="18643"/>
        <v>0</v>
      </c>
      <c r="L3706" s="3">
        <f t="shared" si="18644"/>
        <v>0.2857142857142857</v>
      </c>
      <c r="M3706" s="3">
        <f t="shared" si="18645"/>
        <v>74.672101624337827</v>
      </c>
      <c r="N3706">
        <v>33203</v>
      </c>
      <c r="O3706">
        <v>510</v>
      </c>
    </row>
    <row r="3707" spans="1:15" customFormat="1" x14ac:dyDescent="0.2">
      <c r="A3707" t="s">
        <v>24</v>
      </c>
      <c r="B3707" s="2">
        <v>682986</v>
      </c>
      <c r="C3707" s="1">
        <f t="shared" si="18646"/>
        <v>44474</v>
      </c>
      <c r="D3707">
        <f t="shared" ref="D3707" si="18648">N3707-N3706</f>
        <v>37</v>
      </c>
      <c r="E3707" s="2">
        <f t="shared" ref="E3707" si="18649">SUM(D3701:D3707)/7</f>
        <v>111.28571428571429</v>
      </c>
      <c r="F3707" s="2">
        <f t="shared" ref="F3707" si="18650">SUM(D3703:D3707)/5</f>
        <v>87.4</v>
      </c>
      <c r="G3707" s="2">
        <f t="shared" ref="G3707" si="18651">N3707/(B3707/100000)</f>
        <v>4866.8640352803714</v>
      </c>
      <c r="H3707">
        <f t="shared" si="18647"/>
        <v>565</v>
      </c>
      <c r="I3707">
        <f t="shared" si="18647"/>
        <v>553</v>
      </c>
      <c r="J3707" s="3">
        <f t="shared" ref="J3707" si="18652">E3707/(SUM(N3700:N3706)/7)*100</f>
        <v>0.33827501454712838</v>
      </c>
      <c r="K3707">
        <f t="shared" ref="K3707" si="18653">O3707-O3706</f>
        <v>3</v>
      </c>
      <c r="L3707" s="3">
        <f t="shared" ref="L3707" si="18654">SUM(K3701:K3707)/7</f>
        <v>0.7142857142857143</v>
      </c>
      <c r="M3707" s="3">
        <f t="shared" ref="M3707" si="18655">O3707/(B3707/100000)</f>
        <v>75.111349280951586</v>
      </c>
      <c r="N3707">
        <v>33240</v>
      </c>
      <c r="O3707">
        <v>513</v>
      </c>
    </row>
    <row r="3708" spans="1:15" customFormat="1" x14ac:dyDescent="0.2">
      <c r="A3708" t="s">
        <v>24</v>
      </c>
      <c r="B3708" s="2">
        <v>682986</v>
      </c>
      <c r="C3708" s="1">
        <f t="shared" si="18646"/>
        <v>44475</v>
      </c>
      <c r="D3708">
        <f t="shared" ref="D3708" si="18656">N3708-N3707</f>
        <v>138</v>
      </c>
      <c r="E3708" s="2">
        <f t="shared" ref="E3708" si="18657">SUM(D3702:D3708)/7</f>
        <v>103.42857142857143</v>
      </c>
      <c r="F3708" s="2">
        <f t="shared" ref="F3708" si="18658">SUM(D3704:D3708)/5</f>
        <v>85.6</v>
      </c>
      <c r="G3708" s="2">
        <f t="shared" ref="G3708" si="18659">N3708/(B3708/100000)</f>
        <v>4887.0694274846046</v>
      </c>
      <c r="H3708">
        <f t="shared" si="18647"/>
        <v>566</v>
      </c>
      <c r="I3708">
        <f t="shared" si="18647"/>
        <v>554</v>
      </c>
      <c r="J3708" s="3">
        <f t="shared" ref="J3708" si="18660">E3708/(SUM(N3701:N3707)/7)*100</f>
        <v>0.31333174647826367</v>
      </c>
      <c r="K3708">
        <f t="shared" ref="K3708" si="18661">O3708-O3707</f>
        <v>1</v>
      </c>
      <c r="L3708" s="3">
        <f t="shared" ref="L3708" si="18662">SUM(K3702:K3708)/7</f>
        <v>0.7142857142857143</v>
      </c>
      <c r="M3708" s="3">
        <f t="shared" ref="M3708" si="18663">O3708/(B3708/100000)</f>
        <v>75.257765166489506</v>
      </c>
      <c r="N3708">
        <v>33378</v>
      </c>
      <c r="O3708">
        <v>514</v>
      </c>
    </row>
    <row r="3709" spans="1:15" customFormat="1" x14ac:dyDescent="0.2">
      <c r="A3709" t="s">
        <v>24</v>
      </c>
      <c r="B3709" s="2">
        <v>682986</v>
      </c>
      <c r="C3709" s="1">
        <f t="shared" si="18646"/>
        <v>44476</v>
      </c>
      <c r="D3709">
        <f t="shared" ref="D3709" si="18664">N3709-N3708</f>
        <v>166</v>
      </c>
      <c r="E3709" s="2">
        <f t="shared" ref="E3709" si="18665">SUM(D3703:D3709)/7</f>
        <v>105.85714285714286</v>
      </c>
      <c r="F3709" s="2">
        <f t="shared" ref="F3709" si="18666">SUM(D3705:D3709)/5</f>
        <v>96.4</v>
      </c>
      <c r="G3709" s="2">
        <f t="shared" ref="G3709" si="18667">N3709/(B3709/100000)</f>
        <v>4911.3744644838989</v>
      </c>
      <c r="H3709">
        <f t="shared" si="18647"/>
        <v>567</v>
      </c>
      <c r="I3709">
        <f t="shared" si="18647"/>
        <v>555</v>
      </c>
      <c r="J3709" s="3">
        <f t="shared" ref="J3709" si="18668">E3709/(SUM(N3702:N3708)/7)*100</f>
        <v>0.31968730181328714</v>
      </c>
      <c r="K3709">
        <f t="shared" ref="K3709" si="18669">O3709-O3708</f>
        <v>3</v>
      </c>
      <c r="L3709" s="3">
        <f t="shared" ref="L3709" si="18670">SUM(K3703:K3709)/7</f>
        <v>1.1428571428571428</v>
      </c>
      <c r="M3709" s="3">
        <f t="shared" ref="M3709" si="18671">O3709/(B3709/100000)</f>
        <v>75.69701282310325</v>
      </c>
      <c r="N3709">
        <v>33544</v>
      </c>
      <c r="O3709">
        <v>517</v>
      </c>
    </row>
    <row r="3710" spans="1:15" customFormat="1" x14ac:dyDescent="0.2">
      <c r="A3710" t="s">
        <v>24</v>
      </c>
      <c r="B3710" s="2">
        <v>682986</v>
      </c>
      <c r="C3710" s="1">
        <f t="shared" si="18646"/>
        <v>44477</v>
      </c>
      <c r="D3710">
        <f t="shared" ref="D3710" si="18672">N3710-N3709</f>
        <v>126</v>
      </c>
      <c r="E3710" s="2">
        <f t="shared" ref="E3710" si="18673">SUM(D3704:D3710)/7</f>
        <v>102.85714285714286</v>
      </c>
      <c r="F3710" s="2">
        <f t="shared" ref="F3710" si="18674">SUM(D3706:D3710)/5</f>
        <v>103.4</v>
      </c>
      <c r="G3710" s="2">
        <f t="shared" ref="G3710" si="18675">N3710/(B3710/100000)</f>
        <v>4929.822866061676</v>
      </c>
      <c r="H3710">
        <f t="shared" si="18647"/>
        <v>568</v>
      </c>
      <c r="I3710">
        <f t="shared" si="18647"/>
        <v>556</v>
      </c>
      <c r="J3710" s="3">
        <f t="shared" ref="J3710" si="18676">E3710/(SUM(N3703:N3709)/7)*100</f>
        <v>0.30963746613340215</v>
      </c>
      <c r="K3710">
        <f t="shared" ref="K3710" si="18677">O3710-O3709</f>
        <v>0</v>
      </c>
      <c r="L3710" s="3">
        <f t="shared" ref="L3710" si="18678">SUM(K3704:K3710)/7</f>
        <v>1</v>
      </c>
      <c r="M3710" s="3">
        <f t="shared" ref="M3710" si="18679">O3710/(B3710/100000)</f>
        <v>75.69701282310325</v>
      </c>
      <c r="N3710">
        <v>33670</v>
      </c>
      <c r="O3710">
        <v>517</v>
      </c>
    </row>
    <row r="3711" spans="1:15" customFormat="1" x14ac:dyDescent="0.2">
      <c r="A3711" t="s">
        <v>24</v>
      </c>
      <c r="B3711" s="2">
        <v>682986</v>
      </c>
      <c r="C3711" s="1">
        <f t="shared" si="18646"/>
        <v>44478</v>
      </c>
      <c r="D3711">
        <f t="shared" ref="D3711" si="18680">N3711-N3710</f>
        <v>94</v>
      </c>
      <c r="E3711" s="2">
        <f t="shared" ref="E3711" si="18681">SUM(D3705:D3711)/7</f>
        <v>100.28571428571429</v>
      </c>
      <c r="F3711" s="2">
        <f t="shared" ref="F3711" si="18682">SUM(D3707:D3711)/5</f>
        <v>112.2</v>
      </c>
      <c r="G3711" s="2">
        <f t="shared" ref="G3711" si="18683">N3711/(B3711/100000)</f>
        <v>4943.5859593022406</v>
      </c>
      <c r="H3711">
        <f t="shared" si="18647"/>
        <v>569</v>
      </c>
      <c r="I3711">
        <f t="shared" si="18647"/>
        <v>557</v>
      </c>
      <c r="J3711" s="3">
        <f t="shared" ref="J3711" si="18684">E3711/(SUM(N3704:N3710)/7)*100</f>
        <v>0.30096463022508035</v>
      </c>
      <c r="K3711">
        <f t="shared" ref="K3711" si="18685">O3711-O3710</f>
        <v>0</v>
      </c>
      <c r="L3711" s="3">
        <f t="shared" ref="L3711" si="18686">SUM(K3705:K3711)/7</f>
        <v>1</v>
      </c>
      <c r="M3711" s="3">
        <f t="shared" ref="M3711" si="18687">O3711/(B3711/100000)</f>
        <v>75.69701282310325</v>
      </c>
      <c r="N3711">
        <v>33764</v>
      </c>
      <c r="O3711">
        <v>517</v>
      </c>
    </row>
    <row r="3712" spans="1:15" customFormat="1" x14ac:dyDescent="0.2">
      <c r="A3712" t="s">
        <v>24</v>
      </c>
      <c r="B3712" s="2">
        <v>682986</v>
      </c>
      <c r="C3712" s="1">
        <f t="shared" si="18646"/>
        <v>44479</v>
      </c>
      <c r="D3712">
        <f t="shared" ref="D3712" si="18688">N3712-N3711</f>
        <v>93</v>
      </c>
      <c r="E3712" s="2">
        <f t="shared" ref="E3712" si="18689">SUM(D3706:D3712)/7</f>
        <v>100.57142857142857</v>
      </c>
      <c r="F3712" s="2">
        <f t="shared" ref="F3712" si="18690">SUM(D3708:D3712)/5</f>
        <v>123.4</v>
      </c>
      <c r="G3712" s="2">
        <f t="shared" ref="G3712" si="18691">N3712/(B3712/100000)</f>
        <v>4957.2026366572663</v>
      </c>
      <c r="H3712">
        <f t="shared" si="18647"/>
        <v>570</v>
      </c>
      <c r="I3712">
        <f t="shared" si="18647"/>
        <v>558</v>
      </c>
      <c r="J3712" s="3">
        <f t="shared" ref="J3712" si="18692">E3712/(SUM(N3705:N3711)/7)*100</f>
        <v>0.30091642730132678</v>
      </c>
      <c r="K3712">
        <f t="shared" ref="K3712" si="18693">O3712-O3711</f>
        <v>1</v>
      </c>
      <c r="L3712" s="3">
        <f t="shared" ref="L3712" si="18694">SUM(K3706:K3712)/7</f>
        <v>1.1428571428571428</v>
      </c>
      <c r="M3712" s="3">
        <f t="shared" ref="M3712" si="18695">O3712/(B3712/100000)</f>
        <v>75.84342870864117</v>
      </c>
      <c r="N3712">
        <v>33857</v>
      </c>
      <c r="O3712">
        <v>518</v>
      </c>
    </row>
    <row r="3713" spans="1:15" customFormat="1" x14ac:dyDescent="0.2">
      <c r="A3713" t="s">
        <v>24</v>
      </c>
      <c r="B3713" s="2">
        <v>682986</v>
      </c>
      <c r="C3713" s="1">
        <f t="shared" si="18646"/>
        <v>44480</v>
      </c>
      <c r="D3713">
        <f t="shared" ref="D3713" si="18696">N3713-N3712</f>
        <v>36</v>
      </c>
      <c r="E3713" s="2">
        <f t="shared" ref="E3713" si="18697">SUM(D3707:D3713)/7</f>
        <v>98.571428571428569</v>
      </c>
      <c r="F3713" s="2">
        <f t="shared" ref="F3713" si="18698">SUM(D3709:D3713)/5</f>
        <v>103</v>
      </c>
      <c r="G3713" s="2">
        <f t="shared" ref="G3713" si="18699">N3713/(B3713/100000)</f>
        <v>4962.4736085366321</v>
      </c>
      <c r="H3713">
        <f t="shared" si="18647"/>
        <v>571</v>
      </c>
      <c r="I3713">
        <f t="shared" si="18647"/>
        <v>559</v>
      </c>
      <c r="J3713" s="3">
        <f t="shared" ref="J3713" si="18700">E3713/(SUM(N3706:N3712)/7)*100</f>
        <v>0.29404745670257737</v>
      </c>
      <c r="K3713">
        <f t="shared" ref="K3713" si="18701">O3713-O3712</f>
        <v>0</v>
      </c>
      <c r="L3713" s="3">
        <f t="shared" ref="L3713" si="18702">SUM(K3707:K3713)/7</f>
        <v>1.1428571428571428</v>
      </c>
      <c r="M3713" s="3">
        <f t="shared" ref="M3713" si="18703">O3713/(B3713/100000)</f>
        <v>75.84342870864117</v>
      </c>
      <c r="N3713">
        <v>33893</v>
      </c>
      <c r="O3713">
        <v>518</v>
      </c>
    </row>
    <row r="3714" spans="1:15" customFormat="1" x14ac:dyDescent="0.2">
      <c r="A3714" t="s">
        <v>24</v>
      </c>
      <c r="B3714" s="2">
        <v>682986</v>
      </c>
      <c r="C3714" s="1">
        <f t="shared" si="18646"/>
        <v>44481</v>
      </c>
      <c r="D3714">
        <f t="shared" ref="D3714" si="18704">N3714-N3713</f>
        <v>30</v>
      </c>
      <c r="E3714" s="2">
        <f t="shared" ref="E3714" si="18705">SUM(D3708:D3714)/7</f>
        <v>97.571428571428569</v>
      </c>
      <c r="F3714" s="2">
        <f t="shared" ref="F3714" si="18706">SUM(D3710:D3714)/5</f>
        <v>75.8</v>
      </c>
      <c r="G3714" s="2">
        <f t="shared" ref="G3714" si="18707">N3714/(B3714/100000)</f>
        <v>4966.8660851027689</v>
      </c>
      <c r="H3714">
        <f t="shared" si="18647"/>
        <v>572</v>
      </c>
      <c r="I3714">
        <f t="shared" si="18647"/>
        <v>560</v>
      </c>
      <c r="J3714" s="3">
        <f t="shared" ref="J3714" si="18708">E3714/(SUM(N3707:N3713)/7)*100</f>
        <v>0.29021100847263176</v>
      </c>
      <c r="K3714">
        <f t="shared" ref="K3714" si="18709">O3714-O3713</f>
        <v>2</v>
      </c>
      <c r="L3714" s="3">
        <f t="shared" ref="L3714" si="18710">SUM(K3708:K3714)/7</f>
        <v>1</v>
      </c>
      <c r="M3714" s="3">
        <f t="shared" ref="M3714" si="18711">O3714/(B3714/100000)</f>
        <v>76.136260479717009</v>
      </c>
      <c r="N3714">
        <v>33923</v>
      </c>
      <c r="O3714">
        <v>520</v>
      </c>
    </row>
    <row r="3715" spans="1:15" customFormat="1" x14ac:dyDescent="0.2">
      <c r="A3715" t="s">
        <v>24</v>
      </c>
      <c r="B3715" s="2">
        <v>682986</v>
      </c>
      <c r="C3715" s="1">
        <f t="shared" si="18646"/>
        <v>44482</v>
      </c>
      <c r="D3715">
        <f t="shared" ref="D3715" si="18712">N3715-N3714</f>
        <v>115</v>
      </c>
      <c r="E3715" s="2">
        <f t="shared" ref="E3715" si="18713">SUM(D3709:D3715)/7</f>
        <v>94.285714285714292</v>
      </c>
      <c r="F3715" s="2">
        <f t="shared" ref="F3715" si="18714">SUM(D3711:D3715)/5</f>
        <v>73.599999999999994</v>
      </c>
      <c r="G3715" s="2">
        <f t="shared" ref="G3715" si="18715">N3715/(B3715/100000)</f>
        <v>4983.7039119396295</v>
      </c>
      <c r="H3715">
        <f t="shared" si="18647"/>
        <v>573</v>
      </c>
      <c r="I3715">
        <f t="shared" si="18647"/>
        <v>561</v>
      </c>
      <c r="J3715" s="3">
        <f t="shared" ref="J3715" si="18716">E3715/(SUM(N3708:N3714)/7)*100</f>
        <v>0.27962665604650278</v>
      </c>
      <c r="K3715">
        <f t="shared" ref="K3715" si="18717">O3715-O3714</f>
        <v>0</v>
      </c>
      <c r="L3715" s="3">
        <f t="shared" ref="L3715" si="18718">SUM(K3709:K3715)/7</f>
        <v>0.8571428571428571</v>
      </c>
      <c r="M3715" s="3">
        <f t="shared" ref="M3715" si="18719">O3715/(B3715/100000)</f>
        <v>76.136260479717009</v>
      </c>
      <c r="N3715">
        <v>34038</v>
      </c>
      <c r="O3715">
        <v>520</v>
      </c>
    </row>
    <row r="3716" spans="1:15" customFormat="1" x14ac:dyDescent="0.2">
      <c r="A3716" t="s">
        <v>24</v>
      </c>
      <c r="B3716" s="2">
        <v>682986</v>
      </c>
      <c r="C3716" s="1">
        <f t="shared" si="18646"/>
        <v>44483</v>
      </c>
      <c r="D3716">
        <f t="shared" ref="D3716" si="18720">N3716-N3715</f>
        <v>89</v>
      </c>
      <c r="E3716" s="2">
        <f t="shared" ref="E3716" si="18721">SUM(D3710:D3716)/7</f>
        <v>83.285714285714292</v>
      </c>
      <c r="F3716" s="2">
        <f t="shared" ref="F3716" si="18722">SUM(D3712:D3716)/5</f>
        <v>72.599999999999994</v>
      </c>
      <c r="G3716" s="2">
        <f t="shared" ref="G3716" si="18723">N3716/(B3716/100000)</f>
        <v>4996.7349257525048</v>
      </c>
      <c r="H3716">
        <f t="shared" si="18647"/>
        <v>574</v>
      </c>
      <c r="I3716">
        <f t="shared" si="18647"/>
        <v>562</v>
      </c>
      <c r="J3716" s="3">
        <f t="shared" ref="J3716" si="18724">E3716/(SUM(N3709:N3715)/7)*100</f>
        <v>0.24631478437950227</v>
      </c>
      <c r="K3716">
        <f t="shared" ref="K3716" si="18725">O3716-O3715</f>
        <v>1</v>
      </c>
      <c r="L3716" s="3">
        <f t="shared" ref="L3716" si="18726">SUM(K3710:K3716)/7</f>
        <v>0.5714285714285714</v>
      </c>
      <c r="M3716" s="3">
        <f t="shared" ref="M3716" si="18727">O3716/(B3716/100000)</f>
        <v>76.282676365254929</v>
      </c>
      <c r="N3716">
        <v>34127</v>
      </c>
      <c r="O3716">
        <v>521</v>
      </c>
    </row>
    <row r="3717" spans="1:15" customFormat="1" x14ac:dyDescent="0.2">
      <c r="A3717" t="s">
        <v>24</v>
      </c>
      <c r="B3717" s="2">
        <v>682986</v>
      </c>
      <c r="C3717" s="1">
        <f t="shared" si="18646"/>
        <v>44484</v>
      </c>
      <c r="D3717">
        <f t="shared" ref="D3717" si="18728">N3717-N3716</f>
        <v>75</v>
      </c>
      <c r="E3717" s="2">
        <f t="shared" ref="E3717" si="18729">SUM(D3711:D3717)/7</f>
        <v>76</v>
      </c>
      <c r="F3717" s="2">
        <f t="shared" ref="F3717" si="18730">SUM(D3713:D3717)/5</f>
        <v>69</v>
      </c>
      <c r="G3717" s="2">
        <f t="shared" ref="G3717" si="18731">N3717/(B3717/100000)</f>
        <v>5007.7161171678481</v>
      </c>
      <c r="H3717">
        <f t="shared" si="18647"/>
        <v>575</v>
      </c>
      <c r="I3717">
        <f t="shared" si="18647"/>
        <v>563</v>
      </c>
      <c r="J3717" s="3">
        <f t="shared" ref="J3717" si="18732">E3717/(SUM(N3710:N3716)/7)*100</f>
        <v>0.22421524663677131</v>
      </c>
      <c r="K3717">
        <f t="shared" ref="K3717" si="18733">O3717-O3716</f>
        <v>0</v>
      </c>
      <c r="L3717" s="3">
        <f t="shared" ref="L3717" si="18734">SUM(K3711:K3717)/7</f>
        <v>0.5714285714285714</v>
      </c>
      <c r="M3717" s="3">
        <f t="shared" ref="M3717" si="18735">O3717/(B3717/100000)</f>
        <v>76.282676365254929</v>
      </c>
      <c r="N3717">
        <v>34202</v>
      </c>
      <c r="O3717">
        <v>521</v>
      </c>
    </row>
    <row r="3718" spans="1:15" customFormat="1" x14ac:dyDescent="0.2">
      <c r="A3718" t="s">
        <v>24</v>
      </c>
      <c r="B3718" s="2">
        <v>682986</v>
      </c>
      <c r="C3718" s="1">
        <f t="shared" si="18646"/>
        <v>44485</v>
      </c>
      <c r="D3718">
        <f t="shared" ref="D3718:D3719" si="18736">N3718-N3717</f>
        <v>87</v>
      </c>
      <c r="E3718" s="2">
        <f t="shared" ref="E3718:E3719" si="18737">SUM(D3712:D3718)/7</f>
        <v>75</v>
      </c>
      <c r="F3718" s="2">
        <f t="shared" ref="F3718:F3719" si="18738">SUM(D3714:D3718)/5</f>
        <v>79.2</v>
      </c>
      <c r="G3718" s="2">
        <f t="shared" ref="G3718:G3719" si="18739">N3718/(B3718/100000)</f>
        <v>5020.4542992096467</v>
      </c>
      <c r="H3718">
        <f t="shared" si="18647"/>
        <v>576</v>
      </c>
      <c r="I3718">
        <f t="shared" si="18647"/>
        <v>564</v>
      </c>
      <c r="J3718" s="3">
        <f t="shared" ref="J3718:J3719" si="18740">E3718/(SUM(N3711:N3717)/7)*100</f>
        <v>0.22077004592016958</v>
      </c>
      <c r="K3718">
        <f t="shared" ref="K3718:K3719" si="18741">O3718-O3717</f>
        <v>1</v>
      </c>
      <c r="L3718" s="3">
        <f t="shared" ref="L3718:L3719" si="18742">SUM(K3712:K3718)/7</f>
        <v>0.7142857142857143</v>
      </c>
      <c r="M3718" s="3">
        <f t="shared" ref="M3718:M3719" si="18743">O3718/(B3718/100000)</f>
        <v>76.429092250792849</v>
      </c>
      <c r="N3718">
        <f>N3719-57</f>
        <v>34289</v>
      </c>
      <c r="O3718">
        <v>522</v>
      </c>
    </row>
    <row r="3719" spans="1:15" customFormat="1" x14ac:dyDescent="0.2">
      <c r="A3719" t="s">
        <v>24</v>
      </c>
      <c r="B3719" s="2">
        <v>682986</v>
      </c>
      <c r="C3719" s="1">
        <f t="shared" si="18646"/>
        <v>44486</v>
      </c>
      <c r="D3719">
        <f t="shared" si="18736"/>
        <v>57</v>
      </c>
      <c r="E3719" s="2">
        <f t="shared" si="18737"/>
        <v>69.857142857142861</v>
      </c>
      <c r="F3719" s="2">
        <f t="shared" si="18738"/>
        <v>84.6</v>
      </c>
      <c r="G3719" s="2">
        <f t="shared" si="18739"/>
        <v>5028.8000046853085</v>
      </c>
      <c r="H3719">
        <f t="shared" si="18647"/>
        <v>577</v>
      </c>
      <c r="I3719">
        <f t="shared" si="18647"/>
        <v>565</v>
      </c>
      <c r="J3719" s="3">
        <f t="shared" si="18740"/>
        <v>0.20517855569401963</v>
      </c>
      <c r="K3719">
        <f t="shared" si="18741"/>
        <v>0</v>
      </c>
      <c r="L3719" s="3">
        <f t="shared" si="18742"/>
        <v>0.5714285714285714</v>
      </c>
      <c r="M3719" s="3">
        <f t="shared" si="18743"/>
        <v>76.429092250792849</v>
      </c>
      <c r="N3719">
        <v>34346</v>
      </c>
      <c r="O3719">
        <v>522</v>
      </c>
    </row>
    <row r="3720" spans="1:15" customFormat="1" x14ac:dyDescent="0.2">
      <c r="A3720" t="s">
        <v>24</v>
      </c>
      <c r="B3720" s="2">
        <v>682986</v>
      </c>
      <c r="C3720" s="1">
        <f t="shared" si="18646"/>
        <v>44487</v>
      </c>
      <c r="D3720">
        <f t="shared" ref="D3720" si="18744">N3720-N3719</f>
        <v>53</v>
      </c>
      <c r="E3720" s="2">
        <f t="shared" ref="E3720" si="18745">SUM(D3714:D3720)/7</f>
        <v>72.285714285714292</v>
      </c>
      <c r="F3720" s="2">
        <f t="shared" ref="F3720" si="18746">SUM(D3716:D3720)/5</f>
        <v>72.2</v>
      </c>
      <c r="G3720" s="2">
        <f t="shared" ref="G3720" si="18747">N3720/(B3720/100000)</f>
        <v>5036.560046618818</v>
      </c>
      <c r="H3720">
        <f t="shared" si="18647"/>
        <v>578</v>
      </c>
      <c r="I3720">
        <f t="shared" si="18647"/>
        <v>566</v>
      </c>
      <c r="J3720" s="3">
        <f t="shared" ref="J3720" si="18748">E3720/(SUM(N3713:N3719)/7)*100</f>
        <v>0.21187682670485475</v>
      </c>
      <c r="K3720">
        <f t="shared" ref="K3720" si="18749">O3720-O3719</f>
        <v>1</v>
      </c>
      <c r="L3720" s="3">
        <f t="shared" ref="L3720" si="18750">SUM(K3714:K3720)/7</f>
        <v>0.7142857142857143</v>
      </c>
      <c r="M3720" s="3">
        <f t="shared" ref="M3720" si="18751">O3720/(B3720/100000)</f>
        <v>76.575508136330754</v>
      </c>
      <c r="N3720">
        <v>34399</v>
      </c>
      <c r="O3720">
        <v>523</v>
      </c>
    </row>
    <row r="3721" spans="1:15" customFormat="1" x14ac:dyDescent="0.2">
      <c r="A3721" t="s">
        <v>24</v>
      </c>
      <c r="B3721" s="2">
        <v>682986</v>
      </c>
      <c r="C3721" s="1">
        <f t="shared" si="18646"/>
        <v>44488</v>
      </c>
      <c r="D3721">
        <f t="shared" ref="D3721" si="18752">N3721-N3720</f>
        <v>7</v>
      </c>
      <c r="E3721" s="2">
        <f t="shared" ref="E3721" si="18753">SUM(D3715:D3721)/7</f>
        <v>69</v>
      </c>
      <c r="F3721" s="2">
        <f t="shared" ref="F3721" si="18754">SUM(D3717:D3721)/5</f>
        <v>55.8</v>
      </c>
      <c r="G3721" s="2">
        <f t="shared" ref="G3721" si="18755">N3721/(B3721/100000)</f>
        <v>5037.584957817583</v>
      </c>
      <c r="H3721">
        <f t="shared" si="18647"/>
        <v>579</v>
      </c>
      <c r="I3721">
        <f t="shared" si="18647"/>
        <v>567</v>
      </c>
      <c r="J3721" s="3">
        <f t="shared" ref="J3721" si="18756">E3721/(SUM(N3714:N3720)/7)*100</f>
        <v>0.20181845531580619</v>
      </c>
      <c r="K3721">
        <f t="shared" ref="K3721" si="18757">O3721-O3720</f>
        <v>0</v>
      </c>
      <c r="L3721" s="3">
        <f t="shared" ref="L3721" si="18758">SUM(K3715:K3721)/7</f>
        <v>0.42857142857142855</v>
      </c>
      <c r="M3721" s="3">
        <f t="shared" ref="M3721" si="18759">O3721/(B3721/100000)</f>
        <v>76.575508136330754</v>
      </c>
      <c r="N3721">
        <v>34406</v>
      </c>
      <c r="O3721">
        <v>523</v>
      </c>
    </row>
    <row r="3722" spans="1:15" customFormat="1" x14ac:dyDescent="0.2">
      <c r="A3722" t="s">
        <v>24</v>
      </c>
      <c r="B3722" s="2">
        <v>682986</v>
      </c>
      <c r="C3722" s="1">
        <f t="shared" si="18646"/>
        <v>44489</v>
      </c>
      <c r="D3722">
        <f t="shared" ref="D3722" si="18760">N3722-N3721</f>
        <v>96</v>
      </c>
      <c r="E3722" s="2">
        <f t="shared" ref="E3722" si="18761">SUM(D3716:D3722)/7</f>
        <v>66.285714285714292</v>
      </c>
      <c r="F3722" s="2">
        <f t="shared" ref="F3722" si="18762">SUM(D3718:D3722)/5</f>
        <v>60</v>
      </c>
      <c r="G3722" s="2">
        <f t="shared" ref="G3722" si="18763">N3722/(B3722/100000)</f>
        <v>5051.6408828292233</v>
      </c>
      <c r="H3722">
        <f t="shared" si="18647"/>
        <v>580</v>
      </c>
      <c r="I3722">
        <f t="shared" si="18647"/>
        <v>568</v>
      </c>
      <c r="J3722" s="3">
        <f t="shared" ref="J3722" si="18764">E3722/(SUM(N3715:N3721)/7)*100</f>
        <v>0.1934889306817566</v>
      </c>
      <c r="K3722">
        <f t="shared" ref="K3722" si="18765">O3722-O3721</f>
        <v>0</v>
      </c>
      <c r="L3722" s="3">
        <f t="shared" ref="L3722" si="18766">SUM(K3716:K3722)/7</f>
        <v>0.42857142857142855</v>
      </c>
      <c r="M3722" s="3">
        <f t="shared" ref="M3722" si="18767">O3722/(B3722/100000)</f>
        <v>76.575508136330754</v>
      </c>
      <c r="N3722">
        <v>34502</v>
      </c>
      <c r="O3722">
        <v>523</v>
      </c>
    </row>
    <row r="3723" spans="1:15" customFormat="1" x14ac:dyDescent="0.2">
      <c r="A3723" t="s">
        <v>24</v>
      </c>
      <c r="B3723" s="2">
        <v>682986</v>
      </c>
      <c r="C3723" s="1">
        <f t="shared" si="18646"/>
        <v>44490</v>
      </c>
      <c r="D3723">
        <f t="shared" ref="D3723" si="18768">N3723-N3722</f>
        <v>107</v>
      </c>
      <c r="E3723" s="2">
        <f t="shared" ref="E3723" si="18769">SUM(D3717:D3723)/7</f>
        <v>68.857142857142861</v>
      </c>
      <c r="F3723" s="2">
        <f t="shared" ref="F3723" si="18770">SUM(D3719:D3723)/5</f>
        <v>64</v>
      </c>
      <c r="G3723" s="2">
        <f t="shared" ref="G3723" si="18771">N3723/(B3723/100000)</f>
        <v>5067.307382581781</v>
      </c>
      <c r="H3723">
        <f t="shared" si="18647"/>
        <v>581</v>
      </c>
      <c r="I3723">
        <f t="shared" si="18647"/>
        <v>569</v>
      </c>
      <c r="J3723" s="3">
        <f t="shared" ref="J3723" si="18772">E3723/(SUM(N3716:N3722)/7)*100</f>
        <v>0.20060681480494943</v>
      </c>
      <c r="K3723">
        <f t="shared" ref="K3723" si="18773">O3723-O3722</f>
        <v>2</v>
      </c>
      <c r="L3723" s="3">
        <f t="shared" ref="L3723" si="18774">SUM(K3717:K3723)/7</f>
        <v>0.5714285714285714</v>
      </c>
      <c r="M3723" s="3">
        <f t="shared" ref="M3723" si="18775">O3723/(B3723/100000)</f>
        <v>76.868339907406593</v>
      </c>
      <c r="N3723">
        <v>34609</v>
      </c>
      <c r="O3723">
        <v>525</v>
      </c>
    </row>
    <row r="3724" spans="1:15" customFormat="1" x14ac:dyDescent="0.2">
      <c r="A3724" t="s">
        <v>24</v>
      </c>
      <c r="B3724" s="2">
        <v>682986</v>
      </c>
      <c r="C3724" s="1">
        <f t="shared" si="18646"/>
        <v>44491</v>
      </c>
      <c r="D3724">
        <f t="shared" ref="D3724" si="18776">N3724-N3723</f>
        <v>94</v>
      </c>
      <c r="E3724" s="2">
        <f t="shared" ref="E3724" si="18777">SUM(D3718:D3724)/7</f>
        <v>71.571428571428569</v>
      </c>
      <c r="F3724" s="2">
        <f t="shared" ref="F3724" si="18778">SUM(D3720:D3724)/5</f>
        <v>71.400000000000006</v>
      </c>
      <c r="G3724" s="2">
        <f t="shared" ref="G3724" si="18779">N3724/(B3724/100000)</f>
        <v>5081.0704758223446</v>
      </c>
      <c r="H3724">
        <f t="shared" si="18647"/>
        <v>582</v>
      </c>
      <c r="I3724">
        <f t="shared" si="18647"/>
        <v>570</v>
      </c>
      <c r="J3724" s="3">
        <f t="shared" ref="J3724" si="18780">E3724/(SUM(N3717:N3723)/7)*100</f>
        <v>0.20809709536329762</v>
      </c>
      <c r="K3724">
        <f t="shared" ref="K3724" si="18781">O3724-O3723</f>
        <v>-1</v>
      </c>
      <c r="L3724" s="3">
        <f t="shared" ref="L3724" si="18782">SUM(K3718:K3724)/7</f>
        <v>0.42857142857142855</v>
      </c>
      <c r="M3724" s="3">
        <f t="shared" ref="M3724" si="18783">O3724/(B3724/100000)</f>
        <v>76.721924021868674</v>
      </c>
      <c r="N3724">
        <v>34703</v>
      </c>
      <c r="O3724">
        <v>524</v>
      </c>
    </row>
    <row r="3725" spans="1:15" customFormat="1" x14ac:dyDescent="0.2">
      <c r="A3725" t="s">
        <v>24</v>
      </c>
      <c r="B3725" s="2">
        <v>682986</v>
      </c>
      <c r="C3725" s="1">
        <f t="shared" si="18646"/>
        <v>44492</v>
      </c>
      <c r="D3725">
        <f t="shared" ref="D3725" si="18784">N3725-N3724</f>
        <v>67</v>
      </c>
      <c r="E3725" s="2">
        <f t="shared" ref="E3725" si="18785">SUM(D3719:D3725)/7</f>
        <v>68.714285714285708</v>
      </c>
      <c r="F3725" s="2">
        <f t="shared" ref="F3725" si="18786">SUM(D3721:D3725)/5</f>
        <v>74.2</v>
      </c>
      <c r="G3725" s="2">
        <f t="shared" ref="G3725" si="18787">N3725/(B3725/100000)</f>
        <v>5090.8803401533851</v>
      </c>
      <c r="H3725">
        <f t="shared" si="18647"/>
        <v>583</v>
      </c>
      <c r="I3725">
        <f t="shared" si="18647"/>
        <v>571</v>
      </c>
      <c r="J3725" s="3">
        <f t="shared" ref="J3725" si="18788">E3725/(SUM(N3718:N3724)/7)*100</f>
        <v>0.19937493264360379</v>
      </c>
      <c r="K3725">
        <f t="shared" ref="K3725" si="18789">O3725-O3724</f>
        <v>1</v>
      </c>
      <c r="L3725" s="3">
        <f t="shared" ref="L3725" si="18790">SUM(K3719:K3725)/7</f>
        <v>0.42857142857142855</v>
      </c>
      <c r="M3725" s="3">
        <f t="shared" ref="M3725" si="18791">O3725/(B3725/100000)</f>
        <v>76.868339907406593</v>
      </c>
      <c r="N3725">
        <v>34770</v>
      </c>
      <c r="O3725">
        <v>525</v>
      </c>
    </row>
    <row r="3726" spans="1:15" customFormat="1" x14ac:dyDescent="0.2">
      <c r="A3726" t="s">
        <v>24</v>
      </c>
      <c r="B3726" s="2">
        <v>682986</v>
      </c>
      <c r="C3726" s="1">
        <f t="shared" si="18646"/>
        <v>44493</v>
      </c>
      <c r="D3726">
        <f t="shared" ref="D3726" si="18792">N3726-N3725</f>
        <v>59</v>
      </c>
      <c r="E3726" s="2">
        <f t="shared" ref="E3726" si="18793">SUM(D3720:D3726)/7</f>
        <v>69</v>
      </c>
      <c r="F3726" s="2">
        <f t="shared" ref="F3726" si="18794">SUM(D3722:D3726)/5</f>
        <v>84.6</v>
      </c>
      <c r="G3726" s="2">
        <f t="shared" ref="G3726" si="18795">N3726/(B3726/100000)</f>
        <v>5099.5188774001226</v>
      </c>
      <c r="H3726">
        <f t="shared" si="18647"/>
        <v>584</v>
      </c>
      <c r="I3726">
        <f t="shared" si="18647"/>
        <v>572</v>
      </c>
      <c r="J3726" s="3">
        <f t="shared" ref="J3726" si="18796">E3726/(SUM(N3719:N3725)/7)*100</f>
        <v>0.19980557221751091</v>
      </c>
      <c r="K3726">
        <f t="shared" ref="K3726" si="18797">O3726-O3725</f>
        <v>2</v>
      </c>
      <c r="L3726" s="3">
        <f t="shared" ref="L3726" si="18798">SUM(K3720:K3726)/7</f>
        <v>0.7142857142857143</v>
      </c>
      <c r="M3726" s="3">
        <f t="shared" ref="M3726" si="18799">O3726/(B3726/100000)</f>
        <v>77.161171678482432</v>
      </c>
      <c r="N3726">
        <v>34829</v>
      </c>
      <c r="O3726">
        <v>527</v>
      </c>
    </row>
    <row r="3727" spans="1:15" customFormat="1" x14ac:dyDescent="0.2">
      <c r="A3727" t="s">
        <v>24</v>
      </c>
      <c r="B3727" s="2">
        <v>682986</v>
      </c>
      <c r="C3727" s="1">
        <f t="shared" si="18646"/>
        <v>44494</v>
      </c>
      <c r="D3727">
        <f t="shared" ref="D3727" si="18800">N3727-N3726</f>
        <v>30</v>
      </c>
      <c r="E3727" s="2">
        <f t="shared" ref="E3727" si="18801">SUM(D3721:D3727)/7</f>
        <v>65.714285714285708</v>
      </c>
      <c r="F3727" s="2">
        <f t="shared" ref="F3727" si="18802">SUM(D3723:D3727)/5</f>
        <v>71.400000000000006</v>
      </c>
      <c r="G3727" s="2">
        <f t="shared" ref="G3727" si="18803">N3727/(B3727/100000)</f>
        <v>5103.9113539662603</v>
      </c>
      <c r="H3727">
        <f t="shared" si="18647"/>
        <v>585</v>
      </c>
      <c r="I3727">
        <f t="shared" si="18647"/>
        <v>573</v>
      </c>
      <c r="J3727" s="3">
        <f t="shared" ref="J3727" si="18804">E3727/(SUM(N3720:N3726)/7)*100</f>
        <v>0.1899115672658514</v>
      </c>
      <c r="K3727">
        <f t="shared" ref="K3727" si="18805">O3727-O3726</f>
        <v>0</v>
      </c>
      <c r="L3727" s="3">
        <f t="shared" ref="L3727" si="18806">SUM(K3721:K3727)/7</f>
        <v>0.5714285714285714</v>
      </c>
      <c r="M3727" s="3">
        <f t="shared" ref="M3727" si="18807">O3727/(B3727/100000)</f>
        <v>77.161171678482432</v>
      </c>
      <c r="N3727">
        <v>34859</v>
      </c>
      <c r="O3727">
        <v>527</v>
      </c>
    </row>
    <row r="3728" spans="1:15" customFormat="1" x14ac:dyDescent="0.2">
      <c r="A3728" t="s">
        <v>24</v>
      </c>
      <c r="B3728" s="2">
        <v>682986</v>
      </c>
      <c r="C3728" s="1">
        <f t="shared" si="18646"/>
        <v>44495</v>
      </c>
      <c r="D3728">
        <f t="shared" ref="D3728:D3729" si="18808">N3728-N3727</f>
        <v>28</v>
      </c>
      <c r="E3728" s="2">
        <f t="shared" ref="E3728:E3729" si="18809">SUM(D3722:D3728)/7</f>
        <v>68.714285714285708</v>
      </c>
      <c r="F3728" s="2">
        <f t="shared" ref="F3728:F3729" si="18810">SUM(D3724:D3728)/5</f>
        <v>55.6</v>
      </c>
      <c r="G3728" s="2">
        <f t="shared" ref="G3728:G3729" si="18811">N3728/(B3728/100000)</f>
        <v>5108.0109987613214</v>
      </c>
      <c r="H3728">
        <f t="shared" si="18647"/>
        <v>586</v>
      </c>
      <c r="I3728">
        <f t="shared" si="18647"/>
        <v>574</v>
      </c>
      <c r="J3728" s="3">
        <f t="shared" ref="J3728:J3729" si="18812">E3728/(SUM(N3721:N3727)/7)*100</f>
        <v>0.19820502888601355</v>
      </c>
      <c r="K3728">
        <f t="shared" ref="K3728:K3729" si="18813">O3728-O3727</f>
        <v>1</v>
      </c>
      <c r="L3728" s="3">
        <f t="shared" ref="L3728:L3729" si="18814">SUM(K3722:K3728)/7</f>
        <v>0.7142857142857143</v>
      </c>
      <c r="M3728" s="3">
        <f t="shared" ref="M3728:M3729" si="18815">O3728/(B3728/100000)</f>
        <v>77.307587564020352</v>
      </c>
      <c r="N3728">
        <f>N3729-125</f>
        <v>34887</v>
      </c>
      <c r="O3728">
        <v>528</v>
      </c>
    </row>
    <row r="3729" spans="1:15" customFormat="1" x14ac:dyDescent="0.2">
      <c r="A3729" t="s">
        <v>24</v>
      </c>
      <c r="B3729" s="2">
        <v>682986</v>
      </c>
      <c r="C3729" s="1">
        <f t="shared" si="18646"/>
        <v>44496</v>
      </c>
      <c r="D3729">
        <f t="shared" si="18808"/>
        <v>125</v>
      </c>
      <c r="E3729" s="2">
        <f t="shared" si="18809"/>
        <v>72.857142857142861</v>
      </c>
      <c r="F3729" s="2">
        <f t="shared" si="18810"/>
        <v>61.8</v>
      </c>
      <c r="G3729" s="2">
        <f t="shared" si="18811"/>
        <v>5126.3129844535615</v>
      </c>
      <c r="H3729">
        <f t="shared" si="18647"/>
        <v>587</v>
      </c>
      <c r="I3729">
        <f t="shared" si="18647"/>
        <v>575</v>
      </c>
      <c r="J3729" s="3">
        <f t="shared" si="18812"/>
        <v>0.20973930637977622</v>
      </c>
      <c r="K3729">
        <f t="shared" si="18813"/>
        <v>0</v>
      </c>
      <c r="L3729" s="3">
        <f t="shared" si="18814"/>
        <v>0.7142857142857143</v>
      </c>
      <c r="M3729" s="3">
        <f t="shared" si="18815"/>
        <v>77.307587564020352</v>
      </c>
      <c r="N3729">
        <v>35012</v>
      </c>
      <c r="O3729">
        <v>528</v>
      </c>
    </row>
    <row r="3730" spans="1:15" customFormat="1" x14ac:dyDescent="0.2">
      <c r="A3730" t="s">
        <v>24</v>
      </c>
      <c r="B3730" s="2">
        <v>682986</v>
      </c>
      <c r="C3730" s="1">
        <f t="shared" si="18646"/>
        <v>44497</v>
      </c>
      <c r="D3730">
        <f t="shared" ref="D3730" si="18816">N3730-N3729</f>
        <v>114</v>
      </c>
      <c r="E3730" s="2">
        <f t="shared" ref="E3730" si="18817">SUM(D3724:D3730)/7</f>
        <v>73.857142857142861</v>
      </c>
      <c r="F3730" s="2">
        <f t="shared" ref="F3730" si="18818">SUM(D3726:D3730)/5</f>
        <v>71.2</v>
      </c>
      <c r="G3730" s="2">
        <f t="shared" ref="G3730" si="18819">N3730/(B3730/100000)</f>
        <v>5143.0043954048842</v>
      </c>
      <c r="H3730">
        <f t="shared" si="18647"/>
        <v>588</v>
      </c>
      <c r="I3730">
        <f t="shared" si="18647"/>
        <v>576</v>
      </c>
      <c r="J3730" s="3">
        <f t="shared" ref="J3730" si="18820">E3730/(SUM(N3723:N3729)/7)*100</f>
        <v>0.21217307084610681</v>
      </c>
      <c r="K3730">
        <f t="shared" ref="K3730" si="18821">O3730-O3729</f>
        <v>0</v>
      </c>
      <c r="L3730" s="3">
        <f t="shared" ref="L3730" si="18822">SUM(K3724:K3730)/7</f>
        <v>0.42857142857142855</v>
      </c>
      <c r="M3730" s="3">
        <f t="shared" ref="M3730" si="18823">O3730/(B3730/100000)</f>
        <v>77.307587564020352</v>
      </c>
      <c r="N3730">
        <v>35126</v>
      </c>
      <c r="O3730">
        <v>528</v>
      </c>
    </row>
    <row r="3731" spans="1:15" customFormat="1" x14ac:dyDescent="0.2">
      <c r="A3731" t="s">
        <v>24</v>
      </c>
      <c r="B3731" s="2">
        <v>682986</v>
      </c>
      <c r="C3731" s="1">
        <f t="shared" si="18646"/>
        <v>44498</v>
      </c>
      <c r="D3731">
        <f t="shared" ref="D3731:D3732" si="18824">N3731-N3730</f>
        <v>102</v>
      </c>
      <c r="E3731" s="2">
        <f t="shared" ref="E3731:E3732" si="18825">SUM(D3725:D3731)/7</f>
        <v>75</v>
      </c>
      <c r="F3731" s="2">
        <f t="shared" ref="F3731:F3732" si="18826">SUM(D3727:D3731)/5</f>
        <v>79.8</v>
      </c>
      <c r="G3731" s="2">
        <f t="shared" ref="G3731:G3732" si="18827">N3731/(B3731/100000)</f>
        <v>5157.9388157297517</v>
      </c>
      <c r="H3731">
        <f t="shared" si="18647"/>
        <v>589</v>
      </c>
      <c r="I3731">
        <f t="shared" si="18647"/>
        <v>577</v>
      </c>
      <c r="J3731" s="3">
        <f t="shared" ref="J3731:J3732" si="18828">E3731/(SUM(N3724:N3730)/7)*100</f>
        <v>0.21500004095238878</v>
      </c>
      <c r="K3731">
        <f t="shared" ref="K3731:K3732" si="18829">O3731-O3730</f>
        <v>2</v>
      </c>
      <c r="L3731" s="3">
        <f t="shared" ref="L3731:L3732" si="18830">SUM(K3725:K3731)/7</f>
        <v>0.8571428571428571</v>
      </c>
      <c r="M3731" s="3">
        <f t="shared" ref="M3731:M3732" si="18831">O3731/(B3731/100000)</f>
        <v>77.600419335096177</v>
      </c>
      <c r="N3731">
        <v>35228</v>
      </c>
      <c r="O3731">
        <v>530</v>
      </c>
    </row>
    <row r="3732" spans="1:15" customFormat="1" x14ac:dyDescent="0.2">
      <c r="A3732" t="s">
        <v>24</v>
      </c>
      <c r="B3732" s="2">
        <v>682986</v>
      </c>
      <c r="C3732" s="1">
        <f t="shared" si="18646"/>
        <v>44499</v>
      </c>
      <c r="D3732">
        <f t="shared" si="18824"/>
        <v>81</v>
      </c>
      <c r="E3732" s="2">
        <f t="shared" si="18825"/>
        <v>77</v>
      </c>
      <c r="F3732" s="2">
        <f t="shared" si="18826"/>
        <v>90</v>
      </c>
      <c r="G3732" s="2">
        <f t="shared" si="18827"/>
        <v>5169.7985024583231</v>
      </c>
      <c r="H3732">
        <f t="shared" si="18647"/>
        <v>590</v>
      </c>
      <c r="I3732">
        <f t="shared" si="18647"/>
        <v>578</v>
      </c>
      <c r="J3732" s="3">
        <f t="shared" si="18828"/>
        <v>0.22025981668171846</v>
      </c>
      <c r="K3732">
        <f t="shared" si="18829"/>
        <v>0</v>
      </c>
      <c r="L3732" s="3">
        <f t="shared" si="18830"/>
        <v>0.7142857142857143</v>
      </c>
      <c r="M3732" s="3">
        <f t="shared" si="18831"/>
        <v>77.600419335096177</v>
      </c>
      <c r="N3732">
        <v>35309</v>
      </c>
      <c r="O3732">
        <v>530</v>
      </c>
    </row>
    <row r="3733" spans="1:15" customFormat="1" x14ac:dyDescent="0.2">
      <c r="A3733" t="s">
        <v>24</v>
      </c>
      <c r="B3733" s="2">
        <v>682986</v>
      </c>
      <c r="C3733" s="1">
        <f t="shared" si="18646"/>
        <v>44500</v>
      </c>
      <c r="D3733">
        <f t="shared" ref="D3733" si="18832">N3733-N3732</f>
        <v>94</v>
      </c>
      <c r="E3733" s="2">
        <f t="shared" ref="E3733" si="18833">SUM(D3727:D3733)/7</f>
        <v>82</v>
      </c>
      <c r="F3733" s="2">
        <f t="shared" ref="F3733" si="18834">SUM(D3729:D3733)/5</f>
        <v>103.2</v>
      </c>
      <c r="G3733" s="2">
        <f t="shared" ref="G3733" si="18835">N3733/(B3733/100000)</f>
        <v>5183.5615956988868</v>
      </c>
      <c r="H3733">
        <f t="shared" si="18647"/>
        <v>591</v>
      </c>
      <c r="I3733">
        <f t="shared" si="18647"/>
        <v>579</v>
      </c>
      <c r="J3733" s="3">
        <f t="shared" ref="J3733" si="18836">E3733/(SUM(N3726:N3732)/7)*100</f>
        <v>0.2340468909276249</v>
      </c>
      <c r="K3733">
        <f t="shared" ref="K3733" si="18837">O3733-O3732</f>
        <v>0</v>
      </c>
      <c r="L3733" s="3">
        <f t="shared" ref="L3733" si="18838">SUM(K3727:K3733)/7</f>
        <v>0.42857142857142855</v>
      </c>
      <c r="M3733" s="3">
        <f t="shared" ref="M3733" si="18839">O3733/(B3733/100000)</f>
        <v>77.600419335096177</v>
      </c>
      <c r="N3733">
        <v>35403</v>
      </c>
      <c r="O3733">
        <v>530</v>
      </c>
    </row>
    <row r="3734" spans="1:15" customFormat="1" x14ac:dyDescent="0.2">
      <c r="A3734" t="s">
        <v>24</v>
      </c>
      <c r="B3734" s="2">
        <v>682986</v>
      </c>
      <c r="C3734" s="1">
        <f t="shared" si="18646"/>
        <v>44501</v>
      </c>
      <c r="D3734">
        <f t="shared" ref="D3734" si="18840">N3734-N3733</f>
        <v>34</v>
      </c>
      <c r="E3734" s="2">
        <f t="shared" ref="E3734" si="18841">SUM(D3728:D3734)/7</f>
        <v>82.571428571428569</v>
      </c>
      <c r="F3734" s="2">
        <f t="shared" ref="F3734" si="18842">SUM(D3730:D3734)/5</f>
        <v>85</v>
      </c>
      <c r="G3734" s="2">
        <f t="shared" ref="G3734" si="18843">N3734/(B3734/100000)</f>
        <v>5188.5397358071759</v>
      </c>
      <c r="H3734">
        <f t="shared" si="18647"/>
        <v>592</v>
      </c>
      <c r="I3734">
        <f t="shared" si="18647"/>
        <v>580</v>
      </c>
      <c r="J3734" s="3">
        <f t="shared" ref="J3734" si="18844">E3734/(SUM(N3727:N3733)/7)*100</f>
        <v>0.23512757094506639</v>
      </c>
      <c r="K3734">
        <f t="shared" ref="K3734" si="18845">O3734-O3733</f>
        <v>1</v>
      </c>
      <c r="L3734" s="3">
        <f t="shared" ref="L3734" si="18846">SUM(K3728:K3734)/7</f>
        <v>0.5714285714285714</v>
      </c>
      <c r="M3734" s="3">
        <f t="shared" ref="M3734" si="18847">O3734/(B3734/100000)</f>
        <v>77.746835220634097</v>
      </c>
      <c r="N3734">
        <v>35437</v>
      </c>
      <c r="O3734">
        <v>531</v>
      </c>
    </row>
    <row r="3735" spans="1:15" customFormat="1" x14ac:dyDescent="0.2">
      <c r="A3735" t="s">
        <v>24</v>
      </c>
      <c r="B3735" s="2">
        <v>682986</v>
      </c>
      <c r="C3735" s="1">
        <f t="shared" si="18646"/>
        <v>44502</v>
      </c>
      <c r="D3735">
        <f t="shared" ref="D3735" si="18848">N3735-N3734</f>
        <v>33</v>
      </c>
      <c r="E3735" s="2">
        <f t="shared" ref="E3735" si="18849">SUM(D3729:D3735)/7</f>
        <v>83.285714285714292</v>
      </c>
      <c r="F3735" s="2">
        <f t="shared" ref="F3735" si="18850">SUM(D3731:D3735)/5</f>
        <v>68.8</v>
      </c>
      <c r="G3735" s="2">
        <f t="shared" ref="G3735" si="18851">N3735/(B3735/100000)</f>
        <v>5193.3714600299272</v>
      </c>
      <c r="H3735">
        <f t="shared" si="18647"/>
        <v>593</v>
      </c>
      <c r="I3735">
        <f t="shared" si="18647"/>
        <v>581</v>
      </c>
      <c r="J3735" s="3">
        <f t="shared" ref="J3735" si="18852">E3735/(SUM(N3728:N3734)/7)*100</f>
        <v>0.23660522236020812</v>
      </c>
      <c r="K3735">
        <f t="shared" ref="K3735" si="18853">O3735-O3734</f>
        <v>1</v>
      </c>
      <c r="L3735" s="3">
        <f t="shared" ref="L3735" si="18854">SUM(K3729:K3735)/7</f>
        <v>0.5714285714285714</v>
      </c>
      <c r="M3735" s="3">
        <f t="shared" ref="M3735" si="18855">O3735/(B3735/100000)</f>
        <v>77.893251106172016</v>
      </c>
      <c r="N3735">
        <v>35470</v>
      </c>
      <c r="O3735">
        <v>532</v>
      </c>
    </row>
    <row r="3736" spans="1:15" customFormat="1" x14ac:dyDescent="0.2">
      <c r="A3736" t="s">
        <v>24</v>
      </c>
      <c r="B3736" s="2">
        <v>682986</v>
      </c>
      <c r="C3736" s="1">
        <f t="shared" si="18646"/>
        <v>44503</v>
      </c>
      <c r="D3736">
        <f t="shared" ref="D3736" si="18856">N3736-N3735</f>
        <v>133</v>
      </c>
      <c r="E3736" s="2">
        <f t="shared" ref="E3736" si="18857">SUM(D3730:D3736)/7</f>
        <v>84.428571428571431</v>
      </c>
      <c r="F3736" s="2">
        <f t="shared" ref="F3736" si="18858">SUM(D3732:D3736)/5</f>
        <v>75</v>
      </c>
      <c r="G3736" s="2">
        <f t="shared" ref="G3736" si="18859">N3736/(B3736/100000)</f>
        <v>5212.8447728064702</v>
      </c>
      <c r="H3736">
        <f t="shared" si="18647"/>
        <v>594</v>
      </c>
      <c r="I3736">
        <f t="shared" si="18647"/>
        <v>582</v>
      </c>
      <c r="J3736" s="3">
        <f t="shared" ref="J3736" si="18860">E3736/(SUM(N3729:N3735)/7)*100</f>
        <v>0.23928578658622993</v>
      </c>
      <c r="K3736">
        <f t="shared" ref="K3736" si="18861">O3736-O3735</f>
        <v>1</v>
      </c>
      <c r="L3736" s="3">
        <f t="shared" ref="L3736" si="18862">SUM(K3730:K3736)/7</f>
        <v>0.7142857142857143</v>
      </c>
      <c r="M3736" s="3">
        <f t="shared" ref="M3736" si="18863">O3736/(B3736/100000)</f>
        <v>78.039666991709936</v>
      </c>
      <c r="N3736">
        <v>35603</v>
      </c>
      <c r="O3736">
        <v>533</v>
      </c>
    </row>
    <row r="3737" spans="1:15" customFormat="1" x14ac:dyDescent="0.2">
      <c r="A3737" t="s">
        <v>24</v>
      </c>
      <c r="B3737" s="2">
        <v>682986</v>
      </c>
      <c r="C3737" s="1">
        <f t="shared" si="18646"/>
        <v>44504</v>
      </c>
      <c r="D3737">
        <f t="shared" ref="D3737" si="18864">N3737-N3736</f>
        <v>94</v>
      </c>
      <c r="E3737" s="2">
        <f t="shared" ref="E3737" si="18865">SUM(D3731:D3737)/7</f>
        <v>81.571428571428569</v>
      </c>
      <c r="F3737" s="2">
        <f t="shared" ref="F3737" si="18866">SUM(D3733:D3737)/5</f>
        <v>77.599999999999994</v>
      </c>
      <c r="G3737" s="2">
        <f t="shared" ref="G3737" si="18867">N3737/(B3737/100000)</f>
        <v>5226.6078660470348</v>
      </c>
      <c r="H3737">
        <f t="shared" si="18647"/>
        <v>595</v>
      </c>
      <c r="I3737">
        <f t="shared" si="18647"/>
        <v>583</v>
      </c>
      <c r="J3737" s="3">
        <f t="shared" ref="J3737" si="18868">E3737/(SUM(N3730:N3736)/7)*100</f>
        <v>0.23063624907099234</v>
      </c>
      <c r="K3737">
        <f t="shared" ref="K3737" si="18869">O3737-O3736</f>
        <v>1</v>
      </c>
      <c r="L3737" s="3">
        <f t="shared" ref="L3737" si="18870">SUM(K3731:K3737)/7</f>
        <v>0.8571428571428571</v>
      </c>
      <c r="M3737" s="3">
        <f t="shared" ref="M3737" si="18871">O3737/(B3737/100000)</f>
        <v>78.186082877247856</v>
      </c>
      <c r="N3737">
        <v>35697</v>
      </c>
      <c r="O3737">
        <v>534</v>
      </c>
    </row>
    <row r="3738" spans="1:15" customFormat="1" x14ac:dyDescent="0.2">
      <c r="A3738" t="s">
        <v>24</v>
      </c>
      <c r="B3738" s="2">
        <v>682986</v>
      </c>
      <c r="C3738" s="1">
        <f t="shared" si="18646"/>
        <v>44505</v>
      </c>
      <c r="D3738">
        <f t="shared" ref="D3738" si="18872">N3738-N3737</f>
        <v>95</v>
      </c>
      <c r="E3738" s="2">
        <f t="shared" ref="E3738" si="18873">SUM(D3732:D3738)/7</f>
        <v>80.571428571428569</v>
      </c>
      <c r="F3738" s="2">
        <f t="shared" ref="F3738" si="18874">SUM(D3734:D3738)/5</f>
        <v>77.8</v>
      </c>
      <c r="G3738" s="2">
        <f t="shared" ref="G3738" si="18875">N3738/(B3738/100000)</f>
        <v>5240.5173751731363</v>
      </c>
      <c r="H3738">
        <f t="shared" si="18647"/>
        <v>596</v>
      </c>
      <c r="I3738">
        <f t="shared" si="18647"/>
        <v>584</v>
      </c>
      <c r="J3738" s="3">
        <f t="shared" ref="J3738" si="18876">E3738/(SUM(N3731:N3737)/7)*100</f>
        <v>0.22728463370502161</v>
      </c>
      <c r="K3738">
        <f t="shared" ref="K3738" si="18877">O3738-O3737</f>
        <v>0</v>
      </c>
      <c r="L3738" s="3">
        <f t="shared" ref="L3738" si="18878">SUM(K3732:K3738)/7</f>
        <v>0.5714285714285714</v>
      </c>
      <c r="M3738" s="3">
        <f t="shared" ref="M3738" si="18879">O3738/(B3738/100000)</f>
        <v>78.186082877247856</v>
      </c>
      <c r="N3738">
        <v>35792</v>
      </c>
      <c r="O3738">
        <v>534</v>
      </c>
    </row>
    <row r="3739" spans="1:15" customFormat="1" x14ac:dyDescent="0.2">
      <c r="A3739" t="s">
        <v>24</v>
      </c>
      <c r="B3739" s="2">
        <v>682986</v>
      </c>
      <c r="C3739" s="1">
        <f t="shared" si="18646"/>
        <v>44506</v>
      </c>
      <c r="D3739">
        <f t="shared" ref="D3739" si="18880">N3739-N3738</f>
        <v>99</v>
      </c>
      <c r="E3739" s="2">
        <f t="shared" ref="E3739" si="18881">SUM(D3733:D3739)/7</f>
        <v>83.142857142857139</v>
      </c>
      <c r="F3739" s="2">
        <f t="shared" ref="F3739" si="18882">SUM(D3735:D3739)/5</f>
        <v>90.8</v>
      </c>
      <c r="G3739" s="2">
        <f t="shared" ref="G3739" si="18883">N3739/(B3739/100000)</f>
        <v>5255.0125478413902</v>
      </c>
      <c r="H3739">
        <f t="shared" si="18647"/>
        <v>597</v>
      </c>
      <c r="I3739">
        <f t="shared" si="18647"/>
        <v>585</v>
      </c>
      <c r="J3739" s="3">
        <f t="shared" ref="J3739" si="18884">E3739/(SUM(N3732:N3738)/7)*100</f>
        <v>0.23400653770842464</v>
      </c>
      <c r="K3739">
        <f t="shared" ref="K3739" si="18885">O3739-O3738</f>
        <v>0</v>
      </c>
      <c r="L3739" s="3">
        <f t="shared" ref="L3739" si="18886">SUM(K3733:K3739)/7</f>
        <v>0.5714285714285714</v>
      </c>
      <c r="M3739" s="3">
        <f t="shared" ref="M3739" si="18887">O3739/(B3739/100000)</f>
        <v>78.186082877247856</v>
      </c>
      <c r="N3739">
        <v>35891</v>
      </c>
      <c r="O3739">
        <v>534</v>
      </c>
    </row>
    <row r="3740" spans="1:15" customFormat="1" x14ac:dyDescent="0.2">
      <c r="A3740" t="s">
        <v>24</v>
      </c>
      <c r="B3740" s="2">
        <v>682986</v>
      </c>
      <c r="C3740" s="1">
        <f t="shared" si="18646"/>
        <v>44507</v>
      </c>
      <c r="D3740">
        <f t="shared" ref="D3740" si="18888">N3740-N3739</f>
        <v>107</v>
      </c>
      <c r="E3740" s="2">
        <f t="shared" ref="E3740" si="18889">SUM(D3734:D3740)/7</f>
        <v>85</v>
      </c>
      <c r="F3740" s="2">
        <f t="shared" ref="F3740" si="18890">SUM(D3736:D3740)/5</f>
        <v>105.6</v>
      </c>
      <c r="G3740" s="2">
        <f t="shared" ref="G3740" si="18891">N3740/(B3740/100000)</f>
        <v>5270.6790475939479</v>
      </c>
      <c r="H3740">
        <f t="shared" si="18647"/>
        <v>598</v>
      </c>
      <c r="I3740">
        <f t="shared" si="18647"/>
        <v>586</v>
      </c>
      <c r="J3740" s="3">
        <f t="shared" ref="J3740" si="18892">E3740/(SUM(N3733:N3739)/7)*100</f>
        <v>0.23867497282314384</v>
      </c>
      <c r="K3740">
        <f t="shared" ref="K3740" si="18893">O3740-O3739</f>
        <v>0</v>
      </c>
      <c r="L3740" s="3">
        <f t="shared" ref="L3740" si="18894">SUM(K3734:K3740)/7</f>
        <v>0.5714285714285714</v>
      </c>
      <c r="M3740" s="3">
        <f t="shared" ref="M3740" si="18895">O3740/(B3740/100000)</f>
        <v>78.186082877247856</v>
      </c>
      <c r="N3740">
        <v>35998</v>
      </c>
      <c r="O3740">
        <v>534</v>
      </c>
    </row>
    <row r="3741" spans="1:15" customFormat="1" x14ac:dyDescent="0.2">
      <c r="A3741" t="s">
        <v>24</v>
      </c>
      <c r="B3741" s="2">
        <v>682986</v>
      </c>
      <c r="C3741" s="1">
        <f t="shared" si="18646"/>
        <v>44508</v>
      </c>
      <c r="D3741">
        <f t="shared" ref="D3741:D3742" si="18896">N3741-N3740</f>
        <v>41</v>
      </c>
      <c r="E3741" s="2">
        <f t="shared" ref="E3741:E3742" si="18897">SUM(D3735:D3741)/7</f>
        <v>86</v>
      </c>
      <c r="F3741" s="2">
        <f t="shared" ref="F3741:F3742" si="18898">SUM(D3737:D3741)/5</f>
        <v>87.2</v>
      </c>
      <c r="G3741" s="2">
        <f t="shared" ref="G3741:G3742" si="18899">N3741/(B3741/100000)</f>
        <v>5276.6820989010021</v>
      </c>
      <c r="H3741">
        <f t="shared" si="18647"/>
        <v>599</v>
      </c>
      <c r="I3741">
        <f t="shared" si="18647"/>
        <v>587</v>
      </c>
      <c r="J3741" s="3">
        <f t="shared" ref="J3741:J3742" si="18900">E3741/(SUM(N3734:N3740)/7)*100</f>
        <v>0.24090792675118453</v>
      </c>
      <c r="K3741">
        <f t="shared" ref="K3741:K3742" si="18901">O3741-O3740</f>
        <v>0</v>
      </c>
      <c r="L3741" s="3">
        <f t="shared" ref="L3741:L3742" si="18902">SUM(K3735:K3741)/7</f>
        <v>0.42857142857142855</v>
      </c>
      <c r="M3741" s="3">
        <f t="shared" ref="M3741:M3742" si="18903">O3741/(B3741/100000)</f>
        <v>78.186082877247856</v>
      </c>
      <c r="N3741">
        <v>36039</v>
      </c>
      <c r="O3741">
        <v>534</v>
      </c>
    </row>
    <row r="3742" spans="1:15" customFormat="1" x14ac:dyDescent="0.2">
      <c r="A3742" t="s">
        <v>24</v>
      </c>
      <c r="B3742" s="2">
        <v>682986</v>
      </c>
      <c r="C3742" s="1">
        <f t="shared" si="18646"/>
        <v>44509</v>
      </c>
      <c r="D3742">
        <f t="shared" si="18896"/>
        <v>26</v>
      </c>
      <c r="E3742" s="2">
        <f t="shared" si="18897"/>
        <v>85</v>
      </c>
      <c r="F3742" s="2">
        <f t="shared" si="18898"/>
        <v>73.599999999999994</v>
      </c>
      <c r="G3742" s="2">
        <f t="shared" si="18899"/>
        <v>5280.4889119249883</v>
      </c>
      <c r="H3742">
        <f t="shared" si="18647"/>
        <v>600</v>
      </c>
      <c r="I3742">
        <f t="shared" si="18647"/>
        <v>588</v>
      </c>
      <c r="J3742" s="3">
        <f t="shared" si="18900"/>
        <v>0.23753443251227591</v>
      </c>
      <c r="K3742">
        <f t="shared" si="18901"/>
        <v>0</v>
      </c>
      <c r="L3742" s="3">
        <f t="shared" si="18902"/>
        <v>0.2857142857142857</v>
      </c>
      <c r="M3742" s="3">
        <f t="shared" si="18903"/>
        <v>78.186082877247856</v>
      </c>
      <c r="N3742">
        <v>36065</v>
      </c>
      <c r="O3742">
        <v>534</v>
      </c>
    </row>
    <row r="3743" spans="1:15" customFormat="1" x14ac:dyDescent="0.2">
      <c r="A3743" t="s">
        <v>24</v>
      </c>
      <c r="B3743" s="2">
        <v>682986</v>
      </c>
      <c r="C3743" s="1">
        <f t="shared" si="18646"/>
        <v>44510</v>
      </c>
      <c r="D3743">
        <f t="shared" ref="D3743" si="18904">N3743-N3742</f>
        <v>155</v>
      </c>
      <c r="E3743" s="2">
        <f t="shared" ref="E3743" si="18905">SUM(D3737:D3743)/7</f>
        <v>88.142857142857139</v>
      </c>
      <c r="F3743" s="2">
        <f t="shared" ref="F3743" si="18906">SUM(D3739:D3743)/5</f>
        <v>85.6</v>
      </c>
      <c r="G3743" s="2">
        <f t="shared" ref="G3743" si="18907">N3743/(B3743/100000)</f>
        <v>5303.1833741833652</v>
      </c>
      <c r="H3743">
        <f t="shared" si="18647"/>
        <v>601</v>
      </c>
      <c r="I3743">
        <f t="shared" si="18647"/>
        <v>589</v>
      </c>
      <c r="J3743" s="3">
        <f t="shared" ref="J3743" si="18908">E3743/(SUM(N3736:N3742)/7)*100</f>
        <v>0.24573351653822406</v>
      </c>
      <c r="K3743">
        <f t="shared" ref="K3743" si="18909">O3743-O3742</f>
        <v>0</v>
      </c>
      <c r="L3743" s="3">
        <f t="shared" ref="L3743" si="18910">SUM(K3737:K3743)/7</f>
        <v>0.14285714285714285</v>
      </c>
      <c r="M3743" s="3">
        <f t="shared" ref="M3743" si="18911">O3743/(B3743/100000)</f>
        <v>78.186082877247856</v>
      </c>
      <c r="N3743">
        <v>36220</v>
      </c>
      <c r="O3743">
        <v>534</v>
      </c>
    </row>
    <row r="3744" spans="1:15" customFormat="1" x14ac:dyDescent="0.2">
      <c r="A3744" t="s">
        <v>24</v>
      </c>
      <c r="B3744" s="2">
        <v>682986</v>
      </c>
      <c r="C3744" s="1">
        <f t="shared" si="18646"/>
        <v>44511</v>
      </c>
      <c r="D3744">
        <f t="shared" ref="D3744" si="18912">N3744-N3743</f>
        <v>98</v>
      </c>
      <c r="E3744" s="2">
        <f t="shared" ref="E3744" si="18913">SUM(D3738:D3744)/7</f>
        <v>88.714285714285708</v>
      </c>
      <c r="F3744" s="2">
        <f t="shared" ref="F3744" si="18914">SUM(D3740:D3744)/5</f>
        <v>85.4</v>
      </c>
      <c r="G3744" s="2">
        <f t="shared" ref="G3744" si="18915">N3744/(B3744/100000)</f>
        <v>5317.5321309660812</v>
      </c>
      <c r="H3744">
        <f t="shared" si="18647"/>
        <v>602</v>
      </c>
      <c r="I3744">
        <f t="shared" si="18647"/>
        <v>590</v>
      </c>
      <c r="J3744" s="3">
        <f t="shared" ref="J3744" si="18916">E3744/(SUM(N3737:N3743)/7)*100</f>
        <v>0.24672032800692878</v>
      </c>
      <c r="K3744">
        <f t="shared" ref="K3744" si="18917">O3744-O3743</f>
        <v>0</v>
      </c>
      <c r="L3744" s="3">
        <f t="shared" ref="L3744" si="18918">SUM(K3738:K3744)/7</f>
        <v>0</v>
      </c>
      <c r="M3744" s="3">
        <f t="shared" ref="M3744" si="18919">O3744/(B3744/100000)</f>
        <v>78.186082877247856</v>
      </c>
      <c r="N3744">
        <v>36318</v>
      </c>
      <c r="O3744">
        <v>534</v>
      </c>
    </row>
    <row r="3745" spans="1:15" customFormat="1" x14ac:dyDescent="0.2">
      <c r="A3745" t="s">
        <v>24</v>
      </c>
      <c r="B3745" s="2">
        <v>682986</v>
      </c>
      <c r="C3745" s="1">
        <f t="shared" si="18646"/>
        <v>44512</v>
      </c>
      <c r="D3745">
        <f t="shared" ref="D3745" si="18920">N3745-N3744</f>
        <v>151</v>
      </c>
      <c r="E3745" s="2">
        <f t="shared" ref="E3745" si="18921">SUM(D3739:D3745)/7</f>
        <v>96.714285714285708</v>
      </c>
      <c r="F3745" s="2">
        <f t="shared" ref="F3745" si="18922">SUM(D3741:D3745)/5</f>
        <v>94.2</v>
      </c>
      <c r="G3745" s="2">
        <f t="shared" ref="G3745" si="18923">N3745/(B3745/100000)</f>
        <v>5339.6409296823067</v>
      </c>
      <c r="H3745">
        <f t="shared" si="18647"/>
        <v>603</v>
      </c>
      <c r="I3745">
        <f t="shared" si="18647"/>
        <v>591</v>
      </c>
      <c r="J3745" s="3">
        <f t="shared" ref="J3745" si="18924">E3745/(SUM(N3738:N3744)/7)*100</f>
        <v>0.26830689235622596</v>
      </c>
      <c r="K3745">
        <f t="shared" ref="K3745" si="18925">O3745-O3744</f>
        <v>1</v>
      </c>
      <c r="L3745" s="3">
        <f t="shared" ref="L3745" si="18926">SUM(K3739:K3745)/7</f>
        <v>0.14285714285714285</v>
      </c>
      <c r="M3745" s="3">
        <f t="shared" ref="M3745" si="18927">O3745/(B3745/100000)</f>
        <v>78.332498762785761</v>
      </c>
      <c r="N3745">
        <v>36469</v>
      </c>
      <c r="O3745">
        <v>535</v>
      </c>
    </row>
    <row r="3746" spans="1:15" customFormat="1" x14ac:dyDescent="0.2">
      <c r="A3746" t="s">
        <v>24</v>
      </c>
      <c r="B3746" s="2">
        <v>682986</v>
      </c>
      <c r="C3746" s="1">
        <f t="shared" si="18646"/>
        <v>44513</v>
      </c>
      <c r="D3746">
        <f t="shared" ref="D3746" si="18928">N3746-N3745</f>
        <v>126</v>
      </c>
      <c r="E3746" s="2">
        <f t="shared" ref="E3746" si="18929">SUM(D3740:D3746)/7</f>
        <v>100.57142857142857</v>
      </c>
      <c r="F3746" s="2">
        <f t="shared" ref="F3746" si="18930">SUM(D3742:D3746)/5</f>
        <v>111.2</v>
      </c>
      <c r="G3746" s="2">
        <f t="shared" ref="G3746" si="18931">N3746/(B3746/100000)</f>
        <v>5358.0893312600847</v>
      </c>
      <c r="H3746">
        <f t="shared" si="18647"/>
        <v>604</v>
      </c>
      <c r="I3746">
        <f t="shared" si="18647"/>
        <v>592</v>
      </c>
      <c r="J3746" s="3">
        <f t="shared" ref="J3746" si="18932">E3746/(SUM(N3739:N3745)/7)*100</f>
        <v>0.27826086956521734</v>
      </c>
      <c r="K3746">
        <f t="shared" ref="K3746" si="18933">O3746-O3745</f>
        <v>1</v>
      </c>
      <c r="L3746" s="3">
        <f t="shared" ref="L3746" si="18934">SUM(K3740:K3746)/7</f>
        <v>0.2857142857142857</v>
      </c>
      <c r="M3746" s="3">
        <f t="shared" ref="M3746" si="18935">O3746/(B3746/100000)</f>
        <v>78.478914648323681</v>
      </c>
      <c r="N3746">
        <v>36595</v>
      </c>
      <c r="O3746">
        <v>536</v>
      </c>
    </row>
    <row r="3747" spans="1:15" customFormat="1" x14ac:dyDescent="0.2">
      <c r="A3747" t="s">
        <v>24</v>
      </c>
      <c r="B3747" s="2">
        <v>682986</v>
      </c>
      <c r="C3747" s="1">
        <f t="shared" si="18646"/>
        <v>44514</v>
      </c>
      <c r="D3747">
        <f t="shared" ref="D3747" si="18936">N3747-N3746</f>
        <v>84</v>
      </c>
      <c r="E3747" s="2">
        <f t="shared" ref="E3747" si="18937">SUM(D3741:D3747)/7</f>
        <v>97.285714285714292</v>
      </c>
      <c r="F3747" s="2">
        <f t="shared" ref="F3747" si="18938">SUM(D3743:D3747)/5</f>
        <v>122.8</v>
      </c>
      <c r="G3747" s="2">
        <f t="shared" ref="G3747" si="18939">N3747/(B3747/100000)</f>
        <v>5370.3882656452697</v>
      </c>
      <c r="H3747">
        <f t="shared" si="18647"/>
        <v>605</v>
      </c>
      <c r="I3747">
        <f t="shared" si="18647"/>
        <v>593</v>
      </c>
      <c r="J3747" s="3">
        <f t="shared" ref="J3747" si="18940">E3747/(SUM(N3740:N3746)/7)*100</f>
        <v>0.26842304417746665</v>
      </c>
      <c r="K3747">
        <f t="shared" ref="K3747" si="18941">O3747-O3746</f>
        <v>0</v>
      </c>
      <c r="L3747" s="3">
        <f t="shared" ref="L3747" si="18942">SUM(K3741:K3747)/7</f>
        <v>0.2857142857142857</v>
      </c>
      <c r="M3747" s="3">
        <f t="shared" ref="M3747" si="18943">O3747/(B3747/100000)</f>
        <v>78.478914648323681</v>
      </c>
      <c r="N3747">
        <v>36679</v>
      </c>
      <c r="O3747">
        <v>536</v>
      </c>
    </row>
    <row r="3748" spans="1:15" customFormat="1" x14ac:dyDescent="0.2">
      <c r="A3748" t="s">
        <v>24</v>
      </c>
      <c r="B3748" s="2">
        <v>682986</v>
      </c>
      <c r="C3748" s="1">
        <f t="shared" si="18646"/>
        <v>44515</v>
      </c>
      <c r="D3748">
        <f t="shared" ref="D3748" si="18944">N3748-N3747</f>
        <v>124</v>
      </c>
      <c r="E3748" s="2">
        <f t="shared" ref="E3748" si="18945">SUM(D3742:D3748)/7</f>
        <v>109.14285714285714</v>
      </c>
      <c r="F3748" s="2">
        <f t="shared" ref="F3748" si="18946">SUM(D3744:D3748)/5</f>
        <v>116.6</v>
      </c>
      <c r="G3748" s="2">
        <f t="shared" ref="G3748" si="18947">N3748/(B3748/100000)</f>
        <v>5388.5438354519711</v>
      </c>
      <c r="H3748">
        <f t="shared" si="18647"/>
        <v>606</v>
      </c>
      <c r="I3748">
        <f t="shared" si="18647"/>
        <v>594</v>
      </c>
      <c r="J3748" s="3">
        <f t="shared" ref="J3748" si="18948">E3748/(SUM(N3741:N3747)/7)*100</f>
        <v>0.30033217367376219</v>
      </c>
      <c r="K3748">
        <f t="shared" ref="K3748" si="18949">O3748-O3747</f>
        <v>0</v>
      </c>
      <c r="L3748" s="3">
        <f t="shared" ref="L3748" si="18950">SUM(K3742:K3748)/7</f>
        <v>0.2857142857142857</v>
      </c>
      <c r="M3748" s="3">
        <f t="shared" ref="M3748" si="18951">O3748/(B3748/100000)</f>
        <v>78.478914648323681</v>
      </c>
      <c r="N3748">
        <v>36803</v>
      </c>
      <c r="O3748">
        <v>536</v>
      </c>
    </row>
    <row r="3749" spans="1:15" customFormat="1" x14ac:dyDescent="0.2">
      <c r="A3749" t="s">
        <v>24</v>
      </c>
      <c r="B3749" s="2">
        <v>682986</v>
      </c>
      <c r="C3749" s="1">
        <f t="shared" si="18646"/>
        <v>44516</v>
      </c>
      <c r="D3749">
        <f t="shared" ref="D3749" si="18952">N3749-N3748</f>
        <v>42</v>
      </c>
      <c r="E3749" s="2">
        <f t="shared" ref="E3749:E3750" si="18953">SUM(D3743:D3749)/7</f>
        <v>111.42857142857143</v>
      </c>
      <c r="F3749" s="2">
        <f t="shared" ref="F3749:F3750" si="18954">SUM(D3745:D3749)/5</f>
        <v>105.4</v>
      </c>
      <c r="G3749" s="2">
        <f t="shared" ref="G3749:G3750" si="18955">N3749/(B3749/100000)</f>
        <v>5394.693302644564</v>
      </c>
      <c r="H3749">
        <f t="shared" si="18647"/>
        <v>607</v>
      </c>
      <c r="I3749">
        <f t="shared" si="18647"/>
        <v>595</v>
      </c>
      <c r="J3749" s="3">
        <f t="shared" ref="J3749:J3750" si="18956">E3749/(SUM(N3742:N3748)/7)*100</f>
        <v>0.30570372605810719</v>
      </c>
      <c r="K3749">
        <f t="shared" ref="K3749:K3750" si="18957">O3749-O3748</f>
        <v>0</v>
      </c>
      <c r="L3749" s="3">
        <f t="shared" ref="L3749:L3750" si="18958">SUM(K3743:K3749)/7</f>
        <v>0.2857142857142857</v>
      </c>
      <c r="M3749" s="3">
        <f t="shared" ref="M3749:M3750" si="18959">O3749/(B3749/100000)</f>
        <v>78.478914648323681</v>
      </c>
      <c r="N3749">
        <f>N3750-155</f>
        <v>36845</v>
      </c>
      <c r="O3749">
        <v>536</v>
      </c>
    </row>
    <row r="3750" spans="1:15" customFormat="1" x14ac:dyDescent="0.2">
      <c r="A3750" t="s">
        <v>24</v>
      </c>
      <c r="B3750" s="2">
        <v>682986</v>
      </c>
      <c r="C3750" s="1">
        <f t="shared" si="18646"/>
        <v>44517</v>
      </c>
      <c r="D3750">
        <v>155</v>
      </c>
      <c r="E3750" s="2">
        <f t="shared" si="18953"/>
        <v>111.42857142857143</v>
      </c>
      <c r="F3750" s="2">
        <f t="shared" si="18954"/>
        <v>106.2</v>
      </c>
      <c r="G3750" s="2">
        <f t="shared" si="18955"/>
        <v>5417.3877649029409</v>
      </c>
      <c r="H3750">
        <f t="shared" si="18647"/>
        <v>608</v>
      </c>
      <c r="I3750">
        <f t="shared" si="18647"/>
        <v>596</v>
      </c>
      <c r="J3750" s="3">
        <f t="shared" si="18956"/>
        <v>0.30477202661675695</v>
      </c>
      <c r="K3750">
        <f t="shared" si="18957"/>
        <v>1</v>
      </c>
      <c r="L3750" s="3">
        <f t="shared" si="18958"/>
        <v>0.42857142857142855</v>
      </c>
      <c r="M3750" s="3">
        <f t="shared" si="18959"/>
        <v>78.6253305338616</v>
      </c>
      <c r="N3750">
        <v>37000</v>
      </c>
      <c r="O3750">
        <v>537</v>
      </c>
    </row>
    <row r="3751" spans="1:15" customFormat="1" x14ac:dyDescent="0.2">
      <c r="A3751" t="s">
        <v>24</v>
      </c>
      <c r="B3751" s="2">
        <v>682986</v>
      </c>
      <c r="C3751" s="1">
        <f t="shared" si="18646"/>
        <v>44518</v>
      </c>
      <c r="D3751">
        <f t="shared" ref="D3751" si="18960">N3751-N3750</f>
        <v>230</v>
      </c>
      <c r="E3751" s="2">
        <f t="shared" ref="E3751" si="18961">SUM(D3745:D3751)/7</f>
        <v>130.28571428571428</v>
      </c>
      <c r="F3751" s="2">
        <f t="shared" ref="F3751" si="18962">SUM(D3747:D3751)/5</f>
        <v>127</v>
      </c>
      <c r="G3751" s="2">
        <f t="shared" ref="G3751" si="18963">N3751/(B3751/100000)</f>
        <v>5451.0634185766621</v>
      </c>
      <c r="H3751">
        <f t="shared" si="18647"/>
        <v>609</v>
      </c>
      <c r="I3751">
        <f t="shared" si="18647"/>
        <v>597</v>
      </c>
      <c r="J3751" s="3">
        <f t="shared" ref="J3751" si="18964">E3751/(SUM(N3744:N3750)/7)*100</f>
        <v>0.35526607949078531</v>
      </c>
      <c r="K3751">
        <f t="shared" ref="K3751" si="18965">O3751-O3750</f>
        <v>0</v>
      </c>
      <c r="L3751" s="3">
        <f t="shared" ref="L3751" si="18966">SUM(K3745:K3751)/7</f>
        <v>0.42857142857142855</v>
      </c>
      <c r="M3751" s="3">
        <f t="shared" ref="M3751" si="18967">O3751/(B3751/100000)</f>
        <v>78.6253305338616</v>
      </c>
      <c r="N3751">
        <v>37230</v>
      </c>
      <c r="O3751">
        <v>537</v>
      </c>
    </row>
    <row r="3752" spans="1:15" customFormat="1" x14ac:dyDescent="0.2">
      <c r="A3752" t="s">
        <v>24</v>
      </c>
      <c r="B3752" s="2">
        <v>682986</v>
      </c>
      <c r="C3752" s="1">
        <f t="shared" si="18646"/>
        <v>44519</v>
      </c>
      <c r="D3752">
        <f t="shared" ref="D3752" si="18968">N3752-N3751</f>
        <v>188</v>
      </c>
      <c r="E3752" s="2">
        <f t="shared" ref="E3752" si="18969">SUM(D3746:D3752)/7</f>
        <v>135.57142857142858</v>
      </c>
      <c r="F3752" s="2">
        <f t="shared" ref="F3752" si="18970">SUM(D3748:D3752)/5</f>
        <v>147.80000000000001</v>
      </c>
      <c r="G3752" s="2">
        <f t="shared" ref="G3752" si="18971">N3752/(B3752/100000)</f>
        <v>5478.5896050577903</v>
      </c>
      <c r="H3752">
        <f t="shared" si="18647"/>
        <v>610</v>
      </c>
      <c r="I3752">
        <f t="shared" si="18647"/>
        <v>598</v>
      </c>
      <c r="J3752" s="3">
        <f t="shared" ref="J3752" si="18972">E3752/(SUM(N3745:N3751)/7)*100</f>
        <v>0.36837059090679719</v>
      </c>
      <c r="K3752">
        <f t="shared" ref="K3752" si="18973">O3752-O3751</f>
        <v>1</v>
      </c>
      <c r="L3752" s="3">
        <f t="shared" ref="L3752" si="18974">SUM(K3746:K3752)/7</f>
        <v>0.42857142857142855</v>
      </c>
      <c r="M3752" s="3">
        <f t="shared" ref="M3752" si="18975">O3752/(B3752/100000)</f>
        <v>78.77174641939952</v>
      </c>
      <c r="N3752">
        <v>37418</v>
      </c>
      <c r="O3752">
        <v>538</v>
      </c>
    </row>
    <row r="3753" spans="1:15" customFormat="1" x14ac:dyDescent="0.2">
      <c r="A3753" t="s">
        <v>24</v>
      </c>
      <c r="B3753" s="2">
        <v>682986</v>
      </c>
      <c r="C3753" s="1">
        <f t="shared" si="18646"/>
        <v>44520</v>
      </c>
      <c r="D3753">
        <f t="shared" ref="D3753" si="18976">N3753-N3752</f>
        <v>226</v>
      </c>
      <c r="E3753" s="2">
        <f t="shared" ref="E3753" si="18977">SUM(D3747:D3753)/7</f>
        <v>149.85714285714286</v>
      </c>
      <c r="F3753" s="2">
        <f t="shared" ref="F3753" si="18978">SUM(D3749:D3753)/5</f>
        <v>168.2</v>
      </c>
      <c r="G3753" s="2">
        <f t="shared" ref="G3753" si="18979">N3753/(B3753/100000)</f>
        <v>5511.67959518936</v>
      </c>
      <c r="H3753">
        <f t="shared" si="18647"/>
        <v>611</v>
      </c>
      <c r="I3753">
        <f t="shared" si="18647"/>
        <v>599</v>
      </c>
      <c r="J3753" s="3">
        <f t="shared" ref="J3753" si="18980">E3753/(SUM(N3746:N3752)/7)*100</f>
        <v>0.40569284913176318</v>
      </c>
      <c r="K3753">
        <f t="shared" ref="K3753" si="18981">O3753-O3752</f>
        <v>3</v>
      </c>
      <c r="L3753" s="3">
        <f t="shared" ref="L3753" si="18982">SUM(K3747:K3753)/7</f>
        <v>0.7142857142857143</v>
      </c>
      <c r="M3753" s="3">
        <f t="shared" ref="M3753" si="18983">O3753/(B3753/100000)</f>
        <v>79.210994076013264</v>
      </c>
      <c r="N3753">
        <v>37644</v>
      </c>
      <c r="O3753">
        <v>541</v>
      </c>
    </row>
    <row r="3754" spans="1:15" customFormat="1" x14ac:dyDescent="0.2">
      <c r="A3754" t="s">
        <v>24</v>
      </c>
      <c r="B3754" s="2">
        <v>682986</v>
      </c>
      <c r="C3754" s="1">
        <f t="shared" si="18646"/>
        <v>44521</v>
      </c>
      <c r="D3754">
        <f t="shared" ref="D3754" si="18984">N3754-N3753</f>
        <v>162</v>
      </c>
      <c r="E3754" s="2">
        <f t="shared" ref="E3754" si="18985">SUM(D3748:D3754)/7</f>
        <v>161</v>
      </c>
      <c r="F3754" s="2">
        <f t="shared" ref="F3754" si="18986">SUM(D3750:D3754)/5</f>
        <v>192.2</v>
      </c>
      <c r="G3754" s="2">
        <f t="shared" ref="G3754" si="18987">N3754/(B3754/100000)</f>
        <v>5535.398968646502</v>
      </c>
      <c r="H3754">
        <f t="shared" si="18647"/>
        <v>612</v>
      </c>
      <c r="I3754">
        <f t="shared" si="18647"/>
        <v>600</v>
      </c>
      <c r="J3754" s="3">
        <f t="shared" ref="J3754" si="18988">E3754/(SUM(N3747:N3753)/7)*100</f>
        <v>0.43409765849186688</v>
      </c>
      <c r="K3754">
        <f t="shared" ref="K3754" si="18989">O3754-O3753</f>
        <v>0</v>
      </c>
      <c r="L3754" s="3">
        <f t="shared" ref="L3754" si="18990">SUM(K3748:K3754)/7</f>
        <v>0.7142857142857143</v>
      </c>
      <c r="M3754" s="3">
        <f t="shared" ref="M3754" si="18991">O3754/(B3754/100000)</f>
        <v>79.210994076013264</v>
      </c>
      <c r="N3754">
        <v>37806</v>
      </c>
      <c r="O3754">
        <v>541</v>
      </c>
    </row>
    <row r="3755" spans="1:15" customFormat="1" x14ac:dyDescent="0.2">
      <c r="A3755" t="s">
        <v>24</v>
      </c>
      <c r="B3755" s="2">
        <v>682986</v>
      </c>
      <c r="C3755" s="1">
        <f t="shared" si="18646"/>
        <v>44522</v>
      </c>
      <c r="D3755">
        <f t="shared" ref="D3755" si="18992">N3755-N3754</f>
        <v>205</v>
      </c>
      <c r="E3755" s="2">
        <f t="shared" ref="E3755" si="18993">SUM(D3749:D3755)/7</f>
        <v>172.57142857142858</v>
      </c>
      <c r="F3755" s="2">
        <f t="shared" ref="F3755" si="18994">SUM(D3751:D3755)/5</f>
        <v>202.2</v>
      </c>
      <c r="G3755" s="2">
        <f t="shared" ref="G3755" si="18995">N3755/(B3755/100000)</f>
        <v>5565.4142251817757</v>
      </c>
      <c r="H3755">
        <f t="shared" si="18647"/>
        <v>613</v>
      </c>
      <c r="I3755">
        <f t="shared" si="18647"/>
        <v>601</v>
      </c>
      <c r="J3755" s="3">
        <f t="shared" ref="J3755" si="18996">E3755/(SUM(N3748:N3754)/7)*100</f>
        <v>0.46328610985403418</v>
      </c>
      <c r="K3755">
        <f t="shared" ref="K3755" si="18997">O3755-O3754</f>
        <v>0</v>
      </c>
      <c r="L3755" s="3">
        <f t="shared" ref="L3755" si="18998">SUM(K3749:K3755)/7</f>
        <v>0.7142857142857143</v>
      </c>
      <c r="M3755" s="3">
        <f t="shared" ref="M3755" si="18999">O3755/(B3755/100000)</f>
        <v>79.210994076013264</v>
      </c>
      <c r="N3755">
        <v>38011</v>
      </c>
      <c r="O3755">
        <v>541</v>
      </c>
    </row>
    <row r="3756" spans="1:15" customFormat="1" x14ac:dyDescent="0.2">
      <c r="A3756" t="s">
        <v>24</v>
      </c>
      <c r="B3756" s="2">
        <v>682986</v>
      </c>
      <c r="C3756" s="1">
        <f t="shared" si="18646"/>
        <v>44523</v>
      </c>
      <c r="D3756">
        <f t="shared" ref="D3756" si="19000">N3756-N3755</f>
        <v>81</v>
      </c>
      <c r="E3756" s="2">
        <f t="shared" ref="E3756" si="19001">SUM(D3750:D3756)/7</f>
        <v>178.14285714285714</v>
      </c>
      <c r="F3756" s="2">
        <f t="shared" ref="F3756" si="19002">SUM(D3752:D3756)/5</f>
        <v>172.4</v>
      </c>
      <c r="G3756" s="2">
        <f t="shared" ref="G3756" si="19003">N3756/(B3756/100000)</f>
        <v>5577.2739119103462</v>
      </c>
      <c r="H3756">
        <f t="shared" si="18647"/>
        <v>614</v>
      </c>
      <c r="I3756">
        <f t="shared" si="18647"/>
        <v>602</v>
      </c>
      <c r="J3756" s="3">
        <f t="shared" ref="J3756" si="19004">E3756/(SUM(N3749:N3755)/7)*100</f>
        <v>0.47603777762507915</v>
      </c>
      <c r="K3756">
        <f t="shared" ref="K3756" si="19005">O3756-O3755</f>
        <v>2</v>
      </c>
      <c r="L3756" s="3">
        <f t="shared" ref="L3756" si="19006">SUM(K3750:K3756)/7</f>
        <v>1</v>
      </c>
      <c r="M3756" s="3">
        <f t="shared" ref="M3756" si="19007">O3756/(B3756/100000)</f>
        <v>79.503825847089104</v>
      </c>
      <c r="N3756">
        <v>38092</v>
      </c>
      <c r="O3756">
        <v>543</v>
      </c>
    </row>
    <row r="3757" spans="1:15" customFormat="1" x14ac:dyDescent="0.2">
      <c r="A3757" t="s">
        <v>24</v>
      </c>
      <c r="B3757" s="2">
        <v>682986</v>
      </c>
      <c r="C3757" s="1">
        <f t="shared" si="18646"/>
        <v>44524</v>
      </c>
      <c r="D3757">
        <f t="shared" ref="D3757" si="19008">N3757-N3756</f>
        <v>275</v>
      </c>
      <c r="E3757" s="2">
        <f t="shared" ref="E3757" si="19009">SUM(D3751:D3757)/7</f>
        <v>195.28571428571428</v>
      </c>
      <c r="F3757" s="2">
        <f t="shared" ref="F3757" si="19010">SUM(D3753:D3757)/5</f>
        <v>189.8</v>
      </c>
      <c r="G3757" s="2">
        <f t="shared" ref="G3757" si="19011">N3757/(B3757/100000)</f>
        <v>5617.5382804332739</v>
      </c>
      <c r="H3757">
        <f t="shared" si="18647"/>
        <v>615</v>
      </c>
      <c r="I3757">
        <f t="shared" si="18647"/>
        <v>603</v>
      </c>
      <c r="J3757" s="3">
        <f t="shared" ref="J3757" si="19012">E3757/(SUM(N3750:N3756)/7)*100</f>
        <v>0.51937492638705784</v>
      </c>
      <c r="K3757">
        <f t="shared" ref="K3757" si="19013">O3757-O3756</f>
        <v>2</v>
      </c>
      <c r="L3757" s="3">
        <f t="shared" ref="L3757" si="19014">SUM(K3751:K3757)/7</f>
        <v>1.1428571428571428</v>
      </c>
      <c r="M3757" s="3">
        <f t="shared" ref="M3757" si="19015">O3757/(B3757/100000)</f>
        <v>79.796657618164943</v>
      </c>
      <c r="N3757">
        <v>38367</v>
      </c>
      <c r="O3757">
        <v>545</v>
      </c>
    </row>
    <row r="3758" spans="1:15" customFormat="1" x14ac:dyDescent="0.2">
      <c r="A3758" t="s">
        <v>24</v>
      </c>
      <c r="B3758" s="2">
        <v>682986</v>
      </c>
      <c r="C3758" s="1">
        <f t="shared" si="18646"/>
        <v>44525</v>
      </c>
      <c r="D3758">
        <f t="shared" ref="D3758" si="19016">N3758-N3757</f>
        <v>157</v>
      </c>
      <c r="E3758" s="2">
        <f t="shared" ref="E3758" si="19017">SUM(D3752:D3758)/7</f>
        <v>184.85714285714286</v>
      </c>
      <c r="F3758" s="2">
        <f t="shared" ref="F3758" si="19018">SUM(D3754:D3758)/5</f>
        <v>176</v>
      </c>
      <c r="G3758" s="2">
        <f t="shared" ref="G3758" si="19019">N3758/(B3758/100000)</f>
        <v>5640.5255744627266</v>
      </c>
      <c r="H3758">
        <f t="shared" si="18647"/>
        <v>616</v>
      </c>
      <c r="I3758">
        <f t="shared" si="18647"/>
        <v>604</v>
      </c>
      <c r="J3758" s="3">
        <f t="shared" ref="J3758" si="19020">E3758/(SUM(N3751:N3757)/7)*100</f>
        <v>0.48909921078890867</v>
      </c>
      <c r="K3758">
        <f t="shared" ref="K3758" si="19021">O3758-O3757</f>
        <v>1</v>
      </c>
      <c r="L3758" s="3">
        <f t="shared" ref="L3758" si="19022">SUM(K3752:K3758)/7</f>
        <v>1.2857142857142858</v>
      </c>
      <c r="M3758" s="3">
        <f t="shared" ref="M3758" si="19023">O3758/(B3758/100000)</f>
        <v>79.943073503702863</v>
      </c>
      <c r="N3758">
        <v>38524</v>
      </c>
      <c r="O3758">
        <v>546</v>
      </c>
    </row>
    <row r="3759" spans="1:15" customFormat="1" x14ac:dyDescent="0.2">
      <c r="A3759" t="s">
        <v>24</v>
      </c>
      <c r="B3759" s="2">
        <v>682986</v>
      </c>
      <c r="C3759" s="1">
        <f t="shared" si="18646"/>
        <v>44526</v>
      </c>
      <c r="D3759">
        <f t="shared" ref="D3759" si="19024">N3759-N3758</f>
        <v>385</v>
      </c>
      <c r="E3759" s="2">
        <f t="shared" ref="E3759" si="19025">SUM(D3753:D3759)/7</f>
        <v>213</v>
      </c>
      <c r="F3759" s="2">
        <f t="shared" ref="F3759" si="19026">SUM(D3755:D3759)/5</f>
        <v>220.6</v>
      </c>
      <c r="G3759" s="2">
        <f t="shared" ref="G3759" si="19027">N3759/(B3759/100000)</f>
        <v>5696.8956903948247</v>
      </c>
      <c r="H3759">
        <f t="shared" si="18647"/>
        <v>617</v>
      </c>
      <c r="I3759">
        <f t="shared" si="18647"/>
        <v>605</v>
      </c>
      <c r="J3759" s="3">
        <f t="shared" ref="J3759" si="19028">E3759/(SUM(N3752:N3758)/7)*100</f>
        <v>0.56081726610045812</v>
      </c>
      <c r="K3759">
        <f t="shared" ref="K3759" si="19029">O3759-O3758</f>
        <v>0</v>
      </c>
      <c r="L3759" s="3">
        <f t="shared" ref="L3759" si="19030">SUM(K3753:K3759)/7</f>
        <v>1.1428571428571428</v>
      </c>
      <c r="M3759" s="3">
        <f t="shared" ref="M3759" si="19031">O3759/(B3759/100000)</f>
        <v>79.943073503702863</v>
      </c>
      <c r="N3759">
        <v>38909</v>
      </c>
      <c r="O3759">
        <v>546</v>
      </c>
    </row>
    <row r="3760" spans="1:15" customFormat="1" x14ac:dyDescent="0.2">
      <c r="A3760" t="s">
        <v>24</v>
      </c>
      <c r="B3760" s="2">
        <v>682986</v>
      </c>
      <c r="C3760" s="1">
        <f t="shared" si="18646"/>
        <v>44527</v>
      </c>
      <c r="D3760">
        <f t="shared" ref="D3760" si="19032">N3760-N3759</f>
        <v>267</v>
      </c>
      <c r="E3760" s="2">
        <f t="shared" ref="E3760" si="19033">SUM(D3754:D3760)/7</f>
        <v>218.85714285714286</v>
      </c>
      <c r="F3760" s="2">
        <f t="shared" ref="F3760" si="19034">SUM(D3756:D3760)/5</f>
        <v>233</v>
      </c>
      <c r="G3760" s="2">
        <f t="shared" ref="G3760" si="19035">N3760/(B3760/100000)</f>
        <v>5735.9887318334486</v>
      </c>
      <c r="H3760">
        <f t="shared" si="18647"/>
        <v>618</v>
      </c>
      <c r="I3760">
        <f t="shared" si="18647"/>
        <v>606</v>
      </c>
      <c r="J3760" s="3">
        <f t="shared" ref="J3760" si="19036">E3760/(SUM(N3753:N3759)/7)*100</f>
        <v>0.57302517645210638</v>
      </c>
      <c r="K3760">
        <f t="shared" ref="K3760" si="19037">O3760-O3759</f>
        <v>1</v>
      </c>
      <c r="L3760" s="3">
        <f t="shared" ref="L3760" si="19038">SUM(K3754:K3760)/7</f>
        <v>0.8571428571428571</v>
      </c>
      <c r="M3760" s="3">
        <f t="shared" ref="M3760" si="19039">O3760/(B3760/100000)</f>
        <v>80.089489389240768</v>
      </c>
      <c r="N3760">
        <v>39176</v>
      </c>
      <c r="O3760">
        <v>547</v>
      </c>
    </row>
    <row r="3761" spans="1:15" customFormat="1" x14ac:dyDescent="0.2">
      <c r="A3761" t="s">
        <v>24</v>
      </c>
      <c r="B3761" s="2">
        <v>682986</v>
      </c>
      <c r="C3761" s="1">
        <f t="shared" si="18646"/>
        <v>44528</v>
      </c>
      <c r="D3761">
        <f t="shared" ref="D3761" si="19040">N3761-N3760</f>
        <v>208</v>
      </c>
      <c r="E3761" s="2">
        <f t="shared" ref="E3761" si="19041">SUM(D3755:D3761)/7</f>
        <v>225.42857142857142</v>
      </c>
      <c r="F3761" s="2">
        <f t="shared" ref="F3761" si="19042">SUM(D3757:D3761)/5</f>
        <v>258.39999999999998</v>
      </c>
      <c r="G3761" s="2">
        <f t="shared" ref="G3761" si="19043">N3761/(B3761/100000)</f>
        <v>5766.4432360253359</v>
      </c>
      <c r="H3761">
        <f t="shared" si="18647"/>
        <v>619</v>
      </c>
      <c r="I3761">
        <f t="shared" si="18647"/>
        <v>607</v>
      </c>
      <c r="J3761" s="3">
        <f t="shared" ref="J3761" si="19044">E3761/(SUM(N3754:N3760)/7)*100</f>
        <v>0.58686799189244465</v>
      </c>
      <c r="K3761">
        <f t="shared" ref="K3761" si="19045">O3761-O3760</f>
        <v>0</v>
      </c>
      <c r="L3761" s="3">
        <f t="shared" ref="L3761" si="19046">SUM(K3755:K3761)/7</f>
        <v>0.8571428571428571</v>
      </c>
      <c r="M3761" s="3">
        <f t="shared" ref="M3761" si="19047">O3761/(B3761/100000)</f>
        <v>80.089489389240768</v>
      </c>
      <c r="N3761">
        <v>39384</v>
      </c>
      <c r="O3761">
        <v>547</v>
      </c>
    </row>
    <row r="3762" spans="1:15" customFormat="1" x14ac:dyDescent="0.2">
      <c r="A3762" t="s">
        <v>24</v>
      </c>
      <c r="B3762" s="2">
        <v>682986</v>
      </c>
      <c r="C3762" s="1">
        <f t="shared" si="18646"/>
        <v>44529</v>
      </c>
      <c r="D3762">
        <f t="shared" ref="D3762" si="19048">N3762-N3761</f>
        <v>120</v>
      </c>
      <c r="E3762" s="2">
        <f t="shared" ref="E3762" si="19049">SUM(D3756:D3762)/7</f>
        <v>213.28571428571428</v>
      </c>
      <c r="F3762" s="2">
        <f t="shared" ref="F3762" si="19050">SUM(D3758:D3762)/5</f>
        <v>227.4</v>
      </c>
      <c r="G3762" s="2">
        <f t="shared" ref="G3762" si="19051">N3762/(B3762/100000)</f>
        <v>5784.0131422898858</v>
      </c>
      <c r="H3762">
        <f t="shared" si="18647"/>
        <v>620</v>
      </c>
      <c r="I3762">
        <f t="shared" si="18647"/>
        <v>608</v>
      </c>
      <c r="J3762" s="3">
        <f t="shared" ref="J3762" si="19052">E3762/(SUM(N3755:N3761)/7)*100</f>
        <v>0.5520163571357265</v>
      </c>
      <c r="K3762">
        <f t="shared" ref="K3762" si="19053">O3762-O3761</f>
        <v>3</v>
      </c>
      <c r="L3762" s="3">
        <f t="shared" ref="L3762" si="19054">SUM(K3756:K3762)/7</f>
        <v>1.2857142857142858</v>
      </c>
      <c r="M3762" s="3">
        <f t="shared" ref="M3762" si="19055">O3762/(B3762/100000)</f>
        <v>80.528737045854527</v>
      </c>
      <c r="N3762">
        <v>39504</v>
      </c>
      <c r="O3762">
        <v>550</v>
      </c>
    </row>
    <row r="3763" spans="1:15" customFormat="1" x14ac:dyDescent="0.2">
      <c r="A3763" t="s">
        <v>24</v>
      </c>
      <c r="B3763" s="2">
        <v>682986</v>
      </c>
      <c r="C3763" s="1">
        <f t="shared" si="18646"/>
        <v>44530</v>
      </c>
      <c r="D3763">
        <f t="shared" ref="D3763" si="19056">N3763-N3762</f>
        <v>89</v>
      </c>
      <c r="E3763" s="2">
        <f t="shared" ref="E3763" si="19057">SUM(D3757:D3763)/7</f>
        <v>214.42857142857142</v>
      </c>
      <c r="F3763" s="2">
        <f t="shared" ref="F3763" si="19058">SUM(D3759:D3763)/5</f>
        <v>213.8</v>
      </c>
      <c r="G3763" s="2">
        <f t="shared" ref="G3763" si="19059">N3763/(B3763/100000)</f>
        <v>5797.0441561027601</v>
      </c>
      <c r="H3763">
        <f t="shared" si="18647"/>
        <v>621</v>
      </c>
      <c r="I3763">
        <f t="shared" si="18647"/>
        <v>609</v>
      </c>
      <c r="J3763" s="3">
        <f t="shared" ref="J3763" si="19060">E3763/(SUM(N3756:N3762)/7)*100</f>
        <v>0.55192751768668458</v>
      </c>
      <c r="K3763">
        <f t="shared" ref="K3763" si="19061">O3763-O3762</f>
        <v>1</v>
      </c>
      <c r="L3763" s="3">
        <f t="shared" ref="L3763" si="19062">SUM(K3757:K3763)/7</f>
        <v>1.1428571428571428</v>
      </c>
      <c r="M3763" s="3">
        <f t="shared" ref="M3763" si="19063">O3763/(B3763/100000)</f>
        <v>80.675152931392446</v>
      </c>
      <c r="N3763">
        <v>39593</v>
      </c>
      <c r="O3763">
        <v>551</v>
      </c>
    </row>
    <row r="3764" spans="1:15" customFormat="1" x14ac:dyDescent="0.2">
      <c r="A3764" t="s">
        <v>24</v>
      </c>
      <c r="B3764" s="2">
        <v>682986</v>
      </c>
      <c r="C3764" s="1">
        <f t="shared" si="18646"/>
        <v>44531</v>
      </c>
      <c r="D3764">
        <f t="shared" ref="D3764" si="19064">N3764-N3763</f>
        <v>231</v>
      </c>
      <c r="E3764" s="2">
        <f t="shared" ref="E3764" si="19065">SUM(D3758:D3764)/7</f>
        <v>208.14285714285714</v>
      </c>
      <c r="F3764" s="2">
        <f t="shared" ref="F3764" si="19066">SUM(D3760:D3764)/5</f>
        <v>183</v>
      </c>
      <c r="G3764" s="2">
        <f t="shared" ref="G3764" si="19067">N3764/(B3764/100000)</f>
        <v>5830.8662256620191</v>
      </c>
      <c r="H3764">
        <f t="shared" si="18647"/>
        <v>622</v>
      </c>
      <c r="I3764">
        <f t="shared" si="18647"/>
        <v>610</v>
      </c>
      <c r="J3764" s="3">
        <f t="shared" ref="J3764" si="19068">E3764/(SUM(N3757:N3763)/7)*100</f>
        <v>0.53280771748391875</v>
      </c>
      <c r="K3764">
        <f t="shared" ref="K3764" si="19069">O3764-O3763</f>
        <v>2</v>
      </c>
      <c r="L3764" s="3">
        <f t="shared" ref="L3764" si="19070">SUM(K3758:K3764)/7</f>
        <v>1.1428571428571428</v>
      </c>
      <c r="M3764" s="3">
        <f t="shared" ref="M3764" si="19071">O3764/(B3764/100000)</f>
        <v>80.967984702468272</v>
      </c>
      <c r="N3764">
        <v>39824</v>
      </c>
      <c r="O3764">
        <v>553</v>
      </c>
    </row>
    <row r="3765" spans="1:15" customFormat="1" x14ac:dyDescent="0.2">
      <c r="A3765" t="s">
        <v>24</v>
      </c>
      <c r="B3765" s="2">
        <v>682986</v>
      </c>
      <c r="C3765" s="1">
        <f t="shared" si="18646"/>
        <v>44532</v>
      </c>
      <c r="D3765">
        <f t="shared" ref="D3765" si="19072">N3765-N3764</f>
        <v>280</v>
      </c>
      <c r="E3765" s="2">
        <f t="shared" ref="E3765" si="19073">SUM(D3759:D3765)/7</f>
        <v>225.71428571428572</v>
      </c>
      <c r="F3765" s="2">
        <f t="shared" ref="F3765" si="19074">SUM(D3761:D3765)/5</f>
        <v>185.6</v>
      </c>
      <c r="G3765" s="2">
        <f t="shared" ref="G3765" si="19075">N3765/(B3765/100000)</f>
        <v>5871.8626736126362</v>
      </c>
      <c r="H3765">
        <f t="shared" si="18647"/>
        <v>623</v>
      </c>
      <c r="I3765">
        <f t="shared" si="18647"/>
        <v>611</v>
      </c>
      <c r="J3765" s="3">
        <f t="shared" ref="J3765" si="19076">E3765/(SUM(N3758:N3764)/7)*100</f>
        <v>0.57472518678568563</v>
      </c>
      <c r="K3765">
        <f t="shared" ref="K3765" si="19077">O3765-O3764</f>
        <v>1</v>
      </c>
      <c r="L3765" s="3">
        <f t="shared" ref="L3765" si="19078">SUM(K3759:K3765)/7</f>
        <v>1.1428571428571428</v>
      </c>
      <c r="M3765" s="3">
        <f t="shared" ref="M3765" si="19079">O3765/(B3765/100000)</f>
        <v>81.114400588006191</v>
      </c>
      <c r="N3765">
        <v>40104</v>
      </c>
      <c r="O3765">
        <v>554</v>
      </c>
    </row>
    <row r="3766" spans="1:15" customFormat="1" x14ac:dyDescent="0.2">
      <c r="A3766" t="s">
        <v>24</v>
      </c>
      <c r="B3766" s="2">
        <v>682986</v>
      </c>
      <c r="C3766" s="1">
        <f t="shared" si="18646"/>
        <v>44533</v>
      </c>
      <c r="D3766">
        <f t="shared" ref="D3766" si="19080">N3766-N3765</f>
        <v>204</v>
      </c>
      <c r="E3766" s="2">
        <f t="shared" ref="E3766" si="19081">SUM(D3760:D3766)/7</f>
        <v>199.85714285714286</v>
      </c>
      <c r="F3766" s="2">
        <f t="shared" ref="F3766" si="19082">SUM(D3762:D3766)/5</f>
        <v>184.8</v>
      </c>
      <c r="G3766" s="2">
        <f t="shared" ref="G3766" si="19083">N3766/(B3766/100000)</f>
        <v>5901.7315142623711</v>
      </c>
      <c r="H3766">
        <f t="shared" si="18647"/>
        <v>624</v>
      </c>
      <c r="I3766">
        <f t="shared" si="18647"/>
        <v>612</v>
      </c>
      <c r="J3766" s="3">
        <f t="shared" ref="J3766" si="19084">E3766/(SUM(N3759:N3765)/7)*100</f>
        <v>0.50597842991167985</v>
      </c>
      <c r="K3766">
        <f t="shared" ref="K3766" si="19085">O3766-O3765</f>
        <v>0</v>
      </c>
      <c r="L3766" s="3">
        <f t="shared" ref="L3766" si="19086">SUM(K3760:K3766)/7</f>
        <v>1.1428571428571428</v>
      </c>
      <c r="M3766" s="3">
        <f t="shared" ref="M3766" si="19087">O3766/(B3766/100000)</f>
        <v>81.114400588006191</v>
      </c>
      <c r="N3766">
        <v>40308</v>
      </c>
      <c r="O3766">
        <v>554</v>
      </c>
    </row>
    <row r="3767" spans="1:15" customFormat="1" x14ac:dyDescent="0.2">
      <c r="A3767" t="s">
        <v>24</v>
      </c>
      <c r="B3767" s="2">
        <v>682986</v>
      </c>
      <c r="C3767" s="1">
        <f t="shared" si="18646"/>
        <v>44534</v>
      </c>
      <c r="D3767">
        <f t="shared" ref="D3767" si="19088">N3767-N3766</f>
        <v>243</v>
      </c>
      <c r="E3767" s="2">
        <f t="shared" ref="E3767" si="19089">SUM(D3761:D3767)/7</f>
        <v>196.42857142857142</v>
      </c>
      <c r="F3767" s="2">
        <f t="shared" ref="F3767" si="19090">SUM(D3763:D3767)/5</f>
        <v>209.4</v>
      </c>
      <c r="G3767" s="2">
        <f t="shared" ref="G3767" si="19091">N3767/(B3767/100000)</f>
        <v>5937.3105744480854</v>
      </c>
      <c r="H3767">
        <f t="shared" si="18647"/>
        <v>625</v>
      </c>
      <c r="I3767">
        <f t="shared" si="18647"/>
        <v>613</v>
      </c>
      <c r="J3767" s="3">
        <f t="shared" ref="J3767" si="19092">E3767/(SUM(N3760:N3766)/7)*100</f>
        <v>0.49479475913391124</v>
      </c>
      <c r="K3767">
        <f t="shared" ref="K3767" si="19093">O3767-O3766</f>
        <v>1</v>
      </c>
      <c r="L3767" s="3">
        <f t="shared" ref="L3767" si="19094">SUM(K3761:K3767)/7</f>
        <v>1.1428571428571428</v>
      </c>
      <c r="M3767" s="3">
        <f t="shared" ref="M3767" si="19095">O3767/(B3767/100000)</f>
        <v>81.260816473544111</v>
      </c>
      <c r="N3767">
        <v>40551</v>
      </c>
      <c r="O3767">
        <v>555</v>
      </c>
    </row>
    <row r="3768" spans="1:15" customFormat="1" x14ac:dyDescent="0.2">
      <c r="A3768" t="s">
        <v>24</v>
      </c>
      <c r="B3768" s="2">
        <v>682986</v>
      </c>
      <c r="C3768" s="1">
        <f t="shared" si="18646"/>
        <v>44535</v>
      </c>
      <c r="D3768">
        <f t="shared" ref="D3768" si="19096">N3768-N3767</f>
        <v>0</v>
      </c>
      <c r="E3768" s="2">
        <f t="shared" ref="E3768" si="19097">SUM(D3762:D3768)/7</f>
        <v>166.71428571428572</v>
      </c>
      <c r="F3768" s="2">
        <f t="shared" ref="F3768" si="19098">SUM(D3764:D3768)/5</f>
        <v>191.6</v>
      </c>
      <c r="G3768" s="2">
        <f t="shared" ref="G3768" si="19099">N3768/(B3768/100000)</f>
        <v>5937.3105744480854</v>
      </c>
      <c r="H3768">
        <f t="shared" si="18647"/>
        <v>626</v>
      </c>
      <c r="I3768">
        <f t="shared" si="18647"/>
        <v>614</v>
      </c>
      <c r="J3768" s="3">
        <f t="shared" ref="J3768" si="19100">E3768/(SUM(N3761:N3767)/7)*100</f>
        <v>0.41787816720855953</v>
      </c>
      <c r="K3768">
        <f t="shared" ref="K3768" si="19101">O3768-O3767</f>
        <v>0</v>
      </c>
      <c r="L3768" s="3">
        <f t="shared" ref="L3768" si="19102">SUM(K3762:K3768)/7</f>
        <v>1.1428571428571428</v>
      </c>
      <c r="M3768" s="3">
        <f t="shared" ref="M3768" si="19103">O3768/(B3768/100000)</f>
        <v>81.260816473544111</v>
      </c>
      <c r="N3768">
        <v>40551</v>
      </c>
      <c r="O3768">
        <v>555</v>
      </c>
    </row>
    <row r="3769" spans="1:15" customFormat="1" x14ac:dyDescent="0.2">
      <c r="A3769" t="s">
        <v>24</v>
      </c>
      <c r="B3769" s="2">
        <v>682986</v>
      </c>
      <c r="C3769" s="1">
        <f t="shared" si="18646"/>
        <v>44536</v>
      </c>
      <c r="D3769">
        <f t="shared" ref="D3769" si="19104">N3769-N3768</f>
        <v>399</v>
      </c>
      <c r="E3769" s="2">
        <f t="shared" ref="E3769" si="19105">SUM(D3763:D3769)/7</f>
        <v>206.57142857142858</v>
      </c>
      <c r="F3769" s="2">
        <f t="shared" ref="F3769" si="19106">SUM(D3765:D3769)/5</f>
        <v>225.2</v>
      </c>
      <c r="G3769" s="2">
        <f t="shared" ref="G3769" si="19107">N3769/(B3769/100000)</f>
        <v>5995.7305127777145</v>
      </c>
      <c r="H3769">
        <f t="shared" si="18647"/>
        <v>627</v>
      </c>
      <c r="I3769">
        <f t="shared" si="18647"/>
        <v>615</v>
      </c>
      <c r="J3769" s="3">
        <f t="shared" ref="J3769" si="19108">E3769/(SUM(N3762:N3768)/7)*100</f>
        <v>0.51562750726549833</v>
      </c>
      <c r="K3769">
        <f t="shared" ref="K3769" si="19109">O3769-O3768</f>
        <v>0</v>
      </c>
      <c r="L3769" s="3">
        <f t="shared" ref="L3769" si="19110">SUM(K3763:K3769)/7</f>
        <v>0.7142857142857143</v>
      </c>
      <c r="M3769" s="3">
        <f t="shared" ref="M3769" si="19111">O3769/(B3769/100000)</f>
        <v>81.260816473544111</v>
      </c>
      <c r="N3769">
        <v>40950</v>
      </c>
      <c r="O3769">
        <v>555</v>
      </c>
    </row>
    <row r="3770" spans="1:15" customFormat="1" x14ac:dyDescent="0.2">
      <c r="A3770" t="s">
        <v>24</v>
      </c>
      <c r="B3770" s="2">
        <v>682986</v>
      </c>
      <c r="C3770" s="1">
        <f t="shared" si="18646"/>
        <v>44537</v>
      </c>
      <c r="D3770">
        <f t="shared" ref="D3770" si="19112">N3770-N3769</f>
        <v>94</v>
      </c>
      <c r="E3770" s="2">
        <f t="shared" ref="E3770" si="19113">SUM(D3764:D3770)/7</f>
        <v>207.28571428571428</v>
      </c>
      <c r="F3770" s="2">
        <f t="shared" ref="F3770" si="19114">SUM(D3766:D3770)/5</f>
        <v>188</v>
      </c>
      <c r="G3770" s="2">
        <f t="shared" ref="G3770" si="19115">N3770/(B3770/100000)</f>
        <v>6009.4936060182781</v>
      </c>
      <c r="H3770">
        <f t="shared" si="18647"/>
        <v>628</v>
      </c>
      <c r="I3770">
        <f t="shared" si="18647"/>
        <v>616</v>
      </c>
      <c r="J3770" s="3">
        <f t="shared" ref="J3770" si="19116">E3770/(SUM(N3763:N3769)/7)*100</f>
        <v>0.51475622691845146</v>
      </c>
      <c r="K3770">
        <f t="shared" ref="K3770" si="19117">O3770-O3769</f>
        <v>2</v>
      </c>
      <c r="L3770" s="3">
        <f t="shared" ref="L3770" si="19118">SUM(K3764:K3770)/7</f>
        <v>0.8571428571428571</v>
      </c>
      <c r="M3770" s="3">
        <f t="shared" ref="M3770" si="19119">O3770/(B3770/100000)</f>
        <v>81.55364824461995</v>
      </c>
      <c r="N3770">
        <v>41044</v>
      </c>
      <c r="O3770">
        <v>557</v>
      </c>
    </row>
    <row r="3771" spans="1:15" customFormat="1" x14ac:dyDescent="0.2">
      <c r="A3771" t="s">
        <v>24</v>
      </c>
      <c r="B3771" s="2">
        <v>682986</v>
      </c>
      <c r="C3771" s="1">
        <f t="shared" si="18646"/>
        <v>44538</v>
      </c>
      <c r="D3771">
        <f t="shared" ref="D3771" si="19120">N3771-N3770</f>
        <v>255</v>
      </c>
      <c r="E3771" s="2">
        <f t="shared" ref="E3771" si="19121">SUM(D3765:D3771)/7</f>
        <v>210.71428571428572</v>
      </c>
      <c r="F3771" s="2">
        <f t="shared" ref="F3771" si="19122">SUM(D3767:D3771)/5</f>
        <v>198.2</v>
      </c>
      <c r="G3771" s="2">
        <f t="shared" ref="G3771" si="19123">N3771/(B3771/100000)</f>
        <v>6046.8296568304477</v>
      </c>
      <c r="H3771">
        <f t="shared" si="18647"/>
        <v>629</v>
      </c>
      <c r="I3771">
        <f t="shared" si="18647"/>
        <v>617</v>
      </c>
      <c r="J3771" s="3">
        <f t="shared" ref="J3771" si="19124">E3771/(SUM(N3764:N3770)/7)*100</f>
        <v>0.52059068513263584</v>
      </c>
      <c r="K3771">
        <f t="shared" ref="K3771" si="19125">O3771-O3770</f>
        <v>1</v>
      </c>
      <c r="L3771" s="3">
        <f t="shared" ref="L3771" si="19126">SUM(K3765:K3771)/7</f>
        <v>0.7142857142857143</v>
      </c>
      <c r="M3771" s="3">
        <f t="shared" ref="M3771" si="19127">O3771/(B3771/100000)</f>
        <v>81.70006413015787</v>
      </c>
      <c r="N3771">
        <v>41299</v>
      </c>
      <c r="O3771">
        <v>558</v>
      </c>
    </row>
    <row r="3772" spans="1:15" customFormat="1" x14ac:dyDescent="0.2">
      <c r="A3772" t="s">
        <v>24</v>
      </c>
      <c r="B3772" s="2">
        <v>682986</v>
      </c>
      <c r="C3772" s="1">
        <f t="shared" si="18646"/>
        <v>44539</v>
      </c>
      <c r="D3772">
        <f t="shared" ref="D3772" si="19128">N3772-N3771</f>
        <v>329</v>
      </c>
      <c r="E3772" s="2">
        <f t="shared" ref="E3772" si="19129">SUM(D3766:D3772)/7</f>
        <v>217.71428571428572</v>
      </c>
      <c r="F3772" s="2">
        <f t="shared" ref="F3772" si="19130">SUM(D3768:D3772)/5</f>
        <v>215.4</v>
      </c>
      <c r="G3772" s="2">
        <f t="shared" ref="G3772" si="19131">N3772/(B3772/100000)</f>
        <v>6095.0004831724218</v>
      </c>
      <c r="H3772">
        <f t="shared" si="18647"/>
        <v>630</v>
      </c>
      <c r="I3772">
        <f t="shared" si="18647"/>
        <v>618</v>
      </c>
      <c r="J3772" s="3">
        <f t="shared" ref="J3772" si="19132">E3772/(SUM(N3765:N3771)/7)*100</f>
        <v>0.53509920753352269</v>
      </c>
      <c r="K3772">
        <f t="shared" ref="K3772" si="19133">O3772-O3771</f>
        <v>2</v>
      </c>
      <c r="L3772" s="3">
        <f t="shared" ref="L3772" si="19134">SUM(K3766:K3772)/7</f>
        <v>0.8571428571428571</v>
      </c>
      <c r="M3772" s="3">
        <f t="shared" ref="M3772" si="19135">O3772/(B3772/100000)</f>
        <v>81.992895901233695</v>
      </c>
      <c r="N3772">
        <v>41628</v>
      </c>
      <c r="O3772">
        <v>560</v>
      </c>
    </row>
    <row r="3773" spans="1:15" customFormat="1" x14ac:dyDescent="0.2">
      <c r="A3773" t="s">
        <v>24</v>
      </c>
      <c r="B3773" s="2">
        <v>682986</v>
      </c>
      <c r="C3773" s="1">
        <f t="shared" si="18646"/>
        <v>44540</v>
      </c>
      <c r="D3773">
        <f t="shared" ref="D3773" si="19136">N3773-N3772</f>
        <v>215</v>
      </c>
      <c r="E3773" s="2">
        <f t="shared" ref="E3773" si="19137">SUM(D3767:D3773)/7</f>
        <v>219.28571428571428</v>
      </c>
      <c r="F3773" s="2">
        <f t="shared" ref="F3773" si="19138">SUM(D3769:D3773)/5</f>
        <v>258.39999999999998</v>
      </c>
      <c r="G3773" s="2">
        <f t="shared" ref="G3773" si="19139">N3773/(B3773/100000)</f>
        <v>6126.4798985630741</v>
      </c>
      <c r="H3773">
        <f t="shared" si="18647"/>
        <v>631</v>
      </c>
      <c r="I3773">
        <f t="shared" si="18647"/>
        <v>619</v>
      </c>
      <c r="J3773" s="3">
        <f t="shared" ref="J3773" si="19140">E3773/(SUM(N3766:N3772)/7)*100</f>
        <v>0.53609284359709564</v>
      </c>
      <c r="K3773">
        <f t="shared" ref="K3773" si="19141">O3773-O3772</f>
        <v>2</v>
      </c>
      <c r="L3773" s="3">
        <f t="shared" ref="L3773" si="19142">SUM(K3767:K3773)/7</f>
        <v>1.1428571428571428</v>
      </c>
      <c r="M3773" s="3">
        <f t="shared" ref="M3773" si="19143">O3773/(B3773/100000)</f>
        <v>82.285727672309534</v>
      </c>
      <c r="N3773">
        <v>41843</v>
      </c>
      <c r="O3773">
        <v>562</v>
      </c>
    </row>
    <row r="3774" spans="1:15" customFormat="1" x14ac:dyDescent="0.2">
      <c r="A3774" t="s">
        <v>24</v>
      </c>
      <c r="B3774" s="2">
        <v>682986</v>
      </c>
      <c r="C3774" s="1">
        <f t="shared" si="18646"/>
        <v>44541</v>
      </c>
      <c r="D3774">
        <f t="shared" ref="D3774" si="19144">N3774-N3773</f>
        <v>274</v>
      </c>
      <c r="E3774" s="2">
        <f t="shared" ref="E3774" si="19145">SUM(D3768:D3774)/7</f>
        <v>223.71428571428572</v>
      </c>
      <c r="F3774" s="2">
        <f t="shared" ref="F3774" si="19146">SUM(D3770:D3774)/5</f>
        <v>233.4</v>
      </c>
      <c r="G3774" s="2">
        <f t="shared" ref="G3774" si="19147">N3774/(B3774/100000)</f>
        <v>6166.597851200464</v>
      </c>
      <c r="H3774">
        <f t="shared" si="18647"/>
        <v>632</v>
      </c>
      <c r="I3774">
        <f t="shared" si="18647"/>
        <v>620</v>
      </c>
      <c r="J3774" s="3">
        <f t="shared" ref="J3774" si="19148">E3774/(SUM(N3767:N3773)/7)*100</f>
        <v>0.54400311255931588</v>
      </c>
      <c r="K3774">
        <f t="shared" ref="K3774" si="19149">O3774-O3773</f>
        <v>3</v>
      </c>
      <c r="L3774" s="3">
        <f t="shared" ref="L3774" si="19150">SUM(K3768:K3774)/7</f>
        <v>1.4285714285714286</v>
      </c>
      <c r="M3774" s="3">
        <f t="shared" ref="M3774" si="19151">O3774/(B3774/100000)</f>
        <v>82.724975328923293</v>
      </c>
      <c r="N3774">
        <v>42117</v>
      </c>
      <c r="O3774">
        <v>565</v>
      </c>
    </row>
    <row r="3775" spans="1:15" customFormat="1" x14ac:dyDescent="0.2">
      <c r="A3775" t="s">
        <v>24</v>
      </c>
      <c r="B3775" s="2">
        <v>682986</v>
      </c>
      <c r="C3775" s="1">
        <f t="shared" si="18646"/>
        <v>44542</v>
      </c>
      <c r="D3775">
        <f t="shared" ref="D3775" si="19152">N3775-N3774</f>
        <v>0</v>
      </c>
      <c r="E3775" s="2">
        <f t="shared" ref="E3775" si="19153">SUM(D3769:D3775)/7</f>
        <v>223.71428571428572</v>
      </c>
      <c r="F3775" s="2">
        <f t="shared" ref="F3775" si="19154">SUM(D3771:D3775)/5</f>
        <v>214.6</v>
      </c>
      <c r="G3775" s="2">
        <f t="shared" ref="G3775" si="19155">N3775/(B3775/100000)</f>
        <v>6166.597851200464</v>
      </c>
      <c r="H3775">
        <f t="shared" si="18647"/>
        <v>633</v>
      </c>
      <c r="I3775">
        <f t="shared" si="18647"/>
        <v>621</v>
      </c>
      <c r="J3775" s="3">
        <f t="shared" ref="J3775" si="19156">E3775/(SUM(N3768:N3774)/7)*100</f>
        <v>0.54105973078305103</v>
      </c>
      <c r="K3775">
        <f t="shared" ref="K3775" si="19157">O3775-O3774</f>
        <v>0</v>
      </c>
      <c r="L3775" s="3">
        <f t="shared" ref="L3775" si="19158">SUM(K3769:K3775)/7</f>
        <v>1.4285714285714286</v>
      </c>
      <c r="M3775" s="3">
        <f t="shared" ref="M3775" si="19159">O3775/(B3775/100000)</f>
        <v>82.724975328923293</v>
      </c>
      <c r="N3775">
        <v>42117</v>
      </c>
      <c r="O3775">
        <v>565</v>
      </c>
    </row>
    <row r="3776" spans="1:15" customFormat="1" x14ac:dyDescent="0.2">
      <c r="A3776" t="s">
        <v>24</v>
      </c>
      <c r="B3776" s="2">
        <v>682986</v>
      </c>
      <c r="C3776" s="1">
        <f t="shared" si="18646"/>
        <v>44543</v>
      </c>
      <c r="D3776">
        <f t="shared" ref="D3776" si="19160">N3776-N3775</f>
        <v>317</v>
      </c>
      <c r="E3776" s="2">
        <f t="shared" ref="E3776" si="19161">SUM(D3770:D3776)/7</f>
        <v>212</v>
      </c>
      <c r="F3776" s="2">
        <f t="shared" ref="F3776" si="19162">SUM(D3772:D3776)/5</f>
        <v>227</v>
      </c>
      <c r="G3776" s="2">
        <f t="shared" ref="G3776" si="19163">N3776/(B3776/100000)</f>
        <v>6213.0116869159838</v>
      </c>
      <c r="H3776">
        <f t="shared" si="18647"/>
        <v>634</v>
      </c>
      <c r="I3776">
        <f t="shared" si="18647"/>
        <v>622</v>
      </c>
      <c r="J3776" s="3">
        <f t="shared" ref="J3776" si="19164">E3776/(SUM(N3769:N3775)/7)*100</f>
        <v>0.50996914068137922</v>
      </c>
      <c r="K3776">
        <f t="shared" ref="K3776" si="19165">O3776-O3775</f>
        <v>2</v>
      </c>
      <c r="L3776" s="3">
        <f t="shared" ref="L3776" si="19166">SUM(K3770:K3776)/7</f>
        <v>1.7142857142857142</v>
      </c>
      <c r="M3776" s="3">
        <f t="shared" ref="M3776" si="19167">O3776/(B3776/100000)</f>
        <v>83.017807099999118</v>
      </c>
      <c r="N3776">
        <v>42434</v>
      </c>
      <c r="O3776">
        <v>567</v>
      </c>
    </row>
    <row r="3777" spans="1:15" customFormat="1" x14ac:dyDescent="0.2">
      <c r="A3777" t="s">
        <v>24</v>
      </c>
      <c r="B3777" s="2">
        <v>682986</v>
      </c>
      <c r="C3777" s="1">
        <f t="shared" si="18646"/>
        <v>44544</v>
      </c>
      <c r="D3777">
        <f t="shared" ref="D3777" si="19168">N3777-N3776</f>
        <v>168</v>
      </c>
      <c r="E3777" s="2">
        <f t="shared" ref="E3777" si="19169">SUM(D3771:D3777)/7</f>
        <v>222.57142857142858</v>
      </c>
      <c r="F3777" s="2">
        <f t="shared" ref="F3777" si="19170">SUM(D3773:D3777)/5</f>
        <v>194.8</v>
      </c>
      <c r="G3777" s="2">
        <f t="shared" ref="G3777" si="19171">N3777/(B3777/100000)</f>
        <v>6237.6095556863538</v>
      </c>
      <c r="H3777">
        <f t="shared" si="18647"/>
        <v>635</v>
      </c>
      <c r="I3777">
        <f t="shared" si="18647"/>
        <v>623</v>
      </c>
      <c r="J3777" s="3">
        <f t="shared" ref="J3777" si="19172">E3777/(SUM(N3770:N3776)/7)*100</f>
        <v>0.53268235310207135</v>
      </c>
      <c r="K3777">
        <f t="shared" ref="K3777" si="19173">O3777-O3776</f>
        <v>2</v>
      </c>
      <c r="L3777" s="3">
        <f t="shared" ref="L3777" si="19174">SUM(K3771:K3777)/7</f>
        <v>1.7142857142857142</v>
      </c>
      <c r="M3777" s="3">
        <f t="shared" ref="M3777" si="19175">O3777/(B3777/100000)</f>
        <v>83.310638871074957</v>
      </c>
      <c r="N3777">
        <v>42602</v>
      </c>
      <c r="O3777">
        <v>569</v>
      </c>
    </row>
    <row r="3778" spans="1:15" customFormat="1" x14ac:dyDescent="0.2">
      <c r="A3778" t="s">
        <v>24</v>
      </c>
      <c r="B3778" s="2">
        <v>682986</v>
      </c>
      <c r="C3778" s="1">
        <f t="shared" si="18646"/>
        <v>44545</v>
      </c>
      <c r="D3778">
        <f t="shared" ref="D3778" si="19176">N3778-N3777</f>
        <v>260</v>
      </c>
      <c r="E3778" s="2">
        <f t="shared" ref="E3778" si="19177">SUM(D3772:D3778)/7</f>
        <v>223.28571428571428</v>
      </c>
      <c r="F3778" s="2">
        <f t="shared" ref="F3778" si="19178">SUM(D3774:D3778)/5</f>
        <v>203.8</v>
      </c>
      <c r="G3778" s="2">
        <f t="shared" ref="G3778" si="19179">N3778/(B3778/100000)</f>
        <v>6275.6776859262118</v>
      </c>
      <c r="H3778">
        <f t="shared" si="18647"/>
        <v>636</v>
      </c>
      <c r="I3778">
        <f t="shared" si="18647"/>
        <v>624</v>
      </c>
      <c r="J3778" s="3">
        <f t="shared" ref="J3778" si="19180">E3778/(SUM(N3771:N3777)/7)*100</f>
        <v>0.53156033192762886</v>
      </c>
      <c r="K3778">
        <f t="shared" ref="K3778" si="19181">O3778-O3777</f>
        <v>3</v>
      </c>
      <c r="L3778" s="3">
        <f t="shared" ref="L3778" si="19182">SUM(K3772:K3778)/7</f>
        <v>2</v>
      </c>
      <c r="M3778" s="3">
        <f t="shared" ref="M3778" si="19183">O3778/(B3778/100000)</f>
        <v>83.749886527688702</v>
      </c>
      <c r="N3778">
        <v>42862</v>
      </c>
      <c r="O3778">
        <v>572</v>
      </c>
    </row>
    <row r="3779" spans="1:15" customFormat="1" x14ac:dyDescent="0.2">
      <c r="A3779" t="s">
        <v>24</v>
      </c>
      <c r="B3779" s="2">
        <v>682986</v>
      </c>
      <c r="C3779" s="1">
        <f t="shared" si="18646"/>
        <v>44546</v>
      </c>
      <c r="D3779">
        <f t="shared" ref="D3779" si="19184">N3779-N3778</f>
        <v>370</v>
      </c>
      <c r="E3779" s="2">
        <f t="shared" ref="E3779" si="19185">SUM(D3773:D3779)/7</f>
        <v>229.14285714285714</v>
      </c>
      <c r="F3779" s="2">
        <f t="shared" ref="F3779" si="19186">SUM(D3775:D3779)/5</f>
        <v>223</v>
      </c>
      <c r="G3779" s="2">
        <f t="shared" ref="G3779" si="19187">N3779/(B3779/100000)</f>
        <v>6329.8515635752419</v>
      </c>
      <c r="H3779">
        <f t="shared" si="18647"/>
        <v>637</v>
      </c>
      <c r="I3779">
        <f t="shared" si="18647"/>
        <v>625</v>
      </c>
      <c r="J3779" s="3">
        <f t="shared" ref="J3779" si="19188">E3779/(SUM(N3772:N3778)/7)*100</f>
        <v>0.54261966218204816</v>
      </c>
      <c r="K3779">
        <f t="shared" ref="K3779" si="19189">O3779-O3778</f>
        <v>3</v>
      </c>
      <c r="L3779" s="3">
        <f t="shared" ref="L3779" si="19190">SUM(K3773:K3779)/7</f>
        <v>2.1428571428571428</v>
      </c>
      <c r="M3779" s="3">
        <f t="shared" ref="M3779" si="19191">O3779/(B3779/100000)</f>
        <v>84.189134184302461</v>
      </c>
      <c r="N3779">
        <v>43232</v>
      </c>
      <c r="O3779">
        <v>575</v>
      </c>
    </row>
    <row r="3780" spans="1:15" customFormat="1" x14ac:dyDescent="0.2">
      <c r="A3780" t="s">
        <v>24</v>
      </c>
      <c r="B3780" s="2">
        <v>682986</v>
      </c>
      <c r="C3780" s="1">
        <f t="shared" si="18646"/>
        <v>44547</v>
      </c>
      <c r="D3780">
        <f t="shared" ref="D3780" si="19192">N3780-N3779</f>
        <v>352</v>
      </c>
      <c r="E3780" s="2">
        <f t="shared" ref="E3780" si="19193">SUM(D3774:D3780)/7</f>
        <v>248.71428571428572</v>
      </c>
      <c r="F3780" s="2">
        <f t="shared" ref="F3780" si="19194">SUM(D3776:D3780)/5</f>
        <v>293.39999999999998</v>
      </c>
      <c r="G3780" s="2">
        <f t="shared" ref="G3780" si="19195">N3780/(B3780/100000)</f>
        <v>6381.3899552845887</v>
      </c>
      <c r="H3780">
        <f t="shared" si="18647"/>
        <v>638</v>
      </c>
      <c r="I3780">
        <f t="shared" si="18647"/>
        <v>626</v>
      </c>
      <c r="J3780" s="3">
        <f t="shared" ref="J3780" si="19196">E3780/(SUM(N3773:N3779)/7)*100</f>
        <v>0.5857870104001589</v>
      </c>
      <c r="K3780">
        <f t="shared" ref="K3780" si="19197">O3780-O3779</f>
        <v>0</v>
      </c>
      <c r="L3780" s="3">
        <f t="shared" ref="L3780" si="19198">SUM(K3774:K3780)/7</f>
        <v>1.8571428571428572</v>
      </c>
      <c r="M3780" s="3">
        <f t="shared" ref="M3780" si="19199">O3780/(B3780/100000)</f>
        <v>84.189134184302461</v>
      </c>
      <c r="N3780">
        <v>43584</v>
      </c>
      <c r="O3780">
        <v>575</v>
      </c>
    </row>
    <row r="3781" spans="1:15" customFormat="1" x14ac:dyDescent="0.2">
      <c r="A3781" t="s">
        <v>24</v>
      </c>
      <c r="B3781" s="2">
        <v>682986</v>
      </c>
      <c r="C3781" s="1">
        <f t="shared" si="18646"/>
        <v>44548</v>
      </c>
      <c r="D3781">
        <f t="shared" ref="D3781" si="19200">N3781-N3780</f>
        <v>311</v>
      </c>
      <c r="E3781" s="2">
        <f t="shared" ref="E3781" si="19201">SUM(D3775:D3781)/7</f>
        <v>254</v>
      </c>
      <c r="F3781" s="2">
        <f t="shared" ref="F3781" si="19202">SUM(D3777:D3781)/5</f>
        <v>292.2</v>
      </c>
      <c r="G3781" s="2">
        <f t="shared" ref="G3781" si="19203">N3781/(B3781/100000)</f>
        <v>6426.9252956868804</v>
      </c>
      <c r="H3781">
        <f t="shared" si="18647"/>
        <v>639</v>
      </c>
      <c r="I3781">
        <f t="shared" si="18647"/>
        <v>627</v>
      </c>
      <c r="J3781" s="3">
        <f t="shared" ref="J3781" si="19204">E3781/(SUM(N3774:N3780)/7)*100</f>
        <v>0.59475226460789166</v>
      </c>
      <c r="K3781">
        <f t="shared" ref="K3781" si="19205">O3781-O3780</f>
        <v>0</v>
      </c>
      <c r="L3781" s="3">
        <f t="shared" ref="L3781" si="19206">SUM(K3775:K3781)/7</f>
        <v>1.4285714285714286</v>
      </c>
      <c r="M3781" s="3">
        <f t="shared" ref="M3781" si="19207">O3781/(B3781/100000)</f>
        <v>84.189134184302461</v>
      </c>
      <c r="N3781">
        <v>43895</v>
      </c>
      <c r="O3781">
        <v>575</v>
      </c>
    </row>
    <row r="3782" spans="1:15" customFormat="1" x14ac:dyDescent="0.2">
      <c r="A3782" t="s">
        <v>24</v>
      </c>
      <c r="B3782" s="2">
        <v>682986</v>
      </c>
      <c r="C3782" s="1">
        <f t="shared" si="18646"/>
        <v>44549</v>
      </c>
      <c r="D3782">
        <f t="shared" ref="D3782" si="19208">N3782-N3781</f>
        <v>163</v>
      </c>
      <c r="E3782" s="2">
        <f t="shared" ref="E3782" si="19209">SUM(D3776:D3782)/7</f>
        <v>277.28571428571428</v>
      </c>
      <c r="F3782" s="2">
        <f t="shared" ref="F3782" si="19210">SUM(D3778:D3782)/5</f>
        <v>291.2</v>
      </c>
      <c r="G3782" s="2">
        <f t="shared" ref="G3782" si="19211">N3782/(B3782/100000)</f>
        <v>6450.7910850295611</v>
      </c>
      <c r="H3782">
        <f t="shared" si="18647"/>
        <v>640</v>
      </c>
      <c r="I3782">
        <f t="shared" si="18647"/>
        <v>628</v>
      </c>
      <c r="J3782" s="3">
        <f t="shared" ref="J3782" si="19212">E3782/(SUM(N3775:N3781)/7)*100</f>
        <v>0.64543803994333704</v>
      </c>
      <c r="K3782">
        <f t="shared" ref="K3782" si="19213">O3782-O3781</f>
        <v>0</v>
      </c>
      <c r="L3782" s="3">
        <f t="shared" ref="L3782" si="19214">SUM(K3776:K3782)/7</f>
        <v>1.4285714285714286</v>
      </c>
      <c r="M3782" s="3">
        <f t="shared" ref="M3782" si="19215">O3782/(B3782/100000)</f>
        <v>84.189134184302461</v>
      </c>
      <c r="N3782">
        <v>44058</v>
      </c>
      <c r="O3782">
        <v>575</v>
      </c>
    </row>
    <row r="3783" spans="1:15" customFormat="1" x14ac:dyDescent="0.2">
      <c r="A3783" t="s">
        <v>24</v>
      </c>
      <c r="B3783" s="2">
        <v>682986</v>
      </c>
      <c r="C3783" s="1">
        <f t="shared" si="18646"/>
        <v>44550</v>
      </c>
      <c r="D3783">
        <f t="shared" ref="D3783" si="19216">N3783-N3782</f>
        <v>239</v>
      </c>
      <c r="E3783" s="2">
        <f t="shared" ref="E3783" si="19217">SUM(D3777:D3783)/7</f>
        <v>266.14285714285717</v>
      </c>
      <c r="F3783" s="2">
        <f t="shared" ref="F3783" si="19218">SUM(D3779:D3783)/5</f>
        <v>287</v>
      </c>
      <c r="G3783" s="2">
        <f t="shared" ref="G3783" si="19219">N3783/(B3783/100000)</f>
        <v>6485.784481673124</v>
      </c>
      <c r="H3783">
        <f t="shared" si="18647"/>
        <v>641</v>
      </c>
      <c r="I3783">
        <f t="shared" si="18647"/>
        <v>629</v>
      </c>
      <c r="J3783" s="3">
        <f t="shared" ref="J3783" si="19220">E3783/(SUM(N3776:N3782)/7)*100</f>
        <v>0.61552795646700842</v>
      </c>
      <c r="K3783">
        <f t="shared" ref="K3783" si="19221">O3783-O3782</f>
        <v>0</v>
      </c>
      <c r="L3783" s="3">
        <f t="shared" ref="L3783" si="19222">SUM(K3777:K3783)/7</f>
        <v>1.1428571428571428</v>
      </c>
      <c r="M3783" s="3">
        <f t="shared" ref="M3783" si="19223">O3783/(B3783/100000)</f>
        <v>84.189134184302461</v>
      </c>
      <c r="N3783">
        <v>44297</v>
      </c>
      <c r="O3783">
        <v>575</v>
      </c>
    </row>
    <row r="3784" spans="1:15" customFormat="1" x14ac:dyDescent="0.2">
      <c r="A3784" t="s">
        <v>24</v>
      </c>
      <c r="B3784" s="2">
        <v>682986</v>
      </c>
      <c r="C3784" s="1">
        <f t="shared" si="18646"/>
        <v>44551</v>
      </c>
      <c r="D3784">
        <f t="shared" ref="D3784" si="19224">N3784-N3783</f>
        <v>202</v>
      </c>
      <c r="E3784" s="2">
        <f t="shared" ref="E3784" si="19225">SUM(D3778:D3784)/7</f>
        <v>271</v>
      </c>
      <c r="F3784" s="2">
        <f t="shared" ref="F3784" si="19226">SUM(D3780:D3784)/5</f>
        <v>253.4</v>
      </c>
      <c r="G3784" s="2">
        <f t="shared" ref="G3784" si="19227">N3784/(B3784/100000)</f>
        <v>6515.3604905517832</v>
      </c>
      <c r="H3784">
        <f t="shared" si="18647"/>
        <v>642</v>
      </c>
      <c r="I3784">
        <f t="shared" si="18647"/>
        <v>630</v>
      </c>
      <c r="J3784" s="3">
        <f t="shared" ref="J3784" si="19228">E3784/(SUM(N3777:N3783)/7)*100</f>
        <v>0.62292713361573571</v>
      </c>
      <c r="K3784">
        <f t="shared" ref="K3784" si="19229">O3784-O3783</f>
        <v>1</v>
      </c>
      <c r="L3784" s="3">
        <f t="shared" ref="L3784" si="19230">SUM(K3778:K3784)/7</f>
        <v>1</v>
      </c>
      <c r="M3784" s="3">
        <f t="shared" ref="M3784" si="19231">O3784/(B3784/100000)</f>
        <v>84.33555006984038</v>
      </c>
      <c r="N3784">
        <v>44499</v>
      </c>
      <c r="O3784">
        <v>576</v>
      </c>
    </row>
    <row r="3785" spans="1:15" customFormat="1" x14ac:dyDescent="0.2">
      <c r="A3785" t="s">
        <v>24</v>
      </c>
      <c r="B3785" s="2">
        <v>682986</v>
      </c>
      <c r="C3785" s="1">
        <f t="shared" si="18646"/>
        <v>44552</v>
      </c>
      <c r="D3785">
        <f t="shared" ref="D3785" si="19232">N3785-N3784</f>
        <v>331</v>
      </c>
      <c r="E3785" s="2">
        <f t="shared" ref="E3785" si="19233">SUM(D3779:D3785)/7</f>
        <v>281.14285714285717</v>
      </c>
      <c r="F3785" s="2">
        <f t="shared" ref="F3785" si="19234">SUM(D3781:D3785)/5</f>
        <v>249.2</v>
      </c>
      <c r="G3785" s="2">
        <f t="shared" ref="G3785" si="19235">N3785/(B3785/100000)</f>
        <v>6563.824148664833</v>
      </c>
      <c r="H3785">
        <f t="shared" si="18647"/>
        <v>643</v>
      </c>
      <c r="I3785">
        <f t="shared" si="18647"/>
        <v>631</v>
      </c>
      <c r="J3785" s="3">
        <f t="shared" ref="J3785" si="19236">E3785/(SUM(N3778:N3784)/7)*100</f>
        <v>0.64224105578163804</v>
      </c>
      <c r="K3785">
        <f t="shared" ref="K3785" si="19237">O3785-O3784</f>
        <v>4</v>
      </c>
      <c r="L3785" s="3">
        <f t="shared" ref="L3785" si="19238">SUM(K3779:K3785)/7</f>
        <v>1.1428571428571428</v>
      </c>
      <c r="M3785" s="3">
        <f t="shared" ref="M3785" si="19239">O3785/(B3785/100000)</f>
        <v>84.921213611992044</v>
      </c>
      <c r="N3785">
        <v>44830</v>
      </c>
      <c r="O3785">
        <v>580</v>
      </c>
    </row>
    <row r="3786" spans="1:15" customFormat="1" x14ac:dyDescent="0.2">
      <c r="A3786" t="s">
        <v>24</v>
      </c>
      <c r="B3786" s="2">
        <v>682986</v>
      </c>
      <c r="C3786" s="1">
        <f t="shared" si="18646"/>
        <v>44553</v>
      </c>
      <c r="D3786">
        <f t="shared" ref="D3786:D3790" si="19240">N3786-N3785</f>
        <v>441</v>
      </c>
      <c r="E3786" s="2">
        <f t="shared" ref="E3786:E3790" si="19241">SUM(D3780:D3786)/7</f>
        <v>291.28571428571428</v>
      </c>
      <c r="F3786" s="2">
        <f t="shared" ref="F3786:F3790" si="19242">SUM(D3782:D3786)/5</f>
        <v>275.2</v>
      </c>
      <c r="G3786" s="2">
        <f t="shared" ref="G3786:G3790" si="19243">N3786/(B3786/100000)</f>
        <v>6628.3935541870551</v>
      </c>
      <c r="H3786">
        <f t="shared" si="18647"/>
        <v>644</v>
      </c>
      <c r="I3786">
        <f t="shared" si="18647"/>
        <v>632</v>
      </c>
      <c r="J3786" s="3">
        <f t="shared" ref="J3786:J3790" si="19244">E3786/(SUM(N3779:N3785)/7)*100</f>
        <v>0.66116506428444033</v>
      </c>
      <c r="K3786">
        <f t="shared" ref="K3786:K3790" si="19245">O3786-O3785</f>
        <v>4</v>
      </c>
      <c r="L3786" s="3">
        <f t="shared" ref="L3786:L3790" si="19246">SUM(K3780:K3786)/7</f>
        <v>1.2857142857142858</v>
      </c>
      <c r="M3786" s="3">
        <f t="shared" ref="M3786:M3790" si="19247">O3786/(B3786/100000)</f>
        <v>85.506877154143709</v>
      </c>
      <c r="N3786">
        <v>45271</v>
      </c>
      <c r="O3786">
        <v>584</v>
      </c>
    </row>
    <row r="3787" spans="1:15" customFormat="1" x14ac:dyDescent="0.2">
      <c r="A3787" t="s">
        <v>24</v>
      </c>
      <c r="B3787" s="2">
        <v>682986</v>
      </c>
      <c r="C3787" s="1">
        <f t="shared" si="18646"/>
        <v>44554</v>
      </c>
      <c r="D3787">
        <f t="shared" si="19240"/>
        <v>274</v>
      </c>
      <c r="E3787" s="2">
        <f t="shared" si="19241"/>
        <v>280.14285714285717</v>
      </c>
      <c r="F3787" s="2">
        <f t="shared" si="19242"/>
        <v>297.39999999999998</v>
      </c>
      <c r="G3787" s="2">
        <f t="shared" si="19243"/>
        <v>6668.511506824444</v>
      </c>
      <c r="H3787">
        <f t="shared" si="18647"/>
        <v>645</v>
      </c>
      <c r="I3787">
        <f t="shared" si="18647"/>
        <v>633</v>
      </c>
      <c r="J3787" s="3">
        <f t="shared" si="19244"/>
        <v>0.63169627038275455</v>
      </c>
      <c r="K3787">
        <f t="shared" si="19245"/>
        <v>3</v>
      </c>
      <c r="L3787" s="3">
        <f t="shared" si="19246"/>
        <v>1.7142857142857142</v>
      </c>
      <c r="M3787" s="3">
        <f t="shared" si="19247"/>
        <v>85.946124810757468</v>
      </c>
      <c r="N3787">
        <f>N3788-202</f>
        <v>45545</v>
      </c>
      <c r="O3787">
        <v>587</v>
      </c>
    </row>
    <row r="3788" spans="1:15" customFormat="1" x14ac:dyDescent="0.2">
      <c r="A3788" t="s">
        <v>24</v>
      </c>
      <c r="B3788" s="2">
        <v>682986</v>
      </c>
      <c r="C3788" s="1">
        <f t="shared" si="18646"/>
        <v>44555</v>
      </c>
      <c r="D3788">
        <f t="shared" si="19240"/>
        <v>202</v>
      </c>
      <c r="E3788" s="2">
        <f t="shared" si="19241"/>
        <v>264.57142857142856</v>
      </c>
      <c r="F3788" s="2">
        <f t="shared" si="19242"/>
        <v>290</v>
      </c>
      <c r="G3788" s="2">
        <f t="shared" si="19243"/>
        <v>6698.0875157031032</v>
      </c>
      <c r="H3788">
        <f t="shared" si="18647"/>
        <v>646</v>
      </c>
      <c r="I3788">
        <f t="shared" si="18647"/>
        <v>634</v>
      </c>
      <c r="J3788" s="3">
        <f t="shared" si="19244"/>
        <v>0.59283919396917362</v>
      </c>
      <c r="K3788">
        <f t="shared" si="19245"/>
        <v>1</v>
      </c>
      <c r="L3788" s="3">
        <f t="shared" si="19246"/>
        <v>1.8571428571428572</v>
      </c>
      <c r="M3788" s="3">
        <f t="shared" si="19247"/>
        <v>86.092540696295387</v>
      </c>
      <c r="N3788">
        <v>45747</v>
      </c>
      <c r="O3788">
        <v>588</v>
      </c>
    </row>
    <row r="3789" spans="1:15" customFormat="1" x14ac:dyDescent="0.2">
      <c r="A3789" t="s">
        <v>24</v>
      </c>
      <c r="B3789" s="2">
        <v>682986</v>
      </c>
      <c r="C3789" s="1">
        <f t="shared" si="18646"/>
        <v>44556</v>
      </c>
      <c r="D3789">
        <f t="shared" si="19240"/>
        <v>237</v>
      </c>
      <c r="E3789" s="2">
        <f t="shared" si="19241"/>
        <v>275.14285714285717</v>
      </c>
      <c r="F3789" s="2">
        <f t="shared" si="19242"/>
        <v>297</v>
      </c>
      <c r="G3789" s="2">
        <f t="shared" si="19243"/>
        <v>6732.7880805755904</v>
      </c>
      <c r="H3789">
        <f t="shared" si="18647"/>
        <v>647</v>
      </c>
      <c r="I3789">
        <f t="shared" si="18647"/>
        <v>635</v>
      </c>
      <c r="J3789" s="3">
        <f t="shared" si="19244"/>
        <v>0.61289367917593485</v>
      </c>
      <c r="K3789">
        <f t="shared" si="19245"/>
        <v>1</v>
      </c>
      <c r="L3789" s="3">
        <f t="shared" si="19246"/>
        <v>2</v>
      </c>
      <c r="M3789" s="3">
        <f t="shared" si="19247"/>
        <v>86.238956581833307</v>
      </c>
      <c r="N3789">
        <v>45984</v>
      </c>
      <c r="O3789">
        <v>589</v>
      </c>
    </row>
    <row r="3790" spans="1:15" customFormat="1" x14ac:dyDescent="0.2">
      <c r="A3790" t="s">
        <v>24</v>
      </c>
      <c r="B3790" s="2">
        <v>682986</v>
      </c>
      <c r="C3790" s="1">
        <f t="shared" si="18646"/>
        <v>44557</v>
      </c>
      <c r="D3790">
        <f t="shared" si="19240"/>
        <v>175</v>
      </c>
      <c r="E3790" s="2">
        <f t="shared" si="19241"/>
        <v>266</v>
      </c>
      <c r="F3790" s="2">
        <f t="shared" si="19242"/>
        <v>265.8</v>
      </c>
      <c r="G3790" s="2">
        <f t="shared" si="19243"/>
        <v>6758.4108605447254</v>
      </c>
      <c r="H3790">
        <f t="shared" si="18647"/>
        <v>648</v>
      </c>
      <c r="I3790">
        <f t="shared" si="18647"/>
        <v>636</v>
      </c>
      <c r="J3790" s="3">
        <f t="shared" si="19244"/>
        <v>0.58891809231022252</v>
      </c>
      <c r="K3790">
        <f t="shared" si="19245"/>
        <v>4</v>
      </c>
      <c r="L3790" s="3">
        <f t="shared" si="19246"/>
        <v>2.5714285714285716</v>
      </c>
      <c r="M3790" s="3">
        <f t="shared" si="19247"/>
        <v>86.824620123984971</v>
      </c>
      <c r="N3790">
        <v>46159</v>
      </c>
      <c r="O3790">
        <v>593</v>
      </c>
    </row>
    <row r="3791" spans="1:15" customFormat="1" x14ac:dyDescent="0.2">
      <c r="A3791" t="s">
        <v>24</v>
      </c>
      <c r="B3791" s="2">
        <v>682986</v>
      </c>
      <c r="C3791" s="1">
        <f t="shared" si="18646"/>
        <v>44558</v>
      </c>
      <c r="D3791">
        <f t="shared" ref="D3791" si="19248">N3791-N3790</f>
        <v>138</v>
      </c>
      <c r="E3791" s="2">
        <f t="shared" ref="E3791" si="19249">SUM(D3785:D3791)/7</f>
        <v>256.85714285714283</v>
      </c>
      <c r="F3791" s="2">
        <f t="shared" ref="F3791" si="19250">SUM(D3787:D3791)/5</f>
        <v>205.2</v>
      </c>
      <c r="G3791" s="2">
        <f t="shared" ref="G3791" si="19251">N3791/(B3791/100000)</f>
        <v>6778.6162527489578</v>
      </c>
      <c r="H3791">
        <f t="shared" si="18647"/>
        <v>649</v>
      </c>
      <c r="I3791">
        <f t="shared" si="18647"/>
        <v>637</v>
      </c>
      <c r="J3791" s="3">
        <f t="shared" ref="J3791" si="19252">E3791/(SUM(N3784:N3790)/7)*100</f>
        <v>0.56534658135110905</v>
      </c>
      <c r="K3791">
        <f t="shared" ref="K3791" si="19253">O3791-O3790</f>
        <v>4</v>
      </c>
      <c r="L3791" s="3">
        <f t="shared" ref="L3791" si="19254">SUM(K3785:K3791)/7</f>
        <v>3</v>
      </c>
      <c r="M3791" s="3">
        <f t="shared" ref="M3791" si="19255">O3791/(B3791/100000)</f>
        <v>87.410283666136635</v>
      </c>
      <c r="N3791">
        <v>46297</v>
      </c>
      <c r="O3791">
        <v>597</v>
      </c>
    </row>
    <row r="3792" spans="1:15" customFormat="1" x14ac:dyDescent="0.2">
      <c r="A3792" t="s">
        <v>24</v>
      </c>
      <c r="B3792" s="2">
        <v>682986</v>
      </c>
      <c r="C3792" s="1">
        <f t="shared" si="18646"/>
        <v>44559</v>
      </c>
      <c r="D3792">
        <f t="shared" ref="D3792" si="19256">N3792-N3791</f>
        <v>473</v>
      </c>
      <c r="E3792" s="2">
        <f t="shared" ref="E3792" si="19257">SUM(D3786:D3792)/7</f>
        <v>277.14285714285717</v>
      </c>
      <c r="F3792" s="2">
        <f t="shared" ref="F3792" si="19258">SUM(D3788:D3792)/5</f>
        <v>245</v>
      </c>
      <c r="G3792" s="2">
        <f t="shared" ref="G3792" si="19259">N3792/(B3792/100000)</f>
        <v>6847.8709666083932</v>
      </c>
      <c r="H3792">
        <f t="shared" si="18647"/>
        <v>650</v>
      </c>
      <c r="I3792">
        <f t="shared" si="18647"/>
        <v>638</v>
      </c>
      <c r="J3792" s="3">
        <f t="shared" ref="J3792" si="19260">E3792/(SUM(N3785:N3791)/7)*100</f>
        <v>0.60656655191928288</v>
      </c>
      <c r="K3792">
        <f t="shared" ref="K3792" si="19261">O3792-O3791</f>
        <v>0</v>
      </c>
      <c r="L3792" s="3">
        <f t="shared" ref="L3792" si="19262">SUM(K3786:K3792)/7</f>
        <v>2.4285714285714284</v>
      </c>
      <c r="M3792" s="3">
        <f t="shared" ref="M3792" si="19263">O3792/(B3792/100000)</f>
        <v>87.410283666136635</v>
      </c>
      <c r="N3792">
        <v>46770</v>
      </c>
      <c r="O3792">
        <v>597</v>
      </c>
    </row>
    <row r="3793" spans="1:15" customFormat="1" x14ac:dyDescent="0.2">
      <c r="A3793" t="s">
        <v>24</v>
      </c>
      <c r="B3793" s="2">
        <v>682986</v>
      </c>
      <c r="C3793" s="1">
        <f t="shared" si="18646"/>
        <v>44560</v>
      </c>
      <c r="D3793">
        <f t="shared" ref="D3793:D3794" si="19264">N3793-N3792</f>
        <v>395</v>
      </c>
      <c r="E3793" s="2">
        <f t="shared" ref="E3793:E3794" si="19265">SUM(D3787:D3793)/7</f>
        <v>270.57142857142856</v>
      </c>
      <c r="F3793" s="2">
        <f t="shared" ref="F3793:F3794" si="19266">SUM(D3789:D3793)/5</f>
        <v>283.60000000000002</v>
      </c>
      <c r="G3793" s="2">
        <f t="shared" ref="G3793:G3794" si="19267">N3793/(B3793/100000)</f>
        <v>6905.7052413958709</v>
      </c>
      <c r="H3793">
        <f t="shared" si="18647"/>
        <v>651</v>
      </c>
      <c r="I3793">
        <f t="shared" si="18647"/>
        <v>639</v>
      </c>
      <c r="J3793" s="3">
        <f t="shared" ref="J3793:J3794" si="19268">E3793/(SUM(N3786:N3792)/7)*100</f>
        <v>0.58861371215111269</v>
      </c>
      <c r="K3793">
        <f t="shared" ref="K3793:K3794" si="19269">O3793-O3792</f>
        <v>2</v>
      </c>
      <c r="L3793" s="3">
        <f t="shared" ref="L3793:L3794" si="19270">SUM(K3787:K3793)/7</f>
        <v>2.1428571428571428</v>
      </c>
      <c r="M3793" s="3">
        <f t="shared" ref="M3793:M3794" si="19271">O3793/(B3793/100000)</f>
        <v>87.703115437212475</v>
      </c>
      <c r="N3793">
        <v>47165</v>
      </c>
      <c r="O3793">
        <v>599</v>
      </c>
    </row>
    <row r="3794" spans="1:15" customFormat="1" x14ac:dyDescent="0.2">
      <c r="A3794" t="s">
        <v>24</v>
      </c>
      <c r="B3794" s="2">
        <v>682986</v>
      </c>
      <c r="C3794" s="1">
        <f t="shared" ref="C3794:C3921" si="19272">C3793+1</f>
        <v>44561</v>
      </c>
      <c r="D3794">
        <f t="shared" si="19264"/>
        <v>666</v>
      </c>
      <c r="E3794" s="2">
        <f t="shared" si="19265"/>
        <v>326.57142857142856</v>
      </c>
      <c r="F3794" s="2">
        <f t="shared" si="19266"/>
        <v>369.4</v>
      </c>
      <c r="G3794" s="2">
        <f t="shared" si="19267"/>
        <v>7003.218221164123</v>
      </c>
      <c r="H3794">
        <f t="shared" ref="H3794:I3921" si="19273">H3793+1</f>
        <v>652</v>
      </c>
      <c r="I3794">
        <f t="shared" si="19273"/>
        <v>640</v>
      </c>
      <c r="J3794" s="3">
        <f t="shared" si="19268"/>
        <v>0.70628145594082803</v>
      </c>
      <c r="K3794">
        <f t="shared" si="19269"/>
        <v>1</v>
      </c>
      <c r="L3794" s="3">
        <f t="shared" si="19270"/>
        <v>1.8571428571428572</v>
      </c>
      <c r="M3794" s="3">
        <f t="shared" si="19271"/>
        <v>87.849531322750394</v>
      </c>
      <c r="N3794">
        <v>47831</v>
      </c>
      <c r="O3794">
        <v>600</v>
      </c>
    </row>
    <row r="3795" spans="1:15" customFormat="1" x14ac:dyDescent="0.2">
      <c r="A3795" t="s">
        <v>24</v>
      </c>
      <c r="B3795" s="2">
        <v>682986</v>
      </c>
      <c r="C3795" s="1">
        <f t="shared" si="19272"/>
        <v>44562</v>
      </c>
      <c r="D3795">
        <f t="shared" ref="D3795" si="19274">N3795-N3794</f>
        <v>651</v>
      </c>
      <c r="E3795" s="2">
        <f t="shared" ref="E3795" si="19275">SUM(D3789:D3795)/7</f>
        <v>390.71428571428572</v>
      </c>
      <c r="F3795" s="2">
        <f t="shared" ref="F3795" si="19276">SUM(D3791:D3795)/5</f>
        <v>464.6</v>
      </c>
      <c r="G3795" s="2">
        <f t="shared" ref="G3795" si="19277">N3795/(B3795/100000)</f>
        <v>7098.534962649308</v>
      </c>
      <c r="H3795">
        <f t="shared" si="19273"/>
        <v>653</v>
      </c>
      <c r="I3795">
        <f t="shared" si="19273"/>
        <v>641</v>
      </c>
      <c r="J3795" s="3">
        <f t="shared" ref="J3795" si="19278">E3795/(SUM(N3788:N3794)/7)*100</f>
        <v>0.83907802658665509</v>
      </c>
      <c r="K3795">
        <f t="shared" ref="K3795" si="19279">O3795-O3794</f>
        <v>0</v>
      </c>
      <c r="L3795" s="3">
        <f t="shared" ref="L3795" si="19280">SUM(K3789:K3795)/7</f>
        <v>1.7142857142857142</v>
      </c>
      <c r="M3795" s="3">
        <f t="shared" ref="M3795" si="19281">O3795/(B3795/100000)</f>
        <v>87.849531322750394</v>
      </c>
      <c r="N3795">
        <v>48482</v>
      </c>
      <c r="O3795">
        <v>600</v>
      </c>
    </row>
    <row r="3796" spans="1:15" customFormat="1" x14ac:dyDescent="0.2">
      <c r="A3796" t="s">
        <v>24</v>
      </c>
      <c r="B3796" s="2">
        <v>682986</v>
      </c>
      <c r="C3796" s="1">
        <f t="shared" si="19272"/>
        <v>44563</v>
      </c>
      <c r="D3796">
        <f t="shared" ref="D3796" si="19282">N3796-N3795</f>
        <v>351</v>
      </c>
      <c r="E3796" s="2">
        <f t="shared" ref="E3796" si="19283">SUM(D3790:D3796)/7</f>
        <v>407</v>
      </c>
      <c r="F3796" s="2">
        <f t="shared" ref="F3796" si="19284">SUM(D3792:D3796)/5</f>
        <v>507.2</v>
      </c>
      <c r="G3796" s="2">
        <f t="shared" ref="G3796" si="19285">N3796/(B3796/100000)</f>
        <v>7149.9269384731169</v>
      </c>
      <c r="H3796">
        <f t="shared" si="19273"/>
        <v>654</v>
      </c>
      <c r="I3796">
        <f t="shared" si="19273"/>
        <v>642</v>
      </c>
      <c r="J3796" s="3">
        <f t="shared" ref="J3796" si="19286">E3796/(SUM(N3789:N3795)/7)*100</f>
        <v>0.86677943825147241</v>
      </c>
      <c r="K3796">
        <f t="shared" ref="K3796" si="19287">O3796-O3795</f>
        <v>0</v>
      </c>
      <c r="L3796" s="3">
        <f t="shared" ref="L3796" si="19288">SUM(K3790:K3796)/7</f>
        <v>1.5714285714285714</v>
      </c>
      <c r="M3796" s="3">
        <f t="shared" ref="M3796" si="19289">O3796/(B3796/100000)</f>
        <v>87.849531322750394</v>
      </c>
      <c r="N3796">
        <v>48833</v>
      </c>
      <c r="O3796">
        <v>600</v>
      </c>
    </row>
    <row r="3797" spans="1:15" customFormat="1" x14ac:dyDescent="0.2">
      <c r="A3797" t="s">
        <v>24</v>
      </c>
      <c r="B3797" s="2">
        <v>682986</v>
      </c>
      <c r="C3797" s="1">
        <f t="shared" si="19272"/>
        <v>44564</v>
      </c>
      <c r="D3797">
        <f t="shared" ref="D3797" si="19290">N3797-N3796</f>
        <v>514</v>
      </c>
      <c r="E3797" s="2">
        <f t="shared" ref="E3797" si="19291">SUM(D3791:D3797)/7</f>
        <v>455.42857142857144</v>
      </c>
      <c r="F3797" s="2">
        <f t="shared" ref="F3797" si="19292">SUM(D3793:D3797)/5</f>
        <v>515.4</v>
      </c>
      <c r="G3797" s="2">
        <f t="shared" ref="G3797" si="19293">N3797/(B3797/100000)</f>
        <v>7225.1847036396057</v>
      </c>
      <c r="H3797">
        <f t="shared" si="19273"/>
        <v>655</v>
      </c>
      <c r="I3797">
        <f t="shared" si="19273"/>
        <v>643</v>
      </c>
      <c r="J3797" s="3">
        <f t="shared" ref="J3797" si="19294">E3797/(SUM(N3790:N3796)/7)*100</f>
        <v>0.96158196521051953</v>
      </c>
      <c r="K3797">
        <f t="shared" ref="K3797" si="19295">O3797-O3796</f>
        <v>2</v>
      </c>
      <c r="L3797" s="3">
        <f t="shared" ref="L3797" si="19296">SUM(K3791:K3797)/7</f>
        <v>1.2857142857142858</v>
      </c>
      <c r="M3797" s="3">
        <f t="shared" ref="M3797" si="19297">O3797/(B3797/100000)</f>
        <v>88.142363093826233</v>
      </c>
      <c r="N3797">
        <v>49347</v>
      </c>
      <c r="O3797">
        <v>602</v>
      </c>
    </row>
    <row r="3798" spans="1:15" customFormat="1" x14ac:dyDescent="0.2">
      <c r="A3798" t="s">
        <v>24</v>
      </c>
      <c r="B3798" s="2">
        <v>682986</v>
      </c>
      <c r="C3798" s="1">
        <f t="shared" si="19272"/>
        <v>44565</v>
      </c>
      <c r="D3798">
        <f t="shared" ref="D3798" si="19298">N3798-N3797</f>
        <v>469</v>
      </c>
      <c r="E3798" s="2">
        <f t="shared" ref="E3798" si="19299">SUM(D3792:D3798)/7</f>
        <v>502.71428571428572</v>
      </c>
      <c r="F3798" s="2">
        <f t="shared" ref="F3798" si="19300">SUM(D3794:D3798)/5</f>
        <v>530.20000000000005</v>
      </c>
      <c r="G3798" s="2">
        <f t="shared" ref="G3798" si="19301">N3798/(B3798/100000)</f>
        <v>7293.8537539568897</v>
      </c>
      <c r="H3798">
        <f t="shared" si="19273"/>
        <v>656</v>
      </c>
      <c r="I3798">
        <f t="shared" si="19273"/>
        <v>644</v>
      </c>
      <c r="J3798" s="3">
        <f t="shared" ref="J3798" si="19302">E3798/(SUM(N3791:N3797)/7)*100</f>
        <v>1.051310777503921</v>
      </c>
      <c r="K3798">
        <f t="shared" ref="K3798" si="19303">O3798-O3797</f>
        <v>3</v>
      </c>
      <c r="L3798" s="3">
        <f t="shared" ref="L3798" si="19304">SUM(K3792:K3798)/7</f>
        <v>1.1428571428571428</v>
      </c>
      <c r="M3798" s="3">
        <f t="shared" ref="M3798" si="19305">O3798/(B3798/100000)</f>
        <v>88.581610750439978</v>
      </c>
      <c r="N3798">
        <v>49816</v>
      </c>
      <c r="O3798">
        <v>605</v>
      </c>
    </row>
    <row r="3799" spans="1:15" customFormat="1" x14ac:dyDescent="0.2">
      <c r="A3799" t="s">
        <v>24</v>
      </c>
      <c r="B3799" s="2">
        <v>682986</v>
      </c>
      <c r="C3799" s="1">
        <f t="shared" si="19272"/>
        <v>44566</v>
      </c>
      <c r="D3799">
        <f t="shared" ref="D3799" si="19306">N3799-N3798</f>
        <v>868</v>
      </c>
      <c r="E3799" s="2">
        <f t="shared" ref="E3799" si="19307">SUM(D3793:D3799)/7</f>
        <v>559.14285714285711</v>
      </c>
      <c r="F3799" s="2">
        <f t="shared" ref="F3799" si="19308">SUM(D3795:D3799)/5</f>
        <v>570.6</v>
      </c>
      <c r="G3799" s="2">
        <f t="shared" ref="G3799" si="19309">N3799/(B3799/100000)</f>
        <v>7420.9427426038019</v>
      </c>
      <c r="H3799">
        <f t="shared" si="19273"/>
        <v>657</v>
      </c>
      <c r="I3799">
        <f t="shared" si="19273"/>
        <v>645</v>
      </c>
      <c r="J3799" s="3">
        <f t="shared" ref="J3799" si="19310">E3799/(SUM(N3792:N3798)/7)*100</f>
        <v>1.157152824588167</v>
      </c>
      <c r="K3799">
        <f t="shared" ref="K3799" si="19311">O3799-O3798</f>
        <v>7</v>
      </c>
      <c r="L3799" s="3">
        <f t="shared" ref="L3799" si="19312">SUM(K3793:K3799)/7</f>
        <v>2.1428571428571428</v>
      </c>
      <c r="M3799" s="3">
        <f t="shared" ref="M3799" si="19313">O3799/(B3799/100000)</f>
        <v>89.606521949205401</v>
      </c>
      <c r="N3799">
        <v>50684</v>
      </c>
      <c r="O3799">
        <v>612</v>
      </c>
    </row>
    <row r="3800" spans="1:15" customFormat="1" x14ac:dyDescent="0.2">
      <c r="A3800" t="s">
        <v>24</v>
      </c>
      <c r="B3800" s="2">
        <v>682986</v>
      </c>
      <c r="C3800" s="1">
        <f t="shared" si="19272"/>
        <v>44567</v>
      </c>
      <c r="D3800">
        <f t="shared" ref="D3800" si="19314">N3800-N3799</f>
        <v>1330</v>
      </c>
      <c r="E3800" s="2">
        <f t="shared" ref="E3800" si="19315">SUM(D3794:D3800)/7</f>
        <v>692.71428571428567</v>
      </c>
      <c r="F3800" s="2">
        <f t="shared" ref="F3800" si="19316">SUM(D3796:D3800)/5</f>
        <v>706.4</v>
      </c>
      <c r="G3800" s="2">
        <f t="shared" ref="G3800" si="19317">N3800/(B3800/100000)</f>
        <v>7615.6758703692312</v>
      </c>
      <c r="H3800">
        <f t="shared" si="19273"/>
        <v>658</v>
      </c>
      <c r="I3800">
        <f t="shared" si="19273"/>
        <v>646</v>
      </c>
      <c r="J3800" s="3">
        <f t="shared" ref="J3800" si="19318">E3800/(SUM(N3793:N3799)/7)*100</f>
        <v>1.4171815360155251</v>
      </c>
      <c r="K3800">
        <f t="shared" ref="K3800" si="19319">O3800-O3799</f>
        <v>0</v>
      </c>
      <c r="L3800" s="3">
        <f t="shared" ref="L3800" si="19320">SUM(K3794:K3800)/7</f>
        <v>1.8571428571428572</v>
      </c>
      <c r="M3800" s="3">
        <f t="shared" ref="M3800" si="19321">O3800/(B3800/100000)</f>
        <v>89.606521949205401</v>
      </c>
      <c r="N3800">
        <v>52014</v>
      </c>
      <c r="O3800">
        <v>612</v>
      </c>
    </row>
    <row r="3801" spans="1:15" customFormat="1" x14ac:dyDescent="0.2">
      <c r="A3801" t="s">
        <v>24</v>
      </c>
      <c r="B3801" s="2">
        <v>682986</v>
      </c>
      <c r="C3801" s="1">
        <f t="shared" si="19272"/>
        <v>44568</v>
      </c>
      <c r="D3801">
        <f t="shared" ref="D3801" si="19322">N3801-N3800</f>
        <v>1278</v>
      </c>
      <c r="E3801" s="2">
        <f t="shared" ref="E3801" si="19323">SUM(D3795:D3801)/7</f>
        <v>780.14285714285711</v>
      </c>
      <c r="F3801" s="2">
        <f t="shared" ref="F3801" si="19324">SUM(D3797:D3801)/5</f>
        <v>891.8</v>
      </c>
      <c r="G3801" s="2">
        <f t="shared" ref="G3801" si="19325">N3801/(B3801/100000)</f>
        <v>7802.7953720866899</v>
      </c>
      <c r="H3801">
        <f t="shared" si="19273"/>
        <v>659</v>
      </c>
      <c r="I3801">
        <f t="shared" si="19273"/>
        <v>647</v>
      </c>
      <c r="J3801" s="3">
        <f t="shared" ref="J3801" si="19326">E3801/(SUM(N3794:N3800)/7)*100</f>
        <v>1.573743469151919</v>
      </c>
      <c r="K3801">
        <f t="shared" ref="K3801" si="19327">O3801-O3800</f>
        <v>0</v>
      </c>
      <c r="L3801" s="3">
        <f t="shared" ref="L3801" si="19328">SUM(K3795:K3801)/7</f>
        <v>1.7142857142857142</v>
      </c>
      <c r="M3801" s="3">
        <f t="shared" ref="M3801" si="19329">O3801/(B3801/100000)</f>
        <v>89.606521949205401</v>
      </c>
      <c r="N3801">
        <v>53292</v>
      </c>
      <c r="O3801">
        <v>612</v>
      </c>
    </row>
    <row r="3802" spans="1:15" customFormat="1" x14ac:dyDescent="0.2">
      <c r="A3802" t="s">
        <v>24</v>
      </c>
      <c r="B3802" s="2">
        <v>682986</v>
      </c>
      <c r="C3802" s="1">
        <f t="shared" si="19272"/>
        <v>44569</v>
      </c>
      <c r="D3802">
        <f t="shared" ref="D3802" si="19330">N3802-N3801</f>
        <v>1859</v>
      </c>
      <c r="E3802" s="2">
        <f t="shared" ref="E3802" si="19331">SUM(D3796:D3802)/7</f>
        <v>952.71428571428567</v>
      </c>
      <c r="F3802" s="2">
        <f t="shared" ref="F3802" si="19332">SUM(D3798:D3802)/5</f>
        <v>1160.8</v>
      </c>
      <c r="G3802" s="2">
        <f t="shared" ref="G3802" si="19333">N3802/(B3802/100000)</f>
        <v>8074.9825033016778</v>
      </c>
      <c r="H3802">
        <f t="shared" si="19273"/>
        <v>660</v>
      </c>
      <c r="I3802">
        <f t="shared" si="19273"/>
        <v>648</v>
      </c>
      <c r="J3802" s="3">
        <f t="shared" ref="J3802" si="19334">E3802/(SUM(N3795:N3801)/7)*100</f>
        <v>1.8920866575121713</v>
      </c>
      <c r="K3802">
        <f t="shared" ref="K3802" si="19335">O3802-O3801</f>
        <v>1</v>
      </c>
      <c r="L3802" s="3">
        <f t="shared" ref="L3802" si="19336">SUM(K3796:K3802)/7</f>
        <v>1.8571428571428572</v>
      </c>
      <c r="M3802" s="3">
        <f t="shared" ref="M3802" si="19337">O3802/(B3802/100000)</f>
        <v>89.752937834743321</v>
      </c>
      <c r="N3802">
        <v>55151</v>
      </c>
      <c r="O3802">
        <v>613</v>
      </c>
    </row>
    <row r="3803" spans="1:15" customFormat="1" x14ac:dyDescent="0.2">
      <c r="A3803" t="s">
        <v>24</v>
      </c>
      <c r="B3803" s="2">
        <v>682986</v>
      </c>
      <c r="C3803" s="1">
        <f t="shared" si="19272"/>
        <v>44570</v>
      </c>
      <c r="D3803">
        <f t="shared" ref="D3803" si="19338">N3803-N3802</f>
        <v>746</v>
      </c>
      <c r="E3803" s="2">
        <f t="shared" ref="E3803" si="19339">SUM(D3797:D3803)/7</f>
        <v>1009.1428571428571</v>
      </c>
      <c r="F3803" s="2">
        <f t="shared" ref="F3803" si="19340">SUM(D3799:D3803)/5</f>
        <v>1216.2</v>
      </c>
      <c r="G3803" s="2">
        <f t="shared" ref="G3803" si="19341">N3803/(B3803/100000)</f>
        <v>8184.2087539129643</v>
      </c>
      <c r="H3803">
        <f t="shared" si="19273"/>
        <v>661</v>
      </c>
      <c r="I3803">
        <f t="shared" si="19273"/>
        <v>649</v>
      </c>
      <c r="J3803" s="3">
        <f t="shared" ref="J3803" si="19342">E3803/(SUM(N3796:N3802)/7)*100</f>
        <v>1.9669374082870881</v>
      </c>
      <c r="K3803">
        <f t="shared" ref="K3803" si="19343">O3803-O3802</f>
        <v>0</v>
      </c>
      <c r="L3803" s="3">
        <f t="shared" ref="L3803" si="19344">SUM(K3797:K3803)/7</f>
        <v>1.8571428571428572</v>
      </c>
      <c r="M3803" s="3">
        <f t="shared" ref="M3803" si="19345">O3803/(B3803/100000)</f>
        <v>89.752937834743321</v>
      </c>
      <c r="N3803">
        <v>55897</v>
      </c>
      <c r="O3803">
        <v>613</v>
      </c>
    </row>
    <row r="3804" spans="1:15" customFormat="1" x14ac:dyDescent="0.2">
      <c r="A3804" t="s">
        <v>24</v>
      </c>
      <c r="B3804" s="2">
        <v>682986</v>
      </c>
      <c r="C3804" s="1">
        <f t="shared" si="19272"/>
        <v>44571</v>
      </c>
      <c r="D3804">
        <f t="shared" ref="D3804" si="19346">N3804-N3803</f>
        <v>465</v>
      </c>
      <c r="E3804" s="2">
        <f t="shared" ref="E3804" si="19347">SUM(D3798:D3804)/7</f>
        <v>1002.1428571428571</v>
      </c>
      <c r="F3804" s="2">
        <f t="shared" ref="F3804" si="19348">SUM(D3800:D3804)/5</f>
        <v>1135.5999999999999</v>
      </c>
      <c r="G3804" s="2">
        <f t="shared" ref="G3804" si="19349">N3804/(B3804/100000)</f>
        <v>8252.292140688096</v>
      </c>
      <c r="H3804">
        <f t="shared" si="19273"/>
        <v>662</v>
      </c>
      <c r="I3804">
        <f t="shared" si="19273"/>
        <v>650</v>
      </c>
      <c r="J3804" s="3">
        <f t="shared" ref="J3804" si="19350">E3804/(SUM(N3797:N3803)/7)*100</f>
        <v>1.9156146487857759</v>
      </c>
      <c r="K3804">
        <f t="shared" ref="K3804" si="19351">O3804-O3803</f>
        <v>0</v>
      </c>
      <c r="L3804" s="3">
        <f t="shared" ref="L3804" si="19352">SUM(K3798:K3804)/7</f>
        <v>1.5714285714285714</v>
      </c>
      <c r="M3804" s="3">
        <f t="shared" ref="M3804" si="19353">O3804/(B3804/100000)</f>
        <v>89.752937834743321</v>
      </c>
      <c r="N3804">
        <v>56362</v>
      </c>
      <c r="O3804">
        <v>613</v>
      </c>
    </row>
    <row r="3805" spans="1:15" customFormat="1" x14ac:dyDescent="0.2">
      <c r="A3805" t="s">
        <v>24</v>
      </c>
      <c r="B3805" s="2">
        <v>682986</v>
      </c>
      <c r="C3805" s="1">
        <f t="shared" si="19272"/>
        <v>44572</v>
      </c>
      <c r="D3805">
        <f t="shared" ref="D3805" si="19354">N3805-N3804</f>
        <v>1631</v>
      </c>
      <c r="E3805" s="2">
        <f t="shared" ref="E3805" si="19355">SUM(D3799:D3805)/7</f>
        <v>1168.1428571428571</v>
      </c>
      <c r="F3805" s="2">
        <f t="shared" ref="F3805" si="19356">SUM(D3801:D3805)/5</f>
        <v>1195.8</v>
      </c>
      <c r="G3805" s="2">
        <f t="shared" ref="G3805" si="19357">N3805/(B3805/100000)</f>
        <v>8491.0964500004393</v>
      </c>
      <c r="H3805">
        <f t="shared" si="19273"/>
        <v>663</v>
      </c>
      <c r="I3805">
        <f t="shared" si="19273"/>
        <v>651</v>
      </c>
      <c r="J3805" s="3">
        <f t="shared" ref="J3805" si="19358">E3805/(SUM(N3798:N3804)/7)*100</f>
        <v>2.1909564434536568</v>
      </c>
      <c r="K3805">
        <f t="shared" ref="K3805" si="19359">O3805-O3804</f>
        <v>0</v>
      </c>
      <c r="L3805" s="3">
        <f t="shared" ref="L3805" si="19360">SUM(K3799:K3805)/7</f>
        <v>1.1428571428571428</v>
      </c>
      <c r="M3805" s="3">
        <f t="shared" ref="M3805" si="19361">O3805/(B3805/100000)</f>
        <v>89.752937834743321</v>
      </c>
      <c r="N3805">
        <v>57993</v>
      </c>
      <c r="O3805">
        <v>613</v>
      </c>
    </row>
    <row r="3806" spans="1:15" customFormat="1" x14ac:dyDescent="0.2">
      <c r="A3806" t="s">
        <v>24</v>
      </c>
      <c r="B3806" s="2">
        <v>682986</v>
      </c>
      <c r="C3806" s="1">
        <f t="shared" si="19272"/>
        <v>44573</v>
      </c>
      <c r="D3806">
        <f t="shared" ref="D3806" si="19362">N3806-N3805</f>
        <v>1665</v>
      </c>
      <c r="E3806" s="2">
        <f t="shared" ref="E3806" si="19363">SUM(D3800:D3806)/7</f>
        <v>1282</v>
      </c>
      <c r="F3806" s="2">
        <f t="shared" ref="F3806" si="19364">SUM(D3802:D3806)/5</f>
        <v>1273.2</v>
      </c>
      <c r="G3806" s="2">
        <f t="shared" ref="G3806" si="19365">N3806/(B3806/100000)</f>
        <v>8734.8788994210718</v>
      </c>
      <c r="H3806">
        <f t="shared" si="19273"/>
        <v>664</v>
      </c>
      <c r="I3806">
        <f t="shared" si="19273"/>
        <v>652</v>
      </c>
      <c r="J3806" s="3">
        <f t="shared" ref="J3806" si="19366">E3806/(SUM(N3799:N3805)/7)*100</f>
        <v>2.3529535151405505</v>
      </c>
      <c r="K3806">
        <f t="shared" ref="K3806" si="19367">O3806-O3805</f>
        <v>0</v>
      </c>
      <c r="L3806" s="3">
        <f t="shared" ref="L3806" si="19368">SUM(K3800:K3806)/7</f>
        <v>0.14285714285714285</v>
      </c>
      <c r="M3806" s="3">
        <f t="shared" ref="M3806" si="19369">O3806/(B3806/100000)</f>
        <v>89.752937834743321</v>
      </c>
      <c r="N3806">
        <v>59658</v>
      </c>
      <c r="O3806">
        <v>613</v>
      </c>
    </row>
    <row r="3807" spans="1:15" customFormat="1" x14ac:dyDescent="0.2">
      <c r="A3807" t="s">
        <v>24</v>
      </c>
      <c r="B3807" s="2">
        <v>682986</v>
      </c>
      <c r="C3807" s="1">
        <f t="shared" si="19272"/>
        <v>44574</v>
      </c>
      <c r="D3807">
        <f t="shared" ref="D3807" si="19370">N3807-N3806</f>
        <v>1809</v>
      </c>
      <c r="E3807" s="2">
        <f t="shared" ref="E3807" si="19371">SUM(D3801:D3807)/7</f>
        <v>1350.4285714285713</v>
      </c>
      <c r="F3807" s="2">
        <f t="shared" ref="F3807" si="19372">SUM(D3803:D3807)/5</f>
        <v>1263.2</v>
      </c>
      <c r="G3807" s="2">
        <f t="shared" ref="G3807" si="19373">N3807/(B3807/100000)</f>
        <v>8999.7452363591638</v>
      </c>
      <c r="H3807">
        <f t="shared" si="19273"/>
        <v>665</v>
      </c>
      <c r="I3807">
        <f t="shared" si="19273"/>
        <v>653</v>
      </c>
      <c r="J3807" s="3">
        <f t="shared" ref="J3807" si="19374">E3807/(SUM(N3800:N3806)/7)*100</f>
        <v>2.421567396834261</v>
      </c>
      <c r="K3807">
        <f t="shared" ref="K3807" si="19375">O3807-O3806</f>
        <v>1</v>
      </c>
      <c r="L3807" s="3">
        <f t="shared" ref="L3807" si="19376">SUM(K3801:K3807)/7</f>
        <v>0.2857142857142857</v>
      </c>
      <c r="M3807" s="3">
        <f t="shared" ref="M3807" si="19377">O3807/(B3807/100000)</f>
        <v>89.89935372028124</v>
      </c>
      <c r="N3807">
        <v>61467</v>
      </c>
      <c r="O3807">
        <v>614</v>
      </c>
    </row>
    <row r="3808" spans="1:15" customFormat="1" x14ac:dyDescent="0.2">
      <c r="A3808" t="s">
        <v>24</v>
      </c>
      <c r="B3808" s="2">
        <v>682986</v>
      </c>
      <c r="C3808" s="1">
        <f t="shared" si="19272"/>
        <v>44575</v>
      </c>
      <c r="D3808">
        <f t="shared" ref="D3808" si="19378">N3808-N3807</f>
        <v>1741</v>
      </c>
      <c r="E3808" s="2">
        <f t="shared" ref="E3808" si="19379">SUM(D3802:D3808)/7</f>
        <v>1416.5714285714287</v>
      </c>
      <c r="F3808" s="2">
        <f t="shared" ref="F3808" si="19380">SUM(D3804:D3808)/5</f>
        <v>1462.2</v>
      </c>
      <c r="G3808" s="2">
        <f t="shared" ref="G3808" si="19381">N3808/(B3808/100000)</f>
        <v>9254.6552930806774</v>
      </c>
      <c r="H3808">
        <f t="shared" si="19273"/>
        <v>666</v>
      </c>
      <c r="I3808">
        <f t="shared" si="19273"/>
        <v>654</v>
      </c>
      <c r="J3808" s="3">
        <f t="shared" ref="J3808" si="19382">E3808/(SUM(N3801:N3807)/7)*100</f>
        <v>2.4801160522235008</v>
      </c>
      <c r="K3808">
        <f t="shared" ref="K3808" si="19383">O3808-O3807</f>
        <v>4</v>
      </c>
      <c r="L3808" s="3">
        <f t="shared" ref="L3808" si="19384">SUM(K3802:K3808)/7</f>
        <v>0.8571428571428571</v>
      </c>
      <c r="M3808" s="3">
        <f t="shared" ref="M3808" si="19385">O3808/(B3808/100000)</f>
        <v>90.485017262432905</v>
      </c>
      <c r="N3808">
        <v>63208</v>
      </c>
      <c r="O3808">
        <v>618</v>
      </c>
    </row>
    <row r="3809" spans="1:15" customFormat="1" x14ac:dyDescent="0.2">
      <c r="A3809" t="s">
        <v>24</v>
      </c>
      <c r="B3809" s="2">
        <v>682986</v>
      </c>
      <c r="C3809" s="1">
        <f t="shared" si="19272"/>
        <v>44576</v>
      </c>
      <c r="D3809">
        <f t="shared" ref="D3809:D3810" si="19386">N3809-N3808</f>
        <v>1663</v>
      </c>
      <c r="E3809" s="2">
        <f t="shared" ref="E3809:E3810" si="19387">SUM(D3803:D3809)/7</f>
        <v>1388.5714285714287</v>
      </c>
      <c r="F3809" s="2">
        <f t="shared" ref="F3809:F3810" si="19388">SUM(D3805:D3809)/5</f>
        <v>1701.8</v>
      </c>
      <c r="G3809" s="2">
        <f t="shared" ref="G3809:G3810" si="19389">N3809/(B3809/100000)</f>
        <v>9498.1449107302342</v>
      </c>
      <c r="H3809">
        <f t="shared" si="19273"/>
        <v>667</v>
      </c>
      <c r="I3809">
        <f t="shared" si="19273"/>
        <v>655</v>
      </c>
      <c r="J3809" s="3">
        <f t="shared" ref="J3809:J3810" si="19390">E3809/(SUM(N3802:N3808)/7)*100</f>
        <v>2.3722592108089113</v>
      </c>
      <c r="K3809">
        <f t="shared" ref="K3809:K3810" si="19391">O3809-O3808</f>
        <v>2</v>
      </c>
      <c r="L3809" s="3">
        <f t="shared" ref="L3809:L3810" si="19392">SUM(K3803:K3809)/7</f>
        <v>1</v>
      </c>
      <c r="M3809" s="3">
        <f t="shared" ref="M3809:M3810" si="19393">O3809/(B3809/100000)</f>
        <v>90.777849033508744</v>
      </c>
      <c r="N3809">
        <f>N3810-636</f>
        <v>64871</v>
      </c>
      <c r="O3809">
        <v>620</v>
      </c>
    </row>
    <row r="3810" spans="1:15" customFormat="1" x14ac:dyDescent="0.2">
      <c r="A3810" t="s">
        <v>24</v>
      </c>
      <c r="B3810" s="2">
        <v>682986</v>
      </c>
      <c r="C3810" s="1">
        <f t="shared" si="19272"/>
        <v>44577</v>
      </c>
      <c r="D3810">
        <f t="shared" si="19386"/>
        <v>636</v>
      </c>
      <c r="E3810" s="2">
        <f t="shared" si="19387"/>
        <v>1372.8571428571429</v>
      </c>
      <c r="F3810" s="2">
        <f t="shared" si="19388"/>
        <v>1502.8</v>
      </c>
      <c r="G3810" s="2">
        <f t="shared" si="19389"/>
        <v>9591.2654139323495</v>
      </c>
      <c r="H3810">
        <f t="shared" si="19273"/>
        <v>668</v>
      </c>
      <c r="I3810">
        <f t="shared" si="19273"/>
        <v>656</v>
      </c>
      <c r="J3810" s="3">
        <f t="shared" si="19390"/>
        <v>2.2910627097955447</v>
      </c>
      <c r="K3810">
        <f t="shared" si="19391"/>
        <v>0</v>
      </c>
      <c r="L3810" s="3">
        <f t="shared" si="19392"/>
        <v>1</v>
      </c>
      <c r="M3810" s="3">
        <f t="shared" si="19393"/>
        <v>90.777849033508744</v>
      </c>
      <c r="N3810">
        <v>65507</v>
      </c>
      <c r="O3810">
        <v>620</v>
      </c>
    </row>
    <row r="3811" spans="1:15" customFormat="1" x14ac:dyDescent="0.2">
      <c r="A3811" t="s">
        <v>24</v>
      </c>
      <c r="B3811" s="2">
        <v>682986</v>
      </c>
      <c r="C3811" s="1">
        <f t="shared" si="19272"/>
        <v>44578</v>
      </c>
      <c r="D3811">
        <f t="shared" ref="D3811" si="19394">N3811-N3810</f>
        <v>401</v>
      </c>
      <c r="E3811" s="2">
        <f t="shared" ref="E3811" si="19395">SUM(D3805:D3811)/7</f>
        <v>1363.7142857142858</v>
      </c>
      <c r="F3811" s="2">
        <f t="shared" ref="F3811" si="19396">SUM(D3807:D3811)/5</f>
        <v>1250</v>
      </c>
      <c r="G3811" s="2">
        <f t="shared" ref="G3811" si="19397">N3811/(B3811/100000)</f>
        <v>9649.9781840330543</v>
      </c>
      <c r="H3811">
        <f t="shared" si="19273"/>
        <v>669</v>
      </c>
      <c r="I3811">
        <f t="shared" si="19273"/>
        <v>657</v>
      </c>
      <c r="J3811" s="3">
        <f t="shared" ref="J3811" si="19398">E3811/(SUM(N3804:N3810)/7)*100</f>
        <v>2.2248325432450953</v>
      </c>
      <c r="K3811">
        <f t="shared" ref="K3811" si="19399">O3811-O3810</f>
        <v>0</v>
      </c>
      <c r="L3811" s="3">
        <f t="shared" ref="L3811" si="19400">SUM(K3805:K3811)/7</f>
        <v>1</v>
      </c>
      <c r="M3811" s="3">
        <f t="shared" ref="M3811" si="19401">O3811/(B3811/100000)</f>
        <v>90.777849033508744</v>
      </c>
      <c r="N3811">
        <v>65908</v>
      </c>
      <c r="O3811">
        <v>620</v>
      </c>
    </row>
    <row r="3812" spans="1:15" customFormat="1" x14ac:dyDescent="0.2">
      <c r="A3812" t="s">
        <v>24</v>
      </c>
      <c r="B3812" s="2">
        <v>682986</v>
      </c>
      <c r="C3812" s="1">
        <f t="shared" si="19272"/>
        <v>44579</v>
      </c>
      <c r="D3812">
        <f t="shared" ref="D3812" si="19402">N3812-N3811</f>
        <v>1245</v>
      </c>
      <c r="E3812" s="2">
        <f t="shared" ref="E3812" si="19403">SUM(D3806:D3812)/7</f>
        <v>1308.5714285714287</v>
      </c>
      <c r="F3812" s="2">
        <f t="shared" ref="F3812" si="19404">SUM(D3808:D3812)/5</f>
        <v>1137.2</v>
      </c>
      <c r="G3812" s="2">
        <f t="shared" ref="G3812" si="19405">N3812/(B3812/100000)</f>
        <v>9832.2659615277626</v>
      </c>
      <c r="H3812">
        <f t="shared" si="19273"/>
        <v>670</v>
      </c>
      <c r="I3812">
        <f t="shared" si="19273"/>
        <v>658</v>
      </c>
      <c r="J3812" s="3">
        <f t="shared" ref="J3812" si="19406">E3812/(SUM(N3805:N3811)/7)*100</f>
        <v>2.0884061539583958</v>
      </c>
      <c r="K3812">
        <f t="shared" ref="K3812" si="19407">O3812-O3811</f>
        <v>4</v>
      </c>
      <c r="L3812" s="3">
        <f t="shared" ref="L3812" si="19408">SUM(K3806:K3812)/7</f>
        <v>1.5714285714285714</v>
      </c>
      <c r="M3812" s="3">
        <f t="shared" ref="M3812" si="19409">O3812/(B3812/100000)</f>
        <v>91.363512575660408</v>
      </c>
      <c r="N3812">
        <v>67153</v>
      </c>
      <c r="O3812">
        <v>624</v>
      </c>
    </row>
    <row r="3813" spans="1:15" customFormat="1" x14ac:dyDescent="0.2">
      <c r="A3813" t="s">
        <v>24</v>
      </c>
      <c r="B3813" s="2">
        <v>682986</v>
      </c>
      <c r="C3813" s="1">
        <f t="shared" si="19272"/>
        <v>44580</v>
      </c>
      <c r="D3813">
        <f t="shared" ref="D3813" si="19410">N3813-N3812</f>
        <v>1555</v>
      </c>
      <c r="E3813" s="2">
        <f t="shared" ref="E3813" si="19411">SUM(D3807:D3813)/7</f>
        <v>1292.8571428571429</v>
      </c>
      <c r="F3813" s="2">
        <f t="shared" ref="F3813" si="19412">SUM(D3809:D3813)/5</f>
        <v>1100</v>
      </c>
      <c r="G3813" s="2">
        <f t="shared" ref="G3813" si="19413">N3813/(B3813/100000)</f>
        <v>10059.942663539223</v>
      </c>
      <c r="H3813">
        <f t="shared" si="19273"/>
        <v>671</v>
      </c>
      <c r="I3813">
        <f t="shared" si="19273"/>
        <v>659</v>
      </c>
      <c r="J3813" s="3">
        <f t="shared" ref="J3813" si="19414">E3813/(SUM(N3806:N3812)/7)*100</f>
        <v>2.0211178903549127</v>
      </c>
      <c r="K3813">
        <f t="shared" ref="K3813" si="19415">O3813-O3812</f>
        <v>1</v>
      </c>
      <c r="L3813" s="3">
        <f t="shared" ref="L3813" si="19416">SUM(K3807:K3813)/7</f>
        <v>1.7142857142857142</v>
      </c>
      <c r="M3813" s="3">
        <f t="shared" ref="M3813" si="19417">O3813/(B3813/100000)</f>
        <v>91.509928461198328</v>
      </c>
      <c r="N3813">
        <v>68708</v>
      </c>
      <c r="O3813">
        <v>625</v>
      </c>
    </row>
    <row r="3814" spans="1:15" customFormat="1" x14ac:dyDescent="0.2">
      <c r="A3814" t="s">
        <v>24</v>
      </c>
      <c r="B3814" s="2">
        <v>682986</v>
      </c>
      <c r="C3814" s="1">
        <f t="shared" si="19272"/>
        <v>44581</v>
      </c>
      <c r="D3814">
        <f t="shared" ref="D3814" si="19418">N3814-N3813</f>
        <v>2074</v>
      </c>
      <c r="E3814" s="2">
        <f t="shared" ref="E3814" si="19419">SUM(D3808:D3814)/7</f>
        <v>1330.7142857142858</v>
      </c>
      <c r="F3814" s="2">
        <f t="shared" ref="F3814" si="19420">SUM(D3810:D3814)/5</f>
        <v>1182.2</v>
      </c>
      <c r="G3814" s="2">
        <f t="shared" ref="G3814" si="19421">N3814/(B3814/100000)</f>
        <v>10363.609210144863</v>
      </c>
      <c r="H3814">
        <f t="shared" si="19273"/>
        <v>672</v>
      </c>
      <c r="I3814">
        <f t="shared" si="19273"/>
        <v>660</v>
      </c>
      <c r="J3814" s="3">
        <f t="shared" ref="J3814" si="19422">E3814/(SUM(N3807:N3813)/7)*100</f>
        <v>2.0390874344930849</v>
      </c>
      <c r="K3814">
        <f t="shared" ref="K3814" si="19423">O3814-O3813</f>
        <v>3</v>
      </c>
      <c r="L3814" s="3">
        <f t="shared" ref="L3814" si="19424">SUM(K3808:K3814)/7</f>
        <v>2</v>
      </c>
      <c r="M3814" s="3">
        <f t="shared" ref="M3814" si="19425">O3814/(B3814/100000)</f>
        <v>91.949176117812073</v>
      </c>
      <c r="N3814">
        <v>70782</v>
      </c>
      <c r="O3814">
        <v>628</v>
      </c>
    </row>
    <row r="3815" spans="1:15" customFormat="1" x14ac:dyDescent="0.2">
      <c r="A3815" t="s">
        <v>24</v>
      </c>
      <c r="B3815" s="2">
        <v>682986</v>
      </c>
      <c r="C3815" s="1">
        <f t="shared" si="19272"/>
        <v>44582</v>
      </c>
      <c r="D3815">
        <f t="shared" ref="D3815" si="19426">N3815-N3814</f>
        <v>1281</v>
      </c>
      <c r="E3815" s="2">
        <f t="shared" ref="E3815" si="19427">SUM(D3809:D3815)/7</f>
        <v>1265</v>
      </c>
      <c r="F3815" s="2">
        <f t="shared" ref="F3815" si="19428">SUM(D3811:D3815)/5</f>
        <v>1311.2</v>
      </c>
      <c r="G3815" s="2">
        <f t="shared" ref="G3815" si="19429">N3815/(B3815/100000)</f>
        <v>10551.167959518936</v>
      </c>
      <c r="H3815">
        <f t="shared" si="19273"/>
        <v>673</v>
      </c>
      <c r="I3815">
        <f t="shared" si="19273"/>
        <v>661</v>
      </c>
      <c r="J3815" s="3">
        <f t="shared" ref="J3815" si="19430">E3815/(SUM(N3808:N3814)/7)*100</f>
        <v>1.8996561096844919</v>
      </c>
      <c r="K3815">
        <f t="shared" ref="K3815" si="19431">O3815-O3814</f>
        <v>1</v>
      </c>
      <c r="L3815" s="3">
        <f t="shared" ref="L3815" si="19432">SUM(K3809:K3815)/7</f>
        <v>1.5714285714285714</v>
      </c>
      <c r="M3815" s="3">
        <f t="shared" ref="M3815" si="19433">O3815/(B3815/100000)</f>
        <v>92.095592003349992</v>
      </c>
      <c r="N3815">
        <v>72063</v>
      </c>
      <c r="O3815">
        <v>629</v>
      </c>
    </row>
    <row r="3816" spans="1:15" customFormat="1" x14ac:dyDescent="0.2">
      <c r="A3816" t="s">
        <v>24</v>
      </c>
      <c r="B3816" s="2">
        <v>682986</v>
      </c>
      <c r="C3816" s="1">
        <f t="shared" si="19272"/>
        <v>44583</v>
      </c>
      <c r="D3816">
        <f t="shared" ref="D3816:D3821" si="19434">N3816-N3815</f>
        <v>1996</v>
      </c>
      <c r="E3816" s="2">
        <f t="shared" ref="E3816" si="19435">SUM(D3810:D3816)/7</f>
        <v>1312.5714285714287</v>
      </c>
      <c r="F3816" s="2">
        <f t="shared" ref="F3816" si="19436">SUM(D3812:D3816)/5</f>
        <v>1630.2</v>
      </c>
      <c r="G3816" s="2">
        <f t="shared" ref="G3816" si="19437">N3816/(B3816/100000)</f>
        <v>10843.414067052619</v>
      </c>
      <c r="H3816">
        <f t="shared" si="19273"/>
        <v>674</v>
      </c>
      <c r="I3816">
        <f t="shared" si="19273"/>
        <v>662</v>
      </c>
      <c r="J3816" s="3">
        <f t="shared" ref="J3816" si="19438">E3816/(SUM(N3809:N3815)/7)*100</f>
        <v>1.9343483679725133</v>
      </c>
      <c r="K3816">
        <f t="shared" ref="K3816" si="19439">O3816-O3815</f>
        <v>3</v>
      </c>
      <c r="L3816" s="3">
        <f t="shared" ref="L3816" si="19440">SUM(K3810:K3816)/7</f>
        <v>1.7142857142857142</v>
      </c>
      <c r="M3816" s="3">
        <f t="shared" ref="M3816" si="19441">O3816/(B3816/100000)</f>
        <v>92.534839659963751</v>
      </c>
      <c r="N3816">
        <v>74059</v>
      </c>
      <c r="O3816">
        <v>632</v>
      </c>
    </row>
    <row r="3817" spans="1:15" customFormat="1" x14ac:dyDescent="0.2">
      <c r="A3817" t="s">
        <v>24</v>
      </c>
      <c r="B3817" s="2">
        <v>682986</v>
      </c>
      <c r="C3817" s="1">
        <f t="shared" si="19272"/>
        <v>44584</v>
      </c>
      <c r="D3817">
        <f t="shared" si="19434"/>
        <v>2</v>
      </c>
      <c r="E3817" s="2">
        <f t="shared" ref="E3817" si="19442">SUM(D3811:D3817)/7</f>
        <v>1222</v>
      </c>
      <c r="F3817" s="2">
        <f t="shared" ref="F3817" si="19443">SUM(D3813:D3817)/5</f>
        <v>1381.6</v>
      </c>
      <c r="G3817" s="2">
        <f t="shared" ref="G3817" si="19444">N3817/(B3817/100000)</f>
        <v>10843.706898823695</v>
      </c>
      <c r="H3817">
        <f t="shared" si="19273"/>
        <v>675</v>
      </c>
      <c r="I3817">
        <f t="shared" si="19273"/>
        <v>663</v>
      </c>
      <c r="J3817" s="3">
        <f t="shared" ref="J3817" si="19445">E3817/(SUM(N3810:N3816)/7)*100</f>
        <v>1.766698335329836</v>
      </c>
      <c r="K3817">
        <f t="shared" ref="K3817" si="19446">O3817-O3816</f>
        <v>0</v>
      </c>
      <c r="L3817" s="3">
        <f t="shared" ref="L3817" si="19447">SUM(K3811:K3817)/7</f>
        <v>1.7142857142857142</v>
      </c>
      <c r="M3817" s="3">
        <f t="shared" ref="M3817" si="19448">O3817/(B3817/100000)</f>
        <v>92.534839659963751</v>
      </c>
      <c r="N3817">
        <v>74061</v>
      </c>
      <c r="O3817">
        <v>632</v>
      </c>
    </row>
    <row r="3818" spans="1:15" customFormat="1" ht="15" customHeight="1" x14ac:dyDescent="0.2">
      <c r="A3818" t="s">
        <v>24</v>
      </c>
      <c r="B3818" s="2">
        <v>682986</v>
      </c>
      <c r="C3818" s="1">
        <f t="shared" si="19272"/>
        <v>44585</v>
      </c>
      <c r="D3818">
        <f t="shared" si="19434"/>
        <v>1270</v>
      </c>
      <c r="E3818" s="2">
        <f t="shared" ref="E3818" si="19449">SUM(D3812:D3818)/7</f>
        <v>1346.1428571428571</v>
      </c>
      <c r="F3818" s="2">
        <f t="shared" ref="F3818" si="19450">SUM(D3814:D3818)/5</f>
        <v>1324.6</v>
      </c>
      <c r="G3818" s="2">
        <f t="shared" ref="G3818" si="19451">N3818/(B3818/100000)</f>
        <v>11029.65507345685</v>
      </c>
      <c r="H3818">
        <f t="shared" si="19273"/>
        <v>676</v>
      </c>
      <c r="I3818">
        <f t="shared" si="19273"/>
        <v>664</v>
      </c>
      <c r="J3818" s="3">
        <f t="shared" ref="J3818" si="19452">E3818/(SUM(N3811:N3817)/7)*100</f>
        <v>1.9123908640361735</v>
      </c>
      <c r="K3818">
        <f t="shared" ref="K3818" si="19453">O3818-O3817</f>
        <v>1</v>
      </c>
      <c r="L3818" s="3">
        <f t="shared" ref="L3818" si="19454">SUM(K3812:K3818)/7</f>
        <v>1.8571428571428572</v>
      </c>
      <c r="M3818" s="3">
        <f t="shared" ref="M3818" si="19455">O3818/(B3818/100000)</f>
        <v>92.681255545501671</v>
      </c>
      <c r="N3818">
        <v>75331</v>
      </c>
      <c r="O3818">
        <v>633</v>
      </c>
    </row>
    <row r="3819" spans="1:15" customFormat="1" x14ac:dyDescent="0.2">
      <c r="A3819" t="s">
        <v>24</v>
      </c>
      <c r="B3819" s="2">
        <v>682986</v>
      </c>
      <c r="C3819" s="1">
        <f t="shared" si="19272"/>
        <v>44586</v>
      </c>
      <c r="D3819">
        <f t="shared" si="19434"/>
        <v>2263</v>
      </c>
      <c r="E3819" s="2">
        <f t="shared" ref="E3819" si="19456">SUM(D3813:D3819)/7</f>
        <v>1491.5714285714287</v>
      </c>
      <c r="F3819" s="2">
        <f t="shared" ref="F3819" si="19457">SUM(D3815:D3819)/5</f>
        <v>1362.4</v>
      </c>
      <c r="G3819" s="2">
        <f t="shared" ref="G3819" si="19458">N3819/(B3819/100000)</f>
        <v>11360.994222429157</v>
      </c>
      <c r="H3819">
        <f t="shared" si="19273"/>
        <v>677</v>
      </c>
      <c r="I3819">
        <f t="shared" si="19273"/>
        <v>665</v>
      </c>
      <c r="J3819" s="3">
        <f t="shared" ref="J3819" si="19459">E3819/(SUM(N3812:N3818)/7)*100</f>
        <v>2.0792302009132602</v>
      </c>
      <c r="K3819">
        <f t="shared" ref="K3819" si="19460">O3819-O3818</f>
        <v>8</v>
      </c>
      <c r="L3819" s="3">
        <f t="shared" ref="L3819" si="19461">SUM(K3813:K3819)/7</f>
        <v>2.4285714285714284</v>
      </c>
      <c r="M3819" s="3">
        <f t="shared" ref="M3819" si="19462">O3819/(B3819/100000)</f>
        <v>93.852582629804999</v>
      </c>
      <c r="N3819">
        <v>77594</v>
      </c>
      <c r="O3819">
        <v>641</v>
      </c>
    </row>
    <row r="3820" spans="1:15" customFormat="1" x14ac:dyDescent="0.2">
      <c r="A3820" t="s">
        <v>24</v>
      </c>
      <c r="B3820" s="2">
        <v>682986</v>
      </c>
      <c r="C3820" s="1">
        <f t="shared" si="19272"/>
        <v>44587</v>
      </c>
      <c r="D3820">
        <f t="shared" si="19434"/>
        <v>2300</v>
      </c>
      <c r="E3820" s="2">
        <f t="shared" ref="E3820" si="19463">SUM(D3814:D3820)/7</f>
        <v>1598</v>
      </c>
      <c r="F3820" s="2">
        <f t="shared" ref="F3820" si="19464">SUM(D3816:D3820)/5</f>
        <v>1566.2</v>
      </c>
      <c r="G3820" s="2">
        <f t="shared" ref="G3820" si="19465">N3820/(B3820/100000)</f>
        <v>11697.750759166367</v>
      </c>
      <c r="H3820">
        <f t="shared" si="19273"/>
        <v>678</v>
      </c>
      <c r="I3820">
        <f t="shared" si="19273"/>
        <v>666</v>
      </c>
      <c r="J3820" s="3">
        <f t="shared" ref="J3820" si="19466">E3820/(SUM(N3813:N3819)/7)*100</f>
        <v>2.1822168638972452</v>
      </c>
      <c r="K3820">
        <f t="shared" ref="K3820" si="19467">O3820-O3819</f>
        <v>3</v>
      </c>
      <c r="L3820" s="3">
        <f t="shared" ref="L3820" si="19468">SUM(K3814:K3820)/7</f>
        <v>2.7142857142857144</v>
      </c>
      <c r="M3820" s="3">
        <f t="shared" ref="M3820" si="19469">O3820/(B3820/100000)</f>
        <v>94.291830286418758</v>
      </c>
      <c r="N3820">
        <v>79894</v>
      </c>
      <c r="O3820">
        <v>644</v>
      </c>
    </row>
    <row r="3821" spans="1:15" customFormat="1" x14ac:dyDescent="0.2">
      <c r="A3821" t="s">
        <v>24</v>
      </c>
      <c r="B3821" s="2">
        <v>682986</v>
      </c>
      <c r="C3821" s="1">
        <f t="shared" si="19272"/>
        <v>44588</v>
      </c>
      <c r="D3821">
        <f t="shared" si="19434"/>
        <v>1451</v>
      </c>
      <c r="E3821" s="2">
        <f t="shared" ref="E3821" si="19470">SUM(D3815:D3821)/7</f>
        <v>1509</v>
      </c>
      <c r="F3821" s="2">
        <f t="shared" ref="F3821" si="19471">SUM(D3817:D3821)/5</f>
        <v>1457.2</v>
      </c>
      <c r="G3821" s="2">
        <f t="shared" ref="G3821" si="19472">N3821/(B3821/100000)</f>
        <v>11910.200209081884</v>
      </c>
      <c r="H3821">
        <f t="shared" si="19273"/>
        <v>679</v>
      </c>
      <c r="I3821">
        <f t="shared" si="19273"/>
        <v>667</v>
      </c>
      <c r="J3821" s="3">
        <f t="shared" ref="J3821" si="19473">E3821/(SUM(N3814:N3820)/7)*100</f>
        <v>2.0166709941502607</v>
      </c>
      <c r="K3821">
        <f t="shared" ref="K3821" si="19474">O3821-O3820</f>
        <v>2</v>
      </c>
      <c r="L3821" s="3">
        <f t="shared" ref="L3821" si="19475">SUM(K3815:K3821)/7</f>
        <v>2.5714285714285716</v>
      </c>
      <c r="M3821" s="3">
        <f t="shared" ref="M3821" si="19476">O3821/(B3821/100000)</f>
        <v>94.584662057494583</v>
      </c>
      <c r="N3821">
        <v>81345</v>
      </c>
      <c r="O3821">
        <v>646</v>
      </c>
    </row>
    <row r="3822" spans="1:15" customFormat="1" x14ac:dyDescent="0.2">
      <c r="A3822" t="s">
        <v>24</v>
      </c>
      <c r="B3822" s="2">
        <v>682986</v>
      </c>
      <c r="C3822" s="1">
        <f t="shared" si="19272"/>
        <v>44589</v>
      </c>
      <c r="D3822">
        <f t="shared" ref="D3822" si="19477">N3822-N3821</f>
        <v>1737</v>
      </c>
      <c r="E3822" s="2">
        <f t="shared" ref="E3822" si="19478">SUM(D3816:D3822)/7</f>
        <v>1574.1428571428571</v>
      </c>
      <c r="F3822" s="2">
        <f t="shared" ref="F3822" si="19479">SUM(D3818:D3822)/5</f>
        <v>1804.2</v>
      </c>
      <c r="G3822" s="2">
        <f t="shared" ref="G3822" si="19480">N3822/(B3822/100000)</f>
        <v>12164.524602261246</v>
      </c>
      <c r="H3822">
        <f t="shared" si="19273"/>
        <v>680</v>
      </c>
      <c r="I3822">
        <f t="shared" si="19273"/>
        <v>668</v>
      </c>
      <c r="J3822" s="3">
        <f t="shared" ref="J3822" si="19481">E3822/(SUM(N3815:N3821)/7)*100</f>
        <v>2.0621431391960652</v>
      </c>
      <c r="K3822">
        <f t="shared" ref="K3822" si="19482">O3822-O3821</f>
        <v>2</v>
      </c>
      <c r="L3822" s="3">
        <f t="shared" ref="L3822" si="19483">SUM(K3816:K3822)/7</f>
        <v>2.7142857142857144</v>
      </c>
      <c r="M3822" s="3">
        <f t="shared" ref="M3822" si="19484">O3822/(B3822/100000)</f>
        <v>94.877493828570422</v>
      </c>
      <c r="N3822">
        <v>83082</v>
      </c>
      <c r="O3822">
        <v>648</v>
      </c>
    </row>
    <row r="3823" spans="1:15" customFormat="1" x14ac:dyDescent="0.2">
      <c r="A3823" t="s">
        <v>24</v>
      </c>
      <c r="B3823" s="2">
        <v>682986</v>
      </c>
      <c r="C3823" s="1">
        <f t="shared" si="19272"/>
        <v>44590</v>
      </c>
      <c r="D3823">
        <f t="shared" ref="D3823" si="19485">N3823-N3822</f>
        <v>1782</v>
      </c>
      <c r="E3823" s="2">
        <f t="shared" ref="E3823" si="19486">SUM(D3817:D3823)/7</f>
        <v>1543.5714285714287</v>
      </c>
      <c r="F3823" s="2">
        <f t="shared" ref="F3823" si="19487">SUM(D3819:D3823)/5</f>
        <v>1906.6</v>
      </c>
      <c r="G3823" s="2">
        <f t="shared" ref="G3823" si="19488">N3823/(B3823/100000)</f>
        <v>12425.437710289816</v>
      </c>
      <c r="H3823">
        <f t="shared" si="19273"/>
        <v>681</v>
      </c>
      <c r="I3823">
        <f t="shared" si="19273"/>
        <v>669</v>
      </c>
      <c r="J3823" s="3">
        <f t="shared" ref="J3823" si="19489">E3823/(SUM(N3816:N3822)/7)*100</f>
        <v>1.9812382876820338</v>
      </c>
      <c r="K3823">
        <f t="shared" ref="K3823" si="19490">O3823-O3822</f>
        <v>0</v>
      </c>
      <c r="L3823" s="3">
        <f t="shared" ref="L3823" si="19491">SUM(K3817:K3823)/7</f>
        <v>2.2857142857142856</v>
      </c>
      <c r="M3823" s="3">
        <f t="shared" ref="M3823" si="19492">O3823/(B3823/100000)</f>
        <v>94.877493828570422</v>
      </c>
      <c r="N3823">
        <v>84864</v>
      </c>
      <c r="O3823">
        <v>648</v>
      </c>
    </row>
    <row r="3824" spans="1:15" customFormat="1" x14ac:dyDescent="0.2">
      <c r="A3824" t="s">
        <v>24</v>
      </c>
      <c r="B3824" s="2">
        <v>682986</v>
      </c>
      <c r="C3824" s="1">
        <f t="shared" si="19272"/>
        <v>44591</v>
      </c>
      <c r="D3824">
        <f t="shared" ref="D3824" si="19493">N3824-N3823</f>
        <v>489</v>
      </c>
      <c r="E3824" s="2">
        <f t="shared" ref="E3824" si="19494">SUM(D3818:D3824)/7</f>
        <v>1613.1428571428571</v>
      </c>
      <c r="F3824" s="2">
        <f t="shared" ref="F3824" si="19495">SUM(D3820:D3824)/5</f>
        <v>1551.8</v>
      </c>
      <c r="G3824" s="2">
        <f t="shared" ref="G3824" si="19496">N3824/(B3824/100000)</f>
        <v>12497.035078317856</v>
      </c>
      <c r="H3824">
        <f t="shared" si="19273"/>
        <v>682</v>
      </c>
      <c r="I3824">
        <f t="shared" si="19273"/>
        <v>670</v>
      </c>
      <c r="J3824" s="3">
        <f t="shared" ref="J3824" si="19497">E3824/(SUM(N3817:N3823)/7)*100</f>
        <v>2.030310821671752</v>
      </c>
      <c r="K3824">
        <f t="shared" ref="K3824" si="19498">O3824-O3823</f>
        <v>1</v>
      </c>
      <c r="L3824" s="3">
        <f t="shared" ref="L3824" si="19499">SUM(K3818:K3824)/7</f>
        <v>2.4285714285714284</v>
      </c>
      <c r="M3824" s="3">
        <f t="shared" ref="M3824" si="19500">O3824/(B3824/100000)</f>
        <v>95.023909714108342</v>
      </c>
      <c r="N3824">
        <v>85353</v>
      </c>
      <c r="O3824">
        <v>649</v>
      </c>
    </row>
    <row r="3825" spans="1:15" customFormat="1" x14ac:dyDescent="0.2">
      <c r="A3825" t="s">
        <v>24</v>
      </c>
      <c r="B3825" s="2">
        <v>682986</v>
      </c>
      <c r="C3825" s="1">
        <f t="shared" si="19272"/>
        <v>44592</v>
      </c>
      <c r="D3825">
        <f t="shared" ref="D3825" si="19501">N3825-N3824</f>
        <v>763</v>
      </c>
      <c r="E3825" s="2">
        <f t="shared" ref="E3825" si="19502">SUM(D3819:D3825)/7</f>
        <v>1540.7142857142858</v>
      </c>
      <c r="F3825" s="2">
        <f t="shared" ref="F3825" si="19503">SUM(D3821:D3825)/5</f>
        <v>1244.4000000000001</v>
      </c>
      <c r="G3825" s="2">
        <f t="shared" ref="G3825" si="19504">N3825/(B3825/100000)</f>
        <v>12608.750398983288</v>
      </c>
      <c r="H3825">
        <f t="shared" si="19273"/>
        <v>683</v>
      </c>
      <c r="I3825">
        <f t="shared" si="19273"/>
        <v>671</v>
      </c>
      <c r="J3825" s="3">
        <f t="shared" ref="J3825" si="19505">E3825/(SUM(N3818:N3824)/7)*100</f>
        <v>1.9005644420869734</v>
      </c>
      <c r="K3825">
        <f t="shared" ref="K3825" si="19506">O3825-O3824</f>
        <v>0</v>
      </c>
      <c r="L3825" s="3">
        <f t="shared" ref="L3825" si="19507">SUM(K3819:K3825)/7</f>
        <v>2.2857142857142856</v>
      </c>
      <c r="M3825" s="3">
        <f t="shared" ref="M3825" si="19508">O3825/(B3825/100000)</f>
        <v>95.023909714108342</v>
      </c>
      <c r="N3825">
        <v>86116</v>
      </c>
      <c r="O3825">
        <v>649</v>
      </c>
    </row>
    <row r="3826" spans="1:15" customFormat="1" x14ac:dyDescent="0.2">
      <c r="A3826" t="s">
        <v>24</v>
      </c>
      <c r="B3826" s="2">
        <v>682986</v>
      </c>
      <c r="C3826" s="1">
        <f t="shared" si="19272"/>
        <v>44593</v>
      </c>
      <c r="D3826">
        <f t="shared" ref="D3826" si="19509">N3826-N3825</f>
        <v>1491</v>
      </c>
      <c r="E3826" s="2">
        <f t="shared" ref="E3826" si="19510">SUM(D3820:D3826)/7</f>
        <v>1430.4285714285713</v>
      </c>
      <c r="F3826" s="2">
        <f t="shared" ref="F3826" si="19511">SUM(D3822:D3826)/5</f>
        <v>1252.4000000000001</v>
      </c>
      <c r="G3826" s="2">
        <f t="shared" ref="G3826" si="19512">N3826/(B3826/100000)</f>
        <v>12827.056484320323</v>
      </c>
      <c r="H3826">
        <f t="shared" si="19273"/>
        <v>684</v>
      </c>
      <c r="I3826">
        <f t="shared" si="19273"/>
        <v>672</v>
      </c>
      <c r="J3826" s="3">
        <f t="shared" ref="J3826" si="19513">E3826/(SUM(N3819:N3825)/7)*100</f>
        <v>1.7316099666579043</v>
      </c>
      <c r="K3826">
        <f t="shared" ref="K3826" si="19514">O3826-O3825</f>
        <v>2</v>
      </c>
      <c r="L3826" s="3">
        <f t="shared" ref="L3826" si="19515">SUM(K3820:K3826)/7</f>
        <v>1.4285714285714286</v>
      </c>
      <c r="M3826" s="3">
        <f t="shared" ref="M3826" si="19516">O3826/(B3826/100000)</f>
        <v>95.316741485184181</v>
      </c>
      <c r="N3826">
        <v>87607</v>
      </c>
      <c r="O3826">
        <v>651</v>
      </c>
    </row>
    <row r="3827" spans="1:15" customFormat="1" x14ac:dyDescent="0.2">
      <c r="A3827" t="s">
        <v>24</v>
      </c>
      <c r="B3827" s="2">
        <v>682986</v>
      </c>
      <c r="C3827" s="1">
        <f t="shared" si="19272"/>
        <v>44594</v>
      </c>
      <c r="D3827">
        <f t="shared" ref="D3827" si="19517">N3827-N3826</f>
        <v>1299</v>
      </c>
      <c r="E3827" s="2">
        <f t="shared" ref="E3827" si="19518">SUM(D3821:D3827)/7</f>
        <v>1287.4285714285713</v>
      </c>
      <c r="F3827" s="2">
        <f t="shared" ref="F3827" si="19519">SUM(D3823:D3827)/5</f>
        <v>1164.8</v>
      </c>
      <c r="G3827" s="2">
        <f t="shared" ref="G3827" si="19520">N3827/(B3827/100000)</f>
        <v>13017.250719634078</v>
      </c>
      <c r="H3827">
        <f t="shared" si="19273"/>
        <v>685</v>
      </c>
      <c r="I3827">
        <f t="shared" si="19273"/>
        <v>673</v>
      </c>
      <c r="J3827" s="3">
        <f t="shared" ref="J3827" si="19521">E3827/(SUM(N3820:N3826)/7)*100</f>
        <v>1.5319730527775937</v>
      </c>
      <c r="K3827">
        <f t="shared" ref="K3827" si="19522">O3827-O3826</f>
        <v>2</v>
      </c>
      <c r="L3827" s="3">
        <f t="shared" ref="L3827" si="19523">SUM(K3821:K3827)/7</f>
        <v>1.2857142857142858</v>
      </c>
      <c r="M3827" s="3">
        <f t="shared" ref="M3827" si="19524">O3827/(B3827/100000)</f>
        <v>95.609573256260006</v>
      </c>
      <c r="N3827">
        <v>88906</v>
      </c>
      <c r="O3827">
        <v>653</v>
      </c>
    </row>
    <row r="3828" spans="1:15" customFormat="1" x14ac:dyDescent="0.2">
      <c r="A3828" t="s">
        <v>24</v>
      </c>
      <c r="B3828" s="2">
        <v>682986</v>
      </c>
      <c r="C3828" s="1">
        <f t="shared" si="19272"/>
        <v>44595</v>
      </c>
      <c r="D3828">
        <f t="shared" ref="D3828" si="19525">N3828-N3827</f>
        <v>1612</v>
      </c>
      <c r="E3828" s="2">
        <f t="shared" ref="E3828" si="19526">SUM(D3822:D3828)/7</f>
        <v>1310.4285714285713</v>
      </c>
      <c r="F3828" s="2">
        <f t="shared" ref="F3828" si="19527">SUM(D3824:D3828)/5</f>
        <v>1130.8</v>
      </c>
      <c r="G3828" s="2">
        <f t="shared" ref="G3828" si="19528">N3828/(B3828/100000)</f>
        <v>13253.2731271212</v>
      </c>
      <c r="H3828">
        <f t="shared" si="19273"/>
        <v>686</v>
      </c>
      <c r="I3828">
        <f t="shared" si="19273"/>
        <v>674</v>
      </c>
      <c r="J3828" s="3">
        <f t="shared" ref="J3828" si="19529">E3828/(SUM(N3821:N3827)/7)*100</f>
        <v>1.5358136061733914</v>
      </c>
      <c r="K3828">
        <f t="shared" ref="K3828" si="19530">O3828-O3827</f>
        <v>1</v>
      </c>
      <c r="L3828" s="3">
        <f t="shared" ref="L3828" si="19531">SUM(K3822:K3828)/7</f>
        <v>1.1428571428571428</v>
      </c>
      <c r="M3828" s="3">
        <f t="shared" ref="M3828" si="19532">O3828/(B3828/100000)</f>
        <v>95.755989141797926</v>
      </c>
      <c r="N3828">
        <v>90518</v>
      </c>
      <c r="O3828">
        <v>654</v>
      </c>
    </row>
    <row r="3829" spans="1:15" customFormat="1" x14ac:dyDescent="0.2">
      <c r="A3829" t="s">
        <v>24</v>
      </c>
      <c r="B3829" s="2">
        <v>682986</v>
      </c>
      <c r="C3829" s="1">
        <f t="shared" si="19272"/>
        <v>44596</v>
      </c>
      <c r="D3829">
        <f t="shared" ref="D3829" si="19533">N3829-N3828</f>
        <v>1863</v>
      </c>
      <c r="E3829" s="2">
        <f t="shared" ref="E3829" si="19534">SUM(D3823:D3829)/7</f>
        <v>1328.4285714285713</v>
      </c>
      <c r="F3829" s="2">
        <f t="shared" ref="F3829" si="19535">SUM(D3825:D3829)/5</f>
        <v>1405.6</v>
      </c>
      <c r="G3829" s="2">
        <f t="shared" ref="G3829" si="19536">N3829/(B3829/100000)</f>
        <v>13526.04592187834</v>
      </c>
      <c r="H3829">
        <f t="shared" si="19273"/>
        <v>687</v>
      </c>
      <c r="I3829">
        <f t="shared" si="19273"/>
        <v>675</v>
      </c>
      <c r="J3829" s="3">
        <f t="shared" ref="J3829" si="19537">E3829/(SUM(N3822:N3828)/7)*100</f>
        <v>1.5333599364164328</v>
      </c>
      <c r="K3829">
        <f t="shared" ref="K3829" si="19538">O3829-O3828</f>
        <v>0</v>
      </c>
      <c r="L3829" s="3">
        <f t="shared" ref="L3829" si="19539">SUM(K3823:K3829)/7</f>
        <v>0.8571428571428571</v>
      </c>
      <c r="M3829" s="3">
        <f t="shared" ref="M3829" si="19540">O3829/(B3829/100000)</f>
        <v>95.755989141797926</v>
      </c>
      <c r="N3829">
        <v>92381</v>
      </c>
      <c r="O3829">
        <v>654</v>
      </c>
    </row>
    <row r="3830" spans="1:15" customFormat="1" x14ac:dyDescent="0.2">
      <c r="A3830" t="s">
        <v>24</v>
      </c>
      <c r="B3830" s="2">
        <v>682986</v>
      </c>
      <c r="C3830" s="1">
        <f t="shared" si="19272"/>
        <v>44597</v>
      </c>
      <c r="D3830">
        <f t="shared" ref="D3830" si="19541">N3830-N3829</f>
        <v>1400</v>
      </c>
      <c r="E3830" s="2">
        <f t="shared" ref="E3830" si="19542">SUM(D3824:D3830)/7</f>
        <v>1273.8571428571429</v>
      </c>
      <c r="F3830" s="2">
        <f t="shared" ref="F3830" si="19543">SUM(D3826:D3830)/5</f>
        <v>1533</v>
      </c>
      <c r="G3830" s="2">
        <f t="shared" ref="G3830" si="19544">N3830/(B3830/100000)</f>
        <v>13731.028161631424</v>
      </c>
      <c r="H3830">
        <f t="shared" si="19273"/>
        <v>688</v>
      </c>
      <c r="I3830">
        <f t="shared" si="19273"/>
        <v>676</v>
      </c>
      <c r="J3830" s="3">
        <f t="shared" ref="J3830" si="19545">E3830/(SUM(N3823:N3829)/7)*100</f>
        <v>1.4481644187122917</v>
      </c>
      <c r="K3830">
        <f t="shared" ref="K3830" si="19546">O3830-O3829</f>
        <v>0</v>
      </c>
      <c r="L3830" s="3">
        <f t="shared" ref="L3830" si="19547">SUM(K3824:K3830)/7</f>
        <v>0.8571428571428571</v>
      </c>
      <c r="M3830" s="3">
        <f t="shared" ref="M3830" si="19548">O3830/(B3830/100000)</f>
        <v>95.755989141797926</v>
      </c>
      <c r="N3830">
        <v>93781</v>
      </c>
      <c r="O3830">
        <v>654</v>
      </c>
    </row>
    <row r="3831" spans="1:15" customFormat="1" x14ac:dyDescent="0.2">
      <c r="A3831" t="s">
        <v>24</v>
      </c>
      <c r="B3831" s="2">
        <v>682986</v>
      </c>
      <c r="C3831" s="1">
        <f t="shared" si="19272"/>
        <v>44598</v>
      </c>
      <c r="D3831">
        <f t="shared" ref="D3831" si="19549">N3831-N3830</f>
        <v>791</v>
      </c>
      <c r="E3831" s="2">
        <f t="shared" ref="E3831" si="19550">SUM(D3825:D3831)/7</f>
        <v>1317</v>
      </c>
      <c r="F3831" s="2">
        <f t="shared" ref="F3831" si="19551">SUM(D3827:D3831)/5</f>
        <v>1393</v>
      </c>
      <c r="G3831" s="2">
        <f t="shared" ref="G3831" si="19552">N3831/(B3831/100000)</f>
        <v>13846.843127091917</v>
      </c>
      <c r="H3831">
        <f t="shared" si="19273"/>
        <v>689</v>
      </c>
      <c r="I3831">
        <f t="shared" si="19273"/>
        <v>677</v>
      </c>
      <c r="J3831" s="3">
        <f t="shared" ref="J3831" si="19553">E3831/(SUM(N3824:N3830)/7)*100</f>
        <v>1.4758381332624684</v>
      </c>
      <c r="K3831">
        <f t="shared" ref="K3831" si="19554">O3831-O3830</f>
        <v>0</v>
      </c>
      <c r="L3831" s="3">
        <f t="shared" ref="L3831" si="19555">SUM(K3825:K3831)/7</f>
        <v>0.7142857142857143</v>
      </c>
      <c r="M3831" s="3">
        <f t="shared" ref="M3831" si="19556">O3831/(B3831/100000)</f>
        <v>95.755989141797926</v>
      </c>
      <c r="N3831">
        <v>94572</v>
      </c>
      <c r="O3831">
        <v>654</v>
      </c>
    </row>
    <row r="3832" spans="1:15" customFormat="1" x14ac:dyDescent="0.2">
      <c r="A3832" t="s">
        <v>24</v>
      </c>
      <c r="B3832" s="2">
        <v>682986</v>
      </c>
      <c r="C3832" s="1">
        <f t="shared" si="19272"/>
        <v>44599</v>
      </c>
      <c r="D3832">
        <f t="shared" ref="D3832" si="19557">N3832-N3831</f>
        <v>645</v>
      </c>
      <c r="E3832" s="2">
        <f t="shared" ref="E3832" si="19558">SUM(D3826:D3832)/7</f>
        <v>1300.1428571428571</v>
      </c>
      <c r="F3832" s="2">
        <f t="shared" ref="F3832" si="19559">SUM(D3828:D3832)/5</f>
        <v>1262.2</v>
      </c>
      <c r="G3832" s="2">
        <f t="shared" ref="G3832" si="19560">N3832/(B3832/100000)</f>
        <v>13941.281373263873</v>
      </c>
      <c r="H3832">
        <f t="shared" si="19273"/>
        <v>690</v>
      </c>
      <c r="I3832">
        <f t="shared" si="19273"/>
        <v>678</v>
      </c>
      <c r="J3832" s="3">
        <f t="shared" ref="J3832" si="19561">E3832/(SUM(N3825:N3831)/7)*100</f>
        <v>1.4357584467747102</v>
      </c>
      <c r="K3832">
        <f t="shared" ref="K3832" si="19562">O3832-O3831</f>
        <v>0</v>
      </c>
      <c r="L3832" s="3">
        <f t="shared" ref="L3832" si="19563">SUM(K3826:K3832)/7</f>
        <v>0.7142857142857143</v>
      </c>
      <c r="M3832" s="3">
        <f t="shared" ref="M3832" si="19564">O3832/(B3832/100000)</f>
        <v>95.755989141797926</v>
      </c>
      <c r="N3832">
        <v>95217</v>
      </c>
      <c r="O3832">
        <v>654</v>
      </c>
    </row>
    <row r="3833" spans="1:15" customFormat="1" x14ac:dyDescent="0.2">
      <c r="A3833" t="s">
        <v>24</v>
      </c>
      <c r="B3833" s="2">
        <v>682986</v>
      </c>
      <c r="C3833" s="1">
        <f t="shared" si="19272"/>
        <v>44600</v>
      </c>
      <c r="D3833">
        <f t="shared" ref="D3833" si="19565">N3833-N3832</f>
        <v>1898</v>
      </c>
      <c r="E3833" s="2">
        <f t="shared" ref="E3833" si="19566">SUM(D3827:D3833)/7</f>
        <v>1358.2857142857142</v>
      </c>
      <c r="F3833" s="2">
        <f t="shared" ref="F3833" si="19567">SUM(D3829:D3833)/5</f>
        <v>1319.4</v>
      </c>
      <c r="G3833" s="2">
        <f t="shared" ref="G3833" si="19568">N3833/(B3833/100000)</f>
        <v>14219.178724014841</v>
      </c>
      <c r="H3833">
        <f t="shared" si="19273"/>
        <v>691</v>
      </c>
      <c r="I3833">
        <f t="shared" si="19273"/>
        <v>679</v>
      </c>
      <c r="J3833" s="3">
        <f t="shared" ref="J3833" si="19569">E3833/(SUM(N3826:N3832)/7)*100</f>
        <v>1.47873501902075</v>
      </c>
      <c r="K3833">
        <f t="shared" ref="K3833" si="19570">O3833-O3832</f>
        <v>5</v>
      </c>
      <c r="L3833" s="3">
        <f t="shared" ref="L3833" si="19571">SUM(K3827:K3833)/7</f>
        <v>1.1428571428571428</v>
      </c>
      <c r="M3833" s="3">
        <f t="shared" ref="M3833" si="19572">O3833/(B3833/100000)</f>
        <v>96.48806856948751</v>
      </c>
      <c r="N3833">
        <v>97115</v>
      </c>
      <c r="O3833">
        <v>659</v>
      </c>
    </row>
    <row r="3834" spans="1:15" customFormat="1" x14ac:dyDescent="0.2">
      <c r="A3834" t="s">
        <v>24</v>
      </c>
      <c r="B3834" s="2">
        <v>682986</v>
      </c>
      <c r="C3834" s="1">
        <f t="shared" si="19272"/>
        <v>44601</v>
      </c>
      <c r="D3834">
        <f t="shared" ref="D3834" si="19573">N3834-N3833</f>
        <v>1617</v>
      </c>
      <c r="E3834" s="2">
        <f t="shared" ref="E3834" si="19574">SUM(D3828:D3834)/7</f>
        <v>1403.7142857142858</v>
      </c>
      <c r="F3834" s="2">
        <f t="shared" ref="F3834" si="19575">SUM(D3830:D3834)/5</f>
        <v>1270.2</v>
      </c>
      <c r="G3834" s="2">
        <f t="shared" ref="G3834" si="19576">N3834/(B3834/100000)</f>
        <v>14455.933210929654</v>
      </c>
      <c r="H3834">
        <f t="shared" si="19273"/>
        <v>692</v>
      </c>
      <c r="I3834">
        <f t="shared" si="19273"/>
        <v>680</v>
      </c>
      <c r="J3834" s="3">
        <f t="shared" ref="J3834" si="19577">E3834/(SUM(N3827:N3833)/7)*100</f>
        <v>1.5059234624285429</v>
      </c>
      <c r="K3834">
        <f t="shared" ref="K3834" si="19578">O3834-O3833</f>
        <v>1</v>
      </c>
      <c r="L3834" s="3">
        <f t="shared" ref="L3834" si="19579">SUM(K3828:K3834)/7</f>
        <v>1</v>
      </c>
      <c r="M3834" s="3">
        <f t="shared" ref="M3834" si="19580">O3834/(B3834/100000)</f>
        <v>96.634484455025429</v>
      </c>
      <c r="N3834">
        <v>98732</v>
      </c>
      <c r="O3834">
        <v>660</v>
      </c>
    </row>
    <row r="3835" spans="1:15" customFormat="1" x14ac:dyDescent="0.2">
      <c r="A3835" t="s">
        <v>24</v>
      </c>
      <c r="B3835" s="2">
        <v>682986</v>
      </c>
      <c r="C3835" s="1">
        <f t="shared" si="19272"/>
        <v>44602</v>
      </c>
      <c r="D3835">
        <f t="shared" ref="D3835" si="19581">N3835-N3834</f>
        <v>1502</v>
      </c>
      <c r="E3835" s="2">
        <f t="shared" ref="E3835" si="19582">SUM(D3829:D3835)/7</f>
        <v>1388</v>
      </c>
      <c r="F3835" s="2">
        <f t="shared" ref="F3835" si="19583">SUM(D3831:D3835)/5</f>
        <v>1290.5999999999999</v>
      </c>
      <c r="G3835" s="2">
        <f t="shared" ref="G3835" si="19584">N3835/(B3835/100000)</f>
        <v>14675.849871007606</v>
      </c>
      <c r="H3835">
        <f t="shared" si="19273"/>
        <v>693</v>
      </c>
      <c r="I3835">
        <f t="shared" si="19273"/>
        <v>681</v>
      </c>
      <c r="J3835" s="3">
        <f t="shared" ref="J3835" si="19585">E3835/(SUM(N3828:N3834)/7)*100</f>
        <v>1.4669734688577658</v>
      </c>
      <c r="K3835">
        <f t="shared" ref="K3835" si="19586">O3835-O3834</f>
        <v>1</v>
      </c>
      <c r="L3835" s="3">
        <f t="shared" ref="L3835" si="19587">SUM(K3829:K3835)/7</f>
        <v>1</v>
      </c>
      <c r="M3835" s="3">
        <f t="shared" ref="M3835" si="19588">O3835/(B3835/100000)</f>
        <v>96.780900340563349</v>
      </c>
      <c r="N3835">
        <v>100234</v>
      </c>
      <c r="O3835">
        <v>661</v>
      </c>
    </row>
    <row r="3836" spans="1:15" customFormat="1" x14ac:dyDescent="0.2">
      <c r="A3836" t="s">
        <v>24</v>
      </c>
      <c r="B3836" s="2">
        <v>682986</v>
      </c>
      <c r="C3836" s="1">
        <f t="shared" si="19272"/>
        <v>44603</v>
      </c>
      <c r="D3836">
        <f t="shared" ref="D3836" si="19589">N3836-N3835</f>
        <v>1340</v>
      </c>
      <c r="E3836" s="2">
        <f t="shared" ref="E3836" si="19590">SUM(D3830:D3836)/7</f>
        <v>1313.2857142857142</v>
      </c>
      <c r="F3836" s="2">
        <f t="shared" ref="F3836" si="19591">SUM(D3832:D3836)/5</f>
        <v>1400.4</v>
      </c>
      <c r="G3836" s="2">
        <f t="shared" ref="G3836" si="19592">N3836/(B3836/100000)</f>
        <v>14872.047157628414</v>
      </c>
      <c r="H3836">
        <f t="shared" si="19273"/>
        <v>694</v>
      </c>
      <c r="I3836">
        <f t="shared" si="19273"/>
        <v>682</v>
      </c>
      <c r="J3836" s="3">
        <f t="shared" ref="J3836" si="19593">E3836/(SUM(N3829:N3835)/7)*100</f>
        <v>1.3679408123422694</v>
      </c>
      <c r="K3836">
        <f t="shared" ref="K3836" si="19594">O3836-O3835</f>
        <v>1</v>
      </c>
      <c r="L3836" s="3">
        <f t="shared" ref="L3836" si="19595">SUM(K3830:K3836)/7</f>
        <v>1.1428571428571428</v>
      </c>
      <c r="M3836" s="3">
        <f t="shared" ref="M3836" si="19596">O3836/(B3836/100000)</f>
        <v>96.927316226101269</v>
      </c>
      <c r="N3836">
        <v>101574</v>
      </c>
      <c r="O3836">
        <v>662</v>
      </c>
    </row>
    <row r="3837" spans="1:15" customFormat="1" x14ac:dyDescent="0.2">
      <c r="A3837" t="s">
        <v>24</v>
      </c>
      <c r="B3837" s="2">
        <v>682986</v>
      </c>
      <c r="C3837" s="1">
        <f t="shared" si="19272"/>
        <v>44604</v>
      </c>
      <c r="D3837">
        <f t="shared" ref="D3837" si="19597">N3837-N3836</f>
        <v>1035</v>
      </c>
      <c r="E3837" s="2">
        <f t="shared" ref="E3837" si="19598">SUM(D3831:D3837)/7</f>
        <v>1261.1428571428571</v>
      </c>
      <c r="F3837" s="2">
        <f t="shared" ref="F3837" si="19599">SUM(D3833:D3837)/5</f>
        <v>1478.4</v>
      </c>
      <c r="G3837" s="2">
        <f t="shared" ref="G3837" si="19600">N3837/(B3837/100000)</f>
        <v>15023.587599160159</v>
      </c>
      <c r="H3837">
        <f t="shared" si="19273"/>
        <v>695</v>
      </c>
      <c r="I3837">
        <f t="shared" si="19273"/>
        <v>683</v>
      </c>
      <c r="J3837" s="3">
        <f t="shared" ref="J3837" si="19601">E3837/(SUM(N3830:N3836)/7)*100</f>
        <v>1.2959007670006237</v>
      </c>
      <c r="K3837">
        <f t="shared" ref="K3837" si="19602">O3837-O3836</f>
        <v>1</v>
      </c>
      <c r="L3837" s="3">
        <f t="shared" ref="L3837" si="19603">SUM(K3831:K3837)/7</f>
        <v>1.2857142857142858</v>
      </c>
      <c r="M3837" s="3">
        <f t="shared" ref="M3837" si="19604">O3837/(B3837/100000)</f>
        <v>97.073732111639188</v>
      </c>
      <c r="N3837">
        <v>102609</v>
      </c>
      <c r="O3837">
        <v>663</v>
      </c>
    </row>
    <row r="3838" spans="1:15" customFormat="1" x14ac:dyDescent="0.2">
      <c r="A3838" t="s">
        <v>24</v>
      </c>
      <c r="B3838" s="2">
        <v>682986</v>
      </c>
      <c r="C3838" s="1">
        <f t="shared" si="19272"/>
        <v>44605</v>
      </c>
      <c r="D3838">
        <f t="shared" ref="D3838" si="19605">N3838-N3837</f>
        <v>543</v>
      </c>
      <c r="E3838" s="2">
        <f t="shared" ref="E3838" si="19606">SUM(D3832:D3838)/7</f>
        <v>1225.7142857142858</v>
      </c>
      <c r="F3838" s="2">
        <f t="shared" ref="F3838" si="19607">SUM(D3834:D3838)/5</f>
        <v>1207.4000000000001</v>
      </c>
      <c r="G3838" s="2">
        <f t="shared" ref="G3838" si="19608">N3838/(B3838/100000)</f>
        <v>15103.091425007247</v>
      </c>
      <c r="H3838">
        <f t="shared" si="19273"/>
        <v>696</v>
      </c>
      <c r="I3838">
        <f t="shared" si="19273"/>
        <v>684</v>
      </c>
      <c r="J3838" s="3">
        <f t="shared" ref="J3838" si="19609">E3838/(SUM(N3831:N3837)/7)*100</f>
        <v>1.2433827546579757</v>
      </c>
      <c r="K3838">
        <f t="shared" ref="K3838" si="19610">O3838-O3837</f>
        <v>1</v>
      </c>
      <c r="L3838" s="3">
        <f t="shared" ref="L3838" si="19611">SUM(K3832:K3838)/7</f>
        <v>1.4285714285714286</v>
      </c>
      <c r="M3838" s="3">
        <f t="shared" ref="M3838" si="19612">O3838/(B3838/100000)</f>
        <v>97.220147997177108</v>
      </c>
      <c r="N3838">
        <v>103152</v>
      </c>
      <c r="O3838">
        <v>664</v>
      </c>
    </row>
    <row r="3839" spans="1:15" customFormat="1" x14ac:dyDescent="0.2">
      <c r="A3839" t="s">
        <v>24</v>
      </c>
      <c r="B3839" s="2">
        <v>682986</v>
      </c>
      <c r="C3839" s="1">
        <f t="shared" si="19272"/>
        <v>44606</v>
      </c>
      <c r="D3839">
        <f t="shared" ref="D3839" si="19613">N3839-N3838</f>
        <v>744</v>
      </c>
      <c r="E3839" s="2">
        <f t="shared" ref="E3839" si="19614">SUM(D3833:D3839)/7</f>
        <v>1239.8571428571429</v>
      </c>
      <c r="F3839" s="2">
        <f t="shared" ref="F3839" si="19615">SUM(D3835:D3839)/5</f>
        <v>1032.8</v>
      </c>
      <c r="G3839" s="2">
        <f t="shared" ref="G3839" si="19616">N3839/(B3839/100000)</f>
        <v>15212.024843847457</v>
      </c>
      <c r="H3839">
        <f t="shared" si="19273"/>
        <v>697</v>
      </c>
      <c r="I3839">
        <f t="shared" si="19273"/>
        <v>685</v>
      </c>
      <c r="J3839" s="3">
        <f t="shared" ref="J3839" si="19617">E3839/(SUM(N3832:N3838)/7)*100</f>
        <v>1.2422831443690749</v>
      </c>
      <c r="K3839">
        <f t="shared" ref="K3839" si="19618">O3839-O3838</f>
        <v>0</v>
      </c>
      <c r="L3839" s="3">
        <f t="shared" ref="L3839" si="19619">SUM(K3833:K3839)/7</f>
        <v>1.4285714285714286</v>
      </c>
      <c r="M3839" s="3">
        <f t="shared" ref="M3839" si="19620">O3839/(B3839/100000)</f>
        <v>97.220147997177108</v>
      </c>
      <c r="N3839">
        <v>103896</v>
      </c>
      <c r="O3839">
        <v>664</v>
      </c>
    </row>
    <row r="3840" spans="1:15" customFormat="1" x14ac:dyDescent="0.2">
      <c r="A3840" t="s">
        <v>24</v>
      </c>
      <c r="B3840" s="2">
        <v>682986</v>
      </c>
      <c r="C3840" s="1">
        <f t="shared" si="19272"/>
        <v>44607</v>
      </c>
      <c r="D3840">
        <f t="shared" ref="D3840:D3841" si="19621">N3840-N3839</f>
        <v>852</v>
      </c>
      <c r="E3840" s="2">
        <f t="shared" ref="E3840:E3841" si="19622">SUM(D3834:D3840)/7</f>
        <v>1090.4285714285713</v>
      </c>
      <c r="F3840" s="2">
        <f t="shared" ref="F3840:F3841" si="19623">SUM(D3836:D3840)/5</f>
        <v>902.8</v>
      </c>
      <c r="G3840" s="2">
        <f t="shared" ref="G3840:G3841" si="19624">N3840/(B3840/100000)</f>
        <v>15336.771178325764</v>
      </c>
      <c r="H3840">
        <f t="shared" si="19273"/>
        <v>698</v>
      </c>
      <c r="I3840">
        <f t="shared" si="19273"/>
        <v>686</v>
      </c>
      <c r="J3840" s="3">
        <f t="shared" ref="J3840:J3841" si="19625">E3840/(SUM(N3833:N3839)/7)*100</f>
        <v>1.0791560160155631</v>
      </c>
      <c r="K3840">
        <f t="shared" ref="K3840:K3841" si="19626">O3840-O3839</f>
        <v>2</v>
      </c>
      <c r="L3840" s="3">
        <f t="shared" ref="L3840:L3841" si="19627">SUM(K3834:K3840)/7</f>
        <v>1</v>
      </c>
      <c r="M3840" s="3">
        <f t="shared" ref="M3840:M3841" si="19628">O3840/(B3840/100000)</f>
        <v>97.512979768252933</v>
      </c>
      <c r="N3840">
        <v>104748</v>
      </c>
      <c r="O3840">
        <v>666</v>
      </c>
    </row>
    <row r="3841" spans="1:15" customFormat="1" x14ac:dyDescent="0.2">
      <c r="A3841" t="s">
        <v>24</v>
      </c>
      <c r="B3841" s="2">
        <v>682986</v>
      </c>
      <c r="C3841" s="1">
        <f t="shared" si="19272"/>
        <v>44608</v>
      </c>
      <c r="D3841">
        <f t="shared" si="19621"/>
        <v>1073</v>
      </c>
      <c r="E3841" s="2">
        <f t="shared" si="19622"/>
        <v>1012.7142857142857</v>
      </c>
      <c r="F3841" s="2">
        <f t="shared" si="19623"/>
        <v>849.4</v>
      </c>
      <c r="G3841" s="2">
        <f t="shared" si="19624"/>
        <v>15493.875423507949</v>
      </c>
      <c r="H3841">
        <f t="shared" si="19273"/>
        <v>699</v>
      </c>
      <c r="I3841">
        <f t="shared" si="19273"/>
        <v>687</v>
      </c>
      <c r="J3841" s="3">
        <f t="shared" si="19625"/>
        <v>0.99154480414577328</v>
      </c>
      <c r="K3841">
        <f t="shared" si="19626"/>
        <v>1</v>
      </c>
      <c r="L3841" s="3">
        <f t="shared" si="19627"/>
        <v>1</v>
      </c>
      <c r="M3841" s="3">
        <f t="shared" si="19628"/>
        <v>97.659395653790853</v>
      </c>
      <c r="N3841">
        <v>105821</v>
      </c>
      <c r="O3841">
        <v>667</v>
      </c>
    </row>
    <row r="3842" spans="1:15" customFormat="1" x14ac:dyDescent="0.2">
      <c r="A3842" t="s">
        <v>24</v>
      </c>
      <c r="B3842" s="2">
        <v>682986</v>
      </c>
      <c r="C3842" s="1">
        <f t="shared" si="19272"/>
        <v>44609</v>
      </c>
      <c r="D3842">
        <f t="shared" ref="D3842:D3843" si="19629">N3842-N3841</f>
        <v>1163</v>
      </c>
      <c r="E3842" s="2">
        <f t="shared" ref="E3842:E3843" si="19630">SUM(D3836:D3842)/7</f>
        <v>964.28571428571433</v>
      </c>
      <c r="F3842" s="2">
        <f t="shared" ref="F3842:F3843" si="19631">SUM(D3838:D3842)/5</f>
        <v>875</v>
      </c>
      <c r="G3842" s="2">
        <f t="shared" ref="G3842:G3843" si="19632">N3842/(B3842/100000)</f>
        <v>15664.157098388547</v>
      </c>
      <c r="H3842">
        <f t="shared" si="19273"/>
        <v>700</v>
      </c>
      <c r="I3842">
        <f t="shared" si="19273"/>
        <v>688</v>
      </c>
      <c r="J3842" s="3">
        <f t="shared" ref="J3842:J3843" si="19633">E3842/(SUM(N3835:N3841)/7)*100</f>
        <v>0.93485902325929249</v>
      </c>
      <c r="K3842">
        <f t="shared" ref="K3842:K3843" si="19634">O3842-O3841</f>
        <v>2</v>
      </c>
      <c r="L3842" s="3">
        <f t="shared" ref="L3842:L3843" si="19635">SUM(K3836:K3842)/7</f>
        <v>1.1428571428571428</v>
      </c>
      <c r="M3842" s="3">
        <f t="shared" ref="M3842:M3843" si="19636">O3842/(B3842/100000)</f>
        <v>97.952227424866692</v>
      </c>
      <c r="N3842">
        <v>106984</v>
      </c>
      <c r="O3842">
        <v>669</v>
      </c>
    </row>
    <row r="3843" spans="1:15" customFormat="1" x14ac:dyDescent="0.2">
      <c r="A3843" t="s">
        <v>24</v>
      </c>
      <c r="B3843" s="2">
        <v>682986</v>
      </c>
      <c r="C3843" s="1">
        <f t="shared" si="19272"/>
        <v>44610</v>
      </c>
      <c r="D3843">
        <f t="shared" si="19629"/>
        <v>635</v>
      </c>
      <c r="E3843" s="2">
        <f t="shared" si="19630"/>
        <v>863.57142857142856</v>
      </c>
      <c r="F3843" s="2">
        <f t="shared" si="19631"/>
        <v>893.4</v>
      </c>
      <c r="G3843" s="2">
        <f t="shared" si="19632"/>
        <v>15757.131185705124</v>
      </c>
      <c r="H3843">
        <f t="shared" si="19273"/>
        <v>701</v>
      </c>
      <c r="I3843">
        <f t="shared" si="19273"/>
        <v>689</v>
      </c>
      <c r="J3843" s="3">
        <f t="shared" si="19633"/>
        <v>0.82946387406968325</v>
      </c>
      <c r="K3843">
        <f t="shared" si="19634"/>
        <v>2</v>
      </c>
      <c r="L3843" s="3">
        <f t="shared" si="19635"/>
        <v>1.2857142857142858</v>
      </c>
      <c r="M3843" s="3">
        <f t="shared" si="19636"/>
        <v>98.245059195942517</v>
      </c>
      <c r="N3843">
        <v>107619</v>
      </c>
      <c r="O3843">
        <v>671</v>
      </c>
    </row>
    <row r="3844" spans="1:15" customFormat="1" x14ac:dyDescent="0.2">
      <c r="A3844" t="s">
        <v>24</v>
      </c>
      <c r="B3844" s="2">
        <v>682986</v>
      </c>
      <c r="C3844" s="1">
        <f t="shared" si="19272"/>
        <v>44611</v>
      </c>
      <c r="D3844">
        <f t="shared" ref="D3844" si="19637">N3844-N3843</f>
        <v>1119</v>
      </c>
      <c r="E3844" s="2">
        <f t="shared" ref="E3844" si="19638">SUM(D3838:D3844)/7</f>
        <v>875.57142857142856</v>
      </c>
      <c r="F3844" s="2">
        <f t="shared" ref="F3844" si="19639">SUM(D3840:D3844)/5</f>
        <v>968.4</v>
      </c>
      <c r="G3844" s="2">
        <f t="shared" ref="G3844" si="19640">N3844/(B3844/100000)</f>
        <v>15920.970561622054</v>
      </c>
      <c r="H3844">
        <f t="shared" si="19273"/>
        <v>702</v>
      </c>
      <c r="I3844">
        <f t="shared" si="19273"/>
        <v>690</v>
      </c>
      <c r="J3844" s="3">
        <f t="shared" ref="J3844" si="19641">E3844/(SUM(N3837:N3843)/7)*100</f>
        <v>0.83407160033150562</v>
      </c>
      <c r="K3844">
        <f t="shared" ref="K3844" si="19642">O3844-O3843</f>
        <v>2</v>
      </c>
      <c r="L3844" s="3">
        <f t="shared" ref="L3844" si="19643">SUM(K3838:K3844)/7</f>
        <v>1.4285714285714286</v>
      </c>
      <c r="M3844" s="3">
        <f t="shared" ref="M3844" si="19644">O3844/(B3844/100000)</f>
        <v>98.537890967018356</v>
      </c>
      <c r="N3844">
        <v>108738</v>
      </c>
      <c r="O3844">
        <v>673</v>
      </c>
    </row>
    <row r="3845" spans="1:15" customFormat="1" x14ac:dyDescent="0.2">
      <c r="A3845" t="s">
        <v>24</v>
      </c>
      <c r="B3845" s="2">
        <v>682986</v>
      </c>
      <c r="C3845" s="1">
        <f t="shared" si="19272"/>
        <v>44612</v>
      </c>
      <c r="D3845">
        <f t="shared" ref="D3845" si="19645">N3845-N3844</f>
        <v>538</v>
      </c>
      <c r="E3845" s="2">
        <f t="shared" ref="E3845" si="19646">SUM(D3839:D3845)/7</f>
        <v>874.85714285714289</v>
      </c>
      <c r="F3845" s="2">
        <f t="shared" ref="F3845" si="19647">SUM(D3841:D3845)/5</f>
        <v>905.6</v>
      </c>
      <c r="G3845" s="2">
        <f t="shared" ref="G3845" si="19648">N3845/(B3845/100000)</f>
        <v>15999.742308041454</v>
      </c>
      <c r="H3845">
        <f t="shared" si="19273"/>
        <v>703</v>
      </c>
      <c r="I3845">
        <f t="shared" si="19273"/>
        <v>691</v>
      </c>
      <c r="J3845" s="3">
        <f t="shared" ref="J3845" si="19649">E3845/(SUM(N3838:N3844)/7)*100</f>
        <v>0.82649758825736419</v>
      </c>
      <c r="K3845">
        <f t="shared" ref="K3845" si="19650">O3845-O3844</f>
        <v>0</v>
      </c>
      <c r="L3845" s="3">
        <f t="shared" ref="L3845" si="19651">SUM(K3839:K3845)/7</f>
        <v>1.2857142857142858</v>
      </c>
      <c r="M3845" s="3">
        <f t="shared" ref="M3845" si="19652">O3845/(B3845/100000)</f>
        <v>98.537890967018356</v>
      </c>
      <c r="N3845">
        <v>109276</v>
      </c>
      <c r="O3845">
        <v>673</v>
      </c>
    </row>
    <row r="3846" spans="1:15" customFormat="1" x14ac:dyDescent="0.2">
      <c r="A3846" t="s">
        <v>24</v>
      </c>
      <c r="B3846" s="2">
        <v>682986</v>
      </c>
      <c r="C3846" s="1">
        <f t="shared" si="19272"/>
        <v>44613</v>
      </c>
      <c r="D3846">
        <f t="shared" ref="D3846" si="19653">N3846-N3845</f>
        <v>382</v>
      </c>
      <c r="E3846" s="2">
        <f t="shared" ref="E3846" si="19654">SUM(D3840:D3846)/7</f>
        <v>823.14285714285711</v>
      </c>
      <c r="F3846" s="2">
        <f t="shared" ref="F3846" si="19655">SUM(D3842:D3846)/5</f>
        <v>767.4</v>
      </c>
      <c r="G3846" s="2">
        <f t="shared" ref="G3846" si="19656">N3846/(B3846/100000)</f>
        <v>16055.673176316937</v>
      </c>
      <c r="H3846">
        <f t="shared" si="19273"/>
        <v>704</v>
      </c>
      <c r="I3846">
        <f t="shared" si="19273"/>
        <v>692</v>
      </c>
      <c r="J3846" s="3">
        <f t="shared" ref="J3846" si="19657">E3846/(SUM(N3839:N3845)/7)*100</f>
        <v>0.77126741107401864</v>
      </c>
      <c r="K3846">
        <f t="shared" ref="K3846" si="19658">O3846-O3845</f>
        <v>1</v>
      </c>
      <c r="L3846" s="3">
        <f t="shared" ref="L3846" si="19659">SUM(K3840:K3846)/7</f>
        <v>1.4285714285714286</v>
      </c>
      <c r="M3846" s="3">
        <f t="shared" ref="M3846" si="19660">O3846/(B3846/100000)</f>
        <v>98.684306852556276</v>
      </c>
      <c r="N3846">
        <v>109658</v>
      </c>
      <c r="O3846">
        <v>674</v>
      </c>
    </row>
    <row r="3847" spans="1:15" customFormat="1" x14ac:dyDescent="0.2">
      <c r="A3847" t="s">
        <v>24</v>
      </c>
      <c r="B3847" s="2">
        <v>682986</v>
      </c>
      <c r="C3847" s="1">
        <f t="shared" si="19272"/>
        <v>44614</v>
      </c>
      <c r="D3847">
        <f t="shared" ref="D3847" si="19661">N3847-N3846</f>
        <v>748</v>
      </c>
      <c r="E3847" s="2">
        <f t="shared" ref="E3847" si="19662">SUM(D3841:D3847)/7</f>
        <v>808.28571428571433</v>
      </c>
      <c r="F3847" s="2">
        <f t="shared" ref="F3847" si="19663">SUM(D3843:D3847)/5</f>
        <v>684.4</v>
      </c>
      <c r="G3847" s="2">
        <f t="shared" ref="G3847" si="19664">N3847/(B3847/100000)</f>
        <v>16165.192258699301</v>
      </c>
      <c r="H3847">
        <f t="shared" si="19273"/>
        <v>705</v>
      </c>
      <c r="I3847">
        <f t="shared" si="19273"/>
        <v>693</v>
      </c>
      <c r="J3847" s="3">
        <f t="shared" ref="J3847" si="19665">E3847/(SUM(N3840:N3846)/7)*100</f>
        <v>0.75155012193761261</v>
      </c>
      <c r="K3847">
        <f t="shared" ref="K3847" si="19666">O3847-O3846</f>
        <v>2</v>
      </c>
      <c r="L3847" s="3">
        <f t="shared" ref="L3847" si="19667">SUM(K3841:K3847)/7</f>
        <v>1.4285714285714286</v>
      </c>
      <c r="M3847" s="3">
        <f t="shared" ref="M3847" si="19668">O3847/(B3847/100000)</f>
        <v>98.977138623632115</v>
      </c>
      <c r="N3847">
        <v>110406</v>
      </c>
      <c r="O3847">
        <v>676</v>
      </c>
    </row>
    <row r="3848" spans="1:15" customFormat="1" x14ac:dyDescent="0.2">
      <c r="A3848" t="s">
        <v>24</v>
      </c>
      <c r="B3848" s="2">
        <v>682986</v>
      </c>
      <c r="C3848" s="1">
        <f t="shared" si="19272"/>
        <v>44615</v>
      </c>
      <c r="D3848">
        <f t="shared" ref="D3848" si="19669">N3848-N3847</f>
        <v>655</v>
      </c>
      <c r="E3848" s="2">
        <f t="shared" ref="E3848" si="19670">SUM(D3842:D3848)/7</f>
        <v>748.57142857142856</v>
      </c>
      <c r="F3848" s="2">
        <f t="shared" ref="F3848" si="19671">SUM(D3844:D3848)/5</f>
        <v>688.4</v>
      </c>
      <c r="G3848" s="2">
        <f t="shared" ref="G3848" si="19672">N3848/(B3848/100000)</f>
        <v>16261.094663726635</v>
      </c>
      <c r="H3848">
        <f t="shared" si="19273"/>
        <v>706</v>
      </c>
      <c r="I3848">
        <f t="shared" si="19273"/>
        <v>694</v>
      </c>
      <c r="J3848" s="3">
        <f t="shared" ref="J3848" si="19673">E3848/(SUM(N3841:N3847)/7)*100</f>
        <v>0.69083535705904531</v>
      </c>
      <c r="K3848">
        <f t="shared" ref="K3848" si="19674">O3848-O3847</f>
        <v>2</v>
      </c>
      <c r="L3848" s="3">
        <f t="shared" ref="L3848" si="19675">SUM(K3842:K3848)/7</f>
        <v>1.5714285714285714</v>
      </c>
      <c r="M3848" s="3">
        <f t="shared" ref="M3848" si="19676">O3848/(B3848/100000)</f>
        <v>99.26997039470794</v>
      </c>
      <c r="N3848">
        <v>111061</v>
      </c>
      <c r="O3848">
        <v>678</v>
      </c>
    </row>
    <row r="3849" spans="1:15" customFormat="1" x14ac:dyDescent="0.2">
      <c r="A3849" t="s">
        <v>24</v>
      </c>
      <c r="B3849" s="2">
        <v>682986</v>
      </c>
      <c r="C3849" s="1">
        <f t="shared" si="19272"/>
        <v>44616</v>
      </c>
      <c r="D3849">
        <f t="shared" ref="D3849:D3850" si="19677">N3849-N3848</f>
        <v>1154</v>
      </c>
      <c r="E3849" s="2">
        <f t="shared" ref="E3849:E3850" si="19678">SUM(D3843:D3849)/7</f>
        <v>747.28571428571433</v>
      </c>
      <c r="F3849" s="2">
        <f t="shared" ref="F3849:F3850" si="19679">SUM(D3845:D3849)/5</f>
        <v>695.4</v>
      </c>
      <c r="G3849" s="2">
        <f t="shared" ref="G3849:G3850" si="19680">N3849/(B3849/100000)</f>
        <v>16430.058595637391</v>
      </c>
      <c r="H3849">
        <f t="shared" si="19273"/>
        <v>707</v>
      </c>
      <c r="I3849">
        <f t="shared" si="19273"/>
        <v>695</v>
      </c>
      <c r="J3849" s="3">
        <f t="shared" ref="J3849:J3850" si="19681">E3849/(SUM(N3842:N3848)/7)*100</f>
        <v>0.68491715788839691</v>
      </c>
      <c r="K3849">
        <f t="shared" ref="K3849:K3850" si="19682">O3849-O3848</f>
        <v>0</v>
      </c>
      <c r="L3849" s="3">
        <f t="shared" ref="L3849:L3850" si="19683">SUM(K3843:K3849)/7</f>
        <v>1.2857142857142858</v>
      </c>
      <c r="M3849" s="3">
        <f t="shared" ref="M3849:M3850" si="19684">O3849/(B3849/100000)</f>
        <v>99.26997039470794</v>
      </c>
      <c r="N3849">
        <v>112215</v>
      </c>
      <c r="O3849">
        <v>678</v>
      </c>
    </row>
    <row r="3850" spans="1:15" customFormat="1" x14ac:dyDescent="0.2">
      <c r="A3850" t="s">
        <v>24</v>
      </c>
      <c r="B3850" s="2">
        <v>682986</v>
      </c>
      <c r="C3850" s="1">
        <f t="shared" si="19272"/>
        <v>44617</v>
      </c>
      <c r="D3850">
        <f t="shared" si="19677"/>
        <v>1184</v>
      </c>
      <c r="E3850" s="2">
        <f t="shared" si="19678"/>
        <v>825.71428571428567</v>
      </c>
      <c r="F3850" s="2">
        <f t="shared" si="19679"/>
        <v>824.6</v>
      </c>
      <c r="G3850" s="2">
        <f t="shared" si="19680"/>
        <v>16603.415004114286</v>
      </c>
      <c r="H3850">
        <f t="shared" si="19273"/>
        <v>708</v>
      </c>
      <c r="I3850">
        <f t="shared" si="19273"/>
        <v>696</v>
      </c>
      <c r="J3850" s="3">
        <f t="shared" si="19681"/>
        <v>0.75165187854450022</v>
      </c>
      <c r="K3850">
        <f t="shared" si="19682"/>
        <v>0</v>
      </c>
      <c r="L3850" s="3">
        <f t="shared" si="19683"/>
        <v>1</v>
      </c>
      <c r="M3850" s="3">
        <f t="shared" si="19684"/>
        <v>99.26997039470794</v>
      </c>
      <c r="N3850">
        <v>113399</v>
      </c>
      <c r="O3850">
        <v>678</v>
      </c>
    </row>
    <row r="3851" spans="1:15" customFormat="1" x14ac:dyDescent="0.2">
      <c r="A3851" t="s">
        <v>24</v>
      </c>
      <c r="B3851" s="2">
        <v>682986</v>
      </c>
      <c r="C3851" s="1">
        <f t="shared" si="19272"/>
        <v>44618</v>
      </c>
      <c r="D3851">
        <f t="shared" ref="D3851" si="19685">N3851-N3850</f>
        <v>712</v>
      </c>
      <c r="E3851" s="2">
        <f t="shared" ref="E3851" si="19686">SUM(D3845:D3851)/7</f>
        <v>767.57142857142856</v>
      </c>
      <c r="F3851" s="2">
        <f t="shared" ref="F3851" si="19687">SUM(D3847:D3851)/5</f>
        <v>890.6</v>
      </c>
      <c r="G3851" s="2">
        <f t="shared" ref="G3851" si="19688">N3851/(B3851/100000)</f>
        <v>16707.663114617284</v>
      </c>
      <c r="H3851">
        <f t="shared" si="19273"/>
        <v>709</v>
      </c>
      <c r="I3851">
        <f t="shared" si="19273"/>
        <v>697</v>
      </c>
      <c r="J3851" s="3">
        <f t="shared" ref="J3851" si="19689">E3851/(SUM(N3844:N3850)/7)*100</f>
        <v>0.69351135135972364</v>
      </c>
      <c r="K3851">
        <f t="shared" ref="K3851" si="19690">O3851-O3850</f>
        <v>1</v>
      </c>
      <c r="L3851" s="3">
        <f t="shared" ref="L3851" si="19691">SUM(K3845:K3851)/7</f>
        <v>0.8571428571428571</v>
      </c>
      <c r="M3851" s="3">
        <f t="shared" ref="M3851" si="19692">O3851/(B3851/100000)</f>
        <v>99.41638628024586</v>
      </c>
      <c r="N3851">
        <v>114111</v>
      </c>
      <c r="O3851">
        <v>679</v>
      </c>
    </row>
    <row r="3852" spans="1:15" customFormat="1" x14ac:dyDescent="0.2">
      <c r="A3852" t="s">
        <v>24</v>
      </c>
      <c r="B3852" s="2">
        <v>682986</v>
      </c>
      <c r="C3852" s="1">
        <f t="shared" si="19272"/>
        <v>44619</v>
      </c>
      <c r="D3852">
        <f t="shared" ref="D3852" si="19693">N3852-N3851</f>
        <v>381</v>
      </c>
      <c r="E3852" s="2">
        <f t="shared" ref="E3852" si="19694">SUM(D3846:D3852)/7</f>
        <v>745.14285714285711</v>
      </c>
      <c r="F3852" s="2">
        <f t="shared" ref="F3852" si="19695">SUM(D3848:D3852)/5</f>
        <v>817.2</v>
      </c>
      <c r="G3852" s="2">
        <f t="shared" ref="G3852" si="19696">N3852/(B3852/100000)</f>
        <v>16763.447567007232</v>
      </c>
      <c r="H3852">
        <f t="shared" si="19273"/>
        <v>710</v>
      </c>
      <c r="I3852">
        <f t="shared" si="19273"/>
        <v>698</v>
      </c>
      <c r="J3852" s="3">
        <f t="shared" ref="J3852" si="19697">E3852/(SUM(N3845:N3851)/7)*100</f>
        <v>0.66860994249646843</v>
      </c>
      <c r="K3852">
        <f t="shared" ref="K3852" si="19698">O3852-O3851</f>
        <v>1</v>
      </c>
      <c r="L3852" s="3">
        <f t="shared" ref="L3852" si="19699">SUM(K3846:K3852)/7</f>
        <v>1</v>
      </c>
      <c r="M3852" s="3">
        <f t="shared" ref="M3852" si="19700">O3852/(B3852/100000)</f>
        <v>99.562802165783779</v>
      </c>
      <c r="N3852">
        <v>114492</v>
      </c>
      <c r="O3852">
        <v>680</v>
      </c>
    </row>
    <row r="3853" spans="1:15" customFormat="1" x14ac:dyDescent="0.2">
      <c r="A3853" t="s">
        <v>24</v>
      </c>
      <c r="B3853" s="2">
        <v>682986</v>
      </c>
      <c r="C3853" s="1">
        <f t="shared" si="19272"/>
        <v>44620</v>
      </c>
      <c r="D3853">
        <f t="shared" ref="D3853" si="19701">N3853-N3852</f>
        <v>60</v>
      </c>
      <c r="E3853" s="2">
        <f t="shared" ref="E3853" si="19702">SUM(D3847:D3853)/7</f>
        <v>699.14285714285711</v>
      </c>
      <c r="F3853" s="2">
        <f t="shared" ref="F3853" si="19703">SUM(D3849:D3853)/5</f>
        <v>698.2</v>
      </c>
      <c r="G3853" s="2">
        <f t="shared" ref="G3853" si="19704">N3853/(B3853/100000)</f>
        <v>16772.232520139503</v>
      </c>
      <c r="H3853">
        <f t="shared" si="19273"/>
        <v>711</v>
      </c>
      <c r="I3853">
        <f t="shared" si="19273"/>
        <v>699</v>
      </c>
      <c r="J3853" s="3">
        <f t="shared" ref="J3853" si="19705">E3853/(SUM(N3846:N3852)/7)*100</f>
        <v>0.62316799559936942</v>
      </c>
      <c r="K3853">
        <f t="shared" ref="K3853" si="19706">O3853-O3852</f>
        <v>0</v>
      </c>
      <c r="L3853" s="3">
        <f t="shared" ref="L3853" si="19707">SUM(K3847:K3853)/7</f>
        <v>0.8571428571428571</v>
      </c>
      <c r="M3853" s="3">
        <f t="shared" ref="M3853" si="19708">O3853/(B3853/100000)</f>
        <v>99.562802165783779</v>
      </c>
      <c r="N3853">
        <v>114552</v>
      </c>
      <c r="O3853">
        <v>680</v>
      </c>
    </row>
    <row r="3854" spans="1:15" customFormat="1" x14ac:dyDescent="0.2">
      <c r="A3854" t="s">
        <v>24</v>
      </c>
      <c r="B3854" s="2">
        <v>682986</v>
      </c>
      <c r="C3854" s="1">
        <f t="shared" si="19272"/>
        <v>44621</v>
      </c>
      <c r="D3854">
        <f t="shared" ref="D3854" si="19709">N3854-N3853</f>
        <v>797</v>
      </c>
      <c r="E3854" s="2">
        <f t="shared" ref="E3854" si="19710">SUM(D3848:D3854)/7</f>
        <v>706.14285714285711</v>
      </c>
      <c r="F3854" s="2">
        <f t="shared" ref="F3854" si="19711">SUM(D3850:D3854)/5</f>
        <v>626.79999999999995</v>
      </c>
      <c r="G3854" s="2">
        <f t="shared" ref="G3854" si="19712">N3854/(B3854/100000)</f>
        <v>16888.925980913224</v>
      </c>
      <c r="H3854">
        <f t="shared" si="19273"/>
        <v>712</v>
      </c>
      <c r="I3854">
        <f t="shared" si="19273"/>
        <v>700</v>
      </c>
      <c r="J3854" s="3">
        <f t="shared" ref="J3854" si="19713">E3854/(SUM(N3847:N3853)/7)*100</f>
        <v>0.62550934151316817</v>
      </c>
      <c r="K3854">
        <f t="shared" ref="K3854" si="19714">O3854-O3853</f>
        <v>1</v>
      </c>
      <c r="L3854" s="3">
        <f t="shared" ref="L3854" si="19715">SUM(K3848:K3854)/7</f>
        <v>0.7142857142857143</v>
      </c>
      <c r="M3854" s="3">
        <f t="shared" ref="M3854" si="19716">O3854/(B3854/100000)</f>
        <v>99.709218051321699</v>
      </c>
      <c r="N3854">
        <v>115349</v>
      </c>
      <c r="O3854">
        <v>681</v>
      </c>
    </row>
    <row r="3855" spans="1:15" customFormat="1" x14ac:dyDescent="0.2">
      <c r="A3855" t="s">
        <v>24</v>
      </c>
      <c r="B3855" s="2">
        <v>682986</v>
      </c>
      <c r="C3855" s="1">
        <f t="shared" si="19272"/>
        <v>44622</v>
      </c>
      <c r="D3855">
        <f t="shared" ref="D3855" si="19717">N3855-N3854</f>
        <v>698</v>
      </c>
      <c r="E3855" s="2">
        <f t="shared" ref="E3855" si="19718">SUM(D3849:D3855)/7</f>
        <v>712.28571428571433</v>
      </c>
      <c r="F3855" s="2">
        <f t="shared" ref="F3855" si="19719">SUM(D3851:D3855)/5</f>
        <v>529.6</v>
      </c>
      <c r="G3855" s="2">
        <f t="shared" ref="G3855" si="19720">N3855/(B3855/100000)</f>
        <v>16991.124269018692</v>
      </c>
      <c r="H3855">
        <f t="shared" si="19273"/>
        <v>713</v>
      </c>
      <c r="I3855">
        <f t="shared" si="19273"/>
        <v>701</v>
      </c>
      <c r="J3855" s="3">
        <f t="shared" ref="J3855" si="19721">E3855/(SUM(N3848:N3854)/7)*100</f>
        <v>0.62702863128930719</v>
      </c>
      <c r="K3855">
        <f t="shared" ref="K3855" si="19722">O3855-O3854</f>
        <v>1</v>
      </c>
      <c r="L3855" s="3">
        <f t="shared" ref="L3855" si="19723">SUM(K3849:K3855)/7</f>
        <v>0.5714285714285714</v>
      </c>
      <c r="M3855" s="3">
        <f t="shared" ref="M3855" si="19724">O3855/(B3855/100000)</f>
        <v>99.855633936859618</v>
      </c>
      <c r="N3855">
        <v>116047</v>
      </c>
      <c r="O3855">
        <v>682</v>
      </c>
    </row>
    <row r="3856" spans="1:15" customFormat="1" x14ac:dyDescent="0.2">
      <c r="A3856" t="s">
        <v>24</v>
      </c>
      <c r="B3856" s="2">
        <v>682986</v>
      </c>
      <c r="C3856" s="1">
        <f t="shared" si="19272"/>
        <v>44623</v>
      </c>
      <c r="D3856">
        <f t="shared" ref="D3856" si="19725">N3856-N3855</f>
        <v>1207</v>
      </c>
      <c r="E3856" s="2">
        <f t="shared" ref="E3856" si="19726">SUM(D3850:D3856)/7</f>
        <v>719.85714285714289</v>
      </c>
      <c r="F3856" s="2">
        <f t="shared" ref="F3856" si="19727">SUM(D3852:D3856)/5</f>
        <v>628.6</v>
      </c>
      <c r="G3856" s="2">
        <f t="shared" ref="G3856" si="19728">N3856/(B3856/100000)</f>
        <v>17167.848242862958</v>
      </c>
      <c r="H3856">
        <f t="shared" si="19273"/>
        <v>714</v>
      </c>
      <c r="I3856">
        <f t="shared" si="19273"/>
        <v>702</v>
      </c>
      <c r="J3856" s="3">
        <f t="shared" ref="J3856" si="19729">E3856/(SUM(N3849:N3855)/7)*100</f>
        <v>0.62974511507001685</v>
      </c>
      <c r="K3856">
        <f t="shared" ref="K3856" si="19730">O3856-O3855</f>
        <v>2</v>
      </c>
      <c r="L3856" s="3">
        <f t="shared" ref="L3856" si="19731">SUM(K3850:K3856)/7</f>
        <v>0.8571428571428571</v>
      </c>
      <c r="M3856" s="3">
        <f t="shared" ref="M3856" si="19732">O3856/(B3856/100000)</f>
        <v>100.14846570793544</v>
      </c>
      <c r="N3856">
        <v>117254</v>
      </c>
      <c r="O3856">
        <v>684</v>
      </c>
    </row>
    <row r="3857" spans="1:15" customFormat="1" x14ac:dyDescent="0.2">
      <c r="A3857" t="s">
        <v>24</v>
      </c>
      <c r="B3857" s="2">
        <v>682986</v>
      </c>
      <c r="C3857" s="1">
        <f t="shared" si="19272"/>
        <v>44624</v>
      </c>
      <c r="D3857">
        <f t="shared" ref="D3857:D3858" si="19733">N3857-N3856</f>
        <v>610</v>
      </c>
      <c r="E3857" s="2">
        <f t="shared" ref="E3857:E3858" si="19734">SUM(D3851:D3857)/7</f>
        <v>637.85714285714289</v>
      </c>
      <c r="F3857" s="2">
        <f t="shared" ref="F3857:F3858" si="19735">SUM(D3853:D3857)/5</f>
        <v>674.4</v>
      </c>
      <c r="G3857" s="2">
        <f t="shared" ref="G3857:G3858" si="19736">N3857/(B3857/100000)</f>
        <v>17257.161933041087</v>
      </c>
      <c r="H3857">
        <f t="shared" si="19273"/>
        <v>715</v>
      </c>
      <c r="I3857">
        <f t="shared" si="19273"/>
        <v>703</v>
      </c>
      <c r="J3857" s="3">
        <f t="shared" ref="J3857:J3858" si="19737">E3857/(SUM(N3850:N3856)/7)*100</f>
        <v>0.55451786131216441</v>
      </c>
      <c r="K3857">
        <f t="shared" ref="K3857:K3858" si="19738">O3857-O3856</f>
        <v>3</v>
      </c>
      <c r="L3857" s="3">
        <f t="shared" ref="L3857:L3858" si="19739">SUM(K3851:K3857)/7</f>
        <v>1.2857142857142858</v>
      </c>
      <c r="M3857" s="3">
        <f t="shared" ref="M3857:M3858" si="19740">O3857/(B3857/100000)</f>
        <v>100.5877133645492</v>
      </c>
      <c r="N3857">
        <v>117864</v>
      </c>
      <c r="O3857">
        <v>687</v>
      </c>
    </row>
    <row r="3858" spans="1:15" customFormat="1" x14ac:dyDescent="0.2">
      <c r="A3858" t="s">
        <v>24</v>
      </c>
      <c r="B3858" s="2">
        <v>682986</v>
      </c>
      <c r="C3858" s="1">
        <f t="shared" si="19272"/>
        <v>44625</v>
      </c>
      <c r="D3858">
        <f t="shared" si="19733"/>
        <v>814</v>
      </c>
      <c r="E3858" s="2">
        <f t="shared" si="19734"/>
        <v>652.42857142857144</v>
      </c>
      <c r="F3858" s="2">
        <f t="shared" si="19735"/>
        <v>825.2</v>
      </c>
      <c r="G3858" s="2">
        <f t="shared" si="19736"/>
        <v>17376.344463868951</v>
      </c>
      <c r="H3858">
        <f t="shared" si="19273"/>
        <v>716</v>
      </c>
      <c r="I3858">
        <f t="shared" si="19273"/>
        <v>704</v>
      </c>
      <c r="J3858" s="3">
        <f t="shared" si="19737"/>
        <v>0.5640576581294332</v>
      </c>
      <c r="K3858">
        <f t="shared" si="19738"/>
        <v>0</v>
      </c>
      <c r="L3858" s="3">
        <f t="shared" si="19739"/>
        <v>1.1428571428571428</v>
      </c>
      <c r="M3858" s="3">
        <f t="shared" si="19740"/>
        <v>100.5877133645492</v>
      </c>
      <c r="N3858">
        <v>118678</v>
      </c>
      <c r="O3858">
        <v>687</v>
      </c>
    </row>
    <row r="3859" spans="1:15" customFormat="1" x14ac:dyDescent="0.2">
      <c r="A3859" t="s">
        <v>24</v>
      </c>
      <c r="B3859" s="2">
        <v>682986</v>
      </c>
      <c r="C3859" s="1">
        <f t="shared" si="19272"/>
        <v>44626</v>
      </c>
      <c r="D3859">
        <f t="shared" ref="D3859" si="19741">N3859-N3858</f>
        <v>0</v>
      </c>
      <c r="E3859" s="2">
        <f t="shared" ref="E3859" si="19742">SUM(D3853:D3859)/7</f>
        <v>598</v>
      </c>
      <c r="F3859" s="2">
        <f t="shared" ref="F3859" si="19743">SUM(D3855:D3859)/5</f>
        <v>665.8</v>
      </c>
      <c r="G3859" s="2">
        <f t="shared" ref="G3859" si="19744">N3859/(B3859/100000)</f>
        <v>17376.344463868951</v>
      </c>
      <c r="H3859">
        <f t="shared" si="19273"/>
        <v>717</v>
      </c>
      <c r="I3859">
        <f t="shared" si="19273"/>
        <v>705</v>
      </c>
      <c r="J3859" s="3">
        <f t="shared" ref="J3859" si="19745">E3859/(SUM(N3852:N3858)/7)*100</f>
        <v>0.51410156269189777</v>
      </c>
      <c r="K3859">
        <f t="shared" ref="K3859" si="19746">O3859-O3858</f>
        <v>0</v>
      </c>
      <c r="L3859" s="3">
        <f t="shared" ref="L3859" si="19747">SUM(K3853:K3859)/7</f>
        <v>1</v>
      </c>
      <c r="M3859" s="3">
        <f t="shared" ref="M3859" si="19748">O3859/(B3859/100000)</f>
        <v>100.5877133645492</v>
      </c>
      <c r="N3859">
        <v>118678</v>
      </c>
      <c r="O3859">
        <v>687</v>
      </c>
    </row>
    <row r="3860" spans="1:15" customFormat="1" x14ac:dyDescent="0.2">
      <c r="A3860" t="s">
        <v>24</v>
      </c>
      <c r="B3860" s="2">
        <v>682986</v>
      </c>
      <c r="C3860" s="1">
        <f t="shared" si="19272"/>
        <v>44627</v>
      </c>
      <c r="D3860">
        <f t="shared" ref="D3860" si="19749">N3860-N3859</f>
        <v>167</v>
      </c>
      <c r="E3860" s="2">
        <f t="shared" ref="E3860" si="19750">SUM(D3854:D3860)/7</f>
        <v>613.28571428571433</v>
      </c>
      <c r="F3860" s="2">
        <f t="shared" ref="F3860" si="19751">SUM(D3856:D3860)/5</f>
        <v>559.6</v>
      </c>
      <c r="G3860" s="2">
        <f t="shared" ref="G3860" si="19752">N3860/(B3860/100000)</f>
        <v>17400.795916753785</v>
      </c>
      <c r="H3860">
        <f t="shared" si="19273"/>
        <v>718</v>
      </c>
      <c r="I3860">
        <f t="shared" si="19273"/>
        <v>706</v>
      </c>
      <c r="J3860" s="3">
        <f t="shared" ref="J3860" si="19753">E3860/(SUM(N3853:N3859)/7)*100</f>
        <v>0.52454601660268185</v>
      </c>
      <c r="K3860">
        <f t="shared" ref="K3860" si="19754">O3860-O3859</f>
        <v>0</v>
      </c>
      <c r="L3860" s="3">
        <f t="shared" ref="L3860" si="19755">SUM(K3854:K3860)/7</f>
        <v>1</v>
      </c>
      <c r="M3860" s="3">
        <f t="shared" ref="M3860" si="19756">O3860/(B3860/100000)</f>
        <v>100.5877133645492</v>
      </c>
      <c r="N3860">
        <v>118845</v>
      </c>
      <c r="O3860">
        <v>687</v>
      </c>
    </row>
    <row r="3861" spans="1:15" customFormat="1" x14ac:dyDescent="0.2">
      <c r="A3861" t="s">
        <v>24</v>
      </c>
      <c r="B3861" s="2">
        <v>682986</v>
      </c>
      <c r="C3861" s="1">
        <f t="shared" si="19272"/>
        <v>44628</v>
      </c>
      <c r="D3861">
        <f t="shared" ref="D3861" si="19757">N3861-N3860</f>
        <v>1461</v>
      </c>
      <c r="E3861" s="2">
        <f t="shared" ref="E3861" si="19758">SUM(D3855:D3861)/7</f>
        <v>708.14285714285711</v>
      </c>
      <c r="F3861" s="2">
        <f t="shared" ref="F3861" si="19759">SUM(D3857:D3861)/5</f>
        <v>610.4</v>
      </c>
      <c r="G3861" s="2">
        <f t="shared" ref="G3861" si="19760">N3861/(B3861/100000)</f>
        <v>17614.709525524682</v>
      </c>
      <c r="H3861">
        <f t="shared" si="19273"/>
        <v>719</v>
      </c>
      <c r="I3861">
        <f t="shared" si="19273"/>
        <v>707</v>
      </c>
      <c r="J3861" s="3">
        <f t="shared" ref="J3861" si="19761">E3861/(SUM(N3854:N3860)/7)*100</f>
        <v>0.60251727511957354</v>
      </c>
      <c r="K3861">
        <f t="shared" ref="K3861" si="19762">O3861-O3860</f>
        <v>5</v>
      </c>
      <c r="L3861" s="3">
        <f t="shared" ref="L3861" si="19763">SUM(K3855:K3861)/7</f>
        <v>1.5714285714285714</v>
      </c>
      <c r="M3861" s="3">
        <f t="shared" ref="M3861" si="19764">O3861/(B3861/100000)</f>
        <v>101.31979279223879</v>
      </c>
      <c r="N3861">
        <v>120306</v>
      </c>
      <c r="O3861">
        <v>692</v>
      </c>
    </row>
    <row r="3862" spans="1:15" customFormat="1" x14ac:dyDescent="0.2">
      <c r="A3862" t="s">
        <v>24</v>
      </c>
      <c r="B3862" s="2">
        <v>682986</v>
      </c>
      <c r="C3862" s="1">
        <f t="shared" si="19272"/>
        <v>44629</v>
      </c>
      <c r="D3862">
        <f t="shared" ref="D3862" si="19765">N3862-N3861</f>
        <v>975</v>
      </c>
      <c r="E3862" s="2">
        <f t="shared" ref="E3862" si="19766">SUM(D3856:D3862)/7</f>
        <v>747.71428571428567</v>
      </c>
      <c r="F3862" s="2">
        <f t="shared" ref="F3862" si="19767">SUM(D3858:D3862)/5</f>
        <v>683.4</v>
      </c>
      <c r="G3862" s="2">
        <f t="shared" ref="G3862" si="19768">N3862/(B3862/100000)</f>
        <v>17757.465013924149</v>
      </c>
      <c r="H3862">
        <f t="shared" si="19273"/>
        <v>720</v>
      </c>
      <c r="I3862">
        <f t="shared" si="19273"/>
        <v>708</v>
      </c>
      <c r="J3862" s="3">
        <f t="shared" ref="J3862" si="19769">E3862/(SUM(N3855:N3861)/7)*100</f>
        <v>0.63237611034322772</v>
      </c>
      <c r="K3862">
        <f t="shared" ref="K3862" si="19770">O3862-O3861</f>
        <v>1</v>
      </c>
      <c r="L3862" s="3">
        <f t="shared" ref="L3862" si="19771">SUM(K3856:K3862)/7</f>
        <v>1.5714285714285714</v>
      </c>
      <c r="M3862" s="3">
        <f t="shared" ref="M3862" si="19772">O3862/(B3862/100000)</f>
        <v>101.46620867777671</v>
      </c>
      <c r="N3862">
        <v>121281</v>
      </c>
      <c r="O3862">
        <v>693</v>
      </c>
    </row>
    <row r="3863" spans="1:15" customFormat="1" x14ac:dyDescent="0.2">
      <c r="A3863" t="s">
        <v>24</v>
      </c>
      <c r="B3863" s="2">
        <v>682986</v>
      </c>
      <c r="C3863" s="1">
        <f t="shared" si="19272"/>
        <v>44630</v>
      </c>
      <c r="D3863">
        <f t="shared" ref="D3863" si="19773">N3863-N3862</f>
        <v>1405</v>
      </c>
      <c r="E3863" s="2">
        <f t="shared" ref="E3863" si="19774">SUM(D3857:D3863)/7</f>
        <v>776</v>
      </c>
      <c r="F3863" s="2">
        <f t="shared" ref="F3863" si="19775">SUM(D3859:D3863)/5</f>
        <v>801.6</v>
      </c>
      <c r="G3863" s="2">
        <f t="shared" ref="G3863" si="19776">N3863/(B3863/100000)</f>
        <v>17963.179333104923</v>
      </c>
      <c r="H3863">
        <f t="shared" si="19273"/>
        <v>721</v>
      </c>
      <c r="I3863">
        <f t="shared" si="19273"/>
        <v>709</v>
      </c>
      <c r="J3863" s="3">
        <f t="shared" ref="J3863" si="19777">E3863/(SUM(N3856:N3862)/7)*100</f>
        <v>0.65217443505029382</v>
      </c>
      <c r="K3863">
        <f t="shared" ref="K3863" si="19778">O3863-O3862</f>
        <v>0</v>
      </c>
      <c r="L3863" s="3">
        <f t="shared" ref="L3863" si="19779">SUM(K3857:K3863)/7</f>
        <v>1.2857142857142858</v>
      </c>
      <c r="M3863" s="3">
        <f t="shared" ref="M3863" si="19780">O3863/(B3863/100000)</f>
        <v>101.46620867777671</v>
      </c>
      <c r="N3863">
        <v>122686</v>
      </c>
      <c r="O3863">
        <v>693</v>
      </c>
    </row>
    <row r="3864" spans="1:15" customFormat="1" x14ac:dyDescent="0.2">
      <c r="A3864" t="s">
        <v>24</v>
      </c>
      <c r="B3864" s="2">
        <v>682986</v>
      </c>
      <c r="C3864" s="1">
        <f t="shared" si="19272"/>
        <v>44631</v>
      </c>
      <c r="D3864">
        <f t="shared" ref="D3864" si="19781">N3864-N3863</f>
        <v>1223</v>
      </c>
      <c r="E3864" s="2">
        <f t="shared" ref="E3864" si="19782">SUM(D3858:D3864)/7</f>
        <v>863.57142857142856</v>
      </c>
      <c r="F3864" s="2">
        <f t="shared" ref="F3864" si="19783">SUM(D3860:D3864)/5</f>
        <v>1046.2</v>
      </c>
      <c r="G3864" s="2">
        <f t="shared" ref="G3864" si="19784">N3864/(B3864/100000)</f>
        <v>18142.245961117798</v>
      </c>
      <c r="H3864">
        <f t="shared" si="19273"/>
        <v>722</v>
      </c>
      <c r="I3864">
        <f t="shared" si="19273"/>
        <v>710</v>
      </c>
      <c r="J3864" s="3">
        <f t="shared" ref="J3864" si="19785">E3864/(SUM(N3857:N3863)/7)*100</f>
        <v>0.72106954474209684</v>
      </c>
      <c r="K3864">
        <f t="shared" ref="K3864" si="19786">O3864-O3863</f>
        <v>0</v>
      </c>
      <c r="L3864" s="3">
        <f t="shared" ref="L3864" si="19787">SUM(K3858:K3864)/7</f>
        <v>0.8571428571428571</v>
      </c>
      <c r="M3864" s="3">
        <f t="shared" ref="M3864" si="19788">O3864/(B3864/100000)</f>
        <v>101.46620867777671</v>
      </c>
      <c r="N3864">
        <v>123909</v>
      </c>
      <c r="O3864">
        <v>693</v>
      </c>
    </row>
    <row r="3865" spans="1:15" customFormat="1" x14ac:dyDescent="0.2">
      <c r="A3865" t="s">
        <v>24</v>
      </c>
      <c r="B3865" s="2">
        <v>682986</v>
      </c>
      <c r="C3865" s="1">
        <f t="shared" si="19272"/>
        <v>44632</v>
      </c>
      <c r="D3865">
        <f t="shared" ref="D3865" si="19789">N3865-N3864</f>
        <v>1006</v>
      </c>
      <c r="E3865" s="2">
        <f t="shared" ref="E3865" si="19790">SUM(D3859:D3865)/7</f>
        <v>891</v>
      </c>
      <c r="F3865" s="2">
        <f t="shared" ref="F3865" si="19791">SUM(D3861:D3865)/5</f>
        <v>1214</v>
      </c>
      <c r="G3865" s="2">
        <f t="shared" ref="G3865" si="19792">N3865/(B3865/100000)</f>
        <v>18289.540341968943</v>
      </c>
      <c r="H3865">
        <f t="shared" si="19273"/>
        <v>723</v>
      </c>
      <c r="I3865">
        <f t="shared" si="19273"/>
        <v>711</v>
      </c>
      <c r="J3865" s="3">
        <f t="shared" ref="J3865" si="19793">E3865/(SUM(N3858:N3864)/7)*100</f>
        <v>0.73864585146787654</v>
      </c>
      <c r="K3865">
        <f t="shared" ref="K3865" si="19794">O3865-O3864</f>
        <v>1</v>
      </c>
      <c r="L3865" s="3">
        <f t="shared" ref="L3865" si="19795">SUM(K3859:K3865)/7</f>
        <v>1</v>
      </c>
      <c r="M3865" s="3">
        <f t="shared" ref="M3865" si="19796">O3865/(B3865/100000)</f>
        <v>101.61262456331463</v>
      </c>
      <c r="N3865">
        <v>124915</v>
      </c>
      <c r="O3865">
        <v>694</v>
      </c>
    </row>
    <row r="3866" spans="1:15" customFormat="1" x14ac:dyDescent="0.2">
      <c r="A3866" t="s">
        <v>24</v>
      </c>
      <c r="B3866" s="2">
        <v>682986</v>
      </c>
      <c r="C3866" s="1">
        <f t="shared" si="19272"/>
        <v>44633</v>
      </c>
      <c r="D3866">
        <f t="shared" ref="D3866" si="19797">N3866-N3865</f>
        <v>265</v>
      </c>
      <c r="E3866" s="2">
        <f t="shared" ref="E3866" si="19798">SUM(D3860:D3866)/7</f>
        <v>928.85714285714289</v>
      </c>
      <c r="F3866" s="2">
        <f t="shared" ref="F3866" si="19799">SUM(D3862:D3866)/5</f>
        <v>974.8</v>
      </c>
      <c r="G3866" s="2">
        <f t="shared" ref="G3866" si="19800">N3866/(B3866/100000)</f>
        <v>18328.340551636491</v>
      </c>
      <c r="H3866">
        <f t="shared" si="19273"/>
        <v>724</v>
      </c>
      <c r="I3866">
        <f t="shared" si="19273"/>
        <v>712</v>
      </c>
      <c r="J3866" s="3">
        <f t="shared" ref="J3866" si="19801">E3866/(SUM(N3859:N3865)/7)*100</f>
        <v>0.76438362606099086</v>
      </c>
      <c r="K3866">
        <f t="shared" ref="K3866" si="19802">O3866-O3865</f>
        <v>0</v>
      </c>
      <c r="L3866" s="3">
        <f t="shared" ref="L3866" si="19803">SUM(K3860:K3866)/7</f>
        <v>1</v>
      </c>
      <c r="M3866" s="3">
        <f t="shared" ref="M3866" si="19804">O3866/(B3866/100000)</f>
        <v>101.61262456331463</v>
      </c>
      <c r="N3866">
        <v>125180</v>
      </c>
      <c r="O3866">
        <v>694</v>
      </c>
    </row>
    <row r="3867" spans="1:15" customFormat="1" x14ac:dyDescent="0.2">
      <c r="A3867" t="s">
        <v>24</v>
      </c>
      <c r="B3867" s="2">
        <v>682986</v>
      </c>
      <c r="C3867" s="1">
        <f t="shared" si="19272"/>
        <v>44634</v>
      </c>
      <c r="D3867">
        <f t="shared" ref="D3867" si="19805">N3867-N3866</f>
        <v>338</v>
      </c>
      <c r="E3867" s="2">
        <f t="shared" ref="E3867" si="19806">SUM(D3861:D3867)/7</f>
        <v>953.28571428571433</v>
      </c>
      <c r="F3867" s="2">
        <f t="shared" ref="F3867" si="19807">SUM(D3863:D3867)/5</f>
        <v>847.4</v>
      </c>
      <c r="G3867" s="2">
        <f t="shared" ref="G3867" si="19808">N3867/(B3867/100000)</f>
        <v>18377.829120948307</v>
      </c>
      <c r="H3867">
        <f t="shared" si="19273"/>
        <v>725</v>
      </c>
      <c r="I3867">
        <f t="shared" si="19273"/>
        <v>713</v>
      </c>
      <c r="J3867" s="3">
        <f t="shared" ref="J3867" si="19809">E3867/(SUM(N3860:N3866)/7)*100</f>
        <v>0.77853561103320179</v>
      </c>
      <c r="K3867">
        <f t="shared" ref="K3867" si="19810">O3867-O3866</f>
        <v>0</v>
      </c>
      <c r="L3867" s="3">
        <f t="shared" ref="L3867" si="19811">SUM(K3861:K3867)/7</f>
        <v>1</v>
      </c>
      <c r="M3867" s="3">
        <f t="shared" ref="M3867" si="19812">O3867/(B3867/100000)</f>
        <v>101.61262456331463</v>
      </c>
      <c r="N3867">
        <v>125518</v>
      </c>
      <c r="O3867">
        <v>694</v>
      </c>
    </row>
    <row r="3868" spans="1:15" customFormat="1" x14ac:dyDescent="0.2">
      <c r="A3868" t="s">
        <v>24</v>
      </c>
      <c r="B3868" s="2">
        <v>682986</v>
      </c>
      <c r="C3868" s="1">
        <f t="shared" si="19272"/>
        <v>44635</v>
      </c>
      <c r="D3868">
        <f t="shared" ref="D3868" si="19813">N3868-N3867</f>
        <v>1624</v>
      </c>
      <c r="E3868" s="2">
        <f t="shared" ref="E3868" si="19814">SUM(D3862:D3868)/7</f>
        <v>976.57142857142856</v>
      </c>
      <c r="F3868" s="2">
        <f t="shared" ref="F3868" si="19815">SUM(D3864:D3868)/5</f>
        <v>891.2</v>
      </c>
      <c r="G3868" s="2">
        <f t="shared" ref="G3868" si="19816">N3868/(B3868/100000)</f>
        <v>18615.608519061883</v>
      </c>
      <c r="H3868">
        <f t="shared" si="19273"/>
        <v>726</v>
      </c>
      <c r="I3868">
        <f t="shared" si="19273"/>
        <v>714</v>
      </c>
      <c r="J3868" s="3">
        <f t="shared" ref="J3868" si="19817">E3868/(SUM(N3861:N3867)/7)*100</f>
        <v>0.79139147598677928</v>
      </c>
      <c r="K3868">
        <f t="shared" ref="K3868" si="19818">O3868-O3867</f>
        <v>0</v>
      </c>
      <c r="L3868" s="3">
        <f t="shared" ref="L3868" si="19819">SUM(K3862:K3868)/7</f>
        <v>0.2857142857142857</v>
      </c>
      <c r="M3868" s="3">
        <f t="shared" ref="M3868" si="19820">O3868/(B3868/100000)</f>
        <v>101.61262456331463</v>
      </c>
      <c r="N3868">
        <v>127142</v>
      </c>
      <c r="O3868">
        <v>694</v>
      </c>
    </row>
    <row r="3869" spans="1:15" customFormat="1" x14ac:dyDescent="0.2">
      <c r="A3869" t="s">
        <v>24</v>
      </c>
      <c r="B3869" s="2">
        <v>682986</v>
      </c>
      <c r="C3869" s="1">
        <f t="shared" si="19272"/>
        <v>44636</v>
      </c>
      <c r="D3869">
        <f t="shared" ref="D3869:D3870" si="19821">N3869-N3868</f>
        <v>1863</v>
      </c>
      <c r="E3869" s="2">
        <f t="shared" ref="E3869:E3870" si="19822">SUM(D3863:D3869)/7</f>
        <v>1103.4285714285713</v>
      </c>
      <c r="F3869" s="2">
        <f t="shared" ref="F3869:F3870" si="19823">SUM(D3865:D3869)/5</f>
        <v>1019.2</v>
      </c>
      <c r="G3869" s="2">
        <f t="shared" ref="G3869:G3870" si="19824">N3869/(B3869/100000)</f>
        <v>18888.381313819023</v>
      </c>
      <c r="H3869">
        <f t="shared" si="19273"/>
        <v>727</v>
      </c>
      <c r="I3869">
        <f t="shared" si="19273"/>
        <v>715</v>
      </c>
      <c r="J3869" s="3">
        <f t="shared" ref="J3869:J3870" si="19825">E3869/(SUM(N3862:N3868)/7)*100</f>
        <v>0.88717263685763537</v>
      </c>
      <c r="K3869">
        <f t="shared" ref="K3869:K3870" si="19826">O3869-O3868</f>
        <v>1</v>
      </c>
      <c r="L3869" s="3">
        <f t="shared" ref="L3869:L3870" si="19827">SUM(K3863:K3869)/7</f>
        <v>0.2857142857142857</v>
      </c>
      <c r="M3869" s="3">
        <f t="shared" ref="M3869:M3870" si="19828">O3869/(B3869/100000)</f>
        <v>101.75904044885255</v>
      </c>
      <c r="N3869">
        <v>129005</v>
      </c>
      <c r="O3869">
        <v>695</v>
      </c>
    </row>
    <row r="3870" spans="1:15" customFormat="1" x14ac:dyDescent="0.2">
      <c r="A3870" t="s">
        <v>24</v>
      </c>
      <c r="B3870" s="2">
        <v>682986</v>
      </c>
      <c r="C3870" s="1">
        <f t="shared" si="19272"/>
        <v>44637</v>
      </c>
      <c r="D3870">
        <f t="shared" si="19821"/>
        <v>1762</v>
      </c>
      <c r="E3870" s="2">
        <f t="shared" si="19822"/>
        <v>1154.4285714285713</v>
      </c>
      <c r="F3870" s="2">
        <f t="shared" si="19823"/>
        <v>1170.4000000000001</v>
      </c>
      <c r="G3870" s="2">
        <f t="shared" si="19824"/>
        <v>19146.366104136836</v>
      </c>
      <c r="H3870">
        <f t="shared" si="19273"/>
        <v>728</v>
      </c>
      <c r="I3870">
        <f t="shared" si="19273"/>
        <v>716</v>
      </c>
      <c r="J3870" s="3">
        <f t="shared" si="19825"/>
        <v>0.92001525579065402</v>
      </c>
      <c r="K3870">
        <f t="shared" si="19826"/>
        <v>1</v>
      </c>
      <c r="L3870" s="3">
        <f t="shared" si="19827"/>
        <v>0.42857142857142855</v>
      </c>
      <c r="M3870" s="3">
        <f t="shared" si="19828"/>
        <v>101.90545633439045</v>
      </c>
      <c r="N3870">
        <v>130767</v>
      </c>
      <c r="O3870">
        <v>696</v>
      </c>
    </row>
    <row r="3871" spans="1:15" customFormat="1" x14ac:dyDescent="0.2">
      <c r="A3871" t="s">
        <v>24</v>
      </c>
      <c r="B3871" s="2">
        <v>682986</v>
      </c>
      <c r="C3871" s="1">
        <f t="shared" si="19272"/>
        <v>44638</v>
      </c>
      <c r="D3871">
        <f t="shared" ref="D3871:D3872" si="19829">N3871-N3870</f>
        <v>1562</v>
      </c>
      <c r="E3871" s="2">
        <f t="shared" ref="E3871:E3872" si="19830">SUM(D3865:D3871)/7</f>
        <v>1202.8571428571429</v>
      </c>
      <c r="F3871" s="2">
        <f t="shared" ref="F3871:F3872" si="19831">SUM(D3867:D3871)/5</f>
        <v>1429.8</v>
      </c>
      <c r="G3871" s="2">
        <f t="shared" ref="G3871:G3872" si="19832">N3871/(B3871/100000)</f>
        <v>19375.067717347061</v>
      </c>
      <c r="H3871">
        <f t="shared" si="19273"/>
        <v>729</v>
      </c>
      <c r="I3871">
        <f t="shared" si="19273"/>
        <v>717</v>
      </c>
      <c r="J3871" s="3">
        <f t="shared" ref="J3871:J3872" si="19833">E3871/(SUM(N3864:N3870)/7)*100</f>
        <v>0.94987116949221373</v>
      </c>
      <c r="K3871">
        <f t="shared" ref="K3871:K3872" si="19834">O3871-O3870</f>
        <v>3</v>
      </c>
      <c r="L3871" s="3">
        <f t="shared" ref="L3871:L3872" si="19835">SUM(K3865:K3871)/7</f>
        <v>0.8571428571428571</v>
      </c>
      <c r="M3871" s="3">
        <f t="shared" ref="M3871:M3872" si="19836">O3871/(B3871/100000)</f>
        <v>102.34470399100421</v>
      </c>
      <c r="N3871">
        <v>132329</v>
      </c>
      <c r="O3871">
        <v>699</v>
      </c>
    </row>
    <row r="3872" spans="1:15" customFormat="1" x14ac:dyDescent="0.2">
      <c r="A3872" t="s">
        <v>24</v>
      </c>
      <c r="B3872" s="2">
        <v>682986</v>
      </c>
      <c r="C3872" s="1">
        <f t="shared" si="19272"/>
        <v>44639</v>
      </c>
      <c r="D3872">
        <f t="shared" si="19829"/>
        <v>1446</v>
      </c>
      <c r="E3872" s="2">
        <f t="shared" si="19830"/>
        <v>1265.7142857142858</v>
      </c>
      <c r="F3872" s="2">
        <f t="shared" si="19831"/>
        <v>1651.4</v>
      </c>
      <c r="G3872" s="2">
        <f t="shared" si="19832"/>
        <v>19586.785087834891</v>
      </c>
      <c r="H3872">
        <f t="shared" si="19273"/>
        <v>730</v>
      </c>
      <c r="I3872">
        <f t="shared" si="19273"/>
        <v>718</v>
      </c>
      <c r="J3872" s="3">
        <f t="shared" si="19833"/>
        <v>0.99010343563657177</v>
      </c>
      <c r="K3872">
        <f t="shared" si="19834"/>
        <v>6</v>
      </c>
      <c r="L3872" s="3">
        <f t="shared" si="19835"/>
        <v>1.5714285714285714</v>
      </c>
      <c r="M3872" s="3">
        <f t="shared" si="19836"/>
        <v>103.22319930423171</v>
      </c>
      <c r="N3872">
        <v>133775</v>
      </c>
      <c r="O3872">
        <v>705</v>
      </c>
    </row>
    <row r="3873" spans="1:15" customFormat="1" x14ac:dyDescent="0.2">
      <c r="A3873" t="s">
        <v>24</v>
      </c>
      <c r="B3873" s="2">
        <v>682986</v>
      </c>
      <c r="C3873" s="1">
        <f t="shared" si="19272"/>
        <v>44640</v>
      </c>
      <c r="D3873">
        <f t="shared" ref="D3873" si="19837">N3873-N3872</f>
        <v>997</v>
      </c>
      <c r="E3873" s="2">
        <f t="shared" ref="E3873" si="19838">SUM(D3867:D3873)/7</f>
        <v>1370.2857142857142</v>
      </c>
      <c r="F3873" s="2">
        <f t="shared" ref="F3873" si="19839">SUM(D3869:D3873)/5</f>
        <v>1526</v>
      </c>
      <c r="G3873" s="2">
        <f t="shared" ref="G3873" si="19840">N3873/(B3873/100000)</f>
        <v>19732.761725716195</v>
      </c>
      <c r="H3873">
        <f t="shared" si="19273"/>
        <v>731</v>
      </c>
      <c r="I3873">
        <f t="shared" si="19273"/>
        <v>719</v>
      </c>
      <c r="J3873" s="3">
        <f t="shared" ref="J3873" si="19841">E3873/(SUM(N3866:N3872)/7)*100</f>
        <v>1.0613953941282439</v>
      </c>
      <c r="K3873">
        <f t="shared" ref="K3873" si="19842">O3873-O3872</f>
        <v>0</v>
      </c>
      <c r="L3873" s="3">
        <f t="shared" ref="L3873" si="19843">SUM(K3867:K3873)/7</f>
        <v>1.5714285714285714</v>
      </c>
      <c r="M3873" s="3">
        <f t="shared" ref="M3873" si="19844">O3873/(B3873/100000)</f>
        <v>103.22319930423171</v>
      </c>
      <c r="N3873">
        <v>134772</v>
      </c>
      <c r="O3873">
        <v>705</v>
      </c>
    </row>
    <row r="3874" spans="1:15" customFormat="1" x14ac:dyDescent="0.2">
      <c r="A3874" t="s">
        <v>24</v>
      </c>
      <c r="B3874" s="2">
        <v>682986</v>
      </c>
      <c r="C3874" s="1">
        <f t="shared" si="19272"/>
        <v>44641</v>
      </c>
      <c r="D3874">
        <f t="shared" ref="D3874" si="19845">N3874-N3873</f>
        <v>783</v>
      </c>
      <c r="E3874" s="2">
        <f t="shared" ref="E3874" si="19846">SUM(D3868:D3874)/7</f>
        <v>1433.8571428571429</v>
      </c>
      <c r="F3874" s="2">
        <f t="shared" ref="F3874" si="19847">SUM(D3870:D3874)/5</f>
        <v>1310</v>
      </c>
      <c r="G3874" s="2">
        <f t="shared" ref="G3874" si="19848">N3874/(B3874/100000)</f>
        <v>19847.405364092381</v>
      </c>
      <c r="H3874">
        <f t="shared" si="19273"/>
        <v>732</v>
      </c>
      <c r="I3874">
        <f t="shared" si="19273"/>
        <v>720</v>
      </c>
      <c r="J3874" s="3">
        <f t="shared" ref="J3874" si="19849">E3874/(SUM(N3867:N3873)/7)*100</f>
        <v>1.098972088276901</v>
      </c>
      <c r="K3874">
        <f t="shared" ref="K3874" si="19850">O3874-O3873</f>
        <v>0</v>
      </c>
      <c r="L3874" s="3">
        <f t="shared" ref="L3874" si="19851">SUM(K3868:K3874)/7</f>
        <v>1.5714285714285714</v>
      </c>
      <c r="M3874" s="3">
        <f t="shared" ref="M3874" si="19852">O3874/(B3874/100000)</f>
        <v>103.22319930423171</v>
      </c>
      <c r="N3874">
        <v>135555</v>
      </c>
      <c r="O3874">
        <v>705</v>
      </c>
    </row>
    <row r="3875" spans="1:15" customFormat="1" x14ac:dyDescent="0.2">
      <c r="A3875" t="s">
        <v>24</v>
      </c>
      <c r="B3875" s="2">
        <v>682986</v>
      </c>
      <c r="C3875" s="1">
        <f t="shared" si="19272"/>
        <v>44642</v>
      </c>
      <c r="D3875">
        <f t="shared" ref="D3875" si="19853">N3875-N3874</f>
        <v>1401</v>
      </c>
      <c r="E3875" s="2">
        <f t="shared" ref="E3875" si="19854">SUM(D3869:D3875)/7</f>
        <v>1402</v>
      </c>
      <c r="F3875" s="2">
        <f t="shared" ref="F3875" si="19855">SUM(D3871:D3875)/5</f>
        <v>1237.8</v>
      </c>
      <c r="G3875" s="2">
        <f t="shared" ref="G3875" si="19856">N3875/(B3875/100000)</f>
        <v>20052.534019731003</v>
      </c>
      <c r="H3875">
        <f t="shared" si="19273"/>
        <v>733</v>
      </c>
      <c r="I3875">
        <f t="shared" si="19273"/>
        <v>721</v>
      </c>
      <c r="J3875" s="3">
        <f t="shared" ref="J3875" si="19857">E3875/(SUM(N3868:N3874)/7)*100</f>
        <v>1.0628746568184155</v>
      </c>
      <c r="K3875">
        <f t="shared" ref="K3875" si="19858">O3875-O3874</f>
        <v>1</v>
      </c>
      <c r="L3875" s="3">
        <f t="shared" ref="L3875" si="19859">SUM(K3869:K3875)/7</f>
        <v>1.7142857142857142</v>
      </c>
      <c r="M3875" s="3">
        <f t="shared" ref="M3875" si="19860">O3875/(B3875/100000)</f>
        <v>103.36961518976963</v>
      </c>
      <c r="N3875">
        <v>136956</v>
      </c>
      <c r="O3875">
        <v>706</v>
      </c>
    </row>
    <row r="3876" spans="1:15" customFormat="1" x14ac:dyDescent="0.2">
      <c r="A3876" t="s">
        <v>24</v>
      </c>
      <c r="B3876" s="2">
        <v>682986</v>
      </c>
      <c r="C3876" s="1">
        <f t="shared" si="19272"/>
        <v>44643</v>
      </c>
      <c r="D3876">
        <f t="shared" ref="D3876" si="19861">N3876-N3875</f>
        <v>1491</v>
      </c>
      <c r="E3876" s="2">
        <f t="shared" ref="E3876" si="19862">SUM(D3870:D3876)/7</f>
        <v>1348.8571428571429</v>
      </c>
      <c r="F3876" s="2">
        <f t="shared" ref="F3876" si="19863">SUM(D3872:D3876)/5</f>
        <v>1223.5999999999999</v>
      </c>
      <c r="G3876" s="2">
        <f t="shared" ref="G3876" si="19864">N3876/(B3876/100000)</f>
        <v>20270.84010506804</v>
      </c>
      <c r="H3876">
        <f t="shared" si="19273"/>
        <v>734</v>
      </c>
      <c r="I3876">
        <f t="shared" si="19273"/>
        <v>722</v>
      </c>
      <c r="J3876" s="3">
        <f t="shared" ref="J3876" si="19865">E3876/(SUM(N3869:N3875)/7)*100</f>
        <v>1.011831852878234</v>
      </c>
      <c r="K3876">
        <f t="shared" ref="K3876" si="19866">O3876-O3875</f>
        <v>3</v>
      </c>
      <c r="L3876" s="3">
        <f t="shared" ref="L3876" si="19867">SUM(K3870:K3876)/7</f>
        <v>2</v>
      </c>
      <c r="M3876" s="3">
        <f t="shared" ref="M3876" si="19868">O3876/(B3876/100000)</f>
        <v>103.80886284638338</v>
      </c>
      <c r="N3876">
        <v>138447</v>
      </c>
      <c r="O3876">
        <v>709</v>
      </c>
    </row>
    <row r="3877" spans="1:15" customFormat="1" x14ac:dyDescent="0.2">
      <c r="A3877" t="s">
        <v>24</v>
      </c>
      <c r="B3877" s="2">
        <v>682986</v>
      </c>
      <c r="C3877" s="1">
        <f t="shared" si="19272"/>
        <v>44644</v>
      </c>
      <c r="D3877">
        <f t="shared" ref="D3877" si="19869">N3877-N3876</f>
        <v>1768</v>
      </c>
      <c r="E3877" s="2">
        <f t="shared" ref="E3877" si="19870">SUM(D3871:D3877)/7</f>
        <v>1349.7142857142858</v>
      </c>
      <c r="F3877" s="2">
        <f t="shared" ref="F3877" si="19871">SUM(D3873:D3877)/5</f>
        <v>1288</v>
      </c>
      <c r="G3877" s="2">
        <f t="shared" ref="G3877" si="19872">N3877/(B3877/100000)</f>
        <v>20529.703390699076</v>
      </c>
      <c r="H3877">
        <f t="shared" si="19273"/>
        <v>735</v>
      </c>
      <c r="I3877">
        <f t="shared" si="19273"/>
        <v>723</v>
      </c>
      <c r="J3877" s="3">
        <f t="shared" ref="J3877" si="19873">E3877/(SUM(N3870:N3876)/7)*100</f>
        <v>1.0023329065002053</v>
      </c>
      <c r="K3877">
        <f t="shared" ref="K3877" si="19874">O3877-O3876</f>
        <v>1</v>
      </c>
      <c r="L3877" s="3">
        <f t="shared" ref="L3877" si="19875">SUM(K3871:K3877)/7</f>
        <v>2</v>
      </c>
      <c r="M3877" s="3">
        <f t="shared" ref="M3877" si="19876">O3877/(B3877/100000)</f>
        <v>103.9552787319213</v>
      </c>
      <c r="N3877">
        <v>140215</v>
      </c>
      <c r="O3877">
        <v>710</v>
      </c>
    </row>
    <row r="3878" spans="1:15" customFormat="1" x14ac:dyDescent="0.2">
      <c r="A3878" t="s">
        <v>24</v>
      </c>
      <c r="B3878" s="2">
        <v>682986</v>
      </c>
      <c r="C3878" s="1">
        <f t="shared" si="19272"/>
        <v>44645</v>
      </c>
      <c r="D3878">
        <f t="shared" ref="D3878" si="19877">N3878-N3877</f>
        <v>2150</v>
      </c>
      <c r="E3878" s="2">
        <f t="shared" ref="E3878" si="19878">SUM(D3872:D3878)/7</f>
        <v>1433.7142857142858</v>
      </c>
      <c r="F3878" s="2">
        <f t="shared" ref="F3878" si="19879">SUM(D3874:D3878)/5</f>
        <v>1518.6</v>
      </c>
      <c r="G3878" s="2">
        <f t="shared" ref="G3878" si="19880">N3878/(B3878/100000)</f>
        <v>20844.497544605598</v>
      </c>
      <c r="H3878">
        <f t="shared" si="19273"/>
        <v>736</v>
      </c>
      <c r="I3878">
        <f t="shared" si="19273"/>
        <v>724</v>
      </c>
      <c r="J3878" s="3">
        <f t="shared" ref="J3878" si="19881">E3878/(SUM(N3871:N3877)/7)*100</f>
        <v>1.0541474230843162</v>
      </c>
      <c r="K3878">
        <f t="shared" ref="K3878" si="19882">O3878-O3877</f>
        <v>1</v>
      </c>
      <c r="L3878" s="3">
        <f t="shared" ref="L3878" si="19883">SUM(K3872:K3878)/7</f>
        <v>1.7142857142857142</v>
      </c>
      <c r="M3878" s="3">
        <f t="shared" ref="M3878" si="19884">O3878/(B3878/100000)</f>
        <v>104.10169461745922</v>
      </c>
      <c r="N3878">
        <v>142365</v>
      </c>
      <c r="O3878">
        <v>711</v>
      </c>
    </row>
    <row r="3879" spans="1:15" customFormat="1" x14ac:dyDescent="0.2">
      <c r="A3879" t="s">
        <v>24</v>
      </c>
      <c r="B3879" s="2">
        <v>682986</v>
      </c>
      <c r="C3879" s="1">
        <f t="shared" si="19272"/>
        <v>44646</v>
      </c>
      <c r="D3879">
        <f t="shared" ref="D3879" si="19885">N3879-N3878</f>
        <v>0</v>
      </c>
      <c r="E3879" s="2">
        <f t="shared" ref="E3879" si="19886">SUM(D3873:D3879)/7</f>
        <v>1227.1428571428571</v>
      </c>
      <c r="F3879" s="2">
        <f t="shared" ref="F3879" si="19887">SUM(D3875:D3879)/5</f>
        <v>1362</v>
      </c>
      <c r="G3879" s="2">
        <f t="shared" ref="G3879" si="19888">N3879/(B3879/100000)</f>
        <v>20844.497544605598</v>
      </c>
      <c r="H3879">
        <f t="shared" si="19273"/>
        <v>737</v>
      </c>
      <c r="I3879">
        <f t="shared" si="19273"/>
        <v>725</v>
      </c>
      <c r="J3879" s="3">
        <f t="shared" ref="J3879" si="19889">E3879/(SUM(N3872:N3878)/7)*100</f>
        <v>0.89285250263750082</v>
      </c>
      <c r="K3879">
        <f t="shared" ref="K3879" si="19890">O3879-O3878</f>
        <v>0</v>
      </c>
      <c r="L3879" s="3">
        <f t="shared" ref="L3879" si="19891">SUM(K3873:K3879)/7</f>
        <v>0.8571428571428571</v>
      </c>
      <c r="M3879" s="3">
        <f t="shared" ref="M3879" si="19892">O3879/(B3879/100000)</f>
        <v>104.10169461745922</v>
      </c>
      <c r="N3879">
        <v>142365</v>
      </c>
      <c r="O3879">
        <v>711</v>
      </c>
    </row>
    <row r="3880" spans="1:15" customFormat="1" x14ac:dyDescent="0.2">
      <c r="A3880" t="s">
        <v>24</v>
      </c>
      <c r="B3880" s="2">
        <v>682986</v>
      </c>
      <c r="C3880" s="1">
        <f t="shared" si="19272"/>
        <v>44647</v>
      </c>
      <c r="D3880">
        <f t="shared" ref="D3880" si="19893">N3880-N3879</f>
        <v>2226</v>
      </c>
      <c r="E3880" s="2">
        <f t="shared" ref="E3880" si="19894">SUM(D3874:D3880)/7</f>
        <v>1402.7142857142858</v>
      </c>
      <c r="F3880" s="2">
        <f t="shared" ref="F3880" si="19895">SUM(D3876:D3880)/5</f>
        <v>1527</v>
      </c>
      <c r="G3880" s="2">
        <f t="shared" ref="G3880" si="19896">N3880/(B3880/100000)</f>
        <v>21170.419305813004</v>
      </c>
      <c r="H3880">
        <f t="shared" si="19273"/>
        <v>738</v>
      </c>
      <c r="I3880">
        <f t="shared" si="19273"/>
        <v>726</v>
      </c>
      <c r="J3880" s="3">
        <f t="shared" ref="J3880" si="19897">E3880/(SUM(N3873:N3879)/7)*100</f>
        <v>1.0115641177531101</v>
      </c>
      <c r="K3880">
        <f t="shared" ref="K3880" si="19898">O3880-O3879</f>
        <v>0</v>
      </c>
      <c r="L3880" s="3">
        <f t="shared" ref="L3880" si="19899">SUM(K3874:K3880)/7</f>
        <v>0.8571428571428571</v>
      </c>
      <c r="M3880" s="3">
        <f t="shared" ref="M3880" si="19900">O3880/(B3880/100000)</f>
        <v>104.10169461745922</v>
      </c>
      <c r="N3880">
        <v>144591</v>
      </c>
      <c r="O3880">
        <v>711</v>
      </c>
    </row>
    <row r="3881" spans="1:15" customFormat="1" x14ac:dyDescent="0.2">
      <c r="A3881" t="s">
        <v>24</v>
      </c>
      <c r="B3881" s="2">
        <v>682986</v>
      </c>
      <c r="C3881" s="1">
        <f t="shared" si="19272"/>
        <v>44648</v>
      </c>
      <c r="D3881">
        <f t="shared" ref="D3881:D3882" si="19901">N3881-N3880</f>
        <v>1766</v>
      </c>
      <c r="E3881" s="2">
        <f t="shared" ref="E3881:E3882" si="19902">SUM(D3875:D3881)/7</f>
        <v>1543.1428571428571</v>
      </c>
      <c r="F3881" s="2">
        <f t="shared" ref="F3881:F3882" si="19903">SUM(D3877:D3881)/5</f>
        <v>1582</v>
      </c>
      <c r="G3881" s="2">
        <f t="shared" ref="G3881:G3882" si="19904">N3881/(B3881/100000)</f>
        <v>21428.989759672964</v>
      </c>
      <c r="H3881">
        <f t="shared" si="19273"/>
        <v>739</v>
      </c>
      <c r="I3881">
        <f t="shared" si="19273"/>
        <v>727</v>
      </c>
      <c r="J3881" s="3">
        <f t="shared" ref="J3881:J3882" si="19905">E3881/(SUM(N3874:N3880)/7)*100</f>
        <v>1.101689556488872</v>
      </c>
      <c r="K3881">
        <f t="shared" ref="K3881:K3882" si="19906">O3881-O3880</f>
        <v>0</v>
      </c>
      <c r="L3881" s="3">
        <f t="shared" ref="L3881:L3882" si="19907">SUM(K3875:K3881)/7</f>
        <v>0.8571428571428571</v>
      </c>
      <c r="M3881" s="3">
        <f t="shared" ref="M3881:M3882" si="19908">O3881/(B3881/100000)</f>
        <v>104.10169461745922</v>
      </c>
      <c r="N3881">
        <v>146357</v>
      </c>
      <c r="O3881">
        <v>711</v>
      </c>
    </row>
    <row r="3882" spans="1:15" customFormat="1" x14ac:dyDescent="0.2">
      <c r="A3882" t="s">
        <v>24</v>
      </c>
      <c r="B3882" s="2">
        <v>682986</v>
      </c>
      <c r="C3882" s="1">
        <f t="shared" si="19272"/>
        <v>44649</v>
      </c>
      <c r="D3882">
        <f t="shared" si="19901"/>
        <v>2124</v>
      </c>
      <c r="E3882" s="2">
        <f t="shared" si="19902"/>
        <v>1646.4285714285713</v>
      </c>
      <c r="F3882" s="2">
        <f t="shared" si="19903"/>
        <v>1653.2</v>
      </c>
      <c r="G3882" s="2">
        <f t="shared" si="19904"/>
        <v>21739.977100555501</v>
      </c>
      <c r="H3882">
        <f t="shared" si="19273"/>
        <v>740</v>
      </c>
      <c r="I3882">
        <f t="shared" si="19273"/>
        <v>728</v>
      </c>
      <c r="J3882" s="3">
        <f t="shared" si="19905"/>
        <v>1.1626194396022982</v>
      </c>
      <c r="K3882">
        <f t="shared" si="19906"/>
        <v>3</v>
      </c>
      <c r="L3882" s="3">
        <f t="shared" si="19907"/>
        <v>1.1428571428571428</v>
      </c>
      <c r="M3882" s="3">
        <f t="shared" si="19908"/>
        <v>104.54094227407296</v>
      </c>
      <c r="N3882">
        <v>148481</v>
      </c>
      <c r="O3882">
        <v>714</v>
      </c>
    </row>
    <row r="3883" spans="1:15" customFormat="1" x14ac:dyDescent="0.2">
      <c r="A3883" t="s">
        <v>24</v>
      </c>
      <c r="B3883" s="2">
        <v>682986</v>
      </c>
      <c r="C3883" s="1">
        <f t="shared" si="19272"/>
        <v>44650</v>
      </c>
      <c r="D3883">
        <f t="shared" ref="D3883" si="19909">N3883-N3882</f>
        <v>2876</v>
      </c>
      <c r="E3883" s="2">
        <f t="shared" ref="E3883" si="19910">SUM(D3877:D3883)/7</f>
        <v>1844.2857142857142</v>
      </c>
      <c r="F3883" s="2">
        <f t="shared" ref="F3883" si="19911">SUM(D3879:D3883)/5</f>
        <v>1798.4</v>
      </c>
      <c r="G3883" s="2">
        <f t="shared" ref="G3883" si="19912">N3883/(B3883/100000)</f>
        <v>22161.069187362551</v>
      </c>
      <c r="H3883">
        <f t="shared" si="19273"/>
        <v>741</v>
      </c>
      <c r="I3883">
        <f t="shared" si="19273"/>
        <v>729</v>
      </c>
      <c r="J3883" s="3">
        <f t="shared" ref="J3883" si="19913">E3883/(SUM(N3876:N3882)/7)*100</f>
        <v>1.2873683339299833</v>
      </c>
      <c r="K3883">
        <f t="shared" ref="K3883" si="19914">O3883-O3882</f>
        <v>1</v>
      </c>
      <c r="L3883" s="3">
        <f t="shared" ref="L3883" si="19915">SUM(K3877:K3883)/7</f>
        <v>0.8571428571428571</v>
      </c>
      <c r="M3883" s="3">
        <f t="shared" ref="M3883" si="19916">O3883/(B3883/100000)</f>
        <v>104.68735815961088</v>
      </c>
      <c r="N3883">
        <v>151357</v>
      </c>
      <c r="O3883">
        <v>715</v>
      </c>
    </row>
    <row r="3884" spans="1:15" customFormat="1" x14ac:dyDescent="0.2">
      <c r="A3884" t="s">
        <v>24</v>
      </c>
      <c r="B3884" s="2">
        <v>682986</v>
      </c>
      <c r="C3884" s="1">
        <f t="shared" si="19272"/>
        <v>44651</v>
      </c>
      <c r="D3884">
        <f t="shared" ref="D3884" si="19917">N3884-N3883</f>
        <v>1916</v>
      </c>
      <c r="E3884" s="2">
        <f t="shared" ref="E3884" si="19918">SUM(D3878:D3884)/7</f>
        <v>1865.4285714285713</v>
      </c>
      <c r="F3884" s="2">
        <f t="shared" ref="F3884" si="19919">SUM(D3880:D3884)/5</f>
        <v>2181.6</v>
      </c>
      <c r="G3884" s="2">
        <f t="shared" ref="G3884" si="19920">N3884/(B3884/100000)</f>
        <v>22441.602024053202</v>
      </c>
      <c r="H3884">
        <f t="shared" si="19273"/>
        <v>742</v>
      </c>
      <c r="I3884">
        <f t="shared" si="19273"/>
        <v>730</v>
      </c>
      <c r="J3884" s="3">
        <f t="shared" ref="J3884" si="19921">E3884/(SUM(N3877:N3883)/7)*100</f>
        <v>1.2855765945904967</v>
      </c>
      <c r="K3884">
        <f t="shared" ref="K3884" si="19922">O3884-O3883</f>
        <v>0</v>
      </c>
      <c r="L3884" s="3">
        <f t="shared" ref="L3884" si="19923">SUM(K3878:K3884)/7</f>
        <v>0.7142857142857143</v>
      </c>
      <c r="M3884" s="3">
        <f t="shared" ref="M3884" si="19924">O3884/(B3884/100000)</f>
        <v>104.68735815961088</v>
      </c>
      <c r="N3884">
        <v>153273</v>
      </c>
      <c r="O3884">
        <v>715</v>
      </c>
    </row>
    <row r="3885" spans="1:15" customFormat="1" x14ac:dyDescent="0.2">
      <c r="A3885" t="s">
        <v>24</v>
      </c>
      <c r="B3885" s="2">
        <v>682986</v>
      </c>
      <c r="C3885" s="1">
        <f t="shared" si="19272"/>
        <v>44652</v>
      </c>
      <c r="D3885">
        <f t="shared" ref="D3885" si="19925">N3885-N3884</f>
        <v>2474</v>
      </c>
      <c r="E3885" s="2">
        <f t="shared" ref="E3885" si="19926">SUM(D3879:D3885)/7</f>
        <v>1911.7142857142858</v>
      </c>
      <c r="F3885" s="2">
        <f t="shared" ref="F3885" si="19927">SUM(D3881:D3885)/5</f>
        <v>2231.1999999999998</v>
      </c>
      <c r="G3885" s="2">
        <f t="shared" ref="G3885" si="19928">N3885/(B3885/100000)</f>
        <v>22803.834924874009</v>
      </c>
      <c r="H3885">
        <f t="shared" si="19273"/>
        <v>743</v>
      </c>
      <c r="I3885">
        <f t="shared" si="19273"/>
        <v>731</v>
      </c>
      <c r="J3885" s="3">
        <f t="shared" ref="J3885" si="19929">E3885/(SUM(N3878:N3884)/7)*100</f>
        <v>1.3007526324639942</v>
      </c>
      <c r="K3885">
        <f t="shared" ref="K3885" si="19930">O3885-O3884</f>
        <v>0</v>
      </c>
      <c r="L3885" s="3">
        <f t="shared" ref="L3885" si="19931">SUM(K3879:K3885)/7</f>
        <v>0.5714285714285714</v>
      </c>
      <c r="M3885" s="3">
        <f t="shared" ref="M3885" si="19932">O3885/(B3885/100000)</f>
        <v>104.68735815961088</v>
      </c>
      <c r="N3885">
        <v>155747</v>
      </c>
      <c r="O3885">
        <v>715</v>
      </c>
    </row>
    <row r="3886" spans="1:15" customFormat="1" x14ac:dyDescent="0.2">
      <c r="A3886" t="s">
        <v>24</v>
      </c>
      <c r="B3886" s="2">
        <v>682986</v>
      </c>
      <c r="C3886" s="1">
        <f t="shared" si="19272"/>
        <v>44653</v>
      </c>
      <c r="D3886">
        <f t="shared" ref="D3886" si="19933">N3886-N3885</f>
        <v>1564</v>
      </c>
      <c r="E3886" s="2">
        <f t="shared" ref="E3886" si="19934">SUM(D3880:D3886)/7</f>
        <v>2135.1428571428573</v>
      </c>
      <c r="F3886" s="2">
        <f t="shared" ref="F3886" si="19935">SUM(D3882:D3886)/5</f>
        <v>2190.8000000000002</v>
      </c>
      <c r="G3886" s="2">
        <f t="shared" ref="G3886" si="19936">N3886/(B3886/100000)</f>
        <v>23032.829369855313</v>
      </c>
      <c r="H3886">
        <f t="shared" si="19273"/>
        <v>744</v>
      </c>
      <c r="I3886">
        <f t="shared" si="19273"/>
        <v>732</v>
      </c>
      <c r="J3886" s="3">
        <f t="shared" ref="J3886" si="19937">E3886/(SUM(N3879:N3885)/7)*100</f>
        <v>1.4341216556591962</v>
      </c>
      <c r="K3886">
        <f t="shared" ref="K3886" si="19938">O3886-O3885</f>
        <v>1</v>
      </c>
      <c r="L3886" s="3">
        <f t="shared" ref="L3886" si="19939">SUM(K3880:K3886)/7</f>
        <v>0.7142857142857143</v>
      </c>
      <c r="M3886" s="3">
        <f t="shared" ref="M3886" si="19940">O3886/(B3886/100000)</f>
        <v>104.8337740451488</v>
      </c>
      <c r="N3886">
        <v>157311</v>
      </c>
      <c r="O3886">
        <v>716</v>
      </c>
    </row>
    <row r="3887" spans="1:15" customFormat="1" x14ac:dyDescent="0.2">
      <c r="A3887" t="s">
        <v>24</v>
      </c>
      <c r="B3887" s="2">
        <v>682986</v>
      </c>
      <c r="C3887" s="1">
        <f t="shared" si="19272"/>
        <v>44654</v>
      </c>
      <c r="D3887">
        <f t="shared" ref="D3887" si="19941">N3887-N3886</f>
        <v>920</v>
      </c>
      <c r="E3887" s="2">
        <f t="shared" ref="E3887" si="19942">SUM(D3881:D3887)/7</f>
        <v>1948.5714285714287</v>
      </c>
      <c r="F3887" s="2">
        <f t="shared" ref="F3887" si="19943">SUM(D3883:D3887)/5</f>
        <v>1950</v>
      </c>
      <c r="G3887" s="2">
        <f t="shared" ref="G3887" si="19944">N3887/(B3887/100000)</f>
        <v>23167.531984550194</v>
      </c>
      <c r="H3887">
        <f t="shared" si="19273"/>
        <v>745</v>
      </c>
      <c r="I3887">
        <f t="shared" si="19273"/>
        <v>733</v>
      </c>
      <c r="J3887" s="3">
        <f t="shared" ref="J3887" si="19945">E3887/(SUM(N3880:N3886)/7)*100</f>
        <v>1.2903018303555804</v>
      </c>
      <c r="K3887">
        <f t="shared" ref="K3887" si="19946">O3887-O3886</f>
        <v>0</v>
      </c>
      <c r="L3887" s="3">
        <f t="shared" ref="L3887" si="19947">SUM(K3881:K3887)/7</f>
        <v>0.7142857142857143</v>
      </c>
      <c r="M3887" s="3">
        <f t="shared" ref="M3887" si="19948">O3887/(B3887/100000)</f>
        <v>104.8337740451488</v>
      </c>
      <c r="N3887">
        <v>158231</v>
      </c>
      <c r="O3887">
        <v>716</v>
      </c>
    </row>
    <row r="3888" spans="1:15" customFormat="1" x14ac:dyDescent="0.2">
      <c r="A3888" t="s">
        <v>24</v>
      </c>
      <c r="B3888" s="2">
        <v>682986</v>
      </c>
      <c r="C3888" s="1">
        <f t="shared" si="19272"/>
        <v>44655</v>
      </c>
      <c r="D3888">
        <f t="shared" ref="D3888" si="19949">N3888-N3887</f>
        <v>658</v>
      </c>
      <c r="E3888" s="2">
        <f t="shared" ref="E3888" si="19950">SUM(D3882:D3888)/7</f>
        <v>1790.2857142857142</v>
      </c>
      <c r="F3888" s="2">
        <f t="shared" ref="F3888" si="19951">SUM(D3884:D3888)/5</f>
        <v>1506.4</v>
      </c>
      <c r="G3888" s="2">
        <f t="shared" ref="G3888" si="19952">N3888/(B3888/100000)</f>
        <v>23263.873637234145</v>
      </c>
      <c r="H3888">
        <f t="shared" si="19273"/>
        <v>746</v>
      </c>
      <c r="I3888">
        <f t="shared" si="19273"/>
        <v>734</v>
      </c>
      <c r="J3888" s="3">
        <f t="shared" ref="J3888" si="19953">E3888/(SUM(N3881:N3887)/7)*100</f>
        <v>1.1703869318622244</v>
      </c>
      <c r="K3888">
        <f t="shared" ref="K3888" si="19954">O3888-O3887</f>
        <v>0</v>
      </c>
      <c r="L3888" s="3">
        <f t="shared" ref="L3888" si="19955">SUM(K3882:K3888)/7</f>
        <v>0.7142857142857143</v>
      </c>
      <c r="M3888" s="3">
        <f t="shared" ref="M3888" si="19956">O3888/(B3888/100000)</f>
        <v>104.8337740451488</v>
      </c>
      <c r="N3888">
        <v>158889</v>
      </c>
      <c r="O3888">
        <v>716</v>
      </c>
    </row>
    <row r="3889" spans="1:15" customFormat="1" x14ac:dyDescent="0.2">
      <c r="A3889" t="s">
        <v>24</v>
      </c>
      <c r="B3889" s="2">
        <v>682986</v>
      </c>
      <c r="C3889" s="1">
        <f t="shared" si="19272"/>
        <v>44656</v>
      </c>
      <c r="D3889">
        <f t="shared" ref="D3889" si="19957">N3889-N3888</f>
        <v>1197</v>
      </c>
      <c r="E3889" s="2">
        <f t="shared" ref="E3889" si="19958">SUM(D3883:D3889)/7</f>
        <v>1657.8571428571429</v>
      </c>
      <c r="F3889" s="2">
        <f t="shared" ref="F3889" si="19959">SUM(D3885:D3889)/5</f>
        <v>1362.6</v>
      </c>
      <c r="G3889" s="2">
        <f t="shared" ref="G3889" si="19960">N3889/(B3889/100000)</f>
        <v>23439.133452223032</v>
      </c>
      <c r="H3889">
        <f t="shared" si="19273"/>
        <v>747</v>
      </c>
      <c r="I3889">
        <f t="shared" si="19273"/>
        <v>735</v>
      </c>
      <c r="J3889" s="3">
        <f t="shared" ref="J3889" si="19961">E3889/(SUM(N3882:N3888)/7)*100</f>
        <v>1.0712746090840026</v>
      </c>
      <c r="K3889">
        <f t="shared" ref="K3889" si="19962">O3889-O3888</f>
        <v>6</v>
      </c>
      <c r="L3889" s="3">
        <f t="shared" ref="L3889" si="19963">SUM(K3883:K3889)/7</f>
        <v>1.1428571428571428</v>
      </c>
      <c r="M3889" s="3">
        <f t="shared" ref="M3889" si="19964">O3889/(B3889/100000)</f>
        <v>105.7122693583763</v>
      </c>
      <c r="N3889">
        <v>160086</v>
      </c>
      <c r="O3889">
        <v>722</v>
      </c>
    </row>
    <row r="3890" spans="1:15" customFormat="1" x14ac:dyDescent="0.2">
      <c r="A3890" t="s">
        <v>24</v>
      </c>
      <c r="B3890" s="2">
        <v>682986</v>
      </c>
      <c r="C3890" s="1">
        <f t="shared" si="19272"/>
        <v>44657</v>
      </c>
      <c r="D3890">
        <f t="shared" ref="D3890" si="19965">N3890-N3889</f>
        <v>1440</v>
      </c>
      <c r="E3890" s="2">
        <f t="shared" ref="E3890" si="19966">SUM(D3884:D3890)/7</f>
        <v>1452.7142857142858</v>
      </c>
      <c r="F3890" s="2">
        <f t="shared" ref="F3890" si="19967">SUM(D3886:D3890)/5</f>
        <v>1155.8</v>
      </c>
      <c r="G3890" s="2">
        <f t="shared" ref="G3890" si="19968">N3890/(B3890/100000)</f>
        <v>23649.972327397634</v>
      </c>
      <c r="H3890">
        <f t="shared" si="19273"/>
        <v>748</v>
      </c>
      <c r="I3890">
        <f t="shared" si="19273"/>
        <v>736</v>
      </c>
      <c r="J3890" s="3">
        <f t="shared" ref="J3890" si="19969">E3890/(SUM(N3883:N3889)/7)*100</f>
        <v>0.92876570699994709</v>
      </c>
      <c r="K3890">
        <f t="shared" ref="K3890" si="19970">O3890-O3889</f>
        <v>2</v>
      </c>
      <c r="L3890" s="3">
        <f t="shared" ref="L3890" si="19971">SUM(K3884:K3890)/7</f>
        <v>1.2857142857142858</v>
      </c>
      <c r="M3890" s="3">
        <f t="shared" ref="M3890" si="19972">O3890/(B3890/100000)</f>
        <v>106.00510112945214</v>
      </c>
      <c r="N3890">
        <v>161526</v>
      </c>
      <c r="O3890">
        <v>724</v>
      </c>
    </row>
    <row r="3891" spans="1:15" customFormat="1" x14ac:dyDescent="0.2">
      <c r="A3891" t="s">
        <v>24</v>
      </c>
      <c r="B3891" s="2">
        <v>682986</v>
      </c>
      <c r="C3891" s="1">
        <f t="shared" si="19272"/>
        <v>44658</v>
      </c>
      <c r="D3891">
        <f t="shared" ref="D3891" si="19973">N3891-N3890</f>
        <v>1368</v>
      </c>
      <c r="E3891" s="2">
        <f t="shared" ref="E3891" si="19974">SUM(D3885:D3891)/7</f>
        <v>1374.4285714285713</v>
      </c>
      <c r="F3891" s="2">
        <f t="shared" ref="F3891" si="19975">SUM(D3887:D3891)/5</f>
        <v>1116.5999999999999</v>
      </c>
      <c r="G3891" s="2">
        <f t="shared" ref="G3891" si="19976">N3891/(B3891/100000)</f>
        <v>23850.269258813503</v>
      </c>
      <c r="H3891">
        <f t="shared" si="19273"/>
        <v>749</v>
      </c>
      <c r="I3891">
        <f t="shared" si="19273"/>
        <v>737</v>
      </c>
      <c r="J3891" s="3">
        <f t="shared" ref="J3891" si="19977">E3891/(SUM(N3884:N3890)/7)*100</f>
        <v>0.87062909535474442</v>
      </c>
      <c r="K3891">
        <f t="shared" ref="K3891" si="19978">O3891-O3890</f>
        <v>0</v>
      </c>
      <c r="L3891" s="3">
        <f t="shared" ref="L3891" si="19979">SUM(K3885:K3891)/7</f>
        <v>1.2857142857142858</v>
      </c>
      <c r="M3891" s="3">
        <f t="shared" ref="M3891" si="19980">O3891/(B3891/100000)</f>
        <v>106.00510112945214</v>
      </c>
      <c r="N3891">
        <v>162894</v>
      </c>
      <c r="O3891">
        <v>724</v>
      </c>
    </row>
    <row r="3892" spans="1:15" customFormat="1" x14ac:dyDescent="0.2">
      <c r="A3892" t="s">
        <v>24</v>
      </c>
      <c r="B3892" s="2">
        <v>682986</v>
      </c>
      <c r="C3892" s="1">
        <f t="shared" si="19272"/>
        <v>44659</v>
      </c>
      <c r="D3892">
        <f t="shared" ref="D3892" si="19981">N3892-N3891</f>
        <v>943</v>
      </c>
      <c r="E3892" s="2">
        <f t="shared" ref="E3892" si="19982">SUM(D3886:D3892)/7</f>
        <v>1155.7142857142858</v>
      </c>
      <c r="F3892" s="2">
        <f t="shared" ref="F3892" si="19983">SUM(D3888:D3892)/5</f>
        <v>1121.2</v>
      </c>
      <c r="G3892" s="2">
        <f t="shared" ref="G3892" si="19984">N3892/(B3892/100000)</f>
        <v>23988.339438875759</v>
      </c>
      <c r="H3892">
        <f t="shared" si="19273"/>
        <v>750</v>
      </c>
      <c r="I3892">
        <f t="shared" si="19273"/>
        <v>738</v>
      </c>
      <c r="J3892" s="3">
        <f t="shared" ref="J3892" si="19985">E3892/(SUM(N3885:N3891)/7)*100</f>
        <v>0.72576622612327812</v>
      </c>
      <c r="K3892">
        <f t="shared" ref="K3892" si="19986">O3892-O3891</f>
        <v>0</v>
      </c>
      <c r="L3892" s="3">
        <f t="shared" ref="L3892" si="19987">SUM(K3886:K3892)/7</f>
        <v>1.2857142857142858</v>
      </c>
      <c r="M3892" s="3">
        <f t="shared" ref="M3892" si="19988">O3892/(B3892/100000)</f>
        <v>106.00510112945214</v>
      </c>
      <c r="N3892">
        <v>163837</v>
      </c>
      <c r="O3892">
        <v>724</v>
      </c>
    </row>
    <row r="3893" spans="1:15" customFormat="1" x14ac:dyDescent="0.2">
      <c r="A3893" t="s">
        <v>24</v>
      </c>
      <c r="B3893" s="2">
        <v>682986</v>
      </c>
      <c r="C3893" s="1">
        <f t="shared" si="19272"/>
        <v>44660</v>
      </c>
      <c r="D3893">
        <f t="shared" ref="D3893" si="19989">N3893-N3892</f>
        <v>1816</v>
      </c>
      <c r="E3893" s="2">
        <f t="shared" ref="E3893" si="19990">SUM(D3887:D3893)/7</f>
        <v>1191.7142857142858</v>
      </c>
      <c r="F3893" s="2">
        <f t="shared" ref="F3893" si="19991">SUM(D3889:D3893)/5</f>
        <v>1352.8</v>
      </c>
      <c r="G3893" s="2">
        <f t="shared" ref="G3893" si="19992">N3893/(B3893/100000)</f>
        <v>24254.230687012619</v>
      </c>
      <c r="H3893">
        <f t="shared" si="19273"/>
        <v>751</v>
      </c>
      <c r="I3893">
        <f t="shared" si="19273"/>
        <v>739</v>
      </c>
      <c r="J3893" s="3">
        <f t="shared" ref="J3893" si="19993">E3893/(SUM(N3886:N3892)/7)*100</f>
        <v>0.74298122329159744</v>
      </c>
      <c r="K3893">
        <f t="shared" ref="K3893" si="19994">O3893-O3892</f>
        <v>2</v>
      </c>
      <c r="L3893" s="3">
        <f t="shared" ref="L3893" si="19995">SUM(K3887:K3893)/7</f>
        <v>1.4285714285714286</v>
      </c>
      <c r="M3893" s="3">
        <f t="shared" ref="M3893" si="19996">O3893/(B3893/100000)</f>
        <v>106.29793290052797</v>
      </c>
      <c r="N3893">
        <v>165653</v>
      </c>
      <c r="O3893">
        <v>726</v>
      </c>
    </row>
    <row r="3894" spans="1:15" customFormat="1" x14ac:dyDescent="0.2">
      <c r="A3894" t="s">
        <v>24</v>
      </c>
      <c r="B3894" s="2">
        <v>682986</v>
      </c>
      <c r="C3894" s="1">
        <f t="shared" si="19272"/>
        <v>44661</v>
      </c>
      <c r="D3894">
        <f t="shared" ref="D3894" si="19997">N3894-N3893</f>
        <v>21</v>
      </c>
      <c r="E3894" s="2">
        <f t="shared" ref="E3894" si="19998">SUM(D3888:D3894)/7</f>
        <v>1063.2857142857142</v>
      </c>
      <c r="F3894" s="2">
        <f t="shared" ref="F3894" si="19999">SUM(D3890:D3894)/5</f>
        <v>1117.5999999999999</v>
      </c>
      <c r="G3894" s="2">
        <f t="shared" ref="G3894" si="20000">N3894/(B3894/100000)</f>
        <v>24257.305420608915</v>
      </c>
      <c r="H3894">
        <f t="shared" si="19273"/>
        <v>752</v>
      </c>
      <c r="I3894">
        <f t="shared" si="19273"/>
        <v>740</v>
      </c>
      <c r="J3894" s="3">
        <f t="shared" ref="J3894" si="20001">E3894/(SUM(N3887:N3893)/7)*100</f>
        <v>0.65802269616909315</v>
      </c>
      <c r="K3894">
        <f t="shared" ref="K3894" si="20002">O3894-O3893</f>
        <v>0</v>
      </c>
      <c r="L3894" s="3">
        <f t="shared" ref="L3894" si="20003">SUM(K3888:K3894)/7</f>
        <v>1.4285714285714286</v>
      </c>
      <c r="M3894" s="3">
        <f t="shared" ref="M3894" si="20004">O3894/(B3894/100000)</f>
        <v>106.29793290052797</v>
      </c>
      <c r="N3894">
        <v>165674</v>
      </c>
      <c r="O3894">
        <v>726</v>
      </c>
    </row>
    <row r="3895" spans="1:15" customFormat="1" x14ac:dyDescent="0.2">
      <c r="A3895" t="s">
        <v>24</v>
      </c>
      <c r="B3895" s="2">
        <v>682986</v>
      </c>
      <c r="C3895" s="1">
        <f t="shared" si="19272"/>
        <v>44662</v>
      </c>
      <c r="D3895">
        <f t="shared" ref="D3895" si="20005">N3895-N3894</f>
        <v>9</v>
      </c>
      <c r="E3895" s="2">
        <f t="shared" ref="E3895" si="20006">SUM(D3889:D3895)/7</f>
        <v>970.57142857142856</v>
      </c>
      <c r="F3895" s="2">
        <f t="shared" ref="F3895" si="20007">SUM(D3891:D3895)/5</f>
        <v>831.4</v>
      </c>
      <c r="G3895" s="2">
        <f t="shared" ref="G3895" si="20008">N3895/(B3895/100000)</f>
        <v>24258.623163578755</v>
      </c>
      <c r="H3895">
        <f t="shared" si="19273"/>
        <v>753</v>
      </c>
      <c r="I3895">
        <f t="shared" si="19273"/>
        <v>741</v>
      </c>
      <c r="J3895" s="3">
        <f t="shared" ref="J3895" si="20009">E3895/(SUM(N3888:N3894)/7)*100</f>
        <v>0.59671918626966192</v>
      </c>
      <c r="K3895">
        <f t="shared" ref="K3895" si="20010">O3895-O3894</f>
        <v>0</v>
      </c>
      <c r="L3895" s="3">
        <f t="shared" ref="L3895" si="20011">SUM(K3889:K3895)/7</f>
        <v>1.4285714285714286</v>
      </c>
      <c r="M3895" s="3">
        <f t="shared" ref="M3895" si="20012">O3895/(B3895/100000)</f>
        <v>106.29793290052797</v>
      </c>
      <c r="N3895">
        <v>165683</v>
      </c>
      <c r="O3895">
        <v>726</v>
      </c>
    </row>
    <row r="3896" spans="1:15" customFormat="1" x14ac:dyDescent="0.2">
      <c r="A3896" t="s">
        <v>24</v>
      </c>
      <c r="B3896" s="2">
        <v>682986</v>
      </c>
      <c r="C3896" s="1">
        <f t="shared" si="19272"/>
        <v>44663</v>
      </c>
      <c r="D3896">
        <f t="shared" ref="D3896" si="20013">N3896-N3895</f>
        <v>2586</v>
      </c>
      <c r="E3896" s="2">
        <f t="shared" ref="E3896" si="20014">SUM(D3890:D3896)/7</f>
        <v>1169</v>
      </c>
      <c r="F3896" s="2">
        <f t="shared" ref="F3896" si="20015">SUM(D3892:D3896)/5</f>
        <v>1075</v>
      </c>
      <c r="G3896" s="2">
        <f t="shared" ref="G3896" si="20016">N3896/(B3896/100000)</f>
        <v>24637.25464357981</v>
      </c>
      <c r="H3896">
        <f t="shared" si="19273"/>
        <v>754</v>
      </c>
      <c r="I3896">
        <f t="shared" si="19273"/>
        <v>742</v>
      </c>
      <c r="J3896" s="3">
        <f t="shared" ref="J3896" si="20017">E3896/(SUM(N3889:N3895)/7)*100</f>
        <v>0.71445222564571809</v>
      </c>
      <c r="K3896">
        <f t="shared" ref="K3896" si="20018">O3896-O3895</f>
        <v>2</v>
      </c>
      <c r="L3896" s="3">
        <f t="shared" ref="L3896" si="20019">SUM(K3890:K3896)/7</f>
        <v>0.8571428571428571</v>
      </c>
      <c r="M3896" s="3">
        <f t="shared" ref="M3896" si="20020">O3896/(B3896/100000)</f>
        <v>106.59076467160381</v>
      </c>
      <c r="N3896">
        <v>168269</v>
      </c>
      <c r="O3896">
        <v>728</v>
      </c>
    </row>
    <row r="3897" spans="1:15" customFormat="1" x14ac:dyDescent="0.2">
      <c r="A3897" t="s">
        <v>24</v>
      </c>
      <c r="B3897" s="2">
        <v>682986</v>
      </c>
      <c r="C3897" s="1">
        <f t="shared" si="19272"/>
        <v>44664</v>
      </c>
      <c r="D3897">
        <f t="shared" ref="D3897" si="20021">N3897-N3896</f>
        <v>1344</v>
      </c>
      <c r="E3897" s="2">
        <f t="shared" ref="E3897" si="20022">SUM(D3891:D3897)/7</f>
        <v>1155.2857142857142</v>
      </c>
      <c r="F3897" s="2">
        <f t="shared" ref="F3897" si="20023">SUM(D3893:D3897)/5</f>
        <v>1155.2</v>
      </c>
      <c r="G3897" s="2">
        <f t="shared" ref="G3897" si="20024">N3897/(B3897/100000)</f>
        <v>24834.037593742771</v>
      </c>
      <c r="H3897">
        <f t="shared" si="19273"/>
        <v>755</v>
      </c>
      <c r="I3897">
        <f t="shared" si="19273"/>
        <v>743</v>
      </c>
      <c r="J3897" s="3">
        <f t="shared" ref="J3897" si="20025">E3897/(SUM(N3890:N3896)/7)*100</f>
        <v>0.70106177873945852</v>
      </c>
      <c r="K3897">
        <f t="shared" ref="K3897" si="20026">O3897-O3896</f>
        <v>3</v>
      </c>
      <c r="L3897" s="3">
        <f t="shared" ref="L3897" si="20027">SUM(K3891:K3897)/7</f>
        <v>1</v>
      </c>
      <c r="M3897" s="3">
        <f t="shared" ref="M3897" si="20028">O3897/(B3897/100000)</f>
        <v>107.03001232821757</v>
      </c>
      <c r="N3897">
        <v>169613</v>
      </c>
      <c r="O3897">
        <v>731</v>
      </c>
    </row>
    <row r="3898" spans="1:15" customFormat="1" x14ac:dyDescent="0.2">
      <c r="A3898" t="s">
        <v>24</v>
      </c>
      <c r="B3898" s="2">
        <v>682986</v>
      </c>
      <c r="C3898" s="1">
        <f t="shared" si="19272"/>
        <v>44665</v>
      </c>
      <c r="D3898">
        <f t="shared" ref="D3898" si="20029">N3898-N3897</f>
        <v>1601</v>
      </c>
      <c r="E3898" s="2">
        <f t="shared" ref="E3898" si="20030">SUM(D3892:D3898)/7</f>
        <v>1188.5714285714287</v>
      </c>
      <c r="F3898" s="2">
        <f t="shared" ref="F3898" si="20031">SUM(D3894:D3898)/5</f>
        <v>1112.2</v>
      </c>
      <c r="G3898" s="2">
        <f t="shared" ref="G3898" si="20032">N3898/(B3898/100000)</f>
        <v>25068.449426488976</v>
      </c>
      <c r="H3898">
        <f t="shared" si="19273"/>
        <v>756</v>
      </c>
      <c r="I3898">
        <f t="shared" si="19273"/>
        <v>744</v>
      </c>
      <c r="J3898" s="3">
        <f t="shared" ref="J3898" si="20033">E3898/(SUM(N3891:N3897)/7)*100</f>
        <v>0.71623926179147623</v>
      </c>
      <c r="K3898">
        <f t="shared" ref="K3898" si="20034">O3898-O3897</f>
        <v>3</v>
      </c>
      <c r="L3898" s="3">
        <f t="shared" ref="L3898" si="20035">SUM(K3892:K3898)/7</f>
        <v>1.4285714285714286</v>
      </c>
      <c r="M3898" s="3">
        <f t="shared" ref="M3898" si="20036">O3898/(B3898/100000)</f>
        <v>107.46925998483131</v>
      </c>
      <c r="N3898">
        <v>171214</v>
      </c>
      <c r="O3898">
        <v>734</v>
      </c>
    </row>
    <row r="3899" spans="1:15" customFormat="1" x14ac:dyDescent="0.2">
      <c r="A3899" t="s">
        <v>24</v>
      </c>
      <c r="B3899" s="2">
        <v>682986</v>
      </c>
      <c r="C3899" s="1">
        <f t="shared" si="19272"/>
        <v>44666</v>
      </c>
      <c r="D3899">
        <f t="shared" ref="D3899" si="20037">N3899-N3898</f>
        <v>1242</v>
      </c>
      <c r="E3899" s="2">
        <f t="shared" ref="E3899" si="20038">SUM(D3893:D3899)/7</f>
        <v>1231.2857142857142</v>
      </c>
      <c r="F3899" s="2">
        <f t="shared" ref="F3899" si="20039">SUM(D3895:D3899)/5</f>
        <v>1356.4</v>
      </c>
      <c r="G3899" s="2">
        <f t="shared" ref="G3899" si="20040">N3899/(B3899/100000)</f>
        <v>25250.297956327071</v>
      </c>
      <c r="H3899">
        <f t="shared" si="19273"/>
        <v>757</v>
      </c>
      <c r="I3899">
        <f t="shared" si="19273"/>
        <v>745</v>
      </c>
      <c r="J3899" s="3">
        <f t="shared" ref="J3899" si="20041">E3899/(SUM(N3892:N3898)/7)*100</f>
        <v>0.73670255730407375</v>
      </c>
      <c r="K3899">
        <f t="shared" ref="K3899" si="20042">O3899-O3898</f>
        <v>1</v>
      </c>
      <c r="L3899" s="3">
        <f t="shared" ref="L3899" si="20043">SUM(K3893:K3899)/7</f>
        <v>1.5714285714285714</v>
      </c>
      <c r="M3899" s="3">
        <f t="shared" ref="M3899" si="20044">O3899/(B3899/100000)</f>
        <v>107.61567587036923</v>
      </c>
      <c r="N3899">
        <v>172456</v>
      </c>
      <c r="O3899">
        <v>735</v>
      </c>
    </row>
    <row r="3900" spans="1:15" customFormat="1" x14ac:dyDescent="0.2">
      <c r="A3900" t="s">
        <v>24</v>
      </c>
      <c r="B3900" s="2">
        <v>682986</v>
      </c>
      <c r="C3900" s="1">
        <f t="shared" si="19272"/>
        <v>44667</v>
      </c>
      <c r="D3900">
        <f t="shared" ref="D3900:D3902" si="20045">N3900-N3899</f>
        <v>1487</v>
      </c>
      <c r="E3900" s="2">
        <f t="shared" ref="E3900:E3902" si="20046">SUM(D3894:D3900)/7</f>
        <v>1184.2857142857142</v>
      </c>
      <c r="F3900" s="2">
        <f t="shared" ref="F3900:F3902" si="20047">SUM(D3896:D3900)/5</f>
        <v>1652</v>
      </c>
      <c r="G3900" s="2">
        <f t="shared" ref="G3900:G3902" si="20048">N3900/(B3900/100000)</f>
        <v>25468.018378121953</v>
      </c>
      <c r="H3900">
        <f t="shared" si="19273"/>
        <v>758</v>
      </c>
      <c r="I3900">
        <f t="shared" si="19273"/>
        <v>746</v>
      </c>
      <c r="J3900" s="3">
        <f t="shared" ref="J3900:J3902" si="20049">E3900/(SUM(N3893:N3899)/7)*100</f>
        <v>0.70339956659047209</v>
      </c>
      <c r="K3900">
        <f t="shared" ref="K3900:K3902" si="20050">O3900-O3899</f>
        <v>0</v>
      </c>
      <c r="L3900" s="3">
        <f t="shared" ref="L3900:L3902" si="20051">SUM(K3894:K3900)/7</f>
        <v>1.2857142857142858</v>
      </c>
      <c r="M3900" s="3">
        <f t="shared" ref="M3900:M3902" si="20052">O3900/(B3900/100000)</f>
        <v>107.61567587036923</v>
      </c>
      <c r="N3900">
        <v>173943</v>
      </c>
      <c r="O3900">
        <v>735</v>
      </c>
    </row>
    <row r="3901" spans="1:15" customFormat="1" x14ac:dyDescent="0.2">
      <c r="A3901" t="s">
        <v>24</v>
      </c>
      <c r="B3901" s="2">
        <v>682986</v>
      </c>
      <c r="C3901" s="1">
        <f t="shared" si="19272"/>
        <v>44668</v>
      </c>
      <c r="D3901">
        <f t="shared" si="20045"/>
        <v>0</v>
      </c>
      <c r="E3901" s="2">
        <f t="shared" si="20046"/>
        <v>1181.2857142857142</v>
      </c>
      <c r="F3901" s="2">
        <f t="shared" si="20047"/>
        <v>1134.8</v>
      </c>
      <c r="G3901" s="2">
        <f t="shared" si="20048"/>
        <v>25468.018378121953</v>
      </c>
      <c r="H3901">
        <f t="shared" si="19273"/>
        <v>759</v>
      </c>
      <c r="I3901">
        <f t="shared" si="19273"/>
        <v>747</v>
      </c>
      <c r="J3901" s="3">
        <f t="shared" si="20049"/>
        <v>0.6967170295875138</v>
      </c>
      <c r="K3901">
        <f t="shared" si="20050"/>
        <v>0</v>
      </c>
      <c r="L3901" s="3">
        <f t="shared" si="20051"/>
        <v>1.2857142857142858</v>
      </c>
      <c r="M3901" s="3">
        <f t="shared" si="20052"/>
        <v>107.61567587036923</v>
      </c>
      <c r="N3901">
        <v>173943</v>
      </c>
      <c r="O3901">
        <v>735</v>
      </c>
    </row>
    <row r="3902" spans="1:15" customFormat="1" x14ac:dyDescent="0.2">
      <c r="A3902" t="s">
        <v>24</v>
      </c>
      <c r="B3902" s="2">
        <v>682986</v>
      </c>
      <c r="C3902" s="1">
        <f t="shared" si="19272"/>
        <v>44669</v>
      </c>
      <c r="D3902">
        <f t="shared" si="20045"/>
        <v>0</v>
      </c>
      <c r="E3902" s="2">
        <f t="shared" si="20046"/>
        <v>1180</v>
      </c>
      <c r="F3902" s="2">
        <f t="shared" si="20047"/>
        <v>866</v>
      </c>
      <c r="G3902" s="2">
        <f t="shared" si="20048"/>
        <v>25468.018378121953</v>
      </c>
      <c r="H3902">
        <f t="shared" si="19273"/>
        <v>760</v>
      </c>
      <c r="I3902">
        <f t="shared" si="19273"/>
        <v>748</v>
      </c>
      <c r="J3902" s="3">
        <f t="shared" si="20049"/>
        <v>0.69114340723658951</v>
      </c>
      <c r="K3902">
        <f t="shared" si="20050"/>
        <v>0</v>
      </c>
      <c r="L3902" s="3">
        <f t="shared" si="20051"/>
        <v>1.2857142857142858</v>
      </c>
      <c r="M3902" s="3">
        <f t="shared" si="20052"/>
        <v>107.61567587036923</v>
      </c>
      <c r="N3902">
        <v>173943</v>
      </c>
      <c r="O3902">
        <v>735</v>
      </c>
    </row>
    <row r="3903" spans="1:15" customFormat="1" x14ac:dyDescent="0.2">
      <c r="A3903" t="s">
        <v>24</v>
      </c>
      <c r="B3903" s="2">
        <v>682986</v>
      </c>
      <c r="C3903" s="1">
        <f t="shared" si="19272"/>
        <v>44670</v>
      </c>
      <c r="D3903">
        <f t="shared" ref="D3903" si="20053">N3903-N3902</f>
        <v>0</v>
      </c>
      <c r="E3903" s="2">
        <f t="shared" ref="E3903" si="20054">SUM(D3897:D3903)/7</f>
        <v>810.57142857142856</v>
      </c>
      <c r="F3903" s="2">
        <f t="shared" ref="F3903" si="20055">SUM(D3899:D3903)/5</f>
        <v>545.79999999999995</v>
      </c>
      <c r="G3903" s="2">
        <f t="shared" ref="G3903" si="20056">N3903/(B3903/100000)</f>
        <v>25468.018378121953</v>
      </c>
      <c r="H3903">
        <f t="shared" si="19273"/>
        <v>761</v>
      </c>
      <c r="I3903">
        <f t="shared" si="19273"/>
        <v>749</v>
      </c>
      <c r="J3903" s="3">
        <f t="shared" ref="J3903" si="20057">E3903/(SUM(N3896:N3902)/7)*100</f>
        <v>0.47150486836671013</v>
      </c>
      <c r="K3903">
        <f t="shared" ref="K3903" si="20058">O3903-O3902</f>
        <v>0</v>
      </c>
      <c r="L3903" s="3">
        <f t="shared" ref="L3903" si="20059">SUM(K3897:K3903)/7</f>
        <v>1</v>
      </c>
      <c r="M3903" s="3">
        <f t="shared" ref="M3903" si="20060">O3903/(B3903/100000)</f>
        <v>107.61567587036923</v>
      </c>
      <c r="N3903">
        <v>173943</v>
      </c>
      <c r="O3903">
        <v>735</v>
      </c>
    </row>
    <row r="3904" spans="1:15" customFormat="1" x14ac:dyDescent="0.2">
      <c r="A3904" t="s">
        <v>24</v>
      </c>
      <c r="B3904" s="2">
        <v>682986</v>
      </c>
      <c r="C3904" s="1">
        <f t="shared" si="19272"/>
        <v>44671</v>
      </c>
      <c r="D3904">
        <f t="shared" ref="D3904" si="20061">N3904-N3903</f>
        <v>1655</v>
      </c>
      <c r="E3904" s="2">
        <f t="shared" ref="E3904" si="20062">SUM(D3898:D3904)/7</f>
        <v>855</v>
      </c>
      <c r="F3904" s="2">
        <f t="shared" ref="F3904" si="20063">SUM(D3900:D3904)/5</f>
        <v>628.4</v>
      </c>
      <c r="G3904" s="2">
        <f t="shared" ref="G3904" si="20064">N3904/(B3904/100000)</f>
        <v>25710.336668687207</v>
      </c>
      <c r="H3904">
        <f t="shared" si="19273"/>
        <v>762</v>
      </c>
      <c r="I3904">
        <f t="shared" si="19273"/>
        <v>750</v>
      </c>
      <c r="J3904" s="3">
        <f t="shared" ref="J3904" si="20065">E3904/(SUM(N3897:N3903)/7)*100</f>
        <v>0.49501470156444494</v>
      </c>
      <c r="K3904">
        <f t="shared" ref="K3904" si="20066">O3904-O3903</f>
        <v>2</v>
      </c>
      <c r="L3904" s="3">
        <f t="shared" ref="L3904" si="20067">SUM(K3898:K3904)/7</f>
        <v>0.8571428571428571</v>
      </c>
      <c r="M3904" s="3">
        <f t="shared" ref="M3904" si="20068">O3904/(B3904/100000)</f>
        <v>107.90850764144507</v>
      </c>
      <c r="N3904">
        <v>175598</v>
      </c>
      <c r="O3904">
        <v>737</v>
      </c>
    </row>
    <row r="3905" spans="1:15" customFormat="1" x14ac:dyDescent="0.2">
      <c r="A3905" t="s">
        <v>24</v>
      </c>
      <c r="B3905" s="2">
        <v>682986</v>
      </c>
      <c r="C3905" s="1">
        <f t="shared" si="19272"/>
        <v>44672</v>
      </c>
      <c r="D3905">
        <f t="shared" ref="D3905" si="20069">N3905-N3904</f>
        <v>1923</v>
      </c>
      <c r="E3905" s="2">
        <f t="shared" ref="E3905" si="20070">SUM(D3899:D3905)/7</f>
        <v>901</v>
      </c>
      <c r="F3905" s="2">
        <f t="shared" ref="F3905" si="20071">SUM(D3901:D3905)/5</f>
        <v>715.6</v>
      </c>
      <c r="G3905" s="2">
        <f t="shared" ref="G3905" si="20072">N3905/(B3905/100000)</f>
        <v>25991.894416576622</v>
      </c>
      <c r="H3905">
        <f t="shared" si="19273"/>
        <v>763</v>
      </c>
      <c r="I3905">
        <f t="shared" si="19273"/>
        <v>751</v>
      </c>
      <c r="J3905" s="3">
        <f t="shared" ref="J3905" si="20073">E3905/(SUM(N3898:N3904)/7)*100</f>
        <v>0.519077561232552</v>
      </c>
      <c r="K3905">
        <f t="shared" ref="K3905" si="20074">O3905-O3904</f>
        <v>2</v>
      </c>
      <c r="L3905" s="3">
        <f t="shared" ref="L3905" si="20075">SUM(K3899:K3905)/7</f>
        <v>0.7142857142857143</v>
      </c>
      <c r="M3905" s="3">
        <f t="shared" ref="M3905" si="20076">O3905/(B3905/100000)</f>
        <v>108.20133941252089</v>
      </c>
      <c r="N3905">
        <v>177521</v>
      </c>
      <c r="O3905">
        <v>739</v>
      </c>
    </row>
    <row r="3906" spans="1:15" customFormat="1" x14ac:dyDescent="0.2">
      <c r="A3906" t="s">
        <v>24</v>
      </c>
      <c r="B3906" s="2">
        <v>682986</v>
      </c>
      <c r="C3906" s="1">
        <f t="shared" si="19272"/>
        <v>44673</v>
      </c>
      <c r="D3906">
        <f t="shared" ref="D3906" si="20077">N3906-N3905</f>
        <v>1552</v>
      </c>
      <c r="E3906" s="2">
        <f t="shared" ref="E3906" si="20078">SUM(D3900:D3906)/7</f>
        <v>945.28571428571433</v>
      </c>
      <c r="F3906" s="2">
        <f t="shared" ref="F3906" si="20079">SUM(D3902:D3906)/5</f>
        <v>1026</v>
      </c>
      <c r="G3906" s="2">
        <f t="shared" ref="G3906" si="20080">N3906/(B3906/100000)</f>
        <v>26219.131870931469</v>
      </c>
      <c r="H3906">
        <f t="shared" si="19273"/>
        <v>764</v>
      </c>
      <c r="I3906">
        <f t="shared" si="19273"/>
        <v>752</v>
      </c>
      <c r="J3906" s="3">
        <f t="shared" ref="J3906" si="20081">E3906/(SUM(N3899:N3905)/7)*100</f>
        <v>0.54177887201589725</v>
      </c>
      <c r="K3906">
        <f t="shared" ref="K3906" si="20082">O3906-O3905</f>
        <v>2</v>
      </c>
      <c r="L3906" s="3">
        <f t="shared" ref="L3906" si="20083">SUM(K3900:K3906)/7</f>
        <v>0.8571428571428571</v>
      </c>
      <c r="M3906" s="3">
        <f t="shared" ref="M3906" si="20084">O3906/(B3906/100000)</f>
        <v>108.49417118359673</v>
      </c>
      <c r="N3906">
        <v>179073</v>
      </c>
      <c r="O3906">
        <v>741</v>
      </c>
    </row>
    <row r="3907" spans="1:15" customFormat="1" x14ac:dyDescent="0.2">
      <c r="A3907" t="s">
        <v>24</v>
      </c>
      <c r="B3907" s="2">
        <v>682986</v>
      </c>
      <c r="C3907" s="1">
        <f t="shared" si="19272"/>
        <v>44674</v>
      </c>
      <c r="D3907">
        <f t="shared" ref="D3907" si="20085">N3907-N3906</f>
        <v>1435</v>
      </c>
      <c r="E3907" s="2">
        <f t="shared" ref="E3907" si="20086">SUM(D3901:D3907)/7</f>
        <v>937.85714285714289</v>
      </c>
      <c r="F3907" s="2">
        <f t="shared" ref="F3907" si="20087">SUM(D3903:D3907)/5</f>
        <v>1313</v>
      </c>
      <c r="G3907" s="2">
        <f t="shared" ref="G3907" si="20088">N3907/(B3907/100000)</f>
        <v>26429.238666678379</v>
      </c>
      <c r="H3907">
        <f t="shared" si="19273"/>
        <v>765</v>
      </c>
      <c r="I3907">
        <f t="shared" si="19273"/>
        <v>753</v>
      </c>
      <c r="J3907" s="3">
        <f t="shared" ref="J3907" si="20089">E3907/(SUM(N3900:N3906)/7)*100</f>
        <v>0.53462479356072323</v>
      </c>
      <c r="K3907">
        <f t="shared" ref="K3907" si="20090">O3907-O3906</f>
        <v>2</v>
      </c>
      <c r="L3907" s="3">
        <f t="shared" ref="L3907" si="20091">SUM(K3901:K3907)/7</f>
        <v>1.1428571428571428</v>
      </c>
      <c r="M3907" s="3">
        <f t="shared" ref="M3907" si="20092">O3907/(B3907/100000)</f>
        <v>108.78700295467257</v>
      </c>
      <c r="N3907">
        <v>180508</v>
      </c>
      <c r="O3907">
        <v>743</v>
      </c>
    </row>
    <row r="3908" spans="1:15" customFormat="1" x14ac:dyDescent="0.2">
      <c r="A3908" t="s">
        <v>24</v>
      </c>
      <c r="B3908" s="2">
        <v>682986</v>
      </c>
      <c r="C3908" s="1">
        <f t="shared" si="19272"/>
        <v>44675</v>
      </c>
      <c r="D3908">
        <f t="shared" ref="D3908" si="20093">N3908-N3907</f>
        <v>770</v>
      </c>
      <c r="E3908" s="2">
        <f t="shared" ref="E3908" si="20094">SUM(D3902:D3908)/7</f>
        <v>1047.8571428571429</v>
      </c>
      <c r="F3908" s="2">
        <f t="shared" ref="F3908" si="20095">SUM(D3904:D3908)/5</f>
        <v>1467</v>
      </c>
      <c r="G3908" s="2">
        <f t="shared" ref="G3908" si="20096">N3908/(B3908/100000)</f>
        <v>26541.978898542577</v>
      </c>
      <c r="H3908">
        <f t="shared" si="19273"/>
        <v>766</v>
      </c>
      <c r="I3908">
        <f t="shared" si="19273"/>
        <v>754</v>
      </c>
      <c r="J3908" s="3">
        <f t="shared" ref="J3908" si="20097">E3908/(SUM(N3901:N3907)/7)*100</f>
        <v>0.59415372178377346</v>
      </c>
      <c r="K3908">
        <f t="shared" ref="K3908" si="20098">O3908-O3907</f>
        <v>0</v>
      </c>
      <c r="L3908" s="3">
        <f t="shared" ref="L3908" si="20099">SUM(K3902:K3908)/7</f>
        <v>1.1428571428571428</v>
      </c>
      <c r="M3908" s="3">
        <f t="shared" ref="M3908" si="20100">O3908/(B3908/100000)</f>
        <v>108.78700295467257</v>
      </c>
      <c r="N3908">
        <v>181278</v>
      </c>
      <c r="O3908">
        <v>743</v>
      </c>
    </row>
    <row r="3909" spans="1:15" customFormat="1" x14ac:dyDescent="0.2">
      <c r="A3909" t="s">
        <v>24</v>
      </c>
      <c r="B3909" s="2">
        <v>682986</v>
      </c>
      <c r="C3909" s="1">
        <f t="shared" si="19272"/>
        <v>44676</v>
      </c>
      <c r="D3909">
        <f t="shared" ref="D3909:D3910" si="20101">N3909-N3908</f>
        <v>596</v>
      </c>
      <c r="E3909" s="2">
        <f t="shared" ref="E3909:E3910" si="20102">SUM(D3903:D3909)/7</f>
        <v>1133</v>
      </c>
      <c r="F3909" s="2">
        <f t="shared" ref="F3909:F3910" si="20103">SUM(D3905:D3909)/5</f>
        <v>1255.2</v>
      </c>
      <c r="G3909" s="2">
        <f t="shared" ref="G3909:G3910" si="20104">N3909/(B3909/100000)</f>
        <v>26629.242766323176</v>
      </c>
      <c r="H3909">
        <f t="shared" si="19273"/>
        <v>767</v>
      </c>
      <c r="I3909">
        <f t="shared" si="19273"/>
        <v>755</v>
      </c>
      <c r="J3909" s="3">
        <f t="shared" ref="J3909:J3910" si="20105">E3909/(SUM(N3902:N3908)/7)*100</f>
        <v>0.63863675893656624</v>
      </c>
      <c r="K3909">
        <f t="shared" ref="K3909:K3910" si="20106">O3909-O3908</f>
        <v>0</v>
      </c>
      <c r="L3909" s="3">
        <f t="shared" ref="L3909:L3910" si="20107">SUM(K3903:K3909)/7</f>
        <v>1.1428571428571428</v>
      </c>
      <c r="M3909" s="3">
        <f t="shared" ref="M3909:M3910" si="20108">O3909/(B3909/100000)</f>
        <v>108.78700295467257</v>
      </c>
      <c r="N3909">
        <v>181874</v>
      </c>
      <c r="O3909">
        <v>743</v>
      </c>
    </row>
    <row r="3910" spans="1:15" customFormat="1" x14ac:dyDescent="0.2">
      <c r="A3910" t="s">
        <v>24</v>
      </c>
      <c r="B3910" s="2">
        <v>682986</v>
      </c>
      <c r="C3910" s="1">
        <f t="shared" si="19272"/>
        <v>44677</v>
      </c>
      <c r="D3910">
        <f t="shared" si="20101"/>
        <v>549</v>
      </c>
      <c r="E3910" s="2">
        <f t="shared" si="20102"/>
        <v>1211.4285714285713</v>
      </c>
      <c r="F3910" s="2">
        <f t="shared" si="20103"/>
        <v>980.4</v>
      </c>
      <c r="G3910" s="2">
        <f t="shared" si="20104"/>
        <v>26709.625087483491</v>
      </c>
      <c r="H3910">
        <f t="shared" si="19273"/>
        <v>768</v>
      </c>
      <c r="I3910">
        <f t="shared" si="19273"/>
        <v>756</v>
      </c>
      <c r="J3910" s="3">
        <f t="shared" si="20105"/>
        <v>0.6785112758492392</v>
      </c>
      <c r="K3910">
        <f t="shared" si="20106"/>
        <v>3</v>
      </c>
      <c r="L3910" s="3">
        <f t="shared" si="20107"/>
        <v>1.5714285714285714</v>
      </c>
      <c r="M3910" s="3">
        <f t="shared" si="20108"/>
        <v>109.22625061128632</v>
      </c>
      <c r="N3910">
        <v>182423</v>
      </c>
      <c r="O3910">
        <v>746</v>
      </c>
    </row>
    <row r="3911" spans="1:15" customFormat="1" x14ac:dyDescent="0.2">
      <c r="A3911" t="s">
        <v>24</v>
      </c>
      <c r="B3911" s="2">
        <v>682986</v>
      </c>
      <c r="C3911" s="1">
        <f t="shared" si="19272"/>
        <v>44678</v>
      </c>
      <c r="D3911">
        <f t="shared" ref="D3911" si="20109">N3911-N3910</f>
        <v>731</v>
      </c>
      <c r="E3911" s="2">
        <f t="shared" ref="E3911" si="20110">SUM(D3905:D3911)/7</f>
        <v>1079.4285714285713</v>
      </c>
      <c r="F3911" s="2">
        <f t="shared" ref="F3911" si="20111">SUM(D3907:D3911)/5</f>
        <v>816.2</v>
      </c>
      <c r="G3911" s="2">
        <f t="shared" ref="G3911" si="20112">N3911/(B3911/100000)</f>
        <v>26816.655099811709</v>
      </c>
      <c r="H3911">
        <f t="shared" si="19273"/>
        <v>769</v>
      </c>
      <c r="I3911">
        <f t="shared" si="19273"/>
        <v>757</v>
      </c>
      <c r="J3911" s="3">
        <f t="shared" ref="J3911" si="20113">E3911/(SUM(N3904:N3910)/7)*100</f>
        <v>0.60050465915638473</v>
      </c>
      <c r="K3911">
        <f t="shared" ref="K3911" si="20114">O3911-O3910</f>
        <v>0</v>
      </c>
      <c r="L3911" s="3">
        <f t="shared" ref="L3911" si="20115">SUM(K3905:K3911)/7</f>
        <v>1.2857142857142858</v>
      </c>
      <c r="M3911" s="3">
        <f t="shared" ref="M3911" si="20116">O3911/(B3911/100000)</f>
        <v>109.22625061128632</v>
      </c>
      <c r="N3911">
        <v>183154</v>
      </c>
      <c r="O3911">
        <v>746</v>
      </c>
    </row>
    <row r="3912" spans="1:15" customFormat="1" x14ac:dyDescent="0.2">
      <c r="A3912" t="s">
        <v>24</v>
      </c>
      <c r="B3912" s="2">
        <v>682986</v>
      </c>
      <c r="C3912" s="1">
        <f t="shared" si="19272"/>
        <v>44679</v>
      </c>
      <c r="D3912">
        <f t="shared" ref="D3912" si="20117">N3912-N3911</f>
        <v>1375</v>
      </c>
      <c r="E3912" s="2">
        <f t="shared" ref="E3912" si="20118">SUM(D3906:D3912)/7</f>
        <v>1001.1428571428571</v>
      </c>
      <c r="F3912" s="2">
        <f t="shared" ref="F3912" si="20119">SUM(D3908:D3912)/5</f>
        <v>804.2</v>
      </c>
      <c r="G3912" s="2">
        <f t="shared" ref="G3912" si="20120">N3912/(B3912/100000)</f>
        <v>27017.976942426347</v>
      </c>
      <c r="H3912">
        <f t="shared" si="19273"/>
        <v>770</v>
      </c>
      <c r="I3912">
        <f t="shared" si="19273"/>
        <v>758</v>
      </c>
      <c r="J3912" s="3">
        <f t="shared" ref="J3912" si="20121">E3912/(SUM(N3905:N3911)/7)*100</f>
        <v>0.55362840695163895</v>
      </c>
      <c r="K3912">
        <f t="shared" ref="K3912" si="20122">O3912-O3911</f>
        <v>0</v>
      </c>
      <c r="L3912" s="3">
        <f t="shared" ref="L3912" si="20123">SUM(K3906:K3912)/7</f>
        <v>1</v>
      </c>
      <c r="M3912" s="3">
        <f t="shared" ref="M3912" si="20124">O3912/(B3912/100000)</f>
        <v>109.22625061128632</v>
      </c>
      <c r="N3912">
        <v>184529</v>
      </c>
      <c r="O3912">
        <v>746</v>
      </c>
    </row>
    <row r="3913" spans="1:15" customFormat="1" x14ac:dyDescent="0.2">
      <c r="A3913" t="s">
        <v>24</v>
      </c>
      <c r="B3913" s="2">
        <v>682986</v>
      </c>
      <c r="C3913" s="1">
        <f t="shared" si="19272"/>
        <v>44680</v>
      </c>
      <c r="D3913">
        <f t="shared" ref="D3913" si="20125">N3913-N3912</f>
        <v>923</v>
      </c>
      <c r="E3913" s="2">
        <f t="shared" ref="E3913" si="20126">SUM(D3907:D3913)/7</f>
        <v>911.28571428571433</v>
      </c>
      <c r="F3913" s="2">
        <f t="shared" ref="F3913" si="20127">SUM(D3909:D3913)/5</f>
        <v>834.8</v>
      </c>
      <c r="G3913" s="2">
        <f t="shared" ref="G3913" si="20128">N3913/(B3913/100000)</f>
        <v>27153.118804777841</v>
      </c>
      <c r="H3913">
        <f t="shared" si="19273"/>
        <v>771</v>
      </c>
      <c r="I3913">
        <f t="shared" si="19273"/>
        <v>759</v>
      </c>
      <c r="J3913" s="3">
        <f t="shared" ref="J3913" si="20129">E3913/(SUM(N3906:N3912)/7)*100</f>
        <v>0.50116314789223149</v>
      </c>
      <c r="K3913">
        <f t="shared" ref="K3913" si="20130">O3913-O3912</f>
        <v>3</v>
      </c>
      <c r="L3913" s="3">
        <f t="shared" ref="L3913" si="20131">SUM(K3907:K3913)/7</f>
        <v>1.1428571428571428</v>
      </c>
      <c r="M3913" s="3">
        <f t="shared" ref="M3913" si="20132">O3913/(B3913/100000)</f>
        <v>109.66549826790008</v>
      </c>
      <c r="N3913">
        <v>185452</v>
      </c>
      <c r="O3913">
        <v>749</v>
      </c>
    </row>
    <row r="3914" spans="1:15" customFormat="1" x14ac:dyDescent="0.2">
      <c r="A3914" t="s">
        <v>24</v>
      </c>
      <c r="B3914" s="2">
        <v>682986</v>
      </c>
      <c r="C3914" s="1">
        <f t="shared" si="19272"/>
        <v>44681</v>
      </c>
      <c r="D3914">
        <f t="shared" ref="D3914:D3916" si="20133">N3914-N3913</f>
        <v>0</v>
      </c>
      <c r="E3914" s="2">
        <f t="shared" ref="E3914:E3916" si="20134">SUM(D3908:D3914)/7</f>
        <v>706.28571428571433</v>
      </c>
      <c r="F3914" s="2">
        <f t="shared" ref="F3914:F3916" si="20135">SUM(D3910:D3914)/5</f>
        <v>715.6</v>
      </c>
      <c r="G3914" s="2">
        <f t="shared" ref="G3914:G3916" si="20136">N3914/(B3914/100000)</f>
        <v>27153.118804777841</v>
      </c>
      <c r="H3914">
        <f t="shared" si="19273"/>
        <v>772</v>
      </c>
      <c r="I3914">
        <f t="shared" si="19273"/>
        <v>760</v>
      </c>
      <c r="J3914" s="3">
        <f t="shared" ref="J3914:J3916" si="20137">E3914/(SUM(N3907:N3913)/7)*100</f>
        <v>0.38648611886324302</v>
      </c>
      <c r="K3914">
        <f t="shared" ref="K3914:K3916" si="20138">O3914-O3913</f>
        <v>0</v>
      </c>
      <c r="L3914" s="3">
        <f t="shared" ref="L3914:L3916" si="20139">SUM(K3908:K3914)/7</f>
        <v>0.8571428571428571</v>
      </c>
      <c r="M3914" s="3">
        <f t="shared" ref="M3914:M3916" si="20140">O3914/(B3914/100000)</f>
        <v>109.66549826790008</v>
      </c>
      <c r="N3914">
        <v>185452</v>
      </c>
      <c r="O3914">
        <v>749</v>
      </c>
    </row>
    <row r="3915" spans="1:15" customFormat="1" x14ac:dyDescent="0.2">
      <c r="A3915" t="s">
        <v>24</v>
      </c>
      <c r="B3915" s="2">
        <v>682986</v>
      </c>
      <c r="C3915" s="1">
        <f t="shared" si="19272"/>
        <v>44682</v>
      </c>
      <c r="D3915">
        <f t="shared" si="20133"/>
        <v>746</v>
      </c>
      <c r="E3915" s="2">
        <f t="shared" si="20134"/>
        <v>702.85714285714289</v>
      </c>
      <c r="F3915" s="2">
        <f t="shared" si="20135"/>
        <v>755</v>
      </c>
      <c r="G3915" s="2">
        <f t="shared" si="20136"/>
        <v>27262.345055389131</v>
      </c>
      <c r="H3915">
        <f t="shared" si="19273"/>
        <v>773</v>
      </c>
      <c r="I3915">
        <f t="shared" si="19273"/>
        <v>761</v>
      </c>
      <c r="J3915" s="3">
        <f t="shared" si="20137"/>
        <v>0.38312923135866039</v>
      </c>
      <c r="K3915">
        <f t="shared" si="20138"/>
        <v>4</v>
      </c>
      <c r="L3915" s="3">
        <f t="shared" si="20139"/>
        <v>1.4285714285714286</v>
      </c>
      <c r="M3915" s="3">
        <f t="shared" si="20140"/>
        <v>110.25116181005174</v>
      </c>
      <c r="N3915">
        <v>186198</v>
      </c>
      <c r="O3915">
        <v>753</v>
      </c>
    </row>
    <row r="3916" spans="1:15" customFormat="1" x14ac:dyDescent="0.2">
      <c r="A3916" t="s">
        <v>24</v>
      </c>
      <c r="B3916" s="2">
        <v>682986</v>
      </c>
      <c r="C3916" s="1">
        <f t="shared" si="19272"/>
        <v>44683</v>
      </c>
      <c r="D3916">
        <f t="shared" si="20133"/>
        <v>0</v>
      </c>
      <c r="E3916" s="2">
        <f t="shared" si="20134"/>
        <v>617.71428571428567</v>
      </c>
      <c r="F3916" s="2">
        <f t="shared" si="20135"/>
        <v>608.79999999999995</v>
      </c>
      <c r="G3916" s="2">
        <f t="shared" si="20136"/>
        <v>27262.345055389131</v>
      </c>
      <c r="H3916">
        <f t="shared" si="19273"/>
        <v>774</v>
      </c>
      <c r="I3916">
        <f t="shared" si="19273"/>
        <v>762</v>
      </c>
      <c r="J3916" s="3">
        <f t="shared" si="20137"/>
        <v>0.33543250157864279</v>
      </c>
      <c r="K3916">
        <f t="shared" si="20138"/>
        <v>0</v>
      </c>
      <c r="L3916" s="3">
        <f t="shared" si="20139"/>
        <v>1.4285714285714286</v>
      </c>
      <c r="M3916" s="3">
        <f t="shared" si="20140"/>
        <v>110.25116181005174</v>
      </c>
      <c r="N3916">
        <v>186198</v>
      </c>
      <c r="O3916">
        <v>753</v>
      </c>
    </row>
    <row r="3917" spans="1:15" customFormat="1" x14ac:dyDescent="0.2">
      <c r="A3917" t="s">
        <v>24</v>
      </c>
      <c r="B3917" s="2">
        <v>682986</v>
      </c>
      <c r="C3917" s="1">
        <f t="shared" si="19272"/>
        <v>44684</v>
      </c>
      <c r="D3917">
        <f t="shared" ref="D3917" si="20141">N3917-N3916</f>
        <v>972</v>
      </c>
      <c r="E3917" s="2">
        <f t="shared" ref="E3917" si="20142">SUM(D3911:D3917)/7</f>
        <v>678.14285714285711</v>
      </c>
      <c r="F3917" s="2">
        <f t="shared" ref="F3917" si="20143">SUM(D3913:D3917)/5</f>
        <v>528.20000000000005</v>
      </c>
      <c r="G3917" s="2">
        <f t="shared" ref="G3917" si="20144">N3917/(B3917/100000)</f>
        <v>27404.661296131984</v>
      </c>
      <c r="H3917">
        <f t="shared" si="19273"/>
        <v>775</v>
      </c>
      <c r="I3917">
        <f t="shared" si="19273"/>
        <v>763</v>
      </c>
      <c r="J3917" s="3">
        <f t="shared" ref="J3917" si="20145">E3917/(SUM(N3910:N3916)/7)*100</f>
        <v>0.36701546150242076</v>
      </c>
      <c r="K3917">
        <f t="shared" ref="K3917" si="20146">O3917-O3916</f>
        <v>6</v>
      </c>
      <c r="L3917" s="3">
        <f t="shared" ref="L3917" si="20147">SUM(K3911:K3917)/7</f>
        <v>1.8571428571428572</v>
      </c>
      <c r="M3917" s="3">
        <f t="shared" ref="M3917" si="20148">O3917/(B3917/100000)</f>
        <v>111.12965712327924</v>
      </c>
      <c r="N3917">
        <v>187170</v>
      </c>
      <c r="O3917">
        <v>759</v>
      </c>
    </row>
    <row r="3918" spans="1:15" customFormat="1" x14ac:dyDescent="0.2">
      <c r="A3918" t="s">
        <v>24</v>
      </c>
      <c r="B3918" s="2">
        <v>682986</v>
      </c>
      <c r="C3918" s="1">
        <f t="shared" si="19272"/>
        <v>44685</v>
      </c>
      <c r="D3918">
        <f t="shared" ref="D3918" si="20149">N3918-N3917</f>
        <v>1220</v>
      </c>
      <c r="E3918" s="2">
        <f t="shared" ref="E3918" si="20150">SUM(D3912:D3918)/7</f>
        <v>748</v>
      </c>
      <c r="F3918" s="2">
        <f t="shared" ref="F3918" si="20151">SUM(D3914:D3918)/5</f>
        <v>587.6</v>
      </c>
      <c r="G3918" s="2">
        <f t="shared" ref="G3918" si="20152">N3918/(B3918/100000)</f>
        <v>27583.288676488242</v>
      </c>
      <c r="H3918">
        <f t="shared" si="19273"/>
        <v>776</v>
      </c>
      <c r="I3918">
        <f t="shared" si="19273"/>
        <v>764</v>
      </c>
      <c r="J3918" s="3">
        <f t="shared" ref="J3918" si="20153">E3918/(SUM(N3911:N3917)/7)*100</f>
        <v>0.40334228708018238</v>
      </c>
      <c r="K3918">
        <f t="shared" ref="K3918" si="20154">O3918-O3917</f>
        <v>1</v>
      </c>
      <c r="L3918" s="3">
        <f t="shared" ref="L3918" si="20155">SUM(K3912:K3918)/7</f>
        <v>2</v>
      </c>
      <c r="M3918" s="3">
        <f t="shared" ref="M3918" si="20156">O3918/(B3918/100000)</f>
        <v>111.27607300881716</v>
      </c>
      <c r="N3918">
        <v>188390</v>
      </c>
      <c r="O3918">
        <v>760</v>
      </c>
    </row>
    <row r="3919" spans="1:15" customFormat="1" x14ac:dyDescent="0.2">
      <c r="A3919" t="s">
        <v>24</v>
      </c>
      <c r="B3919" s="2">
        <v>682986</v>
      </c>
      <c r="C3919" s="1">
        <f t="shared" si="19272"/>
        <v>44686</v>
      </c>
      <c r="D3919">
        <f t="shared" ref="D3919" si="20157">N3919-N3918</f>
        <v>900</v>
      </c>
      <c r="E3919" s="2">
        <f t="shared" ref="E3919" si="20158">SUM(D3913:D3919)/7</f>
        <v>680.14285714285711</v>
      </c>
      <c r="F3919" s="2">
        <f t="shared" ref="F3919" si="20159">SUM(D3915:D3919)/5</f>
        <v>767.6</v>
      </c>
      <c r="G3919" s="2">
        <f t="shared" ref="G3919" si="20160">N3919/(B3919/100000)</f>
        <v>27715.06297347237</v>
      </c>
      <c r="H3919">
        <f t="shared" si="19273"/>
        <v>777</v>
      </c>
      <c r="I3919">
        <f t="shared" si="19273"/>
        <v>765</v>
      </c>
      <c r="J3919" s="3">
        <f t="shared" ref="J3919" si="20161">E3919/(SUM(N3912:N3918)/7)*100</f>
        <v>0.36527851623728597</v>
      </c>
      <c r="K3919">
        <f t="shared" ref="K3919" si="20162">O3919-O3918</f>
        <v>2</v>
      </c>
      <c r="L3919" s="3">
        <f t="shared" ref="L3919" si="20163">SUM(K3913:K3919)/7</f>
        <v>2.2857142857142856</v>
      </c>
      <c r="M3919" s="3">
        <f t="shared" ref="M3919" si="20164">O3919/(B3919/100000)</f>
        <v>111.568904779893</v>
      </c>
      <c r="N3919">
        <v>189290</v>
      </c>
      <c r="O3919">
        <v>762</v>
      </c>
    </row>
    <row r="3920" spans="1:15" customFormat="1" x14ac:dyDescent="0.2">
      <c r="A3920" t="s">
        <v>24</v>
      </c>
      <c r="B3920" s="2">
        <v>682986</v>
      </c>
      <c r="C3920" s="1">
        <f t="shared" si="19272"/>
        <v>44687</v>
      </c>
      <c r="D3920">
        <f t="shared" ref="D3920" si="20165">N3920-N3919</f>
        <v>594</v>
      </c>
      <c r="E3920" s="2">
        <f t="shared" ref="E3920" si="20166">SUM(D3914:D3920)/7</f>
        <v>633.14285714285711</v>
      </c>
      <c r="F3920" s="2">
        <f t="shared" ref="F3920" si="20167">SUM(D3916:D3920)/5</f>
        <v>737.2</v>
      </c>
      <c r="G3920" s="2">
        <f t="shared" ref="G3920" si="20168">N3920/(B3920/100000)</f>
        <v>27802.034009481893</v>
      </c>
      <c r="H3920">
        <f t="shared" si="19273"/>
        <v>778</v>
      </c>
      <c r="I3920">
        <f t="shared" si="19273"/>
        <v>766</v>
      </c>
      <c r="J3920" s="3">
        <f t="shared" ref="J3920" si="20169">E3920/(SUM(N3913:N3919)/7)*100</f>
        <v>0.33879906738523868</v>
      </c>
      <c r="K3920">
        <f t="shared" ref="K3920" si="20170">O3920-O3919</f>
        <v>2</v>
      </c>
      <c r="L3920" s="3">
        <f t="shared" ref="L3920" si="20171">SUM(K3914:K3920)/7</f>
        <v>2.1428571428571428</v>
      </c>
      <c r="M3920" s="3">
        <f t="shared" ref="M3920" si="20172">O3920/(B3920/100000)</f>
        <v>111.86173655096883</v>
      </c>
      <c r="N3920">
        <v>189884</v>
      </c>
      <c r="O3920">
        <v>764</v>
      </c>
    </row>
    <row r="3921" spans="1:15" customFormat="1" x14ac:dyDescent="0.2">
      <c r="A3921" t="s">
        <v>24</v>
      </c>
      <c r="B3921" s="2">
        <v>682986</v>
      </c>
      <c r="C3921" s="1">
        <f t="shared" si="19272"/>
        <v>44688</v>
      </c>
      <c r="D3921">
        <f t="shared" ref="D3921" si="20173">N3921-N3920</f>
        <v>743</v>
      </c>
      <c r="E3921" s="2">
        <f t="shared" ref="E3921" si="20174">SUM(D3915:D3921)/7</f>
        <v>739.28571428571433</v>
      </c>
      <c r="F3921" s="2">
        <f t="shared" ref="F3921" si="20175">SUM(D3917:D3921)/5</f>
        <v>885.8</v>
      </c>
      <c r="G3921" s="2">
        <f t="shared" ref="G3921" si="20176">N3921/(B3921/100000)</f>
        <v>27910.821012436565</v>
      </c>
      <c r="H3921">
        <f t="shared" si="19273"/>
        <v>779</v>
      </c>
      <c r="I3921">
        <f t="shared" ref="I3921:J3921" si="20177">I3920+1</f>
        <v>767</v>
      </c>
      <c r="J3921" s="3">
        <f t="shared" ref="J3921" si="20178">E3921/(SUM(N3914:N3920)/7)*100</f>
        <v>0.39426108235523571</v>
      </c>
      <c r="K3921">
        <f t="shared" ref="K3921" si="20179">O3921-O3920</f>
        <v>1</v>
      </c>
      <c r="L3921" s="3">
        <f t="shared" ref="L3921" si="20180">SUM(K3915:K3921)/7</f>
        <v>2.2857142857142856</v>
      </c>
      <c r="M3921" s="3">
        <f t="shared" ref="M3921" si="20181">O3921/(B3921/100000)</f>
        <v>112.00815243650675</v>
      </c>
      <c r="N3921">
        <v>190627</v>
      </c>
      <c r="O3921">
        <v>765</v>
      </c>
    </row>
    <row r="3922" spans="1:15" s="10" customFormat="1" ht="14" customHeight="1" x14ac:dyDescent="0.2">
      <c r="A3922" s="10" t="s">
        <v>12</v>
      </c>
      <c r="B3922" s="19">
        <v>1841179</v>
      </c>
      <c r="C3922" s="17">
        <v>43905</v>
      </c>
      <c r="D3922" s="10">
        <v>0</v>
      </c>
      <c r="E3922" s="10">
        <v>0</v>
      </c>
      <c r="F3922" s="10">
        <v>0</v>
      </c>
      <c r="G3922" s="19">
        <v>9</v>
      </c>
      <c r="H3922" s="10">
        <v>1</v>
      </c>
      <c r="I3922" s="10">
        <v>0</v>
      </c>
      <c r="J3922" s="20">
        <v>0</v>
      </c>
      <c r="K3922" s="10">
        <v>0</v>
      </c>
      <c r="L3922" s="10">
        <v>0</v>
      </c>
      <c r="M3922" s="20">
        <f t="shared" si="16195"/>
        <v>0</v>
      </c>
      <c r="N3922" s="10">
        <v>162</v>
      </c>
      <c r="O3922" s="10">
        <v>0</v>
      </c>
    </row>
    <row r="3923" spans="1:15" x14ac:dyDescent="0.2">
      <c r="A3923" s="5" t="s">
        <v>12</v>
      </c>
      <c r="B3923" s="13">
        <v>1841179</v>
      </c>
      <c r="C3923" s="6">
        <v>43906</v>
      </c>
      <c r="D3923" s="5">
        <v>98</v>
      </c>
      <c r="E3923" s="5">
        <v>0</v>
      </c>
      <c r="F3923" s="5">
        <v>0</v>
      </c>
      <c r="G3923" s="13">
        <v>14</v>
      </c>
      <c r="H3923" s="5">
        <v>2</v>
      </c>
      <c r="I3923" s="5">
        <v>0</v>
      </c>
      <c r="J3923" s="8">
        <v>0</v>
      </c>
      <c r="K3923" s="5">
        <f t="shared" ref="K3923:K3986" si="20182">O3923-O3922</f>
        <v>0</v>
      </c>
      <c r="L3923" s="5">
        <v>0</v>
      </c>
      <c r="M3923" s="8">
        <f t="shared" si="16195"/>
        <v>0</v>
      </c>
      <c r="N3923" s="5">
        <v>260</v>
      </c>
      <c r="O3923" s="5">
        <v>0</v>
      </c>
    </row>
    <row r="3924" spans="1:15" x14ac:dyDescent="0.2">
      <c r="A3924" s="5" t="s">
        <v>12</v>
      </c>
      <c r="B3924" s="13">
        <v>1841179</v>
      </c>
      <c r="C3924" s="6">
        <f t="shared" ref="C3924:C3987" si="20183">C3923+1</f>
        <v>43907</v>
      </c>
      <c r="D3924" s="5">
        <v>55</v>
      </c>
      <c r="E3924" s="5">
        <v>0</v>
      </c>
      <c r="F3924" s="5">
        <v>0</v>
      </c>
      <c r="G3924" s="13">
        <v>17</v>
      </c>
      <c r="H3924" s="5">
        <v>3</v>
      </c>
      <c r="I3924" s="5">
        <v>0</v>
      </c>
      <c r="J3924" s="8">
        <f>E3924/(SUM(N1623:N3923)/3)*100</f>
        <v>0</v>
      </c>
      <c r="K3924" s="5">
        <f t="shared" si="20182"/>
        <v>0</v>
      </c>
      <c r="L3924" s="5">
        <v>0</v>
      </c>
      <c r="M3924" s="8">
        <f t="shared" si="16195"/>
        <v>0</v>
      </c>
      <c r="N3924" s="5">
        <v>310</v>
      </c>
      <c r="O3924" s="5">
        <v>0</v>
      </c>
    </row>
    <row r="3925" spans="1:15" x14ac:dyDescent="0.2">
      <c r="A3925" s="5" t="s">
        <v>12</v>
      </c>
      <c r="B3925" s="13">
        <v>1841179</v>
      </c>
      <c r="C3925" s="6">
        <f t="shared" si="20183"/>
        <v>43908</v>
      </c>
      <c r="D3925" s="5">
        <v>48</v>
      </c>
      <c r="E3925" s="5">
        <v>0</v>
      </c>
      <c r="F3925" s="5">
        <v>0</v>
      </c>
      <c r="G3925" s="13">
        <v>19</v>
      </c>
      <c r="H3925" s="5">
        <v>4</v>
      </c>
      <c r="I3925" s="5">
        <v>0</v>
      </c>
      <c r="J3925" s="8">
        <f>E3925/(SUM(N3922:N3924)/3)*100</f>
        <v>0</v>
      </c>
      <c r="K3925" s="5">
        <f t="shared" si="20182"/>
        <v>0</v>
      </c>
      <c r="L3925" s="5">
        <v>0</v>
      </c>
      <c r="M3925" s="8">
        <f t="shared" si="16195"/>
        <v>0</v>
      </c>
      <c r="N3925" s="5">
        <v>358</v>
      </c>
      <c r="O3925" s="5">
        <v>0</v>
      </c>
    </row>
    <row r="3926" spans="1:15" x14ac:dyDescent="0.2">
      <c r="A3926" s="5" t="s">
        <v>12</v>
      </c>
      <c r="B3926" s="13">
        <v>1841179</v>
      </c>
      <c r="C3926" s="6">
        <f t="shared" si="20183"/>
        <v>43909</v>
      </c>
      <c r="D3926" s="5">
        <v>74</v>
      </c>
      <c r="E3926" s="5">
        <v>0</v>
      </c>
      <c r="F3926" s="5">
        <v>0</v>
      </c>
      <c r="G3926" s="13">
        <v>23</v>
      </c>
      <c r="H3926" s="5">
        <v>5</v>
      </c>
      <c r="I3926" s="5">
        <v>0</v>
      </c>
      <c r="J3926" s="8">
        <f>E3926/(SUM(N3923:N3925)/3)*100</f>
        <v>0</v>
      </c>
      <c r="K3926" s="5">
        <f t="shared" si="20182"/>
        <v>0</v>
      </c>
      <c r="L3926" s="5">
        <v>0</v>
      </c>
      <c r="M3926" s="8">
        <f t="shared" si="16195"/>
        <v>0</v>
      </c>
      <c r="N3926" s="5">
        <v>432</v>
      </c>
      <c r="O3926" s="5">
        <v>0</v>
      </c>
    </row>
    <row r="3927" spans="1:15" x14ac:dyDescent="0.2">
      <c r="A3927" s="5" t="s">
        <v>12</v>
      </c>
      <c r="B3927" s="13">
        <v>1841179</v>
      </c>
      <c r="C3927" s="6">
        <f t="shared" si="20183"/>
        <v>43910</v>
      </c>
      <c r="D3927" s="5">
        <v>154</v>
      </c>
      <c r="E3927" s="5">
        <v>0</v>
      </c>
      <c r="F3927" s="5">
        <v>86</v>
      </c>
      <c r="G3927" s="13">
        <v>32</v>
      </c>
      <c r="H3927" s="5">
        <v>6</v>
      </c>
      <c r="I3927" s="5">
        <v>0</v>
      </c>
      <c r="J3927" s="8">
        <f>E3927/(SUM(N3924:N3926)/3)*100</f>
        <v>0</v>
      </c>
      <c r="K3927" s="5">
        <f t="shared" si="20182"/>
        <v>0</v>
      </c>
      <c r="L3927" s="5">
        <v>0</v>
      </c>
      <c r="M3927" s="8">
        <f t="shared" si="16195"/>
        <v>0</v>
      </c>
      <c r="N3927" s="5">
        <v>586</v>
      </c>
      <c r="O3927" s="5">
        <v>0</v>
      </c>
    </row>
    <row r="3928" spans="1:15" x14ac:dyDescent="0.2">
      <c r="A3928" s="5" t="s">
        <v>12</v>
      </c>
      <c r="B3928" s="13">
        <v>1841179</v>
      </c>
      <c r="C3928" s="6">
        <f t="shared" si="20183"/>
        <v>43911</v>
      </c>
      <c r="D3928" s="5">
        <v>1</v>
      </c>
      <c r="E3928" s="13">
        <f t="shared" ref="E3928:E3978" si="20184">SUM(D3922:D3928)/7</f>
        <v>61.428571428571431</v>
      </c>
      <c r="F3928" s="5">
        <v>66</v>
      </c>
      <c r="G3928" s="13">
        <v>32</v>
      </c>
      <c r="H3928" s="5">
        <v>7</v>
      </c>
      <c r="I3928" s="5">
        <v>0</v>
      </c>
      <c r="J3928" s="8">
        <v>0</v>
      </c>
      <c r="K3928" s="5">
        <f t="shared" si="20182"/>
        <v>0</v>
      </c>
      <c r="L3928" s="8">
        <f t="shared" ref="L3928:L3978" si="20185">SUM(K3922:K3928)/7</f>
        <v>0</v>
      </c>
      <c r="M3928" s="8">
        <f t="shared" si="16195"/>
        <v>0</v>
      </c>
      <c r="N3928" s="5">
        <v>587</v>
      </c>
      <c r="O3928" s="5">
        <v>0</v>
      </c>
    </row>
    <row r="3929" spans="1:15" x14ac:dyDescent="0.2">
      <c r="A3929" s="5" t="s">
        <v>12</v>
      </c>
      <c r="B3929" s="13">
        <v>1841179</v>
      </c>
      <c r="C3929" s="6">
        <f t="shared" si="20183"/>
        <v>43912</v>
      </c>
      <c r="D3929" s="5">
        <v>285</v>
      </c>
      <c r="E3929" s="13">
        <f t="shared" si="20184"/>
        <v>102.14285714285714</v>
      </c>
      <c r="F3929" s="5">
        <v>112</v>
      </c>
      <c r="G3929" s="13">
        <v>47</v>
      </c>
      <c r="H3929" s="5">
        <v>8</v>
      </c>
      <c r="I3929" s="5">
        <v>0</v>
      </c>
      <c r="J3929" s="8">
        <f t="shared" ref="J3929:J3992" si="20186">E3929/(SUM(N3922:N3928)/7)*100</f>
        <v>26.530612244897959</v>
      </c>
      <c r="K3929" s="5">
        <f t="shared" si="20182"/>
        <v>0</v>
      </c>
      <c r="L3929" s="8">
        <f t="shared" si="20185"/>
        <v>0</v>
      </c>
      <c r="M3929" s="8">
        <f t="shared" si="16195"/>
        <v>0</v>
      </c>
      <c r="N3929" s="5">
        <v>872</v>
      </c>
      <c r="O3929" s="5">
        <v>0</v>
      </c>
    </row>
    <row r="3930" spans="1:15" x14ac:dyDescent="0.2">
      <c r="A3930" s="5" t="s">
        <v>12</v>
      </c>
      <c r="B3930" s="13">
        <v>1841179</v>
      </c>
      <c r="C3930" s="6">
        <f t="shared" si="20183"/>
        <v>43913</v>
      </c>
      <c r="D3930" s="5">
        <v>71</v>
      </c>
      <c r="E3930" s="13">
        <f t="shared" si="20184"/>
        <v>98.285714285714292</v>
      </c>
      <c r="F3930" s="5">
        <v>117</v>
      </c>
      <c r="G3930" s="13">
        <v>51</v>
      </c>
      <c r="H3930" s="5">
        <v>9</v>
      </c>
      <c r="I3930" s="5">
        <v>0</v>
      </c>
      <c r="J3930" s="8">
        <f t="shared" si="20186"/>
        <v>20.205580029368576</v>
      </c>
      <c r="K3930" s="5">
        <f t="shared" si="20182"/>
        <v>0</v>
      </c>
      <c r="L3930" s="8">
        <f t="shared" si="20185"/>
        <v>0</v>
      </c>
      <c r="M3930" s="8">
        <f t="shared" si="16195"/>
        <v>0</v>
      </c>
      <c r="N3930" s="5">
        <v>943</v>
      </c>
      <c r="O3930" s="5">
        <v>0</v>
      </c>
    </row>
    <row r="3931" spans="1:15" x14ac:dyDescent="0.2">
      <c r="A3931" s="5" t="s">
        <v>12</v>
      </c>
      <c r="B3931" s="13">
        <v>1841179</v>
      </c>
      <c r="C3931" s="6">
        <f t="shared" si="20183"/>
        <v>43914</v>
      </c>
      <c r="D3931" s="5">
        <v>100</v>
      </c>
      <c r="E3931" s="13">
        <f t="shared" si="20184"/>
        <v>104.71428571428571</v>
      </c>
      <c r="F3931" s="5">
        <v>122</v>
      </c>
      <c r="G3931" s="13">
        <v>57</v>
      </c>
      <c r="H3931" s="5">
        <v>10</v>
      </c>
      <c r="I3931" s="5">
        <v>0</v>
      </c>
      <c r="J3931" s="8">
        <f t="shared" si="20186"/>
        <v>17.930528375733854</v>
      </c>
      <c r="K3931" s="5">
        <f t="shared" si="20182"/>
        <v>0</v>
      </c>
      <c r="L3931" s="8">
        <f t="shared" si="20185"/>
        <v>0</v>
      </c>
      <c r="M3931" s="8">
        <f t="shared" si="16195"/>
        <v>0</v>
      </c>
      <c r="N3931" s="5">
        <v>1043</v>
      </c>
      <c r="O3931" s="5">
        <v>0</v>
      </c>
    </row>
    <row r="3932" spans="1:15" x14ac:dyDescent="0.2">
      <c r="A3932" s="5" t="s">
        <v>12</v>
      </c>
      <c r="B3932" s="13">
        <v>1841179</v>
      </c>
      <c r="C3932" s="6">
        <f t="shared" si="20183"/>
        <v>43915</v>
      </c>
      <c r="D3932" s="5">
        <v>219</v>
      </c>
      <c r="E3932" s="13">
        <f t="shared" si="20184"/>
        <v>129.14285714285714</v>
      </c>
      <c r="F3932" s="5">
        <v>135</v>
      </c>
      <c r="G3932" s="13">
        <v>69</v>
      </c>
      <c r="H3932" s="5">
        <v>11</v>
      </c>
      <c r="I3932" s="5">
        <v>0</v>
      </c>
      <c r="J3932" s="8">
        <f t="shared" si="20186"/>
        <v>18.751296411532877</v>
      </c>
      <c r="K3932" s="5">
        <f t="shared" si="20182"/>
        <v>0</v>
      </c>
      <c r="L3932" s="8">
        <f t="shared" si="20185"/>
        <v>0</v>
      </c>
      <c r="M3932" s="8">
        <f t="shared" ref="M3932:M3995" si="20187">O3932/(B3932/100000)</f>
        <v>0</v>
      </c>
      <c r="N3932" s="5">
        <v>1262</v>
      </c>
      <c r="O3932" s="5">
        <v>0</v>
      </c>
    </row>
    <row r="3933" spans="1:15" x14ac:dyDescent="0.2">
      <c r="A3933" s="5" t="s">
        <v>12</v>
      </c>
      <c r="B3933" s="13">
        <v>1841179</v>
      </c>
      <c r="C3933" s="6">
        <f t="shared" si="20183"/>
        <v>43916</v>
      </c>
      <c r="D3933" s="5">
        <v>3</v>
      </c>
      <c r="E3933" s="13">
        <f t="shared" si="20184"/>
        <v>119</v>
      </c>
      <c r="F3933" s="5">
        <v>136</v>
      </c>
      <c r="G3933" s="13">
        <v>69</v>
      </c>
      <c r="H3933" s="5">
        <v>12</v>
      </c>
      <c r="I3933" s="5">
        <v>0</v>
      </c>
      <c r="J3933" s="8">
        <f t="shared" si="20186"/>
        <v>14.550218340611353</v>
      </c>
      <c r="K3933" s="5">
        <f t="shared" si="20182"/>
        <v>0</v>
      </c>
      <c r="L3933" s="8">
        <f t="shared" si="20185"/>
        <v>0</v>
      </c>
      <c r="M3933" s="8">
        <f t="shared" si="20187"/>
        <v>0</v>
      </c>
      <c r="N3933" s="5">
        <v>1265</v>
      </c>
      <c r="O3933" s="5">
        <v>0</v>
      </c>
    </row>
    <row r="3934" spans="1:15" x14ac:dyDescent="0.2">
      <c r="A3934" s="5" t="s">
        <v>12</v>
      </c>
      <c r="B3934" s="13">
        <v>1841179</v>
      </c>
      <c r="C3934" s="6">
        <f t="shared" si="20183"/>
        <v>43917</v>
      </c>
      <c r="D3934" s="5">
        <v>428</v>
      </c>
      <c r="E3934" s="13">
        <f t="shared" si="20184"/>
        <v>158.14285714285714</v>
      </c>
      <c r="F3934" s="5">
        <v>164</v>
      </c>
      <c r="G3934" s="13">
        <v>92</v>
      </c>
      <c r="H3934" s="5">
        <v>13</v>
      </c>
      <c r="I3934" s="5">
        <v>0</v>
      </c>
      <c r="J3934" s="8">
        <f t="shared" si="20186"/>
        <v>16.880146386093319</v>
      </c>
      <c r="K3934" s="5">
        <f t="shared" si="20182"/>
        <v>2</v>
      </c>
      <c r="L3934" s="8">
        <f t="shared" si="20185"/>
        <v>0.2857142857142857</v>
      </c>
      <c r="M3934" s="8">
        <f t="shared" si="20187"/>
        <v>0.10862604885239295</v>
      </c>
      <c r="N3934" s="5">
        <v>1693</v>
      </c>
      <c r="O3934" s="5">
        <v>2</v>
      </c>
    </row>
    <row r="3935" spans="1:15" x14ac:dyDescent="0.2">
      <c r="A3935" s="5" t="s">
        <v>12</v>
      </c>
      <c r="B3935" s="13">
        <v>1841179</v>
      </c>
      <c r="C3935" s="6">
        <f t="shared" si="20183"/>
        <v>43918</v>
      </c>
      <c r="D3935" s="5">
        <v>72</v>
      </c>
      <c r="E3935" s="13">
        <f t="shared" si="20184"/>
        <v>168.28571428571428</v>
      </c>
      <c r="F3935" s="5">
        <v>164</v>
      </c>
      <c r="G3935" s="13">
        <v>96</v>
      </c>
      <c r="H3935" s="5">
        <v>14</v>
      </c>
      <c r="I3935" s="5">
        <v>0</v>
      </c>
      <c r="J3935" s="8">
        <f t="shared" si="20186"/>
        <v>15.36855838225701</v>
      </c>
      <c r="K3935" s="5">
        <f t="shared" si="20182"/>
        <v>0</v>
      </c>
      <c r="L3935" s="8">
        <f t="shared" si="20185"/>
        <v>0.2857142857142857</v>
      </c>
      <c r="M3935" s="8">
        <f t="shared" si="20187"/>
        <v>0.10862604885239295</v>
      </c>
      <c r="N3935" s="5">
        <v>1765</v>
      </c>
      <c r="O3935" s="5">
        <v>2</v>
      </c>
    </row>
    <row r="3936" spans="1:15" x14ac:dyDescent="0.2">
      <c r="A3936" s="5" t="s">
        <v>12</v>
      </c>
      <c r="B3936" s="13">
        <v>1841179</v>
      </c>
      <c r="C3936" s="6">
        <f t="shared" si="20183"/>
        <v>43919</v>
      </c>
      <c r="D3936" s="5">
        <v>81</v>
      </c>
      <c r="E3936" s="13">
        <f t="shared" si="20184"/>
        <v>139.14285714285714</v>
      </c>
      <c r="F3936" s="5">
        <v>161</v>
      </c>
      <c r="G3936" s="13">
        <v>100</v>
      </c>
      <c r="H3936" s="5">
        <v>15</v>
      </c>
      <c r="I3936" s="5">
        <v>0</v>
      </c>
      <c r="J3936" s="8">
        <f t="shared" si="20186"/>
        <v>11.014361641976706</v>
      </c>
      <c r="K3936" s="5">
        <f t="shared" si="20182"/>
        <v>2</v>
      </c>
      <c r="L3936" s="8">
        <f t="shared" si="20185"/>
        <v>0.5714285714285714</v>
      </c>
      <c r="M3936" s="8">
        <f t="shared" si="20187"/>
        <v>0.2172520977047859</v>
      </c>
      <c r="N3936" s="5">
        <v>1846</v>
      </c>
      <c r="O3936" s="5">
        <v>4</v>
      </c>
    </row>
    <row r="3937" spans="1:15" x14ac:dyDescent="0.2">
      <c r="A3937" s="5" t="s">
        <v>12</v>
      </c>
      <c r="B3937" s="13">
        <v>1841179</v>
      </c>
      <c r="C3937" s="6">
        <f>C3936+1</f>
        <v>43920</v>
      </c>
      <c r="D3937" s="5">
        <v>207</v>
      </c>
      <c r="E3937" s="13">
        <f t="shared" ref="E3937:E3942" si="20188">SUM(D3931:D3937)/7</f>
        <v>158.57142857142858</v>
      </c>
      <c r="F3937" s="5">
        <v>158</v>
      </c>
      <c r="G3937" s="13">
        <v>112</v>
      </c>
      <c r="H3937" s="5">
        <v>16</v>
      </c>
      <c r="I3937" s="5">
        <v>1</v>
      </c>
      <c r="J3937" s="8">
        <f t="shared" ref="J3937:J3943" si="20189">E3937/(SUM(N3930:N3936)/7)*100</f>
        <v>11.306916573291231</v>
      </c>
      <c r="K3937" s="5">
        <f>O3937-O3936</f>
        <v>1</v>
      </c>
      <c r="L3937" s="8">
        <f t="shared" ref="L3937:L3942" si="20190">SUM(K3931:K3937)/7</f>
        <v>0.7142857142857143</v>
      </c>
      <c r="M3937" s="8">
        <f t="shared" si="20187"/>
        <v>0.27156512213098238</v>
      </c>
      <c r="N3937" s="5">
        <v>2053</v>
      </c>
      <c r="O3937" s="5">
        <v>5</v>
      </c>
    </row>
    <row r="3938" spans="1:15" x14ac:dyDescent="0.2">
      <c r="A3938" s="5" t="s">
        <v>12</v>
      </c>
      <c r="B3938" s="13">
        <v>1841179</v>
      </c>
      <c r="C3938" s="6">
        <f t="shared" si="20183"/>
        <v>43921</v>
      </c>
      <c r="D3938" s="5">
        <v>138</v>
      </c>
      <c r="E3938" s="13">
        <f t="shared" si="20188"/>
        <v>164</v>
      </c>
      <c r="F3938" s="5">
        <v>185</v>
      </c>
      <c r="G3938" s="13">
        <v>119</v>
      </c>
      <c r="H3938" s="5">
        <v>17</v>
      </c>
      <c r="I3938" s="5">
        <v>2</v>
      </c>
      <c r="J3938" s="8">
        <f t="shared" si="20189"/>
        <v>10.506085842408712</v>
      </c>
      <c r="K3938" s="5">
        <f t="shared" si="20182"/>
        <v>4</v>
      </c>
      <c r="L3938" s="8">
        <f t="shared" si="20190"/>
        <v>1.2857142857142858</v>
      </c>
      <c r="M3938" s="8">
        <f t="shared" si="20187"/>
        <v>0.48881721983576826</v>
      </c>
      <c r="N3938" s="5">
        <v>2191</v>
      </c>
      <c r="O3938" s="5">
        <v>9</v>
      </c>
    </row>
    <row r="3939" spans="1:15" x14ac:dyDescent="0.2">
      <c r="A3939" s="5" t="s">
        <v>12</v>
      </c>
      <c r="B3939" s="13">
        <v>1841179</v>
      </c>
      <c r="C3939" s="6">
        <f t="shared" si="20183"/>
        <v>43922</v>
      </c>
      <c r="D3939" s="5">
        <v>120</v>
      </c>
      <c r="E3939" s="13">
        <f t="shared" si="20188"/>
        <v>149.85714285714286</v>
      </c>
      <c r="F3939" s="5">
        <v>124</v>
      </c>
      <c r="G3939" s="13">
        <v>126</v>
      </c>
      <c r="H3939" s="5">
        <v>18</v>
      </c>
      <c r="I3939" s="5">
        <v>3</v>
      </c>
      <c r="J3939" s="8">
        <f t="shared" si="20189"/>
        <v>8.6873706004140789</v>
      </c>
      <c r="K3939" s="5">
        <f t="shared" si="20182"/>
        <v>5</v>
      </c>
      <c r="L3939" s="8">
        <f t="shared" si="20190"/>
        <v>2</v>
      </c>
      <c r="M3939" s="8">
        <f t="shared" si="20187"/>
        <v>0.7603823419667507</v>
      </c>
      <c r="N3939" s="5">
        <v>2311</v>
      </c>
      <c r="O3939" s="5">
        <v>14</v>
      </c>
    </row>
    <row r="3940" spans="1:15" x14ac:dyDescent="0.2">
      <c r="A3940" s="5" t="s">
        <v>12</v>
      </c>
      <c r="B3940" s="13">
        <v>1841179</v>
      </c>
      <c r="C3940" s="6">
        <f t="shared" si="20183"/>
        <v>43923</v>
      </c>
      <c r="D3940" s="5">
        <v>95</v>
      </c>
      <c r="E3940" s="13">
        <f t="shared" si="20188"/>
        <v>163</v>
      </c>
      <c r="F3940" s="13">
        <f>SUM(D3936:D3940)/5</f>
        <v>128.19999999999999</v>
      </c>
      <c r="G3940" s="13">
        <v>131</v>
      </c>
      <c r="H3940" s="5">
        <v>19</v>
      </c>
      <c r="I3940" s="5">
        <v>4</v>
      </c>
      <c r="J3940" s="8">
        <f t="shared" si="20189"/>
        <v>8.6939957330082294</v>
      </c>
      <c r="K3940" s="5">
        <f t="shared" si="20182"/>
        <v>0</v>
      </c>
      <c r="L3940" s="8">
        <f t="shared" si="20190"/>
        <v>2</v>
      </c>
      <c r="M3940" s="8">
        <f t="shared" si="20187"/>
        <v>0.7603823419667507</v>
      </c>
      <c r="N3940" s="5">
        <v>2406</v>
      </c>
      <c r="O3940" s="5">
        <v>14</v>
      </c>
    </row>
    <row r="3941" spans="1:15" x14ac:dyDescent="0.2">
      <c r="A3941" s="5" t="s">
        <v>12</v>
      </c>
      <c r="B3941" s="13">
        <v>1841179</v>
      </c>
      <c r="C3941" s="6">
        <f t="shared" si="20183"/>
        <v>43924</v>
      </c>
      <c r="D3941" s="5">
        <v>190</v>
      </c>
      <c r="E3941" s="13">
        <f t="shared" si="20188"/>
        <v>129</v>
      </c>
      <c r="F3941" s="13">
        <f t="shared" ref="F3941:F3978" si="20191">SUM(D3937:D3941)/5</f>
        <v>150</v>
      </c>
      <c r="G3941" s="13">
        <v>141</v>
      </c>
      <c r="H3941" s="5">
        <v>20</v>
      </c>
      <c r="I3941" s="5">
        <v>5</v>
      </c>
      <c r="J3941" s="8">
        <f t="shared" si="20189"/>
        <v>6.3301787592008409</v>
      </c>
      <c r="K3941" s="5">
        <f t="shared" si="20182"/>
        <v>2</v>
      </c>
      <c r="L3941" s="8">
        <f t="shared" si="20190"/>
        <v>2</v>
      </c>
      <c r="M3941" s="8">
        <f t="shared" si="20187"/>
        <v>0.86900839081914361</v>
      </c>
      <c r="N3941" s="5">
        <v>2596</v>
      </c>
      <c r="O3941" s="5">
        <v>16</v>
      </c>
    </row>
    <row r="3942" spans="1:15" x14ac:dyDescent="0.2">
      <c r="A3942" s="5" t="s">
        <v>12</v>
      </c>
      <c r="B3942" s="13">
        <v>1841179</v>
      </c>
      <c r="C3942" s="6">
        <f t="shared" si="20183"/>
        <v>43925</v>
      </c>
      <c r="D3942" s="5">
        <v>101</v>
      </c>
      <c r="E3942" s="13">
        <f t="shared" si="20188"/>
        <v>133.14285714285714</v>
      </c>
      <c r="F3942" s="13">
        <f t="shared" si="20191"/>
        <v>128.80000000000001</v>
      </c>
      <c r="G3942" s="13">
        <v>146</v>
      </c>
      <c r="H3942" s="5">
        <v>21</v>
      </c>
      <c r="I3942" s="5">
        <v>6</v>
      </c>
      <c r="J3942" s="8">
        <f t="shared" si="20189"/>
        <v>6.1445147679324901</v>
      </c>
      <c r="K3942" s="5">
        <f t="shared" si="20182"/>
        <v>0</v>
      </c>
      <c r="L3942" s="8">
        <f t="shared" si="20190"/>
        <v>2</v>
      </c>
      <c r="M3942" s="8">
        <f t="shared" si="20187"/>
        <v>0.86900839081914361</v>
      </c>
      <c r="N3942" s="5">
        <v>2697</v>
      </c>
      <c r="O3942" s="5">
        <v>16</v>
      </c>
    </row>
    <row r="3943" spans="1:15" x14ac:dyDescent="0.2">
      <c r="A3943" s="5" t="s">
        <v>12</v>
      </c>
      <c r="B3943" s="13">
        <v>1841179</v>
      </c>
      <c r="C3943" s="6">
        <f t="shared" si="20183"/>
        <v>43926</v>
      </c>
      <c r="D3943" s="5">
        <v>248</v>
      </c>
      <c r="E3943" s="13">
        <f t="shared" si="20184"/>
        <v>157</v>
      </c>
      <c r="F3943" s="13">
        <f t="shared" si="20191"/>
        <v>150.80000000000001</v>
      </c>
      <c r="G3943" s="13">
        <v>160</v>
      </c>
      <c r="H3943" s="5">
        <v>22</v>
      </c>
      <c r="I3943" s="5">
        <v>7</v>
      </c>
      <c r="J3943" s="8">
        <f t="shared" si="20189"/>
        <v>6.8260869565217392</v>
      </c>
      <c r="K3943" s="5">
        <f t="shared" si="20182"/>
        <v>3</v>
      </c>
      <c r="L3943" s="8">
        <f t="shared" si="20185"/>
        <v>2.1428571428571428</v>
      </c>
      <c r="M3943" s="8">
        <f t="shared" si="20187"/>
        <v>1.0319474640977331</v>
      </c>
      <c r="N3943" s="5">
        <v>2945</v>
      </c>
      <c r="O3943" s="5">
        <v>19</v>
      </c>
    </row>
    <row r="3944" spans="1:15" x14ac:dyDescent="0.2">
      <c r="A3944" s="5" t="s">
        <v>12</v>
      </c>
      <c r="B3944" s="13">
        <v>1841179</v>
      </c>
      <c r="C3944" s="6">
        <f t="shared" si="20183"/>
        <v>43927</v>
      </c>
      <c r="D3944" s="5">
        <v>48</v>
      </c>
      <c r="E3944" s="13">
        <f t="shared" si="20184"/>
        <v>134.28571428571428</v>
      </c>
      <c r="F3944" s="13">
        <f t="shared" si="20191"/>
        <v>136.4</v>
      </c>
      <c r="G3944" s="13">
        <v>163</v>
      </c>
      <c r="H3944" s="5">
        <v>23</v>
      </c>
      <c r="I3944" s="5">
        <v>8</v>
      </c>
      <c r="J3944" s="8">
        <f t="shared" si="20186"/>
        <v>5.4654340368626073</v>
      </c>
      <c r="K3944" s="5">
        <f t="shared" si="20182"/>
        <v>0</v>
      </c>
      <c r="L3944" s="8">
        <f t="shared" si="20185"/>
        <v>2</v>
      </c>
      <c r="M3944" s="8">
        <f t="shared" si="20187"/>
        <v>1.0319474640977331</v>
      </c>
      <c r="N3944" s="5">
        <v>2993</v>
      </c>
      <c r="O3944" s="5">
        <v>19</v>
      </c>
    </row>
    <row r="3945" spans="1:15" x14ac:dyDescent="0.2">
      <c r="A3945" s="5" t="s">
        <v>12</v>
      </c>
      <c r="B3945" s="13">
        <v>1841179</v>
      </c>
      <c r="C3945" s="6">
        <f t="shared" si="20183"/>
        <v>43928</v>
      </c>
      <c r="D3945" s="5">
        <v>66</v>
      </c>
      <c r="E3945" s="13">
        <f t="shared" si="20184"/>
        <v>124</v>
      </c>
      <c r="F3945" s="13">
        <f t="shared" si="20191"/>
        <v>130.6</v>
      </c>
      <c r="G3945" s="13">
        <v>166</v>
      </c>
      <c r="H3945" s="5">
        <v>24</v>
      </c>
      <c r="I3945" s="5">
        <v>9</v>
      </c>
      <c r="J3945" s="8">
        <f t="shared" si="20186"/>
        <v>4.7852693092232208</v>
      </c>
      <c r="K3945" s="5">
        <f t="shared" si="20182"/>
        <v>1</v>
      </c>
      <c r="L3945" s="8">
        <f t="shared" si="20185"/>
        <v>1.5714285714285714</v>
      </c>
      <c r="M3945" s="8">
        <f t="shared" si="20187"/>
        <v>1.0862604885239295</v>
      </c>
      <c r="N3945" s="5">
        <v>3059</v>
      </c>
      <c r="O3945" s="5">
        <v>20</v>
      </c>
    </row>
    <row r="3946" spans="1:15" x14ac:dyDescent="0.2">
      <c r="A3946" s="5" t="s">
        <v>12</v>
      </c>
      <c r="B3946" s="13">
        <v>1841179</v>
      </c>
      <c r="C3946" s="6">
        <f t="shared" si="20183"/>
        <v>43929</v>
      </c>
      <c r="D3946" s="5">
        <v>106</v>
      </c>
      <c r="E3946" s="13">
        <f t="shared" si="20184"/>
        <v>122</v>
      </c>
      <c r="F3946" s="13">
        <f t="shared" si="20191"/>
        <v>113.8</v>
      </c>
      <c r="G3946" s="13">
        <v>172</v>
      </c>
      <c r="H3946" s="5">
        <v>25</v>
      </c>
      <c r="I3946" s="5">
        <v>10</v>
      </c>
      <c r="J3946" s="8">
        <f t="shared" si="20186"/>
        <v>4.4930814962908405</v>
      </c>
      <c r="K3946" s="5">
        <f t="shared" si="20182"/>
        <v>3</v>
      </c>
      <c r="L3946" s="8">
        <f t="shared" si="20185"/>
        <v>1.2857142857142858</v>
      </c>
      <c r="M3946" s="8">
        <f t="shared" si="20187"/>
        <v>1.2491995618025189</v>
      </c>
      <c r="N3946" s="5">
        <v>3165</v>
      </c>
      <c r="O3946" s="5">
        <v>23</v>
      </c>
    </row>
    <row r="3947" spans="1:15" x14ac:dyDescent="0.2">
      <c r="A3947" s="5" t="s">
        <v>12</v>
      </c>
      <c r="B3947" s="13">
        <v>1841179</v>
      </c>
      <c r="C3947" s="6">
        <f t="shared" si="20183"/>
        <v>43930</v>
      </c>
      <c r="D3947" s="5">
        <v>155</v>
      </c>
      <c r="E3947" s="13">
        <f t="shared" si="20184"/>
        <v>130.57142857142858</v>
      </c>
      <c r="F3947" s="13">
        <f t="shared" si="20191"/>
        <v>124.6</v>
      </c>
      <c r="G3947" s="13">
        <v>180</v>
      </c>
      <c r="H3947" s="5">
        <f t="shared" ref="H3947:I3962" si="20192">H3946+1</f>
        <v>26</v>
      </c>
      <c r="I3947" s="5">
        <f t="shared" si="20192"/>
        <v>11</v>
      </c>
      <c r="J3947" s="8">
        <f t="shared" si="20186"/>
        <v>4.6019837873218874</v>
      </c>
      <c r="K3947" s="5">
        <f t="shared" si="20182"/>
        <v>21</v>
      </c>
      <c r="L3947" s="8">
        <f t="shared" si="20185"/>
        <v>4.2857142857142856</v>
      </c>
      <c r="M3947" s="8">
        <f t="shared" si="20187"/>
        <v>2.3897730747526449</v>
      </c>
      <c r="N3947" s="5">
        <v>3320</v>
      </c>
      <c r="O3947" s="5">
        <v>44</v>
      </c>
    </row>
    <row r="3948" spans="1:15" x14ac:dyDescent="0.2">
      <c r="A3948" s="5" t="s">
        <v>12</v>
      </c>
      <c r="B3948" s="13">
        <v>1841179</v>
      </c>
      <c r="C3948" s="6">
        <f t="shared" si="20183"/>
        <v>43931</v>
      </c>
      <c r="D3948" s="5">
        <v>231</v>
      </c>
      <c r="E3948" s="13">
        <f t="shared" si="20184"/>
        <v>136.42857142857142</v>
      </c>
      <c r="F3948" s="13">
        <f t="shared" si="20191"/>
        <v>121.2</v>
      </c>
      <c r="G3948" s="13">
        <v>193</v>
      </c>
      <c r="H3948" s="5">
        <f t="shared" si="20192"/>
        <v>27</v>
      </c>
      <c r="I3948" s="5">
        <f t="shared" si="20192"/>
        <v>12</v>
      </c>
      <c r="J3948" s="8">
        <f t="shared" si="20186"/>
        <v>4.5968712394705173</v>
      </c>
      <c r="K3948" s="5">
        <f t="shared" si="20182"/>
        <v>9</v>
      </c>
      <c r="L3948" s="8">
        <f t="shared" si="20185"/>
        <v>5.2857142857142856</v>
      </c>
      <c r="M3948" s="8">
        <f t="shared" si="20187"/>
        <v>2.8785902945884132</v>
      </c>
      <c r="N3948" s="5">
        <v>3551</v>
      </c>
      <c r="O3948" s="5">
        <v>53</v>
      </c>
    </row>
    <row r="3949" spans="1:15" x14ac:dyDescent="0.2">
      <c r="A3949" s="5" t="s">
        <v>12</v>
      </c>
      <c r="B3949" s="13">
        <v>1841179</v>
      </c>
      <c r="C3949" s="6">
        <f t="shared" si="20183"/>
        <v>43932</v>
      </c>
      <c r="D3949" s="5">
        <v>112</v>
      </c>
      <c r="E3949" s="13">
        <f t="shared" si="20184"/>
        <v>138</v>
      </c>
      <c r="F3949" s="13">
        <f t="shared" si="20191"/>
        <v>134</v>
      </c>
      <c r="G3949" s="13">
        <v>199</v>
      </c>
      <c r="H3949" s="5">
        <f t="shared" si="20192"/>
        <v>28</v>
      </c>
      <c r="I3949" s="5">
        <f t="shared" si="20192"/>
        <v>13</v>
      </c>
      <c r="J3949" s="8">
        <f t="shared" si="20186"/>
        <v>4.4454670961803959</v>
      </c>
      <c r="K3949" s="5">
        <f t="shared" si="20182"/>
        <v>3</v>
      </c>
      <c r="L3949" s="8">
        <f t="shared" si="20185"/>
        <v>5.7142857142857144</v>
      </c>
      <c r="M3949" s="8">
        <f t="shared" si="20187"/>
        <v>3.0415293678670028</v>
      </c>
      <c r="N3949" s="5">
        <v>3663</v>
      </c>
      <c r="O3949" s="5">
        <v>56</v>
      </c>
    </row>
    <row r="3950" spans="1:15" x14ac:dyDescent="0.2">
      <c r="A3950" s="5" t="s">
        <v>12</v>
      </c>
      <c r="B3950" s="13">
        <v>1841179</v>
      </c>
      <c r="C3950" s="6">
        <f t="shared" si="20183"/>
        <v>43933</v>
      </c>
      <c r="D3950" s="5">
        <v>79</v>
      </c>
      <c r="E3950" s="13">
        <f t="shared" si="20184"/>
        <v>113.85714285714286</v>
      </c>
      <c r="F3950" s="13">
        <f t="shared" si="20191"/>
        <v>136.6</v>
      </c>
      <c r="G3950" s="13">
        <v>203</v>
      </c>
      <c r="H3950" s="5">
        <f t="shared" si="20192"/>
        <v>29</v>
      </c>
      <c r="I3950" s="5">
        <f t="shared" si="20192"/>
        <v>14</v>
      </c>
      <c r="J3950" s="8">
        <f t="shared" si="20186"/>
        <v>3.5116320056397607</v>
      </c>
      <c r="K3950" s="5">
        <f t="shared" si="20182"/>
        <v>0</v>
      </c>
      <c r="L3950" s="8">
        <f t="shared" si="20185"/>
        <v>5.2857142857142856</v>
      </c>
      <c r="M3950" s="8">
        <f t="shared" si="20187"/>
        <v>3.0415293678670028</v>
      </c>
      <c r="N3950" s="5">
        <v>3742</v>
      </c>
      <c r="O3950" s="5">
        <v>56</v>
      </c>
    </row>
    <row r="3951" spans="1:15" x14ac:dyDescent="0.2">
      <c r="A3951" s="5" t="s">
        <v>12</v>
      </c>
      <c r="B3951" s="13">
        <v>1841179</v>
      </c>
      <c r="C3951" s="6">
        <f t="shared" si="20183"/>
        <v>43934</v>
      </c>
      <c r="D3951" s="5">
        <v>28</v>
      </c>
      <c r="E3951" s="13">
        <f t="shared" si="20184"/>
        <v>111</v>
      </c>
      <c r="F3951" s="13">
        <f t="shared" si="20191"/>
        <v>121</v>
      </c>
      <c r="G3951" s="13">
        <v>205</v>
      </c>
      <c r="H3951" s="5">
        <f t="shared" si="20192"/>
        <v>30</v>
      </c>
      <c r="I3951" s="5">
        <f t="shared" si="20192"/>
        <v>15</v>
      </c>
      <c r="J3951" s="8">
        <f t="shared" si="20186"/>
        <v>3.3073681522155534</v>
      </c>
      <c r="K3951" s="5">
        <f t="shared" si="20182"/>
        <v>0</v>
      </c>
      <c r="L3951" s="8">
        <f t="shared" si="20185"/>
        <v>5.2857142857142856</v>
      </c>
      <c r="M3951" s="8">
        <f t="shared" si="20187"/>
        <v>3.0415293678670028</v>
      </c>
      <c r="N3951" s="5">
        <v>3770</v>
      </c>
      <c r="O3951" s="5">
        <v>56</v>
      </c>
    </row>
    <row r="3952" spans="1:15" x14ac:dyDescent="0.2">
      <c r="A3952" s="5" t="s">
        <v>12</v>
      </c>
      <c r="B3952" s="13">
        <v>1841179</v>
      </c>
      <c r="C3952" s="6">
        <f t="shared" si="20183"/>
        <v>43935</v>
      </c>
      <c r="D3952" s="5">
        <v>38</v>
      </c>
      <c r="E3952" s="13">
        <f t="shared" si="20184"/>
        <v>107</v>
      </c>
      <c r="F3952" s="13">
        <f t="shared" si="20191"/>
        <v>97.6</v>
      </c>
      <c r="G3952" s="13">
        <v>207</v>
      </c>
      <c r="H3952" s="5">
        <f t="shared" si="20192"/>
        <v>31</v>
      </c>
      <c r="I3952" s="5">
        <f t="shared" si="20192"/>
        <v>16</v>
      </c>
      <c r="J3952" s="8">
        <f t="shared" si="20186"/>
        <v>3.0861145447053975</v>
      </c>
      <c r="K3952" s="5">
        <f t="shared" si="20182"/>
        <v>3</v>
      </c>
      <c r="L3952" s="8">
        <f t="shared" si="20185"/>
        <v>5.5714285714285712</v>
      </c>
      <c r="M3952" s="8">
        <f t="shared" si="20187"/>
        <v>3.2044684411455919</v>
      </c>
      <c r="N3952" s="5">
        <v>3808</v>
      </c>
      <c r="O3952" s="5">
        <v>59</v>
      </c>
    </row>
    <row r="3953" spans="1:15" x14ac:dyDescent="0.2">
      <c r="A3953" s="5" t="s">
        <v>12</v>
      </c>
      <c r="B3953" s="13">
        <v>1841179</v>
      </c>
      <c r="C3953" s="6">
        <f t="shared" si="20183"/>
        <v>43936</v>
      </c>
      <c r="D3953" s="5">
        <v>61</v>
      </c>
      <c r="E3953" s="13">
        <f t="shared" si="20184"/>
        <v>100.57142857142857</v>
      </c>
      <c r="F3953" s="13">
        <f t="shared" si="20191"/>
        <v>63.6</v>
      </c>
      <c r="G3953" s="13">
        <v>210</v>
      </c>
      <c r="H3953" s="5">
        <f t="shared" si="20192"/>
        <v>32</v>
      </c>
      <c r="I3953" s="5">
        <f t="shared" si="20192"/>
        <v>17</v>
      </c>
      <c r="J3953" s="8">
        <f t="shared" si="20186"/>
        <v>2.813861465286382</v>
      </c>
      <c r="K3953" s="5">
        <f t="shared" si="20182"/>
        <v>8</v>
      </c>
      <c r="L3953" s="8">
        <f t="shared" si="20185"/>
        <v>6.2857142857142856</v>
      </c>
      <c r="M3953" s="8">
        <f t="shared" si="20187"/>
        <v>3.638972636555164</v>
      </c>
      <c r="N3953" s="5">
        <v>3869</v>
      </c>
      <c r="O3953" s="5">
        <v>67</v>
      </c>
    </row>
    <row r="3954" spans="1:15" x14ac:dyDescent="0.2">
      <c r="A3954" s="5" t="s">
        <v>12</v>
      </c>
      <c r="B3954" s="13">
        <v>1841179</v>
      </c>
      <c r="C3954" s="6">
        <f t="shared" si="20183"/>
        <v>43937</v>
      </c>
      <c r="D3954" s="5">
        <v>84</v>
      </c>
      <c r="E3954" s="13">
        <f t="shared" si="20184"/>
        <v>90.428571428571431</v>
      </c>
      <c r="F3954" s="13">
        <f t="shared" si="20191"/>
        <v>58</v>
      </c>
      <c r="G3954" s="13">
        <v>215</v>
      </c>
      <c r="H3954" s="5">
        <f t="shared" si="20192"/>
        <v>33</v>
      </c>
      <c r="I3954" s="5">
        <f t="shared" si="20192"/>
        <v>18</v>
      </c>
      <c r="J3954" s="8">
        <f t="shared" si="20186"/>
        <v>2.4608327178011895</v>
      </c>
      <c r="K3954" s="5">
        <f t="shared" si="20182"/>
        <v>13</v>
      </c>
      <c r="L3954" s="8">
        <f t="shared" si="20185"/>
        <v>5.1428571428571432</v>
      </c>
      <c r="M3954" s="8">
        <f t="shared" si="20187"/>
        <v>4.3450419540957181</v>
      </c>
      <c r="N3954" s="5">
        <v>3953</v>
      </c>
      <c r="O3954" s="5">
        <v>80</v>
      </c>
    </row>
    <row r="3955" spans="1:15" x14ac:dyDescent="0.2">
      <c r="A3955" s="5" t="s">
        <v>12</v>
      </c>
      <c r="B3955" s="13">
        <v>1841179</v>
      </c>
      <c r="C3955" s="6">
        <f t="shared" si="20183"/>
        <v>43938</v>
      </c>
      <c r="D3955" s="5">
        <v>52</v>
      </c>
      <c r="E3955" s="13">
        <f t="shared" si="20184"/>
        <v>64.857142857142861</v>
      </c>
      <c r="F3955" s="13">
        <f t="shared" si="20191"/>
        <v>52.6</v>
      </c>
      <c r="G3955" s="13">
        <v>218</v>
      </c>
      <c r="H3955" s="5">
        <f t="shared" si="20192"/>
        <v>34</v>
      </c>
      <c r="I3955" s="5">
        <f t="shared" si="20192"/>
        <v>19</v>
      </c>
      <c r="J3955" s="8">
        <f t="shared" si="20186"/>
        <v>1.7225679162240097</v>
      </c>
      <c r="K3955" s="5">
        <f t="shared" si="20182"/>
        <v>4</v>
      </c>
      <c r="L3955" s="8">
        <f t="shared" si="20185"/>
        <v>4.4285714285714288</v>
      </c>
      <c r="M3955" s="8">
        <f t="shared" si="20187"/>
        <v>4.562294051800504</v>
      </c>
      <c r="N3955" s="5">
        <v>4005</v>
      </c>
      <c r="O3955" s="5">
        <v>84</v>
      </c>
    </row>
    <row r="3956" spans="1:15" x14ac:dyDescent="0.2">
      <c r="A3956" s="5" t="s">
        <v>12</v>
      </c>
      <c r="B3956" s="13">
        <v>1841179</v>
      </c>
      <c r="C3956" s="6">
        <f t="shared" si="20183"/>
        <v>43939</v>
      </c>
      <c r="D3956" s="5">
        <v>113</v>
      </c>
      <c r="E3956" s="13">
        <f t="shared" si="20184"/>
        <v>65</v>
      </c>
      <c r="F3956" s="13">
        <f t="shared" si="20191"/>
        <v>69.599999999999994</v>
      </c>
      <c r="G3956" s="13">
        <v>224</v>
      </c>
      <c r="H3956" s="5">
        <f t="shared" si="20192"/>
        <v>35</v>
      </c>
      <c r="I3956" s="5">
        <f t="shared" si="20192"/>
        <v>20</v>
      </c>
      <c r="J3956" s="8">
        <f t="shared" si="20186"/>
        <v>1.6971279373368149</v>
      </c>
      <c r="K3956" s="5">
        <f t="shared" si="20182"/>
        <v>6</v>
      </c>
      <c r="L3956" s="8">
        <f t="shared" si="20185"/>
        <v>4.8571428571428568</v>
      </c>
      <c r="M3956" s="8">
        <f t="shared" si="20187"/>
        <v>4.8881721983576831</v>
      </c>
      <c r="N3956" s="5">
        <v>4118</v>
      </c>
      <c r="O3956" s="5">
        <v>90</v>
      </c>
    </row>
    <row r="3957" spans="1:15" x14ac:dyDescent="0.2">
      <c r="A3957" s="5" t="s">
        <v>12</v>
      </c>
      <c r="B3957" s="13">
        <v>1841179</v>
      </c>
      <c r="C3957" s="6">
        <f t="shared" si="20183"/>
        <v>43940</v>
      </c>
      <c r="D3957" s="5">
        <f>N3957-N3956</f>
        <v>49</v>
      </c>
      <c r="E3957" s="13">
        <f t="shared" si="20184"/>
        <v>60.714285714285715</v>
      </c>
      <c r="F3957" s="13">
        <f t="shared" si="20191"/>
        <v>71.8</v>
      </c>
      <c r="G3957" s="13">
        <v>226</v>
      </c>
      <c r="H3957" s="5">
        <f t="shared" si="20192"/>
        <v>36</v>
      </c>
      <c r="I3957" s="5">
        <f t="shared" si="20192"/>
        <v>21</v>
      </c>
      <c r="J3957" s="8">
        <f t="shared" si="20186"/>
        <v>1.5587749862461031</v>
      </c>
      <c r="K3957" s="5">
        <f t="shared" si="20182"/>
        <v>1</v>
      </c>
      <c r="L3957" s="8">
        <f t="shared" si="20185"/>
        <v>5</v>
      </c>
      <c r="M3957" s="8">
        <f t="shared" si="20187"/>
        <v>4.9424852227838789</v>
      </c>
      <c r="N3957" s="5">
        <v>4167</v>
      </c>
      <c r="O3957" s="5">
        <v>91</v>
      </c>
    </row>
    <row r="3958" spans="1:15" x14ac:dyDescent="0.2">
      <c r="A3958" s="5" t="s">
        <v>12</v>
      </c>
      <c r="B3958" s="13">
        <v>1841179</v>
      </c>
      <c r="C3958" s="6">
        <f t="shared" si="20183"/>
        <v>43941</v>
      </c>
      <c r="D3958" s="5">
        <v>18</v>
      </c>
      <c r="E3958" s="13">
        <f t="shared" si="20184"/>
        <v>59.285714285714285</v>
      </c>
      <c r="F3958" s="13">
        <f t="shared" si="20191"/>
        <v>63.2</v>
      </c>
      <c r="G3958" s="13">
        <v>227</v>
      </c>
      <c r="H3958" s="5">
        <f t="shared" si="20192"/>
        <v>37</v>
      </c>
      <c r="I3958" s="5">
        <f t="shared" si="20192"/>
        <v>22</v>
      </c>
      <c r="J3958" s="8">
        <f t="shared" si="20186"/>
        <v>1.4987360057782593</v>
      </c>
      <c r="K3958" s="5">
        <f t="shared" si="20182"/>
        <v>0</v>
      </c>
      <c r="L3958" s="8">
        <f t="shared" si="20185"/>
        <v>5</v>
      </c>
      <c r="M3958" s="8">
        <f t="shared" si="20187"/>
        <v>4.9424852227838789</v>
      </c>
      <c r="N3958" s="5">
        <v>4185</v>
      </c>
      <c r="O3958" s="5">
        <v>91</v>
      </c>
    </row>
    <row r="3959" spans="1:15" x14ac:dyDescent="0.2">
      <c r="A3959" s="5" t="s">
        <v>12</v>
      </c>
      <c r="B3959" s="13">
        <v>1841179</v>
      </c>
      <c r="C3959" s="6">
        <f t="shared" si="20183"/>
        <v>43942</v>
      </c>
      <c r="D3959" s="5">
        <f t="shared" ref="D3959:D4022" si="20193">N3959-N3958</f>
        <v>19</v>
      </c>
      <c r="E3959" s="13">
        <f t="shared" si="20184"/>
        <v>56.571428571428569</v>
      </c>
      <c r="F3959" s="13">
        <f t="shared" si="20191"/>
        <v>50.2</v>
      </c>
      <c r="G3959" s="13">
        <v>228</v>
      </c>
      <c r="H3959" s="5">
        <f t="shared" si="20192"/>
        <v>38</v>
      </c>
      <c r="I3959" s="5">
        <f t="shared" si="20192"/>
        <v>23</v>
      </c>
      <c r="J3959" s="8">
        <f t="shared" si="20186"/>
        <v>1.4090019569471623</v>
      </c>
      <c r="K3959" s="5">
        <f t="shared" si="20182"/>
        <v>0</v>
      </c>
      <c r="L3959" s="8">
        <f t="shared" si="20185"/>
        <v>4.5714285714285712</v>
      </c>
      <c r="M3959" s="8">
        <f t="shared" si="20187"/>
        <v>4.9424852227838789</v>
      </c>
      <c r="N3959" s="5">
        <v>4204</v>
      </c>
      <c r="O3959" s="5">
        <v>91</v>
      </c>
    </row>
    <row r="3960" spans="1:15" x14ac:dyDescent="0.2">
      <c r="A3960" s="5" t="s">
        <v>12</v>
      </c>
      <c r="B3960" s="13">
        <v>1841179</v>
      </c>
      <c r="C3960" s="6">
        <f t="shared" si="20183"/>
        <v>43943</v>
      </c>
      <c r="D3960" s="5">
        <f t="shared" si="20193"/>
        <v>0</v>
      </c>
      <c r="E3960" s="13">
        <f t="shared" si="20184"/>
        <v>47.857142857142854</v>
      </c>
      <c r="F3960" s="13">
        <f t="shared" si="20191"/>
        <v>39.799999999999997</v>
      </c>
      <c r="G3960" s="13">
        <v>228</v>
      </c>
      <c r="H3960" s="5">
        <f t="shared" si="20192"/>
        <v>39</v>
      </c>
      <c r="I3960" s="5">
        <f t="shared" si="20192"/>
        <v>24</v>
      </c>
      <c r="J3960" s="8">
        <f t="shared" si="20186"/>
        <v>1.1753973544787901</v>
      </c>
      <c r="K3960" s="5">
        <f t="shared" si="20182"/>
        <v>0</v>
      </c>
      <c r="L3960" s="8">
        <f t="shared" si="20185"/>
        <v>3.4285714285714284</v>
      </c>
      <c r="M3960" s="8">
        <f t="shared" si="20187"/>
        <v>4.9424852227838789</v>
      </c>
      <c r="N3960" s="5">
        <v>4204</v>
      </c>
      <c r="O3960" s="5">
        <v>91</v>
      </c>
    </row>
    <row r="3961" spans="1:15" x14ac:dyDescent="0.2">
      <c r="A3961" s="5" t="s">
        <v>12</v>
      </c>
      <c r="B3961" s="13">
        <v>1841179</v>
      </c>
      <c r="C3961" s="6">
        <f t="shared" si="20183"/>
        <v>43944</v>
      </c>
      <c r="D3961" s="5">
        <f t="shared" si="20193"/>
        <v>82</v>
      </c>
      <c r="E3961" s="13">
        <f t="shared" si="20184"/>
        <v>47.571428571428569</v>
      </c>
      <c r="F3961" s="13">
        <f t="shared" si="20191"/>
        <v>33.6</v>
      </c>
      <c r="G3961" s="13">
        <v>232</v>
      </c>
      <c r="H3961" s="5">
        <f t="shared" si="20192"/>
        <v>40</v>
      </c>
      <c r="I3961" s="5">
        <f t="shared" si="20192"/>
        <v>25</v>
      </c>
      <c r="J3961" s="8">
        <f t="shared" si="20186"/>
        <v>1.1548064918851435</v>
      </c>
      <c r="K3961" s="5">
        <f t="shared" si="20182"/>
        <v>22</v>
      </c>
      <c r="L3961" s="8">
        <f t="shared" si="20185"/>
        <v>4.7142857142857144</v>
      </c>
      <c r="M3961" s="8">
        <f t="shared" si="20187"/>
        <v>6.1373717601602014</v>
      </c>
      <c r="N3961" s="5">
        <v>4286</v>
      </c>
      <c r="O3961" s="5">
        <v>113</v>
      </c>
    </row>
    <row r="3962" spans="1:15" x14ac:dyDescent="0.2">
      <c r="A3962" s="5" t="s">
        <v>12</v>
      </c>
      <c r="B3962" s="13">
        <v>1841179</v>
      </c>
      <c r="C3962" s="6">
        <f t="shared" si="20183"/>
        <v>43945</v>
      </c>
      <c r="D3962" s="5">
        <f t="shared" si="20193"/>
        <v>72</v>
      </c>
      <c r="E3962" s="13">
        <f t="shared" si="20184"/>
        <v>50.428571428571431</v>
      </c>
      <c r="F3962" s="13">
        <f t="shared" si="20191"/>
        <v>38.200000000000003</v>
      </c>
      <c r="G3962" s="13">
        <v>237</v>
      </c>
      <c r="H3962" s="5">
        <f t="shared" si="20192"/>
        <v>41</v>
      </c>
      <c r="I3962" s="5">
        <f t="shared" si="20192"/>
        <v>26</v>
      </c>
      <c r="J3962" s="8">
        <f t="shared" si="20186"/>
        <v>1.2101888991737804</v>
      </c>
      <c r="K3962" s="5">
        <f t="shared" si="20182"/>
        <v>9</v>
      </c>
      <c r="L3962" s="8">
        <f t="shared" si="20185"/>
        <v>5.4285714285714288</v>
      </c>
      <c r="M3962" s="8">
        <f t="shared" si="20187"/>
        <v>6.6261889799959697</v>
      </c>
      <c r="N3962" s="5">
        <v>4358</v>
      </c>
      <c r="O3962" s="5">
        <v>122</v>
      </c>
    </row>
    <row r="3963" spans="1:15" x14ac:dyDescent="0.2">
      <c r="A3963" s="5" t="s">
        <v>12</v>
      </c>
      <c r="B3963" s="13">
        <v>1841179</v>
      </c>
      <c r="C3963" s="6">
        <f t="shared" si="20183"/>
        <v>43946</v>
      </c>
      <c r="D3963" s="5">
        <f t="shared" si="20193"/>
        <v>42</v>
      </c>
      <c r="E3963" s="13">
        <f t="shared" si="20184"/>
        <v>40.285714285714285</v>
      </c>
      <c r="F3963" s="13">
        <f t="shared" si="20191"/>
        <v>43</v>
      </c>
      <c r="G3963" s="13">
        <v>239</v>
      </c>
      <c r="H3963" s="5">
        <f t="shared" ref="H3963:I3978" si="20194">H3962+1</f>
        <v>42</v>
      </c>
      <c r="I3963" s="5">
        <f t="shared" si="20194"/>
        <v>27</v>
      </c>
      <c r="J3963" s="8">
        <f t="shared" si="20186"/>
        <v>0.95521983605446792</v>
      </c>
      <c r="K3963" s="5">
        <f t="shared" si="20182"/>
        <v>17</v>
      </c>
      <c r="L3963" s="8">
        <f t="shared" si="20185"/>
        <v>7</v>
      </c>
      <c r="M3963" s="8">
        <f t="shared" si="20187"/>
        <v>7.5495103952413105</v>
      </c>
      <c r="N3963" s="5">
        <v>4400</v>
      </c>
      <c r="O3963" s="5">
        <v>139</v>
      </c>
    </row>
    <row r="3964" spans="1:15" x14ac:dyDescent="0.2">
      <c r="A3964" s="5" t="s">
        <v>12</v>
      </c>
      <c r="B3964" s="13">
        <v>1841179</v>
      </c>
      <c r="C3964" s="6">
        <f t="shared" si="20183"/>
        <v>43947</v>
      </c>
      <c r="D3964" s="5">
        <f t="shared" si="20193"/>
        <v>29</v>
      </c>
      <c r="E3964" s="13">
        <f t="shared" si="20184"/>
        <v>37.428571428571431</v>
      </c>
      <c r="F3964" s="13">
        <f t="shared" si="20191"/>
        <v>45</v>
      </c>
      <c r="G3964" s="13">
        <v>241</v>
      </c>
      <c r="H3964" s="5">
        <f t="shared" si="20194"/>
        <v>43</v>
      </c>
      <c r="I3964" s="5">
        <f t="shared" si="20194"/>
        <v>28</v>
      </c>
      <c r="J3964" s="8">
        <f t="shared" si="20186"/>
        <v>0.87907663400885805</v>
      </c>
      <c r="K3964" s="5">
        <f t="shared" si="20182"/>
        <v>1</v>
      </c>
      <c r="L3964" s="8">
        <f t="shared" si="20185"/>
        <v>7</v>
      </c>
      <c r="M3964" s="8">
        <f t="shared" si="20187"/>
        <v>7.6038234196675063</v>
      </c>
      <c r="N3964" s="5">
        <v>4429</v>
      </c>
      <c r="O3964" s="5">
        <v>140</v>
      </c>
    </row>
    <row r="3965" spans="1:15" x14ac:dyDescent="0.2">
      <c r="A3965" s="5" t="s">
        <v>12</v>
      </c>
      <c r="B3965" s="13">
        <v>1841179</v>
      </c>
      <c r="C3965" s="6">
        <f t="shared" si="20183"/>
        <v>43948</v>
      </c>
      <c r="D3965" s="5">
        <f t="shared" si="20193"/>
        <v>46</v>
      </c>
      <c r="E3965" s="13">
        <f t="shared" si="20184"/>
        <v>41.428571428571431</v>
      </c>
      <c r="F3965" s="13">
        <f t="shared" si="20191"/>
        <v>54.2</v>
      </c>
      <c r="G3965" s="13">
        <v>243</v>
      </c>
      <c r="H3965" s="5">
        <f t="shared" si="20194"/>
        <v>44</v>
      </c>
      <c r="I3965" s="5">
        <f t="shared" si="20194"/>
        <v>29</v>
      </c>
      <c r="J3965" s="8">
        <f t="shared" si="20186"/>
        <v>0.96454466839619513</v>
      </c>
      <c r="K3965" s="5">
        <f t="shared" si="20182"/>
        <v>2</v>
      </c>
      <c r="L3965" s="8">
        <f t="shared" si="20185"/>
        <v>7.2857142857142856</v>
      </c>
      <c r="M3965" s="8">
        <f t="shared" si="20187"/>
        <v>7.7124494685198997</v>
      </c>
      <c r="N3965" s="5">
        <v>4475</v>
      </c>
      <c r="O3965" s="5">
        <v>142</v>
      </c>
    </row>
    <row r="3966" spans="1:15" x14ac:dyDescent="0.2">
      <c r="A3966" s="5" t="s">
        <v>12</v>
      </c>
      <c r="B3966" s="13">
        <v>1841179</v>
      </c>
      <c r="C3966" s="6">
        <f t="shared" si="20183"/>
        <v>43949</v>
      </c>
      <c r="D3966" s="5">
        <f t="shared" si="20193"/>
        <v>30</v>
      </c>
      <c r="E3966" s="13">
        <f t="shared" si="20184"/>
        <v>43</v>
      </c>
      <c r="F3966" s="13">
        <f t="shared" si="20191"/>
        <v>43.8</v>
      </c>
      <c r="G3966" s="13">
        <v>245</v>
      </c>
      <c r="H3966" s="5">
        <f t="shared" si="20194"/>
        <v>45</v>
      </c>
      <c r="I3966" s="5">
        <f t="shared" si="20194"/>
        <v>30</v>
      </c>
      <c r="J3966" s="8">
        <f t="shared" si="20186"/>
        <v>0.99156674133614453</v>
      </c>
      <c r="K3966" s="5">
        <f t="shared" si="20182"/>
        <v>0</v>
      </c>
      <c r="L3966" s="8">
        <f t="shared" si="20185"/>
        <v>7.2857142857142856</v>
      </c>
      <c r="M3966" s="8">
        <f t="shared" si="20187"/>
        <v>7.7124494685198997</v>
      </c>
      <c r="N3966" s="5">
        <v>4505</v>
      </c>
      <c r="O3966" s="5">
        <v>142</v>
      </c>
    </row>
    <row r="3967" spans="1:15" x14ac:dyDescent="0.2">
      <c r="A3967" s="5" t="s">
        <v>12</v>
      </c>
      <c r="B3967" s="13">
        <v>1841179</v>
      </c>
      <c r="C3967" s="6">
        <f t="shared" si="20183"/>
        <v>43950</v>
      </c>
      <c r="D3967" s="5">
        <f t="shared" si="20193"/>
        <v>20</v>
      </c>
      <c r="E3967" s="13">
        <f t="shared" si="20184"/>
        <v>45.857142857142854</v>
      </c>
      <c r="F3967" s="13">
        <f t="shared" si="20191"/>
        <v>33.4</v>
      </c>
      <c r="G3967" s="13">
        <v>246</v>
      </c>
      <c r="H3967" s="5">
        <f t="shared" si="20194"/>
        <v>46</v>
      </c>
      <c r="I3967" s="5">
        <f t="shared" si="20194"/>
        <v>31</v>
      </c>
      <c r="J3967" s="8">
        <f t="shared" si="20186"/>
        <v>1.0470691848517466</v>
      </c>
      <c r="K3967" s="5">
        <f t="shared" si="20182"/>
        <v>11</v>
      </c>
      <c r="L3967" s="8">
        <f t="shared" si="20185"/>
        <v>8.8571428571428577</v>
      </c>
      <c r="M3967" s="8">
        <f t="shared" si="20187"/>
        <v>8.3098927372080613</v>
      </c>
      <c r="N3967" s="5">
        <v>4525</v>
      </c>
      <c r="O3967" s="5">
        <v>153</v>
      </c>
    </row>
    <row r="3968" spans="1:15" x14ac:dyDescent="0.2">
      <c r="A3968" s="5" t="s">
        <v>12</v>
      </c>
      <c r="B3968" s="13">
        <v>1841179</v>
      </c>
      <c r="C3968" s="6">
        <f t="shared" si="20183"/>
        <v>43951</v>
      </c>
      <c r="D3968" s="5">
        <f t="shared" si="20193"/>
        <v>37</v>
      </c>
      <c r="E3968" s="13">
        <f t="shared" si="20184"/>
        <v>39.428571428571431</v>
      </c>
      <c r="F3968" s="13">
        <f t="shared" si="20191"/>
        <v>32.4</v>
      </c>
      <c r="G3968" s="13">
        <v>248</v>
      </c>
      <c r="H3968" s="5">
        <f t="shared" si="20194"/>
        <v>47</v>
      </c>
      <c r="I3968" s="5">
        <f t="shared" si="20194"/>
        <v>32</v>
      </c>
      <c r="J3968" s="8">
        <f t="shared" si="20186"/>
        <v>0.89095487119891537</v>
      </c>
      <c r="K3968" s="5">
        <f t="shared" si="20182"/>
        <v>2</v>
      </c>
      <c r="L3968" s="8">
        <f t="shared" si="20185"/>
        <v>6</v>
      </c>
      <c r="M3968" s="8">
        <f t="shared" si="20187"/>
        <v>8.4185187860604529</v>
      </c>
      <c r="N3968" s="5">
        <v>4562</v>
      </c>
      <c r="O3968" s="5">
        <v>155</v>
      </c>
    </row>
    <row r="3969" spans="1:15" x14ac:dyDescent="0.2">
      <c r="A3969" s="5" t="s">
        <v>12</v>
      </c>
      <c r="B3969" s="13">
        <v>1841179</v>
      </c>
      <c r="C3969" s="6">
        <f t="shared" si="20183"/>
        <v>43952</v>
      </c>
      <c r="D3969" s="5">
        <f t="shared" si="20193"/>
        <v>42</v>
      </c>
      <c r="E3969" s="13">
        <f t="shared" si="20184"/>
        <v>35.142857142857146</v>
      </c>
      <c r="F3969" s="13">
        <f t="shared" si="20191"/>
        <v>35</v>
      </c>
      <c r="G3969" s="13">
        <v>250</v>
      </c>
      <c r="H3969" s="5">
        <f t="shared" si="20194"/>
        <v>48</v>
      </c>
      <c r="I3969" s="5">
        <f t="shared" si="20194"/>
        <v>33</v>
      </c>
      <c r="J3969" s="8">
        <f t="shared" si="20186"/>
        <v>0.78709925129583413</v>
      </c>
      <c r="K3969" s="5">
        <f t="shared" si="20182"/>
        <v>8</v>
      </c>
      <c r="L3969" s="8">
        <f t="shared" si="20185"/>
        <v>5.8571428571428568</v>
      </c>
      <c r="M3969" s="8">
        <f t="shared" si="20187"/>
        <v>8.8530229814700263</v>
      </c>
      <c r="N3969" s="5">
        <v>4604</v>
      </c>
      <c r="O3969" s="5">
        <v>163</v>
      </c>
    </row>
    <row r="3970" spans="1:15" x14ac:dyDescent="0.2">
      <c r="A3970" s="5" t="s">
        <v>12</v>
      </c>
      <c r="B3970" s="13">
        <v>1841179</v>
      </c>
      <c r="C3970" s="6">
        <f t="shared" si="20183"/>
        <v>43953</v>
      </c>
      <c r="D3970" s="5">
        <f t="shared" si="20193"/>
        <v>5</v>
      </c>
      <c r="E3970" s="13">
        <f t="shared" si="20184"/>
        <v>29.857142857142858</v>
      </c>
      <c r="F3970" s="13">
        <f t="shared" si="20191"/>
        <v>26.8</v>
      </c>
      <c r="G3970" s="13">
        <v>250</v>
      </c>
      <c r="H3970" s="5">
        <f t="shared" si="20194"/>
        <v>49</v>
      </c>
      <c r="I3970" s="5">
        <f t="shared" si="20194"/>
        <v>34</v>
      </c>
      <c r="J3970" s="8">
        <f t="shared" si="20186"/>
        <v>0.66349206349206347</v>
      </c>
      <c r="K3970" s="5">
        <f t="shared" si="20182"/>
        <v>0</v>
      </c>
      <c r="L3970" s="8">
        <f t="shared" si="20185"/>
        <v>3.4285714285714284</v>
      </c>
      <c r="M3970" s="8">
        <f t="shared" si="20187"/>
        <v>8.8530229814700263</v>
      </c>
      <c r="N3970" s="5">
        <v>4609</v>
      </c>
      <c r="O3970" s="5">
        <v>163</v>
      </c>
    </row>
    <row r="3971" spans="1:15" x14ac:dyDescent="0.2">
      <c r="A3971" s="5" t="s">
        <v>12</v>
      </c>
      <c r="B3971" s="13">
        <v>1841179</v>
      </c>
      <c r="C3971" s="6">
        <f t="shared" si="20183"/>
        <v>43954</v>
      </c>
      <c r="D3971" s="5">
        <f t="shared" si="20193"/>
        <v>22</v>
      </c>
      <c r="E3971" s="13">
        <f t="shared" si="20184"/>
        <v>28.857142857142858</v>
      </c>
      <c r="F3971" s="13">
        <f t="shared" si="20191"/>
        <v>25.2</v>
      </c>
      <c r="G3971" s="13">
        <v>252</v>
      </c>
      <c r="H3971" s="5">
        <f t="shared" si="20194"/>
        <v>50</v>
      </c>
      <c r="I3971" s="5">
        <f t="shared" si="20194"/>
        <v>35</v>
      </c>
      <c r="J3971" s="8">
        <f t="shared" si="20186"/>
        <v>0.63704311078873499</v>
      </c>
      <c r="K3971" s="5">
        <f t="shared" si="20182"/>
        <v>1</v>
      </c>
      <c r="L3971" s="8">
        <f t="shared" si="20185"/>
        <v>3.4285714285714284</v>
      </c>
      <c r="M3971" s="8">
        <f t="shared" si="20187"/>
        <v>8.9073360058962212</v>
      </c>
      <c r="N3971" s="5">
        <v>4631</v>
      </c>
      <c r="O3971" s="5">
        <v>164</v>
      </c>
    </row>
    <row r="3972" spans="1:15" x14ac:dyDescent="0.2">
      <c r="A3972" s="5" t="s">
        <v>12</v>
      </c>
      <c r="B3972" s="13">
        <v>1841179</v>
      </c>
      <c r="C3972" s="6">
        <f t="shared" si="20183"/>
        <v>43955</v>
      </c>
      <c r="D3972" s="5">
        <f t="shared" si="20193"/>
        <v>5</v>
      </c>
      <c r="E3972" s="13">
        <f t="shared" si="20184"/>
        <v>23</v>
      </c>
      <c r="F3972" s="13">
        <f t="shared" si="20191"/>
        <v>22.2</v>
      </c>
      <c r="G3972" s="13">
        <v>252</v>
      </c>
      <c r="H3972" s="5">
        <f t="shared" si="20194"/>
        <v>51</v>
      </c>
      <c r="I3972" s="5">
        <f t="shared" si="20194"/>
        <v>36</v>
      </c>
      <c r="J3972" s="8">
        <f t="shared" si="20186"/>
        <v>0.50452821910939805</v>
      </c>
      <c r="K3972" s="5">
        <f t="shared" si="20182"/>
        <v>2</v>
      </c>
      <c r="L3972" s="8">
        <f t="shared" si="20185"/>
        <v>3.4285714285714284</v>
      </c>
      <c r="M3972" s="8">
        <f t="shared" si="20187"/>
        <v>9.0159620547486146</v>
      </c>
      <c r="N3972" s="5">
        <v>4636</v>
      </c>
      <c r="O3972" s="5">
        <v>166</v>
      </c>
    </row>
    <row r="3973" spans="1:15" x14ac:dyDescent="0.2">
      <c r="A3973" s="5" t="s">
        <v>12</v>
      </c>
      <c r="B3973" s="13">
        <v>1841179</v>
      </c>
      <c r="C3973" s="6">
        <f t="shared" si="20183"/>
        <v>43956</v>
      </c>
      <c r="D3973" s="5">
        <f t="shared" si="20193"/>
        <v>8</v>
      </c>
      <c r="E3973" s="13">
        <f t="shared" si="20184"/>
        <v>19.857142857142858</v>
      </c>
      <c r="F3973" s="13">
        <f t="shared" si="20191"/>
        <v>16.399999999999999</v>
      </c>
      <c r="G3973" s="13">
        <v>252</v>
      </c>
      <c r="H3973" s="5">
        <f t="shared" si="20194"/>
        <v>52</v>
      </c>
      <c r="I3973" s="5">
        <f t="shared" si="20194"/>
        <v>37</v>
      </c>
      <c r="J3973" s="8">
        <f t="shared" si="20186"/>
        <v>0.43339985033674239</v>
      </c>
      <c r="K3973" s="5">
        <f t="shared" si="20182"/>
        <v>6</v>
      </c>
      <c r="L3973" s="8">
        <f t="shared" si="20185"/>
        <v>4.2857142857142856</v>
      </c>
      <c r="M3973" s="8">
        <f t="shared" si="20187"/>
        <v>9.3418402013057946</v>
      </c>
      <c r="N3973" s="5">
        <v>4644</v>
      </c>
      <c r="O3973" s="5">
        <v>172</v>
      </c>
    </row>
    <row r="3974" spans="1:15" x14ac:dyDescent="0.2">
      <c r="A3974" s="5" t="s">
        <v>12</v>
      </c>
      <c r="B3974" s="13">
        <v>1841179</v>
      </c>
      <c r="C3974" s="6">
        <f t="shared" si="20183"/>
        <v>43957</v>
      </c>
      <c r="D3974" s="5">
        <f t="shared" si="20193"/>
        <v>20</v>
      </c>
      <c r="E3974" s="13">
        <f t="shared" si="20184"/>
        <v>19.857142857142858</v>
      </c>
      <c r="F3974" s="13">
        <f t="shared" si="20191"/>
        <v>12</v>
      </c>
      <c r="G3974" s="13">
        <v>253</v>
      </c>
      <c r="H3974" s="5">
        <f t="shared" si="20194"/>
        <v>53</v>
      </c>
      <c r="I3974" s="5">
        <f t="shared" si="20194"/>
        <v>38</v>
      </c>
      <c r="J3974" s="8">
        <f t="shared" si="20186"/>
        <v>0.43152960168886406</v>
      </c>
      <c r="K3974" s="5">
        <f t="shared" si="20182"/>
        <v>18</v>
      </c>
      <c r="L3974" s="8">
        <f t="shared" si="20185"/>
        <v>5.2857142857142856</v>
      </c>
      <c r="M3974" s="8">
        <f t="shared" si="20187"/>
        <v>10.319474640977329</v>
      </c>
      <c r="N3974" s="5">
        <v>4664</v>
      </c>
      <c r="O3974" s="5">
        <v>190</v>
      </c>
    </row>
    <row r="3975" spans="1:15" x14ac:dyDescent="0.2">
      <c r="A3975" s="5" t="s">
        <v>12</v>
      </c>
      <c r="B3975" s="13">
        <v>1841179</v>
      </c>
      <c r="C3975" s="6">
        <f t="shared" si="20183"/>
        <v>43958</v>
      </c>
      <c r="D3975" s="5">
        <f t="shared" si="20193"/>
        <v>40</v>
      </c>
      <c r="E3975" s="13">
        <f t="shared" si="20184"/>
        <v>20.285714285714285</v>
      </c>
      <c r="F3975" s="13">
        <f t="shared" si="20191"/>
        <v>19</v>
      </c>
      <c r="G3975" s="13">
        <v>255</v>
      </c>
      <c r="H3975" s="5">
        <f t="shared" si="20194"/>
        <v>54</v>
      </c>
      <c r="I3975" s="5">
        <f t="shared" si="20194"/>
        <v>39</v>
      </c>
      <c r="J3975" s="8">
        <f t="shared" si="20186"/>
        <v>0.4389489953632148</v>
      </c>
      <c r="K3975" s="5">
        <f t="shared" si="20182"/>
        <v>4</v>
      </c>
      <c r="L3975" s="8">
        <f t="shared" si="20185"/>
        <v>5.5714285714285712</v>
      </c>
      <c r="M3975" s="8">
        <f t="shared" si="20187"/>
        <v>10.536726738682116</v>
      </c>
      <c r="N3975" s="5">
        <v>4704</v>
      </c>
      <c r="O3975" s="5">
        <v>194</v>
      </c>
    </row>
    <row r="3976" spans="1:15" x14ac:dyDescent="0.2">
      <c r="A3976" s="5" t="s">
        <v>12</v>
      </c>
      <c r="B3976" s="13">
        <v>1841179</v>
      </c>
      <c r="C3976" s="6">
        <f t="shared" si="20183"/>
        <v>43959</v>
      </c>
      <c r="D3976" s="5">
        <f t="shared" si="20193"/>
        <v>49</v>
      </c>
      <c r="E3976" s="13">
        <f t="shared" si="20184"/>
        <v>21.285714285714285</v>
      </c>
      <c r="F3976" s="13">
        <f t="shared" si="20191"/>
        <v>24.4</v>
      </c>
      <c r="G3976" s="13">
        <v>258</v>
      </c>
      <c r="H3976" s="5">
        <f t="shared" si="20194"/>
        <v>55</v>
      </c>
      <c r="I3976" s="5">
        <f t="shared" si="20194"/>
        <v>40</v>
      </c>
      <c r="J3976" s="8">
        <f t="shared" si="20186"/>
        <v>0.45857441831835527</v>
      </c>
      <c r="K3976" s="5">
        <f t="shared" si="20182"/>
        <v>7</v>
      </c>
      <c r="L3976" s="8">
        <f t="shared" si="20185"/>
        <v>5.4285714285714288</v>
      </c>
      <c r="M3976" s="8">
        <f t="shared" si="20187"/>
        <v>10.916917909665491</v>
      </c>
      <c r="N3976" s="5">
        <v>4753</v>
      </c>
      <c r="O3976" s="5">
        <v>201</v>
      </c>
    </row>
    <row r="3977" spans="1:15" x14ac:dyDescent="0.2">
      <c r="A3977" s="5" t="s">
        <v>12</v>
      </c>
      <c r="B3977" s="13">
        <v>1841179</v>
      </c>
      <c r="C3977" s="6">
        <f t="shared" si="20183"/>
        <v>43960</v>
      </c>
      <c r="D3977" s="5">
        <f t="shared" si="20193"/>
        <v>19</v>
      </c>
      <c r="E3977" s="13">
        <f t="shared" si="20184"/>
        <v>23.285714285714285</v>
      </c>
      <c r="F3977" s="13">
        <f t="shared" si="20191"/>
        <v>27.2</v>
      </c>
      <c r="G3977" s="13">
        <v>259</v>
      </c>
      <c r="H3977" s="5">
        <f t="shared" si="20194"/>
        <v>56</v>
      </c>
      <c r="I3977" s="5">
        <f t="shared" si="20194"/>
        <v>41</v>
      </c>
      <c r="J3977" s="8">
        <f t="shared" si="20186"/>
        <v>0.49937195551606872</v>
      </c>
      <c r="K3977" s="5">
        <f t="shared" si="20182"/>
        <v>3</v>
      </c>
      <c r="L3977" s="8">
        <f t="shared" si="20185"/>
        <v>5.8571428571428568</v>
      </c>
      <c r="M3977" s="8">
        <f t="shared" si="20187"/>
        <v>11.079856982944081</v>
      </c>
      <c r="N3977" s="5">
        <v>4772</v>
      </c>
      <c r="O3977" s="5">
        <v>204</v>
      </c>
    </row>
    <row r="3978" spans="1:15" x14ac:dyDescent="0.2">
      <c r="A3978" s="5" t="s">
        <v>12</v>
      </c>
      <c r="B3978" s="13">
        <v>1841179</v>
      </c>
      <c r="C3978" s="6">
        <f t="shared" si="20183"/>
        <v>43961</v>
      </c>
      <c r="D3978" s="5">
        <f t="shared" si="20193"/>
        <v>0</v>
      </c>
      <c r="E3978" s="13">
        <f t="shared" si="20184"/>
        <v>20.142857142857142</v>
      </c>
      <c r="F3978" s="13">
        <f t="shared" si="20191"/>
        <v>25.6</v>
      </c>
      <c r="G3978" s="13">
        <v>259</v>
      </c>
      <c r="H3978" s="5">
        <f t="shared" si="20194"/>
        <v>57</v>
      </c>
      <c r="I3978" s="5">
        <f t="shared" si="20194"/>
        <v>42</v>
      </c>
      <c r="J3978" s="8">
        <f t="shared" si="20186"/>
        <v>0.42982563102060722</v>
      </c>
      <c r="K3978" s="5">
        <f t="shared" si="20182"/>
        <v>0</v>
      </c>
      <c r="L3978" s="8">
        <f t="shared" si="20185"/>
        <v>5.7142857142857144</v>
      </c>
      <c r="M3978" s="8">
        <f t="shared" si="20187"/>
        <v>11.079856982944081</v>
      </c>
      <c r="N3978" s="5">
        <v>4772</v>
      </c>
      <c r="O3978" s="5">
        <v>204</v>
      </c>
    </row>
    <row r="3979" spans="1:15" x14ac:dyDescent="0.2">
      <c r="A3979" s="5" t="s">
        <v>12</v>
      </c>
      <c r="B3979" s="13">
        <v>1841179</v>
      </c>
      <c r="C3979" s="6">
        <f t="shared" si="20183"/>
        <v>43962</v>
      </c>
      <c r="D3979" s="5">
        <f t="shared" si="20193"/>
        <v>8</v>
      </c>
      <c r="E3979" s="13">
        <f t="shared" ref="E3979:E3988" si="20195">SUM(D3973:D3979)/7</f>
        <v>20.571428571428573</v>
      </c>
      <c r="F3979" s="13">
        <f t="shared" ref="F3979:F3988" si="20196">SUM(D3975:D3979)/5</f>
        <v>23.2</v>
      </c>
      <c r="G3979" s="13">
        <v>260</v>
      </c>
      <c r="H3979" s="5">
        <f t="shared" ref="H3979:I3994" si="20197">H3978+1</f>
        <v>58</v>
      </c>
      <c r="I3979" s="5">
        <f t="shared" si="20197"/>
        <v>43</v>
      </c>
      <c r="J3979" s="8">
        <f t="shared" si="20186"/>
        <v>0.43709212323569591</v>
      </c>
      <c r="K3979" s="5">
        <f t="shared" si="20182"/>
        <v>0</v>
      </c>
      <c r="L3979" s="8">
        <f t="shared" ref="L3979:L3987" si="20198">SUM(K3973:K3979)/7</f>
        <v>5.4285714285714288</v>
      </c>
      <c r="M3979" s="8">
        <f t="shared" si="20187"/>
        <v>11.079856982944081</v>
      </c>
      <c r="N3979" s="5">
        <v>4780</v>
      </c>
      <c r="O3979" s="5">
        <v>204</v>
      </c>
    </row>
    <row r="3980" spans="1:15" x14ac:dyDescent="0.2">
      <c r="A3980" s="5" t="s">
        <v>12</v>
      </c>
      <c r="B3980" s="13">
        <v>1841179</v>
      </c>
      <c r="C3980" s="6">
        <f t="shared" si="20183"/>
        <v>43963</v>
      </c>
      <c r="D3980" s="5">
        <f t="shared" si="20193"/>
        <v>180</v>
      </c>
      <c r="E3980" s="13">
        <f t="shared" si="20195"/>
        <v>45.142857142857146</v>
      </c>
      <c r="F3980" s="13">
        <f t="shared" si="20196"/>
        <v>51.2</v>
      </c>
      <c r="G3980" s="13">
        <v>269</v>
      </c>
      <c r="H3980" s="5">
        <f t="shared" si="20197"/>
        <v>59</v>
      </c>
      <c r="I3980" s="5">
        <f t="shared" si="20197"/>
        <v>44</v>
      </c>
      <c r="J3980" s="8">
        <f t="shared" si="20186"/>
        <v>0.95500015110761893</v>
      </c>
      <c r="K3980" s="5">
        <f t="shared" si="20182"/>
        <v>12</v>
      </c>
      <c r="L3980" s="8">
        <f t="shared" si="20198"/>
        <v>6.2857142857142856</v>
      </c>
      <c r="M3980" s="8">
        <f t="shared" si="20187"/>
        <v>11.73161327605844</v>
      </c>
      <c r="N3980" s="5">
        <v>4960</v>
      </c>
      <c r="O3980" s="5">
        <v>216</v>
      </c>
    </row>
    <row r="3981" spans="1:15" x14ac:dyDescent="0.2">
      <c r="A3981" s="5" t="s">
        <v>12</v>
      </c>
      <c r="B3981" s="13">
        <v>1841179</v>
      </c>
      <c r="C3981" s="6">
        <f t="shared" si="20183"/>
        <v>43964</v>
      </c>
      <c r="D3981" s="5">
        <f t="shared" si="20193"/>
        <v>12</v>
      </c>
      <c r="E3981" s="13">
        <f t="shared" si="20195"/>
        <v>44</v>
      </c>
      <c r="F3981" s="13">
        <f t="shared" si="20196"/>
        <v>43.8</v>
      </c>
      <c r="G3981" s="13">
        <v>270</v>
      </c>
      <c r="H3981" s="5">
        <f t="shared" si="20197"/>
        <v>60</v>
      </c>
      <c r="I3981" s="5">
        <f t="shared" si="20197"/>
        <v>45</v>
      </c>
      <c r="J3981" s="8">
        <f t="shared" si="20186"/>
        <v>0.9220176620266427</v>
      </c>
      <c r="K3981" s="5">
        <f t="shared" si="20182"/>
        <v>7</v>
      </c>
      <c r="L3981" s="8">
        <f t="shared" si="20198"/>
        <v>4.7142857142857144</v>
      </c>
      <c r="M3981" s="8">
        <f t="shared" si="20187"/>
        <v>12.111804447041814</v>
      </c>
      <c r="N3981" s="5">
        <v>4972</v>
      </c>
      <c r="O3981" s="5">
        <v>223</v>
      </c>
    </row>
    <row r="3982" spans="1:15" x14ac:dyDescent="0.2">
      <c r="A3982" s="5" t="s">
        <v>12</v>
      </c>
      <c r="B3982" s="13">
        <v>1841179</v>
      </c>
      <c r="C3982" s="6">
        <f t="shared" si="20183"/>
        <v>43965</v>
      </c>
      <c r="D3982" s="5">
        <f t="shared" si="20193"/>
        <v>4</v>
      </c>
      <c r="E3982" s="13">
        <f t="shared" si="20195"/>
        <v>38.857142857142854</v>
      </c>
      <c r="F3982" s="13">
        <f t="shared" si="20196"/>
        <v>40.799999999999997</v>
      </c>
      <c r="G3982" s="13">
        <v>270</v>
      </c>
      <c r="H3982" s="5">
        <f t="shared" si="20197"/>
        <v>61</v>
      </c>
      <c r="I3982" s="5">
        <f t="shared" si="20197"/>
        <v>46</v>
      </c>
      <c r="J3982" s="8">
        <f t="shared" si="20186"/>
        <v>0.80681042921128354</v>
      </c>
      <c r="K3982" s="5">
        <f t="shared" si="20182"/>
        <v>5</v>
      </c>
      <c r="L3982" s="8">
        <f t="shared" si="20198"/>
        <v>4.8571428571428568</v>
      </c>
      <c r="M3982" s="8">
        <f t="shared" si="20187"/>
        <v>12.383369569172796</v>
      </c>
      <c r="N3982" s="5">
        <v>4976</v>
      </c>
      <c r="O3982" s="5">
        <v>228</v>
      </c>
    </row>
    <row r="3983" spans="1:15" x14ac:dyDescent="0.2">
      <c r="A3983" s="5" t="s">
        <v>12</v>
      </c>
      <c r="B3983" s="13">
        <v>1841179</v>
      </c>
      <c r="C3983" s="6">
        <f t="shared" si="20183"/>
        <v>43966</v>
      </c>
      <c r="D3983" s="5">
        <f t="shared" si="20193"/>
        <v>5</v>
      </c>
      <c r="E3983" s="13">
        <f t="shared" si="20195"/>
        <v>32.571428571428569</v>
      </c>
      <c r="F3983" s="13">
        <f t="shared" si="20196"/>
        <v>41.8</v>
      </c>
      <c r="G3983" s="13">
        <v>271</v>
      </c>
      <c r="H3983" s="5">
        <f t="shared" si="20197"/>
        <v>62</v>
      </c>
      <c r="I3983" s="5">
        <f t="shared" si="20197"/>
        <v>47</v>
      </c>
      <c r="J3983" s="8">
        <f t="shared" si="20186"/>
        <v>0.67088421362365747</v>
      </c>
      <c r="K3983" s="5">
        <f t="shared" si="20182"/>
        <v>0</v>
      </c>
      <c r="L3983" s="8">
        <f t="shared" si="20198"/>
        <v>3.8571428571428572</v>
      </c>
      <c r="M3983" s="8">
        <f t="shared" si="20187"/>
        <v>12.383369569172796</v>
      </c>
      <c r="N3983" s="5">
        <v>4981</v>
      </c>
      <c r="O3983" s="5">
        <v>228</v>
      </c>
    </row>
    <row r="3984" spans="1:15" x14ac:dyDescent="0.2">
      <c r="A3984" s="5" t="s">
        <v>12</v>
      </c>
      <c r="B3984" s="13">
        <v>1841179</v>
      </c>
      <c r="C3984" s="6">
        <f t="shared" si="20183"/>
        <v>43967</v>
      </c>
      <c r="D3984" s="5">
        <f t="shared" si="20193"/>
        <v>36</v>
      </c>
      <c r="E3984" s="13">
        <f t="shared" si="20195"/>
        <v>35</v>
      </c>
      <c r="F3984" s="13">
        <f t="shared" si="20196"/>
        <v>47.4</v>
      </c>
      <c r="G3984" s="13">
        <v>272</v>
      </c>
      <c r="H3984" s="5">
        <f t="shared" si="20197"/>
        <v>63</v>
      </c>
      <c r="I3984" s="5">
        <f t="shared" si="20197"/>
        <v>48</v>
      </c>
      <c r="J3984" s="8">
        <f t="shared" si="20186"/>
        <v>0.71610206646596331</v>
      </c>
      <c r="K3984" s="5">
        <f t="shared" si="20182"/>
        <v>3</v>
      </c>
      <c r="L3984" s="8">
        <f t="shared" si="20198"/>
        <v>3.8571428571428572</v>
      </c>
      <c r="M3984" s="8">
        <f t="shared" si="20187"/>
        <v>12.546308642451386</v>
      </c>
      <c r="N3984" s="5">
        <v>5017</v>
      </c>
      <c r="O3984" s="5">
        <v>231</v>
      </c>
    </row>
    <row r="3985" spans="1:15" x14ac:dyDescent="0.2">
      <c r="A3985" s="5" t="s">
        <v>12</v>
      </c>
      <c r="B3985" s="13">
        <v>1841179</v>
      </c>
      <c r="C3985" s="6">
        <f t="shared" si="20183"/>
        <v>43968</v>
      </c>
      <c r="D3985" s="5">
        <f t="shared" si="20193"/>
        <v>12</v>
      </c>
      <c r="E3985" s="13">
        <f t="shared" si="20195"/>
        <v>36.714285714285715</v>
      </c>
      <c r="F3985" s="13">
        <f t="shared" si="20196"/>
        <v>13.8</v>
      </c>
      <c r="G3985" s="13">
        <v>273</v>
      </c>
      <c r="H3985" s="5">
        <f t="shared" si="20197"/>
        <v>64</v>
      </c>
      <c r="I3985" s="5">
        <f t="shared" si="20197"/>
        <v>49</v>
      </c>
      <c r="J3985" s="8">
        <f t="shared" si="20186"/>
        <v>0.74583550989610548</v>
      </c>
      <c r="K3985" s="5">
        <f t="shared" si="20182"/>
        <v>1</v>
      </c>
      <c r="L3985" s="8">
        <f t="shared" si="20198"/>
        <v>4</v>
      </c>
      <c r="M3985" s="8">
        <f t="shared" si="20187"/>
        <v>12.600621666877583</v>
      </c>
      <c r="N3985" s="5">
        <v>5029</v>
      </c>
      <c r="O3985" s="5">
        <v>232</v>
      </c>
    </row>
    <row r="3986" spans="1:15" x14ac:dyDescent="0.2">
      <c r="A3986" s="5" t="s">
        <v>12</v>
      </c>
      <c r="B3986" s="13">
        <v>1841179</v>
      </c>
      <c r="C3986" s="6">
        <f t="shared" si="20183"/>
        <v>43969</v>
      </c>
      <c r="D3986" s="5">
        <f t="shared" si="20193"/>
        <v>8</v>
      </c>
      <c r="E3986" s="13">
        <f t="shared" si="20195"/>
        <v>36.714285714285715</v>
      </c>
      <c r="F3986" s="13">
        <f t="shared" si="20196"/>
        <v>13</v>
      </c>
      <c r="G3986" s="13">
        <v>274</v>
      </c>
      <c r="H3986" s="5">
        <f t="shared" si="20197"/>
        <v>65</v>
      </c>
      <c r="I3986" s="5">
        <f t="shared" si="20197"/>
        <v>50</v>
      </c>
      <c r="J3986" s="8">
        <f t="shared" si="20186"/>
        <v>0.74031398530894421</v>
      </c>
      <c r="K3986" s="5">
        <f t="shared" si="20182"/>
        <v>0</v>
      </c>
      <c r="L3986" s="8">
        <f t="shared" si="20198"/>
        <v>4</v>
      </c>
      <c r="M3986" s="8">
        <f t="shared" si="20187"/>
        <v>12.600621666877583</v>
      </c>
      <c r="N3986" s="5">
        <v>5037</v>
      </c>
      <c r="O3986" s="5">
        <v>232</v>
      </c>
    </row>
    <row r="3987" spans="1:15" x14ac:dyDescent="0.2">
      <c r="A3987" s="5" t="s">
        <v>12</v>
      </c>
      <c r="B3987" s="13">
        <v>1841179</v>
      </c>
      <c r="C3987" s="6">
        <f t="shared" si="20183"/>
        <v>43970</v>
      </c>
      <c r="D3987" s="5">
        <f t="shared" si="20193"/>
        <v>5</v>
      </c>
      <c r="E3987" s="13">
        <f t="shared" si="20195"/>
        <v>11.714285714285714</v>
      </c>
      <c r="F3987" s="13">
        <f t="shared" si="20196"/>
        <v>13.2</v>
      </c>
      <c r="G3987" s="13">
        <v>274</v>
      </c>
      <c r="H3987" s="5">
        <f t="shared" si="20197"/>
        <v>66</v>
      </c>
      <c r="I3987" s="5">
        <f t="shared" si="20197"/>
        <v>51</v>
      </c>
      <c r="J3987" s="8">
        <f t="shared" si="20186"/>
        <v>0.23447329292005029</v>
      </c>
      <c r="K3987" s="5">
        <f t="shared" ref="K3987:K4050" si="20199">O3987-O3986</f>
        <v>0</v>
      </c>
      <c r="L3987" s="8">
        <f t="shared" si="20198"/>
        <v>2.2857142857142856</v>
      </c>
      <c r="M3987" s="8">
        <f t="shared" si="20187"/>
        <v>12.600621666877583</v>
      </c>
      <c r="N3987" s="5">
        <v>5042</v>
      </c>
      <c r="O3987" s="5">
        <v>232</v>
      </c>
    </row>
    <row r="3988" spans="1:15" x14ac:dyDescent="0.2">
      <c r="A3988" s="5" t="s">
        <v>12</v>
      </c>
      <c r="B3988" s="13">
        <v>1841179</v>
      </c>
      <c r="C3988" s="6">
        <f t="shared" ref="C3988:C4051" si="20200">C3987+1</f>
        <v>43971</v>
      </c>
      <c r="D3988" s="5">
        <f t="shared" si="20193"/>
        <v>0</v>
      </c>
      <c r="E3988" s="13">
        <f t="shared" si="20195"/>
        <v>10</v>
      </c>
      <c r="F3988" s="13">
        <f t="shared" si="20196"/>
        <v>12.2</v>
      </c>
      <c r="G3988" s="13">
        <v>274</v>
      </c>
      <c r="H3988" s="5">
        <f t="shared" si="20197"/>
        <v>67</v>
      </c>
      <c r="I3988" s="5">
        <f t="shared" si="20197"/>
        <v>52</v>
      </c>
      <c r="J3988" s="8">
        <f t="shared" si="20186"/>
        <v>0.19969190391966682</v>
      </c>
      <c r="K3988" s="5">
        <f t="shared" si="20199"/>
        <v>4</v>
      </c>
      <c r="L3988" s="8">
        <f t="shared" ref="L3988" si="20201">SUM(K3982:K3988)/7</f>
        <v>1.8571428571428572</v>
      </c>
      <c r="M3988" s="8">
        <f t="shared" si="20187"/>
        <v>12.817873764582368</v>
      </c>
      <c r="N3988" s="5">
        <v>5042</v>
      </c>
      <c r="O3988" s="5">
        <v>236</v>
      </c>
    </row>
    <row r="3989" spans="1:15" x14ac:dyDescent="0.2">
      <c r="A3989" s="5" t="s">
        <v>12</v>
      </c>
      <c r="B3989" s="13">
        <v>1841179</v>
      </c>
      <c r="C3989" s="6">
        <f t="shared" si="20200"/>
        <v>43972</v>
      </c>
      <c r="D3989" s="5">
        <f t="shared" si="20193"/>
        <v>11</v>
      </c>
      <c r="E3989" s="13">
        <f t="shared" ref="E3989" si="20202">SUM(D3983:D3989)/7</f>
        <v>11</v>
      </c>
      <c r="F3989" s="13">
        <f t="shared" ref="F3989:F3996" si="20203">SUM(D3985:D3989)/5</f>
        <v>7.2</v>
      </c>
      <c r="G3989" s="13">
        <v>274</v>
      </c>
      <c r="H3989" s="5">
        <f t="shared" si="20197"/>
        <v>68</v>
      </c>
      <c r="I3989" s="5">
        <f t="shared" si="20197"/>
        <v>53</v>
      </c>
      <c r="J3989" s="8">
        <f t="shared" si="20186"/>
        <v>0.21922332308393125</v>
      </c>
      <c r="K3989" s="5">
        <f t="shared" si="20199"/>
        <v>3</v>
      </c>
      <c r="L3989" s="8">
        <f t="shared" ref="L3989:L4006" si="20204">SUM(K3983:K3989)/7</f>
        <v>1.5714285714285714</v>
      </c>
      <c r="M3989" s="8">
        <f t="shared" si="20187"/>
        <v>12.980812837860958</v>
      </c>
      <c r="N3989" s="5">
        <v>5053</v>
      </c>
      <c r="O3989" s="5">
        <v>239</v>
      </c>
    </row>
    <row r="3990" spans="1:15" x14ac:dyDescent="0.2">
      <c r="A3990" s="5" t="s">
        <v>12</v>
      </c>
      <c r="B3990" s="13">
        <v>1841179</v>
      </c>
      <c r="C3990" s="6">
        <f t="shared" si="20200"/>
        <v>43973</v>
      </c>
      <c r="D3990" s="5">
        <f t="shared" si="20193"/>
        <v>6</v>
      </c>
      <c r="E3990" s="13">
        <f t="shared" ref="E3990:E3996" si="20205">SUM(D3984:D3990)/7</f>
        <v>11.142857142857142</v>
      </c>
      <c r="F3990" s="13">
        <f t="shared" si="20203"/>
        <v>6</v>
      </c>
      <c r="G3990" s="13">
        <v>275</v>
      </c>
      <c r="H3990" s="5">
        <f t="shared" si="20197"/>
        <v>69</v>
      </c>
      <c r="I3990" s="5">
        <f t="shared" si="20197"/>
        <v>54</v>
      </c>
      <c r="J3990" s="8">
        <f t="shared" si="20186"/>
        <v>0.22158461407346383</v>
      </c>
      <c r="K3990" s="5">
        <f t="shared" si="20199"/>
        <v>1</v>
      </c>
      <c r="L3990" s="8">
        <f t="shared" si="20204"/>
        <v>1.7142857142857142</v>
      </c>
      <c r="M3990" s="8">
        <f t="shared" si="20187"/>
        <v>13.035125862287154</v>
      </c>
      <c r="N3990" s="5">
        <v>5059</v>
      </c>
      <c r="O3990" s="5">
        <v>240</v>
      </c>
    </row>
    <row r="3991" spans="1:15" x14ac:dyDescent="0.2">
      <c r="A3991" s="5" t="s">
        <v>12</v>
      </c>
      <c r="B3991" s="13">
        <v>1841179</v>
      </c>
      <c r="C3991" s="6">
        <f t="shared" si="20200"/>
        <v>43974</v>
      </c>
      <c r="D3991" s="5">
        <f t="shared" si="20193"/>
        <v>4</v>
      </c>
      <c r="E3991" s="13">
        <f t="shared" si="20205"/>
        <v>6.5714285714285712</v>
      </c>
      <c r="F3991" s="13">
        <f t="shared" si="20203"/>
        <v>5.2</v>
      </c>
      <c r="G3991" s="13">
        <v>275</v>
      </c>
      <c r="H3991" s="5">
        <f t="shared" si="20197"/>
        <v>70</v>
      </c>
      <c r="I3991" s="5">
        <f t="shared" si="20197"/>
        <v>55</v>
      </c>
      <c r="J3991" s="8">
        <f t="shared" si="20186"/>
        <v>0.13038918336687547</v>
      </c>
      <c r="K3991" s="5">
        <f t="shared" si="20199"/>
        <v>0</v>
      </c>
      <c r="L3991" s="8">
        <f t="shared" si="20204"/>
        <v>1.2857142857142858</v>
      </c>
      <c r="M3991" s="8">
        <f t="shared" si="20187"/>
        <v>13.035125862287154</v>
      </c>
      <c r="N3991" s="5">
        <v>5063</v>
      </c>
      <c r="O3991" s="5">
        <v>240</v>
      </c>
    </row>
    <row r="3992" spans="1:15" x14ac:dyDescent="0.2">
      <c r="A3992" s="5" t="s">
        <v>12</v>
      </c>
      <c r="B3992" s="13">
        <v>1841179</v>
      </c>
      <c r="C3992" s="6">
        <f t="shared" si="20200"/>
        <v>43975</v>
      </c>
      <c r="D3992" s="5">
        <f t="shared" si="20193"/>
        <v>3</v>
      </c>
      <c r="E3992" s="13">
        <f t="shared" si="20205"/>
        <v>5.2857142857142856</v>
      </c>
      <c r="F3992" s="13">
        <f t="shared" si="20203"/>
        <v>4.8</v>
      </c>
      <c r="G3992" s="13">
        <v>275</v>
      </c>
      <c r="H3992" s="5">
        <f t="shared" si="20197"/>
        <v>71</v>
      </c>
      <c r="I3992" s="5">
        <f t="shared" si="20197"/>
        <v>56</v>
      </c>
      <c r="J3992" s="8">
        <f t="shared" si="20186"/>
        <v>0.10474168435951875</v>
      </c>
      <c r="K3992" s="5">
        <f t="shared" si="20199"/>
        <v>1</v>
      </c>
      <c r="L3992" s="8">
        <f t="shared" si="20204"/>
        <v>1.2857142857142858</v>
      </c>
      <c r="M3992" s="8">
        <f t="shared" si="20187"/>
        <v>13.089438886713351</v>
      </c>
      <c r="N3992" s="5">
        <v>5066</v>
      </c>
      <c r="O3992" s="5">
        <v>241</v>
      </c>
    </row>
    <row r="3993" spans="1:15" x14ac:dyDescent="0.2">
      <c r="A3993" s="5" t="s">
        <v>12</v>
      </c>
      <c r="B3993" s="13">
        <v>1841179</v>
      </c>
      <c r="C3993" s="6">
        <f t="shared" si="20200"/>
        <v>43976</v>
      </c>
      <c r="D3993" s="5">
        <f t="shared" si="20193"/>
        <v>3</v>
      </c>
      <c r="E3993" s="13">
        <f t="shared" si="20205"/>
        <v>4.5714285714285712</v>
      </c>
      <c r="F3993" s="13">
        <f t="shared" si="20203"/>
        <v>5.4</v>
      </c>
      <c r="G3993" s="13">
        <v>275</v>
      </c>
      <c r="H3993" s="5">
        <f t="shared" si="20197"/>
        <v>72</v>
      </c>
      <c r="I3993" s="5">
        <f t="shared" si="20197"/>
        <v>57</v>
      </c>
      <c r="J3993" s="8">
        <f t="shared" ref="J3993:J4056" si="20206">E3993/(SUM(N3986:N3992)/7)*100</f>
        <v>9.0492619195746846E-2</v>
      </c>
      <c r="K3993" s="5">
        <f t="shared" si="20199"/>
        <v>0</v>
      </c>
      <c r="L3993" s="8">
        <f t="shared" si="20204"/>
        <v>1.2857142857142858</v>
      </c>
      <c r="M3993" s="8">
        <f t="shared" si="20187"/>
        <v>13.089438886713351</v>
      </c>
      <c r="N3993" s="5">
        <v>5069</v>
      </c>
      <c r="O3993" s="5">
        <v>241</v>
      </c>
    </row>
    <row r="3994" spans="1:15" x14ac:dyDescent="0.2">
      <c r="A3994" s="5" t="s">
        <v>12</v>
      </c>
      <c r="B3994" s="13">
        <v>1841179</v>
      </c>
      <c r="C3994" s="6">
        <f t="shared" si="20200"/>
        <v>43977</v>
      </c>
      <c r="D3994" s="5">
        <f t="shared" si="20193"/>
        <v>0</v>
      </c>
      <c r="E3994" s="13">
        <f t="shared" si="20205"/>
        <v>3.8571428571428572</v>
      </c>
      <c r="F3994" s="13">
        <f t="shared" si="20203"/>
        <v>3.2</v>
      </c>
      <c r="G3994" s="13">
        <v>275</v>
      </c>
      <c r="H3994" s="5">
        <f t="shared" si="20197"/>
        <v>73</v>
      </c>
      <c r="I3994" s="5">
        <f t="shared" si="20197"/>
        <v>58</v>
      </c>
      <c r="J3994" s="8">
        <f t="shared" si="20206"/>
        <v>7.6284115951856246E-2</v>
      </c>
      <c r="K3994" s="5">
        <f t="shared" si="20199"/>
        <v>0</v>
      </c>
      <c r="L3994" s="8">
        <f t="shared" si="20204"/>
        <v>1.2857142857142858</v>
      </c>
      <c r="M3994" s="8">
        <f t="shared" si="20187"/>
        <v>13.089438886713351</v>
      </c>
      <c r="N3994" s="5">
        <v>5069</v>
      </c>
      <c r="O3994" s="5">
        <v>241</v>
      </c>
    </row>
    <row r="3995" spans="1:15" x14ac:dyDescent="0.2">
      <c r="A3995" s="5" t="s">
        <v>12</v>
      </c>
      <c r="B3995" s="13">
        <v>1841179</v>
      </c>
      <c r="C3995" s="6">
        <f t="shared" si="20200"/>
        <v>43978</v>
      </c>
      <c r="D3995" s="5">
        <f t="shared" si="20193"/>
        <v>3</v>
      </c>
      <c r="E3995" s="13">
        <f t="shared" si="20205"/>
        <v>4.2857142857142856</v>
      </c>
      <c r="F3995" s="13">
        <f t="shared" si="20203"/>
        <v>2.6</v>
      </c>
      <c r="G3995" s="13">
        <f t="shared" ref="G3995:G4058" si="20207">N3995/(B3995/100000)</f>
        <v>275.47565988966852</v>
      </c>
      <c r="H3995" s="5">
        <f t="shared" ref="H3995:I4010" si="20208">H3994+1</f>
        <v>74</v>
      </c>
      <c r="I3995" s="5">
        <f t="shared" si="20208"/>
        <v>59</v>
      </c>
      <c r="J3995" s="8">
        <f t="shared" si="20206"/>
        <v>8.4695519607012798E-2</v>
      </c>
      <c r="K3995" s="5">
        <f t="shared" si="20199"/>
        <v>1</v>
      </c>
      <c r="L3995" s="8">
        <f t="shared" si="20204"/>
        <v>0.8571428571428571</v>
      </c>
      <c r="M3995" s="8">
        <f t="shared" si="20187"/>
        <v>13.143751911139548</v>
      </c>
      <c r="N3995" s="5">
        <v>5072</v>
      </c>
      <c r="O3995" s="5">
        <v>242</v>
      </c>
    </row>
    <row r="3996" spans="1:15" x14ac:dyDescent="0.2">
      <c r="A3996" s="5" t="s">
        <v>12</v>
      </c>
      <c r="B3996" s="13">
        <v>1841179</v>
      </c>
      <c r="C3996" s="6">
        <f t="shared" si="20200"/>
        <v>43979</v>
      </c>
      <c r="D3996" s="5">
        <f t="shared" si="20193"/>
        <v>4</v>
      </c>
      <c r="E3996" s="13">
        <f t="shared" si="20205"/>
        <v>3.2857142857142856</v>
      </c>
      <c r="F3996" s="13">
        <f t="shared" si="20203"/>
        <v>2.6</v>
      </c>
      <c r="G3996" s="13">
        <f t="shared" si="20207"/>
        <v>275.69291198737329</v>
      </c>
      <c r="H3996" s="5">
        <f t="shared" si="20208"/>
        <v>75</v>
      </c>
      <c r="I3996" s="5">
        <f t="shared" si="20208"/>
        <v>60</v>
      </c>
      <c r="J3996" s="8">
        <f t="shared" si="20206"/>
        <v>6.4878282700064877E-2</v>
      </c>
      <c r="K3996" s="5">
        <f t="shared" si="20199"/>
        <v>3</v>
      </c>
      <c r="L3996" s="8">
        <f t="shared" si="20204"/>
        <v>0.8571428571428571</v>
      </c>
      <c r="M3996" s="8">
        <f t="shared" ref="M3996:M4758" si="20209">O3996/(B3996/100000)</f>
        <v>13.306690984418136</v>
      </c>
      <c r="N3996" s="5">
        <v>5076</v>
      </c>
      <c r="O3996" s="5">
        <v>245</v>
      </c>
    </row>
    <row r="3997" spans="1:15" x14ac:dyDescent="0.2">
      <c r="A3997" s="5" t="s">
        <v>12</v>
      </c>
      <c r="B3997" s="13">
        <v>1841179</v>
      </c>
      <c r="C3997" s="6">
        <f t="shared" si="20200"/>
        <v>43980</v>
      </c>
      <c r="D3997" s="5">
        <f t="shared" si="20193"/>
        <v>2</v>
      </c>
      <c r="E3997" s="13">
        <f t="shared" ref="E3997" si="20210">SUM(D3991:D3997)/7</f>
        <v>2.7142857142857144</v>
      </c>
      <c r="F3997" s="13">
        <f t="shared" ref="F3997" si="20211">SUM(D3993:D3997)/5</f>
        <v>2.4</v>
      </c>
      <c r="G3997" s="13">
        <f t="shared" si="20207"/>
        <v>275.80153803622568</v>
      </c>
      <c r="H3997" s="5">
        <f t="shared" si="20208"/>
        <v>76</v>
      </c>
      <c r="I3997" s="5">
        <f t="shared" si="20208"/>
        <v>61</v>
      </c>
      <c r="J3997" s="8">
        <f t="shared" si="20206"/>
        <v>5.3560354062130014E-2</v>
      </c>
      <c r="K3997" s="5">
        <f t="shared" si="20199"/>
        <v>1</v>
      </c>
      <c r="L3997" s="8">
        <f t="shared" si="20204"/>
        <v>0.8571428571428571</v>
      </c>
      <c r="M3997" s="8">
        <f t="shared" si="20209"/>
        <v>13.361004008844333</v>
      </c>
      <c r="N3997" s="5">
        <v>5078</v>
      </c>
      <c r="O3997" s="5">
        <v>246</v>
      </c>
    </row>
    <row r="3998" spans="1:15" x14ac:dyDescent="0.2">
      <c r="A3998" s="5" t="s">
        <v>12</v>
      </c>
      <c r="B3998" s="13">
        <v>1841179</v>
      </c>
      <c r="C3998" s="6">
        <f t="shared" si="20200"/>
        <v>43981</v>
      </c>
      <c r="D3998" s="5">
        <f t="shared" si="20193"/>
        <v>4</v>
      </c>
      <c r="E3998" s="13">
        <f t="shared" ref="E3998:E4007" si="20212">SUM(D3992:D3998)/7</f>
        <v>2.7142857142857144</v>
      </c>
      <c r="F3998" s="13">
        <f t="shared" ref="F3998:F4007" si="20213">SUM(D3994:D3998)/5</f>
        <v>2.6</v>
      </c>
      <c r="G3998" s="13">
        <f t="shared" si="20207"/>
        <v>276.01879013393051</v>
      </c>
      <c r="H3998" s="5">
        <f t="shared" si="20208"/>
        <v>77</v>
      </c>
      <c r="I3998" s="5">
        <f t="shared" si="20208"/>
        <v>62</v>
      </c>
      <c r="J3998" s="8">
        <f t="shared" si="20206"/>
        <v>5.3531682303552819E-2</v>
      </c>
      <c r="K3998" s="5">
        <f t="shared" si="20199"/>
        <v>0</v>
      </c>
      <c r="L3998" s="8">
        <f t="shared" si="20204"/>
        <v>0.8571428571428571</v>
      </c>
      <c r="M3998" s="8">
        <f t="shared" si="20209"/>
        <v>13.361004008844333</v>
      </c>
      <c r="N3998" s="5">
        <v>5082</v>
      </c>
      <c r="O3998" s="5">
        <v>246</v>
      </c>
    </row>
    <row r="3999" spans="1:15" x14ac:dyDescent="0.2">
      <c r="A3999" s="5" t="s">
        <v>12</v>
      </c>
      <c r="B3999" s="13">
        <v>1841179</v>
      </c>
      <c r="C3999" s="6">
        <f t="shared" si="20200"/>
        <v>43982</v>
      </c>
      <c r="D3999" s="5">
        <f t="shared" si="20193"/>
        <v>5</v>
      </c>
      <c r="E3999" s="13">
        <f t="shared" si="20212"/>
        <v>3</v>
      </c>
      <c r="F3999" s="13">
        <f t="shared" si="20213"/>
        <v>3.6</v>
      </c>
      <c r="G3999" s="13">
        <f t="shared" si="20207"/>
        <v>276.29035525606145</v>
      </c>
      <c r="H3999" s="5">
        <f t="shared" si="20208"/>
        <v>78</v>
      </c>
      <c r="I3999" s="5">
        <f t="shared" si="20208"/>
        <v>63</v>
      </c>
      <c r="J3999" s="8">
        <f t="shared" si="20206"/>
        <v>5.9134940301869797E-2</v>
      </c>
      <c r="K3999" s="5">
        <f t="shared" si="20199"/>
        <v>6</v>
      </c>
      <c r="L3999" s="8">
        <f t="shared" si="20204"/>
        <v>1.5714285714285714</v>
      </c>
      <c r="M3999" s="8">
        <f t="shared" si="20209"/>
        <v>13.686882155401511</v>
      </c>
      <c r="N3999" s="5">
        <v>5087</v>
      </c>
      <c r="O3999" s="5">
        <v>252</v>
      </c>
    </row>
    <row r="4000" spans="1:15" x14ac:dyDescent="0.2">
      <c r="A4000" s="5" t="s">
        <v>12</v>
      </c>
      <c r="B4000" s="13">
        <v>1841179</v>
      </c>
      <c r="C4000" s="6">
        <f t="shared" si="20200"/>
        <v>43983</v>
      </c>
      <c r="D4000" s="5">
        <f t="shared" si="20193"/>
        <v>2</v>
      </c>
      <c r="E4000" s="13">
        <f t="shared" si="20212"/>
        <v>2.8571428571428572</v>
      </c>
      <c r="F4000" s="13">
        <f t="shared" si="20213"/>
        <v>3.4</v>
      </c>
      <c r="G4000" s="13">
        <f t="shared" si="20207"/>
        <v>276.39898130491389</v>
      </c>
      <c r="H4000" s="5">
        <f t="shared" si="20208"/>
        <v>79</v>
      </c>
      <c r="I4000" s="5">
        <f t="shared" si="20208"/>
        <v>64</v>
      </c>
      <c r="J4000" s="8">
        <f t="shared" si="20206"/>
        <v>5.6285706244899113E-2</v>
      </c>
      <c r="K4000" s="5">
        <f t="shared" si="20199"/>
        <v>1</v>
      </c>
      <c r="L4000" s="8">
        <f t="shared" si="20204"/>
        <v>1.7142857142857142</v>
      </c>
      <c r="M4000" s="8">
        <f t="shared" si="20209"/>
        <v>13.741195179827708</v>
      </c>
      <c r="N4000" s="5">
        <v>5089</v>
      </c>
      <c r="O4000" s="5">
        <v>253</v>
      </c>
    </row>
    <row r="4001" spans="1:15" x14ac:dyDescent="0.2">
      <c r="A4001" s="5" t="s">
        <v>12</v>
      </c>
      <c r="B4001" s="13">
        <v>1841179</v>
      </c>
      <c r="C4001" s="6">
        <f t="shared" si="20200"/>
        <v>43984</v>
      </c>
      <c r="D4001" s="5">
        <f t="shared" si="20193"/>
        <v>9</v>
      </c>
      <c r="E4001" s="13">
        <f t="shared" si="20212"/>
        <v>4.1428571428571432</v>
      </c>
      <c r="F4001" s="13">
        <f t="shared" si="20213"/>
        <v>4.4000000000000004</v>
      </c>
      <c r="G4001" s="13">
        <f t="shared" si="20207"/>
        <v>276.88779852474966</v>
      </c>
      <c r="H4001" s="5">
        <f t="shared" si="20208"/>
        <v>80</v>
      </c>
      <c r="I4001" s="5">
        <f t="shared" si="20208"/>
        <v>65</v>
      </c>
      <c r="J4001" s="8">
        <f t="shared" si="20206"/>
        <v>8.1568362726070945E-2</v>
      </c>
      <c r="K4001" s="5">
        <f t="shared" si="20199"/>
        <v>0</v>
      </c>
      <c r="L4001" s="8">
        <f t="shared" si="20204"/>
        <v>1.7142857142857142</v>
      </c>
      <c r="M4001" s="8">
        <f t="shared" si="20209"/>
        <v>13.741195179827708</v>
      </c>
      <c r="N4001" s="5">
        <v>5098</v>
      </c>
      <c r="O4001" s="5">
        <v>253</v>
      </c>
    </row>
    <row r="4002" spans="1:15" x14ac:dyDescent="0.2">
      <c r="A4002" s="5" t="s">
        <v>12</v>
      </c>
      <c r="B4002" s="13">
        <v>1841179</v>
      </c>
      <c r="C4002" s="6">
        <f t="shared" si="20200"/>
        <v>43985</v>
      </c>
      <c r="D4002" s="5">
        <f t="shared" si="20193"/>
        <v>0</v>
      </c>
      <c r="E4002" s="13">
        <f t="shared" si="20212"/>
        <v>3.7142857142857144</v>
      </c>
      <c r="F4002" s="13">
        <f t="shared" si="20213"/>
        <v>4</v>
      </c>
      <c r="G4002" s="13">
        <f t="shared" si="20207"/>
        <v>276.88779852474966</v>
      </c>
      <c r="H4002" s="5">
        <f t="shared" si="20208"/>
        <v>81</v>
      </c>
      <c r="I4002" s="5">
        <f t="shared" si="20208"/>
        <v>66</v>
      </c>
      <c r="J4002" s="8">
        <f t="shared" si="20206"/>
        <v>7.3070653701309662E-2</v>
      </c>
      <c r="K4002" s="5">
        <f t="shared" si="20199"/>
        <v>0</v>
      </c>
      <c r="L4002" s="8">
        <f t="shared" si="20204"/>
        <v>1.5714285714285714</v>
      </c>
      <c r="M4002" s="8">
        <f t="shared" si="20209"/>
        <v>13.741195179827708</v>
      </c>
      <c r="N4002" s="5">
        <v>5098</v>
      </c>
      <c r="O4002" s="5">
        <v>253</v>
      </c>
    </row>
    <row r="4003" spans="1:15" x14ac:dyDescent="0.2">
      <c r="A4003" s="5" t="s">
        <v>12</v>
      </c>
      <c r="B4003" s="13">
        <v>1841179</v>
      </c>
      <c r="C4003" s="6">
        <f t="shared" si="20200"/>
        <v>43986</v>
      </c>
      <c r="D4003" s="5">
        <f t="shared" si="20193"/>
        <v>-2</v>
      </c>
      <c r="E4003" s="13">
        <f t="shared" si="20212"/>
        <v>2.8571428571428572</v>
      </c>
      <c r="F4003" s="13">
        <f t="shared" si="20213"/>
        <v>2.8</v>
      </c>
      <c r="G4003" s="13">
        <f t="shared" si="20207"/>
        <v>276.77917247589721</v>
      </c>
      <c r="H4003" s="5">
        <f t="shared" si="20208"/>
        <v>82</v>
      </c>
      <c r="I4003" s="5">
        <f t="shared" si="20208"/>
        <v>67</v>
      </c>
      <c r="J4003" s="8">
        <f t="shared" si="20206"/>
        <v>5.6167153448663215E-2</v>
      </c>
      <c r="K4003" s="5">
        <f t="shared" si="20199"/>
        <v>0</v>
      </c>
      <c r="L4003" s="8">
        <f t="shared" si="20204"/>
        <v>1.1428571428571428</v>
      </c>
      <c r="M4003" s="8">
        <f t="shared" si="20209"/>
        <v>13.741195179827708</v>
      </c>
      <c r="N4003" s="5">
        <v>5096</v>
      </c>
      <c r="O4003" s="5">
        <v>253</v>
      </c>
    </row>
    <row r="4004" spans="1:15" x14ac:dyDescent="0.2">
      <c r="A4004" s="5" t="s">
        <v>12</v>
      </c>
      <c r="B4004" s="13">
        <v>1841179</v>
      </c>
      <c r="C4004" s="6">
        <f t="shared" si="20200"/>
        <v>43987</v>
      </c>
      <c r="D4004" s="5">
        <f t="shared" si="20193"/>
        <v>11</v>
      </c>
      <c r="E4004" s="13">
        <f t="shared" si="20212"/>
        <v>4.1428571428571432</v>
      </c>
      <c r="F4004" s="13">
        <f t="shared" si="20213"/>
        <v>4</v>
      </c>
      <c r="G4004" s="13">
        <f t="shared" si="20207"/>
        <v>277.37661574458542</v>
      </c>
      <c r="H4004" s="5">
        <f t="shared" si="20208"/>
        <v>83</v>
      </c>
      <c r="I4004" s="5">
        <f t="shared" si="20208"/>
        <v>68</v>
      </c>
      <c r="J4004" s="8">
        <f t="shared" si="20206"/>
        <v>8.1396654316829464E-2</v>
      </c>
      <c r="K4004" s="5">
        <f t="shared" si="20199"/>
        <v>0</v>
      </c>
      <c r="L4004" s="8">
        <f t="shared" si="20204"/>
        <v>1</v>
      </c>
      <c r="M4004" s="8">
        <f t="shared" si="20209"/>
        <v>13.741195179827708</v>
      </c>
      <c r="N4004" s="5">
        <v>5107</v>
      </c>
      <c r="O4004" s="18">
        <v>253</v>
      </c>
    </row>
    <row r="4005" spans="1:15" x14ac:dyDescent="0.2">
      <c r="A4005" s="5" t="s">
        <v>12</v>
      </c>
      <c r="B4005" s="13">
        <v>1841179</v>
      </c>
      <c r="C4005" s="6">
        <f t="shared" si="20200"/>
        <v>43988</v>
      </c>
      <c r="D4005" s="5">
        <f t="shared" si="20193"/>
        <v>4</v>
      </c>
      <c r="E4005" s="13">
        <f t="shared" si="20212"/>
        <v>4.1428571428571432</v>
      </c>
      <c r="F4005" s="13">
        <f t="shared" si="20213"/>
        <v>4.4000000000000004</v>
      </c>
      <c r="G4005" s="13">
        <f t="shared" si="20207"/>
        <v>277.59386784229019</v>
      </c>
      <c r="H4005" s="5">
        <f t="shared" si="20208"/>
        <v>84</v>
      </c>
      <c r="I4005" s="5">
        <f t="shared" si="20208"/>
        <v>69</v>
      </c>
      <c r="J4005" s="8">
        <f t="shared" si="20206"/>
        <v>8.1330454048293477E-2</v>
      </c>
      <c r="K4005" s="5">
        <f t="shared" si="20199"/>
        <v>1</v>
      </c>
      <c r="L4005" s="8">
        <f t="shared" si="20204"/>
        <v>1.1428571428571428</v>
      </c>
      <c r="M4005" s="8">
        <f t="shared" si="20209"/>
        <v>13.795508204253904</v>
      </c>
      <c r="N4005" s="5">
        <v>5111</v>
      </c>
      <c r="O4005" s="18">
        <v>254</v>
      </c>
    </row>
    <row r="4006" spans="1:15" x14ac:dyDescent="0.2">
      <c r="A4006" s="5" t="s">
        <v>12</v>
      </c>
      <c r="B4006" s="13">
        <v>1841179</v>
      </c>
      <c r="C4006" s="6">
        <f t="shared" si="20200"/>
        <v>43989</v>
      </c>
      <c r="D4006" s="5">
        <f t="shared" si="20193"/>
        <v>2</v>
      </c>
      <c r="E4006" s="13">
        <f t="shared" si="20212"/>
        <v>3.7142857142857144</v>
      </c>
      <c r="F4006" s="13">
        <f t="shared" si="20213"/>
        <v>3</v>
      </c>
      <c r="G4006" s="13">
        <f t="shared" si="20207"/>
        <v>277.70249389114258</v>
      </c>
      <c r="H4006" s="5">
        <f t="shared" si="20208"/>
        <v>85</v>
      </c>
      <c r="I4006" s="5">
        <f t="shared" si="20208"/>
        <v>70</v>
      </c>
      <c r="J4006" s="8">
        <f t="shared" si="20206"/>
        <v>7.2857703301014404E-2</v>
      </c>
      <c r="K4006" s="5">
        <f t="shared" si="20199"/>
        <v>0</v>
      </c>
      <c r="L4006" s="8">
        <f t="shared" si="20204"/>
        <v>0.2857142857142857</v>
      </c>
      <c r="M4006" s="8">
        <f t="shared" si="20209"/>
        <v>13.795508204253904</v>
      </c>
      <c r="N4006" s="5">
        <v>5113</v>
      </c>
      <c r="O4006" s="18">
        <v>254</v>
      </c>
    </row>
    <row r="4007" spans="1:15" x14ac:dyDescent="0.2">
      <c r="A4007" s="5" t="s">
        <v>12</v>
      </c>
      <c r="B4007" s="13">
        <v>1841179</v>
      </c>
      <c r="C4007" s="6">
        <f t="shared" si="20200"/>
        <v>43990</v>
      </c>
      <c r="D4007" s="5">
        <f t="shared" si="20193"/>
        <v>2</v>
      </c>
      <c r="E4007" s="13">
        <f t="shared" si="20212"/>
        <v>3.7142857142857144</v>
      </c>
      <c r="F4007" s="13">
        <f t="shared" si="20213"/>
        <v>3.4</v>
      </c>
      <c r="G4007" s="13">
        <f t="shared" si="20207"/>
        <v>277.81111993999497</v>
      </c>
      <c r="H4007" s="5">
        <f t="shared" si="20208"/>
        <v>86</v>
      </c>
      <c r="I4007" s="5">
        <f t="shared" si="20208"/>
        <v>71</v>
      </c>
      <c r="J4007" s="8">
        <f t="shared" si="20206"/>
        <v>7.2804659498207885E-2</v>
      </c>
      <c r="K4007" s="5">
        <f t="shared" si="20199"/>
        <v>0</v>
      </c>
      <c r="L4007" s="8">
        <f t="shared" ref="L4007:L4070" si="20214">SUM(K4001:K4007)/7</f>
        <v>0.14285714285714285</v>
      </c>
      <c r="M4007" s="8">
        <f t="shared" si="20209"/>
        <v>13.795508204253904</v>
      </c>
      <c r="N4007" s="5">
        <v>5115</v>
      </c>
      <c r="O4007" s="18">
        <v>254</v>
      </c>
    </row>
    <row r="4008" spans="1:15" x14ac:dyDescent="0.2">
      <c r="A4008" s="5" t="s">
        <v>12</v>
      </c>
      <c r="B4008" s="13">
        <v>1841179</v>
      </c>
      <c r="C4008" s="6">
        <f t="shared" si="20200"/>
        <v>43991</v>
      </c>
      <c r="D4008" s="5">
        <f t="shared" si="20193"/>
        <v>2</v>
      </c>
      <c r="E4008" s="13">
        <f t="shared" ref="E4008:E4071" si="20215">SUM(D4002:D4008)/7</f>
        <v>2.7142857142857144</v>
      </c>
      <c r="F4008" s="13">
        <f t="shared" ref="F4008:F4071" si="20216">SUM(D4004:D4008)/5</f>
        <v>4.2</v>
      </c>
      <c r="G4008" s="13">
        <f t="shared" si="20207"/>
        <v>277.91974598884735</v>
      </c>
      <c r="H4008" s="5">
        <f t="shared" si="20208"/>
        <v>87</v>
      </c>
      <c r="I4008" s="5">
        <f t="shared" si="20208"/>
        <v>72</v>
      </c>
      <c r="J4008" s="8">
        <f t="shared" si="20206"/>
        <v>5.3164698640102974E-2</v>
      </c>
      <c r="K4008" s="5">
        <f t="shared" si="20199"/>
        <v>0</v>
      </c>
      <c r="L4008" s="8">
        <f t="shared" si="20214"/>
        <v>0.14285714285714285</v>
      </c>
      <c r="M4008" s="8">
        <f t="shared" si="20209"/>
        <v>13.795508204253904</v>
      </c>
      <c r="N4008" s="5">
        <v>5117</v>
      </c>
      <c r="O4008" s="18">
        <v>254</v>
      </c>
    </row>
    <row r="4009" spans="1:15" x14ac:dyDescent="0.2">
      <c r="A4009" s="5" t="s">
        <v>12</v>
      </c>
      <c r="B4009" s="13">
        <v>1841179</v>
      </c>
      <c r="C4009" s="6">
        <f t="shared" si="20200"/>
        <v>43992</v>
      </c>
      <c r="D4009" s="5">
        <f t="shared" si="20193"/>
        <v>4</v>
      </c>
      <c r="E4009" s="13">
        <f t="shared" si="20215"/>
        <v>3.2857142857142856</v>
      </c>
      <c r="F4009" s="13">
        <f t="shared" si="20216"/>
        <v>2.8</v>
      </c>
      <c r="G4009" s="13">
        <f t="shared" si="20207"/>
        <v>278.13699808655213</v>
      </c>
      <c r="H4009" s="5">
        <f t="shared" si="20208"/>
        <v>88</v>
      </c>
      <c r="I4009" s="5">
        <f t="shared" si="20208"/>
        <v>73</v>
      </c>
      <c r="J4009" s="8">
        <f t="shared" si="20206"/>
        <v>6.4323069608747938E-2</v>
      </c>
      <c r="K4009" s="5">
        <f t="shared" si="20199"/>
        <v>0</v>
      </c>
      <c r="L4009" s="8">
        <f t="shared" si="20214"/>
        <v>0.14285714285714285</v>
      </c>
      <c r="M4009" s="8">
        <f t="shared" si="20209"/>
        <v>13.795508204253904</v>
      </c>
      <c r="N4009" s="5">
        <v>5121</v>
      </c>
      <c r="O4009" s="18">
        <v>254</v>
      </c>
    </row>
    <row r="4010" spans="1:15" x14ac:dyDescent="0.2">
      <c r="A4010" s="5" t="s">
        <v>12</v>
      </c>
      <c r="B4010" s="13">
        <v>1841179</v>
      </c>
      <c r="C4010" s="6">
        <f t="shared" si="20200"/>
        <v>43993</v>
      </c>
      <c r="D4010" s="5">
        <f t="shared" si="20193"/>
        <v>4</v>
      </c>
      <c r="E4010" s="13">
        <f t="shared" si="20215"/>
        <v>4.1428571428571432</v>
      </c>
      <c r="F4010" s="13">
        <f t="shared" si="20216"/>
        <v>2.8</v>
      </c>
      <c r="G4010" s="13">
        <f t="shared" si="20207"/>
        <v>278.35425018425695</v>
      </c>
      <c r="H4010" s="5">
        <f t="shared" si="20208"/>
        <v>89</v>
      </c>
      <c r="I4010" s="5">
        <f t="shared" si="20208"/>
        <v>74</v>
      </c>
      <c r="J4010" s="8">
        <f t="shared" si="20206"/>
        <v>8.1050866405813313E-2</v>
      </c>
      <c r="K4010" s="5">
        <f t="shared" si="20199"/>
        <v>0</v>
      </c>
      <c r="L4010" s="8">
        <f t="shared" si="20214"/>
        <v>0.14285714285714285</v>
      </c>
      <c r="M4010" s="8">
        <f t="shared" si="20209"/>
        <v>13.795508204253904</v>
      </c>
      <c r="N4010" s="5">
        <v>5125</v>
      </c>
      <c r="O4010" s="18">
        <v>254</v>
      </c>
    </row>
    <row r="4011" spans="1:15" x14ac:dyDescent="0.2">
      <c r="A4011" s="5" t="s">
        <v>12</v>
      </c>
      <c r="B4011" s="13">
        <v>1841179</v>
      </c>
      <c r="C4011" s="6">
        <f t="shared" si="20200"/>
        <v>43994</v>
      </c>
      <c r="D4011" s="5">
        <f t="shared" si="20193"/>
        <v>9</v>
      </c>
      <c r="E4011" s="13">
        <f t="shared" si="20215"/>
        <v>3.8571428571428572</v>
      </c>
      <c r="F4011" s="13">
        <f t="shared" si="20216"/>
        <v>4.2</v>
      </c>
      <c r="G4011" s="13">
        <f t="shared" si="20207"/>
        <v>278.84306740409272</v>
      </c>
      <c r="H4011" s="5">
        <f t="shared" ref="H4011:I4026" si="20217">H4010+1</f>
        <v>90</v>
      </c>
      <c r="I4011" s="5">
        <f t="shared" si="20217"/>
        <v>75</v>
      </c>
      <c r="J4011" s="8">
        <f t="shared" si="20206"/>
        <v>7.5400039096316568E-2</v>
      </c>
      <c r="K4011" s="5">
        <f t="shared" si="20199"/>
        <v>0</v>
      </c>
      <c r="L4011" s="8">
        <f t="shared" si="20214"/>
        <v>0.14285714285714285</v>
      </c>
      <c r="M4011" s="8">
        <f t="shared" si="20209"/>
        <v>13.795508204253904</v>
      </c>
      <c r="N4011" s="5">
        <v>5134</v>
      </c>
      <c r="O4011" s="18">
        <v>254</v>
      </c>
    </row>
    <row r="4012" spans="1:15" x14ac:dyDescent="0.2">
      <c r="A4012" s="5" t="s">
        <v>12</v>
      </c>
      <c r="B4012" s="13">
        <v>1841179</v>
      </c>
      <c r="C4012" s="6">
        <f t="shared" si="20200"/>
        <v>43995</v>
      </c>
      <c r="D4012" s="5">
        <f t="shared" si="20193"/>
        <v>5</v>
      </c>
      <c r="E4012" s="13">
        <f t="shared" si="20215"/>
        <v>4</v>
      </c>
      <c r="F4012" s="13">
        <f t="shared" si="20216"/>
        <v>4.8</v>
      </c>
      <c r="G4012" s="13">
        <f t="shared" si="20207"/>
        <v>279.11463252622372</v>
      </c>
      <c r="H4012" s="5">
        <f t="shared" si="20217"/>
        <v>91</v>
      </c>
      <c r="I4012" s="5">
        <f t="shared" si="20217"/>
        <v>76</v>
      </c>
      <c r="J4012" s="8">
        <f t="shared" si="20206"/>
        <v>7.8133720281281391E-2</v>
      </c>
      <c r="K4012" s="5">
        <f t="shared" si="20199"/>
        <v>1</v>
      </c>
      <c r="L4012" s="8">
        <f t="shared" si="20214"/>
        <v>0.14285714285714285</v>
      </c>
      <c r="M4012" s="8">
        <f t="shared" si="20209"/>
        <v>13.849821228680101</v>
      </c>
      <c r="N4012" s="5">
        <v>5139</v>
      </c>
      <c r="O4012" s="18">
        <v>255</v>
      </c>
    </row>
    <row r="4013" spans="1:15" x14ac:dyDescent="0.2">
      <c r="A4013" s="5" t="s">
        <v>12</v>
      </c>
      <c r="B4013" s="13">
        <v>1841179</v>
      </c>
      <c r="C4013" s="6">
        <f t="shared" si="20200"/>
        <v>43996</v>
      </c>
      <c r="D4013" s="5">
        <f t="shared" si="20193"/>
        <v>0</v>
      </c>
      <c r="E4013" s="13">
        <f t="shared" si="20215"/>
        <v>3.7142857142857144</v>
      </c>
      <c r="F4013" s="13">
        <f t="shared" si="20216"/>
        <v>4.4000000000000004</v>
      </c>
      <c r="G4013" s="13">
        <f t="shared" si="20207"/>
        <v>279.11463252622372</v>
      </c>
      <c r="H4013" s="5">
        <f t="shared" si="20217"/>
        <v>92</v>
      </c>
      <c r="I4013" s="5">
        <f t="shared" si="20217"/>
        <v>77</v>
      </c>
      <c r="J4013" s="8">
        <f t="shared" si="20206"/>
        <v>7.2496096364041945E-2</v>
      </c>
      <c r="K4013" s="5">
        <f t="shared" si="20199"/>
        <v>0</v>
      </c>
      <c r="L4013" s="8">
        <f t="shared" si="20214"/>
        <v>0.14285714285714285</v>
      </c>
      <c r="M4013" s="8">
        <f t="shared" si="20209"/>
        <v>13.849821228680101</v>
      </c>
      <c r="N4013" s="5">
        <v>5139</v>
      </c>
      <c r="O4013" s="18">
        <v>255</v>
      </c>
    </row>
    <row r="4014" spans="1:15" x14ac:dyDescent="0.2">
      <c r="A4014" s="5" t="s">
        <v>12</v>
      </c>
      <c r="B4014" s="13">
        <v>1841179</v>
      </c>
      <c r="C4014" s="6">
        <f t="shared" si="20200"/>
        <v>43997</v>
      </c>
      <c r="D4014" s="5">
        <f t="shared" si="20193"/>
        <v>5</v>
      </c>
      <c r="E4014" s="13">
        <f t="shared" si="20215"/>
        <v>4.1428571428571432</v>
      </c>
      <c r="F4014" s="13">
        <f t="shared" si="20216"/>
        <v>4.5999999999999996</v>
      </c>
      <c r="G4014" s="13">
        <f t="shared" si="20207"/>
        <v>279.38619764835465</v>
      </c>
      <c r="H4014" s="5">
        <f t="shared" si="20217"/>
        <v>93</v>
      </c>
      <c r="I4014" s="5">
        <f t="shared" si="20217"/>
        <v>78</v>
      </c>
      <c r="J4014" s="8">
        <f t="shared" si="20206"/>
        <v>8.0802451936472564E-2</v>
      </c>
      <c r="K4014" s="5">
        <f t="shared" si="20199"/>
        <v>0</v>
      </c>
      <c r="L4014" s="8">
        <f t="shared" si="20214"/>
        <v>0.14285714285714285</v>
      </c>
      <c r="M4014" s="8">
        <f t="shared" si="20209"/>
        <v>13.849821228680101</v>
      </c>
      <c r="N4014" s="5">
        <v>5144</v>
      </c>
      <c r="O4014" s="18">
        <v>255</v>
      </c>
    </row>
    <row r="4015" spans="1:15" x14ac:dyDescent="0.2">
      <c r="A4015" s="5" t="s">
        <v>12</v>
      </c>
      <c r="B4015" s="13">
        <v>1841179</v>
      </c>
      <c r="C4015" s="6">
        <f t="shared" si="20200"/>
        <v>43998</v>
      </c>
      <c r="D4015" s="5">
        <f t="shared" si="20193"/>
        <v>3</v>
      </c>
      <c r="E4015" s="13">
        <f t="shared" si="20215"/>
        <v>4.2857142857142856</v>
      </c>
      <c r="F4015" s="13">
        <f t="shared" si="20216"/>
        <v>4.4000000000000004</v>
      </c>
      <c r="G4015" s="13">
        <f t="shared" si="20207"/>
        <v>279.54913672163326</v>
      </c>
      <c r="H4015" s="5">
        <f t="shared" si="20217"/>
        <v>94</v>
      </c>
      <c r="I4015" s="5">
        <f t="shared" si="20217"/>
        <v>79</v>
      </c>
      <c r="J4015" s="8">
        <f t="shared" si="20206"/>
        <v>8.3521256159692636E-2</v>
      </c>
      <c r="K4015" s="5">
        <f t="shared" si="20199"/>
        <v>0</v>
      </c>
      <c r="L4015" s="8">
        <f t="shared" si="20214"/>
        <v>0.14285714285714285</v>
      </c>
      <c r="M4015" s="8">
        <f t="shared" si="20209"/>
        <v>13.849821228680101</v>
      </c>
      <c r="N4015" s="5">
        <v>5147</v>
      </c>
      <c r="O4015" s="18">
        <v>255</v>
      </c>
    </row>
    <row r="4016" spans="1:15" x14ac:dyDescent="0.2">
      <c r="A4016" s="5" t="s">
        <v>12</v>
      </c>
      <c r="B4016" s="13">
        <v>1841179</v>
      </c>
      <c r="C4016" s="6">
        <f t="shared" si="20200"/>
        <v>43999</v>
      </c>
      <c r="D4016" s="5">
        <f t="shared" si="20193"/>
        <v>2</v>
      </c>
      <c r="E4016" s="13">
        <f t="shared" si="20215"/>
        <v>4</v>
      </c>
      <c r="F4016" s="13">
        <f t="shared" si="20216"/>
        <v>3</v>
      </c>
      <c r="G4016" s="13">
        <f t="shared" si="20207"/>
        <v>279.65776277048565</v>
      </c>
      <c r="H4016" s="5">
        <f t="shared" si="20217"/>
        <v>95</v>
      </c>
      <c r="I4016" s="5">
        <f t="shared" si="20217"/>
        <v>80</v>
      </c>
      <c r="J4016" s="8">
        <f t="shared" si="20206"/>
        <v>7.7888119280091248E-2</v>
      </c>
      <c r="K4016" s="5">
        <f t="shared" si="20199"/>
        <v>2</v>
      </c>
      <c r="L4016" s="8">
        <f t="shared" si="20214"/>
        <v>0.42857142857142855</v>
      </c>
      <c r="M4016" s="8">
        <f t="shared" si="20209"/>
        <v>13.958447277532494</v>
      </c>
      <c r="N4016" s="5">
        <v>5149</v>
      </c>
      <c r="O4016" s="18">
        <v>257</v>
      </c>
    </row>
    <row r="4017" spans="1:15" x14ac:dyDescent="0.2">
      <c r="A4017" s="5" t="s">
        <v>12</v>
      </c>
      <c r="B4017" s="13">
        <v>1841179</v>
      </c>
      <c r="C4017" s="6">
        <f t="shared" si="20200"/>
        <v>44000</v>
      </c>
      <c r="D4017" s="5">
        <f t="shared" si="20193"/>
        <v>5</v>
      </c>
      <c r="E4017" s="13">
        <f t="shared" si="20215"/>
        <v>4.1428571428571432</v>
      </c>
      <c r="F4017" s="13">
        <f t="shared" si="20216"/>
        <v>3</v>
      </c>
      <c r="G4017" s="13">
        <f t="shared" si="20207"/>
        <v>279.92932789261664</v>
      </c>
      <c r="H4017" s="5">
        <f t="shared" si="20217"/>
        <v>96</v>
      </c>
      <c r="I4017" s="5">
        <f t="shared" si="20217"/>
        <v>81</v>
      </c>
      <c r="J4017" s="8">
        <f t="shared" si="20206"/>
        <v>8.0607054507046166E-2</v>
      </c>
      <c r="K4017" s="5">
        <f t="shared" si="20199"/>
        <v>2</v>
      </c>
      <c r="L4017" s="8">
        <f t="shared" si="20214"/>
        <v>0.7142857142857143</v>
      </c>
      <c r="M4017" s="8">
        <f t="shared" si="20209"/>
        <v>14.067073326384888</v>
      </c>
      <c r="N4017" s="5">
        <v>5154</v>
      </c>
      <c r="O4017" s="18">
        <v>259</v>
      </c>
    </row>
    <row r="4018" spans="1:15" x14ac:dyDescent="0.2">
      <c r="A4018" s="5" t="s">
        <v>12</v>
      </c>
      <c r="B4018" s="13">
        <v>1841179</v>
      </c>
      <c r="C4018" s="6">
        <f t="shared" si="20200"/>
        <v>44001</v>
      </c>
      <c r="D4018" s="5">
        <f t="shared" si="20193"/>
        <v>2</v>
      </c>
      <c r="E4018" s="13">
        <f t="shared" si="20215"/>
        <v>3.1428571428571428</v>
      </c>
      <c r="F4018" s="13">
        <f t="shared" si="20216"/>
        <v>3.4</v>
      </c>
      <c r="G4018" s="13">
        <f t="shared" si="20207"/>
        <v>280.03795394146903</v>
      </c>
      <c r="H4018" s="5">
        <f t="shared" si="20217"/>
        <v>97</v>
      </c>
      <c r="I4018" s="5">
        <f t="shared" si="20217"/>
        <v>82</v>
      </c>
      <c r="J4018" s="8">
        <f t="shared" si="20206"/>
        <v>6.1100927623173922E-2</v>
      </c>
      <c r="K4018" s="5">
        <f t="shared" si="20199"/>
        <v>0</v>
      </c>
      <c r="L4018" s="8">
        <f t="shared" si="20214"/>
        <v>0.7142857142857143</v>
      </c>
      <c r="M4018" s="8">
        <f t="shared" si="20209"/>
        <v>14.067073326384888</v>
      </c>
      <c r="N4018" s="5">
        <v>5156</v>
      </c>
      <c r="O4018" s="18">
        <v>259</v>
      </c>
    </row>
    <row r="4019" spans="1:15" x14ac:dyDescent="0.2">
      <c r="A4019" s="5" t="s">
        <v>12</v>
      </c>
      <c r="B4019" s="13">
        <v>1841179</v>
      </c>
      <c r="C4019" s="6">
        <f t="shared" si="20200"/>
        <v>44002</v>
      </c>
      <c r="D4019" s="5">
        <f t="shared" si="20193"/>
        <v>4</v>
      </c>
      <c r="E4019" s="13">
        <f t="shared" si="20215"/>
        <v>3</v>
      </c>
      <c r="F4019" s="13">
        <f t="shared" si="20216"/>
        <v>3.2</v>
      </c>
      <c r="G4019" s="13">
        <f t="shared" si="20207"/>
        <v>280.2552060391738</v>
      </c>
      <c r="H4019" s="5">
        <f t="shared" si="20217"/>
        <v>98</v>
      </c>
      <c r="I4019" s="5">
        <f t="shared" si="20217"/>
        <v>83</v>
      </c>
      <c r="J4019" s="8">
        <f t="shared" si="20206"/>
        <v>5.8287998223603858E-2</v>
      </c>
      <c r="K4019" s="5">
        <f t="shared" si="20199"/>
        <v>0</v>
      </c>
      <c r="L4019" s="8">
        <f t="shared" si="20214"/>
        <v>0.5714285714285714</v>
      </c>
      <c r="M4019" s="8">
        <f t="shared" si="20209"/>
        <v>14.067073326384888</v>
      </c>
      <c r="N4019" s="5">
        <v>5160</v>
      </c>
      <c r="O4019" s="18">
        <v>259</v>
      </c>
    </row>
    <row r="4020" spans="1:15" x14ac:dyDescent="0.2">
      <c r="A4020" s="5" t="s">
        <v>12</v>
      </c>
      <c r="B4020" s="13">
        <v>1841179</v>
      </c>
      <c r="C4020" s="6">
        <f t="shared" si="20200"/>
        <v>44003</v>
      </c>
      <c r="D4020" s="5">
        <f t="shared" si="20193"/>
        <v>3</v>
      </c>
      <c r="E4020" s="13">
        <f t="shared" si="20215"/>
        <v>3.4285714285714284</v>
      </c>
      <c r="F4020" s="13">
        <f t="shared" si="20216"/>
        <v>3.2</v>
      </c>
      <c r="G4020" s="13">
        <f t="shared" si="20207"/>
        <v>280.41814511245241</v>
      </c>
      <c r="H4020" s="5">
        <f t="shared" si="20217"/>
        <v>99</v>
      </c>
      <c r="I4020" s="5">
        <f t="shared" si="20217"/>
        <v>84</v>
      </c>
      <c r="J4020" s="8">
        <f t="shared" si="20206"/>
        <v>6.6576049266276444E-2</v>
      </c>
      <c r="K4020" s="5">
        <f t="shared" si="20199"/>
        <v>0</v>
      </c>
      <c r="L4020" s="8">
        <f t="shared" si="20214"/>
        <v>0.5714285714285714</v>
      </c>
      <c r="M4020" s="8">
        <f t="shared" si="20209"/>
        <v>14.067073326384888</v>
      </c>
      <c r="N4020" s="5">
        <v>5163</v>
      </c>
      <c r="O4020" s="18">
        <v>259</v>
      </c>
    </row>
    <row r="4021" spans="1:15" x14ac:dyDescent="0.2">
      <c r="A4021" s="5" t="s">
        <v>12</v>
      </c>
      <c r="B4021" s="13">
        <v>1841179</v>
      </c>
      <c r="C4021" s="6">
        <f t="shared" si="20200"/>
        <v>44004</v>
      </c>
      <c r="D4021" s="5">
        <f t="shared" si="20193"/>
        <v>7</v>
      </c>
      <c r="E4021" s="13">
        <f t="shared" si="20215"/>
        <v>3.7142857142857144</v>
      </c>
      <c r="F4021" s="13">
        <f t="shared" si="20216"/>
        <v>4.2</v>
      </c>
      <c r="G4021" s="13">
        <f t="shared" si="20207"/>
        <v>280.79833628343579</v>
      </c>
      <c r="H4021" s="5">
        <f t="shared" si="20217"/>
        <v>100</v>
      </c>
      <c r="I4021" s="5">
        <f t="shared" si="20217"/>
        <v>85</v>
      </c>
      <c r="J4021" s="8">
        <f t="shared" si="20206"/>
        <v>7.2076067973276411E-2</v>
      </c>
      <c r="K4021" s="5">
        <f t="shared" si="20199"/>
        <v>0</v>
      </c>
      <c r="L4021" s="8">
        <f t="shared" si="20214"/>
        <v>0.5714285714285714</v>
      </c>
      <c r="M4021" s="8">
        <f t="shared" si="20209"/>
        <v>14.067073326384888</v>
      </c>
      <c r="N4021" s="5">
        <v>5170</v>
      </c>
      <c r="O4021" s="18">
        <v>259</v>
      </c>
    </row>
    <row r="4022" spans="1:15" x14ac:dyDescent="0.2">
      <c r="A4022" s="5" t="s">
        <v>12</v>
      </c>
      <c r="B4022" s="13">
        <v>1841179</v>
      </c>
      <c r="C4022" s="6">
        <f t="shared" si="20200"/>
        <v>44005</v>
      </c>
      <c r="D4022" s="5">
        <f t="shared" si="20193"/>
        <v>0</v>
      </c>
      <c r="E4022" s="13">
        <f t="shared" si="20215"/>
        <v>3.2857142857142856</v>
      </c>
      <c r="F4022" s="13">
        <f t="shared" si="20216"/>
        <v>3.2</v>
      </c>
      <c r="G4022" s="13">
        <f t="shared" si="20207"/>
        <v>280.79833628343579</v>
      </c>
      <c r="H4022" s="5">
        <f t="shared" si="20217"/>
        <v>101</v>
      </c>
      <c r="I4022" s="5">
        <f t="shared" si="20217"/>
        <v>86</v>
      </c>
      <c r="J4022" s="8">
        <f t="shared" si="20206"/>
        <v>6.3713676279121306E-2</v>
      </c>
      <c r="K4022" s="5">
        <f t="shared" si="20199"/>
        <v>0</v>
      </c>
      <c r="L4022" s="8">
        <f t="shared" si="20214"/>
        <v>0.5714285714285714</v>
      </c>
      <c r="M4022" s="8">
        <f t="shared" si="20209"/>
        <v>14.067073326384888</v>
      </c>
      <c r="N4022" s="5">
        <v>5170</v>
      </c>
      <c r="O4022" s="18">
        <v>259</v>
      </c>
    </row>
    <row r="4023" spans="1:15" x14ac:dyDescent="0.2">
      <c r="A4023" s="5" t="s">
        <v>12</v>
      </c>
      <c r="B4023" s="13">
        <v>1841179</v>
      </c>
      <c r="C4023" s="6">
        <f t="shared" si="20200"/>
        <v>44006</v>
      </c>
      <c r="D4023" s="5">
        <f t="shared" ref="D4023:D4086" si="20218">N4023-N4022</f>
        <v>5</v>
      </c>
      <c r="E4023" s="13">
        <f t="shared" si="20215"/>
        <v>3.7142857142857144</v>
      </c>
      <c r="F4023" s="13">
        <f t="shared" si="20216"/>
        <v>3.8</v>
      </c>
      <c r="G4023" s="13">
        <f t="shared" si="20207"/>
        <v>281.06990140556678</v>
      </c>
      <c r="H4023" s="5">
        <f t="shared" si="20217"/>
        <v>102</v>
      </c>
      <c r="I4023" s="5">
        <f t="shared" si="20217"/>
        <v>87</v>
      </c>
      <c r="J4023" s="8">
        <f t="shared" si="20206"/>
        <v>7.1978295775427706E-2</v>
      </c>
      <c r="K4023" s="5">
        <f t="shared" si="20199"/>
        <v>0</v>
      </c>
      <c r="L4023" s="8">
        <f t="shared" si="20214"/>
        <v>0.2857142857142857</v>
      </c>
      <c r="M4023" s="8">
        <f t="shared" si="20209"/>
        <v>14.067073326384888</v>
      </c>
      <c r="N4023" s="5">
        <v>5175</v>
      </c>
      <c r="O4023" s="18">
        <v>259</v>
      </c>
    </row>
    <row r="4024" spans="1:15" x14ac:dyDescent="0.2">
      <c r="A4024" s="5" t="s">
        <v>12</v>
      </c>
      <c r="B4024" s="13">
        <v>1841179</v>
      </c>
      <c r="C4024" s="6">
        <f t="shared" si="20200"/>
        <v>44007</v>
      </c>
      <c r="D4024" s="5">
        <f t="shared" si="20218"/>
        <v>0</v>
      </c>
      <c r="E4024" s="13">
        <f t="shared" si="20215"/>
        <v>3</v>
      </c>
      <c r="F4024" s="13">
        <f t="shared" si="20216"/>
        <v>3</v>
      </c>
      <c r="G4024" s="13">
        <f t="shared" si="20207"/>
        <v>281.06990140556678</v>
      </c>
      <c r="H4024" s="5">
        <f t="shared" si="20217"/>
        <v>103</v>
      </c>
      <c r="I4024" s="5">
        <f t="shared" si="20217"/>
        <v>88</v>
      </c>
      <c r="J4024" s="8">
        <f t="shared" si="20206"/>
        <v>5.8094500387296667E-2</v>
      </c>
      <c r="K4024" s="5">
        <f t="shared" si="20199"/>
        <v>0</v>
      </c>
      <c r="L4024" s="8">
        <f t="shared" si="20214"/>
        <v>0</v>
      </c>
      <c r="M4024" s="8">
        <f t="shared" si="20209"/>
        <v>14.067073326384888</v>
      </c>
      <c r="N4024" s="5">
        <v>5175</v>
      </c>
      <c r="O4024" s="18">
        <v>259</v>
      </c>
    </row>
    <row r="4025" spans="1:15" x14ac:dyDescent="0.2">
      <c r="A4025" s="5" t="s">
        <v>12</v>
      </c>
      <c r="B4025" s="13">
        <v>1841179</v>
      </c>
      <c r="C4025" s="6">
        <f t="shared" si="20200"/>
        <v>44008</v>
      </c>
      <c r="D4025" s="5">
        <f t="shared" si="20218"/>
        <v>-2</v>
      </c>
      <c r="E4025" s="13">
        <f t="shared" si="20215"/>
        <v>2.4285714285714284</v>
      </c>
      <c r="F4025" s="13">
        <f t="shared" si="20216"/>
        <v>2</v>
      </c>
      <c r="G4025" s="13">
        <f t="shared" si="20207"/>
        <v>280.9612753567144</v>
      </c>
      <c r="H4025" s="5">
        <f t="shared" si="20217"/>
        <v>104</v>
      </c>
      <c r="I4025" s="5">
        <f t="shared" si="20217"/>
        <v>89</v>
      </c>
      <c r="J4025" s="8">
        <f t="shared" si="20206"/>
        <v>4.7001575935193114E-2</v>
      </c>
      <c r="K4025" s="5">
        <f t="shared" si="20199"/>
        <v>0</v>
      </c>
      <c r="L4025" s="8">
        <f t="shared" si="20214"/>
        <v>0</v>
      </c>
      <c r="M4025" s="8">
        <f t="shared" si="20209"/>
        <v>14.067073326384888</v>
      </c>
      <c r="N4025" s="5">
        <v>5173</v>
      </c>
      <c r="O4025" s="18">
        <v>259</v>
      </c>
    </row>
    <row r="4026" spans="1:15" x14ac:dyDescent="0.2">
      <c r="A4026" s="5" t="s">
        <v>12</v>
      </c>
      <c r="B4026" s="13">
        <v>1841179</v>
      </c>
      <c r="C4026" s="6">
        <f t="shared" si="20200"/>
        <v>44009</v>
      </c>
      <c r="D4026" s="5">
        <f t="shared" si="20218"/>
        <v>5</v>
      </c>
      <c r="E4026" s="13">
        <f t="shared" si="20215"/>
        <v>2.5714285714285716</v>
      </c>
      <c r="F4026" s="13">
        <f t="shared" si="20216"/>
        <v>1.6</v>
      </c>
      <c r="G4026" s="13">
        <f t="shared" si="20207"/>
        <v>281.23284047884533</v>
      </c>
      <c r="H4026" s="5">
        <f t="shared" si="20217"/>
        <v>105</v>
      </c>
      <c r="I4026" s="5">
        <f t="shared" si="20217"/>
        <v>90</v>
      </c>
      <c r="J4026" s="8">
        <f t="shared" si="20206"/>
        <v>4.9742994528270607E-2</v>
      </c>
      <c r="K4026" s="5">
        <f t="shared" si="20199"/>
        <v>0</v>
      </c>
      <c r="L4026" s="8">
        <f t="shared" si="20214"/>
        <v>0</v>
      </c>
      <c r="M4026" s="8">
        <f t="shared" si="20209"/>
        <v>14.067073326384888</v>
      </c>
      <c r="N4026" s="5">
        <v>5178</v>
      </c>
      <c r="O4026" s="18">
        <v>259</v>
      </c>
    </row>
    <row r="4027" spans="1:15" x14ac:dyDescent="0.2">
      <c r="A4027" s="5" t="s">
        <v>12</v>
      </c>
      <c r="B4027" s="13">
        <v>1841179</v>
      </c>
      <c r="C4027" s="6">
        <f t="shared" si="20200"/>
        <v>44010</v>
      </c>
      <c r="D4027" s="5">
        <f t="shared" si="20218"/>
        <v>0</v>
      </c>
      <c r="E4027" s="13">
        <f t="shared" si="20215"/>
        <v>2.1428571428571428</v>
      </c>
      <c r="F4027" s="13">
        <f t="shared" si="20216"/>
        <v>1.6</v>
      </c>
      <c r="G4027" s="13">
        <f t="shared" si="20207"/>
        <v>281.23284047884533</v>
      </c>
      <c r="H4027" s="5">
        <f t="shared" ref="H4027:I4042" si="20219">H4026+1</f>
        <v>106</v>
      </c>
      <c r="I4027" s="5">
        <f t="shared" si="20219"/>
        <v>91</v>
      </c>
      <c r="J4027" s="8">
        <f t="shared" si="20206"/>
        <v>4.1431885979449787E-2</v>
      </c>
      <c r="K4027" s="5">
        <f t="shared" si="20199"/>
        <v>0</v>
      </c>
      <c r="L4027" s="8">
        <f t="shared" si="20214"/>
        <v>0</v>
      </c>
      <c r="M4027" s="8">
        <f t="shared" si="20209"/>
        <v>14.067073326384888</v>
      </c>
      <c r="N4027" s="5">
        <v>5178</v>
      </c>
      <c r="O4027" s="18">
        <v>259</v>
      </c>
    </row>
    <row r="4028" spans="1:15" x14ac:dyDescent="0.2">
      <c r="A4028" s="5" t="s">
        <v>12</v>
      </c>
      <c r="B4028" s="13">
        <v>1841179</v>
      </c>
      <c r="C4028" s="6">
        <f t="shared" si="20200"/>
        <v>44011</v>
      </c>
      <c r="D4028" s="5">
        <f t="shared" si="20218"/>
        <v>16</v>
      </c>
      <c r="E4028" s="13">
        <f t="shared" si="20215"/>
        <v>3.4285714285714284</v>
      </c>
      <c r="F4028" s="13">
        <f t="shared" si="20216"/>
        <v>3.8</v>
      </c>
      <c r="G4028" s="13">
        <f t="shared" si="20207"/>
        <v>282.10184886966448</v>
      </c>
      <c r="H4028" s="5">
        <f t="shared" si="20219"/>
        <v>107</v>
      </c>
      <c r="I4028" s="5">
        <f t="shared" si="20219"/>
        <v>92</v>
      </c>
      <c r="J4028" s="8">
        <f t="shared" si="20206"/>
        <v>6.6263563323117697E-2</v>
      </c>
      <c r="K4028" s="5">
        <f t="shared" si="20199"/>
        <v>0</v>
      </c>
      <c r="L4028" s="8">
        <f t="shared" si="20214"/>
        <v>0</v>
      </c>
      <c r="M4028" s="8">
        <f t="shared" si="20209"/>
        <v>14.067073326384888</v>
      </c>
      <c r="N4028" s="5">
        <v>5194</v>
      </c>
      <c r="O4028" s="18">
        <v>259</v>
      </c>
    </row>
    <row r="4029" spans="1:15" x14ac:dyDescent="0.2">
      <c r="A4029" s="5" t="s">
        <v>12</v>
      </c>
      <c r="B4029" s="13">
        <v>1841179</v>
      </c>
      <c r="C4029" s="6">
        <f t="shared" si="20200"/>
        <v>44012</v>
      </c>
      <c r="D4029" s="5">
        <f t="shared" si="20218"/>
        <v>7</v>
      </c>
      <c r="E4029" s="13">
        <f t="shared" si="20215"/>
        <v>4.4285714285714288</v>
      </c>
      <c r="F4029" s="13">
        <f t="shared" si="20216"/>
        <v>5.2</v>
      </c>
      <c r="G4029" s="13">
        <f t="shared" si="20207"/>
        <v>282.48204004064786</v>
      </c>
      <c r="H4029" s="5">
        <f t="shared" si="20219"/>
        <v>108</v>
      </c>
      <c r="I4029" s="5">
        <f t="shared" si="20219"/>
        <v>93</v>
      </c>
      <c r="J4029" s="8">
        <f t="shared" si="20206"/>
        <v>8.5533758242971061E-2</v>
      </c>
      <c r="K4029" s="5">
        <f t="shared" si="20199"/>
        <v>0</v>
      </c>
      <c r="L4029" s="8">
        <f t="shared" si="20214"/>
        <v>0</v>
      </c>
      <c r="M4029" s="8">
        <f t="shared" si="20209"/>
        <v>14.067073326384888</v>
      </c>
      <c r="N4029" s="5">
        <v>5201</v>
      </c>
      <c r="O4029" s="18">
        <v>259</v>
      </c>
    </row>
    <row r="4030" spans="1:15" x14ac:dyDescent="0.2">
      <c r="A4030" s="5" t="s">
        <v>12</v>
      </c>
      <c r="B4030" s="13">
        <v>1841179</v>
      </c>
      <c r="C4030" s="6">
        <f t="shared" si="20200"/>
        <v>44013</v>
      </c>
      <c r="D4030" s="5">
        <f t="shared" si="20218"/>
        <v>3</v>
      </c>
      <c r="E4030" s="13">
        <f t="shared" si="20215"/>
        <v>4.1428571428571432</v>
      </c>
      <c r="F4030" s="13">
        <f t="shared" si="20216"/>
        <v>6.2</v>
      </c>
      <c r="G4030" s="13">
        <f t="shared" si="20207"/>
        <v>282.64497911392647</v>
      </c>
      <c r="H4030" s="5">
        <f t="shared" si="20219"/>
        <v>109</v>
      </c>
      <c r="I4030" s="5">
        <f t="shared" si="20219"/>
        <v>94</v>
      </c>
      <c r="J4030" s="8">
        <f t="shared" si="20206"/>
        <v>7.9947069526382544E-2</v>
      </c>
      <c r="K4030" s="5">
        <f t="shared" si="20199"/>
        <v>0</v>
      </c>
      <c r="L4030" s="8">
        <f t="shared" si="20214"/>
        <v>0</v>
      </c>
      <c r="M4030" s="8">
        <f t="shared" si="20209"/>
        <v>14.067073326384888</v>
      </c>
      <c r="N4030" s="5">
        <v>5204</v>
      </c>
      <c r="O4030" s="18">
        <v>259</v>
      </c>
    </row>
    <row r="4031" spans="1:15" x14ac:dyDescent="0.2">
      <c r="A4031" s="5" t="s">
        <v>12</v>
      </c>
      <c r="B4031" s="13">
        <v>1841179</v>
      </c>
      <c r="C4031" s="6">
        <f t="shared" si="20200"/>
        <v>44014</v>
      </c>
      <c r="D4031" s="5">
        <f t="shared" si="20218"/>
        <v>7</v>
      </c>
      <c r="E4031" s="13">
        <f t="shared" si="20215"/>
        <v>5.1428571428571432</v>
      </c>
      <c r="F4031" s="13">
        <f t="shared" si="20216"/>
        <v>6.6</v>
      </c>
      <c r="G4031" s="13">
        <f t="shared" si="20207"/>
        <v>283.02517028490985</v>
      </c>
      <c r="H4031" s="5">
        <f t="shared" si="20219"/>
        <v>110</v>
      </c>
      <c r="I4031" s="5">
        <f t="shared" si="20219"/>
        <v>95</v>
      </c>
      <c r="J4031" s="8">
        <f t="shared" si="20206"/>
        <v>9.9165358234856643E-2</v>
      </c>
      <c r="K4031" s="5">
        <f t="shared" si="20199"/>
        <v>1</v>
      </c>
      <c r="L4031" s="8">
        <f t="shared" si="20214"/>
        <v>0.14285714285714285</v>
      </c>
      <c r="M4031" s="8">
        <f t="shared" si="20209"/>
        <v>14.121386350811084</v>
      </c>
      <c r="N4031" s="5">
        <v>5211</v>
      </c>
      <c r="O4031" s="18">
        <v>260</v>
      </c>
    </row>
    <row r="4032" spans="1:15" x14ac:dyDescent="0.2">
      <c r="A4032" s="5" t="s">
        <v>12</v>
      </c>
      <c r="B4032" s="13">
        <v>1841179</v>
      </c>
      <c r="C4032" s="6">
        <f t="shared" si="20200"/>
        <v>44015</v>
      </c>
      <c r="D4032" s="5">
        <f t="shared" si="20218"/>
        <v>1</v>
      </c>
      <c r="E4032" s="13">
        <f t="shared" si="20215"/>
        <v>5.5714285714285712</v>
      </c>
      <c r="F4032" s="13">
        <f t="shared" si="20216"/>
        <v>6.8</v>
      </c>
      <c r="G4032" s="13">
        <f t="shared" si="20207"/>
        <v>283.07948330933601</v>
      </c>
      <c r="H4032" s="5">
        <f t="shared" si="20219"/>
        <v>111</v>
      </c>
      <c r="I4032" s="5">
        <f t="shared" si="20219"/>
        <v>96</v>
      </c>
      <c r="J4032" s="8">
        <f t="shared" si="20206"/>
        <v>0.10732271113679517</v>
      </c>
      <c r="K4032" s="5">
        <f t="shared" si="20199"/>
        <v>0</v>
      </c>
      <c r="L4032" s="8">
        <f t="shared" si="20214"/>
        <v>0.14285714285714285</v>
      </c>
      <c r="M4032" s="8">
        <f t="shared" si="20209"/>
        <v>14.121386350811084</v>
      </c>
      <c r="N4032" s="5">
        <v>5212</v>
      </c>
      <c r="O4032" s="18">
        <v>260</v>
      </c>
    </row>
    <row r="4033" spans="1:15" x14ac:dyDescent="0.2">
      <c r="A4033" s="5" t="s">
        <v>12</v>
      </c>
      <c r="B4033" s="13">
        <v>1841179</v>
      </c>
      <c r="C4033" s="6">
        <f t="shared" si="20200"/>
        <v>44016</v>
      </c>
      <c r="D4033" s="5">
        <f t="shared" si="20218"/>
        <v>5</v>
      </c>
      <c r="E4033" s="13">
        <f t="shared" si="20215"/>
        <v>5.5714285714285712</v>
      </c>
      <c r="F4033" s="13">
        <f t="shared" si="20216"/>
        <v>4.5999999999999996</v>
      </c>
      <c r="G4033" s="13">
        <f t="shared" si="20207"/>
        <v>283.35104843146701</v>
      </c>
      <c r="H4033" s="5">
        <f t="shared" si="20219"/>
        <v>112</v>
      </c>
      <c r="I4033" s="5">
        <f t="shared" si="20219"/>
        <v>97</v>
      </c>
      <c r="J4033" s="8">
        <f t="shared" si="20206"/>
        <v>0.10720765297707405</v>
      </c>
      <c r="K4033" s="5">
        <f t="shared" si="20199"/>
        <v>0</v>
      </c>
      <c r="L4033" s="8">
        <f t="shared" si="20214"/>
        <v>0.14285714285714285</v>
      </c>
      <c r="M4033" s="8">
        <f t="shared" si="20209"/>
        <v>14.121386350811084</v>
      </c>
      <c r="N4033" s="5">
        <v>5217</v>
      </c>
      <c r="O4033" s="18">
        <v>260</v>
      </c>
    </row>
    <row r="4034" spans="1:15" x14ac:dyDescent="0.2">
      <c r="A4034" s="5" t="s">
        <v>12</v>
      </c>
      <c r="B4034" s="13">
        <v>1841179</v>
      </c>
      <c r="C4034" s="6">
        <f t="shared" si="20200"/>
        <v>44017</v>
      </c>
      <c r="D4034" s="5">
        <f t="shared" si="20218"/>
        <v>3</v>
      </c>
      <c r="E4034" s="13">
        <f t="shared" si="20215"/>
        <v>6</v>
      </c>
      <c r="F4034" s="13">
        <f t="shared" si="20216"/>
        <v>3.8</v>
      </c>
      <c r="G4034" s="13">
        <f t="shared" si="20207"/>
        <v>283.51398750474561</v>
      </c>
      <c r="H4034" s="5">
        <f t="shared" si="20219"/>
        <v>113</v>
      </c>
      <c r="I4034" s="5">
        <f t="shared" si="20219"/>
        <v>98</v>
      </c>
      <c r="J4034" s="8">
        <f t="shared" si="20206"/>
        <v>0.11533075212126205</v>
      </c>
      <c r="K4034" s="5">
        <f t="shared" si="20199"/>
        <v>1</v>
      </c>
      <c r="L4034" s="8">
        <f t="shared" si="20214"/>
        <v>0.2857142857142857</v>
      </c>
      <c r="M4034" s="8">
        <f t="shared" si="20209"/>
        <v>14.175699375237279</v>
      </c>
      <c r="N4034" s="5">
        <v>5220</v>
      </c>
      <c r="O4034" s="18">
        <v>261</v>
      </c>
    </row>
    <row r="4035" spans="1:15" x14ac:dyDescent="0.2">
      <c r="A4035" s="5" t="s">
        <v>12</v>
      </c>
      <c r="B4035" s="13">
        <v>1841179</v>
      </c>
      <c r="C4035" s="6">
        <f t="shared" si="20200"/>
        <v>44018</v>
      </c>
      <c r="D4035" s="5">
        <f t="shared" si="20218"/>
        <v>0</v>
      </c>
      <c r="E4035" s="13">
        <f t="shared" si="20215"/>
        <v>3.7142857142857144</v>
      </c>
      <c r="F4035" s="13">
        <f t="shared" si="20216"/>
        <v>3.2</v>
      </c>
      <c r="G4035" s="13">
        <f t="shared" si="20207"/>
        <v>283.51398750474561</v>
      </c>
      <c r="H4035" s="5">
        <f t="shared" si="20219"/>
        <v>114</v>
      </c>
      <c r="I4035" s="5">
        <f t="shared" si="20219"/>
        <v>99</v>
      </c>
      <c r="J4035" s="8">
        <f t="shared" si="20206"/>
        <v>7.1312981705477382E-2</v>
      </c>
      <c r="K4035" s="5">
        <f t="shared" si="20199"/>
        <v>0</v>
      </c>
      <c r="L4035" s="8">
        <f t="shared" si="20214"/>
        <v>0.2857142857142857</v>
      </c>
      <c r="M4035" s="8">
        <f t="shared" si="20209"/>
        <v>14.175699375237279</v>
      </c>
      <c r="N4035" s="5">
        <v>5220</v>
      </c>
      <c r="O4035" s="18">
        <v>261</v>
      </c>
    </row>
    <row r="4036" spans="1:15" x14ac:dyDescent="0.2">
      <c r="A4036" s="5" t="s">
        <v>12</v>
      </c>
      <c r="B4036" s="13">
        <v>1841179</v>
      </c>
      <c r="C4036" s="6">
        <f t="shared" si="20200"/>
        <v>44019</v>
      </c>
      <c r="D4036" s="5">
        <f t="shared" si="20218"/>
        <v>3</v>
      </c>
      <c r="E4036" s="13">
        <f t="shared" si="20215"/>
        <v>3.1428571428571428</v>
      </c>
      <c r="F4036" s="13">
        <f t="shared" si="20216"/>
        <v>2.4</v>
      </c>
      <c r="G4036" s="13">
        <f t="shared" si="20207"/>
        <v>283.67692657802417</v>
      </c>
      <c r="H4036" s="5">
        <f t="shared" si="20219"/>
        <v>115</v>
      </c>
      <c r="I4036" s="5">
        <f t="shared" si="20219"/>
        <v>100</v>
      </c>
      <c r="J4036" s="8">
        <f t="shared" si="20206"/>
        <v>6.0298752912155681E-2</v>
      </c>
      <c r="K4036" s="5">
        <f t="shared" si="20199"/>
        <v>0</v>
      </c>
      <c r="L4036" s="8">
        <f t="shared" si="20214"/>
        <v>0.2857142857142857</v>
      </c>
      <c r="M4036" s="8">
        <f t="shared" si="20209"/>
        <v>14.175699375237279</v>
      </c>
      <c r="N4036" s="5">
        <v>5223</v>
      </c>
      <c r="O4036" s="18">
        <v>261</v>
      </c>
    </row>
    <row r="4037" spans="1:15" x14ac:dyDescent="0.2">
      <c r="A4037" s="5" t="s">
        <v>12</v>
      </c>
      <c r="B4037" s="13">
        <v>1841179</v>
      </c>
      <c r="C4037" s="6">
        <f t="shared" si="20200"/>
        <v>44020</v>
      </c>
      <c r="D4037" s="5">
        <f t="shared" si="20218"/>
        <v>1</v>
      </c>
      <c r="E4037" s="13">
        <f t="shared" si="20215"/>
        <v>2.8571428571428572</v>
      </c>
      <c r="F4037" s="13">
        <f t="shared" si="20216"/>
        <v>2.4</v>
      </c>
      <c r="G4037" s="13">
        <f t="shared" si="20207"/>
        <v>283.73123960245039</v>
      </c>
      <c r="H4037" s="5">
        <f t="shared" si="20219"/>
        <v>116</v>
      </c>
      <c r="I4037" s="5">
        <f t="shared" si="20219"/>
        <v>101</v>
      </c>
      <c r="J4037" s="8">
        <f t="shared" si="20206"/>
        <v>5.4784014024707582E-2</v>
      </c>
      <c r="K4037" s="5">
        <f t="shared" si="20199"/>
        <v>0</v>
      </c>
      <c r="L4037" s="8">
        <f t="shared" si="20214"/>
        <v>0.2857142857142857</v>
      </c>
      <c r="M4037" s="8">
        <f t="shared" si="20209"/>
        <v>14.175699375237279</v>
      </c>
      <c r="N4037" s="5">
        <v>5224</v>
      </c>
      <c r="O4037" s="18">
        <v>261</v>
      </c>
    </row>
    <row r="4038" spans="1:15" x14ac:dyDescent="0.2">
      <c r="A4038" s="5" t="s">
        <v>12</v>
      </c>
      <c r="B4038" s="13">
        <v>1841179</v>
      </c>
      <c r="C4038" s="6">
        <f t="shared" si="20200"/>
        <v>44021</v>
      </c>
      <c r="D4038" s="5">
        <f t="shared" si="20218"/>
        <v>6</v>
      </c>
      <c r="E4038" s="13">
        <f t="shared" si="20215"/>
        <v>2.7142857142857144</v>
      </c>
      <c r="F4038" s="13">
        <f t="shared" si="20216"/>
        <v>2.6</v>
      </c>
      <c r="G4038" s="13">
        <f t="shared" si="20207"/>
        <v>284.05711774900755</v>
      </c>
      <c r="H4038" s="5">
        <f t="shared" si="20219"/>
        <v>117</v>
      </c>
      <c r="I4038" s="5">
        <f t="shared" si="20219"/>
        <v>102</v>
      </c>
      <c r="J4038" s="8">
        <f t="shared" si="20206"/>
        <v>5.2016316697237663E-2</v>
      </c>
      <c r="K4038" s="5">
        <f t="shared" si="20199"/>
        <v>0</v>
      </c>
      <c r="L4038" s="8">
        <f t="shared" si="20214"/>
        <v>0.14285714285714285</v>
      </c>
      <c r="M4038" s="8">
        <f t="shared" si="20209"/>
        <v>14.175699375237279</v>
      </c>
      <c r="N4038" s="5">
        <v>5230</v>
      </c>
      <c r="O4038" s="18">
        <v>261</v>
      </c>
    </row>
    <row r="4039" spans="1:15" x14ac:dyDescent="0.2">
      <c r="A4039" s="5" t="s">
        <v>12</v>
      </c>
      <c r="B4039" s="13">
        <v>1841179</v>
      </c>
      <c r="C4039" s="6">
        <f t="shared" si="20200"/>
        <v>44022</v>
      </c>
      <c r="D4039" s="5">
        <f t="shared" si="20218"/>
        <v>1</v>
      </c>
      <c r="E4039" s="13">
        <f t="shared" si="20215"/>
        <v>2.7142857142857144</v>
      </c>
      <c r="F4039" s="13">
        <f t="shared" si="20216"/>
        <v>2.2000000000000002</v>
      </c>
      <c r="G4039" s="13">
        <f t="shared" si="20207"/>
        <v>284.11143077343377</v>
      </c>
      <c r="H4039" s="5">
        <f t="shared" si="20219"/>
        <v>118</v>
      </c>
      <c r="I4039" s="5">
        <f t="shared" si="20219"/>
        <v>103</v>
      </c>
      <c r="J4039" s="8">
        <f t="shared" si="20206"/>
        <v>5.1989273791933459E-2</v>
      </c>
      <c r="K4039" s="5">
        <f t="shared" si="20199"/>
        <v>0</v>
      </c>
      <c r="L4039" s="8">
        <f t="shared" si="20214"/>
        <v>0.14285714285714285</v>
      </c>
      <c r="M4039" s="8">
        <f t="shared" si="20209"/>
        <v>14.175699375237279</v>
      </c>
      <c r="N4039" s="5">
        <v>5231</v>
      </c>
      <c r="O4039" s="18">
        <v>261</v>
      </c>
    </row>
    <row r="4040" spans="1:15" x14ac:dyDescent="0.2">
      <c r="A4040" s="5" t="s">
        <v>12</v>
      </c>
      <c r="B4040" s="13">
        <v>1841179</v>
      </c>
      <c r="C4040" s="6">
        <f t="shared" si="20200"/>
        <v>44023</v>
      </c>
      <c r="D4040" s="5">
        <f t="shared" si="20218"/>
        <v>-1</v>
      </c>
      <c r="E4040" s="13">
        <f t="shared" si="20215"/>
        <v>1.8571428571428572</v>
      </c>
      <c r="F4040" s="13">
        <f t="shared" si="20216"/>
        <v>2</v>
      </c>
      <c r="G4040" s="13">
        <f t="shared" si="20207"/>
        <v>284.05711774900755</v>
      </c>
      <c r="H4040" s="5">
        <f t="shared" si="20219"/>
        <v>119</v>
      </c>
      <c r="I4040" s="5">
        <f t="shared" si="20219"/>
        <v>104</v>
      </c>
      <c r="J4040" s="8">
        <f t="shared" si="20206"/>
        <v>3.5553124572678799E-2</v>
      </c>
      <c r="K4040" s="5">
        <f t="shared" si="20199"/>
        <v>0</v>
      </c>
      <c r="L4040" s="8">
        <f t="shared" si="20214"/>
        <v>0.14285714285714285</v>
      </c>
      <c r="M4040" s="8">
        <f t="shared" si="20209"/>
        <v>14.175699375237279</v>
      </c>
      <c r="N4040" s="5">
        <v>5230</v>
      </c>
      <c r="O4040" s="18">
        <v>261</v>
      </c>
    </row>
    <row r="4041" spans="1:15" x14ac:dyDescent="0.2">
      <c r="A4041" s="5" t="s">
        <v>12</v>
      </c>
      <c r="B4041" s="13">
        <v>1841179</v>
      </c>
      <c r="C4041" s="6">
        <f t="shared" si="20200"/>
        <v>44024</v>
      </c>
      <c r="D4041" s="5">
        <f t="shared" si="20218"/>
        <v>0</v>
      </c>
      <c r="E4041" s="13">
        <f t="shared" si="20215"/>
        <v>1.4285714285714286</v>
      </c>
      <c r="F4041" s="13">
        <f t="shared" si="20216"/>
        <v>1.4</v>
      </c>
      <c r="G4041" s="13">
        <f t="shared" si="20207"/>
        <v>284.05711774900755</v>
      </c>
      <c r="H4041" s="5">
        <f t="shared" si="20219"/>
        <v>120</v>
      </c>
      <c r="I4041" s="5">
        <f t="shared" si="20219"/>
        <v>105</v>
      </c>
      <c r="J4041" s="8">
        <f t="shared" si="20206"/>
        <v>2.7338837552627261E-2</v>
      </c>
      <c r="K4041" s="5">
        <f t="shared" si="20199"/>
        <v>0</v>
      </c>
      <c r="L4041" s="8">
        <f t="shared" si="20214"/>
        <v>0</v>
      </c>
      <c r="M4041" s="8">
        <f t="shared" si="20209"/>
        <v>14.175699375237279</v>
      </c>
      <c r="N4041" s="5">
        <v>5230</v>
      </c>
      <c r="O4041" s="18">
        <v>261</v>
      </c>
    </row>
    <row r="4042" spans="1:15" x14ac:dyDescent="0.2">
      <c r="A4042" s="5" t="s">
        <v>12</v>
      </c>
      <c r="B4042" s="13">
        <v>1841179</v>
      </c>
      <c r="C4042" s="6">
        <f t="shared" si="20200"/>
        <v>44025</v>
      </c>
      <c r="D4042" s="5">
        <f t="shared" si="20218"/>
        <v>1</v>
      </c>
      <c r="E4042" s="13">
        <f t="shared" si="20215"/>
        <v>1.5714285714285714</v>
      </c>
      <c r="F4042" s="13">
        <f t="shared" si="20216"/>
        <v>1.4</v>
      </c>
      <c r="G4042" s="13">
        <f t="shared" si="20207"/>
        <v>284.11143077343377</v>
      </c>
      <c r="H4042" s="5">
        <f t="shared" si="20219"/>
        <v>121</v>
      </c>
      <c r="I4042" s="5">
        <f t="shared" si="20219"/>
        <v>106</v>
      </c>
      <c r="J4042" s="8">
        <f t="shared" si="20206"/>
        <v>3.0064502022521044E-2</v>
      </c>
      <c r="K4042" s="5">
        <f t="shared" si="20199"/>
        <v>0</v>
      </c>
      <c r="L4042" s="8">
        <f t="shared" si="20214"/>
        <v>0</v>
      </c>
      <c r="M4042" s="8">
        <f t="shared" si="20209"/>
        <v>14.175699375237279</v>
      </c>
      <c r="N4042" s="5">
        <v>5231</v>
      </c>
      <c r="O4042" s="18">
        <v>261</v>
      </c>
    </row>
    <row r="4043" spans="1:15" x14ac:dyDescent="0.2">
      <c r="A4043" s="5" t="s">
        <v>12</v>
      </c>
      <c r="B4043" s="13">
        <v>1841179</v>
      </c>
      <c r="C4043" s="6">
        <f t="shared" si="20200"/>
        <v>44026</v>
      </c>
      <c r="D4043" s="5">
        <f t="shared" si="20218"/>
        <v>0</v>
      </c>
      <c r="E4043" s="13">
        <f t="shared" si="20215"/>
        <v>1.1428571428571428</v>
      </c>
      <c r="F4043" s="13">
        <f t="shared" si="20216"/>
        <v>0.2</v>
      </c>
      <c r="G4043" s="13">
        <f t="shared" si="20207"/>
        <v>284.11143077343377</v>
      </c>
      <c r="H4043" s="5">
        <f t="shared" ref="H4043:I4058" si="20220">H4042+1</f>
        <v>122</v>
      </c>
      <c r="I4043" s="5">
        <f t="shared" si="20220"/>
        <v>107</v>
      </c>
      <c r="J4043" s="8">
        <f t="shared" si="20206"/>
        <v>2.1858520724609962E-2</v>
      </c>
      <c r="K4043" s="5">
        <f t="shared" si="20199"/>
        <v>0</v>
      </c>
      <c r="L4043" s="8">
        <f t="shared" si="20214"/>
        <v>0</v>
      </c>
      <c r="M4043" s="8">
        <f t="shared" si="20209"/>
        <v>14.175699375237279</v>
      </c>
      <c r="N4043" s="5">
        <v>5231</v>
      </c>
      <c r="O4043" s="18">
        <v>261</v>
      </c>
    </row>
    <row r="4044" spans="1:15" x14ac:dyDescent="0.2">
      <c r="A4044" s="5" t="s">
        <v>12</v>
      </c>
      <c r="B4044" s="13">
        <v>1841179</v>
      </c>
      <c r="C4044" s="6">
        <f t="shared" si="20200"/>
        <v>44027</v>
      </c>
      <c r="D4044" s="5">
        <f t="shared" si="20218"/>
        <v>0</v>
      </c>
      <c r="E4044" s="13">
        <f t="shared" si="20215"/>
        <v>1</v>
      </c>
      <c r="F4044" s="13">
        <f t="shared" si="20216"/>
        <v>0</v>
      </c>
      <c r="G4044" s="13">
        <f t="shared" si="20207"/>
        <v>284.11143077343377</v>
      </c>
      <c r="H4044" s="5">
        <f t="shared" si="20220"/>
        <v>123</v>
      </c>
      <c r="I4044" s="5">
        <f t="shared" si="20220"/>
        <v>108</v>
      </c>
      <c r="J4044" s="8">
        <f t="shared" si="20206"/>
        <v>1.9122025842052068E-2</v>
      </c>
      <c r="K4044" s="5">
        <f t="shared" si="20199"/>
        <v>0</v>
      </c>
      <c r="L4044" s="8">
        <f t="shared" si="20214"/>
        <v>0</v>
      </c>
      <c r="M4044" s="8">
        <f t="shared" si="20209"/>
        <v>14.175699375237279</v>
      </c>
      <c r="N4044" s="5">
        <v>5231</v>
      </c>
      <c r="O4044" s="18">
        <v>261</v>
      </c>
    </row>
    <row r="4045" spans="1:15" x14ac:dyDescent="0.2">
      <c r="A4045" s="5" t="s">
        <v>12</v>
      </c>
      <c r="B4045" s="13">
        <v>1841179</v>
      </c>
      <c r="C4045" s="6">
        <f t="shared" si="20200"/>
        <v>44028</v>
      </c>
      <c r="D4045" s="5">
        <f t="shared" si="20218"/>
        <v>2</v>
      </c>
      <c r="E4045" s="13">
        <f t="shared" si="20215"/>
        <v>0.42857142857142855</v>
      </c>
      <c r="F4045" s="13">
        <f t="shared" si="20216"/>
        <v>0.6</v>
      </c>
      <c r="G4045" s="13">
        <f t="shared" si="20207"/>
        <v>284.22005682228615</v>
      </c>
      <c r="H4045" s="5">
        <f t="shared" si="20220"/>
        <v>124</v>
      </c>
      <c r="I4045" s="5">
        <f t="shared" si="20220"/>
        <v>109</v>
      </c>
      <c r="J4045" s="8">
        <f t="shared" si="20206"/>
        <v>8.1935871524553439E-3</v>
      </c>
      <c r="K4045" s="5">
        <f t="shared" si="20199"/>
        <v>0</v>
      </c>
      <c r="L4045" s="8">
        <f t="shared" si="20214"/>
        <v>0</v>
      </c>
      <c r="M4045" s="8">
        <f t="shared" si="20209"/>
        <v>14.175699375237279</v>
      </c>
      <c r="N4045" s="5">
        <v>5233</v>
      </c>
      <c r="O4045" s="18">
        <v>261</v>
      </c>
    </row>
    <row r="4046" spans="1:15" x14ac:dyDescent="0.2">
      <c r="A4046" s="5" t="s">
        <v>12</v>
      </c>
      <c r="B4046" s="13">
        <v>1841179</v>
      </c>
      <c r="C4046" s="6">
        <f t="shared" si="20200"/>
        <v>44029</v>
      </c>
      <c r="D4046" s="5">
        <f t="shared" si="20218"/>
        <v>-1</v>
      </c>
      <c r="E4046" s="13">
        <f t="shared" si="20215"/>
        <v>0.14285714285714285</v>
      </c>
      <c r="F4046" s="13">
        <f t="shared" si="20216"/>
        <v>0.4</v>
      </c>
      <c r="G4046" s="13">
        <f t="shared" si="20207"/>
        <v>284.16574379785993</v>
      </c>
      <c r="H4046" s="5">
        <f t="shared" si="20220"/>
        <v>125</v>
      </c>
      <c r="I4046" s="5">
        <f t="shared" si="20220"/>
        <v>110</v>
      </c>
      <c r="J4046" s="8">
        <f t="shared" si="20206"/>
        <v>2.7309719529180435E-3</v>
      </c>
      <c r="K4046" s="5">
        <f t="shared" si="20199"/>
        <v>-1</v>
      </c>
      <c r="L4046" s="8">
        <f t="shared" si="20214"/>
        <v>-0.14285714285714285</v>
      </c>
      <c r="M4046" s="8">
        <f t="shared" si="20209"/>
        <v>14.121386350811084</v>
      </c>
      <c r="N4046" s="5">
        <v>5232</v>
      </c>
      <c r="O4046" s="18">
        <v>260</v>
      </c>
    </row>
    <row r="4047" spans="1:15" x14ac:dyDescent="0.2">
      <c r="A4047" s="5" t="s">
        <v>12</v>
      </c>
      <c r="B4047" s="13">
        <v>1841179</v>
      </c>
      <c r="C4047" s="6">
        <f t="shared" si="20200"/>
        <v>44030</v>
      </c>
      <c r="D4047" s="5">
        <f t="shared" si="20218"/>
        <v>5</v>
      </c>
      <c r="E4047" s="13">
        <f t="shared" si="20215"/>
        <v>1</v>
      </c>
      <c r="F4047" s="13">
        <f t="shared" si="20216"/>
        <v>1.2</v>
      </c>
      <c r="G4047" s="13">
        <f t="shared" si="20207"/>
        <v>284.43730891999093</v>
      </c>
      <c r="H4047" s="5">
        <f t="shared" si="20220"/>
        <v>126</v>
      </c>
      <c r="I4047" s="5">
        <f t="shared" si="20220"/>
        <v>111</v>
      </c>
      <c r="J4047" s="8">
        <f t="shared" si="20206"/>
        <v>1.9116281610137092E-2</v>
      </c>
      <c r="K4047" s="5">
        <f t="shared" si="20199"/>
        <v>1</v>
      </c>
      <c r="L4047" s="8">
        <f t="shared" si="20214"/>
        <v>0</v>
      </c>
      <c r="M4047" s="8">
        <f t="shared" si="20209"/>
        <v>14.175699375237279</v>
      </c>
      <c r="N4047" s="5">
        <v>5237</v>
      </c>
      <c r="O4047" s="18">
        <v>261</v>
      </c>
    </row>
    <row r="4048" spans="1:15" x14ac:dyDescent="0.2">
      <c r="A4048" s="5" t="s">
        <v>12</v>
      </c>
      <c r="B4048" s="13">
        <v>1841179</v>
      </c>
      <c r="C4048" s="6">
        <f t="shared" si="20200"/>
        <v>44031</v>
      </c>
      <c r="D4048" s="5">
        <f t="shared" si="20218"/>
        <v>3</v>
      </c>
      <c r="E4048" s="13">
        <f t="shared" si="20215"/>
        <v>1.4285714285714286</v>
      </c>
      <c r="F4048" s="13">
        <f t="shared" si="20216"/>
        <v>1.8</v>
      </c>
      <c r="G4048" s="13">
        <f t="shared" si="20207"/>
        <v>284.60024799326953</v>
      </c>
      <c r="H4048" s="5">
        <f t="shared" si="20220"/>
        <v>127</v>
      </c>
      <c r="I4048" s="5">
        <f t="shared" si="20220"/>
        <v>112</v>
      </c>
      <c r="J4048" s="8">
        <f t="shared" si="20206"/>
        <v>2.7303754266211604E-2</v>
      </c>
      <c r="K4048" s="5">
        <f t="shared" si="20199"/>
        <v>0</v>
      </c>
      <c r="L4048" s="8">
        <f t="shared" si="20214"/>
        <v>0</v>
      </c>
      <c r="M4048" s="8">
        <f t="shared" si="20209"/>
        <v>14.175699375237279</v>
      </c>
      <c r="N4048" s="5">
        <v>5240</v>
      </c>
      <c r="O4048" s="18">
        <v>261</v>
      </c>
    </row>
    <row r="4049" spans="1:15" x14ac:dyDescent="0.2">
      <c r="A4049" s="5" t="s">
        <v>12</v>
      </c>
      <c r="B4049" s="13">
        <v>1841179</v>
      </c>
      <c r="C4049" s="6">
        <f t="shared" si="20200"/>
        <v>44032</v>
      </c>
      <c r="D4049" s="5">
        <f t="shared" si="20218"/>
        <v>0</v>
      </c>
      <c r="E4049" s="13">
        <f t="shared" si="20215"/>
        <v>1.2857142857142858</v>
      </c>
      <c r="F4049" s="13">
        <f t="shared" si="20216"/>
        <v>1.8</v>
      </c>
      <c r="G4049" s="13">
        <f t="shared" si="20207"/>
        <v>284.60024799326953</v>
      </c>
      <c r="H4049" s="5">
        <f t="shared" si="20220"/>
        <v>128</v>
      </c>
      <c r="I4049" s="5">
        <f t="shared" si="20220"/>
        <v>113</v>
      </c>
      <c r="J4049" s="8">
        <f t="shared" si="20206"/>
        <v>2.4566671216050232E-2</v>
      </c>
      <c r="K4049" s="5">
        <f t="shared" si="20199"/>
        <v>0</v>
      </c>
      <c r="L4049" s="8">
        <f t="shared" si="20214"/>
        <v>0</v>
      </c>
      <c r="M4049" s="8">
        <f t="shared" si="20209"/>
        <v>14.175699375237279</v>
      </c>
      <c r="N4049" s="5">
        <v>5240</v>
      </c>
      <c r="O4049" s="18">
        <v>261</v>
      </c>
    </row>
    <row r="4050" spans="1:15" x14ac:dyDescent="0.2">
      <c r="A4050" s="5" t="s">
        <v>12</v>
      </c>
      <c r="B4050" s="13">
        <v>1841179</v>
      </c>
      <c r="C4050" s="6">
        <f t="shared" si="20200"/>
        <v>44033</v>
      </c>
      <c r="D4050" s="5">
        <f t="shared" si="20218"/>
        <v>1</v>
      </c>
      <c r="E4050" s="13">
        <f t="shared" si="20215"/>
        <v>1.4285714285714286</v>
      </c>
      <c r="F4050" s="13">
        <f t="shared" si="20216"/>
        <v>1.6</v>
      </c>
      <c r="G4050" s="13">
        <f t="shared" si="20207"/>
        <v>284.65456101769576</v>
      </c>
      <c r="H4050" s="5">
        <f t="shared" si="20220"/>
        <v>129</v>
      </c>
      <c r="I4050" s="5">
        <f t="shared" si="20220"/>
        <v>114</v>
      </c>
      <c r="J4050" s="8">
        <f t="shared" si="20206"/>
        <v>2.7289597205545246E-2</v>
      </c>
      <c r="K4050" s="5">
        <f t="shared" si="20199"/>
        <v>0</v>
      </c>
      <c r="L4050" s="8">
        <f t="shared" si="20214"/>
        <v>0</v>
      </c>
      <c r="M4050" s="8">
        <f t="shared" si="20209"/>
        <v>14.175699375237279</v>
      </c>
      <c r="N4050" s="5">
        <v>5241</v>
      </c>
      <c r="O4050" s="18">
        <v>261</v>
      </c>
    </row>
    <row r="4051" spans="1:15" x14ac:dyDescent="0.2">
      <c r="A4051" s="5" t="s">
        <v>12</v>
      </c>
      <c r="B4051" s="13">
        <v>1841179</v>
      </c>
      <c r="C4051" s="6">
        <f t="shared" si="20200"/>
        <v>44034</v>
      </c>
      <c r="D4051" s="5">
        <f t="shared" si="20218"/>
        <v>3</v>
      </c>
      <c r="E4051" s="13">
        <f t="shared" si="20215"/>
        <v>1.8571428571428572</v>
      </c>
      <c r="F4051" s="13">
        <f t="shared" si="20216"/>
        <v>2.4</v>
      </c>
      <c r="G4051" s="13">
        <f t="shared" si="20207"/>
        <v>284.81750009097431</v>
      </c>
      <c r="H4051" s="5">
        <f t="shared" si="20220"/>
        <v>130</v>
      </c>
      <c r="I4051" s="5">
        <f t="shared" si="20220"/>
        <v>115</v>
      </c>
      <c r="J4051" s="8">
        <f t="shared" si="20206"/>
        <v>3.5466797620996339E-2</v>
      </c>
      <c r="K4051" s="5">
        <f t="shared" ref="K4051:K4114" si="20221">O4051-O4050</f>
        <v>0</v>
      </c>
      <c r="L4051" s="8">
        <f t="shared" si="20214"/>
        <v>0</v>
      </c>
      <c r="M4051" s="8">
        <f t="shared" si="20209"/>
        <v>14.175699375237279</v>
      </c>
      <c r="N4051" s="5">
        <v>5244</v>
      </c>
      <c r="O4051" s="18">
        <v>261</v>
      </c>
    </row>
    <row r="4052" spans="1:15" x14ac:dyDescent="0.2">
      <c r="A4052" s="5" t="s">
        <v>12</v>
      </c>
      <c r="B4052" s="13">
        <v>1841179</v>
      </c>
      <c r="C4052" s="6">
        <f t="shared" ref="C4052:C4115" si="20222">C4051+1</f>
        <v>44035</v>
      </c>
      <c r="D4052" s="5">
        <f t="shared" si="20218"/>
        <v>7</v>
      </c>
      <c r="E4052" s="13">
        <f t="shared" si="20215"/>
        <v>2.5714285714285716</v>
      </c>
      <c r="F4052" s="13">
        <f>SUM(D4048:D4052)/5</f>
        <v>2.8</v>
      </c>
      <c r="G4052" s="13">
        <f t="shared" si="20207"/>
        <v>285.19769126195769</v>
      </c>
      <c r="H4052" s="5">
        <f t="shared" si="20220"/>
        <v>131</v>
      </c>
      <c r="I4052" s="5">
        <f t="shared" si="20220"/>
        <v>116</v>
      </c>
      <c r="J4052" s="8">
        <f t="shared" si="20206"/>
        <v>4.9090462813974424E-2</v>
      </c>
      <c r="K4052" s="5">
        <f t="shared" si="20221"/>
        <v>0</v>
      </c>
      <c r="L4052" s="8">
        <f t="shared" si="20214"/>
        <v>0</v>
      </c>
      <c r="M4052" s="8">
        <f t="shared" si="20209"/>
        <v>14.175699375237279</v>
      </c>
      <c r="N4052" s="5">
        <v>5251</v>
      </c>
      <c r="O4052" s="18">
        <v>261</v>
      </c>
    </row>
    <row r="4053" spans="1:15" x14ac:dyDescent="0.2">
      <c r="A4053" s="5" t="s">
        <v>12</v>
      </c>
      <c r="B4053" s="13">
        <v>1841179</v>
      </c>
      <c r="C4053" s="6">
        <f t="shared" si="20222"/>
        <v>44036</v>
      </c>
      <c r="D4053" s="5">
        <f t="shared" si="20218"/>
        <v>24</v>
      </c>
      <c r="E4053" s="13">
        <f t="shared" si="20215"/>
        <v>6.1428571428571432</v>
      </c>
      <c r="F4053" s="13">
        <f t="shared" si="20216"/>
        <v>7</v>
      </c>
      <c r="G4053" s="13">
        <f t="shared" si="20207"/>
        <v>286.50120384818644</v>
      </c>
      <c r="H4053" s="5">
        <f t="shared" si="20220"/>
        <v>132</v>
      </c>
      <c r="I4053" s="5">
        <f t="shared" si="20220"/>
        <v>117</v>
      </c>
      <c r="J4053" s="8">
        <f t="shared" si="20206"/>
        <v>0.11721412021262097</v>
      </c>
      <c r="K4053" s="5">
        <f t="shared" si="20221"/>
        <v>0</v>
      </c>
      <c r="L4053" s="8">
        <f t="shared" si="20214"/>
        <v>0.14285714285714285</v>
      </c>
      <c r="M4053" s="8">
        <f t="shared" si="20209"/>
        <v>14.175699375237279</v>
      </c>
      <c r="N4053" s="5">
        <v>5275</v>
      </c>
      <c r="O4053" s="18">
        <v>261</v>
      </c>
    </row>
    <row r="4054" spans="1:15" x14ac:dyDescent="0.2">
      <c r="A4054" s="5" t="s">
        <v>12</v>
      </c>
      <c r="B4054" s="13">
        <v>1841179</v>
      </c>
      <c r="C4054" s="6">
        <f t="shared" si="20222"/>
        <v>44037</v>
      </c>
      <c r="D4054" s="5">
        <f t="shared" si="20218"/>
        <v>16</v>
      </c>
      <c r="E4054" s="13">
        <f t="shared" si="20215"/>
        <v>7.7142857142857144</v>
      </c>
      <c r="F4054" s="13">
        <f t="shared" si="20216"/>
        <v>10.199999999999999</v>
      </c>
      <c r="G4054" s="13">
        <f t="shared" si="20207"/>
        <v>287.37021223900553</v>
      </c>
      <c r="H4054" s="5">
        <f t="shared" si="20220"/>
        <v>133</v>
      </c>
      <c r="I4054" s="5">
        <f t="shared" si="20220"/>
        <v>118</v>
      </c>
      <c r="J4054" s="8">
        <f t="shared" si="20206"/>
        <v>0.1470267915486822</v>
      </c>
      <c r="K4054" s="5">
        <f t="shared" si="20221"/>
        <v>0</v>
      </c>
      <c r="L4054" s="8">
        <f t="shared" si="20214"/>
        <v>0</v>
      </c>
      <c r="M4054" s="8">
        <f t="shared" si="20209"/>
        <v>14.175699375237279</v>
      </c>
      <c r="N4054" s="5">
        <v>5291</v>
      </c>
      <c r="O4054" s="18">
        <v>261</v>
      </c>
    </row>
    <row r="4055" spans="1:15" x14ac:dyDescent="0.2">
      <c r="A4055" s="5" t="s">
        <v>12</v>
      </c>
      <c r="B4055" s="13">
        <v>1841179</v>
      </c>
      <c r="C4055" s="6">
        <f t="shared" si="20222"/>
        <v>44038</v>
      </c>
      <c r="D4055" s="5">
        <f t="shared" si="20218"/>
        <v>13</v>
      </c>
      <c r="E4055" s="13">
        <f t="shared" si="20215"/>
        <v>9.1428571428571423</v>
      </c>
      <c r="F4055" s="13">
        <f t="shared" si="20216"/>
        <v>12.6</v>
      </c>
      <c r="G4055" s="13">
        <f t="shared" si="20207"/>
        <v>288.07628155654612</v>
      </c>
      <c r="H4055" s="5">
        <f t="shared" si="20220"/>
        <v>134</v>
      </c>
      <c r="I4055" s="5">
        <f t="shared" si="20220"/>
        <v>119</v>
      </c>
      <c r="J4055" s="8">
        <f t="shared" si="20206"/>
        <v>0.17399815126964274</v>
      </c>
      <c r="K4055" s="5">
        <f t="shared" si="20221"/>
        <v>0</v>
      </c>
      <c r="L4055" s="8">
        <f t="shared" si="20214"/>
        <v>0</v>
      </c>
      <c r="M4055" s="8">
        <f t="shared" si="20209"/>
        <v>14.175699375237279</v>
      </c>
      <c r="N4055" s="5">
        <v>5304</v>
      </c>
      <c r="O4055" s="18">
        <v>261</v>
      </c>
    </row>
    <row r="4056" spans="1:15" x14ac:dyDescent="0.2">
      <c r="A4056" s="5" t="s">
        <v>12</v>
      </c>
      <c r="B4056" s="13">
        <v>1841179</v>
      </c>
      <c r="C4056" s="6">
        <f t="shared" si="20222"/>
        <v>44039</v>
      </c>
      <c r="D4056" s="5">
        <f t="shared" si="20218"/>
        <v>18</v>
      </c>
      <c r="E4056" s="13">
        <f t="shared" si="20215"/>
        <v>11.714285714285714</v>
      </c>
      <c r="F4056" s="13">
        <f t="shared" si="20216"/>
        <v>15.6</v>
      </c>
      <c r="G4056" s="13">
        <f t="shared" si="20207"/>
        <v>289.05391599621765</v>
      </c>
      <c r="H4056" s="5">
        <f t="shared" si="20220"/>
        <v>135</v>
      </c>
      <c r="I4056" s="5">
        <f t="shared" si="20220"/>
        <v>120</v>
      </c>
      <c r="J4056" s="8">
        <f t="shared" si="20206"/>
        <v>0.22254790207892308</v>
      </c>
      <c r="K4056" s="5">
        <f t="shared" si="20221"/>
        <v>0</v>
      </c>
      <c r="L4056" s="8">
        <f t="shared" si="20214"/>
        <v>0</v>
      </c>
      <c r="M4056" s="8">
        <f t="shared" si="20209"/>
        <v>14.175699375237279</v>
      </c>
      <c r="N4056" s="5">
        <v>5322</v>
      </c>
      <c r="O4056" s="18">
        <v>261</v>
      </c>
    </row>
    <row r="4057" spans="1:15" x14ac:dyDescent="0.2">
      <c r="A4057" s="5" t="s">
        <v>12</v>
      </c>
      <c r="B4057" s="13">
        <v>1841179</v>
      </c>
      <c r="C4057" s="6">
        <f t="shared" si="20222"/>
        <v>44040</v>
      </c>
      <c r="D4057" s="5">
        <f t="shared" si="20218"/>
        <v>4</v>
      </c>
      <c r="E4057" s="13">
        <f t="shared" si="20215"/>
        <v>12.142857142857142</v>
      </c>
      <c r="F4057" s="13">
        <f t="shared" si="20216"/>
        <v>15</v>
      </c>
      <c r="G4057" s="13">
        <f t="shared" si="20207"/>
        <v>289.27116809392243</v>
      </c>
      <c r="H4057" s="5">
        <f t="shared" si="20220"/>
        <v>136</v>
      </c>
      <c r="I4057" s="5">
        <f t="shared" si="20220"/>
        <v>121</v>
      </c>
      <c r="J4057" s="8">
        <f t="shared" ref="J4057:J4120" si="20223">E4057/(SUM(N4050:N4056)/7)*100</f>
        <v>0.23017764298093585</v>
      </c>
      <c r="K4057" s="5">
        <f t="shared" si="20221"/>
        <v>0</v>
      </c>
      <c r="L4057" s="8">
        <f t="shared" si="20214"/>
        <v>0</v>
      </c>
      <c r="M4057" s="8">
        <f t="shared" si="20209"/>
        <v>14.175699375237279</v>
      </c>
      <c r="N4057" s="5">
        <v>5326</v>
      </c>
      <c r="O4057" s="18">
        <v>261</v>
      </c>
    </row>
    <row r="4058" spans="1:15" x14ac:dyDescent="0.2">
      <c r="A4058" s="5" t="s">
        <v>12</v>
      </c>
      <c r="B4058" s="13">
        <v>1841179</v>
      </c>
      <c r="C4058" s="6">
        <f t="shared" si="20222"/>
        <v>44041</v>
      </c>
      <c r="D4058" s="5">
        <f t="shared" si="20218"/>
        <v>12</v>
      </c>
      <c r="E4058" s="13">
        <f t="shared" si="20215"/>
        <v>13.428571428571429</v>
      </c>
      <c r="F4058" s="13">
        <f t="shared" si="20216"/>
        <v>12.6</v>
      </c>
      <c r="G4058" s="13">
        <f t="shared" si="20207"/>
        <v>289.9229243870368</v>
      </c>
      <c r="H4058" s="5">
        <f t="shared" si="20220"/>
        <v>137</v>
      </c>
      <c r="I4058" s="5">
        <f t="shared" si="20220"/>
        <v>122</v>
      </c>
      <c r="J4058" s="8">
        <f t="shared" si="20223"/>
        <v>0.2539648231702375</v>
      </c>
      <c r="K4058" s="5">
        <f t="shared" si="20221"/>
        <v>0</v>
      </c>
      <c r="L4058" s="8">
        <f t="shared" si="20214"/>
        <v>0</v>
      </c>
      <c r="M4058" s="8">
        <f t="shared" si="20209"/>
        <v>14.175699375237279</v>
      </c>
      <c r="N4058" s="5">
        <v>5338</v>
      </c>
      <c r="O4058" s="18">
        <v>261</v>
      </c>
    </row>
    <row r="4059" spans="1:15" x14ac:dyDescent="0.2">
      <c r="A4059" s="5" t="s">
        <v>12</v>
      </c>
      <c r="B4059" s="13">
        <v>1841179</v>
      </c>
      <c r="C4059" s="6">
        <f t="shared" si="20222"/>
        <v>44042</v>
      </c>
      <c r="D4059" s="5">
        <f t="shared" si="20218"/>
        <v>18</v>
      </c>
      <c r="E4059" s="13">
        <f t="shared" si="20215"/>
        <v>15</v>
      </c>
      <c r="F4059" s="13">
        <f t="shared" si="20216"/>
        <v>13</v>
      </c>
      <c r="G4059" s="13">
        <f t="shared" ref="G4059:G4122" si="20224">N4059/(B4059/100000)</f>
        <v>290.90055882670833</v>
      </c>
      <c r="H4059" s="5">
        <f t="shared" ref="H4059:I4074" si="20225">H4058+1</f>
        <v>138</v>
      </c>
      <c r="I4059" s="5">
        <f t="shared" si="20225"/>
        <v>123</v>
      </c>
      <c r="J4059" s="8">
        <f t="shared" si="20223"/>
        <v>0.28296547821165818</v>
      </c>
      <c r="K4059" s="5">
        <f t="shared" si="20221"/>
        <v>0</v>
      </c>
      <c r="L4059" s="8">
        <f t="shared" si="20214"/>
        <v>0</v>
      </c>
      <c r="M4059" s="8">
        <f t="shared" si="20209"/>
        <v>14.175699375237279</v>
      </c>
      <c r="N4059" s="5">
        <v>5356</v>
      </c>
      <c r="O4059" s="18">
        <v>261</v>
      </c>
    </row>
    <row r="4060" spans="1:15" x14ac:dyDescent="0.2">
      <c r="A4060" s="5" t="s">
        <v>12</v>
      </c>
      <c r="B4060" s="13">
        <v>1841179</v>
      </c>
      <c r="C4060" s="6">
        <f t="shared" si="20222"/>
        <v>44043</v>
      </c>
      <c r="D4060" s="5">
        <f t="shared" si="20218"/>
        <v>30</v>
      </c>
      <c r="E4060" s="13">
        <f t="shared" si="20215"/>
        <v>15.857142857142858</v>
      </c>
      <c r="F4060" s="13">
        <f t="shared" si="20216"/>
        <v>16.399999999999999</v>
      </c>
      <c r="G4060" s="13">
        <f t="shared" si="20224"/>
        <v>292.52994955949424</v>
      </c>
      <c r="H4060" s="5">
        <f t="shared" si="20225"/>
        <v>139</v>
      </c>
      <c r="I4060" s="5">
        <f t="shared" si="20225"/>
        <v>124</v>
      </c>
      <c r="J4060" s="8">
        <f t="shared" si="20223"/>
        <v>0.29829087391164144</v>
      </c>
      <c r="K4060" s="5">
        <f t="shared" si="20221"/>
        <v>0</v>
      </c>
      <c r="L4060" s="8">
        <f t="shared" si="20214"/>
        <v>0</v>
      </c>
      <c r="M4060" s="8">
        <f t="shared" si="20209"/>
        <v>14.175699375237279</v>
      </c>
      <c r="N4060" s="5">
        <v>5386</v>
      </c>
      <c r="O4060" s="18">
        <v>261</v>
      </c>
    </row>
    <row r="4061" spans="1:15" x14ac:dyDescent="0.2">
      <c r="A4061" s="5" t="s">
        <v>12</v>
      </c>
      <c r="B4061" s="13">
        <v>1841179</v>
      </c>
      <c r="C4061" s="6">
        <f t="shared" si="20222"/>
        <v>44044</v>
      </c>
      <c r="D4061" s="5">
        <f t="shared" si="20218"/>
        <v>19</v>
      </c>
      <c r="E4061" s="13">
        <f t="shared" si="20215"/>
        <v>16.285714285714285</v>
      </c>
      <c r="F4061" s="13">
        <f t="shared" si="20216"/>
        <v>16.600000000000001</v>
      </c>
      <c r="G4061" s="13">
        <f t="shared" si="20224"/>
        <v>293.56189702359194</v>
      </c>
      <c r="H4061" s="5">
        <f t="shared" si="20225"/>
        <v>140</v>
      </c>
      <c r="I4061" s="5">
        <f t="shared" si="20225"/>
        <v>125</v>
      </c>
      <c r="J4061" s="8">
        <f t="shared" si="20223"/>
        <v>0.30544168475202954</v>
      </c>
      <c r="K4061" s="5">
        <f t="shared" si="20221"/>
        <v>0</v>
      </c>
      <c r="L4061" s="8">
        <f t="shared" si="20214"/>
        <v>0</v>
      </c>
      <c r="M4061" s="8">
        <f t="shared" si="20209"/>
        <v>14.175699375237279</v>
      </c>
      <c r="N4061" s="5">
        <v>5405</v>
      </c>
      <c r="O4061" s="18">
        <v>261</v>
      </c>
    </row>
    <row r="4062" spans="1:15" x14ac:dyDescent="0.2">
      <c r="A4062" s="5" t="s">
        <v>12</v>
      </c>
      <c r="B4062" s="13">
        <v>1841179</v>
      </c>
      <c r="C4062" s="6">
        <f t="shared" si="20222"/>
        <v>44045</v>
      </c>
      <c r="D4062" s="5">
        <f t="shared" si="20218"/>
        <v>0</v>
      </c>
      <c r="E4062" s="13">
        <f t="shared" si="20215"/>
        <v>14.428571428571429</v>
      </c>
      <c r="F4062" s="13">
        <f t="shared" si="20216"/>
        <v>15.8</v>
      </c>
      <c r="G4062" s="13">
        <f t="shared" si="20224"/>
        <v>293.56189702359194</v>
      </c>
      <c r="H4062" s="5">
        <f t="shared" si="20225"/>
        <v>141</v>
      </c>
      <c r="I4062" s="5">
        <f t="shared" si="20225"/>
        <v>126</v>
      </c>
      <c r="J4062" s="8">
        <f t="shared" si="20223"/>
        <v>0.26978657477896201</v>
      </c>
      <c r="K4062" s="5">
        <f t="shared" si="20221"/>
        <v>0</v>
      </c>
      <c r="L4062" s="8">
        <f t="shared" si="20214"/>
        <v>0</v>
      </c>
      <c r="M4062" s="8">
        <f t="shared" si="20209"/>
        <v>14.175699375237279</v>
      </c>
      <c r="N4062" s="5">
        <v>5405</v>
      </c>
      <c r="O4062" s="18">
        <v>261</v>
      </c>
    </row>
    <row r="4063" spans="1:15" x14ac:dyDescent="0.2">
      <c r="A4063" s="5" t="s">
        <v>12</v>
      </c>
      <c r="B4063" s="13">
        <v>1841179</v>
      </c>
      <c r="C4063" s="6">
        <f t="shared" si="20222"/>
        <v>44046</v>
      </c>
      <c r="D4063" s="5">
        <f t="shared" si="20218"/>
        <v>31</v>
      </c>
      <c r="E4063" s="13">
        <f t="shared" si="20215"/>
        <v>16.285714285714285</v>
      </c>
      <c r="F4063" s="13">
        <f t="shared" si="20216"/>
        <v>19.600000000000001</v>
      </c>
      <c r="G4063" s="13">
        <f t="shared" si="20224"/>
        <v>295.24560078080407</v>
      </c>
      <c r="H4063" s="5">
        <f t="shared" si="20225"/>
        <v>142</v>
      </c>
      <c r="I4063" s="5">
        <f t="shared" si="20225"/>
        <v>127</v>
      </c>
      <c r="J4063" s="8">
        <f t="shared" si="20223"/>
        <v>0.30369225851137516</v>
      </c>
      <c r="K4063" s="5">
        <f t="shared" si="20221"/>
        <v>0</v>
      </c>
      <c r="L4063" s="8">
        <f t="shared" si="20214"/>
        <v>0</v>
      </c>
      <c r="M4063" s="8">
        <f t="shared" si="20209"/>
        <v>14.175699375237279</v>
      </c>
      <c r="N4063" s="5">
        <v>5436</v>
      </c>
      <c r="O4063" s="18">
        <v>261</v>
      </c>
    </row>
    <row r="4064" spans="1:15" x14ac:dyDescent="0.2">
      <c r="A4064" s="5" t="s">
        <v>12</v>
      </c>
      <c r="B4064" s="13">
        <v>1841179</v>
      </c>
      <c r="C4064" s="6">
        <f t="shared" si="20222"/>
        <v>44047</v>
      </c>
      <c r="D4064" s="5">
        <f t="shared" si="20218"/>
        <v>8</v>
      </c>
      <c r="E4064" s="13">
        <f t="shared" si="20215"/>
        <v>16.857142857142858</v>
      </c>
      <c r="F4064" s="13">
        <f t="shared" si="20216"/>
        <v>17.600000000000001</v>
      </c>
      <c r="G4064" s="13">
        <f t="shared" si="20224"/>
        <v>295.68010497621361</v>
      </c>
      <c r="H4064" s="5">
        <f t="shared" si="20225"/>
        <v>143</v>
      </c>
      <c r="I4064" s="5">
        <f t="shared" si="20225"/>
        <v>128</v>
      </c>
      <c r="J4064" s="8">
        <f t="shared" si="20223"/>
        <v>0.3133963667268671</v>
      </c>
      <c r="K4064" s="5">
        <f t="shared" si="20221"/>
        <v>0</v>
      </c>
      <c r="L4064" s="8">
        <f t="shared" si="20214"/>
        <v>0</v>
      </c>
      <c r="M4064" s="8">
        <f t="shared" si="20209"/>
        <v>14.175699375237279</v>
      </c>
      <c r="N4064" s="5">
        <v>5444</v>
      </c>
      <c r="O4064" s="18">
        <v>261</v>
      </c>
    </row>
    <row r="4065" spans="1:15" x14ac:dyDescent="0.2">
      <c r="A4065" s="5" t="s">
        <v>12</v>
      </c>
      <c r="B4065" s="13">
        <v>1841179</v>
      </c>
      <c r="C4065" s="6">
        <f t="shared" si="20222"/>
        <v>44048</v>
      </c>
      <c r="D4065" s="5">
        <f t="shared" si="20218"/>
        <v>17</v>
      </c>
      <c r="E4065" s="13">
        <f t="shared" si="20215"/>
        <v>17.571428571428573</v>
      </c>
      <c r="F4065" s="13">
        <f t="shared" si="20216"/>
        <v>15</v>
      </c>
      <c r="G4065" s="13">
        <f t="shared" si="20224"/>
        <v>296.60342639145892</v>
      </c>
      <c r="H4065" s="5">
        <f t="shared" si="20225"/>
        <v>144</v>
      </c>
      <c r="I4065" s="5">
        <f t="shared" si="20225"/>
        <v>129</v>
      </c>
      <c r="J4065" s="8">
        <f t="shared" si="20223"/>
        <v>0.32565528196981736</v>
      </c>
      <c r="K4065" s="5">
        <f t="shared" si="20221"/>
        <v>0</v>
      </c>
      <c r="L4065" s="8">
        <f t="shared" si="20214"/>
        <v>0</v>
      </c>
      <c r="M4065" s="8">
        <f t="shared" si="20209"/>
        <v>14.175699375237279</v>
      </c>
      <c r="N4065" s="5">
        <v>5461</v>
      </c>
      <c r="O4065" s="18">
        <v>261</v>
      </c>
    </row>
    <row r="4066" spans="1:15" x14ac:dyDescent="0.2">
      <c r="A4066" s="5" t="s">
        <v>12</v>
      </c>
      <c r="B4066" s="13">
        <v>1841179</v>
      </c>
      <c r="C4066" s="6">
        <f t="shared" si="20222"/>
        <v>44049</v>
      </c>
      <c r="D4066" s="5">
        <f t="shared" si="20218"/>
        <v>25</v>
      </c>
      <c r="E4066" s="13">
        <f t="shared" si="20215"/>
        <v>18.571428571428573</v>
      </c>
      <c r="F4066" s="13">
        <f t="shared" si="20216"/>
        <v>16.2</v>
      </c>
      <c r="G4066" s="13">
        <f t="shared" si="20224"/>
        <v>297.96125200211384</v>
      </c>
      <c r="H4066" s="5">
        <f t="shared" si="20225"/>
        <v>145</v>
      </c>
      <c r="I4066" s="5">
        <f t="shared" si="20225"/>
        <v>130</v>
      </c>
      <c r="J4066" s="8">
        <f t="shared" si="20223"/>
        <v>0.34307127965587314</v>
      </c>
      <c r="K4066" s="5">
        <f t="shared" si="20221"/>
        <v>0</v>
      </c>
      <c r="L4066" s="8">
        <f t="shared" si="20214"/>
        <v>0</v>
      </c>
      <c r="M4066" s="8">
        <f t="shared" si="20209"/>
        <v>14.175699375237279</v>
      </c>
      <c r="N4066" s="5">
        <v>5486</v>
      </c>
      <c r="O4066" s="18">
        <v>261</v>
      </c>
    </row>
    <row r="4067" spans="1:15" x14ac:dyDescent="0.2">
      <c r="A4067" s="5" t="s">
        <v>12</v>
      </c>
      <c r="B4067" s="13">
        <v>1841179</v>
      </c>
      <c r="C4067" s="6">
        <f t="shared" si="20222"/>
        <v>44050</v>
      </c>
      <c r="D4067" s="5">
        <f t="shared" si="20218"/>
        <v>44</v>
      </c>
      <c r="E4067" s="13">
        <f t="shared" si="20215"/>
        <v>20.571428571428573</v>
      </c>
      <c r="F4067" s="13">
        <f t="shared" si="20216"/>
        <v>25</v>
      </c>
      <c r="G4067" s="13">
        <f t="shared" si="20224"/>
        <v>300.35102507686651</v>
      </c>
      <c r="H4067" s="5">
        <f t="shared" si="20225"/>
        <v>146</v>
      </c>
      <c r="I4067" s="5">
        <f t="shared" si="20225"/>
        <v>131</v>
      </c>
      <c r="J4067" s="8">
        <f t="shared" si="20223"/>
        <v>0.37871814428109302</v>
      </c>
      <c r="K4067" s="5">
        <f t="shared" si="20221"/>
        <v>1</v>
      </c>
      <c r="L4067" s="8">
        <f t="shared" si="20214"/>
        <v>0.14285714285714285</v>
      </c>
      <c r="M4067" s="8">
        <f t="shared" si="20209"/>
        <v>14.230012399663476</v>
      </c>
      <c r="N4067" s="5">
        <v>5530</v>
      </c>
      <c r="O4067" s="18">
        <v>262</v>
      </c>
    </row>
    <row r="4068" spans="1:15" x14ac:dyDescent="0.2">
      <c r="A4068" s="5" t="s">
        <v>12</v>
      </c>
      <c r="B4068" s="13">
        <v>1841179</v>
      </c>
      <c r="C4068" s="6">
        <f t="shared" si="20222"/>
        <v>44051</v>
      </c>
      <c r="D4068" s="5">
        <f t="shared" si="20218"/>
        <v>80</v>
      </c>
      <c r="E4068" s="13">
        <f t="shared" si="20215"/>
        <v>29.285714285714285</v>
      </c>
      <c r="F4068" s="13">
        <f t="shared" si="20216"/>
        <v>34.799999999999997</v>
      </c>
      <c r="G4068" s="13">
        <f t="shared" si="20224"/>
        <v>304.69606703096224</v>
      </c>
      <c r="H4068" s="5">
        <f t="shared" si="20225"/>
        <v>147</v>
      </c>
      <c r="I4068" s="5">
        <f t="shared" si="20225"/>
        <v>132</v>
      </c>
      <c r="J4068" s="8">
        <f t="shared" si="20223"/>
        <v>0.53711321298503945</v>
      </c>
      <c r="K4068" s="5">
        <f t="shared" si="20221"/>
        <v>0</v>
      </c>
      <c r="L4068" s="8">
        <f t="shared" si="20214"/>
        <v>0.14285714285714285</v>
      </c>
      <c r="M4068" s="8">
        <f t="shared" si="20209"/>
        <v>14.230012399663476</v>
      </c>
      <c r="N4068" s="5">
        <v>5610</v>
      </c>
      <c r="O4068" s="18">
        <v>262</v>
      </c>
    </row>
    <row r="4069" spans="1:15" x14ac:dyDescent="0.2">
      <c r="A4069" s="5" t="s">
        <v>12</v>
      </c>
      <c r="B4069" s="13">
        <v>1841179</v>
      </c>
      <c r="C4069" s="6">
        <f t="shared" si="20222"/>
        <v>44052</v>
      </c>
      <c r="D4069" s="5">
        <f t="shared" si="20218"/>
        <v>54</v>
      </c>
      <c r="E4069" s="13">
        <f t="shared" si="20215"/>
        <v>37</v>
      </c>
      <c r="F4069" s="13">
        <f t="shared" si="20216"/>
        <v>44</v>
      </c>
      <c r="G4069" s="13">
        <f t="shared" si="20224"/>
        <v>307.62897034997684</v>
      </c>
      <c r="H4069" s="5">
        <f t="shared" si="20225"/>
        <v>148</v>
      </c>
      <c r="I4069" s="5">
        <f t="shared" si="20225"/>
        <v>133</v>
      </c>
      <c r="J4069" s="8">
        <f t="shared" si="20223"/>
        <v>0.67497133326383829</v>
      </c>
      <c r="K4069" s="5">
        <f t="shared" si="20221"/>
        <v>0</v>
      </c>
      <c r="L4069" s="8">
        <f t="shared" si="20214"/>
        <v>0.14285714285714285</v>
      </c>
      <c r="M4069" s="8">
        <f t="shared" si="20209"/>
        <v>14.230012399663476</v>
      </c>
      <c r="N4069" s="5">
        <v>5664</v>
      </c>
      <c r="O4069" s="18">
        <v>262</v>
      </c>
    </row>
    <row r="4070" spans="1:15" x14ac:dyDescent="0.2">
      <c r="A4070" s="5" t="s">
        <v>12</v>
      </c>
      <c r="B4070" s="13">
        <v>1841179</v>
      </c>
      <c r="C4070" s="6">
        <f t="shared" si="20222"/>
        <v>44053</v>
      </c>
      <c r="D4070" s="5">
        <f t="shared" si="20218"/>
        <v>14</v>
      </c>
      <c r="E4070" s="13">
        <f t="shared" si="20215"/>
        <v>34.571428571428569</v>
      </c>
      <c r="F4070" s="13">
        <f t="shared" si="20216"/>
        <v>43.4</v>
      </c>
      <c r="G4070" s="13">
        <f t="shared" si="20224"/>
        <v>308.3893526919436</v>
      </c>
      <c r="H4070" s="5">
        <f t="shared" si="20225"/>
        <v>149</v>
      </c>
      <c r="I4070" s="5">
        <f t="shared" si="20225"/>
        <v>134</v>
      </c>
      <c r="J4070" s="8">
        <f t="shared" si="20223"/>
        <v>0.62643990577515474</v>
      </c>
      <c r="K4070" s="5">
        <f t="shared" si="20221"/>
        <v>0</v>
      </c>
      <c r="L4070" s="8">
        <f t="shared" si="20214"/>
        <v>0.14285714285714285</v>
      </c>
      <c r="M4070" s="8">
        <f t="shared" si="20209"/>
        <v>14.230012399663476</v>
      </c>
      <c r="N4070" s="5">
        <v>5678</v>
      </c>
      <c r="O4070" s="18">
        <v>262</v>
      </c>
    </row>
    <row r="4071" spans="1:15" x14ac:dyDescent="0.2">
      <c r="A4071" s="5" t="s">
        <v>12</v>
      </c>
      <c r="B4071" s="13">
        <v>1841179</v>
      </c>
      <c r="C4071" s="6">
        <f t="shared" si="20222"/>
        <v>44054</v>
      </c>
      <c r="D4071" s="5">
        <f t="shared" si="20218"/>
        <v>13</v>
      </c>
      <c r="E4071" s="13">
        <f t="shared" si="20215"/>
        <v>35.285714285714285</v>
      </c>
      <c r="F4071" s="13">
        <f t="shared" si="20216"/>
        <v>41</v>
      </c>
      <c r="G4071" s="13">
        <f t="shared" si="20224"/>
        <v>309.09542200948414</v>
      </c>
      <c r="H4071" s="5">
        <f t="shared" si="20225"/>
        <v>150</v>
      </c>
      <c r="I4071" s="5">
        <f t="shared" si="20225"/>
        <v>135</v>
      </c>
      <c r="J4071" s="8">
        <f t="shared" si="20223"/>
        <v>0.63540246443546922</v>
      </c>
      <c r="K4071" s="5">
        <f t="shared" si="20221"/>
        <v>0</v>
      </c>
      <c r="L4071" s="8">
        <f t="shared" ref="L4071:L4133" si="20226">SUM(K4065:K4071)/7</f>
        <v>0.14285714285714285</v>
      </c>
      <c r="M4071" s="8">
        <f t="shared" si="20209"/>
        <v>14.230012399663476</v>
      </c>
      <c r="N4071" s="5">
        <v>5691</v>
      </c>
      <c r="O4071" s="18">
        <v>262</v>
      </c>
    </row>
    <row r="4072" spans="1:15" x14ac:dyDescent="0.2">
      <c r="A4072" s="5" t="s">
        <v>12</v>
      </c>
      <c r="B4072" s="13">
        <v>1841179</v>
      </c>
      <c r="C4072" s="6">
        <f t="shared" si="20222"/>
        <v>44055</v>
      </c>
      <c r="D4072" s="5">
        <f t="shared" si="20218"/>
        <v>57</v>
      </c>
      <c r="E4072" s="13">
        <f t="shared" ref="E4072:E4133" si="20227">SUM(D4066:D4072)/7</f>
        <v>41</v>
      </c>
      <c r="F4072" s="13">
        <f t="shared" ref="F4072:F4133" si="20228">SUM(D4068:D4072)/5</f>
        <v>43.6</v>
      </c>
      <c r="G4072" s="13">
        <f t="shared" si="20224"/>
        <v>312.19126440177735</v>
      </c>
      <c r="H4072" s="5">
        <f t="shared" si="20225"/>
        <v>151</v>
      </c>
      <c r="I4072" s="5">
        <f t="shared" si="20225"/>
        <v>136</v>
      </c>
      <c r="J4072" s="8">
        <f t="shared" si="20223"/>
        <v>0.73364008179959106</v>
      </c>
      <c r="K4072" s="5">
        <f t="shared" si="20221"/>
        <v>0</v>
      </c>
      <c r="L4072" s="8">
        <f t="shared" si="20226"/>
        <v>0.14285714285714285</v>
      </c>
      <c r="M4072" s="8">
        <f t="shared" si="20209"/>
        <v>14.230012399663476</v>
      </c>
      <c r="N4072" s="5">
        <v>5748</v>
      </c>
      <c r="O4072" s="18">
        <v>262</v>
      </c>
    </row>
    <row r="4073" spans="1:15" x14ac:dyDescent="0.2">
      <c r="A4073" s="5" t="s">
        <v>12</v>
      </c>
      <c r="B4073" s="13">
        <v>1841179</v>
      </c>
      <c r="C4073" s="6">
        <f t="shared" si="20222"/>
        <v>44056</v>
      </c>
      <c r="D4073" s="5">
        <f t="shared" si="20218"/>
        <v>26</v>
      </c>
      <c r="E4073" s="13">
        <f t="shared" si="20227"/>
        <v>41.142857142857146</v>
      </c>
      <c r="F4073" s="13">
        <f t="shared" si="20228"/>
        <v>32.799999999999997</v>
      </c>
      <c r="G4073" s="13">
        <f t="shared" si="20224"/>
        <v>313.60340303685842</v>
      </c>
      <c r="H4073" s="5">
        <f t="shared" si="20225"/>
        <v>152</v>
      </c>
      <c r="I4073" s="5">
        <f t="shared" si="20225"/>
        <v>137</v>
      </c>
      <c r="J4073" s="8">
        <f t="shared" si="20223"/>
        <v>0.73083462329027837</v>
      </c>
      <c r="K4073" s="5">
        <f t="shared" si="20221"/>
        <v>0</v>
      </c>
      <c r="L4073" s="8">
        <f t="shared" si="20226"/>
        <v>0.14285714285714285</v>
      </c>
      <c r="M4073" s="8">
        <f t="shared" si="20209"/>
        <v>14.230012399663476</v>
      </c>
      <c r="N4073" s="5">
        <v>5774</v>
      </c>
      <c r="O4073" s="18">
        <v>262</v>
      </c>
    </row>
    <row r="4074" spans="1:15" x14ac:dyDescent="0.2">
      <c r="A4074" s="5" t="s">
        <v>12</v>
      </c>
      <c r="B4074" s="13">
        <v>1841179</v>
      </c>
      <c r="C4074" s="6">
        <f t="shared" si="20222"/>
        <v>44057</v>
      </c>
      <c r="D4074" s="5">
        <f t="shared" si="20218"/>
        <v>47</v>
      </c>
      <c r="E4074" s="13">
        <f t="shared" si="20227"/>
        <v>41.571428571428569</v>
      </c>
      <c r="F4074" s="13">
        <f t="shared" si="20228"/>
        <v>31.4</v>
      </c>
      <c r="G4074" s="13">
        <f t="shared" si="20224"/>
        <v>316.1561151848897</v>
      </c>
      <c r="H4074" s="5">
        <f t="shared" si="20225"/>
        <v>153</v>
      </c>
      <c r="I4074" s="5">
        <f t="shared" si="20225"/>
        <v>138</v>
      </c>
      <c r="J4074" s="8">
        <f t="shared" si="20223"/>
        <v>0.73308980979972294</v>
      </c>
      <c r="K4074" s="5">
        <f t="shared" si="20221"/>
        <v>2</v>
      </c>
      <c r="L4074" s="8">
        <f t="shared" si="20226"/>
        <v>0.2857142857142857</v>
      </c>
      <c r="M4074" s="8">
        <f t="shared" si="20209"/>
        <v>14.338638448515869</v>
      </c>
      <c r="N4074" s="5">
        <v>5821</v>
      </c>
      <c r="O4074" s="18">
        <v>264</v>
      </c>
    </row>
    <row r="4075" spans="1:15" x14ac:dyDescent="0.2">
      <c r="A4075" s="5" t="s">
        <v>12</v>
      </c>
      <c r="B4075" s="13">
        <v>1841179</v>
      </c>
      <c r="C4075" s="6">
        <f t="shared" si="20222"/>
        <v>44058</v>
      </c>
      <c r="D4075" s="5">
        <f t="shared" si="20218"/>
        <v>29</v>
      </c>
      <c r="E4075" s="13">
        <f t="shared" si="20227"/>
        <v>34.285714285714285</v>
      </c>
      <c r="F4075" s="13">
        <f t="shared" si="20228"/>
        <v>34.4</v>
      </c>
      <c r="G4075" s="13">
        <f t="shared" si="20224"/>
        <v>317.73119289324939</v>
      </c>
      <c r="H4075" s="5">
        <f t="shared" ref="H4075:I4090" si="20229">H4074+1</f>
        <v>154</v>
      </c>
      <c r="I4075" s="5">
        <f t="shared" si="20229"/>
        <v>139</v>
      </c>
      <c r="J4075" s="8">
        <f t="shared" si="20223"/>
        <v>0.60021007352573397</v>
      </c>
      <c r="K4075" s="5">
        <f t="shared" si="20221"/>
        <v>0</v>
      </c>
      <c r="L4075" s="8">
        <f t="shared" si="20226"/>
        <v>0.2857142857142857</v>
      </c>
      <c r="M4075" s="8">
        <f t="shared" si="20209"/>
        <v>14.338638448515869</v>
      </c>
      <c r="N4075" s="5">
        <v>5850</v>
      </c>
      <c r="O4075" s="18">
        <v>264</v>
      </c>
    </row>
    <row r="4076" spans="1:15" x14ac:dyDescent="0.2">
      <c r="A4076" s="5" t="s">
        <v>12</v>
      </c>
      <c r="B4076" s="13">
        <v>1841179</v>
      </c>
      <c r="C4076" s="6">
        <f t="shared" si="20222"/>
        <v>44059</v>
      </c>
      <c r="D4076" s="5">
        <f t="shared" si="20218"/>
        <v>28</v>
      </c>
      <c r="E4076" s="13">
        <f t="shared" si="20227"/>
        <v>30.571428571428573</v>
      </c>
      <c r="F4076" s="13">
        <f t="shared" si="20228"/>
        <v>37.4</v>
      </c>
      <c r="G4076" s="13">
        <f t="shared" si="20224"/>
        <v>319.25195757718291</v>
      </c>
      <c r="H4076" s="5">
        <f t="shared" si="20229"/>
        <v>155</v>
      </c>
      <c r="I4076" s="5">
        <f t="shared" si="20229"/>
        <v>140</v>
      </c>
      <c r="J4076" s="8">
        <f t="shared" si="20223"/>
        <v>0.53199423258588974</v>
      </c>
      <c r="K4076" s="5">
        <f t="shared" si="20221"/>
        <v>0</v>
      </c>
      <c r="L4076" s="8">
        <f t="shared" si="20226"/>
        <v>0.2857142857142857</v>
      </c>
      <c r="M4076" s="8">
        <f t="shared" si="20209"/>
        <v>14.338638448515869</v>
      </c>
      <c r="N4076" s="5">
        <v>5878</v>
      </c>
      <c r="O4076" s="18">
        <v>264</v>
      </c>
    </row>
    <row r="4077" spans="1:15" x14ac:dyDescent="0.2">
      <c r="A4077" s="5" t="s">
        <v>12</v>
      </c>
      <c r="B4077" s="13">
        <v>1841179</v>
      </c>
      <c r="C4077" s="6">
        <f t="shared" si="20222"/>
        <v>44060</v>
      </c>
      <c r="D4077" s="5">
        <f t="shared" si="20218"/>
        <v>9</v>
      </c>
      <c r="E4077" s="13">
        <f t="shared" si="20227"/>
        <v>29.857142857142858</v>
      </c>
      <c r="F4077" s="13">
        <f t="shared" si="20228"/>
        <v>27.8</v>
      </c>
      <c r="G4077" s="13">
        <f t="shared" si="20224"/>
        <v>319.74077479701867</v>
      </c>
      <c r="H4077" s="5">
        <f t="shared" si="20229"/>
        <v>156</v>
      </c>
      <c r="I4077" s="5">
        <f t="shared" si="20229"/>
        <v>141</v>
      </c>
      <c r="J4077" s="8">
        <f t="shared" si="20223"/>
        <v>0.51681503461918887</v>
      </c>
      <c r="K4077" s="5">
        <f t="shared" si="20221"/>
        <v>0</v>
      </c>
      <c r="L4077" s="8">
        <f t="shared" si="20226"/>
        <v>0.2857142857142857</v>
      </c>
      <c r="M4077" s="8">
        <f t="shared" si="20209"/>
        <v>14.338638448515869</v>
      </c>
      <c r="N4077" s="5">
        <v>5887</v>
      </c>
      <c r="O4077" s="18">
        <v>264</v>
      </c>
    </row>
    <row r="4078" spans="1:15" x14ac:dyDescent="0.2">
      <c r="A4078" s="5" t="s">
        <v>12</v>
      </c>
      <c r="B4078" s="13">
        <v>1841179</v>
      </c>
      <c r="C4078" s="6">
        <f t="shared" si="20222"/>
        <v>44061</v>
      </c>
      <c r="D4078" s="5">
        <f t="shared" si="20218"/>
        <v>14</v>
      </c>
      <c r="E4078" s="13">
        <f t="shared" si="20227"/>
        <v>30</v>
      </c>
      <c r="F4078" s="13">
        <f t="shared" si="20228"/>
        <v>25.4</v>
      </c>
      <c r="G4078" s="13">
        <f t="shared" si="20224"/>
        <v>320.50115713898538</v>
      </c>
      <c r="H4078" s="5">
        <f t="shared" si="20229"/>
        <v>157</v>
      </c>
      <c r="I4078" s="5">
        <f t="shared" si="20229"/>
        <v>142</v>
      </c>
      <c r="J4078" s="8">
        <f t="shared" si="20223"/>
        <v>0.51661787497847422</v>
      </c>
      <c r="K4078" s="5">
        <f t="shared" si="20221"/>
        <v>0</v>
      </c>
      <c r="L4078" s="8">
        <f t="shared" si="20226"/>
        <v>0.2857142857142857</v>
      </c>
      <c r="M4078" s="8">
        <f t="shared" si="20209"/>
        <v>14.338638448515869</v>
      </c>
      <c r="N4078" s="5">
        <v>5901</v>
      </c>
      <c r="O4078" s="18">
        <v>264</v>
      </c>
    </row>
    <row r="4079" spans="1:15" x14ac:dyDescent="0.2">
      <c r="A4079" s="5" t="s">
        <v>12</v>
      </c>
      <c r="B4079" s="13">
        <v>1841179</v>
      </c>
      <c r="C4079" s="6">
        <f t="shared" si="20222"/>
        <v>44062</v>
      </c>
      <c r="D4079" s="5">
        <f t="shared" si="20218"/>
        <v>26</v>
      </c>
      <c r="E4079" s="13">
        <f t="shared" si="20227"/>
        <v>25.571428571428573</v>
      </c>
      <c r="F4079" s="13">
        <f t="shared" si="20228"/>
        <v>21.2</v>
      </c>
      <c r="G4079" s="13">
        <f t="shared" si="20224"/>
        <v>321.91329577406651</v>
      </c>
      <c r="H4079" s="5">
        <f t="shared" si="20229"/>
        <v>158</v>
      </c>
      <c r="I4079" s="5">
        <f t="shared" si="20229"/>
        <v>143</v>
      </c>
      <c r="J4079" s="8">
        <f t="shared" si="20223"/>
        <v>0.43809197484030449</v>
      </c>
      <c r="K4079" s="5">
        <f t="shared" si="20221"/>
        <v>0</v>
      </c>
      <c r="L4079" s="8">
        <f t="shared" si="20226"/>
        <v>0.2857142857142857</v>
      </c>
      <c r="M4079" s="8">
        <f t="shared" si="20209"/>
        <v>14.338638448515869</v>
      </c>
      <c r="N4079" s="5">
        <v>5927</v>
      </c>
      <c r="O4079" s="18">
        <v>264</v>
      </c>
    </row>
    <row r="4080" spans="1:15" x14ac:dyDescent="0.2">
      <c r="A4080" s="5" t="s">
        <v>12</v>
      </c>
      <c r="B4080" s="13">
        <v>1841179</v>
      </c>
      <c r="C4080" s="6">
        <f t="shared" si="20222"/>
        <v>44063</v>
      </c>
      <c r="D4080" s="5">
        <f t="shared" si="20218"/>
        <v>27</v>
      </c>
      <c r="E4080" s="13">
        <f t="shared" si="20227"/>
        <v>25.714285714285715</v>
      </c>
      <c r="F4080" s="13">
        <f t="shared" si="20228"/>
        <v>20.8</v>
      </c>
      <c r="G4080" s="13">
        <f t="shared" si="20224"/>
        <v>323.37974743357381</v>
      </c>
      <c r="H4080" s="5">
        <f t="shared" si="20229"/>
        <v>159</v>
      </c>
      <c r="I4080" s="5">
        <f t="shared" si="20229"/>
        <v>144</v>
      </c>
      <c r="J4080" s="8">
        <f t="shared" si="20223"/>
        <v>0.43861786636775668</v>
      </c>
      <c r="K4080" s="5">
        <f t="shared" si="20221"/>
        <v>0</v>
      </c>
      <c r="L4080" s="8">
        <f t="shared" si="20226"/>
        <v>0.2857142857142857</v>
      </c>
      <c r="M4080" s="8">
        <f t="shared" si="20209"/>
        <v>14.338638448515869</v>
      </c>
      <c r="N4080" s="5">
        <v>5954</v>
      </c>
      <c r="O4080" s="18">
        <v>264</v>
      </c>
    </row>
    <row r="4081" spans="1:15" x14ac:dyDescent="0.2">
      <c r="A4081" s="5" t="s">
        <v>12</v>
      </c>
      <c r="B4081" s="13">
        <v>1841179</v>
      </c>
      <c r="C4081" s="6">
        <f t="shared" si="20222"/>
        <v>44064</v>
      </c>
      <c r="D4081" s="5">
        <f t="shared" si="20218"/>
        <v>35</v>
      </c>
      <c r="E4081" s="13">
        <f t="shared" si="20227"/>
        <v>24</v>
      </c>
      <c r="F4081" s="13">
        <f t="shared" si="20228"/>
        <v>22.2</v>
      </c>
      <c r="G4081" s="13">
        <f t="shared" si="20224"/>
        <v>325.28070328849071</v>
      </c>
      <c r="H4081" s="5">
        <f t="shared" si="20229"/>
        <v>160</v>
      </c>
      <c r="I4081" s="5">
        <f t="shared" si="20229"/>
        <v>145</v>
      </c>
      <c r="J4081" s="8">
        <f t="shared" si="20223"/>
        <v>0.40758891746324422</v>
      </c>
      <c r="K4081" s="5">
        <f t="shared" si="20221"/>
        <v>1</v>
      </c>
      <c r="L4081" s="8">
        <f t="shared" si="20226"/>
        <v>0.14285714285714285</v>
      </c>
      <c r="M4081" s="8">
        <f t="shared" si="20209"/>
        <v>14.392951472942066</v>
      </c>
      <c r="N4081" s="5">
        <v>5989</v>
      </c>
      <c r="O4081" s="18">
        <v>265</v>
      </c>
    </row>
    <row r="4082" spans="1:15" x14ac:dyDescent="0.2">
      <c r="A4082" s="5" t="s">
        <v>12</v>
      </c>
      <c r="B4082" s="13">
        <v>1841179</v>
      </c>
      <c r="C4082" s="6">
        <f t="shared" si="20222"/>
        <v>44065</v>
      </c>
      <c r="D4082" s="5">
        <f t="shared" si="20218"/>
        <v>30</v>
      </c>
      <c r="E4082" s="13">
        <f t="shared" si="20227"/>
        <v>24.142857142857142</v>
      </c>
      <c r="F4082" s="13">
        <f t="shared" si="20228"/>
        <v>26.4</v>
      </c>
      <c r="G4082" s="13">
        <f t="shared" si="20224"/>
        <v>326.91009402127656</v>
      </c>
      <c r="H4082" s="5">
        <f t="shared" si="20229"/>
        <v>161</v>
      </c>
      <c r="I4082" s="5">
        <f t="shared" si="20229"/>
        <v>146</v>
      </c>
      <c r="J4082" s="8">
        <f t="shared" si="20223"/>
        <v>0.40835064997825343</v>
      </c>
      <c r="K4082" s="5">
        <f t="shared" si="20221"/>
        <v>0</v>
      </c>
      <c r="L4082" s="8">
        <f t="shared" si="20226"/>
        <v>0.14285714285714285</v>
      </c>
      <c r="M4082" s="8">
        <f t="shared" si="20209"/>
        <v>14.392951472942066</v>
      </c>
      <c r="N4082" s="5">
        <v>6019</v>
      </c>
      <c r="O4082" s="18">
        <v>265</v>
      </c>
    </row>
    <row r="4083" spans="1:15" x14ac:dyDescent="0.2">
      <c r="A4083" s="5" t="s">
        <v>12</v>
      </c>
      <c r="B4083" s="13">
        <v>1841179</v>
      </c>
      <c r="C4083" s="6">
        <f t="shared" si="20222"/>
        <v>44066</v>
      </c>
      <c r="D4083" s="5">
        <f t="shared" si="20218"/>
        <v>0</v>
      </c>
      <c r="E4083" s="13">
        <f t="shared" si="20227"/>
        <v>20.142857142857142</v>
      </c>
      <c r="F4083" s="13">
        <f t="shared" si="20228"/>
        <v>23.6</v>
      </c>
      <c r="G4083" s="13">
        <f t="shared" si="20224"/>
        <v>326.91009402127656</v>
      </c>
      <c r="H4083" s="5">
        <f t="shared" si="20229"/>
        <v>162</v>
      </c>
      <c r="I4083" s="5">
        <f t="shared" si="20229"/>
        <v>147</v>
      </c>
      <c r="J4083" s="8">
        <f t="shared" si="20223"/>
        <v>0.33930934905546867</v>
      </c>
      <c r="K4083" s="5">
        <f t="shared" si="20221"/>
        <v>0</v>
      </c>
      <c r="L4083" s="8">
        <f t="shared" si="20226"/>
        <v>0.14285714285714285</v>
      </c>
      <c r="M4083" s="8">
        <f t="shared" si="20209"/>
        <v>14.392951472942066</v>
      </c>
      <c r="N4083" s="5">
        <v>6019</v>
      </c>
      <c r="O4083" s="18">
        <v>265</v>
      </c>
    </row>
    <row r="4084" spans="1:15" x14ac:dyDescent="0.2">
      <c r="A4084" s="5" t="s">
        <v>12</v>
      </c>
      <c r="B4084" s="13">
        <v>1841179</v>
      </c>
      <c r="C4084" s="6">
        <f t="shared" si="20222"/>
        <v>44067</v>
      </c>
      <c r="D4084" s="5">
        <f t="shared" si="20218"/>
        <v>35</v>
      </c>
      <c r="E4084" s="13">
        <f t="shared" si="20227"/>
        <v>23.857142857142858</v>
      </c>
      <c r="F4084" s="13">
        <f t="shared" si="20228"/>
        <v>25.4</v>
      </c>
      <c r="G4084" s="13">
        <f t="shared" si="20224"/>
        <v>328.81104987619347</v>
      </c>
      <c r="H4084" s="5">
        <f t="shared" si="20229"/>
        <v>163</v>
      </c>
      <c r="I4084" s="5">
        <f t="shared" si="20229"/>
        <v>148</v>
      </c>
      <c r="J4084" s="8">
        <f t="shared" si="20223"/>
        <v>0.40051803530314656</v>
      </c>
      <c r="K4084" s="5">
        <f t="shared" si="20221"/>
        <v>0</v>
      </c>
      <c r="L4084" s="8">
        <f t="shared" si="20226"/>
        <v>0.14285714285714285</v>
      </c>
      <c r="M4084" s="8">
        <f t="shared" si="20209"/>
        <v>14.392951472942066</v>
      </c>
      <c r="N4084" s="5">
        <v>6054</v>
      </c>
      <c r="O4084" s="18">
        <v>265</v>
      </c>
    </row>
    <row r="4085" spans="1:15" x14ac:dyDescent="0.2">
      <c r="A4085" s="5" t="s">
        <v>12</v>
      </c>
      <c r="B4085" s="13">
        <v>1841179</v>
      </c>
      <c r="C4085" s="6">
        <f t="shared" si="20222"/>
        <v>44068</v>
      </c>
      <c r="D4085" s="5">
        <f t="shared" si="20218"/>
        <v>29</v>
      </c>
      <c r="E4085" s="13">
        <f t="shared" si="20227"/>
        <v>26</v>
      </c>
      <c r="F4085" s="13">
        <f t="shared" si="20228"/>
        <v>25.8</v>
      </c>
      <c r="G4085" s="13">
        <f t="shared" si="20224"/>
        <v>330.38612758455315</v>
      </c>
      <c r="H4085" s="5">
        <f t="shared" si="20229"/>
        <v>164</v>
      </c>
      <c r="I4085" s="5">
        <f t="shared" si="20229"/>
        <v>149</v>
      </c>
      <c r="J4085" s="8">
        <f t="shared" si="20223"/>
        <v>0.43475145116212405</v>
      </c>
      <c r="K4085" s="5">
        <f t="shared" si="20221"/>
        <v>0</v>
      </c>
      <c r="L4085" s="8">
        <f t="shared" si="20226"/>
        <v>0.14285714285714285</v>
      </c>
      <c r="M4085" s="8">
        <f t="shared" si="20209"/>
        <v>14.392951472942066</v>
      </c>
      <c r="N4085" s="5">
        <v>6083</v>
      </c>
      <c r="O4085" s="18">
        <v>265</v>
      </c>
    </row>
    <row r="4086" spans="1:15" x14ac:dyDescent="0.2">
      <c r="A4086" s="5" t="s">
        <v>12</v>
      </c>
      <c r="B4086" s="13">
        <v>1841179</v>
      </c>
      <c r="C4086" s="6">
        <f t="shared" si="20222"/>
        <v>44069</v>
      </c>
      <c r="D4086" s="5">
        <f t="shared" si="20218"/>
        <v>27</v>
      </c>
      <c r="E4086" s="13">
        <f t="shared" si="20227"/>
        <v>26.142857142857142</v>
      </c>
      <c r="F4086" s="13">
        <f t="shared" si="20228"/>
        <v>24.2</v>
      </c>
      <c r="G4086" s="13">
        <f t="shared" si="20224"/>
        <v>331.85257924406045</v>
      </c>
      <c r="H4086" s="5">
        <f t="shared" si="20229"/>
        <v>165</v>
      </c>
      <c r="I4086" s="5">
        <f t="shared" si="20229"/>
        <v>150</v>
      </c>
      <c r="J4086" s="8">
        <f t="shared" si="20223"/>
        <v>0.43524794862647165</v>
      </c>
      <c r="K4086" s="5">
        <f t="shared" si="20221"/>
        <v>0</v>
      </c>
      <c r="L4086" s="8">
        <f t="shared" si="20226"/>
        <v>0.14285714285714285</v>
      </c>
      <c r="M4086" s="8">
        <f t="shared" si="20209"/>
        <v>14.392951472942066</v>
      </c>
      <c r="N4086" s="5">
        <v>6110</v>
      </c>
      <c r="O4086" s="18">
        <v>265</v>
      </c>
    </row>
    <row r="4087" spans="1:15" x14ac:dyDescent="0.2">
      <c r="A4087" s="5" t="s">
        <v>12</v>
      </c>
      <c r="B4087" s="13">
        <v>1841179</v>
      </c>
      <c r="C4087" s="6">
        <f t="shared" si="20222"/>
        <v>44070</v>
      </c>
      <c r="D4087" s="5">
        <f t="shared" ref="D4087:D4133" si="20230">N4087-N4086</f>
        <v>27</v>
      </c>
      <c r="E4087" s="13">
        <f t="shared" si="20227"/>
        <v>26.142857142857142</v>
      </c>
      <c r="F4087" s="13">
        <f t="shared" si="20228"/>
        <v>23.6</v>
      </c>
      <c r="G4087" s="13">
        <f t="shared" si="20224"/>
        <v>333.31903090356775</v>
      </c>
      <c r="H4087" s="5">
        <f t="shared" si="20229"/>
        <v>166</v>
      </c>
      <c r="I4087" s="5">
        <f t="shared" si="20229"/>
        <v>151</v>
      </c>
      <c r="J4087" s="8">
        <f t="shared" si="20223"/>
        <v>0.43336175049730041</v>
      </c>
      <c r="K4087" s="5">
        <f t="shared" si="20221"/>
        <v>1</v>
      </c>
      <c r="L4087" s="8">
        <f t="shared" si="20226"/>
        <v>0.2857142857142857</v>
      </c>
      <c r="M4087" s="8">
        <f t="shared" si="20209"/>
        <v>14.447264497368263</v>
      </c>
      <c r="N4087" s="5">
        <v>6137</v>
      </c>
      <c r="O4087" s="18">
        <v>266</v>
      </c>
    </row>
    <row r="4088" spans="1:15" x14ac:dyDescent="0.2">
      <c r="A4088" s="5" t="s">
        <v>12</v>
      </c>
      <c r="B4088" s="13">
        <v>1841179</v>
      </c>
      <c r="C4088" s="6">
        <f t="shared" si="20222"/>
        <v>44071</v>
      </c>
      <c r="D4088" s="5">
        <f t="shared" si="20230"/>
        <v>30</v>
      </c>
      <c r="E4088" s="13">
        <f t="shared" si="20227"/>
        <v>25.428571428571427</v>
      </c>
      <c r="F4088" s="13">
        <f t="shared" si="20228"/>
        <v>29.6</v>
      </c>
      <c r="G4088" s="13">
        <f t="shared" si="20224"/>
        <v>334.94842163635366</v>
      </c>
      <c r="H4088" s="5">
        <f t="shared" si="20229"/>
        <v>167</v>
      </c>
      <c r="I4088" s="5">
        <f t="shared" si="20229"/>
        <v>152</v>
      </c>
      <c r="J4088" s="8">
        <f t="shared" si="20223"/>
        <v>0.41970243568885429</v>
      </c>
      <c r="K4088" s="5">
        <f t="shared" si="20221"/>
        <v>0</v>
      </c>
      <c r="L4088" s="8">
        <f t="shared" si="20226"/>
        <v>0.14285714285714285</v>
      </c>
      <c r="M4088" s="8">
        <f t="shared" si="20209"/>
        <v>14.447264497368263</v>
      </c>
      <c r="N4088" s="5">
        <v>6167</v>
      </c>
      <c r="O4088" s="18">
        <v>266</v>
      </c>
    </row>
    <row r="4089" spans="1:15" x14ac:dyDescent="0.2">
      <c r="A4089" s="5" t="s">
        <v>12</v>
      </c>
      <c r="B4089" s="13">
        <v>1841179</v>
      </c>
      <c r="C4089" s="6">
        <f t="shared" si="20222"/>
        <v>44072</v>
      </c>
      <c r="D4089" s="5">
        <f t="shared" si="20230"/>
        <v>26</v>
      </c>
      <c r="E4089" s="13">
        <f t="shared" si="20227"/>
        <v>24.857142857142858</v>
      </c>
      <c r="F4089" s="13">
        <f t="shared" si="20228"/>
        <v>27.8</v>
      </c>
      <c r="G4089" s="13">
        <f t="shared" si="20224"/>
        <v>336.36056027143479</v>
      </c>
      <c r="H4089" s="5">
        <f t="shared" si="20229"/>
        <v>168</v>
      </c>
      <c r="I4089" s="5">
        <f t="shared" si="20229"/>
        <v>153</v>
      </c>
      <c r="J4089" s="8">
        <f t="shared" si="20223"/>
        <v>0.40855619995773557</v>
      </c>
      <c r="K4089" s="5">
        <f t="shared" si="20221"/>
        <v>0</v>
      </c>
      <c r="L4089" s="8">
        <f t="shared" si="20226"/>
        <v>0.14285714285714285</v>
      </c>
      <c r="M4089" s="8">
        <f t="shared" si="20209"/>
        <v>14.447264497368263</v>
      </c>
      <c r="N4089" s="5">
        <v>6193</v>
      </c>
      <c r="O4089" s="18">
        <v>266</v>
      </c>
    </row>
    <row r="4090" spans="1:15" x14ac:dyDescent="0.2">
      <c r="A4090" s="5" t="s">
        <v>12</v>
      </c>
      <c r="B4090" s="13">
        <v>1841179</v>
      </c>
      <c r="C4090" s="6">
        <f t="shared" si="20222"/>
        <v>44073</v>
      </c>
      <c r="D4090" s="5">
        <f t="shared" si="20230"/>
        <v>34</v>
      </c>
      <c r="E4090" s="13">
        <f t="shared" si="20227"/>
        <v>29.714285714285715</v>
      </c>
      <c r="F4090" s="13">
        <f t="shared" si="20228"/>
        <v>28.8</v>
      </c>
      <c r="G4090" s="13">
        <f t="shared" si="20224"/>
        <v>338.20720310192547</v>
      </c>
      <c r="H4090" s="5">
        <f t="shared" si="20229"/>
        <v>169</v>
      </c>
      <c r="I4090" s="5">
        <f t="shared" si="20229"/>
        <v>154</v>
      </c>
      <c r="J4090" s="8">
        <f t="shared" si="20223"/>
        <v>0.48640179594509275</v>
      </c>
      <c r="K4090" s="5">
        <f t="shared" si="20221"/>
        <v>0</v>
      </c>
      <c r="L4090" s="8">
        <f t="shared" si="20226"/>
        <v>0.14285714285714285</v>
      </c>
      <c r="M4090" s="8">
        <f t="shared" si="20209"/>
        <v>14.447264497368263</v>
      </c>
      <c r="N4090" s="5">
        <v>6227</v>
      </c>
      <c r="O4090" s="18">
        <v>266</v>
      </c>
    </row>
    <row r="4091" spans="1:15" x14ac:dyDescent="0.2">
      <c r="A4091" s="5" t="s">
        <v>12</v>
      </c>
      <c r="B4091" s="13">
        <v>1841179</v>
      </c>
      <c r="C4091" s="6">
        <f t="shared" si="20222"/>
        <v>44074</v>
      </c>
      <c r="D4091" s="5">
        <f t="shared" si="20230"/>
        <v>23</v>
      </c>
      <c r="E4091" s="13">
        <f t="shared" si="20227"/>
        <v>28</v>
      </c>
      <c r="F4091" s="13">
        <f t="shared" si="20228"/>
        <v>28</v>
      </c>
      <c r="G4091" s="13">
        <f t="shared" si="20224"/>
        <v>339.456402663728</v>
      </c>
      <c r="H4091" s="5">
        <f t="shared" ref="H4091:I4106" si="20231">H4090+1</f>
        <v>170</v>
      </c>
      <c r="I4091" s="5">
        <f t="shared" si="20231"/>
        <v>155</v>
      </c>
      <c r="J4091" s="8">
        <f t="shared" si="20223"/>
        <v>0.4561215703614066</v>
      </c>
      <c r="K4091" s="5">
        <f t="shared" si="20221"/>
        <v>0</v>
      </c>
      <c r="L4091" s="8">
        <f t="shared" si="20226"/>
        <v>0.14285714285714285</v>
      </c>
      <c r="M4091" s="8">
        <f t="shared" si="20209"/>
        <v>14.447264497368263</v>
      </c>
      <c r="N4091" s="5">
        <v>6250</v>
      </c>
      <c r="O4091" s="18">
        <v>266</v>
      </c>
    </row>
    <row r="4092" spans="1:15" x14ac:dyDescent="0.2">
      <c r="A4092" s="5" t="s">
        <v>12</v>
      </c>
      <c r="B4092" s="13">
        <v>1841179</v>
      </c>
      <c r="C4092" s="6">
        <f t="shared" si="20222"/>
        <v>44075</v>
      </c>
      <c r="D4092" s="5">
        <f t="shared" si="20230"/>
        <v>12</v>
      </c>
      <c r="E4092" s="13">
        <f t="shared" si="20227"/>
        <v>25.571428571428573</v>
      </c>
      <c r="F4092" s="13">
        <f t="shared" si="20228"/>
        <v>25</v>
      </c>
      <c r="G4092" s="13">
        <f t="shared" si="20224"/>
        <v>340.10815895684232</v>
      </c>
      <c r="H4092" s="5">
        <f t="shared" si="20231"/>
        <v>171</v>
      </c>
      <c r="I4092" s="5">
        <f t="shared" si="20231"/>
        <v>156</v>
      </c>
      <c r="J4092" s="8">
        <f t="shared" si="20223"/>
        <v>0.41466861259758619</v>
      </c>
      <c r="K4092" s="5">
        <f t="shared" si="20221"/>
        <v>0</v>
      </c>
      <c r="L4092" s="8">
        <f t="shared" si="20226"/>
        <v>0.14285714285714285</v>
      </c>
      <c r="M4092" s="8">
        <f t="shared" si="20209"/>
        <v>14.447264497368263</v>
      </c>
      <c r="N4092" s="5">
        <v>6262</v>
      </c>
      <c r="O4092" s="18">
        <v>266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20222"/>
        <v>44076</v>
      </c>
      <c r="D4093" s="5">
        <f t="shared" si="20230"/>
        <v>51</v>
      </c>
      <c r="E4093" s="13">
        <f t="shared" si="20227"/>
        <v>29</v>
      </c>
      <c r="F4093" s="13">
        <f t="shared" si="20228"/>
        <v>29.2</v>
      </c>
      <c r="G4093" s="13">
        <f t="shared" si="20224"/>
        <v>342.87812320257837</v>
      </c>
      <c r="H4093" s="5">
        <f t="shared" si="20231"/>
        <v>172</v>
      </c>
      <c r="I4093" s="5">
        <f t="shared" si="20231"/>
        <v>157</v>
      </c>
      <c r="J4093" s="8">
        <f t="shared" si="20223"/>
        <v>0.46832464356572689</v>
      </c>
      <c r="K4093" s="5">
        <f t="shared" si="20221"/>
        <v>1</v>
      </c>
      <c r="L4093" s="8">
        <f t="shared" si="20226"/>
        <v>0.2857142857142857</v>
      </c>
      <c r="M4093" s="8">
        <f t="shared" si="20209"/>
        <v>14.501577521794459</v>
      </c>
      <c r="N4093" s="5">
        <v>6313</v>
      </c>
      <c r="O4093" s="18">
        <v>267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20222"/>
        <v>44077</v>
      </c>
      <c r="D4094" s="5">
        <f t="shared" si="20230"/>
        <v>38</v>
      </c>
      <c r="E4094" s="13">
        <f t="shared" si="20227"/>
        <v>30.571428571428573</v>
      </c>
      <c r="F4094" s="13">
        <f t="shared" si="20228"/>
        <v>31.6</v>
      </c>
      <c r="G4094" s="13">
        <f t="shared" si="20224"/>
        <v>344.94201813077382</v>
      </c>
      <c r="H4094" s="5">
        <f t="shared" si="20231"/>
        <v>173</v>
      </c>
      <c r="I4094" s="5">
        <f t="shared" si="20231"/>
        <v>158</v>
      </c>
      <c r="J4094" s="8">
        <f t="shared" si="20223"/>
        <v>0.49140049140049141</v>
      </c>
      <c r="K4094" s="5">
        <f t="shared" si="20221"/>
        <v>0</v>
      </c>
      <c r="L4094" s="8">
        <f t="shared" si="20226"/>
        <v>0.14285714285714285</v>
      </c>
      <c r="M4094" s="8">
        <f t="shared" si="20209"/>
        <v>14.501577521794459</v>
      </c>
      <c r="N4094" s="5">
        <v>6351</v>
      </c>
      <c r="O4094" s="18">
        <v>267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20222"/>
        <v>44078</v>
      </c>
      <c r="D4095" s="5">
        <f t="shared" si="20230"/>
        <v>45</v>
      </c>
      <c r="E4095" s="13">
        <f t="shared" si="20227"/>
        <v>32.714285714285715</v>
      </c>
      <c r="F4095" s="13">
        <f t="shared" si="20228"/>
        <v>33.799999999999997</v>
      </c>
      <c r="G4095" s="13">
        <f t="shared" si="20224"/>
        <v>347.38610422995265</v>
      </c>
      <c r="H4095" s="5">
        <f t="shared" si="20231"/>
        <v>174</v>
      </c>
      <c r="I4095" s="5">
        <f t="shared" si="20231"/>
        <v>159</v>
      </c>
      <c r="J4095" s="8">
        <f t="shared" si="20223"/>
        <v>0.52327308456915655</v>
      </c>
      <c r="K4095" s="5">
        <f t="shared" si="20221"/>
        <v>0</v>
      </c>
      <c r="L4095" s="8">
        <f t="shared" si="20226"/>
        <v>0.14285714285714285</v>
      </c>
      <c r="M4095" s="8">
        <f t="shared" si="20209"/>
        <v>14.501577521794459</v>
      </c>
      <c r="N4095" s="5">
        <v>6396</v>
      </c>
      <c r="O4095" s="18">
        <v>267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20222"/>
        <v>44079</v>
      </c>
      <c r="D4096" s="5">
        <f t="shared" si="20230"/>
        <v>55</v>
      </c>
      <c r="E4096" s="13">
        <f t="shared" si="20227"/>
        <v>36.857142857142854</v>
      </c>
      <c r="F4096" s="13">
        <f t="shared" si="20228"/>
        <v>40.200000000000003</v>
      </c>
      <c r="G4096" s="13">
        <f t="shared" si="20224"/>
        <v>350.37332057339347</v>
      </c>
      <c r="H4096" s="5">
        <f t="shared" si="20231"/>
        <v>175</v>
      </c>
      <c r="I4096" s="5">
        <f t="shared" si="20231"/>
        <v>160</v>
      </c>
      <c r="J4096" s="8">
        <f t="shared" si="20223"/>
        <v>0.58647026732133112</v>
      </c>
      <c r="K4096" s="5">
        <f t="shared" si="20221"/>
        <v>0</v>
      </c>
      <c r="L4096" s="8">
        <f t="shared" si="20226"/>
        <v>0.14285714285714285</v>
      </c>
      <c r="M4096" s="8">
        <f t="shared" si="20209"/>
        <v>14.501577521794459</v>
      </c>
      <c r="N4096" s="5">
        <v>6451</v>
      </c>
      <c r="O4096" s="18">
        <v>267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20222"/>
        <v>44080</v>
      </c>
      <c r="D4097" s="5">
        <f t="shared" si="20230"/>
        <v>35</v>
      </c>
      <c r="E4097" s="13">
        <f t="shared" si="20227"/>
        <v>37</v>
      </c>
      <c r="F4097" s="13">
        <f t="shared" si="20228"/>
        <v>44.8</v>
      </c>
      <c r="G4097" s="13">
        <f t="shared" si="20224"/>
        <v>352.27427642831032</v>
      </c>
      <c r="H4097" s="5">
        <f t="shared" si="20231"/>
        <v>176</v>
      </c>
      <c r="I4097" s="5">
        <f t="shared" si="20231"/>
        <v>161</v>
      </c>
      <c r="J4097" s="8">
        <f t="shared" si="20223"/>
        <v>0.58531073446327686</v>
      </c>
      <c r="K4097" s="5">
        <f t="shared" si="20221"/>
        <v>0</v>
      </c>
      <c r="L4097" s="8">
        <f t="shared" si="20226"/>
        <v>0.14285714285714285</v>
      </c>
      <c r="M4097" s="8">
        <f t="shared" si="20209"/>
        <v>14.501577521794459</v>
      </c>
      <c r="N4097" s="5">
        <v>6486</v>
      </c>
      <c r="O4097" s="18">
        <v>267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20222"/>
        <v>44081</v>
      </c>
      <c r="D4098" s="5">
        <f t="shared" si="20230"/>
        <v>0</v>
      </c>
      <c r="E4098" s="13">
        <f t="shared" si="20227"/>
        <v>33.714285714285715</v>
      </c>
      <c r="F4098" s="13">
        <f t="shared" si="20228"/>
        <v>34.6</v>
      </c>
      <c r="G4098" s="13">
        <f t="shared" si="20224"/>
        <v>352.27427642831032</v>
      </c>
      <c r="H4098" s="5">
        <f t="shared" si="20231"/>
        <v>177</v>
      </c>
      <c r="I4098" s="5">
        <f t="shared" si="20231"/>
        <v>162</v>
      </c>
      <c r="J4098" s="8">
        <f t="shared" si="20223"/>
        <v>0.53022984115572136</v>
      </c>
      <c r="K4098" s="5">
        <f t="shared" si="20221"/>
        <v>0</v>
      </c>
      <c r="L4098" s="8">
        <f t="shared" si="20226"/>
        <v>0.14285714285714285</v>
      </c>
      <c r="M4098" s="8">
        <f t="shared" si="20209"/>
        <v>14.501577521794459</v>
      </c>
      <c r="N4098" s="5">
        <v>6486</v>
      </c>
      <c r="O4098" s="18">
        <v>267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20222"/>
        <v>44082</v>
      </c>
      <c r="D4099" s="5">
        <f t="shared" si="20230"/>
        <v>41</v>
      </c>
      <c r="E4099" s="13">
        <f t="shared" si="20227"/>
        <v>37.857142857142854</v>
      </c>
      <c r="F4099" s="13">
        <f t="shared" si="20228"/>
        <v>35.200000000000003</v>
      </c>
      <c r="G4099" s="13">
        <f t="shared" si="20224"/>
        <v>354.50111042978438</v>
      </c>
      <c r="H4099" s="5">
        <f t="shared" si="20231"/>
        <v>178</v>
      </c>
      <c r="I4099" s="5">
        <f t="shared" si="20231"/>
        <v>163</v>
      </c>
      <c r="J4099" s="8">
        <f t="shared" si="20223"/>
        <v>0.59224494356911384</v>
      </c>
      <c r="K4099" s="5">
        <f t="shared" si="20221"/>
        <v>0</v>
      </c>
      <c r="L4099" s="8">
        <f t="shared" si="20226"/>
        <v>0.14285714285714285</v>
      </c>
      <c r="M4099" s="8">
        <f t="shared" si="20209"/>
        <v>14.501577521794459</v>
      </c>
      <c r="N4099" s="5">
        <v>6527</v>
      </c>
      <c r="O4099" s="18">
        <v>267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20222"/>
        <v>44083</v>
      </c>
      <c r="D4100" s="5">
        <f t="shared" si="20230"/>
        <v>0</v>
      </c>
      <c r="E4100" s="13">
        <f t="shared" si="20227"/>
        <v>30.571428571428573</v>
      </c>
      <c r="F4100" s="13">
        <f t="shared" si="20228"/>
        <v>26.2</v>
      </c>
      <c r="G4100" s="13">
        <f t="shared" si="20224"/>
        <v>354.50111042978438</v>
      </c>
      <c r="H4100" s="5">
        <f t="shared" si="20231"/>
        <v>179</v>
      </c>
      <c r="I4100" s="5">
        <f t="shared" si="20231"/>
        <v>164</v>
      </c>
      <c r="J4100" s="8">
        <f t="shared" si="20223"/>
        <v>0.47544990002221726</v>
      </c>
      <c r="K4100" s="5">
        <f t="shared" si="20221"/>
        <v>0</v>
      </c>
      <c r="L4100" s="8">
        <f t="shared" si="20226"/>
        <v>0</v>
      </c>
      <c r="M4100" s="8">
        <f t="shared" si="20209"/>
        <v>14.501577521794459</v>
      </c>
      <c r="N4100" s="5">
        <v>6527</v>
      </c>
      <c r="O4100" s="18">
        <v>267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20222"/>
        <v>44084</v>
      </c>
      <c r="D4101" s="5">
        <f t="shared" si="20230"/>
        <v>99</v>
      </c>
      <c r="E4101" s="13">
        <f t="shared" si="20227"/>
        <v>39.285714285714285</v>
      </c>
      <c r="F4101" s="13">
        <f t="shared" si="20228"/>
        <v>35</v>
      </c>
      <c r="G4101" s="13">
        <f t="shared" si="20224"/>
        <v>359.87809984797786</v>
      </c>
      <c r="H4101" s="5">
        <f t="shared" si="20231"/>
        <v>180</v>
      </c>
      <c r="I4101" s="5">
        <f t="shared" si="20231"/>
        <v>165</v>
      </c>
      <c r="J4101" s="8">
        <f t="shared" si="20223"/>
        <v>0.6080842030780117</v>
      </c>
      <c r="K4101" s="5">
        <f t="shared" si="20221"/>
        <v>0</v>
      </c>
      <c r="L4101" s="8">
        <f t="shared" si="20226"/>
        <v>0</v>
      </c>
      <c r="M4101" s="8">
        <f t="shared" si="20209"/>
        <v>14.501577521794459</v>
      </c>
      <c r="N4101" s="5">
        <v>6626</v>
      </c>
      <c r="O4101" s="18">
        <v>267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20222"/>
        <v>44085</v>
      </c>
      <c r="D4102" s="5">
        <f t="shared" si="20230"/>
        <v>73</v>
      </c>
      <c r="E4102" s="13">
        <f t="shared" si="20227"/>
        <v>43.285714285714285</v>
      </c>
      <c r="F4102" s="13">
        <f t="shared" si="20228"/>
        <v>42.6</v>
      </c>
      <c r="G4102" s="13">
        <f t="shared" si="20224"/>
        <v>363.84295063109016</v>
      </c>
      <c r="H4102" s="5">
        <f t="shared" si="20231"/>
        <v>181</v>
      </c>
      <c r="I4102" s="5">
        <f t="shared" si="20231"/>
        <v>166</v>
      </c>
      <c r="J4102" s="8">
        <f t="shared" si="20223"/>
        <v>0.66594870216927837</v>
      </c>
      <c r="K4102" s="5">
        <f t="shared" si="20221"/>
        <v>0</v>
      </c>
      <c r="L4102" s="8">
        <f t="shared" si="20226"/>
        <v>0</v>
      </c>
      <c r="M4102" s="8">
        <f t="shared" si="20209"/>
        <v>14.501577521794459</v>
      </c>
      <c r="N4102" s="5">
        <v>6699</v>
      </c>
      <c r="O4102" s="18">
        <v>267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20222"/>
        <v>44086</v>
      </c>
      <c r="D4103" s="5">
        <f t="shared" si="20230"/>
        <v>71</v>
      </c>
      <c r="E4103" s="13">
        <f t="shared" si="20227"/>
        <v>45.571428571428569</v>
      </c>
      <c r="F4103" s="13">
        <f t="shared" si="20228"/>
        <v>56.8</v>
      </c>
      <c r="G4103" s="13">
        <f t="shared" si="20224"/>
        <v>367.69917536535013</v>
      </c>
      <c r="H4103" s="5">
        <f t="shared" si="20231"/>
        <v>182</v>
      </c>
      <c r="I4103" s="5">
        <f t="shared" si="20231"/>
        <v>167</v>
      </c>
      <c r="J4103" s="8">
        <f t="shared" si="20223"/>
        <v>0.69647613641325701</v>
      </c>
      <c r="K4103" s="5">
        <f t="shared" si="20221"/>
        <v>0</v>
      </c>
      <c r="L4103" s="8">
        <f t="shared" si="20226"/>
        <v>0</v>
      </c>
      <c r="M4103" s="8">
        <f t="shared" si="20209"/>
        <v>14.501577521794459</v>
      </c>
      <c r="N4103" s="5">
        <v>6770</v>
      </c>
      <c r="O4103" s="18">
        <v>267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20222"/>
        <v>44087</v>
      </c>
      <c r="D4104" s="5">
        <f t="shared" si="20230"/>
        <v>44</v>
      </c>
      <c r="E4104" s="13">
        <f t="shared" si="20227"/>
        <v>46.857142857142854</v>
      </c>
      <c r="F4104" s="13">
        <f t="shared" si="20228"/>
        <v>57.4</v>
      </c>
      <c r="G4104" s="13">
        <f t="shared" si="20224"/>
        <v>370.0889484401028</v>
      </c>
      <c r="H4104" s="5">
        <f t="shared" si="20231"/>
        <v>183</v>
      </c>
      <c r="I4104" s="5">
        <f t="shared" si="20231"/>
        <v>168</v>
      </c>
      <c r="J4104" s="8">
        <f t="shared" si="20223"/>
        <v>0.71117278463172962</v>
      </c>
      <c r="K4104" s="5">
        <f t="shared" si="20221"/>
        <v>1</v>
      </c>
      <c r="L4104" s="8">
        <f t="shared" si="20226"/>
        <v>0.14285714285714285</v>
      </c>
      <c r="M4104" s="8">
        <f t="shared" si="20209"/>
        <v>14.555890546220656</v>
      </c>
      <c r="N4104" s="5">
        <v>6814</v>
      </c>
      <c r="O4104" s="18">
        <v>268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20222"/>
        <v>44088</v>
      </c>
      <c r="D4105" s="5">
        <f t="shared" si="20230"/>
        <v>11</v>
      </c>
      <c r="E4105" s="13">
        <f t="shared" si="20227"/>
        <v>48.428571428571431</v>
      </c>
      <c r="F4105" s="13">
        <f t="shared" si="20228"/>
        <v>59.6</v>
      </c>
      <c r="G4105" s="13">
        <f t="shared" si="20224"/>
        <v>370.68639170879095</v>
      </c>
      <c r="H4105" s="5">
        <f t="shared" si="20231"/>
        <v>184</v>
      </c>
      <c r="I4105" s="5">
        <f t="shared" si="20231"/>
        <v>169</v>
      </c>
      <c r="J4105" s="8">
        <f t="shared" si="20223"/>
        <v>0.72983271975715303</v>
      </c>
      <c r="K4105" s="5">
        <f t="shared" si="20221"/>
        <v>0</v>
      </c>
      <c r="L4105" s="8">
        <f t="shared" si="20226"/>
        <v>0.14285714285714285</v>
      </c>
      <c r="M4105" s="8">
        <f t="shared" si="20209"/>
        <v>14.555890546220656</v>
      </c>
      <c r="N4105" s="5">
        <v>6825</v>
      </c>
      <c r="O4105" s="18">
        <v>268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20222"/>
        <v>44089</v>
      </c>
      <c r="D4106" s="5">
        <f t="shared" si="20230"/>
        <v>21</v>
      </c>
      <c r="E4106" s="13">
        <f t="shared" si="20227"/>
        <v>45.571428571428569</v>
      </c>
      <c r="F4106" s="13">
        <f t="shared" si="20228"/>
        <v>44</v>
      </c>
      <c r="G4106" s="13">
        <f t="shared" si="20224"/>
        <v>371.82696522174109</v>
      </c>
      <c r="H4106" s="5">
        <f t="shared" si="20231"/>
        <v>185</v>
      </c>
      <c r="I4106" s="5">
        <f t="shared" si="20231"/>
        <v>170</v>
      </c>
      <c r="J4106" s="8">
        <f t="shared" si="20223"/>
        <v>0.68179875181670513</v>
      </c>
      <c r="K4106" s="5">
        <f t="shared" si="20221"/>
        <v>0</v>
      </c>
      <c r="L4106" s="8">
        <f t="shared" si="20226"/>
        <v>0.14285714285714285</v>
      </c>
      <c r="M4106" s="8">
        <f t="shared" si="20209"/>
        <v>14.555890546220656</v>
      </c>
      <c r="N4106" s="5">
        <v>6846</v>
      </c>
      <c r="O4106" s="18">
        <v>268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20222"/>
        <v>44090</v>
      </c>
      <c r="D4107" s="5">
        <f t="shared" si="20230"/>
        <v>71</v>
      </c>
      <c r="E4107" s="13">
        <f t="shared" si="20227"/>
        <v>55.714285714285715</v>
      </c>
      <c r="F4107" s="13">
        <f t="shared" si="20228"/>
        <v>43.6</v>
      </c>
      <c r="G4107" s="13">
        <f t="shared" si="20224"/>
        <v>375.683189956001</v>
      </c>
      <c r="H4107" s="5">
        <f t="shared" ref="H4107:I4122" si="20232">H4106+1</f>
        <v>186</v>
      </c>
      <c r="I4107" s="5">
        <f t="shared" si="20232"/>
        <v>171</v>
      </c>
      <c r="J4107" s="8">
        <f t="shared" si="20223"/>
        <v>0.82790243488228932</v>
      </c>
      <c r="K4107" s="5">
        <f t="shared" si="20221"/>
        <v>0</v>
      </c>
      <c r="L4107" s="8">
        <f t="shared" si="20226"/>
        <v>0.14285714285714285</v>
      </c>
      <c r="M4107" s="8">
        <f t="shared" si="20209"/>
        <v>14.555890546220656</v>
      </c>
      <c r="N4107" s="5">
        <v>6917</v>
      </c>
      <c r="O4107" s="18">
        <v>268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20222"/>
        <v>44091</v>
      </c>
      <c r="D4108" s="5">
        <f t="shared" si="20230"/>
        <v>47</v>
      </c>
      <c r="E4108" s="13">
        <f t="shared" si="20227"/>
        <v>48.285714285714285</v>
      </c>
      <c r="F4108" s="13">
        <f t="shared" si="20228"/>
        <v>38.799999999999997</v>
      </c>
      <c r="G4108" s="13">
        <f t="shared" si="20224"/>
        <v>378.23590210403228</v>
      </c>
      <c r="H4108" s="5">
        <f t="shared" si="20232"/>
        <v>187</v>
      </c>
      <c r="I4108" s="5">
        <f t="shared" si="20232"/>
        <v>172</v>
      </c>
      <c r="J4108" s="8">
        <f t="shared" si="20223"/>
        <v>0.71162389203528642</v>
      </c>
      <c r="K4108" s="5">
        <f t="shared" si="20221"/>
        <v>0</v>
      </c>
      <c r="L4108" s="8">
        <f t="shared" si="20226"/>
        <v>0.14285714285714285</v>
      </c>
      <c r="M4108" s="8">
        <f t="shared" si="20209"/>
        <v>14.555890546220656</v>
      </c>
      <c r="N4108" s="5">
        <v>6964</v>
      </c>
      <c r="O4108" s="18">
        <v>268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20222"/>
        <v>44092</v>
      </c>
      <c r="D4109" s="5">
        <f t="shared" si="20230"/>
        <v>46</v>
      </c>
      <c r="E4109" s="13">
        <f t="shared" si="20227"/>
        <v>44.428571428571431</v>
      </c>
      <c r="F4109" s="13">
        <f t="shared" si="20228"/>
        <v>39.200000000000003</v>
      </c>
      <c r="G4109" s="13">
        <f t="shared" si="20224"/>
        <v>380.73430122763727</v>
      </c>
      <c r="H4109" s="5">
        <f t="shared" si="20232"/>
        <v>188</v>
      </c>
      <c r="I4109" s="5">
        <f t="shared" si="20232"/>
        <v>173</v>
      </c>
      <c r="J4109" s="8">
        <f t="shared" si="20223"/>
        <v>0.65015156266332186</v>
      </c>
      <c r="K4109" s="5">
        <f t="shared" si="20221"/>
        <v>1</v>
      </c>
      <c r="L4109" s="8">
        <f t="shared" si="20226"/>
        <v>0.2857142857142857</v>
      </c>
      <c r="M4109" s="8">
        <f t="shared" si="20209"/>
        <v>14.610203570646853</v>
      </c>
      <c r="N4109" s="5">
        <v>7010</v>
      </c>
      <c r="O4109" s="18">
        <v>269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20222"/>
        <v>44093</v>
      </c>
      <c r="D4110" s="5">
        <f t="shared" si="20230"/>
        <v>65</v>
      </c>
      <c r="E4110" s="13">
        <f t="shared" si="20227"/>
        <v>43.571428571428569</v>
      </c>
      <c r="F4110" s="13">
        <f t="shared" si="20228"/>
        <v>50</v>
      </c>
      <c r="G4110" s="13">
        <f t="shared" si="20224"/>
        <v>384.26464781534008</v>
      </c>
      <c r="H4110" s="5">
        <f t="shared" si="20232"/>
        <v>189</v>
      </c>
      <c r="I4110" s="5">
        <f t="shared" si="20232"/>
        <v>174</v>
      </c>
      <c r="J4110" s="8">
        <f t="shared" si="20223"/>
        <v>0.6334898018526981</v>
      </c>
      <c r="K4110" s="5">
        <f t="shared" si="20221"/>
        <v>0</v>
      </c>
      <c r="L4110" s="8">
        <f t="shared" si="20226"/>
        <v>0.2857142857142857</v>
      </c>
      <c r="M4110" s="8">
        <f t="shared" si="20209"/>
        <v>14.610203570646853</v>
      </c>
      <c r="N4110" s="5">
        <v>7075</v>
      </c>
      <c r="O4110" s="18">
        <v>269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20222"/>
        <v>44094</v>
      </c>
      <c r="D4111" s="5">
        <f t="shared" si="20230"/>
        <v>75</v>
      </c>
      <c r="E4111" s="13">
        <f t="shared" si="20227"/>
        <v>48</v>
      </c>
      <c r="F4111" s="13">
        <f t="shared" si="20228"/>
        <v>60.8</v>
      </c>
      <c r="G4111" s="13">
        <f t="shared" si="20224"/>
        <v>388.33812464730482</v>
      </c>
      <c r="H4111" s="5">
        <f t="shared" si="20232"/>
        <v>190</v>
      </c>
      <c r="I4111" s="5">
        <f t="shared" si="20232"/>
        <v>175</v>
      </c>
      <c r="J4111" s="8">
        <f t="shared" si="20223"/>
        <v>0.69348413861427005</v>
      </c>
      <c r="K4111" s="5">
        <f t="shared" si="20221"/>
        <v>0</v>
      </c>
      <c r="L4111" s="8">
        <f t="shared" si="20226"/>
        <v>0.14285714285714285</v>
      </c>
      <c r="M4111" s="8">
        <f t="shared" si="20209"/>
        <v>14.610203570646853</v>
      </c>
      <c r="N4111" s="5">
        <v>7150</v>
      </c>
      <c r="O4111" s="18">
        <v>269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20222"/>
        <v>44095</v>
      </c>
      <c r="D4112" s="5">
        <f t="shared" si="20230"/>
        <v>15</v>
      </c>
      <c r="E4112" s="13">
        <f t="shared" si="20227"/>
        <v>48.571428571428569</v>
      </c>
      <c r="F4112" s="13">
        <f t="shared" si="20228"/>
        <v>49.6</v>
      </c>
      <c r="G4112" s="13">
        <f t="shared" si="20224"/>
        <v>389.15282001369775</v>
      </c>
      <c r="H4112" s="5">
        <f t="shared" si="20232"/>
        <v>191</v>
      </c>
      <c r="I4112" s="5">
        <f t="shared" si="20232"/>
        <v>176</v>
      </c>
      <c r="J4112" s="8">
        <f t="shared" si="20223"/>
        <v>0.69690696292045007</v>
      </c>
      <c r="K4112" s="5">
        <f t="shared" si="20221"/>
        <v>0</v>
      </c>
      <c r="L4112" s="8">
        <f t="shared" si="20226"/>
        <v>0.14285714285714285</v>
      </c>
      <c r="M4112" s="8">
        <f t="shared" si="20209"/>
        <v>14.610203570646853</v>
      </c>
      <c r="N4112" s="5">
        <v>7165</v>
      </c>
      <c r="O4112" s="18">
        <v>269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20222"/>
        <v>44096</v>
      </c>
      <c r="D4113" s="5">
        <f t="shared" si="20230"/>
        <v>65</v>
      </c>
      <c r="E4113" s="13">
        <f t="shared" si="20227"/>
        <v>54.857142857142854</v>
      </c>
      <c r="F4113" s="13">
        <f t="shared" si="20228"/>
        <v>53.2</v>
      </c>
      <c r="G4113" s="13">
        <f t="shared" si="20224"/>
        <v>392.6831666014005</v>
      </c>
      <c r="H4113" s="5">
        <f t="shared" si="20232"/>
        <v>192</v>
      </c>
      <c r="I4113" s="5">
        <f t="shared" si="20232"/>
        <v>177</v>
      </c>
      <c r="J4113" s="8">
        <f t="shared" si="20223"/>
        <v>0.78164756651128708</v>
      </c>
      <c r="K4113" s="5">
        <f t="shared" si="20221"/>
        <v>0</v>
      </c>
      <c r="L4113" s="8">
        <f t="shared" si="20226"/>
        <v>0.14285714285714285</v>
      </c>
      <c r="M4113" s="8">
        <f t="shared" si="20209"/>
        <v>14.610203570646853</v>
      </c>
      <c r="N4113" s="5">
        <v>7230</v>
      </c>
      <c r="O4113" s="18">
        <v>269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20222"/>
        <v>44097</v>
      </c>
      <c r="D4114" s="5">
        <f t="shared" si="20230"/>
        <v>61</v>
      </c>
      <c r="E4114" s="13">
        <f t="shared" si="20227"/>
        <v>53.428571428571431</v>
      </c>
      <c r="F4114" s="13">
        <f t="shared" si="20228"/>
        <v>56.2</v>
      </c>
      <c r="G4114" s="13">
        <f t="shared" si="20224"/>
        <v>395.99626109139848</v>
      </c>
      <c r="H4114" s="5">
        <f t="shared" si="20232"/>
        <v>193</v>
      </c>
      <c r="I4114" s="5">
        <f t="shared" si="20232"/>
        <v>178</v>
      </c>
      <c r="J4114" s="8">
        <f t="shared" si="20223"/>
        <v>0.75538769162408359</v>
      </c>
      <c r="K4114" s="5">
        <f t="shared" si="20221"/>
        <v>0</v>
      </c>
      <c r="L4114" s="8">
        <f t="shared" si="20226"/>
        <v>0.14285714285714285</v>
      </c>
      <c r="M4114" s="8">
        <f t="shared" si="20209"/>
        <v>14.610203570646853</v>
      </c>
      <c r="N4114" s="5">
        <v>7291</v>
      </c>
      <c r="O4114" s="18">
        <v>269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20222"/>
        <v>44098</v>
      </c>
      <c r="D4115" s="5">
        <f t="shared" si="20230"/>
        <v>78</v>
      </c>
      <c r="E4115" s="13">
        <f t="shared" si="20227"/>
        <v>57.857142857142854</v>
      </c>
      <c r="F4115" s="13">
        <f t="shared" si="20228"/>
        <v>58.8</v>
      </c>
      <c r="G4115" s="13">
        <f t="shared" si="20224"/>
        <v>400.23267699664183</v>
      </c>
      <c r="H4115" s="5">
        <f t="shared" si="20232"/>
        <v>194</v>
      </c>
      <c r="I4115" s="5">
        <f t="shared" si="20232"/>
        <v>179</v>
      </c>
      <c r="J4115" s="8">
        <f t="shared" si="20223"/>
        <v>0.81186729477798936</v>
      </c>
      <c r="K4115" s="5">
        <f t="shared" ref="K4115:K4133" si="20233">O4115-O4114</f>
        <v>0</v>
      </c>
      <c r="L4115" s="8">
        <f t="shared" si="20226"/>
        <v>0.14285714285714285</v>
      </c>
      <c r="M4115" s="8">
        <f t="shared" si="20209"/>
        <v>14.610203570646853</v>
      </c>
      <c r="N4115" s="5">
        <v>7369</v>
      </c>
      <c r="O4115" s="18">
        <v>269</v>
      </c>
    </row>
    <row r="4116" spans="1:15" ht="16" customHeight="1" x14ac:dyDescent="0.2">
      <c r="A4116" s="5" t="s">
        <v>12</v>
      </c>
      <c r="B4116" s="13">
        <v>1841179</v>
      </c>
      <c r="C4116" s="6">
        <f t="shared" ref="C4116:C4133" si="20234">C4115+1</f>
        <v>44099</v>
      </c>
      <c r="D4116" s="5">
        <f t="shared" si="20230"/>
        <v>62</v>
      </c>
      <c r="E4116" s="13">
        <f t="shared" si="20227"/>
        <v>60.142857142857146</v>
      </c>
      <c r="F4116" s="13">
        <f t="shared" si="20228"/>
        <v>56.2</v>
      </c>
      <c r="G4116" s="13">
        <f t="shared" si="20224"/>
        <v>403.60008451106603</v>
      </c>
      <c r="H4116" s="5">
        <f t="shared" si="20232"/>
        <v>195</v>
      </c>
      <c r="I4116" s="5">
        <f t="shared" si="20232"/>
        <v>180</v>
      </c>
      <c r="J4116" s="8">
        <f t="shared" si="20223"/>
        <v>0.83714456154305039</v>
      </c>
      <c r="K4116" s="5">
        <f t="shared" si="20233"/>
        <v>0</v>
      </c>
      <c r="L4116" s="8">
        <f t="shared" si="20226"/>
        <v>0</v>
      </c>
      <c r="M4116" s="8">
        <f t="shared" si="20209"/>
        <v>14.610203570646853</v>
      </c>
      <c r="N4116" s="5">
        <v>7431</v>
      </c>
      <c r="O4116" s="18">
        <v>269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20234"/>
        <v>44100</v>
      </c>
      <c r="D4117" s="5">
        <f t="shared" si="20230"/>
        <v>119</v>
      </c>
      <c r="E4117" s="13">
        <f t="shared" si="20227"/>
        <v>67.857142857142861</v>
      </c>
      <c r="F4117" s="13">
        <f t="shared" si="20228"/>
        <v>77</v>
      </c>
      <c r="G4117" s="13">
        <f t="shared" si="20224"/>
        <v>410.06333441778338</v>
      </c>
      <c r="H4117" s="5">
        <f t="shared" si="20232"/>
        <v>196</v>
      </c>
      <c r="I4117" s="5">
        <f t="shared" si="20232"/>
        <v>181</v>
      </c>
      <c r="J4117" s="8">
        <f t="shared" si="20223"/>
        <v>0.93668040464593483</v>
      </c>
      <c r="K4117" s="5">
        <f t="shared" si="20233"/>
        <v>0</v>
      </c>
      <c r="L4117" s="8">
        <f t="shared" si="20226"/>
        <v>0</v>
      </c>
      <c r="M4117" s="8">
        <f t="shared" si="20209"/>
        <v>14.610203570646853</v>
      </c>
      <c r="N4117" s="5">
        <v>7550</v>
      </c>
      <c r="O4117" s="18">
        <v>269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20234"/>
        <v>44101</v>
      </c>
      <c r="D4118" s="5">
        <f t="shared" si="20230"/>
        <v>88</v>
      </c>
      <c r="E4118" s="13">
        <f t="shared" si="20227"/>
        <v>69.714285714285708</v>
      </c>
      <c r="F4118" s="13">
        <f t="shared" si="20228"/>
        <v>81.599999999999994</v>
      </c>
      <c r="G4118" s="13">
        <f t="shared" si="20224"/>
        <v>414.84288056728866</v>
      </c>
      <c r="H4118" s="5">
        <f t="shared" si="20232"/>
        <v>197</v>
      </c>
      <c r="I4118" s="5">
        <f t="shared" si="20232"/>
        <v>182</v>
      </c>
      <c r="J4118" s="8">
        <f t="shared" si="20223"/>
        <v>0.95338569139999207</v>
      </c>
      <c r="K4118" s="5">
        <f t="shared" si="20233"/>
        <v>0</v>
      </c>
      <c r="L4118" s="8">
        <f t="shared" si="20226"/>
        <v>0</v>
      </c>
      <c r="M4118" s="8">
        <f t="shared" si="20209"/>
        <v>14.610203570646853</v>
      </c>
      <c r="N4118" s="5">
        <v>7638</v>
      </c>
      <c r="O4118" s="18">
        <v>269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20234"/>
        <v>44102</v>
      </c>
      <c r="D4119" s="5">
        <f t="shared" si="20230"/>
        <v>52</v>
      </c>
      <c r="E4119" s="13">
        <f t="shared" si="20227"/>
        <v>75</v>
      </c>
      <c r="F4119" s="13">
        <f t="shared" si="20228"/>
        <v>79.8</v>
      </c>
      <c r="G4119" s="13">
        <f t="shared" si="20224"/>
        <v>417.66715783745087</v>
      </c>
      <c r="H4119" s="5">
        <f t="shared" si="20232"/>
        <v>198</v>
      </c>
      <c r="I4119" s="5">
        <f t="shared" si="20232"/>
        <v>183</v>
      </c>
      <c r="J4119" s="8">
        <f t="shared" si="20223"/>
        <v>1.0159848279599026</v>
      </c>
      <c r="K4119" s="5">
        <f t="shared" si="20233"/>
        <v>0</v>
      </c>
      <c r="L4119" s="8">
        <f t="shared" si="20226"/>
        <v>0</v>
      </c>
      <c r="M4119" s="8">
        <f t="shared" si="20209"/>
        <v>14.610203570646853</v>
      </c>
      <c r="N4119" s="5">
        <v>7690</v>
      </c>
      <c r="O4119" s="18">
        <v>269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20234"/>
        <v>44103</v>
      </c>
      <c r="D4120" s="5">
        <f t="shared" si="20230"/>
        <v>60</v>
      </c>
      <c r="E4120" s="13">
        <f t="shared" si="20227"/>
        <v>74.285714285714292</v>
      </c>
      <c r="F4120" s="13">
        <f t="shared" si="20228"/>
        <v>76.2</v>
      </c>
      <c r="G4120" s="13">
        <f t="shared" si="20224"/>
        <v>420.92593930302269</v>
      </c>
      <c r="H4120" s="5">
        <f t="shared" si="20232"/>
        <v>199</v>
      </c>
      <c r="I4120" s="5">
        <f t="shared" si="20232"/>
        <v>184</v>
      </c>
      <c r="J4120" s="8">
        <f t="shared" si="20223"/>
        <v>0.99618766643039158</v>
      </c>
      <c r="K4120" s="5">
        <f t="shared" si="20233"/>
        <v>0</v>
      </c>
      <c r="L4120" s="8">
        <f t="shared" si="20226"/>
        <v>0</v>
      </c>
      <c r="M4120" s="8">
        <f t="shared" si="20209"/>
        <v>14.610203570646853</v>
      </c>
      <c r="N4120" s="5">
        <v>7750</v>
      </c>
      <c r="O4120" s="18">
        <v>269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20234"/>
        <v>44104</v>
      </c>
      <c r="D4121" s="5">
        <f t="shared" si="20230"/>
        <v>87</v>
      </c>
      <c r="E4121" s="13">
        <f t="shared" si="20227"/>
        <v>78</v>
      </c>
      <c r="F4121" s="13">
        <f t="shared" si="20228"/>
        <v>81.2</v>
      </c>
      <c r="G4121" s="13">
        <f t="shared" si="20224"/>
        <v>425.6511724281018</v>
      </c>
      <c r="H4121" s="5">
        <f t="shared" si="20232"/>
        <v>200</v>
      </c>
      <c r="I4121" s="5">
        <f t="shared" si="20232"/>
        <v>185</v>
      </c>
      <c r="J4121" s="8">
        <f t="shared" ref="J4121:J4133" si="20235">E4121/(SUM(N4114:N4120)/7)*100</f>
        <v>1.0356797359585728</v>
      </c>
      <c r="K4121" s="5">
        <f t="shared" si="20233"/>
        <v>1</v>
      </c>
      <c r="L4121" s="8">
        <f t="shared" si="20226"/>
        <v>0.14285714285714285</v>
      </c>
      <c r="M4121" s="8">
        <f t="shared" si="20209"/>
        <v>14.664516595073048</v>
      </c>
      <c r="N4121" s="5">
        <v>7837</v>
      </c>
      <c r="O4121" s="18">
        <v>270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20234"/>
        <v>44105</v>
      </c>
      <c r="D4122" s="5">
        <f t="shared" si="20230"/>
        <v>59</v>
      </c>
      <c r="E4122" s="13">
        <f t="shared" si="20227"/>
        <v>75.285714285714292</v>
      </c>
      <c r="F4122" s="13">
        <f t="shared" si="20228"/>
        <v>69.2</v>
      </c>
      <c r="G4122" s="13">
        <f t="shared" si="20224"/>
        <v>428.8556408692474</v>
      </c>
      <c r="H4122" s="5">
        <f t="shared" si="20232"/>
        <v>201</v>
      </c>
      <c r="I4122" s="5">
        <f t="shared" si="20232"/>
        <v>186</v>
      </c>
      <c r="J4122" s="8">
        <f t="shared" si="20235"/>
        <v>0.9893926593447856</v>
      </c>
      <c r="K4122" s="5">
        <f t="shared" si="20233"/>
        <v>1</v>
      </c>
      <c r="L4122" s="8">
        <f t="shared" si="20226"/>
        <v>0.2857142857142857</v>
      </c>
      <c r="M4122" s="8">
        <f t="shared" si="20209"/>
        <v>14.718829619499244</v>
      </c>
      <c r="N4122" s="5">
        <v>7896</v>
      </c>
      <c r="O4122" s="18">
        <v>271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20234"/>
        <v>44106</v>
      </c>
      <c r="D4123" s="5">
        <f t="shared" si="20230"/>
        <v>88</v>
      </c>
      <c r="E4123" s="13">
        <f t="shared" si="20227"/>
        <v>79</v>
      </c>
      <c r="F4123" s="13">
        <f t="shared" si="20228"/>
        <v>69.2</v>
      </c>
      <c r="G4123" s="13">
        <f t="shared" ref="G4123:G4133" si="20236">N4123/(B4123/100000)</f>
        <v>433.63518701875267</v>
      </c>
      <c r="H4123" s="5">
        <f t="shared" ref="H4123:I4199" si="20237">H4122+1</f>
        <v>202</v>
      </c>
      <c r="I4123" s="5">
        <f t="shared" si="20237"/>
        <v>187</v>
      </c>
      <c r="J4123" s="8">
        <f t="shared" si="20235"/>
        <v>1.0280339083878642</v>
      </c>
      <c r="K4123" s="5">
        <f t="shared" si="20233"/>
        <v>0</v>
      </c>
      <c r="L4123" s="8">
        <f t="shared" si="20226"/>
        <v>0.2857142857142857</v>
      </c>
      <c r="M4123" s="8">
        <f t="shared" si="20209"/>
        <v>14.718829619499244</v>
      </c>
      <c r="N4123" s="5">
        <v>7984</v>
      </c>
      <c r="O4123" s="18">
        <v>271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20234"/>
        <v>44107</v>
      </c>
      <c r="D4124" s="5">
        <f t="shared" si="20230"/>
        <v>80</v>
      </c>
      <c r="E4124" s="13">
        <f t="shared" si="20227"/>
        <v>73.428571428571431</v>
      </c>
      <c r="F4124" s="13">
        <f t="shared" si="20228"/>
        <v>74.8</v>
      </c>
      <c r="G4124" s="13">
        <f t="shared" si="20236"/>
        <v>437.98022897284835</v>
      </c>
      <c r="H4124" s="5">
        <f t="shared" si="20237"/>
        <v>203</v>
      </c>
      <c r="I4124" s="5">
        <f t="shared" si="20237"/>
        <v>188</v>
      </c>
      <c r="J4124" s="8">
        <f t="shared" si="20235"/>
        <v>0.94580918207746811</v>
      </c>
      <c r="K4124" s="5">
        <f t="shared" si="20233"/>
        <v>0</v>
      </c>
      <c r="L4124" s="8">
        <f t="shared" si="20226"/>
        <v>0.2857142857142857</v>
      </c>
      <c r="M4124" s="8">
        <f t="shared" si="20209"/>
        <v>14.718829619499244</v>
      </c>
      <c r="N4124" s="5">
        <v>8064</v>
      </c>
      <c r="O4124" s="18">
        <v>271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20234"/>
        <v>44108</v>
      </c>
      <c r="D4125" s="5">
        <f t="shared" si="20230"/>
        <v>112</v>
      </c>
      <c r="E4125" s="13">
        <f t="shared" si="20227"/>
        <v>76.857142857142861</v>
      </c>
      <c r="F4125" s="13">
        <f t="shared" si="20228"/>
        <v>85.2</v>
      </c>
      <c r="G4125" s="13">
        <f t="shared" si="20236"/>
        <v>444.06328770858238</v>
      </c>
      <c r="H4125" s="5">
        <f t="shared" si="20237"/>
        <v>204</v>
      </c>
      <c r="I4125" s="5">
        <f t="shared" si="20237"/>
        <v>189</v>
      </c>
      <c r="J4125" s="8">
        <f t="shared" si="20235"/>
        <v>0.98069596602198372</v>
      </c>
      <c r="K4125" s="5">
        <f t="shared" si="20233"/>
        <v>1</v>
      </c>
      <c r="L4125" s="8">
        <f t="shared" si="20226"/>
        <v>0.42857142857142855</v>
      </c>
      <c r="M4125" s="8">
        <f t="shared" si="20209"/>
        <v>14.773142643925441</v>
      </c>
      <c r="N4125" s="5">
        <v>8176</v>
      </c>
      <c r="O4125" s="18">
        <v>272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20234"/>
        <v>44109</v>
      </c>
      <c r="D4126" s="5">
        <f t="shared" si="20230"/>
        <v>65</v>
      </c>
      <c r="E4126" s="13">
        <f t="shared" si="20227"/>
        <v>78.714285714285708</v>
      </c>
      <c r="F4126" s="13">
        <f t="shared" si="20228"/>
        <v>80.8</v>
      </c>
      <c r="G4126" s="13">
        <f t="shared" si="20236"/>
        <v>447.59363429628513</v>
      </c>
      <c r="H4126" s="5">
        <f t="shared" si="20237"/>
        <v>205</v>
      </c>
      <c r="I4126" s="5">
        <f t="shared" si="20237"/>
        <v>190</v>
      </c>
      <c r="J4126" s="8">
        <f t="shared" si="20235"/>
        <v>0.99463869884650791</v>
      </c>
      <c r="K4126" s="5">
        <f t="shared" si="20233"/>
        <v>1</v>
      </c>
      <c r="L4126" s="8">
        <f t="shared" si="20226"/>
        <v>0.5714285714285714</v>
      </c>
      <c r="M4126" s="8">
        <f t="shared" si="20209"/>
        <v>14.827455668351638</v>
      </c>
      <c r="N4126" s="5">
        <v>8241</v>
      </c>
      <c r="O4126" s="18">
        <v>273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20234"/>
        <v>44110</v>
      </c>
      <c r="D4127" s="5">
        <f t="shared" si="20230"/>
        <v>98</v>
      </c>
      <c r="E4127" s="13">
        <f t="shared" si="20227"/>
        <v>84.142857142857139</v>
      </c>
      <c r="F4127" s="13">
        <f t="shared" si="20228"/>
        <v>88.6</v>
      </c>
      <c r="G4127" s="13">
        <f t="shared" si="20236"/>
        <v>452.9163106900524</v>
      </c>
      <c r="H4127" s="5">
        <f t="shared" si="20237"/>
        <v>206</v>
      </c>
      <c r="I4127" s="5">
        <f t="shared" si="20237"/>
        <v>191</v>
      </c>
      <c r="J4127" s="8">
        <f t="shared" si="20235"/>
        <v>1.0527632801887465</v>
      </c>
      <c r="K4127" s="5">
        <f t="shared" si="20233"/>
        <v>0</v>
      </c>
      <c r="L4127" s="8">
        <f t="shared" si="20226"/>
        <v>0.5714285714285714</v>
      </c>
      <c r="M4127" s="8">
        <f t="shared" si="20209"/>
        <v>14.827455668351638</v>
      </c>
      <c r="N4127" s="5">
        <v>8339</v>
      </c>
      <c r="O4127" s="18">
        <v>273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20234"/>
        <v>44111</v>
      </c>
      <c r="D4128" s="5">
        <f t="shared" si="20230"/>
        <v>112</v>
      </c>
      <c r="E4128" s="13">
        <f t="shared" si="20227"/>
        <v>87.714285714285708</v>
      </c>
      <c r="F4128" s="13">
        <f t="shared" si="20228"/>
        <v>93.4</v>
      </c>
      <c r="G4128" s="13">
        <f t="shared" si="20236"/>
        <v>458.99936942578643</v>
      </c>
      <c r="H4128" s="5">
        <f t="shared" si="20237"/>
        <v>207</v>
      </c>
      <c r="I4128" s="5">
        <f t="shared" si="20237"/>
        <v>192</v>
      </c>
      <c r="J4128" s="8">
        <f t="shared" si="20235"/>
        <v>1.0860144684012241</v>
      </c>
      <c r="K4128" s="5">
        <f t="shared" si="20233"/>
        <v>1</v>
      </c>
      <c r="L4128" s="8">
        <f t="shared" si="20226"/>
        <v>0.5714285714285714</v>
      </c>
      <c r="M4128" s="8">
        <f t="shared" si="20209"/>
        <v>14.881768692777834</v>
      </c>
      <c r="N4128" s="5">
        <v>8451</v>
      </c>
      <c r="O4128" s="18">
        <v>274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20234"/>
        <v>44112</v>
      </c>
      <c r="D4129" s="5">
        <f t="shared" si="20230"/>
        <v>93</v>
      </c>
      <c r="E4129" s="13">
        <f t="shared" si="20227"/>
        <v>92.571428571428569</v>
      </c>
      <c r="F4129" s="13">
        <f t="shared" si="20228"/>
        <v>96</v>
      </c>
      <c r="G4129" s="13">
        <f t="shared" si="20236"/>
        <v>464.0504806974227</v>
      </c>
      <c r="H4129" s="5">
        <f t="shared" si="20237"/>
        <v>208</v>
      </c>
      <c r="I4129" s="5">
        <f t="shared" si="20237"/>
        <v>193</v>
      </c>
      <c r="J4129" s="8">
        <f t="shared" si="20235"/>
        <v>1.1338384280240066</v>
      </c>
      <c r="K4129" s="5">
        <f t="shared" si="20233"/>
        <v>2</v>
      </c>
      <c r="L4129" s="8">
        <f t="shared" si="20226"/>
        <v>0.7142857142857143</v>
      </c>
      <c r="M4129" s="8">
        <f t="shared" si="20209"/>
        <v>14.990394741630228</v>
      </c>
      <c r="N4129" s="5">
        <v>8544</v>
      </c>
      <c r="O4129" s="18">
        <v>276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20234"/>
        <v>44113</v>
      </c>
      <c r="D4130" s="5">
        <f t="shared" si="20230"/>
        <v>125</v>
      </c>
      <c r="E4130" s="13">
        <f t="shared" si="20227"/>
        <v>97.857142857142861</v>
      </c>
      <c r="F4130" s="13">
        <f t="shared" si="20228"/>
        <v>98.6</v>
      </c>
      <c r="G4130" s="13">
        <f t="shared" si="20236"/>
        <v>470.83960875069727</v>
      </c>
      <c r="H4130" s="5">
        <f t="shared" si="20237"/>
        <v>209</v>
      </c>
      <c r="I4130" s="5">
        <f t="shared" si="20237"/>
        <v>194</v>
      </c>
      <c r="J4130" s="8">
        <f t="shared" si="20235"/>
        <v>1.1851416114465649</v>
      </c>
      <c r="K4130" s="5">
        <f t="shared" si="20233"/>
        <v>0</v>
      </c>
      <c r="L4130" s="8">
        <f t="shared" si="20226"/>
        <v>0.7142857142857143</v>
      </c>
      <c r="M4130" s="8">
        <f t="shared" si="20209"/>
        <v>14.990394741630228</v>
      </c>
      <c r="N4130" s="5">
        <v>8669</v>
      </c>
      <c r="O4130" s="18">
        <v>276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20234"/>
        <v>44114</v>
      </c>
      <c r="D4131" s="5">
        <f t="shared" si="20230"/>
        <v>145</v>
      </c>
      <c r="E4131" s="13">
        <f t="shared" si="20227"/>
        <v>107.14285714285714</v>
      </c>
      <c r="F4131" s="13">
        <f t="shared" si="20228"/>
        <v>114.6</v>
      </c>
      <c r="G4131" s="13">
        <f t="shared" si="20236"/>
        <v>478.71499729249575</v>
      </c>
      <c r="H4131" s="5">
        <f t="shared" si="20237"/>
        <v>210</v>
      </c>
      <c r="I4131" s="5">
        <f t="shared" si="20237"/>
        <v>195</v>
      </c>
      <c r="J4131" s="8">
        <f t="shared" si="20235"/>
        <v>1.2824020244853291</v>
      </c>
      <c r="K4131" s="5">
        <f t="shared" si="20233"/>
        <v>1</v>
      </c>
      <c r="L4131" s="8">
        <f t="shared" si="20226"/>
        <v>0.8571428571428571</v>
      </c>
      <c r="M4131" s="8">
        <f t="shared" si="20209"/>
        <v>15.044707766056424</v>
      </c>
      <c r="N4131" s="5">
        <v>8814</v>
      </c>
      <c r="O4131" s="18">
        <v>277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20234"/>
        <v>44115</v>
      </c>
      <c r="D4132" s="5">
        <f t="shared" si="20230"/>
        <v>98</v>
      </c>
      <c r="E4132" s="13">
        <f t="shared" si="20227"/>
        <v>105.14285714285714</v>
      </c>
      <c r="F4132" s="13">
        <f t="shared" si="20228"/>
        <v>114.6</v>
      </c>
      <c r="G4132" s="13">
        <f t="shared" si="20236"/>
        <v>484.03767368626296</v>
      </c>
      <c r="H4132" s="5">
        <f t="shared" si="20237"/>
        <v>211</v>
      </c>
      <c r="I4132" s="5">
        <f t="shared" si="20237"/>
        <v>196</v>
      </c>
      <c r="J4132" s="8">
        <f t="shared" si="20235"/>
        <v>1.2425296282540432</v>
      </c>
      <c r="K4132" s="5">
        <f t="shared" si="20233"/>
        <v>0</v>
      </c>
      <c r="L4132" s="8">
        <f t="shared" si="20226"/>
        <v>0.7142857142857143</v>
      </c>
      <c r="M4132" s="8">
        <f t="shared" si="20209"/>
        <v>15.044707766056424</v>
      </c>
      <c r="N4132" s="5">
        <v>8912</v>
      </c>
      <c r="O4132" s="18">
        <v>277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20234"/>
        <v>44116</v>
      </c>
      <c r="D4133" s="5">
        <f t="shared" si="20230"/>
        <v>51</v>
      </c>
      <c r="E4133" s="13">
        <f t="shared" si="20227"/>
        <v>103.14285714285714</v>
      </c>
      <c r="F4133" s="13">
        <f t="shared" si="20228"/>
        <v>102.4</v>
      </c>
      <c r="G4133" s="13">
        <f t="shared" si="20236"/>
        <v>486.80763793199901</v>
      </c>
      <c r="H4133" s="5">
        <f t="shared" si="20237"/>
        <v>212</v>
      </c>
      <c r="I4133" s="5">
        <f t="shared" si="20237"/>
        <v>197</v>
      </c>
      <c r="J4133" s="8">
        <f t="shared" si="20235"/>
        <v>1.2039353009838252</v>
      </c>
      <c r="K4133" s="5">
        <f t="shared" si="20233"/>
        <v>0</v>
      </c>
      <c r="L4133" s="8">
        <f t="shared" si="20226"/>
        <v>0.5714285714285714</v>
      </c>
      <c r="M4133" s="8">
        <f t="shared" si="20209"/>
        <v>15.044707766056424</v>
      </c>
      <c r="N4133" s="5">
        <v>8963</v>
      </c>
      <c r="O4133" s="18">
        <v>277</v>
      </c>
    </row>
    <row r="4134" spans="1:15" ht="16" customHeight="1" x14ac:dyDescent="0.2">
      <c r="A4134" s="5" t="s">
        <v>12</v>
      </c>
      <c r="B4134" s="13">
        <v>1841179</v>
      </c>
      <c r="C4134" s="6">
        <f t="shared" ref="C4134:C4139" si="20238">C4133+1</f>
        <v>44117</v>
      </c>
      <c r="D4134" s="5">
        <f t="shared" ref="D4134:D4139" si="20239">N4134-N4133</f>
        <v>77</v>
      </c>
      <c r="E4134" s="13">
        <f t="shared" ref="E4134:E4140" si="20240">SUM(D4128:D4134)/7</f>
        <v>100.14285714285714</v>
      </c>
      <c r="F4134" s="13">
        <f t="shared" ref="F4134:F4139" si="20241">SUM(D4130:D4134)/5</f>
        <v>99.2</v>
      </c>
      <c r="G4134" s="13">
        <f t="shared" ref="G4134:G4139" si="20242">N4134/(B4134/100000)</f>
        <v>490.98974081281614</v>
      </c>
      <c r="H4134" s="5">
        <f t="shared" si="20237"/>
        <v>213</v>
      </c>
      <c r="I4134" s="5">
        <f t="shared" si="20237"/>
        <v>198</v>
      </c>
      <c r="J4134" s="8">
        <f t="shared" ref="J4134:J4139" si="20243">E4134/(SUM(N4127:N4133)/7)*100</f>
        <v>1.1550121927107362</v>
      </c>
      <c r="K4134" s="5">
        <f t="shared" ref="K4134:K4139" si="20244">O4134-O4133</f>
        <v>0</v>
      </c>
      <c r="L4134" s="8">
        <f t="shared" ref="L4134:L4140" si="20245">SUM(K4128:K4134)/7</f>
        <v>0.5714285714285714</v>
      </c>
      <c r="M4134" s="8">
        <f t="shared" ref="M4134:M4139" si="20246">O4134/(B4134/100000)</f>
        <v>15.044707766056424</v>
      </c>
      <c r="N4134" s="5">
        <v>9040</v>
      </c>
      <c r="O4134" s="18">
        <v>277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20238"/>
        <v>44118</v>
      </c>
      <c r="D4135" s="5">
        <f t="shared" si="20239"/>
        <v>113</v>
      </c>
      <c r="E4135" s="13">
        <f t="shared" si="20240"/>
        <v>100.28571428571429</v>
      </c>
      <c r="F4135" s="13">
        <f t="shared" si="20241"/>
        <v>96.8</v>
      </c>
      <c r="G4135" s="13">
        <f t="shared" si="20242"/>
        <v>497.12711257297633</v>
      </c>
      <c r="H4135" s="5">
        <f t="shared" si="20237"/>
        <v>214</v>
      </c>
      <c r="I4135" s="5">
        <f t="shared" si="20237"/>
        <v>199</v>
      </c>
      <c r="J4135" s="8">
        <f t="shared" si="20243"/>
        <v>1.1434528366426142</v>
      </c>
      <c r="K4135" s="5">
        <f t="shared" si="20244"/>
        <v>1</v>
      </c>
      <c r="L4135" s="8">
        <f t="shared" si="20245"/>
        <v>0.5714285714285714</v>
      </c>
      <c r="M4135" s="8">
        <f t="shared" si="20246"/>
        <v>15.099020790482621</v>
      </c>
      <c r="N4135" s="5">
        <v>9153</v>
      </c>
      <c r="O4135" s="18">
        <v>278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20238"/>
        <v>44119</v>
      </c>
      <c r="D4136" s="5">
        <f t="shared" si="20239"/>
        <v>135</v>
      </c>
      <c r="E4136" s="13">
        <f t="shared" si="20240"/>
        <v>106.28571428571429</v>
      </c>
      <c r="F4136" s="13">
        <f t="shared" si="20241"/>
        <v>94.8</v>
      </c>
      <c r="G4136" s="13">
        <f t="shared" si="20242"/>
        <v>504.45937087051288</v>
      </c>
      <c r="H4136" s="5">
        <f t="shared" si="20237"/>
        <v>215</v>
      </c>
      <c r="I4136" s="5">
        <f t="shared" si="20237"/>
        <v>200</v>
      </c>
      <c r="J4136" s="8">
        <f t="shared" si="20243"/>
        <v>1.1981641033899668</v>
      </c>
      <c r="K4136" s="5">
        <f t="shared" si="20244"/>
        <v>0</v>
      </c>
      <c r="L4136" s="8">
        <f t="shared" si="20245"/>
        <v>0.2857142857142857</v>
      </c>
      <c r="M4136" s="8">
        <f t="shared" si="20246"/>
        <v>15.099020790482621</v>
      </c>
      <c r="N4136" s="5">
        <v>9288</v>
      </c>
      <c r="O4136" s="18">
        <v>278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20238"/>
        <v>44120</v>
      </c>
      <c r="D4137" s="5">
        <f t="shared" si="20239"/>
        <v>168</v>
      </c>
      <c r="E4137" s="13">
        <f t="shared" si="20240"/>
        <v>112.42857142857143</v>
      </c>
      <c r="F4137" s="13">
        <f t="shared" si="20241"/>
        <v>108.8</v>
      </c>
      <c r="G4137" s="13">
        <f t="shared" si="20242"/>
        <v>513.5839589741139</v>
      </c>
      <c r="H4137" s="5">
        <f t="shared" si="20237"/>
        <v>216</v>
      </c>
      <c r="I4137" s="5">
        <f t="shared" si="20237"/>
        <v>201</v>
      </c>
      <c r="J4137" s="8">
        <f t="shared" si="20243"/>
        <v>1.2524069447317749</v>
      </c>
      <c r="K4137" s="5">
        <f t="shared" si="20244"/>
        <v>0</v>
      </c>
      <c r="L4137" s="8">
        <f t="shared" si="20245"/>
        <v>0.2857142857142857</v>
      </c>
      <c r="M4137" s="8">
        <f t="shared" si="20246"/>
        <v>15.099020790482621</v>
      </c>
      <c r="N4137" s="5">
        <v>9456</v>
      </c>
      <c r="O4137" s="18">
        <v>278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20238"/>
        <v>44121</v>
      </c>
      <c r="D4138" s="5">
        <f t="shared" si="20239"/>
        <v>1</v>
      </c>
      <c r="E4138" s="13">
        <f t="shared" si="20240"/>
        <v>91.857142857142861</v>
      </c>
      <c r="F4138" s="13">
        <f t="shared" si="20241"/>
        <v>98.8</v>
      </c>
      <c r="G4138" s="13">
        <f t="shared" si="20242"/>
        <v>513.63827199854006</v>
      </c>
      <c r="H4138" s="5">
        <f t="shared" si="20237"/>
        <v>217</v>
      </c>
      <c r="I4138" s="5">
        <f t="shared" si="20237"/>
        <v>202</v>
      </c>
      <c r="J4138" s="8">
        <f t="shared" si="20243"/>
        <v>1.0105931537421811</v>
      </c>
      <c r="K4138" s="5">
        <f t="shared" si="20244"/>
        <v>0</v>
      </c>
      <c r="L4138" s="8">
        <f t="shared" si="20245"/>
        <v>0.14285714285714285</v>
      </c>
      <c r="M4138" s="8">
        <f t="shared" si="20246"/>
        <v>15.099020790482621</v>
      </c>
      <c r="N4138" s="5">
        <v>9457</v>
      </c>
      <c r="O4138" s="18">
        <v>278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20238"/>
        <v>44122</v>
      </c>
      <c r="D4139" s="5">
        <f t="shared" si="20239"/>
        <v>293</v>
      </c>
      <c r="E4139" s="13">
        <f t="shared" si="20240"/>
        <v>119.71428571428571</v>
      </c>
      <c r="F4139" s="13">
        <f t="shared" si="20241"/>
        <v>142</v>
      </c>
      <c r="G4139" s="13">
        <f t="shared" si="20242"/>
        <v>529.55198815541564</v>
      </c>
      <c r="H4139" s="5">
        <f t="shared" si="20237"/>
        <v>218</v>
      </c>
      <c r="I4139" s="5">
        <f t="shared" si="20237"/>
        <v>203</v>
      </c>
      <c r="J4139" s="8">
        <f t="shared" si="20243"/>
        <v>1.3038945681432728</v>
      </c>
      <c r="K4139" s="5">
        <f t="shared" si="20244"/>
        <v>2</v>
      </c>
      <c r="L4139" s="8">
        <f t="shared" si="20245"/>
        <v>0.42857142857142855</v>
      </c>
      <c r="M4139" s="8">
        <f t="shared" si="20246"/>
        <v>15.207646839335013</v>
      </c>
      <c r="N4139" s="5">
        <v>9750</v>
      </c>
      <c r="O4139" s="18">
        <v>280</v>
      </c>
    </row>
    <row r="4140" spans="1:15" ht="16" customHeight="1" x14ac:dyDescent="0.2">
      <c r="A4140" s="5" t="s">
        <v>12</v>
      </c>
      <c r="B4140" s="13">
        <v>1841179</v>
      </c>
      <c r="C4140" s="6">
        <f t="shared" ref="C4140:C4199" si="20247">C4139+1</f>
        <v>44123</v>
      </c>
      <c r="D4140" s="5">
        <f t="shared" ref="D4140" si="20248">N4140-N4139</f>
        <v>160</v>
      </c>
      <c r="E4140" s="13">
        <f t="shared" si="20240"/>
        <v>135.28571428571428</v>
      </c>
      <c r="F4140" s="13">
        <f t="shared" ref="F4140" si="20249">SUM(D4136:D4140)/5</f>
        <v>151.4</v>
      </c>
      <c r="G4140" s="13">
        <f t="shared" ref="G4140" si="20250">N4140/(B4140/100000)</f>
        <v>538.24207206360711</v>
      </c>
      <c r="H4140" s="5">
        <f t="shared" si="20237"/>
        <v>219</v>
      </c>
      <c r="I4140" s="5">
        <f t="shared" si="20237"/>
        <v>204</v>
      </c>
      <c r="J4140" s="8">
        <f t="shared" ref="J4140" si="20251">E4140/(SUM(N4133:N4139)/7)*100</f>
        <v>1.4545286989110233</v>
      </c>
      <c r="K4140" s="5">
        <f t="shared" ref="K4140" si="20252">O4140-O4139</f>
        <v>0</v>
      </c>
      <c r="L4140" s="8">
        <f t="shared" si="20245"/>
        <v>0.42857142857142855</v>
      </c>
      <c r="M4140" s="8">
        <f t="shared" ref="M4140" si="20253">O4140/(B4140/100000)</f>
        <v>15.207646839335013</v>
      </c>
      <c r="N4140" s="5">
        <v>9910</v>
      </c>
      <c r="O4140" s="18">
        <v>280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20247"/>
        <v>44124</v>
      </c>
      <c r="D4141" s="5">
        <f t="shared" ref="D4141" si="20254">N4141-N4140</f>
        <v>93</v>
      </c>
      <c r="E4141" s="13">
        <f t="shared" ref="E4141" si="20255">SUM(D4135:D4141)/7</f>
        <v>137.57142857142858</v>
      </c>
      <c r="F4141" s="13">
        <f t="shared" ref="F4141" si="20256">SUM(D4137:D4141)/5</f>
        <v>143</v>
      </c>
      <c r="G4141" s="13">
        <f t="shared" ref="G4141" si="20257">N4141/(B4141/100000)</f>
        <v>543.29318333524338</v>
      </c>
      <c r="H4141" s="5">
        <f t="shared" si="20237"/>
        <v>220</v>
      </c>
      <c r="I4141" s="5">
        <f t="shared" si="20237"/>
        <v>205</v>
      </c>
      <c r="J4141" s="8">
        <f t="shared" ref="J4141" si="20258">E4141/(SUM(N4134:N4140)/7)*100</f>
        <v>1.4578980833863204</v>
      </c>
      <c r="K4141" s="5">
        <f t="shared" ref="K4141" si="20259">O4141-O4140</f>
        <v>1</v>
      </c>
      <c r="L4141" s="8">
        <f t="shared" ref="L4141" si="20260">SUM(K4135:K4141)/7</f>
        <v>0.5714285714285714</v>
      </c>
      <c r="M4141" s="8">
        <f t="shared" ref="M4141" si="20261">O4141/(B4141/100000)</f>
        <v>15.261959863761209</v>
      </c>
      <c r="N4141" s="5">
        <v>10003</v>
      </c>
      <c r="O4141" s="18">
        <v>281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20247"/>
        <v>44125</v>
      </c>
      <c r="D4142" s="5">
        <f t="shared" ref="D4142" si="20262">N4142-N4141</f>
        <v>204</v>
      </c>
      <c r="E4142" s="13">
        <f t="shared" ref="E4142" si="20263">SUM(D4136:D4142)/7</f>
        <v>150.57142857142858</v>
      </c>
      <c r="F4142" s="13">
        <f t="shared" ref="F4142" si="20264">SUM(D4138:D4142)/5</f>
        <v>150.19999999999999</v>
      </c>
      <c r="G4142" s="13">
        <f t="shared" ref="G4142" si="20265">N4142/(B4142/100000)</f>
        <v>554.37304031818746</v>
      </c>
      <c r="H4142" s="5">
        <f t="shared" si="20237"/>
        <v>221</v>
      </c>
      <c r="I4142" s="5">
        <f t="shared" si="20237"/>
        <v>206</v>
      </c>
      <c r="J4142" s="8">
        <f t="shared" ref="J4142" si="20266">E4142/(SUM(N4135:N4141)/7)*100</f>
        <v>1.5727352761239686</v>
      </c>
      <c r="K4142" s="5">
        <f t="shared" ref="K4142" si="20267">O4142-O4141</f>
        <v>0</v>
      </c>
      <c r="L4142" s="8">
        <f t="shared" ref="L4142" si="20268">SUM(K4136:K4142)/7</f>
        <v>0.42857142857142855</v>
      </c>
      <c r="M4142" s="8">
        <f t="shared" ref="M4142" si="20269">O4142/(B4142/100000)</f>
        <v>15.261959863761209</v>
      </c>
      <c r="N4142" s="5">
        <v>10207</v>
      </c>
      <c r="O4142" s="18">
        <v>281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20247"/>
        <v>44126</v>
      </c>
      <c r="D4143" s="5">
        <f t="shared" ref="D4143" si="20270">N4143-N4142</f>
        <v>200</v>
      </c>
      <c r="E4143" s="13">
        <f t="shared" ref="E4143" si="20271">SUM(D4137:D4143)/7</f>
        <v>159.85714285714286</v>
      </c>
      <c r="F4143" s="13">
        <f t="shared" ref="F4143" si="20272">SUM(D4139:D4143)/5</f>
        <v>190</v>
      </c>
      <c r="G4143" s="13">
        <f t="shared" ref="G4143" si="20273">N4143/(B4143/100000)</f>
        <v>565.23564520342677</v>
      </c>
      <c r="H4143" s="5">
        <f t="shared" si="20237"/>
        <v>222</v>
      </c>
      <c r="I4143" s="5">
        <f t="shared" si="20237"/>
        <v>207</v>
      </c>
      <c r="J4143" s="8">
        <f t="shared" ref="J4143" si="20274">E4143/(SUM(N4136:N4142)/7)*100</f>
        <v>1.6438718396967873</v>
      </c>
      <c r="K4143" s="5">
        <f t="shared" ref="K4143" si="20275">O4143-O4142</f>
        <v>1</v>
      </c>
      <c r="L4143" s="8">
        <f t="shared" ref="L4143" si="20276">SUM(K4137:K4143)/7</f>
        <v>0.5714285714285714</v>
      </c>
      <c r="M4143" s="8">
        <f t="shared" ref="M4143" si="20277">O4143/(B4143/100000)</f>
        <v>15.316272888187406</v>
      </c>
      <c r="N4143" s="5">
        <v>10407</v>
      </c>
      <c r="O4143" s="18">
        <v>282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20247"/>
        <v>44127</v>
      </c>
      <c r="D4144" s="5">
        <f t="shared" ref="D4144" si="20278">N4144-N4143</f>
        <v>276</v>
      </c>
      <c r="E4144" s="13">
        <f t="shared" ref="E4144" si="20279">SUM(D4138:D4144)/7</f>
        <v>175.28571428571428</v>
      </c>
      <c r="F4144" s="13">
        <f t="shared" ref="F4144" si="20280">SUM(D4140:D4144)/5</f>
        <v>186.6</v>
      </c>
      <c r="G4144" s="13">
        <f t="shared" ref="G4144" si="20281">N4144/(B4144/100000)</f>
        <v>580.22603994505698</v>
      </c>
      <c r="H4144" s="5">
        <f t="shared" si="20237"/>
        <v>223</v>
      </c>
      <c r="I4144" s="5">
        <f t="shared" si="20237"/>
        <v>208</v>
      </c>
      <c r="J4144" s="8">
        <f t="shared" ref="J4144" si="20282">E4144/(SUM(N4137:N4143)/7)*100</f>
        <v>1.7733776557305969</v>
      </c>
      <c r="K4144" s="5">
        <f t="shared" ref="K4144" si="20283">O4144-O4143</f>
        <v>1</v>
      </c>
      <c r="L4144" s="8">
        <f t="shared" ref="L4144" si="20284">SUM(K4138:K4144)/7</f>
        <v>0.7142857142857143</v>
      </c>
      <c r="M4144" s="8">
        <f t="shared" ref="M4144" si="20285">O4144/(B4144/100000)</f>
        <v>15.370585912613603</v>
      </c>
      <c r="N4144" s="5">
        <v>10683</v>
      </c>
      <c r="O4144" s="18">
        <v>283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20247"/>
        <v>44128</v>
      </c>
      <c r="D4145" s="5">
        <f t="shared" ref="D4145" si="20286">N4145-N4144</f>
        <v>360</v>
      </c>
      <c r="E4145" s="13">
        <f t="shared" ref="E4145" si="20287">SUM(D4139:D4145)/7</f>
        <v>226.57142857142858</v>
      </c>
      <c r="F4145" s="13">
        <f t="shared" ref="F4145" si="20288">SUM(D4141:D4145)/5</f>
        <v>226.6</v>
      </c>
      <c r="G4145" s="13">
        <f t="shared" ref="G4145" si="20289">N4145/(B4145/100000)</f>
        <v>599.77872873848764</v>
      </c>
      <c r="H4145" s="5">
        <f t="shared" si="20237"/>
        <v>224</v>
      </c>
      <c r="I4145" s="5">
        <f t="shared" si="20237"/>
        <v>209</v>
      </c>
      <c r="J4145" s="8">
        <f t="shared" ref="J4145" si="20290">E4145/(SUM(N4138:N4144)/7)*100</f>
        <v>2.2522970305466008</v>
      </c>
      <c r="K4145" s="5">
        <f t="shared" ref="K4145" si="20291">O4145-O4144</f>
        <v>0</v>
      </c>
      <c r="L4145" s="8">
        <f t="shared" ref="L4145" si="20292">SUM(K4139:K4145)/7</f>
        <v>0.7142857142857143</v>
      </c>
      <c r="M4145" s="8">
        <f t="shared" ref="M4145" si="20293">O4145/(B4145/100000)</f>
        <v>15.370585912613603</v>
      </c>
      <c r="N4145" s="5">
        <v>11043</v>
      </c>
      <c r="O4145" s="18">
        <v>283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20247"/>
        <v>44129</v>
      </c>
      <c r="D4146" s="5">
        <f t="shared" ref="D4146" si="20294">N4146-N4145</f>
        <v>303</v>
      </c>
      <c r="E4146" s="13">
        <f t="shared" ref="E4146" si="20295">SUM(D4140:D4146)/7</f>
        <v>228</v>
      </c>
      <c r="F4146" s="13">
        <f t="shared" ref="F4146" si="20296">SUM(D4142:D4146)/5</f>
        <v>268.60000000000002</v>
      </c>
      <c r="G4146" s="13">
        <f t="shared" ref="G4146" si="20297">N4146/(B4146/100000)</f>
        <v>616.23557513962521</v>
      </c>
      <c r="H4146" s="5">
        <f t="shared" si="20237"/>
        <v>225</v>
      </c>
      <c r="I4146" s="5">
        <f t="shared" si="20237"/>
        <v>210</v>
      </c>
      <c r="J4146" s="8">
        <f t="shared" ref="J4146" si="20298">E4146/(SUM(N4139:N4145)/7)*100</f>
        <v>2.2165743094037746</v>
      </c>
      <c r="K4146" s="5">
        <f t="shared" ref="K4146" si="20299">O4146-O4145</f>
        <v>0</v>
      </c>
      <c r="L4146" s="8">
        <f t="shared" ref="L4146" si="20300">SUM(K4140:K4146)/7</f>
        <v>0.42857142857142855</v>
      </c>
      <c r="M4146" s="8">
        <f t="shared" ref="M4146" si="20301">O4146/(B4146/100000)</f>
        <v>15.370585912613603</v>
      </c>
      <c r="N4146" s="5">
        <v>11346</v>
      </c>
      <c r="O4146" s="18">
        <v>283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20247"/>
        <v>44130</v>
      </c>
      <c r="D4147" s="5">
        <f t="shared" ref="D4147" si="20302">N4147-N4146</f>
        <v>168</v>
      </c>
      <c r="E4147" s="13">
        <f t="shared" ref="E4147" si="20303">SUM(D4141:D4147)/7</f>
        <v>229.14285714285714</v>
      </c>
      <c r="F4147" s="13">
        <f t="shared" ref="F4147" si="20304">SUM(D4143:D4147)/5</f>
        <v>261.39999999999998</v>
      </c>
      <c r="G4147" s="13">
        <f t="shared" ref="G4147" si="20305">N4147/(B4147/100000)</f>
        <v>625.36016324322622</v>
      </c>
      <c r="H4147" s="5">
        <f t="shared" si="20237"/>
        <v>226</v>
      </c>
      <c r="I4147" s="5">
        <f t="shared" si="20237"/>
        <v>211</v>
      </c>
      <c r="J4147" s="8">
        <f t="shared" ref="J4147" si="20306">E4147/(SUM(N4140:N4146)/7)*100</f>
        <v>2.1793774371934402</v>
      </c>
      <c r="K4147" s="5">
        <f t="shared" ref="K4147" si="20307">O4147-O4146</f>
        <v>0</v>
      </c>
      <c r="L4147" s="8">
        <f t="shared" ref="L4147" si="20308">SUM(K4141:K4147)/7</f>
        <v>0.42857142857142855</v>
      </c>
      <c r="M4147" s="8">
        <f t="shared" ref="M4147" si="20309">O4147/(B4147/100000)</f>
        <v>15.370585912613603</v>
      </c>
      <c r="N4147" s="5">
        <v>11514</v>
      </c>
      <c r="O4147" s="18">
        <v>283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20247"/>
        <v>44131</v>
      </c>
      <c r="D4148" s="5">
        <f t="shared" ref="D4148" si="20310">N4148-N4147</f>
        <v>339</v>
      </c>
      <c r="E4148" s="13">
        <f t="shared" ref="E4148" si="20311">SUM(D4142:D4148)/7</f>
        <v>264.28571428571428</v>
      </c>
      <c r="F4148" s="13">
        <f t="shared" ref="F4148" si="20312">SUM(D4144:D4148)/5</f>
        <v>289.2</v>
      </c>
      <c r="G4148" s="13">
        <f t="shared" ref="G4148" si="20313">N4148/(B4148/100000)</f>
        <v>643.77227852370686</v>
      </c>
      <c r="H4148" s="5">
        <f t="shared" si="20237"/>
        <v>227</v>
      </c>
      <c r="I4148" s="5">
        <f t="shared" si="20237"/>
        <v>212</v>
      </c>
      <c r="J4148" s="8">
        <f t="shared" ref="J4148" si="20314">E4148/(SUM(N4141:N4147)/7)*100</f>
        <v>2.460008244351954</v>
      </c>
      <c r="K4148" s="5">
        <f t="shared" ref="K4148" si="20315">O4148-O4147</f>
        <v>0</v>
      </c>
      <c r="L4148" s="8">
        <f t="shared" ref="L4148" si="20316">SUM(K4142:K4148)/7</f>
        <v>0.2857142857142857</v>
      </c>
      <c r="M4148" s="8">
        <f t="shared" ref="M4148" si="20317">O4148/(B4148/100000)</f>
        <v>15.370585912613603</v>
      </c>
      <c r="N4148" s="5">
        <v>11853</v>
      </c>
      <c r="O4148" s="18">
        <v>283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20247"/>
        <v>44132</v>
      </c>
      <c r="D4149" s="5">
        <f t="shared" ref="D4149" si="20318">N4149-N4148</f>
        <v>300</v>
      </c>
      <c r="E4149" s="13">
        <f t="shared" ref="E4149" si="20319">SUM(D4143:D4149)/7</f>
        <v>278</v>
      </c>
      <c r="F4149" s="13">
        <f t="shared" ref="F4149" si="20320">SUM(D4145:D4149)/5</f>
        <v>294</v>
      </c>
      <c r="G4149" s="13">
        <f t="shared" ref="G4149" si="20321">N4149/(B4149/100000)</f>
        <v>660.06618585156582</v>
      </c>
      <c r="H4149" s="5">
        <f t="shared" si="20237"/>
        <v>228</v>
      </c>
      <c r="I4149" s="5">
        <f t="shared" si="20237"/>
        <v>213</v>
      </c>
      <c r="J4149" s="8">
        <f t="shared" ref="J4149" si="20322">E4149/(SUM(N4142:N4148)/7)*100</f>
        <v>2.5255343724449402</v>
      </c>
      <c r="K4149" s="5">
        <f t="shared" ref="K4149" si="20323">O4149-O4148</f>
        <v>0</v>
      </c>
      <c r="L4149" s="8">
        <f t="shared" ref="L4149" si="20324">SUM(K4143:K4149)/7</f>
        <v>0.2857142857142857</v>
      </c>
      <c r="M4149" s="8">
        <f t="shared" ref="M4149" si="20325">O4149/(B4149/100000)</f>
        <v>15.370585912613603</v>
      </c>
      <c r="N4149" s="5">
        <v>12153</v>
      </c>
      <c r="O4149" s="18">
        <v>283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20247"/>
        <v>44133</v>
      </c>
      <c r="D4150" s="5">
        <f t="shared" ref="D4150" si="20326">N4150-N4149</f>
        <v>404</v>
      </c>
      <c r="E4150" s="13">
        <f t="shared" ref="E4150" si="20327">SUM(D4144:D4150)/7</f>
        <v>307.14285714285717</v>
      </c>
      <c r="F4150" s="13">
        <f t="shared" ref="F4150" si="20328">SUM(D4146:D4150)/5</f>
        <v>302.8</v>
      </c>
      <c r="G4150" s="13">
        <f t="shared" ref="G4150" si="20329">N4150/(B4150/100000)</f>
        <v>682.00864771974909</v>
      </c>
      <c r="H4150" s="5">
        <f t="shared" si="20237"/>
        <v>229</v>
      </c>
      <c r="I4150" s="5">
        <f t="shared" si="20237"/>
        <v>214</v>
      </c>
      <c r="J4150" s="8">
        <f t="shared" ref="J4150" si="20330">E4150/(SUM(N4143:N4149)/7)*100</f>
        <v>2.7215534373852832</v>
      </c>
      <c r="K4150" s="5">
        <f t="shared" ref="K4150" si="20331">O4150-O4149</f>
        <v>0</v>
      </c>
      <c r="L4150" s="8">
        <f t="shared" ref="L4150" si="20332">SUM(K4144:K4150)/7</f>
        <v>0.14285714285714285</v>
      </c>
      <c r="M4150" s="8">
        <f t="shared" ref="M4150" si="20333">O4150/(B4150/100000)</f>
        <v>15.370585912613603</v>
      </c>
      <c r="N4150" s="5">
        <v>12557</v>
      </c>
      <c r="O4150" s="18">
        <v>283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20247"/>
        <v>44134</v>
      </c>
      <c r="D4151" s="5">
        <f t="shared" ref="D4151" si="20334">N4151-N4150</f>
        <v>390</v>
      </c>
      <c r="E4151" s="13">
        <f t="shared" ref="E4151" si="20335">SUM(D4145:D4151)/7</f>
        <v>323.42857142857144</v>
      </c>
      <c r="F4151" s="13">
        <f t="shared" ref="F4151" si="20336">SUM(D4147:D4151)/5</f>
        <v>320.2</v>
      </c>
      <c r="G4151" s="13">
        <f t="shared" ref="G4151" si="20337">N4151/(B4151/100000)</f>
        <v>703.19072724596572</v>
      </c>
      <c r="H4151" s="5">
        <f t="shared" si="20237"/>
        <v>230</v>
      </c>
      <c r="I4151" s="5">
        <f t="shared" si="20237"/>
        <v>215</v>
      </c>
      <c r="J4151" s="8">
        <f t="shared" ref="J4151" si="20338">E4151/(SUM(N4144:N4150)/7)*100</f>
        <v>2.7899296356085719</v>
      </c>
      <c r="K4151" s="5">
        <f t="shared" ref="K4151" si="20339">O4151-O4150</f>
        <v>0</v>
      </c>
      <c r="L4151" s="8">
        <f t="shared" ref="L4151" si="20340">SUM(K4145:K4151)/7</f>
        <v>0</v>
      </c>
      <c r="M4151" s="8">
        <f t="shared" ref="M4151" si="20341">O4151/(B4151/100000)</f>
        <v>15.370585912613603</v>
      </c>
      <c r="N4151" s="5">
        <v>12947</v>
      </c>
      <c r="O4151" s="18">
        <v>283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20247"/>
        <v>44135</v>
      </c>
      <c r="D4152" s="5">
        <f t="shared" ref="D4152" si="20342">N4152-N4151</f>
        <v>410</v>
      </c>
      <c r="E4152" s="13">
        <f t="shared" ref="E4152" si="20343">SUM(D4146:D4152)/7</f>
        <v>330.57142857142856</v>
      </c>
      <c r="F4152" s="13">
        <f t="shared" ref="F4152" si="20344">SUM(D4148:D4152)/5</f>
        <v>368.6</v>
      </c>
      <c r="G4152" s="13">
        <f t="shared" ref="G4152" si="20345">N4152/(B4152/100000)</f>
        <v>725.45906726070632</v>
      </c>
      <c r="H4152" s="5">
        <f t="shared" si="20237"/>
        <v>231</v>
      </c>
      <c r="I4152" s="5">
        <f t="shared" si="20237"/>
        <v>216</v>
      </c>
      <c r="J4152" s="8">
        <f t="shared" ref="J4152" si="20346">E4152/(SUM(N4145:N4151)/7)*100</f>
        <v>2.7741479145936485</v>
      </c>
      <c r="K4152" s="5">
        <f t="shared" ref="K4152" si="20347">O4152-O4151</f>
        <v>0</v>
      </c>
      <c r="L4152" s="8">
        <f t="shared" ref="L4152" si="20348">SUM(K4146:K4152)/7</f>
        <v>0</v>
      </c>
      <c r="M4152" s="8">
        <f t="shared" ref="M4152" si="20349">O4152/(B4152/100000)</f>
        <v>15.370585912613603</v>
      </c>
      <c r="N4152" s="5">
        <v>13357</v>
      </c>
      <c r="O4152" s="18">
        <v>283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20247"/>
        <v>44136</v>
      </c>
      <c r="D4153" s="5">
        <f t="shared" ref="D4153:D4154" si="20350">N4153-N4152</f>
        <v>396</v>
      </c>
      <c r="E4153" s="13">
        <f t="shared" ref="E4153:E4154" si="20351">SUM(D4147:D4153)/7</f>
        <v>343.85714285714283</v>
      </c>
      <c r="F4153" s="13">
        <f t="shared" ref="F4153:F4154" si="20352">SUM(D4149:D4153)/5</f>
        <v>380</v>
      </c>
      <c r="G4153" s="13">
        <f t="shared" ref="G4153:G4154" si="20353">N4153/(B4153/100000)</f>
        <v>746.96702493348016</v>
      </c>
      <c r="H4153" s="5">
        <f t="shared" si="20237"/>
        <v>232</v>
      </c>
      <c r="I4153" s="5">
        <f t="shared" si="20237"/>
        <v>217</v>
      </c>
      <c r="J4153" s="8">
        <f t="shared" ref="J4153:J4154" si="20354">E4153/(SUM(N4146:N4152)/7)*100</f>
        <v>2.8077501837227476</v>
      </c>
      <c r="K4153" s="5">
        <f t="shared" ref="K4153:K4154" si="20355">O4153-O4152</f>
        <v>2</v>
      </c>
      <c r="L4153" s="8">
        <f t="shared" ref="L4153:L4154" si="20356">SUM(K4147:K4153)/7</f>
        <v>0.2857142857142857</v>
      </c>
      <c r="M4153" s="8">
        <f t="shared" ref="M4153:M4154" si="20357">O4153/(B4153/100000)</f>
        <v>15.479211961465996</v>
      </c>
      <c r="N4153" s="5">
        <v>13753</v>
      </c>
      <c r="O4153" s="18">
        <v>285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20247"/>
        <v>44137</v>
      </c>
      <c r="D4154" s="5">
        <f t="shared" si="20350"/>
        <v>283</v>
      </c>
      <c r="E4154" s="13">
        <f t="shared" si="20351"/>
        <v>360.28571428571428</v>
      </c>
      <c r="F4154" s="13">
        <f t="shared" si="20352"/>
        <v>376.6</v>
      </c>
      <c r="G4154" s="13">
        <f t="shared" si="20353"/>
        <v>762.33761084609375</v>
      </c>
      <c r="H4154" s="5">
        <f t="shared" si="20237"/>
        <v>233</v>
      </c>
      <c r="I4154" s="5">
        <f t="shared" si="20237"/>
        <v>218</v>
      </c>
      <c r="J4154" s="8">
        <f t="shared" si="20354"/>
        <v>2.8615517280504683</v>
      </c>
      <c r="K4154" s="5">
        <f t="shared" si="20355"/>
        <v>3</v>
      </c>
      <c r="L4154" s="8">
        <f t="shared" si="20356"/>
        <v>0.7142857142857143</v>
      </c>
      <c r="M4154" s="8">
        <f t="shared" si="20357"/>
        <v>15.642151034744584</v>
      </c>
      <c r="N4154" s="5">
        <v>14036</v>
      </c>
      <c r="O4154" s="18">
        <v>288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20247"/>
        <v>44138</v>
      </c>
      <c r="D4155" s="5">
        <f t="shared" ref="D4155" si="20358">N4155-N4154</f>
        <v>252</v>
      </c>
      <c r="E4155" s="13">
        <f t="shared" ref="E4155" si="20359">SUM(D4149:D4155)/7</f>
        <v>347.85714285714283</v>
      </c>
      <c r="F4155" s="13">
        <f t="shared" ref="F4155" si="20360">SUM(D4151:D4155)/5</f>
        <v>346.2</v>
      </c>
      <c r="G4155" s="13">
        <f t="shared" ref="G4155" si="20361">N4155/(B4155/100000)</f>
        <v>776.02449300149522</v>
      </c>
      <c r="H4155" s="5">
        <f t="shared" si="20237"/>
        <v>234</v>
      </c>
      <c r="I4155" s="5">
        <f t="shared" si="20237"/>
        <v>219</v>
      </c>
      <c r="J4155" s="8">
        <f t="shared" ref="J4155" si="20362">E4155/(SUM(N4148:N4154)/7)*100</f>
        <v>2.6859777620896574</v>
      </c>
      <c r="K4155" s="5">
        <f t="shared" ref="K4155" si="20363">O4155-O4154</f>
        <v>3</v>
      </c>
      <c r="L4155" s="8">
        <f t="shared" ref="L4155" si="20364">SUM(K4149:K4155)/7</f>
        <v>1.1428571428571428</v>
      </c>
      <c r="M4155" s="8">
        <f t="shared" ref="M4155" si="20365">O4155/(B4155/100000)</f>
        <v>15.805090108023174</v>
      </c>
      <c r="N4155" s="5">
        <v>14288</v>
      </c>
      <c r="O4155" s="18">
        <v>291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20247"/>
        <v>44139</v>
      </c>
      <c r="D4156" s="5">
        <f t="shared" ref="D4156" si="20366">N4156-N4155</f>
        <v>456</v>
      </c>
      <c r="E4156" s="13">
        <f t="shared" ref="E4156" si="20367">SUM(D4150:D4156)/7</f>
        <v>370.14285714285717</v>
      </c>
      <c r="F4156" s="13">
        <f t="shared" ref="F4156" si="20368">SUM(D4152:D4156)/5</f>
        <v>359.4</v>
      </c>
      <c r="G4156" s="13">
        <f t="shared" ref="G4156" si="20369">N4156/(B4156/100000)</f>
        <v>800.79123213984087</v>
      </c>
      <c r="H4156" s="5">
        <f t="shared" si="20237"/>
        <v>235</v>
      </c>
      <c r="I4156" s="5">
        <f t="shared" si="20237"/>
        <v>220</v>
      </c>
      <c r="J4156" s="8">
        <f t="shared" ref="J4156" si="20370">E4156/(SUM(N4149:N4155)/7)*100</f>
        <v>2.7832980631854856</v>
      </c>
      <c r="K4156" s="5">
        <f t="shared" ref="K4156" si="20371">O4156-O4155</f>
        <v>3</v>
      </c>
      <c r="L4156" s="8">
        <f t="shared" ref="L4156" si="20372">SUM(K4150:K4156)/7</f>
        <v>1.5714285714285714</v>
      </c>
      <c r="M4156" s="8">
        <f t="shared" ref="M4156" si="20373">O4156/(B4156/100000)</f>
        <v>15.968029181301764</v>
      </c>
      <c r="N4156" s="5">
        <v>14744</v>
      </c>
      <c r="O4156" s="18">
        <v>294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20247"/>
        <v>44140</v>
      </c>
      <c r="D4157" s="5">
        <f t="shared" ref="D4157" si="20374">N4157-N4156</f>
        <v>388</v>
      </c>
      <c r="E4157" s="13">
        <f t="shared" ref="E4157" si="20375">SUM(D4151:D4157)/7</f>
        <v>367.85714285714283</v>
      </c>
      <c r="F4157" s="13">
        <f t="shared" ref="F4157" si="20376">SUM(D4153:D4157)/5</f>
        <v>355</v>
      </c>
      <c r="G4157" s="13">
        <f t="shared" ref="G4157" si="20377">N4157/(B4157/100000)</f>
        <v>821.86468561720505</v>
      </c>
      <c r="H4157" s="5">
        <f t="shared" si="20237"/>
        <v>236</v>
      </c>
      <c r="I4157" s="5">
        <f t="shared" si="20237"/>
        <v>221</v>
      </c>
      <c r="J4157" s="8">
        <f t="shared" ref="J4157" si="20378">E4157/(SUM(N4150:N4156)/7)*100</f>
        <v>2.6912062874939902</v>
      </c>
      <c r="K4157" s="5">
        <f t="shared" ref="K4157" si="20379">O4157-O4156</f>
        <v>2</v>
      </c>
      <c r="L4157" s="8">
        <f t="shared" ref="L4157" si="20380">SUM(K4151:K4157)/7</f>
        <v>1.8571428571428572</v>
      </c>
      <c r="M4157" s="8">
        <f t="shared" ref="M4157" si="20381">O4157/(B4157/100000)</f>
        <v>16.076655230154156</v>
      </c>
      <c r="N4157" s="5">
        <v>15132</v>
      </c>
      <c r="O4157" s="18">
        <v>296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20247"/>
        <v>44141</v>
      </c>
      <c r="D4158" s="5">
        <f t="shared" ref="D4158" si="20382">N4158-N4157</f>
        <v>646</v>
      </c>
      <c r="E4158" s="13">
        <f t="shared" ref="E4158" si="20383">SUM(D4152:D4158)/7</f>
        <v>404.42857142857144</v>
      </c>
      <c r="F4158" s="13">
        <f t="shared" ref="F4158" si="20384">SUM(D4154:D4158)/5</f>
        <v>405</v>
      </c>
      <c r="G4158" s="13">
        <f t="shared" ref="G4158" si="20385">N4158/(B4158/100000)</f>
        <v>856.95089939652803</v>
      </c>
      <c r="H4158" s="5">
        <f t="shared" si="20237"/>
        <v>237</v>
      </c>
      <c r="I4158" s="5">
        <f t="shared" si="20237"/>
        <v>222</v>
      </c>
      <c r="J4158" s="8">
        <f t="shared" ref="J4158" si="20386">E4158/(SUM(N4151:N4157)/7)*100</f>
        <v>2.8812196586502745</v>
      </c>
      <c r="K4158" s="5">
        <f t="shared" ref="K4158" si="20387">O4158-O4157</f>
        <v>2</v>
      </c>
      <c r="L4158" s="8">
        <f t="shared" ref="L4158" si="20388">SUM(K4152:K4158)/7</f>
        <v>2.1428571428571428</v>
      </c>
      <c r="M4158" s="8">
        <f t="shared" ref="M4158" si="20389">O4158/(B4158/100000)</f>
        <v>16.185281279006549</v>
      </c>
      <c r="N4158" s="5">
        <v>15778</v>
      </c>
      <c r="O4158" s="18">
        <v>298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20247"/>
        <v>44142</v>
      </c>
      <c r="D4159" s="5">
        <f t="shared" ref="D4159" si="20390">N4159-N4158</f>
        <v>485</v>
      </c>
      <c r="E4159" s="13">
        <f t="shared" ref="E4159" si="20391">SUM(D4153:D4159)/7</f>
        <v>415.14285714285717</v>
      </c>
      <c r="F4159" s="13">
        <f t="shared" ref="F4159" si="20392">SUM(D4155:D4159)/5</f>
        <v>445.4</v>
      </c>
      <c r="G4159" s="13">
        <f t="shared" ref="G4159" si="20393">N4159/(B4159/100000)</f>
        <v>883.29271624323326</v>
      </c>
      <c r="H4159" s="5">
        <f t="shared" si="20237"/>
        <v>238</v>
      </c>
      <c r="I4159" s="5">
        <f t="shared" si="20237"/>
        <v>223</v>
      </c>
      <c r="J4159" s="8">
        <f t="shared" ref="J4159" si="20394">E4159/(SUM(N4152:N4158)/7)*100</f>
        <v>2.8747230136119026</v>
      </c>
      <c r="K4159" s="5">
        <f t="shared" ref="K4159" si="20395">O4159-O4158</f>
        <v>0</v>
      </c>
      <c r="L4159" s="8">
        <f t="shared" ref="L4159" si="20396">SUM(K4153:K4159)/7</f>
        <v>2.1428571428571428</v>
      </c>
      <c r="M4159" s="8">
        <f t="shared" ref="M4159" si="20397">O4159/(B4159/100000)</f>
        <v>16.185281279006549</v>
      </c>
      <c r="N4159" s="5">
        <v>16263</v>
      </c>
      <c r="O4159" s="18">
        <v>298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20247"/>
        <v>44143</v>
      </c>
      <c r="D4160" s="5">
        <f t="shared" ref="D4160" si="20398">N4160-N4159</f>
        <v>591</v>
      </c>
      <c r="E4160" s="13">
        <f t="shared" ref="E4160" si="20399">SUM(D4154:D4160)/7</f>
        <v>443</v>
      </c>
      <c r="F4160" s="13">
        <f t="shared" ref="F4160" si="20400">SUM(D4156:D4160)/5</f>
        <v>513.20000000000005</v>
      </c>
      <c r="G4160" s="13">
        <f t="shared" ref="G4160" si="20401">N4160/(B4160/100000)</f>
        <v>915.39171367911536</v>
      </c>
      <c r="H4160" s="5">
        <f t="shared" si="20237"/>
        <v>239</v>
      </c>
      <c r="I4160" s="5">
        <f t="shared" si="20237"/>
        <v>224</v>
      </c>
      <c r="J4160" s="8">
        <f t="shared" ref="J4160" si="20402">E4160/(SUM(N4153:N4159)/7)*100</f>
        <v>2.9819028020847358</v>
      </c>
      <c r="K4160" s="5">
        <f t="shared" ref="K4160" si="20403">O4160-O4159</f>
        <v>6</v>
      </c>
      <c r="L4160" s="8">
        <f t="shared" ref="L4160" si="20404">SUM(K4154:K4160)/7</f>
        <v>2.7142857142857144</v>
      </c>
      <c r="M4160" s="8">
        <f t="shared" ref="M4160" si="20405">O4160/(B4160/100000)</f>
        <v>16.511159425563729</v>
      </c>
      <c r="N4160" s="5">
        <v>16854</v>
      </c>
      <c r="O4160" s="18">
        <v>304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20247"/>
        <v>44144</v>
      </c>
      <c r="D4161" s="5">
        <f t="shared" ref="D4161" si="20406">N4161-N4160</f>
        <v>285</v>
      </c>
      <c r="E4161" s="13">
        <f t="shared" ref="E4161" si="20407">SUM(D4155:D4161)/7</f>
        <v>443.28571428571428</v>
      </c>
      <c r="F4161" s="13">
        <f t="shared" ref="F4161" si="20408">SUM(D4157:D4161)/5</f>
        <v>479</v>
      </c>
      <c r="G4161" s="13">
        <f t="shared" ref="G4161" si="20409">N4161/(B4161/100000)</f>
        <v>930.87092564058139</v>
      </c>
      <c r="H4161" s="5">
        <f t="shared" si="20237"/>
        <v>240</v>
      </c>
      <c r="I4161" s="5">
        <f t="shared" si="20237"/>
        <v>225</v>
      </c>
      <c r="J4161" s="8">
        <f t="shared" ref="J4161" si="20410">E4161/(SUM(N4154:N4160)/7)*100</f>
        <v>2.8974275176245392</v>
      </c>
      <c r="K4161" s="5">
        <f t="shared" ref="K4161" si="20411">O4161-O4160</f>
        <v>0</v>
      </c>
      <c r="L4161" s="8">
        <f t="shared" ref="L4161" si="20412">SUM(K4155:K4161)/7</f>
        <v>2.2857142857142856</v>
      </c>
      <c r="M4161" s="8">
        <f t="shared" ref="M4161" si="20413">O4161/(B4161/100000)</f>
        <v>16.511159425563729</v>
      </c>
      <c r="N4161" s="5">
        <v>17139</v>
      </c>
      <c r="O4161" s="18">
        <v>304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20247"/>
        <v>44145</v>
      </c>
      <c r="D4162" s="5">
        <f t="shared" ref="D4162" si="20414">N4162-N4161</f>
        <v>298</v>
      </c>
      <c r="E4162" s="13">
        <f t="shared" ref="E4162" si="20415">SUM(D4156:D4162)/7</f>
        <v>449.85714285714283</v>
      </c>
      <c r="F4162" s="13">
        <f t="shared" ref="F4162" si="20416">SUM(D4158:D4162)/5</f>
        <v>461</v>
      </c>
      <c r="G4162" s="13">
        <f t="shared" ref="G4162" si="20417">N4162/(B4162/100000)</f>
        <v>947.05620691958791</v>
      </c>
      <c r="H4162" s="5">
        <f t="shared" si="20237"/>
        <v>241</v>
      </c>
      <c r="I4162" s="5">
        <f t="shared" si="20237"/>
        <v>226</v>
      </c>
      <c r="J4162" s="8">
        <f t="shared" ref="J4162" si="20418">E4162/(SUM(N4155:N4161)/7)*100</f>
        <v>2.857583622207299</v>
      </c>
      <c r="K4162" s="5">
        <f t="shared" ref="K4162" si="20419">O4162-O4161</f>
        <v>0</v>
      </c>
      <c r="L4162" s="8">
        <f t="shared" ref="L4162" si="20420">SUM(K4156:K4162)/7</f>
        <v>1.8571428571428572</v>
      </c>
      <c r="M4162" s="8">
        <f t="shared" ref="M4162" si="20421">O4162/(B4162/100000)</f>
        <v>16.511159425563729</v>
      </c>
      <c r="N4162" s="5">
        <v>17437</v>
      </c>
      <c r="O4162" s="18">
        <v>304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20247"/>
        <v>44146</v>
      </c>
      <c r="D4163" s="5">
        <f t="shared" ref="D4163" si="20422">N4163-N4162</f>
        <v>423</v>
      </c>
      <c r="E4163" s="13">
        <f t="shared" ref="E4163" si="20423">SUM(D4157:D4163)/7</f>
        <v>445.14285714285717</v>
      </c>
      <c r="F4163" s="13">
        <f t="shared" ref="F4163" si="20424">SUM(D4159:D4163)/5</f>
        <v>416.4</v>
      </c>
      <c r="G4163" s="13">
        <f t="shared" ref="G4163" si="20425">N4163/(B4163/100000)</f>
        <v>970.03061625186911</v>
      </c>
      <c r="H4163" s="5">
        <f t="shared" si="20237"/>
        <v>242</v>
      </c>
      <c r="I4163" s="5">
        <f t="shared" si="20237"/>
        <v>227</v>
      </c>
      <c r="J4163" s="8">
        <f t="shared" ref="J4163" si="20426">E4163/(SUM(N4156:N4162)/7)*100</f>
        <v>2.7490802579688922</v>
      </c>
      <c r="K4163" s="5">
        <f t="shared" ref="K4163" si="20427">O4163-O4162</f>
        <v>1</v>
      </c>
      <c r="L4163" s="8">
        <f t="shared" ref="L4163" si="20428">SUM(K4157:K4163)/7</f>
        <v>1.5714285714285714</v>
      </c>
      <c r="M4163" s="8">
        <f t="shared" ref="M4163" si="20429">O4163/(B4163/100000)</f>
        <v>16.565472449989926</v>
      </c>
      <c r="N4163" s="5">
        <v>17860</v>
      </c>
      <c r="O4163" s="18">
        <v>305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20247"/>
        <v>44147</v>
      </c>
      <c r="D4164" s="5">
        <f t="shared" ref="D4164" si="20430">N4164-N4163</f>
        <v>395</v>
      </c>
      <c r="E4164" s="13">
        <f t="shared" ref="E4164" si="20431">SUM(D4158:D4164)/7</f>
        <v>446.14285714285717</v>
      </c>
      <c r="F4164" s="13">
        <f t="shared" ref="F4164" si="20432">SUM(D4160:D4164)/5</f>
        <v>398.4</v>
      </c>
      <c r="G4164" s="13">
        <f t="shared" ref="G4164" si="20433">N4164/(B4164/100000)</f>
        <v>991.48426090021667</v>
      </c>
      <c r="H4164" s="5">
        <f t="shared" si="20237"/>
        <v>243</v>
      </c>
      <c r="I4164" s="5">
        <f t="shared" si="20237"/>
        <v>228</v>
      </c>
      <c r="J4164" s="8">
        <f t="shared" ref="J4164" si="20434">E4164/(SUM(N4157:N4163)/7)*100</f>
        <v>2.6815383426495973</v>
      </c>
      <c r="K4164" s="5">
        <f t="shared" ref="K4164" si="20435">O4164-O4163</f>
        <v>3</v>
      </c>
      <c r="L4164" s="8">
        <f t="shared" ref="L4164" si="20436">SUM(K4158:K4164)/7</f>
        <v>1.7142857142857142</v>
      </c>
      <c r="M4164" s="8">
        <f t="shared" ref="M4164" si="20437">O4164/(B4164/100000)</f>
        <v>16.728411523268516</v>
      </c>
      <c r="N4164" s="5">
        <v>18255</v>
      </c>
      <c r="O4164" s="18">
        <v>308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20247"/>
        <v>44148</v>
      </c>
      <c r="D4165" s="5">
        <f t="shared" ref="D4165" si="20438">N4165-N4164</f>
        <v>659</v>
      </c>
      <c r="E4165" s="13">
        <f t="shared" ref="E4165" si="20439">SUM(D4159:D4165)/7</f>
        <v>448</v>
      </c>
      <c r="F4165" s="13">
        <f t="shared" ref="F4165" si="20440">SUM(D4161:D4165)/5</f>
        <v>412</v>
      </c>
      <c r="G4165" s="13">
        <f t="shared" ref="G4165" si="20441">N4165/(B4165/100000)</f>
        <v>1027.2765439970801</v>
      </c>
      <c r="H4165" s="5">
        <f t="shared" si="20237"/>
        <v>244</v>
      </c>
      <c r="I4165" s="5">
        <f t="shared" si="20237"/>
        <v>229</v>
      </c>
      <c r="J4165" s="8">
        <f t="shared" ref="J4165" si="20442">E4165/(SUM(N4158:N4164)/7)*100</f>
        <v>2.6223805462177849</v>
      </c>
      <c r="K4165" s="5">
        <f t="shared" ref="K4165" si="20443">O4165-O4164</f>
        <v>2</v>
      </c>
      <c r="L4165" s="8">
        <f t="shared" ref="L4165" si="20444">SUM(K4159:K4165)/7</f>
        <v>1.7142857142857142</v>
      </c>
      <c r="M4165" s="8">
        <f t="shared" ref="M4165" si="20445">O4165/(B4165/100000)</f>
        <v>16.837037572120906</v>
      </c>
      <c r="N4165" s="5">
        <v>18914</v>
      </c>
      <c r="O4165" s="18">
        <v>310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20247"/>
        <v>44149</v>
      </c>
      <c r="D4166" s="5">
        <f t="shared" ref="D4166" si="20446">N4166-N4165</f>
        <v>536</v>
      </c>
      <c r="E4166" s="13">
        <f t="shared" ref="E4166" si="20447">SUM(D4160:D4166)/7</f>
        <v>455.28571428571428</v>
      </c>
      <c r="F4166" s="13">
        <f t="shared" ref="F4166" si="20448">SUM(D4162:D4166)/5</f>
        <v>462.2</v>
      </c>
      <c r="G4166" s="13">
        <f t="shared" ref="G4166" si="20449">N4166/(B4166/100000)</f>
        <v>1056.3883250895215</v>
      </c>
      <c r="H4166" s="5">
        <f t="shared" si="20237"/>
        <v>245</v>
      </c>
      <c r="I4166" s="5">
        <f t="shared" si="20237"/>
        <v>230</v>
      </c>
      <c r="J4166" s="8">
        <f t="shared" ref="J4166" si="20450">E4166/(SUM(N4159:N4165)/7)*100</f>
        <v>2.5969263864669743</v>
      </c>
      <c r="K4166" s="5">
        <f t="shared" ref="K4166" si="20451">O4166-O4165</f>
        <v>1</v>
      </c>
      <c r="L4166" s="8">
        <f t="shared" ref="L4166" si="20452">SUM(K4160:K4166)/7</f>
        <v>1.8571428571428572</v>
      </c>
      <c r="M4166" s="8">
        <f t="shared" ref="M4166" si="20453">O4166/(B4166/100000)</f>
        <v>16.891350596547102</v>
      </c>
      <c r="N4166" s="5">
        <v>19450</v>
      </c>
      <c r="O4166" s="18">
        <v>311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20247"/>
        <v>44150</v>
      </c>
      <c r="D4167" s="5">
        <f t="shared" ref="D4167" si="20454">N4167-N4166</f>
        <v>527</v>
      </c>
      <c r="E4167" s="13">
        <f t="shared" ref="E4167" si="20455">SUM(D4161:D4167)/7</f>
        <v>446.14285714285717</v>
      </c>
      <c r="F4167" s="13">
        <f t="shared" ref="F4167" si="20456">SUM(D4163:D4167)/5</f>
        <v>508</v>
      </c>
      <c r="G4167" s="13">
        <f t="shared" ref="G4167" si="20457">N4167/(B4167/100000)</f>
        <v>1085.0112889621271</v>
      </c>
      <c r="H4167" s="5">
        <f t="shared" si="20237"/>
        <v>246</v>
      </c>
      <c r="I4167" s="5">
        <f t="shared" si="20237"/>
        <v>231</v>
      </c>
      <c r="J4167" s="8">
        <f t="shared" ref="J4167" si="20458">E4167/(SUM(N4160:N4166)/7)*100</f>
        <v>2.480362801705994</v>
      </c>
      <c r="K4167" s="5">
        <f t="shared" ref="K4167" si="20459">O4167-O4166</f>
        <v>0</v>
      </c>
      <c r="L4167" s="8">
        <f t="shared" ref="L4167" si="20460">SUM(K4161:K4167)/7</f>
        <v>1</v>
      </c>
      <c r="M4167" s="8">
        <f t="shared" ref="M4167" si="20461">O4167/(B4167/100000)</f>
        <v>16.891350596547102</v>
      </c>
      <c r="N4167" s="5">
        <v>19977</v>
      </c>
      <c r="O4167" s="18">
        <v>311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20247"/>
        <v>44151</v>
      </c>
      <c r="D4168" s="5">
        <f t="shared" ref="D4168" si="20462">N4168-N4167</f>
        <v>243</v>
      </c>
      <c r="E4168" s="13">
        <f t="shared" ref="E4168" si="20463">SUM(D4162:D4168)/7</f>
        <v>440.14285714285717</v>
      </c>
      <c r="F4168" s="13">
        <f t="shared" ref="F4168" si="20464">SUM(D4164:D4168)/5</f>
        <v>472</v>
      </c>
      <c r="G4168" s="13">
        <f t="shared" ref="G4168" si="20465">N4168/(B4168/100000)</f>
        <v>1098.2093538976928</v>
      </c>
      <c r="H4168" s="5">
        <f t="shared" si="20237"/>
        <v>247</v>
      </c>
      <c r="I4168" s="5">
        <f t="shared" si="20237"/>
        <v>232</v>
      </c>
      <c r="J4168" s="8">
        <f t="shared" ref="J4168" si="20466">E4168/(SUM(N4161:N4167)/7)*100</f>
        <v>2.3877797755595509</v>
      </c>
      <c r="K4168" s="5">
        <f t="shared" ref="K4168" si="20467">O4168-O4167</f>
        <v>2</v>
      </c>
      <c r="L4168" s="8">
        <f t="shared" ref="L4168" si="20468">SUM(K4162:K4168)/7</f>
        <v>1.2857142857142858</v>
      </c>
      <c r="M4168" s="8">
        <f t="shared" ref="M4168" si="20469">O4168/(B4168/100000)</f>
        <v>16.999976645399496</v>
      </c>
      <c r="N4168" s="5">
        <v>20220</v>
      </c>
      <c r="O4168" s="18">
        <v>313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20247"/>
        <v>44152</v>
      </c>
      <c r="D4169" s="5">
        <f t="shared" ref="D4169" si="20470">N4169-N4168</f>
        <v>185</v>
      </c>
      <c r="E4169" s="13">
        <f t="shared" ref="E4169" si="20471">SUM(D4163:D4169)/7</f>
        <v>424</v>
      </c>
      <c r="F4169" s="13">
        <f t="shared" ref="F4169" si="20472">SUM(D4165:D4169)/5</f>
        <v>430</v>
      </c>
      <c r="G4169" s="13">
        <f t="shared" ref="G4169" si="20473">N4169/(B4169/100000)</f>
        <v>1108.257263416539</v>
      </c>
      <c r="H4169" s="5">
        <f t="shared" si="20237"/>
        <v>248</v>
      </c>
      <c r="I4169" s="5">
        <f t="shared" si="20237"/>
        <v>233</v>
      </c>
      <c r="J4169" s="8">
        <f t="shared" ref="J4169" si="20474">E4169/(SUM(N4162:N4168)/7)*100</f>
        <v>2.2465616555524441</v>
      </c>
      <c r="K4169" s="5">
        <f t="shared" ref="K4169" si="20475">O4169-O4168</f>
        <v>1</v>
      </c>
      <c r="L4169" s="8">
        <f t="shared" ref="L4169" si="20476">SUM(K4163:K4169)/7</f>
        <v>1.4285714285714286</v>
      </c>
      <c r="M4169" s="8">
        <f t="shared" ref="M4169" si="20477">O4169/(B4169/100000)</f>
        <v>17.054289669825692</v>
      </c>
      <c r="N4169" s="5">
        <v>20405</v>
      </c>
      <c r="O4169" s="18">
        <v>314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20247"/>
        <v>44153</v>
      </c>
      <c r="D4170" s="5">
        <f t="shared" ref="D4170" si="20478">N4170-N4169</f>
        <v>425</v>
      </c>
      <c r="E4170" s="13">
        <f t="shared" ref="E4170" si="20479">SUM(D4164:D4170)/7</f>
        <v>424.28571428571428</v>
      </c>
      <c r="F4170" s="13">
        <f t="shared" ref="F4170" si="20480">SUM(D4166:D4170)/5</f>
        <v>383.2</v>
      </c>
      <c r="G4170" s="13">
        <f t="shared" ref="G4170" si="20481">N4170/(B4170/100000)</f>
        <v>1131.3402987976726</v>
      </c>
      <c r="H4170" s="5">
        <f t="shared" si="20237"/>
        <v>249</v>
      </c>
      <c r="I4170" s="5">
        <f t="shared" si="20237"/>
        <v>234</v>
      </c>
      <c r="J4170" s="8">
        <f t="shared" ref="J4170" si="20482">E4170/(SUM(N4163:N4169)/7)*100</f>
        <v>2.198680791525085</v>
      </c>
      <c r="K4170" s="5">
        <f t="shared" ref="K4170" si="20483">O4170-O4169</f>
        <v>1</v>
      </c>
      <c r="L4170" s="8">
        <f t="shared" ref="L4170" si="20484">SUM(K4164:K4170)/7</f>
        <v>1.4285714285714286</v>
      </c>
      <c r="M4170" s="8">
        <f t="shared" ref="M4170" si="20485">O4170/(B4170/100000)</f>
        <v>17.108602694251889</v>
      </c>
      <c r="N4170" s="5">
        <v>20830</v>
      </c>
      <c r="O4170" s="18">
        <v>315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20247"/>
        <v>44154</v>
      </c>
      <c r="D4171" s="5">
        <f t="shared" ref="D4171" si="20486">N4171-N4170</f>
        <v>246</v>
      </c>
      <c r="E4171" s="13">
        <f t="shared" ref="E4171" si="20487">SUM(D4165:D4171)/7</f>
        <v>403</v>
      </c>
      <c r="F4171" s="13">
        <f t="shared" ref="F4171" si="20488">SUM(D4167:D4171)/5</f>
        <v>325.2</v>
      </c>
      <c r="G4171" s="13">
        <f t="shared" ref="G4171" si="20489">N4171/(B4171/100000)</f>
        <v>1144.7013028065169</v>
      </c>
      <c r="H4171" s="5">
        <f t="shared" si="20237"/>
        <v>250</v>
      </c>
      <c r="I4171" s="5">
        <f t="shared" si="20237"/>
        <v>235</v>
      </c>
      <c r="J4171" s="8">
        <f t="shared" ref="J4171" si="20490">E4171/(SUM(N4164:N4170)/7)*100</f>
        <v>2.0434477113530507</v>
      </c>
      <c r="K4171" s="5">
        <f t="shared" ref="K4171" si="20491">O4171-O4170</f>
        <v>3</v>
      </c>
      <c r="L4171" s="8">
        <f t="shared" ref="L4171" si="20492">SUM(K4165:K4171)/7</f>
        <v>1.4285714285714286</v>
      </c>
      <c r="M4171" s="8">
        <f t="shared" ref="M4171" si="20493">O4171/(B4171/100000)</f>
        <v>17.271541767530479</v>
      </c>
      <c r="N4171" s="5">
        <v>21076</v>
      </c>
      <c r="O4171" s="18">
        <v>318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20247"/>
        <v>44155</v>
      </c>
      <c r="D4172" s="5">
        <f t="shared" ref="D4172" si="20494">N4172-N4171</f>
        <v>659</v>
      </c>
      <c r="E4172" s="13">
        <f t="shared" ref="E4172" si="20495">SUM(D4166:D4172)/7</f>
        <v>403</v>
      </c>
      <c r="F4172" s="13">
        <f t="shared" ref="F4172" si="20496">SUM(D4168:D4172)/5</f>
        <v>351.6</v>
      </c>
      <c r="G4172" s="13">
        <f t="shared" ref="G4172" si="20497">N4172/(B4172/100000)</f>
        <v>1180.4935859033803</v>
      </c>
      <c r="H4172" s="5">
        <f t="shared" si="20237"/>
        <v>251</v>
      </c>
      <c r="I4172" s="5">
        <f t="shared" si="20237"/>
        <v>236</v>
      </c>
      <c r="J4172" s="8">
        <f t="shared" ref="J4172" si="20498">E4172/(SUM(N4165:N4171)/7)*100</f>
        <v>2.0025271168152647</v>
      </c>
      <c r="K4172" s="5">
        <f t="shared" ref="K4172" si="20499">O4172-O4171</f>
        <v>13</v>
      </c>
      <c r="L4172" s="8">
        <f t="shared" ref="L4172" si="20500">SUM(K4166:K4172)/7</f>
        <v>3</v>
      </c>
      <c r="M4172" s="8">
        <f t="shared" ref="M4172" si="20501">O4172/(B4172/100000)</f>
        <v>17.977611085071032</v>
      </c>
      <c r="N4172" s="5">
        <v>21735</v>
      </c>
      <c r="O4172" s="18">
        <v>331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20247"/>
        <v>44156</v>
      </c>
      <c r="D4173" s="5">
        <f t="shared" ref="D4173" si="20502">N4173-N4172</f>
        <v>363</v>
      </c>
      <c r="E4173" s="13">
        <f t="shared" ref="E4173" si="20503">SUM(D4167:D4173)/7</f>
        <v>378.28571428571428</v>
      </c>
      <c r="F4173" s="13">
        <f t="shared" ref="F4173" si="20504">SUM(D4169:D4173)/5</f>
        <v>375.6</v>
      </c>
      <c r="G4173" s="13">
        <f t="shared" ref="G4173" si="20505">N4173/(B4173/100000)</f>
        <v>1200.2092137700897</v>
      </c>
      <c r="H4173" s="5">
        <f t="shared" si="20237"/>
        <v>252</v>
      </c>
      <c r="I4173" s="5">
        <f t="shared" si="20237"/>
        <v>237</v>
      </c>
      <c r="J4173" s="8">
        <f t="shared" ref="J4173" si="20506">E4173/(SUM(N4166:N4172)/7)*100</f>
        <v>1.8428176737906512</v>
      </c>
      <c r="K4173" s="5">
        <f t="shared" ref="K4173" si="20507">O4173-O4172</f>
        <v>3</v>
      </c>
      <c r="L4173" s="8">
        <f t="shared" ref="L4173" si="20508">SUM(K4167:K4173)/7</f>
        <v>3.2857142857142856</v>
      </c>
      <c r="M4173" s="8">
        <f t="shared" ref="M4173" si="20509">O4173/(B4173/100000)</f>
        <v>18.140550158349622</v>
      </c>
      <c r="N4173" s="5">
        <v>22098</v>
      </c>
      <c r="O4173" s="18">
        <v>334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20247"/>
        <v>44157</v>
      </c>
      <c r="D4174" s="5">
        <f t="shared" ref="D4174" si="20510">N4174-N4173</f>
        <v>433</v>
      </c>
      <c r="E4174" s="13">
        <f t="shared" ref="E4174" si="20511">SUM(D4168:D4174)/7</f>
        <v>364.85714285714283</v>
      </c>
      <c r="F4174" s="13">
        <f t="shared" ref="F4174" si="20512">SUM(D4170:D4174)/5</f>
        <v>425.2</v>
      </c>
      <c r="G4174" s="13">
        <f t="shared" ref="G4174" si="20513">N4174/(B4174/100000)</f>
        <v>1223.7267533466329</v>
      </c>
      <c r="H4174" s="5">
        <f t="shared" si="20237"/>
        <v>253</v>
      </c>
      <c r="I4174" s="5">
        <f t="shared" si="20237"/>
        <v>238</v>
      </c>
      <c r="J4174" s="8">
        <f t="shared" ref="J4174" si="20514">E4174/(SUM(N4167:N4173)/7)*100</f>
        <v>1.7452388599230564</v>
      </c>
      <c r="K4174" s="5">
        <f t="shared" ref="K4174" si="20515">O4174-O4173</f>
        <v>2</v>
      </c>
      <c r="L4174" s="8">
        <f t="shared" ref="L4174" si="20516">SUM(K4168:K4174)/7</f>
        <v>3.5714285714285716</v>
      </c>
      <c r="M4174" s="8">
        <f t="shared" ref="M4174" si="20517">O4174/(B4174/100000)</f>
        <v>18.249176207202016</v>
      </c>
      <c r="N4174" s="5">
        <v>22531</v>
      </c>
      <c r="O4174" s="18">
        <v>336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20247"/>
        <v>44158</v>
      </c>
      <c r="D4175" s="5">
        <f t="shared" ref="D4175" si="20518">N4175-N4174</f>
        <v>171</v>
      </c>
      <c r="E4175" s="13">
        <f t="shared" ref="E4175" si="20519">SUM(D4169:D4175)/7</f>
        <v>354.57142857142856</v>
      </c>
      <c r="F4175" s="13">
        <f t="shared" ref="F4175" si="20520">SUM(D4171:D4175)/5</f>
        <v>374.4</v>
      </c>
      <c r="G4175" s="13">
        <f t="shared" ref="G4175" si="20521">N4175/(B4175/100000)</f>
        <v>1233.0142805235123</v>
      </c>
      <c r="H4175" s="5">
        <f t="shared" si="20237"/>
        <v>254</v>
      </c>
      <c r="I4175" s="5">
        <f t="shared" si="20237"/>
        <v>239</v>
      </c>
      <c r="J4175" s="8">
        <f t="shared" ref="J4175" si="20522">E4175/(SUM(N4168:N4174)/7)*100</f>
        <v>1.6669465059269954</v>
      </c>
      <c r="K4175" s="5">
        <f t="shared" ref="K4175" si="20523">O4175-O4174</f>
        <v>2</v>
      </c>
      <c r="L4175" s="8">
        <f t="shared" ref="L4175" si="20524">SUM(K4169:K4175)/7</f>
        <v>3.5714285714285716</v>
      </c>
      <c r="M4175" s="8">
        <f t="shared" ref="M4175" si="20525">O4175/(B4175/100000)</f>
        <v>18.357802256054409</v>
      </c>
      <c r="N4175" s="5">
        <v>22702</v>
      </c>
      <c r="O4175" s="18">
        <v>338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20247"/>
        <v>44159</v>
      </c>
      <c r="D4176" s="5">
        <f t="shared" ref="D4176" si="20526">N4176-N4175</f>
        <v>237</v>
      </c>
      <c r="E4176" s="13">
        <f t="shared" ref="E4176" si="20527">SUM(D4170:D4176)/7</f>
        <v>362</v>
      </c>
      <c r="F4176" s="13">
        <f t="shared" ref="F4176" si="20528">SUM(D4172:D4176)/5</f>
        <v>372.6</v>
      </c>
      <c r="G4176" s="13">
        <f t="shared" ref="G4176" si="20529">N4176/(B4176/100000)</f>
        <v>1245.8864673125211</v>
      </c>
      <c r="H4176" s="5">
        <f t="shared" si="20237"/>
        <v>255</v>
      </c>
      <c r="I4176" s="5">
        <f t="shared" si="20237"/>
        <v>240</v>
      </c>
      <c r="J4176" s="8">
        <f t="shared" ref="J4176" si="20530">E4176/(SUM(N4169:N4175)/7)*100</f>
        <v>1.6739663224928492</v>
      </c>
      <c r="K4176" s="5">
        <f t="shared" ref="K4176" si="20531">O4176-O4175</f>
        <v>1</v>
      </c>
      <c r="L4176" s="8">
        <f t="shared" ref="L4176" si="20532">SUM(K4170:K4176)/7</f>
        <v>3.5714285714285716</v>
      </c>
      <c r="M4176" s="8">
        <f t="shared" ref="M4176" si="20533">O4176/(B4176/100000)</f>
        <v>18.412115280480606</v>
      </c>
      <c r="N4176" s="5">
        <v>22939</v>
      </c>
      <c r="O4176" s="18">
        <v>339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20247"/>
        <v>44160</v>
      </c>
      <c r="D4177" s="5">
        <f t="shared" ref="D4177" si="20534">N4177-N4176</f>
        <v>392</v>
      </c>
      <c r="E4177" s="13">
        <f t="shared" ref="E4177" si="20535">SUM(D4171:D4177)/7</f>
        <v>357.28571428571428</v>
      </c>
      <c r="F4177" s="13">
        <f t="shared" ref="F4177" si="20536">SUM(D4173:D4177)/5</f>
        <v>319.2</v>
      </c>
      <c r="G4177" s="13">
        <f t="shared" ref="G4177" si="20537">N4177/(B4177/100000)</f>
        <v>1267.1771728875899</v>
      </c>
      <c r="H4177" s="5">
        <f t="shared" si="20237"/>
        <v>256</v>
      </c>
      <c r="I4177" s="5">
        <f t="shared" si="20237"/>
        <v>241</v>
      </c>
      <c r="J4177" s="8">
        <f t="shared" ref="J4177" si="20538">E4177/(SUM(N4170:N4176)/7)*100</f>
        <v>1.6249650772199518</v>
      </c>
      <c r="K4177" s="5">
        <f t="shared" ref="K4177" si="20539">O4177-O4176</f>
        <v>8</v>
      </c>
      <c r="L4177" s="8">
        <f t="shared" ref="L4177" si="20540">SUM(K4171:K4177)/7</f>
        <v>4.5714285714285712</v>
      </c>
      <c r="M4177" s="8">
        <f t="shared" ref="M4177" si="20541">O4177/(B4177/100000)</f>
        <v>18.846619475890176</v>
      </c>
      <c r="N4177" s="5">
        <v>23331</v>
      </c>
      <c r="O4177" s="18">
        <v>347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20247"/>
        <v>44161</v>
      </c>
      <c r="D4178" s="5">
        <f t="shared" ref="D4178" si="20542">N4178-N4177</f>
        <v>-1</v>
      </c>
      <c r="E4178" s="13">
        <f t="shared" ref="E4178" si="20543">SUM(D4172:D4178)/7</f>
        <v>322</v>
      </c>
      <c r="F4178" s="13">
        <f t="shared" ref="F4178" si="20544">SUM(D4174:D4178)/5</f>
        <v>246.4</v>
      </c>
      <c r="G4178" s="13">
        <f t="shared" ref="G4178" si="20545">N4178/(B4178/100000)</f>
        <v>1267.1228598631637</v>
      </c>
      <c r="H4178" s="5">
        <f t="shared" si="20237"/>
        <v>257</v>
      </c>
      <c r="I4178" s="5">
        <f t="shared" si="20237"/>
        <v>242</v>
      </c>
      <c r="J4178" s="8">
        <f t="shared" ref="J4178" si="20546">E4178/(SUM(N4171:N4177)/7)*100</f>
        <v>1.4410659028719024</v>
      </c>
      <c r="K4178" s="5">
        <f t="shared" ref="K4178" si="20547">O4178-O4177</f>
        <v>0</v>
      </c>
      <c r="L4178" s="8">
        <f t="shared" ref="L4178" si="20548">SUM(K4172:K4178)/7</f>
        <v>4.1428571428571432</v>
      </c>
      <c r="M4178" s="8">
        <f t="shared" ref="M4178" si="20549">O4178/(B4178/100000)</f>
        <v>18.846619475890176</v>
      </c>
      <c r="N4178" s="5">
        <v>23330</v>
      </c>
      <c r="O4178" s="18">
        <v>347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20247"/>
        <v>44162</v>
      </c>
      <c r="D4179" s="5">
        <f t="shared" ref="D4179" si="20550">N4179-N4178</f>
        <v>721</v>
      </c>
      <c r="E4179" s="13">
        <f t="shared" ref="E4179" si="20551">SUM(D4173:D4179)/7</f>
        <v>330.85714285714283</v>
      </c>
      <c r="F4179" s="13">
        <f t="shared" ref="F4179" si="20552">SUM(D4175:D4179)/5</f>
        <v>304</v>
      </c>
      <c r="G4179" s="13">
        <f t="shared" ref="G4179" si="20553">N4179/(B4179/100000)</f>
        <v>1306.2825504744515</v>
      </c>
      <c r="H4179" s="5">
        <f t="shared" si="20237"/>
        <v>258</v>
      </c>
      <c r="I4179" s="5">
        <f t="shared" si="20237"/>
        <v>243</v>
      </c>
      <c r="J4179" s="8">
        <f t="shared" ref="J4179" si="20554">E4179/(SUM(N4172:N4178)/7)*100</f>
        <v>1.4596699986134396</v>
      </c>
      <c r="K4179" s="5">
        <f t="shared" ref="K4179" si="20555">O4179-O4178</f>
        <v>11</v>
      </c>
      <c r="L4179" s="8">
        <f t="shared" ref="L4179" si="20556">SUM(K4173:K4179)/7</f>
        <v>3.8571428571428572</v>
      </c>
      <c r="M4179" s="8">
        <f t="shared" ref="M4179" si="20557">O4179/(B4179/100000)</f>
        <v>19.444062744578339</v>
      </c>
      <c r="N4179" s="5">
        <v>24051</v>
      </c>
      <c r="O4179" s="18">
        <v>358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20247"/>
        <v>44163</v>
      </c>
      <c r="D4180" s="5">
        <f t="shared" ref="D4180" si="20558">N4180-N4179</f>
        <v>254</v>
      </c>
      <c r="E4180" s="13">
        <f t="shared" ref="E4180" si="20559">SUM(D4174:D4180)/7</f>
        <v>315.28571428571428</v>
      </c>
      <c r="F4180" s="13">
        <f t="shared" ref="F4180" si="20560">SUM(D4176:D4180)/5</f>
        <v>320.60000000000002</v>
      </c>
      <c r="G4180" s="13">
        <f t="shared" ref="G4180" si="20561">N4180/(B4180/100000)</f>
        <v>1320.0780586787052</v>
      </c>
      <c r="H4180" s="5">
        <f t="shared" si="20237"/>
        <v>259</v>
      </c>
      <c r="I4180" s="5">
        <f t="shared" si="20237"/>
        <v>244</v>
      </c>
      <c r="J4180" s="8">
        <f t="shared" ref="J4180" si="20562">E4180/(SUM(N4173:N4179)/7)*100</f>
        <v>1.3709607285286554</v>
      </c>
      <c r="K4180" s="5">
        <f t="shared" ref="K4180" si="20563">O4180-O4179</f>
        <v>10</v>
      </c>
      <c r="L4180" s="8">
        <f t="shared" ref="L4180" si="20564">SUM(K4174:K4180)/7</f>
        <v>4.8571428571428568</v>
      </c>
      <c r="M4180" s="8">
        <f t="shared" ref="M4180" si="20565">O4180/(B4180/100000)</f>
        <v>19.987192988840302</v>
      </c>
      <c r="N4180" s="5">
        <v>24305</v>
      </c>
      <c r="O4180" s="18">
        <v>368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20247"/>
        <v>44164</v>
      </c>
      <c r="D4181" s="5">
        <f t="shared" ref="D4181" si="20566">N4181-N4180</f>
        <v>297</v>
      </c>
      <c r="E4181" s="13">
        <f t="shared" ref="E4181" si="20567">SUM(D4175:D4181)/7</f>
        <v>295.85714285714283</v>
      </c>
      <c r="F4181" s="13">
        <f t="shared" ref="F4181" si="20568">SUM(D4177:D4181)/5</f>
        <v>332.6</v>
      </c>
      <c r="G4181" s="13">
        <f t="shared" ref="G4181" si="20569">N4181/(B4181/100000)</f>
        <v>1336.2090269332857</v>
      </c>
      <c r="H4181" s="5">
        <f t="shared" si="20237"/>
        <v>260</v>
      </c>
      <c r="I4181" s="5">
        <f t="shared" si="20237"/>
        <v>245</v>
      </c>
      <c r="J4181" s="8">
        <f t="shared" ref="J4181" si="20570">E4181/(SUM(N4174:N4180)/7)*100</f>
        <v>1.2690806365625134</v>
      </c>
      <c r="K4181" s="5">
        <f t="shared" ref="K4181" si="20571">O4181-O4180</f>
        <v>4</v>
      </c>
      <c r="L4181" s="8">
        <f t="shared" ref="L4181" si="20572">SUM(K4175:K4181)/7</f>
        <v>5.1428571428571432</v>
      </c>
      <c r="M4181" s="8">
        <f t="shared" ref="M4181" si="20573">O4181/(B4181/100000)</f>
        <v>20.204445086545089</v>
      </c>
      <c r="N4181" s="5">
        <v>24602</v>
      </c>
      <c r="O4181" s="18">
        <v>372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20247"/>
        <v>44165</v>
      </c>
      <c r="D4182" s="5">
        <f t="shared" ref="D4182" si="20574">N4182-N4181</f>
        <v>103</v>
      </c>
      <c r="E4182" s="13">
        <f t="shared" ref="E4182" si="20575">SUM(D4176:D4182)/7</f>
        <v>286.14285714285717</v>
      </c>
      <c r="F4182" s="13">
        <f t="shared" ref="F4182" si="20576">SUM(D4178:D4182)/5</f>
        <v>274.8</v>
      </c>
      <c r="G4182" s="13">
        <f t="shared" ref="G4182" si="20577">N4182/(B4182/100000)</f>
        <v>1341.8032684491839</v>
      </c>
      <c r="H4182" s="5">
        <f t="shared" si="20237"/>
        <v>261</v>
      </c>
      <c r="I4182" s="5">
        <f t="shared" si="20237"/>
        <v>246</v>
      </c>
      <c r="J4182" s="8">
        <f t="shared" ref="J4182" si="20578">E4182/(SUM(N4175:N4181)/7)*100</f>
        <v>1.2120295292266734</v>
      </c>
      <c r="K4182" s="5">
        <f t="shared" ref="K4182" si="20579">O4182-O4181</f>
        <v>0</v>
      </c>
      <c r="L4182" s="8">
        <f t="shared" ref="L4182" si="20580">SUM(K4176:K4182)/7</f>
        <v>4.8571428571428568</v>
      </c>
      <c r="M4182" s="8">
        <f t="shared" ref="M4182" si="20581">O4182/(B4182/100000)</f>
        <v>20.204445086545089</v>
      </c>
      <c r="N4182" s="5">
        <v>24705</v>
      </c>
      <c r="O4182" s="18">
        <v>372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20247"/>
        <v>44166</v>
      </c>
      <c r="D4183" s="5">
        <f t="shared" ref="D4183" si="20582">N4183-N4182</f>
        <v>150</v>
      </c>
      <c r="E4183" s="13">
        <f t="shared" ref="E4183" si="20583">SUM(D4177:D4183)/7</f>
        <v>273.71428571428572</v>
      </c>
      <c r="F4183" s="13">
        <f t="shared" ref="F4183" si="20584">SUM(D4179:D4183)/5</f>
        <v>305</v>
      </c>
      <c r="G4183" s="13">
        <f t="shared" ref="G4183" si="20585">N4183/(B4183/100000)</f>
        <v>1349.9502221131133</v>
      </c>
      <c r="H4183" s="5">
        <f t="shared" si="20237"/>
        <v>262</v>
      </c>
      <c r="I4183" s="5">
        <f t="shared" si="20237"/>
        <v>247</v>
      </c>
      <c r="J4183" s="8">
        <f t="shared" ref="J4183" si="20586">E4183/(SUM(N4176:N4182)/7)*100</f>
        <v>1.1455013960050937</v>
      </c>
      <c r="K4183" s="5">
        <f t="shared" ref="K4183" si="20587">O4183-O4182</f>
        <v>1</v>
      </c>
      <c r="L4183" s="8">
        <f t="shared" ref="L4183" si="20588">SUM(K4177:K4183)/7</f>
        <v>4.8571428571428568</v>
      </c>
      <c r="M4183" s="8">
        <f t="shared" ref="M4183" si="20589">O4183/(B4183/100000)</f>
        <v>20.258758110971286</v>
      </c>
      <c r="N4183" s="5">
        <v>24855</v>
      </c>
      <c r="O4183" s="18">
        <v>373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20247"/>
        <v>44167</v>
      </c>
      <c r="D4184" s="5">
        <f t="shared" ref="D4184" si="20590">N4184-N4183</f>
        <v>288</v>
      </c>
      <c r="E4184" s="13">
        <f t="shared" ref="E4184" si="20591">SUM(D4178:D4184)/7</f>
        <v>258.85714285714283</v>
      </c>
      <c r="F4184" s="13">
        <f t="shared" ref="F4184" si="20592">SUM(D4180:D4184)/5</f>
        <v>218.4</v>
      </c>
      <c r="G4184" s="13">
        <f t="shared" ref="G4184" si="20593">N4184/(B4184/100000)</f>
        <v>1365.5923731478581</v>
      </c>
      <c r="H4184" s="5">
        <f t="shared" si="20237"/>
        <v>263</v>
      </c>
      <c r="I4184" s="5">
        <f t="shared" si="20237"/>
        <v>248</v>
      </c>
      <c r="J4184" s="8">
        <f t="shared" ref="J4184" si="20594">E4184/(SUM(N4177:N4183)/7)*100</f>
        <v>1.0710549181636018</v>
      </c>
      <c r="K4184" s="5">
        <f t="shared" ref="K4184" si="20595">O4184-O4183</f>
        <v>12</v>
      </c>
      <c r="L4184" s="8">
        <f t="shared" ref="L4184" si="20596">SUM(K4178:K4184)/7</f>
        <v>5.4285714285714288</v>
      </c>
      <c r="M4184" s="8">
        <f t="shared" ref="M4184" si="20597">O4184/(B4184/100000)</f>
        <v>20.910514404085642</v>
      </c>
      <c r="N4184" s="5">
        <v>25143</v>
      </c>
      <c r="O4184" s="18">
        <v>385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20247"/>
        <v>44168</v>
      </c>
      <c r="D4185" s="5">
        <f t="shared" ref="D4185" si="20598">N4185-N4184</f>
        <v>326</v>
      </c>
      <c r="E4185" s="13">
        <f t="shared" ref="E4185" si="20599">SUM(D4179:D4185)/7</f>
        <v>305.57142857142856</v>
      </c>
      <c r="F4185" s="13">
        <f t="shared" ref="F4185" si="20600">SUM(D4181:D4185)/5</f>
        <v>232.8</v>
      </c>
      <c r="G4185" s="13">
        <f t="shared" ref="G4185" si="20601">N4185/(B4185/100000)</f>
        <v>1383.298419110798</v>
      </c>
      <c r="H4185" s="5">
        <f t="shared" si="20237"/>
        <v>264</v>
      </c>
      <c r="I4185" s="5">
        <f t="shared" si="20237"/>
        <v>249</v>
      </c>
      <c r="J4185" s="8">
        <f t="shared" ref="J4185" si="20602">E4185/(SUM(N4178:N4184)/7)*100</f>
        <v>1.2509430320894082</v>
      </c>
      <c r="K4185" s="5">
        <f t="shared" ref="K4185" si="20603">O4185-O4184</f>
        <v>2</v>
      </c>
      <c r="L4185" s="8">
        <f t="shared" ref="L4185" si="20604">SUM(K4179:K4185)/7</f>
        <v>5.7142857142857144</v>
      </c>
      <c r="M4185" s="8">
        <f t="shared" ref="M4185" si="20605">O4185/(B4185/100000)</f>
        <v>21.019140452938036</v>
      </c>
      <c r="N4185" s="5">
        <v>25469</v>
      </c>
      <c r="O4185" s="18">
        <v>387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20247"/>
        <v>44169</v>
      </c>
      <c r="D4186" s="5">
        <f t="shared" ref="D4186" si="20606">N4186-N4185</f>
        <v>306</v>
      </c>
      <c r="E4186" s="13">
        <f t="shared" ref="E4186" si="20607">SUM(D4180:D4186)/7</f>
        <v>246.28571428571428</v>
      </c>
      <c r="F4186" s="13">
        <f t="shared" ref="F4186" si="20608">SUM(D4182:D4186)/5</f>
        <v>234.6</v>
      </c>
      <c r="G4186" s="13">
        <f t="shared" ref="G4186" si="20609">N4186/(B4186/100000)</f>
        <v>1399.9182045852142</v>
      </c>
      <c r="H4186" s="5">
        <f t="shared" si="20237"/>
        <v>265</v>
      </c>
      <c r="I4186" s="5">
        <f t="shared" si="20237"/>
        <v>250</v>
      </c>
      <c r="J4186" s="8">
        <f t="shared" ref="J4186" si="20610">E4186/(SUM(N4179:N4185)/7)*100</f>
        <v>0.99578351527753717</v>
      </c>
      <c r="K4186" s="5">
        <f t="shared" ref="K4186" si="20611">O4186-O4185</f>
        <v>17</v>
      </c>
      <c r="L4186" s="8">
        <f t="shared" ref="L4186" si="20612">SUM(K4180:K4186)/7</f>
        <v>6.5714285714285712</v>
      </c>
      <c r="M4186" s="8">
        <f t="shared" ref="M4186" si="20613">O4186/(B4186/100000)</f>
        <v>21.942461868183376</v>
      </c>
      <c r="N4186" s="5">
        <v>25775</v>
      </c>
      <c r="O4186" s="18">
        <v>404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20247"/>
        <v>44170</v>
      </c>
      <c r="D4187" s="5">
        <f t="shared" ref="D4187" si="20614">N4187-N4186</f>
        <v>497</v>
      </c>
      <c r="E4187" s="13">
        <f t="shared" ref="E4187" si="20615">SUM(D4181:D4187)/7</f>
        <v>281</v>
      </c>
      <c r="F4187" s="13">
        <f t="shared" ref="F4187" si="20616">SUM(D4183:D4187)/5</f>
        <v>313.39999999999998</v>
      </c>
      <c r="G4187" s="13">
        <f t="shared" ref="G4187" si="20617">N4187/(B4187/100000)</f>
        <v>1426.9117777250337</v>
      </c>
      <c r="H4187" s="5">
        <f t="shared" si="20237"/>
        <v>266</v>
      </c>
      <c r="I4187" s="5">
        <f t="shared" si="20237"/>
        <v>251</v>
      </c>
      <c r="J4187" s="8">
        <f t="shared" ref="J4187" si="20618">E4187/(SUM(N4180:N4186)/7)*100</f>
        <v>1.1249385201367998</v>
      </c>
      <c r="K4187" s="5">
        <f t="shared" ref="K4187" si="20619">O4187-O4186</f>
        <v>11</v>
      </c>
      <c r="L4187" s="8">
        <f t="shared" ref="L4187" si="20620">SUM(K4181:K4187)/7</f>
        <v>6.7142857142857144</v>
      </c>
      <c r="M4187" s="8">
        <f t="shared" ref="M4187" si="20621">O4187/(B4187/100000)</f>
        <v>22.539905136871539</v>
      </c>
      <c r="N4187" s="5">
        <v>26272</v>
      </c>
      <c r="O4187" s="18">
        <v>415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20247"/>
        <v>44171</v>
      </c>
      <c r="D4188" s="5">
        <f t="shared" ref="D4188" si="20622">N4188-N4187</f>
        <v>347</v>
      </c>
      <c r="E4188" s="13">
        <f t="shared" ref="E4188" si="20623">SUM(D4182:D4188)/7</f>
        <v>288.14285714285717</v>
      </c>
      <c r="F4188" s="13">
        <f t="shared" ref="F4188" si="20624">SUM(D4184:D4188)/5</f>
        <v>352.8</v>
      </c>
      <c r="G4188" s="13">
        <f t="shared" ref="G4188" si="20625">N4188/(B4188/100000)</f>
        <v>1445.758397200924</v>
      </c>
      <c r="H4188" s="5">
        <f t="shared" si="20237"/>
        <v>267</v>
      </c>
      <c r="I4188" s="5">
        <f t="shared" si="20237"/>
        <v>252</v>
      </c>
      <c r="J4188" s="8">
        <f t="shared" ref="J4188" si="20626">E4188/(SUM(N4181:N4187)/7)*100</f>
        <v>1.1407016134961345</v>
      </c>
      <c r="K4188" s="5">
        <f t="shared" ref="K4188" si="20627">O4188-O4187</f>
        <v>4</v>
      </c>
      <c r="L4188" s="8">
        <f t="shared" ref="L4188" si="20628">SUM(K4182:K4188)/7</f>
        <v>6.7142857142857144</v>
      </c>
      <c r="M4188" s="8">
        <f t="shared" ref="M4188" si="20629">O4188/(B4188/100000)</f>
        <v>22.757157234576322</v>
      </c>
      <c r="N4188" s="5">
        <v>26619</v>
      </c>
      <c r="O4188" s="18">
        <v>419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20247"/>
        <v>44172</v>
      </c>
      <c r="D4189" s="5">
        <f t="shared" ref="D4189" si="20630">N4189-N4188</f>
        <v>231</v>
      </c>
      <c r="E4189" s="13">
        <f t="shared" ref="E4189" si="20631">SUM(D4183:D4189)/7</f>
        <v>306.42857142857144</v>
      </c>
      <c r="F4189" s="13">
        <f t="shared" ref="F4189" si="20632">SUM(D4185:D4189)/5</f>
        <v>341.4</v>
      </c>
      <c r="G4189" s="13">
        <f t="shared" ref="G4189" si="20633">N4189/(B4189/100000)</f>
        <v>1458.3047058433754</v>
      </c>
      <c r="H4189" s="5">
        <f t="shared" si="20237"/>
        <v>268</v>
      </c>
      <c r="I4189" s="5">
        <f t="shared" si="20237"/>
        <v>253</v>
      </c>
      <c r="J4189" s="8">
        <f t="shared" ref="J4189" si="20634">E4189/(SUM(N4182:N4188)/7)*100</f>
        <v>1.1994095214663552</v>
      </c>
      <c r="K4189" s="5">
        <f t="shared" ref="K4189" si="20635">O4189-O4188</f>
        <v>4</v>
      </c>
      <c r="L4189" s="8">
        <f t="shared" ref="L4189" si="20636">SUM(K4183:K4189)/7</f>
        <v>7.2857142857142856</v>
      </c>
      <c r="M4189" s="8">
        <f t="shared" ref="M4189" si="20637">O4189/(B4189/100000)</f>
        <v>22.974409332281109</v>
      </c>
      <c r="N4189" s="5">
        <v>26850</v>
      </c>
      <c r="O4189" s="18">
        <v>423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20247"/>
        <v>44173</v>
      </c>
      <c r="D4190" s="5">
        <f t="shared" ref="D4190" si="20638">N4190-N4189</f>
        <v>231</v>
      </c>
      <c r="E4190" s="13">
        <f t="shared" ref="E4190" si="20639">SUM(D4184:D4190)/7</f>
        <v>318</v>
      </c>
      <c r="F4190" s="13">
        <f t="shared" ref="F4190" si="20640">SUM(D4186:D4190)/5</f>
        <v>322.39999999999998</v>
      </c>
      <c r="G4190" s="13">
        <f t="shared" ref="G4190" si="20641">N4190/(B4190/100000)</f>
        <v>1470.8510144858267</v>
      </c>
      <c r="H4190" s="5">
        <f t="shared" si="20237"/>
        <v>269</v>
      </c>
      <c r="I4190" s="5">
        <f t="shared" si="20237"/>
        <v>254</v>
      </c>
      <c r="J4190" s="8">
        <f t="shared" ref="J4190" si="20642">E4190/(SUM(N4183:N4189)/7)*100</f>
        <v>1.2299497742881926</v>
      </c>
      <c r="K4190" s="5">
        <f t="shared" ref="K4190" si="20643">O4190-O4189</f>
        <v>2</v>
      </c>
      <c r="L4190" s="8">
        <f t="shared" ref="L4190" si="20644">SUM(K4184:K4190)/7</f>
        <v>7.4285714285714288</v>
      </c>
      <c r="M4190" s="8">
        <f t="shared" ref="M4190" si="20645">O4190/(B4190/100000)</f>
        <v>23.083035381133502</v>
      </c>
      <c r="N4190" s="5">
        <v>27081</v>
      </c>
      <c r="O4190" s="18">
        <v>425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20247"/>
        <v>44174</v>
      </c>
      <c r="D4191" s="5">
        <f t="shared" ref="D4191" si="20646">N4191-N4190</f>
        <v>282</v>
      </c>
      <c r="E4191" s="13">
        <f t="shared" ref="E4191" si="20647">SUM(D4185:D4191)/7</f>
        <v>317.14285714285717</v>
      </c>
      <c r="F4191" s="13">
        <f t="shared" ref="F4191" si="20648">SUM(D4187:D4191)/5</f>
        <v>317.60000000000002</v>
      </c>
      <c r="G4191" s="13">
        <f t="shared" ref="G4191" si="20649">N4191/(B4191/100000)</f>
        <v>1486.1672873740142</v>
      </c>
      <c r="H4191" s="5">
        <f t="shared" si="20237"/>
        <v>270</v>
      </c>
      <c r="I4191" s="5">
        <f t="shared" si="20237"/>
        <v>255</v>
      </c>
      <c r="J4191" s="8">
        <f t="shared" ref="J4191" si="20650">E4191/(SUM(N4184:N4190)/7)*100</f>
        <v>1.2117308647500942</v>
      </c>
      <c r="K4191" s="5">
        <f t="shared" ref="K4191" si="20651">O4191-O4190</f>
        <v>10</v>
      </c>
      <c r="L4191" s="8">
        <f t="shared" ref="L4191" si="20652">SUM(K4185:K4191)/7</f>
        <v>7.1428571428571432</v>
      </c>
      <c r="M4191" s="8">
        <f t="shared" ref="M4191" si="20653">O4191/(B4191/100000)</f>
        <v>23.626165625395465</v>
      </c>
      <c r="N4191" s="5">
        <v>27363</v>
      </c>
      <c r="O4191" s="18">
        <v>435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20247"/>
        <v>44175</v>
      </c>
      <c r="D4192" s="5">
        <f t="shared" ref="D4192" si="20654">N4192-N4191</f>
        <v>333</v>
      </c>
      <c r="E4192" s="13">
        <f t="shared" ref="E4192" si="20655">SUM(D4186:D4192)/7</f>
        <v>318.14285714285717</v>
      </c>
      <c r="F4192" s="13">
        <f t="shared" ref="F4192" si="20656">SUM(D4188:D4192)/5</f>
        <v>284.8</v>
      </c>
      <c r="G4192" s="13">
        <f t="shared" ref="G4192" si="20657">N4192/(B4192/100000)</f>
        <v>1504.2535245079375</v>
      </c>
      <c r="H4192" s="5">
        <f t="shared" si="20237"/>
        <v>271</v>
      </c>
      <c r="I4192" s="5">
        <f t="shared" si="20237"/>
        <v>256</v>
      </c>
      <c r="J4192" s="8">
        <f t="shared" ref="J4192" si="20658">E4192/(SUM(N4185:N4191)/7)*100</f>
        <v>1.200998765025967</v>
      </c>
      <c r="K4192" s="5">
        <f t="shared" ref="K4192" si="20659">O4192-O4191</f>
        <v>8</v>
      </c>
      <c r="L4192" s="8">
        <f t="shared" ref="L4192" si="20660">SUM(K4186:K4192)/7</f>
        <v>8</v>
      </c>
      <c r="M4192" s="8">
        <f t="shared" ref="M4192" si="20661">O4192/(B4192/100000)</f>
        <v>24.060669820805039</v>
      </c>
      <c r="N4192" s="5">
        <v>27696</v>
      </c>
      <c r="O4192" s="18">
        <v>443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20247"/>
        <v>44176</v>
      </c>
      <c r="D4193" s="5">
        <f t="shared" ref="D4193" si="20662">N4193-N4192</f>
        <v>506</v>
      </c>
      <c r="E4193" s="13">
        <f t="shared" ref="E4193" si="20663">SUM(D4187:D4193)/7</f>
        <v>346.71428571428572</v>
      </c>
      <c r="F4193" s="13">
        <f t="shared" ref="F4193" si="20664">SUM(D4189:D4193)/5</f>
        <v>316.60000000000002</v>
      </c>
      <c r="G4193" s="13">
        <f t="shared" ref="G4193" si="20665">N4193/(B4193/100000)</f>
        <v>1531.735914867593</v>
      </c>
      <c r="H4193" s="5">
        <f t="shared" si="20237"/>
        <v>272</v>
      </c>
      <c r="I4193" s="5">
        <f t="shared" si="20237"/>
        <v>257</v>
      </c>
      <c r="J4193" s="8">
        <f t="shared" ref="J4193" si="20666">E4193/(SUM(N4186:N4192)/7)*100</f>
        <v>1.2933239544698811</v>
      </c>
      <c r="K4193" s="5">
        <f t="shared" ref="K4193" si="20667">O4193-O4192</f>
        <v>15</v>
      </c>
      <c r="L4193" s="8">
        <f t="shared" ref="L4193" si="20668">SUM(K4187:K4193)/7</f>
        <v>7.7142857142857144</v>
      </c>
      <c r="M4193" s="8">
        <f t="shared" ref="M4193" si="20669">O4193/(B4193/100000)</f>
        <v>24.875365187197986</v>
      </c>
      <c r="N4193" s="5">
        <v>28202</v>
      </c>
      <c r="O4193" s="18">
        <v>458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20247"/>
        <v>44177</v>
      </c>
      <c r="D4194" s="5">
        <f t="shared" ref="D4194" si="20670">N4194-N4193</f>
        <v>418</v>
      </c>
      <c r="E4194" s="13">
        <f t="shared" ref="E4194" si="20671">SUM(D4188:D4194)/7</f>
        <v>335.42857142857144</v>
      </c>
      <c r="F4194" s="13">
        <f t="shared" ref="F4194" si="20672">SUM(D4190:D4194)/5</f>
        <v>354</v>
      </c>
      <c r="G4194" s="13">
        <f t="shared" ref="G4194" si="20673">N4194/(B4194/100000)</f>
        <v>1554.438759077743</v>
      </c>
      <c r="H4194" s="5">
        <f t="shared" si="20237"/>
        <v>273</v>
      </c>
      <c r="I4194" s="5">
        <f t="shared" si="20237"/>
        <v>258</v>
      </c>
      <c r="J4194" s="8">
        <f t="shared" ref="J4194" si="20674">E4194/(SUM(N4187:N4193)/7)*100</f>
        <v>1.235249864532862</v>
      </c>
      <c r="K4194" s="5">
        <f t="shared" ref="K4194" si="20675">O4194-O4193</f>
        <v>4</v>
      </c>
      <c r="L4194" s="8">
        <f t="shared" ref="L4194" si="20676">SUM(K4188:K4194)/7</f>
        <v>6.7142857142857144</v>
      </c>
      <c r="M4194" s="8">
        <f t="shared" ref="M4194" si="20677">O4194/(B4194/100000)</f>
        <v>25.092617284902772</v>
      </c>
      <c r="N4194" s="5">
        <v>28620</v>
      </c>
      <c r="O4194" s="18">
        <v>462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20247"/>
        <v>44178</v>
      </c>
      <c r="D4195" s="5">
        <f t="shared" ref="D4195" si="20678">N4195-N4194</f>
        <v>515</v>
      </c>
      <c r="E4195" s="13">
        <f t="shared" ref="E4195" si="20679">SUM(D4189:D4195)/7</f>
        <v>359.42857142857144</v>
      </c>
      <c r="F4195" s="13">
        <f t="shared" ref="F4195" si="20680">SUM(D4191:D4195)/5</f>
        <v>410.8</v>
      </c>
      <c r="G4195" s="13">
        <f t="shared" ref="G4195" si="20681">N4195/(B4195/100000)</f>
        <v>1582.4099666572342</v>
      </c>
      <c r="H4195" s="5">
        <f t="shared" si="20237"/>
        <v>274</v>
      </c>
      <c r="I4195" s="5">
        <f t="shared" si="20237"/>
        <v>259</v>
      </c>
      <c r="J4195" s="8">
        <f t="shared" ref="J4195" si="20682">E4195/(SUM(N4188:N4194)/7)*100</f>
        <v>1.3074816427706555</v>
      </c>
      <c r="K4195" s="5">
        <f t="shared" ref="K4195" si="20683">O4195-O4194</f>
        <v>16</v>
      </c>
      <c r="L4195" s="8">
        <f t="shared" ref="L4195" si="20684">SUM(K4189:K4195)/7</f>
        <v>8.4285714285714288</v>
      </c>
      <c r="M4195" s="8">
        <f t="shared" ref="M4195" si="20685">O4195/(B4195/100000)</f>
        <v>25.961625675721915</v>
      </c>
      <c r="N4195" s="5">
        <v>29135</v>
      </c>
      <c r="O4195" s="18">
        <v>478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20247"/>
        <v>44179</v>
      </c>
      <c r="D4196" s="5">
        <f t="shared" ref="D4196" si="20686">N4196-N4195</f>
        <v>273</v>
      </c>
      <c r="E4196" s="13">
        <f t="shared" ref="E4196" si="20687">SUM(D4190:D4196)/7</f>
        <v>365.42857142857144</v>
      </c>
      <c r="F4196" s="13">
        <f t="shared" ref="F4196" si="20688">SUM(D4192:D4196)/5</f>
        <v>409</v>
      </c>
      <c r="G4196" s="13">
        <f t="shared" ref="G4196" si="20689">N4196/(B4196/100000)</f>
        <v>1597.2374223255858</v>
      </c>
      <c r="H4196" s="5">
        <f t="shared" si="20237"/>
        <v>275</v>
      </c>
      <c r="I4196" s="5">
        <f t="shared" si="20237"/>
        <v>260</v>
      </c>
      <c r="J4196" s="8">
        <f t="shared" ref="J4196" si="20690">E4196/(SUM(N4189:N4195)/7)*100</f>
        <v>1.3121515078457224</v>
      </c>
      <c r="K4196" s="5">
        <f t="shared" ref="K4196" si="20691">O4196-O4195</f>
        <v>0</v>
      </c>
      <c r="L4196" s="8">
        <f t="shared" ref="L4196" si="20692">SUM(K4190:K4196)/7</f>
        <v>7.8571428571428568</v>
      </c>
      <c r="M4196" s="8">
        <f t="shared" ref="M4196" si="20693">O4196/(B4196/100000)</f>
        <v>25.961625675721915</v>
      </c>
      <c r="N4196" s="5">
        <v>29408</v>
      </c>
      <c r="O4196" s="18">
        <v>478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20247"/>
        <v>44180</v>
      </c>
      <c r="D4197" s="5">
        <f t="shared" ref="D4197" si="20694">N4197-N4196</f>
        <v>303</v>
      </c>
      <c r="E4197" s="13">
        <f t="shared" ref="E4197" si="20695">SUM(D4191:D4197)/7</f>
        <v>375.71428571428572</v>
      </c>
      <c r="F4197" s="13">
        <f t="shared" ref="F4197" si="20696">SUM(D4193:D4197)/5</f>
        <v>403</v>
      </c>
      <c r="G4197" s="13">
        <f t="shared" ref="G4197" si="20697">N4197/(B4197/100000)</f>
        <v>1613.6942687267235</v>
      </c>
      <c r="H4197" s="5">
        <f t="shared" si="20237"/>
        <v>276</v>
      </c>
      <c r="I4197" s="5">
        <f t="shared" si="20237"/>
        <v>261</v>
      </c>
      <c r="J4197" s="8">
        <f t="shared" ref="J4197" si="20698">E4197/(SUM(N4190:N4196)/7)*100</f>
        <v>1.3316118579276475</v>
      </c>
      <c r="K4197" s="5">
        <f t="shared" ref="K4197" si="20699">O4197-O4196</f>
        <v>3</v>
      </c>
      <c r="L4197" s="8">
        <f t="shared" ref="L4197" si="20700">SUM(K4191:K4197)/7</f>
        <v>8</v>
      </c>
      <c r="M4197" s="8">
        <f t="shared" ref="M4197" si="20701">O4197/(B4197/100000)</f>
        <v>26.124564749000506</v>
      </c>
      <c r="N4197" s="5">
        <v>29711</v>
      </c>
      <c r="O4197" s="18">
        <v>481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20247"/>
        <v>44181</v>
      </c>
      <c r="D4198" s="5">
        <f t="shared" ref="D4198" si="20702">N4198-N4197</f>
        <v>279</v>
      </c>
      <c r="E4198" s="13">
        <f t="shared" ref="E4198" si="20703">SUM(D4192:D4198)/7</f>
        <v>375.28571428571428</v>
      </c>
      <c r="F4198" s="13">
        <f t="shared" ref="F4198" si="20704">SUM(D4194:D4198)/5</f>
        <v>357.6</v>
      </c>
      <c r="G4198" s="13">
        <f t="shared" ref="G4198" si="20705">N4198/(B4198/100000)</f>
        <v>1628.8476025416323</v>
      </c>
      <c r="H4198" s="5">
        <f t="shared" si="20237"/>
        <v>277</v>
      </c>
      <c r="I4198" s="5">
        <f t="shared" si="20237"/>
        <v>262</v>
      </c>
      <c r="J4198" s="8">
        <f t="shared" ref="J4198" si="20706">E4198/(SUM(N4191:N4197)/7)*100</f>
        <v>1.3126139855597472</v>
      </c>
      <c r="K4198" s="5">
        <f t="shared" ref="K4198" si="20707">O4198-O4197</f>
        <v>10</v>
      </c>
      <c r="L4198" s="8">
        <f t="shared" ref="L4198" si="20708">SUM(K4192:K4198)/7</f>
        <v>8</v>
      </c>
      <c r="M4198" s="8">
        <f t="shared" ref="M4198" si="20709">O4198/(B4198/100000)</f>
        <v>26.667694993262469</v>
      </c>
      <c r="N4198" s="5">
        <v>29990</v>
      </c>
      <c r="O4198" s="18">
        <v>491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20247"/>
        <v>44182</v>
      </c>
      <c r="D4199" s="5">
        <f t="shared" ref="D4199" si="20710">N4199-N4198</f>
        <v>569</v>
      </c>
      <c r="E4199" s="13">
        <f t="shared" ref="E4199" si="20711">SUM(D4193:D4199)/7</f>
        <v>409</v>
      </c>
      <c r="F4199" s="13">
        <f t="shared" ref="F4199" si="20712">SUM(D4195:D4199)/5</f>
        <v>387.8</v>
      </c>
      <c r="G4199" s="13">
        <f t="shared" ref="G4199" si="20713">N4199/(B4199/100000)</f>
        <v>1659.751713440138</v>
      </c>
      <c r="H4199" s="5">
        <f t="shared" si="20237"/>
        <v>278</v>
      </c>
      <c r="I4199" s="5">
        <f t="shared" si="20237"/>
        <v>263</v>
      </c>
      <c r="J4199" s="8">
        <f t="shared" ref="J4199" si="20714">E4199/(SUM(N4192:N4198)/7)*100</f>
        <v>1.412000276185873</v>
      </c>
      <c r="K4199" s="5">
        <f t="shared" ref="K4199" si="20715">O4199-O4198</f>
        <v>9</v>
      </c>
      <c r="L4199" s="8">
        <f t="shared" ref="L4199" si="20716">SUM(K4193:K4199)/7</f>
        <v>8.1428571428571423</v>
      </c>
      <c r="M4199" s="8">
        <f t="shared" ref="M4199" si="20717">O4199/(B4199/100000)</f>
        <v>27.156512213098239</v>
      </c>
      <c r="N4199" s="5">
        <v>30559</v>
      </c>
      <c r="O4199" s="18">
        <v>500</v>
      </c>
    </row>
    <row r="4200" spans="1:15" ht="16" customHeight="1" x14ac:dyDescent="0.2">
      <c r="A4200" s="5" t="s">
        <v>12</v>
      </c>
      <c r="B4200" s="13">
        <v>1841179</v>
      </c>
      <c r="C4200" s="6">
        <f t="shared" ref="C4200:C4205" si="20718">C4199+1</f>
        <v>44183</v>
      </c>
      <c r="D4200" s="5">
        <f t="shared" ref="D4200:D4205" si="20719">N4200-N4199</f>
        <v>485</v>
      </c>
      <c r="E4200" s="13">
        <f t="shared" ref="E4200:E4206" si="20720">SUM(D4194:D4200)/7</f>
        <v>406</v>
      </c>
      <c r="F4200" s="13">
        <f t="shared" ref="F4200:F4205" si="20721">SUM(D4196:D4200)/5</f>
        <v>381.8</v>
      </c>
      <c r="G4200" s="13">
        <f t="shared" ref="G4200" si="20722">N4200/(B4200/100000)</f>
        <v>1686.0935302868434</v>
      </c>
      <c r="H4200" s="5">
        <f t="shared" ref="H4200:I4202" si="20723">H4199+1</f>
        <v>279</v>
      </c>
      <c r="I4200" s="5">
        <f t="shared" si="20723"/>
        <v>264</v>
      </c>
      <c r="J4200" s="8">
        <f t="shared" ref="J4200:J4205" si="20724">E4200/(SUM(N4193:N4199)/7)*100</f>
        <v>1.382127659574468</v>
      </c>
      <c r="K4200" s="5">
        <f t="shared" ref="K4200:K4205" si="20725">O4200-O4199</f>
        <v>14</v>
      </c>
      <c r="L4200" s="8">
        <f t="shared" ref="L4200:L4206" si="20726">SUM(K4194:K4200)/7</f>
        <v>8</v>
      </c>
      <c r="M4200" s="8">
        <f t="shared" ref="M4200" si="20727">O4200/(B4200/100000)</f>
        <v>27.916894555064989</v>
      </c>
      <c r="N4200" s="5">
        <v>31044</v>
      </c>
      <c r="O4200" s="18">
        <v>514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20718"/>
        <v>44184</v>
      </c>
      <c r="D4201" s="5">
        <f t="shared" si="20719"/>
        <v>547</v>
      </c>
      <c r="E4201" s="13">
        <f t="shared" si="20720"/>
        <v>424.42857142857144</v>
      </c>
      <c r="F4201" s="13">
        <f t="shared" si="20721"/>
        <v>436.6</v>
      </c>
      <c r="G4201" s="13">
        <f t="shared" ref="G4201:G4202" si="20728">N4201/(B4201/100000)</f>
        <v>1715.802754647973</v>
      </c>
      <c r="H4201" s="5">
        <f t="shared" si="20723"/>
        <v>280</v>
      </c>
      <c r="I4201" s="5">
        <f t="shared" si="20723"/>
        <v>265</v>
      </c>
      <c r="J4201" s="8">
        <f t="shared" si="20724"/>
        <v>1.4251656137422231</v>
      </c>
      <c r="K4201" s="5">
        <f t="shared" si="20725"/>
        <v>14</v>
      </c>
      <c r="L4201" s="8">
        <f t="shared" si="20726"/>
        <v>9.4285714285714288</v>
      </c>
      <c r="M4201" s="8">
        <f t="shared" ref="M4201:M4202" si="20729">O4201/(B4201/100000)</f>
        <v>28.677276897031739</v>
      </c>
      <c r="N4201" s="5">
        <v>31591</v>
      </c>
      <c r="O4201" s="18">
        <v>528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20718"/>
        <v>44185</v>
      </c>
      <c r="D4202" s="5">
        <f t="shared" si="20719"/>
        <v>525</v>
      </c>
      <c r="E4202" s="13">
        <f t="shared" si="20720"/>
        <v>425.85714285714283</v>
      </c>
      <c r="F4202" s="13">
        <f t="shared" si="20721"/>
        <v>481</v>
      </c>
      <c r="G4202" s="13">
        <f t="shared" si="20728"/>
        <v>1744.317092471726</v>
      </c>
      <c r="H4202" s="5">
        <f t="shared" si="20723"/>
        <v>281</v>
      </c>
      <c r="I4202" s="5">
        <f t="shared" si="20723"/>
        <v>266</v>
      </c>
      <c r="J4202" s="8">
        <f t="shared" si="20724"/>
        <v>1.4098695598709787</v>
      </c>
      <c r="K4202" s="5">
        <f t="shared" si="20725"/>
        <v>17</v>
      </c>
      <c r="L4202" s="8">
        <f t="shared" si="20726"/>
        <v>9.5714285714285712</v>
      </c>
      <c r="M4202" s="8">
        <f t="shared" si="20729"/>
        <v>29.600598312277079</v>
      </c>
      <c r="N4202" s="5">
        <v>32116</v>
      </c>
      <c r="O4202" s="18">
        <v>545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20718"/>
        <v>44186</v>
      </c>
      <c r="D4203" s="5">
        <f t="shared" si="20719"/>
        <v>309</v>
      </c>
      <c r="E4203" s="13">
        <f t="shared" si="20720"/>
        <v>431</v>
      </c>
      <c r="F4203" s="13">
        <f t="shared" si="20721"/>
        <v>487</v>
      </c>
      <c r="G4203" s="13">
        <f t="shared" ref="G4203" si="20730">N4203/(B4203/100000)</f>
        <v>1761.0998170194207</v>
      </c>
      <c r="H4203" s="5">
        <f t="shared" ref="H4203:H4458" si="20731">H4202+1</f>
        <v>282</v>
      </c>
      <c r="I4203" s="5">
        <f t="shared" ref="I4203:I4458" si="20732">I4202+1</f>
        <v>267</v>
      </c>
      <c r="J4203" s="8">
        <f t="shared" si="20724"/>
        <v>1.4070581431682827</v>
      </c>
      <c r="K4203" s="5">
        <f t="shared" si="20725"/>
        <v>2</v>
      </c>
      <c r="L4203" s="8">
        <f t="shared" si="20726"/>
        <v>9.8571428571428577</v>
      </c>
      <c r="M4203" s="8">
        <f t="shared" ref="M4203" si="20733">O4203/(B4203/100000)</f>
        <v>29.709224361129472</v>
      </c>
      <c r="N4203" s="5">
        <v>32425</v>
      </c>
      <c r="O4203" s="18">
        <v>547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20718"/>
        <v>44187</v>
      </c>
      <c r="D4204" s="5">
        <f t="shared" si="20719"/>
        <v>301</v>
      </c>
      <c r="E4204" s="13">
        <f t="shared" si="20720"/>
        <v>430.71428571428572</v>
      </c>
      <c r="F4204" s="13">
        <f t="shared" si="20721"/>
        <v>433.4</v>
      </c>
      <c r="G4204" s="13">
        <f t="shared" ref="G4204" si="20734">N4204/(B4204/100000)</f>
        <v>1777.4480373717058</v>
      </c>
      <c r="H4204" s="5">
        <f t="shared" si="20731"/>
        <v>283</v>
      </c>
      <c r="I4204" s="5">
        <f t="shared" si="20732"/>
        <v>268</v>
      </c>
      <c r="J4204" s="8">
        <f t="shared" si="20724"/>
        <v>1.3866149119740983</v>
      </c>
      <c r="K4204" s="5">
        <f t="shared" si="20725"/>
        <v>2</v>
      </c>
      <c r="L4204" s="8">
        <f t="shared" si="20726"/>
        <v>9.7142857142857135</v>
      </c>
      <c r="M4204" s="8">
        <f t="shared" ref="M4204" si="20735">O4204/(B4204/100000)</f>
        <v>29.817850409981865</v>
      </c>
      <c r="N4204" s="5">
        <v>32726</v>
      </c>
      <c r="O4204" s="18">
        <v>549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20718"/>
        <v>44188</v>
      </c>
      <c r="D4205" s="5">
        <f t="shared" si="20719"/>
        <v>582</v>
      </c>
      <c r="E4205" s="13">
        <f t="shared" si="20720"/>
        <v>474</v>
      </c>
      <c r="F4205" s="13">
        <f t="shared" si="20721"/>
        <v>452.8</v>
      </c>
      <c r="G4205" s="13">
        <f t="shared" ref="G4205" si="20736">N4205/(B4205/100000)</f>
        <v>1809.0582175877521</v>
      </c>
      <c r="H4205" s="5">
        <f t="shared" si="20731"/>
        <v>284</v>
      </c>
      <c r="I4205" s="5">
        <f t="shared" si="20732"/>
        <v>269</v>
      </c>
      <c r="J4205" s="8">
        <f t="shared" si="20724"/>
        <v>1.505096370622043</v>
      </c>
      <c r="K4205" s="5">
        <f t="shared" si="20725"/>
        <v>12</v>
      </c>
      <c r="L4205" s="8">
        <f t="shared" si="20726"/>
        <v>10</v>
      </c>
      <c r="M4205" s="8">
        <f t="shared" ref="M4205" si="20737">O4205/(B4205/100000)</f>
        <v>30.469606703096222</v>
      </c>
      <c r="N4205" s="5">
        <v>33308</v>
      </c>
      <c r="O4205" s="18">
        <v>561</v>
      </c>
    </row>
    <row r="4206" spans="1:15" ht="16" customHeight="1" x14ac:dyDescent="0.2">
      <c r="A4206" s="5" t="s">
        <v>12</v>
      </c>
      <c r="B4206" s="13">
        <v>1841179</v>
      </c>
      <c r="C4206" s="6">
        <f t="shared" ref="C4206:C4461" si="20738">C4205+1</f>
        <v>44189</v>
      </c>
      <c r="D4206" s="5">
        <f t="shared" ref="D4206" si="20739">N4206-N4205</f>
        <v>562</v>
      </c>
      <c r="E4206" s="13">
        <f t="shared" si="20720"/>
        <v>473</v>
      </c>
      <c r="F4206" s="13">
        <f t="shared" ref="F4206" si="20740">SUM(D4202:D4206)/5</f>
        <v>455.8</v>
      </c>
      <c r="G4206" s="13">
        <f t="shared" ref="G4206" si="20741">N4206/(B4206/100000)</f>
        <v>1839.5821373152746</v>
      </c>
      <c r="H4206" s="5">
        <f t="shared" si="20731"/>
        <v>285</v>
      </c>
      <c r="I4206" s="5">
        <f t="shared" si="20732"/>
        <v>270</v>
      </c>
      <c r="J4206" s="8">
        <f t="shared" ref="J4206" si="20742">E4206/(SUM(N4199:N4205)/7)*100</f>
        <v>1.479650889980292</v>
      </c>
      <c r="K4206" s="5">
        <f t="shared" ref="K4206" si="20743">O4206-O4205</f>
        <v>10</v>
      </c>
      <c r="L4206" s="8">
        <f t="shared" si="20726"/>
        <v>10.142857142857142</v>
      </c>
      <c r="M4206" s="8">
        <f t="shared" ref="M4206" si="20744">O4206/(B4206/100000)</f>
        <v>31.012736947358189</v>
      </c>
      <c r="N4206" s="5">
        <v>33870</v>
      </c>
      <c r="O4206" s="18">
        <v>571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20738"/>
        <v>44190</v>
      </c>
      <c r="D4207" s="5">
        <f>N4208-N4206-D4208</f>
        <v>584</v>
      </c>
      <c r="E4207" s="13">
        <f t="shared" ref="E4207" si="20745">SUM(D4201:D4207)/7</f>
        <v>487.14285714285717</v>
      </c>
      <c r="F4207" s="13">
        <f t="shared" ref="F4207" si="20746">SUM(D4203:D4207)/5</f>
        <v>467.6</v>
      </c>
      <c r="G4207" s="13">
        <f t="shared" ref="G4207" si="20747">N4207/(B4207/100000)</f>
        <v>1839.5821373152746</v>
      </c>
      <c r="H4207" s="5">
        <f t="shared" si="20731"/>
        <v>286</v>
      </c>
      <c r="I4207" s="5">
        <f t="shared" si="20732"/>
        <v>271</v>
      </c>
      <c r="J4207" s="8">
        <f t="shared" ref="J4207" si="20748">E4207/(SUM(N4200:N4206)/7)*100</f>
        <v>1.5016734190593624</v>
      </c>
      <c r="K4207" s="5">
        <f t="shared" ref="K4207" si="20749">O4207-O4206</f>
        <v>0</v>
      </c>
      <c r="L4207" s="8">
        <f t="shared" ref="L4207" si="20750">SUM(K4201:K4207)/7</f>
        <v>8.1428571428571423</v>
      </c>
      <c r="M4207" s="8">
        <f t="shared" ref="M4207" si="20751">O4207/(B4207/100000)</f>
        <v>31.012736947358189</v>
      </c>
      <c r="N4207" s="5">
        <v>33870</v>
      </c>
      <c r="O4207" s="18">
        <v>571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20738"/>
        <v>44191</v>
      </c>
      <c r="D4208" s="5">
        <v>359</v>
      </c>
      <c r="E4208" s="13">
        <f t="shared" ref="E4208" si="20752">SUM(D4202:D4208)/7</f>
        <v>460.28571428571428</v>
      </c>
      <c r="F4208" s="13">
        <f t="shared" ref="F4208" si="20753">SUM(D4204:D4208)/5</f>
        <v>477.6</v>
      </c>
      <c r="G4208" s="13">
        <f t="shared" ref="G4208" si="20754">N4208/(B4208/100000)</f>
        <v>1890.7993193491779</v>
      </c>
      <c r="H4208" s="5">
        <f t="shared" si="20731"/>
        <v>287</v>
      </c>
      <c r="I4208" s="5">
        <f t="shared" si="20732"/>
        <v>272</v>
      </c>
      <c r="J4208" s="8">
        <f t="shared" ref="J4208" si="20755">E4208/(SUM(N4201:N4207)/7)*100</f>
        <v>1.4014423286038642</v>
      </c>
      <c r="K4208" s="5">
        <f t="shared" ref="K4208" si="20756">O4208-O4207</f>
        <v>13</v>
      </c>
      <c r="L4208" s="8">
        <f t="shared" ref="L4208" si="20757">SUM(K4202:K4208)/7</f>
        <v>8</v>
      </c>
      <c r="M4208" s="8">
        <f t="shared" ref="M4208" si="20758">O4208/(B4208/100000)</f>
        <v>31.718806264898742</v>
      </c>
      <c r="N4208" s="5">
        <v>34813</v>
      </c>
      <c r="O4208" s="18">
        <v>584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20738"/>
        <v>44192</v>
      </c>
      <c r="D4209" s="5">
        <f t="shared" ref="D4209" si="20759">N4209-N4208</f>
        <v>297</v>
      </c>
      <c r="E4209" s="13">
        <f t="shared" ref="E4209" si="20760">SUM(D4203:D4209)/7</f>
        <v>427.71428571428572</v>
      </c>
      <c r="F4209" s="13">
        <f t="shared" ref="F4209" si="20761">SUM(D4205:D4209)/5</f>
        <v>476.8</v>
      </c>
      <c r="G4209" s="13">
        <f t="shared" ref="G4209" si="20762">N4209/(B4209/100000)</f>
        <v>1906.9302876037582</v>
      </c>
      <c r="H4209" s="5">
        <f t="shared" si="20731"/>
        <v>288</v>
      </c>
      <c r="I4209" s="5">
        <f t="shared" si="20732"/>
        <v>273</v>
      </c>
      <c r="J4209" s="8">
        <f t="shared" ref="J4209" si="20763">E4209/(SUM(N4202:N4208)/7)*100</f>
        <v>1.2842730173981676</v>
      </c>
      <c r="K4209" s="5">
        <f t="shared" ref="K4209" si="20764">O4209-O4208</f>
        <v>2</v>
      </c>
      <c r="L4209" s="8">
        <f t="shared" ref="L4209" si="20765">SUM(K4203:K4209)/7</f>
        <v>5.8571428571428568</v>
      </c>
      <c r="M4209" s="8">
        <f t="shared" ref="M4209" si="20766">O4209/(B4209/100000)</f>
        <v>31.827432313751135</v>
      </c>
      <c r="N4209" s="5">
        <v>35110</v>
      </c>
      <c r="O4209" s="18">
        <v>586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20738"/>
        <v>44193</v>
      </c>
      <c r="D4210" s="5">
        <f t="shared" ref="D4210" si="20767">N4210-N4209</f>
        <v>221</v>
      </c>
      <c r="E4210" s="13">
        <f t="shared" ref="E4210" si="20768">SUM(D4204:D4210)/7</f>
        <v>415.14285714285717</v>
      </c>
      <c r="F4210" s="13">
        <f t="shared" ref="F4210" si="20769">SUM(D4206:D4210)/5</f>
        <v>404.6</v>
      </c>
      <c r="G4210" s="13">
        <f t="shared" ref="G4210" si="20770">N4210/(B4210/100000)</f>
        <v>1918.9334660019476</v>
      </c>
      <c r="H4210" s="5">
        <f t="shared" si="20731"/>
        <v>289</v>
      </c>
      <c r="I4210" s="5">
        <f t="shared" si="20732"/>
        <v>274</v>
      </c>
      <c r="J4210" s="8">
        <f t="shared" ref="J4210" si="20771">E4210/(SUM(N4203:N4209)/7)*100</f>
        <v>1.2307197126908971</v>
      </c>
      <c r="K4210" s="5">
        <f t="shared" ref="K4210" si="20772">O4210-O4209</f>
        <v>3</v>
      </c>
      <c r="L4210" s="8">
        <f t="shared" ref="L4210" si="20773">SUM(K4204:K4210)/7</f>
        <v>6</v>
      </c>
      <c r="M4210" s="8">
        <f t="shared" ref="M4210" si="20774">O4210/(B4210/100000)</f>
        <v>31.990371387029725</v>
      </c>
      <c r="N4210" s="5">
        <v>35331</v>
      </c>
      <c r="O4210" s="18">
        <v>589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20738"/>
        <v>44194</v>
      </c>
      <c r="D4211" s="5">
        <f t="shared" ref="D4211" si="20775">N4211-N4210</f>
        <v>153</v>
      </c>
      <c r="E4211" s="13">
        <f t="shared" ref="E4211" si="20776">SUM(D4205:D4211)/7</f>
        <v>394</v>
      </c>
      <c r="F4211" s="13">
        <f t="shared" ref="F4211" si="20777">SUM(D4207:D4211)/5</f>
        <v>322.8</v>
      </c>
      <c r="G4211" s="13">
        <f t="shared" ref="G4211" si="20778">N4211/(B4211/100000)</f>
        <v>1927.2433587391558</v>
      </c>
      <c r="H4211" s="5">
        <f t="shared" si="20731"/>
        <v>290</v>
      </c>
      <c r="I4211" s="5">
        <f t="shared" si="20732"/>
        <v>275</v>
      </c>
      <c r="J4211" s="8">
        <f t="shared" ref="J4211" si="20779">E4211/(SUM(N4204:N4210)/7)*100</f>
        <v>1.1538397175226331</v>
      </c>
      <c r="K4211" s="5">
        <f t="shared" ref="K4211" si="20780">O4211-O4210</f>
        <v>9</v>
      </c>
      <c r="L4211" s="8">
        <f t="shared" ref="L4211" si="20781">SUM(K4205:K4211)/7</f>
        <v>7</v>
      </c>
      <c r="M4211" s="8">
        <f t="shared" ref="M4211" si="20782">O4211/(B4211/100000)</f>
        <v>32.479188606865492</v>
      </c>
      <c r="N4211" s="5">
        <v>35484</v>
      </c>
      <c r="O4211" s="18">
        <v>598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20738"/>
        <v>44195</v>
      </c>
      <c r="D4212" s="5">
        <f t="shared" ref="D4212" si="20783">N4212-N4211</f>
        <v>463</v>
      </c>
      <c r="E4212" s="13">
        <f t="shared" ref="E4212" si="20784">SUM(D4206:D4212)/7</f>
        <v>377</v>
      </c>
      <c r="F4212" s="13">
        <f t="shared" ref="F4212" si="20785">SUM(D4208:D4212)/5</f>
        <v>298.60000000000002</v>
      </c>
      <c r="G4212" s="13">
        <f t="shared" ref="G4212" si="20786">N4212/(B4212/100000)</f>
        <v>1952.3902890484846</v>
      </c>
      <c r="H4212" s="5">
        <f t="shared" si="20731"/>
        <v>291</v>
      </c>
      <c r="I4212" s="5">
        <f t="shared" si="20732"/>
        <v>276</v>
      </c>
      <c r="J4212" s="8">
        <f t="shared" ref="J4212" si="20787">E4212/(SUM(N4205:N4211)/7)*100</f>
        <v>1.0914610440637587</v>
      </c>
      <c r="K4212" s="5">
        <f t="shared" ref="K4212" si="20788">O4212-O4211</f>
        <v>16</v>
      </c>
      <c r="L4212" s="8">
        <f t="shared" ref="L4212" si="20789">SUM(K4206:K4212)/7</f>
        <v>7.5714285714285712</v>
      </c>
      <c r="M4212" s="8">
        <f t="shared" ref="M4212" si="20790">O4212/(B4212/100000)</f>
        <v>33.348196997684639</v>
      </c>
      <c r="N4212" s="5">
        <v>35947</v>
      </c>
      <c r="O4212" s="18">
        <v>614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20738"/>
        <v>44196</v>
      </c>
      <c r="D4213" s="5">
        <f t="shared" ref="D4213" si="20791">N4213-N4212</f>
        <v>470</v>
      </c>
      <c r="E4213" s="13">
        <f t="shared" ref="E4213" si="20792">SUM(D4207:D4213)/7</f>
        <v>363.85714285714283</v>
      </c>
      <c r="F4213" s="13">
        <f t="shared" ref="F4213" si="20793">SUM(D4209:D4213)/5</f>
        <v>320.8</v>
      </c>
      <c r="G4213" s="13">
        <f t="shared" ref="G4213" si="20794">N4213/(B4213/100000)</f>
        <v>1977.9174105287971</v>
      </c>
      <c r="H4213" s="5">
        <f t="shared" si="20731"/>
        <v>292</v>
      </c>
      <c r="I4213" s="5">
        <f t="shared" si="20732"/>
        <v>277</v>
      </c>
      <c r="J4213" s="8">
        <f t="shared" ref="J4213" si="20795">E4213/(SUM(N4206:N4212)/7)*100</f>
        <v>1.0420374347959496</v>
      </c>
      <c r="K4213" s="5">
        <f t="shared" ref="K4213" si="20796">O4213-O4212</f>
        <v>18</v>
      </c>
      <c r="L4213" s="8">
        <f t="shared" ref="L4213" si="20797">SUM(K4207:K4213)/7</f>
        <v>8.7142857142857135</v>
      </c>
      <c r="M4213" s="8">
        <f t="shared" ref="M4213" si="20798">O4213/(B4213/100000)</f>
        <v>34.325831437356172</v>
      </c>
      <c r="N4213" s="5">
        <v>36417</v>
      </c>
      <c r="O4213" s="18">
        <v>632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20738"/>
        <v>44197</v>
      </c>
      <c r="D4214" s="5">
        <f t="shared" ref="D4214" si="20799">N4214-N4213</f>
        <v>568</v>
      </c>
      <c r="E4214" s="13">
        <f t="shared" ref="E4214" si="20800">SUM(D4208:D4214)/7</f>
        <v>361.57142857142856</v>
      </c>
      <c r="F4214" s="13">
        <f t="shared" ref="F4214" si="20801">SUM(D4210:D4214)/5</f>
        <v>375</v>
      </c>
      <c r="G4214" s="13">
        <f t="shared" ref="G4214" si="20802">N4214/(B4214/100000)</f>
        <v>2008.7672084028766</v>
      </c>
      <c r="H4214" s="5">
        <f t="shared" si="20731"/>
        <v>293</v>
      </c>
      <c r="I4214" s="5">
        <f t="shared" si="20732"/>
        <v>278</v>
      </c>
      <c r="J4214" s="8">
        <f t="shared" ref="J4214" si="20803">E4214/(SUM(N4207:N4213)/7)*100</f>
        <v>1.0248125293555546</v>
      </c>
      <c r="K4214" s="5">
        <f t="shared" ref="K4214" si="20804">O4214-O4213</f>
        <v>0</v>
      </c>
      <c r="L4214" s="8">
        <f t="shared" ref="L4214" si="20805">SUM(K4208:K4214)/7</f>
        <v>8.7142857142857135</v>
      </c>
      <c r="M4214" s="8">
        <f t="shared" ref="M4214" si="20806">O4214/(B4214/100000)</f>
        <v>34.325831437356172</v>
      </c>
      <c r="N4214" s="5">
        <f>N4215-D4215</f>
        <v>36985</v>
      </c>
      <c r="O4214" s="18">
        <v>632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20738"/>
        <v>44198</v>
      </c>
      <c r="D4215" s="5">
        <v>308</v>
      </c>
      <c r="E4215" s="13">
        <f t="shared" ref="E4215" si="20807">SUM(D4209:D4215)/7</f>
        <v>354.28571428571428</v>
      </c>
      <c r="F4215" s="13">
        <f t="shared" ref="F4215" si="20808">SUM(D4211:D4215)/5</f>
        <v>392.4</v>
      </c>
      <c r="G4215" s="13">
        <f t="shared" ref="G4215" si="20809">N4215/(B4215/100000)</f>
        <v>2025.4956199261451</v>
      </c>
      <c r="H4215" s="5">
        <f t="shared" si="20731"/>
        <v>294</v>
      </c>
      <c r="I4215" s="5">
        <f t="shared" si="20732"/>
        <v>279</v>
      </c>
      <c r="J4215" s="8">
        <f t="shared" ref="J4215" si="20810">E4215/(SUM(N4208:N4214)/7)*100</f>
        <v>0.99165490409337553</v>
      </c>
      <c r="K4215" s="5">
        <f t="shared" ref="K4215" si="20811">O4215-O4214</f>
        <v>26</v>
      </c>
      <c r="L4215" s="8">
        <f t="shared" ref="L4215" si="20812">SUM(K4209:K4215)/7</f>
        <v>10.571428571428571</v>
      </c>
      <c r="M4215" s="8">
        <f t="shared" ref="M4215" si="20813">O4215/(B4215/100000)</f>
        <v>35.737970072437278</v>
      </c>
      <c r="N4215" s="5">
        <v>37293</v>
      </c>
      <c r="O4215" s="18">
        <v>658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20738"/>
        <v>44199</v>
      </c>
      <c r="D4216" s="5">
        <f t="shared" ref="D4216" si="20814">N4216-N4215</f>
        <v>242</v>
      </c>
      <c r="E4216" s="13">
        <f t="shared" ref="E4216" si="20815">SUM(D4210:D4216)/7</f>
        <v>346.42857142857144</v>
      </c>
      <c r="F4216" s="13">
        <f t="shared" ref="F4216" si="20816">SUM(D4212:D4216)/5</f>
        <v>410.2</v>
      </c>
      <c r="G4216" s="13">
        <f t="shared" ref="G4216" si="20817">N4216/(B4216/100000)</f>
        <v>2038.6393718372847</v>
      </c>
      <c r="H4216" s="5">
        <f t="shared" si="20731"/>
        <v>295</v>
      </c>
      <c r="I4216" s="5">
        <f t="shared" si="20732"/>
        <v>280</v>
      </c>
      <c r="J4216" s="8">
        <f t="shared" ref="J4216" si="20818">E4216/(SUM(N4209:N4215)/7)*100</f>
        <v>0.96014126944533529</v>
      </c>
      <c r="K4216" s="5">
        <f t="shared" ref="K4216" si="20819">O4216-O4215</f>
        <v>3</v>
      </c>
      <c r="L4216" s="8">
        <f t="shared" ref="L4216" si="20820">SUM(K4210:K4216)/7</f>
        <v>10.714285714285714</v>
      </c>
      <c r="M4216" s="8">
        <f t="shared" ref="M4216" si="20821">O4216/(B4216/100000)</f>
        <v>35.900909145715872</v>
      </c>
      <c r="N4216" s="5">
        <v>37535</v>
      </c>
      <c r="O4216" s="18">
        <v>661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20738"/>
        <v>44200</v>
      </c>
      <c r="D4217" s="5">
        <f t="shared" ref="D4217" si="20822">N4217-N4216</f>
        <v>0</v>
      </c>
      <c r="E4217" s="13">
        <f t="shared" ref="E4217" si="20823">SUM(D4211:D4217)/7</f>
        <v>314.85714285714283</v>
      </c>
      <c r="F4217" s="13">
        <f t="shared" ref="F4217" si="20824">SUM(D4213:D4217)/5</f>
        <v>317.60000000000002</v>
      </c>
      <c r="G4217" s="13">
        <f t="shared" ref="G4217" si="20825">N4217/(B4217/100000)</f>
        <v>2038.6393718372847</v>
      </c>
      <c r="H4217" s="5">
        <f t="shared" si="20731"/>
        <v>296</v>
      </c>
      <c r="I4217" s="5">
        <f t="shared" si="20732"/>
        <v>281</v>
      </c>
      <c r="J4217" s="8">
        <f t="shared" ref="J4217" si="20826">E4217/(SUM(N4210:N4216)/7)*100</f>
        <v>0.86434084206563322</v>
      </c>
      <c r="K4217" s="5">
        <f t="shared" ref="K4217" si="20827">O4217-O4216</f>
        <v>0</v>
      </c>
      <c r="L4217" s="8">
        <f t="shared" ref="L4217" si="20828">SUM(K4211:K4217)/7</f>
        <v>10.285714285714286</v>
      </c>
      <c r="M4217" s="8">
        <f t="shared" ref="M4217" si="20829">O4217/(B4217/100000)</f>
        <v>35.900909145715872</v>
      </c>
      <c r="N4217" s="5">
        <v>37535</v>
      </c>
      <c r="O4217" s="18">
        <v>661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20738"/>
        <v>44201</v>
      </c>
      <c r="D4218" s="5">
        <f t="shared" ref="D4218" si="20830">N4218-N4217</f>
        <v>344</v>
      </c>
      <c r="E4218" s="13">
        <f t="shared" ref="E4218" si="20831">SUM(D4212:D4218)/7</f>
        <v>342.14285714285717</v>
      </c>
      <c r="F4218" s="13">
        <f t="shared" ref="F4218" si="20832">SUM(D4214:D4218)/5</f>
        <v>292.39999999999998</v>
      </c>
      <c r="G4218" s="13">
        <f t="shared" ref="G4218" si="20833">N4218/(B4218/100000)</f>
        <v>2057.3230522398962</v>
      </c>
      <c r="H4218" s="5">
        <f t="shared" si="20731"/>
        <v>297</v>
      </c>
      <c r="I4218" s="5">
        <f t="shared" si="20732"/>
        <v>282</v>
      </c>
      <c r="J4218" s="8">
        <f t="shared" ref="J4218" si="20834">E4218/(SUM(N4211:N4217)/7)*100</f>
        <v>0.93119644162428661</v>
      </c>
      <c r="K4218" s="5">
        <f t="shared" ref="K4218" si="20835">O4218-O4217</f>
        <v>10</v>
      </c>
      <c r="L4218" s="8">
        <f t="shared" ref="L4218" si="20836">SUM(K4212:K4218)/7</f>
        <v>10.428571428571429</v>
      </c>
      <c r="M4218" s="8">
        <f t="shared" ref="M4218" si="20837">O4218/(B4218/100000)</f>
        <v>36.444039389977839</v>
      </c>
      <c r="N4218" s="5">
        <v>37879</v>
      </c>
      <c r="O4218" s="18">
        <v>671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20738"/>
        <v>44202</v>
      </c>
      <c r="D4219" s="5">
        <f t="shared" ref="D4219" si="20838">N4219-N4218</f>
        <v>696</v>
      </c>
      <c r="E4219" s="13">
        <f t="shared" ref="E4219" si="20839">SUM(D4213:D4219)/7</f>
        <v>375.42857142857144</v>
      </c>
      <c r="F4219" s="13">
        <f t="shared" ref="F4219" si="20840">SUM(D4215:D4219)/5</f>
        <v>318</v>
      </c>
      <c r="G4219" s="13">
        <f t="shared" ref="G4219" si="20841">N4219/(B4219/100000)</f>
        <v>2095.1249172405292</v>
      </c>
      <c r="H4219" s="5">
        <f t="shared" si="20731"/>
        <v>298</v>
      </c>
      <c r="I4219" s="5">
        <f t="shared" si="20732"/>
        <v>283</v>
      </c>
      <c r="J4219" s="8">
        <f t="shared" ref="J4219" si="20842">E4219/(SUM(N4212:N4218)/7)*100</f>
        <v>1.0123617536817533</v>
      </c>
      <c r="K4219" s="5">
        <f t="shared" ref="K4219" si="20843">O4219-O4218</f>
        <v>24</v>
      </c>
      <c r="L4219" s="8">
        <f t="shared" ref="L4219" si="20844">SUM(K4213:K4219)/7</f>
        <v>11.571428571428571</v>
      </c>
      <c r="M4219" s="8">
        <f t="shared" ref="M4219" si="20845">O4219/(B4219/100000)</f>
        <v>37.747551976206552</v>
      </c>
      <c r="N4219" s="5">
        <v>38575</v>
      </c>
      <c r="O4219" s="18">
        <v>695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20738"/>
        <v>44203</v>
      </c>
      <c r="D4220" s="5">
        <f t="shared" ref="D4220" si="20846">N4220-N4219</f>
        <v>579</v>
      </c>
      <c r="E4220" s="13">
        <f t="shared" ref="E4220" si="20847">SUM(D4214:D4220)/7</f>
        <v>391</v>
      </c>
      <c r="F4220" s="13">
        <f t="shared" ref="F4220" si="20848">SUM(D4216:D4220)/5</f>
        <v>372.2</v>
      </c>
      <c r="G4220" s="13">
        <f t="shared" ref="G4220" si="20849">N4220/(B4220/100000)</f>
        <v>2126.5721583832969</v>
      </c>
      <c r="H4220" s="5">
        <f t="shared" si="20731"/>
        <v>299</v>
      </c>
      <c r="I4220" s="5">
        <f t="shared" si="20732"/>
        <v>284</v>
      </c>
      <c r="J4220" s="8">
        <f t="shared" ref="J4220" si="20850">E4220/(SUM(N4213:N4219)/7)*100</f>
        <v>1.0437840126001547</v>
      </c>
      <c r="K4220" s="5">
        <f t="shared" ref="K4220" si="20851">O4220-O4219</f>
        <v>30</v>
      </c>
      <c r="L4220" s="8">
        <f t="shared" ref="L4220" si="20852">SUM(K4214:K4220)/7</f>
        <v>13.285714285714286</v>
      </c>
      <c r="M4220" s="8">
        <f t="shared" ref="M4220" si="20853">O4220/(B4220/100000)</f>
        <v>39.376942708992445</v>
      </c>
      <c r="N4220" s="5">
        <v>39154</v>
      </c>
      <c r="O4220" s="18">
        <v>725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20738"/>
        <v>44204</v>
      </c>
      <c r="D4221" s="5">
        <f t="shared" ref="D4221" si="20854">N4221-N4220</f>
        <v>433</v>
      </c>
      <c r="E4221" s="13">
        <f t="shared" ref="E4221" si="20855">SUM(D4215:D4221)/7</f>
        <v>371.71428571428572</v>
      </c>
      <c r="F4221" s="13">
        <f t="shared" ref="F4221" si="20856">SUM(D4217:D4221)/5</f>
        <v>410.4</v>
      </c>
      <c r="G4221" s="13">
        <f t="shared" ref="G4221" si="20857">N4221/(B4221/100000)</f>
        <v>2150.0896979598397</v>
      </c>
      <c r="H4221" s="5">
        <f t="shared" si="20731"/>
        <v>300</v>
      </c>
      <c r="I4221" s="5">
        <f t="shared" si="20732"/>
        <v>285</v>
      </c>
      <c r="J4221" s="8">
        <f t="shared" ref="J4221" si="20858">E4221/(SUM(N4214:N4220)/7)*100</f>
        <v>0.98204984978637955</v>
      </c>
      <c r="K4221" s="5">
        <f t="shared" ref="K4221" si="20859">O4221-O4220</f>
        <v>38</v>
      </c>
      <c r="L4221" s="8">
        <f t="shared" ref="L4221" si="20860">SUM(K4215:K4221)/7</f>
        <v>18.714285714285715</v>
      </c>
      <c r="M4221" s="8">
        <f t="shared" ref="M4221" si="20861">O4221/(B4221/100000)</f>
        <v>41.440837637187911</v>
      </c>
      <c r="N4221" s="5">
        <v>39587</v>
      </c>
      <c r="O4221" s="18">
        <v>763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20738"/>
        <v>44205</v>
      </c>
      <c r="D4222" s="5">
        <f t="shared" ref="D4222" si="20862">N4222-N4221</f>
        <v>536</v>
      </c>
      <c r="E4222" s="13">
        <f t="shared" ref="E4222" si="20863">SUM(D4216:D4222)/7</f>
        <v>404.28571428571428</v>
      </c>
      <c r="F4222" s="13">
        <f t="shared" ref="F4222" si="20864">SUM(D4218:D4222)/5</f>
        <v>517.6</v>
      </c>
      <c r="G4222" s="13">
        <f t="shared" ref="G4222" si="20865">N4222/(B4222/100000)</f>
        <v>2179.2014790522812</v>
      </c>
      <c r="H4222" s="5">
        <f t="shared" si="20731"/>
        <v>301</v>
      </c>
      <c r="I4222" s="5">
        <f t="shared" si="20732"/>
        <v>286</v>
      </c>
      <c r="J4222" s="8">
        <f t="shared" ref="J4222" si="20866">E4222/(SUM(N4215:N4221)/7)*100</f>
        <v>1.0577145889863133</v>
      </c>
      <c r="K4222" s="5">
        <f t="shared" ref="K4222" si="20867">O4222-O4221</f>
        <v>29</v>
      </c>
      <c r="L4222" s="8">
        <f t="shared" ref="L4222" si="20868">SUM(K4216:K4222)/7</f>
        <v>19.142857142857142</v>
      </c>
      <c r="M4222" s="8">
        <f t="shared" ref="M4222" si="20869">O4222/(B4222/100000)</f>
        <v>43.015915345547612</v>
      </c>
      <c r="N4222" s="5">
        <v>40123</v>
      </c>
      <c r="O4222" s="18">
        <v>792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20738"/>
        <v>44206</v>
      </c>
      <c r="D4223" s="5">
        <f t="shared" ref="D4223" si="20870">N4223-N4222</f>
        <v>353</v>
      </c>
      <c r="E4223" s="13">
        <f t="shared" ref="E4223" si="20871">SUM(D4217:D4223)/7</f>
        <v>420.14285714285717</v>
      </c>
      <c r="F4223" s="13">
        <f t="shared" ref="F4223" si="20872">SUM(D4219:D4223)/5</f>
        <v>519.4</v>
      </c>
      <c r="G4223" s="13">
        <f t="shared" ref="G4223" si="20873">N4223/(B4223/100000)</f>
        <v>2198.3739766747285</v>
      </c>
      <c r="H4223" s="5">
        <f t="shared" si="20731"/>
        <v>302</v>
      </c>
      <c r="I4223" s="5">
        <f t="shared" si="20732"/>
        <v>287</v>
      </c>
      <c r="J4223" s="8">
        <f t="shared" ref="J4223" si="20874">E4223/(SUM(N4216:N4222)/7)*100</f>
        <v>1.0876961995354824</v>
      </c>
      <c r="K4223" s="5">
        <f t="shared" ref="K4223" si="20875">O4223-O4222</f>
        <v>25</v>
      </c>
      <c r="L4223" s="8">
        <f t="shared" ref="L4223" si="20876">SUM(K4217:K4223)/7</f>
        <v>22.285714285714285</v>
      </c>
      <c r="M4223" s="8">
        <f t="shared" ref="M4223" si="20877">O4223/(B4223/100000)</f>
        <v>44.373740956202518</v>
      </c>
      <c r="N4223" s="5">
        <v>40476</v>
      </c>
      <c r="O4223" s="18">
        <v>817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20738"/>
        <v>44207</v>
      </c>
      <c r="D4224" s="5">
        <f t="shared" ref="D4224" si="20878">N4224-N4223</f>
        <v>211</v>
      </c>
      <c r="E4224" s="13">
        <f t="shared" ref="E4224" si="20879">SUM(D4218:D4224)/7</f>
        <v>450.28571428571428</v>
      </c>
      <c r="F4224" s="13">
        <f t="shared" ref="F4224" si="20880">SUM(D4220:D4224)/5</f>
        <v>422.4</v>
      </c>
      <c r="G4224" s="13">
        <f t="shared" ref="G4224" si="20881">N4224/(B4224/100000)</f>
        <v>2209.8340248286559</v>
      </c>
      <c r="H4224" s="5">
        <f t="shared" si="20731"/>
        <v>303</v>
      </c>
      <c r="I4224" s="5">
        <f t="shared" si="20732"/>
        <v>288</v>
      </c>
      <c r="J4224" s="8">
        <f t="shared" ref="J4224" si="20882">E4224/(SUM(N4217:N4223)/7)*100</f>
        <v>1.1531890139721728</v>
      </c>
      <c r="K4224" s="5">
        <f t="shared" ref="K4224" si="20883">O4224-O4223</f>
        <v>3</v>
      </c>
      <c r="L4224" s="8">
        <f t="shared" ref="L4224" si="20884">SUM(K4218:K4224)/7</f>
        <v>22.714285714285715</v>
      </c>
      <c r="M4224" s="8">
        <f t="shared" ref="M4224" si="20885">O4224/(B4224/100000)</f>
        <v>44.536680029481111</v>
      </c>
      <c r="N4224" s="5">
        <v>40687</v>
      </c>
      <c r="O4224" s="18">
        <v>820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20738"/>
        <v>44208</v>
      </c>
      <c r="D4225" s="5">
        <f t="shared" ref="D4225" si="20886">N4225-N4224</f>
        <v>273</v>
      </c>
      <c r="E4225" s="13">
        <f t="shared" ref="E4225" si="20887">SUM(D4219:D4225)/7</f>
        <v>440.14285714285717</v>
      </c>
      <c r="F4225" s="13">
        <f t="shared" ref="F4225" si="20888">SUM(D4221:D4225)/5</f>
        <v>361.2</v>
      </c>
      <c r="G4225" s="13">
        <f t="shared" ref="G4225" si="20889">N4225/(B4225/100000)</f>
        <v>2224.6614804970077</v>
      </c>
      <c r="H4225" s="5">
        <f t="shared" si="20731"/>
        <v>304</v>
      </c>
      <c r="I4225" s="5">
        <f t="shared" si="20732"/>
        <v>289</v>
      </c>
      <c r="J4225" s="8">
        <f t="shared" ref="J4225" si="20890">E4225/(SUM(N4218:N4224)/7)*100</f>
        <v>1.1143622889095453</v>
      </c>
      <c r="K4225" s="5">
        <f t="shared" ref="K4225" si="20891">O4225-O4224</f>
        <v>0</v>
      </c>
      <c r="L4225" s="8">
        <f t="shared" ref="L4225" si="20892">SUM(K4219:K4225)/7</f>
        <v>21.285714285714285</v>
      </c>
      <c r="M4225" s="8">
        <f t="shared" ref="M4225" si="20893">O4225/(B4225/100000)</f>
        <v>44.536680029481111</v>
      </c>
      <c r="N4225" s="5">
        <v>40960</v>
      </c>
      <c r="O4225" s="18">
        <v>820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20738"/>
        <v>44209</v>
      </c>
      <c r="D4226" s="5">
        <f t="shared" ref="D4226" si="20894">N4226-N4225</f>
        <v>390</v>
      </c>
      <c r="E4226" s="13">
        <f t="shared" ref="E4226" si="20895">SUM(D4220:D4226)/7</f>
        <v>396.42857142857144</v>
      </c>
      <c r="F4226" s="13">
        <f t="shared" ref="F4226" si="20896">SUM(D4222:D4226)/5</f>
        <v>352.6</v>
      </c>
      <c r="G4226" s="13">
        <f t="shared" ref="G4226" si="20897">N4226/(B4226/100000)</f>
        <v>2245.8435600232242</v>
      </c>
      <c r="H4226" s="5">
        <f t="shared" si="20731"/>
        <v>305</v>
      </c>
      <c r="I4226" s="5">
        <f t="shared" si="20732"/>
        <v>290</v>
      </c>
      <c r="J4226" s="8">
        <f t="shared" ref="J4226" si="20898">E4226/(SUM(N4219:N4225)/7)*100</f>
        <v>0.99262417639021039</v>
      </c>
      <c r="K4226" s="5">
        <f t="shared" ref="K4226" si="20899">O4226-O4225</f>
        <v>31</v>
      </c>
      <c r="L4226" s="8">
        <f t="shared" ref="L4226" si="20900">SUM(K4220:K4226)/7</f>
        <v>22.285714285714285</v>
      </c>
      <c r="M4226" s="8">
        <f t="shared" ref="M4226" si="20901">O4226/(B4226/100000)</f>
        <v>46.220383786693198</v>
      </c>
      <c r="N4226" s="5">
        <v>41350</v>
      </c>
      <c r="O4226" s="18">
        <v>851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20738"/>
        <v>44210</v>
      </c>
      <c r="D4227" s="5">
        <f t="shared" ref="D4227" si="20902">N4227-N4226</f>
        <v>396</v>
      </c>
      <c r="E4227" s="13">
        <f t="shared" ref="E4227" si="20903">SUM(D4221:D4227)/7</f>
        <v>370.28571428571428</v>
      </c>
      <c r="F4227" s="13">
        <f t="shared" ref="F4227" si="20904">SUM(D4223:D4227)/5</f>
        <v>324.60000000000002</v>
      </c>
      <c r="G4227" s="13">
        <f t="shared" ref="G4227" si="20905">N4227/(B4227/100000)</f>
        <v>2267.3515176959982</v>
      </c>
      <c r="H4227" s="5">
        <f t="shared" si="20731"/>
        <v>306</v>
      </c>
      <c r="I4227" s="5">
        <f t="shared" si="20732"/>
        <v>291</v>
      </c>
      <c r="J4227" s="8">
        <f t="shared" ref="J4227" si="20906">E4227/(SUM(N4220:N4226)/7)*100</f>
        <v>0.91805183167632998</v>
      </c>
      <c r="K4227" s="5">
        <f t="shared" ref="K4227" si="20907">O4227-O4226</f>
        <v>14</v>
      </c>
      <c r="L4227" s="8">
        <f t="shared" ref="L4227" si="20908">SUM(K4221:K4227)/7</f>
        <v>20</v>
      </c>
      <c r="M4227" s="8">
        <f t="shared" ref="M4227" si="20909">O4227/(B4227/100000)</f>
        <v>46.980766128659951</v>
      </c>
      <c r="N4227" s="5">
        <v>41746</v>
      </c>
      <c r="O4227" s="18">
        <v>865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20738"/>
        <v>44211</v>
      </c>
      <c r="D4228" s="5">
        <f t="shared" ref="D4228" si="20910">N4228-N4227</f>
        <v>324</v>
      </c>
      <c r="E4228" s="13">
        <f t="shared" ref="E4228" si="20911">SUM(D4222:D4228)/7</f>
        <v>354.71428571428572</v>
      </c>
      <c r="F4228" s="13">
        <f t="shared" ref="F4228" si="20912">SUM(D4224:D4228)/5</f>
        <v>318.8</v>
      </c>
      <c r="G4228" s="13">
        <f t="shared" ref="G4228" si="20913">N4228/(B4228/100000)</f>
        <v>2284.9489376100855</v>
      </c>
      <c r="H4228" s="5">
        <f t="shared" si="20731"/>
        <v>307</v>
      </c>
      <c r="I4228" s="5">
        <f t="shared" si="20732"/>
        <v>292</v>
      </c>
      <c r="J4228" s="8">
        <f t="shared" ref="J4228" si="20914">E4228/(SUM(N4221:N4227)/7)*100</f>
        <v>0.8714451670416139</v>
      </c>
      <c r="K4228" s="5">
        <f t="shared" ref="K4228" si="20915">O4228-O4227</f>
        <v>17</v>
      </c>
      <c r="L4228" s="8">
        <f t="shared" ref="L4228" si="20916">SUM(K4222:K4228)/7</f>
        <v>17</v>
      </c>
      <c r="M4228" s="8">
        <f t="shared" ref="M4228" si="20917">O4228/(B4228/100000)</f>
        <v>47.904087543905291</v>
      </c>
      <c r="N4228" s="5">
        <v>42070</v>
      </c>
      <c r="O4228" s="18">
        <v>882</v>
      </c>
    </row>
    <row r="4229" spans="1:15" ht="16" customHeight="1" x14ac:dyDescent="0.2">
      <c r="A4229" s="5" t="s">
        <v>12</v>
      </c>
      <c r="B4229" s="13">
        <v>1841179</v>
      </c>
      <c r="C4229" s="6">
        <f t="shared" si="20738"/>
        <v>44212</v>
      </c>
      <c r="D4229" s="5">
        <f t="shared" ref="D4229" si="20918">N4229-N4228</f>
        <v>279</v>
      </c>
      <c r="E4229" s="13">
        <f t="shared" ref="E4229" si="20919">SUM(D4223:D4229)/7</f>
        <v>318</v>
      </c>
      <c r="F4229" s="13">
        <f t="shared" ref="F4229" si="20920">SUM(D4225:D4229)/5</f>
        <v>332.4</v>
      </c>
      <c r="G4229" s="13">
        <f t="shared" ref="G4229" si="20921">N4229/(B4229/100000)</f>
        <v>2300.1022714249943</v>
      </c>
      <c r="H4229" s="5">
        <f t="shared" si="20731"/>
        <v>308</v>
      </c>
      <c r="I4229" s="5">
        <f t="shared" si="20732"/>
        <v>293</v>
      </c>
      <c r="J4229" s="8">
        <f t="shared" ref="J4229" si="20922">E4229/(SUM(N4222:N4228)/7)*100</f>
        <v>0.77449793328044758</v>
      </c>
      <c r="K4229" s="5">
        <f t="shared" ref="K4229" si="20923">O4229-O4228</f>
        <v>13</v>
      </c>
      <c r="L4229" s="8">
        <f t="shared" ref="L4229" si="20924">SUM(K4223:K4229)/7</f>
        <v>14.714285714285714</v>
      </c>
      <c r="M4229" s="8">
        <f t="shared" ref="M4229" si="20925">O4229/(B4229/100000)</f>
        <v>48.610156861445844</v>
      </c>
      <c r="N4229" s="5">
        <v>42349</v>
      </c>
      <c r="O4229" s="18">
        <v>895</v>
      </c>
    </row>
    <row r="4230" spans="1:15" ht="16" customHeight="1" x14ac:dyDescent="0.2">
      <c r="A4230" s="5" t="s">
        <v>12</v>
      </c>
      <c r="B4230" s="13">
        <v>1841179</v>
      </c>
      <c r="C4230" s="6">
        <f t="shared" si="20738"/>
        <v>44213</v>
      </c>
      <c r="D4230" s="5">
        <f t="shared" ref="D4230" si="20926">N4230-N4229</f>
        <v>378</v>
      </c>
      <c r="E4230" s="13">
        <f t="shared" ref="E4230" si="20927">SUM(D4224:D4230)/7</f>
        <v>321.57142857142856</v>
      </c>
      <c r="F4230" s="13">
        <f t="shared" ref="F4230" si="20928">SUM(D4226:D4230)/5</f>
        <v>353.4</v>
      </c>
      <c r="G4230" s="13">
        <f t="shared" ref="G4230" si="20929">N4230/(B4230/100000)</f>
        <v>2320.6325946580969</v>
      </c>
      <c r="H4230" s="5">
        <f t="shared" si="20731"/>
        <v>309</v>
      </c>
      <c r="I4230" s="5">
        <f t="shared" si="20732"/>
        <v>294</v>
      </c>
      <c r="J4230" s="8">
        <f t="shared" ref="J4230" si="20930">E4230/(SUM(N4223:N4229)/7)*100</f>
        <v>0.77717702787617637</v>
      </c>
      <c r="K4230" s="5">
        <f t="shared" ref="K4230" si="20931">O4230-O4229</f>
        <v>9</v>
      </c>
      <c r="L4230" s="8">
        <f t="shared" ref="L4230" si="20932">SUM(K4224:K4230)/7</f>
        <v>12.428571428571429</v>
      </c>
      <c r="M4230" s="8">
        <f t="shared" ref="M4230" si="20933">O4230/(B4230/100000)</f>
        <v>49.098974081281611</v>
      </c>
      <c r="N4230" s="5">
        <v>42727</v>
      </c>
      <c r="O4230" s="18">
        <v>904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20738"/>
        <v>44214</v>
      </c>
      <c r="D4231" s="5">
        <f t="shared" ref="D4231" si="20934">N4231-N4230</f>
        <v>87</v>
      </c>
      <c r="E4231" s="13">
        <f t="shared" ref="E4231" si="20935">SUM(D4225:D4231)/7</f>
        <v>303.85714285714283</v>
      </c>
      <c r="F4231" s="13">
        <f t="shared" ref="F4231" si="20936">SUM(D4227:D4231)/5</f>
        <v>292.8</v>
      </c>
      <c r="G4231" s="13">
        <f t="shared" ref="G4231" si="20937">N4231/(B4231/100000)</f>
        <v>2325.3578277831757</v>
      </c>
      <c r="H4231" s="5">
        <f t="shared" si="20731"/>
        <v>310</v>
      </c>
      <c r="I4231" s="5">
        <f t="shared" si="20732"/>
        <v>295</v>
      </c>
      <c r="J4231" s="8">
        <f t="shared" ref="J4231" si="20938">E4231/(SUM(N4224:N4230)/7)*100</f>
        <v>0.72870166398870795</v>
      </c>
      <c r="K4231" s="5">
        <f t="shared" ref="K4231" si="20939">O4231-O4230</f>
        <v>2</v>
      </c>
      <c r="L4231" s="8">
        <f t="shared" ref="L4231" si="20940">SUM(K4225:K4231)/7</f>
        <v>12.285714285714286</v>
      </c>
      <c r="M4231" s="8">
        <f t="shared" ref="M4231" si="20941">O4231/(B4231/100000)</f>
        <v>49.207600130134004</v>
      </c>
      <c r="N4231" s="5">
        <v>42814</v>
      </c>
      <c r="O4231" s="18">
        <v>906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20738"/>
        <v>44215</v>
      </c>
      <c r="D4232" s="5">
        <f t="shared" ref="D4232" si="20942">N4232-N4231</f>
        <v>263</v>
      </c>
      <c r="E4232" s="13">
        <f t="shared" ref="E4232" si="20943">SUM(D4226:D4232)/7</f>
        <v>302.42857142857144</v>
      </c>
      <c r="F4232" s="13">
        <f t="shared" ref="F4232" si="20944">SUM(D4228:D4232)/5</f>
        <v>266.2</v>
      </c>
      <c r="G4232" s="13">
        <f t="shared" ref="G4232" si="20945">N4232/(B4232/100000)</f>
        <v>2339.6421532072654</v>
      </c>
      <c r="H4232" s="5">
        <f t="shared" si="20731"/>
        <v>311</v>
      </c>
      <c r="I4232" s="5">
        <f t="shared" si="20732"/>
        <v>296</v>
      </c>
      <c r="J4232" s="8">
        <f t="shared" ref="J4232" si="20946">E4232/(SUM(N4225:N4231)/7)*100</f>
        <v>0.72002884196778405</v>
      </c>
      <c r="K4232" s="5">
        <f t="shared" ref="K4232" si="20947">O4232-O4231</f>
        <v>11</v>
      </c>
      <c r="L4232" s="8">
        <f t="shared" ref="L4232" si="20948">SUM(K4226:K4232)/7</f>
        <v>13.857142857142858</v>
      </c>
      <c r="M4232" s="8">
        <f t="shared" ref="M4232" si="20949">O4232/(B4232/100000)</f>
        <v>49.805043398822171</v>
      </c>
      <c r="N4232" s="5">
        <v>43077</v>
      </c>
      <c r="O4232" s="18">
        <v>917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20738"/>
        <v>44216</v>
      </c>
      <c r="D4233" s="5">
        <f t="shared" ref="D4233" si="20950">N4233-N4232</f>
        <v>251</v>
      </c>
      <c r="E4233" s="13">
        <f t="shared" ref="E4233" si="20951">SUM(D4227:D4233)/7</f>
        <v>282.57142857142856</v>
      </c>
      <c r="F4233" s="13">
        <f t="shared" ref="F4233" si="20952">SUM(D4229:D4233)/5</f>
        <v>251.6</v>
      </c>
      <c r="G4233" s="13">
        <f t="shared" ref="G4233" si="20953">N4233/(B4233/100000)</f>
        <v>2353.2747223382407</v>
      </c>
      <c r="H4233" s="5">
        <f t="shared" si="20731"/>
        <v>312</v>
      </c>
      <c r="I4233" s="5">
        <f t="shared" si="20732"/>
        <v>297</v>
      </c>
      <c r="J4233" s="8">
        <f t="shared" ref="J4233" si="20954">E4233/(SUM(N4226:N4232)/7)*100</f>
        <v>0.66794312015209378</v>
      </c>
      <c r="K4233" s="5">
        <f t="shared" ref="K4233" si="20955">O4233-O4232</f>
        <v>18</v>
      </c>
      <c r="L4233" s="8">
        <f t="shared" ref="L4233" si="20956">SUM(K4227:K4233)/7</f>
        <v>12</v>
      </c>
      <c r="M4233" s="8">
        <f t="shared" ref="M4233" si="20957">O4233/(B4233/100000)</f>
        <v>50.782677838493704</v>
      </c>
      <c r="N4233" s="5">
        <v>43328</v>
      </c>
      <c r="O4233" s="18">
        <v>935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20738"/>
        <v>44217</v>
      </c>
      <c r="D4234" s="5">
        <f t="shared" ref="D4234" si="20958">N4234-N4233</f>
        <v>285</v>
      </c>
      <c r="E4234" s="13">
        <f t="shared" ref="E4234" si="20959">SUM(D4228:D4234)/7</f>
        <v>266.71428571428572</v>
      </c>
      <c r="F4234" s="13">
        <f t="shared" ref="F4234" si="20960">SUM(D4230:D4234)/5</f>
        <v>252.8</v>
      </c>
      <c r="G4234" s="13">
        <f t="shared" ref="G4234" si="20961">N4234/(B4234/100000)</f>
        <v>2368.753934299707</v>
      </c>
      <c r="H4234" s="5">
        <f t="shared" si="20731"/>
        <v>313</v>
      </c>
      <c r="I4234" s="5">
        <f t="shared" si="20732"/>
        <v>298</v>
      </c>
      <c r="J4234" s="8">
        <f t="shared" ref="J4234" si="20962">E4234/(SUM(N4227:N4233)/7)*100</f>
        <v>0.62627678951799826</v>
      </c>
      <c r="K4234" s="5">
        <f t="shared" ref="K4234" si="20963">O4234-O4233</f>
        <v>15</v>
      </c>
      <c r="L4234" s="8">
        <f t="shared" ref="L4234" si="20964">SUM(K4228:K4234)/7</f>
        <v>12.142857142857142</v>
      </c>
      <c r="M4234" s="8">
        <f t="shared" ref="M4234" si="20965">O4234/(B4234/100000)</f>
        <v>51.597373204886651</v>
      </c>
      <c r="N4234" s="5">
        <v>43613</v>
      </c>
      <c r="O4234" s="18">
        <v>950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20738"/>
        <v>44218</v>
      </c>
      <c r="D4235" s="5">
        <f t="shared" ref="D4235" si="20966">N4235-N4234</f>
        <v>306</v>
      </c>
      <c r="E4235" s="13">
        <f t="shared" ref="E4235" si="20967">SUM(D4229:D4235)/7</f>
        <v>264.14285714285717</v>
      </c>
      <c r="F4235" s="13">
        <f t="shared" ref="F4235" si="20968">SUM(D4231:D4235)/5</f>
        <v>238.4</v>
      </c>
      <c r="G4235" s="13">
        <f t="shared" ref="G4235" si="20969">N4235/(B4235/100000)</f>
        <v>2385.3737197741229</v>
      </c>
      <c r="H4235" s="5">
        <f t="shared" si="20731"/>
        <v>314</v>
      </c>
      <c r="I4235" s="5">
        <f t="shared" si="20732"/>
        <v>299</v>
      </c>
      <c r="J4235" s="8">
        <f t="shared" ref="J4235" si="20970">E4235/(SUM(N4228:N4234)/7)*100</f>
        <v>0.61637853442585799</v>
      </c>
      <c r="K4235" s="5">
        <f t="shared" ref="K4235" si="20971">O4235-O4234</f>
        <v>12</v>
      </c>
      <c r="L4235" s="8">
        <f t="shared" ref="L4235" si="20972">SUM(K4229:K4235)/7</f>
        <v>11.428571428571429</v>
      </c>
      <c r="M4235" s="8">
        <f t="shared" ref="M4235" si="20973">O4235/(B4235/100000)</f>
        <v>52.249129498001011</v>
      </c>
      <c r="N4235" s="5">
        <v>43919</v>
      </c>
      <c r="O4235" s="18">
        <v>962</v>
      </c>
    </row>
    <row r="4236" spans="1:15" ht="16" customHeight="1" x14ac:dyDescent="0.2">
      <c r="A4236" s="5" t="s">
        <v>12</v>
      </c>
      <c r="B4236" s="13">
        <v>1841179</v>
      </c>
      <c r="C4236" s="6">
        <f t="shared" si="20738"/>
        <v>44219</v>
      </c>
      <c r="D4236" s="5">
        <f t="shared" ref="D4236" si="20974">N4236-N4235</f>
        <v>330</v>
      </c>
      <c r="E4236" s="13">
        <f t="shared" ref="E4236" si="20975">SUM(D4230:D4236)/7</f>
        <v>271.42857142857144</v>
      </c>
      <c r="F4236" s="13">
        <f t="shared" ref="F4236" si="20976">SUM(D4232:D4236)/5</f>
        <v>287</v>
      </c>
      <c r="G4236" s="13">
        <f t="shared" ref="G4236" si="20977">N4236/(B4236/100000)</f>
        <v>2403.2970178347678</v>
      </c>
      <c r="H4236" s="5">
        <f t="shared" si="20731"/>
        <v>315</v>
      </c>
      <c r="I4236" s="5">
        <f t="shared" si="20732"/>
        <v>300</v>
      </c>
      <c r="J4236" s="8">
        <f t="shared" ref="J4236" si="20978">E4236/(SUM(N4229:N4235)/7)*100</f>
        <v>0.62949968028042558</v>
      </c>
      <c r="K4236" s="5">
        <f t="shared" ref="K4236" si="20979">O4236-O4235</f>
        <v>14</v>
      </c>
      <c r="L4236" s="8">
        <f t="shared" ref="L4236" si="20980">SUM(K4230:K4236)/7</f>
        <v>11.571428571428571</v>
      </c>
      <c r="M4236" s="8">
        <f t="shared" ref="M4236" si="20981">O4236/(B4236/100000)</f>
        <v>53.009511839967757</v>
      </c>
      <c r="N4236" s="5">
        <v>44249</v>
      </c>
      <c r="O4236" s="18">
        <v>976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20738"/>
        <v>44220</v>
      </c>
      <c r="D4237" s="5">
        <f t="shared" ref="D4237" si="20982">N4237-N4236</f>
        <v>204</v>
      </c>
      <c r="E4237" s="13">
        <f t="shared" ref="E4237" si="20983">SUM(D4231:D4237)/7</f>
        <v>246.57142857142858</v>
      </c>
      <c r="F4237" s="13">
        <f t="shared" ref="F4237" si="20984">SUM(D4233:D4237)/5</f>
        <v>275.2</v>
      </c>
      <c r="G4237" s="13">
        <f t="shared" ref="G4237" si="20985">N4237/(B4237/100000)</f>
        <v>2414.3768748177117</v>
      </c>
      <c r="H4237" s="5">
        <f t="shared" si="20731"/>
        <v>316</v>
      </c>
      <c r="I4237" s="5">
        <f t="shared" si="20732"/>
        <v>301</v>
      </c>
      <c r="J4237" s="8">
        <f t="shared" ref="J4237" si="20986">E4237/(SUM(N4230:N4236)/7)*100</f>
        <v>0.5682734824365302</v>
      </c>
      <c r="K4237" s="5">
        <f t="shared" ref="K4237" si="20987">O4237-O4236</f>
        <v>11</v>
      </c>
      <c r="L4237" s="8">
        <f t="shared" ref="L4237" si="20988">SUM(K4231:K4237)/7</f>
        <v>11.857142857142858</v>
      </c>
      <c r="M4237" s="8">
        <f t="shared" ref="M4237" si="20989">O4237/(B4237/100000)</f>
        <v>53.606955108655924</v>
      </c>
      <c r="N4237" s="5">
        <v>44453</v>
      </c>
      <c r="O4237" s="18">
        <v>987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20738"/>
        <v>44221</v>
      </c>
      <c r="D4238" s="5">
        <f t="shared" ref="D4238" si="20990">N4238-N4237</f>
        <v>265</v>
      </c>
      <c r="E4238" s="13">
        <f t="shared" ref="E4238" si="20991">SUM(D4232:D4238)/7</f>
        <v>272</v>
      </c>
      <c r="F4238" s="13">
        <f t="shared" ref="F4238" si="20992">SUM(D4234:D4238)/5</f>
        <v>278</v>
      </c>
      <c r="G4238" s="13">
        <f t="shared" ref="G4238" si="20993">N4238/(B4238/100000)</f>
        <v>2428.7698262906538</v>
      </c>
      <c r="H4238" s="5">
        <f t="shared" si="20731"/>
        <v>317</v>
      </c>
      <c r="I4238" s="5">
        <f t="shared" si="20732"/>
        <v>302</v>
      </c>
      <c r="J4238" s="8">
        <f t="shared" ref="J4238" si="20994">E4238/(SUM(N4231:N4237)/7)*100</f>
        <v>0.62333648711913126</v>
      </c>
      <c r="K4238" s="5">
        <f t="shared" ref="K4238" si="20995">O4238-O4237</f>
        <v>1</v>
      </c>
      <c r="L4238" s="8">
        <f t="shared" ref="L4238" si="20996">SUM(K4232:K4238)/7</f>
        <v>11.714285714285714</v>
      </c>
      <c r="M4238" s="8">
        <f t="shared" ref="M4238" si="20997">O4238/(B4238/100000)</f>
        <v>53.661268133082118</v>
      </c>
      <c r="N4238" s="5">
        <v>44718</v>
      </c>
      <c r="O4238" s="18">
        <v>988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20738"/>
        <v>44222</v>
      </c>
      <c r="D4239" s="5">
        <f t="shared" ref="D4239" si="20998">N4239-N4238</f>
        <v>201</v>
      </c>
      <c r="E4239" s="13">
        <f t="shared" ref="E4239" si="20999">SUM(D4233:D4239)/7</f>
        <v>263.14285714285717</v>
      </c>
      <c r="F4239" s="13">
        <f t="shared" ref="F4239" si="21000">SUM(D4235:D4239)/5</f>
        <v>261.2</v>
      </c>
      <c r="G4239" s="13">
        <f t="shared" ref="G4239" si="21001">N4239/(B4239/100000)</f>
        <v>2439.6867442003195</v>
      </c>
      <c r="H4239" s="5">
        <f t="shared" si="20731"/>
        <v>318</v>
      </c>
      <c r="I4239" s="5">
        <f t="shared" si="20732"/>
        <v>303</v>
      </c>
      <c r="J4239" s="8">
        <f t="shared" ref="J4239" si="21002">E4239/(SUM(N4232:N4238)/7)*100</f>
        <v>0.59930309054291919</v>
      </c>
      <c r="K4239" s="5">
        <f t="shared" ref="K4239" si="21003">O4239-O4238</f>
        <v>2</v>
      </c>
      <c r="L4239" s="8">
        <f t="shared" ref="L4239" si="21004">SUM(K4233:K4239)/7</f>
        <v>10.428571428571429</v>
      </c>
      <c r="M4239" s="8">
        <f t="shared" ref="M4239" si="21005">O4239/(B4239/100000)</f>
        <v>53.769894181934511</v>
      </c>
      <c r="N4239" s="5">
        <v>44919</v>
      </c>
      <c r="O4239" s="18">
        <v>990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20738"/>
        <v>44223</v>
      </c>
      <c r="D4240" s="5">
        <f t="shared" ref="D4240" si="21006">N4240-N4239</f>
        <v>151</v>
      </c>
      <c r="E4240" s="13">
        <f t="shared" ref="E4240" si="21007">SUM(D4234:D4240)/7</f>
        <v>248.85714285714286</v>
      </c>
      <c r="F4240" s="13">
        <f t="shared" ref="F4240" si="21008">SUM(D4236:D4240)/5</f>
        <v>230.2</v>
      </c>
      <c r="G4240" s="13">
        <f t="shared" ref="G4240" si="21009">N4240/(B4240/100000)</f>
        <v>2447.8880108886751</v>
      </c>
      <c r="H4240" s="5">
        <f t="shared" si="20731"/>
        <v>319</v>
      </c>
      <c r="I4240" s="5">
        <f t="shared" si="20732"/>
        <v>304</v>
      </c>
      <c r="J4240" s="8">
        <f t="shared" ref="J4240" si="21010">E4240/(SUM(N4233:N4239)/7)*100</f>
        <v>0.56339121407249049</v>
      </c>
      <c r="K4240" s="5">
        <f t="shared" ref="K4240" si="21011">O4240-O4239</f>
        <v>13</v>
      </c>
      <c r="L4240" s="8">
        <f t="shared" ref="L4240" si="21012">SUM(K4234:K4240)/7</f>
        <v>9.7142857142857135</v>
      </c>
      <c r="M4240" s="8">
        <f t="shared" ref="M4240" si="21013">O4240/(B4240/100000)</f>
        <v>54.475963499475064</v>
      </c>
      <c r="N4240" s="5">
        <v>45070</v>
      </c>
      <c r="O4240" s="18">
        <v>1003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20738"/>
        <v>44224</v>
      </c>
      <c r="D4241" s="5">
        <f t="shared" ref="D4241" si="21014">N4241-N4240</f>
        <v>465</v>
      </c>
      <c r="E4241" s="13">
        <f t="shared" ref="E4241" si="21015">SUM(D4235:D4241)/7</f>
        <v>274.57142857142856</v>
      </c>
      <c r="F4241" s="13">
        <f t="shared" ref="F4241" si="21016">SUM(D4237:D4241)/5</f>
        <v>257.2</v>
      </c>
      <c r="G4241" s="13">
        <f t="shared" ref="G4241" si="21017">N4241/(B4241/100000)</f>
        <v>2473.1435672468565</v>
      </c>
      <c r="H4241" s="5">
        <f t="shared" si="20731"/>
        <v>320</v>
      </c>
      <c r="I4241" s="5">
        <f t="shared" si="20732"/>
        <v>305</v>
      </c>
      <c r="J4241" s="8">
        <f t="shared" ref="J4241" si="21018">E4241/(SUM(N4234:N4240)/7)*100</f>
        <v>0.6181236954920708</v>
      </c>
      <c r="K4241" s="5">
        <f t="shared" ref="K4241" si="21019">O4241-O4240</f>
        <v>26</v>
      </c>
      <c r="L4241" s="8">
        <f t="shared" ref="L4241" si="21020">SUM(K4235:K4241)/7</f>
        <v>11.285714285714286</v>
      </c>
      <c r="M4241" s="8">
        <f t="shared" ref="M4241" si="21021">O4241/(B4241/100000)</f>
        <v>55.888102134556171</v>
      </c>
      <c r="N4241" s="5">
        <v>45535</v>
      </c>
      <c r="O4241" s="18">
        <v>1029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20738"/>
        <v>44225</v>
      </c>
      <c r="D4242" s="5">
        <f t="shared" ref="D4242" si="21022">N4242-N4241</f>
        <v>41</v>
      </c>
      <c r="E4242" s="13">
        <f t="shared" ref="E4242" si="21023">SUM(D4236:D4242)/7</f>
        <v>236.71428571428572</v>
      </c>
      <c r="F4242" s="13">
        <f t="shared" ref="F4242" si="21024">SUM(D4238:D4242)/5</f>
        <v>224.6</v>
      </c>
      <c r="G4242" s="13">
        <f t="shared" ref="G4242" si="21025">N4242/(B4242/100000)</f>
        <v>2475.3704012483304</v>
      </c>
      <c r="H4242" s="5">
        <f t="shared" si="20731"/>
        <v>321</v>
      </c>
      <c r="I4242" s="5">
        <f t="shared" si="20732"/>
        <v>306</v>
      </c>
      <c r="J4242" s="8">
        <f t="shared" ref="J4242" si="21026">E4242/(SUM(N4235:N4241)/7)*100</f>
        <v>0.52962478784643763</v>
      </c>
      <c r="K4242" s="5">
        <f t="shared" ref="K4242" si="21027">O4242-O4241</f>
        <v>8</v>
      </c>
      <c r="L4242" s="8">
        <f t="shared" ref="L4242" si="21028">SUM(K4236:K4242)/7</f>
        <v>10.714285714285714</v>
      </c>
      <c r="M4242" s="8">
        <f t="shared" ref="M4242" si="21029">O4242/(B4242/100000)</f>
        <v>56.322606329965744</v>
      </c>
      <c r="N4242" s="5">
        <v>45576</v>
      </c>
      <c r="O4242" s="18">
        <v>1037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20738"/>
        <v>44226</v>
      </c>
      <c r="D4243" s="5">
        <f t="shared" ref="D4243" si="21030">N4243-N4242</f>
        <v>439</v>
      </c>
      <c r="E4243" s="13">
        <f t="shared" ref="E4243" si="21031">SUM(D4237:D4243)/7</f>
        <v>252.28571428571428</v>
      </c>
      <c r="F4243" s="13">
        <f t="shared" ref="F4243" si="21032">SUM(D4239:D4243)/5</f>
        <v>259.39999999999998</v>
      </c>
      <c r="G4243" s="13">
        <f t="shared" ref="G4243" si="21033">N4243/(B4243/100000)</f>
        <v>2499.213818971431</v>
      </c>
      <c r="H4243" s="5">
        <f t="shared" si="20731"/>
        <v>322</v>
      </c>
      <c r="I4243" s="5">
        <f t="shared" si="20732"/>
        <v>307</v>
      </c>
      <c r="J4243" s="8">
        <f t="shared" ref="J4243" si="21034">E4243/(SUM(N4236:N4242)/7)*100</f>
        <v>0.56149052524481746</v>
      </c>
      <c r="K4243" s="5">
        <f t="shared" ref="K4243" si="21035">O4243-O4242</f>
        <v>29</v>
      </c>
      <c r="L4243" s="8">
        <f t="shared" ref="L4243" si="21036">SUM(K4237:K4243)/7</f>
        <v>12.857142857142858</v>
      </c>
      <c r="M4243" s="8">
        <f t="shared" ref="M4243" si="21037">O4243/(B4243/100000)</f>
        <v>57.897684038325444</v>
      </c>
      <c r="N4243" s="5">
        <v>46015</v>
      </c>
      <c r="O4243" s="18">
        <v>1066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20738"/>
        <v>44227</v>
      </c>
      <c r="D4244" s="5">
        <f t="shared" ref="D4244" si="21038">N4244-N4243</f>
        <v>249</v>
      </c>
      <c r="E4244" s="13">
        <f t="shared" ref="E4244" si="21039">SUM(D4238:D4244)/7</f>
        <v>258.71428571428572</v>
      </c>
      <c r="F4244" s="13">
        <f t="shared" ref="F4244" si="21040">SUM(D4240:D4244)/5</f>
        <v>269</v>
      </c>
      <c r="G4244" s="13">
        <f t="shared" ref="G4244" si="21041">N4244/(B4244/100000)</f>
        <v>2512.7377620535535</v>
      </c>
      <c r="H4244" s="5">
        <f t="shared" si="20731"/>
        <v>323</v>
      </c>
      <c r="I4244" s="5">
        <f t="shared" si="20732"/>
        <v>308</v>
      </c>
      <c r="J4244" s="8">
        <f t="shared" ref="J4244" si="21042">E4244/(SUM(N4237:N4243)/7)*100</f>
        <v>0.57258304193040488</v>
      </c>
      <c r="K4244" s="5">
        <f t="shared" ref="K4244" si="21043">O4244-O4243</f>
        <v>5</v>
      </c>
      <c r="L4244" s="8">
        <f t="shared" ref="L4244" si="21044">SUM(K4238:K4244)/7</f>
        <v>12</v>
      </c>
      <c r="M4244" s="8">
        <f t="shared" ref="M4244" si="21045">O4244/(B4244/100000)</f>
        <v>58.169249160456424</v>
      </c>
      <c r="N4244" s="5">
        <v>46264</v>
      </c>
      <c r="O4244" s="18">
        <v>1071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20738"/>
        <v>44228</v>
      </c>
      <c r="D4245" s="5">
        <f t="shared" ref="D4245" si="21046">N4245-N4244</f>
        <v>135</v>
      </c>
      <c r="E4245" s="13">
        <f t="shared" ref="E4245" si="21047">SUM(D4239:D4245)/7</f>
        <v>240.14285714285714</v>
      </c>
      <c r="F4245" s="13">
        <f t="shared" ref="F4245" si="21048">SUM(D4241:D4245)/5</f>
        <v>265.8</v>
      </c>
      <c r="G4245" s="13">
        <f t="shared" ref="G4245" si="21049">N4245/(B4245/100000)</f>
        <v>2520.0700203510901</v>
      </c>
      <c r="H4245" s="5">
        <f t="shared" si="20731"/>
        <v>324</v>
      </c>
      <c r="I4245" s="5">
        <f t="shared" si="20732"/>
        <v>309</v>
      </c>
      <c r="J4245" s="8">
        <f t="shared" ref="J4245" si="21050">E4245/(SUM(N4238:N4244)/7)*100</f>
        <v>0.52845515676035926</v>
      </c>
      <c r="K4245" s="5">
        <f t="shared" ref="K4245" si="21051">O4245-O4244</f>
        <v>2</v>
      </c>
      <c r="L4245" s="8">
        <f t="shared" ref="L4245" si="21052">SUM(K4239:K4245)/7</f>
        <v>12.142857142857142</v>
      </c>
      <c r="M4245" s="8">
        <f t="shared" ref="M4245" si="21053">O4245/(B4245/100000)</f>
        <v>58.277875209308817</v>
      </c>
      <c r="N4245" s="5">
        <v>46399</v>
      </c>
      <c r="O4245" s="18">
        <v>1073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20738"/>
        <v>44229</v>
      </c>
      <c r="D4246" s="5">
        <f t="shared" ref="D4246" si="21054">N4246-N4245</f>
        <v>155</v>
      </c>
      <c r="E4246" s="13">
        <f t="shared" ref="E4246" si="21055">SUM(D4240:D4246)/7</f>
        <v>233.57142857142858</v>
      </c>
      <c r="F4246" s="13">
        <f t="shared" ref="F4246" si="21056">SUM(D4242:D4246)/5</f>
        <v>203.8</v>
      </c>
      <c r="G4246" s="13">
        <f t="shared" ref="G4246" si="21057">N4246/(B4246/100000)</f>
        <v>2528.4885391371508</v>
      </c>
      <c r="H4246" s="5">
        <f t="shared" si="20731"/>
        <v>325</v>
      </c>
      <c r="I4246" s="5">
        <f t="shared" si="20732"/>
        <v>310</v>
      </c>
      <c r="J4246" s="8">
        <f t="shared" ref="J4246" si="21058">E4246/(SUM(N4239:N4245)/7)*100</f>
        <v>0.51129220896997296</v>
      </c>
      <c r="K4246" s="5">
        <f t="shared" ref="K4246" si="21059">O4246-O4245</f>
        <v>1</v>
      </c>
      <c r="L4246" s="8">
        <f t="shared" ref="L4246" si="21060">SUM(K4240:K4246)/7</f>
        <v>12</v>
      </c>
      <c r="M4246" s="8">
        <f t="shared" ref="M4246" si="21061">O4246/(B4246/100000)</f>
        <v>58.332188233735017</v>
      </c>
      <c r="N4246" s="5">
        <v>46554</v>
      </c>
      <c r="O4246" s="18">
        <v>1074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20738"/>
        <v>44230</v>
      </c>
      <c r="D4247" s="5">
        <f t="shared" ref="D4247" si="21062">N4247-N4246</f>
        <v>0</v>
      </c>
      <c r="E4247" s="13">
        <f t="shared" ref="E4247" si="21063">SUM(D4241:D4247)/7</f>
        <v>212</v>
      </c>
      <c r="F4247" s="13">
        <f t="shared" ref="F4247" si="21064">SUM(D4243:D4247)/5</f>
        <v>195.6</v>
      </c>
      <c r="G4247" s="13">
        <f t="shared" ref="G4247" si="21065">N4247/(B4247/100000)</f>
        <v>2528.4885391371508</v>
      </c>
      <c r="H4247" s="5">
        <f t="shared" si="20731"/>
        <v>326</v>
      </c>
      <c r="I4247" s="5">
        <f t="shared" si="20732"/>
        <v>311</v>
      </c>
      <c r="J4247" s="8">
        <f t="shared" ref="J4247" si="21066">E4247/(SUM(N4240:N4246)/7)*100</f>
        <v>0.46171125623419096</v>
      </c>
      <c r="K4247" s="5">
        <f t="shared" ref="K4247" si="21067">O4247-O4246</f>
        <v>0</v>
      </c>
      <c r="L4247" s="8">
        <f t="shared" ref="L4247" si="21068">SUM(K4241:K4247)/7</f>
        <v>10.142857142857142</v>
      </c>
      <c r="M4247" s="8">
        <f t="shared" ref="M4247" si="21069">O4247/(B4247/100000)</f>
        <v>58.332188233735017</v>
      </c>
      <c r="N4247" s="5">
        <v>46554</v>
      </c>
      <c r="O4247" s="18">
        <v>1074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20738"/>
        <v>44231</v>
      </c>
      <c r="D4248" s="5">
        <f t="shared" ref="D4248" si="21070">N4248-N4247</f>
        <v>412</v>
      </c>
      <c r="E4248" s="13">
        <f t="shared" ref="E4248" si="21071">SUM(D4242:D4248)/7</f>
        <v>204.42857142857142</v>
      </c>
      <c r="F4248" s="13">
        <f t="shared" ref="F4248" si="21072">SUM(D4244:D4248)/5</f>
        <v>190.2</v>
      </c>
      <c r="G4248" s="13">
        <f t="shared" ref="G4248" si="21073">N4248/(B4248/100000)</f>
        <v>2550.8655052007439</v>
      </c>
      <c r="H4248" s="5">
        <f t="shared" si="20731"/>
        <v>327</v>
      </c>
      <c r="I4248" s="5">
        <f t="shared" si="20732"/>
        <v>312</v>
      </c>
      <c r="J4248" s="8">
        <f t="shared" ref="J4248" si="21074">E4248/(SUM(N4241:N4247)/7)*100</f>
        <v>0.44317537790688666</v>
      </c>
      <c r="K4248" s="5">
        <f t="shared" ref="K4248" si="21075">O4248-O4247</f>
        <v>23</v>
      </c>
      <c r="L4248" s="8">
        <f t="shared" ref="L4248" si="21076">SUM(K4242:K4248)/7</f>
        <v>9.7142857142857135</v>
      </c>
      <c r="M4248" s="8">
        <f t="shared" ref="M4248" si="21077">O4248/(B4248/100000)</f>
        <v>59.58138779553753</v>
      </c>
      <c r="N4248" s="5">
        <v>46966</v>
      </c>
      <c r="O4248" s="18">
        <v>1097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20738"/>
        <v>44232</v>
      </c>
      <c r="D4249" s="5">
        <f t="shared" ref="D4249" si="21078">N4249-N4248</f>
        <v>225</v>
      </c>
      <c r="E4249" s="13">
        <f t="shared" ref="E4249" si="21079">SUM(D4243:D4249)/7</f>
        <v>230.71428571428572</v>
      </c>
      <c r="F4249" s="13">
        <f t="shared" ref="F4249" si="21080">SUM(D4245:D4249)/5</f>
        <v>185.4</v>
      </c>
      <c r="G4249" s="13">
        <f t="shared" ref="G4249" si="21081">N4249/(B4249/100000)</f>
        <v>2563.085935696638</v>
      </c>
      <c r="H4249" s="5">
        <f t="shared" si="20731"/>
        <v>328</v>
      </c>
      <c r="I4249" s="5">
        <f t="shared" si="20732"/>
        <v>313</v>
      </c>
      <c r="J4249" s="8">
        <f t="shared" ref="J4249" si="21082">E4249/(SUM(N4242:N4248)/7)*100</f>
        <v>0.49795268986951485</v>
      </c>
      <c r="K4249" s="5">
        <f t="shared" ref="K4249" si="21083">O4249-O4248</f>
        <v>23</v>
      </c>
      <c r="L4249" s="8">
        <f t="shared" ref="L4249" si="21084">SUM(K4243:K4249)/7</f>
        <v>11.857142857142858</v>
      </c>
      <c r="M4249" s="8">
        <f t="shared" ref="M4249" si="21085">O4249/(B4249/100000)</f>
        <v>60.83058735734005</v>
      </c>
      <c r="N4249" s="5">
        <v>47191</v>
      </c>
      <c r="O4249" s="18">
        <v>1120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20738"/>
        <v>44233</v>
      </c>
      <c r="D4250" s="5">
        <f t="shared" ref="D4250" si="21086">N4250-N4249</f>
        <v>221</v>
      </c>
      <c r="E4250" s="13">
        <f t="shared" ref="E4250" si="21087">SUM(D4244:D4250)/7</f>
        <v>199.57142857142858</v>
      </c>
      <c r="F4250" s="13">
        <f t="shared" ref="F4250" si="21088">SUM(D4246:D4250)/5</f>
        <v>202.6</v>
      </c>
      <c r="G4250" s="13">
        <f t="shared" ref="G4250" si="21089">N4250/(B4250/100000)</f>
        <v>2575.0891140948274</v>
      </c>
      <c r="H4250" s="5">
        <f t="shared" si="20731"/>
        <v>329</v>
      </c>
      <c r="I4250" s="5">
        <f t="shared" si="20732"/>
        <v>314</v>
      </c>
      <c r="J4250" s="8">
        <f t="shared" ref="J4250" si="21090">E4250/(SUM(N4243:N4249)/7)*100</f>
        <v>0.42860254707111367</v>
      </c>
      <c r="K4250" s="5">
        <f t="shared" ref="K4250" si="21091">O4250-O4249</f>
        <v>20</v>
      </c>
      <c r="L4250" s="8">
        <f t="shared" ref="L4250" si="21092">SUM(K4244:K4250)/7</f>
        <v>10.571428571428571</v>
      </c>
      <c r="M4250" s="8">
        <f t="shared" ref="M4250" si="21093">O4250/(B4250/100000)</f>
        <v>61.916847845863984</v>
      </c>
      <c r="N4250" s="5">
        <v>47412</v>
      </c>
      <c r="O4250" s="18">
        <v>1140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20738"/>
        <v>44234</v>
      </c>
      <c r="D4251" s="5">
        <f t="shared" ref="D4251" si="21094">N4251-N4250</f>
        <v>170</v>
      </c>
      <c r="E4251" s="13">
        <f t="shared" ref="E4251" si="21095">SUM(D4245:D4251)/7</f>
        <v>188.28571428571428</v>
      </c>
      <c r="F4251" s="13">
        <f t="shared" ref="F4251" si="21096">SUM(D4247:D4251)/5</f>
        <v>205.6</v>
      </c>
      <c r="G4251" s="13">
        <f t="shared" ref="G4251" si="21097">N4251/(B4251/100000)</f>
        <v>2584.3223282472809</v>
      </c>
      <c r="H4251" s="5">
        <f t="shared" si="20731"/>
        <v>330</v>
      </c>
      <c r="I4251" s="5">
        <f t="shared" si="20732"/>
        <v>315</v>
      </c>
      <c r="J4251" s="8">
        <f t="shared" ref="J4251" si="21098">E4251/(SUM(N4244:N4250)/7)*100</f>
        <v>0.40263945744485852</v>
      </c>
      <c r="K4251" s="5">
        <f t="shared" ref="K4251" si="21099">O4251-O4250</f>
        <v>3</v>
      </c>
      <c r="L4251" s="8">
        <f t="shared" ref="L4251" si="21100">SUM(K4245:K4251)/7</f>
        <v>10.285714285714286</v>
      </c>
      <c r="M4251" s="8">
        <f t="shared" ref="M4251" si="21101">O4251/(B4251/100000)</f>
        <v>62.07978691914257</v>
      </c>
      <c r="N4251" s="5">
        <v>47582</v>
      </c>
      <c r="O4251" s="18">
        <v>1143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20738"/>
        <v>44235</v>
      </c>
      <c r="D4252" s="5">
        <f t="shared" ref="D4252" si="21102">N4252-N4251</f>
        <v>116</v>
      </c>
      <c r="E4252" s="13">
        <f t="shared" ref="E4252" si="21103">SUM(D4246:D4252)/7</f>
        <v>185.57142857142858</v>
      </c>
      <c r="F4252" s="13">
        <f t="shared" ref="F4252" si="21104">SUM(D4248:D4252)/5</f>
        <v>228.8</v>
      </c>
      <c r="G4252" s="13">
        <f t="shared" ref="G4252" si="21105">N4252/(B4252/100000)</f>
        <v>2590.6226390807196</v>
      </c>
      <c r="H4252" s="5">
        <f t="shared" si="20731"/>
        <v>331</v>
      </c>
      <c r="I4252" s="5">
        <f t="shared" si="20732"/>
        <v>316</v>
      </c>
      <c r="J4252" s="8">
        <f t="shared" ref="J4252" si="21106">E4252/(SUM(N4245:N4251)/7)*100</f>
        <v>0.39524368796743126</v>
      </c>
      <c r="K4252" s="5">
        <f t="shared" ref="K4252" si="21107">O4252-O4251</f>
        <v>2</v>
      </c>
      <c r="L4252" s="8">
        <f t="shared" ref="L4252" si="21108">SUM(K4246:K4252)/7</f>
        <v>10.285714285714286</v>
      </c>
      <c r="M4252" s="8">
        <f t="shared" ref="M4252" si="21109">O4252/(B4252/100000)</f>
        <v>62.188412967994964</v>
      </c>
      <c r="N4252" s="5">
        <v>47698</v>
      </c>
      <c r="O4252" s="18">
        <v>1145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20738"/>
        <v>44236</v>
      </c>
      <c r="D4253" s="5">
        <f t="shared" ref="D4253" si="21110">N4253-N4252</f>
        <v>186</v>
      </c>
      <c r="E4253" s="13">
        <f t="shared" ref="E4253" si="21111">SUM(D4247:D4253)/7</f>
        <v>190</v>
      </c>
      <c r="F4253" s="13">
        <f t="shared" ref="F4253" si="21112">SUM(D4249:D4253)/5</f>
        <v>183.6</v>
      </c>
      <c r="G4253" s="13">
        <f t="shared" ref="G4253" si="21113">N4253/(B4253/100000)</f>
        <v>2600.7248616239922</v>
      </c>
      <c r="H4253" s="5">
        <f t="shared" si="20731"/>
        <v>332</v>
      </c>
      <c r="I4253" s="5">
        <f t="shared" si="20732"/>
        <v>317</v>
      </c>
      <c r="J4253" s="8">
        <f t="shared" ref="J4253" si="21114">E4253/(SUM(N4246:N4252)/7)*100</f>
        <v>0.40308282594398664</v>
      </c>
      <c r="K4253" s="5">
        <f t="shared" ref="K4253" si="21115">O4253-O4252</f>
        <v>3</v>
      </c>
      <c r="L4253" s="8">
        <f t="shared" ref="L4253" si="21116">SUM(K4247:K4253)/7</f>
        <v>10.571428571428571</v>
      </c>
      <c r="M4253" s="8">
        <f t="shared" ref="M4253" si="21117">O4253/(B4253/100000)</f>
        <v>62.351352041273557</v>
      </c>
      <c r="N4253" s="5">
        <v>47884</v>
      </c>
      <c r="O4253" s="18">
        <v>1148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20738"/>
        <v>44237</v>
      </c>
      <c r="D4254" s="5">
        <f t="shared" ref="D4254" si="21118">N4254-N4253</f>
        <v>161</v>
      </c>
      <c r="E4254" s="13">
        <f t="shared" ref="E4254" si="21119">SUM(D4248:D4254)/7</f>
        <v>213</v>
      </c>
      <c r="F4254" s="13">
        <f t="shared" ref="F4254" si="21120">SUM(D4250:D4254)/5</f>
        <v>170.8</v>
      </c>
      <c r="G4254" s="13">
        <f t="shared" ref="G4254" si="21121">N4254/(B4254/100000)</f>
        <v>2609.4692585566095</v>
      </c>
      <c r="H4254" s="5">
        <f t="shared" si="20731"/>
        <v>333</v>
      </c>
      <c r="I4254" s="5">
        <f t="shared" si="20732"/>
        <v>318</v>
      </c>
      <c r="J4254" s="8">
        <f t="shared" ref="J4254" si="21122">E4254/(SUM(N4247:N4253)/7)*100</f>
        <v>0.45006293636635308</v>
      </c>
      <c r="K4254" s="5">
        <f t="shared" ref="K4254" si="21123">O4254-O4253</f>
        <v>10</v>
      </c>
      <c r="L4254" s="8">
        <f t="shared" ref="L4254" si="21124">SUM(K4248:K4254)/7</f>
        <v>12</v>
      </c>
      <c r="M4254" s="8">
        <f t="shared" ref="M4254" si="21125">O4254/(B4254/100000)</f>
        <v>62.894482285535517</v>
      </c>
      <c r="N4254" s="5">
        <v>48045</v>
      </c>
      <c r="O4254" s="18">
        <v>1158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20738"/>
        <v>44238</v>
      </c>
      <c r="D4255" s="5">
        <f t="shared" ref="D4255" si="21126">N4255-N4254</f>
        <v>220</v>
      </c>
      <c r="E4255" s="13">
        <f t="shared" ref="E4255" si="21127">SUM(D4249:D4255)/7</f>
        <v>185.57142857142858</v>
      </c>
      <c r="F4255" s="13">
        <f t="shared" ref="F4255" si="21128">SUM(D4251:D4255)/5</f>
        <v>170.6</v>
      </c>
      <c r="G4255" s="13">
        <f t="shared" ref="G4255" si="21129">N4255/(B4255/100000)</f>
        <v>2621.418123930373</v>
      </c>
      <c r="H4255" s="5">
        <f t="shared" si="20731"/>
        <v>334</v>
      </c>
      <c r="I4255" s="5">
        <f t="shared" si="20732"/>
        <v>319</v>
      </c>
      <c r="J4255" s="8">
        <f t="shared" ref="J4255" si="21130">E4255/(SUM(N4248:N4254)/7)*100</f>
        <v>0.39035032363918293</v>
      </c>
      <c r="K4255" s="5">
        <f t="shared" ref="K4255" si="21131">O4255-O4254</f>
        <v>9</v>
      </c>
      <c r="L4255" s="8">
        <f t="shared" ref="L4255" si="21132">SUM(K4249:K4255)/7</f>
        <v>10</v>
      </c>
      <c r="M4255" s="8">
        <f t="shared" ref="M4255" si="21133">O4255/(B4255/100000)</f>
        <v>63.383299505371284</v>
      </c>
      <c r="N4255" s="5">
        <v>48265</v>
      </c>
      <c r="O4255" s="18">
        <v>1167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20738"/>
        <v>44239</v>
      </c>
      <c r="D4256" s="5">
        <f t="shared" ref="D4256" si="21134">N4256-N4255</f>
        <v>193</v>
      </c>
      <c r="E4256" s="13">
        <f t="shared" ref="E4256" si="21135">SUM(D4250:D4256)/7</f>
        <v>181</v>
      </c>
      <c r="F4256" s="13">
        <f t="shared" ref="F4256" si="21136">SUM(D4252:D4256)/5</f>
        <v>175.2</v>
      </c>
      <c r="G4256" s="13">
        <f t="shared" ref="G4256" si="21137">N4256/(B4256/100000)</f>
        <v>2631.9005376446289</v>
      </c>
      <c r="H4256" s="5">
        <f t="shared" si="20731"/>
        <v>335</v>
      </c>
      <c r="I4256" s="5">
        <f t="shared" si="20732"/>
        <v>320</v>
      </c>
      <c r="J4256" s="8">
        <f t="shared" ref="J4256" si="21138">E4256/(SUM(N4249:N4255)/7)*100</f>
        <v>0.37925388458349418</v>
      </c>
      <c r="K4256" s="5">
        <f t="shared" ref="K4256" si="21139">O4256-O4255</f>
        <v>11</v>
      </c>
      <c r="L4256" s="8">
        <f t="shared" ref="L4256" si="21140">SUM(K4250:K4256)/7</f>
        <v>8.2857142857142865</v>
      </c>
      <c r="M4256" s="8">
        <f t="shared" ref="M4256" si="21141">O4256/(B4256/100000)</f>
        <v>63.980742774059451</v>
      </c>
      <c r="N4256" s="5">
        <v>48458</v>
      </c>
      <c r="O4256" s="18">
        <v>1178</v>
      </c>
    </row>
    <row r="4257" spans="1:15" ht="16" customHeight="1" x14ac:dyDescent="0.2">
      <c r="A4257" s="5" t="s">
        <v>12</v>
      </c>
      <c r="B4257" s="13">
        <v>1841179</v>
      </c>
      <c r="C4257" s="6">
        <f t="shared" si="20738"/>
        <v>44240</v>
      </c>
      <c r="D4257" s="5">
        <f t="shared" ref="D4257" si="21142">N4257-N4256</f>
        <v>228</v>
      </c>
      <c r="E4257" s="13">
        <f t="shared" ref="E4257" si="21143">SUM(D4251:D4257)/7</f>
        <v>182</v>
      </c>
      <c r="F4257" s="13">
        <f t="shared" ref="F4257" si="21144">SUM(D4253:D4257)/5</f>
        <v>197.6</v>
      </c>
      <c r="G4257" s="13">
        <f t="shared" ref="G4257" si="21145">N4257/(B4257/100000)</f>
        <v>2644.2839072138017</v>
      </c>
      <c r="H4257" s="5">
        <f t="shared" si="20731"/>
        <v>336</v>
      </c>
      <c r="I4257" s="5">
        <f t="shared" si="20732"/>
        <v>321</v>
      </c>
      <c r="J4257" s="8">
        <f t="shared" ref="J4257" si="21146">E4257/(SUM(N4250:N4256)/7)*100</f>
        <v>0.37990839257598163</v>
      </c>
      <c r="K4257" s="5">
        <f t="shared" ref="K4257" si="21147">O4257-O4256</f>
        <v>10</v>
      </c>
      <c r="L4257" s="8">
        <f t="shared" ref="L4257" si="21148">SUM(K4251:K4257)/7</f>
        <v>6.8571428571428568</v>
      </c>
      <c r="M4257" s="8">
        <f t="shared" ref="M4257" si="21149">O4257/(B4257/100000)</f>
        <v>64.52387301832141</v>
      </c>
      <c r="N4257" s="5">
        <v>48686</v>
      </c>
      <c r="O4257" s="18">
        <v>1188</v>
      </c>
    </row>
    <row r="4258" spans="1:15" ht="16" customHeight="1" x14ac:dyDescent="0.2">
      <c r="A4258" s="5" t="s">
        <v>12</v>
      </c>
      <c r="B4258" s="13">
        <v>1841179</v>
      </c>
      <c r="C4258" s="6">
        <f t="shared" si="20738"/>
        <v>44241</v>
      </c>
      <c r="D4258" s="5">
        <f t="shared" ref="D4258" si="21150">N4258-N4257</f>
        <v>179</v>
      </c>
      <c r="E4258" s="13">
        <f t="shared" ref="E4258" si="21151">SUM(D4252:D4258)/7</f>
        <v>183.28571428571428</v>
      </c>
      <c r="F4258" s="13">
        <f t="shared" ref="F4258" si="21152">SUM(D4254:D4258)/5</f>
        <v>196.2</v>
      </c>
      <c r="G4258" s="13">
        <f t="shared" ref="G4258" si="21153">N4258/(B4258/100000)</f>
        <v>2654.0059385860909</v>
      </c>
      <c r="H4258" s="5">
        <f t="shared" si="20731"/>
        <v>337</v>
      </c>
      <c r="I4258" s="5">
        <f t="shared" si="20732"/>
        <v>322</v>
      </c>
      <c r="J4258" s="8">
        <f t="shared" ref="J4258" si="21154">E4258/(SUM(N4251:N4257)/7)*100</f>
        <v>0.38114420500389162</v>
      </c>
      <c r="K4258" s="5">
        <f t="shared" ref="K4258" si="21155">O4258-O4257</f>
        <v>8</v>
      </c>
      <c r="L4258" s="8">
        <f t="shared" ref="L4258" si="21156">SUM(K4252:K4258)/7</f>
        <v>7.5714285714285712</v>
      </c>
      <c r="M4258" s="8">
        <f t="shared" ref="M4258" si="21157">O4258/(B4258/100000)</f>
        <v>64.958377213730984</v>
      </c>
      <c r="N4258" s="5">
        <v>48865</v>
      </c>
      <c r="O4258" s="18">
        <v>1196</v>
      </c>
    </row>
    <row r="4259" spans="1:15" ht="16" customHeight="1" x14ac:dyDescent="0.2">
      <c r="A4259" s="5" t="s">
        <v>12</v>
      </c>
      <c r="B4259" s="13">
        <v>1841179</v>
      </c>
      <c r="C4259" s="6">
        <f t="shared" si="20738"/>
        <v>44242</v>
      </c>
      <c r="D4259" s="5">
        <f t="shared" ref="D4259" si="21158">N4259-N4258</f>
        <v>118</v>
      </c>
      <c r="E4259" s="13">
        <f t="shared" ref="E4259" si="21159">SUM(D4253:D4259)/7</f>
        <v>183.57142857142858</v>
      </c>
      <c r="F4259" s="13">
        <f t="shared" ref="F4259" si="21160">SUM(D4255:D4259)/5</f>
        <v>187.6</v>
      </c>
      <c r="G4259" s="13">
        <f t="shared" ref="G4259" si="21161">N4259/(B4259/100000)</f>
        <v>2660.414875468382</v>
      </c>
      <c r="H4259" s="5">
        <f t="shared" si="20731"/>
        <v>338</v>
      </c>
      <c r="I4259" s="5">
        <f t="shared" si="20732"/>
        <v>323</v>
      </c>
      <c r="J4259" s="8">
        <f t="shared" ref="J4259" si="21162">E4259/(SUM(N4252:N4258)/7)*100</f>
        <v>0.38028890118703407</v>
      </c>
      <c r="K4259" s="5">
        <f t="shared" ref="K4259" si="21163">O4259-O4258</f>
        <v>0</v>
      </c>
      <c r="L4259" s="8">
        <f t="shared" ref="L4259" si="21164">SUM(K4253:K4259)/7</f>
        <v>7.2857142857142856</v>
      </c>
      <c r="M4259" s="8">
        <f t="shared" ref="M4259" si="21165">O4259/(B4259/100000)</f>
        <v>64.958377213730984</v>
      </c>
      <c r="N4259" s="5">
        <v>48983</v>
      </c>
      <c r="O4259" s="18">
        <v>1196</v>
      </c>
    </row>
    <row r="4260" spans="1:15" ht="16" customHeight="1" x14ac:dyDescent="0.2">
      <c r="A4260" s="5" t="s">
        <v>12</v>
      </c>
      <c r="B4260" s="13">
        <v>1841179</v>
      </c>
      <c r="C4260" s="6">
        <f t="shared" si="20738"/>
        <v>44243</v>
      </c>
      <c r="D4260" s="5">
        <f t="shared" ref="D4260" si="21166">N4260-N4259</f>
        <v>186</v>
      </c>
      <c r="E4260" s="13">
        <f t="shared" ref="E4260" si="21167">SUM(D4254:D4260)/7</f>
        <v>183.57142857142858</v>
      </c>
      <c r="F4260" s="13">
        <f t="shared" ref="F4260" si="21168">SUM(D4256:D4260)/5</f>
        <v>180.8</v>
      </c>
      <c r="G4260" s="13">
        <f t="shared" ref="G4260" si="21169">N4260/(B4260/100000)</f>
        <v>2670.5170980116545</v>
      </c>
      <c r="H4260" s="5">
        <f t="shared" si="20731"/>
        <v>339</v>
      </c>
      <c r="I4260" s="5">
        <f t="shared" si="20732"/>
        <v>324</v>
      </c>
      <c r="J4260" s="8">
        <f t="shared" ref="J4260" si="21170">E4260/(SUM(N4253:N4259)/7)*100</f>
        <v>0.37884818359248323</v>
      </c>
      <c r="K4260" s="5">
        <f t="shared" ref="K4260" si="21171">O4260-O4259</f>
        <v>1</v>
      </c>
      <c r="L4260" s="8">
        <f t="shared" ref="L4260" si="21172">SUM(K4254:K4260)/7</f>
        <v>7</v>
      </c>
      <c r="M4260" s="8">
        <f t="shared" ref="M4260" si="21173">O4260/(B4260/100000)</f>
        <v>65.012690238157177</v>
      </c>
      <c r="N4260" s="5">
        <v>49169</v>
      </c>
      <c r="O4260" s="18">
        <v>1197</v>
      </c>
    </row>
    <row r="4261" spans="1:15" ht="16" customHeight="1" x14ac:dyDescent="0.2">
      <c r="A4261" s="5" t="s">
        <v>12</v>
      </c>
      <c r="B4261" s="13">
        <v>1841179</v>
      </c>
      <c r="C4261" s="6">
        <f t="shared" si="20738"/>
        <v>44244</v>
      </c>
      <c r="D4261" s="5">
        <f t="shared" ref="D4261" si="21174">N4261-N4260</f>
        <v>150</v>
      </c>
      <c r="E4261" s="13">
        <f t="shared" ref="E4261" si="21175">SUM(D4255:D4261)/7</f>
        <v>182</v>
      </c>
      <c r="F4261" s="13">
        <f t="shared" ref="F4261" si="21176">SUM(D4257:D4261)/5</f>
        <v>172.2</v>
      </c>
      <c r="G4261" s="13">
        <f t="shared" ref="G4261" si="21177">N4261/(B4261/100000)</f>
        <v>2678.6640516755838</v>
      </c>
      <c r="H4261" s="5">
        <f t="shared" si="20731"/>
        <v>340</v>
      </c>
      <c r="I4261" s="5">
        <f t="shared" si="20732"/>
        <v>325</v>
      </c>
      <c r="J4261" s="8">
        <f t="shared" ref="J4261" si="21178">E4261/(SUM(N4254:N4260)/7)*100</f>
        <v>0.37418752257901555</v>
      </c>
      <c r="K4261" s="5">
        <f t="shared" ref="K4261" si="21179">O4261-O4260</f>
        <v>5</v>
      </c>
      <c r="L4261" s="8">
        <f t="shared" ref="L4261" si="21180">SUM(K4255:K4261)/7</f>
        <v>6.2857142857142856</v>
      </c>
      <c r="M4261" s="8">
        <f t="shared" ref="M4261" si="21181">O4261/(B4261/100000)</f>
        <v>65.284255360288157</v>
      </c>
      <c r="N4261" s="5">
        <v>49319</v>
      </c>
      <c r="O4261" s="18">
        <v>1202</v>
      </c>
    </row>
    <row r="4262" spans="1:15" ht="16" customHeight="1" x14ac:dyDescent="0.2">
      <c r="A4262" s="5" t="s">
        <v>12</v>
      </c>
      <c r="B4262" s="13">
        <v>1841179</v>
      </c>
      <c r="C4262" s="6">
        <f t="shared" si="20738"/>
        <v>44245</v>
      </c>
      <c r="D4262" s="5">
        <f t="shared" ref="D4262" si="21182">N4262-N4261</f>
        <v>234</v>
      </c>
      <c r="E4262" s="13">
        <f t="shared" ref="E4262" si="21183">SUM(D4256:D4262)/7</f>
        <v>184</v>
      </c>
      <c r="F4262" s="13">
        <f t="shared" ref="F4262" si="21184">SUM(D4258:D4262)/5</f>
        <v>173.4</v>
      </c>
      <c r="G4262" s="13">
        <f t="shared" ref="G4262" si="21185">N4262/(B4262/100000)</f>
        <v>2691.373299391314</v>
      </c>
      <c r="H4262" s="5">
        <f t="shared" si="20731"/>
        <v>341</v>
      </c>
      <c r="I4262" s="5">
        <f t="shared" si="20732"/>
        <v>326</v>
      </c>
      <c r="J4262" s="8">
        <f t="shared" ref="J4262" si="21186">E4262/(SUM(N4255:N4261)/7)*100</f>
        <v>0.37688920101245083</v>
      </c>
      <c r="K4262" s="5">
        <f t="shared" ref="K4262" si="21187">O4262-O4261</f>
        <v>4</v>
      </c>
      <c r="L4262" s="8">
        <f t="shared" ref="L4262" si="21188">SUM(K4256:K4262)/7</f>
        <v>5.5714285714285712</v>
      </c>
      <c r="M4262" s="8">
        <f t="shared" ref="M4262" si="21189">O4262/(B4262/100000)</f>
        <v>65.501507457992943</v>
      </c>
      <c r="N4262" s="5">
        <v>49553</v>
      </c>
      <c r="O4262" s="18">
        <v>1206</v>
      </c>
    </row>
    <row r="4263" spans="1:15" ht="16" customHeight="1" x14ac:dyDescent="0.2">
      <c r="A4263" s="5" t="s">
        <v>12</v>
      </c>
      <c r="B4263" s="13">
        <v>1841179</v>
      </c>
      <c r="C4263" s="6">
        <f t="shared" si="20738"/>
        <v>44246</v>
      </c>
      <c r="D4263" s="5">
        <f t="shared" ref="D4263" si="21190">N4263-N4262</f>
        <v>194</v>
      </c>
      <c r="E4263" s="13">
        <f t="shared" ref="E4263" si="21191">SUM(D4257:D4263)/7</f>
        <v>184.14285714285714</v>
      </c>
      <c r="F4263" s="13">
        <f t="shared" ref="F4263" si="21192">SUM(D4259:D4263)/5</f>
        <v>176.4</v>
      </c>
      <c r="G4263" s="13">
        <f t="shared" ref="G4263" si="21193">N4263/(B4263/100000)</f>
        <v>2701.9100261299959</v>
      </c>
      <c r="H4263" s="5">
        <f t="shared" si="20731"/>
        <v>342</v>
      </c>
      <c r="I4263" s="5">
        <f t="shared" si="20732"/>
        <v>327</v>
      </c>
      <c r="J4263" s="8">
        <f t="shared" ref="J4263" si="21194">E4263/(SUM(N4256:N4262)/7)*100</f>
        <v>0.37576559689592548</v>
      </c>
      <c r="K4263" s="5">
        <f t="shared" ref="K4263" si="21195">O4263-O4262</f>
        <v>4</v>
      </c>
      <c r="L4263" s="8">
        <f t="shared" ref="L4263" si="21196">SUM(K4257:K4263)/7</f>
        <v>4.5714285714285712</v>
      </c>
      <c r="M4263" s="8">
        <f t="shared" ref="M4263" si="21197">O4263/(B4263/100000)</f>
        <v>65.71875955569773</v>
      </c>
      <c r="N4263" s="5">
        <v>49747</v>
      </c>
      <c r="O4263" s="18">
        <v>1210</v>
      </c>
    </row>
    <row r="4264" spans="1:15" ht="16" customHeight="1" x14ac:dyDescent="0.2">
      <c r="A4264" s="5" t="s">
        <v>12</v>
      </c>
      <c r="B4264" s="13">
        <v>1841179</v>
      </c>
      <c r="C4264" s="6">
        <f t="shared" si="20738"/>
        <v>44247</v>
      </c>
      <c r="D4264" s="5">
        <f t="shared" ref="D4264" si="21198">N4264-N4263</f>
        <v>154</v>
      </c>
      <c r="E4264" s="13">
        <f t="shared" ref="E4264" si="21199">SUM(D4258:D4264)/7</f>
        <v>173.57142857142858</v>
      </c>
      <c r="F4264" s="13">
        <f t="shared" ref="F4264" si="21200">SUM(D4260:D4264)/5</f>
        <v>183.6</v>
      </c>
      <c r="G4264" s="13">
        <f t="shared" ref="G4264" si="21201">N4264/(B4264/100000)</f>
        <v>2710.2742318916303</v>
      </c>
      <c r="H4264" s="5">
        <f t="shared" si="20731"/>
        <v>343</v>
      </c>
      <c r="I4264" s="5">
        <f t="shared" si="20732"/>
        <v>328</v>
      </c>
      <c r="J4264" s="8">
        <f t="shared" ref="J4264" si="21202">E4264/(SUM(N4257:N4263)/7)*100</f>
        <v>0.3528673741439699</v>
      </c>
      <c r="K4264" s="5">
        <f t="shared" ref="K4264" si="21203">O4264-O4263</f>
        <v>6</v>
      </c>
      <c r="L4264" s="8">
        <f t="shared" ref="L4264" si="21204">SUM(K4258:K4264)/7</f>
        <v>4</v>
      </c>
      <c r="M4264" s="8">
        <f t="shared" ref="M4264" si="21205">O4264/(B4264/100000)</f>
        <v>66.044637702254917</v>
      </c>
      <c r="N4264" s="5">
        <v>49901</v>
      </c>
      <c r="O4264" s="18">
        <v>1216</v>
      </c>
    </row>
    <row r="4265" spans="1:15" ht="16" customHeight="1" x14ac:dyDescent="0.2">
      <c r="A4265" s="5" t="s">
        <v>12</v>
      </c>
      <c r="B4265" s="13">
        <v>1841179</v>
      </c>
      <c r="C4265" s="6">
        <f t="shared" si="20738"/>
        <v>44248</v>
      </c>
      <c r="D4265" s="5">
        <f t="shared" ref="D4265:D4266" si="21206">N4265-N4264</f>
        <v>278</v>
      </c>
      <c r="E4265" s="13">
        <f t="shared" ref="E4265:E4266" si="21207">SUM(D4259:D4265)/7</f>
        <v>187.71428571428572</v>
      </c>
      <c r="F4265" s="13">
        <f t="shared" ref="F4265:F4266" si="21208">SUM(D4261:D4265)/5</f>
        <v>202</v>
      </c>
      <c r="G4265" s="13">
        <f t="shared" ref="G4265:G4266" si="21209">N4265/(B4265/100000)</f>
        <v>2725.3732526821132</v>
      </c>
      <c r="H4265" s="5">
        <f t="shared" si="20731"/>
        <v>344</v>
      </c>
      <c r="I4265" s="5">
        <f t="shared" si="20732"/>
        <v>329</v>
      </c>
      <c r="J4265" s="8">
        <f t="shared" ref="J4265:J4266" si="21210">E4265/(SUM(N4258:N4264)/7)*100</f>
        <v>0.38027765478081943</v>
      </c>
      <c r="K4265" s="5">
        <f t="shared" ref="K4265:K4266" si="21211">O4265-O4264</f>
        <v>7</v>
      </c>
      <c r="L4265" s="8">
        <f t="shared" ref="L4265:L4266" si="21212">SUM(K4259:K4265)/7</f>
        <v>3.8571428571428572</v>
      </c>
      <c r="M4265" s="8">
        <f t="shared" ref="M4265:M4266" si="21213">O4265/(B4265/100000)</f>
        <v>66.424828873238283</v>
      </c>
      <c r="N4265" s="5">
        <v>50179</v>
      </c>
      <c r="O4265" s="18">
        <v>1223</v>
      </c>
    </row>
    <row r="4266" spans="1:15" ht="16" customHeight="1" x14ac:dyDescent="0.2">
      <c r="A4266" s="5" t="s">
        <v>12</v>
      </c>
      <c r="B4266" s="13">
        <v>1841179</v>
      </c>
      <c r="C4266" s="6">
        <f t="shared" si="20738"/>
        <v>44249</v>
      </c>
      <c r="D4266" s="5">
        <f t="shared" si="21206"/>
        <v>113</v>
      </c>
      <c r="E4266" s="13">
        <f t="shared" si="21207"/>
        <v>187</v>
      </c>
      <c r="F4266" s="13">
        <f t="shared" si="21208"/>
        <v>194.6</v>
      </c>
      <c r="G4266" s="13">
        <f t="shared" si="21209"/>
        <v>2731.5106244422732</v>
      </c>
      <c r="H4266" s="5">
        <f t="shared" si="20731"/>
        <v>345</v>
      </c>
      <c r="I4266" s="5">
        <f t="shared" si="20732"/>
        <v>330</v>
      </c>
      <c r="J4266" s="8">
        <f t="shared" si="21210"/>
        <v>0.37739548105670734</v>
      </c>
      <c r="K4266" s="5">
        <f t="shared" si="21211"/>
        <v>0</v>
      </c>
      <c r="L4266" s="8">
        <f t="shared" si="21212"/>
        <v>3.8571428571428572</v>
      </c>
      <c r="M4266" s="8">
        <f t="shared" si="21213"/>
        <v>66.424828873238283</v>
      </c>
      <c r="N4266" s="5">
        <v>50292</v>
      </c>
      <c r="O4266" s="18">
        <v>1223</v>
      </c>
    </row>
    <row r="4267" spans="1:15" ht="16" customHeight="1" x14ac:dyDescent="0.2">
      <c r="A4267" s="5" t="s">
        <v>12</v>
      </c>
      <c r="B4267" s="13">
        <v>1841179</v>
      </c>
      <c r="C4267" s="6">
        <f t="shared" si="20738"/>
        <v>44250</v>
      </c>
      <c r="D4267" s="5">
        <f t="shared" ref="D4267" si="21214">N4267-N4266</f>
        <v>219</v>
      </c>
      <c r="E4267" s="13">
        <f t="shared" ref="E4267" si="21215">SUM(D4261:D4267)/7</f>
        <v>191.71428571428572</v>
      </c>
      <c r="F4267" s="13">
        <f t="shared" ref="F4267" si="21216">SUM(D4263:D4267)/5</f>
        <v>191.6</v>
      </c>
      <c r="G4267" s="13">
        <f t="shared" ref="G4267" si="21217">N4267/(B4267/100000)</f>
        <v>2743.4051767916103</v>
      </c>
      <c r="H4267" s="5">
        <f t="shared" si="20731"/>
        <v>346</v>
      </c>
      <c r="I4267" s="5">
        <f t="shared" si="20732"/>
        <v>331</v>
      </c>
      <c r="J4267" s="8">
        <f t="shared" ref="J4267" si="21218">E4267/(SUM(N4260:N4266)/7)*100</f>
        <v>0.38545496323529416</v>
      </c>
      <c r="K4267" s="5">
        <f t="shared" ref="K4267" si="21219">O4267-O4266</f>
        <v>1</v>
      </c>
      <c r="L4267" s="8">
        <f t="shared" ref="L4267" si="21220">SUM(K4261:K4267)/7</f>
        <v>3.8571428571428572</v>
      </c>
      <c r="M4267" s="8">
        <f t="shared" ref="M4267" si="21221">O4267/(B4267/100000)</f>
        <v>66.479141897664491</v>
      </c>
      <c r="N4267" s="5">
        <v>50511</v>
      </c>
      <c r="O4267" s="18">
        <v>1224</v>
      </c>
    </row>
    <row r="4268" spans="1:15" ht="16" customHeight="1" x14ac:dyDescent="0.2">
      <c r="A4268" s="5" t="s">
        <v>12</v>
      </c>
      <c r="B4268" s="13">
        <v>1841179</v>
      </c>
      <c r="C4268" s="6">
        <f t="shared" si="20738"/>
        <v>44251</v>
      </c>
      <c r="D4268" s="5">
        <f t="shared" ref="D4268" si="21222">N4268-N4267</f>
        <v>162</v>
      </c>
      <c r="E4268" s="13">
        <f t="shared" ref="E4268" si="21223">SUM(D4262:D4268)/7</f>
        <v>193.42857142857142</v>
      </c>
      <c r="F4268" s="13">
        <f t="shared" ref="F4268" si="21224">SUM(D4264:D4268)/5</f>
        <v>185.2</v>
      </c>
      <c r="G4268" s="13">
        <f t="shared" ref="G4268" si="21225">N4268/(B4268/100000)</f>
        <v>2752.203886748654</v>
      </c>
      <c r="H4268" s="5">
        <f t="shared" si="20731"/>
        <v>347</v>
      </c>
      <c r="I4268" s="5">
        <f t="shared" si="20732"/>
        <v>332</v>
      </c>
      <c r="J4268" s="8">
        <f t="shared" ref="J4268" si="21226">E4268/(SUM(N4261:N4267)/7)*100</f>
        <v>0.38740836962306363</v>
      </c>
      <c r="K4268" s="5">
        <f t="shared" ref="K4268" si="21227">O4268-O4267</f>
        <v>11</v>
      </c>
      <c r="L4268" s="8">
        <f t="shared" ref="L4268" si="21228">SUM(K4262:K4268)/7</f>
        <v>4.7142857142857144</v>
      </c>
      <c r="M4268" s="8">
        <f t="shared" ref="M4268" si="21229">O4268/(B4268/100000)</f>
        <v>67.076585166352643</v>
      </c>
      <c r="N4268" s="5">
        <v>50673</v>
      </c>
      <c r="O4268" s="18">
        <v>1235</v>
      </c>
    </row>
    <row r="4269" spans="1:15" ht="16" customHeight="1" x14ac:dyDescent="0.2">
      <c r="A4269" s="5" t="s">
        <v>12</v>
      </c>
      <c r="B4269" s="13">
        <v>1841179</v>
      </c>
      <c r="C4269" s="6">
        <f t="shared" si="20738"/>
        <v>44252</v>
      </c>
      <c r="D4269" s="5">
        <f t="shared" ref="D4269" si="21230">N4269-N4268</f>
        <v>246</v>
      </c>
      <c r="E4269" s="13">
        <f t="shared" ref="E4269" si="21231">SUM(D4263:D4269)/7</f>
        <v>195.14285714285714</v>
      </c>
      <c r="F4269" s="13">
        <f t="shared" ref="F4269" si="21232">SUM(D4265:D4269)/5</f>
        <v>203.6</v>
      </c>
      <c r="G4269" s="13">
        <f t="shared" ref="G4269" si="21233">N4269/(B4269/100000)</f>
        <v>2765.5648907574982</v>
      </c>
      <c r="H4269" s="5">
        <f t="shared" si="20731"/>
        <v>348</v>
      </c>
      <c r="I4269" s="5">
        <f t="shared" si="20732"/>
        <v>333</v>
      </c>
      <c r="J4269" s="8">
        <f t="shared" ref="J4269" si="21234">E4269/(SUM(N4262:N4268)/7)*100</f>
        <v>0.38933351574435093</v>
      </c>
      <c r="K4269" s="5">
        <f t="shared" ref="K4269" si="21235">O4269-O4268</f>
        <v>16</v>
      </c>
      <c r="L4269" s="8">
        <f t="shared" ref="L4269" si="21236">SUM(K4263:K4269)/7</f>
        <v>6.4285714285714288</v>
      </c>
      <c r="M4269" s="8">
        <f t="shared" ref="M4269" si="21237">O4269/(B4269/100000)</f>
        <v>67.94559355717179</v>
      </c>
      <c r="N4269" s="5">
        <v>50919</v>
      </c>
      <c r="O4269" s="18">
        <v>1251</v>
      </c>
    </row>
    <row r="4270" spans="1:15" ht="16" customHeight="1" x14ac:dyDescent="0.2">
      <c r="A4270" s="5" t="s">
        <v>12</v>
      </c>
      <c r="B4270" s="13">
        <v>1841179</v>
      </c>
      <c r="C4270" s="6">
        <f t="shared" si="20738"/>
        <v>44253</v>
      </c>
      <c r="D4270" s="5">
        <f t="shared" ref="D4270" si="21238">N4270-N4269</f>
        <v>343</v>
      </c>
      <c r="E4270" s="13">
        <f t="shared" ref="E4270" si="21239">SUM(D4264:D4270)/7</f>
        <v>216.42857142857142</v>
      </c>
      <c r="F4270" s="13">
        <f t="shared" ref="F4270" si="21240">SUM(D4266:D4270)/5</f>
        <v>216.6</v>
      </c>
      <c r="G4270" s="13">
        <f t="shared" ref="G4270" si="21241">N4270/(B4270/100000)</f>
        <v>2784.1942581356839</v>
      </c>
      <c r="H4270" s="5">
        <f t="shared" si="20731"/>
        <v>349</v>
      </c>
      <c r="I4270" s="5">
        <f t="shared" si="20732"/>
        <v>334</v>
      </c>
      <c r="J4270" s="8">
        <f t="shared" ref="J4270" si="21242">E4270/(SUM(N4263:N4269)/7)*100</f>
        <v>0.43012645433845698</v>
      </c>
      <c r="K4270" s="5">
        <f t="shared" ref="K4270" si="21243">O4270-O4269</f>
        <v>6</v>
      </c>
      <c r="L4270" s="8">
        <f t="shared" ref="L4270" si="21244">SUM(K4264:K4270)/7</f>
        <v>6.7142857142857144</v>
      </c>
      <c r="M4270" s="8">
        <f t="shared" ref="M4270" si="21245">O4270/(B4270/100000)</f>
        <v>68.271471703728963</v>
      </c>
      <c r="N4270" s="5">
        <v>51262</v>
      </c>
      <c r="O4270" s="18">
        <v>1257</v>
      </c>
    </row>
    <row r="4271" spans="1:15" ht="16" customHeight="1" x14ac:dyDescent="0.2">
      <c r="A4271" s="5" t="s">
        <v>12</v>
      </c>
      <c r="B4271" s="13">
        <v>1841179</v>
      </c>
      <c r="C4271" s="6">
        <f t="shared" si="20738"/>
        <v>44254</v>
      </c>
      <c r="D4271" s="5">
        <f t="shared" ref="D4271" si="21246">N4271-N4270</f>
        <v>188</v>
      </c>
      <c r="E4271" s="13">
        <f t="shared" ref="E4271" si="21247">SUM(D4265:D4271)/7</f>
        <v>221.28571428571428</v>
      </c>
      <c r="F4271" s="13">
        <f t="shared" ref="F4271" si="21248">SUM(D4267:D4271)/5</f>
        <v>231.6</v>
      </c>
      <c r="G4271" s="13">
        <f t="shared" ref="G4271" si="21249">N4271/(B4271/100000)</f>
        <v>2794.4051067278087</v>
      </c>
      <c r="H4271" s="5">
        <f t="shared" si="20731"/>
        <v>350</v>
      </c>
      <c r="I4271" s="5">
        <f t="shared" si="20732"/>
        <v>335</v>
      </c>
      <c r="J4271" s="8">
        <f t="shared" ref="J4271" si="21250">E4271/(SUM(N4264:N4270)/7)*100</f>
        <v>0.43789595094660716</v>
      </c>
      <c r="K4271" s="5">
        <f t="shared" ref="K4271" si="21251">O4271-O4270</f>
        <v>6</v>
      </c>
      <c r="L4271" s="8">
        <f t="shared" ref="L4271" si="21252">SUM(K4265:K4271)/7</f>
        <v>6.7142857142857144</v>
      </c>
      <c r="M4271" s="8">
        <f t="shared" ref="M4271" si="21253">O4271/(B4271/100000)</f>
        <v>68.59734985028615</v>
      </c>
      <c r="N4271" s="5">
        <v>51450</v>
      </c>
      <c r="O4271" s="18">
        <v>1263</v>
      </c>
    </row>
    <row r="4272" spans="1:15" ht="16" customHeight="1" x14ac:dyDescent="0.2">
      <c r="A4272" s="5" t="s">
        <v>12</v>
      </c>
      <c r="B4272" s="13">
        <v>1841179</v>
      </c>
      <c r="C4272" s="6">
        <f t="shared" si="20738"/>
        <v>44255</v>
      </c>
      <c r="D4272" s="5">
        <f t="shared" ref="D4272" si="21254">N4272-N4271</f>
        <v>203</v>
      </c>
      <c r="E4272" s="13">
        <f t="shared" ref="E4272" si="21255">SUM(D4266:D4272)/7</f>
        <v>210.57142857142858</v>
      </c>
      <c r="F4272" s="13">
        <f t="shared" ref="F4272" si="21256">SUM(D4268:D4272)/5</f>
        <v>228.4</v>
      </c>
      <c r="G4272" s="13">
        <f t="shared" ref="G4272" si="21257">N4272/(B4272/100000)</f>
        <v>2805.4306506863268</v>
      </c>
      <c r="H4272" s="5">
        <f t="shared" si="20731"/>
        <v>351</v>
      </c>
      <c r="I4272" s="5">
        <f t="shared" si="20732"/>
        <v>336</v>
      </c>
      <c r="J4272" s="8">
        <f t="shared" ref="J4272" si="21258">E4272/(SUM(N4265:N4271)/7)*100</f>
        <v>0.41487702864734333</v>
      </c>
      <c r="K4272" s="5">
        <f t="shared" ref="K4272" si="21259">O4272-O4271</f>
        <v>7</v>
      </c>
      <c r="L4272" s="8">
        <f t="shared" ref="L4272" si="21260">SUM(K4266:K4272)/7</f>
        <v>6.7142857142857144</v>
      </c>
      <c r="M4272" s="8">
        <f t="shared" ref="M4272" si="21261">O4272/(B4272/100000)</f>
        <v>68.977541021269531</v>
      </c>
      <c r="N4272" s="5">
        <v>51653</v>
      </c>
      <c r="O4272" s="18">
        <v>1270</v>
      </c>
    </row>
    <row r="4273" spans="1:15" ht="16" customHeight="1" x14ac:dyDescent="0.2">
      <c r="A4273" s="5" t="s">
        <v>12</v>
      </c>
      <c r="B4273" s="13">
        <v>1841179</v>
      </c>
      <c r="C4273" s="6">
        <f t="shared" si="20738"/>
        <v>44256</v>
      </c>
      <c r="D4273" s="5">
        <f t="shared" ref="D4273" si="21262">N4273-N4272</f>
        <v>126</v>
      </c>
      <c r="E4273" s="13">
        <f t="shared" ref="E4273" si="21263">SUM(D4267:D4273)/7</f>
        <v>212.42857142857142</v>
      </c>
      <c r="F4273" s="13">
        <f t="shared" ref="F4273" si="21264">SUM(D4269:D4273)/5</f>
        <v>221.2</v>
      </c>
      <c r="G4273" s="13">
        <f t="shared" ref="G4273" si="21265">N4273/(B4273/100000)</f>
        <v>2812.2740917640272</v>
      </c>
      <c r="H4273" s="5">
        <f t="shared" si="20731"/>
        <v>352</v>
      </c>
      <c r="I4273" s="5">
        <f t="shared" si="20732"/>
        <v>337</v>
      </c>
      <c r="J4273" s="8">
        <f t="shared" ref="J4273" si="21266">E4273/(SUM(N4266:N4272)/7)*100</f>
        <v>0.41680681690772509</v>
      </c>
      <c r="K4273" s="5">
        <f t="shared" ref="K4273" si="21267">O4273-O4272</f>
        <v>2</v>
      </c>
      <c r="L4273" s="8">
        <f t="shared" ref="L4273" si="21268">SUM(K4267:K4273)/7</f>
        <v>7</v>
      </c>
      <c r="M4273" s="8">
        <f t="shared" ref="M4273" si="21269">O4273/(B4273/100000)</f>
        <v>69.086167070121917</v>
      </c>
      <c r="N4273" s="5">
        <v>51779</v>
      </c>
      <c r="O4273" s="18">
        <v>1272</v>
      </c>
    </row>
    <row r="4274" spans="1:15" ht="16" customHeight="1" x14ac:dyDescent="0.2">
      <c r="A4274" s="5" t="s">
        <v>12</v>
      </c>
      <c r="B4274" s="13">
        <v>1841179</v>
      </c>
      <c r="C4274" s="6">
        <f t="shared" si="20738"/>
        <v>44257</v>
      </c>
      <c r="D4274" s="5">
        <f t="shared" ref="D4274" si="21270">N4274-N4273</f>
        <v>256</v>
      </c>
      <c r="E4274" s="13">
        <f t="shared" ref="E4274" si="21271">SUM(D4268:D4274)/7</f>
        <v>217.71428571428572</v>
      </c>
      <c r="F4274" s="13">
        <f t="shared" ref="F4274" si="21272">SUM(D4270:D4274)/5</f>
        <v>223.2</v>
      </c>
      <c r="G4274" s="13">
        <f t="shared" ref="G4274" si="21273">N4274/(B4274/100000)</f>
        <v>2826.1782260171335</v>
      </c>
      <c r="H4274" s="5">
        <f t="shared" si="20731"/>
        <v>353</v>
      </c>
      <c r="I4274" s="5">
        <f t="shared" si="20732"/>
        <v>338</v>
      </c>
      <c r="J4274" s="8">
        <f t="shared" ref="J4274" si="21274">E4274/(SUM(N4267:N4273)/7)*100</f>
        <v>0.42540481846323908</v>
      </c>
      <c r="K4274" s="5">
        <f t="shared" ref="K4274" si="21275">O4274-O4273</f>
        <v>6</v>
      </c>
      <c r="L4274" s="8">
        <f t="shared" ref="L4274" si="21276">SUM(K4268:K4274)/7</f>
        <v>7.7142857142857144</v>
      </c>
      <c r="M4274" s="8">
        <f t="shared" ref="M4274" si="21277">O4274/(B4274/100000)</f>
        <v>69.41204521667909</v>
      </c>
      <c r="N4274" s="5">
        <v>52035</v>
      </c>
      <c r="O4274" s="18">
        <v>1278</v>
      </c>
    </row>
    <row r="4275" spans="1:15" ht="16" customHeight="1" x14ac:dyDescent="0.2">
      <c r="A4275" s="5" t="s">
        <v>12</v>
      </c>
      <c r="B4275" s="13">
        <v>1841179</v>
      </c>
      <c r="C4275" s="6">
        <f t="shared" si="20738"/>
        <v>44258</v>
      </c>
      <c r="D4275" s="5">
        <f t="shared" ref="D4275" si="21278">N4275-N4274</f>
        <v>185</v>
      </c>
      <c r="E4275" s="13">
        <f t="shared" ref="E4275" si="21279">SUM(D4269:D4275)/7</f>
        <v>221</v>
      </c>
      <c r="F4275" s="13">
        <f t="shared" ref="F4275" si="21280">SUM(D4271:D4275)/5</f>
        <v>191.6</v>
      </c>
      <c r="G4275" s="13">
        <f t="shared" ref="G4275" si="21281">N4275/(B4275/100000)</f>
        <v>2836.2261355359801</v>
      </c>
      <c r="H4275" s="5">
        <f t="shared" si="20731"/>
        <v>354</v>
      </c>
      <c r="I4275" s="5">
        <f t="shared" si="20732"/>
        <v>339</v>
      </c>
      <c r="J4275" s="8">
        <f t="shared" ref="J4275" si="21282">E4275/(SUM(N4268:N4274)/7)*100</f>
        <v>0.42999574729480694</v>
      </c>
      <c r="K4275" s="5">
        <f t="shared" ref="K4275" si="21283">O4275-O4274</f>
        <v>9</v>
      </c>
      <c r="L4275" s="8">
        <f t="shared" ref="L4275" si="21284">SUM(K4269:K4275)/7</f>
        <v>7.4285714285714288</v>
      </c>
      <c r="M4275" s="8">
        <f t="shared" ref="M4275" si="21285">O4275/(B4275/100000)</f>
        <v>69.900862436514871</v>
      </c>
      <c r="N4275" s="5">
        <v>52220</v>
      </c>
      <c r="O4275" s="18">
        <v>1287</v>
      </c>
    </row>
    <row r="4276" spans="1:15" ht="16" customHeight="1" x14ac:dyDescent="0.2">
      <c r="A4276" s="5" t="s">
        <v>12</v>
      </c>
      <c r="B4276" s="13">
        <v>1841179</v>
      </c>
      <c r="C4276" s="6">
        <f t="shared" si="20738"/>
        <v>44259</v>
      </c>
      <c r="D4276" s="5">
        <f t="shared" ref="D4276" si="21286">N4276-N4275</f>
        <v>234</v>
      </c>
      <c r="E4276" s="13">
        <f t="shared" ref="E4276" si="21287">SUM(D4270:D4276)/7</f>
        <v>219.28571428571428</v>
      </c>
      <c r="F4276" s="13">
        <f t="shared" ref="F4276" si="21288">SUM(D4272:D4276)/5</f>
        <v>200.8</v>
      </c>
      <c r="G4276" s="13">
        <f t="shared" ref="G4276" si="21289">N4276/(B4276/100000)</f>
        <v>2848.9353832517099</v>
      </c>
      <c r="H4276" s="5">
        <f t="shared" si="20731"/>
        <v>355</v>
      </c>
      <c r="I4276" s="5">
        <f t="shared" si="20732"/>
        <v>340</v>
      </c>
      <c r="J4276" s="8">
        <f t="shared" ref="J4276" si="21290">E4276/(SUM(N4269:N4275)/7)*100</f>
        <v>0.42483352614594344</v>
      </c>
      <c r="K4276" s="5">
        <f t="shared" ref="K4276" si="21291">O4276-O4275</f>
        <v>9</v>
      </c>
      <c r="L4276" s="8">
        <f t="shared" ref="L4276" si="21292">SUM(K4270:K4276)/7</f>
        <v>6.4285714285714288</v>
      </c>
      <c r="M4276" s="8">
        <f t="shared" ref="M4276" si="21293">O4276/(B4276/100000)</f>
        <v>70.389679656350637</v>
      </c>
      <c r="N4276" s="5">
        <v>52454</v>
      </c>
      <c r="O4276" s="18">
        <v>1296</v>
      </c>
    </row>
    <row r="4277" spans="1:15" ht="16" customHeight="1" x14ac:dyDescent="0.2">
      <c r="A4277" s="5" t="s">
        <v>12</v>
      </c>
      <c r="B4277" s="13">
        <v>1841179</v>
      </c>
      <c r="C4277" s="6">
        <f t="shared" si="20738"/>
        <v>44260</v>
      </c>
      <c r="D4277" s="5">
        <f t="shared" ref="D4277" si="21294">N4277-N4276</f>
        <v>268</v>
      </c>
      <c r="E4277" s="13">
        <f t="shared" ref="E4277" si="21295">SUM(D4271:D4277)/7</f>
        <v>208.57142857142858</v>
      </c>
      <c r="F4277" s="13">
        <f t="shared" ref="F4277" si="21296">SUM(D4273:D4277)/5</f>
        <v>213.8</v>
      </c>
      <c r="G4277" s="13">
        <f t="shared" ref="G4277" si="21297">N4277/(B4277/100000)</f>
        <v>2863.4912737979307</v>
      </c>
      <c r="H4277" s="5">
        <f t="shared" si="20731"/>
        <v>356</v>
      </c>
      <c r="I4277" s="5">
        <f t="shared" si="20732"/>
        <v>341</v>
      </c>
      <c r="J4277" s="8">
        <f t="shared" ref="J4277" si="21298">E4277/(SUM(N4270:N4276)/7)*100</f>
        <v>0.40236679867604785</v>
      </c>
      <c r="K4277" s="5">
        <f t="shared" ref="K4277" si="21299">O4277-O4276</f>
        <v>5</v>
      </c>
      <c r="L4277" s="8">
        <f t="shared" ref="L4277" si="21300">SUM(K4271:K4277)/7</f>
        <v>6.2857142857142856</v>
      </c>
      <c r="M4277" s="8">
        <f t="shared" ref="M4277" si="21301">O4277/(B4277/100000)</f>
        <v>70.661244778481617</v>
      </c>
      <c r="N4277" s="5">
        <v>52722</v>
      </c>
      <c r="O4277" s="18">
        <v>1301</v>
      </c>
    </row>
    <row r="4278" spans="1:15" ht="16" customHeight="1" x14ac:dyDescent="0.2">
      <c r="A4278" s="5" t="s">
        <v>12</v>
      </c>
      <c r="B4278" s="13">
        <v>1841179</v>
      </c>
      <c r="C4278" s="6">
        <f t="shared" si="20738"/>
        <v>44261</v>
      </c>
      <c r="D4278" s="5">
        <f t="shared" ref="D4278" si="21302">N4278-N4277</f>
        <v>223</v>
      </c>
      <c r="E4278" s="13">
        <f t="shared" ref="E4278" si="21303">SUM(D4272:D4278)/7</f>
        <v>213.57142857142858</v>
      </c>
      <c r="F4278" s="13">
        <f t="shared" ref="F4278" si="21304">SUM(D4274:D4278)/5</f>
        <v>233.2</v>
      </c>
      <c r="G4278" s="13">
        <f t="shared" ref="G4278" si="21305">N4278/(B4278/100000)</f>
        <v>2875.6030782449725</v>
      </c>
      <c r="H4278" s="5">
        <f t="shared" si="20731"/>
        <v>357</v>
      </c>
      <c r="I4278" s="5">
        <f t="shared" si="20732"/>
        <v>342</v>
      </c>
      <c r="J4278" s="8">
        <f t="shared" ref="J4278" si="21306">E4278/(SUM(N4271:N4277)/7)*100</f>
        <v>0.41036141998775783</v>
      </c>
      <c r="K4278" s="5">
        <f t="shared" ref="K4278" si="21307">O4278-O4277</f>
        <v>5</v>
      </c>
      <c r="L4278" s="8">
        <f t="shared" ref="L4278" si="21308">SUM(K4272:K4278)/7</f>
        <v>6.1428571428571432</v>
      </c>
      <c r="M4278" s="8">
        <f t="shared" ref="M4278" si="21309">O4278/(B4278/100000)</f>
        <v>70.932809900612597</v>
      </c>
      <c r="N4278" s="5">
        <v>52945</v>
      </c>
      <c r="O4278" s="18">
        <v>1306</v>
      </c>
    </row>
    <row r="4279" spans="1:15" ht="16" customHeight="1" x14ac:dyDescent="0.2">
      <c r="A4279" s="5" t="s">
        <v>12</v>
      </c>
      <c r="B4279" s="13">
        <v>1841179</v>
      </c>
      <c r="C4279" s="6">
        <f t="shared" si="20738"/>
        <v>44262</v>
      </c>
      <c r="D4279" s="5">
        <f t="shared" ref="D4279" si="21310">N4279-N4278</f>
        <v>232</v>
      </c>
      <c r="E4279" s="13">
        <f t="shared" ref="E4279" si="21311">SUM(D4273:D4279)/7</f>
        <v>217.71428571428572</v>
      </c>
      <c r="F4279" s="13">
        <f t="shared" ref="F4279" si="21312">SUM(D4275:D4279)/5</f>
        <v>228.4</v>
      </c>
      <c r="G4279" s="13">
        <f t="shared" ref="G4279" si="21313">N4279/(B4279/100000)</f>
        <v>2888.20369991185</v>
      </c>
      <c r="H4279" s="5">
        <f t="shared" si="20731"/>
        <v>358</v>
      </c>
      <c r="I4279" s="5">
        <f t="shared" si="20732"/>
        <v>343</v>
      </c>
      <c r="J4279" s="8">
        <f t="shared" ref="J4279" si="21314">E4279/(SUM(N4272:N4278)/7)*100</f>
        <v>0.41661199317674846</v>
      </c>
      <c r="K4279" s="5">
        <f t="shared" ref="K4279" si="21315">O4279-O4278</f>
        <v>6</v>
      </c>
      <c r="L4279" s="8">
        <f t="shared" ref="L4279" si="21316">SUM(K4273:K4279)/7</f>
        <v>6</v>
      </c>
      <c r="M4279" s="8">
        <f t="shared" ref="M4279" si="21317">O4279/(B4279/100000)</f>
        <v>71.25868804716977</v>
      </c>
      <c r="N4279" s="5">
        <v>53177</v>
      </c>
      <c r="O4279" s="18">
        <v>1312</v>
      </c>
    </row>
    <row r="4280" spans="1:15" ht="16" customHeight="1" x14ac:dyDescent="0.2">
      <c r="A4280" s="5" t="s">
        <v>12</v>
      </c>
      <c r="B4280" s="13">
        <v>1841179</v>
      </c>
      <c r="C4280" s="6">
        <f t="shared" si="20738"/>
        <v>44263</v>
      </c>
      <c r="D4280" s="5">
        <f t="shared" ref="D4280" si="21318">N4280-N4279</f>
        <v>169</v>
      </c>
      <c r="E4280" s="13">
        <f t="shared" ref="E4280" si="21319">SUM(D4274:D4280)/7</f>
        <v>223.85714285714286</v>
      </c>
      <c r="F4280" s="13">
        <f t="shared" ref="F4280" si="21320">SUM(D4276:D4280)/5</f>
        <v>225.2</v>
      </c>
      <c r="G4280" s="13">
        <f t="shared" ref="G4280" si="21321">N4280/(B4280/100000)</f>
        <v>2897.382601039877</v>
      </c>
      <c r="H4280" s="5">
        <f t="shared" si="20731"/>
        <v>359</v>
      </c>
      <c r="I4280" s="5">
        <f t="shared" si="20732"/>
        <v>344</v>
      </c>
      <c r="J4280" s="8">
        <f t="shared" ref="J4280" si="21322">E4280/(SUM(N4273:N4279)/7)*100</f>
        <v>0.42658957019807692</v>
      </c>
      <c r="K4280" s="5">
        <f t="shared" ref="K4280" si="21323">O4280-O4279</f>
        <v>0</v>
      </c>
      <c r="L4280" s="8">
        <f t="shared" ref="L4280" si="21324">SUM(K4274:K4280)/7</f>
        <v>5.7142857142857144</v>
      </c>
      <c r="M4280" s="8">
        <f t="shared" ref="M4280" si="21325">O4280/(B4280/100000)</f>
        <v>71.25868804716977</v>
      </c>
      <c r="N4280" s="5">
        <v>53346</v>
      </c>
      <c r="O4280" s="18">
        <v>1312</v>
      </c>
    </row>
    <row r="4281" spans="1:15" ht="16" customHeight="1" x14ac:dyDescent="0.2">
      <c r="A4281" s="5" t="s">
        <v>12</v>
      </c>
      <c r="B4281" s="13">
        <v>1841179</v>
      </c>
      <c r="C4281" s="6">
        <f t="shared" si="20738"/>
        <v>44264</v>
      </c>
      <c r="D4281" s="5">
        <f t="shared" ref="D4281" si="21326">N4281-N4280</f>
        <v>197</v>
      </c>
      <c r="E4281" s="13">
        <f t="shared" ref="E4281" si="21327">SUM(D4275:D4281)/7</f>
        <v>215.42857142857142</v>
      </c>
      <c r="F4281" s="13">
        <f t="shared" ref="F4281" si="21328">SUM(D4277:D4281)/5</f>
        <v>217.8</v>
      </c>
      <c r="G4281" s="13">
        <f t="shared" ref="G4281" si="21329">N4281/(B4281/100000)</f>
        <v>2908.0822668518381</v>
      </c>
      <c r="H4281" s="5">
        <f t="shared" si="20731"/>
        <v>360</v>
      </c>
      <c r="I4281" s="5">
        <f t="shared" si="20732"/>
        <v>345</v>
      </c>
      <c r="J4281" s="8">
        <f t="shared" ref="J4281" si="21330">E4281/(SUM(N4274:N4280)/7)*100</f>
        <v>0.40878397610185979</v>
      </c>
      <c r="K4281" s="5">
        <f t="shared" ref="K4281" si="21331">O4281-O4280</f>
        <v>0</v>
      </c>
      <c r="L4281" s="8">
        <f t="shared" ref="L4281" si="21332">SUM(K4275:K4281)/7</f>
        <v>4.8571428571428568</v>
      </c>
      <c r="M4281" s="8">
        <f t="shared" ref="M4281" si="21333">O4281/(B4281/100000)</f>
        <v>71.25868804716977</v>
      </c>
      <c r="N4281" s="5">
        <v>53543</v>
      </c>
      <c r="O4281" s="18">
        <v>1312</v>
      </c>
    </row>
    <row r="4282" spans="1:15" ht="16" customHeight="1" x14ac:dyDescent="0.2">
      <c r="A4282" s="5" t="s">
        <v>12</v>
      </c>
      <c r="B4282" s="13">
        <v>1841179</v>
      </c>
      <c r="C4282" s="6">
        <f t="shared" si="20738"/>
        <v>44265</v>
      </c>
      <c r="D4282" s="5">
        <f t="shared" ref="D4282" si="21334">N4282-N4281</f>
        <v>0</v>
      </c>
      <c r="E4282" s="13">
        <f t="shared" ref="E4282" si="21335">SUM(D4276:D4282)/7</f>
        <v>189</v>
      </c>
      <c r="F4282" s="13">
        <f t="shared" ref="F4282" si="21336">SUM(D4278:D4282)/5</f>
        <v>164.2</v>
      </c>
      <c r="G4282" s="13">
        <f t="shared" ref="G4282" si="21337">N4282/(B4282/100000)</f>
        <v>2908.0822668518381</v>
      </c>
      <c r="H4282" s="5">
        <f t="shared" si="20731"/>
        <v>361</v>
      </c>
      <c r="I4282" s="5">
        <f t="shared" si="20732"/>
        <v>346</v>
      </c>
      <c r="J4282" s="8">
        <f t="shared" ref="J4282" si="21338">E4282/(SUM(N4275:N4281)/7)*100</f>
        <v>0.35717467542460046</v>
      </c>
      <c r="K4282" s="5">
        <f t="shared" ref="K4282" si="21339">O4282-O4281</f>
        <v>0</v>
      </c>
      <c r="L4282" s="8">
        <f t="shared" ref="L4282" si="21340">SUM(K4276:K4282)/7</f>
        <v>3.5714285714285716</v>
      </c>
      <c r="M4282" s="8">
        <f t="shared" ref="M4282" si="21341">O4282/(B4282/100000)</f>
        <v>71.25868804716977</v>
      </c>
      <c r="N4282" s="5">
        <v>53543</v>
      </c>
      <c r="O4282" s="18">
        <v>1312</v>
      </c>
    </row>
    <row r="4283" spans="1:15" ht="16" customHeight="1" x14ac:dyDescent="0.2">
      <c r="A4283" s="5" t="s">
        <v>12</v>
      </c>
      <c r="B4283" s="13">
        <v>1841179</v>
      </c>
      <c r="C4283" s="6">
        <f t="shared" si="20738"/>
        <v>44266</v>
      </c>
      <c r="D4283" s="5">
        <f t="shared" ref="D4283" si="21342">N4283-N4282</f>
        <v>406</v>
      </c>
      <c r="E4283" s="13">
        <f t="shared" ref="E4283" si="21343">SUM(D4277:D4283)/7</f>
        <v>213.57142857142858</v>
      </c>
      <c r="F4283" s="13">
        <f t="shared" ref="F4283" si="21344">SUM(D4279:D4283)/5</f>
        <v>200.8</v>
      </c>
      <c r="G4283" s="13">
        <f t="shared" ref="G4283" si="21345">N4283/(B4283/100000)</f>
        <v>2930.1333547688737</v>
      </c>
      <c r="H4283" s="5">
        <f t="shared" si="20731"/>
        <v>362</v>
      </c>
      <c r="I4283" s="5">
        <f t="shared" si="20732"/>
        <v>347</v>
      </c>
      <c r="J4283" s="8">
        <f t="shared" ref="J4283" si="21346">E4283/(SUM(N4276:N4282)/7)*100</f>
        <v>0.40217362063863554</v>
      </c>
      <c r="K4283" s="5">
        <f t="shared" ref="K4283" si="21347">O4283-O4282</f>
        <v>2</v>
      </c>
      <c r="L4283" s="8">
        <f t="shared" ref="L4283" si="21348">SUM(K4277:K4283)/7</f>
        <v>2.5714285714285716</v>
      </c>
      <c r="M4283" s="8">
        <f t="shared" ref="M4283" si="21349">O4283/(B4283/100000)</f>
        <v>71.36731409602217</v>
      </c>
      <c r="N4283" s="5">
        <v>53949</v>
      </c>
      <c r="O4283" s="18">
        <v>1314</v>
      </c>
    </row>
    <row r="4284" spans="1:15" ht="16" customHeight="1" x14ac:dyDescent="0.2">
      <c r="A4284" s="5" t="s">
        <v>12</v>
      </c>
      <c r="B4284" s="13">
        <v>1841179</v>
      </c>
      <c r="C4284" s="6">
        <f t="shared" si="20738"/>
        <v>44267</v>
      </c>
      <c r="D4284" s="5">
        <f t="shared" ref="D4284" si="21350">N4284-N4283</f>
        <v>303</v>
      </c>
      <c r="E4284" s="13">
        <f t="shared" ref="E4284" si="21351">SUM(D4278:D4284)/7</f>
        <v>218.57142857142858</v>
      </c>
      <c r="F4284" s="13">
        <f t="shared" ref="F4284" si="21352">SUM(D4280:D4284)/5</f>
        <v>215</v>
      </c>
      <c r="G4284" s="13">
        <f t="shared" ref="G4284" si="21353">N4284/(B4284/100000)</f>
        <v>2946.5902011700114</v>
      </c>
      <c r="H4284" s="5">
        <f t="shared" si="20731"/>
        <v>363</v>
      </c>
      <c r="I4284" s="5">
        <f t="shared" si="20732"/>
        <v>348</v>
      </c>
      <c r="J4284" s="8">
        <f t="shared" ref="J4284" si="21354">E4284/(SUM(N4277:N4283)/7)*100</f>
        <v>0.40994038448656978</v>
      </c>
      <c r="K4284" s="5">
        <f t="shared" ref="K4284" si="21355">O4284-O4283</f>
        <v>10</v>
      </c>
      <c r="L4284" s="8">
        <f t="shared" ref="L4284" si="21356">SUM(K4278:K4284)/7</f>
        <v>3.2857142857142856</v>
      </c>
      <c r="M4284" s="8">
        <f t="shared" ref="M4284" si="21357">O4284/(B4284/100000)</f>
        <v>71.91044434028413</v>
      </c>
      <c r="N4284" s="5">
        <v>54252</v>
      </c>
      <c r="O4284" s="18">
        <v>1324</v>
      </c>
    </row>
    <row r="4285" spans="1:15" ht="16" customHeight="1" x14ac:dyDescent="0.2">
      <c r="A4285" s="5" t="s">
        <v>12</v>
      </c>
      <c r="B4285" s="13">
        <v>1841179</v>
      </c>
      <c r="C4285" s="6">
        <f t="shared" si="20738"/>
        <v>44268</v>
      </c>
      <c r="D4285" s="5">
        <f t="shared" ref="D4285" si="21358">N4285-N4284</f>
        <v>339</v>
      </c>
      <c r="E4285" s="13">
        <f t="shared" ref="E4285" si="21359">SUM(D4279:D4285)/7</f>
        <v>235.14285714285714</v>
      </c>
      <c r="F4285" s="13">
        <f t="shared" ref="F4285" si="21360">SUM(D4281:D4285)/5</f>
        <v>249</v>
      </c>
      <c r="G4285" s="13">
        <f t="shared" ref="G4285" si="21361">N4285/(B4285/100000)</f>
        <v>2965.0023164504919</v>
      </c>
      <c r="H4285" s="5">
        <f t="shared" si="20731"/>
        <v>364</v>
      </c>
      <c r="I4285" s="5">
        <f t="shared" si="20732"/>
        <v>349</v>
      </c>
      <c r="J4285" s="8">
        <f t="shared" ref="J4285" si="21362">E4285/(SUM(N4278:N4284)/7)*100</f>
        <v>0.43922029058985196</v>
      </c>
      <c r="K4285" s="5">
        <f t="shared" ref="K4285" si="21363">O4285-O4284</f>
        <v>4</v>
      </c>
      <c r="L4285" s="8">
        <f t="shared" ref="L4285" si="21364">SUM(K4279:K4285)/7</f>
        <v>3.1428571428571428</v>
      </c>
      <c r="M4285" s="8">
        <f t="shared" ref="M4285" si="21365">O4285/(B4285/100000)</f>
        <v>72.127696437988917</v>
      </c>
      <c r="N4285" s="5">
        <v>54591</v>
      </c>
      <c r="O4285" s="18">
        <v>1328</v>
      </c>
    </row>
    <row r="4286" spans="1:15" ht="16" customHeight="1" x14ac:dyDescent="0.2">
      <c r="A4286" s="5" t="s">
        <v>12</v>
      </c>
      <c r="B4286" s="13">
        <v>1841179</v>
      </c>
      <c r="C4286" s="6">
        <f t="shared" si="20738"/>
        <v>44269</v>
      </c>
      <c r="D4286" s="5">
        <f t="shared" ref="D4286" si="21366">N4286-N4285</f>
        <v>213</v>
      </c>
      <c r="E4286" s="13">
        <f t="shared" ref="E4286" si="21367">SUM(D4280:D4286)/7</f>
        <v>232.42857142857142</v>
      </c>
      <c r="F4286" s="13">
        <f t="shared" ref="F4286" si="21368">SUM(D4282:D4286)/5</f>
        <v>252.2</v>
      </c>
      <c r="G4286" s="13">
        <f t="shared" ref="G4286" si="21369">N4286/(B4286/100000)</f>
        <v>2976.5709906532716</v>
      </c>
      <c r="H4286" s="5">
        <f t="shared" si="20731"/>
        <v>365</v>
      </c>
      <c r="I4286" s="5">
        <f t="shared" si="20732"/>
        <v>350</v>
      </c>
      <c r="J4286" s="8">
        <f t="shared" ref="J4286" si="21370">E4286/(SUM(N4279:N4285)/7)*100</f>
        <v>0.43225177403885751</v>
      </c>
      <c r="K4286" s="5">
        <f t="shared" ref="K4286" si="21371">O4286-O4285</f>
        <v>4</v>
      </c>
      <c r="L4286" s="8">
        <f t="shared" ref="L4286" si="21372">SUM(K4280:K4286)/7</f>
        <v>2.8571428571428572</v>
      </c>
      <c r="M4286" s="8">
        <f t="shared" ref="M4286" si="21373">O4286/(B4286/100000)</f>
        <v>72.344948535693703</v>
      </c>
      <c r="N4286" s="5">
        <v>54804</v>
      </c>
      <c r="O4286" s="18">
        <v>1332</v>
      </c>
    </row>
    <row r="4287" spans="1:15" ht="16" customHeight="1" x14ac:dyDescent="0.2">
      <c r="A4287" s="5" t="s">
        <v>12</v>
      </c>
      <c r="B4287" s="13">
        <v>1841179</v>
      </c>
      <c r="C4287" s="6">
        <f t="shared" si="20738"/>
        <v>44270</v>
      </c>
      <c r="D4287" s="5">
        <f t="shared" ref="D4287" si="21374">N4287-N4286</f>
        <v>194</v>
      </c>
      <c r="E4287" s="13">
        <f t="shared" ref="E4287" si="21375">SUM(D4281:D4287)/7</f>
        <v>236</v>
      </c>
      <c r="F4287" s="13">
        <f t="shared" ref="F4287" si="21376">SUM(D4283:D4287)/5</f>
        <v>291</v>
      </c>
      <c r="G4287" s="13">
        <f t="shared" ref="G4287" si="21377">N4287/(B4287/100000)</f>
        <v>2987.1077173919539</v>
      </c>
      <c r="H4287" s="5">
        <f t="shared" si="20731"/>
        <v>366</v>
      </c>
      <c r="I4287" s="5">
        <f t="shared" si="20732"/>
        <v>351</v>
      </c>
      <c r="J4287" s="8">
        <f t="shared" ref="J4287" si="21378">E4287/(SUM(N4280:N4286)/7)*100</f>
        <v>0.43700466632101326</v>
      </c>
      <c r="K4287" s="5">
        <f t="shared" ref="K4287" si="21379">O4287-O4286</f>
        <v>0</v>
      </c>
      <c r="L4287" s="8">
        <f t="shared" ref="L4287" si="21380">SUM(K4281:K4287)/7</f>
        <v>2.8571428571428572</v>
      </c>
      <c r="M4287" s="8">
        <f t="shared" ref="M4287" si="21381">O4287/(B4287/100000)</f>
        <v>72.344948535693703</v>
      </c>
      <c r="N4287" s="5">
        <v>54998</v>
      </c>
      <c r="O4287" s="18">
        <v>1332</v>
      </c>
    </row>
    <row r="4288" spans="1:15" ht="16" customHeight="1" x14ac:dyDescent="0.2">
      <c r="A4288" s="5" t="s">
        <v>12</v>
      </c>
      <c r="B4288" s="13">
        <v>1841179</v>
      </c>
      <c r="C4288" s="6">
        <f t="shared" si="20738"/>
        <v>44271</v>
      </c>
      <c r="D4288" s="5">
        <f t="shared" ref="D4288" si="21382">N4288-N4287</f>
        <v>268</v>
      </c>
      <c r="E4288" s="13">
        <f t="shared" ref="E4288" si="21383">SUM(D4282:D4288)/7</f>
        <v>246.14285714285714</v>
      </c>
      <c r="F4288" s="13">
        <f t="shared" ref="F4288" si="21384">SUM(D4284:D4288)/5</f>
        <v>263.39999999999998</v>
      </c>
      <c r="G4288" s="13">
        <f t="shared" ref="G4288" si="21385">N4288/(B4288/100000)</f>
        <v>3001.6636079381742</v>
      </c>
      <c r="H4288" s="5">
        <f t="shared" si="20731"/>
        <v>367</v>
      </c>
      <c r="I4288" s="5">
        <f t="shared" si="20732"/>
        <v>352</v>
      </c>
      <c r="J4288" s="8">
        <f t="shared" ref="J4288" si="21386">E4288/(SUM(N4281:N4287)/7)*100</f>
        <v>0.45380320269700797</v>
      </c>
      <c r="K4288" s="5">
        <f t="shared" ref="K4288" si="21387">O4288-O4287</f>
        <v>0</v>
      </c>
      <c r="L4288" s="8">
        <f t="shared" ref="L4288" si="21388">SUM(K4282:K4288)/7</f>
        <v>2.8571428571428572</v>
      </c>
      <c r="M4288" s="8">
        <f t="shared" ref="M4288" si="21389">O4288/(B4288/100000)</f>
        <v>72.344948535693703</v>
      </c>
      <c r="N4288" s="5">
        <v>55266</v>
      </c>
      <c r="O4288" s="18">
        <v>1332</v>
      </c>
    </row>
    <row r="4289" spans="1:15" ht="16" customHeight="1" x14ac:dyDescent="0.2">
      <c r="A4289" s="5" t="s">
        <v>12</v>
      </c>
      <c r="B4289" s="13">
        <v>1841179</v>
      </c>
      <c r="C4289" s="6">
        <f t="shared" si="20738"/>
        <v>44272</v>
      </c>
      <c r="D4289" s="5">
        <f t="shared" ref="D4289" si="21390">N4289-N4288</f>
        <v>209</v>
      </c>
      <c r="E4289" s="13">
        <f t="shared" ref="E4289" si="21391">SUM(D4283:D4289)/7</f>
        <v>276</v>
      </c>
      <c r="F4289" s="13">
        <f t="shared" ref="F4289" si="21392">SUM(D4285:D4289)/5</f>
        <v>244.6</v>
      </c>
      <c r="G4289" s="13">
        <f t="shared" ref="G4289" si="21393">N4289/(B4289/100000)</f>
        <v>3013.0150300432497</v>
      </c>
      <c r="H4289" s="5">
        <f t="shared" si="20731"/>
        <v>368</v>
      </c>
      <c r="I4289" s="5">
        <f t="shared" si="20732"/>
        <v>353</v>
      </c>
      <c r="J4289" s="8">
        <f t="shared" ref="J4289" si="21394">E4289/(SUM(N4282:N4288)/7)*100</f>
        <v>0.50655081370623722</v>
      </c>
      <c r="K4289" s="5">
        <f t="shared" ref="K4289" si="21395">O4289-O4288</f>
        <v>5</v>
      </c>
      <c r="L4289" s="8">
        <f t="shared" ref="L4289" si="21396">SUM(K4283:K4289)/7</f>
        <v>3.5714285714285716</v>
      </c>
      <c r="M4289" s="8">
        <f t="shared" ref="M4289" si="21397">O4289/(B4289/100000)</f>
        <v>72.616513657824683</v>
      </c>
      <c r="N4289" s="5">
        <v>55475</v>
      </c>
      <c r="O4289" s="18">
        <v>1337</v>
      </c>
    </row>
    <row r="4290" spans="1:15" ht="16" customHeight="1" x14ac:dyDescent="0.2">
      <c r="A4290" s="5" t="s">
        <v>12</v>
      </c>
      <c r="B4290" s="13">
        <v>1841179</v>
      </c>
      <c r="C4290" s="6">
        <f t="shared" si="20738"/>
        <v>44273</v>
      </c>
      <c r="D4290" s="5">
        <f t="shared" ref="D4290" si="21398">N4290-N4289</f>
        <v>0</v>
      </c>
      <c r="E4290" s="13">
        <f t="shared" ref="E4290" si="21399">SUM(D4284:D4290)/7</f>
        <v>218</v>
      </c>
      <c r="F4290" s="13">
        <f t="shared" ref="F4290" si="21400">SUM(D4286:D4290)/5</f>
        <v>176.8</v>
      </c>
      <c r="G4290" s="13">
        <f t="shared" ref="G4290" si="21401">N4290/(B4290/100000)</f>
        <v>3013.0150300432497</v>
      </c>
      <c r="H4290" s="5">
        <f t="shared" si="20731"/>
        <v>369</v>
      </c>
      <c r="I4290" s="5">
        <f t="shared" si="20732"/>
        <v>354</v>
      </c>
      <c r="J4290" s="8">
        <f t="shared" ref="J4290" si="21402">E4290/(SUM(N4283:N4289)/7)*100</f>
        <v>0.39808522571640992</v>
      </c>
      <c r="K4290" s="5">
        <f t="shared" ref="K4290" si="21403">O4290-O4289</f>
        <v>0</v>
      </c>
      <c r="L4290" s="8">
        <f t="shared" ref="L4290" si="21404">SUM(K4284:K4290)/7</f>
        <v>3.2857142857142856</v>
      </c>
      <c r="M4290" s="8">
        <f t="shared" ref="M4290" si="21405">O4290/(B4290/100000)</f>
        <v>72.616513657824683</v>
      </c>
      <c r="N4290" s="5">
        <v>55475</v>
      </c>
      <c r="O4290" s="18">
        <v>1337</v>
      </c>
    </row>
    <row r="4291" spans="1:15" ht="16" customHeight="1" x14ac:dyDescent="0.2">
      <c r="A4291" s="5" t="s">
        <v>12</v>
      </c>
      <c r="B4291" s="13">
        <v>1841179</v>
      </c>
      <c r="C4291" s="6">
        <f t="shared" si="20738"/>
        <v>44274</v>
      </c>
      <c r="D4291" s="5">
        <f t="shared" ref="D4291" si="21406">N4291-N4290</f>
        <v>781</v>
      </c>
      <c r="E4291" s="13">
        <f t="shared" ref="E4291" si="21407">SUM(D4285:D4291)/7</f>
        <v>286.28571428571428</v>
      </c>
      <c r="F4291" s="13">
        <f t="shared" ref="F4291" si="21408">SUM(D4287:D4291)/5</f>
        <v>290.39999999999998</v>
      </c>
      <c r="G4291" s="13">
        <f t="shared" ref="G4291" si="21409">N4291/(B4291/100000)</f>
        <v>3055.4335021201091</v>
      </c>
      <c r="H4291" s="5">
        <f t="shared" si="20731"/>
        <v>370</v>
      </c>
      <c r="I4291" s="5">
        <f t="shared" si="20732"/>
        <v>355</v>
      </c>
      <c r="J4291" s="8">
        <f t="shared" ref="J4291" si="21410">E4291/(SUM(N4284:N4290)/7)*100</f>
        <v>0.52070747620569502</v>
      </c>
      <c r="K4291" s="5">
        <f t="shared" ref="K4291" si="21411">O4291-O4290</f>
        <v>5</v>
      </c>
      <c r="L4291" s="8">
        <f t="shared" ref="L4291" si="21412">SUM(K4285:K4291)/7</f>
        <v>2.5714285714285716</v>
      </c>
      <c r="M4291" s="8">
        <f t="shared" ref="M4291" si="21413">O4291/(B4291/100000)</f>
        <v>72.888078779955677</v>
      </c>
      <c r="N4291" s="5">
        <v>56256</v>
      </c>
      <c r="O4291" s="18">
        <v>1342</v>
      </c>
    </row>
    <row r="4292" spans="1:15" ht="16" customHeight="1" x14ac:dyDescent="0.2">
      <c r="A4292" s="5" t="s">
        <v>12</v>
      </c>
      <c r="B4292" s="13">
        <v>1841179</v>
      </c>
      <c r="C4292" s="6">
        <f t="shared" si="20738"/>
        <v>44275</v>
      </c>
      <c r="D4292" s="5">
        <f t="shared" ref="D4292" si="21414">N4292-N4291</f>
        <v>400</v>
      </c>
      <c r="E4292" s="13">
        <f t="shared" ref="E4292" si="21415">SUM(D4286:D4292)/7</f>
        <v>295</v>
      </c>
      <c r="F4292" s="13">
        <f t="shared" ref="F4292" si="21416">SUM(D4288:D4292)/5</f>
        <v>331.6</v>
      </c>
      <c r="G4292" s="13">
        <f t="shared" ref="G4292" si="21417">N4292/(B4292/100000)</f>
        <v>3077.1587118905877</v>
      </c>
      <c r="H4292" s="5">
        <f t="shared" si="20731"/>
        <v>371</v>
      </c>
      <c r="I4292" s="5">
        <f t="shared" si="20732"/>
        <v>356</v>
      </c>
      <c r="J4292" s="8">
        <f t="shared" ref="J4292" si="21418">E4292/(SUM(N4285:N4291)/7)*100</f>
        <v>0.53377793287063957</v>
      </c>
      <c r="K4292" s="5">
        <f t="shared" ref="K4292" si="21419">O4292-O4291</f>
        <v>1</v>
      </c>
      <c r="L4292" s="8">
        <f t="shared" ref="L4292" si="21420">SUM(K4286:K4292)/7</f>
        <v>2.1428571428571428</v>
      </c>
      <c r="M4292" s="8">
        <f t="shared" ref="M4292" si="21421">O4292/(B4292/100000)</f>
        <v>72.94239180438187</v>
      </c>
      <c r="N4292" s="5">
        <v>56656</v>
      </c>
      <c r="O4292" s="18">
        <v>1343</v>
      </c>
    </row>
    <row r="4293" spans="1:15" ht="16" customHeight="1" x14ac:dyDescent="0.2">
      <c r="A4293" s="5" t="s">
        <v>12</v>
      </c>
      <c r="B4293" s="13">
        <v>1841179</v>
      </c>
      <c r="C4293" s="6">
        <f t="shared" si="20738"/>
        <v>44276</v>
      </c>
      <c r="D4293" s="5">
        <f t="shared" ref="D4293" si="21422">N4293-N4292</f>
        <v>336</v>
      </c>
      <c r="E4293" s="13">
        <f t="shared" ref="E4293" si="21423">SUM(D4287:D4293)/7</f>
        <v>312.57142857142856</v>
      </c>
      <c r="F4293" s="13">
        <f t="shared" ref="F4293" si="21424">SUM(D4289:D4293)/5</f>
        <v>345.2</v>
      </c>
      <c r="G4293" s="13">
        <f t="shared" ref="G4293" si="21425">N4293/(B4293/100000)</f>
        <v>3095.4078880977895</v>
      </c>
      <c r="H4293" s="5">
        <f t="shared" si="20731"/>
        <v>372</v>
      </c>
      <c r="I4293" s="5">
        <f t="shared" si="20732"/>
        <v>357</v>
      </c>
      <c r="J4293" s="8">
        <f t="shared" ref="J4293" si="21426">E4293/(SUM(N4286:N4292)/7)*100</f>
        <v>0.56256909983801706</v>
      </c>
      <c r="K4293" s="5">
        <f t="shared" ref="K4293" si="21427">O4293-O4292</f>
        <v>5</v>
      </c>
      <c r="L4293" s="8">
        <f t="shared" ref="L4293" si="21428">SUM(K4287:K4293)/7</f>
        <v>2.2857142857142856</v>
      </c>
      <c r="M4293" s="8">
        <f t="shared" ref="M4293" si="21429">O4293/(B4293/100000)</f>
        <v>73.21395692651285</v>
      </c>
      <c r="N4293" s="5">
        <v>56992</v>
      </c>
      <c r="O4293" s="18">
        <v>1348</v>
      </c>
    </row>
    <row r="4294" spans="1:15" ht="16" customHeight="1" x14ac:dyDescent="0.2">
      <c r="A4294" s="5" t="s">
        <v>12</v>
      </c>
      <c r="B4294" s="13">
        <v>1841179</v>
      </c>
      <c r="C4294" s="6">
        <f t="shared" si="20738"/>
        <v>44277</v>
      </c>
      <c r="D4294" s="5">
        <f t="shared" ref="D4294:D4297" si="21430">N4294-N4293</f>
        <v>170</v>
      </c>
      <c r="E4294" s="13">
        <f t="shared" ref="E4294:E4297" si="21431">SUM(D4288:D4294)/7</f>
        <v>309.14285714285717</v>
      </c>
      <c r="F4294" s="13">
        <f t="shared" ref="F4294:F4297" si="21432">SUM(D4290:D4294)/5</f>
        <v>337.4</v>
      </c>
      <c r="G4294" s="13">
        <f t="shared" ref="G4294:G4297" si="21433">N4294/(B4294/100000)</f>
        <v>3104.641102250243</v>
      </c>
      <c r="H4294" s="5">
        <f t="shared" si="20731"/>
        <v>373</v>
      </c>
      <c r="I4294" s="5">
        <f t="shared" si="20732"/>
        <v>358</v>
      </c>
      <c r="J4294" s="8">
        <f t="shared" ref="J4294:J4297" si="21434">E4294/(SUM(N4287:N4293)/7)*100</f>
        <v>0.55328570917216802</v>
      </c>
      <c r="K4294" s="5">
        <f t="shared" ref="K4294:K4297" si="21435">O4294-O4293</f>
        <v>1</v>
      </c>
      <c r="L4294" s="8">
        <f t="shared" ref="L4294:L4297" si="21436">SUM(K4288:K4294)/7</f>
        <v>2.4285714285714284</v>
      </c>
      <c r="M4294" s="8">
        <f t="shared" ref="M4294:M4297" si="21437">O4294/(B4294/100000)</f>
        <v>73.268269950939043</v>
      </c>
      <c r="N4294" s="5">
        <v>57162</v>
      </c>
      <c r="O4294" s="18">
        <v>1349</v>
      </c>
    </row>
    <row r="4295" spans="1:15" ht="16" customHeight="1" x14ac:dyDescent="0.2">
      <c r="A4295" s="5" t="s">
        <v>12</v>
      </c>
      <c r="B4295" s="13">
        <v>1841179</v>
      </c>
      <c r="C4295" s="6">
        <f t="shared" si="20738"/>
        <v>44278</v>
      </c>
      <c r="D4295" s="5">
        <f t="shared" si="21430"/>
        <v>290</v>
      </c>
      <c r="E4295" s="13">
        <f t="shared" si="21431"/>
        <v>312.28571428571428</v>
      </c>
      <c r="F4295" s="13">
        <f t="shared" si="21432"/>
        <v>395.4</v>
      </c>
      <c r="G4295" s="13">
        <f t="shared" si="21433"/>
        <v>3120.3918793338398</v>
      </c>
      <c r="H4295" s="5">
        <f t="shared" si="20731"/>
        <v>374</v>
      </c>
      <c r="I4295" s="5">
        <f t="shared" si="20732"/>
        <v>359</v>
      </c>
      <c r="J4295" s="8">
        <f t="shared" si="21434"/>
        <v>0.55583525307540138</v>
      </c>
      <c r="K4295" s="5">
        <f t="shared" si="21435"/>
        <v>6</v>
      </c>
      <c r="L4295" s="8">
        <f t="shared" si="21436"/>
        <v>3.2857142857142856</v>
      </c>
      <c r="M4295" s="8">
        <f t="shared" si="21437"/>
        <v>73.59414809749623</v>
      </c>
      <c r="N4295" s="5">
        <v>57452</v>
      </c>
      <c r="O4295" s="18">
        <v>1355</v>
      </c>
    </row>
    <row r="4296" spans="1:15" ht="16" customHeight="1" x14ac:dyDescent="0.2">
      <c r="A4296" s="5" t="s">
        <v>12</v>
      </c>
      <c r="B4296" s="13">
        <v>1841179</v>
      </c>
      <c r="C4296" s="6">
        <f t="shared" si="20738"/>
        <v>44279</v>
      </c>
      <c r="D4296" s="5">
        <f t="shared" si="21430"/>
        <v>297</v>
      </c>
      <c r="E4296" s="13">
        <f t="shared" si="21431"/>
        <v>324.85714285714283</v>
      </c>
      <c r="F4296" s="13">
        <f t="shared" si="21432"/>
        <v>298.60000000000002</v>
      </c>
      <c r="G4296" s="13">
        <f t="shared" si="21433"/>
        <v>3136.5228475884201</v>
      </c>
      <c r="H4296" s="5">
        <f t="shared" si="20731"/>
        <v>375</v>
      </c>
      <c r="I4296" s="5">
        <f t="shared" si="20732"/>
        <v>360</v>
      </c>
      <c r="J4296" s="8">
        <f t="shared" si="21434"/>
        <v>0.57501491903263979</v>
      </c>
      <c r="K4296" s="5">
        <f t="shared" si="21435"/>
        <v>3</v>
      </c>
      <c r="L4296" s="8">
        <f t="shared" si="21436"/>
        <v>3</v>
      </c>
      <c r="M4296" s="8">
        <f t="shared" si="21437"/>
        <v>73.75708717077481</v>
      </c>
      <c r="N4296" s="5">
        <v>57749</v>
      </c>
      <c r="O4296" s="18">
        <v>1358</v>
      </c>
    </row>
    <row r="4297" spans="1:15" ht="16" customHeight="1" x14ac:dyDescent="0.2">
      <c r="A4297" s="5" t="s">
        <v>12</v>
      </c>
      <c r="B4297" s="13">
        <v>1841179</v>
      </c>
      <c r="C4297" s="6">
        <f t="shared" si="20738"/>
        <v>44280</v>
      </c>
      <c r="D4297" s="5">
        <f t="shared" si="21430"/>
        <v>399</v>
      </c>
      <c r="E4297" s="13">
        <f t="shared" si="21431"/>
        <v>381.85714285714283</v>
      </c>
      <c r="F4297" s="13">
        <f t="shared" si="21432"/>
        <v>298.39999999999998</v>
      </c>
      <c r="G4297" s="13">
        <f t="shared" si="21433"/>
        <v>3158.1937443344727</v>
      </c>
      <c r="H4297" s="5">
        <f t="shared" si="20731"/>
        <v>376</v>
      </c>
      <c r="I4297" s="5">
        <f t="shared" si="20732"/>
        <v>361</v>
      </c>
      <c r="J4297" s="8">
        <f t="shared" si="21434"/>
        <v>0.67204368661091862</v>
      </c>
      <c r="K4297" s="5">
        <f t="shared" si="21435"/>
        <v>6</v>
      </c>
      <c r="L4297" s="8">
        <f t="shared" si="21436"/>
        <v>3.8571428571428572</v>
      </c>
      <c r="M4297" s="8">
        <f t="shared" si="21437"/>
        <v>74.082965317331997</v>
      </c>
      <c r="N4297" s="5">
        <v>58148</v>
      </c>
      <c r="O4297" s="18">
        <v>1364</v>
      </c>
    </row>
    <row r="4298" spans="1:15" ht="16" customHeight="1" x14ac:dyDescent="0.2">
      <c r="A4298" s="5" t="s">
        <v>12</v>
      </c>
      <c r="B4298" s="13">
        <v>1841179</v>
      </c>
      <c r="C4298" s="6">
        <f t="shared" si="20738"/>
        <v>44281</v>
      </c>
      <c r="D4298" s="5">
        <f t="shared" ref="D4298" si="21438">N4298-N4297</f>
        <v>549</v>
      </c>
      <c r="E4298" s="13">
        <f t="shared" ref="E4298" si="21439">SUM(D4292:D4298)/7</f>
        <v>348.71428571428572</v>
      </c>
      <c r="F4298" s="13">
        <f t="shared" ref="F4298" si="21440">SUM(D4294:D4298)/5</f>
        <v>341</v>
      </c>
      <c r="G4298" s="13">
        <f t="shared" ref="G4298" si="21441">N4298/(B4298/100000)</f>
        <v>3188.0115947444547</v>
      </c>
      <c r="H4298" s="5">
        <f t="shared" si="20731"/>
        <v>377</v>
      </c>
      <c r="I4298" s="5">
        <f t="shared" si="20732"/>
        <v>362</v>
      </c>
      <c r="J4298" s="8">
        <f t="shared" ref="J4298" si="21442">E4298/(SUM(N4291:N4297)/7)*100</f>
        <v>0.60961752182111062</v>
      </c>
      <c r="K4298" s="5">
        <f t="shared" ref="K4298" si="21443">O4298-O4297</f>
        <v>5</v>
      </c>
      <c r="L4298" s="8">
        <f t="shared" ref="L4298" si="21444">SUM(K4292:K4298)/7</f>
        <v>3.8571428571428572</v>
      </c>
      <c r="M4298" s="8">
        <f t="shared" ref="M4298" si="21445">O4298/(B4298/100000)</f>
        <v>74.354530439462977</v>
      </c>
      <c r="N4298" s="5">
        <v>58697</v>
      </c>
      <c r="O4298" s="18">
        <v>1369</v>
      </c>
    </row>
    <row r="4299" spans="1:15" ht="16" customHeight="1" x14ac:dyDescent="0.2">
      <c r="A4299" s="5" t="s">
        <v>12</v>
      </c>
      <c r="B4299" s="13">
        <v>1841179</v>
      </c>
      <c r="C4299" s="6">
        <f t="shared" si="20738"/>
        <v>44282</v>
      </c>
      <c r="D4299" s="5">
        <f t="shared" ref="D4299" si="21446">N4299-N4298</f>
        <v>543</v>
      </c>
      <c r="E4299" s="13">
        <f t="shared" ref="E4299" si="21447">SUM(D4293:D4299)/7</f>
        <v>369.14285714285717</v>
      </c>
      <c r="F4299" s="13">
        <f t="shared" ref="F4299" si="21448">SUM(D4295:D4299)/5</f>
        <v>415.6</v>
      </c>
      <c r="G4299" s="13">
        <f t="shared" ref="G4299" si="21449">N4299/(B4299/100000)</f>
        <v>3217.5035670078792</v>
      </c>
      <c r="H4299" s="5">
        <f t="shared" si="20731"/>
        <v>378</v>
      </c>
      <c r="I4299" s="5">
        <f t="shared" si="20732"/>
        <v>363</v>
      </c>
      <c r="J4299" s="8">
        <f t="shared" ref="J4299" si="21450">E4299/(SUM(N4292:N4298)/7)*100</f>
        <v>0.64142025934825342</v>
      </c>
      <c r="K4299" s="5">
        <f t="shared" ref="K4299" si="21451">O4299-O4298</f>
        <v>3</v>
      </c>
      <c r="L4299" s="8">
        <f t="shared" ref="L4299" si="21452">SUM(K4293:K4299)/7</f>
        <v>4.1428571428571432</v>
      </c>
      <c r="M4299" s="8">
        <f t="shared" ref="M4299" si="21453">O4299/(B4299/100000)</f>
        <v>74.51746951274157</v>
      </c>
      <c r="N4299" s="5">
        <v>59240</v>
      </c>
      <c r="O4299" s="18">
        <v>1372</v>
      </c>
    </row>
    <row r="4300" spans="1:15" ht="16" customHeight="1" x14ac:dyDescent="0.2">
      <c r="A4300" s="5" t="s">
        <v>12</v>
      </c>
      <c r="B4300" s="13">
        <v>1841179</v>
      </c>
      <c r="C4300" s="6">
        <f t="shared" si="20738"/>
        <v>44283</v>
      </c>
      <c r="D4300" s="5">
        <f t="shared" ref="D4300" si="21454">N4300-N4299</f>
        <v>487</v>
      </c>
      <c r="E4300" s="13">
        <f t="shared" ref="E4300" si="21455">SUM(D4294:D4300)/7</f>
        <v>390.71428571428572</v>
      </c>
      <c r="F4300" s="13">
        <f t="shared" ref="F4300" si="21456">SUM(D4296:D4300)/5</f>
        <v>455</v>
      </c>
      <c r="G4300" s="13">
        <f t="shared" ref="G4300" si="21457">N4300/(B4300/100000)</f>
        <v>3243.9540099034371</v>
      </c>
      <c r="H4300" s="5">
        <f t="shared" si="20731"/>
        <v>379</v>
      </c>
      <c r="I4300" s="5">
        <f t="shared" si="20732"/>
        <v>364</v>
      </c>
      <c r="J4300" s="8">
        <f t="shared" ref="J4300" si="21458">E4300/(SUM(N4293:N4299)/7)*100</f>
        <v>0.67457576953433307</v>
      </c>
      <c r="K4300" s="5">
        <f t="shared" ref="K4300" si="21459">O4300-O4299</f>
        <v>0</v>
      </c>
      <c r="L4300" s="8">
        <f t="shared" ref="L4300" si="21460">SUM(K4294:K4300)/7</f>
        <v>3.4285714285714284</v>
      </c>
      <c r="M4300" s="8">
        <f t="shared" ref="M4300" si="21461">O4300/(B4300/100000)</f>
        <v>74.51746951274157</v>
      </c>
      <c r="N4300" s="5">
        <v>59727</v>
      </c>
      <c r="O4300" s="18">
        <v>1372</v>
      </c>
    </row>
    <row r="4301" spans="1:15" ht="16" customHeight="1" x14ac:dyDescent="0.2">
      <c r="A4301" s="5" t="s">
        <v>12</v>
      </c>
      <c r="B4301" s="13">
        <v>1841179</v>
      </c>
      <c r="C4301" s="6">
        <f t="shared" si="20738"/>
        <v>44284</v>
      </c>
      <c r="D4301" s="5">
        <f t="shared" ref="D4301" si="21462">N4301-N4300</f>
        <v>252</v>
      </c>
      <c r="E4301" s="13">
        <f t="shared" ref="E4301" si="21463">SUM(D4295:D4301)/7</f>
        <v>402.42857142857144</v>
      </c>
      <c r="F4301" s="13">
        <f t="shared" ref="F4301" si="21464">SUM(D4297:D4301)/5</f>
        <v>446</v>
      </c>
      <c r="G4301" s="13">
        <f t="shared" ref="G4301" si="21465">N4301/(B4301/100000)</f>
        <v>3257.6408920588383</v>
      </c>
      <c r="H4301" s="5">
        <f t="shared" si="20731"/>
        <v>380</v>
      </c>
      <c r="I4301" s="5">
        <f t="shared" si="20732"/>
        <v>365</v>
      </c>
      <c r="J4301" s="8">
        <f t="shared" ref="J4301" si="21466">E4301/(SUM(N4294:N4300)/7)*100</f>
        <v>0.6901451583266982</v>
      </c>
      <c r="K4301" s="5">
        <f t="shared" ref="K4301" si="21467">O4301-O4300</f>
        <v>0</v>
      </c>
      <c r="L4301" s="8">
        <f t="shared" ref="L4301" si="21468">SUM(K4295:K4301)/7</f>
        <v>3.2857142857142856</v>
      </c>
      <c r="M4301" s="8">
        <f t="shared" ref="M4301" si="21469">O4301/(B4301/100000)</f>
        <v>74.51746951274157</v>
      </c>
      <c r="N4301" s="5">
        <v>59979</v>
      </c>
      <c r="O4301" s="18">
        <v>1372</v>
      </c>
    </row>
    <row r="4302" spans="1:15" ht="16" customHeight="1" x14ac:dyDescent="0.2">
      <c r="A4302" s="5" t="s">
        <v>12</v>
      </c>
      <c r="B4302" s="13">
        <v>1841179</v>
      </c>
      <c r="C4302" s="6">
        <f t="shared" si="20738"/>
        <v>44285</v>
      </c>
      <c r="D4302" s="5">
        <f t="shared" ref="D4302" si="21470">N4302-N4301</f>
        <v>360</v>
      </c>
      <c r="E4302" s="13">
        <f t="shared" ref="E4302" si="21471">SUM(D4296:D4302)/7</f>
        <v>412.42857142857144</v>
      </c>
      <c r="F4302" s="13">
        <f t="shared" ref="F4302" si="21472">SUM(D4298:D4302)/5</f>
        <v>438.2</v>
      </c>
      <c r="G4302" s="13">
        <f t="shared" ref="G4302" si="21473">N4302/(B4302/100000)</f>
        <v>3277.193580852269</v>
      </c>
      <c r="H4302" s="5">
        <f t="shared" si="20731"/>
        <v>381</v>
      </c>
      <c r="I4302" s="5">
        <f t="shared" si="20732"/>
        <v>366</v>
      </c>
      <c r="J4302" s="8">
        <f t="shared" ref="J4302" si="21474">E4302/(SUM(N4295:N4301)/7)*100</f>
        <v>0.70244676295402342</v>
      </c>
      <c r="K4302" s="5">
        <f t="shared" ref="K4302" si="21475">O4302-O4301</f>
        <v>0</v>
      </c>
      <c r="L4302" s="8">
        <f t="shared" ref="L4302" si="21476">SUM(K4296:K4302)/7</f>
        <v>2.4285714285714284</v>
      </c>
      <c r="M4302" s="8">
        <f t="shared" ref="M4302" si="21477">O4302/(B4302/100000)</f>
        <v>74.51746951274157</v>
      </c>
      <c r="N4302" s="5">
        <v>60339</v>
      </c>
      <c r="O4302" s="18">
        <v>1372</v>
      </c>
    </row>
    <row r="4303" spans="1:15" ht="16" customHeight="1" x14ac:dyDescent="0.2">
      <c r="A4303" s="5" t="s">
        <v>12</v>
      </c>
      <c r="B4303" s="13">
        <v>1841179</v>
      </c>
      <c r="C4303" s="6">
        <f t="shared" si="20738"/>
        <v>44286</v>
      </c>
      <c r="D4303" s="5">
        <f t="shared" ref="D4303:D4304" si="21478">N4303-N4302</f>
        <v>328</v>
      </c>
      <c r="E4303" s="13">
        <f t="shared" ref="E4303:E4304" si="21479">SUM(D4297:D4303)/7</f>
        <v>416.85714285714283</v>
      </c>
      <c r="F4303" s="13">
        <f t="shared" ref="F4303:F4304" si="21480">SUM(D4299:D4303)/5</f>
        <v>394</v>
      </c>
      <c r="G4303" s="13">
        <f t="shared" ref="G4303:G4304" si="21481">N4303/(B4303/100000)</f>
        <v>3295.0082528640614</v>
      </c>
      <c r="H4303" s="5">
        <f t="shared" si="20731"/>
        <v>382</v>
      </c>
      <c r="I4303" s="5">
        <f t="shared" si="20732"/>
        <v>367</v>
      </c>
      <c r="J4303" s="8">
        <f t="shared" ref="J4303:J4304" si="21482">E4303/(SUM(N4296:N4302)/7)*100</f>
        <v>0.7050369794070247</v>
      </c>
      <c r="K4303" s="5">
        <f t="shared" ref="K4303:K4304" si="21483">O4303-O4302</f>
        <v>6</v>
      </c>
      <c r="L4303" s="8">
        <f t="shared" ref="L4303:L4304" si="21484">SUM(K4297:K4303)/7</f>
        <v>2.8571428571428572</v>
      </c>
      <c r="M4303" s="8">
        <f t="shared" ref="M4303:M4304" si="21485">O4303/(B4303/100000)</f>
        <v>74.843347659298743</v>
      </c>
      <c r="N4303" s="5">
        <v>60667</v>
      </c>
      <c r="O4303" s="18">
        <v>1378</v>
      </c>
    </row>
    <row r="4304" spans="1:15" ht="16" customHeight="1" x14ac:dyDescent="0.2">
      <c r="A4304" s="5" t="s">
        <v>12</v>
      </c>
      <c r="B4304" s="13">
        <v>1841179</v>
      </c>
      <c r="C4304" s="6">
        <f t="shared" si="20738"/>
        <v>44287</v>
      </c>
      <c r="D4304" s="5">
        <f t="shared" si="21478"/>
        <v>590</v>
      </c>
      <c r="E4304" s="13">
        <f t="shared" si="21479"/>
        <v>444.14285714285717</v>
      </c>
      <c r="F4304" s="13">
        <f t="shared" si="21480"/>
        <v>403.4</v>
      </c>
      <c r="G4304" s="13">
        <f t="shared" si="21481"/>
        <v>3327.0529372755177</v>
      </c>
      <c r="H4304" s="5">
        <f t="shared" si="20731"/>
        <v>383</v>
      </c>
      <c r="I4304" s="5">
        <f t="shared" si="20732"/>
        <v>368</v>
      </c>
      <c r="J4304" s="8">
        <f t="shared" si="21482"/>
        <v>0.74592667413633018</v>
      </c>
      <c r="K4304" s="5">
        <f t="shared" si="21483"/>
        <v>4</v>
      </c>
      <c r="L4304" s="8">
        <f t="shared" si="21484"/>
        <v>2.5714285714285716</v>
      </c>
      <c r="M4304" s="8">
        <f t="shared" si="21485"/>
        <v>75.06059975700353</v>
      </c>
      <c r="N4304" s="5">
        <v>61257</v>
      </c>
      <c r="O4304" s="18">
        <v>1382</v>
      </c>
    </row>
    <row r="4305" spans="1:15" ht="16" customHeight="1" x14ac:dyDescent="0.2">
      <c r="A4305" s="5" t="s">
        <v>12</v>
      </c>
      <c r="B4305" s="13">
        <v>1841179</v>
      </c>
      <c r="C4305" s="6">
        <f t="shared" si="20738"/>
        <v>44288</v>
      </c>
      <c r="D4305" s="5">
        <f t="shared" ref="D4305" si="21486">N4305-N4304</f>
        <v>541</v>
      </c>
      <c r="E4305" s="13">
        <f t="shared" ref="E4305" si="21487">SUM(D4299:D4305)/7</f>
        <v>443</v>
      </c>
      <c r="F4305" s="13">
        <f t="shared" ref="F4305" si="21488">SUM(D4301:D4305)/5</f>
        <v>414.2</v>
      </c>
      <c r="G4305" s="13">
        <f t="shared" ref="G4305" si="21489">N4305/(B4305/100000)</f>
        <v>3356.4362834900899</v>
      </c>
      <c r="H4305" s="5">
        <f t="shared" si="20731"/>
        <v>384</v>
      </c>
      <c r="I4305" s="5">
        <f t="shared" si="20732"/>
        <v>369</v>
      </c>
      <c r="J4305" s="8">
        <f t="shared" ref="J4305" si="21490">E4305/(SUM(N4298:N4304)/7)*100</f>
        <v>0.73849861635699421</v>
      </c>
      <c r="K4305" s="5">
        <f t="shared" ref="K4305" si="21491">O4305-O4304</f>
        <v>11</v>
      </c>
      <c r="L4305" s="8">
        <f t="shared" ref="L4305" si="21492">SUM(K4299:K4305)/7</f>
        <v>3.4285714285714284</v>
      </c>
      <c r="M4305" s="8">
        <f t="shared" ref="M4305" si="21493">O4305/(B4305/100000)</f>
        <v>75.658043025691697</v>
      </c>
      <c r="N4305" s="5">
        <v>61798</v>
      </c>
      <c r="O4305" s="18">
        <v>1393</v>
      </c>
    </row>
    <row r="4306" spans="1:15" ht="16" customHeight="1" x14ac:dyDescent="0.2">
      <c r="A4306" s="5" t="s">
        <v>12</v>
      </c>
      <c r="B4306" s="13">
        <v>1841179</v>
      </c>
      <c r="C4306" s="6">
        <f t="shared" si="20738"/>
        <v>44289</v>
      </c>
      <c r="D4306" s="5">
        <f t="shared" ref="D4306" si="21494">N4306-N4305</f>
        <v>483</v>
      </c>
      <c r="E4306" s="13">
        <f t="shared" ref="E4306" si="21495">SUM(D4300:D4306)/7</f>
        <v>434.42857142857144</v>
      </c>
      <c r="F4306" s="13">
        <f t="shared" ref="F4306" si="21496">SUM(D4302:D4306)/5</f>
        <v>460.4</v>
      </c>
      <c r="G4306" s="13">
        <f t="shared" ref="G4306" si="21497">N4306/(B4306/100000)</f>
        <v>3382.6694742879426</v>
      </c>
      <c r="H4306" s="5">
        <f t="shared" si="20731"/>
        <v>385</v>
      </c>
      <c r="I4306" s="5">
        <f t="shared" si="20732"/>
        <v>370</v>
      </c>
      <c r="J4306" s="8">
        <f t="shared" ref="J4306" si="21498">E4306/(SUM(N4299:N4305)/7)*100</f>
        <v>0.71890063285004746</v>
      </c>
      <c r="K4306" s="5">
        <f t="shared" ref="K4306" si="21499">O4306-O4305</f>
        <v>4</v>
      </c>
      <c r="L4306" s="8">
        <f t="shared" ref="L4306" si="21500">SUM(K4300:K4306)/7</f>
        <v>3.5714285714285716</v>
      </c>
      <c r="M4306" s="8">
        <f t="shared" ref="M4306" si="21501">O4306/(B4306/100000)</f>
        <v>75.875295123396469</v>
      </c>
      <c r="N4306" s="5">
        <v>62281</v>
      </c>
      <c r="O4306" s="18">
        <v>1397</v>
      </c>
    </row>
    <row r="4307" spans="1:15" ht="16" customHeight="1" x14ac:dyDescent="0.2">
      <c r="A4307" s="5" t="s">
        <v>12</v>
      </c>
      <c r="B4307" s="13">
        <v>1841179</v>
      </c>
      <c r="C4307" s="6">
        <f t="shared" si="20738"/>
        <v>44290</v>
      </c>
      <c r="D4307" s="5">
        <f t="shared" ref="D4307" si="21502">N4307-N4306</f>
        <v>461</v>
      </c>
      <c r="E4307" s="13">
        <f t="shared" ref="E4307" si="21503">SUM(D4301:D4307)/7</f>
        <v>430.71428571428572</v>
      </c>
      <c r="F4307" s="13">
        <f t="shared" ref="F4307" si="21504">SUM(D4303:D4307)/5</f>
        <v>480.6</v>
      </c>
      <c r="G4307" s="13">
        <f t="shared" ref="G4307" si="21505">N4307/(B4307/100000)</f>
        <v>3407.7077785484194</v>
      </c>
      <c r="H4307" s="5">
        <f t="shared" si="20731"/>
        <v>386</v>
      </c>
      <c r="I4307" s="5">
        <f t="shared" si="20732"/>
        <v>371</v>
      </c>
      <c r="J4307" s="8">
        <f t="shared" ref="J4307" si="21506">E4307/(SUM(N4300:N4306)/7)*100</f>
        <v>0.70766674177557454</v>
      </c>
      <c r="K4307" s="5">
        <f t="shared" ref="K4307" si="21507">O4307-O4306</f>
        <v>0</v>
      </c>
      <c r="L4307" s="8">
        <f t="shared" ref="L4307" si="21508">SUM(K4301:K4307)/7</f>
        <v>3.5714285714285716</v>
      </c>
      <c r="M4307" s="8">
        <f t="shared" ref="M4307" si="21509">O4307/(B4307/100000)</f>
        <v>75.875295123396469</v>
      </c>
      <c r="N4307" s="5">
        <v>62742</v>
      </c>
      <c r="O4307" s="18">
        <v>1397</v>
      </c>
    </row>
    <row r="4308" spans="1:15" ht="16" customHeight="1" x14ac:dyDescent="0.2">
      <c r="A4308" s="5" t="s">
        <v>12</v>
      </c>
      <c r="B4308" s="13">
        <v>1841179</v>
      </c>
      <c r="C4308" s="6">
        <f t="shared" si="20738"/>
        <v>44291</v>
      </c>
      <c r="D4308" s="5">
        <f t="shared" ref="D4308" si="21510">N4308-N4307</f>
        <v>208</v>
      </c>
      <c r="E4308" s="13">
        <f t="shared" ref="E4308" si="21511">SUM(D4302:D4308)/7</f>
        <v>424.42857142857144</v>
      </c>
      <c r="F4308" s="13">
        <f t="shared" ref="F4308" si="21512">SUM(D4304:D4308)/5</f>
        <v>456.6</v>
      </c>
      <c r="G4308" s="13">
        <f t="shared" ref="G4308" si="21513">N4308/(B4308/100000)</f>
        <v>3419.004887629068</v>
      </c>
      <c r="H4308" s="5">
        <f t="shared" si="20731"/>
        <v>387</v>
      </c>
      <c r="I4308" s="5">
        <f t="shared" si="20732"/>
        <v>372</v>
      </c>
      <c r="J4308" s="8">
        <f t="shared" ref="J4308" si="21514">E4308/(SUM(N4301:N4307)/7)*100</f>
        <v>0.69243910567911948</v>
      </c>
      <c r="K4308" s="5">
        <f t="shared" ref="K4308" si="21515">O4308-O4307</f>
        <v>0</v>
      </c>
      <c r="L4308" s="8">
        <f t="shared" ref="L4308" si="21516">SUM(K4302:K4308)/7</f>
        <v>3.5714285714285716</v>
      </c>
      <c r="M4308" s="8">
        <f t="shared" ref="M4308" si="21517">O4308/(B4308/100000)</f>
        <v>75.875295123396469</v>
      </c>
      <c r="N4308" s="5">
        <v>62950</v>
      </c>
      <c r="O4308" s="18">
        <v>1397</v>
      </c>
    </row>
    <row r="4309" spans="1:15" ht="16" customHeight="1" x14ac:dyDescent="0.2">
      <c r="A4309" s="5" t="s">
        <v>12</v>
      </c>
      <c r="B4309" s="13">
        <v>1841179</v>
      </c>
      <c r="C4309" s="6">
        <f t="shared" si="20738"/>
        <v>44292</v>
      </c>
      <c r="D4309" s="5">
        <f t="shared" ref="D4309" si="21518">N4309-N4308</f>
        <v>255</v>
      </c>
      <c r="E4309" s="13">
        <f t="shared" ref="E4309" si="21519">SUM(D4303:D4309)/7</f>
        <v>409.42857142857144</v>
      </c>
      <c r="F4309" s="13">
        <f t="shared" ref="F4309" si="21520">SUM(D4305:D4309)/5</f>
        <v>389.6</v>
      </c>
      <c r="G4309" s="13">
        <f t="shared" ref="G4309" si="21521">N4309/(B4309/100000)</f>
        <v>3432.8547088577484</v>
      </c>
      <c r="H4309" s="5">
        <f t="shared" si="20731"/>
        <v>388</v>
      </c>
      <c r="I4309" s="5">
        <f t="shared" si="20732"/>
        <v>373</v>
      </c>
      <c r="J4309" s="8">
        <f t="shared" ref="J4309" si="21522">E4309/(SUM(N4302:N4308)/7)*100</f>
        <v>0.66337371595754036</v>
      </c>
      <c r="K4309" s="5">
        <f t="shared" ref="K4309" si="21523">O4309-O4308</f>
        <v>1</v>
      </c>
      <c r="L4309" s="8">
        <f t="shared" ref="L4309" si="21524">SUM(K4303:K4309)/7</f>
        <v>3.7142857142857144</v>
      </c>
      <c r="M4309" s="8">
        <f t="shared" ref="M4309" si="21525">O4309/(B4309/100000)</f>
        <v>75.929608147822677</v>
      </c>
      <c r="N4309" s="5">
        <v>63205</v>
      </c>
      <c r="O4309" s="18">
        <v>1398</v>
      </c>
    </row>
    <row r="4310" spans="1:15" ht="16" customHeight="1" x14ac:dyDescent="0.2">
      <c r="A4310" s="5" t="s">
        <v>12</v>
      </c>
      <c r="B4310" s="13">
        <v>1841179</v>
      </c>
      <c r="C4310" s="6">
        <f t="shared" si="20738"/>
        <v>44293</v>
      </c>
      <c r="D4310" s="5">
        <f t="shared" ref="D4310" si="21526">N4310-N4309</f>
        <v>304</v>
      </c>
      <c r="E4310" s="13">
        <f t="shared" ref="E4310" si="21527">SUM(D4304:D4310)/7</f>
        <v>406</v>
      </c>
      <c r="F4310" s="13">
        <f t="shared" ref="F4310" si="21528">SUM(D4306:D4310)/5</f>
        <v>342.2</v>
      </c>
      <c r="G4310" s="13">
        <f t="shared" ref="G4310" si="21529">N4310/(B4310/100000)</f>
        <v>3449.365868283312</v>
      </c>
      <c r="H4310" s="5">
        <f t="shared" si="20731"/>
        <v>389</v>
      </c>
      <c r="I4310" s="5">
        <f t="shared" si="20732"/>
        <v>374</v>
      </c>
      <c r="J4310" s="8">
        <f t="shared" ref="J4310" si="21530">E4310/(SUM(N4303:N4309)/7)*100</f>
        <v>0.65348355943895153</v>
      </c>
      <c r="K4310" s="5">
        <f t="shared" ref="K4310" si="21531">O4310-O4309</f>
        <v>0</v>
      </c>
      <c r="L4310" s="8">
        <f t="shared" ref="L4310" si="21532">SUM(K4304:K4310)/7</f>
        <v>2.8571428571428572</v>
      </c>
      <c r="M4310" s="8">
        <f t="shared" ref="M4310" si="21533">O4310/(B4310/100000)</f>
        <v>75.929608147822677</v>
      </c>
      <c r="N4310" s="5">
        <v>63509</v>
      </c>
      <c r="O4310" s="18">
        <v>1398</v>
      </c>
    </row>
    <row r="4311" spans="1:15" ht="16" customHeight="1" x14ac:dyDescent="0.2">
      <c r="A4311" s="5" t="s">
        <v>12</v>
      </c>
      <c r="B4311" s="13">
        <v>1841179</v>
      </c>
      <c r="C4311" s="6">
        <f t="shared" si="20738"/>
        <v>44294</v>
      </c>
      <c r="D4311" s="5">
        <f t="shared" ref="D4311" si="21534">N4311-N4310</f>
        <v>306</v>
      </c>
      <c r="E4311" s="13">
        <f t="shared" ref="E4311" si="21535">SUM(D4305:D4311)/7</f>
        <v>365.42857142857144</v>
      </c>
      <c r="F4311" s="13">
        <f t="shared" ref="F4311" si="21536">SUM(D4307:D4311)/5</f>
        <v>306.8</v>
      </c>
      <c r="G4311" s="13">
        <f t="shared" ref="G4311" si="21537">N4311/(B4311/100000)</f>
        <v>3465.985653757728</v>
      </c>
      <c r="H4311" s="5">
        <f t="shared" si="20731"/>
        <v>390</v>
      </c>
      <c r="I4311" s="5">
        <f t="shared" si="20732"/>
        <v>375</v>
      </c>
      <c r="J4311" s="8">
        <f t="shared" ref="J4311" si="21538">E4311/(SUM(N4304:N4310)/7)*100</f>
        <v>0.58436247835483002</v>
      </c>
      <c r="K4311" s="5">
        <f t="shared" ref="K4311" si="21539">O4311-O4310</f>
        <v>6</v>
      </c>
      <c r="L4311" s="8">
        <f t="shared" ref="L4311" si="21540">SUM(K4305:K4311)/7</f>
        <v>3.1428571428571428</v>
      </c>
      <c r="M4311" s="8">
        <f t="shared" ref="M4311" si="21541">O4311/(B4311/100000)</f>
        <v>76.25548629437985</v>
      </c>
      <c r="N4311" s="5">
        <v>63815</v>
      </c>
      <c r="O4311" s="18">
        <v>1404</v>
      </c>
    </row>
    <row r="4312" spans="1:15" ht="16" customHeight="1" x14ac:dyDescent="0.2">
      <c r="A4312" s="5" t="s">
        <v>12</v>
      </c>
      <c r="B4312" s="13">
        <v>1841179</v>
      </c>
      <c r="C4312" s="6">
        <f t="shared" si="20738"/>
        <v>44295</v>
      </c>
      <c r="D4312" s="5">
        <f t="shared" ref="D4312:D4313" si="21542">N4312-N4311</f>
        <v>506</v>
      </c>
      <c r="E4312" s="13">
        <f t="shared" ref="E4312:E4313" si="21543">SUM(D4306:D4312)/7</f>
        <v>360.42857142857144</v>
      </c>
      <c r="F4312" s="13">
        <f t="shared" ref="F4312:F4313" si="21544">SUM(D4308:D4312)/5</f>
        <v>315.8</v>
      </c>
      <c r="G4312" s="13">
        <f t="shared" ref="G4312:G4313" si="21545">N4312/(B4312/100000)</f>
        <v>3493.4680441173837</v>
      </c>
      <c r="H4312" s="5">
        <f t="shared" si="20731"/>
        <v>391</v>
      </c>
      <c r="I4312" s="5">
        <f t="shared" si="20732"/>
        <v>376</v>
      </c>
      <c r="J4312" s="8">
        <f t="shared" ref="J4312:J4313" si="21546">E4312/(SUM(N4305:N4311)/7)*100</f>
        <v>0.5730183965478084</v>
      </c>
      <c r="K4312" s="5">
        <f t="shared" ref="K4312:K4313" si="21547">O4312-O4311</f>
        <v>2</v>
      </c>
      <c r="L4312" s="8">
        <f t="shared" ref="L4312:L4313" si="21548">SUM(K4306:K4312)/7</f>
        <v>1.8571428571428572</v>
      </c>
      <c r="M4312" s="8">
        <f t="shared" ref="M4312:M4313" si="21549">O4312/(B4312/100000)</f>
        <v>76.36411234323225</v>
      </c>
      <c r="N4312" s="5">
        <v>64321</v>
      </c>
      <c r="O4312" s="18">
        <v>1406</v>
      </c>
    </row>
    <row r="4313" spans="1:15" ht="16" customHeight="1" x14ac:dyDescent="0.2">
      <c r="A4313" s="5" t="s">
        <v>12</v>
      </c>
      <c r="B4313" s="13">
        <v>1841179</v>
      </c>
      <c r="C4313" s="6">
        <f t="shared" si="20738"/>
        <v>44296</v>
      </c>
      <c r="D4313" s="5">
        <f t="shared" si="21542"/>
        <v>447</v>
      </c>
      <c r="E4313" s="13">
        <f t="shared" si="21543"/>
        <v>355.28571428571428</v>
      </c>
      <c r="F4313" s="13">
        <f t="shared" si="21544"/>
        <v>363.6</v>
      </c>
      <c r="G4313" s="13">
        <f t="shared" si="21545"/>
        <v>3517.7459660358932</v>
      </c>
      <c r="H4313" s="5">
        <f t="shared" si="20731"/>
        <v>392</v>
      </c>
      <c r="I4313" s="5">
        <f t="shared" si="20732"/>
        <v>377</v>
      </c>
      <c r="J4313" s="8">
        <f t="shared" si="21546"/>
        <v>0.5616239445557254</v>
      </c>
      <c r="K4313" s="5">
        <f t="shared" si="21547"/>
        <v>3</v>
      </c>
      <c r="L4313" s="8">
        <f t="shared" si="21548"/>
        <v>1.7142857142857142</v>
      </c>
      <c r="M4313" s="8">
        <f t="shared" si="21549"/>
        <v>76.52705141651083</v>
      </c>
      <c r="N4313" s="5">
        <v>64768</v>
      </c>
      <c r="O4313" s="18">
        <v>1409</v>
      </c>
    </row>
    <row r="4314" spans="1:15" ht="16" customHeight="1" x14ac:dyDescent="0.2">
      <c r="A4314" s="5" t="s">
        <v>12</v>
      </c>
      <c r="B4314" s="13">
        <v>1841179</v>
      </c>
      <c r="C4314" s="6">
        <f t="shared" si="20738"/>
        <v>44297</v>
      </c>
      <c r="D4314" s="5">
        <f t="shared" ref="D4314" si="21550">N4314-N4313</f>
        <v>498</v>
      </c>
      <c r="E4314" s="13">
        <f t="shared" ref="E4314" si="21551">SUM(D4308:D4314)/7</f>
        <v>360.57142857142856</v>
      </c>
      <c r="F4314" s="13">
        <f t="shared" ref="F4314" si="21552">SUM(D4310:D4314)/5</f>
        <v>412.2</v>
      </c>
      <c r="G4314" s="13">
        <f t="shared" ref="G4314" si="21553">N4314/(B4314/100000)</f>
        <v>3544.7938522001391</v>
      </c>
      <c r="H4314" s="5">
        <f t="shared" si="20731"/>
        <v>393</v>
      </c>
      <c r="I4314" s="5">
        <f t="shared" si="20732"/>
        <v>378</v>
      </c>
      <c r="J4314" s="8">
        <f t="shared" ref="J4314" si="21554">E4314/(SUM(N4307:N4313)/7)*100</f>
        <v>0.56679616446969527</v>
      </c>
      <c r="K4314" s="5">
        <f t="shared" ref="K4314" si="21555">O4314-O4313</f>
        <v>2</v>
      </c>
      <c r="L4314" s="8">
        <f t="shared" ref="L4314" si="21556">SUM(K4308:K4314)/7</f>
        <v>2</v>
      </c>
      <c r="M4314" s="8">
        <f t="shared" ref="M4314" si="21557">O4314/(B4314/100000)</f>
        <v>76.63567746536323</v>
      </c>
      <c r="N4314" s="5">
        <v>65266</v>
      </c>
      <c r="O4314" s="18">
        <v>1411</v>
      </c>
    </row>
    <row r="4315" spans="1:15" ht="16" customHeight="1" x14ac:dyDescent="0.2">
      <c r="A4315" s="5" t="s">
        <v>12</v>
      </c>
      <c r="B4315" s="13">
        <v>1841179</v>
      </c>
      <c r="C4315" s="6">
        <f t="shared" si="20738"/>
        <v>44298</v>
      </c>
      <c r="D4315" s="5">
        <f t="shared" ref="D4315" si="21558">N4315-N4314</f>
        <v>340</v>
      </c>
      <c r="E4315" s="13">
        <f t="shared" ref="E4315" si="21559">SUM(D4309:D4315)/7</f>
        <v>379.42857142857144</v>
      </c>
      <c r="F4315" s="13">
        <f t="shared" ref="F4315" si="21560">SUM(D4311:D4315)/5</f>
        <v>419.4</v>
      </c>
      <c r="G4315" s="13">
        <f t="shared" ref="G4315" si="21561">N4315/(B4315/100000)</f>
        <v>3563.260280505046</v>
      </c>
      <c r="H4315" s="5">
        <f t="shared" si="20731"/>
        <v>394</v>
      </c>
      <c r="I4315" s="5">
        <f t="shared" si="20732"/>
        <v>379</v>
      </c>
      <c r="J4315" s="8">
        <f t="shared" ref="J4315" si="21562">E4315/(SUM(N4308:N4314)/7)*100</f>
        <v>0.59307689902955107</v>
      </c>
      <c r="K4315" s="5">
        <f t="shared" ref="K4315" si="21563">O4315-O4314</f>
        <v>1</v>
      </c>
      <c r="L4315" s="8">
        <f t="shared" ref="L4315" si="21564">SUM(K4309:K4315)/7</f>
        <v>2.1428571428571428</v>
      </c>
      <c r="M4315" s="8">
        <f t="shared" ref="M4315" si="21565">O4315/(B4315/100000)</f>
        <v>76.689990489789423</v>
      </c>
      <c r="N4315" s="5">
        <v>65606</v>
      </c>
      <c r="O4315" s="18">
        <v>1412</v>
      </c>
    </row>
    <row r="4316" spans="1:15" ht="16" customHeight="1" x14ac:dyDescent="0.2">
      <c r="A4316" s="5" t="s">
        <v>12</v>
      </c>
      <c r="B4316" s="13">
        <v>1841179</v>
      </c>
      <c r="C4316" s="6">
        <f t="shared" si="20738"/>
        <v>44299</v>
      </c>
      <c r="D4316" s="5">
        <f t="shared" ref="D4316" si="21566">N4316-N4315</f>
        <v>309</v>
      </c>
      <c r="E4316" s="13">
        <f t="shared" ref="E4316" si="21567">SUM(D4310:D4316)/7</f>
        <v>387.14285714285717</v>
      </c>
      <c r="F4316" s="13">
        <f t="shared" ref="F4316" si="21568">SUM(D4312:D4316)/5</f>
        <v>420</v>
      </c>
      <c r="G4316" s="13">
        <f t="shared" ref="G4316" si="21569">N4316/(B4316/100000)</f>
        <v>3580.0430050527407</v>
      </c>
      <c r="H4316" s="5">
        <f t="shared" si="20731"/>
        <v>395</v>
      </c>
      <c r="I4316" s="5">
        <f t="shared" si="20732"/>
        <v>380</v>
      </c>
      <c r="J4316" s="8">
        <f t="shared" ref="J4316" si="21570">E4316/(SUM(N4309:N4315)/7)*100</f>
        <v>0.60156718240138518</v>
      </c>
      <c r="K4316" s="5">
        <f t="shared" ref="K4316" si="21571">O4316-O4315</f>
        <v>0</v>
      </c>
      <c r="L4316" s="8">
        <f t="shared" ref="L4316" si="21572">SUM(K4310:K4316)/7</f>
        <v>2</v>
      </c>
      <c r="M4316" s="8">
        <f t="shared" ref="M4316" si="21573">O4316/(B4316/100000)</f>
        <v>76.689990489789423</v>
      </c>
      <c r="N4316" s="5">
        <v>65915</v>
      </c>
      <c r="O4316" s="18">
        <v>1412</v>
      </c>
    </row>
    <row r="4317" spans="1:15" ht="16" customHeight="1" x14ac:dyDescent="0.2">
      <c r="A4317" s="5" t="s">
        <v>12</v>
      </c>
      <c r="B4317" s="13">
        <v>1841179</v>
      </c>
      <c r="C4317" s="6">
        <f t="shared" si="20738"/>
        <v>44300</v>
      </c>
      <c r="D4317" s="5">
        <f t="shared" ref="D4317" si="21574">N4317-N4316</f>
        <v>269</v>
      </c>
      <c r="E4317" s="13">
        <f t="shared" ref="E4317" si="21575">SUM(D4311:D4317)/7</f>
        <v>382.14285714285717</v>
      </c>
      <c r="F4317" s="13">
        <f t="shared" ref="F4317" si="21576">SUM(D4313:D4317)/5</f>
        <v>372.6</v>
      </c>
      <c r="G4317" s="13">
        <f t="shared" ref="G4317" si="21577">N4317/(B4317/100000)</f>
        <v>3594.6532086233874</v>
      </c>
      <c r="H4317" s="5">
        <f t="shared" si="20731"/>
        <v>396</v>
      </c>
      <c r="I4317" s="5">
        <f t="shared" si="20732"/>
        <v>381</v>
      </c>
      <c r="J4317" s="8">
        <f t="shared" ref="J4317" si="21578">E4317/(SUM(N4310:N4316)/7)*100</f>
        <v>0.59024713150926744</v>
      </c>
      <c r="K4317" s="5">
        <f t="shared" ref="K4317" si="21579">O4317-O4316</f>
        <v>9</v>
      </c>
      <c r="L4317" s="8">
        <f t="shared" ref="L4317" si="21580">SUM(K4311:K4317)/7</f>
        <v>3.2857142857142856</v>
      </c>
      <c r="M4317" s="8">
        <f t="shared" ref="M4317" si="21581">O4317/(B4317/100000)</f>
        <v>77.17880770962519</v>
      </c>
      <c r="N4317" s="5">
        <v>66184</v>
      </c>
      <c r="O4317" s="18">
        <v>1421</v>
      </c>
    </row>
    <row r="4318" spans="1:15" ht="16" customHeight="1" x14ac:dyDescent="0.2">
      <c r="A4318" s="5" t="s">
        <v>12</v>
      </c>
      <c r="B4318" s="13">
        <v>1841179</v>
      </c>
      <c r="C4318" s="6">
        <f t="shared" si="20738"/>
        <v>44301</v>
      </c>
      <c r="D4318" s="5">
        <f t="shared" ref="D4318" si="21582">N4318-N4317</f>
        <v>479</v>
      </c>
      <c r="E4318" s="13">
        <f t="shared" ref="E4318" si="21583">SUM(D4312:D4318)/7</f>
        <v>406.85714285714283</v>
      </c>
      <c r="F4318" s="13">
        <f t="shared" ref="F4318" si="21584">SUM(D4314:D4318)/5</f>
        <v>379</v>
      </c>
      <c r="G4318" s="13">
        <f t="shared" ref="G4318" si="21585">N4318/(B4318/100000)</f>
        <v>3620.6691473235355</v>
      </c>
      <c r="H4318" s="5">
        <f t="shared" si="20731"/>
        <v>397</v>
      </c>
      <c r="I4318" s="5">
        <f t="shared" si="20732"/>
        <v>382</v>
      </c>
      <c r="J4318" s="8">
        <f t="shared" ref="J4318" si="21586">E4318/(SUM(N4311:N4317)/7)*100</f>
        <v>0.62473265697833824</v>
      </c>
      <c r="K4318" s="5">
        <f t="shared" ref="K4318" si="21587">O4318-O4317</f>
        <v>2</v>
      </c>
      <c r="L4318" s="8">
        <f t="shared" ref="L4318" si="21588">SUM(K4312:K4318)/7</f>
        <v>2.7142857142857144</v>
      </c>
      <c r="M4318" s="8">
        <f t="shared" ref="M4318" si="21589">O4318/(B4318/100000)</f>
        <v>77.28743375847759</v>
      </c>
      <c r="N4318" s="5">
        <v>66663</v>
      </c>
      <c r="O4318" s="18">
        <v>1423</v>
      </c>
    </row>
    <row r="4319" spans="1:15" ht="16" customHeight="1" x14ac:dyDescent="0.2">
      <c r="A4319" s="5" t="s">
        <v>12</v>
      </c>
      <c r="B4319" s="13">
        <v>1841179</v>
      </c>
      <c r="C4319" s="6">
        <f t="shared" si="20738"/>
        <v>44302</v>
      </c>
      <c r="D4319" s="5">
        <f t="shared" ref="D4319" si="21590">N4319-N4318</f>
        <v>458</v>
      </c>
      <c r="E4319" s="13">
        <f t="shared" ref="E4319" si="21591">SUM(D4313:D4319)/7</f>
        <v>400</v>
      </c>
      <c r="F4319" s="13">
        <f t="shared" ref="F4319" si="21592">SUM(D4315:D4319)/5</f>
        <v>371</v>
      </c>
      <c r="G4319" s="13">
        <f t="shared" ref="G4319" si="21593">N4319/(B4319/100000)</f>
        <v>3645.5445125107335</v>
      </c>
      <c r="H4319" s="5">
        <f t="shared" si="20731"/>
        <v>398</v>
      </c>
      <c r="I4319" s="5">
        <f t="shared" si="20732"/>
        <v>383</v>
      </c>
      <c r="J4319" s="8">
        <f t="shared" ref="J4319" si="21594">E4319/(SUM(N4312:N4318)/7)*100</f>
        <v>0.61039014830300642</v>
      </c>
      <c r="K4319" s="5">
        <f t="shared" ref="K4319" si="21595">O4319-O4318</f>
        <v>4</v>
      </c>
      <c r="L4319" s="8">
        <f t="shared" ref="L4319" si="21596">SUM(K4313:K4319)/7</f>
        <v>3</v>
      </c>
      <c r="M4319" s="8">
        <f t="shared" ref="M4319" si="21597">O4319/(B4319/100000)</f>
        <v>77.504685856182377</v>
      </c>
      <c r="N4319" s="5">
        <v>67121</v>
      </c>
      <c r="O4319" s="18">
        <v>1427</v>
      </c>
    </row>
    <row r="4320" spans="1:15" ht="16" customHeight="1" x14ac:dyDescent="0.2">
      <c r="A4320" s="5" t="s">
        <v>12</v>
      </c>
      <c r="B4320" s="13">
        <v>1841179</v>
      </c>
      <c r="C4320" s="6">
        <f t="shared" si="20738"/>
        <v>44303</v>
      </c>
      <c r="D4320" s="5">
        <f t="shared" ref="D4320" si="21598">N4320-N4319</f>
        <v>421</v>
      </c>
      <c r="E4320" s="13">
        <f t="shared" ref="E4320" si="21599">SUM(D4314:D4320)/7</f>
        <v>396.28571428571428</v>
      </c>
      <c r="F4320" s="13">
        <f t="shared" ref="F4320" si="21600">SUM(D4316:D4320)/5</f>
        <v>387.2</v>
      </c>
      <c r="G4320" s="13">
        <f t="shared" ref="G4320" si="21601">N4320/(B4320/100000)</f>
        <v>3668.4102957941623</v>
      </c>
      <c r="H4320" s="5">
        <f t="shared" si="20731"/>
        <v>399</v>
      </c>
      <c r="I4320" s="5">
        <f t="shared" si="20732"/>
        <v>384</v>
      </c>
      <c r="J4320" s="8">
        <f t="shared" ref="J4320" si="21602">E4320/(SUM(N4313:N4319)/7)*100</f>
        <v>0.60105346862453224</v>
      </c>
      <c r="K4320" s="5">
        <f t="shared" ref="K4320" si="21603">O4320-O4319</f>
        <v>2</v>
      </c>
      <c r="L4320" s="8">
        <f t="shared" ref="L4320" si="21604">SUM(K4314:K4320)/7</f>
        <v>2.8571428571428572</v>
      </c>
      <c r="M4320" s="8">
        <f t="shared" ref="M4320" si="21605">O4320/(B4320/100000)</f>
        <v>77.613311905034763</v>
      </c>
      <c r="N4320" s="5">
        <v>67542</v>
      </c>
      <c r="O4320" s="18">
        <v>1429</v>
      </c>
    </row>
    <row r="4321" spans="1:15" ht="16" customHeight="1" x14ac:dyDescent="0.2">
      <c r="A4321" s="5" t="s">
        <v>12</v>
      </c>
      <c r="B4321" s="13">
        <v>1841179</v>
      </c>
      <c r="C4321" s="6">
        <f t="shared" si="20738"/>
        <v>44304</v>
      </c>
      <c r="D4321" s="5">
        <f t="shared" ref="D4321" si="21606">N4321-N4320</f>
        <v>402</v>
      </c>
      <c r="E4321" s="13">
        <f t="shared" ref="E4321" si="21607">SUM(D4315:D4321)/7</f>
        <v>382.57142857142856</v>
      </c>
      <c r="F4321" s="13">
        <f t="shared" ref="F4321" si="21608">SUM(D4317:D4321)/5</f>
        <v>405.8</v>
      </c>
      <c r="G4321" s="13">
        <f t="shared" ref="G4321" si="21609">N4321/(B4321/100000)</f>
        <v>3690.2441316134932</v>
      </c>
      <c r="H4321" s="5">
        <f t="shared" si="20731"/>
        <v>400</v>
      </c>
      <c r="I4321" s="5">
        <f t="shared" si="20732"/>
        <v>385</v>
      </c>
      <c r="J4321" s="8">
        <f t="shared" ref="J4321" si="21610">E4321/(SUM(N4314:N4320)/7)*100</f>
        <v>0.5767859796638789</v>
      </c>
      <c r="K4321" s="5">
        <f t="shared" ref="K4321" si="21611">O4321-O4320</f>
        <v>2</v>
      </c>
      <c r="L4321" s="8">
        <f t="shared" ref="L4321" si="21612">SUM(K4315:K4321)/7</f>
        <v>2.8571428571428572</v>
      </c>
      <c r="M4321" s="8">
        <f t="shared" ref="M4321" si="21613">O4321/(B4321/100000)</f>
        <v>77.721937953887164</v>
      </c>
      <c r="N4321" s="5">
        <v>67944</v>
      </c>
      <c r="O4321" s="18">
        <v>1431</v>
      </c>
    </row>
    <row r="4322" spans="1:15" ht="16" customHeight="1" x14ac:dyDescent="0.2">
      <c r="A4322" s="5" t="s">
        <v>12</v>
      </c>
      <c r="B4322" s="13">
        <v>1841179</v>
      </c>
      <c r="C4322" s="6">
        <f t="shared" si="20738"/>
        <v>44305</v>
      </c>
      <c r="D4322" s="5">
        <f t="shared" ref="D4322" si="21614">N4322-N4321</f>
        <v>297</v>
      </c>
      <c r="E4322" s="13">
        <f t="shared" ref="E4322" si="21615">SUM(D4316:D4322)/7</f>
        <v>376.42857142857144</v>
      </c>
      <c r="F4322" s="13">
        <f t="shared" ref="F4322" si="21616">SUM(D4318:D4322)/5</f>
        <v>411.4</v>
      </c>
      <c r="G4322" s="13">
        <f t="shared" ref="G4322" si="21617">N4322/(B4322/100000)</f>
        <v>3706.3750998680739</v>
      </c>
      <c r="H4322" s="5">
        <f t="shared" si="20731"/>
        <v>401</v>
      </c>
      <c r="I4322" s="5">
        <f t="shared" si="20732"/>
        <v>386</v>
      </c>
      <c r="J4322" s="8">
        <f t="shared" ref="J4322" si="21618">E4322/(SUM(N4315:N4321)/7)*100</f>
        <v>0.56427003586915792</v>
      </c>
      <c r="K4322" s="5">
        <f t="shared" ref="K4322" si="21619">O4322-O4321</f>
        <v>0</v>
      </c>
      <c r="L4322" s="8">
        <f t="shared" ref="L4322" si="21620">SUM(K4316:K4322)/7</f>
        <v>2.7142857142857144</v>
      </c>
      <c r="M4322" s="8">
        <f t="shared" ref="M4322" si="21621">O4322/(B4322/100000)</f>
        <v>77.721937953887164</v>
      </c>
      <c r="N4322" s="5">
        <v>68241</v>
      </c>
      <c r="O4322" s="18">
        <v>1431</v>
      </c>
    </row>
    <row r="4323" spans="1:15" ht="16" customHeight="1" x14ac:dyDescent="0.2">
      <c r="A4323" s="5" t="s">
        <v>12</v>
      </c>
      <c r="B4323" s="13">
        <v>1841179</v>
      </c>
      <c r="C4323" s="6">
        <f t="shared" si="20738"/>
        <v>44306</v>
      </c>
      <c r="D4323" s="5">
        <f t="shared" ref="D4323" si="21622">N4323-N4322</f>
        <v>271</v>
      </c>
      <c r="E4323" s="13">
        <f t="shared" ref="E4323" si="21623">SUM(D4317:D4323)/7</f>
        <v>371</v>
      </c>
      <c r="F4323" s="13">
        <f t="shared" ref="F4323" si="21624">SUM(D4319:D4323)/5</f>
        <v>369.8</v>
      </c>
      <c r="G4323" s="13">
        <f t="shared" ref="G4323" si="21625">N4323/(B4323/100000)</f>
        <v>3721.093929487573</v>
      </c>
      <c r="H4323" s="5">
        <f t="shared" si="20731"/>
        <v>402</v>
      </c>
      <c r="I4323" s="5">
        <f t="shared" si="20732"/>
        <v>387</v>
      </c>
      <c r="J4323" s="8">
        <f t="shared" ref="J4323" si="21626">E4323/(SUM(N4316:N4322)/7)*100</f>
        <v>0.55301207384851259</v>
      </c>
      <c r="K4323" s="5">
        <f t="shared" ref="K4323" si="21627">O4323-O4322</f>
        <v>3</v>
      </c>
      <c r="L4323" s="8">
        <f t="shared" ref="L4323" si="21628">SUM(K4317:K4323)/7</f>
        <v>3.1428571428571428</v>
      </c>
      <c r="M4323" s="8">
        <f t="shared" ref="M4323" si="21629">O4323/(B4323/100000)</f>
        <v>77.884877027165743</v>
      </c>
      <c r="N4323" s="5">
        <v>68512</v>
      </c>
      <c r="O4323" s="18">
        <v>1434</v>
      </c>
    </row>
    <row r="4324" spans="1:15" customFormat="1" x14ac:dyDescent="0.2">
      <c r="A4324" t="s">
        <v>12</v>
      </c>
      <c r="B4324">
        <v>1841179</v>
      </c>
      <c r="C4324" s="1">
        <v>44307</v>
      </c>
      <c r="D4324">
        <v>227</v>
      </c>
      <c r="E4324">
        <v>365</v>
      </c>
      <c r="F4324">
        <v>324</v>
      </c>
      <c r="G4324">
        <v>3733</v>
      </c>
      <c r="H4324">
        <v>403</v>
      </c>
      <c r="I4324">
        <v>388</v>
      </c>
      <c r="J4324">
        <v>0.5</v>
      </c>
      <c r="K4324">
        <v>4</v>
      </c>
      <c r="L4324">
        <v>2.4</v>
      </c>
      <c r="M4324">
        <v>78.099999999999994</v>
      </c>
      <c r="N4324">
        <v>68739</v>
      </c>
      <c r="O4324">
        <v>1438</v>
      </c>
    </row>
    <row r="4325" spans="1:15" ht="16" customHeight="1" x14ac:dyDescent="0.2">
      <c r="A4325" s="5" t="s">
        <v>12</v>
      </c>
      <c r="B4325" s="13">
        <v>1841179</v>
      </c>
      <c r="C4325" s="6">
        <f t="shared" si="20738"/>
        <v>44308</v>
      </c>
      <c r="D4325" s="5">
        <f t="shared" ref="D4325" si="21630">N4325-N4324</f>
        <v>401</v>
      </c>
      <c r="E4325" s="13">
        <f t="shared" ref="E4325" si="21631">SUM(D4319:D4325)/7</f>
        <v>353.85714285714283</v>
      </c>
      <c r="F4325" s="13">
        <f t="shared" ref="F4325" si="21632">SUM(D4321:D4325)/5</f>
        <v>319.60000000000002</v>
      </c>
      <c r="G4325" s="13">
        <f t="shared" ref="G4325" si="21633">N4325/(B4325/100000)</f>
        <v>3755.2025088272244</v>
      </c>
      <c r="H4325" s="5">
        <f t="shared" si="20731"/>
        <v>404</v>
      </c>
      <c r="I4325" s="5">
        <f t="shared" si="20732"/>
        <v>389</v>
      </c>
      <c r="J4325" s="8">
        <f t="shared" ref="J4325" si="21634">E4325/(SUM(N4318:N4324)/7)*100</f>
        <v>0.5217351009558473</v>
      </c>
      <c r="K4325" s="5">
        <f t="shared" ref="K4325" si="21635">O4325-O4324</f>
        <v>4</v>
      </c>
      <c r="L4325" s="8">
        <f t="shared" ref="L4325" si="21636">SUM(K4319:K4325)/7</f>
        <v>2.7142857142857144</v>
      </c>
      <c r="M4325" s="8">
        <f t="shared" ref="M4325" si="21637">O4325/(B4325/100000)</f>
        <v>78.319381222575316</v>
      </c>
      <c r="N4325" s="5">
        <v>69140</v>
      </c>
      <c r="O4325" s="18">
        <v>1442</v>
      </c>
    </row>
    <row r="4326" spans="1:15" ht="16" customHeight="1" x14ac:dyDescent="0.2">
      <c r="A4326" s="5" t="s">
        <v>12</v>
      </c>
      <c r="B4326" s="13">
        <v>1841179</v>
      </c>
      <c r="C4326" s="6">
        <f t="shared" si="20738"/>
        <v>44309</v>
      </c>
      <c r="D4326" s="5">
        <f t="shared" ref="D4326" si="21638">N4326-N4325</f>
        <v>416</v>
      </c>
      <c r="E4326" s="13">
        <f t="shared" ref="E4326" si="21639">SUM(D4320:D4326)/7</f>
        <v>347.85714285714283</v>
      </c>
      <c r="F4326" s="13">
        <f t="shared" ref="F4326" si="21640">SUM(D4322:D4326)/5</f>
        <v>322.39999999999998</v>
      </c>
      <c r="G4326" s="13">
        <f t="shared" ref="G4326" si="21641">N4326/(B4326/100000)</f>
        <v>3777.7967269885221</v>
      </c>
      <c r="H4326" s="5">
        <f t="shared" si="20731"/>
        <v>405</v>
      </c>
      <c r="I4326" s="5">
        <f t="shared" si="20732"/>
        <v>390</v>
      </c>
      <c r="J4326" s="8">
        <f t="shared" ref="J4326" si="21642">E4326/(SUM(N4319:N4325)/7)*100</f>
        <v>0.51022653219875158</v>
      </c>
      <c r="K4326" s="5">
        <f t="shared" ref="K4326" si="21643">O4326-O4325</f>
        <v>5</v>
      </c>
      <c r="L4326" s="8">
        <f t="shared" ref="L4326" si="21644">SUM(K4320:K4326)/7</f>
        <v>2.8571428571428572</v>
      </c>
      <c r="M4326" s="8">
        <f t="shared" ref="M4326" si="21645">O4326/(B4326/100000)</f>
        <v>78.590946344706296</v>
      </c>
      <c r="N4326" s="5">
        <v>69556</v>
      </c>
      <c r="O4326" s="18">
        <v>1447</v>
      </c>
    </row>
    <row r="4327" spans="1:15" ht="16" customHeight="1" x14ac:dyDescent="0.2">
      <c r="A4327" s="5" t="s">
        <v>12</v>
      </c>
      <c r="B4327" s="13">
        <v>1841179</v>
      </c>
      <c r="C4327" s="6">
        <f t="shared" si="20738"/>
        <v>44310</v>
      </c>
      <c r="D4327" s="5">
        <f t="shared" ref="D4327:D4328" si="21646">N4327-N4326</f>
        <v>364</v>
      </c>
      <c r="E4327" s="13">
        <f t="shared" ref="E4327:E4328" si="21647">SUM(D4321:D4327)/7</f>
        <v>339.71428571428572</v>
      </c>
      <c r="F4327" s="13">
        <f t="shared" ref="F4327:F4328" si="21648">SUM(D4323:D4327)/5</f>
        <v>335.8</v>
      </c>
      <c r="G4327" s="13">
        <f t="shared" ref="G4327:G4328" si="21649">N4327/(B4327/100000)</f>
        <v>3797.5666678796574</v>
      </c>
      <c r="H4327" s="5">
        <f t="shared" si="20731"/>
        <v>406</v>
      </c>
      <c r="I4327" s="5">
        <f t="shared" si="20732"/>
        <v>391</v>
      </c>
      <c r="J4327" s="8">
        <f t="shared" ref="J4327:J4328" si="21650">E4327/(SUM(N4320:N4326)/7)*100</f>
        <v>0.49575336582762464</v>
      </c>
      <c r="K4327" s="5">
        <f t="shared" ref="K4327:K4328" si="21651">O4327-O4326</f>
        <v>9</v>
      </c>
      <c r="L4327" s="8">
        <f t="shared" ref="L4327:L4328" si="21652">SUM(K4321:K4327)/7</f>
        <v>3.8571428571428572</v>
      </c>
      <c r="M4327" s="8">
        <f t="shared" ref="M4327:M4328" si="21653">O4327/(B4327/100000)</f>
        <v>79.079763564542063</v>
      </c>
      <c r="N4327" s="5">
        <v>69920</v>
      </c>
      <c r="O4327" s="18">
        <v>1456</v>
      </c>
    </row>
    <row r="4328" spans="1:15" ht="16" customHeight="1" x14ac:dyDescent="0.2">
      <c r="A4328" s="5" t="s">
        <v>12</v>
      </c>
      <c r="B4328" s="13">
        <v>1841179</v>
      </c>
      <c r="C4328" s="6">
        <f t="shared" si="20738"/>
        <v>44311</v>
      </c>
      <c r="D4328" s="5">
        <f t="shared" si="21646"/>
        <v>236</v>
      </c>
      <c r="E4328" s="13">
        <f t="shared" si="21647"/>
        <v>316</v>
      </c>
      <c r="F4328" s="13">
        <f t="shared" si="21648"/>
        <v>328.8</v>
      </c>
      <c r="G4328" s="13">
        <f t="shared" si="21649"/>
        <v>3810.38454164424</v>
      </c>
      <c r="H4328" s="5">
        <f t="shared" si="20731"/>
        <v>407</v>
      </c>
      <c r="I4328" s="5">
        <f t="shared" si="20732"/>
        <v>392</v>
      </c>
      <c r="J4328" s="8">
        <f t="shared" si="21650"/>
        <v>0.45887165699965971</v>
      </c>
      <c r="K4328" s="5">
        <f t="shared" si="21651"/>
        <v>5</v>
      </c>
      <c r="L4328" s="8">
        <f t="shared" si="21652"/>
        <v>4.2857142857142856</v>
      </c>
      <c r="M4328" s="8">
        <f t="shared" si="21653"/>
        <v>79.351328686673057</v>
      </c>
      <c r="N4328" s="5">
        <v>70156</v>
      </c>
      <c r="O4328" s="18">
        <v>1461</v>
      </c>
    </row>
    <row r="4329" spans="1:15" ht="16" customHeight="1" x14ac:dyDescent="0.2">
      <c r="A4329" s="5" t="s">
        <v>12</v>
      </c>
      <c r="B4329" s="13">
        <v>1841179</v>
      </c>
      <c r="C4329" s="6">
        <f t="shared" si="20738"/>
        <v>44312</v>
      </c>
      <c r="D4329" s="5">
        <f t="shared" ref="D4329" si="21654">N4329-N4328</f>
        <v>314</v>
      </c>
      <c r="E4329" s="13">
        <f t="shared" ref="E4329" si="21655">SUM(D4323:D4329)/7</f>
        <v>318.42857142857144</v>
      </c>
      <c r="F4329" s="13">
        <f t="shared" ref="F4329" si="21656">SUM(D4325:D4329)/5</f>
        <v>346.2</v>
      </c>
      <c r="G4329" s="13">
        <f t="shared" ref="G4329" si="21657">N4329/(B4329/100000)</f>
        <v>3827.4388313140657</v>
      </c>
      <c r="H4329" s="5">
        <f t="shared" si="20731"/>
        <v>408</v>
      </c>
      <c r="I4329" s="5">
        <f t="shared" si="20732"/>
        <v>393</v>
      </c>
      <c r="J4329" s="8">
        <f t="shared" ref="J4329" si="21658">E4329/(SUM(N4322:N4328)/7)*100</f>
        <v>0.46028612492359539</v>
      </c>
      <c r="K4329" s="5">
        <f t="shared" ref="K4329" si="21659">O4329-O4328</f>
        <v>0</v>
      </c>
      <c r="L4329" s="8">
        <f t="shared" ref="L4329" si="21660">SUM(K4323:K4329)/7</f>
        <v>4.2857142857142856</v>
      </c>
      <c r="M4329" s="8">
        <f t="shared" ref="M4329" si="21661">O4329/(B4329/100000)</f>
        <v>79.351328686673057</v>
      </c>
      <c r="N4329" s="5">
        <v>70470</v>
      </c>
      <c r="O4329" s="18">
        <v>1461</v>
      </c>
    </row>
    <row r="4330" spans="1:15" ht="16" customHeight="1" x14ac:dyDescent="0.2">
      <c r="A4330" s="5" t="s">
        <v>12</v>
      </c>
      <c r="B4330" s="13">
        <v>1841179</v>
      </c>
      <c r="C4330" s="6">
        <f t="shared" si="20738"/>
        <v>44313</v>
      </c>
      <c r="D4330" s="5">
        <f t="shared" ref="D4330" si="21662">N4330-N4329</f>
        <v>231</v>
      </c>
      <c r="E4330" s="13">
        <f t="shared" ref="E4330" si="21663">SUM(D4324:D4330)/7</f>
        <v>312.71428571428572</v>
      </c>
      <c r="F4330" s="13">
        <f t="shared" ref="F4330" si="21664">SUM(D4326:D4330)/5</f>
        <v>312.2</v>
      </c>
      <c r="G4330" s="13">
        <f t="shared" ref="G4330" si="21665">N4330/(B4330/100000)</f>
        <v>3839.9851399565168</v>
      </c>
      <c r="H4330" s="5">
        <f t="shared" si="20731"/>
        <v>409</v>
      </c>
      <c r="I4330" s="5">
        <f t="shared" si="20732"/>
        <v>394</v>
      </c>
      <c r="J4330" s="8">
        <f t="shared" ref="J4330" si="21666">E4330/(SUM(N4323:N4329)/7)*100</f>
        <v>0.4499550867124501</v>
      </c>
      <c r="K4330" s="5">
        <f t="shared" ref="K4330" si="21667">O4330-O4329</f>
        <v>6</v>
      </c>
      <c r="L4330" s="8">
        <f t="shared" ref="L4330" si="21668">SUM(K4324:K4330)/7</f>
        <v>4.7142857142857144</v>
      </c>
      <c r="M4330" s="8">
        <f t="shared" ref="M4330" si="21669">O4330/(B4330/100000)</f>
        <v>79.67720683323023</v>
      </c>
      <c r="N4330" s="5">
        <v>70701</v>
      </c>
      <c r="O4330" s="18">
        <v>1467</v>
      </c>
    </row>
    <row r="4331" spans="1:15" ht="16" customHeight="1" x14ac:dyDescent="0.2">
      <c r="A4331" s="5" t="s">
        <v>12</v>
      </c>
      <c r="B4331" s="13">
        <v>1841179</v>
      </c>
      <c r="C4331" s="6">
        <f t="shared" si="20738"/>
        <v>44314</v>
      </c>
      <c r="D4331" s="5">
        <f t="shared" ref="D4331" si="21670">N4331-N4330</f>
        <v>211</v>
      </c>
      <c r="E4331" s="13">
        <f t="shared" ref="E4331" si="21671">SUM(D4325:D4331)/7</f>
        <v>310.42857142857144</v>
      </c>
      <c r="F4331" s="13">
        <f t="shared" ref="F4331" si="21672">SUM(D4327:D4331)/5</f>
        <v>271.2</v>
      </c>
      <c r="G4331" s="13">
        <f t="shared" ref="G4331" si="21673">N4331/(B4331/100000)</f>
        <v>3851.4451881104446</v>
      </c>
      <c r="H4331" s="5">
        <f t="shared" si="20731"/>
        <v>410</v>
      </c>
      <c r="I4331" s="5">
        <f t="shared" si="20732"/>
        <v>395</v>
      </c>
      <c r="J4331" s="8">
        <f t="shared" ref="J4331" si="21674">E4331/(SUM(N4324:N4330)/7)*100</f>
        <v>0.44466544705964206</v>
      </c>
      <c r="K4331" s="5">
        <f t="shared" ref="K4331" si="21675">O4331-O4330</f>
        <v>7</v>
      </c>
      <c r="L4331" s="8">
        <f t="shared" ref="L4331" si="21676">SUM(K4325:K4331)/7</f>
        <v>5.1428571428571432</v>
      </c>
      <c r="M4331" s="8">
        <f t="shared" ref="M4331" si="21677">O4331/(B4331/100000)</f>
        <v>80.05739800421361</v>
      </c>
      <c r="N4331" s="5">
        <v>70912</v>
      </c>
      <c r="O4331" s="18">
        <v>1474</v>
      </c>
    </row>
    <row r="4332" spans="1:15" ht="16" customHeight="1" x14ac:dyDescent="0.2">
      <c r="A4332" s="5" t="s">
        <v>12</v>
      </c>
      <c r="B4332" s="13">
        <v>1841179</v>
      </c>
      <c r="C4332" s="6">
        <f t="shared" si="20738"/>
        <v>44315</v>
      </c>
      <c r="D4332" s="5">
        <f t="shared" ref="D4332" si="21678">N4332-N4331</f>
        <v>319</v>
      </c>
      <c r="E4332" s="13">
        <f t="shared" ref="E4332" si="21679">SUM(D4326:D4332)/7</f>
        <v>298.71428571428572</v>
      </c>
      <c r="F4332" s="13">
        <f t="shared" ref="F4332" si="21680">SUM(D4328:D4332)/5</f>
        <v>262.2</v>
      </c>
      <c r="G4332" s="13">
        <f t="shared" ref="G4332" si="21681">N4332/(B4332/100000)</f>
        <v>3868.7710429024009</v>
      </c>
      <c r="H4332" s="5">
        <f t="shared" si="20731"/>
        <v>411</v>
      </c>
      <c r="I4332" s="5">
        <f t="shared" si="20732"/>
        <v>396</v>
      </c>
      <c r="J4332" s="8">
        <f t="shared" ref="J4332" si="21682">E4332/(SUM(N4325:N4331)/7)*100</f>
        <v>0.42599138238379974</v>
      </c>
      <c r="K4332" s="5">
        <f t="shared" ref="K4332" si="21683">O4332-O4331</f>
        <v>9</v>
      </c>
      <c r="L4332" s="8">
        <f t="shared" ref="L4332" si="21684">SUM(K4326:K4332)/7</f>
        <v>5.8571428571428568</v>
      </c>
      <c r="M4332" s="8">
        <f t="shared" ref="M4332" si="21685">O4332/(B4332/100000)</f>
        <v>80.546215224049377</v>
      </c>
      <c r="N4332" s="5">
        <v>71231</v>
      </c>
      <c r="O4332" s="18">
        <v>1483</v>
      </c>
    </row>
    <row r="4333" spans="1:15" ht="16" customHeight="1" x14ac:dyDescent="0.2">
      <c r="A4333" s="5" t="s">
        <v>12</v>
      </c>
      <c r="B4333" s="13">
        <v>1841179</v>
      </c>
      <c r="C4333" s="6">
        <f t="shared" si="20738"/>
        <v>44316</v>
      </c>
      <c r="D4333" s="5">
        <f t="shared" ref="D4333" si="21686">N4333-N4332</f>
        <v>401</v>
      </c>
      <c r="E4333" s="13">
        <f t="shared" ref="E4333" si="21687">SUM(D4327:D4333)/7</f>
        <v>296.57142857142856</v>
      </c>
      <c r="F4333" s="13">
        <f t="shared" ref="F4333" si="21688">SUM(D4329:D4333)/5</f>
        <v>295.2</v>
      </c>
      <c r="G4333" s="13">
        <f t="shared" ref="G4333" si="21689">N4333/(B4333/100000)</f>
        <v>3890.550565697306</v>
      </c>
      <c r="H4333" s="5">
        <f t="shared" si="20731"/>
        <v>412</v>
      </c>
      <c r="I4333" s="5">
        <f t="shared" si="20732"/>
        <v>397</v>
      </c>
      <c r="J4333" s="8">
        <f t="shared" ref="J4333" si="21690">E4333/(SUM(N4326:N4332)/7)*100</f>
        <v>0.42114146377087958</v>
      </c>
      <c r="K4333" s="5">
        <f t="shared" ref="K4333" si="21691">O4333-O4332</f>
        <v>5</v>
      </c>
      <c r="L4333" s="8">
        <f t="shared" ref="L4333" si="21692">SUM(K4327:K4333)/7</f>
        <v>5.8571428571428568</v>
      </c>
      <c r="M4333" s="8">
        <f t="shared" ref="M4333" si="21693">O4333/(B4333/100000)</f>
        <v>80.817780346180356</v>
      </c>
      <c r="N4333" s="5">
        <v>71632</v>
      </c>
      <c r="O4333" s="18">
        <v>1488</v>
      </c>
    </row>
    <row r="4334" spans="1:15" ht="16" customHeight="1" x14ac:dyDescent="0.2">
      <c r="A4334" s="5" t="s">
        <v>12</v>
      </c>
      <c r="B4334" s="13">
        <v>1841179</v>
      </c>
      <c r="C4334" s="6">
        <f t="shared" si="20738"/>
        <v>44317</v>
      </c>
      <c r="D4334" s="5">
        <f t="shared" ref="D4334" si="21694">N4334-N4333</f>
        <v>238</v>
      </c>
      <c r="E4334" s="13">
        <f t="shared" ref="E4334" si="21695">SUM(D4328:D4334)/7</f>
        <v>278.57142857142856</v>
      </c>
      <c r="F4334" s="13">
        <f t="shared" ref="F4334" si="21696">SUM(D4330:D4334)/5</f>
        <v>280</v>
      </c>
      <c r="G4334" s="13">
        <f t="shared" ref="G4334" si="21697">N4334/(B4334/100000)</f>
        <v>3903.4770655107409</v>
      </c>
      <c r="H4334" s="5">
        <f t="shared" si="20731"/>
        <v>413</v>
      </c>
      <c r="I4334" s="5">
        <f t="shared" si="20732"/>
        <v>398</v>
      </c>
      <c r="J4334" s="8">
        <f t="shared" ref="J4334" si="21698">E4334/(SUM(N4327:N4333)/7)*100</f>
        <v>0.39392188630000285</v>
      </c>
      <c r="K4334" s="5">
        <f t="shared" ref="K4334" si="21699">O4334-O4333</f>
        <v>8</v>
      </c>
      <c r="L4334" s="8">
        <f t="shared" ref="L4334" si="21700">SUM(K4328:K4334)/7</f>
        <v>5.7142857142857144</v>
      </c>
      <c r="M4334" s="8">
        <f t="shared" ref="M4334" si="21701">O4334/(B4334/100000)</f>
        <v>81.25228454158993</v>
      </c>
      <c r="N4334" s="5">
        <v>71870</v>
      </c>
      <c r="O4334" s="18">
        <v>1496</v>
      </c>
    </row>
    <row r="4335" spans="1:15" ht="16" customHeight="1" x14ac:dyDescent="0.2">
      <c r="A4335" s="5" t="s">
        <v>12</v>
      </c>
      <c r="B4335" s="13">
        <v>1841179</v>
      </c>
      <c r="C4335" s="6">
        <f t="shared" si="20738"/>
        <v>44318</v>
      </c>
      <c r="D4335" s="5">
        <f t="shared" ref="D4335" si="21702">N4335-N4334</f>
        <v>312</v>
      </c>
      <c r="E4335" s="13">
        <f t="shared" ref="E4335" si="21703">SUM(D4329:D4335)/7</f>
        <v>289.42857142857144</v>
      </c>
      <c r="F4335" s="13">
        <f t="shared" ref="F4335" si="21704">SUM(D4331:D4335)/5</f>
        <v>296.2</v>
      </c>
      <c r="G4335" s="13">
        <f t="shared" ref="G4335" si="21705">N4335/(B4335/100000)</f>
        <v>3920.4227291317138</v>
      </c>
      <c r="H4335" s="5">
        <f t="shared" si="20731"/>
        <v>414</v>
      </c>
      <c r="I4335" s="5">
        <f t="shared" si="20732"/>
        <v>399</v>
      </c>
      <c r="J4335" s="8">
        <f t="shared" ref="J4335" si="21706">E4335/(SUM(N4328:N4334)/7)*100</f>
        <v>0.40766884251024205</v>
      </c>
      <c r="K4335" s="5">
        <f t="shared" ref="K4335" si="21707">O4335-O4334</f>
        <v>6</v>
      </c>
      <c r="L4335" s="8">
        <f t="shared" ref="L4335" si="21708">SUM(K4329:K4335)/7</f>
        <v>5.8571428571428568</v>
      </c>
      <c r="M4335" s="8">
        <f t="shared" ref="M4335" si="21709">O4335/(B4335/100000)</f>
        <v>81.578162688147103</v>
      </c>
      <c r="N4335" s="5">
        <v>72182</v>
      </c>
      <c r="O4335" s="18">
        <v>1502</v>
      </c>
    </row>
    <row r="4336" spans="1:15" ht="16" customHeight="1" x14ac:dyDescent="0.2">
      <c r="A4336" s="5" t="s">
        <v>12</v>
      </c>
      <c r="B4336" s="13">
        <v>1841179</v>
      </c>
      <c r="C4336" s="6">
        <f t="shared" si="20738"/>
        <v>44319</v>
      </c>
      <c r="D4336" s="5">
        <f t="shared" ref="D4336" si="21710">N4336-N4335</f>
        <v>203</v>
      </c>
      <c r="E4336" s="13">
        <f t="shared" ref="E4336" si="21711">SUM(D4330:D4336)/7</f>
        <v>273.57142857142856</v>
      </c>
      <c r="F4336" s="13">
        <f t="shared" ref="F4336" si="21712">SUM(D4332:D4336)/5</f>
        <v>294.60000000000002</v>
      </c>
      <c r="G4336" s="13">
        <f t="shared" ref="G4336" si="21713">N4336/(B4336/100000)</f>
        <v>3931.4482730902319</v>
      </c>
      <c r="H4336" s="5">
        <f t="shared" si="20731"/>
        <v>415</v>
      </c>
      <c r="I4336" s="5">
        <f t="shared" si="20732"/>
        <v>400</v>
      </c>
      <c r="J4336" s="8">
        <f t="shared" ref="J4336" si="21714">E4336/(SUM(N4329:N4335)/7)*100</f>
        <v>0.38376907322273834</v>
      </c>
      <c r="K4336" s="5">
        <f t="shared" ref="K4336" si="21715">O4336-O4335</f>
        <v>1</v>
      </c>
      <c r="L4336" s="8">
        <f t="shared" ref="L4336" si="21716">SUM(K4330:K4336)/7</f>
        <v>6</v>
      </c>
      <c r="M4336" s="8">
        <f t="shared" ref="M4336" si="21717">O4336/(B4336/100000)</f>
        <v>81.632475712573296</v>
      </c>
      <c r="N4336" s="5">
        <v>72385</v>
      </c>
      <c r="O4336" s="18">
        <v>1503</v>
      </c>
    </row>
    <row r="4337" spans="1:15" ht="16" customHeight="1" x14ac:dyDescent="0.2">
      <c r="A4337" s="5" t="s">
        <v>12</v>
      </c>
      <c r="B4337" s="13">
        <v>1841179</v>
      </c>
      <c r="C4337" s="6">
        <f t="shared" si="20738"/>
        <v>44320</v>
      </c>
      <c r="D4337" s="5">
        <f t="shared" ref="D4337" si="21718">N4337-N4336</f>
        <v>190</v>
      </c>
      <c r="E4337" s="13">
        <f t="shared" ref="E4337" si="21719">SUM(D4331:D4337)/7</f>
        <v>267.71428571428572</v>
      </c>
      <c r="F4337" s="13">
        <f t="shared" ref="F4337" si="21720">SUM(D4333:D4337)/5</f>
        <v>268.8</v>
      </c>
      <c r="G4337" s="13">
        <f t="shared" ref="G4337" si="21721">N4337/(B4337/100000)</f>
        <v>3941.7677477312091</v>
      </c>
      <c r="H4337" s="5">
        <f t="shared" si="20731"/>
        <v>416</v>
      </c>
      <c r="I4337" s="5">
        <f t="shared" si="20732"/>
        <v>401</v>
      </c>
      <c r="J4337" s="8">
        <f t="shared" ref="J4337" si="21722">E4337/(SUM(N4330:N4336)/7)*100</f>
        <v>0.37411686260887622</v>
      </c>
      <c r="K4337" s="5">
        <f t="shared" ref="K4337" si="21723">O4337-O4336</f>
        <v>1</v>
      </c>
      <c r="L4337" s="8">
        <f t="shared" ref="L4337" si="21724">SUM(K4331:K4337)/7</f>
        <v>5.2857142857142856</v>
      </c>
      <c r="M4337" s="8">
        <f t="shared" ref="M4337" si="21725">O4337/(B4337/100000)</f>
        <v>81.686788736999503</v>
      </c>
      <c r="N4337" s="5">
        <v>72575</v>
      </c>
      <c r="O4337" s="18">
        <v>1504</v>
      </c>
    </row>
    <row r="4338" spans="1:15" ht="16" customHeight="1" x14ac:dyDescent="0.2">
      <c r="A4338" s="5" t="s">
        <v>12</v>
      </c>
      <c r="B4338" s="13">
        <v>1841179</v>
      </c>
      <c r="C4338" s="6">
        <f t="shared" si="20738"/>
        <v>44321</v>
      </c>
      <c r="D4338" s="5">
        <f t="shared" ref="D4338:D4340" si="21726">N4338-N4337</f>
        <v>253</v>
      </c>
      <c r="E4338" s="13">
        <f t="shared" ref="E4338:E4340" si="21727">SUM(D4332:D4338)/7</f>
        <v>273.71428571428572</v>
      </c>
      <c r="F4338" s="13">
        <f t="shared" ref="F4338:F4340" si="21728">SUM(D4334:D4338)/5</f>
        <v>239.2</v>
      </c>
      <c r="G4338" s="13">
        <f t="shared" ref="G4338:G4340" si="21729">N4338/(B4338/100000)</f>
        <v>3955.5089429110371</v>
      </c>
      <c r="H4338" s="5">
        <f t="shared" si="20731"/>
        <v>417</v>
      </c>
      <c r="I4338" s="5">
        <f t="shared" si="20732"/>
        <v>402</v>
      </c>
      <c r="J4338" s="8">
        <f t="shared" ref="J4338:J4340" si="21730">E4338/(SUM(N4331:N4337)/7)*100</f>
        <v>0.38107588302800194</v>
      </c>
      <c r="K4338" s="5">
        <f t="shared" ref="K4338:K4340" si="21731">O4338-O4337</f>
        <v>5</v>
      </c>
      <c r="L4338" s="8">
        <f t="shared" ref="L4338:L4340" si="21732">SUM(K4332:K4338)/7</f>
        <v>5</v>
      </c>
      <c r="M4338" s="8">
        <f t="shared" ref="M4338:M4340" si="21733">O4338/(B4338/100000)</f>
        <v>81.958353859130483</v>
      </c>
      <c r="N4338" s="5">
        <v>72828</v>
      </c>
      <c r="O4338" s="18">
        <v>1509</v>
      </c>
    </row>
    <row r="4339" spans="1:15" ht="16" customHeight="1" x14ac:dyDescent="0.2">
      <c r="A4339" s="5" t="s">
        <v>12</v>
      </c>
      <c r="B4339" s="13">
        <v>1841179</v>
      </c>
      <c r="C4339" s="6">
        <f t="shared" si="20738"/>
        <v>44322</v>
      </c>
      <c r="D4339" s="5">
        <f t="shared" si="21726"/>
        <v>226</v>
      </c>
      <c r="E4339" s="13">
        <f t="shared" si="21727"/>
        <v>260.42857142857144</v>
      </c>
      <c r="F4339" s="13">
        <f t="shared" si="21728"/>
        <v>236.8</v>
      </c>
      <c r="G4339" s="13">
        <f t="shared" si="21729"/>
        <v>3967.7836864313572</v>
      </c>
      <c r="H4339" s="5">
        <f t="shared" si="20731"/>
        <v>418</v>
      </c>
      <c r="I4339" s="5">
        <f t="shared" si="20732"/>
        <v>403</v>
      </c>
      <c r="J4339" s="8">
        <f t="shared" si="21730"/>
        <v>0.36120252901211214</v>
      </c>
      <c r="K4339" s="5">
        <f t="shared" si="21731"/>
        <v>4</v>
      </c>
      <c r="L4339" s="8">
        <f t="shared" si="21732"/>
        <v>4.2857142857142856</v>
      </c>
      <c r="M4339" s="8">
        <f t="shared" si="21733"/>
        <v>82.17560595683527</v>
      </c>
      <c r="N4339" s="5">
        <v>73054</v>
      </c>
      <c r="O4339" s="18">
        <v>1513</v>
      </c>
    </row>
    <row r="4340" spans="1:15" ht="16" customHeight="1" x14ac:dyDescent="0.2">
      <c r="A4340" s="5" t="s">
        <v>12</v>
      </c>
      <c r="B4340" s="13">
        <v>1841179</v>
      </c>
      <c r="C4340" s="6">
        <f t="shared" si="20738"/>
        <v>44323</v>
      </c>
      <c r="D4340" s="5">
        <f t="shared" si="21726"/>
        <v>280</v>
      </c>
      <c r="E4340" s="13">
        <f t="shared" si="21727"/>
        <v>243.14285714285714</v>
      </c>
      <c r="F4340" s="13">
        <f t="shared" si="21728"/>
        <v>230.4</v>
      </c>
      <c r="G4340" s="13">
        <f t="shared" si="21729"/>
        <v>3982.9913332706924</v>
      </c>
      <c r="H4340" s="5">
        <f t="shared" si="20731"/>
        <v>419</v>
      </c>
      <c r="I4340" s="5">
        <f t="shared" si="20732"/>
        <v>404</v>
      </c>
      <c r="J4340" s="8">
        <f t="shared" si="21730"/>
        <v>0.33601434082357073</v>
      </c>
      <c r="K4340" s="5">
        <f t="shared" si="21731"/>
        <v>2</v>
      </c>
      <c r="L4340" s="8">
        <f t="shared" si="21732"/>
        <v>3.8571428571428572</v>
      </c>
      <c r="M4340" s="8">
        <f t="shared" si="21733"/>
        <v>82.284232005687656</v>
      </c>
      <c r="N4340" s="5">
        <v>73334</v>
      </c>
      <c r="O4340" s="18">
        <v>1515</v>
      </c>
    </row>
    <row r="4341" spans="1:15" ht="16" customHeight="1" x14ac:dyDescent="0.2">
      <c r="A4341" s="5" t="s">
        <v>12</v>
      </c>
      <c r="B4341" s="13">
        <v>1841179</v>
      </c>
      <c r="C4341" s="6">
        <f t="shared" si="20738"/>
        <v>44324</v>
      </c>
      <c r="D4341" s="5">
        <f t="shared" ref="D4341" si="21734">N4341-N4340</f>
        <v>292</v>
      </c>
      <c r="E4341" s="13">
        <f t="shared" ref="E4341" si="21735">SUM(D4335:D4341)/7</f>
        <v>250.85714285714286</v>
      </c>
      <c r="F4341" s="13">
        <f t="shared" ref="F4341" si="21736">SUM(D4337:D4341)/5</f>
        <v>248.2</v>
      </c>
      <c r="G4341" s="13">
        <f t="shared" ref="G4341" si="21737">N4341/(B4341/100000)</f>
        <v>3998.8507364031416</v>
      </c>
      <c r="H4341" s="5">
        <f t="shared" si="20731"/>
        <v>420</v>
      </c>
      <c r="I4341" s="5">
        <f t="shared" si="20732"/>
        <v>405</v>
      </c>
      <c r="J4341" s="8">
        <f t="shared" ref="J4341" si="21738">E4341/(SUM(N4334:N4340)/7)*100</f>
        <v>0.34551421802812909</v>
      </c>
      <c r="K4341" s="5">
        <f t="shared" ref="K4341" si="21739">O4341-O4340</f>
        <v>2</v>
      </c>
      <c r="L4341" s="8">
        <f t="shared" ref="L4341" si="21740">SUM(K4335:K4341)/7</f>
        <v>3</v>
      </c>
      <c r="M4341" s="8">
        <f t="shared" ref="M4341" si="21741">O4341/(B4341/100000)</f>
        <v>82.392858054540056</v>
      </c>
      <c r="N4341" s="5">
        <v>73626</v>
      </c>
      <c r="O4341" s="18">
        <v>1517</v>
      </c>
    </row>
    <row r="4342" spans="1:15" ht="16" customHeight="1" x14ac:dyDescent="0.2">
      <c r="A4342" s="5" t="s">
        <v>12</v>
      </c>
      <c r="B4342" s="13">
        <v>1841179</v>
      </c>
      <c r="C4342" s="6">
        <f t="shared" si="20738"/>
        <v>44325</v>
      </c>
      <c r="D4342" s="5">
        <f t="shared" ref="D4342" si="21742">N4342-N4341</f>
        <v>206</v>
      </c>
      <c r="E4342" s="13">
        <f t="shared" ref="E4342" si="21743">SUM(D4336:D4342)/7</f>
        <v>235.71428571428572</v>
      </c>
      <c r="F4342" s="13">
        <f t="shared" ref="F4342" si="21744">SUM(D4338:D4342)/5</f>
        <v>251.4</v>
      </c>
      <c r="G4342" s="13">
        <f t="shared" ref="G4342" si="21745">N4342/(B4342/100000)</f>
        <v>4010.0392194349383</v>
      </c>
      <c r="H4342" s="5">
        <f t="shared" si="20731"/>
        <v>421</v>
      </c>
      <c r="I4342" s="5">
        <f t="shared" si="20732"/>
        <v>406</v>
      </c>
      <c r="J4342" s="8">
        <f t="shared" ref="J4342" si="21746">E4342/(SUM(N4335:N4341)/7)*100</f>
        <v>0.32353956202547535</v>
      </c>
      <c r="K4342" s="5">
        <f t="shared" ref="K4342" si="21747">O4342-O4341</f>
        <v>2</v>
      </c>
      <c r="L4342" s="8">
        <f t="shared" ref="L4342" si="21748">SUM(K4336:K4342)/7</f>
        <v>2.4285714285714284</v>
      </c>
      <c r="M4342" s="8">
        <f t="shared" ref="M4342" si="21749">O4342/(B4342/100000)</f>
        <v>82.501484103392443</v>
      </c>
      <c r="N4342" s="5">
        <v>73832</v>
      </c>
      <c r="O4342" s="18">
        <v>1519</v>
      </c>
    </row>
    <row r="4343" spans="1:15" ht="16" customHeight="1" x14ac:dyDescent="0.2">
      <c r="A4343" s="5" t="s">
        <v>12</v>
      </c>
      <c r="B4343" s="13">
        <v>1841179</v>
      </c>
      <c r="C4343" s="6">
        <f t="shared" si="20738"/>
        <v>44326</v>
      </c>
      <c r="D4343" s="5">
        <f t="shared" ref="D4343" si="21750">N4343-N4342</f>
        <v>148</v>
      </c>
      <c r="E4343" s="13">
        <f t="shared" ref="E4343" si="21751">SUM(D4337:D4343)/7</f>
        <v>227.85714285714286</v>
      </c>
      <c r="F4343" s="13">
        <f t="shared" ref="F4343" si="21752">SUM(D4339:D4343)/5</f>
        <v>230.4</v>
      </c>
      <c r="G4343" s="13">
        <f t="shared" ref="G4343" si="21753">N4343/(B4343/100000)</f>
        <v>4018.0775470500153</v>
      </c>
      <c r="H4343" s="5">
        <f t="shared" si="20731"/>
        <v>422</v>
      </c>
      <c r="I4343" s="5">
        <f t="shared" si="20732"/>
        <v>407</v>
      </c>
      <c r="J4343" s="8">
        <f t="shared" ref="J4343" si="21754">E4343/(SUM(N4336:N4342)/7)*100</f>
        <v>0.31174628738512294</v>
      </c>
      <c r="K4343" s="5">
        <f t="shared" ref="K4343" si="21755">O4343-O4342</f>
        <v>0</v>
      </c>
      <c r="L4343" s="8">
        <f t="shared" ref="L4343" si="21756">SUM(K4337:K4343)/7</f>
        <v>2.2857142857142856</v>
      </c>
      <c r="M4343" s="8">
        <f t="shared" ref="M4343" si="21757">O4343/(B4343/100000)</f>
        <v>82.501484103392443</v>
      </c>
      <c r="N4343" s="5">
        <v>73980</v>
      </c>
      <c r="O4343" s="18">
        <v>1519</v>
      </c>
    </row>
    <row r="4344" spans="1:15" ht="16" customHeight="1" x14ac:dyDescent="0.2">
      <c r="A4344" s="5" t="s">
        <v>12</v>
      </c>
      <c r="B4344" s="13">
        <v>1841179</v>
      </c>
      <c r="C4344" s="6">
        <f t="shared" si="20738"/>
        <v>44327</v>
      </c>
      <c r="D4344" s="5">
        <f t="shared" ref="D4344" si="21758">N4344-N4343</f>
        <v>192</v>
      </c>
      <c r="E4344" s="13">
        <f t="shared" ref="E4344" si="21759">SUM(D4338:D4344)/7</f>
        <v>228.14285714285714</v>
      </c>
      <c r="F4344" s="13">
        <f t="shared" ref="F4344" si="21760">SUM(D4340:D4344)/5</f>
        <v>223.6</v>
      </c>
      <c r="G4344" s="13">
        <f t="shared" ref="G4344" si="21761">N4344/(B4344/100000)</f>
        <v>4028.5056477398448</v>
      </c>
      <c r="H4344" s="5">
        <f t="shared" si="20731"/>
        <v>423</v>
      </c>
      <c r="I4344" s="5">
        <f t="shared" si="20732"/>
        <v>408</v>
      </c>
      <c r="J4344" s="8">
        <f t="shared" ref="J4344" si="21762">E4344/(SUM(N4337:N4343)/7)*100</f>
        <v>0.31116713981478056</v>
      </c>
      <c r="K4344" s="5">
        <f t="shared" ref="K4344" si="21763">O4344-O4343</f>
        <v>0</v>
      </c>
      <c r="L4344" s="8">
        <f t="shared" ref="L4344" si="21764">SUM(K4338:K4344)/7</f>
        <v>2.1428571428571428</v>
      </c>
      <c r="M4344" s="8">
        <f t="shared" ref="M4344" si="21765">O4344/(B4344/100000)</f>
        <v>82.501484103392443</v>
      </c>
      <c r="N4344" s="5">
        <v>74172</v>
      </c>
      <c r="O4344" s="18">
        <v>1519</v>
      </c>
    </row>
    <row r="4345" spans="1:15" ht="16" customHeight="1" x14ac:dyDescent="0.2">
      <c r="A4345" s="5" t="s">
        <v>12</v>
      </c>
      <c r="B4345" s="13">
        <v>1841179</v>
      </c>
      <c r="C4345" s="6">
        <f t="shared" si="20738"/>
        <v>44328</v>
      </c>
      <c r="D4345" s="5">
        <f t="shared" ref="D4345:D4346" si="21766">N4345-N4344</f>
        <v>146</v>
      </c>
      <c r="E4345" s="13">
        <f t="shared" ref="E4345:E4346" si="21767">SUM(D4339:D4345)/7</f>
        <v>212.85714285714286</v>
      </c>
      <c r="F4345" s="13">
        <f t="shared" ref="F4345:F4346" si="21768">SUM(D4341:D4345)/5</f>
        <v>196.8</v>
      </c>
      <c r="G4345" s="13">
        <f t="shared" ref="G4345:G4346" si="21769">N4345/(B4345/100000)</f>
        <v>4036.4353493060698</v>
      </c>
      <c r="H4345" s="5">
        <f t="shared" si="20731"/>
        <v>424</v>
      </c>
      <c r="I4345" s="5">
        <f t="shared" si="20732"/>
        <v>409</v>
      </c>
      <c r="J4345" s="8">
        <f t="shared" ref="J4345:J4346" si="21770">E4345/(SUM(N4338:N4344)/7)*100</f>
        <v>0.28941817235337763</v>
      </c>
      <c r="K4345" s="5">
        <f t="shared" ref="K4345:K4346" si="21771">O4345-O4344</f>
        <v>7</v>
      </c>
      <c r="L4345" s="8">
        <f t="shared" ref="L4345:L4346" si="21772">SUM(K4339:K4345)/7</f>
        <v>2.4285714285714284</v>
      </c>
      <c r="M4345" s="8">
        <f t="shared" ref="M4345:M4346" si="21773">O4345/(B4345/100000)</f>
        <v>82.881675274375823</v>
      </c>
      <c r="N4345" s="5">
        <v>74318</v>
      </c>
      <c r="O4345" s="18">
        <v>1526</v>
      </c>
    </row>
    <row r="4346" spans="1:15" ht="16" customHeight="1" x14ac:dyDescent="0.2">
      <c r="A4346" s="5" t="s">
        <v>12</v>
      </c>
      <c r="B4346" s="13">
        <v>1841179</v>
      </c>
      <c r="C4346" s="6">
        <f t="shared" si="20738"/>
        <v>44329</v>
      </c>
      <c r="D4346" s="5">
        <f t="shared" si="21766"/>
        <v>177</v>
      </c>
      <c r="E4346" s="13">
        <f t="shared" si="21767"/>
        <v>205.85714285714286</v>
      </c>
      <c r="F4346" s="13">
        <f t="shared" si="21768"/>
        <v>173.8</v>
      </c>
      <c r="G4346" s="13">
        <f t="shared" si="21769"/>
        <v>4046.0487546295062</v>
      </c>
      <c r="H4346" s="5">
        <f t="shared" si="20731"/>
        <v>425</v>
      </c>
      <c r="I4346" s="5">
        <f t="shared" si="20732"/>
        <v>410</v>
      </c>
      <c r="J4346" s="8">
        <f t="shared" si="21770"/>
        <v>0.27909264868801276</v>
      </c>
      <c r="K4346" s="5">
        <f t="shared" si="21771"/>
        <v>4</v>
      </c>
      <c r="L4346" s="8">
        <f t="shared" si="21772"/>
        <v>2.4285714285714284</v>
      </c>
      <c r="M4346" s="8">
        <f t="shared" si="21773"/>
        <v>83.09892737208061</v>
      </c>
      <c r="N4346" s="5">
        <v>74495</v>
      </c>
      <c r="O4346" s="18">
        <v>1530</v>
      </c>
    </row>
    <row r="4347" spans="1:15" ht="16" customHeight="1" x14ac:dyDescent="0.2">
      <c r="A4347" s="5" t="s">
        <v>12</v>
      </c>
      <c r="B4347" s="13">
        <v>1841179</v>
      </c>
      <c r="C4347" s="6">
        <f t="shared" si="20738"/>
        <v>44330</v>
      </c>
      <c r="D4347" s="5">
        <f t="shared" ref="D4347:D4349" si="21774">N4347-N4346</f>
        <v>174</v>
      </c>
      <c r="E4347" s="13">
        <f t="shared" ref="E4347:E4349" si="21775">SUM(D4341:D4347)/7</f>
        <v>190.71428571428572</v>
      </c>
      <c r="F4347" s="13">
        <f t="shared" ref="F4347:F4349" si="21776">SUM(D4343:D4347)/5</f>
        <v>167.4</v>
      </c>
      <c r="G4347" s="13">
        <f t="shared" ref="G4347:G4349" si="21777">N4347/(B4347/100000)</f>
        <v>4055.4992208796648</v>
      </c>
      <c r="H4347" s="5">
        <f t="shared" si="20731"/>
        <v>426</v>
      </c>
      <c r="I4347" s="5">
        <f t="shared" si="20732"/>
        <v>411</v>
      </c>
      <c r="J4347" s="8">
        <f t="shared" ref="J4347:J4349" si="21778">E4347/(SUM(N4340:N4346)/7)*100</f>
        <v>0.25784296494301384</v>
      </c>
      <c r="K4347" s="5">
        <f t="shared" ref="K4347:K4349" si="21779">O4347-O4346</f>
        <v>0</v>
      </c>
      <c r="L4347" s="8">
        <f t="shared" ref="L4347:L4349" si="21780">SUM(K4341:K4347)/7</f>
        <v>2.1428571428571428</v>
      </c>
      <c r="M4347" s="8">
        <f t="shared" ref="M4347:M4349" si="21781">O4347/(B4347/100000)</f>
        <v>83.09892737208061</v>
      </c>
      <c r="N4347" s="5">
        <v>74669</v>
      </c>
      <c r="O4347" s="18">
        <v>1530</v>
      </c>
    </row>
    <row r="4348" spans="1:15" ht="16" customHeight="1" x14ac:dyDescent="0.2">
      <c r="A4348" s="5" t="s">
        <v>12</v>
      </c>
      <c r="B4348" s="13">
        <v>1841179</v>
      </c>
      <c r="C4348" s="6">
        <f t="shared" si="20738"/>
        <v>44331</v>
      </c>
      <c r="D4348" s="5">
        <f t="shared" si="21774"/>
        <v>155</v>
      </c>
      <c r="E4348" s="13">
        <f t="shared" si="21775"/>
        <v>171.14285714285714</v>
      </c>
      <c r="F4348" s="13">
        <f t="shared" si="21776"/>
        <v>168.8</v>
      </c>
      <c r="G4348" s="13">
        <f t="shared" si="21777"/>
        <v>4063.9177396657251</v>
      </c>
      <c r="H4348" s="5">
        <f t="shared" si="20731"/>
        <v>427</v>
      </c>
      <c r="I4348" s="5">
        <f t="shared" si="20732"/>
        <v>412</v>
      </c>
      <c r="J4348" s="8">
        <f t="shared" si="21778"/>
        <v>0.2307876060505652</v>
      </c>
      <c r="K4348" s="5">
        <f t="shared" si="21779"/>
        <v>1</v>
      </c>
      <c r="L4348" s="8">
        <f t="shared" si="21780"/>
        <v>2</v>
      </c>
      <c r="M4348" s="8">
        <f t="shared" si="21781"/>
        <v>83.153240396506803</v>
      </c>
      <c r="N4348" s="5">
        <v>74824</v>
      </c>
      <c r="O4348" s="18">
        <v>1531</v>
      </c>
    </row>
    <row r="4349" spans="1:15" ht="16" customHeight="1" x14ac:dyDescent="0.2">
      <c r="A4349" s="5" t="s">
        <v>12</v>
      </c>
      <c r="B4349" s="13">
        <v>1841179</v>
      </c>
      <c r="C4349" s="6">
        <f t="shared" si="20738"/>
        <v>44332</v>
      </c>
      <c r="D4349" s="5">
        <f t="shared" si="21774"/>
        <v>65</v>
      </c>
      <c r="E4349" s="13">
        <f t="shared" si="21775"/>
        <v>151</v>
      </c>
      <c r="F4349" s="13">
        <f t="shared" si="21776"/>
        <v>143.4</v>
      </c>
      <c r="G4349" s="13">
        <f t="shared" si="21777"/>
        <v>4067.4480862534278</v>
      </c>
      <c r="H4349" s="5">
        <f t="shared" si="20731"/>
        <v>428</v>
      </c>
      <c r="I4349" s="5">
        <f t="shared" si="20732"/>
        <v>413</v>
      </c>
      <c r="J4349" s="8">
        <f t="shared" si="21778"/>
        <v>0.20315593226854253</v>
      </c>
      <c r="K4349" s="5">
        <f t="shared" si="21779"/>
        <v>2</v>
      </c>
      <c r="L4349" s="8">
        <f t="shared" si="21780"/>
        <v>2</v>
      </c>
      <c r="M4349" s="8">
        <f t="shared" si="21781"/>
        <v>83.261866445359203</v>
      </c>
      <c r="N4349" s="5">
        <v>74889</v>
      </c>
      <c r="O4349" s="18">
        <v>1533</v>
      </c>
    </row>
    <row r="4350" spans="1:15" ht="16" customHeight="1" x14ac:dyDescent="0.2">
      <c r="A4350" s="5" t="s">
        <v>12</v>
      </c>
      <c r="B4350" s="13">
        <v>1841179</v>
      </c>
      <c r="C4350" s="6">
        <f t="shared" si="20738"/>
        <v>44333</v>
      </c>
      <c r="D4350" s="5">
        <f t="shared" ref="D4350" si="21782">N4350-N4349</f>
        <v>102</v>
      </c>
      <c r="E4350" s="13">
        <f t="shared" ref="E4350" si="21783">SUM(D4344:D4350)/7</f>
        <v>144.42857142857142</v>
      </c>
      <c r="F4350" s="13">
        <f t="shared" ref="F4350" si="21784">SUM(D4346:D4350)/5</f>
        <v>134.6</v>
      </c>
      <c r="G4350" s="13">
        <f t="shared" ref="G4350" si="21785">N4350/(B4350/100000)</f>
        <v>4072.9880147448998</v>
      </c>
      <c r="H4350" s="5">
        <f t="shared" si="20731"/>
        <v>429</v>
      </c>
      <c r="I4350" s="5">
        <f t="shared" si="20732"/>
        <v>414</v>
      </c>
      <c r="J4350" s="8">
        <f t="shared" ref="J4350" si="21786">E4350/(SUM(N4343:N4349)/7)*100</f>
        <v>0.1939207476018851</v>
      </c>
      <c r="K4350" s="5">
        <f t="shared" ref="K4350" si="21787">O4350-O4349</f>
        <v>0</v>
      </c>
      <c r="L4350" s="8">
        <f t="shared" ref="L4350" si="21788">SUM(K4344:K4350)/7</f>
        <v>2</v>
      </c>
      <c r="M4350" s="8">
        <f t="shared" ref="M4350" si="21789">O4350/(B4350/100000)</f>
        <v>83.261866445359203</v>
      </c>
      <c r="N4350" s="5">
        <v>74991</v>
      </c>
      <c r="O4350" s="18">
        <v>1533</v>
      </c>
    </row>
    <row r="4351" spans="1:15" ht="16" customHeight="1" x14ac:dyDescent="0.2">
      <c r="A4351" s="5" t="s">
        <v>12</v>
      </c>
      <c r="B4351" s="13">
        <v>1841179</v>
      </c>
      <c r="C4351" s="6">
        <f t="shared" si="20738"/>
        <v>44334</v>
      </c>
      <c r="D4351" s="5">
        <f t="shared" ref="D4351" si="21790">N4351-N4350</f>
        <v>95</v>
      </c>
      <c r="E4351" s="13">
        <f t="shared" ref="E4351" si="21791">SUM(D4345:D4351)/7</f>
        <v>130.57142857142858</v>
      </c>
      <c r="F4351" s="13">
        <f t="shared" ref="F4351" si="21792">SUM(D4347:D4351)/5</f>
        <v>118.2</v>
      </c>
      <c r="G4351" s="13">
        <f t="shared" ref="G4351" si="21793">N4351/(B4351/100000)</f>
        <v>4078.1477520653884</v>
      </c>
      <c r="H4351" s="5">
        <f t="shared" si="20731"/>
        <v>430</v>
      </c>
      <c r="I4351" s="5">
        <f t="shared" si="20732"/>
        <v>415</v>
      </c>
      <c r="J4351" s="8">
        <f t="shared" ref="J4351" si="21794">E4351/(SUM(N4344:N4350)/7)*100</f>
        <v>0.17497578289219273</v>
      </c>
      <c r="K4351" s="5">
        <f t="shared" ref="K4351" si="21795">O4351-O4350</f>
        <v>0</v>
      </c>
      <c r="L4351" s="8">
        <f t="shared" ref="L4351" si="21796">SUM(K4345:K4351)/7</f>
        <v>2</v>
      </c>
      <c r="M4351" s="8">
        <f t="shared" ref="M4351" si="21797">O4351/(B4351/100000)</f>
        <v>83.261866445359203</v>
      </c>
      <c r="N4351" s="5">
        <v>75086</v>
      </c>
      <c r="O4351" s="18">
        <v>1533</v>
      </c>
    </row>
    <row r="4352" spans="1:15" ht="16" customHeight="1" x14ac:dyDescent="0.2">
      <c r="A4352" s="5" t="s">
        <v>12</v>
      </c>
      <c r="B4352" s="13">
        <v>1841179</v>
      </c>
      <c r="C4352" s="6">
        <f t="shared" si="20738"/>
        <v>44335</v>
      </c>
      <c r="D4352" s="5">
        <f t="shared" ref="D4352" si="21798">N4352-N4351</f>
        <v>58</v>
      </c>
      <c r="E4352" s="13">
        <f t="shared" ref="E4352" si="21799">SUM(D4346:D4352)/7</f>
        <v>118</v>
      </c>
      <c r="F4352" s="13">
        <f t="shared" ref="F4352" si="21800">SUM(D4348:D4352)/5</f>
        <v>95</v>
      </c>
      <c r="G4352" s="13">
        <f t="shared" ref="G4352" si="21801">N4352/(B4352/100000)</f>
        <v>4081.2979074821078</v>
      </c>
      <c r="H4352" s="5">
        <f t="shared" si="20731"/>
        <v>431</v>
      </c>
      <c r="I4352" s="5">
        <f t="shared" si="20732"/>
        <v>416</v>
      </c>
      <c r="J4352" s="8">
        <f t="shared" ref="J4352" si="21802">E4352/(SUM(N4345:N4351)/7)*100</f>
        <v>0.1578528948615634</v>
      </c>
      <c r="K4352" s="5">
        <f t="shared" ref="K4352" si="21803">O4352-O4351</f>
        <v>2</v>
      </c>
      <c r="L4352" s="8">
        <f t="shared" ref="L4352" si="21804">SUM(K4346:K4352)/7</f>
        <v>1.2857142857142858</v>
      </c>
      <c r="M4352" s="8">
        <f t="shared" ref="M4352" si="21805">O4352/(B4352/100000)</f>
        <v>83.370492494211589</v>
      </c>
      <c r="N4352" s="5">
        <v>75144</v>
      </c>
      <c r="O4352" s="18">
        <v>1535</v>
      </c>
    </row>
    <row r="4353" spans="1:15" ht="16" customHeight="1" x14ac:dyDescent="0.2">
      <c r="A4353" s="5" t="s">
        <v>12</v>
      </c>
      <c r="B4353" s="13">
        <v>1841179</v>
      </c>
      <c r="C4353" s="6">
        <f t="shared" si="20738"/>
        <v>44336</v>
      </c>
      <c r="D4353" s="5">
        <f t="shared" ref="D4353" si="21806">N4353-N4352</f>
        <v>190</v>
      </c>
      <c r="E4353" s="13">
        <f t="shared" ref="E4353" si="21807">SUM(D4347:D4353)/7</f>
        <v>119.85714285714286</v>
      </c>
      <c r="F4353" s="13">
        <f t="shared" ref="F4353" si="21808">SUM(D4349:D4353)/5</f>
        <v>102</v>
      </c>
      <c r="G4353" s="13">
        <f t="shared" ref="G4353" si="21809">N4353/(B4353/100000)</f>
        <v>4091.6173821230855</v>
      </c>
      <c r="H4353" s="5">
        <f t="shared" si="20731"/>
        <v>432</v>
      </c>
      <c r="I4353" s="5">
        <f t="shared" si="20732"/>
        <v>417</v>
      </c>
      <c r="J4353" s="8">
        <f t="shared" ref="J4353" si="21810">E4353/(SUM(N4346:N4352)/7)*100</f>
        <v>0.16008456433720411</v>
      </c>
      <c r="K4353" s="5">
        <f t="shared" ref="K4353" si="21811">O4353-O4352</f>
        <v>6</v>
      </c>
      <c r="L4353" s="8">
        <f t="shared" ref="L4353" si="21812">SUM(K4347:K4353)/7</f>
        <v>1.5714285714285714</v>
      </c>
      <c r="M4353" s="8">
        <f t="shared" ref="M4353" si="21813">O4353/(B4353/100000)</f>
        <v>83.696370640768762</v>
      </c>
      <c r="N4353" s="5">
        <v>75334</v>
      </c>
      <c r="O4353" s="18">
        <v>1541</v>
      </c>
    </row>
    <row r="4354" spans="1:15" ht="16" customHeight="1" x14ac:dyDescent="0.2">
      <c r="A4354" s="5" t="s">
        <v>12</v>
      </c>
      <c r="B4354" s="13">
        <v>1841179</v>
      </c>
      <c r="C4354" s="6">
        <f t="shared" si="20738"/>
        <v>44337</v>
      </c>
      <c r="D4354" s="5">
        <f t="shared" ref="D4354:D4355" si="21814">N4354-N4353</f>
        <v>145</v>
      </c>
      <c r="E4354" s="13">
        <f t="shared" ref="E4354:E4355" si="21815">SUM(D4348:D4354)/7</f>
        <v>115.71428571428571</v>
      </c>
      <c r="F4354" s="13">
        <f t="shared" ref="F4354:F4355" si="21816">SUM(D4350:D4354)/5</f>
        <v>118</v>
      </c>
      <c r="G4354" s="13">
        <f t="shared" ref="G4354:G4355" si="21817">N4354/(B4354/100000)</f>
        <v>4099.4927706648841</v>
      </c>
      <c r="H4354" s="5">
        <f t="shared" si="20731"/>
        <v>433</v>
      </c>
      <c r="I4354" s="5">
        <f t="shared" si="20732"/>
        <v>418</v>
      </c>
      <c r="J4354" s="8">
        <f t="shared" ref="J4354:J4355" si="21818">E4354/(SUM(N4347:N4353)/7)*100</f>
        <v>0.15430423079340949</v>
      </c>
      <c r="K4354" s="5">
        <f t="shared" ref="K4354:K4355" si="21819">O4354-O4353</f>
        <v>0</v>
      </c>
      <c r="L4354" s="8">
        <f t="shared" ref="L4354:L4355" si="21820">SUM(K4348:K4354)/7</f>
        <v>1.5714285714285714</v>
      </c>
      <c r="M4354" s="8">
        <f t="shared" ref="M4354:M4355" si="21821">O4354/(B4354/100000)</f>
        <v>83.696370640768762</v>
      </c>
      <c r="N4354" s="5">
        <v>75479</v>
      </c>
      <c r="O4354" s="18">
        <v>1541</v>
      </c>
    </row>
    <row r="4355" spans="1:15" ht="16" customHeight="1" x14ac:dyDescent="0.2">
      <c r="A4355" s="5" t="s">
        <v>12</v>
      </c>
      <c r="B4355" s="13">
        <v>1841179</v>
      </c>
      <c r="C4355" s="6">
        <f t="shared" si="20738"/>
        <v>44338</v>
      </c>
      <c r="D4355" s="5">
        <f t="shared" si="21814"/>
        <v>100</v>
      </c>
      <c r="E4355" s="13">
        <f t="shared" si="21815"/>
        <v>107.85714285714286</v>
      </c>
      <c r="F4355" s="13">
        <f t="shared" si="21816"/>
        <v>117.6</v>
      </c>
      <c r="G4355" s="13">
        <f t="shared" si="21817"/>
        <v>4104.9240731075033</v>
      </c>
      <c r="H4355" s="5">
        <f t="shared" si="20731"/>
        <v>434</v>
      </c>
      <c r="I4355" s="5">
        <f t="shared" si="20732"/>
        <v>419</v>
      </c>
      <c r="J4355" s="8">
        <f t="shared" si="21818"/>
        <v>0.14360519413329986</v>
      </c>
      <c r="K4355" s="5">
        <f t="shared" si="21819"/>
        <v>2</v>
      </c>
      <c r="L4355" s="8">
        <f t="shared" si="21820"/>
        <v>1.7142857142857142</v>
      </c>
      <c r="M4355" s="8">
        <f t="shared" si="21821"/>
        <v>83.804996689621163</v>
      </c>
      <c r="N4355" s="5">
        <v>75579</v>
      </c>
      <c r="O4355" s="18">
        <v>1543</v>
      </c>
    </row>
    <row r="4356" spans="1:15" ht="16" customHeight="1" x14ac:dyDescent="0.2">
      <c r="A4356" s="5" t="s">
        <v>12</v>
      </c>
      <c r="B4356" s="13">
        <v>1841179</v>
      </c>
      <c r="C4356" s="6">
        <f t="shared" si="20738"/>
        <v>44339</v>
      </c>
      <c r="D4356" s="5">
        <f t="shared" ref="D4356" si="21822">N4356-N4355</f>
        <v>86</v>
      </c>
      <c r="E4356" s="13">
        <f t="shared" ref="E4356" si="21823">SUM(D4350:D4356)/7</f>
        <v>110.85714285714286</v>
      </c>
      <c r="F4356" s="13">
        <f t="shared" ref="F4356" si="21824">SUM(D4352:D4356)/5</f>
        <v>115.8</v>
      </c>
      <c r="G4356" s="13">
        <f t="shared" ref="G4356" si="21825">N4356/(B4356/100000)</f>
        <v>4109.5949932081567</v>
      </c>
      <c r="H4356" s="5">
        <f t="shared" si="20731"/>
        <v>435</v>
      </c>
      <c r="I4356" s="5">
        <f t="shared" si="20732"/>
        <v>420</v>
      </c>
      <c r="J4356" s="8">
        <f t="shared" ref="J4356" si="21826">E4356/(SUM(N4349:N4355)/7)*100</f>
        <v>0.14738785417719211</v>
      </c>
      <c r="K4356" s="5">
        <f t="shared" ref="K4356" si="21827">O4356-O4355</f>
        <v>2</v>
      </c>
      <c r="L4356" s="8">
        <f t="shared" ref="L4356" si="21828">SUM(K4350:K4356)/7</f>
        <v>1.7142857142857142</v>
      </c>
      <c r="M4356" s="8">
        <f t="shared" ref="M4356" si="21829">O4356/(B4356/100000)</f>
        <v>83.913622738473549</v>
      </c>
      <c r="N4356" s="5">
        <v>75665</v>
      </c>
      <c r="O4356" s="18">
        <v>1545</v>
      </c>
    </row>
    <row r="4357" spans="1:15" ht="16" customHeight="1" x14ac:dyDescent="0.2">
      <c r="A4357" s="5" t="s">
        <v>12</v>
      </c>
      <c r="B4357" s="13">
        <v>1841179</v>
      </c>
      <c r="C4357" s="6">
        <f t="shared" si="20738"/>
        <v>44340</v>
      </c>
      <c r="D4357" s="5">
        <f t="shared" ref="D4357" si="21830">N4357-N4356</f>
        <v>84</v>
      </c>
      <c r="E4357" s="13">
        <f t="shared" ref="E4357" si="21831">SUM(D4351:D4357)/7</f>
        <v>108.28571428571429</v>
      </c>
      <c r="F4357" s="13">
        <f t="shared" ref="F4357" si="21832">SUM(D4353:D4357)/5</f>
        <v>121</v>
      </c>
      <c r="G4357" s="13">
        <f t="shared" ref="G4357" si="21833">N4357/(B4357/100000)</f>
        <v>4114.1572872599572</v>
      </c>
      <c r="H4357" s="5">
        <f t="shared" si="20731"/>
        <v>436</v>
      </c>
      <c r="I4357" s="5">
        <f t="shared" si="20732"/>
        <v>421</v>
      </c>
      <c r="J4357" s="8">
        <f t="shared" ref="J4357" si="21834">E4357/(SUM(N4350:N4356)/7)*100</f>
        <v>0.14375718311782401</v>
      </c>
      <c r="K4357" s="5">
        <f t="shared" ref="K4357" si="21835">O4357-O4356</f>
        <v>0</v>
      </c>
      <c r="L4357" s="8">
        <f t="shared" ref="L4357" si="21836">SUM(K4351:K4357)/7</f>
        <v>1.7142857142857142</v>
      </c>
      <c r="M4357" s="8">
        <f t="shared" ref="M4357" si="21837">O4357/(B4357/100000)</f>
        <v>83.913622738473549</v>
      </c>
      <c r="N4357" s="5">
        <v>75749</v>
      </c>
      <c r="O4357" s="18">
        <v>1545</v>
      </c>
    </row>
    <row r="4358" spans="1:15" ht="16" customHeight="1" x14ac:dyDescent="0.2">
      <c r="A4358" s="5" t="s">
        <v>12</v>
      </c>
      <c r="B4358" s="13">
        <v>1841179</v>
      </c>
      <c r="C4358" s="6">
        <f t="shared" si="20738"/>
        <v>44341</v>
      </c>
      <c r="D4358" s="5">
        <f t="shared" ref="D4358:D4360" si="21838">N4358-N4357</f>
        <v>68</v>
      </c>
      <c r="E4358" s="13">
        <f t="shared" ref="E4358:E4360" si="21839">SUM(D4352:D4358)/7</f>
        <v>104.42857142857143</v>
      </c>
      <c r="F4358" s="13">
        <f t="shared" ref="F4358:F4360" si="21840">SUM(D4354:D4358)/5</f>
        <v>96.6</v>
      </c>
      <c r="G4358" s="13">
        <f t="shared" ref="G4358:G4360" si="21841">N4358/(B4358/100000)</f>
        <v>4117.8505729209382</v>
      </c>
      <c r="H4358" s="5">
        <f t="shared" si="20731"/>
        <v>437</v>
      </c>
      <c r="I4358" s="5">
        <f t="shared" si="20732"/>
        <v>422</v>
      </c>
      <c r="J4358" s="8">
        <f t="shared" ref="J4358:J4360" si="21842">E4358/(SUM(N4351:N4357)/7)*100</f>
        <v>0.13843753077441689</v>
      </c>
      <c r="K4358" s="5">
        <f t="shared" ref="K4358:K4360" si="21843">O4358-O4357</f>
        <v>0</v>
      </c>
      <c r="L4358" s="8">
        <f t="shared" ref="L4358:L4360" si="21844">SUM(K4352:K4358)/7</f>
        <v>1.7142857142857142</v>
      </c>
      <c r="M4358" s="8">
        <f t="shared" ref="M4358:M4360" si="21845">O4358/(B4358/100000)</f>
        <v>83.913622738473549</v>
      </c>
      <c r="N4358" s="5">
        <v>75817</v>
      </c>
      <c r="O4358" s="18">
        <v>1545</v>
      </c>
    </row>
    <row r="4359" spans="1:15" ht="16" customHeight="1" x14ac:dyDescent="0.2">
      <c r="A4359" s="5" t="s">
        <v>12</v>
      </c>
      <c r="B4359" s="13">
        <v>1841179</v>
      </c>
      <c r="C4359" s="6">
        <f t="shared" si="20738"/>
        <v>44342</v>
      </c>
      <c r="D4359" s="5">
        <f t="shared" si="21838"/>
        <v>39</v>
      </c>
      <c r="E4359" s="13">
        <f t="shared" si="21839"/>
        <v>101.71428571428571</v>
      </c>
      <c r="F4359" s="13">
        <f t="shared" si="21840"/>
        <v>75.400000000000006</v>
      </c>
      <c r="G4359" s="13">
        <f t="shared" si="21841"/>
        <v>4119.9687808735598</v>
      </c>
      <c r="H4359" s="5">
        <f t="shared" si="20731"/>
        <v>438</v>
      </c>
      <c r="I4359" s="5">
        <f t="shared" si="20732"/>
        <v>423</v>
      </c>
      <c r="J4359" s="8">
        <f t="shared" si="21842"/>
        <v>0.13465288113668211</v>
      </c>
      <c r="K4359" s="5">
        <f t="shared" si="21843"/>
        <v>0</v>
      </c>
      <c r="L4359" s="8">
        <f t="shared" si="21844"/>
        <v>1.4285714285714286</v>
      </c>
      <c r="M4359" s="8">
        <f t="shared" si="21845"/>
        <v>83.913622738473549</v>
      </c>
      <c r="N4359" s="5">
        <v>75856</v>
      </c>
      <c r="O4359" s="18">
        <v>1545</v>
      </c>
    </row>
    <row r="4360" spans="1:15" ht="16" customHeight="1" x14ac:dyDescent="0.2">
      <c r="A4360" s="5" t="s">
        <v>12</v>
      </c>
      <c r="B4360" s="13">
        <v>1841179</v>
      </c>
      <c r="C4360" s="6">
        <f t="shared" si="20738"/>
        <v>44343</v>
      </c>
      <c r="D4360" s="5">
        <f t="shared" si="21838"/>
        <v>76</v>
      </c>
      <c r="E4360" s="13">
        <f t="shared" si="21839"/>
        <v>85.428571428571431</v>
      </c>
      <c r="F4360" s="13">
        <f t="shared" si="21840"/>
        <v>70.599999999999994</v>
      </c>
      <c r="G4360" s="13">
        <f t="shared" si="21841"/>
        <v>4124.0965707299511</v>
      </c>
      <c r="H4360" s="5">
        <f t="shared" si="20731"/>
        <v>439</v>
      </c>
      <c r="I4360" s="5">
        <f t="shared" si="20732"/>
        <v>424</v>
      </c>
      <c r="J4360" s="8">
        <f t="shared" si="21842"/>
        <v>0.11294121202162881</v>
      </c>
      <c r="K4360" s="5">
        <f t="shared" si="21843"/>
        <v>3</v>
      </c>
      <c r="L4360" s="8">
        <f t="shared" si="21844"/>
        <v>1</v>
      </c>
      <c r="M4360" s="8">
        <f t="shared" si="21845"/>
        <v>84.076561811752143</v>
      </c>
      <c r="N4360" s="5">
        <v>75932</v>
      </c>
      <c r="O4360" s="18">
        <v>1548</v>
      </c>
    </row>
    <row r="4361" spans="1:15" ht="16" customHeight="1" x14ac:dyDescent="0.2">
      <c r="A4361" s="5" t="s">
        <v>12</v>
      </c>
      <c r="B4361" s="13">
        <v>1841179</v>
      </c>
      <c r="C4361" s="6">
        <f t="shared" si="20738"/>
        <v>44344</v>
      </c>
      <c r="D4361" s="5">
        <f t="shared" ref="D4361:D4364" si="21846">N4361-N4360</f>
        <v>80</v>
      </c>
      <c r="E4361" s="13">
        <f t="shared" ref="E4361:E4364" si="21847">SUM(D4355:D4361)/7</f>
        <v>76.142857142857139</v>
      </c>
      <c r="F4361" s="13">
        <f t="shared" ref="F4361:F4364" si="21848">SUM(D4357:D4361)/5</f>
        <v>69.400000000000006</v>
      </c>
      <c r="G4361" s="13">
        <f t="shared" ref="G4361:G4364" si="21849">N4361/(B4361/100000)</f>
        <v>4128.441612684046</v>
      </c>
      <c r="H4361" s="5">
        <f t="shared" si="20731"/>
        <v>440</v>
      </c>
      <c r="I4361" s="5">
        <f t="shared" si="20732"/>
        <v>425</v>
      </c>
      <c r="J4361" s="8">
        <f t="shared" ref="J4361:J4364" si="21850">E4361/(SUM(N4354:N4360)/7)*100</f>
        <v>0.10055142932064588</v>
      </c>
      <c r="K4361" s="5">
        <f t="shared" ref="K4361:K4364" si="21851">O4361-O4360</f>
        <v>9</v>
      </c>
      <c r="L4361" s="8">
        <f t="shared" ref="L4361:L4364" si="21852">SUM(K4355:K4361)/7</f>
        <v>2.2857142857142856</v>
      </c>
      <c r="M4361" s="8">
        <f t="shared" ref="M4361:M4364" si="21853">O4361/(B4361/100000)</f>
        <v>84.565379031587909</v>
      </c>
      <c r="N4361" s="5">
        <v>76012</v>
      </c>
      <c r="O4361" s="18">
        <v>1557</v>
      </c>
    </row>
    <row r="4362" spans="1:15" ht="16" customHeight="1" x14ac:dyDescent="0.2">
      <c r="A4362" s="5" t="s">
        <v>12</v>
      </c>
      <c r="B4362" s="13">
        <v>1841179</v>
      </c>
      <c r="C4362" s="6">
        <f t="shared" si="20738"/>
        <v>44345</v>
      </c>
      <c r="D4362" s="5">
        <f t="shared" si="21846"/>
        <v>85</v>
      </c>
      <c r="E4362" s="13">
        <f t="shared" si="21847"/>
        <v>74</v>
      </c>
      <c r="F4362" s="13">
        <f t="shared" si="21848"/>
        <v>69.599999999999994</v>
      </c>
      <c r="G4362" s="13">
        <f t="shared" si="21849"/>
        <v>4133.0582197602735</v>
      </c>
      <c r="H4362" s="5">
        <f t="shared" si="20731"/>
        <v>441</v>
      </c>
      <c r="I4362" s="5">
        <f t="shared" si="20732"/>
        <v>426</v>
      </c>
      <c r="J4362" s="8">
        <f t="shared" si="21850"/>
        <v>9.7623489945534395E-2</v>
      </c>
      <c r="K4362" s="5">
        <f t="shared" si="21851"/>
        <v>0</v>
      </c>
      <c r="L4362" s="8">
        <f t="shared" si="21852"/>
        <v>2</v>
      </c>
      <c r="M4362" s="8">
        <f t="shared" si="21853"/>
        <v>84.565379031587909</v>
      </c>
      <c r="N4362" s="5">
        <v>76097</v>
      </c>
      <c r="O4362" s="18">
        <v>1557</v>
      </c>
    </row>
    <row r="4363" spans="1:15" ht="16" customHeight="1" x14ac:dyDescent="0.2">
      <c r="A4363" s="5" t="s">
        <v>12</v>
      </c>
      <c r="B4363" s="13">
        <v>1841179</v>
      </c>
      <c r="C4363" s="6">
        <f t="shared" si="20738"/>
        <v>44346</v>
      </c>
      <c r="D4363" s="5">
        <f t="shared" si="21846"/>
        <v>69</v>
      </c>
      <c r="E4363" s="13">
        <f t="shared" si="21847"/>
        <v>71.571428571428569</v>
      </c>
      <c r="F4363" s="13">
        <f t="shared" si="21848"/>
        <v>69.8</v>
      </c>
      <c r="G4363" s="13">
        <f t="shared" si="21849"/>
        <v>4136.8058184456804</v>
      </c>
      <c r="H4363" s="5">
        <f t="shared" si="20731"/>
        <v>442</v>
      </c>
      <c r="I4363" s="5">
        <f t="shared" si="20732"/>
        <v>427</v>
      </c>
      <c r="J4363" s="8">
        <f t="shared" si="21850"/>
        <v>9.4327544396077795E-2</v>
      </c>
      <c r="K4363" s="5">
        <f t="shared" si="21851"/>
        <v>6</v>
      </c>
      <c r="L4363" s="8">
        <f t="shared" si="21852"/>
        <v>2.5714285714285716</v>
      </c>
      <c r="M4363" s="8">
        <f t="shared" si="21853"/>
        <v>84.891257178145096</v>
      </c>
      <c r="N4363" s="5">
        <v>76166</v>
      </c>
      <c r="O4363" s="18">
        <v>1563</v>
      </c>
    </row>
    <row r="4364" spans="1:15" ht="16" customHeight="1" x14ac:dyDescent="0.2">
      <c r="A4364" s="5" t="s">
        <v>12</v>
      </c>
      <c r="B4364" s="13">
        <v>1841179</v>
      </c>
      <c r="C4364" s="6">
        <f t="shared" si="20738"/>
        <v>44347</v>
      </c>
      <c r="D4364" s="5">
        <f t="shared" si="21846"/>
        <v>42</v>
      </c>
      <c r="E4364" s="13">
        <f t="shared" si="21847"/>
        <v>65.571428571428569</v>
      </c>
      <c r="F4364" s="13">
        <f t="shared" si="21848"/>
        <v>70.400000000000006</v>
      </c>
      <c r="G4364" s="13">
        <f t="shared" si="21849"/>
        <v>4139.0869654715807</v>
      </c>
      <c r="H4364" s="5">
        <f t="shared" si="20731"/>
        <v>443</v>
      </c>
      <c r="I4364" s="5">
        <f t="shared" si="20732"/>
        <v>428</v>
      </c>
      <c r="J4364" s="8">
        <f t="shared" si="21850"/>
        <v>8.633840516600863E-2</v>
      </c>
      <c r="K4364" s="5">
        <f t="shared" si="21851"/>
        <v>0</v>
      </c>
      <c r="L4364" s="8">
        <f t="shared" si="21852"/>
        <v>2.5714285714285716</v>
      </c>
      <c r="M4364" s="8">
        <f t="shared" si="21853"/>
        <v>84.891257178145096</v>
      </c>
      <c r="N4364" s="5">
        <v>76208</v>
      </c>
      <c r="O4364" s="18">
        <v>1563</v>
      </c>
    </row>
    <row r="4365" spans="1:15" ht="16" customHeight="1" x14ac:dyDescent="0.2">
      <c r="A4365" s="5" t="s">
        <v>12</v>
      </c>
      <c r="B4365" s="13">
        <v>1841179</v>
      </c>
      <c r="C4365" s="6">
        <f t="shared" si="20738"/>
        <v>44348</v>
      </c>
      <c r="D4365" s="5">
        <f t="shared" ref="D4365:D4368" si="21854">N4365-N4364</f>
        <v>21</v>
      </c>
      <c r="E4365" s="13">
        <f t="shared" ref="E4365:E4368" si="21855">SUM(D4359:D4365)/7</f>
        <v>58.857142857142854</v>
      </c>
      <c r="F4365" s="13">
        <f t="shared" ref="F4365:F4368" si="21856">SUM(D4361:D4365)/5</f>
        <v>59.4</v>
      </c>
      <c r="G4365" s="13">
        <f t="shared" ref="G4365:G4368" si="21857">N4365/(B4365/100000)</f>
        <v>4140.2275389845308</v>
      </c>
      <c r="H4365" s="5">
        <f t="shared" si="20731"/>
        <v>444</v>
      </c>
      <c r="I4365" s="5">
        <f t="shared" si="20732"/>
        <v>429</v>
      </c>
      <c r="J4365" s="8">
        <f t="shared" ref="J4365:J4368" si="21858">E4365/(SUM(N4358:N4364)/7)*100</f>
        <v>7.7430800920148535E-2</v>
      </c>
      <c r="K4365" s="5">
        <f t="shared" ref="K4365:K4368" si="21859">O4365-O4364</f>
        <v>0</v>
      </c>
      <c r="L4365" s="8">
        <f t="shared" ref="L4365:L4368" si="21860">SUM(K4359:K4365)/7</f>
        <v>2.5714285714285716</v>
      </c>
      <c r="M4365" s="8">
        <f t="shared" ref="M4365:M4368" si="21861">O4365/(B4365/100000)</f>
        <v>84.891257178145096</v>
      </c>
      <c r="N4365" s="5">
        <v>76229</v>
      </c>
      <c r="O4365" s="18">
        <v>1563</v>
      </c>
    </row>
    <row r="4366" spans="1:15" ht="16" customHeight="1" x14ac:dyDescent="0.2">
      <c r="A4366" s="5" t="s">
        <v>12</v>
      </c>
      <c r="B4366" s="13">
        <v>1841179</v>
      </c>
      <c r="C4366" s="6">
        <f t="shared" si="20738"/>
        <v>44349</v>
      </c>
      <c r="D4366" s="5">
        <f t="shared" si="21854"/>
        <v>108</v>
      </c>
      <c r="E4366" s="13">
        <f t="shared" si="21855"/>
        <v>68.714285714285708</v>
      </c>
      <c r="F4366" s="13">
        <f t="shared" si="21856"/>
        <v>65</v>
      </c>
      <c r="G4366" s="13">
        <f t="shared" si="21857"/>
        <v>4146.0933456225603</v>
      </c>
      <c r="H4366" s="5">
        <f t="shared" si="20731"/>
        <v>445</v>
      </c>
      <c r="I4366" s="5">
        <f t="shared" si="20732"/>
        <v>430</v>
      </c>
      <c r="J4366" s="8">
        <f t="shared" si="21858"/>
        <v>9.0328638497652575E-2</v>
      </c>
      <c r="K4366" s="5">
        <f t="shared" si="21859"/>
        <v>2</v>
      </c>
      <c r="L4366" s="8">
        <f t="shared" si="21860"/>
        <v>2.8571428571428572</v>
      </c>
      <c r="M4366" s="8">
        <f t="shared" si="21861"/>
        <v>84.999883226997483</v>
      </c>
      <c r="N4366" s="5">
        <v>76337</v>
      </c>
      <c r="O4366" s="18">
        <v>1565</v>
      </c>
    </row>
    <row r="4367" spans="1:15" ht="16" customHeight="1" x14ac:dyDescent="0.2">
      <c r="A4367" s="5" t="s">
        <v>12</v>
      </c>
      <c r="B4367" s="13">
        <v>1841179</v>
      </c>
      <c r="C4367" s="6">
        <f t="shared" si="20738"/>
        <v>44350</v>
      </c>
      <c r="D4367" s="5">
        <f t="shared" si="21854"/>
        <v>49</v>
      </c>
      <c r="E4367" s="13">
        <f t="shared" si="21855"/>
        <v>64.857142857142861</v>
      </c>
      <c r="F4367" s="13">
        <f t="shared" si="21856"/>
        <v>57.8</v>
      </c>
      <c r="G4367" s="13">
        <f t="shared" si="21857"/>
        <v>4148.7546838194439</v>
      </c>
      <c r="H4367" s="5">
        <f t="shared" si="20731"/>
        <v>446</v>
      </c>
      <c r="I4367" s="5">
        <f t="shared" si="20732"/>
        <v>431</v>
      </c>
      <c r="J4367" s="8">
        <f t="shared" si="21858"/>
        <v>8.5181272878395303E-2</v>
      </c>
      <c r="K4367" s="5">
        <f t="shared" si="21859"/>
        <v>1</v>
      </c>
      <c r="L4367" s="8">
        <f t="shared" si="21860"/>
        <v>2.5714285714285716</v>
      </c>
      <c r="M4367" s="8">
        <f t="shared" si="21861"/>
        <v>85.054196251423676</v>
      </c>
      <c r="N4367" s="5">
        <v>76386</v>
      </c>
      <c r="O4367" s="18">
        <v>1566</v>
      </c>
    </row>
    <row r="4368" spans="1:15" ht="16" customHeight="1" x14ac:dyDescent="0.2">
      <c r="A4368" s="5" t="s">
        <v>12</v>
      </c>
      <c r="B4368" s="13">
        <v>1841179</v>
      </c>
      <c r="C4368" s="6">
        <f t="shared" si="20738"/>
        <v>44351</v>
      </c>
      <c r="D4368" s="5">
        <f t="shared" si="21854"/>
        <v>79</v>
      </c>
      <c r="E4368" s="13">
        <f t="shared" si="21855"/>
        <v>64.714285714285708</v>
      </c>
      <c r="F4368" s="13">
        <f t="shared" si="21856"/>
        <v>59.8</v>
      </c>
      <c r="G4368" s="13">
        <f t="shared" si="21857"/>
        <v>4153.0454127491139</v>
      </c>
      <c r="H4368" s="5">
        <f t="shared" si="20731"/>
        <v>447</v>
      </c>
      <c r="I4368" s="5">
        <f t="shared" si="20732"/>
        <v>432</v>
      </c>
      <c r="J4368" s="8">
        <f t="shared" si="21858"/>
        <v>8.4921311874923827E-2</v>
      </c>
      <c r="K4368" s="5">
        <f t="shared" si="21859"/>
        <v>0</v>
      </c>
      <c r="L4368" s="8">
        <f t="shared" si="21860"/>
        <v>1.2857142857142858</v>
      </c>
      <c r="M4368" s="8">
        <f t="shared" si="21861"/>
        <v>85.054196251423676</v>
      </c>
      <c r="N4368" s="5">
        <v>76465</v>
      </c>
      <c r="O4368" s="18">
        <v>1566</v>
      </c>
    </row>
    <row r="4369" spans="1:15" ht="16" customHeight="1" x14ac:dyDescent="0.2">
      <c r="A4369" s="5" t="s">
        <v>12</v>
      </c>
      <c r="B4369" s="13">
        <v>1841179</v>
      </c>
      <c r="C4369" s="6">
        <f t="shared" si="20738"/>
        <v>44352</v>
      </c>
      <c r="D4369" s="5">
        <f t="shared" ref="D4369" si="21862">N4369-N4368</f>
        <v>39</v>
      </c>
      <c r="E4369" s="13">
        <f t="shared" ref="E4369" si="21863">SUM(D4363:D4369)/7</f>
        <v>58.142857142857146</v>
      </c>
      <c r="F4369" s="13">
        <f t="shared" ref="F4369" si="21864">SUM(D4365:D4369)/5</f>
        <v>59.2</v>
      </c>
      <c r="G4369" s="13">
        <f t="shared" ref="G4369" si="21865">N4369/(B4369/100000)</f>
        <v>4155.1636207017355</v>
      </c>
      <c r="H4369" s="5">
        <f t="shared" si="20731"/>
        <v>448</v>
      </c>
      <c r="I4369" s="5">
        <f t="shared" si="20732"/>
        <v>433</v>
      </c>
      <c r="J4369" s="8">
        <f t="shared" ref="J4369" si="21866">E4369/(SUM(N4362:N4368)/7)*100</f>
        <v>7.6233217453848007E-2</v>
      </c>
      <c r="K4369" s="5">
        <f t="shared" ref="K4369" si="21867">O4369-O4368</f>
        <v>1</v>
      </c>
      <c r="L4369" s="8">
        <f t="shared" ref="L4369" si="21868">SUM(K4363:K4369)/7</f>
        <v>1.4285714285714286</v>
      </c>
      <c r="M4369" s="8">
        <f t="shared" ref="M4369" si="21869">O4369/(B4369/100000)</f>
        <v>85.108509275849883</v>
      </c>
      <c r="N4369" s="5">
        <v>76504</v>
      </c>
      <c r="O4369" s="18">
        <v>1567</v>
      </c>
    </row>
    <row r="4370" spans="1:15" ht="16" customHeight="1" x14ac:dyDescent="0.2">
      <c r="A4370" s="5" t="s">
        <v>12</v>
      </c>
      <c r="B4370" s="13">
        <v>1841179</v>
      </c>
      <c r="C4370" s="6">
        <f t="shared" si="20738"/>
        <v>44353</v>
      </c>
      <c r="D4370" s="5">
        <f t="shared" ref="D4370" si="21870">N4370-N4369</f>
        <v>73</v>
      </c>
      <c r="E4370" s="13">
        <f t="shared" ref="E4370" si="21871">SUM(D4364:D4370)/7</f>
        <v>58.714285714285715</v>
      </c>
      <c r="F4370" s="13">
        <f t="shared" ref="F4370" si="21872">SUM(D4366:D4370)/5</f>
        <v>69.599999999999994</v>
      </c>
      <c r="G4370" s="13">
        <f t="shared" ref="G4370" si="21873">N4370/(B4370/100000)</f>
        <v>4159.1284714848471</v>
      </c>
      <c r="H4370" s="5">
        <f t="shared" si="20731"/>
        <v>449</v>
      </c>
      <c r="I4370" s="5">
        <f t="shared" si="20732"/>
        <v>434</v>
      </c>
      <c r="J4370" s="8">
        <f t="shared" ref="J4370" si="21874">E4370/(SUM(N4363:N4369)/7)*100</f>
        <v>7.692379677893299E-2</v>
      </c>
      <c r="K4370" s="5">
        <f t="shared" ref="K4370" si="21875">O4370-O4369</f>
        <v>4</v>
      </c>
      <c r="L4370" s="8">
        <f t="shared" ref="L4370" si="21876">SUM(K4364:K4370)/7</f>
        <v>1.1428571428571428</v>
      </c>
      <c r="M4370" s="8">
        <f t="shared" ref="M4370" si="21877">O4370/(B4370/100000)</f>
        <v>85.32576137355467</v>
      </c>
      <c r="N4370" s="5">
        <v>76577</v>
      </c>
      <c r="O4370" s="18">
        <v>1571</v>
      </c>
    </row>
    <row r="4371" spans="1:15" ht="16" customHeight="1" x14ac:dyDescent="0.2">
      <c r="A4371" s="5" t="s">
        <v>12</v>
      </c>
      <c r="B4371" s="13">
        <v>1841179</v>
      </c>
      <c r="C4371" s="6">
        <f t="shared" si="20738"/>
        <v>44354</v>
      </c>
      <c r="D4371" s="5">
        <f t="shared" ref="D4371:D4373" si="21878">N4371-N4370</f>
        <v>21</v>
      </c>
      <c r="E4371" s="13">
        <f t="shared" ref="E4371:E4373" si="21879">SUM(D4365:D4371)/7</f>
        <v>55.714285714285715</v>
      </c>
      <c r="F4371" s="13">
        <f t="shared" ref="F4371:F4373" si="21880">SUM(D4367:D4371)/5</f>
        <v>52.2</v>
      </c>
      <c r="G4371" s="13">
        <f t="shared" ref="G4371:G4373" si="21881">N4371/(B4371/100000)</f>
        <v>4160.2690449977972</v>
      </c>
      <c r="H4371" s="5">
        <f t="shared" si="20731"/>
        <v>450</v>
      </c>
      <c r="I4371" s="5">
        <f t="shared" si="20732"/>
        <v>435</v>
      </c>
      <c r="J4371" s="8">
        <f t="shared" ref="J4371:J4373" si="21882">E4371/(SUM(N4364:N4370)/7)*100</f>
        <v>7.2937277681567061E-2</v>
      </c>
      <c r="K4371" s="5">
        <f t="shared" ref="K4371:K4373" si="21883">O4371-O4370</f>
        <v>1</v>
      </c>
      <c r="L4371" s="8">
        <f t="shared" ref="L4371:L4373" si="21884">SUM(K4365:K4371)/7</f>
        <v>1.2857142857142858</v>
      </c>
      <c r="M4371" s="8">
        <f t="shared" ref="M4371:M4373" si="21885">O4371/(B4371/100000)</f>
        <v>85.380074397980863</v>
      </c>
      <c r="N4371" s="5">
        <v>76598</v>
      </c>
      <c r="O4371" s="18">
        <v>1572</v>
      </c>
    </row>
    <row r="4372" spans="1:15" ht="16" customHeight="1" x14ac:dyDescent="0.2">
      <c r="A4372" s="5" t="s">
        <v>12</v>
      </c>
      <c r="B4372" s="13">
        <v>1841179</v>
      </c>
      <c r="C4372" s="6">
        <f t="shared" si="20738"/>
        <v>44355</v>
      </c>
      <c r="D4372" s="5">
        <f t="shared" si="21878"/>
        <v>26</v>
      </c>
      <c r="E4372" s="13">
        <f t="shared" si="21879"/>
        <v>56.428571428571431</v>
      </c>
      <c r="F4372" s="13">
        <f t="shared" si="21880"/>
        <v>47.6</v>
      </c>
      <c r="G4372" s="13">
        <f t="shared" si="21881"/>
        <v>4161.6811836328789</v>
      </c>
      <c r="H4372" s="5">
        <f t="shared" si="20731"/>
        <v>451</v>
      </c>
      <c r="I4372" s="5">
        <f t="shared" si="20732"/>
        <v>436</v>
      </c>
      <c r="J4372" s="8">
        <f t="shared" si="21882"/>
        <v>7.3818529759146032E-2</v>
      </c>
      <c r="K4372" s="5">
        <f t="shared" si="21883"/>
        <v>1</v>
      </c>
      <c r="L4372" s="8">
        <f t="shared" si="21884"/>
        <v>1.4285714285714286</v>
      </c>
      <c r="M4372" s="8">
        <f t="shared" si="21885"/>
        <v>85.434387422407056</v>
      </c>
      <c r="N4372" s="5">
        <v>76624</v>
      </c>
      <c r="O4372" s="18">
        <v>1573</v>
      </c>
    </row>
    <row r="4373" spans="1:15" ht="16" customHeight="1" x14ac:dyDescent="0.2">
      <c r="A4373" s="5" t="s">
        <v>12</v>
      </c>
      <c r="B4373" s="13">
        <v>1841179</v>
      </c>
      <c r="C4373" s="6">
        <f t="shared" si="20738"/>
        <v>44356</v>
      </c>
      <c r="D4373" s="5">
        <f t="shared" si="21878"/>
        <v>53</v>
      </c>
      <c r="E4373" s="13">
        <f t="shared" si="21879"/>
        <v>48.571428571428569</v>
      </c>
      <c r="F4373" s="13">
        <f t="shared" si="21880"/>
        <v>42.4</v>
      </c>
      <c r="G4373" s="13">
        <f t="shared" si="21881"/>
        <v>4164.5597739274672</v>
      </c>
      <c r="H4373" s="5">
        <f t="shared" si="20731"/>
        <v>452</v>
      </c>
      <c r="I4373" s="5">
        <f t="shared" si="20732"/>
        <v>437</v>
      </c>
      <c r="J4373" s="8">
        <f t="shared" si="21882"/>
        <v>6.3493130603502201E-2</v>
      </c>
      <c r="K4373" s="5">
        <f t="shared" si="21883"/>
        <v>5</v>
      </c>
      <c r="L4373" s="8">
        <f t="shared" si="21884"/>
        <v>1.8571428571428572</v>
      </c>
      <c r="M4373" s="8">
        <f t="shared" si="21885"/>
        <v>85.705952544538036</v>
      </c>
      <c r="N4373" s="5">
        <v>76677</v>
      </c>
      <c r="O4373" s="18">
        <v>1578</v>
      </c>
    </row>
    <row r="4374" spans="1:15" ht="16" customHeight="1" x14ac:dyDescent="0.2">
      <c r="A4374" s="5" t="s">
        <v>12</v>
      </c>
      <c r="B4374" s="13">
        <v>1841179</v>
      </c>
      <c r="C4374" s="6">
        <f t="shared" si="20738"/>
        <v>44357</v>
      </c>
      <c r="D4374" s="5">
        <f t="shared" ref="D4374" si="21886">N4374-N4373</f>
        <v>60</v>
      </c>
      <c r="E4374" s="13">
        <f t="shared" ref="E4374" si="21887">SUM(D4368:D4374)/7</f>
        <v>50.142857142857146</v>
      </c>
      <c r="F4374" s="13">
        <f t="shared" ref="F4374" si="21888">SUM(D4370:D4374)/5</f>
        <v>46.6</v>
      </c>
      <c r="G4374" s="13">
        <f t="shared" ref="G4374" si="21889">N4374/(B4374/100000)</f>
        <v>4167.8185553930389</v>
      </c>
      <c r="H4374" s="5">
        <f t="shared" si="20731"/>
        <v>453</v>
      </c>
      <c r="I4374" s="5">
        <f t="shared" si="20732"/>
        <v>438</v>
      </c>
      <c r="J4374" s="8">
        <f t="shared" ref="J4374" si="21890">E4374/(SUM(N4367:N4373)/7)*100</f>
        <v>6.5505728485287351E-2</v>
      </c>
      <c r="K4374" s="5">
        <f t="shared" ref="K4374" si="21891">O4374-O4373</f>
        <v>0</v>
      </c>
      <c r="L4374" s="8">
        <f t="shared" ref="L4374" si="21892">SUM(K4368:K4374)/7</f>
        <v>1.7142857142857142</v>
      </c>
      <c r="M4374" s="8">
        <f t="shared" ref="M4374" si="21893">O4374/(B4374/100000)</f>
        <v>85.705952544538036</v>
      </c>
      <c r="N4374" s="5">
        <v>76737</v>
      </c>
      <c r="O4374" s="18">
        <v>1578</v>
      </c>
    </row>
    <row r="4375" spans="1:15" ht="16" customHeight="1" x14ac:dyDescent="0.2">
      <c r="A4375" s="5" t="s">
        <v>12</v>
      </c>
      <c r="B4375" s="13">
        <v>1841179</v>
      </c>
      <c r="C4375" s="6">
        <f t="shared" si="20738"/>
        <v>44358</v>
      </c>
      <c r="D4375" s="5">
        <f t="shared" ref="D4375:D4378" si="21894">N4375-N4374</f>
        <v>58</v>
      </c>
      <c r="E4375" s="13">
        <f t="shared" ref="E4375:E4378" si="21895">SUM(D4369:D4375)/7</f>
        <v>47.142857142857146</v>
      </c>
      <c r="F4375" s="13">
        <f t="shared" ref="F4375:F4378" si="21896">SUM(D4371:D4375)/5</f>
        <v>43.6</v>
      </c>
      <c r="G4375" s="13">
        <f t="shared" ref="G4375:G4378" si="21897">N4375/(B4375/100000)</f>
        <v>4170.9687108097587</v>
      </c>
      <c r="H4375" s="5">
        <f t="shared" si="20731"/>
        <v>454</v>
      </c>
      <c r="I4375" s="5">
        <f t="shared" si="20732"/>
        <v>439</v>
      </c>
      <c r="J4375" s="8">
        <f t="shared" ref="J4375:J4378" si="21898">E4375/(SUM(N4368:N4374)/7)*100</f>
        <v>6.1546266006691767E-2</v>
      </c>
      <c r="K4375" s="5">
        <f t="shared" ref="K4375:K4378" si="21899">O4375-O4374</f>
        <v>1</v>
      </c>
      <c r="L4375" s="8">
        <f t="shared" ref="L4375:L4378" si="21900">SUM(K4369:K4375)/7</f>
        <v>1.8571428571428572</v>
      </c>
      <c r="M4375" s="8">
        <f t="shared" ref="M4375:M4378" si="21901">O4375/(B4375/100000)</f>
        <v>85.760265568964229</v>
      </c>
      <c r="N4375" s="5">
        <v>76795</v>
      </c>
      <c r="O4375" s="18">
        <v>1579</v>
      </c>
    </row>
    <row r="4376" spans="1:15" ht="16" customHeight="1" x14ac:dyDescent="0.2">
      <c r="A4376" s="5" t="s">
        <v>12</v>
      </c>
      <c r="B4376" s="13">
        <v>1841179</v>
      </c>
      <c r="C4376" s="6">
        <f t="shared" si="20738"/>
        <v>44359</v>
      </c>
      <c r="D4376" s="5">
        <f t="shared" si="21894"/>
        <v>32</v>
      </c>
      <c r="E4376" s="13">
        <f t="shared" si="21895"/>
        <v>46.142857142857146</v>
      </c>
      <c r="F4376" s="13">
        <f t="shared" si="21896"/>
        <v>45.8</v>
      </c>
      <c r="G4376" s="13">
        <f t="shared" si="21897"/>
        <v>4172.7067275913969</v>
      </c>
      <c r="H4376" s="5">
        <f t="shared" si="20731"/>
        <v>455</v>
      </c>
      <c r="I4376" s="5">
        <f t="shared" si="20732"/>
        <v>440</v>
      </c>
      <c r="J4376" s="8">
        <f t="shared" si="21898"/>
        <v>6.0203686031253728E-2</v>
      </c>
      <c r="K4376" s="5">
        <f t="shared" si="21899"/>
        <v>1</v>
      </c>
      <c r="L4376" s="8">
        <f t="shared" si="21900"/>
        <v>1.8571428571428572</v>
      </c>
      <c r="M4376" s="8">
        <f t="shared" si="21901"/>
        <v>85.814578593390436</v>
      </c>
      <c r="N4376" s="5">
        <v>76827</v>
      </c>
      <c r="O4376" s="18">
        <v>1580</v>
      </c>
    </row>
    <row r="4377" spans="1:15" ht="16" customHeight="1" x14ac:dyDescent="0.2">
      <c r="A4377" s="5" t="s">
        <v>12</v>
      </c>
      <c r="B4377" s="13">
        <v>1841179</v>
      </c>
      <c r="C4377" s="6">
        <f t="shared" si="20738"/>
        <v>44360</v>
      </c>
      <c r="D4377" s="5">
        <f t="shared" si="21894"/>
        <v>49</v>
      </c>
      <c r="E4377" s="13">
        <f t="shared" si="21895"/>
        <v>42.714285714285715</v>
      </c>
      <c r="F4377" s="13">
        <f t="shared" si="21896"/>
        <v>50.4</v>
      </c>
      <c r="G4377" s="13">
        <f t="shared" si="21897"/>
        <v>4175.3680657882805</v>
      </c>
      <c r="H4377" s="5">
        <f t="shared" si="20731"/>
        <v>456</v>
      </c>
      <c r="I4377" s="5">
        <f t="shared" si="20732"/>
        <v>441</v>
      </c>
      <c r="J4377" s="8">
        <f t="shared" si="21898"/>
        <v>5.5696815595108369E-2</v>
      </c>
      <c r="K4377" s="5">
        <f t="shared" si="21899"/>
        <v>0</v>
      </c>
      <c r="L4377" s="8">
        <f t="shared" si="21900"/>
        <v>1.2857142857142858</v>
      </c>
      <c r="M4377" s="8">
        <f t="shared" si="21901"/>
        <v>85.814578593390436</v>
      </c>
      <c r="N4377" s="5">
        <v>76876</v>
      </c>
      <c r="O4377" s="18">
        <v>1580</v>
      </c>
    </row>
    <row r="4378" spans="1:15" ht="16" customHeight="1" x14ac:dyDescent="0.2">
      <c r="A4378" s="5" t="s">
        <v>12</v>
      </c>
      <c r="B4378" s="13">
        <v>1841179</v>
      </c>
      <c r="C4378" s="6">
        <f t="shared" si="20738"/>
        <v>44361</v>
      </c>
      <c r="D4378" s="5">
        <f t="shared" si="21894"/>
        <v>7</v>
      </c>
      <c r="E4378" s="13">
        <f t="shared" si="21895"/>
        <v>40.714285714285715</v>
      </c>
      <c r="F4378" s="13">
        <f t="shared" si="21896"/>
        <v>41.2</v>
      </c>
      <c r="G4378" s="13">
        <f t="shared" si="21897"/>
        <v>4175.7482569592639</v>
      </c>
      <c r="H4378" s="5">
        <f t="shared" si="20731"/>
        <v>457</v>
      </c>
      <c r="I4378" s="5">
        <f t="shared" si="20732"/>
        <v>442</v>
      </c>
      <c r="J4378" s="8">
        <f t="shared" si="21898"/>
        <v>5.305938555369797E-2</v>
      </c>
      <c r="K4378" s="5">
        <f t="shared" si="21899"/>
        <v>0</v>
      </c>
      <c r="L4378" s="8">
        <f t="shared" si="21900"/>
        <v>1.1428571428571428</v>
      </c>
      <c r="M4378" s="8">
        <f t="shared" si="21901"/>
        <v>85.814578593390436</v>
      </c>
      <c r="N4378" s="5">
        <v>76883</v>
      </c>
      <c r="O4378" s="18">
        <v>1580</v>
      </c>
    </row>
    <row r="4379" spans="1:15" ht="16" customHeight="1" x14ac:dyDescent="0.2">
      <c r="A4379" s="5" t="s">
        <v>12</v>
      </c>
      <c r="B4379" s="13">
        <v>1841179</v>
      </c>
      <c r="C4379" s="6">
        <f t="shared" si="20738"/>
        <v>44362</v>
      </c>
      <c r="D4379" s="5">
        <f t="shared" ref="D4379" si="21902">N4379-N4378</f>
        <v>42</v>
      </c>
      <c r="E4379" s="13">
        <f t="shared" ref="E4379" si="21903">SUM(D4373:D4379)/7</f>
        <v>43</v>
      </c>
      <c r="F4379" s="13">
        <f t="shared" ref="F4379" si="21904">SUM(D4375:D4379)/5</f>
        <v>37.6</v>
      </c>
      <c r="G4379" s="13">
        <f t="shared" ref="G4379" si="21905">N4379/(B4379/100000)</f>
        <v>4178.0294039851642</v>
      </c>
      <c r="H4379" s="5">
        <f t="shared" si="20731"/>
        <v>458</v>
      </c>
      <c r="I4379" s="5">
        <f t="shared" si="20732"/>
        <v>443</v>
      </c>
      <c r="J4379" s="8">
        <f t="shared" ref="J4379" si="21906">E4379/(SUM(N4372:N4378)/7)*100</f>
        <v>5.6008440341707308E-2</v>
      </c>
      <c r="K4379" s="5">
        <f t="shared" ref="K4379" si="21907">O4379-O4378</f>
        <v>0</v>
      </c>
      <c r="L4379" s="8">
        <f t="shared" ref="L4379" si="21908">SUM(K4373:K4379)/7</f>
        <v>1</v>
      </c>
      <c r="M4379" s="8">
        <f t="shared" ref="M4379" si="21909">O4379/(B4379/100000)</f>
        <v>85.814578593390436</v>
      </c>
      <c r="N4379" s="5">
        <v>76925</v>
      </c>
      <c r="O4379" s="18">
        <v>1580</v>
      </c>
    </row>
    <row r="4380" spans="1:15" ht="16" customHeight="1" x14ac:dyDescent="0.2">
      <c r="A4380" s="5" t="s">
        <v>12</v>
      </c>
      <c r="B4380" s="13">
        <v>1841179</v>
      </c>
      <c r="C4380" s="6">
        <f t="shared" si="20738"/>
        <v>44363</v>
      </c>
      <c r="D4380" s="5">
        <f t="shared" ref="D4380" si="21910">N4380-N4379</f>
        <v>38</v>
      </c>
      <c r="E4380" s="13">
        <f t="shared" ref="E4380" si="21911">SUM(D4374:D4380)/7</f>
        <v>40.857142857142854</v>
      </c>
      <c r="F4380" s="13">
        <f t="shared" ref="F4380" si="21912">SUM(D4376:D4380)/5</f>
        <v>33.6</v>
      </c>
      <c r="G4380" s="13">
        <f t="shared" ref="G4380" si="21913">N4380/(B4380/100000)</f>
        <v>4180.0932989133589</v>
      </c>
      <c r="H4380" s="5">
        <f t="shared" si="20731"/>
        <v>459</v>
      </c>
      <c r="I4380" s="5">
        <f t="shared" si="20732"/>
        <v>444</v>
      </c>
      <c r="J4380" s="8">
        <f t="shared" ref="J4380" si="21914">E4380/(SUM(N4373:N4379)/7)*100</f>
        <v>5.3187532544818859E-2</v>
      </c>
      <c r="K4380" s="5">
        <f t="shared" ref="K4380" si="21915">O4380-O4379</f>
        <v>1</v>
      </c>
      <c r="L4380" s="8">
        <f t="shared" ref="L4380" si="21916">SUM(K4374:K4380)/7</f>
        <v>0.42857142857142855</v>
      </c>
      <c r="M4380" s="8">
        <f t="shared" ref="M4380" si="21917">O4380/(B4380/100000)</f>
        <v>85.868891617816629</v>
      </c>
      <c r="N4380" s="5">
        <v>76963</v>
      </c>
      <c r="O4380" s="18">
        <v>1581</v>
      </c>
    </row>
    <row r="4381" spans="1:15" ht="16" customHeight="1" x14ac:dyDescent="0.2">
      <c r="A4381" s="5" t="s">
        <v>12</v>
      </c>
      <c r="B4381" s="13">
        <v>1841179</v>
      </c>
      <c r="C4381" s="6">
        <f t="shared" si="20738"/>
        <v>44364</v>
      </c>
      <c r="D4381" s="5">
        <f t="shared" ref="D4381" si="21918">N4381-N4380</f>
        <v>52</v>
      </c>
      <c r="E4381" s="13">
        <f t="shared" ref="E4381" si="21919">SUM(D4375:D4381)/7</f>
        <v>39.714285714285715</v>
      </c>
      <c r="F4381" s="13">
        <f t="shared" ref="F4381" si="21920">SUM(D4377:D4381)/5</f>
        <v>37.6</v>
      </c>
      <c r="G4381" s="13">
        <f t="shared" ref="G4381" si="21921">N4381/(B4381/100000)</f>
        <v>4182.9175761835213</v>
      </c>
      <c r="H4381" s="5">
        <f t="shared" si="20731"/>
        <v>460</v>
      </c>
      <c r="I4381" s="5">
        <f t="shared" si="20732"/>
        <v>445</v>
      </c>
      <c r="J4381" s="8">
        <f t="shared" ref="J4381" si="21922">E4381/(SUM(N4374:N4380)/7)*100</f>
        <v>5.1672286182681978E-2</v>
      </c>
      <c r="K4381" s="5">
        <f t="shared" ref="K4381" si="21923">O4381-O4380</f>
        <v>1</v>
      </c>
      <c r="L4381" s="8">
        <f t="shared" ref="L4381" si="21924">SUM(K4375:K4381)/7</f>
        <v>0.5714285714285714</v>
      </c>
      <c r="M4381" s="8">
        <f t="shared" ref="M4381" si="21925">O4381/(B4381/100000)</f>
        <v>85.923204642242823</v>
      </c>
      <c r="N4381" s="5">
        <v>77015</v>
      </c>
      <c r="O4381" s="18">
        <v>1582</v>
      </c>
    </row>
    <row r="4382" spans="1:15" ht="16" customHeight="1" x14ac:dyDescent="0.2">
      <c r="A4382" s="5" t="s">
        <v>12</v>
      </c>
      <c r="B4382" s="13">
        <v>1841179</v>
      </c>
      <c r="C4382" s="6">
        <f t="shared" si="20738"/>
        <v>44365</v>
      </c>
      <c r="D4382" s="5">
        <f t="shared" ref="D4382" si="21926">N4382-N4381</f>
        <v>21</v>
      </c>
      <c r="E4382" s="13">
        <f t="shared" ref="E4382" si="21927">SUM(D4376:D4382)/7</f>
        <v>34.428571428571431</v>
      </c>
      <c r="F4382" s="13">
        <f t="shared" ref="F4382" si="21928">SUM(D4378:D4382)/5</f>
        <v>32</v>
      </c>
      <c r="G4382" s="13">
        <f t="shared" ref="G4382" si="21929">N4382/(B4382/100000)</f>
        <v>4184.0581496964714</v>
      </c>
      <c r="H4382" s="5">
        <f t="shared" si="20731"/>
        <v>461</v>
      </c>
      <c r="I4382" s="5">
        <f t="shared" si="20732"/>
        <v>446</v>
      </c>
      <c r="J4382" s="8">
        <f t="shared" ref="J4382" si="21930">E4382/(SUM(N4375:N4381)/7)*100</f>
        <v>4.4771904793751996E-2</v>
      </c>
      <c r="K4382" s="5">
        <f t="shared" ref="K4382" si="21931">O4382-O4381</f>
        <v>3</v>
      </c>
      <c r="L4382" s="8">
        <f t="shared" ref="L4382" si="21932">SUM(K4376:K4382)/7</f>
        <v>0.8571428571428571</v>
      </c>
      <c r="M4382" s="8">
        <f t="shared" ref="M4382" si="21933">O4382/(B4382/100000)</f>
        <v>86.086143715521416</v>
      </c>
      <c r="N4382" s="5">
        <v>77036</v>
      </c>
      <c r="O4382" s="18">
        <v>1585</v>
      </c>
    </row>
    <row r="4383" spans="1:15" ht="16" customHeight="1" x14ac:dyDescent="0.2">
      <c r="A4383" s="5" t="s">
        <v>12</v>
      </c>
      <c r="B4383" s="13">
        <v>1841179</v>
      </c>
      <c r="C4383" s="6">
        <f t="shared" si="20738"/>
        <v>44366</v>
      </c>
      <c r="D4383" s="5">
        <f t="shared" ref="D4383" si="21934">N4383-N4382</f>
        <v>28</v>
      </c>
      <c r="E4383" s="13">
        <f t="shared" ref="E4383" si="21935">SUM(D4377:D4383)/7</f>
        <v>33.857142857142854</v>
      </c>
      <c r="F4383" s="13">
        <f t="shared" ref="F4383" si="21936">SUM(D4379:D4383)/5</f>
        <v>36.200000000000003</v>
      </c>
      <c r="G4383" s="13">
        <f t="shared" ref="G4383" si="21937">N4383/(B4383/100000)</f>
        <v>4185.578914380405</v>
      </c>
      <c r="H4383" s="5">
        <f t="shared" si="20731"/>
        <v>462</v>
      </c>
      <c r="I4383" s="5">
        <f t="shared" si="20732"/>
        <v>447</v>
      </c>
      <c r="J4383" s="8">
        <f t="shared" ref="J4383" si="21938">E4383/(SUM(N4376:N4382)/7)*100</f>
        <v>4.4009098927626382E-2</v>
      </c>
      <c r="K4383" s="5">
        <f t="shared" ref="K4383" si="21939">O4383-O4382</f>
        <v>0</v>
      </c>
      <c r="L4383" s="8">
        <f t="shared" ref="L4383" si="21940">SUM(K4377:K4383)/7</f>
        <v>0.7142857142857143</v>
      </c>
      <c r="M4383" s="8">
        <f t="shared" ref="M4383" si="21941">O4383/(B4383/100000)</f>
        <v>86.086143715521416</v>
      </c>
      <c r="N4383" s="5">
        <v>77064</v>
      </c>
      <c r="O4383" s="18">
        <v>1585</v>
      </c>
    </row>
    <row r="4384" spans="1:15" ht="16" customHeight="1" x14ac:dyDescent="0.2">
      <c r="A4384" s="5" t="s">
        <v>12</v>
      </c>
      <c r="B4384" s="13">
        <v>1841179</v>
      </c>
      <c r="C4384" s="6">
        <f t="shared" si="20738"/>
        <v>44367</v>
      </c>
      <c r="D4384" s="5">
        <f t="shared" ref="D4384" si="21942">N4384-N4383</f>
        <v>33</v>
      </c>
      <c r="E4384" s="13">
        <f t="shared" ref="E4384" si="21943">SUM(D4378:D4384)/7</f>
        <v>31.571428571428573</v>
      </c>
      <c r="F4384" s="13">
        <f t="shared" ref="F4384" si="21944">SUM(D4380:D4384)/5</f>
        <v>34.4</v>
      </c>
      <c r="G4384" s="13">
        <f t="shared" ref="G4384" si="21945">N4384/(B4384/100000)</f>
        <v>4187.37124418647</v>
      </c>
      <c r="H4384" s="5">
        <f t="shared" si="20731"/>
        <v>463</v>
      </c>
      <c r="I4384" s="5">
        <f t="shared" si="20732"/>
        <v>448</v>
      </c>
      <c r="J4384" s="8">
        <f t="shared" ref="J4384" si="21946">E4384/(SUM(N4377:N4383)/7)*100</f>
        <v>4.1019968000712746E-2</v>
      </c>
      <c r="K4384" s="5">
        <f t="shared" ref="K4384" si="21947">O4384-O4383</f>
        <v>2</v>
      </c>
      <c r="L4384" s="8">
        <f t="shared" ref="L4384" si="21948">SUM(K4378:K4384)/7</f>
        <v>1</v>
      </c>
      <c r="M4384" s="8">
        <f t="shared" ref="M4384" si="21949">O4384/(B4384/100000)</f>
        <v>86.194769764373802</v>
      </c>
      <c r="N4384" s="5">
        <v>77097</v>
      </c>
      <c r="O4384" s="18">
        <v>1587</v>
      </c>
    </row>
    <row r="4385" spans="1:15" ht="16" customHeight="1" x14ac:dyDescent="0.2">
      <c r="A4385" s="5" t="s">
        <v>12</v>
      </c>
      <c r="B4385" s="13">
        <v>1841179</v>
      </c>
      <c r="C4385" s="6">
        <f t="shared" si="20738"/>
        <v>44368</v>
      </c>
      <c r="D4385" s="5">
        <f t="shared" ref="D4385" si="21950">N4385-N4384</f>
        <v>24</v>
      </c>
      <c r="E4385" s="13">
        <f t="shared" ref="E4385" si="21951">SUM(D4379:D4385)/7</f>
        <v>34</v>
      </c>
      <c r="F4385" s="13">
        <f t="shared" ref="F4385" si="21952">SUM(D4381:D4385)/5</f>
        <v>31.6</v>
      </c>
      <c r="G4385" s="13">
        <f t="shared" ref="G4385" si="21953">N4385/(B4385/100000)</f>
        <v>4188.6747567726979</v>
      </c>
      <c r="H4385" s="5">
        <f t="shared" si="20731"/>
        <v>464</v>
      </c>
      <c r="I4385" s="5">
        <f t="shared" si="20732"/>
        <v>449</v>
      </c>
      <c r="J4385" s="8">
        <f t="shared" ref="J4385" si="21954">E4385/(SUM(N4378:N4384)/7)*100</f>
        <v>4.4157236870179577E-2</v>
      </c>
      <c r="K4385" s="5">
        <f t="shared" ref="K4385" si="21955">O4385-O4384</f>
        <v>0</v>
      </c>
      <c r="L4385" s="8">
        <f t="shared" ref="L4385" si="21956">SUM(K4379:K4385)/7</f>
        <v>1</v>
      </c>
      <c r="M4385" s="8">
        <f t="shared" ref="M4385" si="21957">O4385/(B4385/100000)</f>
        <v>86.194769764373802</v>
      </c>
      <c r="N4385" s="5">
        <v>77121</v>
      </c>
      <c r="O4385" s="18">
        <v>1587</v>
      </c>
    </row>
    <row r="4386" spans="1:15" ht="16" customHeight="1" x14ac:dyDescent="0.2">
      <c r="A4386" s="5" t="s">
        <v>12</v>
      </c>
      <c r="B4386" s="13">
        <v>1841179</v>
      </c>
      <c r="C4386" s="6">
        <f t="shared" si="20738"/>
        <v>44369</v>
      </c>
      <c r="D4386" s="5">
        <f t="shared" ref="D4386" si="21958">N4386-N4385</f>
        <v>14</v>
      </c>
      <c r="E4386" s="13">
        <f t="shared" ref="E4386" si="21959">SUM(D4380:D4386)/7</f>
        <v>30</v>
      </c>
      <c r="F4386" s="13">
        <f t="shared" ref="F4386" si="21960">SUM(D4382:D4386)/5</f>
        <v>24</v>
      </c>
      <c r="G4386" s="13">
        <f t="shared" ref="G4386" si="21961">N4386/(B4386/100000)</f>
        <v>4189.4351391146647</v>
      </c>
      <c r="H4386" s="5">
        <f t="shared" si="20731"/>
        <v>465</v>
      </c>
      <c r="I4386" s="5">
        <f t="shared" si="20732"/>
        <v>450</v>
      </c>
      <c r="J4386" s="8">
        <f t="shared" ref="J4386" si="21962">E4386/(SUM(N4379:N4385)/7)*100</f>
        <v>3.8945070759484515E-2</v>
      </c>
      <c r="K4386" s="5">
        <f t="shared" ref="K4386" si="21963">O4386-O4385</f>
        <v>0</v>
      </c>
      <c r="L4386" s="8">
        <f t="shared" ref="L4386" si="21964">SUM(K4380:K4386)/7</f>
        <v>1</v>
      </c>
      <c r="M4386" s="8">
        <f t="shared" ref="M4386" si="21965">O4386/(B4386/100000)</f>
        <v>86.194769764373802</v>
      </c>
      <c r="N4386" s="5">
        <v>77135</v>
      </c>
      <c r="O4386" s="18">
        <v>1587</v>
      </c>
    </row>
    <row r="4387" spans="1:15" ht="16" customHeight="1" x14ac:dyDescent="0.2">
      <c r="A4387" s="5" t="s">
        <v>12</v>
      </c>
      <c r="B4387" s="13">
        <v>1841179</v>
      </c>
      <c r="C4387" s="6">
        <f t="shared" si="20738"/>
        <v>44370</v>
      </c>
      <c r="D4387" s="5">
        <f t="shared" ref="D4387" si="21966">N4387-N4386</f>
        <v>19</v>
      </c>
      <c r="E4387" s="13">
        <f t="shared" ref="E4387" si="21967">SUM(D4381:D4387)/7</f>
        <v>27.285714285714285</v>
      </c>
      <c r="F4387" s="13">
        <f t="shared" ref="F4387" si="21968">SUM(D4383:D4387)/5</f>
        <v>23.6</v>
      </c>
      <c r="G4387" s="13">
        <f t="shared" ref="G4387" si="21969">N4387/(B4387/100000)</f>
        <v>4190.467086578763</v>
      </c>
      <c r="H4387" s="5">
        <f t="shared" si="20731"/>
        <v>466</v>
      </c>
      <c r="I4387" s="5">
        <f t="shared" si="20732"/>
        <v>451</v>
      </c>
      <c r="J4387" s="8">
        <f t="shared" ref="J4387" si="21970">E4387/(SUM(N4380:N4386)/7)*100</f>
        <v>3.5407679573476493E-2</v>
      </c>
      <c r="K4387" s="5">
        <f t="shared" ref="K4387" si="21971">O4387-O4386</f>
        <v>1</v>
      </c>
      <c r="L4387" s="8">
        <f t="shared" ref="L4387" si="21972">SUM(K4381:K4387)/7</f>
        <v>1</v>
      </c>
      <c r="M4387" s="8">
        <f t="shared" ref="M4387" si="21973">O4387/(B4387/100000)</f>
        <v>86.24908278880001</v>
      </c>
      <c r="N4387" s="5">
        <v>77154</v>
      </c>
      <c r="O4387" s="18">
        <v>1588</v>
      </c>
    </row>
    <row r="4388" spans="1:15" ht="16" customHeight="1" x14ac:dyDescent="0.2">
      <c r="A4388" s="5" t="s">
        <v>12</v>
      </c>
      <c r="B4388" s="13">
        <v>1841179</v>
      </c>
      <c r="C4388" s="6">
        <f t="shared" si="20738"/>
        <v>44371</v>
      </c>
      <c r="D4388" s="5">
        <f t="shared" ref="D4388" si="21974">N4388-N4387</f>
        <v>57</v>
      </c>
      <c r="E4388" s="13">
        <f t="shared" ref="E4388" si="21975">SUM(D4382:D4388)/7</f>
        <v>28</v>
      </c>
      <c r="F4388" s="13">
        <f t="shared" ref="F4388" si="21976">SUM(D4384:D4388)/5</f>
        <v>29.4</v>
      </c>
      <c r="G4388" s="13">
        <f t="shared" ref="G4388" si="21977">N4388/(B4388/100000)</f>
        <v>4193.562928971056</v>
      </c>
      <c r="H4388" s="5">
        <f t="shared" si="20731"/>
        <v>467</v>
      </c>
      <c r="I4388" s="5">
        <f t="shared" si="20732"/>
        <v>452</v>
      </c>
      <c r="J4388" s="8">
        <f t="shared" ref="J4388" si="21978">E4388/(SUM(N4381:N4387)/7)*100</f>
        <v>3.6321721501347243E-2</v>
      </c>
      <c r="K4388" s="5">
        <f t="shared" ref="K4388" si="21979">O4388-O4387</f>
        <v>1</v>
      </c>
      <c r="L4388" s="8">
        <f t="shared" ref="L4388" si="21980">SUM(K4382:K4388)/7</f>
        <v>1</v>
      </c>
      <c r="M4388" s="8">
        <f t="shared" ref="M4388" si="21981">O4388/(B4388/100000)</f>
        <v>86.303395813226203</v>
      </c>
      <c r="N4388" s="5">
        <v>77211</v>
      </c>
      <c r="O4388" s="18">
        <v>1589</v>
      </c>
    </row>
    <row r="4389" spans="1:15" ht="16" customHeight="1" x14ac:dyDescent="0.2">
      <c r="A4389" s="5" t="s">
        <v>12</v>
      </c>
      <c r="B4389" s="13">
        <v>1841179</v>
      </c>
      <c r="C4389" s="6">
        <f t="shared" si="20738"/>
        <v>44372</v>
      </c>
      <c r="D4389" s="5">
        <f t="shared" ref="D4389" si="21982">N4389-N4388</f>
        <v>24</v>
      </c>
      <c r="E4389" s="13">
        <f t="shared" ref="E4389" si="21983">SUM(D4383:D4389)/7</f>
        <v>28.428571428571427</v>
      </c>
      <c r="F4389" s="13">
        <f t="shared" ref="F4389" si="21984">SUM(D4385:D4389)/5</f>
        <v>27.6</v>
      </c>
      <c r="G4389" s="13">
        <f t="shared" ref="G4389" si="21985">N4389/(B4389/100000)</f>
        <v>4194.8664415572848</v>
      </c>
      <c r="H4389" s="5">
        <f t="shared" si="20731"/>
        <v>468</v>
      </c>
      <c r="I4389" s="5">
        <f t="shared" si="20732"/>
        <v>453</v>
      </c>
      <c r="J4389" s="8">
        <f t="shared" ref="J4389" si="21986">E4389/(SUM(N4382:N4388)/7)*100</f>
        <v>3.6864276478368631E-2</v>
      </c>
      <c r="K4389" s="5">
        <f t="shared" ref="K4389" si="21987">O4389-O4388</f>
        <v>0</v>
      </c>
      <c r="L4389" s="8">
        <f t="shared" ref="L4389" si="21988">SUM(K4383:K4389)/7</f>
        <v>0.5714285714285714</v>
      </c>
      <c r="M4389" s="8">
        <f t="shared" ref="M4389" si="21989">O4389/(B4389/100000)</f>
        <v>86.303395813226203</v>
      </c>
      <c r="N4389" s="5">
        <v>77235</v>
      </c>
      <c r="O4389" s="18">
        <v>1589</v>
      </c>
    </row>
    <row r="4390" spans="1:15" ht="16" customHeight="1" x14ac:dyDescent="0.2">
      <c r="A4390" s="5" t="s">
        <v>12</v>
      </c>
      <c r="B4390" s="13">
        <v>1841179</v>
      </c>
      <c r="C4390" s="6">
        <f t="shared" si="20738"/>
        <v>44373</v>
      </c>
      <c r="D4390" s="5">
        <f t="shared" ref="D4390" si="21990">N4390-N4389</f>
        <v>18</v>
      </c>
      <c r="E4390" s="13">
        <f t="shared" ref="E4390" si="21991">SUM(D4384:D4390)/7</f>
        <v>27</v>
      </c>
      <c r="F4390" s="13">
        <f t="shared" ref="F4390" si="21992">SUM(D4386:D4390)/5</f>
        <v>26.4</v>
      </c>
      <c r="G4390" s="13">
        <f t="shared" ref="G4390" si="21993">N4390/(B4390/100000)</f>
        <v>4195.8440759969562</v>
      </c>
      <c r="H4390" s="5">
        <f t="shared" si="20731"/>
        <v>469</v>
      </c>
      <c r="I4390" s="5">
        <f t="shared" si="20732"/>
        <v>454</v>
      </c>
      <c r="J4390" s="8">
        <f t="shared" ref="J4390" si="21994">E4390/(SUM(N4383:N4389)/7)*100</f>
        <v>3.4998898182834991E-2</v>
      </c>
      <c r="K4390" s="5">
        <f t="shared" ref="K4390" si="21995">O4390-O4389</f>
        <v>0</v>
      </c>
      <c r="L4390" s="8">
        <f t="shared" ref="L4390" si="21996">SUM(K4384:K4390)/7</f>
        <v>0.5714285714285714</v>
      </c>
      <c r="M4390" s="8">
        <f t="shared" ref="M4390" si="21997">O4390/(B4390/100000)</f>
        <v>86.303395813226203</v>
      </c>
      <c r="N4390" s="5">
        <v>77253</v>
      </c>
      <c r="O4390" s="18">
        <v>1589</v>
      </c>
    </row>
    <row r="4391" spans="1:15" ht="16" customHeight="1" x14ac:dyDescent="0.2">
      <c r="A4391" s="5" t="s">
        <v>12</v>
      </c>
      <c r="B4391" s="13">
        <v>1841179</v>
      </c>
      <c r="C4391" s="6">
        <f t="shared" si="20738"/>
        <v>44374</v>
      </c>
      <c r="D4391" s="5">
        <f t="shared" ref="D4391" si="21998">N4391-N4390</f>
        <v>35</v>
      </c>
      <c r="E4391" s="13">
        <f t="shared" ref="E4391" si="21999">SUM(D4385:D4391)/7</f>
        <v>27.285714285714285</v>
      </c>
      <c r="F4391" s="13">
        <f t="shared" ref="F4391" si="22000">SUM(D4387:D4391)/5</f>
        <v>30.6</v>
      </c>
      <c r="G4391" s="13">
        <f t="shared" ref="G4391" si="22001">N4391/(B4391/100000)</f>
        <v>4197.7450318518731</v>
      </c>
      <c r="H4391" s="5">
        <f t="shared" si="20731"/>
        <v>470</v>
      </c>
      <c r="I4391" s="5">
        <f t="shared" si="20732"/>
        <v>455</v>
      </c>
      <c r="J4391" s="8">
        <f t="shared" ref="J4391" si="22002">E4391/(SUM(N4384:N4390)/7)*100</f>
        <v>3.5356882374501582E-2</v>
      </c>
      <c r="K4391" s="5">
        <f t="shared" ref="K4391" si="22003">O4391-O4390</f>
        <v>1</v>
      </c>
      <c r="L4391" s="8">
        <f t="shared" ref="L4391" si="22004">SUM(K4385:K4391)/7</f>
        <v>0.42857142857142855</v>
      </c>
      <c r="M4391" s="8">
        <f t="shared" ref="M4391" si="22005">O4391/(B4391/100000)</f>
        <v>86.357708837652396</v>
      </c>
      <c r="N4391" s="5">
        <v>77288</v>
      </c>
      <c r="O4391" s="18">
        <v>1590</v>
      </c>
    </row>
    <row r="4392" spans="1:15" ht="16" customHeight="1" x14ac:dyDescent="0.2">
      <c r="A4392" s="5" t="s">
        <v>12</v>
      </c>
      <c r="B4392" s="13">
        <v>1841179</v>
      </c>
      <c r="C4392" s="6">
        <f t="shared" si="20738"/>
        <v>44375</v>
      </c>
      <c r="D4392" s="5">
        <f t="shared" ref="D4392" si="22006">N4392-N4391</f>
        <v>11</v>
      </c>
      <c r="E4392" s="13">
        <f t="shared" ref="E4392" si="22007">SUM(D4386:D4392)/7</f>
        <v>25.428571428571427</v>
      </c>
      <c r="F4392" s="13">
        <f t="shared" ref="F4392" si="22008">SUM(D4388:D4392)/5</f>
        <v>29</v>
      </c>
      <c r="G4392" s="13">
        <f t="shared" ref="G4392" si="22009">N4392/(B4392/100000)</f>
        <v>4198.3424751205612</v>
      </c>
      <c r="H4392" s="5">
        <f t="shared" si="20731"/>
        <v>471</v>
      </c>
      <c r="I4392" s="5">
        <f t="shared" si="20732"/>
        <v>456</v>
      </c>
      <c r="J4392" s="8">
        <f t="shared" ref="J4392" si="22010">E4392/(SUM(N4385:N4391)/7)*100</f>
        <v>3.2938746884235107E-2</v>
      </c>
      <c r="K4392" s="5">
        <f t="shared" ref="K4392" si="22011">O4392-O4391</f>
        <v>0</v>
      </c>
      <c r="L4392" s="8">
        <f t="shared" ref="L4392" si="22012">SUM(K4386:K4392)/7</f>
        <v>0.42857142857142855</v>
      </c>
      <c r="M4392" s="8">
        <f t="shared" ref="M4392" si="22013">O4392/(B4392/100000)</f>
        <v>86.357708837652396</v>
      </c>
      <c r="N4392" s="5">
        <v>77299</v>
      </c>
      <c r="O4392" s="18">
        <v>1590</v>
      </c>
    </row>
    <row r="4393" spans="1:15" ht="16" customHeight="1" x14ac:dyDescent="0.2">
      <c r="A4393" s="5" t="s">
        <v>12</v>
      </c>
      <c r="B4393" s="13">
        <v>1841179</v>
      </c>
      <c r="C4393" s="6">
        <f t="shared" si="20738"/>
        <v>44376</v>
      </c>
      <c r="D4393" s="5">
        <f t="shared" ref="D4393" si="22014">N4393-N4392</f>
        <v>15</v>
      </c>
      <c r="E4393" s="13">
        <f t="shared" ref="E4393" si="22015">SUM(D4387:D4393)/7</f>
        <v>25.571428571428573</v>
      </c>
      <c r="F4393" s="13">
        <f t="shared" ref="F4393" si="22016">SUM(D4389:D4393)/5</f>
        <v>20.6</v>
      </c>
      <c r="G4393" s="13">
        <f t="shared" ref="G4393" si="22017">N4393/(B4393/100000)</f>
        <v>4199.1571704869539</v>
      </c>
      <c r="H4393" s="5">
        <f t="shared" si="20731"/>
        <v>472</v>
      </c>
      <c r="I4393" s="5">
        <f t="shared" si="20732"/>
        <v>457</v>
      </c>
      <c r="J4393" s="8">
        <f t="shared" ref="J4393" si="22018">E4393/(SUM(N4386:N4392)/7)*100</f>
        <v>3.3112889053322853E-2</v>
      </c>
      <c r="K4393" s="5">
        <f t="shared" ref="K4393" si="22019">O4393-O4392</f>
        <v>0</v>
      </c>
      <c r="L4393" s="8">
        <f t="shared" ref="L4393" si="22020">SUM(K4387:K4393)/7</f>
        <v>0.42857142857142855</v>
      </c>
      <c r="M4393" s="8">
        <f t="shared" ref="M4393" si="22021">O4393/(B4393/100000)</f>
        <v>86.357708837652396</v>
      </c>
      <c r="N4393" s="5">
        <v>77314</v>
      </c>
      <c r="O4393" s="18">
        <v>1590</v>
      </c>
    </row>
    <row r="4394" spans="1:15" ht="16" customHeight="1" x14ac:dyDescent="0.2">
      <c r="A4394" s="5" t="s">
        <v>12</v>
      </c>
      <c r="B4394" s="13">
        <v>1841179</v>
      </c>
      <c r="C4394" s="6">
        <f t="shared" si="20738"/>
        <v>44377</v>
      </c>
      <c r="D4394" s="5">
        <f t="shared" ref="D4394" si="22022">N4394-N4393</f>
        <v>27</v>
      </c>
      <c r="E4394" s="13">
        <f t="shared" ref="E4394" si="22023">SUM(D4388:D4394)/7</f>
        <v>26.714285714285715</v>
      </c>
      <c r="F4394" s="13">
        <f t="shared" ref="F4394" si="22024">SUM(D4390:D4394)/5</f>
        <v>21.2</v>
      </c>
      <c r="G4394" s="13">
        <f t="shared" ref="G4394" si="22025">N4394/(B4394/100000)</f>
        <v>4200.6236221464615</v>
      </c>
      <c r="H4394" s="5">
        <f t="shared" si="20731"/>
        <v>473</v>
      </c>
      <c r="I4394" s="5">
        <f t="shared" si="20732"/>
        <v>458</v>
      </c>
      <c r="J4394" s="8">
        <f t="shared" ref="J4394" si="22026">E4394/(SUM(N4387:N4393)/7)*100</f>
        <v>3.4581343827322586E-2</v>
      </c>
      <c r="K4394" s="5">
        <f t="shared" ref="K4394" si="22027">O4394-O4393</f>
        <v>4</v>
      </c>
      <c r="L4394" s="8">
        <f t="shared" ref="L4394" si="22028">SUM(K4388:K4394)/7</f>
        <v>0.8571428571428571</v>
      </c>
      <c r="M4394" s="8">
        <f t="shared" ref="M4394" si="22029">O4394/(B4394/100000)</f>
        <v>86.574960935357183</v>
      </c>
      <c r="N4394" s="5">
        <v>77341</v>
      </c>
      <c r="O4394" s="18">
        <v>1594</v>
      </c>
    </row>
    <row r="4395" spans="1:15" ht="16" customHeight="1" x14ac:dyDescent="0.2">
      <c r="A4395" s="5" t="s">
        <v>12</v>
      </c>
      <c r="B4395" s="13">
        <v>1841179</v>
      </c>
      <c r="C4395" s="6">
        <f t="shared" si="20738"/>
        <v>44378</v>
      </c>
      <c r="D4395" s="5">
        <f t="shared" ref="D4395" si="22030">N4395-N4394</f>
        <v>28</v>
      </c>
      <c r="E4395" s="13">
        <f t="shared" ref="E4395" si="22031">SUM(D4389:D4395)/7</f>
        <v>22.571428571428573</v>
      </c>
      <c r="F4395" s="13">
        <f t="shared" ref="F4395" si="22032">SUM(D4391:D4395)/5</f>
        <v>23.2</v>
      </c>
      <c r="G4395" s="13">
        <f t="shared" ref="G4395" si="22033">N4395/(B4395/100000)</f>
        <v>4202.144386830395</v>
      </c>
      <c r="H4395" s="5">
        <f t="shared" si="20731"/>
        <v>474</v>
      </c>
      <c r="I4395" s="5">
        <f t="shared" si="20732"/>
        <v>459</v>
      </c>
      <c r="J4395" s="8">
        <f t="shared" ref="J4395" si="22034">E4395/(SUM(N4388:N4394)/7)*100</f>
        <v>2.9208360985763699E-2</v>
      </c>
      <c r="K4395" s="5">
        <f t="shared" ref="K4395" si="22035">O4395-O4394</f>
        <v>2</v>
      </c>
      <c r="L4395" s="8">
        <f t="shared" ref="L4395" si="22036">SUM(K4389:K4395)/7</f>
        <v>1</v>
      </c>
      <c r="M4395" s="8">
        <f t="shared" ref="M4395" si="22037">O4395/(B4395/100000)</f>
        <v>86.683586984209569</v>
      </c>
      <c r="N4395" s="5">
        <v>77369</v>
      </c>
      <c r="O4395" s="18">
        <v>1596</v>
      </c>
    </row>
    <row r="4396" spans="1:15" ht="16" customHeight="1" x14ac:dyDescent="0.2">
      <c r="A4396" s="5" t="s">
        <v>12</v>
      </c>
      <c r="B4396" s="13">
        <v>1841179</v>
      </c>
      <c r="C4396" s="6">
        <f t="shared" si="20738"/>
        <v>44379</v>
      </c>
      <c r="D4396" s="5">
        <f t="shared" ref="D4396" si="22038">N4396-N4395</f>
        <v>27</v>
      </c>
      <c r="E4396" s="13">
        <f t="shared" ref="E4396" si="22039">SUM(D4390:D4396)/7</f>
        <v>23</v>
      </c>
      <c r="F4396" s="13">
        <f t="shared" ref="F4396" si="22040">SUM(D4392:D4396)/5</f>
        <v>21.6</v>
      </c>
      <c r="G4396" s="13">
        <f t="shared" ref="G4396" si="22041">N4396/(B4396/100000)</f>
        <v>4203.6108384899026</v>
      </c>
      <c r="H4396" s="5">
        <f t="shared" si="20731"/>
        <v>475</v>
      </c>
      <c r="I4396" s="5">
        <f t="shared" si="20732"/>
        <v>460</v>
      </c>
      <c r="J4396" s="8">
        <f t="shared" ref="J4396" si="22042">E4396/(SUM(N4389:N4395)/7)*100</f>
        <v>2.9754259386914412E-2</v>
      </c>
      <c r="K4396" s="5">
        <f t="shared" ref="K4396" si="22043">O4396-O4395</f>
        <v>1</v>
      </c>
      <c r="L4396" s="8">
        <f t="shared" ref="L4396" si="22044">SUM(K4390:K4396)/7</f>
        <v>1.1428571428571428</v>
      </c>
      <c r="M4396" s="8">
        <f t="shared" ref="M4396" si="22045">O4396/(B4396/100000)</f>
        <v>86.737900008635776</v>
      </c>
      <c r="N4396" s="5">
        <v>77396</v>
      </c>
      <c r="O4396" s="18">
        <v>1597</v>
      </c>
    </row>
    <row r="4397" spans="1:15" customFormat="1" x14ac:dyDescent="0.2">
      <c r="A4397" s="5" t="s">
        <v>12</v>
      </c>
      <c r="B4397" s="13">
        <v>1841179</v>
      </c>
      <c r="C4397" s="6">
        <f t="shared" si="20738"/>
        <v>44380</v>
      </c>
      <c r="D4397" s="5">
        <f t="shared" ref="D4397:D4402" si="22046">N4397-N4396</f>
        <v>0</v>
      </c>
      <c r="E4397" s="13">
        <f t="shared" ref="E4397:E4402" si="22047">SUM(D4391:D4397)/7</f>
        <v>20.428571428571427</v>
      </c>
      <c r="F4397" s="13">
        <f t="shared" ref="F4397:F4402" si="22048">SUM(D4393:D4397)/5</f>
        <v>19.399999999999999</v>
      </c>
      <c r="G4397" s="13">
        <f t="shared" ref="G4397:G4402" si="22049">N4397/(B4397/100000)</f>
        <v>4203.6108384899026</v>
      </c>
      <c r="H4397" s="5">
        <f t="shared" si="20731"/>
        <v>476</v>
      </c>
      <c r="I4397" s="5">
        <f t="shared" si="20732"/>
        <v>461</v>
      </c>
      <c r="J4397" s="8">
        <f t="shared" ref="J4397:J4402" si="22050">E4397/(SUM(N4390:N4396)/7)*100</f>
        <v>2.6419835199349664E-2</v>
      </c>
      <c r="K4397" s="5">
        <f t="shared" ref="K4397:K4402" si="22051">O4397-O4396</f>
        <v>0</v>
      </c>
      <c r="L4397" s="8">
        <f t="shared" ref="L4397:L4402" si="22052">SUM(K4391:K4397)/7</f>
        <v>1.1428571428571428</v>
      </c>
      <c r="M4397" s="8">
        <f t="shared" ref="M4397:M4402" si="22053">O4397/(B4397/100000)</f>
        <v>86.737900008635776</v>
      </c>
      <c r="N4397">
        <v>77396</v>
      </c>
      <c r="O4397">
        <v>1597</v>
      </c>
    </row>
    <row r="4398" spans="1:15" customFormat="1" x14ac:dyDescent="0.2">
      <c r="A4398" s="5" t="s">
        <v>12</v>
      </c>
      <c r="B4398" s="13">
        <v>1841179</v>
      </c>
      <c r="C4398" s="6">
        <f t="shared" si="20738"/>
        <v>44381</v>
      </c>
      <c r="D4398" s="5">
        <f t="shared" si="22046"/>
        <v>59</v>
      </c>
      <c r="E4398" s="13">
        <f t="shared" si="22047"/>
        <v>23.857142857142858</v>
      </c>
      <c r="F4398" s="13">
        <f t="shared" si="22048"/>
        <v>28.2</v>
      </c>
      <c r="G4398" s="13">
        <f t="shared" si="22049"/>
        <v>4206.8153069310483</v>
      </c>
      <c r="H4398" s="5">
        <f t="shared" si="20731"/>
        <v>477</v>
      </c>
      <c r="I4398" s="5">
        <f t="shared" si="20732"/>
        <v>462</v>
      </c>
      <c r="J4398" s="8">
        <f t="shared" si="22050"/>
        <v>3.0845784009323928E-2</v>
      </c>
      <c r="K4398" s="5">
        <f t="shared" si="22051"/>
        <v>0</v>
      </c>
      <c r="L4398" s="8">
        <f t="shared" si="22052"/>
        <v>1</v>
      </c>
      <c r="M4398" s="8">
        <f t="shared" si="22053"/>
        <v>86.737900008635776</v>
      </c>
      <c r="N4398">
        <v>77455</v>
      </c>
      <c r="O4398">
        <v>1597</v>
      </c>
    </row>
    <row r="4399" spans="1:15" customFormat="1" x14ac:dyDescent="0.2">
      <c r="A4399" s="5" t="s">
        <v>12</v>
      </c>
      <c r="B4399" s="13">
        <v>1841179</v>
      </c>
      <c r="C4399" s="6">
        <f t="shared" si="20738"/>
        <v>44382</v>
      </c>
      <c r="D4399" s="5">
        <f t="shared" si="22046"/>
        <v>11</v>
      </c>
      <c r="E4399" s="13">
        <f t="shared" si="22047"/>
        <v>23.857142857142858</v>
      </c>
      <c r="F4399" s="13">
        <f t="shared" si="22048"/>
        <v>25</v>
      </c>
      <c r="G4399" s="13">
        <f t="shared" si="22049"/>
        <v>4207.4127501997364</v>
      </c>
      <c r="H4399" s="5">
        <f t="shared" si="20731"/>
        <v>478</v>
      </c>
      <c r="I4399" s="5">
        <f t="shared" si="20732"/>
        <v>463</v>
      </c>
      <c r="J4399" s="8">
        <f t="shared" si="22050"/>
        <v>3.0836272319367766E-2</v>
      </c>
      <c r="K4399" s="5">
        <f t="shared" si="22051"/>
        <v>0</v>
      </c>
      <c r="L4399" s="8">
        <f t="shared" si="22052"/>
        <v>1</v>
      </c>
      <c r="M4399" s="8">
        <f t="shared" si="22053"/>
        <v>86.737900008635776</v>
      </c>
      <c r="N4399">
        <v>77466</v>
      </c>
      <c r="O4399">
        <v>1597</v>
      </c>
    </row>
    <row r="4400" spans="1:15" customFormat="1" x14ac:dyDescent="0.2">
      <c r="A4400" s="5" t="s">
        <v>12</v>
      </c>
      <c r="B4400" s="13">
        <v>1841179</v>
      </c>
      <c r="C4400" s="6">
        <f t="shared" si="20738"/>
        <v>44383</v>
      </c>
      <c r="D4400" s="5">
        <f t="shared" si="22046"/>
        <v>10</v>
      </c>
      <c r="E4400" s="13">
        <f t="shared" si="22047"/>
        <v>23.142857142857142</v>
      </c>
      <c r="F4400" s="13">
        <f t="shared" si="22048"/>
        <v>21.4</v>
      </c>
      <c r="G4400" s="13">
        <f t="shared" si="22049"/>
        <v>4207.9558804439985</v>
      </c>
      <c r="H4400" s="5">
        <f t="shared" si="20731"/>
        <v>479</v>
      </c>
      <c r="I4400" s="5">
        <f t="shared" si="20732"/>
        <v>464</v>
      </c>
      <c r="J4400" s="8">
        <f t="shared" si="22050"/>
        <v>2.9903809413054674E-2</v>
      </c>
      <c r="K4400" s="5">
        <f t="shared" si="22051"/>
        <v>0</v>
      </c>
      <c r="L4400" s="8">
        <f t="shared" si="22052"/>
        <v>1</v>
      </c>
      <c r="M4400" s="8">
        <f t="shared" si="22053"/>
        <v>86.737900008635776</v>
      </c>
      <c r="N4400">
        <v>77476</v>
      </c>
      <c r="O4400">
        <v>1597</v>
      </c>
    </row>
    <row r="4401" spans="1:15" customFormat="1" x14ac:dyDescent="0.2">
      <c r="A4401" s="5" t="s">
        <v>12</v>
      </c>
      <c r="B4401" s="13">
        <v>1841179</v>
      </c>
      <c r="C4401" s="6">
        <f t="shared" si="20738"/>
        <v>44384</v>
      </c>
      <c r="D4401" s="5">
        <f t="shared" si="22046"/>
        <v>38</v>
      </c>
      <c r="E4401" s="13">
        <f t="shared" si="22047"/>
        <v>24.714285714285715</v>
      </c>
      <c r="F4401" s="13">
        <f t="shared" si="22048"/>
        <v>23.6</v>
      </c>
      <c r="G4401" s="13">
        <f t="shared" si="22049"/>
        <v>4210.0197753721932</v>
      </c>
      <c r="H4401" s="5">
        <f t="shared" si="20731"/>
        <v>480</v>
      </c>
      <c r="I4401" s="5">
        <f t="shared" si="20732"/>
        <v>465</v>
      </c>
      <c r="J4401" s="8">
        <f t="shared" si="22050"/>
        <v>3.1924768268625704E-2</v>
      </c>
      <c r="K4401" s="5">
        <f t="shared" si="22051"/>
        <v>0</v>
      </c>
      <c r="L4401" s="8">
        <f t="shared" si="22052"/>
        <v>0.42857142857142855</v>
      </c>
      <c r="M4401" s="8">
        <f t="shared" si="22053"/>
        <v>86.737900008635776</v>
      </c>
      <c r="N4401">
        <v>77514</v>
      </c>
      <c r="O4401">
        <v>1597</v>
      </c>
    </row>
    <row r="4402" spans="1:15" customFormat="1" x14ac:dyDescent="0.2">
      <c r="A4402" s="5" t="s">
        <v>12</v>
      </c>
      <c r="B4402" s="13">
        <v>1841179</v>
      </c>
      <c r="C4402" s="6">
        <f t="shared" si="20738"/>
        <v>44385</v>
      </c>
      <c r="D4402" s="5">
        <f t="shared" si="22046"/>
        <v>28</v>
      </c>
      <c r="E4402" s="13">
        <f t="shared" si="22047"/>
        <v>24.714285714285715</v>
      </c>
      <c r="F4402" s="13">
        <f t="shared" si="22048"/>
        <v>29.2</v>
      </c>
      <c r="G4402" s="13">
        <f t="shared" si="22049"/>
        <v>4211.5405400561267</v>
      </c>
      <c r="H4402" s="5">
        <f t="shared" si="20731"/>
        <v>481</v>
      </c>
      <c r="I4402" s="5">
        <f t="shared" si="20732"/>
        <v>466</v>
      </c>
      <c r="J4402" s="8">
        <f t="shared" si="22050"/>
        <v>3.1914579613040339E-2</v>
      </c>
      <c r="K4402" s="5">
        <f t="shared" si="22051"/>
        <v>0</v>
      </c>
      <c r="L4402" s="8">
        <f t="shared" si="22052"/>
        <v>0.14285714285714285</v>
      </c>
      <c r="M4402" s="8">
        <f t="shared" si="22053"/>
        <v>86.737900008635776</v>
      </c>
      <c r="N4402">
        <v>77542</v>
      </c>
      <c r="O4402">
        <v>1597</v>
      </c>
    </row>
    <row r="4403" spans="1:15" customFormat="1" ht="15" customHeight="1" x14ac:dyDescent="0.2">
      <c r="A4403" s="5" t="s">
        <v>12</v>
      </c>
      <c r="B4403" s="13">
        <v>1841179</v>
      </c>
      <c r="C4403" s="6">
        <f t="shared" si="20738"/>
        <v>44386</v>
      </c>
      <c r="D4403" s="5">
        <f t="shared" ref="D4403" si="22054">N4403-N4402</f>
        <v>38</v>
      </c>
      <c r="E4403" s="13">
        <f t="shared" ref="E4403" si="22055">SUM(D4397:D4403)/7</f>
        <v>26.285714285714285</v>
      </c>
      <c r="F4403" s="13">
        <f t="shared" ref="F4403" si="22056">SUM(D4399:D4403)/5</f>
        <v>25</v>
      </c>
      <c r="G4403" s="13">
        <f t="shared" ref="G4403" si="22057">N4403/(B4403/100000)</f>
        <v>4213.6044349843223</v>
      </c>
      <c r="H4403" s="5">
        <f t="shared" si="20731"/>
        <v>482</v>
      </c>
      <c r="I4403" s="5">
        <f t="shared" si="20732"/>
        <v>467</v>
      </c>
      <c r="J4403" s="8">
        <f t="shared" ref="J4403" si="22058">E4403/(SUM(N4396:N4402)/7)*100</f>
        <v>3.3933000765336695E-2</v>
      </c>
      <c r="K4403" s="5">
        <f t="shared" ref="K4403" si="22059">O4403-O4402</f>
        <v>1</v>
      </c>
      <c r="L4403" s="8">
        <f t="shared" ref="L4403" si="22060">SUM(K4397:K4403)/7</f>
        <v>0.14285714285714285</v>
      </c>
      <c r="M4403" s="8">
        <f t="shared" ref="M4403" si="22061">O4403/(B4403/100000)</f>
        <v>86.792213033061969</v>
      </c>
      <c r="N4403">
        <v>77580</v>
      </c>
      <c r="O4403">
        <v>1598</v>
      </c>
    </row>
    <row r="4404" spans="1:15" customFormat="1" ht="18" customHeight="1" x14ac:dyDescent="0.2">
      <c r="A4404" s="5" t="s">
        <v>12</v>
      </c>
      <c r="B4404" s="13">
        <v>1841179</v>
      </c>
      <c r="C4404" s="6">
        <f t="shared" si="20738"/>
        <v>44387</v>
      </c>
      <c r="D4404" s="5">
        <f t="shared" ref="D4404:D4406" si="22062">N4404-N4403</f>
        <v>0</v>
      </c>
      <c r="E4404" s="13">
        <f t="shared" ref="E4404:E4406" si="22063">SUM(D4398:D4404)/7</f>
        <v>26.285714285714285</v>
      </c>
      <c r="F4404" s="13">
        <f t="shared" ref="F4404:F4406" si="22064">SUM(D4400:D4404)/5</f>
        <v>22.8</v>
      </c>
      <c r="G4404" s="13">
        <f t="shared" ref="G4404:G4406" si="22065">N4404/(B4404/100000)</f>
        <v>4213.6044349843223</v>
      </c>
      <c r="H4404" s="5">
        <f t="shared" si="20731"/>
        <v>483</v>
      </c>
      <c r="I4404" s="5">
        <f t="shared" si="20732"/>
        <v>468</v>
      </c>
      <c r="J4404" s="8">
        <f t="shared" ref="J4404:J4406" si="22066">E4404/(SUM(N4397:N4403)/7)*100</f>
        <v>3.3921490185812336E-2</v>
      </c>
      <c r="K4404" s="5">
        <f t="shared" ref="K4404:K4406" si="22067">O4404-O4403</f>
        <v>0</v>
      </c>
      <c r="L4404" s="8">
        <f t="shared" ref="L4404:L4406" si="22068">SUM(K4398:K4404)/7</f>
        <v>0.14285714285714285</v>
      </c>
      <c r="M4404" s="8">
        <f t="shared" ref="M4404:M4406" si="22069">O4404/(B4404/100000)</f>
        <v>86.792213033061969</v>
      </c>
      <c r="N4404">
        <v>77580</v>
      </c>
      <c r="O4404">
        <v>1598</v>
      </c>
    </row>
    <row r="4405" spans="1:15" customFormat="1" ht="17" customHeight="1" x14ac:dyDescent="0.2">
      <c r="A4405" s="5" t="s">
        <v>12</v>
      </c>
      <c r="B4405" s="13">
        <v>1841179</v>
      </c>
      <c r="C4405" s="6">
        <f t="shared" si="20738"/>
        <v>44388</v>
      </c>
      <c r="D4405" s="5">
        <f t="shared" si="22062"/>
        <v>66</v>
      </c>
      <c r="E4405" s="13">
        <f t="shared" si="22063"/>
        <v>27.285714285714285</v>
      </c>
      <c r="F4405" s="13">
        <f t="shared" si="22064"/>
        <v>34</v>
      </c>
      <c r="G4405" s="13">
        <f t="shared" si="22065"/>
        <v>4217.1890945964515</v>
      </c>
      <c r="H4405" s="5">
        <f t="shared" si="20731"/>
        <v>484</v>
      </c>
      <c r="I4405" s="5">
        <f t="shared" si="20732"/>
        <v>469</v>
      </c>
      <c r="J4405" s="8">
        <f t="shared" si="22066"/>
        <v>3.5200041281723805E-2</v>
      </c>
      <c r="K4405" s="5">
        <f t="shared" si="22067"/>
        <v>0</v>
      </c>
      <c r="L4405" s="8">
        <f t="shared" si="22068"/>
        <v>0.14285714285714285</v>
      </c>
      <c r="M4405" s="8">
        <f t="shared" si="22069"/>
        <v>86.792213033061969</v>
      </c>
      <c r="N4405">
        <v>77646</v>
      </c>
      <c r="O4405">
        <v>1598</v>
      </c>
    </row>
    <row r="4406" spans="1:15" customFormat="1" ht="15" customHeight="1" x14ac:dyDescent="0.2">
      <c r="A4406" s="5" t="s">
        <v>12</v>
      </c>
      <c r="B4406" s="13">
        <v>1841179</v>
      </c>
      <c r="C4406" s="6">
        <f t="shared" si="20738"/>
        <v>44389</v>
      </c>
      <c r="D4406" s="5">
        <f t="shared" si="22062"/>
        <v>24</v>
      </c>
      <c r="E4406" s="13">
        <f t="shared" si="22063"/>
        <v>29.142857142857142</v>
      </c>
      <c r="F4406" s="13">
        <f t="shared" si="22064"/>
        <v>31.2</v>
      </c>
      <c r="G4406" s="13">
        <f t="shared" si="22065"/>
        <v>4218.4926071826803</v>
      </c>
      <c r="H4406" s="5">
        <f t="shared" si="20731"/>
        <v>485</v>
      </c>
      <c r="I4406" s="5">
        <f t="shared" si="20732"/>
        <v>470</v>
      </c>
      <c r="J4406" s="8">
        <f t="shared" si="22066"/>
        <v>3.758262650975306E-2</v>
      </c>
      <c r="K4406" s="5">
        <f t="shared" si="22067"/>
        <v>4</v>
      </c>
      <c r="L4406" s="8">
        <f t="shared" si="22068"/>
        <v>0.7142857142857143</v>
      </c>
      <c r="M4406" s="8">
        <f t="shared" si="22069"/>
        <v>87.009465130766756</v>
      </c>
      <c r="N4406">
        <v>77670</v>
      </c>
      <c r="O4406">
        <v>1602</v>
      </c>
    </row>
    <row r="4407" spans="1:15" customFormat="1" ht="15" customHeight="1" x14ac:dyDescent="0.2">
      <c r="A4407" s="5" t="s">
        <v>12</v>
      </c>
      <c r="B4407" s="13">
        <v>1841179</v>
      </c>
      <c r="C4407" s="6">
        <f t="shared" si="20738"/>
        <v>44390</v>
      </c>
      <c r="D4407" s="5">
        <f t="shared" ref="D4407" si="22070">N4407-N4406</f>
        <v>19</v>
      </c>
      <c r="E4407" s="13">
        <f t="shared" ref="E4407" si="22071">SUM(D4401:D4407)/7</f>
        <v>30.428571428571427</v>
      </c>
      <c r="F4407" s="13">
        <f t="shared" ref="F4407" si="22072">SUM(D4403:D4407)/5</f>
        <v>29.4</v>
      </c>
      <c r="G4407" s="13">
        <f t="shared" ref="G4407" si="22073">N4407/(B4407/100000)</f>
        <v>4219.5245546467777</v>
      </c>
      <c r="H4407" s="5">
        <f t="shared" si="20731"/>
        <v>486</v>
      </c>
      <c r="I4407" s="5">
        <f t="shared" si="20732"/>
        <v>471</v>
      </c>
      <c r="J4407" s="8">
        <f t="shared" ref="J4407" si="22074">E4407/(SUM(N4400:N4406)/7)*100</f>
        <v>3.9225941422594134E-2</v>
      </c>
      <c r="K4407" s="5">
        <f t="shared" ref="K4407" si="22075">O4407-O4406</f>
        <v>0</v>
      </c>
      <c r="L4407" s="8">
        <f t="shared" ref="L4407" si="22076">SUM(K4401:K4407)/7</f>
        <v>0.7142857142857143</v>
      </c>
      <c r="M4407" s="8">
        <f t="shared" ref="M4407" si="22077">O4407/(B4407/100000)</f>
        <v>87.009465130766756</v>
      </c>
      <c r="N4407">
        <v>77689</v>
      </c>
      <c r="O4407">
        <v>1602</v>
      </c>
    </row>
    <row r="4408" spans="1:15" customFormat="1" ht="15" customHeight="1" x14ac:dyDescent="0.2">
      <c r="A4408" s="5" t="s">
        <v>12</v>
      </c>
      <c r="B4408" s="13">
        <v>1841179</v>
      </c>
      <c r="C4408" s="6">
        <f t="shared" si="20738"/>
        <v>44391</v>
      </c>
      <c r="D4408" s="5">
        <f t="shared" ref="D4408:D4410" si="22078">N4408-N4407</f>
        <v>35</v>
      </c>
      <c r="E4408" s="13">
        <f t="shared" ref="E4408:E4410" si="22079">SUM(D4402:D4408)/7</f>
        <v>30</v>
      </c>
      <c r="F4408" s="13">
        <f t="shared" ref="F4408:F4410" si="22080">SUM(D4404:D4408)/5</f>
        <v>28.8</v>
      </c>
      <c r="G4408" s="13">
        <f t="shared" ref="G4408:G4410" si="22081">N4408/(B4408/100000)</f>
        <v>4221.4255105016946</v>
      </c>
      <c r="H4408" s="5">
        <f t="shared" si="20731"/>
        <v>487</v>
      </c>
      <c r="I4408" s="5">
        <f t="shared" si="20732"/>
        <v>472</v>
      </c>
      <c r="J4408" s="8">
        <f t="shared" ref="J4408:J4410" si="22082">E4408/(SUM(N4401:N4407)/7)*100</f>
        <v>3.8658299292553128E-2</v>
      </c>
      <c r="K4408" s="5">
        <f t="shared" ref="K4408:K4410" si="22083">O4408-O4407</f>
        <v>0</v>
      </c>
      <c r="L4408" s="8">
        <f t="shared" ref="L4408:L4410" si="22084">SUM(K4402:K4408)/7</f>
        <v>0.7142857142857143</v>
      </c>
      <c r="M4408" s="8">
        <f t="shared" ref="M4408:M4410" si="22085">O4408/(B4408/100000)</f>
        <v>87.009465130766756</v>
      </c>
      <c r="N4408">
        <v>77724</v>
      </c>
      <c r="O4408">
        <v>1602</v>
      </c>
    </row>
    <row r="4409" spans="1:15" customFormat="1" ht="15" customHeight="1" x14ac:dyDescent="0.2">
      <c r="A4409" s="5" t="s">
        <v>12</v>
      </c>
      <c r="B4409" s="13">
        <v>1841179</v>
      </c>
      <c r="C4409" s="6">
        <f t="shared" si="20738"/>
        <v>44392</v>
      </c>
      <c r="D4409" s="5">
        <f t="shared" si="22078"/>
        <v>49</v>
      </c>
      <c r="E4409" s="13">
        <f t="shared" si="22079"/>
        <v>33</v>
      </c>
      <c r="F4409" s="13">
        <f t="shared" si="22080"/>
        <v>38.6</v>
      </c>
      <c r="G4409" s="13">
        <f t="shared" si="22081"/>
        <v>4224.0868486985783</v>
      </c>
      <c r="H4409" s="5">
        <f t="shared" si="20731"/>
        <v>488</v>
      </c>
      <c r="I4409" s="5">
        <f t="shared" si="20732"/>
        <v>473</v>
      </c>
      <c r="J4409" s="8">
        <f t="shared" si="22082"/>
        <v>4.250769646928497E-2</v>
      </c>
      <c r="K4409" s="5">
        <f t="shared" si="22083"/>
        <v>1</v>
      </c>
      <c r="L4409" s="8">
        <f t="shared" si="22084"/>
        <v>0.8571428571428571</v>
      </c>
      <c r="M4409" s="8">
        <f t="shared" si="22085"/>
        <v>87.063778155192949</v>
      </c>
      <c r="N4409">
        <v>77773</v>
      </c>
      <c r="O4409">
        <v>1603</v>
      </c>
    </row>
    <row r="4410" spans="1:15" customFormat="1" ht="15" customHeight="1" x14ac:dyDescent="0.2">
      <c r="A4410" s="5" t="s">
        <v>12</v>
      </c>
      <c r="B4410" s="13">
        <v>1841179</v>
      </c>
      <c r="C4410" s="6">
        <f t="shared" si="20738"/>
        <v>44393</v>
      </c>
      <c r="D4410" s="5">
        <f t="shared" si="22078"/>
        <v>50</v>
      </c>
      <c r="E4410" s="13">
        <f t="shared" si="22079"/>
        <v>34.714285714285715</v>
      </c>
      <c r="F4410" s="13">
        <f t="shared" si="22080"/>
        <v>35.4</v>
      </c>
      <c r="G4410" s="13">
        <f t="shared" si="22081"/>
        <v>4226.8024999198888</v>
      </c>
      <c r="H4410" s="5">
        <f t="shared" si="20731"/>
        <v>489</v>
      </c>
      <c r="I4410" s="5">
        <f t="shared" si="20732"/>
        <v>474</v>
      </c>
      <c r="J4410" s="8">
        <f t="shared" si="22082"/>
        <v>4.4696888875808867E-2</v>
      </c>
      <c r="K4410" s="5">
        <f t="shared" si="22083"/>
        <v>0</v>
      </c>
      <c r="L4410" s="8">
        <f t="shared" si="22084"/>
        <v>0.7142857142857143</v>
      </c>
      <c r="M4410" s="8">
        <f t="shared" si="22085"/>
        <v>87.063778155192949</v>
      </c>
      <c r="N4410">
        <v>77823</v>
      </c>
      <c r="O4410">
        <v>1603</v>
      </c>
    </row>
    <row r="4411" spans="1:15" customFormat="1" ht="15" customHeight="1" x14ac:dyDescent="0.2">
      <c r="A4411" s="5" t="s">
        <v>12</v>
      </c>
      <c r="B4411" s="13">
        <v>1841179</v>
      </c>
      <c r="C4411" s="6">
        <f t="shared" si="20738"/>
        <v>44394</v>
      </c>
      <c r="D4411" s="5">
        <f t="shared" ref="D4411" si="22086">N4411-N4410</f>
        <v>47</v>
      </c>
      <c r="E4411" s="13">
        <f t="shared" ref="E4411" si="22087">SUM(D4405:D4411)/7</f>
        <v>41.428571428571431</v>
      </c>
      <c r="F4411" s="13">
        <f t="shared" ref="F4411" si="22088">SUM(D4407:D4411)/5</f>
        <v>40</v>
      </c>
      <c r="G4411" s="13">
        <f t="shared" ref="G4411" si="22089">N4411/(B4411/100000)</f>
        <v>4229.3552120679196</v>
      </c>
      <c r="H4411" s="5">
        <f t="shared" si="20731"/>
        <v>490</v>
      </c>
      <c r="I4411" s="5">
        <f t="shared" si="20732"/>
        <v>475</v>
      </c>
      <c r="J4411" s="8">
        <f t="shared" ref="J4411" si="22090">E4411/(SUM(N4404:N4410)/7)*100</f>
        <v>5.3318134600711518E-2</v>
      </c>
      <c r="K4411" s="5">
        <f t="shared" ref="K4411" si="22091">O4411-O4410</f>
        <v>2</v>
      </c>
      <c r="L4411" s="8">
        <f t="shared" ref="L4411" si="22092">SUM(K4405:K4411)/7</f>
        <v>1</v>
      </c>
      <c r="M4411" s="8">
        <f t="shared" ref="M4411" si="22093">O4411/(B4411/100000)</f>
        <v>87.17240420404535</v>
      </c>
      <c r="N4411">
        <v>77870</v>
      </c>
      <c r="O4411">
        <v>1605</v>
      </c>
    </row>
    <row r="4412" spans="1:15" customFormat="1" ht="15" customHeight="1" x14ac:dyDescent="0.2">
      <c r="A4412" s="5" t="s">
        <v>12</v>
      </c>
      <c r="B4412" s="13">
        <v>1841179</v>
      </c>
      <c r="C4412" s="6">
        <f t="shared" si="20738"/>
        <v>44395</v>
      </c>
      <c r="D4412" s="5">
        <f t="shared" ref="D4412:D4413" si="22094">N4412-N4411</f>
        <v>33</v>
      </c>
      <c r="E4412" s="13">
        <f t="shared" ref="E4412:E4413" si="22095">SUM(D4406:D4412)/7</f>
        <v>36.714285714285715</v>
      </c>
      <c r="F4412" s="13">
        <f t="shared" ref="F4412:F4413" si="22096">SUM(D4408:D4412)/5</f>
        <v>42.8</v>
      </c>
      <c r="G4412" s="13">
        <f t="shared" ref="G4412:G4413" si="22097">N4412/(B4412/100000)</f>
        <v>4231.1475418739838</v>
      </c>
      <c r="H4412" s="5">
        <f t="shared" si="20731"/>
        <v>491</v>
      </c>
      <c r="I4412" s="5">
        <f t="shared" si="20732"/>
        <v>476</v>
      </c>
      <c r="J4412" s="8">
        <f t="shared" ref="J4412:J4413" si="22098">E4412/(SUM(N4405:N4411)/7)*100</f>
        <v>4.7225718722149236E-2</v>
      </c>
      <c r="K4412" s="5">
        <f t="shared" ref="K4412:K4413" si="22099">O4412-O4411</f>
        <v>0</v>
      </c>
      <c r="L4412" s="8">
        <f t="shared" ref="L4412:L4413" si="22100">SUM(K4406:K4412)/7</f>
        <v>1</v>
      </c>
      <c r="M4412" s="8">
        <f t="shared" ref="M4412:M4413" si="22101">O4412/(B4412/100000)</f>
        <v>87.17240420404535</v>
      </c>
      <c r="N4412">
        <v>77903</v>
      </c>
      <c r="O4412">
        <v>1605</v>
      </c>
    </row>
    <row r="4413" spans="1:15" customFormat="1" ht="15" customHeight="1" x14ac:dyDescent="0.2">
      <c r="A4413" s="5" t="s">
        <v>12</v>
      </c>
      <c r="B4413" s="13">
        <v>1841179</v>
      </c>
      <c r="C4413" s="6">
        <f t="shared" si="20738"/>
        <v>44396</v>
      </c>
      <c r="D4413" s="5">
        <f t="shared" si="22094"/>
        <v>33</v>
      </c>
      <c r="E4413" s="13">
        <f t="shared" si="22095"/>
        <v>38</v>
      </c>
      <c r="F4413" s="13">
        <f t="shared" si="22096"/>
        <v>42.4</v>
      </c>
      <c r="G4413" s="13">
        <f t="shared" si="22097"/>
        <v>4232.9398716800488</v>
      </c>
      <c r="H4413" s="5">
        <f t="shared" si="20731"/>
        <v>492</v>
      </c>
      <c r="I4413" s="5">
        <f t="shared" si="20732"/>
        <v>477</v>
      </c>
      <c r="J4413" s="8">
        <f t="shared" si="22098"/>
        <v>4.8856464849059228E-2</v>
      </c>
      <c r="K4413" s="5">
        <f t="shared" si="22099"/>
        <v>0</v>
      </c>
      <c r="L4413" s="8">
        <f t="shared" si="22100"/>
        <v>0.42857142857142855</v>
      </c>
      <c r="M4413" s="8">
        <f t="shared" si="22101"/>
        <v>87.17240420404535</v>
      </c>
      <c r="N4413">
        <v>77936</v>
      </c>
      <c r="O4413">
        <v>1605</v>
      </c>
    </row>
    <row r="4414" spans="1:15" customFormat="1" ht="15" customHeight="1" x14ac:dyDescent="0.2">
      <c r="A4414" s="5" t="s">
        <v>12</v>
      </c>
      <c r="B4414" s="13">
        <v>1841179</v>
      </c>
      <c r="C4414" s="6">
        <f t="shared" si="20738"/>
        <v>44397</v>
      </c>
      <c r="D4414" s="5">
        <f t="shared" ref="D4414" si="22102">N4414-N4413</f>
        <v>47</v>
      </c>
      <c r="E4414" s="13">
        <f t="shared" ref="E4414" si="22103">SUM(D4408:D4414)/7</f>
        <v>42</v>
      </c>
      <c r="F4414" s="13">
        <f t="shared" ref="F4414" si="22104">SUM(D4410:D4414)/5</f>
        <v>42</v>
      </c>
      <c r="G4414" s="13">
        <f t="shared" ref="G4414" si="22105">N4414/(B4414/100000)</f>
        <v>4235.4925838280797</v>
      </c>
      <c r="H4414" s="5">
        <f t="shared" si="20731"/>
        <v>493</v>
      </c>
      <c r="I4414" s="5">
        <f t="shared" si="20732"/>
        <v>478</v>
      </c>
      <c r="J4414" s="8">
        <f t="shared" ref="J4414" si="22106">E4414/(SUM(N4407:N4413)/7)*100</f>
        <v>5.3972881380824567E-2</v>
      </c>
      <c r="K4414" s="5">
        <f t="shared" ref="K4414" si="22107">O4414-O4413</f>
        <v>0</v>
      </c>
      <c r="L4414" s="8">
        <f t="shared" ref="L4414" si="22108">SUM(K4408:K4414)/7</f>
        <v>0.42857142857142855</v>
      </c>
      <c r="M4414" s="8">
        <f t="shared" ref="M4414" si="22109">O4414/(B4414/100000)</f>
        <v>87.17240420404535</v>
      </c>
      <c r="N4414">
        <v>77983</v>
      </c>
      <c r="O4414">
        <v>1605</v>
      </c>
    </row>
    <row r="4415" spans="1:15" customFormat="1" ht="15" customHeight="1" x14ac:dyDescent="0.2">
      <c r="A4415" s="5" t="s">
        <v>12</v>
      </c>
      <c r="B4415" s="13">
        <v>1841179</v>
      </c>
      <c r="C4415" s="6">
        <f t="shared" si="20738"/>
        <v>44398</v>
      </c>
      <c r="D4415" s="5">
        <f t="shared" ref="D4415" si="22110">N4415-N4414</f>
        <v>64</v>
      </c>
      <c r="E4415" s="13">
        <f t="shared" ref="E4415" si="22111">SUM(D4409:D4415)/7</f>
        <v>46.142857142857146</v>
      </c>
      <c r="F4415" s="13">
        <f t="shared" ref="F4415" si="22112">SUM(D4411:D4415)/5</f>
        <v>44.8</v>
      </c>
      <c r="G4415" s="13">
        <f t="shared" ref="G4415" si="22113">N4415/(B4415/100000)</f>
        <v>4238.968617391356</v>
      </c>
      <c r="H4415" s="5">
        <f t="shared" si="20731"/>
        <v>494</v>
      </c>
      <c r="I4415" s="5">
        <f t="shared" si="20732"/>
        <v>479</v>
      </c>
      <c r="J4415" s="8">
        <f t="shared" ref="J4415" si="22114">E4415/(SUM(N4408:N4414)/7)*100</f>
        <v>5.9264750133942001E-2</v>
      </c>
      <c r="K4415" s="5">
        <f t="shared" ref="K4415" si="22115">O4415-O4414</f>
        <v>1</v>
      </c>
      <c r="L4415" s="8">
        <f t="shared" ref="L4415" si="22116">SUM(K4409:K4415)/7</f>
        <v>0.5714285714285714</v>
      </c>
      <c r="M4415" s="8">
        <f t="shared" ref="M4415" si="22117">O4415/(B4415/100000)</f>
        <v>87.226717228471543</v>
      </c>
      <c r="N4415">
        <v>78047</v>
      </c>
      <c r="O4415">
        <v>1606</v>
      </c>
    </row>
    <row r="4416" spans="1:15" customFormat="1" ht="15" customHeight="1" x14ac:dyDescent="0.2">
      <c r="A4416" s="5" t="s">
        <v>12</v>
      </c>
      <c r="B4416" s="13">
        <v>1841179</v>
      </c>
      <c r="C4416" s="6">
        <f t="shared" si="20738"/>
        <v>44399</v>
      </c>
      <c r="D4416" s="5">
        <f t="shared" ref="D4416" si="22118">N4416-N4415</f>
        <v>61</v>
      </c>
      <c r="E4416" s="13">
        <f t="shared" ref="E4416" si="22119">SUM(D4410:D4416)/7</f>
        <v>47.857142857142854</v>
      </c>
      <c r="F4416" s="13">
        <f t="shared" ref="F4416" si="22120">SUM(D4412:D4416)/5</f>
        <v>47.6</v>
      </c>
      <c r="G4416" s="13">
        <f t="shared" ref="G4416" si="22121">N4416/(B4416/100000)</f>
        <v>4242.2817118813546</v>
      </c>
      <c r="H4416" s="5">
        <f t="shared" si="20731"/>
        <v>495</v>
      </c>
      <c r="I4416" s="5">
        <f t="shared" si="20732"/>
        <v>480</v>
      </c>
      <c r="J4416" s="8">
        <f t="shared" ref="J4416" si="22122">E4416/(SUM(N4409:N4415)/7)*100</f>
        <v>6.1430130103514349E-2</v>
      </c>
      <c r="K4416" s="5">
        <f t="shared" ref="K4416" si="22123">O4416-O4415</f>
        <v>0</v>
      </c>
      <c r="L4416" s="8">
        <f t="shared" ref="L4416" si="22124">SUM(K4410:K4416)/7</f>
        <v>0.42857142857142855</v>
      </c>
      <c r="M4416" s="8">
        <f t="shared" ref="M4416" si="22125">O4416/(B4416/100000)</f>
        <v>87.226717228471543</v>
      </c>
      <c r="N4416">
        <v>78108</v>
      </c>
      <c r="O4416">
        <v>1606</v>
      </c>
    </row>
    <row r="4417" spans="1:15" customFormat="1" ht="15" customHeight="1" x14ac:dyDescent="0.2">
      <c r="A4417" s="5" t="s">
        <v>12</v>
      </c>
      <c r="B4417" s="13">
        <v>1841179</v>
      </c>
      <c r="C4417" s="6">
        <f t="shared" si="20738"/>
        <v>44400</v>
      </c>
      <c r="D4417" s="5">
        <f t="shared" ref="D4417" si="22126">N4417-N4416</f>
        <v>114</v>
      </c>
      <c r="E4417" s="13">
        <f t="shared" ref="E4417" si="22127">SUM(D4411:D4417)/7</f>
        <v>57</v>
      </c>
      <c r="F4417" s="13">
        <f t="shared" ref="F4417" si="22128">SUM(D4413:D4417)/5</f>
        <v>63.8</v>
      </c>
      <c r="G4417" s="13">
        <f t="shared" ref="G4417" si="22129">N4417/(B4417/100000)</f>
        <v>4248.4733966659405</v>
      </c>
      <c r="H4417" s="5">
        <f t="shared" si="20731"/>
        <v>496</v>
      </c>
      <c r="I4417" s="5">
        <f t="shared" si="20732"/>
        <v>481</v>
      </c>
      <c r="J4417" s="8">
        <f t="shared" ref="J4417" si="22130">E4417/(SUM(N4410:N4416)/7)*100</f>
        <v>7.3121117158722299E-2</v>
      </c>
      <c r="K4417" s="5">
        <f t="shared" ref="K4417" si="22131">O4417-O4416</f>
        <v>1</v>
      </c>
      <c r="L4417" s="8">
        <f t="shared" ref="L4417" si="22132">SUM(K4411:K4417)/7</f>
        <v>0.5714285714285714</v>
      </c>
      <c r="M4417" s="8">
        <f t="shared" ref="M4417" si="22133">O4417/(B4417/100000)</f>
        <v>87.281030252897736</v>
      </c>
      <c r="N4417">
        <v>78222</v>
      </c>
      <c r="O4417">
        <v>1607</v>
      </c>
    </row>
    <row r="4418" spans="1:15" customFormat="1" ht="15" customHeight="1" x14ac:dyDescent="0.2">
      <c r="A4418" s="5" t="s">
        <v>12</v>
      </c>
      <c r="B4418" s="13">
        <v>1841179</v>
      </c>
      <c r="C4418" s="6">
        <f t="shared" si="20738"/>
        <v>44401</v>
      </c>
      <c r="D4418" s="5">
        <f t="shared" ref="D4418" si="22134">N4418-N4417</f>
        <v>57</v>
      </c>
      <c r="E4418" s="13">
        <f t="shared" ref="E4418" si="22135">SUM(D4412:D4418)/7</f>
        <v>58.428571428571431</v>
      </c>
      <c r="F4418" s="13">
        <f t="shared" ref="F4418" si="22136">SUM(D4414:D4418)/5</f>
        <v>68.599999999999994</v>
      </c>
      <c r="G4418" s="13">
        <f t="shared" ref="G4418" si="22137">N4418/(B4418/100000)</f>
        <v>4251.5692390582335</v>
      </c>
      <c r="H4418" s="5">
        <f t="shared" si="20731"/>
        <v>497</v>
      </c>
      <c r="I4418" s="5">
        <f t="shared" si="20732"/>
        <v>482</v>
      </c>
      <c r="J4418" s="8">
        <f t="shared" ref="J4418" si="22138">E4418/(SUM(N4411:N4417)/7)*100</f>
        <v>7.4898959655281663E-2</v>
      </c>
      <c r="K4418" s="5">
        <f t="shared" ref="K4418" si="22139">O4418-O4417</f>
        <v>0</v>
      </c>
      <c r="L4418" s="8">
        <f t="shared" ref="L4418" si="22140">SUM(K4412:K4418)/7</f>
        <v>0.2857142857142857</v>
      </c>
      <c r="M4418" s="8">
        <f t="shared" ref="M4418" si="22141">O4418/(B4418/100000)</f>
        <v>87.281030252897736</v>
      </c>
      <c r="N4418">
        <v>78279</v>
      </c>
      <c r="O4418">
        <v>1607</v>
      </c>
    </row>
    <row r="4419" spans="1:15" customFormat="1" ht="15" customHeight="1" x14ac:dyDescent="0.2">
      <c r="A4419" s="5" t="s">
        <v>12</v>
      </c>
      <c r="B4419" s="13">
        <v>1841179</v>
      </c>
      <c r="C4419" s="6">
        <f t="shared" si="20738"/>
        <v>44402</v>
      </c>
      <c r="D4419" s="5">
        <f t="shared" ref="D4419" si="22142">N4419-N4418</f>
        <v>92</v>
      </c>
      <c r="E4419" s="13">
        <f t="shared" ref="E4419" si="22143">SUM(D4413:D4419)/7</f>
        <v>66.857142857142861</v>
      </c>
      <c r="F4419" s="13">
        <f t="shared" ref="F4419" si="22144">SUM(D4415:D4419)/5</f>
        <v>77.599999999999994</v>
      </c>
      <c r="G4419" s="13">
        <f t="shared" ref="G4419" si="22145">N4419/(B4419/100000)</f>
        <v>4256.5660373054443</v>
      </c>
      <c r="H4419" s="5">
        <f t="shared" si="20731"/>
        <v>498</v>
      </c>
      <c r="I4419" s="5">
        <f t="shared" si="20732"/>
        <v>483</v>
      </c>
      <c r="J4419" s="8">
        <f t="shared" ref="J4419" si="22146">E4419/(SUM(N4412:N4418)/7)*100</f>
        <v>8.5639312104055426E-2</v>
      </c>
      <c r="K4419" s="5">
        <f t="shared" ref="K4419" si="22147">O4419-O4418</f>
        <v>0</v>
      </c>
      <c r="L4419" s="8">
        <f t="shared" ref="L4419" si="22148">SUM(K4413:K4419)/7</f>
        <v>0.2857142857142857</v>
      </c>
      <c r="M4419" s="8">
        <f t="shared" ref="M4419" si="22149">O4419/(B4419/100000)</f>
        <v>87.281030252897736</v>
      </c>
      <c r="N4419">
        <v>78371</v>
      </c>
      <c r="O4419">
        <v>1607</v>
      </c>
    </row>
    <row r="4420" spans="1:15" customFormat="1" ht="15" customHeight="1" x14ac:dyDescent="0.2">
      <c r="A4420" s="5" t="s">
        <v>12</v>
      </c>
      <c r="B4420" s="13">
        <v>1841179</v>
      </c>
      <c r="C4420" s="6">
        <f t="shared" si="20738"/>
        <v>44403</v>
      </c>
      <c r="D4420" s="5">
        <f t="shared" ref="D4420" si="22150">N4420-N4419</f>
        <v>72</v>
      </c>
      <c r="E4420" s="13">
        <f t="shared" ref="E4420" si="22151">SUM(D4414:D4420)/7</f>
        <v>72.428571428571431</v>
      </c>
      <c r="F4420" s="13">
        <f t="shared" ref="F4420" si="22152">SUM(D4416:D4420)/5</f>
        <v>79.2</v>
      </c>
      <c r="G4420" s="13">
        <f t="shared" ref="G4420" si="22153">N4420/(B4420/100000)</f>
        <v>4260.47657506413</v>
      </c>
      <c r="H4420" s="5">
        <f t="shared" si="20731"/>
        <v>499</v>
      </c>
      <c r="I4420" s="5">
        <f t="shared" si="20732"/>
        <v>484</v>
      </c>
      <c r="J4420" s="8">
        <f t="shared" ref="J4420" si="22154">E4420/(SUM(N4413:N4419)/7)*100</f>
        <v>9.2696536769626262E-2</v>
      </c>
      <c r="K4420" s="5">
        <f t="shared" ref="K4420" si="22155">O4420-O4419</f>
        <v>0</v>
      </c>
      <c r="L4420" s="8">
        <f t="shared" ref="L4420" si="22156">SUM(K4414:K4420)/7</f>
        <v>0.2857142857142857</v>
      </c>
      <c r="M4420" s="8">
        <f t="shared" ref="M4420" si="22157">O4420/(B4420/100000)</f>
        <v>87.281030252897736</v>
      </c>
      <c r="N4420">
        <v>78443</v>
      </c>
      <c r="O4420">
        <v>1607</v>
      </c>
    </row>
    <row r="4421" spans="1:15" customFormat="1" ht="15" customHeight="1" x14ac:dyDescent="0.2">
      <c r="A4421" s="5" t="s">
        <v>12</v>
      </c>
      <c r="B4421" s="13">
        <v>1841179</v>
      </c>
      <c r="C4421" s="6">
        <f t="shared" si="20738"/>
        <v>44404</v>
      </c>
      <c r="D4421" s="5">
        <f t="shared" ref="D4421" si="22158">N4421-N4420</f>
        <v>99</v>
      </c>
      <c r="E4421" s="13">
        <f t="shared" ref="E4421" si="22159">SUM(D4415:D4421)/7</f>
        <v>79.857142857142861</v>
      </c>
      <c r="F4421" s="13">
        <f t="shared" ref="F4421" si="22160">SUM(D4417:D4421)/5</f>
        <v>86.8</v>
      </c>
      <c r="G4421" s="13">
        <f t="shared" ref="G4421" si="22161">N4421/(B4421/100000)</f>
        <v>4265.8535644823232</v>
      </c>
      <c r="H4421" s="5">
        <f t="shared" si="20731"/>
        <v>500</v>
      </c>
      <c r="I4421" s="5">
        <f t="shared" si="20732"/>
        <v>485</v>
      </c>
      <c r="J4421" s="8">
        <f t="shared" ref="J4421" si="22162">E4421/(SUM(N4414:N4420)/7)*100</f>
        <v>0.10210922216153716</v>
      </c>
      <c r="K4421" s="5">
        <f t="shared" ref="K4421" si="22163">O4421-O4420</f>
        <v>0</v>
      </c>
      <c r="L4421" s="8">
        <f t="shared" ref="L4421" si="22164">SUM(K4415:K4421)/7</f>
        <v>0.2857142857142857</v>
      </c>
      <c r="M4421" s="8">
        <f t="shared" ref="M4421" si="22165">O4421/(B4421/100000)</f>
        <v>87.281030252897736</v>
      </c>
      <c r="N4421">
        <v>78542</v>
      </c>
      <c r="O4421">
        <v>1607</v>
      </c>
    </row>
    <row r="4422" spans="1:15" customFormat="1" ht="15" customHeight="1" x14ac:dyDescent="0.2">
      <c r="A4422" s="5" t="s">
        <v>12</v>
      </c>
      <c r="B4422" s="13">
        <v>1841179</v>
      </c>
      <c r="C4422" s="6">
        <f t="shared" si="20738"/>
        <v>44405</v>
      </c>
      <c r="D4422" s="5">
        <f t="shared" ref="D4422" si="22166">N4422-N4421</f>
        <v>87</v>
      </c>
      <c r="E4422" s="13">
        <f t="shared" ref="E4422" si="22167">SUM(D4416:D4422)/7</f>
        <v>83.142857142857139</v>
      </c>
      <c r="F4422" s="13">
        <f t="shared" ref="F4422" si="22168">SUM(D4418:D4422)/5</f>
        <v>81.400000000000006</v>
      </c>
      <c r="G4422" s="13">
        <f t="shared" ref="G4422" si="22169">N4422/(B4422/100000)</f>
        <v>4270.5787976074025</v>
      </c>
      <c r="H4422" s="5">
        <f t="shared" si="20731"/>
        <v>501</v>
      </c>
      <c r="I4422" s="5">
        <f t="shared" si="20732"/>
        <v>486</v>
      </c>
      <c r="J4422" s="8">
        <f t="shared" ref="J4422" si="22170">E4422/(SUM(N4415:N4421)/7)*100</f>
        <v>0.1062020539696211</v>
      </c>
      <c r="K4422" s="5">
        <f t="shared" ref="K4422" si="22171">O4422-O4421</f>
        <v>2</v>
      </c>
      <c r="L4422" s="8">
        <f t="shared" ref="L4422" si="22172">SUM(K4416:K4422)/7</f>
        <v>0.42857142857142855</v>
      </c>
      <c r="M4422" s="8">
        <f t="shared" ref="M4422" si="22173">O4422/(B4422/100000)</f>
        <v>87.389656301750122</v>
      </c>
      <c r="N4422">
        <v>78629</v>
      </c>
      <c r="O4422">
        <v>1609</v>
      </c>
    </row>
    <row r="4423" spans="1:15" customFormat="1" ht="15" customHeight="1" x14ac:dyDescent="0.2">
      <c r="A4423" s="5" t="s">
        <v>12</v>
      </c>
      <c r="B4423" s="13">
        <v>1841179</v>
      </c>
      <c r="C4423" s="6">
        <f t="shared" si="20738"/>
        <v>44406</v>
      </c>
      <c r="D4423" s="5">
        <f t="shared" ref="D4423" si="22174">N4423-N4422</f>
        <v>109</v>
      </c>
      <c r="E4423" s="13">
        <f t="shared" ref="E4423" si="22175">SUM(D4417:D4423)/7</f>
        <v>90</v>
      </c>
      <c r="F4423" s="13">
        <f t="shared" ref="F4423" si="22176">SUM(D4419:D4423)/5</f>
        <v>91.8</v>
      </c>
      <c r="G4423" s="13">
        <f t="shared" ref="G4423" si="22177">N4423/(B4423/100000)</f>
        <v>4276.4989172698579</v>
      </c>
      <c r="H4423" s="5">
        <f t="shared" si="20731"/>
        <v>502</v>
      </c>
      <c r="I4423" s="5">
        <f t="shared" si="20732"/>
        <v>487</v>
      </c>
      <c r="J4423" s="8">
        <f t="shared" ref="J4423" si="22178">E4423/(SUM(N4416:N4422)/7)*100</f>
        <v>0.11483902485262323</v>
      </c>
      <c r="K4423" s="5">
        <f t="shared" ref="K4423" si="22179">O4423-O4422</f>
        <v>1</v>
      </c>
      <c r="L4423" s="8">
        <f t="shared" ref="L4423" si="22180">SUM(K4417:K4423)/7</f>
        <v>0.5714285714285714</v>
      </c>
      <c r="M4423" s="8">
        <f t="shared" ref="M4423" si="22181">O4423/(B4423/100000)</f>
        <v>87.44396932617633</v>
      </c>
      <c r="N4423">
        <v>78738</v>
      </c>
      <c r="O4423">
        <v>1610</v>
      </c>
    </row>
    <row r="4424" spans="1:15" customFormat="1" ht="15" customHeight="1" x14ac:dyDescent="0.2">
      <c r="A4424" s="5" t="s">
        <v>12</v>
      </c>
      <c r="B4424" s="13">
        <v>1841179</v>
      </c>
      <c r="C4424" s="6">
        <f t="shared" si="20738"/>
        <v>44407</v>
      </c>
      <c r="D4424" s="5">
        <f t="shared" ref="D4424" si="22182">N4424-N4423</f>
        <v>89</v>
      </c>
      <c r="E4424" s="13">
        <f t="shared" ref="E4424" si="22183">SUM(D4418:D4424)/7</f>
        <v>86.428571428571431</v>
      </c>
      <c r="F4424" s="13">
        <f t="shared" ref="F4424" si="22184">SUM(D4420:D4424)/5</f>
        <v>91.2</v>
      </c>
      <c r="G4424" s="13">
        <f t="shared" ref="G4424" si="22185">N4424/(B4424/100000)</f>
        <v>4281.33277644379</v>
      </c>
      <c r="H4424" s="5">
        <f t="shared" si="20731"/>
        <v>503</v>
      </c>
      <c r="I4424" s="5">
        <f t="shared" si="20732"/>
        <v>488</v>
      </c>
      <c r="J4424" s="8">
        <f t="shared" ref="J4424" si="22186">E4424/(SUM(N4417:N4423)/7)*100</f>
        <v>0.11015541928247854</v>
      </c>
      <c r="K4424" s="5">
        <f t="shared" ref="K4424" si="22187">O4424-O4423</f>
        <v>4</v>
      </c>
      <c r="L4424" s="8">
        <f t="shared" ref="L4424" si="22188">SUM(K4418:K4424)/7</f>
        <v>1</v>
      </c>
      <c r="M4424" s="8">
        <f t="shared" ref="M4424" si="22189">O4424/(B4424/100000)</f>
        <v>87.661221423881116</v>
      </c>
      <c r="N4424">
        <v>78827</v>
      </c>
      <c r="O4424">
        <v>1614</v>
      </c>
    </row>
    <row r="4425" spans="1:15" customFormat="1" ht="15" customHeight="1" x14ac:dyDescent="0.2">
      <c r="A4425" s="5" t="s">
        <v>12</v>
      </c>
      <c r="B4425" s="13">
        <v>1841179</v>
      </c>
      <c r="C4425" s="6">
        <f t="shared" si="20738"/>
        <v>44408</v>
      </c>
      <c r="D4425" s="5">
        <f t="shared" ref="D4425" si="22190">N4425-N4424</f>
        <v>132</v>
      </c>
      <c r="E4425" s="13">
        <f t="shared" ref="E4425" si="22191">SUM(D4419:D4425)/7</f>
        <v>97.142857142857139</v>
      </c>
      <c r="F4425" s="13">
        <f t="shared" ref="F4425" si="22192">SUM(D4421:D4425)/5</f>
        <v>103.2</v>
      </c>
      <c r="G4425" s="13">
        <f t="shared" ref="G4425" si="22193">N4425/(B4425/100000)</f>
        <v>4288.5020956680473</v>
      </c>
      <c r="H4425" s="5">
        <f t="shared" si="20731"/>
        <v>504</v>
      </c>
      <c r="I4425" s="5">
        <f t="shared" si="20732"/>
        <v>489</v>
      </c>
      <c r="J4425" s="8">
        <f t="shared" ref="J4425" si="22194">E4425/(SUM(N4418:N4424)/7)*100</f>
        <v>0.12367481526074471</v>
      </c>
      <c r="K4425" s="5">
        <f t="shared" ref="K4425" si="22195">O4425-O4424</f>
        <v>1</v>
      </c>
      <c r="L4425" s="8">
        <f t="shared" ref="L4425" si="22196">SUM(K4419:K4425)/7</f>
        <v>1.1428571428571428</v>
      </c>
      <c r="M4425" s="8">
        <f t="shared" ref="M4425" si="22197">O4425/(B4425/100000)</f>
        <v>87.715534448307309</v>
      </c>
      <c r="N4425">
        <v>78959</v>
      </c>
      <c r="O4425">
        <v>1615</v>
      </c>
    </row>
    <row r="4426" spans="1:15" customFormat="1" ht="15" customHeight="1" x14ac:dyDescent="0.2">
      <c r="A4426" s="5" t="s">
        <v>12</v>
      </c>
      <c r="B4426" s="13">
        <v>1841179</v>
      </c>
      <c r="C4426" s="6">
        <f t="shared" si="20738"/>
        <v>44409</v>
      </c>
      <c r="D4426" s="5">
        <f t="shared" ref="D4426" si="22198">N4426-N4425</f>
        <v>87</v>
      </c>
      <c r="E4426" s="13">
        <f t="shared" ref="E4426" si="22199">SUM(D4420:D4426)/7</f>
        <v>96.428571428571431</v>
      </c>
      <c r="F4426" s="13">
        <f t="shared" ref="F4426" si="22200">SUM(D4422:D4426)/5</f>
        <v>100.8</v>
      </c>
      <c r="G4426" s="13">
        <f t="shared" ref="G4426" si="22201">N4426/(B4426/100000)</f>
        <v>4293.2273287931266</v>
      </c>
      <c r="H4426" s="5">
        <f t="shared" si="20731"/>
        <v>505</v>
      </c>
      <c r="I4426" s="5">
        <f t="shared" si="20732"/>
        <v>490</v>
      </c>
      <c r="J4426" s="8">
        <f t="shared" ref="J4426" si="22202">E4426/(SUM(N4419:N4425)/7)*100</f>
        <v>0.12261379922944039</v>
      </c>
      <c r="K4426" s="5">
        <f t="shared" ref="K4426" si="22203">O4426-O4425</f>
        <v>0</v>
      </c>
      <c r="L4426" s="8">
        <f t="shared" ref="L4426" si="22204">SUM(K4420:K4426)/7</f>
        <v>1.1428571428571428</v>
      </c>
      <c r="M4426" s="8">
        <f t="shared" ref="M4426" si="22205">O4426/(B4426/100000)</f>
        <v>87.715534448307309</v>
      </c>
      <c r="N4426">
        <v>79046</v>
      </c>
      <c r="O4426">
        <v>1615</v>
      </c>
    </row>
    <row r="4427" spans="1:15" customFormat="1" ht="15" customHeight="1" x14ac:dyDescent="0.2">
      <c r="A4427" s="5" t="s">
        <v>12</v>
      </c>
      <c r="B4427" s="13">
        <v>1841179</v>
      </c>
      <c r="C4427" s="6">
        <f t="shared" si="20738"/>
        <v>44410</v>
      </c>
      <c r="D4427" s="5">
        <f t="shared" ref="D4427" si="22206">N4427-N4426</f>
        <v>114</v>
      </c>
      <c r="E4427" s="13">
        <f t="shared" ref="E4427" si="22207">SUM(D4421:D4427)/7</f>
        <v>102.42857142857143</v>
      </c>
      <c r="F4427" s="13">
        <f t="shared" ref="F4427" si="22208">SUM(D4423:D4427)/5</f>
        <v>106.2</v>
      </c>
      <c r="G4427" s="13">
        <f t="shared" ref="G4427" si="22209">N4427/(B4427/100000)</f>
        <v>4299.4190135777126</v>
      </c>
      <c r="H4427" s="5">
        <f t="shared" si="20731"/>
        <v>506</v>
      </c>
      <c r="I4427" s="5">
        <f t="shared" si="20732"/>
        <v>491</v>
      </c>
      <c r="J4427" s="8">
        <f t="shared" ref="J4427" si="22210">E4427/(SUM(N4420:N4426)/7)*100</f>
        <v>0.13008360184620743</v>
      </c>
      <c r="K4427" s="5">
        <f t="shared" ref="K4427" si="22211">O4427-O4426</f>
        <v>0</v>
      </c>
      <c r="L4427" s="8">
        <f t="shared" ref="L4427" si="22212">SUM(K4421:K4427)/7</f>
        <v>1.1428571428571428</v>
      </c>
      <c r="M4427" s="8">
        <f t="shared" ref="M4427" si="22213">O4427/(B4427/100000)</f>
        <v>87.715534448307309</v>
      </c>
      <c r="N4427">
        <v>79160</v>
      </c>
      <c r="O4427">
        <v>1615</v>
      </c>
    </row>
    <row r="4428" spans="1:15" customFormat="1" ht="15" customHeight="1" x14ac:dyDescent="0.2">
      <c r="A4428" s="5" t="s">
        <v>12</v>
      </c>
      <c r="B4428" s="13">
        <v>1841179</v>
      </c>
      <c r="C4428" s="6">
        <f t="shared" si="20738"/>
        <v>44411</v>
      </c>
      <c r="D4428" s="5">
        <f t="shared" ref="D4428" si="22214">N4428-N4427</f>
        <v>37</v>
      </c>
      <c r="E4428" s="13">
        <f t="shared" ref="E4428" si="22215">SUM(D4422:D4428)/7</f>
        <v>93.571428571428569</v>
      </c>
      <c r="F4428" s="13">
        <f t="shared" ref="F4428" si="22216">SUM(D4424:D4428)/5</f>
        <v>91.8</v>
      </c>
      <c r="G4428" s="13">
        <f t="shared" ref="G4428" si="22217">N4428/(B4428/100000)</f>
        <v>4301.4285954814823</v>
      </c>
      <c r="H4428" s="5">
        <f t="shared" si="20731"/>
        <v>507</v>
      </c>
      <c r="I4428" s="5">
        <f t="shared" si="20732"/>
        <v>492</v>
      </c>
      <c r="J4428" s="8">
        <f t="shared" ref="J4428" si="22218">E4428/(SUM(N4421:N4427)/7)*100</f>
        <v>0.11868070541636996</v>
      </c>
      <c r="K4428" s="5">
        <f t="shared" ref="K4428" si="22219">O4428-O4427</f>
        <v>5</v>
      </c>
      <c r="L4428" s="8">
        <f t="shared" ref="L4428" si="22220">SUM(K4422:K4428)/7</f>
        <v>1.8571428571428572</v>
      </c>
      <c r="M4428" s="8">
        <f t="shared" ref="M4428" si="22221">O4428/(B4428/100000)</f>
        <v>87.987099570438289</v>
      </c>
      <c r="N4428">
        <v>79197</v>
      </c>
      <c r="O4428">
        <v>1620</v>
      </c>
    </row>
    <row r="4429" spans="1:15" customFormat="1" ht="15" customHeight="1" x14ac:dyDescent="0.2">
      <c r="A4429" s="5" t="s">
        <v>12</v>
      </c>
      <c r="B4429" s="13">
        <v>1841179</v>
      </c>
      <c r="C4429" s="6">
        <f t="shared" si="20738"/>
        <v>44412</v>
      </c>
      <c r="D4429" s="5">
        <f t="shared" ref="D4429" si="22222">N4429-N4428</f>
        <v>113</v>
      </c>
      <c r="E4429" s="13">
        <f t="shared" ref="E4429" si="22223">SUM(D4423:D4429)/7</f>
        <v>97.285714285714292</v>
      </c>
      <c r="F4429" s="13">
        <f t="shared" ref="F4429" si="22224">SUM(D4425:D4429)/5</f>
        <v>96.6</v>
      </c>
      <c r="G4429" s="13">
        <f t="shared" ref="G4429" si="22225">N4429/(B4429/100000)</f>
        <v>4307.5659672416423</v>
      </c>
      <c r="H4429" s="5">
        <f t="shared" si="20731"/>
        <v>508</v>
      </c>
      <c r="I4429" s="5">
        <f t="shared" si="20732"/>
        <v>493</v>
      </c>
      <c r="J4429" s="8">
        <f t="shared" ref="J4429" si="22226">E4429/(SUM(N4422:N4428)/7)*100</f>
        <v>0.1232454267078812</v>
      </c>
      <c r="K4429" s="5">
        <f t="shared" ref="K4429" si="22227">O4429-O4428</f>
        <v>1</v>
      </c>
      <c r="L4429" s="8">
        <f t="shared" ref="L4429" si="22228">SUM(K4423:K4429)/7</f>
        <v>1.7142857142857142</v>
      </c>
      <c r="M4429" s="8">
        <f t="shared" ref="M4429" si="22229">O4429/(B4429/100000)</f>
        <v>88.041412594864482</v>
      </c>
      <c r="N4429">
        <v>79310</v>
      </c>
      <c r="O4429">
        <v>1621</v>
      </c>
    </row>
    <row r="4430" spans="1:15" customFormat="1" ht="15" customHeight="1" x14ac:dyDescent="0.2">
      <c r="A4430" s="5" t="s">
        <v>12</v>
      </c>
      <c r="B4430" s="13">
        <v>1841179</v>
      </c>
      <c r="C4430" s="6">
        <f t="shared" si="20738"/>
        <v>44413</v>
      </c>
      <c r="D4430" s="5">
        <f t="shared" ref="D4430" si="22230">N4430-N4429</f>
        <v>161</v>
      </c>
      <c r="E4430" s="13">
        <f t="shared" ref="E4430" si="22231">SUM(D4424:D4430)/7</f>
        <v>104.71428571428571</v>
      </c>
      <c r="F4430" s="13">
        <f t="shared" ref="F4430" si="22232">SUM(D4426:D4430)/5</f>
        <v>102.4</v>
      </c>
      <c r="G4430" s="13">
        <f t="shared" ref="G4430" si="22233">N4430/(B4430/100000)</f>
        <v>4316.31036417426</v>
      </c>
      <c r="H4430" s="5">
        <f t="shared" si="20731"/>
        <v>509</v>
      </c>
      <c r="I4430" s="5">
        <f t="shared" si="20732"/>
        <v>494</v>
      </c>
      <c r="J4430" s="8">
        <f t="shared" ref="J4430" si="22234">E4430/(SUM(N4423:N4429)/7)*100</f>
        <v>0.13249294606109135</v>
      </c>
      <c r="K4430" s="5">
        <f t="shared" ref="K4430" si="22235">O4430-O4429</f>
        <v>0</v>
      </c>
      <c r="L4430" s="8">
        <f t="shared" ref="L4430" si="22236">SUM(K4424:K4430)/7</f>
        <v>1.5714285714285714</v>
      </c>
      <c r="M4430" s="8">
        <f t="shared" ref="M4430" si="22237">O4430/(B4430/100000)</f>
        <v>88.041412594864482</v>
      </c>
      <c r="N4430">
        <v>79471</v>
      </c>
      <c r="O4430">
        <v>1621</v>
      </c>
    </row>
    <row r="4431" spans="1:15" customFormat="1" ht="15" customHeight="1" x14ac:dyDescent="0.2">
      <c r="A4431" s="5" t="s">
        <v>12</v>
      </c>
      <c r="B4431" s="13">
        <v>1841179</v>
      </c>
      <c r="C4431" s="6">
        <f t="shared" si="20738"/>
        <v>44414</v>
      </c>
      <c r="D4431" s="5">
        <f t="shared" ref="D4431" si="22238">N4431-N4430</f>
        <v>184</v>
      </c>
      <c r="E4431" s="13">
        <f t="shared" ref="E4431" si="22239">SUM(D4425:D4431)/7</f>
        <v>118.28571428571429</v>
      </c>
      <c r="F4431" s="13">
        <f t="shared" ref="F4431" si="22240">SUM(D4427:D4431)/5</f>
        <v>121.8</v>
      </c>
      <c r="G4431" s="13">
        <f t="shared" ref="G4431" si="22241">N4431/(B4431/100000)</f>
        <v>4326.3039606686807</v>
      </c>
      <c r="H4431" s="5">
        <f t="shared" si="20731"/>
        <v>510</v>
      </c>
      <c r="I4431" s="5">
        <f t="shared" si="20732"/>
        <v>495</v>
      </c>
      <c r="J4431" s="8">
        <f t="shared" ref="J4431" si="22242">E4431/(SUM(N4424:N4430)/7)*100</f>
        <v>0.14946657761250609</v>
      </c>
      <c r="K4431" s="5">
        <f t="shared" ref="K4431" si="22243">O4431-O4430</f>
        <v>3</v>
      </c>
      <c r="L4431" s="8">
        <f t="shared" ref="L4431" si="22244">SUM(K4425:K4431)/7</f>
        <v>1.4285714285714286</v>
      </c>
      <c r="M4431" s="8">
        <f t="shared" ref="M4431" si="22245">O4431/(B4431/100000)</f>
        <v>88.204351668143076</v>
      </c>
      <c r="N4431">
        <v>79655</v>
      </c>
      <c r="O4431">
        <v>1624</v>
      </c>
    </row>
    <row r="4432" spans="1:15" customFormat="1" ht="15" customHeight="1" x14ac:dyDescent="0.2">
      <c r="A4432" s="5" t="s">
        <v>12</v>
      </c>
      <c r="B4432" s="13">
        <v>1841179</v>
      </c>
      <c r="C4432" s="6">
        <f t="shared" si="20738"/>
        <v>44415</v>
      </c>
      <c r="D4432" s="5">
        <f t="shared" ref="D4432:D4433" si="22246">N4432-N4431</f>
        <v>160</v>
      </c>
      <c r="E4432" s="13">
        <f t="shared" ref="E4432:E4433" si="22247">SUM(D4426:D4432)/7</f>
        <v>122.28571428571429</v>
      </c>
      <c r="F4432" s="13">
        <f t="shared" ref="F4432:F4433" si="22248">SUM(D4428:D4432)/5</f>
        <v>131</v>
      </c>
      <c r="G4432" s="13">
        <f t="shared" ref="G4432:G4433" si="22249">N4432/(B4432/100000)</f>
        <v>4334.9940445768716</v>
      </c>
      <c r="H4432" s="5">
        <f t="shared" si="20731"/>
        <v>511</v>
      </c>
      <c r="I4432" s="5">
        <f t="shared" si="20732"/>
        <v>496</v>
      </c>
      <c r="J4432" s="8">
        <f t="shared" ref="J4432:J4433" si="22250">E4432/(SUM(N4425:N4431)/7)*100</f>
        <v>0.15429039037631714</v>
      </c>
      <c r="K4432" s="5">
        <f t="shared" ref="K4432:K4433" si="22251">O4432-O4431</f>
        <v>0</v>
      </c>
      <c r="L4432" s="8">
        <f t="shared" ref="L4432:L4433" si="22252">SUM(K4426:K4432)/7</f>
        <v>1.2857142857142858</v>
      </c>
      <c r="M4432" s="8">
        <f t="shared" ref="M4432:M4433" si="22253">O4432/(B4432/100000)</f>
        <v>88.204351668143076</v>
      </c>
      <c r="N4432">
        <v>79815</v>
      </c>
      <c r="O4432">
        <v>1624</v>
      </c>
    </row>
    <row r="4433" spans="1:15" customFormat="1" ht="15" customHeight="1" x14ac:dyDescent="0.2">
      <c r="A4433" s="5" t="s">
        <v>12</v>
      </c>
      <c r="B4433" s="13">
        <v>1841179</v>
      </c>
      <c r="C4433" s="6">
        <f t="shared" si="20738"/>
        <v>44416</v>
      </c>
      <c r="D4433" s="5">
        <f t="shared" si="22246"/>
        <v>268</v>
      </c>
      <c r="E4433" s="13">
        <f t="shared" si="22247"/>
        <v>148.14285714285714</v>
      </c>
      <c r="F4433" s="13">
        <f t="shared" si="22248"/>
        <v>177.2</v>
      </c>
      <c r="G4433" s="13">
        <f t="shared" si="22249"/>
        <v>4349.5499351230919</v>
      </c>
      <c r="H4433" s="5">
        <f t="shared" si="20731"/>
        <v>512</v>
      </c>
      <c r="I4433" s="5">
        <f t="shared" si="20732"/>
        <v>497</v>
      </c>
      <c r="J4433" s="8">
        <f t="shared" si="22250"/>
        <v>0.18662692970805572</v>
      </c>
      <c r="K4433" s="5">
        <f t="shared" si="22251"/>
        <v>2</v>
      </c>
      <c r="L4433" s="8">
        <f t="shared" si="22252"/>
        <v>1.5714285714285714</v>
      </c>
      <c r="M4433" s="8">
        <f t="shared" si="22253"/>
        <v>88.312977716995462</v>
      </c>
      <c r="N4433">
        <v>80083</v>
      </c>
      <c r="O4433">
        <v>1626</v>
      </c>
    </row>
    <row r="4434" spans="1:15" customFormat="1" ht="15" customHeight="1" x14ac:dyDescent="0.2">
      <c r="A4434" s="5" t="s">
        <v>12</v>
      </c>
      <c r="B4434" s="13">
        <v>1841179</v>
      </c>
      <c r="C4434" s="6">
        <f t="shared" si="20738"/>
        <v>44417</v>
      </c>
      <c r="D4434" s="5">
        <f t="shared" ref="D4434" si="22254">N4434-N4433</f>
        <v>153</v>
      </c>
      <c r="E4434" s="13">
        <f t="shared" ref="E4434" si="22255">SUM(D4428:D4434)/7</f>
        <v>153.71428571428572</v>
      </c>
      <c r="F4434" s="13">
        <f t="shared" ref="F4434" si="22256">SUM(D4430:D4434)/5</f>
        <v>185.2</v>
      </c>
      <c r="G4434" s="13">
        <f t="shared" ref="G4434" si="22257">N4434/(B4434/100000)</f>
        <v>4357.8598278603004</v>
      </c>
      <c r="H4434" s="5">
        <f t="shared" si="20731"/>
        <v>513</v>
      </c>
      <c r="I4434" s="5">
        <f t="shared" si="20732"/>
        <v>498</v>
      </c>
      <c r="J4434" s="8">
        <f t="shared" ref="J4434" si="22258">E4434/(SUM(N4427:N4433)/7)*100</f>
        <v>0.19328496419018812</v>
      </c>
      <c r="K4434" s="5">
        <f t="shared" ref="K4434" si="22259">O4434-O4433</f>
        <v>0</v>
      </c>
      <c r="L4434" s="8">
        <f t="shared" ref="L4434" si="22260">SUM(K4428:K4434)/7</f>
        <v>1.5714285714285714</v>
      </c>
      <c r="M4434" s="8">
        <f t="shared" ref="M4434" si="22261">O4434/(B4434/100000)</f>
        <v>88.312977716995462</v>
      </c>
      <c r="N4434">
        <v>80236</v>
      </c>
      <c r="O4434">
        <v>1626</v>
      </c>
    </row>
    <row r="4435" spans="1:15" customFormat="1" ht="15" customHeight="1" x14ac:dyDescent="0.2">
      <c r="A4435" s="5" t="s">
        <v>12</v>
      </c>
      <c r="B4435" s="13">
        <v>1841179</v>
      </c>
      <c r="C4435" s="6">
        <f t="shared" si="20738"/>
        <v>44418</v>
      </c>
      <c r="D4435" s="5">
        <f t="shared" ref="D4435" si="22262">N4435-N4434</f>
        <v>172</v>
      </c>
      <c r="E4435" s="13">
        <f t="shared" ref="E4435" si="22263">SUM(D4429:D4435)/7</f>
        <v>173</v>
      </c>
      <c r="F4435" s="13">
        <f t="shared" ref="F4435" si="22264">SUM(D4431:D4435)/5</f>
        <v>187.4</v>
      </c>
      <c r="G4435" s="13">
        <f t="shared" ref="G4435" si="22265">N4435/(B4435/100000)</f>
        <v>4367.2016680616061</v>
      </c>
      <c r="H4435" s="5">
        <f t="shared" si="20731"/>
        <v>514</v>
      </c>
      <c r="I4435" s="5">
        <f t="shared" si="20732"/>
        <v>499</v>
      </c>
      <c r="J4435" s="8">
        <f t="shared" ref="J4435" si="22266">E4435/(SUM(N4428:N4434)/7)*100</f>
        <v>0.2171157490493342</v>
      </c>
      <c r="K4435" s="5">
        <f t="shared" ref="K4435" si="22267">O4435-O4434</f>
        <v>4</v>
      </c>
      <c r="L4435" s="8">
        <f t="shared" ref="L4435" si="22268">SUM(K4429:K4435)/7</f>
        <v>1.4285714285714286</v>
      </c>
      <c r="M4435" s="8">
        <f t="shared" ref="M4435" si="22269">O4435/(B4435/100000)</f>
        <v>88.530229814700249</v>
      </c>
      <c r="N4435">
        <v>80408</v>
      </c>
      <c r="O4435">
        <v>1630</v>
      </c>
    </row>
    <row r="4436" spans="1:15" customFormat="1" ht="15" customHeight="1" x14ac:dyDescent="0.2">
      <c r="A4436" s="5" t="s">
        <v>12</v>
      </c>
      <c r="B4436" s="13">
        <v>1841179</v>
      </c>
      <c r="C4436" s="6">
        <f t="shared" si="20738"/>
        <v>44419</v>
      </c>
      <c r="D4436" s="5">
        <f t="shared" ref="D4436" si="22270">N4436-N4435</f>
        <v>218</v>
      </c>
      <c r="E4436" s="13">
        <f t="shared" ref="E4436" si="22271">SUM(D4430:D4436)/7</f>
        <v>188</v>
      </c>
      <c r="F4436" s="13">
        <f t="shared" ref="F4436" si="22272">SUM(D4432:D4436)/5</f>
        <v>194.2</v>
      </c>
      <c r="G4436" s="13">
        <f t="shared" ref="G4436" si="22273">N4436/(B4436/100000)</f>
        <v>4379.0419073865169</v>
      </c>
      <c r="H4436" s="5">
        <f t="shared" si="20731"/>
        <v>515</v>
      </c>
      <c r="I4436" s="5">
        <f t="shared" si="20732"/>
        <v>500</v>
      </c>
      <c r="J4436" s="8">
        <f t="shared" ref="J4436" si="22274">E4436/(SUM(N4429:N4435)/7)*100</f>
        <v>0.23542965912790845</v>
      </c>
      <c r="K4436" s="5">
        <f t="shared" ref="K4436" si="22275">O4436-O4435</f>
        <v>0</v>
      </c>
      <c r="L4436" s="8">
        <f t="shared" ref="L4436" si="22276">SUM(K4430:K4436)/7</f>
        <v>1.2857142857142858</v>
      </c>
      <c r="M4436" s="8">
        <f t="shared" ref="M4436" si="22277">O4436/(B4436/100000)</f>
        <v>88.530229814700249</v>
      </c>
      <c r="N4436">
        <v>80626</v>
      </c>
      <c r="O4436">
        <v>1630</v>
      </c>
    </row>
    <row r="4437" spans="1:15" customFormat="1" ht="15" customHeight="1" x14ac:dyDescent="0.2">
      <c r="A4437" s="5" t="s">
        <v>12</v>
      </c>
      <c r="B4437" s="13">
        <v>1841179</v>
      </c>
      <c r="C4437" s="6">
        <f t="shared" si="20738"/>
        <v>44420</v>
      </c>
      <c r="D4437" s="5">
        <f t="shared" ref="D4437" si="22278">N4437-N4436</f>
        <v>230</v>
      </c>
      <c r="E4437" s="13">
        <f t="shared" ref="E4437" si="22279">SUM(D4431:D4437)/7</f>
        <v>197.85714285714286</v>
      </c>
      <c r="F4437" s="13">
        <f t="shared" ref="F4437" si="22280">SUM(D4433:D4437)/5</f>
        <v>208.2</v>
      </c>
      <c r="G4437" s="13">
        <f t="shared" ref="G4437" si="22281">N4437/(B4437/100000)</f>
        <v>4391.5339030045425</v>
      </c>
      <c r="H4437" s="5">
        <f t="shared" si="20731"/>
        <v>516</v>
      </c>
      <c r="I4437" s="5">
        <f t="shared" si="20732"/>
        <v>501</v>
      </c>
      <c r="J4437" s="8">
        <f t="shared" ref="J4437" si="22282">E4437/(SUM(N4430:N4436)/7)*100</f>
        <v>0.24719165295362791</v>
      </c>
      <c r="K4437" s="5">
        <f t="shared" ref="K4437" si="22283">O4437-O4436</f>
        <v>0</v>
      </c>
      <c r="L4437" s="8">
        <f t="shared" ref="L4437" si="22284">SUM(K4431:K4437)/7</f>
        <v>1.2857142857142858</v>
      </c>
      <c r="M4437" s="8">
        <f t="shared" ref="M4437" si="22285">O4437/(B4437/100000)</f>
        <v>88.530229814700249</v>
      </c>
      <c r="N4437">
        <v>80856</v>
      </c>
      <c r="O4437">
        <v>1630</v>
      </c>
    </row>
    <row r="4438" spans="1:15" customFormat="1" ht="15" customHeight="1" x14ac:dyDescent="0.2">
      <c r="A4438" s="5" t="s">
        <v>12</v>
      </c>
      <c r="B4438" s="13">
        <v>1841179</v>
      </c>
      <c r="C4438" s="6">
        <f t="shared" si="20738"/>
        <v>44421</v>
      </c>
      <c r="D4438" s="5">
        <f t="shared" ref="D4438" si="22286">N4438-N4437</f>
        <v>273</v>
      </c>
      <c r="E4438" s="13">
        <f t="shared" ref="E4438" si="22287">SUM(D4432:D4438)/7</f>
        <v>210.57142857142858</v>
      </c>
      <c r="F4438" s="13">
        <f t="shared" ref="F4438" si="22288">SUM(D4434:D4438)/5</f>
        <v>209.2</v>
      </c>
      <c r="G4438" s="13">
        <f t="shared" ref="G4438" si="22289">N4438/(B4438/100000)</f>
        <v>4406.3613586728943</v>
      </c>
      <c r="H4438" s="5">
        <f t="shared" si="20731"/>
        <v>517</v>
      </c>
      <c r="I4438" s="5">
        <f t="shared" si="20732"/>
        <v>502</v>
      </c>
      <c r="J4438" s="8">
        <f t="shared" ref="J4438" si="22290">E4438/(SUM(N4431:N4437)/7)*100</f>
        <v>0.26242747191901428</v>
      </c>
      <c r="K4438" s="5">
        <f t="shared" ref="K4438" si="22291">O4438-O4437</f>
        <v>4</v>
      </c>
      <c r="L4438" s="8">
        <f t="shared" ref="L4438" si="22292">SUM(K4432:K4438)/7</f>
        <v>1.4285714285714286</v>
      </c>
      <c r="M4438" s="8">
        <f t="shared" ref="M4438" si="22293">O4438/(B4438/100000)</f>
        <v>88.747481912405036</v>
      </c>
      <c r="N4438">
        <v>81129</v>
      </c>
      <c r="O4438">
        <v>1634</v>
      </c>
    </row>
    <row r="4439" spans="1:15" customFormat="1" ht="15" customHeight="1" x14ac:dyDescent="0.2">
      <c r="A4439" s="5" t="s">
        <v>12</v>
      </c>
      <c r="B4439" s="13">
        <v>1841179</v>
      </c>
      <c r="C4439" s="6">
        <f t="shared" si="20738"/>
        <v>44422</v>
      </c>
      <c r="D4439" s="5">
        <f t="shared" ref="D4439" si="22294">N4439-N4438</f>
        <v>256</v>
      </c>
      <c r="E4439" s="13">
        <f t="shared" ref="E4439" si="22295">SUM(D4433:D4439)/7</f>
        <v>224.28571428571428</v>
      </c>
      <c r="F4439" s="13">
        <f t="shared" ref="F4439" si="22296">SUM(D4435:D4439)/5</f>
        <v>229.8</v>
      </c>
      <c r="G4439" s="13">
        <f t="shared" ref="G4439" si="22297">N4439/(B4439/100000)</f>
        <v>4420.2654929259998</v>
      </c>
      <c r="H4439" s="5">
        <f t="shared" si="20731"/>
        <v>518</v>
      </c>
      <c r="I4439" s="5">
        <f t="shared" si="20732"/>
        <v>503</v>
      </c>
      <c r="J4439" s="8">
        <f t="shared" ref="J4439" si="22298">E4439/(SUM(N4432:N4438)/7)*100</f>
        <v>0.27878746983501818</v>
      </c>
      <c r="K4439" s="5">
        <f t="shared" ref="K4439" si="22299">O4439-O4438</f>
        <v>0</v>
      </c>
      <c r="L4439" s="8">
        <f t="shared" ref="L4439" si="22300">SUM(K4433:K4439)/7</f>
        <v>1.4285714285714286</v>
      </c>
      <c r="M4439" s="8">
        <f t="shared" ref="M4439" si="22301">O4439/(B4439/100000)</f>
        <v>88.747481912405036</v>
      </c>
      <c r="N4439">
        <v>81385</v>
      </c>
      <c r="O4439">
        <v>1634</v>
      </c>
    </row>
    <row r="4440" spans="1:15" customFormat="1" ht="15" customHeight="1" x14ac:dyDescent="0.2">
      <c r="A4440" s="5" t="s">
        <v>12</v>
      </c>
      <c r="B4440" s="13">
        <v>1841179</v>
      </c>
      <c r="C4440" s="6">
        <f t="shared" si="20738"/>
        <v>44423</v>
      </c>
      <c r="D4440" s="5">
        <f t="shared" ref="D4440" si="22302">N4440-N4439</f>
        <v>290</v>
      </c>
      <c r="E4440" s="13">
        <f t="shared" ref="E4440" si="22303">SUM(D4434:D4440)/7</f>
        <v>227.42857142857142</v>
      </c>
      <c r="F4440" s="13">
        <f t="shared" ref="F4440" si="22304">SUM(D4436:D4440)/5</f>
        <v>253.4</v>
      </c>
      <c r="G4440" s="13">
        <f t="shared" ref="G4440" si="22305">N4440/(B4440/100000)</f>
        <v>4436.0162700095971</v>
      </c>
      <c r="H4440" s="5">
        <f t="shared" si="20731"/>
        <v>519</v>
      </c>
      <c r="I4440" s="5">
        <f t="shared" si="20732"/>
        <v>504</v>
      </c>
      <c r="J4440" s="8">
        <f t="shared" ref="J4440" si="22306">E4440/(SUM(N4433:N4439)/7)*100</f>
        <v>0.28190812132673893</v>
      </c>
      <c r="K4440" s="5">
        <f t="shared" ref="K4440" si="22307">O4440-O4439</f>
        <v>0</v>
      </c>
      <c r="L4440" s="8">
        <f t="shared" ref="L4440" si="22308">SUM(K4434:K4440)/7</f>
        <v>1.1428571428571428</v>
      </c>
      <c r="M4440" s="8">
        <f t="shared" ref="M4440" si="22309">O4440/(B4440/100000)</f>
        <v>88.747481912405036</v>
      </c>
      <c r="N4440">
        <v>81675</v>
      </c>
      <c r="O4440">
        <v>1634</v>
      </c>
    </row>
    <row r="4441" spans="1:15" customFormat="1" ht="15" customHeight="1" x14ac:dyDescent="0.2">
      <c r="A4441" s="5" t="s">
        <v>12</v>
      </c>
      <c r="B4441" s="13">
        <v>1841179</v>
      </c>
      <c r="C4441" s="6">
        <f t="shared" si="20738"/>
        <v>44424</v>
      </c>
      <c r="D4441" s="5">
        <f t="shared" ref="D4441" si="22310">N4441-N4440</f>
        <v>182</v>
      </c>
      <c r="E4441" s="13">
        <f t="shared" ref="E4441" si="22311">SUM(D4435:D4441)/7</f>
        <v>231.57142857142858</v>
      </c>
      <c r="F4441" s="13">
        <f t="shared" ref="F4441" si="22312">SUM(D4437:D4441)/5</f>
        <v>246.2</v>
      </c>
      <c r="G4441" s="13">
        <f t="shared" ref="G4441" si="22313">N4441/(B4441/100000)</f>
        <v>4445.901240455165</v>
      </c>
      <c r="H4441" s="5">
        <f t="shared" si="20731"/>
        <v>520</v>
      </c>
      <c r="I4441" s="5">
        <f t="shared" si="20732"/>
        <v>505</v>
      </c>
      <c r="J4441" s="8">
        <f t="shared" ref="J4441" si="22314">E4441/(SUM(N4434:N4440)/7)*100</f>
        <v>0.28623645850807417</v>
      </c>
      <c r="K4441" s="5">
        <f t="shared" ref="K4441" si="22315">O4441-O4440</f>
        <v>0</v>
      </c>
      <c r="L4441" s="8">
        <f t="shared" ref="L4441" si="22316">SUM(K4435:K4441)/7</f>
        <v>1.1428571428571428</v>
      </c>
      <c r="M4441" s="8">
        <f t="shared" ref="M4441" si="22317">O4441/(B4441/100000)</f>
        <v>88.747481912405036</v>
      </c>
      <c r="N4441">
        <v>81857</v>
      </c>
      <c r="O4441">
        <v>1634</v>
      </c>
    </row>
    <row r="4442" spans="1:15" customFormat="1" ht="15" customHeight="1" x14ac:dyDescent="0.2">
      <c r="A4442" s="5" t="s">
        <v>12</v>
      </c>
      <c r="B4442" s="13">
        <v>1841179</v>
      </c>
      <c r="C4442" s="6">
        <f t="shared" si="20738"/>
        <v>44425</v>
      </c>
      <c r="D4442" s="5">
        <f t="shared" ref="D4442" si="22318">N4442-N4441</f>
        <v>216</v>
      </c>
      <c r="E4442" s="13">
        <f t="shared" ref="E4442" si="22319">SUM(D4436:D4442)/7</f>
        <v>237.85714285714286</v>
      </c>
      <c r="F4442" s="13">
        <f t="shared" ref="F4442" si="22320">SUM(D4438:D4442)/5</f>
        <v>243.4</v>
      </c>
      <c r="G4442" s="13">
        <f t="shared" ref="G4442" si="22321">N4442/(B4442/100000)</f>
        <v>4457.6328537312229</v>
      </c>
      <c r="H4442" s="5">
        <f t="shared" si="20731"/>
        <v>521</v>
      </c>
      <c r="I4442" s="5">
        <f t="shared" si="20732"/>
        <v>506</v>
      </c>
      <c r="J4442" s="8">
        <f t="shared" ref="J4442" si="22322">E4442/(SUM(N4435:N4441)/7)*100</f>
        <v>0.29316683569979718</v>
      </c>
      <c r="K4442" s="5">
        <f t="shared" ref="K4442" si="22323">O4442-O4441</f>
        <v>1</v>
      </c>
      <c r="L4442" s="8">
        <f t="shared" ref="L4442" si="22324">SUM(K4436:K4442)/7</f>
        <v>0.7142857142857143</v>
      </c>
      <c r="M4442" s="8">
        <f t="shared" ref="M4442" si="22325">O4442/(B4442/100000)</f>
        <v>88.801794936831243</v>
      </c>
      <c r="N4442">
        <v>82073</v>
      </c>
      <c r="O4442">
        <v>1635</v>
      </c>
    </row>
    <row r="4443" spans="1:15" customFormat="1" ht="15" customHeight="1" x14ac:dyDescent="0.2">
      <c r="A4443" s="5" t="s">
        <v>12</v>
      </c>
      <c r="B4443" s="13">
        <v>1841179</v>
      </c>
      <c r="C4443" s="6">
        <f t="shared" si="20738"/>
        <v>44426</v>
      </c>
      <c r="D4443" s="5">
        <f t="shared" ref="D4443" si="22326">N4443-N4442</f>
        <v>207</v>
      </c>
      <c r="E4443" s="13">
        <f t="shared" ref="E4443" si="22327">SUM(D4437:D4443)/7</f>
        <v>236.28571428571428</v>
      </c>
      <c r="F4443" s="13">
        <f t="shared" ref="F4443" si="22328">SUM(D4439:D4443)/5</f>
        <v>230.2</v>
      </c>
      <c r="G4443" s="13">
        <f t="shared" ref="G4443" si="22329">N4443/(B4443/100000)</f>
        <v>4468.8756497874456</v>
      </c>
      <c r="H4443" s="5">
        <f t="shared" si="20731"/>
        <v>522</v>
      </c>
      <c r="I4443" s="5">
        <f t="shared" si="20732"/>
        <v>507</v>
      </c>
      <c r="J4443" s="8">
        <f t="shared" ref="J4443" si="22330">E4443/(SUM(N4436:N4442)/7)*100</f>
        <v>0.29037870368907354</v>
      </c>
      <c r="K4443" s="5">
        <f t="shared" ref="K4443" si="22331">O4443-O4442</f>
        <v>1</v>
      </c>
      <c r="L4443" s="8">
        <f t="shared" ref="L4443" si="22332">SUM(K4437:K4443)/7</f>
        <v>0.8571428571428571</v>
      </c>
      <c r="M4443" s="8">
        <f t="shared" ref="M4443" si="22333">O4443/(B4443/100000)</f>
        <v>88.856107961257436</v>
      </c>
      <c r="N4443">
        <v>82280</v>
      </c>
      <c r="O4443">
        <v>1636</v>
      </c>
    </row>
    <row r="4444" spans="1:15" customFormat="1" ht="15" customHeight="1" x14ac:dyDescent="0.2">
      <c r="A4444" s="5" t="s">
        <v>12</v>
      </c>
      <c r="B4444" s="13">
        <v>1841179</v>
      </c>
      <c r="C4444" s="6">
        <f t="shared" si="20738"/>
        <v>44427</v>
      </c>
      <c r="D4444" s="5">
        <f t="shared" ref="D4444" si="22334">N4444-N4443</f>
        <v>304</v>
      </c>
      <c r="E4444" s="13">
        <f t="shared" ref="E4444" si="22335">SUM(D4438:D4444)/7</f>
        <v>246.85714285714286</v>
      </c>
      <c r="F4444" s="13">
        <f t="shared" ref="F4444" si="22336">SUM(D4440:D4444)/5</f>
        <v>239.8</v>
      </c>
      <c r="G4444" s="13">
        <f t="shared" ref="G4444" si="22337">N4444/(B4444/100000)</f>
        <v>4485.3868092130097</v>
      </c>
      <c r="H4444" s="5">
        <f t="shared" si="20731"/>
        <v>523</v>
      </c>
      <c r="I4444" s="5">
        <f t="shared" si="20732"/>
        <v>508</v>
      </c>
      <c r="J4444" s="8">
        <f t="shared" ref="J4444" si="22338">E4444/(SUM(N4437:N4443)/7)*100</f>
        <v>0.3024918819091299</v>
      </c>
      <c r="K4444" s="5">
        <f t="shared" ref="K4444" si="22339">O4444-O4443</f>
        <v>0</v>
      </c>
      <c r="L4444" s="8">
        <f t="shared" ref="L4444" si="22340">SUM(K4438:K4444)/7</f>
        <v>0.8571428571428571</v>
      </c>
      <c r="M4444" s="8">
        <f t="shared" ref="M4444" si="22341">O4444/(B4444/100000)</f>
        <v>88.856107961257436</v>
      </c>
      <c r="N4444">
        <v>82584</v>
      </c>
      <c r="O4444">
        <v>1636</v>
      </c>
    </row>
    <row r="4445" spans="1:15" customFormat="1" ht="15" customHeight="1" x14ac:dyDescent="0.2">
      <c r="A4445" s="5" t="s">
        <v>12</v>
      </c>
      <c r="B4445" s="13">
        <v>1841179</v>
      </c>
      <c r="C4445" s="6">
        <f t="shared" si="20738"/>
        <v>44428</v>
      </c>
      <c r="D4445" s="5">
        <f t="shared" ref="D4445" si="22342">N4445-N4444</f>
        <v>225</v>
      </c>
      <c r="E4445" s="13">
        <f t="shared" ref="E4445" si="22343">SUM(D4439:D4445)/7</f>
        <v>240</v>
      </c>
      <c r="F4445" s="13">
        <f t="shared" ref="F4445" si="22344">SUM(D4441:D4445)/5</f>
        <v>226.8</v>
      </c>
      <c r="G4445" s="13">
        <f t="shared" ref="G4445" si="22345">N4445/(B4445/100000)</f>
        <v>4497.6072397089038</v>
      </c>
      <c r="H4445" s="5">
        <f t="shared" si="20731"/>
        <v>524</v>
      </c>
      <c r="I4445" s="5">
        <f t="shared" si="20732"/>
        <v>509</v>
      </c>
      <c r="J4445" s="8">
        <f t="shared" ref="J4445" si="22346">E4445/(SUM(N4438:N4444)/7)*100</f>
        <v>0.29320241612752912</v>
      </c>
      <c r="K4445" s="5">
        <f t="shared" ref="K4445" si="22347">O4445-O4444</f>
        <v>0</v>
      </c>
      <c r="L4445" s="8">
        <f t="shared" ref="L4445" si="22348">SUM(K4439:K4445)/7</f>
        <v>0.2857142857142857</v>
      </c>
      <c r="M4445" s="8">
        <f t="shared" ref="M4445" si="22349">O4445/(B4445/100000)</f>
        <v>88.856107961257436</v>
      </c>
      <c r="N4445">
        <v>82809</v>
      </c>
      <c r="O4445">
        <v>1636</v>
      </c>
    </row>
    <row r="4446" spans="1:15" customFormat="1" ht="15" customHeight="1" x14ac:dyDescent="0.2">
      <c r="A4446" s="5" t="s">
        <v>12</v>
      </c>
      <c r="B4446" s="13">
        <v>1841179</v>
      </c>
      <c r="C4446" s="6">
        <f t="shared" si="20738"/>
        <v>44429</v>
      </c>
      <c r="D4446" s="5">
        <f t="shared" ref="D4446:D4447" si="22350">N4446-N4445</f>
        <v>238</v>
      </c>
      <c r="E4446" s="13">
        <f t="shared" ref="E4446:E4447" si="22351">SUM(D4440:D4446)/7</f>
        <v>237.42857142857142</v>
      </c>
      <c r="F4446" s="13">
        <f t="shared" ref="F4446:F4447" si="22352">SUM(D4442:D4446)/5</f>
        <v>238</v>
      </c>
      <c r="G4446" s="13">
        <f t="shared" ref="G4446:G4447" si="22353">N4446/(B4446/100000)</f>
        <v>4510.5337395223387</v>
      </c>
      <c r="H4446" s="5">
        <f t="shared" si="20731"/>
        <v>525</v>
      </c>
      <c r="I4446" s="5">
        <f t="shared" si="20732"/>
        <v>510</v>
      </c>
      <c r="J4446" s="8">
        <f t="shared" ref="J4446:J4447" si="22354">E4446/(SUM(N4439:N4445)/7)*100</f>
        <v>0.28921298221740394</v>
      </c>
      <c r="K4446" s="5">
        <f t="shared" ref="K4446:K4447" si="22355">O4446-O4445</f>
        <v>0</v>
      </c>
      <c r="L4446" s="8">
        <f t="shared" ref="L4446:L4447" si="22356">SUM(K4440:K4446)/7</f>
        <v>0.2857142857142857</v>
      </c>
      <c r="M4446" s="8">
        <f t="shared" ref="M4446:M4447" si="22357">O4446/(B4446/100000)</f>
        <v>88.856107961257436</v>
      </c>
      <c r="N4446">
        <v>83047</v>
      </c>
      <c r="O4446">
        <v>1636</v>
      </c>
    </row>
    <row r="4447" spans="1:15" customFormat="1" ht="15" customHeight="1" x14ac:dyDescent="0.2">
      <c r="A4447" s="5" t="s">
        <v>12</v>
      </c>
      <c r="B4447" s="13">
        <v>1841179</v>
      </c>
      <c r="C4447" s="6">
        <f t="shared" si="20738"/>
        <v>44430</v>
      </c>
      <c r="D4447" s="5">
        <f t="shared" si="22350"/>
        <v>0</v>
      </c>
      <c r="E4447" s="13">
        <f t="shared" si="22351"/>
        <v>196</v>
      </c>
      <c r="F4447" s="13">
        <f t="shared" si="22352"/>
        <v>194.8</v>
      </c>
      <c r="G4447" s="13">
        <f t="shared" si="22353"/>
        <v>4510.5337395223387</v>
      </c>
      <c r="H4447" s="5">
        <f t="shared" si="20731"/>
        <v>526</v>
      </c>
      <c r="I4447" s="5">
        <f t="shared" si="20732"/>
        <v>511</v>
      </c>
      <c r="J4447" s="8">
        <f t="shared" si="22354"/>
        <v>0.23806012232681215</v>
      </c>
      <c r="K4447" s="5">
        <f t="shared" si="22355"/>
        <v>0</v>
      </c>
      <c r="L4447" s="8">
        <f t="shared" si="22356"/>
        <v>0.2857142857142857</v>
      </c>
      <c r="M4447" s="8">
        <f t="shared" si="22357"/>
        <v>88.856107961257436</v>
      </c>
      <c r="N4447">
        <v>83047</v>
      </c>
      <c r="O4447">
        <v>1636</v>
      </c>
    </row>
    <row r="4448" spans="1:15" customFormat="1" ht="15" customHeight="1" x14ac:dyDescent="0.2">
      <c r="A4448" s="5" t="s">
        <v>12</v>
      </c>
      <c r="B4448" s="13">
        <v>1841179</v>
      </c>
      <c r="C4448" s="6">
        <f t="shared" si="20738"/>
        <v>44431</v>
      </c>
      <c r="D4448" s="5">
        <f t="shared" ref="D4448" si="22358">N4448-N4447</f>
        <v>357</v>
      </c>
      <c r="E4448" s="13">
        <f t="shared" ref="E4448" si="22359">SUM(D4442:D4448)/7</f>
        <v>221</v>
      </c>
      <c r="F4448" s="13">
        <f t="shared" ref="F4448" si="22360">SUM(D4444:D4448)/5</f>
        <v>224.8</v>
      </c>
      <c r="G4448" s="13">
        <f t="shared" ref="G4448" si="22361">N4448/(B4448/100000)</f>
        <v>4529.9234892424911</v>
      </c>
      <c r="H4448" s="5">
        <f t="shared" si="20731"/>
        <v>527</v>
      </c>
      <c r="I4448" s="5">
        <f t="shared" si="20732"/>
        <v>512</v>
      </c>
      <c r="J4448" s="8">
        <f t="shared" ref="J4448" si="22362">E4448/(SUM(N4441:N4447)/7)*100</f>
        <v>0.26778743874383976</v>
      </c>
      <c r="K4448" s="5">
        <f t="shared" ref="K4448" si="22363">O4448-O4447</f>
        <v>2</v>
      </c>
      <c r="L4448" s="8">
        <f t="shared" ref="L4448" si="22364">SUM(K4442:K4448)/7</f>
        <v>0.5714285714285714</v>
      </c>
      <c r="M4448" s="8">
        <f t="shared" ref="M4448" si="22365">O4448/(B4448/100000)</f>
        <v>88.964734010109822</v>
      </c>
      <c r="N4448">
        <v>83404</v>
      </c>
      <c r="O4448">
        <v>1638</v>
      </c>
    </row>
    <row r="4449" spans="1:15" customFormat="1" ht="15" customHeight="1" x14ac:dyDescent="0.2">
      <c r="A4449" s="5" t="s">
        <v>12</v>
      </c>
      <c r="B4449" s="13">
        <v>1841179</v>
      </c>
      <c r="C4449" s="6">
        <f t="shared" si="20738"/>
        <v>44432</v>
      </c>
      <c r="D4449" s="5">
        <f t="shared" ref="D4449" si="22366">N4449-N4448</f>
        <v>182</v>
      </c>
      <c r="E4449" s="13">
        <f t="shared" ref="E4449" si="22367">SUM(D4443:D4449)/7</f>
        <v>216.14285714285714</v>
      </c>
      <c r="F4449" s="13">
        <f t="shared" ref="F4449" si="22368">SUM(D4445:D4449)/5</f>
        <v>200.4</v>
      </c>
      <c r="G4449" s="13">
        <f t="shared" ref="G4449" si="22369">N4449/(B4449/100000)</f>
        <v>4539.808459688059</v>
      </c>
      <c r="H4449" s="5">
        <f t="shared" si="20731"/>
        <v>528</v>
      </c>
      <c r="I4449" s="5">
        <f t="shared" si="20732"/>
        <v>513</v>
      </c>
      <c r="J4449" s="8">
        <f t="shared" ref="J4449" si="22370">E4449/(SUM(N4442:N4448)/7)*100</f>
        <v>0.2612025329567505</v>
      </c>
      <c r="K4449" s="5">
        <f t="shared" ref="K4449" si="22371">O4449-O4448</f>
        <v>0</v>
      </c>
      <c r="L4449" s="8">
        <f t="shared" ref="L4449" si="22372">SUM(K4443:K4449)/7</f>
        <v>0.42857142857142855</v>
      </c>
      <c r="M4449" s="8">
        <f t="shared" ref="M4449" si="22373">O4449/(B4449/100000)</f>
        <v>88.964734010109822</v>
      </c>
      <c r="N4449">
        <v>83586</v>
      </c>
      <c r="O4449">
        <v>1638</v>
      </c>
    </row>
    <row r="4450" spans="1:15" customFormat="1" ht="15" customHeight="1" x14ac:dyDescent="0.2">
      <c r="A4450" s="5" t="s">
        <v>12</v>
      </c>
      <c r="B4450" s="13">
        <v>1841179</v>
      </c>
      <c r="C4450" s="6">
        <f t="shared" si="20738"/>
        <v>44433</v>
      </c>
      <c r="D4450" s="5">
        <f t="shared" ref="D4450" si="22374">N4450-N4449</f>
        <v>198</v>
      </c>
      <c r="E4450" s="13">
        <f t="shared" ref="E4450" si="22375">SUM(D4444:D4450)/7</f>
        <v>214.85714285714286</v>
      </c>
      <c r="F4450" s="13">
        <f t="shared" ref="F4450" si="22376">SUM(D4446:D4450)/5</f>
        <v>195</v>
      </c>
      <c r="G4450" s="13">
        <f t="shared" ref="G4450" si="22377">N4450/(B4450/100000)</f>
        <v>4550.5624385244455</v>
      </c>
      <c r="H4450" s="5">
        <f t="shared" si="20731"/>
        <v>529</v>
      </c>
      <c r="I4450" s="5">
        <f t="shared" si="20732"/>
        <v>514</v>
      </c>
      <c r="J4450" s="8">
        <f t="shared" ref="J4450" si="22378">E4450/(SUM(N4443:N4449)/7)*100</f>
        <v>0.25897234127182284</v>
      </c>
      <c r="K4450" s="5">
        <f t="shared" ref="K4450" si="22379">O4450-O4449</f>
        <v>2</v>
      </c>
      <c r="L4450" s="8">
        <f t="shared" ref="L4450" si="22380">SUM(K4444:K4450)/7</f>
        <v>0.5714285714285714</v>
      </c>
      <c r="M4450" s="8">
        <f t="shared" ref="M4450" si="22381">O4450/(B4450/100000)</f>
        <v>89.073360058962223</v>
      </c>
      <c r="N4450">
        <v>83784</v>
      </c>
      <c r="O4450">
        <v>1640</v>
      </c>
    </row>
    <row r="4451" spans="1:15" customFormat="1" ht="15" customHeight="1" x14ac:dyDescent="0.2">
      <c r="A4451" s="5" t="s">
        <v>12</v>
      </c>
      <c r="B4451" s="13">
        <v>1841179</v>
      </c>
      <c r="C4451" s="6">
        <f t="shared" si="20738"/>
        <v>44434</v>
      </c>
      <c r="D4451" s="5">
        <f t="shared" ref="D4451" si="22382">N4451-N4450</f>
        <v>0</v>
      </c>
      <c r="E4451" s="13">
        <f t="shared" ref="E4451" si="22383">SUM(D4445:D4451)/7</f>
        <v>171.42857142857142</v>
      </c>
      <c r="F4451" s="13">
        <f t="shared" ref="F4451" si="22384">SUM(D4447:D4451)/5</f>
        <v>147.4</v>
      </c>
      <c r="G4451" s="13">
        <f t="shared" ref="G4451" si="22385">N4451/(B4451/100000)</f>
        <v>4550.5624385244455</v>
      </c>
      <c r="H4451" s="5">
        <f t="shared" si="20731"/>
        <v>530</v>
      </c>
      <c r="I4451" s="5">
        <f t="shared" si="20732"/>
        <v>515</v>
      </c>
      <c r="J4451" s="8">
        <f t="shared" ref="J4451" si="22386">E4451/(SUM(N4444:N4450)/7)*100</f>
        <v>0.20609314379633875</v>
      </c>
      <c r="K4451" s="5">
        <f t="shared" ref="K4451" si="22387">O4451-O4450</f>
        <v>0</v>
      </c>
      <c r="L4451" s="8">
        <f t="shared" ref="L4451" si="22388">SUM(K4445:K4451)/7</f>
        <v>0.5714285714285714</v>
      </c>
      <c r="M4451" s="8">
        <f t="shared" ref="M4451" si="22389">O4451/(B4451/100000)</f>
        <v>89.073360058962223</v>
      </c>
      <c r="N4451">
        <v>83784</v>
      </c>
      <c r="O4451">
        <v>1640</v>
      </c>
    </row>
    <row r="4452" spans="1:15" customFormat="1" ht="15" customHeight="1" x14ac:dyDescent="0.2">
      <c r="A4452" s="5" t="s">
        <v>12</v>
      </c>
      <c r="B4452" s="13">
        <v>1841179</v>
      </c>
      <c r="C4452" s="6">
        <f t="shared" si="20738"/>
        <v>44435</v>
      </c>
      <c r="D4452" s="5">
        <f t="shared" ref="D4452" si="22390">N4452-N4451</f>
        <v>610</v>
      </c>
      <c r="E4452" s="13">
        <f t="shared" ref="E4452" si="22391">SUM(D4446:D4452)/7</f>
        <v>226.42857142857142</v>
      </c>
      <c r="F4452" s="13">
        <f t="shared" ref="F4452" si="22392">SUM(D4448:D4452)/5</f>
        <v>269.39999999999998</v>
      </c>
      <c r="G4452" s="13">
        <f t="shared" ref="G4452" si="22393">N4452/(B4452/100000)</f>
        <v>4583.6933834244255</v>
      </c>
      <c r="H4452" s="5">
        <f t="shared" si="20731"/>
        <v>531</v>
      </c>
      <c r="I4452" s="5">
        <f t="shared" si="20732"/>
        <v>516</v>
      </c>
      <c r="J4452" s="8">
        <f t="shared" ref="J4452" si="22394">E4452/(SUM(N4445:N4451)/7)*100</f>
        <v>0.27165483211388591</v>
      </c>
      <c r="K4452" s="5">
        <f t="shared" ref="K4452" si="22395">O4452-O4451</f>
        <v>1</v>
      </c>
      <c r="L4452" s="8">
        <f t="shared" ref="L4452" si="22396">SUM(K4446:K4452)/7</f>
        <v>0.7142857142857143</v>
      </c>
      <c r="M4452" s="8">
        <f t="shared" ref="M4452" si="22397">O4452/(B4452/100000)</f>
        <v>89.127673083388416</v>
      </c>
      <c r="N4452">
        <v>84394</v>
      </c>
      <c r="O4452">
        <v>1641</v>
      </c>
    </row>
    <row r="4453" spans="1:15" customFormat="1" ht="15" customHeight="1" x14ac:dyDescent="0.2">
      <c r="A4453" s="5" t="s">
        <v>12</v>
      </c>
      <c r="B4453" s="13">
        <v>1841179</v>
      </c>
      <c r="C4453" s="6">
        <f t="shared" si="20738"/>
        <v>44436</v>
      </c>
      <c r="D4453" s="5">
        <f t="shared" ref="D4453:D4454" si="22398">N4453-N4452</f>
        <v>311</v>
      </c>
      <c r="E4453" s="13">
        <f t="shared" ref="E4453:E4454" si="22399">SUM(D4447:D4453)/7</f>
        <v>236.85714285714286</v>
      </c>
      <c r="F4453" s="13">
        <f t="shared" ref="F4453:F4454" si="22400">SUM(D4449:D4453)/5</f>
        <v>260.2</v>
      </c>
      <c r="G4453" s="13">
        <f t="shared" ref="G4453:G4454" si="22401">N4453/(B4453/100000)</f>
        <v>4600.5847340209721</v>
      </c>
      <c r="H4453" s="5">
        <f t="shared" si="20731"/>
        <v>532</v>
      </c>
      <c r="I4453" s="5">
        <f t="shared" si="20732"/>
        <v>517</v>
      </c>
      <c r="J4453" s="8">
        <f t="shared" ref="J4453:J4454" si="22402">E4453/(SUM(N4446:N4452)/7)*100</f>
        <v>0.28339651924805914</v>
      </c>
      <c r="K4453" s="5">
        <f t="shared" ref="K4453:K4454" si="22403">O4453-O4452</f>
        <v>1</v>
      </c>
      <c r="L4453" s="8">
        <f t="shared" ref="L4453:L4454" si="22404">SUM(K4447:K4453)/7</f>
        <v>0.8571428571428571</v>
      </c>
      <c r="M4453" s="8">
        <f t="shared" ref="M4453:M4454" si="22405">O4453/(B4453/100000)</f>
        <v>89.181986107814609</v>
      </c>
      <c r="N4453">
        <v>84705</v>
      </c>
      <c r="O4453">
        <v>1642</v>
      </c>
    </row>
    <row r="4454" spans="1:15" customFormat="1" ht="15" customHeight="1" x14ac:dyDescent="0.2">
      <c r="A4454" s="5" t="s">
        <v>12</v>
      </c>
      <c r="B4454" s="13">
        <v>1841179</v>
      </c>
      <c r="C4454" s="6">
        <f t="shared" si="20738"/>
        <v>44437</v>
      </c>
      <c r="D4454" s="5">
        <f t="shared" si="22398"/>
        <v>215</v>
      </c>
      <c r="E4454" s="13">
        <f t="shared" si="22399"/>
        <v>267.57142857142856</v>
      </c>
      <c r="F4454" s="13">
        <f t="shared" si="22400"/>
        <v>266.8</v>
      </c>
      <c r="G4454" s="13">
        <f t="shared" si="22401"/>
        <v>4612.262034272605</v>
      </c>
      <c r="H4454" s="5">
        <f t="shared" si="20731"/>
        <v>533</v>
      </c>
      <c r="I4454" s="5">
        <f t="shared" si="20732"/>
        <v>518</v>
      </c>
      <c r="J4454" s="8">
        <f t="shared" si="22402"/>
        <v>0.31924104829692657</v>
      </c>
      <c r="K4454" s="5">
        <f t="shared" si="22403"/>
        <v>0</v>
      </c>
      <c r="L4454" s="8">
        <f t="shared" si="22404"/>
        <v>0.8571428571428571</v>
      </c>
      <c r="M4454" s="8">
        <f t="shared" si="22405"/>
        <v>89.181986107814609</v>
      </c>
      <c r="N4454">
        <v>84920</v>
      </c>
      <c r="O4454">
        <v>1642</v>
      </c>
    </row>
    <row r="4455" spans="1:15" customFormat="1" ht="15" customHeight="1" x14ac:dyDescent="0.2">
      <c r="A4455" s="5" t="s">
        <v>12</v>
      </c>
      <c r="B4455" s="13">
        <v>1841179</v>
      </c>
      <c r="C4455" s="6">
        <f t="shared" si="20738"/>
        <v>44438</v>
      </c>
      <c r="D4455" s="5">
        <f t="shared" ref="D4455" si="22406">N4455-N4454</f>
        <v>190</v>
      </c>
      <c r="E4455" s="13">
        <f t="shared" ref="E4455" si="22407">SUM(D4449:D4455)/7</f>
        <v>243.71428571428572</v>
      </c>
      <c r="F4455" s="13">
        <f t="shared" ref="F4455" si="22408">SUM(D4451:D4455)/5</f>
        <v>265.2</v>
      </c>
      <c r="G4455" s="13">
        <f t="shared" ref="G4455" si="22409">N4455/(B4455/100000)</f>
        <v>4622.5815089135822</v>
      </c>
      <c r="H4455" s="5">
        <f t="shared" si="20731"/>
        <v>534</v>
      </c>
      <c r="I4455" s="5">
        <f t="shared" si="20732"/>
        <v>519</v>
      </c>
      <c r="J4455" s="8">
        <f t="shared" ref="J4455" si="22410">E4455/(SUM(N4448:N4454)/7)*100</f>
        <v>0.28985162519092661</v>
      </c>
      <c r="K4455" s="5">
        <f t="shared" ref="K4455" si="22411">O4455-O4454</f>
        <v>0</v>
      </c>
      <c r="L4455" s="8">
        <f t="shared" ref="L4455" si="22412">SUM(K4449:K4455)/7</f>
        <v>0.5714285714285714</v>
      </c>
      <c r="M4455" s="8">
        <f t="shared" ref="M4455" si="22413">O4455/(B4455/100000)</f>
        <v>89.181986107814609</v>
      </c>
      <c r="N4455">
        <v>85110</v>
      </c>
      <c r="O4455">
        <v>1642</v>
      </c>
    </row>
    <row r="4456" spans="1:15" customFormat="1" ht="15" customHeight="1" x14ac:dyDescent="0.2">
      <c r="A4456" s="5" t="s">
        <v>12</v>
      </c>
      <c r="B4456" s="13">
        <v>1841179</v>
      </c>
      <c r="C4456" s="6">
        <f t="shared" si="20738"/>
        <v>44439</v>
      </c>
      <c r="D4456" s="5">
        <f t="shared" ref="D4456" si="22414">N4456-N4455</f>
        <v>159</v>
      </c>
      <c r="E4456" s="13">
        <f t="shared" ref="E4456" si="22415">SUM(D4450:D4456)/7</f>
        <v>240.42857142857142</v>
      </c>
      <c r="F4456" s="13">
        <f t="shared" ref="F4456" si="22416">SUM(D4452:D4456)/5</f>
        <v>297</v>
      </c>
      <c r="G4456" s="13">
        <f t="shared" ref="G4456" si="22417">N4456/(B4456/100000)</f>
        <v>4631.2172797973471</v>
      </c>
      <c r="H4456" s="5">
        <f t="shared" si="20731"/>
        <v>535</v>
      </c>
      <c r="I4456" s="5">
        <f t="shared" si="20732"/>
        <v>520</v>
      </c>
      <c r="J4456" s="8">
        <f t="shared" ref="J4456" si="22418">E4456/(SUM(N4449:N4455)/7)*100</f>
        <v>0.28511747754890449</v>
      </c>
      <c r="K4456" s="5">
        <f t="shared" ref="K4456" si="22419">O4456-O4455</f>
        <v>0</v>
      </c>
      <c r="L4456" s="8">
        <f t="shared" ref="L4456" si="22420">SUM(K4450:K4456)/7</f>
        <v>0.5714285714285714</v>
      </c>
      <c r="M4456" s="8">
        <f t="shared" ref="M4456" si="22421">O4456/(B4456/100000)</f>
        <v>89.181986107814609</v>
      </c>
      <c r="N4456">
        <v>85269</v>
      </c>
      <c r="O4456">
        <v>1642</v>
      </c>
    </row>
    <row r="4457" spans="1:15" customFormat="1" ht="15" customHeight="1" x14ac:dyDescent="0.2">
      <c r="A4457" s="5" t="s">
        <v>12</v>
      </c>
      <c r="B4457" s="13">
        <v>1841179</v>
      </c>
      <c r="C4457" s="6">
        <f t="shared" si="20738"/>
        <v>44440</v>
      </c>
      <c r="D4457" s="5">
        <f t="shared" ref="D4457" si="22422">N4457-N4456</f>
        <v>255</v>
      </c>
      <c r="E4457" s="13">
        <f t="shared" ref="E4457" si="22423">SUM(D4451:D4457)/7</f>
        <v>248.57142857142858</v>
      </c>
      <c r="F4457" s="13">
        <f t="shared" ref="F4457" si="22424">SUM(D4453:D4457)/5</f>
        <v>226</v>
      </c>
      <c r="G4457" s="13">
        <f t="shared" ref="G4457" si="22425">N4457/(B4457/100000)</f>
        <v>4645.0671010260276</v>
      </c>
      <c r="H4457" s="5">
        <f t="shared" si="20731"/>
        <v>536</v>
      </c>
      <c r="I4457" s="5">
        <f t="shared" si="20732"/>
        <v>521</v>
      </c>
      <c r="J4457" s="8">
        <f t="shared" ref="J4457" si="22426">E4457/(SUM(N4450:N4456)/7)*100</f>
        <v>0.29393580036691297</v>
      </c>
      <c r="K4457" s="5">
        <f t="shared" ref="K4457" si="22427">O4457-O4456</f>
        <v>1</v>
      </c>
      <c r="L4457" s="8">
        <f t="shared" ref="L4457" si="22428">SUM(K4451:K4457)/7</f>
        <v>0.42857142857142855</v>
      </c>
      <c r="M4457" s="8">
        <f t="shared" ref="M4457" si="22429">O4457/(B4457/100000)</f>
        <v>89.236299132240816</v>
      </c>
      <c r="N4457">
        <v>85524</v>
      </c>
      <c r="O4457">
        <v>1643</v>
      </c>
    </row>
    <row r="4458" spans="1:15" customFormat="1" ht="15" customHeight="1" x14ac:dyDescent="0.2">
      <c r="A4458" s="5" t="s">
        <v>12</v>
      </c>
      <c r="B4458" s="13">
        <v>1841179</v>
      </c>
      <c r="C4458" s="6">
        <f t="shared" si="20738"/>
        <v>44441</v>
      </c>
      <c r="D4458" s="5">
        <f t="shared" ref="D4458:D4459" si="22430">N4458-N4457</f>
        <v>253</v>
      </c>
      <c r="E4458" s="13">
        <f t="shared" ref="E4458:E4459" si="22431">SUM(D4452:D4458)/7</f>
        <v>284.71428571428572</v>
      </c>
      <c r="F4458" s="13">
        <f t="shared" ref="F4458:F4459" si="22432">SUM(D4454:D4458)/5</f>
        <v>214.4</v>
      </c>
      <c r="G4458" s="13">
        <f t="shared" ref="G4458:G4459" si="22433">N4458/(B4458/100000)</f>
        <v>4658.8082962058552</v>
      </c>
      <c r="H4458" s="5">
        <f t="shared" si="20731"/>
        <v>537</v>
      </c>
      <c r="I4458" s="5">
        <f t="shared" si="20732"/>
        <v>522</v>
      </c>
      <c r="J4458" s="8">
        <f t="shared" ref="J4458:J4459" si="22434">E4458/(SUM(N4451:N4457)/7)*100</f>
        <v>0.3356880341448461</v>
      </c>
      <c r="K4458" s="5">
        <f t="shared" ref="K4458:K4459" si="22435">O4458-O4457</f>
        <v>0</v>
      </c>
      <c r="L4458" s="8">
        <f t="shared" ref="L4458:L4459" si="22436">SUM(K4452:K4458)/7</f>
        <v>0.42857142857142855</v>
      </c>
      <c r="M4458" s="8">
        <f t="shared" ref="M4458:M4459" si="22437">O4458/(B4458/100000)</f>
        <v>89.236299132240816</v>
      </c>
      <c r="N4458">
        <v>85777</v>
      </c>
      <c r="O4458">
        <v>1643</v>
      </c>
    </row>
    <row r="4459" spans="1:15" customFormat="1" ht="15" customHeight="1" x14ac:dyDescent="0.2">
      <c r="A4459" s="5" t="s">
        <v>12</v>
      </c>
      <c r="B4459" s="13">
        <v>1841179</v>
      </c>
      <c r="C4459" s="6">
        <f t="shared" si="20738"/>
        <v>44442</v>
      </c>
      <c r="D4459" s="5">
        <f t="shared" si="22430"/>
        <v>347</v>
      </c>
      <c r="E4459" s="13">
        <f t="shared" si="22431"/>
        <v>247.14285714285714</v>
      </c>
      <c r="F4459" s="13">
        <f t="shared" si="22432"/>
        <v>240.8</v>
      </c>
      <c r="G4459" s="13">
        <f t="shared" si="22433"/>
        <v>4677.6549156817455</v>
      </c>
      <c r="H4459" s="5">
        <f t="shared" ref="H4459:I4489" si="22438">H4458+1</f>
        <v>538</v>
      </c>
      <c r="I4459" s="5">
        <f t="shared" si="22438"/>
        <v>523</v>
      </c>
      <c r="J4459" s="8">
        <f t="shared" si="22434"/>
        <v>0.29041512575982165</v>
      </c>
      <c r="K4459" s="5">
        <f t="shared" si="22435"/>
        <v>3</v>
      </c>
      <c r="L4459" s="8">
        <f t="shared" si="22436"/>
        <v>0.7142857142857143</v>
      </c>
      <c r="M4459" s="8">
        <f t="shared" si="22437"/>
        <v>89.399238205519396</v>
      </c>
      <c r="N4459">
        <v>86124</v>
      </c>
      <c r="O4459">
        <v>1646</v>
      </c>
    </row>
    <row r="4460" spans="1:15" customFormat="1" ht="15" customHeight="1" x14ac:dyDescent="0.2">
      <c r="A4460" s="5" t="s">
        <v>12</v>
      </c>
      <c r="B4460" s="13">
        <v>1841179</v>
      </c>
      <c r="C4460" s="6">
        <f t="shared" si="20738"/>
        <v>44443</v>
      </c>
      <c r="D4460" s="5">
        <f t="shared" ref="D4460" si="22439">N4460-N4459</f>
        <v>262</v>
      </c>
      <c r="E4460" s="13">
        <f t="shared" ref="E4460" si="22440">SUM(D4454:D4460)/7</f>
        <v>240.14285714285714</v>
      </c>
      <c r="F4460" s="13">
        <f t="shared" ref="F4460" si="22441">SUM(D4456:D4460)/5</f>
        <v>255.2</v>
      </c>
      <c r="G4460" s="13">
        <f t="shared" ref="G4460" si="22442">N4460/(B4460/100000)</f>
        <v>4691.8849280814084</v>
      </c>
      <c r="H4460" s="5">
        <f t="shared" si="22438"/>
        <v>539</v>
      </c>
      <c r="I4460" s="5">
        <f t="shared" si="22438"/>
        <v>524</v>
      </c>
      <c r="J4460" s="8">
        <f t="shared" ref="J4460" si="22443">E4460/(SUM(N4453:N4459)/7)*100</f>
        <v>0.28137234717430859</v>
      </c>
      <c r="K4460" s="5">
        <f t="shared" ref="K4460" si="22444">O4460-O4459</f>
        <v>3</v>
      </c>
      <c r="L4460" s="8">
        <f t="shared" ref="L4460" si="22445">SUM(K4454:K4460)/7</f>
        <v>1</v>
      </c>
      <c r="M4460" s="8">
        <f t="shared" ref="M4460" si="22446">O4460/(B4460/100000)</f>
        <v>89.562177278797989</v>
      </c>
      <c r="N4460">
        <v>86386</v>
      </c>
      <c r="O4460">
        <v>1649</v>
      </c>
    </row>
    <row r="4461" spans="1:15" customFormat="1" ht="15" customHeight="1" x14ac:dyDescent="0.2">
      <c r="A4461" s="5" t="s">
        <v>12</v>
      </c>
      <c r="B4461" s="13">
        <v>1841179</v>
      </c>
      <c r="C4461" s="6">
        <f t="shared" si="20738"/>
        <v>44444</v>
      </c>
      <c r="D4461" s="5">
        <f t="shared" ref="D4461" si="22447">N4461-N4460</f>
        <v>248</v>
      </c>
      <c r="E4461" s="13">
        <f t="shared" ref="E4461" si="22448">SUM(D4455:D4461)/7</f>
        <v>244.85714285714286</v>
      </c>
      <c r="F4461" s="13">
        <f t="shared" ref="F4461" si="22449">SUM(D4457:D4461)/5</f>
        <v>273</v>
      </c>
      <c r="G4461" s="13">
        <f t="shared" ref="G4461" si="22450">N4461/(B4461/100000)</f>
        <v>4705.3545581391054</v>
      </c>
      <c r="H4461" s="5">
        <f t="shared" si="22438"/>
        <v>540</v>
      </c>
      <c r="I4461" s="5">
        <f t="shared" si="22438"/>
        <v>525</v>
      </c>
      <c r="J4461" s="8">
        <f t="shared" ref="J4461" si="22451">E4461/(SUM(N4454:N4460)/7)*100</f>
        <v>0.28609103503530237</v>
      </c>
      <c r="K4461" s="5">
        <f t="shared" ref="K4461" si="22452">O4461-O4460</f>
        <v>5</v>
      </c>
      <c r="L4461" s="8">
        <f t="shared" ref="L4461" si="22453">SUM(K4455:K4461)/7</f>
        <v>1.7142857142857142</v>
      </c>
      <c r="M4461" s="8">
        <f t="shared" ref="M4461" si="22454">O4461/(B4461/100000)</f>
        <v>89.833742400928969</v>
      </c>
      <c r="N4461">
        <v>86634</v>
      </c>
      <c r="O4461">
        <v>1654</v>
      </c>
    </row>
    <row r="4462" spans="1:15" customFormat="1" ht="15" customHeight="1" x14ac:dyDescent="0.2">
      <c r="A4462" s="5" t="s">
        <v>12</v>
      </c>
      <c r="B4462" s="13">
        <v>1841179</v>
      </c>
      <c r="C4462" s="6">
        <f t="shared" ref="C4462:C4577" si="22455">C4461+1</f>
        <v>44445</v>
      </c>
      <c r="D4462" s="5">
        <f t="shared" ref="D4462" si="22456">N4462-N4461</f>
        <v>168</v>
      </c>
      <c r="E4462" s="13">
        <f t="shared" ref="E4462" si="22457">SUM(D4456:D4462)/7</f>
        <v>241.71428571428572</v>
      </c>
      <c r="F4462" s="13">
        <f t="shared" ref="F4462" si="22458">SUM(D4458:D4462)/5</f>
        <v>255.6</v>
      </c>
      <c r="G4462" s="13">
        <f t="shared" ref="G4462" si="22459">N4462/(B4462/100000)</f>
        <v>4714.4791462427065</v>
      </c>
      <c r="H4462" s="5">
        <f t="shared" si="22438"/>
        <v>541</v>
      </c>
      <c r="I4462" s="5">
        <f t="shared" si="22438"/>
        <v>526</v>
      </c>
      <c r="J4462" s="8">
        <f t="shared" ref="J4462" si="22460">E4462/(SUM(N4455:N4461)/7)*100</f>
        <v>0.28161325113510782</v>
      </c>
      <c r="K4462" s="5">
        <f t="shared" ref="K4462" si="22461">O4462-O4461</f>
        <v>0</v>
      </c>
      <c r="L4462" s="8">
        <f t="shared" ref="L4462" si="22462">SUM(K4456:K4462)/7</f>
        <v>1.7142857142857142</v>
      </c>
      <c r="M4462" s="8">
        <f t="shared" ref="M4462" si="22463">O4462/(B4462/100000)</f>
        <v>89.833742400928969</v>
      </c>
      <c r="N4462">
        <v>86802</v>
      </c>
      <c r="O4462">
        <v>1654</v>
      </c>
    </row>
    <row r="4463" spans="1:15" customFormat="1" ht="15" customHeight="1" x14ac:dyDescent="0.2">
      <c r="A4463" s="5" t="s">
        <v>12</v>
      </c>
      <c r="B4463" s="13">
        <v>1841179</v>
      </c>
      <c r="C4463" s="6">
        <f t="shared" si="22455"/>
        <v>44446</v>
      </c>
      <c r="D4463" s="5">
        <f t="shared" ref="D4463" si="22464">N4463-N4462</f>
        <v>195</v>
      </c>
      <c r="E4463" s="13">
        <f t="shared" ref="E4463" si="22465">SUM(D4457:D4463)/7</f>
        <v>246.85714285714286</v>
      </c>
      <c r="F4463" s="13">
        <f t="shared" ref="F4463" si="22466">SUM(D4459:D4463)/5</f>
        <v>244</v>
      </c>
      <c r="G4463" s="13">
        <f t="shared" ref="G4463" si="22467">N4463/(B4463/100000)</f>
        <v>4725.0701860058152</v>
      </c>
      <c r="H4463" s="5">
        <f t="shared" si="22438"/>
        <v>542</v>
      </c>
      <c r="I4463" s="5">
        <f t="shared" si="22438"/>
        <v>527</v>
      </c>
      <c r="J4463" s="8">
        <f t="shared" ref="J4463" si="22468">E4463/(SUM(N4456:N4462)/7)*100</f>
        <v>0.28679736305757852</v>
      </c>
      <c r="K4463" s="5">
        <f t="shared" ref="K4463" si="22469">O4463-O4462</f>
        <v>0</v>
      </c>
      <c r="L4463" s="8">
        <f t="shared" ref="L4463" si="22470">SUM(K4457:K4463)/7</f>
        <v>1.7142857142857142</v>
      </c>
      <c r="M4463" s="8">
        <f t="shared" ref="M4463" si="22471">O4463/(B4463/100000)</f>
        <v>89.833742400928969</v>
      </c>
      <c r="N4463">
        <v>86997</v>
      </c>
      <c r="O4463">
        <v>1654</v>
      </c>
    </row>
    <row r="4464" spans="1:15" customFormat="1" ht="15" customHeight="1" x14ac:dyDescent="0.2">
      <c r="A4464" s="5" t="s">
        <v>12</v>
      </c>
      <c r="B4464" s="13">
        <v>1841179</v>
      </c>
      <c r="C4464" s="6">
        <f t="shared" si="22455"/>
        <v>44447</v>
      </c>
      <c r="D4464" s="5">
        <f t="shared" ref="D4464" si="22472">N4464-N4463</f>
        <v>246</v>
      </c>
      <c r="E4464" s="13">
        <f t="shared" ref="E4464" si="22473">SUM(D4458:D4464)/7</f>
        <v>245.57142857142858</v>
      </c>
      <c r="F4464" s="13">
        <f t="shared" ref="F4464" si="22474">SUM(D4460:D4464)/5</f>
        <v>223.8</v>
      </c>
      <c r="G4464" s="13">
        <f t="shared" ref="G4464" si="22475">N4464/(B4464/100000)</f>
        <v>4738.4311900146595</v>
      </c>
      <c r="H4464" s="5">
        <f t="shared" si="22438"/>
        <v>543</v>
      </c>
      <c r="I4464" s="5">
        <f t="shared" si="22438"/>
        <v>528</v>
      </c>
      <c r="J4464" s="8">
        <f t="shared" ref="J4464" si="22476">E4464/(SUM(N4457:N4463)/7)*100</f>
        <v>0.28448772350242618</v>
      </c>
      <c r="K4464" s="5">
        <f t="shared" ref="K4464" si="22477">O4464-O4463</f>
        <v>1</v>
      </c>
      <c r="L4464" s="8">
        <f t="shared" ref="L4464" si="22478">SUM(K4458:K4464)/7</f>
        <v>1.7142857142857142</v>
      </c>
      <c r="M4464" s="8">
        <f t="shared" ref="M4464" si="22479">O4464/(B4464/100000)</f>
        <v>89.888055425355162</v>
      </c>
      <c r="N4464">
        <v>87243</v>
      </c>
      <c r="O4464">
        <v>1655</v>
      </c>
    </row>
    <row r="4465" spans="1:15" customFormat="1" ht="15" customHeight="1" x14ac:dyDescent="0.2">
      <c r="A4465" s="5" t="s">
        <v>12</v>
      </c>
      <c r="B4465" s="13">
        <v>1841179</v>
      </c>
      <c r="C4465" s="6">
        <f t="shared" si="22455"/>
        <v>44448</v>
      </c>
      <c r="D4465" s="5">
        <f t="shared" ref="D4465" si="22480">N4465-N4464</f>
        <v>333</v>
      </c>
      <c r="E4465" s="13">
        <f t="shared" ref="E4465" si="22481">SUM(D4459:D4465)/7</f>
        <v>257</v>
      </c>
      <c r="F4465" s="13">
        <f t="shared" ref="F4465" si="22482">SUM(D4461:D4465)/5</f>
        <v>238</v>
      </c>
      <c r="G4465" s="13">
        <f t="shared" ref="G4465" si="22483">N4465/(B4465/100000)</f>
        <v>4756.5174271485821</v>
      </c>
      <c r="H4465" s="5">
        <f t="shared" si="22438"/>
        <v>544</v>
      </c>
      <c r="I4465" s="5">
        <f t="shared" si="22438"/>
        <v>529</v>
      </c>
      <c r="J4465" s="8">
        <f t="shared" ref="J4465" si="22484">E4465/(SUM(N4458:N4464)/7)*100</f>
        <v>0.29688281297702995</v>
      </c>
      <c r="K4465" s="5">
        <f t="shared" ref="K4465" si="22485">O4465-O4464</f>
        <v>3</v>
      </c>
      <c r="L4465" s="8">
        <f t="shared" ref="L4465" si="22486">SUM(K4459:K4465)/7</f>
        <v>2.1428571428571428</v>
      </c>
      <c r="M4465" s="8">
        <f t="shared" ref="M4465" si="22487">O4465/(B4465/100000)</f>
        <v>90.050994498633756</v>
      </c>
      <c r="N4465">
        <v>87576</v>
      </c>
      <c r="O4465">
        <v>1658</v>
      </c>
    </row>
    <row r="4466" spans="1:15" customFormat="1" ht="15" customHeight="1" x14ac:dyDescent="0.2">
      <c r="A4466" s="5" t="s">
        <v>12</v>
      </c>
      <c r="B4466" s="13">
        <v>1841179</v>
      </c>
      <c r="C4466" s="6">
        <f t="shared" si="22455"/>
        <v>44449</v>
      </c>
      <c r="D4466" s="5">
        <f t="shared" ref="D4466" si="22488">N4466-N4465</f>
        <v>258</v>
      </c>
      <c r="E4466" s="13">
        <f t="shared" ref="E4466" si="22489">SUM(D4460:D4466)/7</f>
        <v>244.28571428571428</v>
      </c>
      <c r="F4466" s="13">
        <f t="shared" ref="F4466" si="22490">SUM(D4462:D4466)/5</f>
        <v>240</v>
      </c>
      <c r="G4466" s="13">
        <f t="shared" ref="G4466" si="22491">N4466/(B4466/100000)</f>
        <v>4770.5301874505412</v>
      </c>
      <c r="H4466" s="5">
        <f t="shared" si="22438"/>
        <v>545</v>
      </c>
      <c r="I4466" s="5">
        <f t="shared" si="22438"/>
        <v>530</v>
      </c>
      <c r="J4466" s="8">
        <f t="shared" ref="J4466" si="22492">E4466/(SUM(N4459:N4465)/7)*100</f>
        <v>0.28136013768547558</v>
      </c>
      <c r="K4466" s="5">
        <f t="shared" ref="K4466" si="22493">O4466-O4465</f>
        <v>0</v>
      </c>
      <c r="L4466" s="8">
        <f t="shared" ref="L4466" si="22494">SUM(K4460:K4466)/7</f>
        <v>1.7142857142857142</v>
      </c>
      <c r="M4466" s="8">
        <f t="shared" ref="M4466" si="22495">O4466/(B4466/100000)</f>
        <v>90.050994498633756</v>
      </c>
      <c r="N4466">
        <v>87834</v>
      </c>
      <c r="O4466">
        <v>1658</v>
      </c>
    </row>
    <row r="4467" spans="1:15" customFormat="1" ht="15" customHeight="1" x14ac:dyDescent="0.2">
      <c r="A4467" s="5" t="s">
        <v>12</v>
      </c>
      <c r="B4467" s="13">
        <v>1841179</v>
      </c>
      <c r="C4467" s="6">
        <f t="shared" si="22455"/>
        <v>44450</v>
      </c>
      <c r="D4467" s="5">
        <f t="shared" ref="D4467" si="22496">N4467-N4466</f>
        <v>270</v>
      </c>
      <c r="E4467" s="13">
        <f t="shared" ref="E4467" si="22497">SUM(D4461:D4467)/7</f>
        <v>245.42857142857142</v>
      </c>
      <c r="F4467" s="13">
        <f t="shared" ref="F4467" si="22498">SUM(D4463:D4467)/5</f>
        <v>260.39999999999998</v>
      </c>
      <c r="G4467" s="13">
        <f t="shared" ref="G4467" si="22499">N4467/(B4467/100000)</f>
        <v>4785.1947040456143</v>
      </c>
      <c r="H4467" s="5">
        <f t="shared" si="22438"/>
        <v>546</v>
      </c>
      <c r="I4467" s="5">
        <f t="shared" si="22438"/>
        <v>531</v>
      </c>
      <c r="J4467" s="8">
        <f t="shared" ref="J4467" si="22500">E4467/(SUM(N4460:N4466)/7)*100</f>
        <v>0.28188333508348212</v>
      </c>
      <c r="K4467" s="5">
        <f t="shared" ref="K4467" si="22501">O4467-O4466</f>
        <v>1</v>
      </c>
      <c r="L4467" s="8">
        <f t="shared" ref="L4467" si="22502">SUM(K4461:K4467)/7</f>
        <v>1.4285714285714286</v>
      </c>
      <c r="M4467" s="8">
        <f t="shared" ref="M4467" si="22503">O4467/(B4467/100000)</f>
        <v>90.105307523059949</v>
      </c>
      <c r="N4467">
        <v>88104</v>
      </c>
      <c r="O4467">
        <v>1659</v>
      </c>
    </row>
    <row r="4468" spans="1:15" customFormat="1" ht="15" customHeight="1" x14ac:dyDescent="0.2">
      <c r="A4468" s="5" t="s">
        <v>12</v>
      </c>
      <c r="B4468" s="13">
        <v>1841179</v>
      </c>
      <c r="C4468" s="6">
        <f t="shared" si="22455"/>
        <v>44451</v>
      </c>
      <c r="D4468" s="5">
        <f t="shared" ref="D4468:D4469" si="22504">N4468-N4467</f>
        <v>178</v>
      </c>
      <c r="E4468" s="13">
        <f t="shared" ref="E4468:E4469" si="22505">SUM(D4462:D4468)/7</f>
        <v>235.42857142857142</v>
      </c>
      <c r="F4468" s="13">
        <f t="shared" ref="F4468:F4469" si="22506">SUM(D4464:D4468)/5</f>
        <v>257</v>
      </c>
      <c r="G4468" s="13">
        <f t="shared" ref="G4468:G4469" si="22507">N4468/(B4468/100000)</f>
        <v>4794.8624223934776</v>
      </c>
      <c r="H4468" s="5">
        <f t="shared" si="22438"/>
        <v>547</v>
      </c>
      <c r="I4468" s="5">
        <f t="shared" si="22438"/>
        <v>532</v>
      </c>
      <c r="J4468" s="8">
        <f t="shared" ref="J4468:J4469" si="22508">E4468/(SUM(N4461:N4467)/7)*100</f>
        <v>0.26963791946857768</v>
      </c>
      <c r="K4468" s="5">
        <f t="shared" ref="K4468:K4469" si="22509">O4468-O4467</f>
        <v>0</v>
      </c>
      <c r="L4468" s="8">
        <f t="shared" ref="L4468:L4469" si="22510">SUM(K4462:K4468)/7</f>
        <v>0.7142857142857143</v>
      </c>
      <c r="M4468" s="8">
        <f t="shared" ref="M4468:M4469" si="22511">O4468/(B4468/100000)</f>
        <v>90.105307523059949</v>
      </c>
      <c r="N4468">
        <v>88282</v>
      </c>
      <c r="O4468">
        <v>1659</v>
      </c>
    </row>
    <row r="4469" spans="1:15" customFormat="1" ht="15" customHeight="1" x14ac:dyDescent="0.2">
      <c r="A4469" s="5" t="s">
        <v>12</v>
      </c>
      <c r="B4469" s="13">
        <v>1841179</v>
      </c>
      <c r="C4469" s="6">
        <f t="shared" si="22455"/>
        <v>44452</v>
      </c>
      <c r="D4469" s="5">
        <f t="shared" si="22504"/>
        <v>133</v>
      </c>
      <c r="E4469" s="13">
        <f t="shared" si="22505"/>
        <v>230.42857142857142</v>
      </c>
      <c r="F4469" s="13">
        <f t="shared" si="22506"/>
        <v>234.4</v>
      </c>
      <c r="G4469" s="13">
        <f t="shared" si="22507"/>
        <v>4802.0860546421618</v>
      </c>
      <c r="H4469" s="5">
        <f t="shared" si="22438"/>
        <v>548</v>
      </c>
      <c r="I4469" s="5">
        <f t="shared" si="22438"/>
        <v>533</v>
      </c>
      <c r="J4469" s="8">
        <f t="shared" si="22508"/>
        <v>0.26320169441190006</v>
      </c>
      <c r="K4469" s="5">
        <f t="shared" si="22509"/>
        <v>3</v>
      </c>
      <c r="L4469" s="8">
        <f t="shared" si="22510"/>
        <v>1.1428571428571428</v>
      </c>
      <c r="M4469" s="8">
        <f t="shared" si="22511"/>
        <v>90.268246596338543</v>
      </c>
      <c r="N4469">
        <v>88415</v>
      </c>
      <c r="O4469">
        <v>1662</v>
      </c>
    </row>
    <row r="4470" spans="1:15" customFormat="1" ht="15" customHeight="1" x14ac:dyDescent="0.2">
      <c r="A4470" s="5" t="s">
        <v>12</v>
      </c>
      <c r="B4470" s="13">
        <v>1841179</v>
      </c>
      <c r="C4470" s="6">
        <f t="shared" si="22455"/>
        <v>44453</v>
      </c>
      <c r="D4470" s="5">
        <f t="shared" ref="D4470" si="22512">N4470-N4469</f>
        <v>155</v>
      </c>
      <c r="E4470" s="13">
        <f t="shared" ref="E4470" si="22513">SUM(D4464:D4470)/7</f>
        <v>224.71428571428572</v>
      </c>
      <c r="F4470" s="13">
        <f t="shared" ref="F4470" si="22514">SUM(D4466:D4470)/5</f>
        <v>198.8</v>
      </c>
      <c r="G4470" s="13">
        <f t="shared" ref="G4470" si="22515">N4470/(B4470/100000)</f>
        <v>4810.5045734282221</v>
      </c>
      <c r="H4470" s="5">
        <f t="shared" si="22438"/>
        <v>549</v>
      </c>
      <c r="I4470" s="5">
        <f t="shared" si="22438"/>
        <v>534</v>
      </c>
      <c r="J4470" s="8">
        <f t="shared" ref="J4470" si="22516">E4470/(SUM(N4463:N4469)/7)*100</f>
        <v>0.25600088534317628</v>
      </c>
      <c r="K4470" s="5">
        <f t="shared" ref="K4470" si="22517">O4470-O4469</f>
        <v>0</v>
      </c>
      <c r="L4470" s="8">
        <f t="shared" ref="L4470" si="22518">SUM(K4464:K4470)/7</f>
        <v>1.1428571428571428</v>
      </c>
      <c r="M4470" s="8">
        <f t="shared" ref="M4470" si="22519">O4470/(B4470/100000)</f>
        <v>90.268246596338543</v>
      </c>
      <c r="N4470">
        <v>88570</v>
      </c>
      <c r="O4470">
        <v>1662</v>
      </c>
    </row>
    <row r="4471" spans="1:15" customFormat="1" ht="15" customHeight="1" x14ac:dyDescent="0.2">
      <c r="A4471" s="5" t="s">
        <v>12</v>
      </c>
      <c r="B4471" s="13">
        <v>1841179</v>
      </c>
      <c r="C4471" s="6">
        <f t="shared" si="22455"/>
        <v>44454</v>
      </c>
      <c r="D4471" s="5">
        <f t="shared" ref="D4471" si="22520">N4471-N4470</f>
        <v>190</v>
      </c>
      <c r="E4471" s="13">
        <f t="shared" ref="E4471" si="22521">SUM(D4465:D4471)/7</f>
        <v>216.71428571428572</v>
      </c>
      <c r="F4471" s="13">
        <f t="shared" ref="F4471" si="22522">SUM(D4467:D4471)/5</f>
        <v>185.2</v>
      </c>
      <c r="G4471" s="13">
        <f t="shared" ref="G4471" si="22523">N4471/(B4471/100000)</f>
        <v>4820.8240480691993</v>
      </c>
      <c r="H4471" s="5">
        <f t="shared" si="22438"/>
        <v>550</v>
      </c>
      <c r="I4471" s="5">
        <f t="shared" si="22438"/>
        <v>535</v>
      </c>
      <c r="J4471" s="8">
        <f t="shared" ref="J4471" si="22524">E4471/(SUM(N4464:N4470)/7)*100</f>
        <v>0.24625663935171357</v>
      </c>
      <c r="K4471" s="5">
        <f t="shared" ref="K4471" si="22525">O4471-O4470</f>
        <v>4</v>
      </c>
      <c r="L4471" s="8">
        <f t="shared" ref="L4471" si="22526">SUM(K4465:K4471)/7</f>
        <v>1.5714285714285714</v>
      </c>
      <c r="M4471" s="8">
        <f t="shared" ref="M4471" si="22527">O4471/(B4471/100000)</f>
        <v>90.485498694043329</v>
      </c>
      <c r="N4471">
        <v>88760</v>
      </c>
      <c r="O4471">
        <v>1666</v>
      </c>
    </row>
    <row r="4472" spans="1:15" customFormat="1" ht="15" customHeight="1" x14ac:dyDescent="0.2">
      <c r="A4472" s="5" t="s">
        <v>12</v>
      </c>
      <c r="B4472" s="13">
        <v>1841179</v>
      </c>
      <c r="C4472" s="6">
        <f t="shared" si="22455"/>
        <v>44455</v>
      </c>
      <c r="D4472" s="5">
        <f t="shared" ref="D4472" si="22528">N4472-N4471</f>
        <v>275</v>
      </c>
      <c r="E4472" s="13">
        <f t="shared" ref="E4472" si="22529">SUM(D4466:D4472)/7</f>
        <v>208.42857142857142</v>
      </c>
      <c r="F4472" s="13">
        <f t="shared" ref="F4472" si="22530">SUM(D4468:D4472)/5</f>
        <v>186.2</v>
      </c>
      <c r="G4472" s="13">
        <f t="shared" ref="G4472" si="22531">N4472/(B4472/100000)</f>
        <v>4835.760129786403</v>
      </c>
      <c r="H4472" s="5">
        <f t="shared" si="22438"/>
        <v>551</v>
      </c>
      <c r="I4472" s="5">
        <f t="shared" si="22438"/>
        <v>536</v>
      </c>
      <c r="J4472" s="8">
        <f t="shared" ref="J4472" si="22532">E4472/(SUM(N4465:N4471)/7)*100</f>
        <v>0.23625961677038446</v>
      </c>
      <c r="K4472" s="5">
        <f t="shared" ref="K4472" si="22533">O4472-O4471</f>
        <v>2</v>
      </c>
      <c r="L4472" s="8">
        <f t="shared" ref="L4472" si="22534">SUM(K4466:K4472)/7</f>
        <v>1.4285714285714286</v>
      </c>
      <c r="M4472" s="8">
        <f t="shared" ref="M4472" si="22535">O4472/(B4472/100000)</f>
        <v>90.594124742895715</v>
      </c>
      <c r="N4472">
        <v>89035</v>
      </c>
      <c r="O4472">
        <v>1668</v>
      </c>
    </row>
    <row r="4473" spans="1:15" customFormat="1" ht="15" customHeight="1" x14ac:dyDescent="0.2">
      <c r="A4473" s="5" t="s">
        <v>12</v>
      </c>
      <c r="B4473" s="13">
        <v>1841179</v>
      </c>
      <c r="C4473" s="6">
        <f t="shared" si="22455"/>
        <v>44456</v>
      </c>
      <c r="D4473" s="5">
        <f t="shared" ref="D4473" si="22536">N4473-N4472</f>
        <v>216</v>
      </c>
      <c r="E4473" s="13">
        <f t="shared" ref="E4473" si="22537">SUM(D4467:D4473)/7</f>
        <v>202.42857142857142</v>
      </c>
      <c r="F4473" s="13">
        <f t="shared" ref="F4473" si="22538">SUM(D4469:D4473)/5</f>
        <v>193.8</v>
      </c>
      <c r="G4473" s="13">
        <f t="shared" ref="G4473" si="22539">N4473/(B4473/100000)</f>
        <v>4847.4917430624619</v>
      </c>
      <c r="H4473" s="5">
        <f t="shared" si="22438"/>
        <v>552</v>
      </c>
      <c r="I4473" s="5">
        <f t="shared" si="22438"/>
        <v>537</v>
      </c>
      <c r="J4473" s="8">
        <f t="shared" ref="J4473" si="22540">E4473/(SUM(N4466:N4472)/7)*100</f>
        <v>0.22891760904684971</v>
      </c>
      <c r="K4473" s="5">
        <f t="shared" ref="K4473" si="22541">O4473-O4472</f>
        <v>7</v>
      </c>
      <c r="L4473" s="8">
        <f t="shared" ref="L4473" si="22542">SUM(K4467:K4473)/7</f>
        <v>2.4285714285714284</v>
      </c>
      <c r="M4473" s="8">
        <f t="shared" ref="M4473" si="22543">O4473/(B4473/100000)</f>
        <v>90.974315913879096</v>
      </c>
      <c r="N4473">
        <v>89251</v>
      </c>
      <c r="O4473">
        <v>1675</v>
      </c>
    </row>
    <row r="4474" spans="1:15" customFormat="1" ht="15" customHeight="1" x14ac:dyDescent="0.2">
      <c r="A4474" s="5" t="s">
        <v>12</v>
      </c>
      <c r="B4474" s="13">
        <v>1841179</v>
      </c>
      <c r="C4474" s="6">
        <f t="shared" si="22455"/>
        <v>44457</v>
      </c>
      <c r="D4474" s="5">
        <f t="shared" ref="D4474" si="22544">N4474-N4473</f>
        <v>165</v>
      </c>
      <c r="E4474" s="13">
        <f t="shared" ref="E4474" si="22545">SUM(D4468:D4474)/7</f>
        <v>187.42857142857142</v>
      </c>
      <c r="F4474" s="13">
        <f t="shared" ref="F4474" si="22546">SUM(D4470:D4474)/5</f>
        <v>200.2</v>
      </c>
      <c r="G4474" s="13">
        <f t="shared" ref="G4474" si="22547">N4474/(B4474/100000)</f>
        <v>4856.4533920927843</v>
      </c>
      <c r="H4474" s="5">
        <f t="shared" si="22438"/>
        <v>553</v>
      </c>
      <c r="I4474" s="5">
        <f t="shared" si="22438"/>
        <v>538</v>
      </c>
      <c r="J4474" s="8">
        <f t="shared" ref="J4474" si="22548">E4474/(SUM(N4467:N4473)/7)*100</f>
        <v>0.21147067214470266</v>
      </c>
      <c r="K4474" s="5">
        <f t="shared" ref="K4474" si="22549">O4474-O4473</f>
        <v>2</v>
      </c>
      <c r="L4474" s="8">
        <f t="shared" ref="L4474" si="22550">SUM(K4468:K4474)/7</f>
        <v>2.5714285714285716</v>
      </c>
      <c r="M4474" s="8">
        <f t="shared" ref="M4474" si="22551">O4474/(B4474/100000)</f>
        <v>91.082941962731496</v>
      </c>
      <c r="N4474">
        <v>89416</v>
      </c>
      <c r="O4474">
        <v>1677</v>
      </c>
    </row>
    <row r="4475" spans="1:15" customFormat="1" ht="15" customHeight="1" x14ac:dyDescent="0.2">
      <c r="A4475" s="5" t="s">
        <v>12</v>
      </c>
      <c r="B4475" s="13">
        <v>1841179</v>
      </c>
      <c r="C4475" s="6">
        <f t="shared" si="22455"/>
        <v>44458</v>
      </c>
      <c r="D4475" s="5">
        <f t="shared" ref="D4475" si="22552">N4475-N4474</f>
        <v>150</v>
      </c>
      <c r="E4475" s="13">
        <f t="shared" ref="E4475" si="22553">SUM(D4469:D4475)/7</f>
        <v>183.42857142857142</v>
      </c>
      <c r="F4475" s="13">
        <f t="shared" ref="F4475" si="22554">SUM(D4471:D4475)/5</f>
        <v>199.2</v>
      </c>
      <c r="G4475" s="13">
        <f t="shared" ref="G4475" si="22555">N4475/(B4475/100000)</f>
        <v>4864.600345756714</v>
      </c>
      <c r="H4475" s="5">
        <f t="shared" si="22438"/>
        <v>554</v>
      </c>
      <c r="I4475" s="5">
        <f t="shared" si="22438"/>
        <v>539</v>
      </c>
      <c r="J4475" s="8">
        <f t="shared" ref="J4475" si="22556">E4475/(SUM(N4468:N4474)/7)*100</f>
        <v>0.20652084750751534</v>
      </c>
      <c r="K4475" s="5">
        <f t="shared" ref="K4475" si="22557">O4475-O4474</f>
        <v>14</v>
      </c>
      <c r="L4475" s="8">
        <f t="shared" ref="L4475" si="22558">SUM(K4469:K4475)/7</f>
        <v>4.5714285714285712</v>
      </c>
      <c r="M4475" s="8">
        <f t="shared" ref="M4475" si="22559">O4475/(B4475/100000)</f>
        <v>91.843324304698243</v>
      </c>
      <c r="N4475">
        <v>89566</v>
      </c>
      <c r="O4475">
        <v>1691</v>
      </c>
    </row>
    <row r="4476" spans="1:15" customFormat="1" ht="15" customHeight="1" x14ac:dyDescent="0.2">
      <c r="A4476" s="5" t="s">
        <v>12</v>
      </c>
      <c r="B4476" s="13">
        <v>1841179</v>
      </c>
      <c r="C4476" s="6">
        <f t="shared" si="22455"/>
        <v>44459</v>
      </c>
      <c r="D4476" s="5">
        <f t="shared" ref="D4476" si="22560">N4476-N4475</f>
        <v>144</v>
      </c>
      <c r="E4476" s="13">
        <f t="shared" ref="E4476" si="22561">SUM(D4470:D4476)/7</f>
        <v>185</v>
      </c>
      <c r="F4476" s="13">
        <f t="shared" ref="F4476" si="22562">SUM(D4472:D4476)/5</f>
        <v>190</v>
      </c>
      <c r="G4476" s="13">
        <f t="shared" ref="G4476" si="22563">N4476/(B4476/100000)</f>
        <v>4872.4214212740862</v>
      </c>
      <c r="H4476" s="5">
        <f t="shared" si="22438"/>
        <v>555</v>
      </c>
      <c r="I4476" s="5">
        <f t="shared" si="22438"/>
        <v>540</v>
      </c>
      <c r="J4476" s="8">
        <f t="shared" ref="J4476" si="22564">E4476/(SUM(N4469:N4475)/7)*100</f>
        <v>0.20786083115440609</v>
      </c>
      <c r="K4476" s="5">
        <f t="shared" ref="K4476" si="22565">O4476-O4475</f>
        <v>1</v>
      </c>
      <c r="L4476" s="8">
        <f t="shared" ref="L4476" si="22566">SUM(K4470:K4476)/7</f>
        <v>4.2857142857142856</v>
      </c>
      <c r="M4476" s="8">
        <f t="shared" ref="M4476" si="22567">O4476/(B4476/100000)</f>
        <v>91.897637329124436</v>
      </c>
      <c r="N4476">
        <v>89710</v>
      </c>
      <c r="O4476">
        <v>1692</v>
      </c>
    </row>
    <row r="4477" spans="1:15" customFormat="1" ht="15" customHeight="1" x14ac:dyDescent="0.2">
      <c r="A4477" s="5" t="s">
        <v>12</v>
      </c>
      <c r="B4477" s="13">
        <v>1841179</v>
      </c>
      <c r="C4477" s="6">
        <f t="shared" si="22455"/>
        <v>44460</v>
      </c>
      <c r="D4477" s="5">
        <f t="shared" ref="D4477" si="22568">N4477-N4476</f>
        <v>92</v>
      </c>
      <c r="E4477" s="13">
        <f t="shared" ref="E4477" si="22569">SUM(D4471:D4477)/7</f>
        <v>176</v>
      </c>
      <c r="F4477" s="13">
        <f t="shared" ref="F4477" si="22570">SUM(D4473:D4477)/5</f>
        <v>153.4</v>
      </c>
      <c r="G4477" s="13">
        <f t="shared" ref="G4477" si="22571">N4477/(B4477/100000)</f>
        <v>4877.4182195212961</v>
      </c>
      <c r="H4477" s="5">
        <f t="shared" si="22438"/>
        <v>556</v>
      </c>
      <c r="I4477" s="5">
        <f t="shared" si="22438"/>
        <v>541</v>
      </c>
      <c r="J4477" s="8">
        <f t="shared" ref="J4477" si="22572">E4477/(SUM(N4470:N4476)/7)*100</f>
        <v>0.19733849317964849</v>
      </c>
      <c r="K4477" s="5">
        <f t="shared" ref="K4477" si="22573">O4477-O4476</f>
        <v>6</v>
      </c>
      <c r="L4477" s="8">
        <f t="shared" ref="L4477" si="22574">SUM(K4471:K4477)/7</f>
        <v>5.1428571428571432</v>
      </c>
      <c r="M4477" s="8">
        <f t="shared" ref="M4477" si="22575">O4477/(B4477/100000)</f>
        <v>92.223515475681609</v>
      </c>
      <c r="N4477">
        <v>89802</v>
      </c>
      <c r="O4477">
        <v>1698</v>
      </c>
    </row>
    <row r="4478" spans="1:15" customFormat="1" ht="15" customHeight="1" x14ac:dyDescent="0.2">
      <c r="A4478" s="5" t="s">
        <v>12</v>
      </c>
      <c r="B4478" s="13">
        <v>1841179</v>
      </c>
      <c r="C4478" s="6">
        <f t="shared" si="22455"/>
        <v>44461</v>
      </c>
      <c r="D4478" s="5">
        <f t="shared" ref="D4478" si="22576">N4478-N4477</f>
        <v>158</v>
      </c>
      <c r="E4478" s="13">
        <f t="shared" ref="E4478" si="22577">SUM(D4472:D4478)/7</f>
        <v>171.42857142857142</v>
      </c>
      <c r="F4478" s="13">
        <f t="shared" ref="F4478" si="22578">SUM(D4474:D4478)/5</f>
        <v>141.80000000000001</v>
      </c>
      <c r="G4478" s="13">
        <f t="shared" ref="G4478" si="22579">N4478/(B4478/100000)</f>
        <v>4885.9996773806351</v>
      </c>
      <c r="H4478" s="5">
        <f t="shared" si="22438"/>
        <v>557</v>
      </c>
      <c r="I4478" s="5">
        <f t="shared" si="22438"/>
        <v>542</v>
      </c>
      <c r="J4478" s="8">
        <f t="shared" ref="J4478" si="22580">E4478/(SUM(N4471:N4477)/7)*100</f>
        <v>0.19183425520350417</v>
      </c>
      <c r="K4478" s="5">
        <f t="shared" ref="K4478" si="22581">O4478-O4477</f>
        <v>4</v>
      </c>
      <c r="L4478" s="8">
        <f t="shared" ref="L4478" si="22582">SUM(K4472:K4478)/7</f>
        <v>5.1428571428571432</v>
      </c>
      <c r="M4478" s="8">
        <f t="shared" ref="M4478" si="22583">O4478/(B4478/100000)</f>
        <v>92.440767573386395</v>
      </c>
      <c r="N4478">
        <v>89960</v>
      </c>
      <c r="O4478">
        <v>1702</v>
      </c>
    </row>
    <row r="4479" spans="1:15" customFormat="1" ht="15" customHeight="1" x14ac:dyDescent="0.2">
      <c r="A4479" s="5" t="s">
        <v>12</v>
      </c>
      <c r="B4479" s="13">
        <v>1841179</v>
      </c>
      <c r="C4479" s="6">
        <f t="shared" si="22455"/>
        <v>44462</v>
      </c>
      <c r="D4479" s="5">
        <f t="shared" ref="D4479:D4480" si="22584">N4479-N4478</f>
        <v>206</v>
      </c>
      <c r="E4479" s="13">
        <f t="shared" ref="E4479:E4480" si="22585">SUM(D4473:D4479)/7</f>
        <v>161.57142857142858</v>
      </c>
      <c r="F4479" s="13">
        <f t="shared" ref="F4479:F4480" si="22586">SUM(D4475:D4479)/5</f>
        <v>150</v>
      </c>
      <c r="G4479" s="13">
        <f t="shared" ref="G4479:G4480" si="22587">N4479/(B4479/100000)</f>
        <v>4897.188160412431</v>
      </c>
      <c r="H4479" s="5">
        <f t="shared" si="22438"/>
        <v>558</v>
      </c>
      <c r="I4479" s="5">
        <f t="shared" si="22438"/>
        <v>543</v>
      </c>
      <c r="J4479" s="8">
        <f t="shared" ref="J4479:J4480" si="22588">E4479/(SUM(N4472:N4478)/7)*100</f>
        <v>0.18045760602482691</v>
      </c>
      <c r="K4479" s="5">
        <f t="shared" ref="K4479:K4480" si="22589">O4479-O4478</f>
        <v>11</v>
      </c>
      <c r="L4479" s="8">
        <f t="shared" ref="L4479:L4480" si="22590">SUM(K4473:K4479)/7</f>
        <v>6.4285714285714288</v>
      </c>
      <c r="M4479" s="8">
        <f t="shared" ref="M4479:M4480" si="22591">O4479/(B4479/100000)</f>
        <v>93.038210842074562</v>
      </c>
      <c r="N4479">
        <v>90166</v>
      </c>
      <c r="O4479">
        <v>1713</v>
      </c>
    </row>
    <row r="4480" spans="1:15" customFormat="1" ht="15" customHeight="1" x14ac:dyDescent="0.2">
      <c r="A4480" s="5" t="s">
        <v>12</v>
      </c>
      <c r="B4480" s="13">
        <v>1841179</v>
      </c>
      <c r="C4480" s="6">
        <f t="shared" si="22455"/>
        <v>44463</v>
      </c>
      <c r="D4480" s="5">
        <f t="shared" si="22584"/>
        <v>217</v>
      </c>
      <c r="E4480" s="13">
        <f t="shared" si="22585"/>
        <v>161.71428571428572</v>
      </c>
      <c r="F4480" s="13">
        <f t="shared" si="22586"/>
        <v>163.4</v>
      </c>
      <c r="G4480" s="13">
        <f t="shared" si="22587"/>
        <v>4908.9740867129158</v>
      </c>
      <c r="H4480" s="5">
        <f t="shared" si="22438"/>
        <v>559</v>
      </c>
      <c r="I4480" s="5">
        <f t="shared" si="22438"/>
        <v>544</v>
      </c>
      <c r="J4480" s="8">
        <f t="shared" si="22588"/>
        <v>0.18029181153453497</v>
      </c>
      <c r="K4480" s="5">
        <f t="shared" si="22589"/>
        <v>2</v>
      </c>
      <c r="L4480" s="8">
        <f t="shared" si="22590"/>
        <v>5.7142857142857144</v>
      </c>
      <c r="M4480" s="8">
        <f t="shared" si="22591"/>
        <v>93.146836890926949</v>
      </c>
      <c r="N4480">
        <v>90383</v>
      </c>
      <c r="O4480">
        <v>1715</v>
      </c>
    </row>
    <row r="4481" spans="1:15" customFormat="1" ht="15" customHeight="1" x14ac:dyDescent="0.2">
      <c r="A4481" s="5" t="s">
        <v>12</v>
      </c>
      <c r="B4481" s="13">
        <v>1841179</v>
      </c>
      <c r="C4481" s="6">
        <f t="shared" si="22455"/>
        <v>44464</v>
      </c>
      <c r="D4481" s="5">
        <f t="shared" ref="D4481" si="22592">N4481-N4480</f>
        <v>156</v>
      </c>
      <c r="E4481" s="13">
        <f t="shared" ref="E4481" si="22593">SUM(D4475:D4481)/7</f>
        <v>160.42857142857142</v>
      </c>
      <c r="F4481" s="13">
        <f t="shared" ref="F4481" si="22594">SUM(D4477:D4481)/5</f>
        <v>165.8</v>
      </c>
      <c r="G4481" s="13">
        <f t="shared" ref="G4481" si="22595">N4481/(B4481/100000)</f>
        <v>4917.4469185234029</v>
      </c>
      <c r="H4481" s="5">
        <f t="shared" si="22438"/>
        <v>560</v>
      </c>
      <c r="I4481" s="5">
        <f t="shared" si="22438"/>
        <v>545</v>
      </c>
      <c r="J4481" s="8">
        <f t="shared" ref="J4481" si="22596">E4481/(SUM(N4474:N4480)/7)*100</f>
        <v>0.17853650936482018</v>
      </c>
      <c r="K4481" s="5">
        <f t="shared" ref="K4481" si="22597">O4481-O4480</f>
        <v>2</v>
      </c>
      <c r="L4481" s="8">
        <f t="shared" ref="L4481" si="22598">SUM(K4475:K4481)/7</f>
        <v>5.7142857142857144</v>
      </c>
      <c r="M4481" s="8">
        <f t="shared" ref="M4481" si="22599">O4481/(B4481/100000)</f>
        <v>93.255462939779349</v>
      </c>
      <c r="N4481">
        <v>90539</v>
      </c>
      <c r="O4481">
        <v>1717</v>
      </c>
    </row>
    <row r="4482" spans="1:15" customFormat="1" ht="15" customHeight="1" x14ac:dyDescent="0.2">
      <c r="A4482" s="5" t="s">
        <v>12</v>
      </c>
      <c r="B4482" s="13">
        <v>1841179</v>
      </c>
      <c r="C4482" s="6">
        <f t="shared" si="22455"/>
        <v>44465</v>
      </c>
      <c r="D4482" s="5">
        <f t="shared" ref="D4482" si="22600">N4482-N4481</f>
        <v>191</v>
      </c>
      <c r="E4482" s="13">
        <f t="shared" ref="E4482" si="22601">SUM(D4476:D4482)/7</f>
        <v>166.28571428571428</v>
      </c>
      <c r="F4482" s="13">
        <f t="shared" ref="F4482" si="22602">SUM(D4478:D4482)/5</f>
        <v>185.6</v>
      </c>
      <c r="G4482" s="13">
        <f t="shared" ref="G4482" si="22603">N4482/(B4482/100000)</f>
        <v>4927.8207061888061</v>
      </c>
      <c r="H4482" s="5">
        <f t="shared" si="22438"/>
        <v>561</v>
      </c>
      <c r="I4482" s="5">
        <f t="shared" si="22438"/>
        <v>546</v>
      </c>
      <c r="J4482" s="8">
        <f t="shared" ref="J4482" si="22604">E4482/(SUM(N4475:N4481)/7)*100</f>
        <v>0.18472495976995076</v>
      </c>
      <c r="K4482" s="5">
        <f t="shared" ref="K4482" si="22605">O4482-O4481</f>
        <v>2</v>
      </c>
      <c r="L4482" s="8">
        <f t="shared" ref="L4482" si="22606">SUM(K4476:K4482)/7</f>
        <v>4</v>
      </c>
      <c r="M4482" s="8">
        <f t="shared" ref="M4482" si="22607">O4482/(B4482/100000)</f>
        <v>93.364088988631735</v>
      </c>
      <c r="N4482">
        <v>90730</v>
      </c>
      <c r="O4482">
        <v>1719</v>
      </c>
    </row>
    <row r="4483" spans="1:15" customFormat="1" ht="15" customHeight="1" x14ac:dyDescent="0.2">
      <c r="A4483" s="5" t="s">
        <v>12</v>
      </c>
      <c r="B4483" s="13">
        <v>1841179</v>
      </c>
      <c r="C4483" s="6">
        <f t="shared" si="22455"/>
        <v>44466</v>
      </c>
      <c r="D4483" s="5">
        <f t="shared" ref="D4483" si="22608">N4483-N4482</f>
        <v>130</v>
      </c>
      <c r="E4483" s="13">
        <f t="shared" ref="E4483" si="22609">SUM(D4477:D4483)/7</f>
        <v>164.28571428571428</v>
      </c>
      <c r="F4483" s="13">
        <f t="shared" ref="F4483" si="22610">SUM(D4479:D4483)/5</f>
        <v>180</v>
      </c>
      <c r="G4483" s="13">
        <f t="shared" ref="G4483" si="22611">N4483/(B4483/100000)</f>
        <v>4934.8813993642116</v>
      </c>
      <c r="H4483" s="5">
        <f t="shared" si="22438"/>
        <v>562</v>
      </c>
      <c r="I4483" s="5">
        <f t="shared" si="22438"/>
        <v>547</v>
      </c>
      <c r="J4483" s="8">
        <f t="shared" ref="J4483" si="22612">E4483/(SUM(N4476:N4482)/7)*100</f>
        <v>0.18216667458695684</v>
      </c>
      <c r="K4483" s="5">
        <f t="shared" ref="K4483" si="22613">O4483-O4482</f>
        <v>2</v>
      </c>
      <c r="L4483" s="8">
        <f t="shared" ref="L4483" si="22614">SUM(K4477:K4483)/7</f>
        <v>4.1428571428571432</v>
      </c>
      <c r="M4483" s="8">
        <f t="shared" ref="M4483" si="22615">O4483/(B4483/100000)</f>
        <v>93.472715037484136</v>
      </c>
      <c r="N4483">
        <v>90860</v>
      </c>
      <c r="O4483">
        <v>1721</v>
      </c>
    </row>
    <row r="4484" spans="1:15" customFormat="1" ht="15" customHeight="1" x14ac:dyDescent="0.2">
      <c r="A4484" s="5" t="s">
        <v>12</v>
      </c>
      <c r="B4484" s="13">
        <v>1841179</v>
      </c>
      <c r="C4484" s="6">
        <f t="shared" si="22455"/>
        <v>44467</v>
      </c>
      <c r="D4484" s="5">
        <f t="shared" ref="D4484" si="22616">N4484-N4483</f>
        <v>112</v>
      </c>
      <c r="E4484" s="13">
        <f t="shared" ref="E4484" si="22617">SUM(D4478:D4484)/7</f>
        <v>167.14285714285714</v>
      </c>
      <c r="F4484" s="13">
        <f t="shared" ref="F4484" si="22618">SUM(D4480:D4484)/5</f>
        <v>161.19999999999999</v>
      </c>
      <c r="G4484" s="13">
        <f t="shared" ref="G4484" si="22619">N4484/(B4484/100000)</f>
        <v>4940.9644580999457</v>
      </c>
      <c r="H4484" s="5">
        <f t="shared" si="22438"/>
        <v>563</v>
      </c>
      <c r="I4484" s="5">
        <f t="shared" si="22438"/>
        <v>548</v>
      </c>
      <c r="J4484" s="8">
        <f t="shared" ref="J4484" si="22620">E4484/(SUM(N4477:N4483)/7)*100</f>
        <v>0.18499778635127442</v>
      </c>
      <c r="K4484" s="5">
        <f t="shared" ref="K4484" si="22621">O4484-O4483</f>
        <v>0</v>
      </c>
      <c r="L4484" s="8">
        <f t="shared" ref="L4484" si="22622">SUM(K4478:K4484)/7</f>
        <v>3.2857142857142856</v>
      </c>
      <c r="M4484" s="8">
        <f t="shared" ref="M4484" si="22623">O4484/(B4484/100000)</f>
        <v>93.472715037484136</v>
      </c>
      <c r="N4484">
        <v>90972</v>
      </c>
      <c r="O4484">
        <v>1721</v>
      </c>
    </row>
    <row r="4485" spans="1:15" customFormat="1" ht="15" customHeight="1" x14ac:dyDescent="0.2">
      <c r="A4485" s="5" t="s">
        <v>12</v>
      </c>
      <c r="B4485" s="13">
        <v>1841179</v>
      </c>
      <c r="C4485" s="6">
        <f t="shared" si="22455"/>
        <v>44468</v>
      </c>
      <c r="D4485" s="5">
        <f t="shared" ref="D4485" si="22624">N4485-N4484</f>
        <v>223</v>
      </c>
      <c r="E4485" s="13">
        <f t="shared" ref="E4485" si="22625">SUM(D4479:D4485)/7</f>
        <v>176.42857142857142</v>
      </c>
      <c r="F4485" s="13">
        <f t="shared" ref="F4485" si="22626">SUM(D4481:D4485)/5</f>
        <v>162.4</v>
      </c>
      <c r="G4485" s="13">
        <f t="shared" ref="G4485" si="22627">N4485/(B4485/100000)</f>
        <v>4953.0762625469879</v>
      </c>
      <c r="H4485" s="5">
        <f t="shared" si="22438"/>
        <v>564</v>
      </c>
      <c r="I4485" s="5">
        <f t="shared" si="22438"/>
        <v>549</v>
      </c>
      <c r="J4485" s="8">
        <f t="shared" ref="J4485" si="22628">E4485/(SUM(N4478:N4484)/7)*100</f>
        <v>0.19491485298527483</v>
      </c>
      <c r="K4485" s="5">
        <f t="shared" ref="K4485" si="22629">O4485-O4484</f>
        <v>3</v>
      </c>
      <c r="L4485" s="8">
        <f t="shared" ref="L4485" si="22630">SUM(K4479:K4485)/7</f>
        <v>3.1428571428571428</v>
      </c>
      <c r="M4485" s="8">
        <f t="shared" ref="M4485" si="22631">O4485/(B4485/100000)</f>
        <v>93.635654110762729</v>
      </c>
      <c r="N4485">
        <v>91195</v>
      </c>
      <c r="O4485">
        <v>1724</v>
      </c>
    </row>
    <row r="4486" spans="1:15" customFormat="1" ht="15" customHeight="1" x14ac:dyDescent="0.2">
      <c r="A4486" s="5" t="s">
        <v>12</v>
      </c>
      <c r="B4486" s="13">
        <v>1841179</v>
      </c>
      <c r="C4486" s="6">
        <f t="shared" si="22455"/>
        <v>44469</v>
      </c>
      <c r="D4486" s="5">
        <f t="shared" ref="D4486" si="22632">N4486-N4485</f>
        <v>149</v>
      </c>
      <c r="E4486" s="13">
        <f t="shared" ref="E4486" si="22633">SUM(D4480:D4486)/7</f>
        <v>168.28571428571428</v>
      </c>
      <c r="F4486" s="13">
        <f t="shared" ref="F4486" si="22634">SUM(D4482:D4486)/5</f>
        <v>161</v>
      </c>
      <c r="G4486" s="13">
        <f t="shared" ref="G4486" si="22635">N4486/(B4486/100000)</f>
        <v>4961.1689031864908</v>
      </c>
      <c r="H4486" s="5">
        <f t="shared" si="22438"/>
        <v>565</v>
      </c>
      <c r="I4486" s="5">
        <f t="shared" si="22438"/>
        <v>550</v>
      </c>
      <c r="J4486" s="8">
        <f t="shared" ref="J4486" si="22636">E4486/(SUM(N4479:N4485)/7)*100</f>
        <v>0.18555710449007237</v>
      </c>
      <c r="K4486" s="5">
        <f t="shared" ref="K4486" si="22637">O4486-O4485</f>
        <v>6</v>
      </c>
      <c r="L4486" s="8">
        <f t="shared" ref="L4486" si="22638">SUM(K4480:K4486)/7</f>
        <v>2.4285714285714284</v>
      </c>
      <c r="M4486" s="8">
        <f t="shared" ref="M4486" si="22639">O4486/(B4486/100000)</f>
        <v>93.961532257319902</v>
      </c>
      <c r="N4486">
        <v>91344</v>
      </c>
      <c r="O4486">
        <v>1730</v>
      </c>
    </row>
    <row r="4487" spans="1:15" customFormat="1" ht="15" customHeight="1" x14ac:dyDescent="0.2">
      <c r="A4487" s="5" t="s">
        <v>12</v>
      </c>
      <c r="B4487" s="13">
        <v>1841179</v>
      </c>
      <c r="C4487" s="6">
        <f t="shared" si="22455"/>
        <v>44470</v>
      </c>
      <c r="D4487" s="5">
        <f t="shared" ref="D4487" si="22640">N4487-N4486</f>
        <v>309</v>
      </c>
      <c r="E4487" s="13">
        <f t="shared" ref="E4487" si="22641">SUM(D4481:D4487)/7</f>
        <v>181.42857142857142</v>
      </c>
      <c r="F4487" s="13">
        <f t="shared" ref="F4487" si="22642">SUM(D4483:D4487)/5</f>
        <v>184.6</v>
      </c>
      <c r="G4487" s="13">
        <f t="shared" ref="G4487" si="22643">N4487/(B4487/100000)</f>
        <v>4977.9516277341854</v>
      </c>
      <c r="H4487" s="5">
        <f t="shared" si="22438"/>
        <v>566</v>
      </c>
      <c r="I4487" s="5">
        <f t="shared" si="22438"/>
        <v>551</v>
      </c>
      <c r="J4487" s="8">
        <f t="shared" ref="J4487" si="22644">E4487/(SUM(N4480:N4486)/7)*100</f>
        <v>0.19967831352010854</v>
      </c>
      <c r="K4487" s="5">
        <f t="shared" ref="K4487" si="22645">O4487-O4486</f>
        <v>3</v>
      </c>
      <c r="L4487" s="8">
        <f t="shared" ref="L4487" si="22646">SUM(K4481:K4487)/7</f>
        <v>2.5714285714285716</v>
      </c>
      <c r="M4487" s="8">
        <f t="shared" ref="M4487" si="22647">O4487/(B4487/100000)</f>
        <v>94.124471330598496</v>
      </c>
      <c r="N4487">
        <v>91653</v>
      </c>
      <c r="O4487">
        <v>1733</v>
      </c>
    </row>
    <row r="4488" spans="1:15" customFormat="1" ht="15" customHeight="1" x14ac:dyDescent="0.2">
      <c r="A4488" s="5" t="s">
        <v>12</v>
      </c>
      <c r="B4488" s="13">
        <v>1841179</v>
      </c>
      <c r="C4488" s="6">
        <f t="shared" si="22455"/>
        <v>44471</v>
      </c>
      <c r="D4488" s="5">
        <f t="shared" ref="D4488" si="22648">N4488-N4487</f>
        <v>369</v>
      </c>
      <c r="E4488" s="13">
        <f t="shared" ref="E4488" si="22649">SUM(D4482:D4488)/7</f>
        <v>211.85714285714286</v>
      </c>
      <c r="F4488" s="13">
        <f t="shared" ref="F4488" si="22650">SUM(D4484:D4488)/5</f>
        <v>232.4</v>
      </c>
      <c r="G4488" s="13">
        <f t="shared" ref="G4488" si="22651">N4488/(B4488/100000)</f>
        <v>4997.9931337474518</v>
      </c>
      <c r="H4488" s="5">
        <f t="shared" si="22438"/>
        <v>567</v>
      </c>
      <c r="I4488" s="5">
        <f t="shared" si="22438"/>
        <v>552</v>
      </c>
      <c r="J4488" s="8">
        <f t="shared" ref="J4488" si="22652">E4488/(SUM(N4481:N4487)/7)*100</f>
        <v>0.2327030110169106</v>
      </c>
      <c r="K4488" s="5">
        <f t="shared" ref="K4488" si="22653">O4488-O4487</f>
        <v>8</v>
      </c>
      <c r="L4488" s="8">
        <f t="shared" ref="L4488" si="22654">SUM(K4482:K4488)/7</f>
        <v>3.4285714285714284</v>
      </c>
      <c r="M4488" s="8">
        <f t="shared" ref="M4488" si="22655">O4488/(B4488/100000)</f>
        <v>94.558975526008069</v>
      </c>
      <c r="N4488">
        <v>92022</v>
      </c>
      <c r="O4488">
        <v>1741</v>
      </c>
    </row>
    <row r="4489" spans="1:15" customFormat="1" ht="15" customHeight="1" x14ac:dyDescent="0.2">
      <c r="A4489" s="5" t="s">
        <v>12</v>
      </c>
      <c r="B4489" s="13">
        <v>1841179</v>
      </c>
      <c r="C4489" s="6">
        <f t="shared" si="22455"/>
        <v>44472</v>
      </c>
      <c r="D4489" s="5">
        <f t="shared" ref="D4489:D4490" si="22656">N4489-N4488</f>
        <v>10</v>
      </c>
      <c r="E4489" s="13">
        <f t="shared" ref="E4489:E4490" si="22657">SUM(D4483:D4489)/7</f>
        <v>186</v>
      </c>
      <c r="F4489" s="13">
        <f t="shared" ref="F4489:F4490" si="22658">SUM(D4485:D4489)/5</f>
        <v>212</v>
      </c>
      <c r="G4489" s="13">
        <f t="shared" ref="G4489:G4490" si="22659">N4489/(B4489/100000)</f>
        <v>4998.5362639917139</v>
      </c>
      <c r="H4489" s="5">
        <f t="shared" si="22438"/>
        <v>568</v>
      </c>
      <c r="I4489" s="5">
        <f t="shared" si="22438"/>
        <v>553</v>
      </c>
      <c r="J4489" s="8">
        <f t="shared" ref="J4489:J4490" si="22660">E4489/(SUM(N4482:N4488)/7)*100</f>
        <v>0.20382731974901996</v>
      </c>
      <c r="K4489" s="5">
        <f t="shared" ref="K4489:K4490" si="22661">O4489-O4488</f>
        <v>0</v>
      </c>
      <c r="L4489" s="8">
        <f t="shared" ref="L4489:L4490" si="22662">SUM(K4483:K4489)/7</f>
        <v>3.1428571428571428</v>
      </c>
      <c r="M4489" s="8">
        <f t="shared" ref="M4489:M4490" si="22663">O4489/(B4489/100000)</f>
        <v>94.558975526008069</v>
      </c>
      <c r="N4489">
        <v>92032</v>
      </c>
      <c r="O4489">
        <v>1741</v>
      </c>
    </row>
    <row r="4490" spans="1:15" customFormat="1" ht="15" customHeight="1" x14ac:dyDescent="0.2">
      <c r="A4490" t="s">
        <v>12</v>
      </c>
      <c r="B4490" s="2">
        <v>1841179</v>
      </c>
      <c r="C4490" s="1">
        <f t="shared" si="22455"/>
        <v>44473</v>
      </c>
      <c r="D4490">
        <f t="shared" si="22656"/>
        <v>137</v>
      </c>
      <c r="E4490" s="2">
        <f t="shared" si="22657"/>
        <v>187</v>
      </c>
      <c r="F4490" s="2">
        <f t="shared" si="22658"/>
        <v>194.8</v>
      </c>
      <c r="G4490" s="2">
        <f t="shared" si="22659"/>
        <v>5005.9771483381028</v>
      </c>
      <c r="H4490">
        <f t="shared" ref="H4490:I4577" si="22664">H4489+1</f>
        <v>569</v>
      </c>
      <c r="I4490">
        <f t="shared" si="22664"/>
        <v>554</v>
      </c>
      <c r="J4490" s="3">
        <f t="shared" si="22660"/>
        <v>0.20450632579154412</v>
      </c>
      <c r="K4490">
        <f t="shared" si="22661"/>
        <v>0</v>
      </c>
      <c r="L4490" s="3">
        <f t="shared" si="22662"/>
        <v>2.8571428571428572</v>
      </c>
      <c r="M4490" s="3">
        <f t="shared" si="22663"/>
        <v>94.558975526008069</v>
      </c>
      <c r="N4490">
        <v>92169</v>
      </c>
      <c r="O4490">
        <v>1741</v>
      </c>
    </row>
    <row r="4491" spans="1:15" customFormat="1" ht="15" customHeight="1" x14ac:dyDescent="0.2">
      <c r="A4491" t="s">
        <v>12</v>
      </c>
      <c r="B4491" s="2">
        <v>1841179</v>
      </c>
      <c r="C4491" s="1">
        <f t="shared" si="22455"/>
        <v>44474</v>
      </c>
      <c r="D4491">
        <f t="shared" ref="D4491" si="22665">N4491-N4490</f>
        <v>227</v>
      </c>
      <c r="E4491" s="2">
        <f t="shared" ref="E4491" si="22666">SUM(D4485:D4491)/7</f>
        <v>203.42857142857142</v>
      </c>
      <c r="F4491" s="2">
        <f t="shared" ref="F4491" si="22667">SUM(D4487:D4491)/5</f>
        <v>210.4</v>
      </c>
      <c r="G4491" s="2">
        <f t="shared" ref="G4491" si="22668">N4491/(B4491/100000)</f>
        <v>5018.3062048828497</v>
      </c>
      <c r="H4491">
        <f t="shared" si="22664"/>
        <v>570</v>
      </c>
      <c r="I4491">
        <f t="shared" si="22664"/>
        <v>555</v>
      </c>
      <c r="J4491" s="3">
        <f t="shared" ref="J4491" si="22669">E4491/(SUM(N4484:N4490)/7)*100</f>
        <v>0.22201884353752099</v>
      </c>
      <c r="K4491">
        <f t="shared" ref="K4491" si="22670">O4491-O4490</f>
        <v>0</v>
      </c>
      <c r="L4491" s="3">
        <f t="shared" ref="L4491" si="22671">SUM(K4485:K4491)/7</f>
        <v>2.8571428571428572</v>
      </c>
      <c r="M4491" s="3">
        <f t="shared" ref="M4491" si="22672">O4491/(B4491/100000)</f>
        <v>94.558975526008069</v>
      </c>
      <c r="N4491">
        <v>92396</v>
      </c>
      <c r="O4491">
        <v>1741</v>
      </c>
    </row>
    <row r="4492" spans="1:15" customFormat="1" ht="15" customHeight="1" x14ac:dyDescent="0.2">
      <c r="A4492" t="s">
        <v>12</v>
      </c>
      <c r="B4492" s="2">
        <v>1841179</v>
      </c>
      <c r="C4492" s="1">
        <f t="shared" si="22455"/>
        <v>44475</v>
      </c>
      <c r="D4492">
        <f t="shared" ref="D4492" si="22673">N4492-N4491</f>
        <v>102</v>
      </c>
      <c r="E4492" s="2">
        <f t="shared" ref="E4492" si="22674">SUM(D4486:D4492)/7</f>
        <v>186.14285714285714</v>
      </c>
      <c r="F4492" s="2">
        <f t="shared" ref="F4492" si="22675">SUM(D4488:D4492)/5</f>
        <v>169</v>
      </c>
      <c r="G4492" s="2">
        <f t="shared" ref="G4492" si="22676">N4492/(B4492/100000)</f>
        <v>5023.8461333743217</v>
      </c>
      <c r="H4492">
        <f t="shared" si="22664"/>
        <v>571</v>
      </c>
      <c r="I4492">
        <f t="shared" si="22664"/>
        <v>556</v>
      </c>
      <c r="J4492" s="3">
        <f t="shared" ref="J4492" si="22677">E4492/(SUM(N4485:N4491)/7)*100</f>
        <v>0.20270343849125172</v>
      </c>
      <c r="K4492">
        <f t="shared" ref="K4492" si="22678">O4492-O4491</f>
        <v>3</v>
      </c>
      <c r="L4492" s="3">
        <f t="shared" ref="L4492" si="22679">SUM(K4486:K4492)/7</f>
        <v>2.8571428571428572</v>
      </c>
      <c r="M4492" s="3">
        <f t="shared" ref="M4492" si="22680">O4492/(B4492/100000)</f>
        <v>94.721914599286649</v>
      </c>
      <c r="N4492">
        <v>92498</v>
      </c>
      <c r="O4492">
        <v>1744</v>
      </c>
    </row>
    <row r="4493" spans="1:15" customFormat="1" ht="15" customHeight="1" x14ac:dyDescent="0.2">
      <c r="A4493" t="s">
        <v>12</v>
      </c>
      <c r="B4493" s="2">
        <v>1841179</v>
      </c>
      <c r="C4493" s="1">
        <f t="shared" si="22455"/>
        <v>44476</v>
      </c>
      <c r="D4493">
        <f t="shared" ref="D4493" si="22681">N4493-N4492</f>
        <v>200</v>
      </c>
      <c r="E4493" s="2">
        <f t="shared" ref="E4493" si="22682">SUM(D4487:D4493)/7</f>
        <v>193.42857142857142</v>
      </c>
      <c r="F4493" s="2">
        <f t="shared" ref="F4493" si="22683">SUM(D4489:D4493)/5</f>
        <v>135.19999999999999</v>
      </c>
      <c r="G4493" s="2">
        <f t="shared" ref="G4493" si="22684">N4493/(B4493/100000)</f>
        <v>5034.708738259561</v>
      </c>
      <c r="H4493">
        <f t="shared" si="22664"/>
        <v>572</v>
      </c>
      <c r="I4493">
        <f t="shared" si="22664"/>
        <v>557</v>
      </c>
      <c r="J4493" s="3">
        <f t="shared" ref="J4493" si="22685">E4493/(SUM(N4486:N4492)/7)*100</f>
        <v>0.21021123589923521</v>
      </c>
      <c r="K4493">
        <f t="shared" ref="K4493" si="22686">O4493-O4492</f>
        <v>0</v>
      </c>
      <c r="L4493" s="3">
        <f t="shared" ref="L4493" si="22687">SUM(K4487:K4493)/7</f>
        <v>2</v>
      </c>
      <c r="M4493" s="3">
        <f t="shared" ref="M4493" si="22688">O4493/(B4493/100000)</f>
        <v>94.721914599286649</v>
      </c>
      <c r="N4493">
        <v>92698</v>
      </c>
      <c r="O4493">
        <v>1744</v>
      </c>
    </row>
    <row r="4494" spans="1:15" customFormat="1" ht="15" customHeight="1" x14ac:dyDescent="0.2">
      <c r="A4494" t="s">
        <v>12</v>
      </c>
      <c r="B4494" s="2">
        <v>1841179</v>
      </c>
      <c r="C4494" s="1">
        <f t="shared" si="22455"/>
        <v>44477</v>
      </c>
      <c r="D4494">
        <f t="shared" ref="D4494" si="22689">N4494-N4493</f>
        <v>176</v>
      </c>
      <c r="E4494" s="2">
        <f t="shared" ref="E4494" si="22690">SUM(D4488:D4494)/7</f>
        <v>174.42857142857142</v>
      </c>
      <c r="F4494" s="2">
        <f t="shared" ref="F4494" si="22691">SUM(D4490:D4494)/5</f>
        <v>168.4</v>
      </c>
      <c r="G4494" s="2">
        <f t="shared" ref="G4494" si="22692">N4494/(B4494/100000)</f>
        <v>5044.2678305585714</v>
      </c>
      <c r="H4494">
        <f t="shared" si="22664"/>
        <v>573</v>
      </c>
      <c r="I4494">
        <f t="shared" si="22664"/>
        <v>558</v>
      </c>
      <c r="J4494" s="3">
        <f t="shared" ref="J4494" si="22693">E4494/(SUM(N4487:N4493)/7)*100</f>
        <v>0.18916507092528209</v>
      </c>
      <c r="K4494">
        <f t="shared" ref="K4494" si="22694">O4494-O4493</f>
        <v>4</v>
      </c>
      <c r="L4494" s="3">
        <f t="shared" ref="L4494" si="22695">SUM(K4488:K4494)/7</f>
        <v>2.1428571428571428</v>
      </c>
      <c r="M4494" s="3">
        <f t="shared" ref="M4494" si="22696">O4494/(B4494/100000)</f>
        <v>94.939166696991435</v>
      </c>
      <c r="N4494">
        <v>92874</v>
      </c>
      <c r="O4494">
        <v>1748</v>
      </c>
    </row>
    <row r="4495" spans="1:15" customFormat="1" ht="15" customHeight="1" x14ac:dyDescent="0.2">
      <c r="A4495" t="s">
        <v>12</v>
      </c>
      <c r="B4495" s="2">
        <v>1841179</v>
      </c>
      <c r="C4495" s="1">
        <f t="shared" si="22455"/>
        <v>44478</v>
      </c>
      <c r="D4495">
        <f t="shared" ref="D4495" si="22697">N4495-N4494</f>
        <v>178</v>
      </c>
      <c r="E4495" s="2">
        <f t="shared" ref="E4495" si="22698">SUM(D4489:D4495)/7</f>
        <v>147.14285714285714</v>
      </c>
      <c r="F4495" s="2">
        <f t="shared" ref="F4495" si="22699">SUM(D4491:D4495)/5</f>
        <v>176.6</v>
      </c>
      <c r="G4495" s="2">
        <f t="shared" ref="G4495" si="22700">N4495/(B4495/100000)</f>
        <v>5053.9355489064346</v>
      </c>
      <c r="H4495">
        <f t="shared" si="22664"/>
        <v>574</v>
      </c>
      <c r="I4495">
        <f t="shared" si="22664"/>
        <v>559</v>
      </c>
      <c r="J4495" s="3">
        <f t="shared" ref="J4495" si="22701">E4495/(SUM(N4488:N4494)/7)*100</f>
        <v>0.15927284985518542</v>
      </c>
      <c r="K4495">
        <f t="shared" ref="K4495" si="22702">O4495-O4494</f>
        <v>1</v>
      </c>
      <c r="L4495" s="3">
        <f t="shared" ref="L4495" si="22703">SUM(K4489:K4495)/7</f>
        <v>1.1428571428571428</v>
      </c>
      <c r="M4495" s="3">
        <f t="shared" ref="M4495" si="22704">O4495/(B4495/100000)</f>
        <v>94.993479721417643</v>
      </c>
      <c r="N4495">
        <v>93052</v>
      </c>
      <c r="O4495">
        <v>1749</v>
      </c>
    </row>
    <row r="4496" spans="1:15" customFormat="1" ht="15" customHeight="1" x14ac:dyDescent="0.2">
      <c r="A4496" t="s">
        <v>12</v>
      </c>
      <c r="B4496" s="2">
        <v>1841179</v>
      </c>
      <c r="C4496" s="1">
        <f t="shared" si="22455"/>
        <v>44479</v>
      </c>
      <c r="D4496">
        <f t="shared" ref="D4496" si="22705">N4496-N4495</f>
        <v>188</v>
      </c>
      <c r="E4496" s="2">
        <f t="shared" ref="E4496" si="22706">SUM(D4490:D4496)/7</f>
        <v>172.57142857142858</v>
      </c>
      <c r="F4496" s="2">
        <f t="shared" ref="F4496" si="22707">SUM(D4492:D4496)/5</f>
        <v>168.8</v>
      </c>
      <c r="G4496" s="2">
        <f t="shared" ref="G4496" si="22708">N4496/(B4496/100000)</f>
        <v>5064.1463974985591</v>
      </c>
      <c r="H4496">
        <f t="shared" si="22664"/>
        <v>575</v>
      </c>
      <c r="I4496">
        <f t="shared" si="22664"/>
        <v>560</v>
      </c>
      <c r="J4496" s="3">
        <f t="shared" ref="J4496" si="22709">E4496/(SUM(N4489:N4495)/7)*100</f>
        <v>0.18650062758696287</v>
      </c>
      <c r="K4496">
        <f t="shared" ref="K4496" si="22710">O4496-O4495</f>
        <v>5</v>
      </c>
      <c r="L4496" s="3">
        <f t="shared" ref="L4496" si="22711">SUM(K4490:K4496)/7</f>
        <v>1.8571428571428572</v>
      </c>
      <c r="M4496" s="3">
        <f t="shared" ref="M4496" si="22712">O4496/(B4496/100000)</f>
        <v>95.265044843548623</v>
      </c>
      <c r="N4496">
        <v>93240</v>
      </c>
      <c r="O4496">
        <v>1754</v>
      </c>
    </row>
    <row r="4497" spans="1:15" customFormat="1" ht="15" customHeight="1" x14ac:dyDescent="0.2">
      <c r="A4497" t="s">
        <v>12</v>
      </c>
      <c r="B4497" s="2">
        <v>1841179</v>
      </c>
      <c r="C4497" s="1">
        <f t="shared" si="22455"/>
        <v>44480</v>
      </c>
      <c r="D4497">
        <f t="shared" ref="D4497" si="22713">N4497-N4496</f>
        <v>68</v>
      </c>
      <c r="E4497" s="2">
        <f t="shared" ref="E4497" si="22714">SUM(D4491:D4497)/7</f>
        <v>162.71428571428572</v>
      </c>
      <c r="F4497" s="2">
        <f t="shared" ref="F4497" si="22715">SUM(D4493:D4497)/5</f>
        <v>162</v>
      </c>
      <c r="G4497" s="2">
        <f t="shared" ref="G4497" si="22716">N4497/(B4497/100000)</f>
        <v>5067.839683159541</v>
      </c>
      <c r="H4497">
        <f t="shared" si="22664"/>
        <v>576</v>
      </c>
      <c r="I4497">
        <f t="shared" si="22664"/>
        <v>561</v>
      </c>
      <c r="J4497" s="3">
        <f t="shared" ref="J4497" si="22717">E4497/(SUM(N4490:N4496)/7)*100</f>
        <v>0.17552051309315225</v>
      </c>
      <c r="K4497">
        <f t="shared" ref="K4497" si="22718">O4497-O4496</f>
        <v>0</v>
      </c>
      <c r="L4497" s="3">
        <f t="shared" ref="L4497" si="22719">SUM(K4491:K4497)/7</f>
        <v>1.8571428571428572</v>
      </c>
      <c r="M4497" s="3">
        <f t="shared" ref="M4497" si="22720">O4497/(B4497/100000)</f>
        <v>95.265044843548623</v>
      </c>
      <c r="N4497">
        <v>93308</v>
      </c>
      <c r="O4497">
        <v>1754</v>
      </c>
    </row>
    <row r="4498" spans="1:15" customFormat="1" ht="15" customHeight="1" x14ac:dyDescent="0.2">
      <c r="A4498" t="s">
        <v>12</v>
      </c>
      <c r="B4498" s="2">
        <v>1841179</v>
      </c>
      <c r="C4498" s="1">
        <f t="shared" si="22455"/>
        <v>44481</v>
      </c>
      <c r="D4498">
        <f t="shared" ref="D4498" si="22721">N4498-N4497</f>
        <v>124</v>
      </c>
      <c r="E4498" s="2">
        <f t="shared" ref="E4498" si="22722">SUM(D4492:D4498)/7</f>
        <v>148</v>
      </c>
      <c r="F4498" s="2">
        <f t="shared" ref="F4498" si="22723">SUM(D4494:D4498)/5</f>
        <v>146.80000000000001</v>
      </c>
      <c r="G4498" s="2">
        <f t="shared" ref="G4498" si="22724">N4498/(B4498/100000)</f>
        <v>5074.574498188389</v>
      </c>
      <c r="H4498">
        <f t="shared" si="22664"/>
        <v>577</v>
      </c>
      <c r="I4498">
        <f t="shared" si="22664"/>
        <v>562</v>
      </c>
      <c r="J4498" s="3">
        <f t="shared" ref="J4498" si="22725">E4498/(SUM(N4491:N4497)/7)*100</f>
        <v>0.1593684333590743</v>
      </c>
      <c r="K4498">
        <f t="shared" ref="K4498" si="22726">O4498-O4497</f>
        <v>0</v>
      </c>
      <c r="L4498" s="3">
        <f t="shared" ref="L4498" si="22727">SUM(K4492:K4498)/7</f>
        <v>1.8571428571428572</v>
      </c>
      <c r="M4498" s="3">
        <f t="shared" ref="M4498" si="22728">O4498/(B4498/100000)</f>
        <v>95.265044843548623</v>
      </c>
      <c r="N4498">
        <v>93432</v>
      </c>
      <c r="O4498">
        <v>1754</v>
      </c>
    </row>
    <row r="4499" spans="1:15" customFormat="1" ht="15" customHeight="1" x14ac:dyDescent="0.2">
      <c r="A4499" t="s">
        <v>12</v>
      </c>
      <c r="B4499" s="2">
        <v>1841179</v>
      </c>
      <c r="C4499" s="1">
        <f t="shared" si="22455"/>
        <v>44482</v>
      </c>
      <c r="D4499">
        <f t="shared" ref="D4499" si="22729">N4499-N4498</f>
        <v>181</v>
      </c>
      <c r="E4499" s="2">
        <f t="shared" ref="E4499" si="22730">SUM(D4493:D4499)/7</f>
        <v>159.28571428571428</v>
      </c>
      <c r="F4499" s="2">
        <f t="shared" ref="F4499" si="22731">SUM(D4495:D4499)/5</f>
        <v>147.80000000000001</v>
      </c>
      <c r="G4499" s="2">
        <f t="shared" ref="G4499" si="22732">N4499/(B4499/100000)</f>
        <v>5084.405155609531</v>
      </c>
      <c r="H4499">
        <f t="shared" si="22664"/>
        <v>578</v>
      </c>
      <c r="I4499">
        <f t="shared" si="22664"/>
        <v>563</v>
      </c>
      <c r="J4499" s="3">
        <f t="shared" ref="J4499" si="22733">E4499/(SUM(N4492:N4498)/7)*100</f>
        <v>0.17124813009328799</v>
      </c>
      <c r="K4499">
        <f t="shared" ref="K4499" si="22734">O4499-O4498</f>
        <v>3</v>
      </c>
      <c r="L4499" s="3">
        <f t="shared" ref="L4499" si="22735">SUM(K4493:K4499)/7</f>
        <v>1.8571428571428572</v>
      </c>
      <c r="M4499" s="3">
        <f t="shared" ref="M4499" si="22736">O4499/(B4499/100000)</f>
        <v>95.427983916827202</v>
      </c>
      <c r="N4499">
        <v>93613</v>
      </c>
      <c r="O4499">
        <v>1757</v>
      </c>
    </row>
    <row r="4500" spans="1:15" customFormat="1" ht="15" customHeight="1" x14ac:dyDescent="0.2">
      <c r="A4500" t="s">
        <v>12</v>
      </c>
      <c r="B4500" s="2">
        <v>1841179</v>
      </c>
      <c r="C4500" s="1">
        <f t="shared" si="22455"/>
        <v>44483</v>
      </c>
      <c r="D4500">
        <f t="shared" ref="D4500" si="22737">N4500-N4499</f>
        <v>225</v>
      </c>
      <c r="E4500" s="2">
        <f t="shared" ref="E4500" si="22738">SUM(D4494:D4500)/7</f>
        <v>162.85714285714286</v>
      </c>
      <c r="F4500" s="2">
        <f t="shared" ref="F4500" si="22739">SUM(D4496:D4500)/5</f>
        <v>157.19999999999999</v>
      </c>
      <c r="G4500" s="2">
        <f t="shared" ref="G4500" si="22740">N4500/(B4500/100000)</f>
        <v>5096.6255861054251</v>
      </c>
      <c r="H4500">
        <f t="shared" si="22664"/>
        <v>579</v>
      </c>
      <c r="I4500">
        <f t="shared" si="22664"/>
        <v>564</v>
      </c>
      <c r="J4500" s="3">
        <f t="shared" ref="J4500" si="22741">E4500/(SUM(N4493:N4499)/7)*100</f>
        <v>0.17478845230958409</v>
      </c>
      <c r="K4500">
        <f t="shared" ref="K4500" si="22742">O4500-O4499</f>
        <v>4</v>
      </c>
      <c r="L4500" s="3">
        <f t="shared" ref="L4500" si="22743">SUM(K4494:K4500)/7</f>
        <v>2.4285714285714284</v>
      </c>
      <c r="M4500" s="3">
        <f t="shared" ref="M4500" si="22744">O4500/(B4500/100000)</f>
        <v>95.645236014531989</v>
      </c>
      <c r="N4500">
        <v>93838</v>
      </c>
      <c r="O4500">
        <v>1761</v>
      </c>
    </row>
    <row r="4501" spans="1:15" customFormat="1" ht="15" customHeight="1" x14ac:dyDescent="0.2">
      <c r="A4501" t="s">
        <v>12</v>
      </c>
      <c r="B4501" s="2">
        <v>1841179</v>
      </c>
      <c r="C4501" s="1">
        <f t="shared" si="22455"/>
        <v>44484</v>
      </c>
      <c r="D4501">
        <f t="shared" ref="D4501" si="22745">N4501-N4500</f>
        <v>162</v>
      </c>
      <c r="E4501" s="2">
        <f t="shared" ref="E4501" si="22746">SUM(D4495:D4501)/7</f>
        <v>160.85714285714286</v>
      </c>
      <c r="F4501" s="2">
        <f t="shared" ref="F4501" si="22747">SUM(D4497:D4501)/5</f>
        <v>152</v>
      </c>
      <c r="G4501" s="2">
        <f t="shared" ref="G4501" si="22748">N4501/(B4501/100000)</f>
        <v>5105.4242960624688</v>
      </c>
      <c r="H4501">
        <f t="shared" si="22664"/>
        <v>580</v>
      </c>
      <c r="I4501">
        <f t="shared" si="22664"/>
        <v>565</v>
      </c>
      <c r="J4501" s="3">
        <f t="shared" ref="J4501" si="22749">E4501/(SUM(N4494:N4500)/7)*100</f>
        <v>0.172340695821733</v>
      </c>
      <c r="K4501">
        <f t="shared" ref="K4501" si="22750">O4501-O4500</f>
        <v>0</v>
      </c>
      <c r="L4501" s="3">
        <f t="shared" ref="L4501" si="22751">SUM(K4495:K4501)/7</f>
        <v>1.8571428571428572</v>
      </c>
      <c r="M4501" s="3">
        <f t="shared" ref="M4501" si="22752">O4501/(B4501/100000)</f>
        <v>95.645236014531989</v>
      </c>
      <c r="N4501">
        <v>94000</v>
      </c>
      <c r="O4501">
        <v>1761</v>
      </c>
    </row>
    <row r="4502" spans="1:15" customFormat="1" ht="15" customHeight="1" x14ac:dyDescent="0.2">
      <c r="A4502" t="s">
        <v>12</v>
      </c>
      <c r="B4502" s="2">
        <v>1841179</v>
      </c>
      <c r="C4502" s="1">
        <f t="shared" si="22455"/>
        <v>44485</v>
      </c>
      <c r="D4502">
        <f t="shared" ref="D4502:D4503" si="22753">N4502-N4501</f>
        <v>215</v>
      </c>
      <c r="E4502" s="2">
        <f t="shared" ref="E4502:E4503" si="22754">SUM(D4496:D4502)/7</f>
        <v>166.14285714285714</v>
      </c>
      <c r="F4502" s="2">
        <f t="shared" ref="F4502:F4503" si="22755">SUM(D4498:D4502)/5</f>
        <v>181.4</v>
      </c>
      <c r="G4502" s="2">
        <f t="shared" ref="G4502:G4503" si="22756">N4502/(B4502/100000)</f>
        <v>5117.1015963141008</v>
      </c>
      <c r="H4502">
        <f t="shared" si="22664"/>
        <v>581</v>
      </c>
      <c r="I4502">
        <f t="shared" si="22664"/>
        <v>566</v>
      </c>
      <c r="J4502" s="3">
        <f t="shared" ref="J4502:J4503" si="22757">E4502/(SUM(N4495:N4501)/7)*100</f>
        <v>0.17769751085971675</v>
      </c>
      <c r="K4502">
        <f t="shared" ref="K4502:K4503" si="22758">O4502-O4501</f>
        <v>1</v>
      </c>
      <c r="L4502" s="3">
        <f t="shared" ref="L4502:L4503" si="22759">SUM(K4496:K4502)/7</f>
        <v>1.8571428571428572</v>
      </c>
      <c r="M4502" s="3">
        <f t="shared" ref="M4502:M4503" si="22760">O4502/(B4502/100000)</f>
        <v>95.699549038958196</v>
      </c>
      <c r="N4502">
        <f>N4503-177</f>
        <v>94215</v>
      </c>
      <c r="O4502">
        <v>1762</v>
      </c>
    </row>
    <row r="4503" spans="1:15" customFormat="1" ht="15" customHeight="1" x14ac:dyDescent="0.2">
      <c r="A4503" t="s">
        <v>12</v>
      </c>
      <c r="B4503" s="2">
        <v>1841179</v>
      </c>
      <c r="C4503" s="1">
        <f t="shared" si="22455"/>
        <v>44486</v>
      </c>
      <c r="D4503">
        <f t="shared" si="22753"/>
        <v>177</v>
      </c>
      <c r="E4503" s="2">
        <f t="shared" si="22754"/>
        <v>164.57142857142858</v>
      </c>
      <c r="F4503" s="2">
        <f t="shared" si="22755"/>
        <v>192</v>
      </c>
      <c r="G4503" s="2">
        <f t="shared" si="22756"/>
        <v>5126.7150016375381</v>
      </c>
      <c r="H4503">
        <f t="shared" si="22664"/>
        <v>582</v>
      </c>
      <c r="I4503">
        <f t="shared" si="22664"/>
        <v>567</v>
      </c>
      <c r="J4503" s="3">
        <f t="shared" si="22757"/>
        <v>0.17570457228443398</v>
      </c>
      <c r="K4503">
        <f t="shared" si="22758"/>
        <v>1</v>
      </c>
      <c r="L4503" s="3">
        <f t="shared" si="22759"/>
        <v>1.2857142857142858</v>
      </c>
      <c r="M4503" s="3">
        <f t="shared" si="22760"/>
        <v>95.753862063384389</v>
      </c>
      <c r="N4503">
        <v>94392</v>
      </c>
      <c r="O4503">
        <v>1763</v>
      </c>
    </row>
    <row r="4504" spans="1:15" customFormat="1" ht="15" customHeight="1" x14ac:dyDescent="0.2">
      <c r="A4504" t="s">
        <v>12</v>
      </c>
      <c r="B4504" s="2">
        <v>1841179</v>
      </c>
      <c r="C4504" s="1">
        <f t="shared" si="22455"/>
        <v>44487</v>
      </c>
      <c r="D4504">
        <f t="shared" ref="D4504" si="22761">N4504-N4503</f>
        <v>135</v>
      </c>
      <c r="E4504" s="2">
        <f t="shared" ref="E4504" si="22762">SUM(D4498:D4504)/7</f>
        <v>174.14285714285714</v>
      </c>
      <c r="F4504" s="2">
        <f t="shared" ref="F4504" si="22763">SUM(D4500:D4504)/5</f>
        <v>182.8</v>
      </c>
      <c r="G4504" s="2">
        <f t="shared" ref="G4504" si="22764">N4504/(B4504/100000)</f>
        <v>5134.0472599350742</v>
      </c>
      <c r="H4504">
        <f t="shared" si="22664"/>
        <v>583</v>
      </c>
      <c r="I4504">
        <f t="shared" si="22664"/>
        <v>568</v>
      </c>
      <c r="J4504" s="3">
        <f t="shared" ref="J4504" si="22765">E4504/(SUM(N4497:N4503)/7)*100</f>
        <v>0.1855973982868401</v>
      </c>
      <c r="K4504">
        <f t="shared" ref="K4504" si="22766">O4504-O4503</f>
        <v>0</v>
      </c>
      <c r="L4504" s="3">
        <f t="shared" ref="L4504" si="22767">SUM(K4498:K4504)/7</f>
        <v>1.2857142857142858</v>
      </c>
      <c r="M4504" s="3">
        <f t="shared" ref="M4504" si="22768">O4504/(B4504/100000)</f>
        <v>95.753862063384389</v>
      </c>
      <c r="N4504">
        <v>94527</v>
      </c>
      <c r="O4504">
        <v>1763</v>
      </c>
    </row>
    <row r="4505" spans="1:15" customFormat="1" ht="15" customHeight="1" x14ac:dyDescent="0.2">
      <c r="A4505" t="s">
        <v>12</v>
      </c>
      <c r="B4505" s="2">
        <v>1841179</v>
      </c>
      <c r="C4505" s="1">
        <f t="shared" si="22455"/>
        <v>44488</v>
      </c>
      <c r="D4505">
        <f t="shared" ref="D4505" si="22769">N4505-N4504</f>
        <v>175</v>
      </c>
      <c r="E4505" s="2">
        <f t="shared" ref="E4505" si="22770">SUM(D4499:D4505)/7</f>
        <v>181.42857142857142</v>
      </c>
      <c r="F4505" s="2">
        <f t="shared" ref="F4505" si="22771">SUM(D4501:D4505)/5</f>
        <v>172.8</v>
      </c>
      <c r="G4505" s="2">
        <f t="shared" ref="G4505" si="22772">N4505/(B4505/100000)</f>
        <v>5143.5520392096587</v>
      </c>
      <c r="H4505">
        <f t="shared" si="22664"/>
        <v>584</v>
      </c>
      <c r="I4505">
        <f t="shared" si="22664"/>
        <v>569</v>
      </c>
      <c r="J4505" s="3">
        <f t="shared" ref="J4505" si="22773">E4505/(SUM(N4498:N4504)/7)*100</f>
        <v>0.19300413211208828</v>
      </c>
      <c r="K4505">
        <f t="shared" ref="K4505" si="22774">O4505-O4504</f>
        <v>0</v>
      </c>
      <c r="L4505" s="3">
        <f t="shared" ref="L4505" si="22775">SUM(K4499:K4505)/7</f>
        <v>1.2857142857142858</v>
      </c>
      <c r="M4505" s="3">
        <f t="shared" ref="M4505" si="22776">O4505/(B4505/100000)</f>
        <v>95.753862063384389</v>
      </c>
      <c r="N4505">
        <v>94702</v>
      </c>
      <c r="O4505">
        <v>1763</v>
      </c>
    </row>
    <row r="4506" spans="1:15" customFormat="1" ht="15" customHeight="1" x14ac:dyDescent="0.2">
      <c r="A4506" t="s">
        <v>12</v>
      </c>
      <c r="B4506" s="2">
        <v>1841179</v>
      </c>
      <c r="C4506" s="1">
        <f t="shared" si="22455"/>
        <v>44489</v>
      </c>
      <c r="D4506">
        <f t="shared" ref="D4506" si="22777">N4506-N4505</f>
        <v>240</v>
      </c>
      <c r="E4506" s="2">
        <f t="shared" ref="E4506" si="22778">SUM(D4500:D4506)/7</f>
        <v>189.85714285714286</v>
      </c>
      <c r="F4506" s="2">
        <f t="shared" ref="F4506" si="22779">SUM(D4502:D4506)/5</f>
        <v>188.4</v>
      </c>
      <c r="G4506" s="2">
        <f t="shared" ref="G4506" si="22780">N4506/(B4506/100000)</f>
        <v>5156.5871650719455</v>
      </c>
      <c r="H4506">
        <f t="shared" si="22664"/>
        <v>585</v>
      </c>
      <c r="I4506">
        <f t="shared" si="22664"/>
        <v>570</v>
      </c>
      <c r="J4506" s="3">
        <f t="shared" ref="J4506" si="22781">E4506/(SUM(N4499:N4505)/7)*100</f>
        <v>0.20158140536670677</v>
      </c>
      <c r="K4506">
        <f t="shared" ref="K4506" si="22782">O4506-O4505</f>
        <v>0</v>
      </c>
      <c r="L4506" s="3">
        <f t="shared" ref="L4506" si="22783">SUM(K4500:K4506)/7</f>
        <v>0.8571428571428571</v>
      </c>
      <c r="M4506" s="3">
        <f t="shared" ref="M4506" si="22784">O4506/(B4506/100000)</f>
        <v>95.753862063384389</v>
      </c>
      <c r="N4506">
        <v>94942</v>
      </c>
      <c r="O4506">
        <v>1763</v>
      </c>
    </row>
    <row r="4507" spans="1:15" customFormat="1" ht="15" customHeight="1" x14ac:dyDescent="0.2">
      <c r="A4507" t="s">
        <v>12</v>
      </c>
      <c r="B4507" s="2">
        <v>1841179</v>
      </c>
      <c r="C4507" s="1">
        <f t="shared" si="22455"/>
        <v>44490</v>
      </c>
      <c r="D4507">
        <f t="shared" ref="D4507" si="22785">N4507-N4506</f>
        <v>364</v>
      </c>
      <c r="E4507" s="2">
        <f t="shared" ref="E4507" si="22786">SUM(D4501:D4507)/7</f>
        <v>209.71428571428572</v>
      </c>
      <c r="F4507" s="2">
        <f t="shared" ref="F4507" si="22787">SUM(D4503:D4507)/5</f>
        <v>218.2</v>
      </c>
      <c r="G4507" s="2">
        <f t="shared" ref="G4507" si="22788">N4507/(B4507/100000)</f>
        <v>5176.3571059630813</v>
      </c>
      <c r="H4507">
        <f t="shared" si="22664"/>
        <v>586</v>
      </c>
      <c r="I4507">
        <f t="shared" si="22664"/>
        <v>571</v>
      </c>
      <c r="J4507" s="3">
        <f t="shared" ref="J4507" si="22789">E4507/(SUM(N4500:N4506)/7)*100</f>
        <v>0.22221684004020489</v>
      </c>
      <c r="K4507">
        <f t="shared" ref="K4507" si="22790">O4507-O4506</f>
        <v>3</v>
      </c>
      <c r="L4507" s="3">
        <f t="shared" ref="L4507" si="22791">SUM(K4501:K4507)/7</f>
        <v>0.7142857142857143</v>
      </c>
      <c r="M4507" s="3">
        <f t="shared" ref="M4507" si="22792">O4507/(B4507/100000)</f>
        <v>95.916801136662983</v>
      </c>
      <c r="N4507">
        <v>95306</v>
      </c>
      <c r="O4507">
        <v>1766</v>
      </c>
    </row>
    <row r="4508" spans="1:15" customFormat="1" ht="15" customHeight="1" x14ac:dyDescent="0.2">
      <c r="A4508" t="s">
        <v>12</v>
      </c>
      <c r="B4508" s="2">
        <v>1841179</v>
      </c>
      <c r="C4508" s="1">
        <f t="shared" si="22455"/>
        <v>44491</v>
      </c>
      <c r="D4508">
        <f t="shared" ref="D4508" si="22793">N4508-N4507</f>
        <v>366</v>
      </c>
      <c r="E4508" s="2">
        <f t="shared" ref="E4508" si="22794">SUM(D4502:D4508)/7</f>
        <v>238.85714285714286</v>
      </c>
      <c r="F4508" s="2">
        <f t="shared" ref="F4508" si="22795">SUM(D4504:D4508)/5</f>
        <v>256</v>
      </c>
      <c r="G4508" s="2">
        <f t="shared" ref="G4508" si="22796">N4508/(B4508/100000)</f>
        <v>5196.2356729030689</v>
      </c>
      <c r="H4508">
        <f t="shared" si="22664"/>
        <v>587</v>
      </c>
      <c r="I4508">
        <f t="shared" si="22664"/>
        <v>572</v>
      </c>
      <c r="J4508" s="3">
        <f t="shared" ref="J4508" si="22797">E4508/(SUM(N4501:N4507)/7)*100</f>
        <v>0.25253593199654428</v>
      </c>
      <c r="K4508">
        <f t="shared" ref="K4508" si="22798">O4508-O4507</f>
        <v>0</v>
      </c>
      <c r="L4508" s="3">
        <f t="shared" ref="L4508" si="22799">SUM(K4502:K4508)/7</f>
        <v>0.7142857142857143</v>
      </c>
      <c r="M4508" s="3">
        <f t="shared" ref="M4508" si="22800">O4508/(B4508/100000)</f>
        <v>95.916801136662983</v>
      </c>
      <c r="N4508">
        <v>95672</v>
      </c>
      <c r="O4508">
        <v>1766</v>
      </c>
    </row>
    <row r="4509" spans="1:15" customFormat="1" ht="15" customHeight="1" x14ac:dyDescent="0.2">
      <c r="A4509" t="s">
        <v>12</v>
      </c>
      <c r="B4509" s="2">
        <v>1841179</v>
      </c>
      <c r="C4509" s="1">
        <f t="shared" si="22455"/>
        <v>44492</v>
      </c>
      <c r="D4509">
        <f t="shared" ref="D4509" si="22801">N4509-N4508</f>
        <v>338</v>
      </c>
      <c r="E4509" s="2">
        <f t="shared" ref="E4509" si="22802">SUM(D4503:D4509)/7</f>
        <v>256.42857142857144</v>
      </c>
      <c r="F4509" s="2">
        <f t="shared" ref="F4509" si="22803">SUM(D4505:D4509)/5</f>
        <v>296.60000000000002</v>
      </c>
      <c r="G4509" s="2">
        <f t="shared" ref="G4509" si="22804">N4509/(B4509/100000)</f>
        <v>5214.593475159124</v>
      </c>
      <c r="H4509">
        <f t="shared" si="22664"/>
        <v>588</v>
      </c>
      <c r="I4509">
        <f t="shared" si="22664"/>
        <v>573</v>
      </c>
      <c r="J4509" s="3">
        <f t="shared" ref="J4509" si="22805">E4509/(SUM(N4502:N4508)/7)*100</f>
        <v>0.27043070043811285</v>
      </c>
      <c r="K4509">
        <f t="shared" ref="K4509" si="22806">O4509-O4508</f>
        <v>16</v>
      </c>
      <c r="L4509" s="3">
        <f t="shared" ref="L4509" si="22807">SUM(K4503:K4509)/7</f>
        <v>2.8571428571428572</v>
      </c>
      <c r="M4509" s="3">
        <f t="shared" ref="M4509" si="22808">O4509/(B4509/100000)</f>
        <v>96.785809527482115</v>
      </c>
      <c r="N4509">
        <v>96010</v>
      </c>
      <c r="O4509">
        <v>1782</v>
      </c>
    </row>
    <row r="4510" spans="1:15" customFormat="1" ht="15" customHeight="1" x14ac:dyDescent="0.2">
      <c r="A4510" t="s">
        <v>12</v>
      </c>
      <c r="B4510" s="2">
        <v>1841179</v>
      </c>
      <c r="C4510" s="1">
        <f t="shared" si="22455"/>
        <v>44493</v>
      </c>
      <c r="D4510">
        <f t="shared" ref="D4510" si="22809">N4510-N4509</f>
        <v>266</v>
      </c>
      <c r="E4510" s="2">
        <f t="shared" ref="E4510" si="22810">SUM(D4504:D4510)/7</f>
        <v>269.14285714285717</v>
      </c>
      <c r="F4510" s="2">
        <f t="shared" ref="F4510" si="22811">SUM(D4506:D4510)/5</f>
        <v>314.8</v>
      </c>
      <c r="G4510" s="2">
        <f t="shared" ref="G4510" si="22812">N4510/(B4510/100000)</f>
        <v>5229.0407396564915</v>
      </c>
      <c r="H4510">
        <f t="shared" si="22664"/>
        <v>589</v>
      </c>
      <c r="I4510">
        <f t="shared" si="22664"/>
        <v>574</v>
      </c>
      <c r="J4510" s="3">
        <f t="shared" ref="J4510" si="22813">E4510/(SUM(N4503:N4509)/7)*100</f>
        <v>0.28307372387690805</v>
      </c>
      <c r="K4510">
        <f t="shared" ref="K4510" si="22814">O4510-O4509</f>
        <v>5</v>
      </c>
      <c r="L4510" s="3">
        <f t="shared" ref="L4510" si="22815">SUM(K4504:K4510)/7</f>
        <v>3.4285714285714284</v>
      </c>
      <c r="M4510" s="3">
        <f t="shared" ref="M4510" si="22816">O4510/(B4510/100000)</f>
        <v>97.057374649613095</v>
      </c>
      <c r="N4510">
        <v>96276</v>
      </c>
      <c r="O4510">
        <v>1787</v>
      </c>
    </row>
    <row r="4511" spans="1:15" customFormat="1" ht="15" customHeight="1" x14ac:dyDescent="0.2">
      <c r="A4511" t="s">
        <v>12</v>
      </c>
      <c r="B4511" s="2">
        <v>1841179</v>
      </c>
      <c r="C4511" s="1">
        <f t="shared" si="22455"/>
        <v>44494</v>
      </c>
      <c r="D4511">
        <f t="shared" ref="D4511" si="22817">N4511-N4510</f>
        <v>280</v>
      </c>
      <c r="E4511" s="2">
        <f t="shared" ref="E4511" si="22818">SUM(D4505:D4511)/7</f>
        <v>289.85714285714283</v>
      </c>
      <c r="F4511" s="2">
        <f t="shared" ref="F4511" si="22819">SUM(D4507:D4511)/5</f>
        <v>322.8</v>
      </c>
      <c r="G4511" s="2">
        <f t="shared" ref="G4511" si="22820">N4511/(B4511/100000)</f>
        <v>5244.2483864958267</v>
      </c>
      <c r="H4511">
        <f t="shared" si="22664"/>
        <v>590</v>
      </c>
      <c r="I4511">
        <f t="shared" si="22664"/>
        <v>575</v>
      </c>
      <c r="J4511" s="3">
        <f t="shared" ref="J4511" si="22821">E4511/(SUM(N4504:N4510)/7)*100</f>
        <v>0.30399964041442235</v>
      </c>
      <c r="K4511">
        <f t="shared" ref="K4511" si="22822">O4511-O4510</f>
        <v>6</v>
      </c>
      <c r="L4511" s="3">
        <f t="shared" ref="L4511" si="22823">SUM(K4505:K4511)/7</f>
        <v>4.2857142857142856</v>
      </c>
      <c r="M4511" s="3">
        <f t="shared" ref="M4511" si="22824">O4511/(B4511/100000)</f>
        <v>97.383252796170282</v>
      </c>
      <c r="N4511">
        <v>96556</v>
      </c>
      <c r="O4511">
        <v>1793</v>
      </c>
    </row>
    <row r="4512" spans="1:15" customFormat="1" ht="15" customHeight="1" x14ac:dyDescent="0.2">
      <c r="A4512" t="s">
        <v>12</v>
      </c>
      <c r="B4512" s="2">
        <v>1841179</v>
      </c>
      <c r="C4512" s="1">
        <f t="shared" si="22455"/>
        <v>44495</v>
      </c>
      <c r="D4512">
        <f t="shared" ref="D4512:D4513" si="22825">N4512-N4511</f>
        <v>151</v>
      </c>
      <c r="E4512" s="2">
        <f t="shared" ref="E4512:E4513" si="22826">SUM(D4506:D4512)/7</f>
        <v>286.42857142857144</v>
      </c>
      <c r="F4512" s="2">
        <f t="shared" ref="F4512:F4513" si="22827">SUM(D4508:D4512)/5</f>
        <v>280.2</v>
      </c>
      <c r="G4512" s="2">
        <f t="shared" ref="G4512:G4513" si="22828">N4512/(B4512/100000)</f>
        <v>5252.4496531841824</v>
      </c>
      <c r="H4512">
        <f t="shared" si="22664"/>
        <v>591</v>
      </c>
      <c r="I4512">
        <f t="shared" si="22664"/>
        <v>576</v>
      </c>
      <c r="J4512" s="3">
        <f t="shared" ref="J4512:J4513" si="22829">E4512/(SUM(N4505:N4511)/7)*100</f>
        <v>0.29949332600408685</v>
      </c>
      <c r="K4512">
        <f t="shared" ref="K4512:K4513" si="22830">O4512-O4511</f>
        <v>12</v>
      </c>
      <c r="L4512" s="3">
        <f t="shared" ref="L4512:L4513" si="22831">SUM(K4506:K4512)/7</f>
        <v>6</v>
      </c>
      <c r="M4512" s="3">
        <f t="shared" ref="M4512:M4513" si="22832">O4512/(B4512/100000)</f>
        <v>98.035009089284642</v>
      </c>
      <c r="N4512">
        <f>N4513-248</f>
        <v>96707</v>
      </c>
      <c r="O4512">
        <v>1805</v>
      </c>
    </row>
    <row r="4513" spans="1:15" customFormat="1" ht="15" customHeight="1" x14ac:dyDescent="0.2">
      <c r="A4513" t="s">
        <v>12</v>
      </c>
      <c r="B4513" s="2">
        <v>1841179</v>
      </c>
      <c r="C4513" s="1">
        <f t="shared" si="22455"/>
        <v>44496</v>
      </c>
      <c r="D4513">
        <f t="shared" si="22825"/>
        <v>248</v>
      </c>
      <c r="E4513" s="2">
        <f t="shared" si="22826"/>
        <v>287.57142857142856</v>
      </c>
      <c r="F4513" s="2">
        <f t="shared" si="22827"/>
        <v>256.60000000000002</v>
      </c>
      <c r="G4513" s="2">
        <f t="shared" si="22828"/>
        <v>5265.9192832418794</v>
      </c>
      <c r="H4513">
        <f t="shared" si="22664"/>
        <v>592</v>
      </c>
      <c r="I4513">
        <f t="shared" si="22664"/>
        <v>577</v>
      </c>
      <c r="J4513" s="3">
        <f t="shared" si="22829"/>
        <v>0.29979045942552823</v>
      </c>
      <c r="K4513">
        <f t="shared" si="22830"/>
        <v>3</v>
      </c>
      <c r="L4513" s="3">
        <f t="shared" si="22831"/>
        <v>6.4285714285714288</v>
      </c>
      <c r="M4513" s="3">
        <f t="shared" si="22832"/>
        <v>98.197948162563222</v>
      </c>
      <c r="N4513">
        <v>96955</v>
      </c>
      <c r="O4513">
        <v>1808</v>
      </c>
    </row>
    <row r="4514" spans="1:15" customFormat="1" ht="15" customHeight="1" x14ac:dyDescent="0.2">
      <c r="A4514" t="s">
        <v>12</v>
      </c>
      <c r="B4514" s="2">
        <v>1841179</v>
      </c>
      <c r="C4514" s="1">
        <f t="shared" si="22455"/>
        <v>44497</v>
      </c>
      <c r="D4514">
        <f t="shared" ref="D4514" si="22833">N4514-N4513</f>
        <v>388</v>
      </c>
      <c r="E4514" s="2">
        <f t="shared" ref="E4514" si="22834">SUM(D4508:D4514)/7</f>
        <v>291</v>
      </c>
      <c r="F4514" s="2">
        <f t="shared" ref="F4514" si="22835">SUM(D4510:D4514)/5</f>
        <v>266.60000000000002</v>
      </c>
      <c r="G4514" s="2">
        <f t="shared" ref="G4514" si="22836">N4514/(B4514/100000)</f>
        <v>5286.9927367192431</v>
      </c>
      <c r="H4514">
        <f t="shared" si="22664"/>
        <v>593</v>
      </c>
      <c r="I4514">
        <f t="shared" si="22664"/>
        <v>578</v>
      </c>
      <c r="J4514" s="3">
        <f t="shared" ref="J4514" si="22837">E4514/(SUM(N4507:N4513)/7)*100</f>
        <v>0.3024579721507033</v>
      </c>
      <c r="K4514">
        <f t="shared" ref="K4514" si="22838">O4514-O4513</f>
        <v>8</v>
      </c>
      <c r="L4514" s="3">
        <f t="shared" ref="L4514" si="22839">SUM(K4508:K4514)/7</f>
        <v>7.1428571428571432</v>
      </c>
      <c r="M4514" s="3">
        <f t="shared" ref="M4514" si="22840">O4514/(B4514/100000)</f>
        <v>98.632452357972795</v>
      </c>
      <c r="N4514">
        <v>97343</v>
      </c>
      <c r="O4514">
        <v>1816</v>
      </c>
    </row>
    <row r="4515" spans="1:15" customFormat="1" ht="15" customHeight="1" x14ac:dyDescent="0.2">
      <c r="A4515" t="s">
        <v>12</v>
      </c>
      <c r="B4515" s="2">
        <v>1841179</v>
      </c>
      <c r="C4515" s="1">
        <f t="shared" si="22455"/>
        <v>44498</v>
      </c>
      <c r="D4515">
        <f t="shared" ref="D4515:D4516" si="22841">N4515-N4514</f>
        <v>412</v>
      </c>
      <c r="E4515" s="2">
        <f t="shared" ref="E4515:E4516" si="22842">SUM(D4509:D4515)/7</f>
        <v>297.57142857142856</v>
      </c>
      <c r="F4515" s="2">
        <f t="shared" ref="F4515:F4516" si="22843">SUM(D4511:D4515)/5</f>
        <v>295.8</v>
      </c>
      <c r="G4515" s="2">
        <f t="shared" ref="G4515:G4516" si="22844">N4515/(B4515/100000)</f>
        <v>5309.3697027828366</v>
      </c>
      <c r="H4515">
        <f t="shared" si="22664"/>
        <v>594</v>
      </c>
      <c r="I4515">
        <f t="shared" si="22664"/>
        <v>579</v>
      </c>
      <c r="J4515" s="3">
        <f t="shared" ref="J4515:J4516" si="22845">E4515/(SUM(N4508:N4514)/7)*100</f>
        <v>0.30835550147368168</v>
      </c>
      <c r="K4515">
        <f t="shared" ref="K4515:K4516" si="22846">O4515-O4514</f>
        <v>2</v>
      </c>
      <c r="L4515" s="3">
        <f t="shared" ref="L4515:L4516" si="22847">SUM(K4509:K4515)/7</f>
        <v>7.4285714285714288</v>
      </c>
      <c r="M4515" s="3">
        <f t="shared" ref="M4515:M4516" si="22848">O4515/(B4515/100000)</f>
        <v>98.741078406825196</v>
      </c>
      <c r="N4515">
        <v>97755</v>
      </c>
      <c r="O4515">
        <v>1818</v>
      </c>
    </row>
    <row r="4516" spans="1:15" customFormat="1" ht="15" customHeight="1" x14ac:dyDescent="0.2">
      <c r="A4516" t="s">
        <v>12</v>
      </c>
      <c r="B4516" s="2">
        <v>1841179</v>
      </c>
      <c r="C4516" s="1">
        <f t="shared" si="22455"/>
        <v>44499</v>
      </c>
      <c r="D4516">
        <f t="shared" si="22841"/>
        <v>383</v>
      </c>
      <c r="E4516" s="2">
        <f t="shared" si="22842"/>
        <v>304</v>
      </c>
      <c r="F4516" s="2">
        <f t="shared" si="22843"/>
        <v>316.39999999999998</v>
      </c>
      <c r="G4516" s="2">
        <f t="shared" si="22844"/>
        <v>5330.1715911380697</v>
      </c>
      <c r="H4516">
        <f t="shared" si="22664"/>
        <v>595</v>
      </c>
      <c r="I4516">
        <f t="shared" si="22664"/>
        <v>580</v>
      </c>
      <c r="J4516" s="3">
        <f t="shared" si="22845"/>
        <v>0.3140486598327632</v>
      </c>
      <c r="K4516">
        <f t="shared" si="22846"/>
        <v>2</v>
      </c>
      <c r="L4516" s="3">
        <f t="shared" si="22847"/>
        <v>5.4285714285714288</v>
      </c>
      <c r="M4516" s="3">
        <f t="shared" si="22848"/>
        <v>98.849704455677582</v>
      </c>
      <c r="N4516">
        <v>98138</v>
      </c>
      <c r="O4516">
        <v>1820</v>
      </c>
    </row>
    <row r="4517" spans="1:15" customFormat="1" ht="15" customHeight="1" x14ac:dyDescent="0.2">
      <c r="A4517" t="s">
        <v>12</v>
      </c>
      <c r="B4517" s="2">
        <v>1841179</v>
      </c>
      <c r="C4517" s="1">
        <f t="shared" si="22455"/>
        <v>44500</v>
      </c>
      <c r="D4517">
        <f t="shared" ref="D4517" si="22849">N4517-N4516</f>
        <v>289</v>
      </c>
      <c r="E4517" s="2">
        <f t="shared" ref="E4517" si="22850">SUM(D4511:D4517)/7</f>
        <v>307.28571428571428</v>
      </c>
      <c r="F4517" s="2">
        <f t="shared" ref="F4517" si="22851">SUM(D4513:D4517)/5</f>
        <v>344</v>
      </c>
      <c r="G4517" s="2">
        <f t="shared" ref="G4517" si="22852">N4517/(B4517/100000)</f>
        <v>5345.8680551972402</v>
      </c>
      <c r="H4517">
        <f t="shared" si="22664"/>
        <v>596</v>
      </c>
      <c r="I4517">
        <f t="shared" si="22664"/>
        <v>581</v>
      </c>
      <c r="J4517" s="3">
        <f t="shared" ref="J4517" si="22853">E4517/(SUM(N4510:N4516)/7)*100</f>
        <v>0.31644917835022734</v>
      </c>
      <c r="K4517">
        <f t="shared" ref="K4517" si="22854">O4517-O4516</f>
        <v>1</v>
      </c>
      <c r="L4517" s="3">
        <f t="shared" ref="L4517" si="22855">SUM(K4511:K4517)/7</f>
        <v>4.8571428571428568</v>
      </c>
      <c r="M4517" s="3">
        <f t="shared" ref="M4517" si="22856">O4517/(B4517/100000)</f>
        <v>98.904017480103775</v>
      </c>
      <c r="N4517">
        <v>98427</v>
      </c>
      <c r="O4517">
        <v>1821</v>
      </c>
    </row>
    <row r="4518" spans="1:15" customFormat="1" ht="15" customHeight="1" x14ac:dyDescent="0.2">
      <c r="A4518" t="s">
        <v>12</v>
      </c>
      <c r="B4518" s="2">
        <v>1841179</v>
      </c>
      <c r="C4518" s="1">
        <f t="shared" si="22455"/>
        <v>44501</v>
      </c>
      <c r="D4518">
        <f t="shared" ref="D4518" si="22857">N4518-N4517</f>
        <v>323</v>
      </c>
      <c r="E4518" s="2">
        <f t="shared" ref="E4518" si="22858">SUM(D4512:D4518)/7</f>
        <v>313.42857142857144</v>
      </c>
      <c r="F4518" s="2">
        <f t="shared" ref="F4518" si="22859">SUM(D4514:D4518)/5</f>
        <v>359</v>
      </c>
      <c r="G4518" s="2">
        <f t="shared" ref="G4518" si="22860">N4518/(B4518/100000)</f>
        <v>5363.4111620869016</v>
      </c>
      <c r="H4518">
        <f t="shared" si="22664"/>
        <v>597</v>
      </c>
      <c r="I4518">
        <f t="shared" si="22664"/>
        <v>582</v>
      </c>
      <c r="J4518" s="3">
        <f t="shared" ref="J4518" si="22861">E4518/(SUM(N4511:N4517)/7)*100</f>
        <v>0.32175702211969537</v>
      </c>
      <c r="K4518">
        <f t="shared" ref="K4518" si="22862">O4518-O4517</f>
        <v>1</v>
      </c>
      <c r="L4518" s="3">
        <f t="shared" ref="L4518" si="22863">SUM(K4512:K4518)/7</f>
        <v>4.1428571428571432</v>
      </c>
      <c r="M4518" s="3">
        <f t="shared" ref="M4518" si="22864">O4518/(B4518/100000)</f>
        <v>98.958330504529982</v>
      </c>
      <c r="N4518">
        <v>98750</v>
      </c>
      <c r="O4518">
        <v>1822</v>
      </c>
    </row>
    <row r="4519" spans="1:15" customFormat="1" ht="15" customHeight="1" x14ac:dyDescent="0.2">
      <c r="A4519" t="s">
        <v>12</v>
      </c>
      <c r="B4519" s="2">
        <v>1841179</v>
      </c>
      <c r="C4519" s="1">
        <f t="shared" si="22455"/>
        <v>44502</v>
      </c>
      <c r="D4519">
        <f t="shared" ref="D4519" si="22865">N4519-N4518</f>
        <v>317</v>
      </c>
      <c r="E4519" s="2">
        <f t="shared" ref="E4519" si="22866">SUM(D4513:D4519)/7</f>
        <v>337.14285714285717</v>
      </c>
      <c r="F4519" s="2">
        <f t="shared" ref="F4519" si="22867">SUM(D4515:D4519)/5</f>
        <v>344.8</v>
      </c>
      <c r="G4519" s="2">
        <f t="shared" ref="G4519" si="22868">N4519/(B4519/100000)</f>
        <v>5380.6283908300065</v>
      </c>
      <c r="H4519">
        <f t="shared" si="22664"/>
        <v>598</v>
      </c>
      <c r="I4519">
        <f t="shared" si="22664"/>
        <v>583</v>
      </c>
      <c r="J4519" s="3">
        <f t="shared" ref="J4519" si="22869">E4519/(SUM(N4512:N4518)/7)*100</f>
        <v>0.34499141176040643</v>
      </c>
      <c r="K4519">
        <f t="shared" ref="K4519" si="22870">O4519-O4518</f>
        <v>0</v>
      </c>
      <c r="L4519" s="3">
        <f t="shared" ref="L4519" si="22871">SUM(K4513:K4519)/7</f>
        <v>2.4285714285714284</v>
      </c>
      <c r="M4519" s="3">
        <f t="shared" ref="M4519" si="22872">O4519/(B4519/100000)</f>
        <v>98.958330504529982</v>
      </c>
      <c r="N4519">
        <v>99067</v>
      </c>
      <c r="O4519">
        <v>1822</v>
      </c>
    </row>
    <row r="4520" spans="1:15" customFormat="1" ht="15" customHeight="1" x14ac:dyDescent="0.2">
      <c r="A4520" t="s">
        <v>12</v>
      </c>
      <c r="B4520" s="2">
        <v>1841179</v>
      </c>
      <c r="C4520" s="1">
        <f t="shared" si="22455"/>
        <v>44503</v>
      </c>
      <c r="D4520">
        <f t="shared" ref="D4520" si="22873">N4520-N4519</f>
        <v>273</v>
      </c>
      <c r="E4520" s="2">
        <f t="shared" ref="E4520" si="22874">SUM(D4514:D4520)/7</f>
        <v>340.71428571428572</v>
      </c>
      <c r="F4520" s="2">
        <f t="shared" ref="F4520" si="22875">SUM(D4516:D4520)/5</f>
        <v>317</v>
      </c>
      <c r="G4520" s="2">
        <f t="shared" ref="G4520" si="22876">N4520/(B4520/100000)</f>
        <v>5395.4558464983575</v>
      </c>
      <c r="H4520">
        <f t="shared" si="22664"/>
        <v>599</v>
      </c>
      <c r="I4520">
        <f t="shared" si="22664"/>
        <v>584</v>
      </c>
      <c r="J4520" s="3">
        <f t="shared" ref="J4520" si="22877">E4520/(SUM(N4513:N4519)/7)*100</f>
        <v>0.34744731839139903</v>
      </c>
      <c r="K4520">
        <f t="shared" ref="K4520" si="22878">O4520-O4519</f>
        <v>3</v>
      </c>
      <c r="L4520" s="3">
        <f t="shared" ref="L4520" si="22879">SUM(K4514:K4520)/7</f>
        <v>2.4285714285714284</v>
      </c>
      <c r="M4520" s="3">
        <f t="shared" ref="M4520" si="22880">O4520/(B4520/100000)</f>
        <v>99.121269577808562</v>
      </c>
      <c r="N4520">
        <v>99340</v>
      </c>
      <c r="O4520">
        <v>1825</v>
      </c>
    </row>
    <row r="4521" spans="1:15" customFormat="1" ht="15" customHeight="1" x14ac:dyDescent="0.2">
      <c r="A4521" t="s">
        <v>12</v>
      </c>
      <c r="B4521" s="2">
        <v>1841179</v>
      </c>
      <c r="C4521" s="1">
        <f t="shared" si="22455"/>
        <v>44504</v>
      </c>
      <c r="D4521">
        <f t="shared" ref="D4521" si="22881">N4521-N4520</f>
        <v>383</v>
      </c>
      <c r="E4521" s="2">
        <f t="shared" ref="E4521" si="22882">SUM(D4515:D4521)/7</f>
        <v>340</v>
      </c>
      <c r="F4521" s="2">
        <f t="shared" ref="F4521" si="22883">SUM(D4517:D4521)/5</f>
        <v>317</v>
      </c>
      <c r="G4521" s="2">
        <f t="shared" ref="G4521" si="22884">N4521/(B4521/100000)</f>
        <v>5416.2577348535915</v>
      </c>
      <c r="H4521">
        <f t="shared" si="22664"/>
        <v>600</v>
      </c>
      <c r="I4521">
        <f t="shared" si="22664"/>
        <v>585</v>
      </c>
      <c r="J4521" s="3">
        <f t="shared" ref="J4521" si="22885">E4521/(SUM(N4514:N4520)/7)*100</f>
        <v>0.34551842281002293</v>
      </c>
      <c r="K4521">
        <f t="shared" ref="K4521" si="22886">O4521-O4520</f>
        <v>1</v>
      </c>
      <c r="L4521" s="3">
        <f t="shared" ref="L4521" si="22887">SUM(K4515:K4521)/7</f>
        <v>1.4285714285714286</v>
      </c>
      <c r="M4521" s="3">
        <f t="shared" ref="M4521" si="22888">O4521/(B4521/100000)</f>
        <v>99.175582602234769</v>
      </c>
      <c r="N4521">
        <v>99723</v>
      </c>
      <c r="O4521">
        <v>1826</v>
      </c>
    </row>
    <row r="4522" spans="1:15" customFormat="1" ht="15" customHeight="1" x14ac:dyDescent="0.2">
      <c r="A4522" t="s">
        <v>12</v>
      </c>
      <c r="B4522" s="2">
        <v>1841179</v>
      </c>
      <c r="C4522" s="1">
        <f t="shared" si="22455"/>
        <v>44505</v>
      </c>
      <c r="D4522">
        <f t="shared" ref="D4522" si="22889">N4522-N4521</f>
        <v>568</v>
      </c>
      <c r="E4522" s="2">
        <f t="shared" ref="E4522" si="22890">SUM(D4516:D4522)/7</f>
        <v>362.28571428571428</v>
      </c>
      <c r="F4522" s="2">
        <f t="shared" ref="F4522" si="22891">SUM(D4518:D4522)/5</f>
        <v>372.8</v>
      </c>
      <c r="G4522" s="2">
        <f t="shared" ref="G4522" si="22892">N4522/(B4522/100000)</f>
        <v>5447.1075327276703</v>
      </c>
      <c r="H4522">
        <f t="shared" si="22664"/>
        <v>601</v>
      </c>
      <c r="I4522">
        <f t="shared" si="22664"/>
        <v>586</v>
      </c>
      <c r="J4522" s="3">
        <f t="shared" ref="J4522" si="22893">E4522/(SUM(N4515:N4521)/7)*100</f>
        <v>0.36689814814814814</v>
      </c>
      <c r="K4522">
        <f t="shared" ref="K4522" si="22894">O4522-O4521</f>
        <v>5</v>
      </c>
      <c r="L4522" s="3">
        <f t="shared" ref="L4522" si="22895">SUM(K4516:K4522)/7</f>
        <v>1.8571428571428572</v>
      </c>
      <c r="M4522" s="3">
        <f t="shared" ref="M4522" si="22896">O4522/(B4522/100000)</f>
        <v>99.447147724365749</v>
      </c>
      <c r="N4522">
        <v>100291</v>
      </c>
      <c r="O4522">
        <v>1831</v>
      </c>
    </row>
    <row r="4523" spans="1:15" customFormat="1" ht="15" customHeight="1" x14ac:dyDescent="0.2">
      <c r="A4523" t="s">
        <v>12</v>
      </c>
      <c r="B4523" s="2">
        <v>1841179</v>
      </c>
      <c r="C4523" s="1">
        <f t="shared" si="22455"/>
        <v>44506</v>
      </c>
      <c r="D4523">
        <f t="shared" ref="D4523" si="22897">N4523-N4522</f>
        <v>543</v>
      </c>
      <c r="E4523" s="2">
        <f t="shared" ref="E4523" si="22898">SUM(D4517:D4523)/7</f>
        <v>385.14285714285717</v>
      </c>
      <c r="F4523" s="2">
        <f t="shared" ref="F4523" si="22899">SUM(D4519:D4523)/5</f>
        <v>416.8</v>
      </c>
      <c r="G4523" s="2">
        <f t="shared" ref="G4523" si="22900">N4523/(B4523/100000)</f>
        <v>5476.5995049910953</v>
      </c>
      <c r="H4523">
        <f t="shared" si="22664"/>
        <v>602</v>
      </c>
      <c r="I4523">
        <f t="shared" si="22664"/>
        <v>587</v>
      </c>
      <c r="J4523" s="3">
        <f t="shared" ref="J4523" si="22901">E4523/(SUM(N4516:N4522)/7)*100</f>
        <v>0.38862045504341713</v>
      </c>
      <c r="K4523">
        <f t="shared" ref="K4523" si="22902">O4523-O4522</f>
        <v>2</v>
      </c>
      <c r="L4523" s="3">
        <f t="shared" ref="L4523" si="22903">SUM(K4517:K4523)/7</f>
        <v>1.8571428571428572</v>
      </c>
      <c r="M4523" s="3">
        <f t="shared" ref="M4523" si="22904">O4523/(B4523/100000)</f>
        <v>99.555773773218135</v>
      </c>
      <c r="N4523">
        <v>100834</v>
      </c>
      <c r="O4523">
        <v>1833</v>
      </c>
    </row>
    <row r="4524" spans="1:15" customFormat="1" ht="15" customHeight="1" x14ac:dyDescent="0.2">
      <c r="A4524" t="s">
        <v>12</v>
      </c>
      <c r="B4524" s="2">
        <v>1841179</v>
      </c>
      <c r="C4524" s="1">
        <f t="shared" si="22455"/>
        <v>44507</v>
      </c>
      <c r="D4524">
        <f t="shared" ref="D4524" si="22905">N4524-N4523</f>
        <v>392</v>
      </c>
      <c r="E4524" s="2">
        <f t="shared" ref="E4524" si="22906">SUM(D4518:D4524)/7</f>
        <v>399.85714285714283</v>
      </c>
      <c r="F4524" s="2">
        <f t="shared" ref="F4524" si="22907">SUM(D4520:D4524)/5</f>
        <v>431.8</v>
      </c>
      <c r="G4524" s="2">
        <f t="shared" ref="G4524" si="22908">N4524/(B4524/100000)</f>
        <v>5497.8902105661646</v>
      </c>
      <c r="H4524">
        <f t="shared" si="22664"/>
        <v>603</v>
      </c>
      <c r="I4524">
        <f t="shared" si="22664"/>
        <v>588</v>
      </c>
      <c r="J4524" s="3">
        <f t="shared" ref="J4524" si="22909">E4524/(SUM(N4517:N4523)/7)*100</f>
        <v>0.40190571369494799</v>
      </c>
      <c r="K4524">
        <f t="shared" ref="K4524" si="22910">O4524-O4523</f>
        <v>4</v>
      </c>
      <c r="L4524" s="3">
        <f t="shared" ref="L4524" si="22911">SUM(K4518:K4524)/7</f>
        <v>2.2857142857142856</v>
      </c>
      <c r="M4524" s="3">
        <f t="shared" ref="M4524" si="22912">O4524/(B4524/100000)</f>
        <v>99.773025870922922</v>
      </c>
      <c r="N4524">
        <v>101226</v>
      </c>
      <c r="O4524">
        <v>1837</v>
      </c>
    </row>
    <row r="4525" spans="1:15" customFormat="1" ht="15" customHeight="1" x14ac:dyDescent="0.2">
      <c r="A4525" t="s">
        <v>12</v>
      </c>
      <c r="B4525" s="2">
        <v>1841179</v>
      </c>
      <c r="C4525" s="1">
        <f t="shared" si="22455"/>
        <v>44508</v>
      </c>
      <c r="D4525">
        <f t="shared" ref="D4525:D4526" si="22913">N4525-N4524</f>
        <v>335</v>
      </c>
      <c r="E4525" s="2">
        <f t="shared" ref="E4525:E4526" si="22914">SUM(D4519:D4525)/7</f>
        <v>401.57142857142856</v>
      </c>
      <c r="F4525" s="2">
        <f t="shared" ref="F4525:F4526" si="22915">SUM(D4521:D4525)/5</f>
        <v>444.2</v>
      </c>
      <c r="G4525" s="2">
        <f t="shared" ref="G4525:G4526" si="22916">N4525/(B4525/100000)</f>
        <v>5516.08507374894</v>
      </c>
      <c r="H4525">
        <f t="shared" si="22664"/>
        <v>604</v>
      </c>
      <c r="I4525">
        <f t="shared" si="22664"/>
        <v>589</v>
      </c>
      <c r="J4525" s="3">
        <f t="shared" ref="J4525:J4526" si="22917">E4525/(SUM(N4518:N4524)/7)*100</f>
        <v>0.40201306864255154</v>
      </c>
      <c r="K4525">
        <f t="shared" ref="K4525:K4526" si="22918">O4525-O4524</f>
        <v>0</v>
      </c>
      <c r="L4525" s="3">
        <f t="shared" ref="L4525:L4526" si="22919">SUM(K4519:K4525)/7</f>
        <v>2.1428571428571428</v>
      </c>
      <c r="M4525" s="3">
        <f t="shared" ref="M4525:M4526" si="22920">O4525/(B4525/100000)</f>
        <v>99.773025870922922</v>
      </c>
      <c r="N4525">
        <v>101561</v>
      </c>
      <c r="O4525">
        <v>1837</v>
      </c>
    </row>
    <row r="4526" spans="1:15" customFormat="1" ht="15" customHeight="1" x14ac:dyDescent="0.2">
      <c r="A4526" t="s">
        <v>12</v>
      </c>
      <c r="B4526" s="2">
        <v>1841179</v>
      </c>
      <c r="C4526" s="1">
        <f t="shared" si="22455"/>
        <v>44509</v>
      </c>
      <c r="D4526">
        <f t="shared" si="22913"/>
        <v>332</v>
      </c>
      <c r="E4526" s="2">
        <f t="shared" si="22914"/>
        <v>403.71428571428572</v>
      </c>
      <c r="F4526" s="2">
        <f t="shared" si="22915"/>
        <v>434</v>
      </c>
      <c r="G4526" s="2">
        <f t="shared" si="22916"/>
        <v>5534.1169978584376</v>
      </c>
      <c r="H4526">
        <f t="shared" si="22664"/>
        <v>605</v>
      </c>
      <c r="I4526">
        <f t="shared" si="22664"/>
        <v>590</v>
      </c>
      <c r="J4526" s="3">
        <f t="shared" si="22917"/>
        <v>0.40254001897322378</v>
      </c>
      <c r="K4526">
        <f t="shared" si="22918"/>
        <v>0</v>
      </c>
      <c r="L4526" s="3">
        <f t="shared" si="22919"/>
        <v>2.1428571428571428</v>
      </c>
      <c r="M4526" s="3">
        <f t="shared" si="22920"/>
        <v>99.773025870922922</v>
      </c>
      <c r="N4526">
        <v>101893</v>
      </c>
      <c r="O4526">
        <v>1837</v>
      </c>
    </row>
    <row r="4527" spans="1:15" customFormat="1" ht="15" customHeight="1" x14ac:dyDescent="0.2">
      <c r="A4527" t="s">
        <v>12</v>
      </c>
      <c r="B4527" s="2">
        <v>1841179</v>
      </c>
      <c r="C4527" s="1">
        <f t="shared" si="22455"/>
        <v>44510</v>
      </c>
      <c r="D4527">
        <f t="shared" ref="D4527" si="22921">N4527-N4526</f>
        <v>293</v>
      </c>
      <c r="E4527" s="2">
        <f t="shared" ref="E4527" si="22922">SUM(D4521:D4527)/7</f>
        <v>406.57142857142856</v>
      </c>
      <c r="F4527" s="2">
        <f t="shared" ref="F4527" si="22923">SUM(D4523:D4527)/5</f>
        <v>379</v>
      </c>
      <c r="G4527" s="2">
        <f t="shared" ref="G4527" si="22924">N4527/(B4527/100000)</f>
        <v>5550.0307140153127</v>
      </c>
      <c r="H4527">
        <f t="shared" si="22664"/>
        <v>606</v>
      </c>
      <c r="I4527">
        <f t="shared" si="22664"/>
        <v>591</v>
      </c>
      <c r="J4527" s="3">
        <f t="shared" ref="J4527" si="22925">E4527/(SUM(N4520:N4526)/7)*100</f>
        <v>0.40376354154252997</v>
      </c>
      <c r="K4527">
        <f t="shared" ref="K4527" si="22926">O4527-O4526</f>
        <v>2</v>
      </c>
      <c r="L4527" s="3">
        <f t="shared" ref="L4527" si="22927">SUM(K4521:K4527)/7</f>
        <v>2</v>
      </c>
      <c r="M4527" s="3">
        <f t="shared" ref="M4527" si="22928">O4527/(B4527/100000)</f>
        <v>99.881651919775322</v>
      </c>
      <c r="N4527">
        <v>102186</v>
      </c>
      <c r="O4527">
        <v>1839</v>
      </c>
    </row>
    <row r="4528" spans="1:15" customFormat="1" ht="15" customHeight="1" x14ac:dyDescent="0.2">
      <c r="A4528" t="s">
        <v>12</v>
      </c>
      <c r="B4528" s="2">
        <v>1841179</v>
      </c>
      <c r="C4528" s="1">
        <f t="shared" si="22455"/>
        <v>44511</v>
      </c>
      <c r="D4528">
        <f t="shared" ref="D4528" si="22929">N4528-N4527</f>
        <v>634</v>
      </c>
      <c r="E4528" s="2">
        <f t="shared" ref="E4528" si="22930">SUM(D4522:D4528)/7</f>
        <v>442.42857142857144</v>
      </c>
      <c r="F4528" s="2">
        <f t="shared" ref="F4528" si="22931">SUM(D4524:D4528)/5</f>
        <v>397.2</v>
      </c>
      <c r="G4528" s="2">
        <f t="shared" ref="G4528" si="22932">N4528/(B4528/100000)</f>
        <v>5584.4651715015216</v>
      </c>
      <c r="H4528">
        <f t="shared" si="22664"/>
        <v>607</v>
      </c>
      <c r="I4528">
        <f t="shared" si="22664"/>
        <v>592</v>
      </c>
      <c r="J4528" s="3">
        <f t="shared" ref="J4528" si="22933">E4528/(SUM(N4521:N4527)/7)*100</f>
        <v>0.43760615163752592</v>
      </c>
      <c r="K4528">
        <f t="shared" ref="K4528" si="22934">O4528-O4527</f>
        <v>4</v>
      </c>
      <c r="L4528" s="3">
        <f t="shared" ref="L4528" si="22935">SUM(K4522:K4528)/7</f>
        <v>2.4285714285714284</v>
      </c>
      <c r="M4528" s="3">
        <f t="shared" ref="M4528" si="22936">O4528/(B4528/100000)</f>
        <v>100.09890401748011</v>
      </c>
      <c r="N4528">
        <v>102820</v>
      </c>
      <c r="O4528">
        <v>1843</v>
      </c>
    </row>
    <row r="4529" spans="1:15" customFormat="1" ht="15" customHeight="1" x14ac:dyDescent="0.2">
      <c r="A4529" t="s">
        <v>12</v>
      </c>
      <c r="B4529" s="2">
        <v>1841179</v>
      </c>
      <c r="C4529" s="1">
        <f t="shared" si="22455"/>
        <v>44512</v>
      </c>
      <c r="D4529">
        <f t="shared" ref="D4529" si="22937">N4529-N4528</f>
        <v>516</v>
      </c>
      <c r="E4529" s="2">
        <f t="shared" ref="E4529" si="22938">SUM(D4523:D4529)/7</f>
        <v>435</v>
      </c>
      <c r="F4529" s="2">
        <f t="shared" ref="F4529" si="22939">SUM(D4525:D4529)/5</f>
        <v>422</v>
      </c>
      <c r="G4529" s="2">
        <f t="shared" ref="G4529" si="22940">N4529/(B4529/100000)</f>
        <v>5612.4906921054389</v>
      </c>
      <c r="H4529">
        <f t="shared" si="22664"/>
        <v>608</v>
      </c>
      <c r="I4529">
        <f t="shared" si="22664"/>
        <v>593</v>
      </c>
      <c r="J4529" s="3">
        <f t="shared" ref="J4529" si="22941">E4529/(SUM(N4522:N4528)/7)*100</f>
        <v>0.42838391639971807</v>
      </c>
      <c r="K4529">
        <f t="shared" ref="K4529" si="22942">O4529-O4528</f>
        <v>1</v>
      </c>
      <c r="L4529" s="3">
        <f t="shared" ref="L4529" si="22943">SUM(K4523:K4529)/7</f>
        <v>1.8571428571428572</v>
      </c>
      <c r="M4529" s="3">
        <f t="shared" ref="M4529" si="22944">O4529/(B4529/100000)</f>
        <v>100.1532170419063</v>
      </c>
      <c r="N4529">
        <v>103336</v>
      </c>
      <c r="O4529">
        <v>1844</v>
      </c>
    </row>
    <row r="4530" spans="1:15" customFormat="1" ht="15" customHeight="1" x14ac:dyDescent="0.2">
      <c r="A4530" t="s">
        <v>12</v>
      </c>
      <c r="B4530" s="2">
        <v>1841179</v>
      </c>
      <c r="C4530" s="1">
        <f t="shared" si="22455"/>
        <v>44513</v>
      </c>
      <c r="D4530">
        <f t="shared" ref="D4530" si="22945">N4530-N4529</f>
        <v>559</v>
      </c>
      <c r="E4530" s="2">
        <f t="shared" ref="E4530" si="22946">SUM(D4524:D4530)/7</f>
        <v>437.28571428571428</v>
      </c>
      <c r="F4530" s="2">
        <f t="shared" ref="F4530" si="22947">SUM(D4526:D4530)/5</f>
        <v>466.8</v>
      </c>
      <c r="G4530" s="2">
        <f t="shared" ref="G4530" si="22948">N4530/(B4530/100000)</f>
        <v>5642.8516727596825</v>
      </c>
      <c r="H4530">
        <f t="shared" si="22664"/>
        <v>609</v>
      </c>
      <c r="I4530">
        <f t="shared" si="22664"/>
        <v>594</v>
      </c>
      <c r="J4530" s="3">
        <f t="shared" ref="J4530" si="22949">E4530/(SUM(N4523:N4529)/7)*100</f>
        <v>0.42879796485565719</v>
      </c>
      <c r="K4530">
        <f t="shared" ref="K4530" si="22950">O4530-O4529</f>
        <v>0</v>
      </c>
      <c r="L4530" s="3">
        <f t="shared" ref="L4530" si="22951">SUM(K4524:K4530)/7</f>
        <v>1.5714285714285714</v>
      </c>
      <c r="M4530" s="3">
        <f t="shared" ref="M4530" si="22952">O4530/(B4530/100000)</f>
        <v>100.1532170419063</v>
      </c>
      <c r="N4530">
        <v>103895</v>
      </c>
      <c r="O4530">
        <v>1844</v>
      </c>
    </row>
    <row r="4531" spans="1:15" customFormat="1" ht="15" customHeight="1" x14ac:dyDescent="0.2">
      <c r="A4531" t="s">
        <v>12</v>
      </c>
      <c r="B4531" s="2">
        <v>1841179</v>
      </c>
      <c r="C4531" s="1">
        <f t="shared" si="22455"/>
        <v>44514</v>
      </c>
      <c r="D4531">
        <f t="shared" ref="D4531" si="22953">N4531-N4530</f>
        <v>666</v>
      </c>
      <c r="E4531" s="2">
        <f t="shared" ref="E4531" si="22954">SUM(D4525:D4531)/7</f>
        <v>476.42857142857144</v>
      </c>
      <c r="F4531" s="2">
        <f t="shared" ref="F4531" si="22955">SUM(D4527:D4531)/5</f>
        <v>533.6</v>
      </c>
      <c r="G4531" s="2">
        <f t="shared" ref="G4531" si="22956">N4531/(B4531/100000)</f>
        <v>5679.0241470275296</v>
      </c>
      <c r="H4531">
        <f t="shared" si="22664"/>
        <v>610</v>
      </c>
      <c r="I4531">
        <f t="shared" si="22664"/>
        <v>595</v>
      </c>
      <c r="J4531" s="3">
        <f t="shared" ref="J4531" si="22957">E4531/(SUM(N4524:N4530)/7)*100</f>
        <v>0.46518634653662838</v>
      </c>
      <c r="K4531">
        <f t="shared" ref="K4531" si="22958">O4531-O4530</f>
        <v>3</v>
      </c>
      <c r="L4531" s="3">
        <f t="shared" ref="L4531" si="22959">SUM(K4525:K4531)/7</f>
        <v>1.4285714285714286</v>
      </c>
      <c r="M4531" s="3">
        <f t="shared" ref="M4531" si="22960">O4531/(B4531/100000)</f>
        <v>100.3161561151849</v>
      </c>
      <c r="N4531">
        <v>104561</v>
      </c>
      <c r="O4531">
        <v>1847</v>
      </c>
    </row>
    <row r="4532" spans="1:15" customFormat="1" ht="15" customHeight="1" x14ac:dyDescent="0.2">
      <c r="A4532" t="s">
        <v>12</v>
      </c>
      <c r="B4532" s="2">
        <v>1841179</v>
      </c>
      <c r="C4532" s="1">
        <f t="shared" si="22455"/>
        <v>44515</v>
      </c>
      <c r="D4532">
        <f t="shared" ref="D4532" si="22961">N4532-N4531</f>
        <v>344</v>
      </c>
      <c r="E4532" s="2">
        <f t="shared" ref="E4532" si="22962">SUM(D4526:D4532)/7</f>
        <v>477.71428571428572</v>
      </c>
      <c r="F4532" s="2">
        <f t="shared" ref="F4532" si="22963">SUM(D4528:D4532)/5</f>
        <v>543.79999999999995</v>
      </c>
      <c r="G4532" s="2">
        <f t="shared" ref="G4532" si="22964">N4532/(B4532/100000)</f>
        <v>5697.7078274301412</v>
      </c>
      <c r="H4532">
        <f t="shared" si="22664"/>
        <v>611</v>
      </c>
      <c r="I4532">
        <f t="shared" si="22664"/>
        <v>596</v>
      </c>
      <c r="J4532" s="3">
        <f t="shared" ref="J4532" si="22965">E4532/(SUM(N4525:N4531)/7)*100</f>
        <v>0.4642819457634273</v>
      </c>
      <c r="K4532">
        <f t="shared" ref="K4532" si="22966">O4532-O4531</f>
        <v>1</v>
      </c>
      <c r="L4532" s="3">
        <f t="shared" ref="L4532" si="22967">SUM(K4526:K4532)/7</f>
        <v>1.5714285714285714</v>
      </c>
      <c r="M4532" s="3">
        <f t="shared" ref="M4532" si="22968">O4532/(B4532/100000)</f>
        <v>100.37046913961109</v>
      </c>
      <c r="N4532">
        <v>104905</v>
      </c>
      <c r="O4532">
        <v>1848</v>
      </c>
    </row>
    <row r="4533" spans="1:15" customFormat="1" ht="15" customHeight="1" x14ac:dyDescent="0.2">
      <c r="A4533" t="s">
        <v>12</v>
      </c>
      <c r="B4533" s="2">
        <v>1841179</v>
      </c>
      <c r="C4533" s="1">
        <f t="shared" si="22455"/>
        <v>44516</v>
      </c>
      <c r="D4533">
        <f t="shared" ref="D4533" si="22969">N4533-N4532</f>
        <v>376</v>
      </c>
      <c r="E4533" s="2">
        <f t="shared" ref="E4533:E4534" si="22970">SUM(D4527:D4533)/7</f>
        <v>484</v>
      </c>
      <c r="F4533" s="2">
        <f t="shared" ref="F4533:F4534" si="22971">SUM(D4529:D4533)/5</f>
        <v>492.2</v>
      </c>
      <c r="G4533" s="2">
        <f t="shared" ref="G4533:G4534" si="22972">N4533/(B4533/100000)</f>
        <v>5718.1295246143909</v>
      </c>
      <c r="H4533">
        <f t="shared" si="22664"/>
        <v>612</v>
      </c>
      <c r="I4533">
        <f t="shared" si="22664"/>
        <v>597</v>
      </c>
      <c r="J4533" s="3">
        <f t="shared" ref="J4533:J4534" si="22973">E4533/(SUM(N4526:N4532)/7)*100</f>
        <v>0.46821707140448537</v>
      </c>
      <c r="K4533">
        <f t="shared" ref="K4533:K4534" si="22974">O4533-O4532</f>
        <v>1</v>
      </c>
      <c r="L4533" s="3">
        <f t="shared" ref="L4533:L4534" si="22975">SUM(K4527:K4533)/7</f>
        <v>1.7142857142857142</v>
      </c>
      <c r="M4533" s="3">
        <f t="shared" ref="M4533:M4534" si="22976">O4533/(B4533/100000)</f>
        <v>100.42478216403728</v>
      </c>
      <c r="N4533">
        <f>N4534-349</f>
        <v>105281</v>
      </c>
      <c r="O4533">
        <v>1849</v>
      </c>
    </row>
    <row r="4534" spans="1:15" customFormat="1" ht="15" customHeight="1" x14ac:dyDescent="0.2">
      <c r="A4534" t="s">
        <v>12</v>
      </c>
      <c r="B4534" s="2">
        <v>1841179</v>
      </c>
      <c r="C4534" s="1">
        <f t="shared" si="22455"/>
        <v>44517</v>
      </c>
      <c r="D4534">
        <v>349</v>
      </c>
      <c r="E4534" s="2">
        <f t="shared" si="22970"/>
        <v>492</v>
      </c>
      <c r="F4534" s="2">
        <f t="shared" si="22971"/>
        <v>458.8</v>
      </c>
      <c r="G4534" s="2">
        <f t="shared" si="22972"/>
        <v>5737.084770139134</v>
      </c>
      <c r="H4534">
        <f t="shared" si="22664"/>
        <v>613</v>
      </c>
      <c r="I4534">
        <f t="shared" si="22664"/>
        <v>598</v>
      </c>
      <c r="J4534" s="3">
        <f t="shared" si="22973"/>
        <v>0.47373807401538415</v>
      </c>
      <c r="K4534">
        <f t="shared" si="22974"/>
        <v>5</v>
      </c>
      <c r="L4534" s="3">
        <f t="shared" si="22975"/>
        <v>2.1428571428571428</v>
      </c>
      <c r="M4534" s="3">
        <f t="shared" si="22976"/>
        <v>100.69634728616826</v>
      </c>
      <c r="N4534">
        <v>105630</v>
      </c>
      <c r="O4534">
        <v>1854</v>
      </c>
    </row>
    <row r="4535" spans="1:15" customFormat="1" ht="15" customHeight="1" x14ac:dyDescent="0.2">
      <c r="A4535" t="s">
        <v>12</v>
      </c>
      <c r="B4535" s="2">
        <v>1841179</v>
      </c>
      <c r="C4535" s="1">
        <f t="shared" si="22455"/>
        <v>44518</v>
      </c>
      <c r="D4535">
        <f t="shared" ref="D4535" si="22977">N4535-N4534</f>
        <v>721</v>
      </c>
      <c r="E4535" s="2">
        <f t="shared" ref="E4535" si="22978">SUM(D4529:D4535)/7</f>
        <v>504.42857142857144</v>
      </c>
      <c r="F4535" s="2">
        <f t="shared" ref="F4535" si="22979">SUM(D4531:D4535)/5</f>
        <v>491.2</v>
      </c>
      <c r="G4535" s="2">
        <f t="shared" ref="G4535" si="22980">N4535/(B4535/100000)</f>
        <v>5776.2444607504212</v>
      </c>
      <c r="H4535">
        <f t="shared" si="22664"/>
        <v>614</v>
      </c>
      <c r="I4535">
        <f t="shared" si="22664"/>
        <v>599</v>
      </c>
      <c r="J4535" s="3">
        <f t="shared" ref="J4535" si="22981">E4535/(SUM(N4528:N4534)/7)*100</f>
        <v>0.48341520314117198</v>
      </c>
      <c r="K4535">
        <f t="shared" ref="K4535" si="22982">O4535-O4534</f>
        <v>2</v>
      </c>
      <c r="L4535" s="3">
        <f t="shared" ref="L4535" si="22983">SUM(K4529:K4535)/7</f>
        <v>1.8571428571428572</v>
      </c>
      <c r="M4535" s="3">
        <f t="shared" ref="M4535" si="22984">O4535/(B4535/100000)</f>
        <v>100.80497333502066</v>
      </c>
      <c r="N4535">
        <v>106351</v>
      </c>
      <c r="O4535">
        <v>1856</v>
      </c>
    </row>
    <row r="4536" spans="1:15" customFormat="1" ht="15" customHeight="1" x14ac:dyDescent="0.2">
      <c r="A4536" t="s">
        <v>12</v>
      </c>
      <c r="B4536" s="2">
        <v>1841179</v>
      </c>
      <c r="C4536" s="1">
        <f t="shared" si="22455"/>
        <v>44519</v>
      </c>
      <c r="D4536">
        <f t="shared" ref="D4536" si="22985">N4536-N4535</f>
        <v>594</v>
      </c>
      <c r="E4536" s="2">
        <f t="shared" ref="E4536" si="22986">SUM(D4530:D4536)/7</f>
        <v>515.57142857142856</v>
      </c>
      <c r="F4536" s="2">
        <f t="shared" ref="F4536" si="22987">SUM(D4532:D4536)/5</f>
        <v>476.8</v>
      </c>
      <c r="G4536" s="2">
        <f t="shared" ref="G4536" si="22988">N4536/(B4536/100000)</f>
        <v>5808.5063972595817</v>
      </c>
      <c r="H4536">
        <f t="shared" si="22664"/>
        <v>615</v>
      </c>
      <c r="I4536">
        <f t="shared" si="22664"/>
        <v>600</v>
      </c>
      <c r="J4536" s="3">
        <f t="shared" ref="J4536" si="22989">E4536/(SUM(N4529:N4535)/7)*100</f>
        <v>0.49171683976897895</v>
      </c>
      <c r="K4536">
        <f t="shared" ref="K4536" si="22990">O4536-O4535</f>
        <v>4</v>
      </c>
      <c r="L4536" s="3">
        <f t="shared" ref="L4536" si="22991">SUM(K4530:K4536)/7</f>
        <v>2.2857142857142856</v>
      </c>
      <c r="M4536" s="3">
        <f t="shared" ref="M4536" si="22992">O4536/(B4536/100000)</f>
        <v>101.02222543272545</v>
      </c>
      <c r="N4536">
        <v>106945</v>
      </c>
      <c r="O4536">
        <v>1860</v>
      </c>
    </row>
    <row r="4537" spans="1:15" customFormat="1" ht="15" customHeight="1" x14ac:dyDescent="0.2">
      <c r="A4537" t="s">
        <v>12</v>
      </c>
      <c r="B4537" s="2">
        <v>1841179</v>
      </c>
      <c r="C4537" s="1">
        <f t="shared" si="22455"/>
        <v>44520</v>
      </c>
      <c r="D4537">
        <f t="shared" ref="D4537" si="22993">N4537-N4536</f>
        <v>559</v>
      </c>
      <c r="E4537" s="2">
        <f t="shared" ref="E4537" si="22994">SUM(D4531:D4537)/7</f>
        <v>515.57142857142856</v>
      </c>
      <c r="F4537" s="2">
        <f t="shared" ref="F4537" si="22995">SUM(D4533:D4537)/5</f>
        <v>519.79999999999995</v>
      </c>
      <c r="G4537" s="2">
        <f t="shared" ref="G4537" si="22996">N4537/(B4537/100000)</f>
        <v>5838.8673779138262</v>
      </c>
      <c r="H4537">
        <f t="shared" si="22664"/>
        <v>616</v>
      </c>
      <c r="I4537">
        <f t="shared" si="22664"/>
        <v>601</v>
      </c>
      <c r="J4537" s="3">
        <f t="shared" ref="J4537" si="22997">E4537/(SUM(N4530:N4536)/7)*100</f>
        <v>0.48931081608746585</v>
      </c>
      <c r="K4537">
        <f t="shared" ref="K4537" si="22998">O4537-O4536</f>
        <v>5</v>
      </c>
      <c r="L4537" s="3">
        <f t="shared" ref="L4537" si="22999">SUM(K4531:K4537)/7</f>
        <v>3</v>
      </c>
      <c r="M4537" s="3">
        <f t="shared" ref="M4537" si="23000">O4537/(B4537/100000)</f>
        <v>101.29379055485643</v>
      </c>
      <c r="N4537">
        <v>107504</v>
      </c>
      <c r="O4537">
        <v>1865</v>
      </c>
    </row>
    <row r="4538" spans="1:15" customFormat="1" ht="15" customHeight="1" x14ac:dyDescent="0.2">
      <c r="A4538" t="s">
        <v>12</v>
      </c>
      <c r="B4538" s="2">
        <v>1841179</v>
      </c>
      <c r="C4538" s="1">
        <f t="shared" si="22455"/>
        <v>44521</v>
      </c>
      <c r="D4538">
        <f t="shared" ref="D4538" si="23001">N4538-N4537</f>
        <v>840</v>
      </c>
      <c r="E4538" s="2">
        <f t="shared" ref="E4538" si="23002">SUM(D4532:D4538)/7</f>
        <v>540.42857142857144</v>
      </c>
      <c r="F4538" s="2">
        <f t="shared" ref="F4538" si="23003">SUM(D4534:D4538)/5</f>
        <v>612.6</v>
      </c>
      <c r="G4538" s="2">
        <f t="shared" ref="G4538" si="23004">N4538/(B4538/100000)</f>
        <v>5884.4903184318309</v>
      </c>
      <c r="H4538">
        <f t="shared" si="22664"/>
        <v>617</v>
      </c>
      <c r="I4538">
        <f t="shared" si="22664"/>
        <v>602</v>
      </c>
      <c r="J4538" s="3">
        <f t="shared" ref="J4538" si="23005">E4538/(SUM(N4531:N4537)/7)*100</f>
        <v>0.51040439733019238</v>
      </c>
      <c r="K4538">
        <f t="shared" ref="K4538" si="23006">O4538-O4537</f>
        <v>4</v>
      </c>
      <c r="L4538" s="3">
        <f t="shared" ref="L4538" si="23007">SUM(K4532:K4538)/7</f>
        <v>3.1428571428571428</v>
      </c>
      <c r="M4538" s="3">
        <f t="shared" ref="M4538" si="23008">O4538/(B4538/100000)</f>
        <v>101.51104265256122</v>
      </c>
      <c r="N4538">
        <v>108344</v>
      </c>
      <c r="O4538">
        <v>1869</v>
      </c>
    </row>
    <row r="4539" spans="1:15" customFormat="1" ht="15" customHeight="1" x14ac:dyDescent="0.2">
      <c r="A4539" t="s">
        <v>12</v>
      </c>
      <c r="B4539" s="2">
        <v>1841179</v>
      </c>
      <c r="C4539" s="1">
        <f t="shared" si="22455"/>
        <v>44522</v>
      </c>
      <c r="D4539">
        <f t="shared" ref="D4539" si="23009">N4539-N4538</f>
        <v>565</v>
      </c>
      <c r="E4539" s="2">
        <f t="shared" ref="E4539" si="23010">SUM(D4533:D4539)/7</f>
        <v>572</v>
      </c>
      <c r="F4539" s="2">
        <f t="shared" ref="F4539" si="23011">SUM(D4535:D4539)/5</f>
        <v>655.8</v>
      </c>
      <c r="G4539" s="2">
        <f t="shared" ref="G4539" si="23012">N4539/(B4539/100000)</f>
        <v>5915.1771772326319</v>
      </c>
      <c r="H4539">
        <f t="shared" si="22664"/>
        <v>618</v>
      </c>
      <c r="I4539">
        <f t="shared" si="22664"/>
        <v>603</v>
      </c>
      <c r="J4539" s="3">
        <f t="shared" ref="J4539" si="23013">E4539/(SUM(N4532:N4538)/7)*100</f>
        <v>0.53747852233676974</v>
      </c>
      <c r="K4539">
        <f t="shared" ref="K4539" si="23014">O4539-O4538</f>
        <v>0</v>
      </c>
      <c r="L4539" s="3">
        <f t="shared" ref="L4539" si="23015">SUM(K4533:K4539)/7</f>
        <v>3</v>
      </c>
      <c r="M4539" s="3">
        <f t="shared" ref="M4539" si="23016">O4539/(B4539/100000)</f>
        <v>101.51104265256122</v>
      </c>
      <c r="N4539">
        <v>108909</v>
      </c>
      <c r="O4539">
        <v>1869</v>
      </c>
    </row>
    <row r="4540" spans="1:15" customFormat="1" ht="15" customHeight="1" x14ac:dyDescent="0.2">
      <c r="A4540" t="s">
        <v>12</v>
      </c>
      <c r="B4540" s="2">
        <v>1841179</v>
      </c>
      <c r="C4540" s="1">
        <f t="shared" si="22455"/>
        <v>44523</v>
      </c>
      <c r="D4540">
        <f t="shared" ref="D4540" si="23017">N4540-N4539</f>
        <v>514</v>
      </c>
      <c r="E4540" s="2">
        <f t="shared" ref="E4540" si="23018">SUM(D4534:D4540)/7</f>
        <v>591.71428571428567</v>
      </c>
      <c r="F4540" s="2">
        <f t="shared" ref="F4540" si="23019">SUM(D4536:D4540)/5</f>
        <v>614.4</v>
      </c>
      <c r="G4540" s="2">
        <f t="shared" ref="G4540" si="23020">N4540/(B4540/100000)</f>
        <v>5943.0940717876965</v>
      </c>
      <c r="H4540">
        <f t="shared" si="22664"/>
        <v>619</v>
      </c>
      <c r="I4540">
        <f t="shared" si="22664"/>
        <v>604</v>
      </c>
      <c r="J4540" s="3">
        <f t="shared" ref="J4540" si="23021">E4540/(SUM(N4533:N4539)/7)*100</f>
        <v>0.55303058624980639</v>
      </c>
      <c r="K4540">
        <f t="shared" ref="K4540" si="23022">O4540-O4539</f>
        <v>0</v>
      </c>
      <c r="L4540" s="3">
        <f t="shared" ref="L4540" si="23023">SUM(K4534:K4540)/7</f>
        <v>2.8571428571428572</v>
      </c>
      <c r="M4540" s="3">
        <f t="shared" ref="M4540" si="23024">O4540/(B4540/100000)</f>
        <v>101.51104265256122</v>
      </c>
      <c r="N4540">
        <v>109423</v>
      </c>
      <c r="O4540">
        <v>1869</v>
      </c>
    </row>
    <row r="4541" spans="1:15" customFormat="1" ht="15" customHeight="1" x14ac:dyDescent="0.2">
      <c r="A4541" t="s">
        <v>12</v>
      </c>
      <c r="B4541" s="2">
        <v>1841179</v>
      </c>
      <c r="C4541" s="1">
        <f t="shared" si="22455"/>
        <v>44524</v>
      </c>
      <c r="D4541">
        <f t="shared" ref="D4541" si="23025">N4541-N4540</f>
        <v>458</v>
      </c>
      <c r="E4541" s="2">
        <f t="shared" ref="E4541" si="23026">SUM(D4535:D4541)/7</f>
        <v>607.28571428571433</v>
      </c>
      <c r="F4541" s="2">
        <f t="shared" ref="F4541" si="23027">SUM(D4537:D4541)/5</f>
        <v>587.20000000000005</v>
      </c>
      <c r="G4541" s="2">
        <f t="shared" ref="G4541" si="23028">N4541/(B4541/100000)</f>
        <v>5967.969436974895</v>
      </c>
      <c r="H4541">
        <f t="shared" si="22664"/>
        <v>620</v>
      </c>
      <c r="I4541">
        <f t="shared" si="22664"/>
        <v>605</v>
      </c>
      <c r="J4541" s="3">
        <f t="shared" ref="J4541" si="23029">E4541/(SUM(N4534:N4540)/7)*100</f>
        <v>0.56446237315862569</v>
      </c>
      <c r="K4541">
        <f t="shared" ref="K4541" si="23030">O4541-O4540</f>
        <v>7</v>
      </c>
      <c r="L4541" s="3">
        <f t="shared" ref="L4541" si="23031">SUM(K4535:K4541)/7</f>
        <v>3.1428571428571428</v>
      </c>
      <c r="M4541" s="3">
        <f t="shared" ref="M4541" si="23032">O4541/(B4541/100000)</f>
        <v>101.89123382354458</v>
      </c>
      <c r="N4541">
        <v>109881</v>
      </c>
      <c r="O4541">
        <v>1876</v>
      </c>
    </row>
    <row r="4542" spans="1:15" customFormat="1" ht="15" customHeight="1" x14ac:dyDescent="0.2">
      <c r="A4542" t="s">
        <v>12</v>
      </c>
      <c r="B4542" s="2">
        <v>1841179</v>
      </c>
      <c r="C4542" s="1">
        <f t="shared" si="22455"/>
        <v>44525</v>
      </c>
      <c r="D4542">
        <f t="shared" ref="D4542" si="23033">N4542-N4541</f>
        <v>640</v>
      </c>
      <c r="E4542" s="2">
        <f t="shared" ref="E4542" si="23034">SUM(D4536:D4542)/7</f>
        <v>595.71428571428567</v>
      </c>
      <c r="F4542" s="2">
        <f t="shared" ref="F4542" si="23035">SUM(D4538:D4542)/5</f>
        <v>603.4</v>
      </c>
      <c r="G4542" s="2">
        <f t="shared" ref="G4542" si="23036">N4542/(B4542/100000)</f>
        <v>6002.7297726076604</v>
      </c>
      <c r="H4542">
        <f t="shared" si="22664"/>
        <v>621</v>
      </c>
      <c r="I4542">
        <f t="shared" si="22664"/>
        <v>606</v>
      </c>
      <c r="J4542" s="3">
        <f t="shared" ref="J4542" si="23037">E4542/(SUM(N4535:N4541)/7)*100</f>
        <v>0.55059899096463094</v>
      </c>
      <c r="K4542">
        <f t="shared" ref="K4542" si="23038">O4542-O4541</f>
        <v>6</v>
      </c>
      <c r="L4542" s="3">
        <f t="shared" ref="L4542" si="23039">SUM(K4536:K4542)/7</f>
        <v>3.7142857142857144</v>
      </c>
      <c r="M4542" s="3">
        <f t="shared" ref="M4542" si="23040">O4542/(B4542/100000)</f>
        <v>102.21711197010177</v>
      </c>
      <c r="N4542">
        <v>110521</v>
      </c>
      <c r="O4542">
        <v>1882</v>
      </c>
    </row>
    <row r="4543" spans="1:15" customFormat="1" ht="15" customHeight="1" x14ac:dyDescent="0.2">
      <c r="A4543" t="s">
        <v>12</v>
      </c>
      <c r="B4543" s="2">
        <v>1841179</v>
      </c>
      <c r="C4543" s="1">
        <f t="shared" si="22455"/>
        <v>44526</v>
      </c>
      <c r="D4543">
        <f t="shared" ref="D4543" si="23041">N4543-N4542</f>
        <v>956</v>
      </c>
      <c r="E4543" s="2">
        <f t="shared" ref="E4543" si="23042">SUM(D4537:D4543)/7</f>
        <v>647.42857142857144</v>
      </c>
      <c r="F4543" s="2">
        <f t="shared" ref="F4543" si="23043">SUM(D4539:D4543)/5</f>
        <v>626.6</v>
      </c>
      <c r="G4543" s="2">
        <f t="shared" ref="G4543" si="23044">N4543/(B4543/100000)</f>
        <v>6054.6530239591048</v>
      </c>
      <c r="H4543">
        <f t="shared" si="22664"/>
        <v>622</v>
      </c>
      <c r="I4543">
        <f t="shared" si="22664"/>
        <v>607</v>
      </c>
      <c r="J4543" s="3">
        <f t="shared" ref="J4543" si="23045">E4543/(SUM(N4536:N4542)/7)*100</f>
        <v>0.59512006796869965</v>
      </c>
      <c r="K4543">
        <f t="shared" ref="K4543" si="23046">O4543-O4542</f>
        <v>3</v>
      </c>
      <c r="L4543" s="3">
        <f t="shared" ref="L4543" si="23047">SUM(K4537:K4543)/7</f>
        <v>3.5714285714285716</v>
      </c>
      <c r="M4543" s="3">
        <f t="shared" ref="M4543" si="23048">O4543/(B4543/100000)</f>
        <v>102.38005104338036</v>
      </c>
      <c r="N4543">
        <v>111477</v>
      </c>
      <c r="O4543">
        <v>1885</v>
      </c>
    </row>
    <row r="4544" spans="1:15" customFormat="1" ht="15" customHeight="1" x14ac:dyDescent="0.2">
      <c r="A4544" t="s">
        <v>12</v>
      </c>
      <c r="B4544" s="2">
        <v>1841179</v>
      </c>
      <c r="C4544" s="1">
        <f t="shared" si="22455"/>
        <v>44527</v>
      </c>
      <c r="D4544">
        <f t="shared" ref="D4544" si="23049">N4544-N4543</f>
        <v>829</v>
      </c>
      <c r="E4544" s="2">
        <f t="shared" ref="E4544" si="23050">SUM(D4538:D4544)/7</f>
        <v>686</v>
      </c>
      <c r="F4544" s="2">
        <f t="shared" ref="F4544" si="23051">SUM(D4540:D4544)/5</f>
        <v>679.4</v>
      </c>
      <c r="G4544" s="2">
        <f t="shared" ref="G4544" si="23052">N4544/(B4544/100000)</f>
        <v>6099.6785212084214</v>
      </c>
      <c r="H4544">
        <f t="shared" si="22664"/>
        <v>623</v>
      </c>
      <c r="I4544">
        <f t="shared" si="22664"/>
        <v>608</v>
      </c>
      <c r="J4544" s="3">
        <f t="shared" ref="J4544" si="23053">E4544/(SUM(N4537:N4543)/7)*100</f>
        <v>0.62684466862212962</v>
      </c>
      <c r="K4544">
        <f t="shared" ref="K4544" si="23054">O4544-O4543</f>
        <v>0</v>
      </c>
      <c r="L4544" s="3">
        <f t="shared" ref="L4544" si="23055">SUM(K4538:K4544)/7</f>
        <v>2.8571428571428572</v>
      </c>
      <c r="M4544" s="3">
        <f t="shared" ref="M4544" si="23056">O4544/(B4544/100000)</f>
        <v>102.38005104338036</v>
      </c>
      <c r="N4544">
        <v>112306</v>
      </c>
      <c r="O4544">
        <v>1885</v>
      </c>
    </row>
    <row r="4545" spans="1:15" customFormat="1" ht="15" customHeight="1" x14ac:dyDescent="0.2">
      <c r="A4545" t="s">
        <v>12</v>
      </c>
      <c r="B4545" s="2">
        <v>1841179</v>
      </c>
      <c r="C4545" s="1">
        <f t="shared" si="22455"/>
        <v>44528</v>
      </c>
      <c r="D4545">
        <f t="shared" ref="D4545" si="23057">N4545-N4544</f>
        <v>740</v>
      </c>
      <c r="E4545" s="2">
        <f t="shared" ref="E4545" si="23058">SUM(D4539:D4545)/7</f>
        <v>671.71428571428567</v>
      </c>
      <c r="F4545" s="2">
        <f t="shared" ref="F4545" si="23059">SUM(D4541:D4545)/5</f>
        <v>724.6</v>
      </c>
      <c r="G4545" s="2">
        <f t="shared" ref="G4545" si="23060">N4545/(B4545/100000)</f>
        <v>6139.870159283807</v>
      </c>
      <c r="H4545">
        <f t="shared" si="22664"/>
        <v>624</v>
      </c>
      <c r="I4545">
        <f t="shared" si="22664"/>
        <v>609</v>
      </c>
      <c r="J4545" s="3">
        <f t="shared" ref="J4545" si="23061">E4545/(SUM(N4538:N4544)/7)*100</f>
        <v>0.60996729630893243</v>
      </c>
      <c r="K4545">
        <f t="shared" ref="K4545" si="23062">O4545-O4544</f>
        <v>3</v>
      </c>
      <c r="L4545" s="3">
        <f t="shared" ref="L4545" si="23063">SUM(K4539:K4545)/7</f>
        <v>2.7142857142857144</v>
      </c>
      <c r="M4545" s="3">
        <f t="shared" ref="M4545" si="23064">O4545/(B4545/100000)</f>
        <v>102.54299011665894</v>
      </c>
      <c r="N4545">
        <v>113046</v>
      </c>
      <c r="O4545">
        <v>1888</v>
      </c>
    </row>
    <row r="4546" spans="1:15" customFormat="1" ht="15" customHeight="1" x14ac:dyDescent="0.2">
      <c r="A4546" t="s">
        <v>12</v>
      </c>
      <c r="B4546" s="2">
        <v>1841179</v>
      </c>
      <c r="C4546" s="1">
        <f t="shared" si="22455"/>
        <v>44529</v>
      </c>
      <c r="D4546">
        <f t="shared" ref="D4546" si="23065">N4546-N4545</f>
        <v>557</v>
      </c>
      <c r="E4546" s="2">
        <f t="shared" ref="E4546" si="23066">SUM(D4540:D4546)/7</f>
        <v>670.57142857142856</v>
      </c>
      <c r="F4546" s="2">
        <f t="shared" ref="F4546" si="23067">SUM(D4542:D4546)/5</f>
        <v>744.4</v>
      </c>
      <c r="G4546" s="2">
        <f t="shared" ref="G4546" si="23068">N4546/(B4546/100000)</f>
        <v>6170.1225138891978</v>
      </c>
      <c r="H4546">
        <f t="shared" si="22664"/>
        <v>625</v>
      </c>
      <c r="I4546">
        <f t="shared" si="22664"/>
        <v>610</v>
      </c>
      <c r="J4546" s="3">
        <f t="shared" ref="J4546" si="23069">E4546/(SUM(N4539:N4545)/7)*100</f>
        <v>0.60523774341994141</v>
      </c>
      <c r="K4546">
        <f t="shared" ref="K4546" si="23070">O4546-O4545</f>
        <v>0</v>
      </c>
      <c r="L4546" s="3">
        <f t="shared" ref="L4546" si="23071">SUM(K4540:K4546)/7</f>
        <v>2.7142857142857144</v>
      </c>
      <c r="M4546" s="3">
        <f t="shared" ref="M4546" si="23072">O4546/(B4546/100000)</f>
        <v>102.54299011665894</v>
      </c>
      <c r="N4546">
        <v>113603</v>
      </c>
      <c r="O4546">
        <v>1888</v>
      </c>
    </row>
    <row r="4547" spans="1:15" customFormat="1" ht="15" customHeight="1" x14ac:dyDescent="0.2">
      <c r="A4547" t="s">
        <v>12</v>
      </c>
      <c r="B4547" s="2">
        <v>1841179</v>
      </c>
      <c r="C4547" s="1">
        <f t="shared" si="22455"/>
        <v>44530</v>
      </c>
      <c r="D4547">
        <f t="shared" ref="D4547" si="23073">N4547-N4546</f>
        <v>269</v>
      </c>
      <c r="E4547" s="2">
        <f t="shared" ref="E4547" si="23074">SUM(D4541:D4547)/7</f>
        <v>635.57142857142856</v>
      </c>
      <c r="F4547" s="2">
        <f t="shared" ref="F4547" si="23075">SUM(D4543:D4547)/5</f>
        <v>670.2</v>
      </c>
      <c r="G4547" s="2">
        <f t="shared" ref="G4547" si="23076">N4547/(B4547/100000)</f>
        <v>6184.7327174598449</v>
      </c>
      <c r="H4547">
        <f t="shared" si="22664"/>
        <v>626</v>
      </c>
      <c r="I4547">
        <f t="shared" si="22664"/>
        <v>611</v>
      </c>
      <c r="J4547" s="3">
        <f t="shared" ref="J4547" si="23077">E4547/(SUM(N4540:N4546)/7)*100</f>
        <v>0.570196742868055</v>
      </c>
      <c r="K4547">
        <f t="shared" ref="K4547" si="23078">O4547-O4546</f>
        <v>0</v>
      </c>
      <c r="L4547" s="3">
        <f t="shared" ref="L4547" si="23079">SUM(K4541:K4547)/7</f>
        <v>2.7142857142857144</v>
      </c>
      <c r="M4547" s="3">
        <f t="shared" ref="M4547" si="23080">O4547/(B4547/100000)</f>
        <v>102.54299011665894</v>
      </c>
      <c r="N4547">
        <v>113872</v>
      </c>
      <c r="O4547">
        <v>1888</v>
      </c>
    </row>
    <row r="4548" spans="1:15" customFormat="1" ht="15" customHeight="1" x14ac:dyDescent="0.2">
      <c r="A4548" t="s">
        <v>12</v>
      </c>
      <c r="B4548" s="2">
        <v>1841179</v>
      </c>
      <c r="C4548" s="1">
        <f t="shared" si="22455"/>
        <v>44531</v>
      </c>
      <c r="D4548">
        <f t="shared" ref="D4548" si="23081">N4548-N4547</f>
        <v>637</v>
      </c>
      <c r="E4548" s="2">
        <f t="shared" ref="E4548" si="23082">SUM(D4542:D4548)/7</f>
        <v>661.14285714285711</v>
      </c>
      <c r="F4548" s="2">
        <f t="shared" ref="F4548" si="23083">SUM(D4544:D4548)/5</f>
        <v>606.4</v>
      </c>
      <c r="G4548" s="2">
        <f t="shared" ref="G4548" si="23084">N4548/(B4548/100000)</f>
        <v>6219.3301140193325</v>
      </c>
      <c r="H4548">
        <f t="shared" si="22664"/>
        <v>627</v>
      </c>
      <c r="I4548">
        <f t="shared" si="22664"/>
        <v>612</v>
      </c>
      <c r="J4548" s="3">
        <f t="shared" ref="J4548" si="23085">E4548/(SUM(N4541:N4547)/7)*100</f>
        <v>0.58977502402173554</v>
      </c>
      <c r="K4548">
        <f t="shared" ref="K4548" si="23086">O4548-O4547</f>
        <v>4</v>
      </c>
      <c r="L4548" s="3">
        <f t="shared" ref="L4548" si="23087">SUM(K4542:K4548)/7</f>
        <v>2.2857142857142856</v>
      </c>
      <c r="M4548" s="3">
        <f t="shared" ref="M4548" si="23088">O4548/(B4548/100000)</f>
        <v>102.76024221436373</v>
      </c>
      <c r="N4548">
        <v>114509</v>
      </c>
      <c r="O4548">
        <v>1892</v>
      </c>
    </row>
    <row r="4549" spans="1:15" customFormat="1" ht="15" customHeight="1" x14ac:dyDescent="0.2">
      <c r="A4549" t="s">
        <v>12</v>
      </c>
      <c r="B4549" s="2">
        <v>1841179</v>
      </c>
      <c r="C4549" s="1">
        <f t="shared" si="22455"/>
        <v>44532</v>
      </c>
      <c r="D4549">
        <f t="shared" ref="D4549" si="23089">N4549-N4548</f>
        <v>741</v>
      </c>
      <c r="E4549" s="2">
        <f t="shared" ref="E4549" si="23090">SUM(D4543:D4549)/7</f>
        <v>675.57142857142856</v>
      </c>
      <c r="F4549" s="2">
        <f t="shared" ref="F4549" si="23091">SUM(D4545:D4549)/5</f>
        <v>588.79999999999995</v>
      </c>
      <c r="G4549" s="2">
        <f t="shared" ref="G4549" si="23092">N4549/(B4549/100000)</f>
        <v>6259.576065119144</v>
      </c>
      <c r="H4549">
        <f t="shared" si="22664"/>
        <v>628</v>
      </c>
      <c r="I4549">
        <f t="shared" si="22664"/>
        <v>613</v>
      </c>
      <c r="J4549" s="3">
        <f t="shared" ref="J4549" si="23093">E4549/(SUM(N4542:N4548)/7)*100</f>
        <v>0.5991126696683533</v>
      </c>
      <c r="K4549">
        <f t="shared" ref="K4549" si="23094">O4549-O4548</f>
        <v>5</v>
      </c>
      <c r="L4549" s="3">
        <f t="shared" ref="L4549" si="23095">SUM(K4543:K4549)/7</f>
        <v>2.1428571428571428</v>
      </c>
      <c r="M4549" s="3">
        <f t="shared" ref="M4549" si="23096">O4549/(B4549/100000)</f>
        <v>103.03180733649471</v>
      </c>
      <c r="N4549">
        <v>115250</v>
      </c>
      <c r="O4549">
        <v>1897</v>
      </c>
    </row>
    <row r="4550" spans="1:15" customFormat="1" ht="15" customHeight="1" x14ac:dyDescent="0.2">
      <c r="A4550" t="s">
        <v>12</v>
      </c>
      <c r="B4550" s="2">
        <v>1841179</v>
      </c>
      <c r="C4550" s="1">
        <f t="shared" si="22455"/>
        <v>44533</v>
      </c>
      <c r="D4550">
        <f t="shared" ref="D4550" si="23097">N4550-N4549</f>
        <v>890</v>
      </c>
      <c r="E4550" s="2">
        <f t="shared" ref="E4550" si="23098">SUM(D4544:D4550)/7</f>
        <v>666.14285714285711</v>
      </c>
      <c r="F4550" s="2">
        <f t="shared" ref="F4550" si="23099">SUM(D4546:D4550)/5</f>
        <v>618.79999999999995</v>
      </c>
      <c r="G4550" s="2">
        <f t="shared" ref="G4550" si="23100">N4550/(B4550/100000)</f>
        <v>6307.9146568584583</v>
      </c>
      <c r="H4550">
        <f t="shared" si="22664"/>
        <v>629</v>
      </c>
      <c r="I4550">
        <f t="shared" si="22664"/>
        <v>614</v>
      </c>
      <c r="J4550" s="3">
        <f t="shared" ref="J4550" si="23101">E4550/(SUM(N4543:N4549)/7)*100</f>
        <v>0.58723300292294189</v>
      </c>
      <c r="K4550">
        <f t="shared" ref="K4550" si="23102">O4550-O4549</f>
        <v>1</v>
      </c>
      <c r="L4550" s="3">
        <f t="shared" ref="L4550" si="23103">SUM(K4544:K4550)/7</f>
        <v>1.8571428571428572</v>
      </c>
      <c r="M4550" s="3">
        <f t="shared" ref="M4550" si="23104">O4550/(B4550/100000)</f>
        <v>103.08612036092092</v>
      </c>
      <c r="N4550">
        <v>116140</v>
      </c>
      <c r="O4550">
        <v>1898</v>
      </c>
    </row>
    <row r="4551" spans="1:15" customFormat="1" ht="15" customHeight="1" x14ac:dyDescent="0.2">
      <c r="A4551" t="s">
        <v>12</v>
      </c>
      <c r="B4551" s="2">
        <v>1841179</v>
      </c>
      <c r="C4551" s="1">
        <f t="shared" si="22455"/>
        <v>44534</v>
      </c>
      <c r="D4551">
        <f t="shared" ref="D4551" si="23105">N4551-N4550</f>
        <v>707</v>
      </c>
      <c r="E4551" s="2">
        <f t="shared" ref="E4551" si="23106">SUM(D4545:D4551)/7</f>
        <v>648.71428571428567</v>
      </c>
      <c r="F4551" s="2">
        <f t="shared" ref="F4551" si="23107">SUM(D4547:D4551)/5</f>
        <v>648.79999999999995</v>
      </c>
      <c r="G4551" s="2">
        <f t="shared" ref="G4551" si="23108">N4551/(B4551/100000)</f>
        <v>6346.3139651277797</v>
      </c>
      <c r="H4551">
        <f t="shared" si="22664"/>
        <v>630</v>
      </c>
      <c r="I4551">
        <f t="shared" si="22664"/>
        <v>615</v>
      </c>
      <c r="J4551" s="3">
        <f t="shared" ref="J4551" si="23109">E4551/(SUM(N4544:N4550)/7)*100</f>
        <v>0.56853038463753514</v>
      </c>
      <c r="K4551">
        <f t="shared" ref="K4551" si="23110">O4551-O4550</f>
        <v>4</v>
      </c>
      <c r="L4551" s="3">
        <f t="shared" ref="L4551" si="23111">SUM(K4545:K4551)/7</f>
        <v>2.4285714285714284</v>
      </c>
      <c r="M4551" s="3">
        <f t="shared" ref="M4551" si="23112">O4551/(B4551/100000)</f>
        <v>103.3033724586257</v>
      </c>
      <c r="N4551">
        <v>116847</v>
      </c>
      <c r="O4551">
        <v>1902</v>
      </c>
    </row>
    <row r="4552" spans="1:15" customFormat="1" ht="15" customHeight="1" x14ac:dyDescent="0.2">
      <c r="A4552" t="s">
        <v>12</v>
      </c>
      <c r="B4552" s="2">
        <v>1841179</v>
      </c>
      <c r="C4552" s="1">
        <f t="shared" si="22455"/>
        <v>44535</v>
      </c>
      <c r="D4552">
        <f t="shared" ref="D4552" si="23113">N4552-N4551</f>
        <v>708</v>
      </c>
      <c r="E4552" s="2">
        <f t="shared" ref="E4552" si="23114">SUM(D4546:D4552)/7</f>
        <v>644.14285714285711</v>
      </c>
      <c r="F4552" s="2">
        <f t="shared" ref="F4552" si="23115">SUM(D4548:D4552)/5</f>
        <v>736.6</v>
      </c>
      <c r="G4552" s="2">
        <f t="shared" ref="G4552" si="23116">N4552/(B4552/100000)</f>
        <v>6384.7675864215271</v>
      </c>
      <c r="H4552">
        <f t="shared" si="22664"/>
        <v>631</v>
      </c>
      <c r="I4552">
        <f t="shared" si="22664"/>
        <v>616</v>
      </c>
      <c r="J4552" s="3">
        <f t="shared" ref="J4552" si="23117">E4552/(SUM(N4545:N4551)/7)*100</f>
        <v>0.5613326577588772</v>
      </c>
      <c r="K4552">
        <f t="shared" ref="K4552" si="23118">O4552-O4551</f>
        <v>1</v>
      </c>
      <c r="L4552" s="3">
        <f t="shared" ref="L4552" si="23119">SUM(K4546:K4552)/7</f>
        <v>2.1428571428571428</v>
      </c>
      <c r="M4552" s="3">
        <f t="shared" ref="M4552" si="23120">O4552/(B4552/100000)</f>
        <v>103.3576854830519</v>
      </c>
      <c r="N4552">
        <v>117555</v>
      </c>
      <c r="O4552">
        <v>1903</v>
      </c>
    </row>
    <row r="4553" spans="1:15" customFormat="1" ht="15" customHeight="1" x14ac:dyDescent="0.2">
      <c r="A4553" t="s">
        <v>12</v>
      </c>
      <c r="B4553" s="2">
        <v>1841179</v>
      </c>
      <c r="C4553" s="1">
        <f t="shared" si="22455"/>
        <v>44536</v>
      </c>
      <c r="D4553">
        <f t="shared" ref="D4553" si="23121">N4553-N4552</f>
        <v>571</v>
      </c>
      <c r="E4553" s="2">
        <f t="shared" ref="E4553" si="23122">SUM(D4547:D4553)/7</f>
        <v>646.14285714285711</v>
      </c>
      <c r="F4553" s="2">
        <f t="shared" ref="F4553" si="23123">SUM(D4549:D4553)/5</f>
        <v>723.4</v>
      </c>
      <c r="G4553" s="2">
        <f t="shared" ref="G4553" si="23124">N4553/(B4553/100000)</f>
        <v>6415.7803233688846</v>
      </c>
      <c r="H4553">
        <f t="shared" si="22664"/>
        <v>632</v>
      </c>
      <c r="I4553">
        <f t="shared" si="22664"/>
        <v>617</v>
      </c>
      <c r="J4553" s="3">
        <f t="shared" ref="J4553" si="23125">E4553/(SUM(N4546:N4552)/7)*100</f>
        <v>0.55993245652260026</v>
      </c>
      <c r="K4553">
        <f t="shared" ref="K4553" si="23126">O4553-O4552</f>
        <v>0</v>
      </c>
      <c r="L4553" s="3">
        <f t="shared" ref="L4553" si="23127">SUM(K4547:K4553)/7</f>
        <v>2.1428571428571428</v>
      </c>
      <c r="M4553" s="3">
        <f t="shared" ref="M4553" si="23128">O4553/(B4553/100000)</f>
        <v>103.3576854830519</v>
      </c>
      <c r="N4553">
        <v>118126</v>
      </c>
      <c r="O4553">
        <v>1903</v>
      </c>
    </row>
    <row r="4554" spans="1:15" customFormat="1" ht="15" customHeight="1" x14ac:dyDescent="0.2">
      <c r="A4554" t="s">
        <v>12</v>
      </c>
      <c r="B4554" s="2">
        <v>1841179</v>
      </c>
      <c r="C4554" s="1">
        <f t="shared" si="22455"/>
        <v>44537</v>
      </c>
      <c r="D4554">
        <f t="shared" ref="D4554" si="23129">N4554-N4553</f>
        <v>420</v>
      </c>
      <c r="E4554" s="2">
        <f t="shared" ref="E4554" si="23130">SUM(D4548:D4554)/7</f>
        <v>667.71428571428567</v>
      </c>
      <c r="F4554" s="2">
        <f t="shared" ref="F4554" si="23131">SUM(D4550:D4554)/5</f>
        <v>659.2</v>
      </c>
      <c r="G4554" s="2">
        <f t="shared" ref="G4554" si="23132">N4554/(B4554/100000)</f>
        <v>6438.5917936278875</v>
      </c>
      <c r="H4554">
        <f t="shared" si="22664"/>
        <v>633</v>
      </c>
      <c r="I4554">
        <f t="shared" si="22664"/>
        <v>618</v>
      </c>
      <c r="J4554" s="3">
        <f t="shared" ref="J4554" si="23133">E4554/(SUM(N4547:N4553)/7)*100</f>
        <v>0.57540388453020375</v>
      </c>
      <c r="K4554">
        <f t="shared" ref="K4554" si="23134">O4554-O4553</f>
        <v>0</v>
      </c>
      <c r="L4554" s="3">
        <f t="shared" ref="L4554" si="23135">SUM(K4548:K4554)/7</f>
        <v>2.1428571428571428</v>
      </c>
      <c r="M4554" s="3">
        <f t="shared" ref="M4554" si="23136">O4554/(B4554/100000)</f>
        <v>103.3576854830519</v>
      </c>
      <c r="N4554">
        <v>118546</v>
      </c>
      <c r="O4554">
        <v>1903</v>
      </c>
    </row>
    <row r="4555" spans="1:15" customFormat="1" ht="15" customHeight="1" x14ac:dyDescent="0.2">
      <c r="A4555" t="s">
        <v>12</v>
      </c>
      <c r="B4555" s="2">
        <v>1841179</v>
      </c>
      <c r="C4555" s="1">
        <f t="shared" si="22455"/>
        <v>44538</v>
      </c>
      <c r="D4555">
        <f t="shared" ref="D4555" si="23137">N4555-N4554</f>
        <v>616</v>
      </c>
      <c r="E4555" s="2">
        <f t="shared" ref="E4555" si="23138">SUM(D4549:D4555)/7</f>
        <v>664.71428571428567</v>
      </c>
      <c r="F4555" s="2">
        <f t="shared" ref="F4555" si="23139">SUM(D4551:D4555)/5</f>
        <v>604.4</v>
      </c>
      <c r="G4555" s="2">
        <f t="shared" ref="G4555" si="23140">N4555/(B4555/100000)</f>
        <v>6472.048616674424</v>
      </c>
      <c r="H4555">
        <f t="shared" si="22664"/>
        <v>634</v>
      </c>
      <c r="I4555">
        <f t="shared" si="22664"/>
        <v>619</v>
      </c>
      <c r="J4555" s="3">
        <f t="shared" ref="J4555" si="23141">E4555/(SUM(N4548:N4554)/7)*100</f>
        <v>0.56954146587463717</v>
      </c>
      <c r="K4555">
        <f t="shared" ref="K4555" si="23142">O4555-O4554</f>
        <v>4</v>
      </c>
      <c r="L4555" s="3">
        <f t="shared" ref="L4555" si="23143">SUM(K4549:K4555)/7</f>
        <v>2.1428571428571428</v>
      </c>
      <c r="M4555" s="3">
        <f t="shared" ref="M4555" si="23144">O4555/(B4555/100000)</f>
        <v>103.57493758075668</v>
      </c>
      <c r="N4555">
        <v>119162</v>
      </c>
      <c r="O4555">
        <v>1907</v>
      </c>
    </row>
    <row r="4556" spans="1:15" customFormat="1" ht="15" customHeight="1" x14ac:dyDescent="0.2">
      <c r="A4556" t="s">
        <v>12</v>
      </c>
      <c r="B4556" s="2">
        <v>1841179</v>
      </c>
      <c r="C4556" s="1">
        <f t="shared" si="22455"/>
        <v>44539</v>
      </c>
      <c r="D4556">
        <f t="shared" ref="D4556" si="23145">N4556-N4555</f>
        <v>582</v>
      </c>
      <c r="E4556" s="2">
        <f t="shared" ref="E4556" si="23146">SUM(D4550:D4556)/7</f>
        <v>642</v>
      </c>
      <c r="F4556" s="2">
        <f t="shared" ref="F4556" si="23147">SUM(D4552:D4556)/5</f>
        <v>579.4</v>
      </c>
      <c r="G4556" s="2">
        <f t="shared" ref="G4556" si="23148">N4556/(B4556/100000)</f>
        <v>6503.6587968904705</v>
      </c>
      <c r="H4556">
        <f t="shared" si="22664"/>
        <v>635</v>
      </c>
      <c r="I4556">
        <f t="shared" si="22664"/>
        <v>620</v>
      </c>
      <c r="J4556" s="3">
        <f t="shared" ref="J4556" si="23149">E4556/(SUM(N4549:N4555)/7)*100</f>
        <v>0.54696419051977418</v>
      </c>
      <c r="K4556">
        <f t="shared" ref="K4556" si="23150">O4556-O4555</f>
        <v>3</v>
      </c>
      <c r="L4556" s="3">
        <f t="shared" ref="L4556" si="23151">SUM(K4550:K4556)/7</f>
        <v>1.8571428571428572</v>
      </c>
      <c r="M4556" s="3">
        <f t="shared" ref="M4556" si="23152">O4556/(B4556/100000)</f>
        <v>103.73787665403526</v>
      </c>
      <c r="N4556">
        <v>119744</v>
      </c>
      <c r="O4556">
        <v>1910</v>
      </c>
    </row>
    <row r="4557" spans="1:15" customFormat="1" ht="15" customHeight="1" x14ac:dyDescent="0.2">
      <c r="A4557" t="s">
        <v>12</v>
      </c>
      <c r="B4557" s="2">
        <v>1841179</v>
      </c>
      <c r="C4557" s="1">
        <f t="shared" si="22455"/>
        <v>44540</v>
      </c>
      <c r="D4557">
        <f t="shared" ref="D4557" si="23153">N4557-N4556</f>
        <v>1031</v>
      </c>
      <c r="E4557" s="2">
        <f t="shared" ref="E4557" si="23154">SUM(D4551:D4557)/7</f>
        <v>662.14285714285711</v>
      </c>
      <c r="F4557" s="2">
        <f t="shared" ref="F4557" si="23155">SUM(D4553:D4557)/5</f>
        <v>644</v>
      </c>
      <c r="G4557" s="2">
        <f t="shared" ref="G4557" si="23156">N4557/(B4557/100000)</f>
        <v>6559.6555250738793</v>
      </c>
      <c r="H4557">
        <f t="shared" si="22664"/>
        <v>636</v>
      </c>
      <c r="I4557">
        <f t="shared" si="22664"/>
        <v>621</v>
      </c>
      <c r="J4557" s="3">
        <f t="shared" ref="J4557" si="23157">E4557/(SUM(N4550:N4556)/7)*100</f>
        <v>0.5610565051082167</v>
      </c>
      <c r="K4557">
        <f t="shared" ref="K4557" si="23158">O4557-O4556</f>
        <v>2</v>
      </c>
      <c r="L4557" s="3">
        <f t="shared" ref="L4557" si="23159">SUM(K4551:K4557)/7</f>
        <v>2</v>
      </c>
      <c r="M4557" s="3">
        <f t="shared" ref="M4557" si="23160">O4557/(B4557/100000)</f>
        <v>103.84650270288766</v>
      </c>
      <c r="N4557">
        <v>120775</v>
      </c>
      <c r="O4557">
        <v>1912</v>
      </c>
    </row>
    <row r="4558" spans="1:15" customFormat="1" ht="15" customHeight="1" x14ac:dyDescent="0.2">
      <c r="A4558" t="s">
        <v>12</v>
      </c>
      <c r="B4558" s="2">
        <v>1841179</v>
      </c>
      <c r="C4558" s="1">
        <f t="shared" si="22455"/>
        <v>44541</v>
      </c>
      <c r="D4558">
        <f t="shared" ref="D4558" si="23161">N4558-N4557</f>
        <v>856</v>
      </c>
      <c r="E4558" s="2">
        <f t="shared" ref="E4558" si="23162">SUM(D4552:D4558)/7</f>
        <v>683.42857142857144</v>
      </c>
      <c r="F4558" s="2">
        <f t="shared" ref="F4558" si="23163">SUM(D4554:D4558)/5</f>
        <v>701</v>
      </c>
      <c r="G4558" s="2">
        <f t="shared" ref="G4558" si="23164">N4558/(B4558/100000)</f>
        <v>6606.1474739827036</v>
      </c>
      <c r="H4558">
        <f t="shared" si="22664"/>
        <v>637</v>
      </c>
      <c r="I4558">
        <f t="shared" si="22664"/>
        <v>622</v>
      </c>
      <c r="J4558" s="3">
        <f t="shared" ref="J4558" si="23165">E4558/(SUM(N4551:N4557)/7)*100</f>
        <v>0.57586171614976744</v>
      </c>
      <c r="K4558">
        <f t="shared" ref="K4558" si="23166">O4558-O4557</f>
        <v>5</v>
      </c>
      <c r="L4558" s="3">
        <f t="shared" ref="L4558" si="23167">SUM(K4552:K4558)/7</f>
        <v>2.1428571428571428</v>
      </c>
      <c r="M4558" s="3">
        <f t="shared" ref="M4558" si="23168">O4558/(B4558/100000)</f>
        <v>104.11806782501864</v>
      </c>
      <c r="N4558">
        <v>121631</v>
      </c>
      <c r="O4558">
        <v>1917</v>
      </c>
    </row>
    <row r="4559" spans="1:15" customFormat="1" ht="15" customHeight="1" x14ac:dyDescent="0.2">
      <c r="A4559" t="s">
        <v>12</v>
      </c>
      <c r="B4559" s="2">
        <v>1841179</v>
      </c>
      <c r="C4559" s="1">
        <f t="shared" si="22455"/>
        <v>44542</v>
      </c>
      <c r="D4559">
        <f t="shared" ref="D4559" si="23169">N4559-N4558</f>
        <v>666</v>
      </c>
      <c r="E4559" s="2">
        <f t="shared" ref="E4559" si="23170">SUM(D4553:D4559)/7</f>
        <v>677.42857142857144</v>
      </c>
      <c r="F4559" s="2">
        <f t="shared" ref="F4559" si="23171">SUM(D4555:D4559)/5</f>
        <v>750.2</v>
      </c>
      <c r="G4559" s="2">
        <f t="shared" ref="G4559" si="23172">N4559/(B4559/100000)</f>
        <v>6642.3199482505506</v>
      </c>
      <c r="H4559">
        <f t="shared" si="22664"/>
        <v>638</v>
      </c>
      <c r="I4559">
        <f t="shared" si="22664"/>
        <v>623</v>
      </c>
      <c r="J4559" s="3">
        <f t="shared" ref="J4559" si="23173">E4559/(SUM(N4552:N4558)/7)*100</f>
        <v>0.56753784084285719</v>
      </c>
      <c r="K4559">
        <f t="shared" ref="K4559" si="23174">O4559-O4558</f>
        <v>8</v>
      </c>
      <c r="L4559" s="3">
        <f t="shared" ref="L4559" si="23175">SUM(K4553:K4559)/7</f>
        <v>3.1428571428571428</v>
      </c>
      <c r="M4559" s="3">
        <f t="shared" ref="M4559" si="23176">O4559/(B4559/100000)</f>
        <v>104.55257202042822</v>
      </c>
      <c r="N4559">
        <v>122297</v>
      </c>
      <c r="O4559">
        <v>1925</v>
      </c>
    </row>
    <row r="4560" spans="1:15" customFormat="1" ht="15" customHeight="1" x14ac:dyDescent="0.2">
      <c r="A4560" t="s">
        <v>12</v>
      </c>
      <c r="B4560" s="2">
        <v>1841179</v>
      </c>
      <c r="C4560" s="1">
        <f t="shared" si="22455"/>
        <v>44543</v>
      </c>
      <c r="D4560">
        <f t="shared" ref="D4560" si="23177">N4560-N4559</f>
        <v>574</v>
      </c>
      <c r="E4560" s="2">
        <f t="shared" ref="E4560" si="23178">SUM(D4554:D4560)/7</f>
        <v>677.85714285714289</v>
      </c>
      <c r="F4560" s="2">
        <f t="shared" ref="F4560" si="23179">SUM(D4556:D4560)/5</f>
        <v>741.8</v>
      </c>
      <c r="G4560" s="2">
        <f t="shared" ref="G4560" si="23180">N4560/(B4560/100000)</f>
        <v>6673.4956242711869</v>
      </c>
      <c r="H4560">
        <f t="shared" si="22664"/>
        <v>639</v>
      </c>
      <c r="I4560">
        <f t="shared" si="22664"/>
        <v>624</v>
      </c>
      <c r="J4560" s="3">
        <f t="shared" ref="J4560" si="23181">E4560/(SUM(N4553:N4559)/7)*100</f>
        <v>0.56469204944536422</v>
      </c>
      <c r="K4560">
        <f t="shared" ref="K4560" si="23182">O4560-O4559</f>
        <v>1</v>
      </c>
      <c r="L4560" s="3">
        <f t="shared" ref="L4560" si="23183">SUM(K4554:K4560)/7</f>
        <v>3.2857142857142856</v>
      </c>
      <c r="M4560" s="3">
        <f t="shared" ref="M4560" si="23184">O4560/(B4560/100000)</f>
        <v>104.60688504485441</v>
      </c>
      <c r="N4560">
        <v>122871</v>
      </c>
      <c r="O4560">
        <v>1926</v>
      </c>
    </row>
    <row r="4561" spans="1:15" customFormat="1" ht="15" customHeight="1" x14ac:dyDescent="0.2">
      <c r="A4561" t="s">
        <v>12</v>
      </c>
      <c r="B4561" s="2">
        <v>1841179</v>
      </c>
      <c r="C4561" s="1">
        <f t="shared" si="22455"/>
        <v>44544</v>
      </c>
      <c r="D4561">
        <f t="shared" ref="D4561" si="23185">N4561-N4560</f>
        <v>623</v>
      </c>
      <c r="E4561" s="2">
        <f t="shared" ref="E4561" si="23186">SUM(D4555:D4561)/7</f>
        <v>706.85714285714289</v>
      </c>
      <c r="F4561" s="2">
        <f t="shared" ref="F4561" si="23187">SUM(D4557:D4561)/5</f>
        <v>750</v>
      </c>
      <c r="G4561" s="2">
        <f t="shared" ref="G4561" si="23188">N4561/(B4561/100000)</f>
        <v>6707.3326384887077</v>
      </c>
      <c r="H4561">
        <f t="shared" si="22664"/>
        <v>640</v>
      </c>
      <c r="I4561">
        <f t="shared" si="22664"/>
        <v>625</v>
      </c>
      <c r="J4561" s="3">
        <f t="shared" ref="J4561" si="23189">E4561/(SUM(N4554:N4560)/7)*100</f>
        <v>0.5855441134355629</v>
      </c>
      <c r="K4561">
        <f t="shared" ref="K4561" si="23190">O4561-O4560</f>
        <v>0</v>
      </c>
      <c r="L4561" s="3">
        <f t="shared" ref="L4561" si="23191">SUM(K4555:K4561)/7</f>
        <v>3.2857142857142856</v>
      </c>
      <c r="M4561" s="3">
        <f t="shared" ref="M4561" si="23192">O4561/(B4561/100000)</f>
        <v>104.60688504485441</v>
      </c>
      <c r="N4561">
        <v>123494</v>
      </c>
      <c r="O4561">
        <v>1926</v>
      </c>
    </row>
    <row r="4562" spans="1:15" customFormat="1" ht="15" customHeight="1" x14ac:dyDescent="0.2">
      <c r="A4562" t="s">
        <v>12</v>
      </c>
      <c r="B4562" s="2">
        <v>1841179</v>
      </c>
      <c r="C4562" s="1">
        <f t="shared" si="22455"/>
        <v>44545</v>
      </c>
      <c r="D4562">
        <f t="shared" ref="D4562" si="23193">N4562-N4561</f>
        <v>659</v>
      </c>
      <c r="E4562" s="2">
        <f t="shared" ref="E4562" si="23194">SUM(D4556:D4562)/7</f>
        <v>713</v>
      </c>
      <c r="F4562" s="2">
        <f t="shared" ref="F4562" si="23195">SUM(D4558:D4562)/5</f>
        <v>675.6</v>
      </c>
      <c r="G4562" s="2">
        <f t="shared" ref="G4562" si="23196">N4562/(B4562/100000)</f>
        <v>6743.1249215855714</v>
      </c>
      <c r="H4562">
        <f t="shared" si="22664"/>
        <v>641</v>
      </c>
      <c r="I4562">
        <f t="shared" si="22664"/>
        <v>626</v>
      </c>
      <c r="J4562" s="3">
        <f t="shared" ref="J4562" si="23197">E4562/(SUM(N4555:N4561)/7)*100</f>
        <v>0.58719443182967945</v>
      </c>
      <c r="K4562">
        <f t="shared" ref="K4562" si="23198">O4562-O4561</f>
        <v>3</v>
      </c>
      <c r="L4562" s="3">
        <f t="shared" ref="L4562" si="23199">SUM(K4556:K4562)/7</f>
        <v>3.1428571428571428</v>
      </c>
      <c r="M4562" s="3">
        <f t="shared" ref="M4562" si="23200">O4562/(B4562/100000)</f>
        <v>104.769824118133</v>
      </c>
      <c r="N4562">
        <v>124153</v>
      </c>
      <c r="O4562">
        <v>1929</v>
      </c>
    </row>
    <row r="4563" spans="1:15" customFormat="1" ht="15" customHeight="1" x14ac:dyDescent="0.2">
      <c r="A4563" t="s">
        <v>12</v>
      </c>
      <c r="B4563" s="2">
        <v>1841179</v>
      </c>
      <c r="C4563" s="1">
        <f t="shared" si="22455"/>
        <v>44546</v>
      </c>
      <c r="D4563">
        <f t="shared" ref="D4563" si="23201">N4563-N4562</f>
        <v>994</v>
      </c>
      <c r="E4563" s="2">
        <f t="shared" ref="E4563" si="23202">SUM(D4557:D4563)/7</f>
        <v>771.85714285714289</v>
      </c>
      <c r="F4563" s="2">
        <f t="shared" ref="F4563" si="23203">SUM(D4559:D4563)/5</f>
        <v>703.2</v>
      </c>
      <c r="G4563" s="2">
        <f t="shared" ref="G4563" si="23204">N4563/(B4563/100000)</f>
        <v>6797.1120678652105</v>
      </c>
      <c r="H4563">
        <f t="shared" si="22664"/>
        <v>642</v>
      </c>
      <c r="I4563">
        <f t="shared" si="22664"/>
        <v>627</v>
      </c>
      <c r="J4563" s="3">
        <f t="shared" ref="J4563" si="23205">E4563/(SUM(N4556:N4562)/7)*100</f>
        <v>0.63195569409274066</v>
      </c>
      <c r="K4563">
        <f t="shared" ref="K4563" si="23206">O4563-O4562</f>
        <v>11</v>
      </c>
      <c r="L4563" s="3">
        <f t="shared" ref="L4563" si="23207">SUM(K4557:K4563)/7</f>
        <v>4.2857142857142856</v>
      </c>
      <c r="M4563" s="3">
        <f t="shared" ref="M4563" si="23208">O4563/(B4563/100000)</f>
        <v>105.36726738682117</v>
      </c>
      <c r="N4563">
        <v>125147</v>
      </c>
      <c r="O4563">
        <v>1940</v>
      </c>
    </row>
    <row r="4564" spans="1:15" customFormat="1" ht="15" customHeight="1" x14ac:dyDescent="0.2">
      <c r="A4564" t="s">
        <v>12</v>
      </c>
      <c r="B4564" s="2">
        <v>1841179</v>
      </c>
      <c r="C4564" s="1">
        <f t="shared" si="22455"/>
        <v>44547</v>
      </c>
      <c r="D4564">
        <f t="shared" ref="D4564" si="23209">N4564-N4563</f>
        <v>1000</v>
      </c>
      <c r="E4564" s="2">
        <f t="shared" ref="E4564" si="23210">SUM(D4558:D4564)/7</f>
        <v>767.42857142857144</v>
      </c>
      <c r="F4564" s="2">
        <f t="shared" ref="F4564" si="23211">SUM(D4560:D4564)/5</f>
        <v>770</v>
      </c>
      <c r="G4564" s="2">
        <f t="shared" ref="G4564" si="23212">N4564/(B4564/100000)</f>
        <v>6851.4250922914071</v>
      </c>
      <c r="H4564">
        <f t="shared" si="22664"/>
        <v>643</v>
      </c>
      <c r="I4564">
        <f t="shared" si="22664"/>
        <v>628</v>
      </c>
      <c r="J4564" s="3">
        <f t="shared" ref="J4564" si="23213">E4564/(SUM(N4557:N4563)/7)*100</f>
        <v>0.62438398452755106</v>
      </c>
      <c r="K4564">
        <f t="shared" ref="K4564" si="23214">O4564-O4563</f>
        <v>5</v>
      </c>
      <c r="L4564" s="3">
        <f t="shared" ref="L4564" si="23215">SUM(K4558:K4564)/7</f>
        <v>4.7142857142857144</v>
      </c>
      <c r="M4564" s="3">
        <f t="shared" ref="M4564" si="23216">O4564/(B4564/100000)</f>
        <v>105.63883250895215</v>
      </c>
      <c r="N4564">
        <v>126147</v>
      </c>
      <c r="O4564">
        <v>1945</v>
      </c>
    </row>
    <row r="4565" spans="1:15" customFormat="1" ht="15" customHeight="1" x14ac:dyDescent="0.2">
      <c r="A4565" t="s">
        <v>12</v>
      </c>
      <c r="B4565" s="2">
        <v>1841179</v>
      </c>
      <c r="C4565" s="1">
        <f t="shared" si="22455"/>
        <v>44548</v>
      </c>
      <c r="D4565">
        <f t="shared" ref="D4565" si="23217">N4565-N4564</f>
        <v>1210</v>
      </c>
      <c r="E4565" s="2">
        <f t="shared" ref="E4565" si="23218">SUM(D4559:D4565)/7</f>
        <v>818</v>
      </c>
      <c r="F4565" s="2">
        <f t="shared" ref="F4565" si="23219">SUM(D4561:D4565)/5</f>
        <v>897.2</v>
      </c>
      <c r="G4565" s="2">
        <f t="shared" ref="G4565" si="23220">N4565/(B4565/100000)</f>
        <v>6917.1438518471041</v>
      </c>
      <c r="H4565">
        <f t="shared" si="22664"/>
        <v>644</v>
      </c>
      <c r="I4565">
        <f t="shared" si="22664"/>
        <v>629</v>
      </c>
      <c r="J4565" s="3">
        <f t="shared" ref="J4565" si="23221">E4565/(SUM(N4558:N4564)/7)*100</f>
        <v>0.66139949638459583</v>
      </c>
      <c r="K4565">
        <f t="shared" ref="K4565" si="23222">O4565-O4564</f>
        <v>5</v>
      </c>
      <c r="L4565" s="3">
        <f t="shared" ref="L4565" si="23223">SUM(K4559:K4565)/7</f>
        <v>4.7142857142857144</v>
      </c>
      <c r="M4565" s="3">
        <f t="shared" ref="M4565" si="23224">O4565/(B4565/100000)</f>
        <v>105.91039763108313</v>
      </c>
      <c r="N4565">
        <v>127357</v>
      </c>
      <c r="O4565">
        <v>1950</v>
      </c>
    </row>
    <row r="4566" spans="1:15" customFormat="1" ht="15" customHeight="1" x14ac:dyDescent="0.2">
      <c r="A4566" t="s">
        <v>12</v>
      </c>
      <c r="B4566" s="2">
        <v>1841179</v>
      </c>
      <c r="C4566" s="1">
        <f t="shared" si="22455"/>
        <v>44549</v>
      </c>
      <c r="D4566">
        <f t="shared" ref="D4566" si="23225">N4566-N4565</f>
        <v>908</v>
      </c>
      <c r="E4566" s="2">
        <f t="shared" ref="E4566" si="23226">SUM(D4560:D4566)/7</f>
        <v>852.57142857142856</v>
      </c>
      <c r="F4566" s="2">
        <f t="shared" ref="F4566" si="23227">SUM(D4562:D4566)/5</f>
        <v>954.2</v>
      </c>
      <c r="G4566" s="2">
        <f t="shared" ref="G4566" si="23228">N4566/(B4566/100000)</f>
        <v>6966.4600780260907</v>
      </c>
      <c r="H4566">
        <f t="shared" si="22664"/>
        <v>645</v>
      </c>
      <c r="I4566">
        <f t="shared" si="22664"/>
        <v>630</v>
      </c>
      <c r="J4566" s="3">
        <f t="shared" ref="J4566" si="23229">E4566/(SUM(N4559:N4565)/7)*100</f>
        <v>0.68482304530526716</v>
      </c>
      <c r="K4566">
        <f t="shared" ref="K4566" si="23230">O4566-O4565</f>
        <v>3</v>
      </c>
      <c r="L4566" s="3">
        <f t="shared" ref="L4566" si="23231">SUM(K4560:K4566)/7</f>
        <v>4</v>
      </c>
      <c r="M4566" s="3">
        <f t="shared" ref="M4566" si="23232">O4566/(B4566/100000)</f>
        <v>106.07333670436172</v>
      </c>
      <c r="N4566">
        <v>128265</v>
      </c>
      <c r="O4566">
        <v>1953</v>
      </c>
    </row>
    <row r="4567" spans="1:15" customFormat="1" ht="15" customHeight="1" x14ac:dyDescent="0.2">
      <c r="A4567" t="s">
        <v>12</v>
      </c>
      <c r="B4567" s="2">
        <v>1841179</v>
      </c>
      <c r="C4567" s="1">
        <f t="shared" si="22455"/>
        <v>44550</v>
      </c>
      <c r="D4567">
        <f t="shared" ref="D4567" si="23233">N4567-N4566</f>
        <v>593</v>
      </c>
      <c r="E4567" s="2">
        <f t="shared" ref="E4567" si="23234">SUM(D4561:D4567)/7</f>
        <v>855.28571428571433</v>
      </c>
      <c r="F4567" s="2">
        <f t="shared" ref="F4567" si="23235">SUM(D4563:D4567)/5</f>
        <v>941</v>
      </c>
      <c r="G4567" s="2">
        <f t="shared" ref="G4567" si="23236">N4567/(B4567/100000)</f>
        <v>6998.6677015108253</v>
      </c>
      <c r="H4567">
        <f t="shared" si="22664"/>
        <v>646</v>
      </c>
      <c r="I4567">
        <f t="shared" si="22664"/>
        <v>631</v>
      </c>
      <c r="J4567" s="3">
        <f t="shared" ref="J4567" si="23237">E4567/(SUM(N4560:N4566)/7)*100</f>
        <v>0.68233052286553753</v>
      </c>
      <c r="K4567">
        <f t="shared" ref="K4567" si="23238">O4567-O4566</f>
        <v>0</v>
      </c>
      <c r="L4567" s="3">
        <f t="shared" ref="L4567" si="23239">SUM(K4561:K4567)/7</f>
        <v>3.8571428571428572</v>
      </c>
      <c r="M4567" s="3">
        <f t="shared" ref="M4567" si="23240">O4567/(B4567/100000)</f>
        <v>106.07333670436172</v>
      </c>
      <c r="N4567">
        <v>128858</v>
      </c>
      <c r="O4567">
        <v>1953</v>
      </c>
    </row>
    <row r="4568" spans="1:15" customFormat="1" ht="15" customHeight="1" x14ac:dyDescent="0.2">
      <c r="A4568" t="s">
        <v>12</v>
      </c>
      <c r="B4568" s="2">
        <v>1841179</v>
      </c>
      <c r="C4568" s="1">
        <f t="shared" si="22455"/>
        <v>44551</v>
      </c>
      <c r="D4568">
        <f t="shared" ref="D4568" si="23241">N4568-N4567</f>
        <v>509</v>
      </c>
      <c r="E4568" s="2">
        <f t="shared" ref="E4568" si="23242">SUM(D4562:D4568)/7</f>
        <v>839</v>
      </c>
      <c r="F4568" s="2">
        <f t="shared" ref="F4568" si="23243">SUM(D4564:D4568)/5</f>
        <v>844</v>
      </c>
      <c r="G4568" s="2">
        <f t="shared" ref="G4568" si="23244">N4568/(B4568/100000)</f>
        <v>7026.3130309437593</v>
      </c>
      <c r="H4568">
        <f t="shared" si="22664"/>
        <v>647</v>
      </c>
      <c r="I4568">
        <f t="shared" si="22664"/>
        <v>632</v>
      </c>
      <c r="J4568" s="3">
        <f t="shared" ref="J4568" si="23245">E4568/(SUM(N4561:N4567)/7)*100</f>
        <v>0.66480194607101262</v>
      </c>
      <c r="K4568">
        <f t="shared" ref="K4568" si="23246">O4568-O4567</f>
        <v>0</v>
      </c>
      <c r="L4568" s="3">
        <f t="shared" ref="L4568" si="23247">SUM(K4562:K4568)/7</f>
        <v>3.8571428571428572</v>
      </c>
      <c r="M4568" s="3">
        <f t="shared" ref="M4568" si="23248">O4568/(B4568/100000)</f>
        <v>106.07333670436172</v>
      </c>
      <c r="N4568">
        <v>129367</v>
      </c>
      <c r="O4568">
        <v>1953</v>
      </c>
    </row>
    <row r="4569" spans="1:15" customFormat="1" ht="15" customHeight="1" x14ac:dyDescent="0.2">
      <c r="A4569" t="s">
        <v>12</v>
      </c>
      <c r="B4569" s="2">
        <v>1841179</v>
      </c>
      <c r="C4569" s="1">
        <f t="shared" si="22455"/>
        <v>44552</v>
      </c>
      <c r="D4569">
        <f t="shared" ref="D4569" si="23249">N4569-N4568</f>
        <v>1336</v>
      </c>
      <c r="E4569" s="2">
        <f t="shared" ref="E4569" si="23250">SUM(D4563:D4569)/7</f>
        <v>935.71428571428567</v>
      </c>
      <c r="F4569" s="2">
        <f t="shared" ref="F4569" si="23251">SUM(D4565:D4569)/5</f>
        <v>911.2</v>
      </c>
      <c r="G4569" s="2">
        <f t="shared" ref="G4569" si="23252">N4569/(B4569/100000)</f>
        <v>7098.875231577158</v>
      </c>
      <c r="H4569">
        <f t="shared" si="22664"/>
        <v>648</v>
      </c>
      <c r="I4569">
        <f t="shared" si="22664"/>
        <v>633</v>
      </c>
      <c r="J4569" s="3">
        <f t="shared" ref="J4569" si="23253">E4569/(SUM(N4562:N4568)/7)*100</f>
        <v>0.7365393222039055</v>
      </c>
      <c r="K4569">
        <f t="shared" ref="K4569" si="23254">O4569-O4568</f>
        <v>3</v>
      </c>
      <c r="L4569" s="3">
        <f t="shared" ref="L4569" si="23255">SUM(K4563:K4569)/7</f>
        <v>3.8571428571428572</v>
      </c>
      <c r="M4569" s="3">
        <f t="shared" ref="M4569" si="23256">O4569/(B4569/100000)</f>
        <v>106.2362757776403</v>
      </c>
      <c r="N4569">
        <v>130703</v>
      </c>
      <c r="O4569">
        <v>1956</v>
      </c>
    </row>
    <row r="4570" spans="1:15" customFormat="1" ht="15" customHeight="1" x14ac:dyDescent="0.2">
      <c r="A4570" t="s">
        <v>12</v>
      </c>
      <c r="B4570" s="2">
        <v>1841179</v>
      </c>
      <c r="C4570" s="1">
        <f t="shared" si="22455"/>
        <v>44553</v>
      </c>
      <c r="D4570">
        <f t="shared" ref="D4570:D4574" si="23257">N4570-N4569</f>
        <v>1211</v>
      </c>
      <c r="E4570" s="2">
        <f t="shared" ref="E4570:E4574" si="23258">SUM(D4564:D4570)/7</f>
        <v>966.71428571428567</v>
      </c>
      <c r="F4570" s="2">
        <f t="shared" ref="F4570:F4574" si="23259">SUM(D4566:D4570)/5</f>
        <v>911.4</v>
      </c>
      <c r="G4570" s="2">
        <f t="shared" ref="G4570:G4574" si="23260">N4570/(B4570/100000)</f>
        <v>7164.6483041572819</v>
      </c>
      <c r="H4570">
        <f t="shared" si="22664"/>
        <v>649</v>
      </c>
      <c r="I4570">
        <f t="shared" si="22664"/>
        <v>634</v>
      </c>
      <c r="J4570" s="3">
        <f t="shared" ref="J4570:J4574" si="23261">E4570/(SUM(N4563:N4569)/7)*100</f>
        <v>0.75537705225463359</v>
      </c>
      <c r="K4570">
        <f t="shared" ref="K4570:K4574" si="23262">O4570-O4569</f>
        <v>7</v>
      </c>
      <c r="L4570" s="3">
        <f t="shared" ref="L4570:L4574" si="23263">SUM(K4564:K4570)/7</f>
        <v>3.2857142857142856</v>
      </c>
      <c r="M4570" s="3">
        <f t="shared" ref="M4570:M4574" si="23264">O4570/(B4570/100000)</f>
        <v>106.61646694862368</v>
      </c>
      <c r="N4570">
        <v>131914</v>
      </c>
      <c r="O4570">
        <v>1963</v>
      </c>
    </row>
    <row r="4571" spans="1:15" customFormat="1" ht="15" customHeight="1" x14ac:dyDescent="0.2">
      <c r="A4571" t="s">
        <v>12</v>
      </c>
      <c r="B4571" s="2">
        <v>1841179</v>
      </c>
      <c r="C4571" s="1">
        <f t="shared" si="22455"/>
        <v>44554</v>
      </c>
      <c r="D4571">
        <f t="shared" si="23257"/>
        <v>1106</v>
      </c>
      <c r="E4571" s="2">
        <f t="shared" si="23258"/>
        <v>981.85714285714289</v>
      </c>
      <c r="F4571" s="2">
        <f t="shared" si="23259"/>
        <v>951</v>
      </c>
      <c r="G4571" s="2">
        <f t="shared" si="23260"/>
        <v>7224.7185091726551</v>
      </c>
      <c r="H4571">
        <f t="shared" si="22664"/>
        <v>650</v>
      </c>
      <c r="I4571">
        <f t="shared" si="22664"/>
        <v>635</v>
      </c>
      <c r="J4571" s="3">
        <f t="shared" si="23261"/>
        <v>0.76145759358128817</v>
      </c>
      <c r="K4571">
        <f t="shared" si="23262"/>
        <v>4</v>
      </c>
      <c r="L4571" s="3">
        <f t="shared" si="23263"/>
        <v>3.1428571428571428</v>
      </c>
      <c r="M4571" s="3">
        <f t="shared" si="23264"/>
        <v>106.83371904632847</v>
      </c>
      <c r="N4571">
        <f>N4572-1127</f>
        <v>133020</v>
      </c>
      <c r="O4571">
        <v>1967</v>
      </c>
    </row>
    <row r="4572" spans="1:15" customFormat="1" ht="15" customHeight="1" x14ac:dyDescent="0.2">
      <c r="A4572" t="s">
        <v>12</v>
      </c>
      <c r="B4572" s="2">
        <v>1841179</v>
      </c>
      <c r="C4572" s="1">
        <f t="shared" si="22455"/>
        <v>44555</v>
      </c>
      <c r="D4572">
        <f t="shared" si="23257"/>
        <v>1127</v>
      </c>
      <c r="E4572" s="2">
        <f t="shared" si="23258"/>
        <v>970</v>
      </c>
      <c r="F4572" s="2">
        <f t="shared" si="23259"/>
        <v>1057.8</v>
      </c>
      <c r="G4572" s="2">
        <f t="shared" si="23260"/>
        <v>7285.9292877009784</v>
      </c>
      <c r="H4572">
        <f t="shared" si="22664"/>
        <v>651</v>
      </c>
      <c r="I4572">
        <f t="shared" si="22664"/>
        <v>636</v>
      </c>
      <c r="J4572" s="3">
        <f t="shared" si="23261"/>
        <v>0.74657718002735618</v>
      </c>
      <c r="K4572">
        <f t="shared" si="23262"/>
        <v>2</v>
      </c>
      <c r="L4572" s="3">
        <f t="shared" si="23263"/>
        <v>2.7142857142857144</v>
      </c>
      <c r="M4572" s="3">
        <f t="shared" si="23264"/>
        <v>106.94234509518085</v>
      </c>
      <c r="N4572">
        <v>134147</v>
      </c>
      <c r="O4572">
        <v>1969</v>
      </c>
    </row>
    <row r="4573" spans="1:15" customFormat="1" ht="15" customHeight="1" x14ac:dyDescent="0.2">
      <c r="A4573" t="s">
        <v>12</v>
      </c>
      <c r="B4573" s="2">
        <v>1841179</v>
      </c>
      <c r="C4573" s="1">
        <f t="shared" si="22455"/>
        <v>44556</v>
      </c>
      <c r="D4573">
        <f t="shared" si="23257"/>
        <v>749</v>
      </c>
      <c r="E4573" s="2">
        <f t="shared" si="23258"/>
        <v>947.28571428571433</v>
      </c>
      <c r="F4573" s="2">
        <f t="shared" si="23259"/>
        <v>1105.8</v>
      </c>
      <c r="G4573" s="2">
        <f t="shared" si="23260"/>
        <v>7326.6097429962001</v>
      </c>
      <c r="H4573">
        <f t="shared" si="22664"/>
        <v>652</v>
      </c>
      <c r="I4573">
        <f t="shared" si="22664"/>
        <v>637</v>
      </c>
      <c r="J4573" s="3">
        <f t="shared" si="23261"/>
        <v>0.72369182144205779</v>
      </c>
      <c r="K4573">
        <f t="shared" si="23262"/>
        <v>0</v>
      </c>
      <c r="L4573" s="3">
        <f t="shared" si="23263"/>
        <v>2.2857142857142856</v>
      </c>
      <c r="M4573" s="3">
        <f t="shared" si="23264"/>
        <v>106.94234509518085</v>
      </c>
      <c r="N4573">
        <v>134896</v>
      </c>
      <c r="O4573">
        <v>1969</v>
      </c>
    </row>
    <row r="4574" spans="1:15" customFormat="1" ht="15" customHeight="1" x14ac:dyDescent="0.2">
      <c r="A4574" t="s">
        <v>12</v>
      </c>
      <c r="B4574" s="2">
        <v>1841179</v>
      </c>
      <c r="C4574" s="1">
        <f t="shared" si="22455"/>
        <v>44557</v>
      </c>
      <c r="D4574">
        <f t="shared" si="23257"/>
        <v>710</v>
      </c>
      <c r="E4574" s="2">
        <f t="shared" si="23258"/>
        <v>964</v>
      </c>
      <c r="F4574" s="2">
        <f t="shared" si="23259"/>
        <v>980.6</v>
      </c>
      <c r="G4574" s="2">
        <f t="shared" si="23260"/>
        <v>7365.1719903387993</v>
      </c>
      <c r="H4574">
        <f t="shared" si="22664"/>
        <v>653</v>
      </c>
      <c r="I4574">
        <f t="shared" si="22664"/>
        <v>638</v>
      </c>
      <c r="J4574" s="3">
        <f t="shared" si="23261"/>
        <v>0.73116951365525162</v>
      </c>
      <c r="K4574">
        <f t="shared" si="23262"/>
        <v>0</v>
      </c>
      <c r="L4574" s="3">
        <f t="shared" si="23263"/>
        <v>2.2857142857142856</v>
      </c>
      <c r="M4574" s="3">
        <f t="shared" si="23264"/>
        <v>106.94234509518085</v>
      </c>
      <c r="N4574">
        <v>135606</v>
      </c>
      <c r="O4574">
        <v>1969</v>
      </c>
    </row>
    <row r="4575" spans="1:15" customFormat="1" ht="15" customHeight="1" x14ac:dyDescent="0.2">
      <c r="A4575" t="s">
        <v>12</v>
      </c>
      <c r="B4575" s="2">
        <v>1841179</v>
      </c>
      <c r="C4575" s="1">
        <f t="shared" si="22455"/>
        <v>44558</v>
      </c>
      <c r="D4575">
        <f t="shared" ref="D4575" si="23265">N4575-N4574</f>
        <v>348</v>
      </c>
      <c r="E4575" s="2">
        <f t="shared" ref="E4575" si="23266">SUM(D4569:D4575)/7</f>
        <v>941</v>
      </c>
      <c r="F4575" s="2">
        <f t="shared" ref="F4575" si="23267">SUM(D4571:D4575)/5</f>
        <v>808</v>
      </c>
      <c r="G4575" s="2">
        <f t="shared" ref="G4575" si="23268">N4575/(B4575/100000)</f>
        <v>7384.0729228391156</v>
      </c>
      <c r="H4575">
        <f t="shared" si="22664"/>
        <v>654</v>
      </c>
      <c r="I4575">
        <f t="shared" si="22664"/>
        <v>639</v>
      </c>
      <c r="J4575" s="3">
        <f t="shared" ref="J4575" si="23269">E4575/(SUM(N4568:N4574)/7)*100</f>
        <v>0.70854394058858527</v>
      </c>
      <c r="K4575">
        <f t="shared" ref="K4575" si="23270">O4575-O4574</f>
        <v>1</v>
      </c>
      <c r="L4575" s="3">
        <f t="shared" ref="L4575" si="23271">SUM(K4569:K4575)/7</f>
        <v>2.4285714285714284</v>
      </c>
      <c r="M4575" s="3">
        <f t="shared" ref="M4575" si="23272">O4575/(B4575/100000)</f>
        <v>106.99665811960706</v>
      </c>
      <c r="N4575">
        <v>135954</v>
      </c>
      <c r="O4575">
        <v>1970</v>
      </c>
    </row>
    <row r="4576" spans="1:15" customFormat="1" ht="15" customHeight="1" x14ac:dyDescent="0.2">
      <c r="A4576" t="s">
        <v>12</v>
      </c>
      <c r="B4576" s="2">
        <v>1841179</v>
      </c>
      <c r="C4576" s="1">
        <f t="shared" si="22455"/>
        <v>44559</v>
      </c>
      <c r="D4576">
        <f t="shared" ref="D4576" si="23273">N4576-N4575</f>
        <v>1028</v>
      </c>
      <c r="E4576" s="2">
        <f t="shared" ref="E4576" si="23274">SUM(D4570:D4576)/7</f>
        <v>897</v>
      </c>
      <c r="F4576" s="2">
        <f t="shared" ref="F4576" si="23275">SUM(D4572:D4576)/5</f>
        <v>792.4</v>
      </c>
      <c r="G4576" s="2">
        <f t="shared" ref="G4576" si="23276">N4576/(B4576/100000)</f>
        <v>7439.9067119492456</v>
      </c>
      <c r="H4576">
        <f t="shared" si="22664"/>
        <v>655</v>
      </c>
      <c r="I4576">
        <f t="shared" si="22664"/>
        <v>640</v>
      </c>
      <c r="J4576" s="3">
        <f t="shared" ref="J4576" si="23277">E4576/(SUM(N4569:N4575)/7)*100</f>
        <v>0.67066136887977446</v>
      </c>
      <c r="K4576">
        <f t="shared" ref="K4576" si="23278">O4576-O4575</f>
        <v>3</v>
      </c>
      <c r="L4576" s="3">
        <f t="shared" ref="L4576" si="23279">SUM(K4570:K4576)/7</f>
        <v>2.4285714285714284</v>
      </c>
      <c r="M4576" s="3">
        <f t="shared" ref="M4576" si="23280">O4576/(B4576/100000)</f>
        <v>107.15959719288564</v>
      </c>
      <c r="N4576">
        <v>136982</v>
      </c>
      <c r="O4576">
        <v>1973</v>
      </c>
    </row>
    <row r="4577" spans="1:15" customFormat="1" ht="15" customHeight="1" x14ac:dyDescent="0.2">
      <c r="A4577" t="s">
        <v>12</v>
      </c>
      <c r="B4577" s="2">
        <v>1841179</v>
      </c>
      <c r="C4577" s="1">
        <f t="shared" si="22455"/>
        <v>44560</v>
      </c>
      <c r="D4577">
        <f t="shared" ref="D4577:D4578" si="23281">N4577-N4576</f>
        <v>1280</v>
      </c>
      <c r="E4577" s="2">
        <f t="shared" ref="E4577:E4578" si="23282">SUM(D4571:D4577)/7</f>
        <v>906.85714285714289</v>
      </c>
      <c r="F4577" s="2">
        <f t="shared" ref="F4577:F4578" si="23283">SUM(D4573:D4577)/5</f>
        <v>823</v>
      </c>
      <c r="G4577" s="2">
        <f t="shared" ref="G4577:G4578" si="23284">N4577/(B4577/100000)</f>
        <v>7509.4273832147774</v>
      </c>
      <c r="H4577">
        <f t="shared" si="22664"/>
        <v>656</v>
      </c>
      <c r="I4577">
        <f t="shared" si="22664"/>
        <v>641</v>
      </c>
      <c r="J4577" s="3">
        <f t="shared" ref="J4577:J4578" si="23285">E4577/(SUM(N4570:N4576)/7)*100</f>
        <v>0.67351427398280572</v>
      </c>
      <c r="K4577">
        <f t="shared" ref="K4577:K4578" si="23286">O4577-O4576</f>
        <v>14</v>
      </c>
      <c r="L4577" s="3">
        <f t="shared" ref="L4577:L4578" si="23287">SUM(K4571:K4577)/7</f>
        <v>3.4285714285714284</v>
      </c>
      <c r="M4577" s="3">
        <f t="shared" ref="M4577:M4578" si="23288">O4577/(B4577/100000)</f>
        <v>107.9199795348524</v>
      </c>
      <c r="N4577">
        <v>138262</v>
      </c>
      <c r="O4577">
        <v>1987</v>
      </c>
    </row>
    <row r="4578" spans="1:15" customFormat="1" ht="15" customHeight="1" x14ac:dyDescent="0.2">
      <c r="A4578" t="s">
        <v>12</v>
      </c>
      <c r="B4578" s="2">
        <v>1841179</v>
      </c>
      <c r="C4578" s="1">
        <f t="shared" ref="C4578:C4705" si="23289">C4577+1</f>
        <v>44561</v>
      </c>
      <c r="D4578">
        <f t="shared" si="23281"/>
        <v>1623</v>
      </c>
      <c r="E4578" s="2">
        <f t="shared" si="23282"/>
        <v>980.71428571428567</v>
      </c>
      <c r="F4578" s="2">
        <f t="shared" si="23283"/>
        <v>997.8</v>
      </c>
      <c r="G4578" s="2">
        <f t="shared" si="23284"/>
        <v>7597.5774218584938</v>
      </c>
      <c r="H4578">
        <f t="shared" ref="H4578:I4705" si="23290">H4577+1</f>
        <v>657</v>
      </c>
      <c r="I4578">
        <f t="shared" si="23290"/>
        <v>642</v>
      </c>
      <c r="J4578" s="3">
        <f t="shared" si="23285"/>
        <v>0.72349444126521412</v>
      </c>
      <c r="K4578">
        <f t="shared" si="23286"/>
        <v>2</v>
      </c>
      <c r="L4578" s="3">
        <f t="shared" si="23287"/>
        <v>3.1428571428571428</v>
      </c>
      <c r="M4578" s="3">
        <f t="shared" si="23288"/>
        <v>108.02860558370479</v>
      </c>
      <c r="N4578">
        <v>139885</v>
      </c>
      <c r="O4578">
        <v>1989</v>
      </c>
    </row>
    <row r="4579" spans="1:15" customFormat="1" ht="15" customHeight="1" x14ac:dyDescent="0.2">
      <c r="A4579" t="s">
        <v>12</v>
      </c>
      <c r="B4579" s="2">
        <v>1841179</v>
      </c>
      <c r="C4579" s="1">
        <f t="shared" si="23289"/>
        <v>44562</v>
      </c>
      <c r="D4579">
        <f t="shared" ref="D4579" si="23291">N4579-N4578</f>
        <v>1565</v>
      </c>
      <c r="E4579" s="2">
        <f t="shared" ref="E4579" si="23292">SUM(D4573:D4579)/7</f>
        <v>1043.2857142857142</v>
      </c>
      <c r="F4579" s="2">
        <f t="shared" ref="F4579" si="23293">SUM(D4575:D4579)/5</f>
        <v>1168.8</v>
      </c>
      <c r="G4579" s="2">
        <f t="shared" ref="G4579" si="23294">N4579/(B4579/100000)</f>
        <v>7682.5773050854914</v>
      </c>
      <c r="H4579">
        <f t="shared" si="23290"/>
        <v>658</v>
      </c>
      <c r="I4579">
        <f t="shared" si="23290"/>
        <v>643</v>
      </c>
      <c r="J4579" s="3">
        <f t="shared" ref="J4579" si="23295">E4579/(SUM(N4572:N4578)/7)*100</f>
        <v>0.7641263450423339</v>
      </c>
      <c r="K4579">
        <f t="shared" ref="K4579" si="23296">O4579-O4578</f>
        <v>6</v>
      </c>
      <c r="L4579" s="3">
        <f t="shared" ref="L4579" si="23297">SUM(K4573:K4579)/7</f>
        <v>3.7142857142857144</v>
      </c>
      <c r="M4579" s="3">
        <f t="shared" ref="M4579" si="23298">O4579/(B4579/100000)</f>
        <v>108.35448373026198</v>
      </c>
      <c r="N4579">
        <v>141450</v>
      </c>
      <c r="O4579">
        <v>1995</v>
      </c>
    </row>
    <row r="4580" spans="1:15" customFormat="1" ht="15" customHeight="1" x14ac:dyDescent="0.2">
      <c r="A4580" t="s">
        <v>12</v>
      </c>
      <c r="B4580" s="2">
        <v>1841179</v>
      </c>
      <c r="C4580" s="1">
        <f t="shared" si="23289"/>
        <v>44563</v>
      </c>
      <c r="D4580">
        <f t="shared" ref="D4580" si="23299">N4580-N4579</f>
        <v>874</v>
      </c>
      <c r="E4580" s="2">
        <f t="shared" ref="E4580" si="23300">SUM(D4574:D4580)/7</f>
        <v>1061.1428571428571</v>
      </c>
      <c r="F4580" s="2">
        <f t="shared" ref="F4580" si="23301">SUM(D4576:D4580)/5</f>
        <v>1274</v>
      </c>
      <c r="G4580" s="2">
        <f t="shared" ref="G4580" si="23302">N4580/(B4580/100000)</f>
        <v>7730.0468884339871</v>
      </c>
      <c r="H4580">
        <f t="shared" si="23290"/>
        <v>659</v>
      </c>
      <c r="I4580">
        <f t="shared" si="23290"/>
        <v>644</v>
      </c>
      <c r="J4580" s="3">
        <f t="shared" ref="J4580" si="23303">E4580/(SUM(N4573:N4579)/7)*100</f>
        <v>0.77131153073356618</v>
      </c>
      <c r="K4580">
        <f t="shared" ref="K4580" si="23304">O4580-O4579</f>
        <v>0</v>
      </c>
      <c r="L4580" s="3">
        <f t="shared" ref="L4580" si="23305">SUM(K4574:K4580)/7</f>
        <v>3.7142857142857144</v>
      </c>
      <c r="M4580" s="3">
        <f t="shared" ref="M4580" si="23306">O4580/(B4580/100000)</f>
        <v>108.35448373026198</v>
      </c>
      <c r="N4580">
        <v>142324</v>
      </c>
      <c r="O4580">
        <v>1995</v>
      </c>
    </row>
    <row r="4581" spans="1:15" customFormat="1" ht="15" customHeight="1" x14ac:dyDescent="0.2">
      <c r="A4581" t="s">
        <v>12</v>
      </c>
      <c r="B4581" s="2">
        <v>1841179</v>
      </c>
      <c r="C4581" s="1">
        <f t="shared" si="23289"/>
        <v>44564</v>
      </c>
      <c r="D4581">
        <f t="shared" ref="D4581" si="23307">N4581-N4580</f>
        <v>1035</v>
      </c>
      <c r="E4581" s="2">
        <f t="shared" ref="E4581" si="23308">SUM(D4575:D4581)/7</f>
        <v>1107.5714285714287</v>
      </c>
      <c r="F4581" s="2">
        <f t="shared" ref="F4581" si="23309">SUM(D4577:D4581)/5</f>
        <v>1275.4000000000001</v>
      </c>
      <c r="G4581" s="2">
        <f t="shared" ref="G4581" si="23310">N4581/(B4581/100000)</f>
        <v>7786.2608687151005</v>
      </c>
      <c r="H4581">
        <f t="shared" si="23290"/>
        <v>660</v>
      </c>
      <c r="I4581">
        <f t="shared" si="23290"/>
        <v>645</v>
      </c>
      <c r="J4581" s="3">
        <f t="shared" ref="J4581" si="23311">E4581/(SUM(N4574:N4580)/7)*100</f>
        <v>0.79889702131869023</v>
      </c>
      <c r="K4581">
        <f t="shared" ref="K4581" si="23312">O4581-O4580</f>
        <v>2</v>
      </c>
      <c r="L4581" s="3">
        <f t="shared" ref="L4581" si="23313">SUM(K4575:K4581)/7</f>
        <v>4</v>
      </c>
      <c r="M4581" s="3">
        <f t="shared" ref="M4581" si="23314">O4581/(B4581/100000)</f>
        <v>108.46310977911436</v>
      </c>
      <c r="N4581">
        <v>143359</v>
      </c>
      <c r="O4581">
        <v>1997</v>
      </c>
    </row>
    <row r="4582" spans="1:15" customFormat="1" ht="15" customHeight="1" x14ac:dyDescent="0.2">
      <c r="A4582" t="s">
        <v>12</v>
      </c>
      <c r="B4582" s="2">
        <v>1841179</v>
      </c>
      <c r="C4582" s="1">
        <f t="shared" si="23289"/>
        <v>44565</v>
      </c>
      <c r="D4582">
        <f t="shared" ref="D4582" si="23315">N4582-N4581</f>
        <v>982</v>
      </c>
      <c r="E4582" s="2">
        <f t="shared" ref="E4582" si="23316">SUM(D4576:D4582)/7</f>
        <v>1198.1428571428571</v>
      </c>
      <c r="F4582" s="2">
        <f t="shared" ref="F4582" si="23317">SUM(D4578:D4582)/5</f>
        <v>1215.8</v>
      </c>
      <c r="G4582" s="2">
        <f t="shared" ref="G4582" si="23318">N4582/(B4582/100000)</f>
        <v>7839.5962587016256</v>
      </c>
      <c r="H4582">
        <f t="shared" si="23290"/>
        <v>661</v>
      </c>
      <c r="I4582">
        <f t="shared" si="23290"/>
        <v>646</v>
      </c>
      <c r="J4582" s="3">
        <f t="shared" ref="J4582" si="23319">E4582/(SUM(N4575:N4581)/7)*100</f>
        <v>0.85737710280755985</v>
      </c>
      <c r="K4582">
        <f t="shared" ref="K4582" si="23320">O4582-O4581</f>
        <v>0</v>
      </c>
      <c r="L4582" s="3">
        <f t="shared" ref="L4582" si="23321">SUM(K4576:K4582)/7</f>
        <v>3.8571428571428572</v>
      </c>
      <c r="M4582" s="3">
        <f t="shared" ref="M4582" si="23322">O4582/(B4582/100000)</f>
        <v>108.46310977911436</v>
      </c>
      <c r="N4582">
        <v>144341</v>
      </c>
      <c r="O4582">
        <v>1997</v>
      </c>
    </row>
    <row r="4583" spans="1:15" customFormat="1" ht="15" customHeight="1" x14ac:dyDescent="0.2">
      <c r="A4583" t="s">
        <v>12</v>
      </c>
      <c r="B4583" s="2">
        <v>1841179</v>
      </c>
      <c r="C4583" s="1">
        <f t="shared" si="23289"/>
        <v>44566</v>
      </c>
      <c r="D4583">
        <f t="shared" ref="D4583" si="23323">N4583-N4582</f>
        <v>1468</v>
      </c>
      <c r="E4583" s="2">
        <f t="shared" ref="E4583" si="23324">SUM(D4577:D4583)/7</f>
        <v>1261</v>
      </c>
      <c r="F4583" s="2">
        <f t="shared" ref="F4583" si="23325">SUM(D4579:D4583)/5</f>
        <v>1184.8</v>
      </c>
      <c r="G4583" s="2">
        <f t="shared" ref="G4583" si="23326">N4583/(B4583/100000)</f>
        <v>7919.3277785592818</v>
      </c>
      <c r="H4583">
        <f t="shared" si="23290"/>
        <v>662</v>
      </c>
      <c r="I4583">
        <f t="shared" si="23290"/>
        <v>647</v>
      </c>
      <c r="J4583" s="3">
        <f t="shared" ref="J4583" si="23327">E4583/(SUM(N4576:N4582)/7)*100</f>
        <v>0.89468610981316699</v>
      </c>
      <c r="K4583">
        <f t="shared" ref="K4583" si="23328">O4583-O4582</f>
        <v>7</v>
      </c>
      <c r="L4583" s="3">
        <f t="shared" ref="L4583" si="23329">SUM(K4577:K4583)/7</f>
        <v>4.4285714285714288</v>
      </c>
      <c r="M4583" s="3">
        <f t="shared" ref="M4583" si="23330">O4583/(B4583/100000)</f>
        <v>108.84330095009774</v>
      </c>
      <c r="N4583">
        <v>145809</v>
      </c>
      <c r="O4583">
        <v>2004</v>
      </c>
    </row>
    <row r="4584" spans="1:15" customFormat="1" ht="15" customHeight="1" x14ac:dyDescent="0.2">
      <c r="A4584" t="s">
        <v>12</v>
      </c>
      <c r="B4584" s="2">
        <v>1841179</v>
      </c>
      <c r="C4584" s="1">
        <f t="shared" si="23289"/>
        <v>44567</v>
      </c>
      <c r="D4584">
        <f t="shared" ref="D4584" si="23331">N4584-N4583</f>
        <v>1964</v>
      </c>
      <c r="E4584" s="2">
        <f t="shared" ref="E4584" si="23332">SUM(D4578:D4584)/7</f>
        <v>1358.7142857142858</v>
      </c>
      <c r="F4584" s="2">
        <f t="shared" ref="F4584" si="23333">SUM(D4580:D4584)/5</f>
        <v>1264.5999999999999</v>
      </c>
      <c r="G4584" s="2">
        <f t="shared" ref="G4584" si="23334">N4584/(B4584/100000)</f>
        <v>8025.998558532332</v>
      </c>
      <c r="H4584">
        <f t="shared" si="23290"/>
        <v>663</v>
      </c>
      <c r="I4584">
        <f t="shared" si="23290"/>
        <v>648</v>
      </c>
      <c r="J4584" s="3">
        <f t="shared" ref="J4584" si="23335">E4584/(SUM(N4577:N4583)/7)*100</f>
        <v>0.95546648182192628</v>
      </c>
      <c r="K4584">
        <f t="shared" ref="K4584" si="23336">O4584-O4583</f>
        <v>11</v>
      </c>
      <c r="L4584" s="3">
        <f t="shared" ref="L4584" si="23337">SUM(K4578:K4584)/7</f>
        <v>4</v>
      </c>
      <c r="M4584" s="3">
        <f t="shared" ref="M4584" si="23338">O4584/(B4584/100000)</f>
        <v>109.44074421878589</v>
      </c>
      <c r="N4584">
        <v>147773</v>
      </c>
      <c r="O4584">
        <v>2015</v>
      </c>
    </row>
    <row r="4585" spans="1:15" customFormat="1" ht="15" customHeight="1" x14ac:dyDescent="0.2">
      <c r="A4585" t="s">
        <v>12</v>
      </c>
      <c r="B4585" s="2">
        <v>1841179</v>
      </c>
      <c r="C4585" s="1">
        <f t="shared" si="23289"/>
        <v>44568</v>
      </c>
      <c r="D4585">
        <f t="shared" ref="D4585" si="23339">N4585-N4584</f>
        <v>2264</v>
      </c>
      <c r="E4585" s="2">
        <f t="shared" ref="E4585" si="23340">SUM(D4579:D4585)/7</f>
        <v>1450.2857142857142</v>
      </c>
      <c r="F4585" s="2">
        <f t="shared" ref="F4585" si="23341">SUM(D4581:D4585)/5</f>
        <v>1542.6</v>
      </c>
      <c r="G4585" s="2">
        <f t="shared" ref="G4585" si="23342">N4585/(B4585/100000)</f>
        <v>8148.9632458332408</v>
      </c>
      <c r="H4585">
        <f t="shared" si="23290"/>
        <v>664</v>
      </c>
      <c r="I4585">
        <f t="shared" si="23290"/>
        <v>649</v>
      </c>
      <c r="J4585" s="3">
        <f t="shared" ref="J4585" si="23343">E4585/(SUM(N4578:N4584)/7)*100</f>
        <v>1.0102085595074735</v>
      </c>
      <c r="K4585">
        <f t="shared" ref="K4585" si="23344">O4585-O4584</f>
        <v>7</v>
      </c>
      <c r="L4585" s="3">
        <f t="shared" ref="L4585" si="23345">SUM(K4579:K4585)/7</f>
        <v>4.7142857142857144</v>
      </c>
      <c r="M4585" s="3">
        <f t="shared" ref="M4585" si="23346">O4585/(B4585/100000)</f>
        <v>109.82093538976928</v>
      </c>
      <c r="N4585">
        <v>150037</v>
      </c>
      <c r="O4585">
        <v>2022</v>
      </c>
    </row>
    <row r="4586" spans="1:15" customFormat="1" ht="15" customHeight="1" x14ac:dyDescent="0.2">
      <c r="A4586" t="s">
        <v>12</v>
      </c>
      <c r="B4586" s="2">
        <v>1841179</v>
      </c>
      <c r="C4586" s="1">
        <f t="shared" si="23289"/>
        <v>44569</v>
      </c>
      <c r="D4586">
        <f t="shared" ref="D4586" si="23347">N4586-N4585</f>
        <v>2011</v>
      </c>
      <c r="E4586" s="2">
        <f t="shared" ref="E4586" si="23348">SUM(D4580:D4586)/7</f>
        <v>1514</v>
      </c>
      <c r="F4586" s="2">
        <f t="shared" ref="F4586" si="23349">SUM(D4582:D4586)/5</f>
        <v>1737.8</v>
      </c>
      <c r="G4586" s="2">
        <f t="shared" ref="G4586" si="23350">N4586/(B4586/100000)</f>
        <v>8258.1867379543219</v>
      </c>
      <c r="H4586">
        <f t="shared" si="23290"/>
        <v>665</v>
      </c>
      <c r="I4586">
        <f t="shared" si="23290"/>
        <v>650</v>
      </c>
      <c r="J4586" s="3">
        <f t="shared" ref="J4586" si="23351">E4586/(SUM(N4579:N4585)/7)*100</f>
        <v>1.0440422700186092</v>
      </c>
      <c r="K4586">
        <f t="shared" ref="K4586" si="23352">O4586-O4585</f>
        <v>3</v>
      </c>
      <c r="L4586" s="3">
        <f t="shared" ref="L4586" si="23353">SUM(K4580:K4586)/7</f>
        <v>4.2857142857142856</v>
      </c>
      <c r="M4586" s="3">
        <f t="shared" ref="M4586" si="23354">O4586/(B4586/100000)</f>
        <v>109.98387446304787</v>
      </c>
      <c r="N4586">
        <v>152048</v>
      </c>
      <c r="O4586">
        <v>2025</v>
      </c>
    </row>
    <row r="4587" spans="1:15" customFormat="1" ht="15" customHeight="1" x14ac:dyDescent="0.2">
      <c r="A4587" t="s">
        <v>12</v>
      </c>
      <c r="B4587" s="2">
        <v>1841179</v>
      </c>
      <c r="C4587" s="1">
        <f t="shared" si="23289"/>
        <v>44570</v>
      </c>
      <c r="D4587">
        <f t="shared" ref="D4587" si="23355">N4587-N4586</f>
        <v>2257</v>
      </c>
      <c r="E4587" s="2">
        <f t="shared" ref="E4587" si="23356">SUM(D4581:D4587)/7</f>
        <v>1711.5714285714287</v>
      </c>
      <c r="F4587" s="2">
        <f t="shared" ref="F4587" si="23357">SUM(D4583:D4587)/5</f>
        <v>1992.8</v>
      </c>
      <c r="G4587" s="2">
        <f t="shared" ref="G4587" si="23358">N4587/(B4587/100000)</f>
        <v>8380.7712340842463</v>
      </c>
      <c r="H4587">
        <f t="shared" si="23290"/>
        <v>666</v>
      </c>
      <c r="I4587">
        <f t="shared" si="23290"/>
        <v>651</v>
      </c>
      <c r="J4587" s="3">
        <f t="shared" ref="J4587" si="23359">E4587/(SUM(N4580:N4586)/7)*100</f>
        <v>1.1680905847862564</v>
      </c>
      <c r="K4587">
        <f t="shared" ref="K4587" si="23360">O4587-O4586</f>
        <v>4</v>
      </c>
      <c r="L4587" s="3">
        <f t="shared" ref="L4587" si="23361">SUM(K4581:K4587)/7</f>
        <v>4.8571428571428568</v>
      </c>
      <c r="M4587" s="3">
        <f t="shared" ref="M4587" si="23362">O4587/(B4587/100000)</f>
        <v>110.20112656075266</v>
      </c>
      <c r="N4587">
        <v>154305</v>
      </c>
      <c r="O4587">
        <v>2029</v>
      </c>
    </row>
    <row r="4588" spans="1:15" customFormat="1" ht="15" customHeight="1" x14ac:dyDescent="0.2">
      <c r="A4588" t="s">
        <v>12</v>
      </c>
      <c r="B4588" s="2">
        <v>1841179</v>
      </c>
      <c r="C4588" s="1">
        <f t="shared" si="23289"/>
        <v>44571</v>
      </c>
      <c r="D4588">
        <f t="shared" ref="D4588" si="23363">N4588-N4587</f>
        <v>703</v>
      </c>
      <c r="E4588" s="2">
        <f t="shared" ref="E4588" si="23364">SUM(D4582:D4588)/7</f>
        <v>1664.1428571428571</v>
      </c>
      <c r="F4588" s="2">
        <f t="shared" ref="F4588" si="23365">SUM(D4584:D4588)/5</f>
        <v>1839.8</v>
      </c>
      <c r="G4588" s="2">
        <f t="shared" ref="G4588" si="23366">N4588/(B4588/100000)</f>
        <v>8418.953290255864</v>
      </c>
      <c r="H4588">
        <f t="shared" si="23290"/>
        <v>667</v>
      </c>
      <c r="I4588">
        <f t="shared" si="23290"/>
        <v>652</v>
      </c>
      <c r="J4588" s="3">
        <f t="shared" ref="J4588" si="23367">E4588/(SUM(N4581:N4587)/7)*100</f>
        <v>1.1226090710744823</v>
      </c>
      <c r="K4588">
        <f t="shared" ref="K4588" si="23368">O4588-O4587</f>
        <v>1</v>
      </c>
      <c r="L4588" s="3">
        <f t="shared" ref="L4588" si="23369">SUM(K4582:K4588)/7</f>
        <v>4.7142857142857144</v>
      </c>
      <c r="M4588" s="3">
        <f t="shared" ref="M4588" si="23370">O4588/(B4588/100000)</f>
        <v>110.25543958517885</v>
      </c>
      <c r="N4588">
        <v>155008</v>
      </c>
      <c r="O4588">
        <v>2030</v>
      </c>
    </row>
    <row r="4589" spans="1:15" customFormat="1" ht="15" customHeight="1" x14ac:dyDescent="0.2">
      <c r="A4589" t="s">
        <v>12</v>
      </c>
      <c r="B4589" s="2">
        <v>1841179</v>
      </c>
      <c r="C4589" s="1">
        <f t="shared" si="23289"/>
        <v>44572</v>
      </c>
      <c r="D4589">
        <f t="shared" ref="D4589" si="23371">N4589-N4588</f>
        <v>1897</v>
      </c>
      <c r="E4589" s="2">
        <f t="shared" ref="E4589" si="23372">SUM(D4583:D4589)/7</f>
        <v>1794.8571428571429</v>
      </c>
      <c r="F4589" s="2">
        <f t="shared" ref="F4589" si="23373">SUM(D4585:D4589)/5</f>
        <v>1826.4</v>
      </c>
      <c r="G4589" s="2">
        <f t="shared" ref="G4589" si="23374">N4589/(B4589/100000)</f>
        <v>8521.9850975923582</v>
      </c>
      <c r="H4589">
        <f t="shared" si="23290"/>
        <v>668</v>
      </c>
      <c r="I4589">
        <f t="shared" si="23290"/>
        <v>653</v>
      </c>
      <c r="J4589" s="3">
        <f t="shared" ref="J4589" si="23375">E4589/(SUM(N4582:N4588)/7)*100</f>
        <v>1.1973457121319406</v>
      </c>
      <c r="K4589">
        <f t="shared" ref="K4589" si="23376">O4589-O4588</f>
        <v>2</v>
      </c>
      <c r="L4589" s="3">
        <f t="shared" ref="L4589" si="23377">SUM(K4583:K4589)/7</f>
        <v>5</v>
      </c>
      <c r="M4589" s="3">
        <f t="shared" ref="M4589" si="23378">O4589/(B4589/100000)</f>
        <v>110.36406563403123</v>
      </c>
      <c r="N4589">
        <v>156905</v>
      </c>
      <c r="O4589">
        <v>2032</v>
      </c>
    </row>
    <row r="4590" spans="1:15" customFormat="1" ht="15" customHeight="1" x14ac:dyDescent="0.2">
      <c r="A4590" t="s">
        <v>12</v>
      </c>
      <c r="B4590" s="2">
        <v>1841179</v>
      </c>
      <c r="C4590" s="1">
        <f t="shared" si="23289"/>
        <v>44573</v>
      </c>
      <c r="D4590">
        <f t="shared" ref="D4590" si="23379">N4590-N4589</f>
        <v>2049</v>
      </c>
      <c r="E4590" s="2">
        <f t="shared" ref="E4590" si="23380">SUM(D4584:D4590)/7</f>
        <v>1877.8571428571429</v>
      </c>
      <c r="F4590" s="2">
        <f t="shared" ref="F4590" si="23381">SUM(D4586:D4590)/5</f>
        <v>1783.4</v>
      </c>
      <c r="G4590" s="2">
        <f t="shared" ref="G4590" si="23382">N4590/(B4590/100000)</f>
        <v>8633.2724846416349</v>
      </c>
      <c r="H4590">
        <f t="shared" si="23290"/>
        <v>669</v>
      </c>
      <c r="I4590">
        <f t="shared" si="23290"/>
        <v>654</v>
      </c>
      <c r="J4590" s="3">
        <f t="shared" ref="J4590" si="23383">E4590/(SUM(N4583:N4589)/7)*100</f>
        <v>1.2378929921790025</v>
      </c>
      <c r="K4590">
        <f t="shared" ref="K4590" si="23384">O4590-O4589</f>
        <v>2</v>
      </c>
      <c r="L4590" s="3">
        <f t="shared" ref="L4590" si="23385">SUM(K4584:K4590)/7</f>
        <v>4.2857142857142856</v>
      </c>
      <c r="M4590" s="3">
        <f t="shared" ref="M4590" si="23386">O4590/(B4590/100000)</f>
        <v>110.47269168288364</v>
      </c>
      <c r="N4590">
        <v>158954</v>
      </c>
      <c r="O4590">
        <v>2034</v>
      </c>
    </row>
    <row r="4591" spans="1:15" customFormat="1" ht="15" customHeight="1" x14ac:dyDescent="0.2">
      <c r="A4591" t="s">
        <v>12</v>
      </c>
      <c r="B4591" s="2">
        <v>1841179</v>
      </c>
      <c r="C4591" s="1">
        <f t="shared" si="23289"/>
        <v>44574</v>
      </c>
      <c r="D4591">
        <f t="shared" ref="D4591" si="23387">N4591-N4590</f>
        <v>2589</v>
      </c>
      <c r="E4591" s="2">
        <f t="shared" ref="E4591" si="23388">SUM(D4585:D4591)/7</f>
        <v>1967.1428571428571</v>
      </c>
      <c r="F4591" s="2">
        <f t="shared" ref="F4591" si="23389">SUM(D4587:D4591)/5</f>
        <v>1899</v>
      </c>
      <c r="G4591" s="2">
        <f t="shared" ref="G4591" si="23390">N4591/(B4591/100000)</f>
        <v>8773.8889048810579</v>
      </c>
      <c r="H4591">
        <f t="shared" si="23290"/>
        <v>670</v>
      </c>
      <c r="I4591">
        <f t="shared" si="23290"/>
        <v>655</v>
      </c>
      <c r="J4591" s="3">
        <f t="shared" ref="J4591" si="23391">E4591/(SUM(N4584:N4590)/7)*100</f>
        <v>1.2808944866654883</v>
      </c>
      <c r="K4591">
        <f t="shared" ref="K4591" si="23392">O4591-O4590</f>
        <v>2</v>
      </c>
      <c r="L4591" s="3">
        <f t="shared" ref="L4591" si="23393">SUM(K4585:K4591)/7</f>
        <v>3</v>
      </c>
      <c r="M4591" s="3">
        <f t="shared" ref="M4591" si="23394">O4591/(B4591/100000)</f>
        <v>110.58131773173602</v>
      </c>
      <c r="N4591">
        <v>161543</v>
      </c>
      <c r="O4591">
        <v>2036</v>
      </c>
    </row>
    <row r="4592" spans="1:15" customFormat="1" ht="15" customHeight="1" x14ac:dyDescent="0.2">
      <c r="A4592" t="s">
        <v>12</v>
      </c>
      <c r="B4592" s="2">
        <v>1841179</v>
      </c>
      <c r="C4592" s="1">
        <f t="shared" si="23289"/>
        <v>44575</v>
      </c>
      <c r="D4592">
        <f t="shared" ref="D4592" si="23395">N4592-N4591</f>
        <v>3766</v>
      </c>
      <c r="E4592" s="2">
        <f t="shared" ref="E4592" si="23396">SUM(D4586:D4592)/7</f>
        <v>2181.7142857142858</v>
      </c>
      <c r="F4592" s="2">
        <f t="shared" ref="F4592" si="23397">SUM(D4588:D4592)/5</f>
        <v>2200.8000000000002</v>
      </c>
      <c r="G4592" s="2">
        <f t="shared" ref="G4592" si="23398">N4592/(B4592/100000)</f>
        <v>8978.4317548701129</v>
      </c>
      <c r="H4592">
        <f t="shared" si="23290"/>
        <v>671</v>
      </c>
      <c r="I4592">
        <f t="shared" si="23290"/>
        <v>656</v>
      </c>
      <c r="J4592" s="3">
        <f t="shared" ref="J4592" si="23399">E4592/(SUM(N4585:N4591)/7)*100</f>
        <v>1.4026451138868479</v>
      </c>
      <c r="K4592">
        <f t="shared" ref="K4592" si="23400">O4592-O4591</f>
        <v>2</v>
      </c>
      <c r="L4592" s="3">
        <f t="shared" ref="L4592" si="23401">SUM(K4586:K4592)/7</f>
        <v>2.2857142857142856</v>
      </c>
      <c r="M4592" s="3">
        <f t="shared" ref="M4592" si="23402">O4592/(B4592/100000)</f>
        <v>110.68994378058842</v>
      </c>
      <c r="N4592">
        <v>165309</v>
      </c>
      <c r="O4592">
        <v>2038</v>
      </c>
    </row>
    <row r="4593" spans="1:15" customFormat="1" ht="15" customHeight="1" x14ac:dyDescent="0.2">
      <c r="A4593" t="s">
        <v>12</v>
      </c>
      <c r="B4593" s="2">
        <v>1841179</v>
      </c>
      <c r="C4593" s="1">
        <f t="shared" si="23289"/>
        <v>44576</v>
      </c>
      <c r="D4593">
        <f t="shared" ref="D4593" si="23403">N4593-N4592</f>
        <v>3840</v>
      </c>
      <c r="E4593" s="2">
        <f t="shared" ref="E4593" si="23404">SUM(D4587:D4593)/7</f>
        <v>2443</v>
      </c>
      <c r="F4593" s="2">
        <f t="shared" ref="F4593" si="23405">SUM(D4589:D4593)/5</f>
        <v>2828.2</v>
      </c>
      <c r="G4593" s="2">
        <f t="shared" ref="G4593" si="23406">N4593/(B4593/100000)</f>
        <v>9186.9937686667072</v>
      </c>
      <c r="H4593">
        <f t="shared" si="23290"/>
        <v>672</v>
      </c>
      <c r="I4593">
        <f t="shared" si="23290"/>
        <v>657</v>
      </c>
      <c r="J4593" s="3">
        <f t="shared" ref="J4593" si="23407">E4593/(SUM(N4586:N4592)/7)*100</f>
        <v>1.5489026078009405</v>
      </c>
      <c r="K4593">
        <f t="shared" ref="K4593" si="23408">O4593-O4592</f>
        <v>7</v>
      </c>
      <c r="L4593" s="3">
        <f t="shared" ref="L4593" si="23409">SUM(K4587:K4593)/7</f>
        <v>2.8571428571428572</v>
      </c>
      <c r="M4593" s="3">
        <f t="shared" ref="M4593" si="23410">O4593/(B4593/100000)</f>
        <v>111.07013495157179</v>
      </c>
      <c r="N4593">
        <f>N4594-2915</f>
        <v>169149</v>
      </c>
      <c r="O4593">
        <v>2045</v>
      </c>
    </row>
    <row r="4594" spans="1:15" customFormat="1" ht="15" customHeight="1" x14ac:dyDescent="0.2">
      <c r="A4594" t="s">
        <v>12</v>
      </c>
      <c r="B4594" s="2">
        <v>1841179</v>
      </c>
      <c r="C4594" s="1">
        <f t="shared" si="23289"/>
        <v>44577</v>
      </c>
      <c r="D4594">
        <f t="shared" ref="D4594" si="23411">N4594-N4593</f>
        <v>2915</v>
      </c>
      <c r="E4594" s="2">
        <f t="shared" ref="E4594" si="23412">SUM(D4588:D4594)/7</f>
        <v>2537</v>
      </c>
      <c r="F4594" s="2">
        <f t="shared" ref="F4594" si="23413">SUM(D4590:D4594)/5</f>
        <v>3031.8</v>
      </c>
      <c r="G4594" s="2">
        <f t="shared" ref="G4594" si="23414">N4594/(B4594/100000)</f>
        <v>9345.3162348690712</v>
      </c>
      <c r="H4594">
        <f t="shared" si="23290"/>
        <v>673</v>
      </c>
      <c r="I4594">
        <f t="shared" si="23290"/>
        <v>658</v>
      </c>
      <c r="J4594" s="3">
        <f t="shared" ref="J4594" si="23415">E4594/(SUM(N4587:N4593)/7)*100</f>
        <v>1.5839660783839784</v>
      </c>
      <c r="K4594">
        <f t="shared" ref="K4594" si="23416">O4594-O4593</f>
        <v>4</v>
      </c>
      <c r="L4594" s="3">
        <f t="shared" ref="L4594" si="23417">SUM(K4588:K4594)/7</f>
        <v>2.8571428571428572</v>
      </c>
      <c r="M4594" s="3">
        <f t="shared" ref="M4594" si="23418">O4594/(B4594/100000)</f>
        <v>111.28738704927657</v>
      </c>
      <c r="N4594">
        <v>172064</v>
      </c>
      <c r="O4594">
        <v>2049</v>
      </c>
    </row>
    <row r="4595" spans="1:15" customFormat="1" ht="15" customHeight="1" x14ac:dyDescent="0.2">
      <c r="A4595" t="s">
        <v>12</v>
      </c>
      <c r="B4595" s="2">
        <v>1841179</v>
      </c>
      <c r="C4595" s="1">
        <f t="shared" si="23289"/>
        <v>44578</v>
      </c>
      <c r="D4595">
        <f t="shared" ref="D4595" si="23419">N4595-N4594</f>
        <v>895</v>
      </c>
      <c r="E4595" s="2">
        <f t="shared" ref="E4595" si="23420">SUM(D4589:D4595)/7</f>
        <v>2564.4285714285716</v>
      </c>
      <c r="F4595" s="2">
        <f t="shared" ref="F4595" si="23421">SUM(D4591:D4595)/5</f>
        <v>2801</v>
      </c>
      <c r="G4595" s="2">
        <f t="shared" ref="G4595" si="23422">N4595/(B4595/100000)</f>
        <v>9393.9263917305161</v>
      </c>
      <c r="H4595">
        <f t="shared" si="23290"/>
        <v>674</v>
      </c>
      <c r="I4595">
        <f t="shared" si="23290"/>
        <v>659</v>
      </c>
      <c r="J4595" s="3">
        <f t="shared" ref="J4595" si="23423">E4595/(SUM(N4588:N4594)/7)*100</f>
        <v>1.5761257037294589</v>
      </c>
      <c r="K4595">
        <f t="shared" ref="K4595" si="23424">O4595-O4594</f>
        <v>0</v>
      </c>
      <c r="L4595" s="3">
        <f t="shared" ref="L4595" si="23425">SUM(K4589:K4595)/7</f>
        <v>2.7142857142857144</v>
      </c>
      <c r="M4595" s="3">
        <f t="shared" ref="M4595" si="23426">O4595/(B4595/100000)</f>
        <v>111.28738704927657</v>
      </c>
      <c r="N4595">
        <v>172959</v>
      </c>
      <c r="O4595">
        <v>2049</v>
      </c>
    </row>
    <row r="4596" spans="1:15" customFormat="1" ht="15" customHeight="1" x14ac:dyDescent="0.2">
      <c r="A4596" t="s">
        <v>12</v>
      </c>
      <c r="B4596" s="2">
        <v>1841179</v>
      </c>
      <c r="C4596" s="1">
        <f t="shared" si="23289"/>
        <v>44579</v>
      </c>
      <c r="D4596">
        <f t="shared" ref="D4596" si="23427">N4596-N4595</f>
        <v>4054</v>
      </c>
      <c r="E4596" s="2">
        <f t="shared" ref="E4596" si="23428">SUM(D4590:D4596)/7</f>
        <v>2872.5714285714284</v>
      </c>
      <c r="F4596" s="2">
        <f t="shared" ref="F4596" si="23429">SUM(D4592:D4596)/5</f>
        <v>3094</v>
      </c>
      <c r="G4596" s="2">
        <f t="shared" ref="G4596" si="23430">N4596/(B4596/100000)</f>
        <v>9614.1113927543174</v>
      </c>
      <c r="H4596">
        <f t="shared" si="23290"/>
        <v>675</v>
      </c>
      <c r="I4596">
        <f t="shared" si="23290"/>
        <v>660</v>
      </c>
      <c r="J4596" s="3">
        <f t="shared" ref="J4596" si="23431">E4596/(SUM(N4589:N4595)/7)*100</f>
        <v>1.7381187207349404</v>
      </c>
      <c r="K4596">
        <f t="shared" ref="K4596" si="23432">O4596-O4595</f>
        <v>0</v>
      </c>
      <c r="L4596" s="3">
        <f t="shared" ref="L4596" si="23433">SUM(K4590:K4596)/7</f>
        <v>2.4285714285714284</v>
      </c>
      <c r="M4596" s="3">
        <f t="shared" ref="M4596" si="23434">O4596/(B4596/100000)</f>
        <v>111.28738704927657</v>
      </c>
      <c r="N4596">
        <v>177013</v>
      </c>
      <c r="O4596">
        <v>2049</v>
      </c>
    </row>
    <row r="4597" spans="1:15" customFormat="1" ht="15" customHeight="1" x14ac:dyDescent="0.2">
      <c r="A4597" t="s">
        <v>12</v>
      </c>
      <c r="B4597" s="2">
        <v>1841179</v>
      </c>
      <c r="C4597" s="1">
        <f t="shared" si="23289"/>
        <v>44580</v>
      </c>
      <c r="D4597">
        <f t="shared" ref="D4597" si="23435">N4597-N4596</f>
        <v>4424</v>
      </c>
      <c r="E4597" s="2">
        <f t="shared" ref="E4597" si="23436">SUM(D4591:D4597)/7</f>
        <v>3211.8571428571427</v>
      </c>
      <c r="F4597" s="2">
        <f t="shared" ref="F4597" si="23437">SUM(D4593:D4597)/5</f>
        <v>3225.6</v>
      </c>
      <c r="G4597" s="2">
        <f t="shared" ref="G4597" si="23438">N4597/(B4597/100000)</f>
        <v>9854.3922128158101</v>
      </c>
      <c r="H4597">
        <f t="shared" si="23290"/>
        <v>676</v>
      </c>
      <c r="I4597">
        <f t="shared" si="23290"/>
        <v>661</v>
      </c>
      <c r="J4597" s="3">
        <f t="shared" ref="J4597" si="23439">E4597/(SUM(N4590:N4596)/7)*100</f>
        <v>1.9102100185982729</v>
      </c>
      <c r="K4597">
        <f t="shared" ref="K4597" si="23440">O4597-O4596</f>
        <v>2</v>
      </c>
      <c r="L4597" s="3">
        <f t="shared" ref="L4597" si="23441">SUM(K4591:K4597)/7</f>
        <v>2.4285714285714284</v>
      </c>
      <c r="M4597" s="3">
        <f t="shared" ref="M4597" si="23442">O4597/(B4597/100000)</f>
        <v>111.39601309812898</v>
      </c>
      <c r="N4597">
        <v>181437</v>
      </c>
      <c r="O4597">
        <v>2051</v>
      </c>
    </row>
    <row r="4598" spans="1:15" customFormat="1" ht="15" customHeight="1" x14ac:dyDescent="0.2">
      <c r="A4598" t="s">
        <v>12</v>
      </c>
      <c r="B4598" s="2">
        <v>1841179</v>
      </c>
      <c r="C4598" s="1">
        <f t="shared" si="23289"/>
        <v>44581</v>
      </c>
      <c r="D4598">
        <f t="shared" ref="D4598" si="23443">N4598-N4597</f>
        <v>5571</v>
      </c>
      <c r="E4598" s="2">
        <f t="shared" ref="E4598" si="23444">SUM(D4592:D4598)/7</f>
        <v>3637.8571428571427</v>
      </c>
      <c r="F4598" s="2">
        <f t="shared" ref="F4598" si="23445">SUM(D4594:D4598)/5</f>
        <v>3571.8</v>
      </c>
      <c r="G4598" s="2">
        <f t="shared" ref="G4598" si="23446">N4598/(B4598/100000)</f>
        <v>10156.970071894151</v>
      </c>
      <c r="H4598">
        <f t="shared" si="23290"/>
        <v>677</v>
      </c>
      <c r="I4598">
        <f t="shared" si="23290"/>
        <v>662</v>
      </c>
      <c r="J4598" s="3">
        <f t="shared" ref="J4598" si="23447">E4598/(SUM(N4591:N4597)/7)*100</f>
        <v>2.1230139211020829</v>
      </c>
      <c r="K4598">
        <f t="shared" ref="K4598" si="23448">O4598-O4597</f>
        <v>6</v>
      </c>
      <c r="L4598" s="3">
        <f t="shared" ref="L4598" si="23449">SUM(K4592:K4598)/7</f>
        <v>3</v>
      </c>
      <c r="M4598" s="3">
        <f t="shared" ref="M4598" si="23450">O4598/(B4598/100000)</f>
        <v>111.72189124468615</v>
      </c>
      <c r="N4598">
        <v>187008</v>
      </c>
      <c r="O4598">
        <v>2057</v>
      </c>
    </row>
    <row r="4599" spans="1:15" customFormat="1" ht="15" customHeight="1" x14ac:dyDescent="0.2">
      <c r="A4599" t="s">
        <v>12</v>
      </c>
      <c r="B4599" s="2">
        <v>1841179</v>
      </c>
      <c r="C4599" s="1">
        <f t="shared" si="23289"/>
        <v>44582</v>
      </c>
      <c r="D4599">
        <f t="shared" ref="D4599" si="23451">N4599-N4598</f>
        <v>6414</v>
      </c>
      <c r="E4599" s="2">
        <f t="shared" ref="E4599" si="23452">SUM(D4593:D4599)/7</f>
        <v>4016.1428571428573</v>
      </c>
      <c r="F4599" s="2">
        <f t="shared" ref="F4599" si="23453">SUM(D4595:D4599)/5</f>
        <v>4271.6000000000004</v>
      </c>
      <c r="G4599" s="2">
        <f t="shared" ref="G4599" si="23454">N4599/(B4599/100000)</f>
        <v>10505.333810563774</v>
      </c>
      <c r="H4599">
        <f t="shared" si="23290"/>
        <v>678</v>
      </c>
      <c r="I4599">
        <f t="shared" si="23290"/>
        <v>663</v>
      </c>
      <c r="J4599" s="3">
        <f t="shared" ref="J4599" si="23455">E4599/(SUM(N4592:N4598)/7)*100</f>
        <v>2.2950530597850181</v>
      </c>
      <c r="K4599">
        <f t="shared" ref="K4599" si="23456">O4599-O4598</f>
        <v>2</v>
      </c>
      <c r="L4599" s="3">
        <f t="shared" ref="L4599" si="23457">SUM(K4593:K4599)/7</f>
        <v>3</v>
      </c>
      <c r="M4599" s="3">
        <f t="shared" ref="M4599" si="23458">O4599/(B4599/100000)</f>
        <v>111.83051729353855</v>
      </c>
      <c r="N4599">
        <v>193422</v>
      </c>
      <c r="O4599">
        <v>2059</v>
      </c>
    </row>
    <row r="4600" spans="1:15" customFormat="1" ht="15" customHeight="1" x14ac:dyDescent="0.2">
      <c r="A4600" t="s">
        <v>12</v>
      </c>
      <c r="B4600" s="2">
        <v>1841179</v>
      </c>
      <c r="C4600" s="1">
        <f t="shared" si="23289"/>
        <v>44583</v>
      </c>
      <c r="D4600">
        <f t="shared" ref="D4600" si="23459">N4600-N4599</f>
        <v>6530</v>
      </c>
      <c r="E4600" s="2">
        <f t="shared" ref="E4600" si="23460">SUM(D4594:D4600)/7</f>
        <v>4400.4285714285716</v>
      </c>
      <c r="F4600" s="2">
        <f t="shared" ref="F4600" si="23461">SUM(D4596:D4600)/5</f>
        <v>5398.6</v>
      </c>
      <c r="G4600" s="2">
        <f t="shared" ref="G4600" si="23462">N4600/(B4600/100000)</f>
        <v>10859.997860066838</v>
      </c>
      <c r="H4600">
        <f t="shared" si="23290"/>
        <v>679</v>
      </c>
      <c r="I4600">
        <f t="shared" si="23290"/>
        <v>664</v>
      </c>
      <c r="J4600" s="3">
        <f t="shared" ref="J4600" si="23463">E4600/(SUM(N4593:N4599)/7)*100</f>
        <v>2.4582379661817706</v>
      </c>
      <c r="K4600">
        <f t="shared" ref="K4600" si="23464">O4600-O4599</f>
        <v>9</v>
      </c>
      <c r="L4600" s="3">
        <f t="shared" ref="L4600" si="23465">SUM(K4594:K4600)/7</f>
        <v>3.2857142857142856</v>
      </c>
      <c r="M4600" s="3">
        <f t="shared" ref="M4600" si="23466">O4600/(B4600/100000)</f>
        <v>112.31933451337432</v>
      </c>
      <c r="N4600">
        <v>199952</v>
      </c>
      <c r="O4600">
        <v>2068</v>
      </c>
    </row>
    <row r="4601" spans="1:15" customFormat="1" ht="15" customHeight="1" x14ac:dyDescent="0.2">
      <c r="A4601" t="s">
        <v>12</v>
      </c>
      <c r="B4601" s="2">
        <v>1841179</v>
      </c>
      <c r="C4601" s="1">
        <f t="shared" si="23289"/>
        <v>44584</v>
      </c>
      <c r="D4601">
        <f t="shared" ref="D4601" si="23467">N4601-N4600</f>
        <v>5763</v>
      </c>
      <c r="E4601" s="2">
        <f t="shared" ref="E4601" si="23468">SUM(D4595:D4601)/7</f>
        <v>4807.2857142857147</v>
      </c>
      <c r="F4601" s="2">
        <f t="shared" ref="F4601" si="23469">SUM(D4597:D4601)/5</f>
        <v>5740.4</v>
      </c>
      <c r="G4601" s="2">
        <f t="shared" ref="G4601" si="23470">N4601/(B4601/100000)</f>
        <v>11173.003819835008</v>
      </c>
      <c r="H4601">
        <f t="shared" si="23290"/>
        <v>680</v>
      </c>
      <c r="I4601">
        <f t="shared" si="23290"/>
        <v>665</v>
      </c>
      <c r="J4601" s="3">
        <f t="shared" ref="J4601" si="23471">E4601/(SUM(N4594:N4600)/7)*100</f>
        <v>2.6210903879332168</v>
      </c>
      <c r="K4601">
        <f t="shared" ref="K4601" si="23472">O4601-O4600</f>
        <v>7</v>
      </c>
      <c r="L4601" s="3">
        <f t="shared" ref="L4601" si="23473">SUM(K4595:K4601)/7</f>
        <v>3.7142857142857144</v>
      </c>
      <c r="M4601" s="3">
        <f t="shared" ref="M4601" si="23474">O4601/(B4601/100000)</f>
        <v>112.69952568435768</v>
      </c>
      <c r="N4601">
        <v>205715</v>
      </c>
      <c r="O4601">
        <v>2075</v>
      </c>
    </row>
    <row r="4602" spans="1:15" customFormat="1" ht="15" customHeight="1" x14ac:dyDescent="0.2">
      <c r="A4602" t="s">
        <v>12</v>
      </c>
      <c r="B4602" s="2">
        <v>1841179</v>
      </c>
      <c r="C4602" s="1">
        <f t="shared" si="23289"/>
        <v>44585</v>
      </c>
      <c r="D4602">
        <f t="shared" ref="D4602" si="23475">N4602-N4601</f>
        <v>2520</v>
      </c>
      <c r="E4602" s="2">
        <f t="shared" ref="E4602" si="23476">SUM(D4596:D4602)/7</f>
        <v>5039.4285714285716</v>
      </c>
      <c r="F4602" s="2">
        <f t="shared" ref="F4602" si="23477">SUM(D4598:D4602)/5</f>
        <v>5359.6</v>
      </c>
      <c r="G4602" s="2">
        <f t="shared" ref="G4602" si="23478">N4602/(B4602/100000)</f>
        <v>11309.872641389024</v>
      </c>
      <c r="H4602">
        <f t="shared" si="23290"/>
        <v>681</v>
      </c>
      <c r="I4602">
        <f t="shared" si="23290"/>
        <v>666</v>
      </c>
      <c r="J4602" s="3">
        <f t="shared" ref="J4602" si="23479">E4602/(SUM(N4595:N4601)/7)*100</f>
        <v>2.6774830626957296</v>
      </c>
      <c r="K4602">
        <f t="shared" ref="K4602" si="23480">O4602-O4601</f>
        <v>0</v>
      </c>
      <c r="L4602" s="3">
        <f t="shared" ref="L4602" si="23481">SUM(K4596:K4602)/7</f>
        <v>3.7142857142857144</v>
      </c>
      <c r="M4602" s="3">
        <f t="shared" ref="M4602" si="23482">O4602/(B4602/100000)</f>
        <v>112.69952568435768</v>
      </c>
      <c r="N4602">
        <v>208235</v>
      </c>
      <c r="O4602">
        <v>2075</v>
      </c>
    </row>
    <row r="4603" spans="1:15" customFormat="1" ht="15" customHeight="1" x14ac:dyDescent="0.2">
      <c r="A4603" t="s">
        <v>12</v>
      </c>
      <c r="B4603" s="2">
        <v>1841179</v>
      </c>
      <c r="C4603" s="1">
        <f t="shared" si="23289"/>
        <v>44586</v>
      </c>
      <c r="D4603">
        <f t="shared" ref="D4603" si="23483">N4603-N4602</f>
        <v>4612</v>
      </c>
      <c r="E4603" s="2">
        <f t="shared" ref="E4603" si="23484">SUM(D4597:D4603)/7</f>
        <v>5119.1428571428569</v>
      </c>
      <c r="F4603" s="2">
        <f t="shared" ref="F4603" si="23485">SUM(D4599:D4603)/5</f>
        <v>5167.8</v>
      </c>
      <c r="G4603" s="2">
        <f t="shared" ref="G4603" si="23486">N4603/(B4603/100000)</f>
        <v>11560.364310042642</v>
      </c>
      <c r="H4603">
        <f t="shared" si="23290"/>
        <v>682</v>
      </c>
      <c r="I4603">
        <f t="shared" si="23290"/>
        <v>667</v>
      </c>
      <c r="J4603" s="3">
        <f t="shared" ref="J4603" si="23487">E4603/(SUM(N4596:N4602)/7)*100</f>
        <v>2.6489116502141514</v>
      </c>
      <c r="K4603">
        <f t="shared" ref="K4603" si="23488">O4603-O4602</f>
        <v>10</v>
      </c>
      <c r="L4603" s="3">
        <f t="shared" ref="L4603" si="23489">SUM(K4597:K4603)/7</f>
        <v>5.1428571428571432</v>
      </c>
      <c r="M4603" s="3">
        <f t="shared" ref="M4603" si="23490">O4603/(B4603/100000)</f>
        <v>113.24265592861966</v>
      </c>
      <c r="N4603">
        <v>212847</v>
      </c>
      <c r="O4603">
        <v>2085</v>
      </c>
    </row>
    <row r="4604" spans="1:15" customFormat="1" ht="15" customHeight="1" x14ac:dyDescent="0.2">
      <c r="A4604" t="s">
        <v>12</v>
      </c>
      <c r="B4604" s="2">
        <v>1841179</v>
      </c>
      <c r="C4604" s="1">
        <f t="shared" si="23289"/>
        <v>44587</v>
      </c>
      <c r="D4604">
        <f t="shared" ref="D4604" si="23491">N4604-N4603</f>
        <v>-1</v>
      </c>
      <c r="E4604" s="2">
        <f t="shared" ref="E4604" si="23492">SUM(D4598:D4604)/7</f>
        <v>4487</v>
      </c>
      <c r="F4604" s="2">
        <f t="shared" ref="F4604" si="23493">SUM(D4600:D4604)/5</f>
        <v>3884.8</v>
      </c>
      <c r="G4604" s="2">
        <f t="shared" ref="G4604" si="23494">N4604/(B4604/100000)</f>
        <v>11560.309997018216</v>
      </c>
      <c r="H4604">
        <f t="shared" si="23290"/>
        <v>683</v>
      </c>
      <c r="I4604">
        <f t="shared" si="23290"/>
        <v>668</v>
      </c>
      <c r="J4604" s="3">
        <f t="shared" ref="J4604" si="23495">E4604/(SUM(N4597:N4603)/7)*100</f>
        <v>2.2618924166220178</v>
      </c>
      <c r="K4604">
        <f t="shared" ref="K4604" si="23496">O4604-O4603</f>
        <v>0</v>
      </c>
      <c r="L4604" s="3">
        <f t="shared" ref="L4604" si="23497">SUM(K4598:K4604)/7</f>
        <v>4.8571428571428568</v>
      </c>
      <c r="M4604" s="3">
        <f t="shared" ref="M4604" si="23498">O4604/(B4604/100000)</f>
        <v>113.24265592861966</v>
      </c>
      <c r="N4604">
        <v>212846</v>
      </c>
      <c r="O4604">
        <v>2085</v>
      </c>
    </row>
    <row r="4605" spans="1:15" customFormat="1" ht="15" customHeight="1" x14ac:dyDescent="0.2">
      <c r="A4605" t="s">
        <v>12</v>
      </c>
      <c r="B4605" s="2">
        <v>1841179</v>
      </c>
      <c r="C4605" s="1">
        <f t="shared" si="23289"/>
        <v>44588</v>
      </c>
      <c r="D4605">
        <f t="shared" ref="D4605" si="23499">N4605-N4604</f>
        <v>13224</v>
      </c>
      <c r="E4605" s="2">
        <f t="shared" ref="E4605" si="23500">SUM(D4599:D4605)/7</f>
        <v>5580.2857142857147</v>
      </c>
      <c r="F4605" s="2">
        <f t="shared" ref="F4605" si="23501">SUM(D4601:D4605)/5</f>
        <v>5223.6000000000004</v>
      </c>
      <c r="G4605" s="2">
        <f t="shared" ref="G4605" si="23502">N4605/(B4605/100000)</f>
        <v>12278.545432030238</v>
      </c>
      <c r="H4605">
        <f t="shared" si="23290"/>
        <v>684</v>
      </c>
      <c r="I4605">
        <f t="shared" si="23290"/>
        <v>669</v>
      </c>
      <c r="J4605" s="3">
        <f t="shared" ref="J4605" si="23503">E4605/(SUM(N4598:N4604)/7)*100</f>
        <v>2.7507966409042095</v>
      </c>
      <c r="K4605">
        <f t="shared" ref="K4605" si="23504">O4605-O4604</f>
        <v>10</v>
      </c>
      <c r="L4605" s="3">
        <f t="shared" ref="L4605" si="23505">SUM(K4599:K4605)/7</f>
        <v>5.4285714285714288</v>
      </c>
      <c r="M4605" s="3">
        <f t="shared" ref="M4605" si="23506">O4605/(B4605/100000)</f>
        <v>113.78578617288161</v>
      </c>
      <c r="N4605">
        <v>226070</v>
      </c>
      <c r="O4605">
        <v>2095</v>
      </c>
    </row>
    <row r="4606" spans="1:15" customFormat="1" ht="15" customHeight="1" x14ac:dyDescent="0.2">
      <c r="A4606" t="s">
        <v>12</v>
      </c>
      <c r="B4606" s="2">
        <v>1841179</v>
      </c>
      <c r="C4606" s="1">
        <f t="shared" si="23289"/>
        <v>44589</v>
      </c>
      <c r="D4606">
        <f t="shared" ref="D4606" si="23507">N4606-N4605</f>
        <v>7813</v>
      </c>
      <c r="E4606" s="2">
        <f t="shared" ref="E4606" si="23508">SUM(D4600:D4606)/7</f>
        <v>5780.1428571428569</v>
      </c>
      <c r="F4606" s="2">
        <f t="shared" ref="F4606" si="23509">SUM(D4602:D4606)/5</f>
        <v>5633.6</v>
      </c>
      <c r="G4606" s="2">
        <f t="shared" ref="G4606" si="23510">N4606/(B4606/100000)</f>
        <v>12702.893091872111</v>
      </c>
      <c r="H4606">
        <f t="shared" si="23290"/>
        <v>685</v>
      </c>
      <c r="I4606">
        <f t="shared" si="23290"/>
        <v>670</v>
      </c>
      <c r="J4606" s="3">
        <f t="shared" ref="J4606" si="23511">E4606/(SUM(N4599:N4605)/7)*100</f>
        <v>2.7730354666993811</v>
      </c>
      <c r="K4606">
        <f t="shared" ref="K4606" si="23512">O4606-O4605</f>
        <v>7</v>
      </c>
      <c r="L4606" s="3">
        <f t="shared" ref="L4606" si="23513">SUM(K4600:K4606)/7</f>
        <v>6.1428571428571432</v>
      </c>
      <c r="M4606" s="3">
        <f t="shared" ref="M4606" si="23514">O4606/(B4606/100000)</f>
        <v>114.16597734386499</v>
      </c>
      <c r="N4606">
        <v>233883</v>
      </c>
      <c r="O4606">
        <v>2102</v>
      </c>
    </row>
    <row r="4607" spans="1:15" customFormat="1" ht="15" customHeight="1" x14ac:dyDescent="0.2">
      <c r="A4607" t="s">
        <v>12</v>
      </c>
      <c r="B4607" s="2">
        <v>1841179</v>
      </c>
      <c r="C4607" s="1">
        <f t="shared" si="23289"/>
        <v>44590</v>
      </c>
      <c r="D4607">
        <f t="shared" ref="D4607" si="23515">N4607-N4606</f>
        <v>7461</v>
      </c>
      <c r="E4607" s="2">
        <f t="shared" ref="E4607" si="23516">SUM(D4601:D4607)/7</f>
        <v>5913.1428571428569</v>
      </c>
      <c r="F4607" s="2">
        <f t="shared" ref="F4607" si="23517">SUM(D4603:D4607)/5</f>
        <v>6621.8</v>
      </c>
      <c r="G4607" s="2">
        <f t="shared" ref="G4607" si="23518">N4607/(B4607/100000)</f>
        <v>13108.122567115963</v>
      </c>
      <c r="H4607">
        <f t="shared" si="23290"/>
        <v>686</v>
      </c>
      <c r="I4607">
        <f t="shared" si="23290"/>
        <v>671</v>
      </c>
      <c r="J4607" s="3">
        <f t="shared" ref="J4607" si="23519">E4607/(SUM(N4600:N4606)/7)*100</f>
        <v>2.7602984365955607</v>
      </c>
      <c r="K4607">
        <f t="shared" ref="K4607" si="23520">O4607-O4606</f>
        <v>8</v>
      </c>
      <c r="L4607" s="3">
        <f t="shared" ref="L4607" si="23521">SUM(K4601:K4607)/7</f>
        <v>6</v>
      </c>
      <c r="M4607" s="3">
        <f t="shared" ref="M4607" si="23522">O4607/(B4607/100000)</f>
        <v>114.60048153927457</v>
      </c>
      <c r="N4607">
        <v>241344</v>
      </c>
      <c r="O4607">
        <v>2110</v>
      </c>
    </row>
    <row r="4608" spans="1:15" customFormat="1" ht="15" customHeight="1" x14ac:dyDescent="0.2">
      <c r="A4608" t="s">
        <v>12</v>
      </c>
      <c r="B4608" s="2">
        <v>1841179</v>
      </c>
      <c r="C4608" s="1">
        <f t="shared" si="23289"/>
        <v>44591</v>
      </c>
      <c r="D4608">
        <f t="shared" ref="D4608" si="23523">N4608-N4607</f>
        <v>6210</v>
      </c>
      <c r="E4608" s="2">
        <f t="shared" ref="E4608" si="23524">SUM(D4602:D4608)/7</f>
        <v>5977</v>
      </c>
      <c r="F4608" s="2">
        <f t="shared" ref="F4608" si="23525">SUM(D4604:D4608)/5</f>
        <v>6941.4</v>
      </c>
      <c r="G4608" s="2">
        <f t="shared" ref="G4608" si="23526">N4608/(B4608/100000)</f>
        <v>13445.406448802642</v>
      </c>
      <c r="H4608">
        <f t="shared" si="23290"/>
        <v>687</v>
      </c>
      <c r="I4608">
        <f t="shared" si="23290"/>
        <v>672</v>
      </c>
      <c r="J4608" s="3">
        <f t="shared" ref="J4608" si="23527">E4608/(SUM(N4601:N4607)/7)*100</f>
        <v>2.7151608758290391</v>
      </c>
      <c r="K4608">
        <f t="shared" ref="K4608" si="23528">O4608-O4607</f>
        <v>19</v>
      </c>
      <c r="L4608" s="3">
        <f t="shared" ref="L4608" si="23529">SUM(K4602:K4608)/7</f>
        <v>7.7142857142857144</v>
      </c>
      <c r="M4608" s="3">
        <f t="shared" ref="M4608" si="23530">O4608/(B4608/100000)</f>
        <v>115.63242900337229</v>
      </c>
      <c r="N4608">
        <v>247554</v>
      </c>
      <c r="O4608">
        <v>2129</v>
      </c>
    </row>
    <row r="4609" spans="1:15" customFormat="1" ht="15" customHeight="1" x14ac:dyDescent="0.2">
      <c r="A4609" t="s">
        <v>12</v>
      </c>
      <c r="B4609" s="2">
        <v>1841179</v>
      </c>
      <c r="C4609" s="1">
        <f t="shared" si="23289"/>
        <v>44592</v>
      </c>
      <c r="D4609">
        <f t="shared" ref="D4609" si="23531">N4609-N4608</f>
        <v>2321</v>
      </c>
      <c r="E4609" s="2">
        <f t="shared" ref="E4609" si="23532">SUM(D4603:D4609)/7</f>
        <v>5948.5714285714284</v>
      </c>
      <c r="F4609" s="2">
        <f t="shared" ref="F4609" si="23533">SUM(D4605:D4609)/5</f>
        <v>7405.8</v>
      </c>
      <c r="G4609" s="2">
        <f t="shared" ref="G4609" si="23534">N4609/(B4609/100000)</f>
        <v>13571.466978495844</v>
      </c>
      <c r="H4609">
        <f t="shared" si="23290"/>
        <v>688</v>
      </c>
      <c r="I4609">
        <f t="shared" si="23290"/>
        <v>673</v>
      </c>
      <c r="J4609" s="3">
        <f t="shared" ref="J4609" si="23535">E4609/(SUM(N4602:N4608)/7)*100</f>
        <v>2.6308157992998389</v>
      </c>
      <c r="K4609">
        <f t="shared" ref="K4609" si="23536">O4609-O4608</f>
        <v>4</v>
      </c>
      <c r="L4609" s="3">
        <f t="shared" ref="L4609" si="23537">SUM(K4603:K4609)/7</f>
        <v>8.2857142857142865</v>
      </c>
      <c r="M4609" s="3">
        <f t="shared" ref="M4609" si="23538">O4609/(B4609/100000)</f>
        <v>115.84968110107708</v>
      </c>
      <c r="N4609">
        <v>249875</v>
      </c>
      <c r="O4609">
        <v>2133</v>
      </c>
    </row>
    <row r="4610" spans="1:15" customFormat="1" ht="15" customHeight="1" x14ac:dyDescent="0.2">
      <c r="A4610" t="s">
        <v>12</v>
      </c>
      <c r="B4610" s="2">
        <v>1841179</v>
      </c>
      <c r="C4610" s="1">
        <f t="shared" si="23289"/>
        <v>44593</v>
      </c>
      <c r="D4610">
        <f t="shared" ref="D4610" si="23539">N4610-N4609</f>
        <v>3054</v>
      </c>
      <c r="E4610" s="2">
        <f t="shared" ref="E4610" si="23540">SUM(D4604:D4610)/7</f>
        <v>5726</v>
      </c>
      <c r="F4610" s="2">
        <f t="shared" ref="F4610" si="23541">SUM(D4606:D4610)/5</f>
        <v>5371.8</v>
      </c>
      <c r="G4610" s="2">
        <f t="shared" ref="G4610" si="23542">N4610/(B4610/100000)</f>
        <v>13737.338955093448</v>
      </c>
      <c r="H4610">
        <f t="shared" si="23290"/>
        <v>689</v>
      </c>
      <c r="I4610">
        <f t="shared" si="23290"/>
        <v>674</v>
      </c>
      <c r="J4610" s="3">
        <f t="shared" ref="J4610" si="23543">E4610/(SUM(N4603:N4609)/7)*100</f>
        <v>2.4674668296787958</v>
      </c>
      <c r="K4610">
        <f t="shared" ref="K4610" si="23544">O4610-O4609</f>
        <v>3</v>
      </c>
      <c r="L4610" s="3">
        <f t="shared" ref="L4610" si="23545">SUM(K4604:K4610)/7</f>
        <v>7.2857142857142856</v>
      </c>
      <c r="M4610" s="3">
        <f t="shared" ref="M4610" si="23546">O4610/(B4610/100000)</f>
        <v>116.01262017435567</v>
      </c>
      <c r="N4610">
        <v>252929</v>
      </c>
      <c r="O4610">
        <v>2136</v>
      </c>
    </row>
    <row r="4611" spans="1:15" customFormat="1" ht="15" customHeight="1" x14ac:dyDescent="0.2">
      <c r="A4611" t="s">
        <v>12</v>
      </c>
      <c r="B4611" s="2">
        <v>1841179</v>
      </c>
      <c r="C4611" s="1">
        <f t="shared" si="23289"/>
        <v>44594</v>
      </c>
      <c r="D4611">
        <f t="shared" ref="D4611" si="23547">N4611-N4610</f>
        <v>5408</v>
      </c>
      <c r="E4611" s="2">
        <f t="shared" ref="E4611" si="23548">SUM(D4605:D4611)/7</f>
        <v>6498.7142857142853</v>
      </c>
      <c r="F4611" s="2">
        <f t="shared" ref="F4611" si="23549">SUM(D4607:D4611)/5</f>
        <v>4890.8</v>
      </c>
      <c r="G4611" s="2">
        <f t="shared" ref="G4611" si="23550">N4611/(B4611/100000)</f>
        <v>14031.06379119032</v>
      </c>
      <c r="H4611">
        <f t="shared" si="23290"/>
        <v>690</v>
      </c>
      <c r="I4611">
        <f t="shared" si="23290"/>
        <v>675</v>
      </c>
      <c r="J4611" s="3">
        <f t="shared" ref="J4611" si="23551">E4611/(SUM(N4604:N4610)/7)*100</f>
        <v>2.7330112748505409</v>
      </c>
      <c r="K4611">
        <f t="shared" ref="K4611" si="23552">O4611-O4610</f>
        <v>11</v>
      </c>
      <c r="L4611" s="3">
        <f t="shared" ref="L4611" si="23553">SUM(K4605:K4611)/7</f>
        <v>8.8571428571428577</v>
      </c>
      <c r="M4611" s="3">
        <f t="shared" ref="M4611" si="23554">O4611/(B4611/100000)</f>
        <v>116.61006344304383</v>
      </c>
      <c r="N4611">
        <v>258337</v>
      </c>
      <c r="O4611">
        <v>2147</v>
      </c>
    </row>
    <row r="4612" spans="1:15" customFormat="1" ht="15" customHeight="1" x14ac:dyDescent="0.2">
      <c r="A4612" t="s">
        <v>12</v>
      </c>
      <c r="B4612" s="2">
        <v>1841179</v>
      </c>
      <c r="C4612" s="1">
        <f t="shared" si="23289"/>
        <v>44595</v>
      </c>
      <c r="D4612">
        <f t="shared" ref="D4612" si="23555">N4612-N4611</f>
        <v>7267</v>
      </c>
      <c r="E4612" s="2">
        <f t="shared" ref="E4612" si="23556">SUM(D4606:D4612)/7</f>
        <v>5647.7142857142853</v>
      </c>
      <c r="F4612" s="2">
        <f t="shared" ref="F4612" si="23557">SUM(D4608:D4612)/5</f>
        <v>4852</v>
      </c>
      <c r="G4612" s="2">
        <f t="shared" ref="G4612" si="23558">N4612/(B4612/100000)</f>
        <v>14425.756539695489</v>
      </c>
      <c r="H4612">
        <f t="shared" si="23290"/>
        <v>691</v>
      </c>
      <c r="I4612">
        <f t="shared" si="23290"/>
        <v>676</v>
      </c>
      <c r="J4612" s="3">
        <f t="shared" ref="J4612" si="23559">E4612/(SUM(N4605:N4611)/7)*100</f>
        <v>2.3119406406579679</v>
      </c>
      <c r="K4612">
        <f t="shared" ref="K4612" si="23560">O4612-O4611</f>
        <v>3</v>
      </c>
      <c r="L4612" s="3">
        <f t="shared" ref="L4612" si="23561">SUM(K4606:K4612)/7</f>
        <v>7.8571428571428568</v>
      </c>
      <c r="M4612" s="3">
        <f t="shared" ref="M4612" si="23562">O4612/(B4612/100000)</f>
        <v>116.77300251632242</v>
      </c>
      <c r="N4612">
        <v>265604</v>
      </c>
      <c r="O4612">
        <v>2150</v>
      </c>
    </row>
    <row r="4613" spans="1:15" customFormat="1" ht="15" customHeight="1" x14ac:dyDescent="0.2">
      <c r="A4613" t="s">
        <v>12</v>
      </c>
      <c r="B4613" s="2">
        <v>1841179</v>
      </c>
      <c r="C4613" s="1">
        <f t="shared" si="23289"/>
        <v>44596</v>
      </c>
      <c r="D4613">
        <f t="shared" ref="D4613" si="23563">N4613-N4612</f>
        <v>7057</v>
      </c>
      <c r="E4613" s="2">
        <f t="shared" ref="E4613" si="23564">SUM(D4607:D4613)/7</f>
        <v>5539.7142857142853</v>
      </c>
      <c r="F4613" s="2">
        <f t="shared" ref="F4613" si="23565">SUM(D4609:D4613)/5</f>
        <v>5021.3999999999996</v>
      </c>
      <c r="G4613" s="2">
        <f t="shared" ref="G4613" si="23566">N4613/(B4613/100000)</f>
        <v>14809.043553071157</v>
      </c>
      <c r="H4613">
        <f t="shared" si="23290"/>
        <v>692</v>
      </c>
      <c r="I4613">
        <f t="shared" si="23290"/>
        <v>677</v>
      </c>
      <c r="J4613" s="3">
        <f t="shared" ref="J4613" si="23567">E4613/(SUM(N4606:N4612)/7)*100</f>
        <v>2.2164860653685623</v>
      </c>
      <c r="K4613">
        <f t="shared" ref="K4613" si="23568">O4613-O4612</f>
        <v>11</v>
      </c>
      <c r="L4613" s="3">
        <f t="shared" ref="L4613" si="23569">SUM(K4607:K4613)/7</f>
        <v>8.4285714285714288</v>
      </c>
      <c r="M4613" s="3">
        <f t="shared" ref="M4613" si="23570">O4613/(B4613/100000)</f>
        <v>117.37044578501059</v>
      </c>
      <c r="N4613">
        <v>272661</v>
      </c>
      <c r="O4613">
        <v>2161</v>
      </c>
    </row>
    <row r="4614" spans="1:15" customFormat="1" ht="15" customHeight="1" x14ac:dyDescent="0.2">
      <c r="A4614" t="s">
        <v>12</v>
      </c>
      <c r="B4614" s="2">
        <v>1841179</v>
      </c>
      <c r="C4614" s="1">
        <f t="shared" si="23289"/>
        <v>44597</v>
      </c>
      <c r="D4614">
        <f t="shared" ref="D4614" si="23571">N4614-N4613</f>
        <v>5852</v>
      </c>
      <c r="E4614" s="2">
        <f t="shared" ref="E4614" si="23572">SUM(D4608:D4614)/7</f>
        <v>5309.8571428571431</v>
      </c>
      <c r="F4614" s="2">
        <f t="shared" ref="F4614" si="23573">SUM(D4610:D4614)/5</f>
        <v>5727.6</v>
      </c>
      <c r="G4614" s="2">
        <f t="shared" ref="G4614" si="23574">N4614/(B4614/100000)</f>
        <v>15126.883372013259</v>
      </c>
      <c r="H4614">
        <f t="shared" si="23290"/>
        <v>693</v>
      </c>
      <c r="I4614">
        <f t="shared" si="23290"/>
        <v>678</v>
      </c>
      <c r="J4614" s="3">
        <f t="shared" ref="J4614" si="23575">E4614/(SUM(N4607:N4613)/7)*100</f>
        <v>2.0784497490359581</v>
      </c>
      <c r="K4614">
        <f t="shared" ref="K4614" si="23576">O4614-O4613</f>
        <v>6</v>
      </c>
      <c r="L4614" s="3">
        <f t="shared" ref="L4614" si="23577">SUM(K4608:K4614)/7</f>
        <v>8.1428571428571423</v>
      </c>
      <c r="M4614" s="3">
        <f t="shared" ref="M4614" si="23578">O4614/(B4614/100000)</f>
        <v>117.69632393156776</v>
      </c>
      <c r="N4614">
        <v>278513</v>
      </c>
      <c r="O4614">
        <v>2167</v>
      </c>
    </row>
    <row r="4615" spans="1:15" customFormat="1" ht="15" customHeight="1" x14ac:dyDescent="0.2">
      <c r="A4615" t="s">
        <v>12</v>
      </c>
      <c r="B4615" s="2">
        <v>1841179</v>
      </c>
      <c r="C4615" s="1">
        <f t="shared" si="23289"/>
        <v>44598</v>
      </c>
      <c r="D4615">
        <f t="shared" ref="D4615" si="23579">N4615-N4614</f>
        <v>5416</v>
      </c>
      <c r="E4615" s="2">
        <f t="shared" ref="E4615" si="23580">SUM(D4609:D4615)/7</f>
        <v>5196.4285714285716</v>
      </c>
      <c r="F4615" s="2">
        <f t="shared" ref="F4615" si="23581">SUM(D4611:D4615)/5</f>
        <v>6200</v>
      </c>
      <c r="G4615" s="2">
        <f t="shared" ref="G4615" si="23582">N4615/(B4615/100000)</f>
        <v>15421.04271230554</v>
      </c>
      <c r="H4615">
        <f t="shared" si="23290"/>
        <v>694</v>
      </c>
      <c r="I4615">
        <f t="shared" si="23290"/>
        <v>679</v>
      </c>
      <c r="J4615" s="3">
        <f t="shared" ref="J4615" si="23583">E4615/(SUM(N4608:N4614)/7)*100</f>
        <v>1.9926342378112412</v>
      </c>
      <c r="K4615">
        <f t="shared" ref="K4615" si="23584">O4615-O4614</f>
        <v>4</v>
      </c>
      <c r="L4615" s="3">
        <f t="shared" ref="L4615" si="23585">SUM(K4609:K4615)/7</f>
        <v>6</v>
      </c>
      <c r="M4615" s="3">
        <f t="shared" ref="M4615" si="23586">O4615/(B4615/100000)</f>
        <v>117.91357602927255</v>
      </c>
      <c r="N4615">
        <v>283929</v>
      </c>
      <c r="O4615">
        <v>2171</v>
      </c>
    </row>
    <row r="4616" spans="1:15" customFormat="1" ht="15" customHeight="1" x14ac:dyDescent="0.2">
      <c r="A4616" t="s">
        <v>12</v>
      </c>
      <c r="B4616" s="2">
        <v>1841179</v>
      </c>
      <c r="C4616" s="1">
        <f t="shared" si="23289"/>
        <v>44599</v>
      </c>
      <c r="D4616">
        <f t="shared" ref="D4616" si="23587">N4616-N4615</f>
        <v>1368</v>
      </c>
      <c r="E4616" s="2">
        <f t="shared" ref="E4616" si="23588">SUM(D4610:D4616)/7</f>
        <v>5060.2857142857147</v>
      </c>
      <c r="F4616" s="2">
        <f t="shared" ref="F4616" si="23589">SUM(D4612:D4616)/5</f>
        <v>5392</v>
      </c>
      <c r="G4616" s="2">
        <f t="shared" ref="G4616" si="23590">N4616/(B4616/100000)</f>
        <v>15495.342929720577</v>
      </c>
      <c r="H4616">
        <f t="shared" si="23290"/>
        <v>695</v>
      </c>
      <c r="I4616">
        <f t="shared" si="23290"/>
        <v>680</v>
      </c>
      <c r="J4616" s="3">
        <f t="shared" ref="J4616" si="23591">E4616/(SUM(N4609:N4615)/7)*100</f>
        <v>1.9025183581044209</v>
      </c>
      <c r="K4616">
        <f t="shared" ref="K4616" si="23592">O4616-O4615</f>
        <v>0</v>
      </c>
      <c r="L4616" s="3">
        <f t="shared" ref="L4616" si="23593">SUM(K4610:K4616)/7</f>
        <v>5.4285714285714288</v>
      </c>
      <c r="M4616" s="3">
        <f t="shared" ref="M4616" si="23594">O4616/(B4616/100000)</f>
        <v>117.91357602927255</v>
      </c>
      <c r="N4616">
        <v>285297</v>
      </c>
      <c r="O4616">
        <v>2171</v>
      </c>
    </row>
    <row r="4617" spans="1:15" customFormat="1" ht="15" customHeight="1" x14ac:dyDescent="0.2">
      <c r="A4617" t="s">
        <v>12</v>
      </c>
      <c r="B4617" s="2">
        <v>1841179</v>
      </c>
      <c r="C4617" s="1">
        <f t="shared" si="23289"/>
        <v>44600</v>
      </c>
      <c r="D4617">
        <f t="shared" ref="D4617" si="23595">N4617-N4616</f>
        <v>3187</v>
      </c>
      <c r="E4617" s="2">
        <f t="shared" ref="E4617" si="23596">SUM(D4611:D4617)/7</f>
        <v>5079.2857142857147</v>
      </c>
      <c r="F4617" s="2">
        <f t="shared" ref="F4617" si="23597">SUM(D4613:D4617)/5</f>
        <v>4576</v>
      </c>
      <c r="G4617" s="2">
        <f t="shared" ref="G4617:G4618" si="23598">N4617/(B4617/100000)</f>
        <v>15668.438538566865</v>
      </c>
      <c r="H4617">
        <f t="shared" si="23290"/>
        <v>696</v>
      </c>
      <c r="I4617">
        <f t="shared" si="23290"/>
        <v>681</v>
      </c>
      <c r="J4617" s="3">
        <f t="shared" ref="J4617" si="23599">E4617/(SUM(N4610:N4616)/7)*100</f>
        <v>1.8740084437112274</v>
      </c>
      <c r="K4617">
        <f t="shared" ref="K4617" si="23600">O4617-O4616</f>
        <v>0</v>
      </c>
      <c r="L4617" s="3">
        <f t="shared" ref="L4617" si="23601">SUM(K4611:K4617)/7</f>
        <v>5</v>
      </c>
      <c r="M4617" s="3">
        <f t="shared" ref="M4617" si="23602">O4617/(B4617/100000)</f>
        <v>117.91357602927255</v>
      </c>
      <c r="N4617">
        <v>288484</v>
      </c>
      <c r="O4617">
        <v>2171</v>
      </c>
    </row>
    <row r="4618" spans="1:15" customFormat="1" ht="15" customHeight="1" x14ac:dyDescent="0.2">
      <c r="A4618" t="s">
        <v>12</v>
      </c>
      <c r="B4618" s="2">
        <v>1841179</v>
      </c>
      <c r="C4618" s="1">
        <f t="shared" si="23289"/>
        <v>44601</v>
      </c>
      <c r="D4618" s="5">
        <f>N4618-N4617</f>
        <v>5244</v>
      </c>
      <c r="E4618" s="2">
        <f t="shared" ref="E4618:E4619" si="23603">SUM(D4612:D4618)/7</f>
        <v>5055.8571428571431</v>
      </c>
      <c r="F4618" s="2">
        <f t="shared" ref="F4618:F4619" si="23604">SUM(D4614:D4618)/5</f>
        <v>4213.3999999999996</v>
      </c>
      <c r="G4618" s="2">
        <f t="shared" si="23598"/>
        <v>15953.256038657839</v>
      </c>
      <c r="H4618">
        <f t="shared" si="23290"/>
        <v>697</v>
      </c>
      <c r="I4618">
        <f t="shared" si="23290"/>
        <v>682</v>
      </c>
      <c r="J4618" s="3">
        <f t="shared" ref="J4618" si="23605">E4618/(SUM(N4611:N4617)/7)*100</f>
        <v>1.831050405494548</v>
      </c>
      <c r="K4618">
        <f t="shared" ref="K4618:K4619" si="23606">O4618-O4617</f>
        <v>13</v>
      </c>
      <c r="L4618" s="3">
        <f t="shared" ref="L4618:L4619" si="23607">SUM(K4612:K4618)/7</f>
        <v>5.2857142857142856</v>
      </c>
      <c r="M4618" s="3">
        <f t="shared" ref="M4618:M4619" si="23608">O4618/(B4618/100000)</f>
        <v>118.6196453468131</v>
      </c>
      <c r="N4618">
        <f>N4619-D4619</f>
        <v>293728</v>
      </c>
      <c r="O4618">
        <v>2184</v>
      </c>
    </row>
    <row r="4619" spans="1:15" customFormat="1" ht="15" customHeight="1" x14ac:dyDescent="0.2">
      <c r="A4619" t="s">
        <v>12</v>
      </c>
      <c r="B4619" s="2">
        <v>1841179</v>
      </c>
      <c r="C4619" s="1">
        <f t="shared" si="23289"/>
        <v>44602</v>
      </c>
      <c r="D4619">
        <v>5360</v>
      </c>
      <c r="E4619" s="2">
        <f t="shared" si="23603"/>
        <v>4783.4285714285716</v>
      </c>
      <c r="F4619" s="2">
        <f t="shared" si="23604"/>
        <v>4115</v>
      </c>
      <c r="G4619" s="2">
        <f t="shared" ref="G4619" si="23609">N4619/(B4619/100000)</f>
        <v>16244.373849582251</v>
      </c>
      <c r="H4619">
        <f t="shared" si="23290"/>
        <v>698</v>
      </c>
      <c r="I4619">
        <f t="shared" si="23290"/>
        <v>683</v>
      </c>
      <c r="J4619" s="3">
        <f t="shared" ref="J4619:J4625" si="23610">E4619/(SUM(N4612:N4618)/7)*100</f>
        <v>1.7012360431985107</v>
      </c>
      <c r="K4619">
        <f t="shared" si="23606"/>
        <v>11</v>
      </c>
      <c r="L4619" s="3">
        <f t="shared" si="23607"/>
        <v>6.4285714285714288</v>
      </c>
      <c r="M4619" s="3">
        <f t="shared" si="23608"/>
        <v>119.21708861550127</v>
      </c>
      <c r="N4619">
        <v>299088</v>
      </c>
      <c r="O4619">
        <v>2195</v>
      </c>
    </row>
    <row r="4620" spans="1:15" customFormat="1" ht="15" customHeight="1" x14ac:dyDescent="0.2">
      <c r="A4620" t="s">
        <v>12</v>
      </c>
      <c r="B4620" s="2">
        <v>1841179</v>
      </c>
      <c r="C4620" s="1">
        <f t="shared" si="23289"/>
        <v>44603</v>
      </c>
      <c r="D4620" s="5">
        <f t="shared" ref="D4620:D4625" si="23611">N4620-N4619</f>
        <v>5145</v>
      </c>
      <c r="E4620" s="2">
        <f t="shared" ref="E4620" si="23612">SUM(D4614:D4620)/7</f>
        <v>4510.2857142857147</v>
      </c>
      <c r="F4620" s="2">
        <f t="shared" ref="F4620" si="23613">SUM(D4616:D4620)/5</f>
        <v>4060.8</v>
      </c>
      <c r="G4620" s="2">
        <f t="shared" ref="G4620" si="23614">N4620/(B4620/100000)</f>
        <v>16523.814360255034</v>
      </c>
      <c r="H4620">
        <f t="shared" si="23290"/>
        <v>699</v>
      </c>
      <c r="I4620">
        <f t="shared" si="23290"/>
        <v>684</v>
      </c>
      <c r="J4620" s="3">
        <f t="shared" si="23610"/>
        <v>1.5772593295698658</v>
      </c>
      <c r="K4620">
        <f t="shared" ref="K4620" si="23615">O4620-O4619</f>
        <v>6</v>
      </c>
      <c r="L4620" s="3">
        <f t="shared" ref="L4620" si="23616">SUM(K4614:K4620)/7</f>
        <v>5.7142857142857144</v>
      </c>
      <c r="M4620" s="3">
        <f t="shared" ref="M4620" si="23617">O4620/(B4620/100000)</f>
        <v>119.54296676205844</v>
      </c>
      <c r="N4620">
        <v>304233</v>
      </c>
      <c r="O4620">
        <v>2201</v>
      </c>
    </row>
    <row r="4621" spans="1:15" customFormat="1" ht="15" customHeight="1" x14ac:dyDescent="0.2">
      <c r="A4621" t="s">
        <v>12</v>
      </c>
      <c r="B4621" s="2">
        <v>1841179</v>
      </c>
      <c r="C4621" s="1">
        <f t="shared" si="23289"/>
        <v>44604</v>
      </c>
      <c r="D4621" s="5">
        <f t="shared" si="23611"/>
        <v>5291</v>
      </c>
      <c r="E4621" s="2">
        <f t="shared" ref="E4621" si="23618">SUM(D4615:D4621)/7</f>
        <v>4430.1428571428569</v>
      </c>
      <c r="F4621" s="2">
        <f t="shared" ref="F4621" si="23619">SUM(D4617:D4621)/5</f>
        <v>4845.3999999999996</v>
      </c>
      <c r="G4621" s="2">
        <f t="shared" ref="G4621" si="23620">N4621/(B4621/100000)</f>
        <v>16811.184572494039</v>
      </c>
      <c r="H4621">
        <f t="shared" si="23290"/>
        <v>700</v>
      </c>
      <c r="I4621">
        <f t="shared" si="23290"/>
        <v>685</v>
      </c>
      <c r="J4621" s="3">
        <f t="shared" si="23610"/>
        <v>1.5251771528846114</v>
      </c>
      <c r="K4621">
        <f t="shared" ref="K4621" si="23621">O4621-O4620</f>
        <v>3</v>
      </c>
      <c r="L4621" s="3">
        <f t="shared" ref="L4621" si="23622">SUM(K4615:K4621)/7</f>
        <v>5.2857142857142856</v>
      </c>
      <c r="M4621" s="3">
        <f t="shared" ref="M4621" si="23623">O4621/(B4621/100000)</f>
        <v>119.70590583533703</v>
      </c>
      <c r="N4621">
        <v>309524</v>
      </c>
      <c r="O4621">
        <v>2204</v>
      </c>
    </row>
    <row r="4622" spans="1:15" customFormat="1" ht="15" customHeight="1" x14ac:dyDescent="0.2">
      <c r="A4622" t="s">
        <v>12</v>
      </c>
      <c r="B4622" s="2">
        <v>1841179</v>
      </c>
      <c r="C4622" s="1">
        <f t="shared" si="23289"/>
        <v>44605</v>
      </c>
      <c r="D4622" s="5">
        <f t="shared" si="23611"/>
        <v>3740</v>
      </c>
      <c r="E4622" s="2">
        <f t="shared" ref="E4622" si="23624">SUM(D4616:D4622)/7</f>
        <v>4190.7142857142853</v>
      </c>
      <c r="F4622" s="2">
        <f t="shared" ref="F4622" si="23625">SUM(D4618:D4622)/5</f>
        <v>4956</v>
      </c>
      <c r="G4622" s="2">
        <f t="shared" ref="G4622" si="23626">N4622/(B4622/100000)</f>
        <v>17014.315283848013</v>
      </c>
      <c r="H4622">
        <f t="shared" si="23290"/>
        <v>701</v>
      </c>
      <c r="I4622">
        <f t="shared" si="23290"/>
        <v>686</v>
      </c>
      <c r="J4622" s="3">
        <f t="shared" si="23610"/>
        <v>1.4210745329007699</v>
      </c>
      <c r="K4622">
        <f t="shared" ref="K4622" si="23627">O4622-O4621</f>
        <v>6</v>
      </c>
      <c r="L4622" s="3">
        <f t="shared" ref="L4622" si="23628">SUM(K4616:K4622)/7</f>
        <v>5.5714285714285712</v>
      </c>
      <c r="M4622" s="3">
        <f t="shared" ref="M4622" si="23629">O4622/(B4622/100000)</f>
        <v>120.03178398189421</v>
      </c>
      <c r="N4622">
        <v>313264</v>
      </c>
      <c r="O4622">
        <v>2210</v>
      </c>
    </row>
    <row r="4623" spans="1:15" customFormat="1" ht="15" customHeight="1" x14ac:dyDescent="0.2">
      <c r="A4623" t="s">
        <v>12</v>
      </c>
      <c r="B4623" s="2">
        <v>1841179</v>
      </c>
      <c r="C4623" s="1">
        <f t="shared" si="23289"/>
        <v>44606</v>
      </c>
      <c r="D4623" s="5">
        <f t="shared" si="23611"/>
        <v>952</v>
      </c>
      <c r="E4623" s="2">
        <f t="shared" ref="E4623" si="23630">SUM(D4617:D4623)/7</f>
        <v>4131.2857142857147</v>
      </c>
      <c r="F4623" s="2">
        <f t="shared" ref="F4623" si="23631">SUM(D4619:D4623)/5</f>
        <v>4097.6000000000004</v>
      </c>
      <c r="G4623" s="2">
        <f t="shared" ref="G4623" si="23632">N4623/(B4623/100000)</f>
        <v>17066.021283101752</v>
      </c>
      <c r="H4623">
        <f t="shared" si="23290"/>
        <v>702</v>
      </c>
      <c r="I4623">
        <f t="shared" si="23290"/>
        <v>687</v>
      </c>
      <c r="J4623" s="3">
        <f t="shared" si="23610"/>
        <v>1.3812930534605643</v>
      </c>
      <c r="K4623">
        <f t="shared" ref="K4623" si="23633">O4623-O4622</f>
        <v>0</v>
      </c>
      <c r="L4623" s="3">
        <f t="shared" ref="L4623" si="23634">SUM(K4617:K4623)/7</f>
        <v>5.5714285714285712</v>
      </c>
      <c r="M4623" s="3">
        <f t="shared" ref="M4623" si="23635">O4623/(B4623/100000)</f>
        <v>120.03178398189421</v>
      </c>
      <c r="N4623">
        <v>314216</v>
      </c>
      <c r="O4623">
        <v>2210</v>
      </c>
    </row>
    <row r="4624" spans="1:15" customFormat="1" ht="15" customHeight="1" x14ac:dyDescent="0.2">
      <c r="A4624" t="s">
        <v>12</v>
      </c>
      <c r="B4624" s="2">
        <v>1841179</v>
      </c>
      <c r="C4624" s="1">
        <f t="shared" si="23289"/>
        <v>44607</v>
      </c>
      <c r="D4624" s="5">
        <f t="shared" si="23611"/>
        <v>2138</v>
      </c>
      <c r="E4624" s="2">
        <f t="shared" ref="E4624:E4625" si="23636">SUM(D4618:D4624)/7</f>
        <v>3981.4285714285716</v>
      </c>
      <c r="F4624" s="2">
        <f t="shared" ref="F4624:F4625" si="23637">SUM(D4620:D4624)/5</f>
        <v>3453.2</v>
      </c>
      <c r="G4624" s="2">
        <f t="shared" ref="G4624:G4625" si="23638">N4624/(B4624/100000)</f>
        <v>17182.142529324959</v>
      </c>
      <c r="H4624">
        <f t="shared" si="23290"/>
        <v>703</v>
      </c>
      <c r="I4624">
        <f t="shared" si="23290"/>
        <v>688</v>
      </c>
      <c r="J4624" s="3">
        <f t="shared" si="23610"/>
        <v>1.3130513154776571</v>
      </c>
      <c r="K4624">
        <f t="shared" ref="K4624:K4625" si="23639">O4624-O4623</f>
        <v>-1</v>
      </c>
      <c r="L4624" s="3">
        <f t="shared" ref="L4624:L4625" si="23640">SUM(K4618:K4624)/7</f>
        <v>5.4285714285714288</v>
      </c>
      <c r="M4624" s="3">
        <f t="shared" ref="M4624:M4625" si="23641">O4624/(B4624/100000)</f>
        <v>119.97747095746801</v>
      </c>
      <c r="N4624">
        <v>316354</v>
      </c>
      <c r="O4624">
        <v>2209</v>
      </c>
    </row>
    <row r="4625" spans="1:15" customFormat="1" ht="15" customHeight="1" x14ac:dyDescent="0.2">
      <c r="A4625" t="s">
        <v>12</v>
      </c>
      <c r="B4625" s="2">
        <v>1841179</v>
      </c>
      <c r="C4625" s="1">
        <f t="shared" si="23289"/>
        <v>44608</v>
      </c>
      <c r="D4625" s="5">
        <f t="shared" si="23611"/>
        <v>3975</v>
      </c>
      <c r="E4625" s="2">
        <f t="shared" si="23636"/>
        <v>3800.1428571428573</v>
      </c>
      <c r="F4625" s="2">
        <f t="shared" si="23637"/>
        <v>3219.2</v>
      </c>
      <c r="G4625" s="2">
        <f t="shared" si="23638"/>
        <v>17398.03680141909</v>
      </c>
      <c r="H4625">
        <f t="shared" si="23290"/>
        <v>704</v>
      </c>
      <c r="I4625">
        <f t="shared" si="23290"/>
        <v>689</v>
      </c>
      <c r="J4625" s="3">
        <f t="shared" si="23610"/>
        <v>1.2370216428796967</v>
      </c>
      <c r="K4625">
        <f t="shared" si="23639"/>
        <v>12</v>
      </c>
      <c r="L4625" s="3">
        <f t="shared" si="23640"/>
        <v>5.2857142857142856</v>
      </c>
      <c r="M4625" s="3">
        <f t="shared" si="23641"/>
        <v>120.62922725058237</v>
      </c>
      <c r="N4625">
        <v>320329</v>
      </c>
      <c r="O4625">
        <v>2221</v>
      </c>
    </row>
    <row r="4626" spans="1:15" customFormat="1" ht="15" customHeight="1" x14ac:dyDescent="0.2">
      <c r="A4626" t="s">
        <v>12</v>
      </c>
      <c r="B4626" s="2">
        <v>1841179</v>
      </c>
      <c r="C4626" s="1">
        <f t="shared" si="23289"/>
        <v>44609</v>
      </c>
      <c r="D4626" s="5">
        <f t="shared" ref="D4626:D4627" si="23642">N4626-N4625</f>
        <v>4075</v>
      </c>
      <c r="E4626" s="2">
        <f t="shared" ref="E4626:E4627" si="23643">SUM(D4620:D4626)/7</f>
        <v>3616.5714285714284</v>
      </c>
      <c r="F4626" s="2">
        <f t="shared" ref="F4626:F4627" si="23644">SUM(D4622:D4626)/5</f>
        <v>2976</v>
      </c>
      <c r="G4626" s="2">
        <f t="shared" ref="G4626:G4627" si="23645">N4626/(B4626/100000)</f>
        <v>17619.362375955843</v>
      </c>
      <c r="H4626">
        <f t="shared" si="23290"/>
        <v>705</v>
      </c>
      <c r="I4626">
        <f t="shared" si="23290"/>
        <v>690</v>
      </c>
      <c r="J4626" s="3">
        <f t="shared" ref="J4626:J4627" si="23646">E4626/(SUM(N4619:N4625)/7)*100</f>
        <v>1.162880430388864</v>
      </c>
      <c r="K4626">
        <f t="shared" ref="K4626:K4627" si="23647">O4626-O4625</f>
        <v>16</v>
      </c>
      <c r="L4626" s="3">
        <f t="shared" ref="L4626:L4627" si="23648">SUM(K4620:K4626)/7</f>
        <v>6</v>
      </c>
      <c r="M4626" s="3">
        <f t="shared" ref="M4626:M4627" si="23649">O4626/(B4626/100000)</f>
        <v>121.49823564140152</v>
      </c>
      <c r="N4626">
        <v>324404</v>
      </c>
      <c r="O4626">
        <v>2237</v>
      </c>
    </row>
    <row r="4627" spans="1:15" customFormat="1" ht="15" customHeight="1" x14ac:dyDescent="0.2">
      <c r="A4627" t="s">
        <v>12</v>
      </c>
      <c r="B4627" s="2">
        <v>1841179</v>
      </c>
      <c r="C4627" s="1">
        <f t="shared" si="23289"/>
        <v>44610</v>
      </c>
      <c r="D4627" s="5">
        <f t="shared" si="23642"/>
        <v>3521</v>
      </c>
      <c r="E4627" s="2">
        <f t="shared" si="23643"/>
        <v>3384.5714285714284</v>
      </c>
      <c r="F4627" s="2">
        <f t="shared" si="23644"/>
        <v>2932.2</v>
      </c>
      <c r="G4627" s="2">
        <f t="shared" si="23645"/>
        <v>17810.598534960478</v>
      </c>
      <c r="H4627">
        <f t="shared" si="23290"/>
        <v>706</v>
      </c>
      <c r="I4627">
        <f t="shared" si="23290"/>
        <v>691</v>
      </c>
      <c r="J4627" s="3">
        <f t="shared" si="23646"/>
        <v>1.0757726837649684</v>
      </c>
      <c r="K4627">
        <f t="shared" si="23647"/>
        <v>12</v>
      </c>
      <c r="L4627" s="3">
        <f t="shared" si="23648"/>
        <v>6.8571428571428568</v>
      </c>
      <c r="M4627" s="3">
        <f t="shared" si="23649"/>
        <v>122.14999193451587</v>
      </c>
      <c r="N4627">
        <v>327925</v>
      </c>
      <c r="O4627">
        <v>2249</v>
      </c>
    </row>
    <row r="4628" spans="1:15" customFormat="1" ht="15" customHeight="1" x14ac:dyDescent="0.2">
      <c r="A4628" t="s">
        <v>12</v>
      </c>
      <c r="B4628" s="2">
        <v>1841179</v>
      </c>
      <c r="C4628" s="1">
        <f t="shared" si="23289"/>
        <v>44611</v>
      </c>
      <c r="D4628" s="5">
        <f t="shared" ref="D4628" si="23650">N4628-N4627</f>
        <v>3419</v>
      </c>
      <c r="E4628" s="2">
        <f t="shared" ref="E4628" si="23651">SUM(D4622:D4628)/7</f>
        <v>3117.1428571428573</v>
      </c>
      <c r="F4628" s="2">
        <f t="shared" ref="F4628" si="23652">SUM(D4624:D4628)/5</f>
        <v>3425.6</v>
      </c>
      <c r="G4628" s="2">
        <f t="shared" ref="G4628" si="23653">N4628/(B4628/100000)</f>
        <v>17996.294765473645</v>
      </c>
      <c r="H4628">
        <f t="shared" si="23290"/>
        <v>707</v>
      </c>
      <c r="I4628">
        <f t="shared" si="23290"/>
        <v>692</v>
      </c>
      <c r="J4628" s="3">
        <f t="shared" ref="J4628" si="23654">E4628/(SUM(N4621:N4627)/7)*100</f>
        <v>0.98022655722151153</v>
      </c>
      <c r="K4628">
        <f t="shared" ref="K4628" si="23655">O4628-O4627</f>
        <v>10</v>
      </c>
      <c r="L4628" s="3">
        <f t="shared" ref="L4628" si="23656">SUM(K4622:K4628)/7</f>
        <v>7.8571428571428568</v>
      </c>
      <c r="M4628" s="3">
        <f t="shared" ref="M4628" si="23657">O4628/(B4628/100000)</f>
        <v>122.69312217877784</v>
      </c>
      <c r="N4628">
        <v>331344</v>
      </c>
      <c r="O4628">
        <v>2259</v>
      </c>
    </row>
    <row r="4629" spans="1:15" customFormat="1" ht="15" customHeight="1" x14ac:dyDescent="0.2">
      <c r="A4629" t="s">
        <v>12</v>
      </c>
      <c r="B4629" s="2">
        <v>1841179</v>
      </c>
      <c r="C4629" s="1">
        <f t="shared" si="23289"/>
        <v>44612</v>
      </c>
      <c r="D4629" s="5">
        <f t="shared" ref="D4629" si="23658">N4629-N4628</f>
        <v>2641</v>
      </c>
      <c r="E4629" s="2">
        <f t="shared" ref="E4629" si="23659">SUM(D4623:D4629)/7</f>
        <v>2960.1428571428573</v>
      </c>
      <c r="F4629" s="2">
        <f t="shared" ref="F4629" si="23660">SUM(D4625:D4629)/5</f>
        <v>3526.2</v>
      </c>
      <c r="G4629" s="2">
        <f t="shared" ref="G4629" si="23661">N4629/(B4629/100000)</f>
        <v>18139.73546298323</v>
      </c>
      <c r="H4629">
        <f t="shared" si="23290"/>
        <v>708</v>
      </c>
      <c r="I4629">
        <f t="shared" si="23290"/>
        <v>693</v>
      </c>
      <c r="J4629" s="3">
        <f t="shared" ref="J4629" si="23662">E4629/(SUM(N4622:N4628)/7)*100</f>
        <v>0.92181991924677775</v>
      </c>
      <c r="K4629">
        <f t="shared" ref="K4629" si="23663">O4629-O4628</f>
        <v>9</v>
      </c>
      <c r="L4629" s="3">
        <f t="shared" ref="L4629" si="23664">SUM(K4623:K4629)/7</f>
        <v>8.2857142857142865</v>
      </c>
      <c r="M4629" s="3">
        <f t="shared" ref="M4629" si="23665">O4629/(B4629/100000)</f>
        <v>123.18193939861361</v>
      </c>
      <c r="N4629">
        <v>333985</v>
      </c>
      <c r="O4629">
        <v>2268</v>
      </c>
    </row>
    <row r="4630" spans="1:15" customFormat="1" ht="15" customHeight="1" x14ac:dyDescent="0.2">
      <c r="A4630" t="s">
        <v>12</v>
      </c>
      <c r="B4630" s="2">
        <v>1841179</v>
      </c>
      <c r="C4630" s="1">
        <f t="shared" si="23289"/>
        <v>44613</v>
      </c>
      <c r="D4630" s="5">
        <f t="shared" ref="D4630" si="23666">N4630-N4629</f>
        <v>1404</v>
      </c>
      <c r="E4630" s="2">
        <f t="shared" ref="E4630" si="23667">SUM(D4624:D4630)/7</f>
        <v>3024.7142857142858</v>
      </c>
      <c r="F4630" s="2">
        <f t="shared" ref="F4630" si="23668">SUM(D4626:D4630)/5</f>
        <v>3012</v>
      </c>
      <c r="G4630" s="2">
        <f t="shared" ref="G4630" si="23669">N4630/(B4630/100000)</f>
        <v>18215.99094927761</v>
      </c>
      <c r="H4630">
        <f t="shared" si="23290"/>
        <v>709</v>
      </c>
      <c r="I4630">
        <f t="shared" si="23290"/>
        <v>694</v>
      </c>
      <c r="J4630" s="3">
        <f t="shared" ref="J4630" si="23670">E4630/(SUM(N4623:N4629)/7)*100</f>
        <v>0.93332457593086715</v>
      </c>
      <c r="K4630">
        <f t="shared" ref="K4630" si="23671">O4630-O4629</f>
        <v>0</v>
      </c>
      <c r="L4630" s="3">
        <f t="shared" ref="L4630" si="23672">SUM(K4624:K4630)/7</f>
        <v>8.2857142857142865</v>
      </c>
      <c r="M4630" s="3">
        <f t="shared" ref="M4630" si="23673">O4630/(B4630/100000)</f>
        <v>123.18193939861361</v>
      </c>
      <c r="N4630">
        <v>335389</v>
      </c>
      <c r="O4630">
        <v>2268</v>
      </c>
    </row>
    <row r="4631" spans="1:15" customFormat="1" ht="15" customHeight="1" x14ac:dyDescent="0.2">
      <c r="A4631" t="s">
        <v>12</v>
      </c>
      <c r="B4631" s="2">
        <v>1841179</v>
      </c>
      <c r="C4631" s="1">
        <f t="shared" si="23289"/>
        <v>44614</v>
      </c>
      <c r="D4631" s="5">
        <f t="shared" ref="D4631" si="23674">N4631-N4630</f>
        <v>1163</v>
      </c>
      <c r="E4631" s="2">
        <f t="shared" ref="E4631" si="23675">SUM(D4625:D4631)/7</f>
        <v>2885.4285714285716</v>
      </c>
      <c r="F4631" s="2">
        <f t="shared" ref="F4631" si="23676">SUM(D4627:D4631)/5</f>
        <v>2429.6</v>
      </c>
      <c r="G4631" s="2">
        <f t="shared" ref="G4631" si="23677">N4631/(B4631/100000)</f>
        <v>18279.156996685277</v>
      </c>
      <c r="H4631">
        <f t="shared" si="23290"/>
        <v>710</v>
      </c>
      <c r="I4631">
        <f t="shared" si="23290"/>
        <v>695</v>
      </c>
      <c r="J4631" s="3">
        <f t="shared" ref="J4631" si="23678">E4631/(SUM(N4624:N4630)/7)*100</f>
        <v>0.88211273818310454</v>
      </c>
      <c r="K4631">
        <f t="shared" ref="K4631" si="23679">O4631-O4630</f>
        <v>1</v>
      </c>
      <c r="L4631" s="3">
        <f t="shared" ref="L4631" si="23680">SUM(K4625:K4631)/7</f>
        <v>8.5714285714285712</v>
      </c>
      <c r="M4631" s="3">
        <f t="shared" ref="M4631" si="23681">O4631/(B4631/100000)</f>
        <v>123.2362524230398</v>
      </c>
      <c r="N4631">
        <v>336552</v>
      </c>
      <c r="O4631">
        <v>2269</v>
      </c>
    </row>
    <row r="4632" spans="1:15" customFormat="1" ht="15" customHeight="1" x14ac:dyDescent="0.2">
      <c r="A4632" t="s">
        <v>12</v>
      </c>
      <c r="B4632" s="2">
        <v>1841179</v>
      </c>
      <c r="C4632" s="1">
        <f t="shared" si="23289"/>
        <v>44615</v>
      </c>
      <c r="D4632" s="5">
        <f t="shared" ref="D4632" si="23682">N4632-N4631</f>
        <v>2103</v>
      </c>
      <c r="E4632" s="2">
        <f t="shared" ref="E4632" si="23683">SUM(D4626:D4632)/7</f>
        <v>2618</v>
      </c>
      <c r="F4632" s="2">
        <f t="shared" ref="F4632" si="23684">SUM(D4628:D4632)/5</f>
        <v>2146</v>
      </c>
      <c r="G4632" s="2">
        <f t="shared" ref="G4632" si="23685">N4632/(B4632/100000)</f>
        <v>18393.377287053569</v>
      </c>
      <c r="H4632">
        <f t="shared" si="23290"/>
        <v>711</v>
      </c>
      <c r="I4632">
        <f t="shared" si="23290"/>
        <v>696</v>
      </c>
      <c r="J4632" s="3">
        <f t="shared" ref="J4632" si="23686">E4632/(SUM(N4625:N4631)/7)*100</f>
        <v>0.79335806137680498</v>
      </c>
      <c r="K4632">
        <f t="shared" ref="K4632" si="23687">O4632-O4631</f>
        <v>7</v>
      </c>
      <c r="L4632" s="3">
        <f t="shared" ref="L4632" si="23688">SUM(K4626:K4632)/7</f>
        <v>7.8571428571428568</v>
      </c>
      <c r="M4632" s="3">
        <f t="shared" ref="M4632" si="23689">O4632/(B4632/100000)</f>
        <v>123.61644359402318</v>
      </c>
      <c r="N4632">
        <v>338655</v>
      </c>
      <c r="O4632">
        <v>2276</v>
      </c>
    </row>
    <row r="4633" spans="1:15" customFormat="1" ht="15" customHeight="1" x14ac:dyDescent="0.2">
      <c r="A4633" t="s">
        <v>12</v>
      </c>
      <c r="B4633" s="2">
        <v>1841179</v>
      </c>
      <c r="C4633" s="1">
        <f t="shared" si="23289"/>
        <v>44616</v>
      </c>
      <c r="D4633" s="5">
        <f t="shared" ref="D4633:D4634" si="23690">N4633-N4632</f>
        <v>2567</v>
      </c>
      <c r="E4633" s="2">
        <f t="shared" ref="E4633:E4634" si="23691">SUM(D4627:D4633)/7</f>
        <v>2402.5714285714284</v>
      </c>
      <c r="F4633" s="2">
        <f t="shared" ref="F4633:F4634" si="23692">SUM(D4629:D4633)/5</f>
        <v>1975.6</v>
      </c>
      <c r="G4633" s="2">
        <f t="shared" ref="G4633:G4634" si="23693">N4633/(B4633/100000)</f>
        <v>18532.798820755615</v>
      </c>
      <c r="H4633">
        <f t="shared" si="23290"/>
        <v>712</v>
      </c>
      <c r="I4633">
        <f t="shared" si="23290"/>
        <v>697</v>
      </c>
      <c r="J4633" s="3">
        <f t="shared" ref="J4633:J4634" si="23694">E4633/(SUM(N4626:N4632)/7)*100</f>
        <v>0.72234386798003991</v>
      </c>
      <c r="K4633">
        <f t="shared" ref="K4633:K4634" si="23695">O4633-O4632</f>
        <v>4</v>
      </c>
      <c r="L4633" s="3">
        <f t="shared" ref="L4633:L4634" si="23696">SUM(K4627:K4633)/7</f>
        <v>6.1428571428571432</v>
      </c>
      <c r="M4633" s="3">
        <f t="shared" ref="M4633:M4634" si="23697">O4633/(B4633/100000)</f>
        <v>123.83369569172797</v>
      </c>
      <c r="N4633">
        <v>341222</v>
      </c>
      <c r="O4633">
        <v>2280</v>
      </c>
    </row>
    <row r="4634" spans="1:15" customFormat="1" ht="15" customHeight="1" x14ac:dyDescent="0.2">
      <c r="A4634" t="s">
        <v>12</v>
      </c>
      <c r="B4634" s="2">
        <v>1841179</v>
      </c>
      <c r="C4634" s="1">
        <f t="shared" si="23289"/>
        <v>44617</v>
      </c>
      <c r="D4634" s="5">
        <f t="shared" si="23690"/>
        <v>2566</v>
      </c>
      <c r="E4634" s="2">
        <f t="shared" si="23691"/>
        <v>2266.1428571428573</v>
      </c>
      <c r="F4634" s="2">
        <f t="shared" si="23692"/>
        <v>1960.6</v>
      </c>
      <c r="G4634" s="2">
        <f t="shared" si="23693"/>
        <v>18672.166041433233</v>
      </c>
      <c r="H4634">
        <f t="shared" si="23290"/>
        <v>713</v>
      </c>
      <c r="I4634">
        <f t="shared" si="23290"/>
        <v>698</v>
      </c>
      <c r="J4634" s="3">
        <f t="shared" si="23694"/>
        <v>0.676439785217682</v>
      </c>
      <c r="K4634">
        <f t="shared" si="23695"/>
        <v>6</v>
      </c>
      <c r="L4634" s="3">
        <f t="shared" si="23696"/>
        <v>5.2857142857142856</v>
      </c>
      <c r="M4634" s="3">
        <f t="shared" si="23697"/>
        <v>124.15957383828514</v>
      </c>
      <c r="N4634">
        <v>343788</v>
      </c>
      <c r="O4634">
        <v>2286</v>
      </c>
    </row>
    <row r="4635" spans="1:15" customFormat="1" ht="16" customHeight="1" x14ac:dyDescent="0.2">
      <c r="A4635" t="s">
        <v>12</v>
      </c>
      <c r="B4635" s="2">
        <v>1841179</v>
      </c>
      <c r="C4635" s="1">
        <f t="shared" si="23289"/>
        <v>44618</v>
      </c>
      <c r="D4635" s="5">
        <f t="shared" ref="D4635" si="23698">N4635-N4634</f>
        <v>1788</v>
      </c>
      <c r="E4635" s="2">
        <f t="shared" ref="E4635" si="23699">SUM(D4629:D4635)/7</f>
        <v>2033.1428571428571</v>
      </c>
      <c r="F4635" s="2">
        <f t="shared" ref="F4635" si="23700">SUM(D4631:D4635)/5</f>
        <v>2037.4</v>
      </c>
      <c r="G4635" s="2">
        <f t="shared" ref="G4635" si="23701">N4635/(B4635/100000)</f>
        <v>18769.277729107274</v>
      </c>
      <c r="H4635">
        <f t="shared" si="23290"/>
        <v>714</v>
      </c>
      <c r="I4635">
        <f t="shared" si="23290"/>
        <v>699</v>
      </c>
      <c r="J4635" s="3">
        <f t="shared" ref="J4635" si="23702">E4635/(SUM(N4628:N4634)/7)*100</f>
        <v>0.60281202150842783</v>
      </c>
      <c r="K4635">
        <f t="shared" ref="K4635" si="23703">O4635-O4634</f>
        <v>2</v>
      </c>
      <c r="L4635" s="3">
        <f t="shared" ref="L4635" si="23704">SUM(K4629:K4635)/7</f>
        <v>4.1428571428571432</v>
      </c>
      <c r="M4635" s="3">
        <f t="shared" ref="M4635" si="23705">O4635/(B4635/100000)</f>
        <v>124.26819988713754</v>
      </c>
      <c r="N4635">
        <v>345576</v>
      </c>
      <c r="O4635">
        <v>2288</v>
      </c>
    </row>
    <row r="4636" spans="1:15" customFormat="1" ht="16" customHeight="1" x14ac:dyDescent="0.2">
      <c r="A4636" t="s">
        <v>12</v>
      </c>
      <c r="B4636" s="2">
        <v>1841179</v>
      </c>
      <c r="C4636" s="1">
        <f t="shared" si="23289"/>
        <v>44619</v>
      </c>
      <c r="D4636" s="5">
        <f t="shared" ref="D4636" si="23706">N4636-N4635</f>
        <v>1481</v>
      </c>
      <c r="E4636" s="2">
        <f t="shared" ref="E4636" si="23707">SUM(D4630:D4636)/7</f>
        <v>1867.4285714285713</v>
      </c>
      <c r="F4636" s="2">
        <f t="shared" ref="F4636" si="23708">SUM(D4632:D4636)/5</f>
        <v>2101</v>
      </c>
      <c r="G4636" s="2">
        <f t="shared" ref="G4636" si="23709">N4636/(B4636/100000)</f>
        <v>18849.71531828247</v>
      </c>
      <c r="H4636">
        <f t="shared" si="23290"/>
        <v>715</v>
      </c>
      <c r="I4636">
        <f t="shared" si="23290"/>
        <v>700</v>
      </c>
      <c r="J4636" s="3">
        <f t="shared" ref="J4636" si="23710">E4636/(SUM(N4629:N4635)/7)*100</f>
        <v>0.55036130091063074</v>
      </c>
      <c r="K4636">
        <f t="shared" ref="K4636" si="23711">O4636-O4635</f>
        <v>5</v>
      </c>
      <c r="L4636" s="3">
        <f t="shared" ref="L4636" si="23712">SUM(K4630:K4636)/7</f>
        <v>3.5714285714285716</v>
      </c>
      <c r="M4636" s="3">
        <f t="shared" ref="M4636" si="23713">O4636/(B4636/100000)</f>
        <v>124.53976500926852</v>
      </c>
      <c r="N4636">
        <v>347057</v>
      </c>
      <c r="O4636">
        <v>2293</v>
      </c>
    </row>
    <row r="4637" spans="1:15" customFormat="1" ht="16" customHeight="1" x14ac:dyDescent="0.2">
      <c r="A4637" t="s">
        <v>12</v>
      </c>
      <c r="B4637" s="2">
        <v>1841179</v>
      </c>
      <c r="C4637" s="1">
        <f t="shared" si="23289"/>
        <v>44620</v>
      </c>
      <c r="D4637" s="5">
        <f t="shared" ref="D4637" si="23714">N4637-N4636</f>
        <v>1301</v>
      </c>
      <c r="E4637" s="2">
        <f t="shared" ref="E4637" si="23715">SUM(D4631:D4637)/7</f>
        <v>1852.7142857142858</v>
      </c>
      <c r="F4637" s="2">
        <f t="shared" ref="F4637" si="23716">SUM(D4633:D4637)/5</f>
        <v>1940.6</v>
      </c>
      <c r="G4637" s="2">
        <f t="shared" ref="G4637" si="23717">N4637/(B4637/100000)</f>
        <v>18920.376563060952</v>
      </c>
      <c r="H4637">
        <f t="shared" si="23290"/>
        <v>716</v>
      </c>
      <c r="I4637">
        <f t="shared" si="23290"/>
        <v>701</v>
      </c>
      <c r="J4637" s="3">
        <f t="shared" ref="J4637" si="23718">E4637/(SUM(N4630:N4636)/7)*100</f>
        <v>0.54303610317057882</v>
      </c>
      <c r="K4637">
        <f t="shared" ref="K4637" si="23719">O4637-O4636</f>
        <v>0</v>
      </c>
      <c r="L4637" s="3">
        <f t="shared" ref="L4637" si="23720">SUM(K4631:K4637)/7</f>
        <v>3.5714285714285716</v>
      </c>
      <c r="M4637" s="3">
        <f t="shared" ref="M4637" si="23721">O4637/(B4637/100000)</f>
        <v>124.53976500926852</v>
      </c>
      <c r="N4637">
        <v>348358</v>
      </c>
      <c r="O4637">
        <v>2293</v>
      </c>
    </row>
    <row r="4638" spans="1:15" customFormat="1" ht="16" customHeight="1" x14ac:dyDescent="0.2">
      <c r="A4638" t="s">
        <v>12</v>
      </c>
      <c r="B4638" s="2">
        <v>1841179</v>
      </c>
      <c r="C4638" s="1">
        <f t="shared" si="23289"/>
        <v>44621</v>
      </c>
      <c r="D4638" s="5">
        <f t="shared" ref="D4638" si="23722">N4638-N4637</f>
        <v>947</v>
      </c>
      <c r="E4638" s="2">
        <f t="shared" ref="E4638" si="23723">SUM(D4632:D4638)/7</f>
        <v>1821.8571428571429</v>
      </c>
      <c r="F4638" s="2">
        <f t="shared" ref="F4638" si="23724">SUM(D4634:D4638)/5</f>
        <v>1616.6</v>
      </c>
      <c r="G4638" s="2">
        <f t="shared" ref="G4638" si="23725">N4638/(B4638/100000)</f>
        <v>18971.810997192559</v>
      </c>
      <c r="H4638">
        <f t="shared" si="23290"/>
        <v>717</v>
      </c>
      <c r="I4638">
        <f t="shared" si="23290"/>
        <v>702</v>
      </c>
      <c r="J4638" s="3">
        <f t="shared" ref="J4638" si="23726">E4638/(SUM(N4631:N4637)/7)*100</f>
        <v>0.53110767580317919</v>
      </c>
      <c r="K4638">
        <f t="shared" ref="K4638" si="23727">O4638-O4637</f>
        <v>1</v>
      </c>
      <c r="L4638" s="3">
        <f t="shared" ref="L4638" si="23728">SUM(K4632:K4638)/7</f>
        <v>3.5714285714285716</v>
      </c>
      <c r="M4638" s="3">
        <f t="shared" ref="M4638" si="23729">O4638/(B4638/100000)</f>
        <v>124.59407803369471</v>
      </c>
      <c r="N4638">
        <v>349305</v>
      </c>
      <c r="O4638">
        <v>2294</v>
      </c>
    </row>
    <row r="4639" spans="1:15" customFormat="1" ht="16" customHeight="1" x14ac:dyDescent="0.2">
      <c r="A4639" t="s">
        <v>12</v>
      </c>
      <c r="B4639" s="2">
        <v>1841179</v>
      </c>
      <c r="C4639" s="1">
        <f t="shared" si="23289"/>
        <v>44622</v>
      </c>
      <c r="D4639" s="5">
        <f t="shared" ref="D4639" si="23730">N4639-N4638</f>
        <v>1612</v>
      </c>
      <c r="E4639" s="2">
        <f t="shared" ref="E4639" si="23731">SUM(D4633:D4639)/7</f>
        <v>1751.7142857142858</v>
      </c>
      <c r="F4639" s="2">
        <f t="shared" ref="F4639" si="23732">SUM(D4635:D4639)/5</f>
        <v>1425.8</v>
      </c>
      <c r="G4639" s="2">
        <f t="shared" ref="G4639" si="23733">N4639/(B4639/100000)</f>
        <v>19059.363592567588</v>
      </c>
      <c r="H4639">
        <f t="shared" si="23290"/>
        <v>718</v>
      </c>
      <c r="I4639">
        <f t="shared" si="23290"/>
        <v>703</v>
      </c>
      <c r="J4639" s="3">
        <f t="shared" ref="J4639" si="23734">E4639/(SUM(N4632:N4638)/7)*100</f>
        <v>0.50796181048492506</v>
      </c>
      <c r="K4639">
        <f t="shared" ref="K4639" si="23735">O4639-O4638</f>
        <v>8</v>
      </c>
      <c r="L4639" s="3">
        <f t="shared" ref="L4639" si="23736">SUM(K4633:K4639)/7</f>
        <v>3.7142857142857144</v>
      </c>
      <c r="M4639" s="3">
        <f t="shared" ref="M4639" si="23737">O4639/(B4639/100000)</f>
        <v>125.02858222910429</v>
      </c>
      <c r="N4639">
        <v>350917</v>
      </c>
      <c r="O4639">
        <v>2302</v>
      </c>
    </row>
    <row r="4640" spans="1:15" customFormat="1" ht="16" customHeight="1" x14ac:dyDescent="0.2">
      <c r="A4640" t="s">
        <v>12</v>
      </c>
      <c r="B4640" s="2">
        <v>1841179</v>
      </c>
      <c r="C4640" s="1">
        <f t="shared" si="23289"/>
        <v>44623</v>
      </c>
      <c r="D4640" s="5">
        <f t="shared" ref="D4640" si="23738">N4640-N4639</f>
        <v>2311</v>
      </c>
      <c r="E4640" s="2">
        <f t="shared" ref="E4640" si="23739">SUM(D4634:D4640)/7</f>
        <v>1715.1428571428571</v>
      </c>
      <c r="F4640" s="2">
        <f t="shared" ref="F4640" si="23740">SUM(D4636:D4640)/5</f>
        <v>1530.4</v>
      </c>
      <c r="G4640" s="2">
        <f t="shared" ref="G4640" si="23741">N4640/(B4640/100000)</f>
        <v>19184.880992016529</v>
      </c>
      <c r="H4640">
        <f t="shared" si="23290"/>
        <v>719</v>
      </c>
      <c r="I4640">
        <f t="shared" si="23290"/>
        <v>704</v>
      </c>
      <c r="J4640" s="3">
        <f t="shared" ref="J4640" si="23742">E4640/(SUM(N4633:N4639)/7)*100</f>
        <v>0.49484321927539221</v>
      </c>
      <c r="K4640">
        <f t="shared" ref="K4640" si="23743">O4640-O4639</f>
        <v>5</v>
      </c>
      <c r="L4640" s="3">
        <f t="shared" ref="L4640" si="23744">SUM(K4634:K4640)/7</f>
        <v>3.8571428571428572</v>
      </c>
      <c r="M4640" s="3">
        <f t="shared" ref="M4640" si="23745">O4640/(B4640/100000)</f>
        <v>125.30014735123527</v>
      </c>
      <c r="N4640">
        <v>353228</v>
      </c>
      <c r="O4640">
        <v>2307</v>
      </c>
    </row>
    <row r="4641" spans="1:15" customFormat="1" ht="16" customHeight="1" x14ac:dyDescent="0.2">
      <c r="A4641" t="s">
        <v>12</v>
      </c>
      <c r="B4641" s="2">
        <v>1841179</v>
      </c>
      <c r="C4641" s="1">
        <f t="shared" si="23289"/>
        <v>44624</v>
      </c>
      <c r="D4641" s="5">
        <f t="shared" ref="D4641:D4642" si="23746">N4641-N4640</f>
        <v>2766</v>
      </c>
      <c r="E4641" s="2">
        <f t="shared" ref="E4641:E4642" si="23747">SUM(D4635:D4641)/7</f>
        <v>1743.7142857142858</v>
      </c>
      <c r="F4641" s="2">
        <f t="shared" ref="F4641:F4642" si="23748">SUM(D4637:D4641)/5</f>
        <v>1787.4</v>
      </c>
      <c r="G4641" s="2">
        <f t="shared" ref="G4641:G4642" si="23749">N4641/(B4641/100000)</f>
        <v>19335.110817579389</v>
      </c>
      <c r="H4641">
        <f t="shared" si="23290"/>
        <v>720</v>
      </c>
      <c r="I4641">
        <f t="shared" si="23290"/>
        <v>705</v>
      </c>
      <c r="J4641" s="3">
        <f t="shared" ref="J4641:J4642" si="23750">E4641/(SUM(N4634:N4640)/7)*100</f>
        <v>0.50060925368371878</v>
      </c>
      <c r="K4641">
        <f t="shared" ref="K4641:K4642" si="23751">O4641-O4640</f>
        <v>5</v>
      </c>
      <c r="L4641" s="3">
        <f t="shared" ref="L4641:L4642" si="23752">SUM(K4635:K4641)/7</f>
        <v>3.7142857142857144</v>
      </c>
      <c r="M4641" s="3">
        <f t="shared" ref="M4641:M4642" si="23753">O4641/(B4641/100000)</f>
        <v>125.57171247336625</v>
      </c>
      <c r="N4641">
        <v>355994</v>
      </c>
      <c r="O4641">
        <v>2312</v>
      </c>
    </row>
    <row r="4642" spans="1:15" customFormat="1" ht="16" customHeight="1" x14ac:dyDescent="0.2">
      <c r="A4642" t="s">
        <v>12</v>
      </c>
      <c r="B4642" s="2">
        <v>1841179</v>
      </c>
      <c r="C4642" s="1">
        <f t="shared" si="23289"/>
        <v>44625</v>
      </c>
      <c r="D4642" s="5">
        <f t="shared" si="23746"/>
        <v>1831</v>
      </c>
      <c r="E4642" s="2">
        <f t="shared" si="23747"/>
        <v>1749.8571428571429</v>
      </c>
      <c r="F4642" s="2">
        <f t="shared" si="23748"/>
        <v>1893.4</v>
      </c>
      <c r="G4642" s="2">
        <f t="shared" si="23749"/>
        <v>19434.557965303753</v>
      </c>
      <c r="H4642">
        <f t="shared" si="23290"/>
        <v>721</v>
      </c>
      <c r="I4642">
        <f t="shared" si="23290"/>
        <v>706</v>
      </c>
      <c r="J4642" s="3">
        <f t="shared" si="23750"/>
        <v>0.49987043116834368</v>
      </c>
      <c r="K4642">
        <f t="shared" si="23751"/>
        <v>1</v>
      </c>
      <c r="L4642" s="3">
        <f t="shared" si="23752"/>
        <v>3.5714285714285716</v>
      </c>
      <c r="M4642" s="3">
        <f t="shared" si="23753"/>
        <v>125.62602549779245</v>
      </c>
      <c r="N4642">
        <v>357825</v>
      </c>
      <c r="O4642">
        <v>2313</v>
      </c>
    </row>
    <row r="4643" spans="1:15" customFormat="1" ht="16" customHeight="1" x14ac:dyDescent="0.2">
      <c r="A4643" t="s">
        <v>12</v>
      </c>
      <c r="B4643" s="2">
        <v>1841179</v>
      </c>
      <c r="C4643" s="1">
        <f t="shared" si="23289"/>
        <v>44626</v>
      </c>
      <c r="D4643" s="5">
        <f t="shared" ref="D4643" si="23754">N4643-N4642</f>
        <v>2376</v>
      </c>
      <c r="E4643" s="2">
        <f t="shared" ref="E4643" si="23755">SUM(D4637:D4643)/7</f>
        <v>1877.7142857142858</v>
      </c>
      <c r="F4643" s="2">
        <f t="shared" ref="F4643" si="23756">SUM(D4639:D4643)/5</f>
        <v>2179.1999999999998</v>
      </c>
      <c r="G4643" s="2">
        <f t="shared" ref="G4643" si="23757">N4643/(B4643/100000)</f>
        <v>19563.605711340395</v>
      </c>
      <c r="H4643">
        <f t="shared" si="23290"/>
        <v>722</v>
      </c>
      <c r="I4643">
        <f t="shared" si="23290"/>
        <v>707</v>
      </c>
      <c r="J4643" s="3">
        <f t="shared" ref="J4643" si="23758">E4643/(SUM(N4636:N4642)/7)*100</f>
        <v>0.53372661697562496</v>
      </c>
      <c r="K4643">
        <f t="shared" ref="K4643" si="23759">O4643-O4642</f>
        <v>6</v>
      </c>
      <c r="L4643" s="3">
        <f t="shared" ref="L4643" si="23760">SUM(K4637:K4643)/7</f>
        <v>3.7142857142857144</v>
      </c>
      <c r="M4643" s="3">
        <f t="shared" ref="M4643" si="23761">O4643/(B4643/100000)</f>
        <v>125.95190364434963</v>
      </c>
      <c r="N4643">
        <v>360201</v>
      </c>
      <c r="O4643">
        <v>2319</v>
      </c>
    </row>
    <row r="4644" spans="1:15" customFormat="1" ht="16" customHeight="1" x14ac:dyDescent="0.2">
      <c r="A4644" t="s">
        <v>12</v>
      </c>
      <c r="B4644" s="2">
        <v>1841179</v>
      </c>
      <c r="C4644" s="1">
        <f t="shared" si="23289"/>
        <v>44627</v>
      </c>
      <c r="D4644" s="5">
        <f t="shared" ref="D4644" si="23762">N4644-N4643</f>
        <v>1153</v>
      </c>
      <c r="E4644" s="2">
        <f t="shared" ref="E4644" si="23763">SUM(D4638:D4644)/7</f>
        <v>1856.5714285714287</v>
      </c>
      <c r="F4644" s="2">
        <f t="shared" ref="F4644" si="23764">SUM(D4640:D4644)/5</f>
        <v>2087.4</v>
      </c>
      <c r="G4644" s="2">
        <f t="shared" ref="G4644" si="23765">N4644/(B4644/100000)</f>
        <v>19626.228628503803</v>
      </c>
      <c r="H4644">
        <f t="shared" si="23290"/>
        <v>723</v>
      </c>
      <c r="I4644">
        <f t="shared" si="23290"/>
        <v>708</v>
      </c>
      <c r="J4644" s="3">
        <f t="shared" ref="J4644" si="23766">E4644/(SUM(N4637:N4643)/7)*100</f>
        <v>0.52491530106291728</v>
      </c>
      <c r="K4644">
        <f t="shared" ref="K4644" si="23767">O4644-O4643</f>
        <v>0</v>
      </c>
      <c r="L4644" s="3">
        <f t="shared" ref="L4644" si="23768">SUM(K4638:K4644)/7</f>
        <v>3.7142857142857144</v>
      </c>
      <c r="M4644" s="3">
        <f t="shared" ref="M4644" si="23769">O4644/(B4644/100000)</f>
        <v>125.95190364434963</v>
      </c>
      <c r="N4644">
        <v>361354</v>
      </c>
      <c r="O4644">
        <v>2319</v>
      </c>
    </row>
    <row r="4645" spans="1:15" customFormat="1" ht="16" customHeight="1" x14ac:dyDescent="0.2">
      <c r="A4645" t="s">
        <v>12</v>
      </c>
      <c r="B4645" s="2">
        <v>1841179</v>
      </c>
      <c r="C4645" s="1">
        <f t="shared" si="23289"/>
        <v>44628</v>
      </c>
      <c r="D4645" s="5">
        <f t="shared" ref="D4645" si="23770">N4645-N4644</f>
        <v>1365</v>
      </c>
      <c r="E4645" s="2">
        <f t="shared" ref="E4645" si="23771">SUM(D4639:D4645)/7</f>
        <v>1916.2857142857142</v>
      </c>
      <c r="F4645" s="2">
        <f t="shared" ref="F4645" si="23772">SUM(D4641:D4645)/5</f>
        <v>1898.2</v>
      </c>
      <c r="G4645" s="2">
        <f t="shared" ref="G4645" si="23773">N4645/(B4645/100000)</f>
        <v>19700.36590684556</v>
      </c>
      <c r="H4645">
        <f t="shared" si="23290"/>
        <v>724</v>
      </c>
      <c r="I4645">
        <f t="shared" si="23290"/>
        <v>709</v>
      </c>
      <c r="J4645" s="3">
        <f t="shared" ref="J4645" si="23774">E4645/(SUM(N4638:N4644)/7)*100</f>
        <v>0.53896940884530198</v>
      </c>
      <c r="K4645">
        <f t="shared" ref="K4645" si="23775">O4645-O4644</f>
        <v>0</v>
      </c>
      <c r="L4645" s="3">
        <f t="shared" ref="L4645" si="23776">SUM(K4639:K4645)/7</f>
        <v>3.5714285714285716</v>
      </c>
      <c r="M4645" s="3">
        <f t="shared" ref="M4645" si="23777">O4645/(B4645/100000)</f>
        <v>125.95190364434963</v>
      </c>
      <c r="N4645">
        <v>362719</v>
      </c>
      <c r="O4645">
        <v>2319</v>
      </c>
    </row>
    <row r="4646" spans="1:15" customFormat="1" ht="16" customHeight="1" x14ac:dyDescent="0.2">
      <c r="A4646" t="s">
        <v>12</v>
      </c>
      <c r="B4646" s="2">
        <v>1841179</v>
      </c>
      <c r="C4646" s="1">
        <f t="shared" si="23289"/>
        <v>44629</v>
      </c>
      <c r="D4646" s="5">
        <f t="shared" ref="D4646" si="23778">N4646-N4645</f>
        <v>2552</v>
      </c>
      <c r="E4646" s="2">
        <f t="shared" ref="E4646" si="23779">SUM(D4640:D4646)/7</f>
        <v>2050.5714285714284</v>
      </c>
      <c r="F4646" s="2">
        <f t="shared" ref="F4646" si="23780">SUM(D4642:D4646)/5</f>
        <v>1855.4</v>
      </c>
      <c r="G4646" s="2">
        <f t="shared" ref="G4646" si="23781">N4646/(B4646/100000)</f>
        <v>19838.972745181214</v>
      </c>
      <c r="H4646">
        <f t="shared" si="23290"/>
        <v>725</v>
      </c>
      <c r="I4646">
        <f t="shared" si="23290"/>
        <v>710</v>
      </c>
      <c r="J4646" s="3">
        <f t="shared" ref="J4646" si="23782">E4646/(SUM(N4639:N4645)/7)*100</f>
        <v>0.57364647167855332</v>
      </c>
      <c r="K4646">
        <f t="shared" ref="K4646" si="23783">O4646-O4645</f>
        <v>15</v>
      </c>
      <c r="L4646" s="3">
        <f t="shared" ref="L4646" si="23784">SUM(K4640:K4646)/7</f>
        <v>4.5714285714285712</v>
      </c>
      <c r="M4646" s="3">
        <f t="shared" ref="M4646" si="23785">O4646/(B4646/100000)</f>
        <v>126.76659901074257</v>
      </c>
      <c r="N4646">
        <v>365271</v>
      </c>
      <c r="O4646">
        <v>2334</v>
      </c>
    </row>
    <row r="4647" spans="1:15" customFormat="1" ht="16" customHeight="1" x14ac:dyDescent="0.2">
      <c r="A4647" t="s">
        <v>12</v>
      </c>
      <c r="B4647" s="2">
        <v>1841179</v>
      </c>
      <c r="C4647" s="1">
        <f t="shared" si="23289"/>
        <v>44630</v>
      </c>
      <c r="D4647" s="5">
        <f t="shared" ref="D4647" si="23786">N4647-N4646</f>
        <v>2644</v>
      </c>
      <c r="E4647" s="2">
        <f t="shared" ref="E4647" si="23787">SUM(D4641:D4647)/7</f>
        <v>2098.1428571428573</v>
      </c>
      <c r="F4647" s="2">
        <f t="shared" ref="F4647" si="23788">SUM(D4643:D4647)/5</f>
        <v>2018</v>
      </c>
      <c r="G4647" s="2">
        <f t="shared" ref="G4647" si="23789">N4647/(B4647/100000)</f>
        <v>19982.576381764076</v>
      </c>
      <c r="H4647">
        <f t="shared" si="23290"/>
        <v>726</v>
      </c>
      <c r="I4647">
        <f t="shared" si="23290"/>
        <v>711</v>
      </c>
      <c r="J4647" s="3">
        <f t="shared" ref="J4647" si="23790">E4647/(SUM(N4640:N4646)/7)*100</f>
        <v>0.5836067189278199</v>
      </c>
      <c r="K4647">
        <f t="shared" ref="K4647" si="23791">O4647-O4646</f>
        <v>2</v>
      </c>
      <c r="L4647" s="3">
        <f t="shared" ref="L4647" si="23792">SUM(K4641:K4647)/7</f>
        <v>4.1428571428571432</v>
      </c>
      <c r="M4647" s="3">
        <f t="shared" ref="M4647" si="23793">O4647/(B4647/100000)</f>
        <v>126.87522505959497</v>
      </c>
      <c r="N4647">
        <v>367915</v>
      </c>
      <c r="O4647">
        <v>2336</v>
      </c>
    </row>
    <row r="4648" spans="1:15" customFormat="1" ht="16" customHeight="1" x14ac:dyDescent="0.2">
      <c r="A4648" t="s">
        <v>12</v>
      </c>
      <c r="B4648" s="2">
        <v>1841179</v>
      </c>
      <c r="C4648" s="1">
        <f t="shared" si="23289"/>
        <v>44631</v>
      </c>
      <c r="D4648" s="5">
        <f t="shared" ref="D4648" si="23794">N4648-N4647</f>
        <v>3171</v>
      </c>
      <c r="E4648" s="2">
        <f t="shared" ref="E4648" si="23795">SUM(D4642:D4648)/7</f>
        <v>2156</v>
      </c>
      <c r="F4648" s="2">
        <f t="shared" ref="F4648" si="23796">SUM(D4644:D4648)/5</f>
        <v>2177</v>
      </c>
      <c r="G4648" s="2">
        <f t="shared" ref="G4648" si="23797">N4648/(B4648/100000)</f>
        <v>20154.802982219546</v>
      </c>
      <c r="H4648">
        <f t="shared" si="23290"/>
        <v>727</v>
      </c>
      <c r="I4648">
        <f t="shared" si="23290"/>
        <v>712</v>
      </c>
      <c r="J4648" s="3">
        <f t="shared" ref="J4648" si="23798">E4648/(SUM(N4641:N4647)/7)*100</f>
        <v>0.59622032972264216</v>
      </c>
      <c r="K4648">
        <f t="shared" ref="K4648" si="23799">O4648-O4647</f>
        <v>2</v>
      </c>
      <c r="L4648" s="3">
        <f t="shared" ref="L4648" si="23800">SUM(K4642:K4648)/7</f>
        <v>3.7142857142857144</v>
      </c>
      <c r="M4648" s="3">
        <f t="shared" ref="M4648" si="23801">O4648/(B4648/100000)</f>
        <v>126.98385110844735</v>
      </c>
      <c r="N4648">
        <v>371086</v>
      </c>
      <c r="O4648">
        <v>2338</v>
      </c>
    </row>
    <row r="4649" spans="1:15" customFormat="1" ht="16" customHeight="1" x14ac:dyDescent="0.2">
      <c r="A4649" t="s">
        <v>12</v>
      </c>
      <c r="B4649" s="2">
        <v>1841179</v>
      </c>
      <c r="C4649" s="1">
        <f t="shared" si="23289"/>
        <v>44632</v>
      </c>
      <c r="D4649" s="5">
        <f t="shared" ref="D4649" si="23802">N4649-N4648</f>
        <v>3087</v>
      </c>
      <c r="E4649" s="2">
        <f t="shared" ref="E4649" si="23803">SUM(D4643:D4649)/7</f>
        <v>2335.4285714285716</v>
      </c>
      <c r="F4649" s="2">
        <f t="shared" ref="F4649" si="23804">SUM(D4645:D4649)/5</f>
        <v>2563.8000000000002</v>
      </c>
      <c r="G4649" s="2">
        <f t="shared" ref="G4649" si="23805">N4649/(B4649/100000)</f>
        <v>20322.467288623215</v>
      </c>
      <c r="H4649">
        <f t="shared" si="23290"/>
        <v>728</v>
      </c>
      <c r="I4649">
        <f t="shared" si="23290"/>
        <v>713</v>
      </c>
      <c r="J4649" s="3">
        <f t="shared" ref="J4649" si="23806">E4649/(SUM(N4642:N4648)/7)*100</f>
        <v>0.64201170999826818</v>
      </c>
      <c r="K4649">
        <f t="shared" ref="K4649" si="23807">O4649-O4648</f>
        <v>3</v>
      </c>
      <c r="L4649" s="3">
        <f t="shared" ref="L4649" si="23808">SUM(K4643:K4649)/7</f>
        <v>4</v>
      </c>
      <c r="M4649" s="3">
        <f t="shared" ref="M4649" si="23809">O4649/(B4649/100000)</f>
        <v>127.14679018172595</v>
      </c>
      <c r="N4649">
        <v>374173</v>
      </c>
      <c r="O4649">
        <v>2341</v>
      </c>
    </row>
    <row r="4650" spans="1:15" customFormat="1" ht="16" customHeight="1" x14ac:dyDescent="0.2">
      <c r="A4650" t="s">
        <v>12</v>
      </c>
      <c r="B4650" s="2">
        <v>1841179</v>
      </c>
      <c r="C4650" s="1">
        <f t="shared" si="23289"/>
        <v>44633</v>
      </c>
      <c r="D4650" s="5">
        <f t="shared" ref="D4650" si="23810">N4650-N4649</f>
        <v>2656</v>
      </c>
      <c r="E4650" s="2">
        <f t="shared" ref="E4650" si="23811">SUM(D4644:D4650)/7</f>
        <v>2375.4285714285716</v>
      </c>
      <c r="F4650" s="2">
        <f t="shared" ref="F4650" si="23812">SUM(D4646:D4650)/5</f>
        <v>2822</v>
      </c>
      <c r="G4650" s="2">
        <f t="shared" ref="G4650" si="23813">N4650/(B4650/100000)</f>
        <v>20466.722681499192</v>
      </c>
      <c r="H4650">
        <f t="shared" si="23290"/>
        <v>729</v>
      </c>
      <c r="I4650">
        <f t="shared" si="23290"/>
        <v>714</v>
      </c>
      <c r="J4650" s="3">
        <f t="shared" ref="J4650" si="23814">E4650/(SUM(N4643:N4649)/7)*100</f>
        <v>0.64884210871344072</v>
      </c>
      <c r="K4650">
        <f t="shared" ref="K4650" si="23815">O4650-O4649</f>
        <v>0</v>
      </c>
      <c r="L4650" s="3">
        <f t="shared" ref="L4650" si="23816">SUM(K4644:K4650)/7</f>
        <v>3.1428571428571428</v>
      </c>
      <c r="M4650" s="3">
        <f t="shared" ref="M4650" si="23817">O4650/(B4650/100000)</f>
        <v>127.14679018172595</v>
      </c>
      <c r="N4650">
        <v>376829</v>
      </c>
      <c r="O4650">
        <v>2341</v>
      </c>
    </row>
    <row r="4651" spans="1:15" customFormat="1" ht="16" customHeight="1" x14ac:dyDescent="0.2">
      <c r="A4651" t="s">
        <v>12</v>
      </c>
      <c r="B4651" s="2">
        <v>1841179</v>
      </c>
      <c r="C4651" s="1">
        <f t="shared" si="23289"/>
        <v>44634</v>
      </c>
      <c r="D4651" s="5">
        <f t="shared" ref="D4651" si="23818">N4651-N4650</f>
        <v>1753</v>
      </c>
      <c r="E4651" s="2">
        <f t="shared" ref="E4651" si="23819">SUM(D4645:D4651)/7</f>
        <v>2461.1428571428573</v>
      </c>
      <c r="F4651" s="2">
        <f t="shared" ref="F4651" si="23820">SUM(D4647:D4651)/5</f>
        <v>2662.2</v>
      </c>
      <c r="G4651" s="2">
        <f t="shared" ref="G4651" si="23821">N4651/(B4651/100000)</f>
        <v>20561.933413318315</v>
      </c>
      <c r="H4651">
        <f t="shared" si="23290"/>
        <v>730</v>
      </c>
      <c r="I4651">
        <f t="shared" si="23290"/>
        <v>715</v>
      </c>
      <c r="J4651" s="3">
        <f t="shared" ref="J4651" si="23822">E4651/(SUM(N4644:N4650)/7)*100</f>
        <v>0.66792098930465749</v>
      </c>
      <c r="K4651">
        <f t="shared" ref="K4651" si="23823">O4651-O4650</f>
        <v>0</v>
      </c>
      <c r="L4651" s="3">
        <f t="shared" ref="L4651" si="23824">SUM(K4645:K4651)/7</f>
        <v>3.1428571428571428</v>
      </c>
      <c r="M4651" s="3">
        <f t="shared" ref="M4651" si="23825">O4651/(B4651/100000)</f>
        <v>127.14679018172595</v>
      </c>
      <c r="N4651">
        <v>378582</v>
      </c>
      <c r="O4651">
        <v>2341</v>
      </c>
    </row>
    <row r="4652" spans="1:15" customFormat="1" ht="16" customHeight="1" x14ac:dyDescent="0.2">
      <c r="A4652" t="s">
        <v>12</v>
      </c>
      <c r="B4652" s="2">
        <v>1841179</v>
      </c>
      <c r="C4652" s="1">
        <f t="shared" si="23289"/>
        <v>44635</v>
      </c>
      <c r="D4652" s="5">
        <f t="shared" ref="D4652" si="23826">N4652-N4651</f>
        <v>1836</v>
      </c>
      <c r="E4652" s="2">
        <f t="shared" ref="E4652" si="23827">SUM(D4646:D4652)/7</f>
        <v>2528.4285714285716</v>
      </c>
      <c r="F4652" s="2">
        <f t="shared" ref="F4652" si="23828">SUM(D4648:D4652)/5</f>
        <v>2500.6</v>
      </c>
      <c r="G4652" s="2">
        <f t="shared" ref="G4652" si="23829">N4652/(B4652/100000)</f>
        <v>20661.652126164812</v>
      </c>
      <c r="H4652">
        <f t="shared" si="23290"/>
        <v>731</v>
      </c>
      <c r="I4652">
        <f t="shared" si="23290"/>
        <v>716</v>
      </c>
      <c r="J4652" s="3">
        <f t="shared" ref="J4652" si="23830">E4652/(SUM(N4645:N4651)/7)*100</f>
        <v>0.68162868393942022</v>
      </c>
      <c r="K4652">
        <f t="shared" ref="K4652" si="23831">O4652-O4651</f>
        <v>0</v>
      </c>
      <c r="L4652" s="3">
        <f t="shared" ref="L4652" si="23832">SUM(K4646:K4652)/7</f>
        <v>3.1428571428571428</v>
      </c>
      <c r="M4652" s="3">
        <f t="shared" ref="M4652" si="23833">O4652/(B4652/100000)</f>
        <v>127.14679018172595</v>
      </c>
      <c r="N4652">
        <v>380418</v>
      </c>
      <c r="O4652">
        <v>2341</v>
      </c>
    </row>
    <row r="4653" spans="1:15" customFormat="1" ht="16" customHeight="1" x14ac:dyDescent="0.2">
      <c r="A4653" t="s">
        <v>12</v>
      </c>
      <c r="B4653" s="2">
        <v>1841179</v>
      </c>
      <c r="C4653" s="1">
        <f t="shared" si="23289"/>
        <v>44636</v>
      </c>
      <c r="D4653" s="5">
        <f t="shared" ref="D4653:D4654" si="23834">N4653-N4652</f>
        <v>4239</v>
      </c>
      <c r="E4653" s="2">
        <f t="shared" ref="E4653:E4654" si="23835">SUM(D4647:D4653)/7</f>
        <v>2769.4285714285716</v>
      </c>
      <c r="F4653" s="2">
        <f t="shared" ref="F4653:F4654" si="23836">SUM(D4649:D4653)/5</f>
        <v>2714.2</v>
      </c>
      <c r="G4653" s="2">
        <f t="shared" ref="G4653:G4654" si="23837">N4653/(B4653/100000)</f>
        <v>20891.885036707459</v>
      </c>
      <c r="H4653">
        <f t="shared" si="23290"/>
        <v>732</v>
      </c>
      <c r="I4653">
        <f t="shared" si="23290"/>
        <v>717</v>
      </c>
      <c r="J4653" s="3">
        <f t="shared" ref="J4653:J4654" si="23838">E4653/(SUM(N4646:N4652)/7)*100</f>
        <v>0.74154430637339475</v>
      </c>
      <c r="K4653">
        <f t="shared" ref="K4653:K4654" si="23839">O4653-O4652</f>
        <v>1</v>
      </c>
      <c r="L4653" s="3">
        <f t="shared" ref="L4653:L4654" si="23840">SUM(K4647:K4653)/7</f>
        <v>1.1428571428571428</v>
      </c>
      <c r="M4653" s="3">
        <f t="shared" ref="M4653:M4654" si="23841">O4653/(B4653/100000)</f>
        <v>127.20110320615214</v>
      </c>
      <c r="N4653">
        <v>384657</v>
      </c>
      <c r="O4653">
        <v>2342</v>
      </c>
    </row>
    <row r="4654" spans="1:15" customFormat="1" ht="16" customHeight="1" x14ac:dyDescent="0.2">
      <c r="A4654" t="s">
        <v>12</v>
      </c>
      <c r="B4654" s="2">
        <v>1841179</v>
      </c>
      <c r="C4654" s="1">
        <f t="shared" si="23289"/>
        <v>44637</v>
      </c>
      <c r="D4654" s="5">
        <f t="shared" si="23834"/>
        <v>3550</v>
      </c>
      <c r="E4654" s="2">
        <f t="shared" si="23835"/>
        <v>2898.8571428571427</v>
      </c>
      <c r="F4654" s="2">
        <f t="shared" si="23836"/>
        <v>2806.8</v>
      </c>
      <c r="G4654" s="2">
        <f t="shared" si="23837"/>
        <v>21084.696273420454</v>
      </c>
      <c r="H4654">
        <f t="shared" si="23290"/>
        <v>733</v>
      </c>
      <c r="I4654">
        <f t="shared" si="23290"/>
        <v>718</v>
      </c>
      <c r="J4654" s="3">
        <f t="shared" si="23838"/>
        <v>0.77048669911833723</v>
      </c>
      <c r="K4654">
        <f t="shared" si="23839"/>
        <v>2</v>
      </c>
      <c r="L4654" s="3">
        <f t="shared" si="23840"/>
        <v>1.1428571428571428</v>
      </c>
      <c r="M4654" s="3">
        <f t="shared" si="23841"/>
        <v>127.30972925500454</v>
      </c>
      <c r="N4654">
        <v>388207</v>
      </c>
      <c r="O4654">
        <v>2344</v>
      </c>
    </row>
    <row r="4655" spans="1:15" customFormat="1" ht="16" customHeight="1" x14ac:dyDescent="0.2">
      <c r="A4655" t="s">
        <v>12</v>
      </c>
      <c r="B4655" s="2">
        <v>1841179</v>
      </c>
      <c r="C4655" s="1">
        <f t="shared" si="23289"/>
        <v>44638</v>
      </c>
      <c r="D4655" s="5">
        <f t="shared" ref="D4655:D4656" si="23842">N4655-N4654</f>
        <v>4564</v>
      </c>
      <c r="E4655" s="2">
        <f t="shared" ref="E4655:E4656" si="23843">SUM(D4649:D4655)/7</f>
        <v>3097.8571428571427</v>
      </c>
      <c r="F4655" s="2">
        <f t="shared" ref="F4655:F4656" si="23844">SUM(D4651:D4655)/5</f>
        <v>3188.4</v>
      </c>
      <c r="G4655" s="2">
        <f t="shared" ref="G4655:G4656" si="23845">N4655/(B4655/100000)</f>
        <v>21332.580916901617</v>
      </c>
      <c r="H4655">
        <f t="shared" si="23290"/>
        <v>734</v>
      </c>
      <c r="I4655">
        <f t="shared" si="23290"/>
        <v>719</v>
      </c>
      <c r="J4655" s="3">
        <f t="shared" ref="J4655:J4656" si="23846">E4655/(SUM(N4648:N4654)/7)*100</f>
        <v>0.81708335342915006</v>
      </c>
      <c r="K4655">
        <f t="shared" ref="K4655:K4656" si="23847">O4655-O4654</f>
        <v>4</v>
      </c>
      <c r="L4655" s="3">
        <f t="shared" ref="L4655:L4656" si="23848">SUM(K4649:K4655)/7</f>
        <v>1.4285714285714286</v>
      </c>
      <c r="M4655" s="3">
        <f t="shared" ref="M4655:M4656" si="23849">O4655/(B4655/100000)</f>
        <v>127.52698135270933</v>
      </c>
      <c r="N4655">
        <v>392771</v>
      </c>
      <c r="O4655">
        <v>2348</v>
      </c>
    </row>
    <row r="4656" spans="1:15" customFormat="1" ht="16" customHeight="1" x14ac:dyDescent="0.2">
      <c r="A4656" t="s">
        <v>12</v>
      </c>
      <c r="B4656" s="2">
        <v>1841179</v>
      </c>
      <c r="C4656" s="1">
        <f t="shared" si="23289"/>
        <v>44639</v>
      </c>
      <c r="D4656" s="5">
        <f t="shared" si="23842"/>
        <v>4115</v>
      </c>
      <c r="E4656" s="2">
        <f t="shared" si="23843"/>
        <v>3244.7142857142858</v>
      </c>
      <c r="F4656" s="2">
        <f t="shared" si="23844"/>
        <v>3660.8</v>
      </c>
      <c r="G4656" s="2">
        <f t="shared" si="23845"/>
        <v>21556.079012415415</v>
      </c>
      <c r="H4656">
        <f t="shared" si="23290"/>
        <v>735</v>
      </c>
      <c r="I4656">
        <f t="shared" si="23290"/>
        <v>720</v>
      </c>
      <c r="J4656" s="3">
        <f t="shared" si="23846"/>
        <v>0.84888196717267694</v>
      </c>
      <c r="K4656">
        <f t="shared" si="23847"/>
        <v>1</v>
      </c>
      <c r="L4656" s="3">
        <f t="shared" si="23848"/>
        <v>1.1428571428571428</v>
      </c>
      <c r="M4656" s="3">
        <f t="shared" si="23849"/>
        <v>127.58129437713552</v>
      </c>
      <c r="N4656">
        <v>396886</v>
      </c>
      <c r="O4656">
        <v>2349</v>
      </c>
    </row>
    <row r="4657" spans="1:15" customFormat="1" ht="16" customHeight="1" x14ac:dyDescent="0.2">
      <c r="A4657" t="s">
        <v>12</v>
      </c>
      <c r="B4657" s="2">
        <v>1841179</v>
      </c>
      <c r="C4657" s="1">
        <f t="shared" si="23289"/>
        <v>44640</v>
      </c>
      <c r="D4657" s="5">
        <f t="shared" ref="D4657" si="23850">N4657-N4656</f>
        <v>3996</v>
      </c>
      <c r="E4657" s="2">
        <f t="shared" ref="E4657" si="23851">SUM(D4651:D4657)/7</f>
        <v>3436.1428571428573</v>
      </c>
      <c r="F4657" s="2">
        <f t="shared" ref="F4657" si="23852">SUM(D4653:D4657)/5</f>
        <v>4092.8</v>
      </c>
      <c r="G4657" s="2">
        <f t="shared" ref="G4657" si="23853">N4657/(B4657/100000)</f>
        <v>21773.113858022494</v>
      </c>
      <c r="H4657">
        <f t="shared" si="23290"/>
        <v>736</v>
      </c>
      <c r="I4657">
        <f t="shared" si="23290"/>
        <v>721</v>
      </c>
      <c r="J4657" s="3">
        <f t="shared" ref="J4657" si="23854">E4657/(SUM(N4650:N4656)/7)*100</f>
        <v>0.8913965942149833</v>
      </c>
      <c r="K4657">
        <f t="shared" ref="K4657" si="23855">O4657-O4656</f>
        <v>1</v>
      </c>
      <c r="L4657" s="3">
        <f t="shared" ref="L4657" si="23856">SUM(K4651:K4657)/7</f>
        <v>1.2857142857142858</v>
      </c>
      <c r="M4657" s="3">
        <f t="shared" ref="M4657" si="23857">O4657/(B4657/100000)</f>
        <v>127.63560740156171</v>
      </c>
      <c r="N4657">
        <v>400882</v>
      </c>
      <c r="O4657">
        <v>2350</v>
      </c>
    </row>
    <row r="4658" spans="1:15" customFormat="1" ht="16" customHeight="1" x14ac:dyDescent="0.2">
      <c r="A4658" t="s">
        <v>12</v>
      </c>
      <c r="B4658" s="2">
        <v>1841179</v>
      </c>
      <c r="C4658" s="1">
        <f t="shared" si="23289"/>
        <v>44641</v>
      </c>
      <c r="D4658" s="5">
        <f t="shared" ref="D4658" si="23858">N4658-N4657</f>
        <v>2010</v>
      </c>
      <c r="E4658" s="2">
        <f t="shared" ref="E4658" si="23859">SUM(D4652:D4658)/7</f>
        <v>3472.8571428571427</v>
      </c>
      <c r="F4658" s="2">
        <f t="shared" ref="F4658" si="23860">SUM(D4654:D4658)/5</f>
        <v>3647</v>
      </c>
      <c r="G4658" s="2">
        <f t="shared" ref="G4658" si="23861">N4658/(B4658/100000)</f>
        <v>21882.283037119152</v>
      </c>
      <c r="H4658">
        <f t="shared" si="23290"/>
        <v>737</v>
      </c>
      <c r="I4658">
        <f t="shared" si="23290"/>
        <v>722</v>
      </c>
      <c r="J4658" s="3">
        <f t="shared" ref="J4658" si="23862">E4658/(SUM(N4651:N4657)/7)*100</f>
        <v>0.89296110825619868</v>
      </c>
      <c r="K4658">
        <f t="shared" ref="K4658" si="23863">O4658-O4657</f>
        <v>0</v>
      </c>
      <c r="L4658" s="3">
        <f t="shared" ref="L4658" si="23864">SUM(K4652:K4658)/7</f>
        <v>1.2857142857142858</v>
      </c>
      <c r="M4658" s="3">
        <f t="shared" ref="M4658" si="23865">O4658/(B4658/100000)</f>
        <v>127.63560740156171</v>
      </c>
      <c r="N4658">
        <v>402892</v>
      </c>
      <c r="O4658">
        <v>2350</v>
      </c>
    </row>
    <row r="4659" spans="1:15" customFormat="1" ht="16" customHeight="1" x14ac:dyDescent="0.2">
      <c r="A4659" t="s">
        <v>12</v>
      </c>
      <c r="B4659" s="2">
        <v>1841179</v>
      </c>
      <c r="C4659" s="1">
        <f t="shared" si="23289"/>
        <v>44642</v>
      </c>
      <c r="D4659" s="5">
        <f t="shared" ref="D4659" si="23866">N4659-N4658</f>
        <v>1486</v>
      </c>
      <c r="E4659" s="2">
        <f t="shared" ref="E4659" si="23867">SUM(D4653:D4659)/7</f>
        <v>3422.8571428571427</v>
      </c>
      <c r="F4659" s="2">
        <f t="shared" ref="F4659" si="23868">SUM(D4655:D4659)/5</f>
        <v>3234.2</v>
      </c>
      <c r="G4659" s="2">
        <f t="shared" ref="G4659" si="23869">N4659/(B4659/100000)</f>
        <v>21962.992191416477</v>
      </c>
      <c r="H4659">
        <f t="shared" si="23290"/>
        <v>738</v>
      </c>
      <c r="I4659">
        <f t="shared" si="23290"/>
        <v>723</v>
      </c>
      <c r="J4659" s="3">
        <f t="shared" ref="J4659" si="23870">E4659/(SUM(N4652:N4658)/7)*100</f>
        <v>0.87231538205848236</v>
      </c>
      <c r="K4659">
        <f t="shared" ref="K4659" si="23871">O4659-O4658</f>
        <v>1</v>
      </c>
      <c r="L4659" s="3">
        <f t="shared" ref="L4659" si="23872">SUM(K4653:K4659)/7</f>
        <v>1.4285714285714286</v>
      </c>
      <c r="M4659" s="3">
        <f t="shared" ref="M4659" si="23873">O4659/(B4659/100000)</f>
        <v>127.68992042598791</v>
      </c>
      <c r="N4659">
        <v>404378</v>
      </c>
      <c r="O4659">
        <v>2351</v>
      </c>
    </row>
    <row r="4660" spans="1:15" customFormat="1" ht="16" customHeight="1" x14ac:dyDescent="0.2">
      <c r="A4660" t="s">
        <v>12</v>
      </c>
      <c r="B4660" s="2">
        <v>1841179</v>
      </c>
      <c r="C4660" s="1">
        <f t="shared" si="23289"/>
        <v>44643</v>
      </c>
      <c r="D4660" s="5">
        <f t="shared" ref="D4660" si="23874">N4660-N4659</f>
        <v>3676</v>
      </c>
      <c r="E4660" s="2">
        <f t="shared" ref="E4660" si="23875">SUM(D4654:D4660)/7</f>
        <v>3342.4285714285716</v>
      </c>
      <c r="F4660" s="2">
        <f t="shared" ref="F4660" si="23876">SUM(D4656:D4660)/5</f>
        <v>3056.6</v>
      </c>
      <c r="G4660" s="2">
        <f t="shared" ref="G4660" si="23877">N4660/(B4660/100000)</f>
        <v>22162.646869207176</v>
      </c>
      <c r="H4660">
        <f t="shared" si="23290"/>
        <v>739</v>
      </c>
      <c r="I4660">
        <f t="shared" si="23290"/>
        <v>724</v>
      </c>
      <c r="J4660" s="3">
        <f t="shared" ref="J4660" si="23878">E4660/(SUM(N4653:N4659)/7)*100</f>
        <v>0.84445187144062106</v>
      </c>
      <c r="K4660">
        <f t="shared" ref="K4660" si="23879">O4660-O4659</f>
        <v>7</v>
      </c>
      <c r="L4660" s="3">
        <f t="shared" ref="L4660" si="23880">SUM(K4654:K4660)/7</f>
        <v>2.2857142857142856</v>
      </c>
      <c r="M4660" s="3">
        <f t="shared" ref="M4660" si="23881">O4660/(B4660/100000)</f>
        <v>128.07011159697129</v>
      </c>
      <c r="N4660">
        <v>408054</v>
      </c>
      <c r="O4660">
        <v>2358</v>
      </c>
    </row>
    <row r="4661" spans="1:15" customFormat="1" ht="16" customHeight="1" x14ac:dyDescent="0.2">
      <c r="A4661" t="s">
        <v>12</v>
      </c>
      <c r="B4661" s="2">
        <v>1841179</v>
      </c>
      <c r="C4661" s="1">
        <f t="shared" si="23289"/>
        <v>44644</v>
      </c>
      <c r="D4661" s="5">
        <f t="shared" ref="D4661" si="23882">N4661-N4660</f>
        <v>5489</v>
      </c>
      <c r="E4661" s="2">
        <f t="shared" ref="E4661" si="23883">SUM(D4655:D4661)/7</f>
        <v>3619.4285714285716</v>
      </c>
      <c r="F4661" s="2">
        <f t="shared" ref="F4661" si="23884">SUM(D4657:D4661)/5</f>
        <v>3331.4</v>
      </c>
      <c r="G4661" s="2">
        <f t="shared" ref="G4661" si="23885">N4661/(B4661/100000)</f>
        <v>22460.771060282568</v>
      </c>
      <c r="H4661">
        <f t="shared" si="23290"/>
        <v>740</v>
      </c>
      <c r="I4661">
        <f t="shared" si="23290"/>
        <v>725</v>
      </c>
      <c r="J4661" s="3">
        <f t="shared" ref="J4661" si="23886">E4661/(SUM(N4654:N4660)/7)*100</f>
        <v>0.90677756820695254</v>
      </c>
      <c r="K4661">
        <f t="shared" ref="K4661" si="23887">O4661-O4660</f>
        <v>3</v>
      </c>
      <c r="L4661" s="3">
        <f t="shared" ref="L4661" si="23888">SUM(K4655:K4661)/7</f>
        <v>2.4285714285714284</v>
      </c>
      <c r="M4661" s="3">
        <f t="shared" ref="M4661" si="23889">O4661/(B4661/100000)</f>
        <v>128.23305067024987</v>
      </c>
      <c r="N4661">
        <v>413543</v>
      </c>
      <c r="O4661">
        <v>2361</v>
      </c>
    </row>
    <row r="4662" spans="1:15" customFormat="1" ht="16" customHeight="1" x14ac:dyDescent="0.2">
      <c r="A4662" t="s">
        <v>12</v>
      </c>
      <c r="B4662" s="2">
        <v>1841179</v>
      </c>
      <c r="C4662" s="1">
        <f t="shared" si="23289"/>
        <v>44645</v>
      </c>
      <c r="D4662" s="5">
        <f t="shared" ref="D4662" si="23890">N4662-N4661</f>
        <v>5558</v>
      </c>
      <c r="E4662" s="2">
        <f t="shared" ref="E4662" si="23891">SUM(D4656:D4662)/7</f>
        <v>3761.4285714285716</v>
      </c>
      <c r="F4662" s="2">
        <f t="shared" ref="F4662" si="23892">SUM(D4658:D4662)/5</f>
        <v>3643.8</v>
      </c>
      <c r="G4662" s="2">
        <f t="shared" ref="G4662" si="23893">N4662/(B4662/100000)</f>
        <v>22762.642850043369</v>
      </c>
      <c r="H4662">
        <f t="shared" si="23290"/>
        <v>741</v>
      </c>
      <c r="I4662">
        <f t="shared" si="23290"/>
        <v>726</v>
      </c>
      <c r="J4662" s="3">
        <f t="shared" ref="J4662" si="23894">E4662/(SUM(N4655:N4661)/7)*100</f>
        <v>0.93388465513657848</v>
      </c>
      <c r="K4662">
        <f t="shared" ref="K4662" si="23895">O4662-O4661</f>
        <v>3</v>
      </c>
      <c r="L4662" s="3">
        <f t="shared" ref="L4662" si="23896">SUM(K4656:K4662)/7</f>
        <v>2.2857142857142856</v>
      </c>
      <c r="M4662" s="3">
        <f t="shared" ref="M4662" si="23897">O4662/(B4662/100000)</f>
        <v>128.39598974352847</v>
      </c>
      <c r="N4662">
        <v>419101</v>
      </c>
      <c r="O4662">
        <v>2364</v>
      </c>
    </row>
    <row r="4663" spans="1:15" customFormat="1" ht="16" customHeight="1" x14ac:dyDescent="0.2">
      <c r="A4663" t="s">
        <v>12</v>
      </c>
      <c r="B4663" s="2">
        <v>1841179</v>
      </c>
      <c r="C4663" s="1">
        <f t="shared" si="23289"/>
        <v>44646</v>
      </c>
      <c r="D4663" s="5">
        <f t="shared" ref="D4663" si="23898">N4663-N4662</f>
        <v>5177</v>
      </c>
      <c r="E4663" s="2">
        <f t="shared" ref="E4663" si="23899">SUM(D4657:D4663)/7</f>
        <v>3913.1428571428573</v>
      </c>
      <c r="F4663" s="2">
        <f t="shared" ref="F4663" si="23900">SUM(D4659:D4663)/5</f>
        <v>4277.2</v>
      </c>
      <c r="G4663" s="2">
        <f t="shared" ref="G4663" si="23901">N4663/(B4663/100000)</f>
        <v>23043.821377497788</v>
      </c>
      <c r="H4663">
        <f t="shared" si="23290"/>
        <v>742</v>
      </c>
      <c r="I4663">
        <f t="shared" si="23290"/>
        <v>727</v>
      </c>
      <c r="J4663" s="3">
        <f t="shared" ref="J4663" si="23902">E4663/(SUM(N4656:N4662)/7)*100</f>
        <v>0.96256293626675138</v>
      </c>
      <c r="K4663">
        <f t="shared" ref="K4663" si="23903">O4663-O4662</f>
        <v>7</v>
      </c>
      <c r="L4663" s="3">
        <f t="shared" ref="L4663" si="23904">SUM(K4657:K4663)/7</f>
        <v>3.1428571428571428</v>
      </c>
      <c r="M4663" s="3">
        <f t="shared" ref="M4663" si="23905">O4663/(B4663/100000)</f>
        <v>128.77618091451185</v>
      </c>
      <c r="N4663">
        <v>424278</v>
      </c>
      <c r="O4663">
        <v>2371</v>
      </c>
    </row>
    <row r="4664" spans="1:15" customFormat="1" ht="16" customHeight="1" x14ac:dyDescent="0.2">
      <c r="A4664" t="s">
        <v>12</v>
      </c>
      <c r="B4664" s="2">
        <v>1841179</v>
      </c>
      <c r="C4664" s="1">
        <f t="shared" si="23289"/>
        <v>44647</v>
      </c>
      <c r="D4664" s="5">
        <f t="shared" ref="D4664" si="23906">N4664-N4663</f>
        <v>3637</v>
      </c>
      <c r="E4664" s="2">
        <f t="shared" ref="E4664" si="23907">SUM(D4658:D4664)/7</f>
        <v>3861.8571428571427</v>
      </c>
      <c r="F4664" s="2">
        <f t="shared" ref="F4664" si="23908">SUM(D4660:D4664)/5</f>
        <v>4707.3999999999996</v>
      </c>
      <c r="G4664" s="2">
        <f t="shared" ref="G4664" si="23909">N4664/(B4664/100000)</f>
        <v>23241.357847335865</v>
      </c>
      <c r="H4664">
        <f t="shared" si="23290"/>
        <v>743</v>
      </c>
      <c r="I4664">
        <f t="shared" si="23290"/>
        <v>728</v>
      </c>
      <c r="J4664" s="3">
        <f t="shared" ref="J4664" si="23910">E4664/(SUM(N4657:N4663)/7)*100</f>
        <v>0.94089090357269145</v>
      </c>
      <c r="K4664">
        <f t="shared" ref="K4664" si="23911">O4664-O4663</f>
        <v>2</v>
      </c>
      <c r="L4664" s="3">
        <f t="shared" ref="L4664" si="23912">SUM(K4658:K4664)/7</f>
        <v>3.2857142857142856</v>
      </c>
      <c r="M4664" s="3">
        <f t="shared" ref="M4664" si="23913">O4664/(B4664/100000)</f>
        <v>128.88480696336424</v>
      </c>
      <c r="N4664">
        <v>427915</v>
      </c>
      <c r="O4664">
        <v>2373</v>
      </c>
    </row>
    <row r="4665" spans="1:15" customFormat="1" ht="16" customHeight="1" x14ac:dyDescent="0.2">
      <c r="A4665" t="s">
        <v>12</v>
      </c>
      <c r="B4665" s="2">
        <v>1841179</v>
      </c>
      <c r="C4665" s="1">
        <f t="shared" si="23289"/>
        <v>44648</v>
      </c>
      <c r="D4665" s="5">
        <f t="shared" ref="D4665" si="23914">N4665-N4664</f>
        <v>2311</v>
      </c>
      <c r="E4665" s="2">
        <f t="shared" ref="E4665" si="23915">SUM(D4659:D4665)/7</f>
        <v>3904.8571428571427</v>
      </c>
      <c r="F4665" s="2">
        <f t="shared" ref="F4665" si="23916">SUM(D4661:D4665)/5</f>
        <v>4434.3999999999996</v>
      </c>
      <c r="G4665" s="2">
        <f t="shared" ref="G4665" si="23917">N4665/(B4665/100000)</f>
        <v>23366.875246784806</v>
      </c>
      <c r="H4665">
        <f t="shared" si="23290"/>
        <v>744</v>
      </c>
      <c r="I4665">
        <f t="shared" si="23290"/>
        <v>729</v>
      </c>
      <c r="J4665" s="3">
        <f t="shared" ref="J4665" si="23918">E4665/(SUM(N4658:N4664)/7)*100</f>
        <v>0.94249939917128744</v>
      </c>
      <c r="K4665">
        <f t="shared" ref="K4665" si="23919">O4665-O4664</f>
        <v>0</v>
      </c>
      <c r="L4665" s="3">
        <f t="shared" ref="L4665" si="23920">SUM(K4659:K4665)/7</f>
        <v>3.2857142857142856</v>
      </c>
      <c r="M4665" s="3">
        <f t="shared" ref="M4665" si="23921">O4665/(B4665/100000)</f>
        <v>128.88480696336424</v>
      </c>
      <c r="N4665">
        <v>430226</v>
      </c>
      <c r="O4665">
        <v>2373</v>
      </c>
    </row>
    <row r="4666" spans="1:15" customFormat="1" ht="16" customHeight="1" x14ac:dyDescent="0.2">
      <c r="A4666" t="s">
        <v>12</v>
      </c>
      <c r="B4666" s="2">
        <v>1841179</v>
      </c>
      <c r="C4666" s="1">
        <f t="shared" si="23289"/>
        <v>44649</v>
      </c>
      <c r="D4666" s="5">
        <f t="shared" ref="D4666" si="23922">N4666-N4665</f>
        <v>1649</v>
      </c>
      <c r="E4666" s="2">
        <f t="shared" ref="E4666" si="23923">SUM(D4660:D4666)/7</f>
        <v>3928.1428571428573</v>
      </c>
      <c r="F4666" s="2">
        <f t="shared" ref="F4666" si="23924">SUM(D4662:D4666)/5</f>
        <v>3666.4</v>
      </c>
      <c r="G4666" s="2">
        <f t="shared" ref="G4666" si="23925">N4666/(B4666/100000)</f>
        <v>23456.437424063603</v>
      </c>
      <c r="H4666">
        <f t="shared" si="23290"/>
        <v>745</v>
      </c>
      <c r="I4666">
        <f t="shared" si="23290"/>
        <v>730</v>
      </c>
      <c r="J4666" s="3">
        <f t="shared" ref="J4666" si="23926">E4666/(SUM(N4659:N4665)/7)*100</f>
        <v>0.93926718918392693</v>
      </c>
      <c r="K4666">
        <f t="shared" ref="K4666" si="23927">O4666-O4665</f>
        <v>2</v>
      </c>
      <c r="L4666" s="3">
        <f t="shared" ref="L4666" si="23928">SUM(K4660:K4666)/7</f>
        <v>3.4285714285714284</v>
      </c>
      <c r="M4666" s="3">
        <f t="shared" ref="M4666" si="23929">O4666/(B4666/100000)</f>
        <v>128.99343301221663</v>
      </c>
      <c r="N4666">
        <v>431875</v>
      </c>
      <c r="O4666">
        <v>2375</v>
      </c>
    </row>
    <row r="4667" spans="1:15" customFormat="1" ht="16" customHeight="1" x14ac:dyDescent="0.2">
      <c r="A4667" t="s">
        <v>12</v>
      </c>
      <c r="B4667" s="2">
        <v>1841179</v>
      </c>
      <c r="C4667" s="1">
        <f t="shared" si="23289"/>
        <v>44650</v>
      </c>
      <c r="D4667" s="5">
        <f t="shared" ref="D4667" si="23930">N4667-N4666</f>
        <v>4425</v>
      </c>
      <c r="E4667" s="2">
        <f t="shared" ref="E4667" si="23931">SUM(D4661:D4667)/7</f>
        <v>4035.1428571428573</v>
      </c>
      <c r="F4667" s="2">
        <f t="shared" ref="F4667" si="23932">SUM(D4663:D4667)/5</f>
        <v>3439.8</v>
      </c>
      <c r="G4667" s="2">
        <f t="shared" ref="G4667" si="23933">N4667/(B4667/100000)</f>
        <v>23696.772557149521</v>
      </c>
      <c r="H4667">
        <f t="shared" si="23290"/>
        <v>746</v>
      </c>
      <c r="I4667">
        <f t="shared" si="23290"/>
        <v>731</v>
      </c>
      <c r="J4667" s="3">
        <f t="shared" ref="J4667" si="23934">E4667/(SUM(N4660:N4666)/7)*100</f>
        <v>0.95587399221385372</v>
      </c>
      <c r="K4667">
        <f t="shared" ref="K4667" si="23935">O4667-O4666</f>
        <v>6</v>
      </c>
      <c r="L4667" s="3">
        <f t="shared" ref="L4667" si="23936">SUM(K4661:K4667)/7</f>
        <v>3.2857142857142856</v>
      </c>
      <c r="M4667" s="3">
        <f t="shared" ref="M4667" si="23937">O4667/(B4667/100000)</f>
        <v>129.31931115877381</v>
      </c>
      <c r="N4667">
        <v>436300</v>
      </c>
      <c r="O4667">
        <v>2381</v>
      </c>
    </row>
    <row r="4668" spans="1:15" customFormat="1" ht="16" customHeight="1" x14ac:dyDescent="0.2">
      <c r="A4668" t="s">
        <v>12</v>
      </c>
      <c r="B4668" s="2">
        <v>1841179</v>
      </c>
      <c r="C4668" s="1">
        <f t="shared" si="23289"/>
        <v>44651</v>
      </c>
      <c r="D4668" s="5">
        <f t="shared" ref="D4668" si="23938">N4668-N4667</f>
        <v>5766</v>
      </c>
      <c r="E4668" s="2">
        <f t="shared" ref="E4668" si="23939">SUM(D4662:D4668)/7</f>
        <v>4074.7142857142858</v>
      </c>
      <c r="F4668" s="2">
        <f t="shared" ref="F4668" si="23940">SUM(D4664:D4668)/5</f>
        <v>3557.6</v>
      </c>
      <c r="G4668" s="2">
        <f t="shared" ref="G4668" si="23941">N4668/(B4668/100000)</f>
        <v>24009.941455990971</v>
      </c>
      <c r="H4668">
        <f t="shared" si="23290"/>
        <v>747</v>
      </c>
      <c r="I4668">
        <f t="shared" si="23290"/>
        <v>732</v>
      </c>
      <c r="J4668" s="3">
        <f t="shared" ref="J4668" si="23942">E4668/(SUM(N4661:N4667)/7)*100</f>
        <v>0.95610876503986608</v>
      </c>
      <c r="K4668">
        <f t="shared" ref="K4668" si="23943">O4668-O4667</f>
        <v>9</v>
      </c>
      <c r="L4668" s="3">
        <f t="shared" ref="L4668" si="23944">SUM(K4662:K4668)/7</f>
        <v>4.1428571428571432</v>
      </c>
      <c r="M4668" s="3">
        <f t="shared" ref="M4668" si="23945">O4668/(B4668/100000)</f>
        <v>129.80812837860958</v>
      </c>
      <c r="N4668">
        <v>442066</v>
      </c>
      <c r="O4668">
        <v>2390</v>
      </c>
    </row>
    <row r="4669" spans="1:15" customFormat="1" ht="16" customHeight="1" x14ac:dyDescent="0.2">
      <c r="A4669" t="s">
        <v>12</v>
      </c>
      <c r="B4669" s="2">
        <v>1841179</v>
      </c>
      <c r="C4669" s="1">
        <f t="shared" si="23289"/>
        <v>44652</v>
      </c>
      <c r="D4669" s="5">
        <f t="shared" ref="D4669" si="23946">N4669-N4668</f>
        <v>5289</v>
      </c>
      <c r="E4669" s="2">
        <f t="shared" ref="E4669" si="23947">SUM(D4663:D4669)/7</f>
        <v>4036.2857142857142</v>
      </c>
      <c r="F4669" s="2">
        <f t="shared" ref="F4669" si="23948">SUM(D4665:D4669)/5</f>
        <v>3888</v>
      </c>
      <c r="G4669" s="2">
        <f t="shared" ref="G4669" si="23949">N4669/(B4669/100000)</f>
        <v>24297.203042181125</v>
      </c>
      <c r="H4669">
        <f t="shared" si="23290"/>
        <v>748</v>
      </c>
      <c r="I4669">
        <f t="shared" si="23290"/>
        <v>733</v>
      </c>
      <c r="J4669" s="3">
        <f t="shared" ref="J4669" si="23950">E4669/(SUM(N4662:N4668)/7)*100</f>
        <v>0.93812224808011002</v>
      </c>
      <c r="K4669">
        <f t="shared" ref="K4669" si="23951">O4669-O4668</f>
        <v>2</v>
      </c>
      <c r="L4669" s="3">
        <f t="shared" ref="L4669" si="23952">SUM(K4663:K4669)/7</f>
        <v>4</v>
      </c>
      <c r="M4669" s="3">
        <f t="shared" ref="M4669" si="23953">O4669/(B4669/100000)</f>
        <v>129.91675442746197</v>
      </c>
      <c r="N4669">
        <v>447355</v>
      </c>
      <c r="O4669">
        <v>2392</v>
      </c>
    </row>
    <row r="4670" spans="1:15" customFormat="1" ht="16" customHeight="1" x14ac:dyDescent="0.2">
      <c r="A4670" t="s">
        <v>12</v>
      </c>
      <c r="B4670" s="2">
        <v>1841179</v>
      </c>
      <c r="C4670" s="1">
        <f t="shared" si="23289"/>
        <v>44653</v>
      </c>
      <c r="D4670" s="5">
        <f t="shared" ref="D4670" si="23954">N4670-N4669</f>
        <v>4344</v>
      </c>
      <c r="E4670" s="2">
        <f t="shared" ref="E4670" si="23955">SUM(D4664:D4670)/7</f>
        <v>3917.2857142857142</v>
      </c>
      <c r="F4670" s="2">
        <f t="shared" ref="F4670" si="23956">SUM(D4666:D4670)/5</f>
        <v>4294.6000000000004</v>
      </c>
      <c r="G4670" s="2">
        <f t="shared" ref="G4670" si="23957">N4670/(B4670/100000)</f>
        <v>24533.138820288521</v>
      </c>
      <c r="H4670">
        <f t="shared" si="23290"/>
        <v>749</v>
      </c>
      <c r="I4670">
        <f t="shared" si="23290"/>
        <v>734</v>
      </c>
      <c r="J4670" s="3">
        <f t="shared" ref="J4670" si="23958">E4670/(SUM(N4663:N4669)/7)*100</f>
        <v>0.90200212827897219</v>
      </c>
      <c r="K4670">
        <f t="shared" ref="K4670" si="23959">O4670-O4669</f>
        <v>0</v>
      </c>
      <c r="L4670" s="3">
        <f t="shared" ref="L4670" si="23960">SUM(K4664:K4670)/7</f>
        <v>3</v>
      </c>
      <c r="M4670" s="3">
        <f t="shared" ref="M4670" si="23961">O4670/(B4670/100000)</f>
        <v>129.91675442746197</v>
      </c>
      <c r="N4670">
        <v>451699</v>
      </c>
      <c r="O4670">
        <v>2392</v>
      </c>
    </row>
    <row r="4671" spans="1:15" customFormat="1" ht="16" customHeight="1" x14ac:dyDescent="0.2">
      <c r="A4671" t="s">
        <v>12</v>
      </c>
      <c r="B4671" s="2">
        <v>1841179</v>
      </c>
      <c r="C4671" s="1">
        <f t="shared" si="23289"/>
        <v>44654</v>
      </c>
      <c r="D4671" s="5">
        <f t="shared" ref="D4671" si="23962">N4671-N4670</f>
        <v>3825</v>
      </c>
      <c r="E4671" s="2">
        <f t="shared" ref="E4671" si="23963">SUM(D4665:D4671)/7</f>
        <v>3944.1428571428573</v>
      </c>
      <c r="F4671" s="2">
        <f t="shared" ref="F4671" si="23964">SUM(D4667:D4671)/5</f>
        <v>4729.8</v>
      </c>
      <c r="G4671" s="2">
        <f t="shared" ref="G4671" si="23965">N4671/(B4671/100000)</f>
        <v>24740.886138718724</v>
      </c>
      <c r="H4671">
        <f t="shared" si="23290"/>
        <v>750</v>
      </c>
      <c r="I4671">
        <f t="shared" si="23290"/>
        <v>735</v>
      </c>
      <c r="J4671" s="3">
        <f t="shared" ref="J4671" si="23966">E4671/(SUM(N4664:N4670)/7)*100</f>
        <v>0.90006767867365445</v>
      </c>
      <c r="K4671">
        <f t="shared" ref="K4671" si="23967">O4671-O4670</f>
        <v>4</v>
      </c>
      <c r="L4671" s="3">
        <f t="shared" ref="L4671" si="23968">SUM(K4665:K4671)/7</f>
        <v>3.2857142857142856</v>
      </c>
      <c r="M4671" s="3">
        <f t="shared" ref="M4671" si="23969">O4671/(B4671/100000)</f>
        <v>130.13400652516677</v>
      </c>
      <c r="N4671">
        <v>455524</v>
      </c>
      <c r="O4671">
        <v>2396</v>
      </c>
    </row>
    <row r="4672" spans="1:15" customFormat="1" ht="16" customHeight="1" x14ac:dyDescent="0.2">
      <c r="A4672" t="s">
        <v>12</v>
      </c>
      <c r="B4672" s="2">
        <v>1841179</v>
      </c>
      <c r="C4672" s="1">
        <f t="shared" si="23289"/>
        <v>44655</v>
      </c>
      <c r="D4672" s="5">
        <f t="shared" ref="D4672" si="23970">N4672-N4671</f>
        <v>1549</v>
      </c>
      <c r="E4672" s="2">
        <f t="shared" ref="E4672" si="23971">SUM(D4666:D4672)/7</f>
        <v>3835.2857142857142</v>
      </c>
      <c r="F4672" s="2">
        <f t="shared" ref="F4672" si="23972">SUM(D4668:D4672)/5</f>
        <v>4154.6000000000004</v>
      </c>
      <c r="G4672" s="2">
        <f t="shared" ref="G4672" si="23973">N4672/(B4672/100000)</f>
        <v>24825.017013554901</v>
      </c>
      <c r="H4672">
        <f t="shared" si="23290"/>
        <v>751</v>
      </c>
      <c r="I4672">
        <f t="shared" si="23290"/>
        <v>736</v>
      </c>
      <c r="J4672" s="3">
        <f t="shared" ref="J4672" si="23974">E4672/(SUM(N4665:N4671)/7)*100</f>
        <v>0.86741872896839933</v>
      </c>
      <c r="K4672">
        <f t="shared" ref="K4672" si="23975">O4672-O4671</f>
        <v>0</v>
      </c>
      <c r="L4672" s="3">
        <f t="shared" ref="L4672" si="23976">SUM(K4666:K4672)/7</f>
        <v>3.2857142857142856</v>
      </c>
      <c r="M4672" s="3">
        <f t="shared" ref="M4672" si="23977">O4672/(B4672/100000)</f>
        <v>130.13400652516677</v>
      </c>
      <c r="N4672">
        <v>457073</v>
      </c>
      <c r="O4672">
        <v>2396</v>
      </c>
    </row>
    <row r="4673" spans="1:15" customFormat="1" ht="16" customHeight="1" x14ac:dyDescent="0.2">
      <c r="A4673" t="s">
        <v>12</v>
      </c>
      <c r="B4673" s="2">
        <v>1841179</v>
      </c>
      <c r="C4673" s="1">
        <f t="shared" si="23289"/>
        <v>44656</v>
      </c>
      <c r="D4673" s="5">
        <f t="shared" ref="D4673" si="23978">N4673-N4672</f>
        <v>3021</v>
      </c>
      <c r="E4673" s="2">
        <f t="shared" ref="E4673" si="23979">SUM(D4667:D4673)/7</f>
        <v>4031.2857142857142</v>
      </c>
      <c r="F4673" s="2">
        <f t="shared" ref="F4673" si="23980">SUM(D4669:D4673)/5</f>
        <v>3605.6</v>
      </c>
      <c r="G4673" s="2">
        <f t="shared" ref="G4673" si="23981">N4673/(B4673/100000)</f>
        <v>24989.09666034644</v>
      </c>
      <c r="H4673">
        <f t="shared" si="23290"/>
        <v>752</v>
      </c>
      <c r="I4673">
        <f t="shared" si="23290"/>
        <v>737</v>
      </c>
      <c r="J4673" s="3">
        <f t="shared" ref="J4673" si="23982">E4673/(SUM(N4666:N4672)/7)*100</f>
        <v>0.9039069897357116</v>
      </c>
      <c r="K4673">
        <f t="shared" ref="K4673" si="23983">O4673-O4672</f>
        <v>2</v>
      </c>
      <c r="L4673" s="3">
        <f t="shared" ref="L4673" si="23984">SUM(K4667:K4673)/7</f>
        <v>3.2857142857142856</v>
      </c>
      <c r="M4673" s="3">
        <f t="shared" ref="M4673" si="23985">O4673/(B4673/100000)</f>
        <v>130.24263257401915</v>
      </c>
      <c r="N4673">
        <v>460094</v>
      </c>
      <c r="O4673">
        <v>2398</v>
      </c>
    </row>
    <row r="4674" spans="1:15" customFormat="1" ht="16" customHeight="1" x14ac:dyDescent="0.2">
      <c r="A4674" t="s">
        <v>12</v>
      </c>
      <c r="B4674" s="2">
        <v>1841179</v>
      </c>
      <c r="C4674" s="1">
        <f t="shared" si="23289"/>
        <v>44657</v>
      </c>
      <c r="D4674" s="5">
        <f t="shared" ref="D4674" si="23986">N4674-N4673</f>
        <v>3638</v>
      </c>
      <c r="E4674" s="2">
        <f t="shared" ref="E4674" si="23987">SUM(D4668:D4674)/7</f>
        <v>3918.8571428571427</v>
      </c>
      <c r="F4674" s="2">
        <f t="shared" ref="F4674" si="23988">SUM(D4670:D4674)/5</f>
        <v>3275.4</v>
      </c>
      <c r="G4674" s="2">
        <f t="shared" ref="G4674" si="23989">N4674/(B4674/100000)</f>
        <v>25186.687443208943</v>
      </c>
      <c r="H4674">
        <f t="shared" si="23290"/>
        <v>753</v>
      </c>
      <c r="I4674">
        <f t="shared" si="23290"/>
        <v>738</v>
      </c>
      <c r="J4674" s="3">
        <f t="shared" ref="J4674" si="23990">E4674/(SUM(N4667:N4673)/7)*100</f>
        <v>0.87082645659152957</v>
      </c>
      <c r="K4674">
        <f t="shared" ref="K4674" si="23991">O4674-O4673</f>
        <v>11</v>
      </c>
      <c r="L4674" s="3">
        <f t="shared" ref="L4674" si="23992">SUM(K4668:K4674)/7</f>
        <v>4</v>
      </c>
      <c r="M4674" s="3">
        <f t="shared" ref="M4674" si="23993">O4674/(B4674/100000)</f>
        <v>130.84007584270731</v>
      </c>
      <c r="N4674">
        <v>463732</v>
      </c>
      <c r="O4674">
        <v>2409</v>
      </c>
    </row>
    <row r="4675" spans="1:15" customFormat="1" ht="16" customHeight="1" x14ac:dyDescent="0.2">
      <c r="A4675" t="s">
        <v>12</v>
      </c>
      <c r="B4675" s="2">
        <v>1841179</v>
      </c>
      <c r="C4675" s="1">
        <f t="shared" si="23289"/>
        <v>44658</v>
      </c>
      <c r="D4675" s="5">
        <f t="shared" ref="D4675" si="23994">N4675-N4674</f>
        <v>4788</v>
      </c>
      <c r="E4675" s="2">
        <f t="shared" ref="E4675" si="23995">SUM(D4669:D4675)/7</f>
        <v>3779.1428571428573</v>
      </c>
      <c r="F4675" s="2">
        <f t="shared" ref="F4675" si="23996">SUM(D4671:D4675)/5</f>
        <v>3364.2</v>
      </c>
      <c r="G4675" s="2">
        <f t="shared" ref="G4675" si="23997">N4675/(B4675/100000)</f>
        <v>25446.738204161571</v>
      </c>
      <c r="H4675">
        <f t="shared" si="23290"/>
        <v>754</v>
      </c>
      <c r="I4675">
        <f t="shared" si="23290"/>
        <v>739</v>
      </c>
      <c r="J4675" s="3">
        <f t="shared" ref="J4675" si="23998">E4675/(SUM(N4668:N4674)/7)*100</f>
        <v>0.83253003971936812</v>
      </c>
      <c r="K4675">
        <f t="shared" ref="K4675" si="23999">O4675-O4674</f>
        <v>11</v>
      </c>
      <c r="L4675" s="3">
        <f t="shared" ref="L4675" si="24000">SUM(K4669:K4675)/7</f>
        <v>4.2857142857142856</v>
      </c>
      <c r="M4675" s="3">
        <f t="shared" ref="M4675" si="24001">O4675/(B4675/100000)</f>
        <v>131.43751911139546</v>
      </c>
      <c r="N4675">
        <v>468520</v>
      </c>
      <c r="O4675">
        <v>2420</v>
      </c>
    </row>
    <row r="4676" spans="1:15" customFormat="1" ht="16" customHeight="1" x14ac:dyDescent="0.2">
      <c r="A4676" t="s">
        <v>12</v>
      </c>
      <c r="B4676" s="2">
        <v>1841179</v>
      </c>
      <c r="C4676" s="1">
        <f t="shared" si="23289"/>
        <v>44659</v>
      </c>
      <c r="D4676" s="5">
        <f t="shared" ref="D4676" si="24002">N4676-N4675</f>
        <v>4175</v>
      </c>
      <c r="E4676" s="2">
        <f t="shared" ref="E4676" si="24003">SUM(D4670:D4676)/7</f>
        <v>3620</v>
      </c>
      <c r="F4676" s="2">
        <f t="shared" ref="F4676" si="24004">SUM(D4672:D4676)/5</f>
        <v>3434.2</v>
      </c>
      <c r="G4676" s="2">
        <f t="shared" ref="G4676" si="24005">N4676/(B4676/100000)</f>
        <v>25673.495081140944</v>
      </c>
      <c r="H4676">
        <f t="shared" si="23290"/>
        <v>755</v>
      </c>
      <c r="I4676">
        <f t="shared" si="23290"/>
        <v>740</v>
      </c>
      <c r="J4676" s="3">
        <f t="shared" ref="J4676" si="24006">E4676/(SUM(N4669:N4675)/7)*100</f>
        <v>0.79088713254101051</v>
      </c>
      <c r="K4676">
        <f t="shared" ref="K4676" si="24007">O4676-O4675</f>
        <v>3</v>
      </c>
      <c r="L4676" s="3">
        <f t="shared" ref="L4676" si="24008">SUM(K4670:K4676)/7</f>
        <v>4.4285714285714288</v>
      </c>
      <c r="M4676" s="3">
        <f t="shared" ref="M4676" si="24009">O4676/(B4676/100000)</f>
        <v>131.60045818467407</v>
      </c>
      <c r="N4676">
        <v>472695</v>
      </c>
      <c r="O4676">
        <v>2423</v>
      </c>
    </row>
    <row r="4677" spans="1:15" customFormat="1" ht="16" customHeight="1" x14ac:dyDescent="0.2">
      <c r="A4677" t="s">
        <v>12</v>
      </c>
      <c r="B4677" s="2">
        <v>1841179</v>
      </c>
      <c r="C4677" s="1">
        <f t="shared" si="23289"/>
        <v>44660</v>
      </c>
      <c r="D4677" s="5">
        <f t="shared" ref="D4677" si="24010">N4677-N4676</f>
        <v>4980</v>
      </c>
      <c r="E4677" s="2">
        <f t="shared" ref="E4677" si="24011">SUM(D4671:D4677)/7</f>
        <v>3710.8571428571427</v>
      </c>
      <c r="F4677" s="2">
        <f t="shared" ref="F4677" si="24012">SUM(D4673:D4677)/5</f>
        <v>4120.3999999999996</v>
      </c>
      <c r="G4677" s="2">
        <f t="shared" ref="G4677" si="24013">N4677/(B4677/100000)</f>
        <v>25943.973942783403</v>
      </c>
      <c r="H4677">
        <f t="shared" si="23290"/>
        <v>756</v>
      </c>
      <c r="I4677">
        <f t="shared" si="23290"/>
        <v>741</v>
      </c>
      <c r="J4677" s="3">
        <f t="shared" ref="J4677" si="24014">E4677/(SUM(N4670:N4676)/7)*100</f>
        <v>0.80437563499876286</v>
      </c>
      <c r="K4677">
        <f t="shared" ref="K4677" si="24015">O4677-O4676</f>
        <v>1</v>
      </c>
      <c r="L4677" s="3">
        <f t="shared" ref="L4677" si="24016">SUM(K4671:K4677)/7</f>
        <v>4.5714285714285712</v>
      </c>
      <c r="M4677" s="3">
        <f t="shared" ref="M4677" si="24017">O4677/(B4677/100000)</f>
        <v>131.65477120910026</v>
      </c>
      <c r="N4677">
        <v>477675</v>
      </c>
      <c r="O4677">
        <v>2424</v>
      </c>
    </row>
    <row r="4678" spans="1:15" customFormat="1" ht="16" customHeight="1" x14ac:dyDescent="0.2">
      <c r="A4678" t="s">
        <v>12</v>
      </c>
      <c r="B4678" s="2">
        <v>1841179</v>
      </c>
      <c r="C4678" s="1">
        <f t="shared" si="23289"/>
        <v>44661</v>
      </c>
      <c r="D4678" s="5">
        <f t="shared" ref="D4678" si="24018">N4678-N4677</f>
        <v>4142</v>
      </c>
      <c r="E4678" s="2">
        <f t="shared" ref="E4678" si="24019">SUM(D4672:D4678)/7</f>
        <v>3756.1428571428573</v>
      </c>
      <c r="F4678" s="2">
        <f t="shared" ref="F4678" si="24020">SUM(D4674:D4678)/5</f>
        <v>4344.6000000000004</v>
      </c>
      <c r="G4678" s="2">
        <f t="shared" ref="G4678" si="24021">N4678/(B4678/100000)</f>
        <v>26168.938489956709</v>
      </c>
      <c r="H4678">
        <f t="shared" si="23290"/>
        <v>757</v>
      </c>
      <c r="I4678">
        <f t="shared" si="23290"/>
        <v>742</v>
      </c>
      <c r="J4678" s="3">
        <f t="shared" ref="J4678" si="24022">E4678/(SUM(N4671:N4677)/7)*100</f>
        <v>0.80769498969837927</v>
      </c>
      <c r="K4678">
        <f t="shared" ref="K4678" si="24023">O4678-O4677</f>
        <v>13</v>
      </c>
      <c r="L4678" s="3">
        <f t="shared" ref="L4678" si="24024">SUM(K4672:K4678)/7</f>
        <v>5.8571428571428568</v>
      </c>
      <c r="M4678" s="3">
        <f t="shared" ref="M4678" si="24025">O4678/(B4678/100000)</f>
        <v>132.3608405266408</v>
      </c>
      <c r="N4678">
        <v>481817</v>
      </c>
      <c r="O4678">
        <v>2437</v>
      </c>
    </row>
    <row r="4679" spans="1:15" customFormat="1" ht="16" customHeight="1" x14ac:dyDescent="0.2">
      <c r="A4679" t="s">
        <v>12</v>
      </c>
      <c r="B4679" s="2">
        <v>1841179</v>
      </c>
      <c r="C4679" s="1">
        <f t="shared" si="23289"/>
        <v>44662</v>
      </c>
      <c r="D4679" s="5">
        <f t="shared" ref="D4679" si="24026">N4679-N4678</f>
        <v>1846</v>
      </c>
      <c r="E4679" s="2">
        <f t="shared" ref="E4679" si="24027">SUM(D4673:D4679)/7</f>
        <v>3798.5714285714284</v>
      </c>
      <c r="F4679" s="2">
        <f t="shared" ref="F4679" si="24028">SUM(D4675:D4679)/5</f>
        <v>3986.2</v>
      </c>
      <c r="G4679" s="2">
        <f t="shared" ref="G4679" si="24029">N4679/(B4679/100000)</f>
        <v>26269.200333047465</v>
      </c>
      <c r="H4679">
        <f t="shared" si="23290"/>
        <v>758</v>
      </c>
      <c r="I4679">
        <f t="shared" si="23290"/>
        <v>743</v>
      </c>
      <c r="J4679" s="3">
        <f t="shared" ref="J4679" si="24030">E4679/(SUM(N4672:N4678)/7)*100</f>
        <v>0.81027399389201493</v>
      </c>
      <c r="K4679">
        <f t="shared" ref="K4679" si="24031">O4679-O4678</f>
        <v>0</v>
      </c>
      <c r="L4679" s="3">
        <f t="shared" ref="L4679" si="24032">SUM(K4673:K4679)/7</f>
        <v>5.8571428571428568</v>
      </c>
      <c r="M4679" s="3">
        <f t="shared" ref="M4679" si="24033">O4679/(B4679/100000)</f>
        <v>132.3608405266408</v>
      </c>
      <c r="N4679">
        <v>483663</v>
      </c>
      <c r="O4679">
        <v>2437</v>
      </c>
    </row>
    <row r="4680" spans="1:15" customFormat="1" ht="15" customHeight="1" x14ac:dyDescent="0.2">
      <c r="A4680" t="s">
        <v>12</v>
      </c>
      <c r="B4680" s="2">
        <v>1841179</v>
      </c>
      <c r="C4680" s="1">
        <f t="shared" si="23289"/>
        <v>44663</v>
      </c>
      <c r="D4680" s="5">
        <f t="shared" ref="D4680" si="24034">N4680-N4679</f>
        <v>2169</v>
      </c>
      <c r="E4680" s="2">
        <f t="shared" ref="E4680" si="24035">SUM(D4674:D4680)/7</f>
        <v>3676.8571428571427</v>
      </c>
      <c r="F4680" s="2">
        <f t="shared" ref="F4680" si="24036">SUM(D4676:D4680)/5</f>
        <v>3462.4</v>
      </c>
      <c r="G4680" s="2">
        <f t="shared" ref="G4680" si="24037">N4680/(B4680/100000)</f>
        <v>26387.005283027887</v>
      </c>
      <c r="H4680">
        <f t="shared" si="23290"/>
        <v>759</v>
      </c>
      <c r="I4680">
        <f t="shared" si="23290"/>
        <v>744</v>
      </c>
      <c r="J4680" s="3">
        <f t="shared" ref="J4680" si="24038">E4680/(SUM(N4673:N4679)/7)*100</f>
        <v>0.77800710719679245</v>
      </c>
      <c r="K4680">
        <f t="shared" ref="K4680" si="24039">O4680-O4679</f>
        <v>17</v>
      </c>
      <c r="L4680" s="3">
        <f t="shared" ref="L4680" si="24040">SUM(K4674:K4680)/7</f>
        <v>8</v>
      </c>
      <c r="M4680" s="3">
        <f t="shared" ref="M4680" si="24041">O4680/(B4680/100000)</f>
        <v>133.28416194188614</v>
      </c>
      <c r="N4680">
        <v>485832</v>
      </c>
      <c r="O4680">
        <v>2454</v>
      </c>
    </row>
    <row r="4681" spans="1:15" customFormat="1" ht="15" customHeight="1" x14ac:dyDescent="0.2">
      <c r="A4681" t="s">
        <v>12</v>
      </c>
      <c r="B4681" s="2">
        <v>1841179</v>
      </c>
      <c r="C4681" s="1">
        <f t="shared" si="23289"/>
        <v>44664</v>
      </c>
      <c r="D4681" s="5">
        <f t="shared" ref="D4681" si="24042">N4681-N4680</f>
        <v>3340</v>
      </c>
      <c r="E4681" s="2">
        <f t="shared" ref="E4681" si="24043">SUM(D4675:D4681)/7</f>
        <v>3634.2857142857142</v>
      </c>
      <c r="F4681" s="2">
        <f t="shared" ref="F4681" si="24044">SUM(D4677:D4681)/5</f>
        <v>3295.4</v>
      </c>
      <c r="G4681" s="2">
        <f t="shared" ref="G4681" si="24045">N4681/(B4681/100000)</f>
        <v>26568.410784611384</v>
      </c>
      <c r="H4681">
        <f t="shared" si="23290"/>
        <v>760</v>
      </c>
      <c r="I4681">
        <f t="shared" si="23290"/>
        <v>745</v>
      </c>
      <c r="J4681" s="3">
        <f t="shared" ref="J4681" si="24046">E4681/(SUM(N4674:N4680)/7)*100</f>
        <v>0.76306249613819588</v>
      </c>
      <c r="K4681">
        <f t="shared" ref="K4681" si="24047">O4681-O4680</f>
        <v>10</v>
      </c>
      <c r="L4681" s="3">
        <f t="shared" ref="L4681" si="24048">SUM(K4675:K4681)/7</f>
        <v>7.8571428571428568</v>
      </c>
      <c r="M4681" s="3">
        <f t="shared" ref="M4681" si="24049">O4681/(B4681/100000)</f>
        <v>133.82729218614813</v>
      </c>
      <c r="N4681">
        <v>489172</v>
      </c>
      <c r="O4681">
        <v>2464</v>
      </c>
    </row>
    <row r="4682" spans="1:15" customFormat="1" ht="15" customHeight="1" x14ac:dyDescent="0.2">
      <c r="A4682" t="s">
        <v>12</v>
      </c>
      <c r="B4682" s="2">
        <v>1841179</v>
      </c>
      <c r="C4682" s="1">
        <f t="shared" si="23289"/>
        <v>44665</v>
      </c>
      <c r="D4682" s="5">
        <f t="shared" ref="D4682" si="24050">N4682-N4681</f>
        <v>4602</v>
      </c>
      <c r="E4682" s="2">
        <f t="shared" ref="E4682" si="24051">SUM(D4676:D4682)/7</f>
        <v>3607.7142857142858</v>
      </c>
      <c r="F4682" s="2">
        <f t="shared" ref="F4682" si="24052">SUM(D4678:D4682)/5</f>
        <v>3219.8</v>
      </c>
      <c r="G4682" s="2">
        <f t="shared" ref="G4682" si="24053">N4682/(B4682/100000)</f>
        <v>26818.359323020737</v>
      </c>
      <c r="H4682">
        <f t="shared" si="23290"/>
        <v>761</v>
      </c>
      <c r="I4682">
        <f t="shared" si="23290"/>
        <v>746</v>
      </c>
      <c r="J4682" s="3">
        <f t="shared" ref="J4682" si="24054">E4682/(SUM(N4675:N4681)/7)*100</f>
        <v>0.75174720052009691</v>
      </c>
      <c r="K4682">
        <f t="shared" ref="K4682" si="24055">O4682-O4681</f>
        <v>5</v>
      </c>
      <c r="L4682" s="3">
        <f t="shared" ref="L4682" si="24056">SUM(K4676:K4682)/7</f>
        <v>7</v>
      </c>
      <c r="M4682" s="3">
        <f t="shared" ref="M4682" si="24057">O4682/(B4682/100000)</f>
        <v>134.09885730827909</v>
      </c>
      <c r="N4682">
        <v>493774</v>
      </c>
      <c r="O4682">
        <v>2469</v>
      </c>
    </row>
    <row r="4683" spans="1:15" customFormat="1" ht="15" customHeight="1" x14ac:dyDescent="0.2">
      <c r="A4683" t="s">
        <v>12</v>
      </c>
      <c r="B4683" s="2">
        <v>1841179</v>
      </c>
      <c r="C4683" s="1">
        <f t="shared" si="23289"/>
        <v>44666</v>
      </c>
      <c r="D4683" s="5">
        <f t="shared" ref="D4683" si="24058">N4683-N4682</f>
        <v>4108</v>
      </c>
      <c r="E4683" s="2">
        <f t="shared" ref="E4683" si="24059">SUM(D4677:D4683)/7</f>
        <v>3598.1428571428573</v>
      </c>
      <c r="F4683" s="2">
        <f t="shared" ref="F4683" si="24060">SUM(D4679:D4683)/5</f>
        <v>3213</v>
      </c>
      <c r="G4683" s="2">
        <f t="shared" ref="G4683" si="24061">N4683/(B4683/100000)</f>
        <v>27041.477227363554</v>
      </c>
      <c r="H4683">
        <f t="shared" si="23290"/>
        <v>762</v>
      </c>
      <c r="I4683">
        <f t="shared" si="23290"/>
        <v>747</v>
      </c>
      <c r="J4683" s="3">
        <f t="shared" ref="J4683" si="24062">E4683/(SUM(N4676:N4682)/7)*100</f>
        <v>0.74415858995434658</v>
      </c>
      <c r="K4683">
        <f t="shared" ref="K4683" si="24063">O4683-O4682</f>
        <v>7</v>
      </c>
      <c r="L4683" s="3">
        <f t="shared" ref="L4683" si="24064">SUM(K4677:K4683)/7</f>
        <v>7.5714285714285712</v>
      </c>
      <c r="M4683" s="3">
        <f t="shared" ref="M4683" si="24065">O4683/(B4683/100000)</f>
        <v>134.47904847926247</v>
      </c>
      <c r="N4683">
        <v>497882</v>
      </c>
      <c r="O4683">
        <v>2476</v>
      </c>
    </row>
    <row r="4684" spans="1:15" customFormat="1" ht="15" customHeight="1" x14ac:dyDescent="0.2">
      <c r="A4684" t="s">
        <v>12</v>
      </c>
      <c r="B4684" s="2">
        <v>1841179</v>
      </c>
      <c r="C4684" s="1">
        <f t="shared" si="23289"/>
        <v>44667</v>
      </c>
      <c r="D4684" s="5">
        <f t="shared" ref="D4684:D4686" si="24066">N4684-N4683</f>
        <v>0</v>
      </c>
      <c r="E4684" s="2">
        <f t="shared" ref="E4684:E4686" si="24067">SUM(D4678:D4684)/7</f>
        <v>2886.7142857142858</v>
      </c>
      <c r="F4684" s="2">
        <f t="shared" ref="F4684:F4686" si="24068">SUM(D4680:D4684)/5</f>
        <v>2843.8</v>
      </c>
      <c r="G4684" s="2">
        <f t="shared" ref="G4684:G4686" si="24069">N4684/(B4684/100000)</f>
        <v>27041.477227363554</v>
      </c>
      <c r="H4684">
        <f t="shared" si="23290"/>
        <v>763</v>
      </c>
      <c r="I4684">
        <f t="shared" si="23290"/>
        <v>748</v>
      </c>
      <c r="J4684" s="3">
        <f t="shared" ref="J4684:J4686" si="24070">E4684/(SUM(N4677:N4683)/7)*100</f>
        <v>0.59261279570885805</v>
      </c>
      <c r="K4684">
        <f t="shared" ref="K4684:K4686" si="24071">O4684-O4683</f>
        <v>3</v>
      </c>
      <c r="L4684" s="3">
        <f t="shared" ref="L4684:L4686" si="24072">SUM(K4678:K4684)/7</f>
        <v>7.8571428571428568</v>
      </c>
      <c r="M4684" s="3">
        <f t="shared" ref="M4684:M4686" si="24073">O4684/(B4684/100000)</f>
        <v>134.64198755254105</v>
      </c>
      <c r="N4684">
        <v>497882</v>
      </c>
      <c r="O4684">
        <v>2479</v>
      </c>
    </row>
    <row r="4685" spans="1:15" customFormat="1" ht="15" customHeight="1" x14ac:dyDescent="0.2">
      <c r="A4685" t="s">
        <v>12</v>
      </c>
      <c r="B4685" s="2">
        <v>1841179</v>
      </c>
      <c r="C4685" s="1">
        <f t="shared" si="23289"/>
        <v>44668</v>
      </c>
      <c r="D4685" s="5">
        <f t="shared" si="24066"/>
        <v>6871</v>
      </c>
      <c r="E4685" s="2">
        <f t="shared" si="24067"/>
        <v>3276.5714285714284</v>
      </c>
      <c r="F4685" s="2">
        <f t="shared" si="24068"/>
        <v>3784.2</v>
      </c>
      <c r="G4685" s="2">
        <f t="shared" si="24069"/>
        <v>27414.662018195948</v>
      </c>
      <c r="H4685">
        <f t="shared" si="23290"/>
        <v>764</v>
      </c>
      <c r="I4685">
        <f t="shared" si="23290"/>
        <v>749</v>
      </c>
      <c r="J4685" s="3">
        <f t="shared" si="24070"/>
        <v>0.6686837577135073</v>
      </c>
      <c r="K4685">
        <f t="shared" si="24071"/>
        <v>0</v>
      </c>
      <c r="L4685" s="3">
        <f t="shared" si="24072"/>
        <v>6</v>
      </c>
      <c r="M4685" s="3">
        <f t="shared" si="24073"/>
        <v>134.64198755254105</v>
      </c>
      <c r="N4685">
        <f>N4686-1373</f>
        <v>504753</v>
      </c>
      <c r="O4685">
        <v>2479</v>
      </c>
    </row>
    <row r="4686" spans="1:15" customFormat="1" ht="15" customHeight="1" x14ac:dyDescent="0.2">
      <c r="A4686" t="s">
        <v>12</v>
      </c>
      <c r="B4686" s="2">
        <v>1841179</v>
      </c>
      <c r="C4686" s="1">
        <f t="shared" si="23289"/>
        <v>44669</v>
      </c>
      <c r="D4686" s="5">
        <f t="shared" si="24066"/>
        <v>1373</v>
      </c>
      <c r="E4686" s="2">
        <f t="shared" si="24067"/>
        <v>3209</v>
      </c>
      <c r="F4686" s="2">
        <f t="shared" si="24068"/>
        <v>3390.8</v>
      </c>
      <c r="G4686" s="2">
        <f t="shared" si="24069"/>
        <v>27489.233800733116</v>
      </c>
      <c r="H4686">
        <f t="shared" si="23290"/>
        <v>765</v>
      </c>
      <c r="I4686">
        <f t="shared" si="23290"/>
        <v>750</v>
      </c>
      <c r="J4686" s="3">
        <f t="shared" si="24070"/>
        <v>0.6505436787820762</v>
      </c>
      <c r="K4686">
        <f t="shared" si="24071"/>
        <v>0</v>
      </c>
      <c r="L4686" s="3">
        <f t="shared" si="24072"/>
        <v>6</v>
      </c>
      <c r="M4686" s="3">
        <f t="shared" si="24073"/>
        <v>134.64198755254105</v>
      </c>
      <c r="N4686">
        <v>506126</v>
      </c>
      <c r="O4686">
        <v>2479</v>
      </c>
    </row>
    <row r="4687" spans="1:15" customFormat="1" ht="15" customHeight="1" x14ac:dyDescent="0.2">
      <c r="A4687" t="s">
        <v>12</v>
      </c>
      <c r="B4687" s="2">
        <v>1841179</v>
      </c>
      <c r="C4687" s="1">
        <f t="shared" si="23289"/>
        <v>44670</v>
      </c>
      <c r="D4687" s="5">
        <f t="shared" ref="D4687" si="24074">N4687-N4686</f>
        <v>1646</v>
      </c>
      <c r="E4687" s="2">
        <f t="shared" ref="E4687" si="24075">SUM(D4681:D4687)/7</f>
        <v>3134.2857142857142</v>
      </c>
      <c r="F4687" s="2">
        <f t="shared" ref="F4687" si="24076">SUM(D4683:D4687)/5</f>
        <v>2799.6</v>
      </c>
      <c r="G4687" s="2">
        <f t="shared" ref="G4687" si="24077">N4687/(B4687/100000)</f>
        <v>27578.633038938638</v>
      </c>
      <c r="H4687">
        <f t="shared" si="23290"/>
        <v>766</v>
      </c>
      <c r="I4687">
        <f t="shared" si="23290"/>
        <v>751</v>
      </c>
      <c r="J4687" s="3">
        <f t="shared" ref="J4687" si="24078">E4687/(SUM(N4680:N4686)/7)*100</f>
        <v>0.63129042495858778</v>
      </c>
      <c r="K4687">
        <f t="shared" ref="K4687" si="24079">O4687-O4686</f>
        <v>0</v>
      </c>
      <c r="L4687" s="3">
        <f t="shared" ref="L4687" si="24080">SUM(K4681:K4687)/7</f>
        <v>3.5714285714285716</v>
      </c>
      <c r="M4687" s="3">
        <f t="shared" ref="M4687" si="24081">O4687/(B4687/100000)</f>
        <v>134.64198755254105</v>
      </c>
      <c r="N4687">
        <v>507772</v>
      </c>
      <c r="O4687">
        <v>2479</v>
      </c>
    </row>
    <row r="4688" spans="1:15" customFormat="1" ht="15" customHeight="1" x14ac:dyDescent="0.2">
      <c r="A4688" t="s">
        <v>12</v>
      </c>
      <c r="B4688" s="2">
        <v>1841179</v>
      </c>
      <c r="C4688" s="1">
        <f t="shared" si="23289"/>
        <v>44671</v>
      </c>
      <c r="D4688" s="5">
        <f t="shared" ref="D4688" si="24082">N4688-N4687</f>
        <v>1539</v>
      </c>
      <c r="E4688" s="2">
        <f t="shared" ref="E4688" si="24083">SUM(D4682:D4688)/7</f>
        <v>2877</v>
      </c>
      <c r="F4688" s="2">
        <f t="shared" ref="F4688" si="24084">SUM(D4684:D4688)/5</f>
        <v>2285.8000000000002</v>
      </c>
      <c r="G4688" s="2">
        <f t="shared" ref="G4688" si="24085">N4688/(B4688/100000)</f>
        <v>27662.220783530553</v>
      </c>
      <c r="H4688">
        <f t="shared" si="23290"/>
        <v>767</v>
      </c>
      <c r="I4688">
        <f t="shared" si="23290"/>
        <v>752</v>
      </c>
      <c r="J4688" s="3">
        <f t="shared" ref="J4688" si="24086">E4688/(SUM(N4681:N4687)/7)*100</f>
        <v>0.57583417897094413</v>
      </c>
      <c r="K4688">
        <f t="shared" ref="K4688" si="24087">O4688-O4687</f>
        <v>0</v>
      </c>
      <c r="L4688" s="3">
        <f t="shared" ref="L4688" si="24088">SUM(K4682:K4688)/7</f>
        <v>2.1428571428571428</v>
      </c>
      <c r="M4688" s="3">
        <f t="shared" ref="M4688" si="24089">O4688/(B4688/100000)</f>
        <v>134.64198755254105</v>
      </c>
      <c r="N4688">
        <v>509311</v>
      </c>
      <c r="O4688">
        <v>2479</v>
      </c>
    </row>
    <row r="4689" spans="1:15" customFormat="1" ht="15" customHeight="1" x14ac:dyDescent="0.2">
      <c r="A4689" t="s">
        <v>12</v>
      </c>
      <c r="B4689" s="2">
        <v>1841179</v>
      </c>
      <c r="C4689" s="1">
        <f t="shared" si="23289"/>
        <v>44672</v>
      </c>
      <c r="D4689" s="5">
        <f t="shared" ref="D4689" si="24090">N4689-N4688</f>
        <v>3230</v>
      </c>
      <c r="E4689" s="2">
        <f t="shared" ref="E4689" si="24091">SUM(D4683:D4689)/7</f>
        <v>2681</v>
      </c>
      <c r="F4689" s="2">
        <f t="shared" ref="F4689" si="24092">SUM(D4685:D4689)/5</f>
        <v>2931.8</v>
      </c>
      <c r="G4689" s="2">
        <f t="shared" ref="G4689" si="24093">N4689/(B4689/100000)</f>
        <v>27837.651852427167</v>
      </c>
      <c r="H4689">
        <f t="shared" si="23290"/>
        <v>768</v>
      </c>
      <c r="I4689">
        <f t="shared" si="23290"/>
        <v>753</v>
      </c>
      <c r="J4689" s="3">
        <f t="shared" ref="J4689" si="24094">E4689/(SUM(N4682:N4688)/7)*100</f>
        <v>0.5335323383084577</v>
      </c>
      <c r="K4689">
        <f t="shared" ref="K4689" si="24095">O4689-O4688</f>
        <v>10</v>
      </c>
      <c r="L4689" s="3">
        <f t="shared" ref="L4689" si="24096">SUM(K4683:K4689)/7</f>
        <v>2.8571428571428572</v>
      </c>
      <c r="M4689" s="3">
        <f t="shared" ref="M4689" si="24097">O4689/(B4689/100000)</f>
        <v>135.18511779680304</v>
      </c>
      <c r="N4689">
        <v>512541</v>
      </c>
      <c r="O4689">
        <v>2489</v>
      </c>
    </row>
    <row r="4690" spans="1:15" customFormat="1" ht="15" customHeight="1" x14ac:dyDescent="0.2">
      <c r="A4690" t="s">
        <v>12</v>
      </c>
      <c r="B4690" s="2">
        <v>1841179</v>
      </c>
      <c r="C4690" s="1">
        <f t="shared" si="23289"/>
        <v>44673</v>
      </c>
      <c r="D4690" s="5">
        <f t="shared" ref="D4690" si="24098">N4690-N4689</f>
        <v>4400</v>
      </c>
      <c r="E4690" s="2">
        <f t="shared" ref="E4690" si="24099">SUM(D4684:D4690)/7</f>
        <v>2722.7142857142858</v>
      </c>
      <c r="F4690" s="2">
        <f t="shared" ref="F4690" si="24100">SUM(D4686:D4690)/5</f>
        <v>2437.6</v>
      </c>
      <c r="G4690" s="2">
        <f t="shared" ref="G4690" si="24101">N4690/(B4690/100000)</f>
        <v>28076.629159902433</v>
      </c>
      <c r="H4690">
        <f t="shared" si="23290"/>
        <v>769</v>
      </c>
      <c r="I4690">
        <f t="shared" si="23290"/>
        <v>754</v>
      </c>
      <c r="J4690" s="3">
        <f t="shared" ref="J4690" si="24102">E4690/(SUM(N4683:N4689)/7)*100</f>
        <v>0.53895817255880285</v>
      </c>
      <c r="K4690">
        <f t="shared" ref="K4690" si="24103">O4690-O4689</f>
        <v>4</v>
      </c>
      <c r="L4690" s="3">
        <f t="shared" ref="L4690" si="24104">SUM(K4684:K4690)/7</f>
        <v>2.4285714285714284</v>
      </c>
      <c r="M4690" s="3">
        <f t="shared" ref="M4690" si="24105">O4690/(B4690/100000)</f>
        <v>135.40236989450781</v>
      </c>
      <c r="N4690">
        <v>516941</v>
      </c>
      <c r="O4690">
        <v>2493</v>
      </c>
    </row>
    <row r="4691" spans="1:15" customFormat="1" ht="15" customHeight="1" x14ac:dyDescent="0.2">
      <c r="A4691" t="s">
        <v>12</v>
      </c>
      <c r="B4691" s="2">
        <v>1841179</v>
      </c>
      <c r="C4691" s="1">
        <f t="shared" si="23289"/>
        <v>44674</v>
      </c>
      <c r="D4691" s="5">
        <f t="shared" ref="D4691" si="24106">N4691-N4690</f>
        <v>4992</v>
      </c>
      <c r="E4691" s="2">
        <f t="shared" ref="E4691" si="24107">SUM(D4685:D4691)/7</f>
        <v>3435.8571428571427</v>
      </c>
      <c r="F4691" s="2">
        <f t="shared" ref="F4691" si="24108">SUM(D4687:D4691)/5</f>
        <v>3161.4</v>
      </c>
      <c r="G4691" s="2">
        <f t="shared" ref="G4691" si="24109">N4691/(B4691/100000)</f>
        <v>28347.759777838004</v>
      </c>
      <c r="H4691">
        <f t="shared" si="23290"/>
        <v>770</v>
      </c>
      <c r="I4691">
        <f t="shared" si="23290"/>
        <v>755</v>
      </c>
      <c r="J4691" s="3">
        <f t="shared" ref="J4691" si="24110">E4691/(SUM(N4684:N4690)/7)*100</f>
        <v>0.67647805011411044</v>
      </c>
      <c r="K4691">
        <f t="shared" ref="K4691" si="24111">O4691-O4690</f>
        <v>4</v>
      </c>
      <c r="L4691" s="3">
        <f t="shared" ref="L4691" si="24112">SUM(K4685:K4691)/7</f>
        <v>2.5714285714285716</v>
      </c>
      <c r="M4691" s="3">
        <f t="shared" ref="M4691" si="24113">O4691/(B4691/100000)</f>
        <v>135.61962199221259</v>
      </c>
      <c r="N4691">
        <v>521933</v>
      </c>
      <c r="O4691">
        <v>2497</v>
      </c>
    </row>
    <row r="4692" spans="1:15" customFormat="1" ht="15" customHeight="1" x14ac:dyDescent="0.2">
      <c r="A4692" t="s">
        <v>12</v>
      </c>
      <c r="B4692" s="2">
        <v>1841179</v>
      </c>
      <c r="C4692" s="1">
        <f t="shared" si="23289"/>
        <v>44675</v>
      </c>
      <c r="D4692" s="5">
        <f t="shared" ref="D4692" si="24114">N4692-N4691</f>
        <v>3659</v>
      </c>
      <c r="E4692" s="2">
        <f t="shared" ref="E4692" si="24115">SUM(D4686:D4692)/7</f>
        <v>2977</v>
      </c>
      <c r="F4692" s="2">
        <f t="shared" ref="F4692" si="24116">SUM(D4688:D4692)/5</f>
        <v>3564</v>
      </c>
      <c r="G4692" s="2">
        <f t="shared" ref="G4692" si="24117">N4692/(B4692/100000)</f>
        <v>28546.491134213458</v>
      </c>
      <c r="H4692">
        <f t="shared" si="23290"/>
        <v>771</v>
      </c>
      <c r="I4692">
        <f t="shared" si="23290"/>
        <v>756</v>
      </c>
      <c r="J4692" s="3">
        <f t="shared" ref="J4692" si="24118">E4692/(SUM(N4685:N4691)/7)*100</f>
        <v>0.58219628723099026</v>
      </c>
      <c r="K4692">
        <f t="shared" ref="K4692" si="24119">O4692-O4691</f>
        <v>6</v>
      </c>
      <c r="L4692" s="3">
        <f t="shared" ref="L4692" si="24120">SUM(K4686:K4692)/7</f>
        <v>3.4285714285714284</v>
      </c>
      <c r="M4692" s="3">
        <f t="shared" ref="M4692" si="24121">O4692/(B4692/100000)</f>
        <v>135.94550013876977</v>
      </c>
      <c r="N4692">
        <v>525592</v>
      </c>
      <c r="O4692">
        <v>2503</v>
      </c>
    </row>
    <row r="4693" spans="1:15" customFormat="1" ht="15" customHeight="1" x14ac:dyDescent="0.2">
      <c r="A4693" t="s">
        <v>12</v>
      </c>
      <c r="B4693" s="2">
        <v>1841179</v>
      </c>
      <c r="C4693" s="1">
        <f t="shared" si="23289"/>
        <v>44676</v>
      </c>
      <c r="D4693" s="5">
        <f t="shared" ref="D4693" si="24122">N4693-N4692</f>
        <v>2065</v>
      </c>
      <c r="E4693" s="2">
        <f t="shared" ref="E4693" si="24123">SUM(D4687:D4693)/7</f>
        <v>3075.8571428571427</v>
      </c>
      <c r="F4693" s="2">
        <f t="shared" ref="F4693" si="24124">SUM(D4689:D4693)/5</f>
        <v>3669.2</v>
      </c>
      <c r="G4693" s="2">
        <f t="shared" ref="G4693" si="24125">N4693/(B4693/100000)</f>
        <v>28658.647529653554</v>
      </c>
      <c r="H4693">
        <f t="shared" si="23290"/>
        <v>772</v>
      </c>
      <c r="I4693">
        <f t="shared" si="23290"/>
        <v>757</v>
      </c>
      <c r="J4693" s="3">
        <f t="shared" ref="J4693" si="24126">E4693/(SUM(N4686:N4692)/7)*100</f>
        <v>0.59804745048630414</v>
      </c>
      <c r="K4693">
        <f t="shared" ref="K4693" si="24127">O4693-O4692</f>
        <v>0</v>
      </c>
      <c r="L4693" s="3">
        <f t="shared" ref="L4693" si="24128">SUM(K4687:K4693)/7</f>
        <v>3.4285714285714284</v>
      </c>
      <c r="M4693" s="3">
        <f t="shared" ref="M4693" si="24129">O4693/(B4693/100000)</f>
        <v>135.94550013876977</v>
      </c>
      <c r="N4693">
        <v>527657</v>
      </c>
      <c r="O4693">
        <v>2503</v>
      </c>
    </row>
    <row r="4694" spans="1:15" customFormat="1" ht="15" customHeight="1" x14ac:dyDescent="0.2">
      <c r="A4694" t="s">
        <v>12</v>
      </c>
      <c r="B4694" s="2">
        <v>1841179</v>
      </c>
      <c r="C4694" s="1">
        <f t="shared" si="23289"/>
        <v>44677</v>
      </c>
      <c r="D4694" s="5">
        <f t="shared" ref="D4694" si="24130">N4694-N4693</f>
        <v>1156</v>
      </c>
      <c r="E4694" s="2">
        <f t="shared" ref="E4694" si="24131">SUM(D4688:D4694)/7</f>
        <v>3005.8571428571427</v>
      </c>
      <c r="F4694" s="2">
        <f t="shared" ref="F4694" si="24132">SUM(D4690:D4694)/5</f>
        <v>3254.4</v>
      </c>
      <c r="G4694" s="2">
        <f t="shared" ref="G4694" si="24133">N4694/(B4694/100000)</f>
        <v>28721.433385890236</v>
      </c>
      <c r="H4694">
        <f t="shared" si="23290"/>
        <v>773</v>
      </c>
      <c r="I4694">
        <f t="shared" si="23290"/>
        <v>758</v>
      </c>
      <c r="J4694" s="3">
        <f t="shared" ref="J4694" si="24134">E4694/(SUM(N4687:N4693)/7)*100</f>
        <v>0.58096272323826037</v>
      </c>
      <c r="K4694">
        <f t="shared" ref="K4694" si="24135">O4694-O4693</f>
        <v>0</v>
      </c>
      <c r="L4694" s="3">
        <f t="shared" ref="L4694" si="24136">SUM(K4688:K4694)/7</f>
        <v>3.4285714285714284</v>
      </c>
      <c r="M4694" s="3">
        <f t="shared" ref="M4694" si="24137">O4694/(B4694/100000)</f>
        <v>135.94550013876977</v>
      </c>
      <c r="N4694">
        <v>528813</v>
      </c>
      <c r="O4694">
        <v>2503</v>
      </c>
    </row>
    <row r="4695" spans="1:15" customFormat="1" ht="15" customHeight="1" x14ac:dyDescent="0.2">
      <c r="A4695" t="s">
        <v>12</v>
      </c>
      <c r="B4695" s="2">
        <v>1841179</v>
      </c>
      <c r="C4695" s="1">
        <f t="shared" si="23289"/>
        <v>44678</v>
      </c>
      <c r="D4695" s="5">
        <f t="shared" ref="D4695" si="24138">N4695-N4694</f>
        <v>3594</v>
      </c>
      <c r="E4695" s="2">
        <f t="shared" ref="E4695" si="24139">SUM(D4689:D4695)/7</f>
        <v>3299.4285714285716</v>
      </c>
      <c r="F4695" s="2">
        <f t="shared" ref="F4695" si="24140">SUM(D4691:D4695)/5</f>
        <v>3093.2</v>
      </c>
      <c r="G4695" s="2">
        <f t="shared" ref="G4695" si="24141">N4695/(B4695/100000)</f>
        <v>28916.634395677986</v>
      </c>
      <c r="H4695">
        <f t="shared" si="23290"/>
        <v>774</v>
      </c>
      <c r="I4695">
        <f t="shared" si="23290"/>
        <v>759</v>
      </c>
      <c r="J4695" s="3">
        <f t="shared" ref="J4695" si="24142">E4695/(SUM(N4688:N4694)/7)*100</f>
        <v>0.63401987708315721</v>
      </c>
      <c r="K4695">
        <f t="shared" ref="K4695" si="24143">O4695-O4694</f>
        <v>10</v>
      </c>
      <c r="L4695" s="3">
        <f t="shared" ref="L4695" si="24144">SUM(K4689:K4695)/7</f>
        <v>4.8571428571428568</v>
      </c>
      <c r="M4695" s="3">
        <f t="shared" ref="M4695" si="24145">O4695/(B4695/100000)</f>
        <v>136.48863038303173</v>
      </c>
      <c r="N4695">
        <v>532407</v>
      </c>
      <c r="O4695">
        <v>2513</v>
      </c>
    </row>
    <row r="4696" spans="1:15" customFormat="1" ht="15" customHeight="1" x14ac:dyDescent="0.2">
      <c r="A4696" t="s">
        <v>12</v>
      </c>
      <c r="B4696" s="2">
        <v>1841179</v>
      </c>
      <c r="C4696" s="1">
        <f t="shared" si="23289"/>
        <v>44679</v>
      </c>
      <c r="D4696" s="5">
        <f t="shared" ref="D4696" si="24146">N4696-N4695</f>
        <v>5018</v>
      </c>
      <c r="E4696" s="2">
        <f t="shared" ref="E4696" si="24147">SUM(D4690:D4696)/7</f>
        <v>3554.8571428571427</v>
      </c>
      <c r="F4696" s="2">
        <f t="shared" ref="F4696" si="24148">SUM(D4692:D4696)/5</f>
        <v>3098.4</v>
      </c>
      <c r="G4696" s="2">
        <f t="shared" ref="G4696" si="24149">N4696/(B4696/100000)</f>
        <v>29189.177152248642</v>
      </c>
      <c r="H4696">
        <f t="shared" si="23290"/>
        <v>775</v>
      </c>
      <c r="I4696">
        <f t="shared" si="23290"/>
        <v>760</v>
      </c>
      <c r="J4696" s="3">
        <f t="shared" ref="J4696" si="24150">E4696/(SUM(N4689:N4695)/7)*100</f>
        <v>0.67879943828009826</v>
      </c>
      <c r="K4696">
        <f t="shared" ref="K4696" si="24151">O4696-O4695</f>
        <v>8</v>
      </c>
      <c r="L4696" s="3">
        <f t="shared" ref="L4696" si="24152">SUM(K4690:K4696)/7</f>
        <v>4.5714285714285712</v>
      </c>
      <c r="M4696" s="3">
        <f t="shared" ref="M4696" si="24153">O4696/(B4696/100000)</f>
        <v>136.92313457844131</v>
      </c>
      <c r="N4696">
        <v>537425</v>
      </c>
      <c r="O4696">
        <v>2521</v>
      </c>
    </row>
    <row r="4697" spans="1:15" customFormat="1" ht="15" customHeight="1" x14ac:dyDescent="0.2">
      <c r="A4697" t="s">
        <v>12</v>
      </c>
      <c r="B4697" s="2">
        <v>1841179</v>
      </c>
      <c r="C4697" s="1">
        <f t="shared" si="23289"/>
        <v>44680</v>
      </c>
      <c r="D4697" s="5">
        <f t="shared" ref="D4697" si="24154">N4697-N4696</f>
        <v>3375</v>
      </c>
      <c r="E4697" s="2">
        <f t="shared" ref="E4697" si="24155">SUM(D4691:D4697)/7</f>
        <v>3408.4285714285716</v>
      </c>
      <c r="F4697" s="2">
        <f t="shared" ref="F4697" si="24156">SUM(D4693:D4697)/5</f>
        <v>3041.6</v>
      </c>
      <c r="G4697" s="2">
        <f t="shared" ref="G4697" si="24157">N4697/(B4697/100000)</f>
        <v>29372.483609687053</v>
      </c>
      <c r="H4697">
        <f t="shared" si="23290"/>
        <v>776</v>
      </c>
      <c r="I4697">
        <f t="shared" si="23290"/>
        <v>761</v>
      </c>
      <c r="J4697" s="3">
        <f t="shared" ref="J4697" si="24158">E4697/(SUM(N4690:N4696)/7)*100</f>
        <v>0.64645081999193654</v>
      </c>
      <c r="K4697">
        <f t="shared" ref="K4697" si="24159">O4697-O4696</f>
        <v>3</v>
      </c>
      <c r="L4697" s="3">
        <f t="shared" ref="L4697" si="24160">SUM(K4691:K4697)/7</f>
        <v>4.4285714285714288</v>
      </c>
      <c r="M4697" s="3">
        <f t="shared" ref="M4697" si="24161">O4697/(B4697/100000)</f>
        <v>137.08607365171991</v>
      </c>
      <c r="N4697">
        <v>540800</v>
      </c>
      <c r="O4697">
        <v>2524</v>
      </c>
    </row>
    <row r="4698" spans="1:15" customFormat="1" ht="15" customHeight="1" x14ac:dyDescent="0.2">
      <c r="A4698" t="s">
        <v>12</v>
      </c>
      <c r="B4698" s="2">
        <v>1841179</v>
      </c>
      <c r="C4698" s="1">
        <f t="shared" si="23289"/>
        <v>44681</v>
      </c>
      <c r="D4698" s="5">
        <f t="shared" ref="D4698:D4700" si="24162">N4698-N4697</f>
        <v>0</v>
      </c>
      <c r="E4698" s="2">
        <f t="shared" ref="E4698:E4700" si="24163">SUM(D4692:D4698)/7</f>
        <v>2695.2857142857142</v>
      </c>
      <c r="F4698" s="2">
        <f t="shared" ref="F4698:F4700" si="24164">SUM(D4694:D4698)/5</f>
        <v>2628.6</v>
      </c>
      <c r="G4698" s="2">
        <f t="shared" ref="G4698:G4700" si="24165">N4698/(B4698/100000)</f>
        <v>29372.483609687053</v>
      </c>
      <c r="H4698">
        <f t="shared" si="23290"/>
        <v>777</v>
      </c>
      <c r="I4698">
        <f t="shared" si="23290"/>
        <v>762</v>
      </c>
      <c r="J4698" s="3">
        <f t="shared" ref="J4698:J4700" si="24166">E4698/(SUM(N4691:N4697)/7)*100</f>
        <v>0.50791102309868519</v>
      </c>
      <c r="K4698">
        <f t="shared" ref="K4698:K4700" si="24167">O4698-O4697</f>
        <v>0</v>
      </c>
      <c r="L4698" s="3">
        <f t="shared" ref="L4698:L4700" si="24168">SUM(K4692:K4698)/7</f>
        <v>3.8571428571428572</v>
      </c>
      <c r="M4698" s="3">
        <f t="shared" ref="M4698:M4700" si="24169">O4698/(B4698/100000)</f>
        <v>137.08607365171991</v>
      </c>
      <c r="N4698">
        <v>540800</v>
      </c>
      <c r="O4698">
        <v>2524</v>
      </c>
    </row>
    <row r="4699" spans="1:15" customFormat="1" ht="15" customHeight="1" x14ac:dyDescent="0.2">
      <c r="A4699" t="s">
        <v>12</v>
      </c>
      <c r="B4699" s="2">
        <v>1841179</v>
      </c>
      <c r="C4699" s="1">
        <f t="shared" si="23289"/>
        <v>44682</v>
      </c>
      <c r="D4699" s="5">
        <f t="shared" si="24162"/>
        <v>5114</v>
      </c>
      <c r="E4699" s="2">
        <f t="shared" si="24163"/>
        <v>2903.1428571428573</v>
      </c>
      <c r="F4699" s="2">
        <f t="shared" si="24164"/>
        <v>3420.2</v>
      </c>
      <c r="G4699" s="2">
        <f t="shared" si="24165"/>
        <v>29650.240416602624</v>
      </c>
      <c r="H4699">
        <f t="shared" si="23290"/>
        <v>778</v>
      </c>
      <c r="I4699">
        <f t="shared" si="23290"/>
        <v>763</v>
      </c>
      <c r="J4699" s="3">
        <f t="shared" si="24166"/>
        <v>0.54431586069242388</v>
      </c>
      <c r="K4699">
        <f t="shared" si="24167"/>
        <v>0</v>
      </c>
      <c r="L4699" s="3">
        <f t="shared" si="24168"/>
        <v>3</v>
      </c>
      <c r="M4699" s="3">
        <f t="shared" si="24169"/>
        <v>137.08607365171991</v>
      </c>
      <c r="N4699">
        <f>N4700-1215</f>
        <v>545914</v>
      </c>
      <c r="O4699">
        <v>2524</v>
      </c>
    </row>
    <row r="4700" spans="1:15" customFormat="1" ht="15" customHeight="1" x14ac:dyDescent="0.2">
      <c r="A4700" t="s">
        <v>12</v>
      </c>
      <c r="B4700" s="2">
        <v>1841179</v>
      </c>
      <c r="C4700" s="1">
        <f t="shared" si="23289"/>
        <v>44683</v>
      </c>
      <c r="D4700" s="5">
        <v>1215</v>
      </c>
      <c r="E4700" s="2">
        <f t="shared" si="24163"/>
        <v>2781.7142857142858</v>
      </c>
      <c r="F4700" s="2">
        <f t="shared" si="24164"/>
        <v>2944.4</v>
      </c>
      <c r="G4700" s="2">
        <f t="shared" si="24165"/>
        <v>29716.230741280451</v>
      </c>
      <c r="H4700">
        <f t="shared" si="23290"/>
        <v>779</v>
      </c>
      <c r="I4700">
        <f t="shared" si="23290"/>
        <v>764</v>
      </c>
      <c r="J4700" s="3">
        <f t="shared" si="24166"/>
        <v>0.51872547828662885</v>
      </c>
      <c r="K4700">
        <f t="shared" si="24167"/>
        <v>5</v>
      </c>
      <c r="L4700" s="3">
        <f t="shared" si="24168"/>
        <v>3.7142857142857144</v>
      </c>
      <c r="M4700" s="3">
        <f t="shared" si="24169"/>
        <v>137.35763877385088</v>
      </c>
      <c r="N4700">
        <v>547129</v>
      </c>
      <c r="O4700">
        <v>2529</v>
      </c>
    </row>
    <row r="4701" spans="1:15" customFormat="1" ht="15" customHeight="1" x14ac:dyDescent="0.2">
      <c r="A4701" t="s">
        <v>12</v>
      </c>
      <c r="B4701" s="2">
        <v>1841179</v>
      </c>
      <c r="C4701" s="1">
        <f t="shared" si="23289"/>
        <v>44684</v>
      </c>
      <c r="D4701" s="5">
        <f t="shared" ref="D4701" si="24170">N4701-N4700</f>
        <v>1072</v>
      </c>
      <c r="E4701" s="2">
        <f t="shared" ref="E4701" si="24171">SUM(D4695:D4701)/7</f>
        <v>2769.7142857142858</v>
      </c>
      <c r="F4701" s="2">
        <f t="shared" ref="F4701" si="24172">SUM(D4697:D4701)/5</f>
        <v>2155.1999999999998</v>
      </c>
      <c r="G4701" s="2">
        <f t="shared" ref="G4701" si="24173">N4701/(B4701/100000)</f>
        <v>29774.454303465332</v>
      </c>
      <c r="H4701">
        <f t="shared" si="23290"/>
        <v>780</v>
      </c>
      <c r="I4701">
        <f t="shared" si="23290"/>
        <v>765</v>
      </c>
      <c r="J4701" s="3">
        <f t="shared" ref="J4701" si="24174">E4701/(SUM(N4694:N4700)/7)*100</f>
        <v>0.51382242754859953</v>
      </c>
      <c r="K4701">
        <f t="shared" ref="K4701" si="24175">O4701-O4700</f>
        <v>6</v>
      </c>
      <c r="L4701" s="3">
        <f t="shared" ref="L4701" si="24176">SUM(K4695:K4701)/7</f>
        <v>4.5714285714285712</v>
      </c>
      <c r="M4701" s="3">
        <f t="shared" ref="M4701" si="24177">O4701/(B4701/100000)</f>
        <v>137.68351692040807</v>
      </c>
      <c r="N4701">
        <v>548201</v>
      </c>
      <c r="O4701">
        <v>2535</v>
      </c>
    </row>
    <row r="4702" spans="1:15" customFormat="1" ht="15" customHeight="1" x14ac:dyDescent="0.2">
      <c r="A4702" t="s">
        <v>12</v>
      </c>
      <c r="B4702" s="2">
        <v>1841179</v>
      </c>
      <c r="C4702" s="1">
        <f t="shared" si="23289"/>
        <v>44685</v>
      </c>
      <c r="D4702" s="5">
        <f t="shared" ref="D4702" si="24178">N4702-N4701</f>
        <v>1075</v>
      </c>
      <c r="E4702" s="2">
        <f t="shared" ref="E4702" si="24179">SUM(D4696:D4702)/7</f>
        <v>2409.8571428571427</v>
      </c>
      <c r="F4702" s="2">
        <f t="shared" ref="F4702" si="24180">SUM(D4698:D4702)/5</f>
        <v>1695.2</v>
      </c>
      <c r="G4702" s="2">
        <f t="shared" ref="G4702" si="24181">N4702/(B4702/100000)</f>
        <v>29832.840804723495</v>
      </c>
      <c r="H4702">
        <f t="shared" si="23290"/>
        <v>781</v>
      </c>
      <c r="I4702">
        <f t="shared" si="23290"/>
        <v>766</v>
      </c>
      <c r="J4702" s="3">
        <f t="shared" ref="J4702" si="24182">E4702/(SUM(N4695:N4701)/7)*100</f>
        <v>0.44477830428963611</v>
      </c>
      <c r="K4702">
        <f t="shared" ref="K4702" si="24183">O4702-O4701</f>
        <v>5</v>
      </c>
      <c r="L4702" s="3">
        <f t="shared" ref="L4702" si="24184">SUM(K4696:K4702)/7</f>
        <v>3.8571428571428572</v>
      </c>
      <c r="M4702" s="3">
        <f t="shared" ref="M4702" si="24185">O4702/(B4702/100000)</f>
        <v>137.95508204253906</v>
      </c>
      <c r="N4702">
        <v>549276</v>
      </c>
      <c r="O4702">
        <v>2540</v>
      </c>
    </row>
    <row r="4703" spans="1:15" customFormat="1" ht="15" customHeight="1" x14ac:dyDescent="0.2">
      <c r="A4703" t="s">
        <v>12</v>
      </c>
      <c r="B4703" s="2">
        <v>1841179</v>
      </c>
      <c r="C4703" s="1">
        <f t="shared" si="23289"/>
        <v>44686</v>
      </c>
      <c r="D4703" s="5">
        <f t="shared" ref="D4703" si="24186">N4703-N4702</f>
        <v>2084</v>
      </c>
      <c r="E4703" s="2">
        <f t="shared" ref="E4703" si="24187">SUM(D4697:D4703)/7</f>
        <v>1990.7142857142858</v>
      </c>
      <c r="F4703" s="2">
        <f t="shared" ref="F4703" si="24188">SUM(D4699:D4703)/5</f>
        <v>2112</v>
      </c>
      <c r="G4703" s="2">
        <f t="shared" ref="G4703" si="24189">N4703/(B4703/100000)</f>
        <v>29946.029147627687</v>
      </c>
      <c r="H4703">
        <f t="shared" si="23290"/>
        <v>782</v>
      </c>
      <c r="I4703">
        <f t="shared" si="23290"/>
        <v>767</v>
      </c>
      <c r="J4703" s="3">
        <f t="shared" ref="J4703" si="24190">E4703/(SUM(N4696:N4702)/7)*100</f>
        <v>0.36579171528358373</v>
      </c>
      <c r="K4703">
        <f t="shared" ref="K4703" si="24191">O4703-O4702</f>
        <v>16</v>
      </c>
      <c r="L4703" s="3">
        <f t="shared" ref="L4703" si="24192">SUM(K4697:K4703)/7</f>
        <v>5</v>
      </c>
      <c r="M4703" s="3">
        <f t="shared" ref="M4703" si="24193">O4703/(B4703/100000)</f>
        <v>138.82409043335818</v>
      </c>
      <c r="N4703">
        <v>551360</v>
      </c>
      <c r="O4703">
        <v>2556</v>
      </c>
    </row>
    <row r="4704" spans="1:15" customFormat="1" ht="15" customHeight="1" x14ac:dyDescent="0.2">
      <c r="A4704" t="s">
        <v>12</v>
      </c>
      <c r="B4704" s="2">
        <v>1841179</v>
      </c>
      <c r="C4704" s="1">
        <f t="shared" si="23289"/>
        <v>44687</v>
      </c>
      <c r="D4704" s="5">
        <f t="shared" ref="D4704" si="24194">N4704-N4703</f>
        <v>3426</v>
      </c>
      <c r="E4704" s="2">
        <f t="shared" ref="E4704" si="24195">SUM(D4698:D4704)/7</f>
        <v>1998</v>
      </c>
      <c r="F4704" s="2">
        <f t="shared" ref="F4704" si="24196">SUM(D4700:D4704)/5</f>
        <v>1774.4</v>
      </c>
      <c r="G4704" s="2">
        <f t="shared" ref="G4704" si="24197">N4704/(B4704/100000)</f>
        <v>30132.10556931184</v>
      </c>
      <c r="H4704">
        <f t="shared" si="23290"/>
        <v>783</v>
      </c>
      <c r="I4704">
        <f t="shared" si="23290"/>
        <v>768</v>
      </c>
      <c r="J4704" s="3">
        <f t="shared" ref="J4704" si="24198">E4704/(SUM(N4697:N4703)/7)*100</f>
        <v>0.36579241947126706</v>
      </c>
      <c r="K4704">
        <f t="shared" ref="K4704" si="24199">O4704-O4703</f>
        <v>6</v>
      </c>
      <c r="L4704" s="3">
        <f t="shared" ref="L4704" si="24200">SUM(K4698:K4704)/7</f>
        <v>5.4285714285714288</v>
      </c>
      <c r="M4704" s="3">
        <f t="shared" ref="M4704" si="24201">O4704/(B4704/100000)</f>
        <v>139.14996857991537</v>
      </c>
      <c r="N4704">
        <v>554786</v>
      </c>
      <c r="O4704">
        <v>2562</v>
      </c>
    </row>
    <row r="4705" spans="1:15" customFormat="1" ht="15" customHeight="1" x14ac:dyDescent="0.2">
      <c r="A4705" t="s">
        <v>12</v>
      </c>
      <c r="B4705" s="2">
        <v>1841179</v>
      </c>
      <c r="C4705" s="1">
        <f t="shared" si="23289"/>
        <v>44688</v>
      </c>
      <c r="D4705" s="5">
        <f t="shared" ref="D4705" si="24202">N4705-N4704</f>
        <v>2043</v>
      </c>
      <c r="E4705" s="2">
        <f t="shared" ref="E4705" si="24203">SUM(D4699:D4705)/7</f>
        <v>2289.8571428571427</v>
      </c>
      <c r="F4705" s="2">
        <f t="shared" ref="F4705" si="24204">SUM(D4701:D4705)/5</f>
        <v>1940</v>
      </c>
      <c r="G4705" s="2">
        <f t="shared" ref="G4705" si="24205">N4705/(B4705/100000)</f>
        <v>30243.067078214557</v>
      </c>
      <c r="H4705">
        <f t="shared" si="23290"/>
        <v>784</v>
      </c>
      <c r="I4705">
        <f t="shared" ref="I4705:J4705" si="24206">I4704+1</f>
        <v>769</v>
      </c>
      <c r="J4705" s="3">
        <f t="shared" ref="J4705" si="24207">E4705/(SUM(N4698:N4704)/7)*100</f>
        <v>0.41769751184766196</v>
      </c>
      <c r="K4705">
        <f t="shared" ref="K4705" si="24208">O4705-O4704</f>
        <v>7</v>
      </c>
      <c r="L4705" s="3">
        <f t="shared" ref="L4705" si="24209">SUM(K4699:K4705)/7</f>
        <v>6.4285714285714288</v>
      </c>
      <c r="M4705" s="3">
        <f t="shared" ref="M4705" si="24210">O4705/(B4705/100000)</f>
        <v>139.53015975089875</v>
      </c>
      <c r="N4705">
        <v>556829</v>
      </c>
      <c r="O4705">
        <v>2569</v>
      </c>
    </row>
    <row r="4706" spans="1:15" s="10" customFormat="1" x14ac:dyDescent="0.2">
      <c r="A4706" s="10" t="s">
        <v>13</v>
      </c>
      <c r="B4706" s="19">
        <v>6265809</v>
      </c>
      <c r="C4706" s="17">
        <v>43905</v>
      </c>
      <c r="D4706" s="10">
        <v>0</v>
      </c>
      <c r="E4706" s="10">
        <v>0</v>
      </c>
      <c r="F4706" s="10">
        <v>0</v>
      </c>
      <c r="G4706" s="19">
        <v>3</v>
      </c>
      <c r="H4706" s="10">
        <v>1</v>
      </c>
      <c r="I4706" s="10">
        <v>0</v>
      </c>
      <c r="J4706" s="20">
        <v>0</v>
      </c>
      <c r="K4706" s="10">
        <v>0</v>
      </c>
      <c r="L4706" s="10">
        <v>0</v>
      </c>
      <c r="M4706" s="20">
        <v>0</v>
      </c>
      <c r="N4706" s="10">
        <v>286</v>
      </c>
      <c r="O4706" s="10">
        <v>0</v>
      </c>
    </row>
    <row r="4707" spans="1:15" x14ac:dyDescent="0.2">
      <c r="A4707" s="5" t="s">
        <v>13</v>
      </c>
      <c r="B4707" s="13">
        <v>6265809</v>
      </c>
      <c r="C4707" s="6">
        <v>43906</v>
      </c>
      <c r="D4707" s="5">
        <v>56</v>
      </c>
      <c r="E4707" s="5">
        <v>0</v>
      </c>
      <c r="F4707" s="5">
        <v>0</v>
      </c>
      <c r="G4707" s="13">
        <v>4</v>
      </c>
      <c r="H4707" s="5">
        <v>2</v>
      </c>
      <c r="I4707" s="5">
        <v>0</v>
      </c>
      <c r="J4707" s="8">
        <v>0</v>
      </c>
      <c r="K4707" s="5">
        <f t="shared" ref="K4707:K4770" si="24211">O4707-O4706</f>
        <v>0</v>
      </c>
      <c r="L4707" s="5">
        <v>0</v>
      </c>
      <c r="M4707" s="8">
        <f t="shared" si="20209"/>
        <v>0</v>
      </c>
      <c r="N4707" s="5">
        <v>342</v>
      </c>
      <c r="O4707" s="5">
        <v>0</v>
      </c>
    </row>
    <row r="4708" spans="1:15" x14ac:dyDescent="0.2">
      <c r="A4708" s="5" t="s">
        <v>13</v>
      </c>
      <c r="B4708" s="13">
        <v>6265809</v>
      </c>
      <c r="C4708" s="6">
        <f t="shared" ref="C4708:C4771" si="24212">C4707+1</f>
        <v>43907</v>
      </c>
      <c r="D4708" s="5">
        <v>132</v>
      </c>
      <c r="E4708" s="5">
        <v>0</v>
      </c>
      <c r="F4708" s="5">
        <v>0</v>
      </c>
      <c r="G4708" s="13">
        <v>6</v>
      </c>
      <c r="H4708" s="5">
        <v>3</v>
      </c>
      <c r="I4708" s="5">
        <v>0</v>
      </c>
      <c r="J4708" s="8">
        <f>E4708/(SUM(N3975:N4707)/3)*100</f>
        <v>0</v>
      </c>
      <c r="K4708" s="5">
        <f t="shared" si="24211"/>
        <v>0</v>
      </c>
      <c r="L4708" s="5">
        <v>0</v>
      </c>
      <c r="M4708" s="8">
        <f t="shared" si="20209"/>
        <v>0</v>
      </c>
      <c r="N4708" s="5">
        <v>373</v>
      </c>
      <c r="O4708" s="5">
        <v>0</v>
      </c>
    </row>
    <row r="4709" spans="1:15" x14ac:dyDescent="0.2">
      <c r="A4709" s="5" t="s">
        <v>13</v>
      </c>
      <c r="B4709" s="13">
        <v>6265809</v>
      </c>
      <c r="C4709" s="6">
        <f t="shared" si="24212"/>
        <v>43908</v>
      </c>
      <c r="D4709" s="5">
        <v>59</v>
      </c>
      <c r="E4709" s="5">
        <v>0</v>
      </c>
      <c r="F4709" s="5">
        <v>0</v>
      </c>
      <c r="G4709" s="13">
        <v>7</v>
      </c>
      <c r="H4709" s="5">
        <v>4</v>
      </c>
      <c r="I4709" s="5">
        <v>0</v>
      </c>
      <c r="J4709" s="8">
        <f>E4709/(SUM(N4706:N4708)/3)*100</f>
        <v>0</v>
      </c>
      <c r="K4709" s="5">
        <f t="shared" si="24211"/>
        <v>0</v>
      </c>
      <c r="L4709" s="5">
        <v>0</v>
      </c>
      <c r="M4709" s="8">
        <f t="shared" si="20209"/>
        <v>0</v>
      </c>
      <c r="N4709" s="5">
        <v>432</v>
      </c>
      <c r="O4709" s="5">
        <v>0</v>
      </c>
    </row>
    <row r="4710" spans="1:15" x14ac:dyDescent="0.2">
      <c r="A4710" s="5" t="s">
        <v>13</v>
      </c>
      <c r="B4710" s="13">
        <v>6265809</v>
      </c>
      <c r="C4710" s="6">
        <f t="shared" si="24212"/>
        <v>43909</v>
      </c>
      <c r="D4710" s="5">
        <v>250</v>
      </c>
      <c r="E4710" s="5">
        <v>0</v>
      </c>
      <c r="F4710" s="5">
        <v>0</v>
      </c>
      <c r="G4710" s="13">
        <v>11</v>
      </c>
      <c r="H4710" s="5">
        <v>5</v>
      </c>
      <c r="I4710" s="5">
        <v>0</v>
      </c>
      <c r="J4710" s="8">
        <f>E4710/(SUM(N4707:N4709)/3)*100</f>
        <v>0</v>
      </c>
      <c r="K4710" s="5">
        <f t="shared" si="24211"/>
        <v>0</v>
      </c>
      <c r="L4710" s="5">
        <v>0</v>
      </c>
      <c r="M4710" s="8">
        <f t="shared" si="20209"/>
        <v>0</v>
      </c>
      <c r="N4710" s="5">
        <v>682</v>
      </c>
      <c r="O4710" s="5">
        <v>0</v>
      </c>
    </row>
    <row r="4711" spans="1:15" x14ac:dyDescent="0.2">
      <c r="A4711" s="5" t="s">
        <v>13</v>
      </c>
      <c r="B4711" s="13">
        <v>6265809</v>
      </c>
      <c r="C4711" s="6">
        <f t="shared" si="24212"/>
        <v>43910</v>
      </c>
      <c r="D4711" s="5">
        <v>131</v>
      </c>
      <c r="E4711" s="5">
        <v>0</v>
      </c>
      <c r="F4711" s="5">
        <v>126</v>
      </c>
      <c r="G4711" s="13">
        <v>13</v>
      </c>
      <c r="H4711" s="5">
        <v>6</v>
      </c>
      <c r="I4711" s="5">
        <v>0</v>
      </c>
      <c r="J4711" s="8">
        <f>E4711/(SUM(N4708:N4710)/3)*100</f>
        <v>0</v>
      </c>
      <c r="K4711" s="5">
        <f t="shared" si="24211"/>
        <v>1</v>
      </c>
      <c r="L4711" s="5">
        <v>0</v>
      </c>
      <c r="M4711" s="8">
        <f t="shared" si="20209"/>
        <v>1.5959631070784314E-2</v>
      </c>
      <c r="N4711" s="5">
        <v>813</v>
      </c>
      <c r="O4711" s="5">
        <v>1</v>
      </c>
    </row>
    <row r="4712" spans="1:15" x14ac:dyDescent="0.2">
      <c r="A4712" s="5" t="s">
        <v>13</v>
      </c>
      <c r="B4712" s="13">
        <v>6265809</v>
      </c>
      <c r="C4712" s="6">
        <f t="shared" si="24212"/>
        <v>43911</v>
      </c>
      <c r="D4712" s="5">
        <v>267</v>
      </c>
      <c r="E4712" s="13">
        <f t="shared" ref="E4712:E4762" si="24213">SUM(D4706:D4712)/7</f>
        <v>127.85714285714286</v>
      </c>
      <c r="F4712" s="5">
        <v>168</v>
      </c>
      <c r="G4712" s="13">
        <v>17</v>
      </c>
      <c r="H4712" s="5">
        <v>7</v>
      </c>
      <c r="I4712" s="5">
        <v>0</v>
      </c>
      <c r="J4712" s="8">
        <v>0</v>
      </c>
      <c r="K4712" s="5">
        <f t="shared" si="24211"/>
        <v>1</v>
      </c>
      <c r="L4712" s="8">
        <f t="shared" ref="L4712:L4762" si="24214">SUM(K4706:K4712)/7</f>
        <v>0.2857142857142857</v>
      </c>
      <c r="M4712" s="8">
        <f t="shared" si="20209"/>
        <v>3.1919262141568629E-2</v>
      </c>
      <c r="N4712" s="5">
        <v>1080</v>
      </c>
      <c r="O4712" s="5">
        <v>2</v>
      </c>
    </row>
    <row r="4713" spans="1:15" x14ac:dyDescent="0.2">
      <c r="A4713" s="5" t="s">
        <v>13</v>
      </c>
      <c r="B4713" s="13">
        <v>6265809</v>
      </c>
      <c r="C4713" s="6">
        <f t="shared" si="24212"/>
        <v>43912</v>
      </c>
      <c r="D4713" s="5">
        <v>95</v>
      </c>
      <c r="E4713" s="13">
        <f t="shared" si="24213"/>
        <v>141.42857142857142</v>
      </c>
      <c r="F4713" s="5">
        <v>160</v>
      </c>
      <c r="G4713" s="13">
        <v>19</v>
      </c>
      <c r="H4713" s="5">
        <v>8</v>
      </c>
      <c r="I4713" s="5">
        <v>0</v>
      </c>
      <c r="J4713" s="8">
        <f t="shared" ref="J4713:J4776" si="24215">E4713/(SUM(N4706:N4712)/7)*100</f>
        <v>24.700598802395206</v>
      </c>
      <c r="K4713" s="5">
        <f t="shared" si="24211"/>
        <v>0</v>
      </c>
      <c r="L4713" s="8">
        <f t="shared" si="24214"/>
        <v>0.2857142857142857</v>
      </c>
      <c r="M4713" s="8">
        <f t="shared" si="20209"/>
        <v>3.1919262141568629E-2</v>
      </c>
      <c r="N4713" s="5">
        <v>1175</v>
      </c>
      <c r="O4713" s="5">
        <v>2</v>
      </c>
    </row>
    <row r="4714" spans="1:15" x14ac:dyDescent="0.2">
      <c r="A4714" s="5" t="s">
        <v>13</v>
      </c>
      <c r="B4714" s="13">
        <v>6265809</v>
      </c>
      <c r="C4714" s="6">
        <f t="shared" si="24212"/>
        <v>43913</v>
      </c>
      <c r="D4714" s="5">
        <v>172</v>
      </c>
      <c r="E4714" s="13">
        <f t="shared" si="24213"/>
        <v>158</v>
      </c>
      <c r="F4714" s="5">
        <v>183</v>
      </c>
      <c r="G4714" s="13">
        <v>21</v>
      </c>
      <c r="H4714" s="5">
        <v>9</v>
      </c>
      <c r="I4714" s="5">
        <v>0</v>
      </c>
      <c r="J4714" s="8">
        <f t="shared" si="24215"/>
        <v>22.585256279354706</v>
      </c>
      <c r="K4714" s="5">
        <f t="shared" si="24211"/>
        <v>1</v>
      </c>
      <c r="L4714" s="8">
        <f t="shared" si="24214"/>
        <v>0.42857142857142855</v>
      </c>
      <c r="M4714" s="8">
        <f t="shared" si="20209"/>
        <v>4.7878893212352946E-2</v>
      </c>
      <c r="N4714" s="5">
        <v>1347</v>
      </c>
      <c r="O4714" s="5">
        <v>3</v>
      </c>
    </row>
    <row r="4715" spans="1:15" x14ac:dyDescent="0.2">
      <c r="A4715" s="5" t="s">
        <v>13</v>
      </c>
      <c r="B4715" s="13">
        <v>6265809</v>
      </c>
      <c r="C4715" s="6">
        <f t="shared" si="24212"/>
        <v>43914</v>
      </c>
      <c r="D4715" s="5">
        <v>273</v>
      </c>
      <c r="E4715" s="13">
        <f t="shared" si="24213"/>
        <v>178.14285714285714</v>
      </c>
      <c r="F4715" s="5">
        <v>188</v>
      </c>
      <c r="G4715" s="13">
        <v>26</v>
      </c>
      <c r="H4715" s="5">
        <v>10</v>
      </c>
      <c r="I4715" s="5">
        <v>0</v>
      </c>
      <c r="J4715" s="8">
        <f t="shared" si="24215"/>
        <v>21.128431040325314</v>
      </c>
      <c r="K4715" s="5">
        <f t="shared" si="24211"/>
        <v>1</v>
      </c>
      <c r="L4715" s="8">
        <f t="shared" si="24214"/>
        <v>0.5714285714285714</v>
      </c>
      <c r="M4715" s="8">
        <f t="shared" si="20209"/>
        <v>6.3838524283137257E-2</v>
      </c>
      <c r="N4715" s="5">
        <v>1620</v>
      </c>
      <c r="O4715" s="5">
        <v>4</v>
      </c>
    </row>
    <row r="4716" spans="1:15" x14ac:dyDescent="0.2">
      <c r="A4716" s="5" t="s">
        <v>13</v>
      </c>
      <c r="B4716" s="13">
        <v>6265809</v>
      </c>
      <c r="C4716" s="6">
        <f t="shared" si="24212"/>
        <v>43915</v>
      </c>
      <c r="D4716" s="5">
        <v>134</v>
      </c>
      <c r="E4716" s="13">
        <f t="shared" si="24213"/>
        <v>188.85714285714286</v>
      </c>
      <c r="F4716" s="5">
        <v>188</v>
      </c>
      <c r="G4716" s="13">
        <v>28</v>
      </c>
      <c r="H4716" s="5">
        <v>11</v>
      </c>
      <c r="I4716" s="5">
        <v>0</v>
      </c>
      <c r="J4716" s="8">
        <f t="shared" si="24215"/>
        <v>18.49209679675479</v>
      </c>
      <c r="K4716" s="5">
        <f t="shared" si="24211"/>
        <v>0</v>
      </c>
      <c r="L4716" s="8">
        <f t="shared" si="24214"/>
        <v>0.5714285714285714</v>
      </c>
      <c r="M4716" s="8">
        <f t="shared" si="20209"/>
        <v>6.3838524283137257E-2</v>
      </c>
      <c r="N4716" s="5">
        <v>1754</v>
      </c>
      <c r="O4716" s="5">
        <v>4</v>
      </c>
    </row>
    <row r="4717" spans="1:15" x14ac:dyDescent="0.2">
      <c r="A4717" s="5" t="s">
        <v>13</v>
      </c>
      <c r="B4717" s="13">
        <v>6265809</v>
      </c>
      <c r="C4717" s="6">
        <f t="shared" si="24212"/>
        <v>43916</v>
      </c>
      <c r="D4717" s="5">
        <v>403</v>
      </c>
      <c r="E4717" s="13">
        <f t="shared" si="24213"/>
        <v>210.71428571428572</v>
      </c>
      <c r="F4717" s="5">
        <v>215</v>
      </c>
      <c r="G4717" s="13">
        <v>34</v>
      </c>
      <c r="H4717" s="5">
        <v>12</v>
      </c>
      <c r="I4717" s="5">
        <v>1</v>
      </c>
      <c r="J4717" s="8">
        <f t="shared" si="24215"/>
        <v>17.412348010860583</v>
      </c>
      <c r="K4717" s="5">
        <f t="shared" si="24211"/>
        <v>2</v>
      </c>
      <c r="L4717" s="8">
        <f t="shared" si="24214"/>
        <v>0.8571428571428571</v>
      </c>
      <c r="M4717" s="8">
        <f t="shared" si="20209"/>
        <v>9.5757786424705893E-2</v>
      </c>
      <c r="N4717" s="5">
        <v>2157</v>
      </c>
      <c r="O4717" s="5">
        <v>6</v>
      </c>
    </row>
    <row r="4718" spans="1:15" x14ac:dyDescent="0.2">
      <c r="A4718" s="5" t="s">
        <v>13</v>
      </c>
      <c r="B4718" s="13">
        <v>6265809</v>
      </c>
      <c r="C4718" s="6">
        <f t="shared" si="24212"/>
        <v>43917</v>
      </c>
      <c r="D4718" s="5">
        <v>166</v>
      </c>
      <c r="E4718" s="13">
        <f t="shared" si="24213"/>
        <v>215.71428571428572</v>
      </c>
      <c r="F4718" s="5">
        <v>230</v>
      </c>
      <c r="G4718" s="13">
        <v>37</v>
      </c>
      <c r="H4718" s="5">
        <v>13</v>
      </c>
      <c r="I4718" s="5">
        <v>2</v>
      </c>
      <c r="J4718" s="8">
        <f t="shared" si="24215"/>
        <v>15.181982706615727</v>
      </c>
      <c r="K4718" s="5">
        <f t="shared" si="24211"/>
        <v>1</v>
      </c>
      <c r="L4718" s="8">
        <f t="shared" si="24214"/>
        <v>0.8571428571428571</v>
      </c>
      <c r="M4718" s="8">
        <f t="shared" si="20209"/>
        <v>0.1117174174954902</v>
      </c>
      <c r="N4718" s="5">
        <v>2323</v>
      </c>
      <c r="O4718" s="5">
        <v>7</v>
      </c>
    </row>
    <row r="4719" spans="1:15" x14ac:dyDescent="0.2">
      <c r="A4719" s="5" t="s">
        <v>13</v>
      </c>
      <c r="B4719" s="13">
        <v>6265809</v>
      </c>
      <c r="C4719" s="6">
        <f t="shared" si="24212"/>
        <v>43918</v>
      </c>
      <c r="D4719" s="5">
        <v>281</v>
      </c>
      <c r="E4719" s="13">
        <f t="shared" si="24213"/>
        <v>217.71428571428572</v>
      </c>
      <c r="F4719" s="5">
        <v>251</v>
      </c>
      <c r="G4719" s="13">
        <v>42</v>
      </c>
      <c r="H4719" s="5">
        <v>14</v>
      </c>
      <c r="I4719" s="5">
        <v>3</v>
      </c>
      <c r="J4719" s="8">
        <f t="shared" si="24215"/>
        <v>13.303072625698324</v>
      </c>
      <c r="K4719" s="5">
        <f t="shared" si="24211"/>
        <v>2</v>
      </c>
      <c r="L4719" s="8">
        <f t="shared" si="24214"/>
        <v>1</v>
      </c>
      <c r="M4719" s="8">
        <f t="shared" si="20209"/>
        <v>0.14363667963705884</v>
      </c>
      <c r="N4719" s="5">
        <v>2604</v>
      </c>
      <c r="O4719" s="5">
        <v>9</v>
      </c>
    </row>
    <row r="4720" spans="1:15" x14ac:dyDescent="0.2">
      <c r="A4720" s="5" t="s">
        <v>13</v>
      </c>
      <c r="B4720" s="13">
        <v>6265809</v>
      </c>
      <c r="C4720" s="6">
        <f t="shared" si="24212"/>
        <v>43919</v>
      </c>
      <c r="D4720" s="5">
        <v>1</v>
      </c>
      <c r="E4720" s="13">
        <f t="shared" si="24213"/>
        <v>204.28571428571428</v>
      </c>
      <c r="F4720" s="5">
        <v>197</v>
      </c>
      <c r="G4720" s="13">
        <v>42</v>
      </c>
      <c r="H4720" s="5">
        <v>15</v>
      </c>
      <c r="I4720" s="5">
        <v>4</v>
      </c>
      <c r="J4720" s="8">
        <f t="shared" si="24215"/>
        <v>11.016949152542372</v>
      </c>
      <c r="K4720" s="5">
        <f t="shared" si="24211"/>
        <v>0</v>
      </c>
      <c r="L4720" s="8">
        <f t="shared" si="24214"/>
        <v>1</v>
      </c>
      <c r="M4720" s="8">
        <f t="shared" si="20209"/>
        <v>0.14363667963705884</v>
      </c>
      <c r="N4720" s="5">
        <v>2645</v>
      </c>
      <c r="O4720" s="5">
        <v>9</v>
      </c>
    </row>
    <row r="4721" spans="1:15" x14ac:dyDescent="0.2">
      <c r="A4721" s="5" t="s">
        <v>13</v>
      </c>
      <c r="B4721" s="13">
        <v>6265809</v>
      </c>
      <c r="C4721" s="6">
        <f t="shared" si="24212"/>
        <v>43920</v>
      </c>
      <c r="D4721" s="5">
        <v>486</v>
      </c>
      <c r="E4721" s="13">
        <f t="shared" si="24213"/>
        <v>249.14285714285714</v>
      </c>
      <c r="F4721" s="5">
        <v>267</v>
      </c>
      <c r="G4721" s="13">
        <v>49</v>
      </c>
      <c r="H4721" s="5">
        <v>16</v>
      </c>
      <c r="I4721" s="5">
        <v>5</v>
      </c>
      <c r="J4721" s="8">
        <f t="shared" si="24215"/>
        <v>12.069204152249135</v>
      </c>
      <c r="K4721" s="5">
        <f t="shared" si="24211"/>
        <v>4</v>
      </c>
      <c r="L4721" s="8">
        <f t="shared" si="24214"/>
        <v>1.4285714285714286</v>
      </c>
      <c r="M4721" s="8">
        <f t="shared" si="20209"/>
        <v>0.20747520392019608</v>
      </c>
      <c r="N4721" s="5">
        <v>3091</v>
      </c>
      <c r="O4721" s="5">
        <v>13</v>
      </c>
    </row>
    <row r="4722" spans="1:15" x14ac:dyDescent="0.2">
      <c r="A4722" s="5" t="s">
        <v>13</v>
      </c>
      <c r="B4722" s="13">
        <v>6265809</v>
      </c>
      <c r="C4722" s="6">
        <f t="shared" si="24212"/>
        <v>43921</v>
      </c>
      <c r="D4722" s="5">
        <v>192</v>
      </c>
      <c r="E4722" s="13">
        <f t="shared" si="24213"/>
        <v>237.57142857142858</v>
      </c>
      <c r="F4722" s="5">
        <v>225</v>
      </c>
      <c r="G4722" s="13">
        <v>52</v>
      </c>
      <c r="H4722" s="5">
        <v>17</v>
      </c>
      <c r="I4722" s="5">
        <v>6</v>
      </c>
      <c r="J4722" s="8">
        <f t="shared" si="24215"/>
        <v>10.269235519328145</v>
      </c>
      <c r="K4722" s="5">
        <f t="shared" si="24211"/>
        <v>4</v>
      </c>
      <c r="L4722" s="8">
        <f t="shared" si="24214"/>
        <v>1.8571428571428572</v>
      </c>
      <c r="M4722" s="8">
        <f t="shared" si="20209"/>
        <v>0.27131372820333338</v>
      </c>
      <c r="N4722" s="5">
        <v>3283</v>
      </c>
      <c r="O4722" s="5">
        <v>17</v>
      </c>
    </row>
    <row r="4723" spans="1:15" x14ac:dyDescent="0.2">
      <c r="A4723" s="5" t="s">
        <v>13</v>
      </c>
      <c r="B4723" s="13">
        <v>6265809</v>
      </c>
      <c r="C4723" s="6">
        <f t="shared" si="24212"/>
        <v>43922</v>
      </c>
      <c r="D4723" s="5">
        <v>162</v>
      </c>
      <c r="E4723" s="13">
        <f t="shared" si="24213"/>
        <v>241.57142857142858</v>
      </c>
      <c r="F4723" s="5">
        <v>224</v>
      </c>
      <c r="G4723" s="13">
        <v>55</v>
      </c>
      <c r="H4723" s="5">
        <v>18</v>
      </c>
      <c r="I4723" s="5">
        <v>7</v>
      </c>
      <c r="J4723" s="8">
        <f t="shared" si="24215"/>
        <v>9.4696757574060602</v>
      </c>
      <c r="K4723" s="5">
        <f t="shared" si="24211"/>
        <v>4</v>
      </c>
      <c r="L4723" s="8">
        <f t="shared" si="24214"/>
        <v>2.4285714285714284</v>
      </c>
      <c r="M4723" s="8">
        <f t="shared" si="20209"/>
        <v>0.33515225248647063</v>
      </c>
      <c r="N4723" s="5">
        <v>3445</v>
      </c>
      <c r="O4723" s="5">
        <v>21</v>
      </c>
    </row>
    <row r="4724" spans="1:15" x14ac:dyDescent="0.2">
      <c r="A4724" s="5" t="s">
        <v>13</v>
      </c>
      <c r="B4724" s="13">
        <v>6265809</v>
      </c>
      <c r="C4724" s="6">
        <f t="shared" si="24212"/>
        <v>43923</v>
      </c>
      <c r="D4724" s="5">
        <v>262</v>
      </c>
      <c r="E4724" s="13">
        <f t="shared" si="24213"/>
        <v>221.42857142857142</v>
      </c>
      <c r="F4724" s="5">
        <v>221</v>
      </c>
      <c r="G4724" s="13">
        <v>59</v>
      </c>
      <c r="H4724" s="5">
        <v>19</v>
      </c>
      <c r="I4724" s="5">
        <v>8</v>
      </c>
      <c r="J4724" s="8">
        <f t="shared" si="24215"/>
        <v>7.9291999181501938</v>
      </c>
      <c r="K4724" s="5">
        <f t="shared" si="24211"/>
        <v>6</v>
      </c>
      <c r="L4724" s="8">
        <f t="shared" si="24214"/>
        <v>3</v>
      </c>
      <c r="M4724" s="8">
        <f t="shared" si="20209"/>
        <v>0.43091003891117652</v>
      </c>
      <c r="N4724" s="5">
        <v>3707</v>
      </c>
      <c r="O4724" s="5">
        <v>27</v>
      </c>
    </row>
    <row r="4725" spans="1:15" x14ac:dyDescent="0.2">
      <c r="A4725" s="5" t="s">
        <v>13</v>
      </c>
      <c r="B4725" s="13">
        <v>6265809</v>
      </c>
      <c r="C4725" s="6">
        <f t="shared" si="24212"/>
        <v>43924</v>
      </c>
      <c r="D4725" s="5">
        <v>286</v>
      </c>
      <c r="E4725" s="13">
        <f t="shared" si="24213"/>
        <v>238.57142857142858</v>
      </c>
      <c r="F4725" s="5">
        <v>278</v>
      </c>
      <c r="G4725" s="13">
        <v>64</v>
      </c>
      <c r="H4725" s="5">
        <v>20</v>
      </c>
      <c r="I4725" s="5">
        <v>9</v>
      </c>
      <c r="J4725" s="8">
        <f t="shared" si="24215"/>
        <v>7.9154422220115652</v>
      </c>
      <c r="K4725" s="5">
        <f t="shared" si="24211"/>
        <v>6</v>
      </c>
      <c r="L4725" s="8">
        <f t="shared" si="24214"/>
        <v>3.7142857142857144</v>
      </c>
      <c r="M4725" s="8">
        <f t="shared" si="20209"/>
        <v>0.52666782533588241</v>
      </c>
      <c r="N4725" s="5">
        <v>3993</v>
      </c>
      <c r="O4725" s="5">
        <v>33</v>
      </c>
    </row>
    <row r="4726" spans="1:15" x14ac:dyDescent="0.2">
      <c r="A4726" s="5" t="s">
        <v>13</v>
      </c>
      <c r="B4726" s="13">
        <v>6265809</v>
      </c>
      <c r="C4726" s="6">
        <f t="shared" si="24212"/>
        <v>43925</v>
      </c>
      <c r="D4726" s="5">
        <v>286</v>
      </c>
      <c r="E4726" s="13">
        <f t="shared" si="24213"/>
        <v>239.28571428571428</v>
      </c>
      <c r="F4726" s="5">
        <v>238</v>
      </c>
      <c r="G4726" s="13">
        <v>68</v>
      </c>
      <c r="H4726" s="5">
        <v>21</v>
      </c>
      <c r="I4726" s="5">
        <v>10</v>
      </c>
      <c r="J4726" s="8">
        <f t="shared" si="24215"/>
        <v>7.3568165846802538</v>
      </c>
      <c r="K4726" s="5">
        <f t="shared" si="24211"/>
        <v>9</v>
      </c>
      <c r="L4726" s="8">
        <f t="shared" si="24214"/>
        <v>4.7142857142857144</v>
      </c>
      <c r="M4726" s="8">
        <f t="shared" si="20209"/>
        <v>0.67030450497294125</v>
      </c>
      <c r="N4726" s="5">
        <v>4279</v>
      </c>
      <c r="O4726" s="5">
        <v>42</v>
      </c>
    </row>
    <row r="4727" spans="1:15" x14ac:dyDescent="0.2">
      <c r="A4727" s="5" t="s">
        <v>13</v>
      </c>
      <c r="B4727" s="13">
        <v>6265809</v>
      </c>
      <c r="C4727" s="6">
        <f t="shared" si="24212"/>
        <v>43926</v>
      </c>
      <c r="D4727" s="5">
        <v>296</v>
      </c>
      <c r="E4727" s="13">
        <f t="shared" si="24213"/>
        <v>281.42857142857144</v>
      </c>
      <c r="F4727" s="5">
        <v>258</v>
      </c>
      <c r="G4727" s="13">
        <v>73</v>
      </c>
      <c r="H4727" s="5">
        <v>22</v>
      </c>
      <c r="I4727" s="5">
        <v>11</v>
      </c>
      <c r="J4727" s="8">
        <f t="shared" si="24215"/>
        <v>8.0595671562410516</v>
      </c>
      <c r="K4727" s="5">
        <f t="shared" si="24211"/>
        <v>14</v>
      </c>
      <c r="L4727" s="8">
        <f t="shared" si="24214"/>
        <v>6.7142857142857144</v>
      </c>
      <c r="M4727" s="8">
        <f t="shared" si="20209"/>
        <v>0.89373933996392163</v>
      </c>
      <c r="N4727" s="5">
        <v>4575</v>
      </c>
      <c r="O4727" s="5">
        <v>56</v>
      </c>
    </row>
    <row r="4728" spans="1:15" x14ac:dyDescent="0.2">
      <c r="A4728" s="5" t="s">
        <v>13</v>
      </c>
      <c r="B4728" s="13">
        <v>6265809</v>
      </c>
      <c r="C4728" s="6">
        <f t="shared" si="24212"/>
        <v>43927</v>
      </c>
      <c r="D4728" s="5">
        <v>99</v>
      </c>
      <c r="E4728" s="13">
        <f t="shared" si="24213"/>
        <v>226.14285714285714</v>
      </c>
      <c r="F4728" s="5">
        <v>278</v>
      </c>
      <c r="G4728" s="13">
        <v>75</v>
      </c>
      <c r="H4728" s="5">
        <v>23</v>
      </c>
      <c r="I4728" s="5">
        <v>12</v>
      </c>
      <c r="J4728" s="8">
        <f t="shared" si="24215"/>
        <v>6.0023508891669515</v>
      </c>
      <c r="K4728" s="5">
        <f t="shared" si="24211"/>
        <v>5</v>
      </c>
      <c r="L4728" s="8">
        <f t="shared" si="24214"/>
        <v>6.8571428571428568</v>
      </c>
      <c r="M4728" s="8">
        <f t="shared" si="20209"/>
        <v>0.97353749531784317</v>
      </c>
      <c r="N4728" s="5">
        <v>4674</v>
      </c>
      <c r="O4728" s="5">
        <v>61</v>
      </c>
    </row>
    <row r="4729" spans="1:15" x14ac:dyDescent="0.2">
      <c r="A4729" s="5" t="s">
        <v>13</v>
      </c>
      <c r="B4729" s="13">
        <v>6265809</v>
      </c>
      <c r="C4729" s="6">
        <f t="shared" si="24212"/>
        <v>43928</v>
      </c>
      <c r="D4729" s="5">
        <v>163</v>
      </c>
      <c r="E4729" s="13">
        <f t="shared" si="24213"/>
        <v>222</v>
      </c>
      <c r="F4729" s="13">
        <f t="shared" ref="F4729:F4762" si="24216">SUM(D4725:D4729)/5</f>
        <v>226</v>
      </c>
      <c r="G4729" s="13">
        <v>77</v>
      </c>
      <c r="H4729" s="5">
        <v>24</v>
      </c>
      <c r="I4729" s="5">
        <v>14</v>
      </c>
      <c r="J4729" s="8">
        <f t="shared" si="24215"/>
        <v>5.558735155243955</v>
      </c>
      <c r="K4729" s="5">
        <f t="shared" si="24211"/>
        <v>12</v>
      </c>
      <c r="L4729" s="8">
        <f t="shared" si="24214"/>
        <v>8</v>
      </c>
      <c r="M4729" s="8">
        <f t="shared" si="20209"/>
        <v>1.1650530681672551</v>
      </c>
      <c r="N4729" s="5">
        <v>4837</v>
      </c>
      <c r="O4729" s="5">
        <v>73</v>
      </c>
    </row>
    <row r="4730" spans="1:15" x14ac:dyDescent="0.2">
      <c r="A4730" s="5" t="s">
        <v>13</v>
      </c>
      <c r="B4730" s="13">
        <v>6265809</v>
      </c>
      <c r="C4730" s="6">
        <f t="shared" si="24212"/>
        <v>43929</v>
      </c>
      <c r="D4730" s="5">
        <v>128</v>
      </c>
      <c r="E4730" s="13">
        <f t="shared" si="24213"/>
        <v>217.14285714285714</v>
      </c>
      <c r="F4730" s="13">
        <f t="shared" si="24216"/>
        <v>194.4</v>
      </c>
      <c r="G4730" s="13">
        <v>79</v>
      </c>
      <c r="H4730" s="5">
        <v>25</v>
      </c>
      <c r="I4730" s="5">
        <v>15</v>
      </c>
      <c r="J4730" s="8">
        <f t="shared" si="24215"/>
        <v>5.1507963402236534</v>
      </c>
      <c r="K4730" s="5">
        <f t="shared" si="24211"/>
        <v>11</v>
      </c>
      <c r="L4730" s="8">
        <f t="shared" si="24214"/>
        <v>9</v>
      </c>
      <c r="M4730" s="8">
        <f t="shared" si="20209"/>
        <v>1.3406090099458825</v>
      </c>
      <c r="N4730" s="5">
        <v>4965</v>
      </c>
      <c r="O4730" s="5">
        <v>84</v>
      </c>
    </row>
    <row r="4731" spans="1:15" x14ac:dyDescent="0.2">
      <c r="A4731" s="5" t="s">
        <v>13</v>
      </c>
      <c r="B4731" s="13">
        <v>6265809</v>
      </c>
      <c r="C4731" s="6">
        <f t="shared" si="24212"/>
        <v>43930</v>
      </c>
      <c r="D4731" s="5">
        <v>277</v>
      </c>
      <c r="E4731" s="13">
        <f t="shared" si="24213"/>
        <v>219.28571428571428</v>
      </c>
      <c r="F4731" s="13">
        <f t="shared" si="24216"/>
        <v>192.6</v>
      </c>
      <c r="G4731" s="13">
        <v>84</v>
      </c>
      <c r="H4731" s="5">
        <f t="shared" ref="H4731:I4746" si="24217">H4730+1</f>
        <v>26</v>
      </c>
      <c r="I4731" s="5">
        <f t="shared" si="24217"/>
        <v>16</v>
      </c>
      <c r="J4731" s="8">
        <f t="shared" si="24215"/>
        <v>4.9468256525942635</v>
      </c>
      <c r="K4731" s="5">
        <f t="shared" si="24211"/>
        <v>16</v>
      </c>
      <c r="L4731" s="8">
        <f t="shared" si="24214"/>
        <v>10.428571428571429</v>
      </c>
      <c r="M4731" s="8">
        <f t="shared" si="20209"/>
        <v>1.5959631070784315</v>
      </c>
      <c r="N4731" s="5">
        <v>5242</v>
      </c>
      <c r="O4731" s="5">
        <v>100</v>
      </c>
    </row>
    <row r="4732" spans="1:15" x14ac:dyDescent="0.2">
      <c r="A4732" s="5" t="s">
        <v>13</v>
      </c>
      <c r="B4732" s="13">
        <v>6265809</v>
      </c>
      <c r="C4732" s="6">
        <f t="shared" si="24212"/>
        <v>43931</v>
      </c>
      <c r="D4732" s="5">
        <v>452</v>
      </c>
      <c r="E4732" s="13">
        <f t="shared" si="24213"/>
        <v>243</v>
      </c>
      <c r="F4732" s="13">
        <f t="shared" si="24216"/>
        <v>223.8</v>
      </c>
      <c r="G4732" s="13">
        <v>91</v>
      </c>
      <c r="H4732" s="5">
        <f t="shared" si="24217"/>
        <v>27</v>
      </c>
      <c r="I4732" s="5">
        <f t="shared" si="24217"/>
        <v>17</v>
      </c>
      <c r="J4732" s="8">
        <f t="shared" si="24215"/>
        <v>5.2233993551358822</v>
      </c>
      <c r="K4732" s="5">
        <f t="shared" si="24211"/>
        <v>11</v>
      </c>
      <c r="L4732" s="8">
        <f t="shared" si="24214"/>
        <v>11.142857142857142</v>
      </c>
      <c r="M4732" s="8">
        <f t="shared" si="20209"/>
        <v>1.7715190488570589</v>
      </c>
      <c r="N4732" s="5">
        <v>5694</v>
      </c>
      <c r="O4732" s="5">
        <v>111</v>
      </c>
    </row>
    <row r="4733" spans="1:15" x14ac:dyDescent="0.2">
      <c r="A4733" s="5" t="s">
        <v>13</v>
      </c>
      <c r="B4733" s="13">
        <v>6265809</v>
      </c>
      <c r="C4733" s="6">
        <f t="shared" si="24212"/>
        <v>43932</v>
      </c>
      <c r="D4733" s="5">
        <v>114</v>
      </c>
      <c r="E4733" s="13">
        <f t="shared" si="24213"/>
        <v>218.42857142857142</v>
      </c>
      <c r="F4733" s="13">
        <f t="shared" si="24216"/>
        <v>226.8</v>
      </c>
      <c r="G4733" s="13">
        <v>93</v>
      </c>
      <c r="H4733" s="5">
        <f t="shared" si="24217"/>
        <v>28</v>
      </c>
      <c r="I4733" s="5">
        <f t="shared" si="24217"/>
        <v>18</v>
      </c>
      <c r="J4733" s="8">
        <f t="shared" si="24215"/>
        <v>4.4621490690480359</v>
      </c>
      <c r="K4733" s="5">
        <f t="shared" si="24211"/>
        <v>9</v>
      </c>
      <c r="L4733" s="8">
        <f t="shared" si="24214"/>
        <v>11.142857142857142</v>
      </c>
      <c r="M4733" s="8">
        <f t="shared" si="20209"/>
        <v>1.9151557284941179</v>
      </c>
      <c r="N4733" s="5">
        <v>5808</v>
      </c>
      <c r="O4733" s="5">
        <v>120</v>
      </c>
    </row>
    <row r="4734" spans="1:15" x14ac:dyDescent="0.2">
      <c r="A4734" s="5" t="s">
        <v>13</v>
      </c>
      <c r="B4734" s="13">
        <v>6265809</v>
      </c>
      <c r="C4734" s="6">
        <f t="shared" si="24212"/>
        <v>43933</v>
      </c>
      <c r="D4734" s="5">
        <v>51</v>
      </c>
      <c r="E4734" s="13">
        <f t="shared" si="24213"/>
        <v>183.42857142857142</v>
      </c>
      <c r="F4734" s="13">
        <f t="shared" si="24216"/>
        <v>204.4</v>
      </c>
      <c r="G4734" s="13">
        <v>94</v>
      </c>
      <c r="H4734" s="5">
        <f t="shared" si="24217"/>
        <v>29</v>
      </c>
      <c r="I4734" s="5">
        <f t="shared" si="24217"/>
        <v>19</v>
      </c>
      <c r="J4734" s="8">
        <f t="shared" si="24215"/>
        <v>3.5870931694370722</v>
      </c>
      <c r="K4734" s="5">
        <f t="shared" si="24211"/>
        <v>3</v>
      </c>
      <c r="L4734" s="8">
        <f t="shared" si="24214"/>
        <v>9.5714285714285712</v>
      </c>
      <c r="M4734" s="8">
        <f t="shared" si="20209"/>
        <v>1.9630346217064707</v>
      </c>
      <c r="N4734" s="5">
        <v>5859</v>
      </c>
      <c r="O4734" s="5">
        <v>123</v>
      </c>
    </row>
    <row r="4735" spans="1:15" x14ac:dyDescent="0.2">
      <c r="A4735" s="5" t="s">
        <v>13</v>
      </c>
      <c r="B4735" s="13">
        <v>6265809</v>
      </c>
      <c r="C4735" s="6">
        <f t="shared" si="24212"/>
        <v>43934</v>
      </c>
      <c r="D4735" s="5">
        <v>255</v>
      </c>
      <c r="E4735" s="13">
        <f t="shared" si="24213"/>
        <v>205.71428571428572</v>
      </c>
      <c r="F4735" s="13">
        <f t="shared" si="24216"/>
        <v>229.8</v>
      </c>
      <c r="G4735" s="13">
        <v>98</v>
      </c>
      <c r="H4735" s="5">
        <f t="shared" si="24217"/>
        <v>30</v>
      </c>
      <c r="I4735" s="5">
        <f t="shared" si="24217"/>
        <v>20</v>
      </c>
      <c r="J4735" s="8">
        <f t="shared" si="24215"/>
        <v>3.8835998813344483</v>
      </c>
      <c r="K4735" s="5">
        <f t="shared" si="24211"/>
        <v>12</v>
      </c>
      <c r="L4735" s="8">
        <f t="shared" si="24214"/>
        <v>10.571428571428571</v>
      </c>
      <c r="M4735" s="8">
        <f t="shared" si="20209"/>
        <v>2.1545501945558825</v>
      </c>
      <c r="N4735" s="5">
        <v>6114</v>
      </c>
      <c r="O4735" s="5">
        <v>135</v>
      </c>
    </row>
    <row r="4736" spans="1:15" x14ac:dyDescent="0.2">
      <c r="A4736" s="5" t="s">
        <v>13</v>
      </c>
      <c r="B4736" s="13">
        <v>6265809</v>
      </c>
      <c r="C4736" s="6">
        <f t="shared" si="24212"/>
        <v>43935</v>
      </c>
      <c r="D4736" s="5">
        <v>69</v>
      </c>
      <c r="E4736" s="13">
        <f t="shared" si="24213"/>
        <v>192.28571428571428</v>
      </c>
      <c r="F4736" s="13">
        <f t="shared" si="24216"/>
        <v>188.2</v>
      </c>
      <c r="G4736" s="13">
        <v>99</v>
      </c>
      <c r="H4736" s="5">
        <f t="shared" si="24217"/>
        <v>31</v>
      </c>
      <c r="I4736" s="5">
        <f t="shared" si="24217"/>
        <v>21</v>
      </c>
      <c r="J4736" s="8">
        <f t="shared" si="24215"/>
        <v>3.4943793971806123</v>
      </c>
      <c r="K4736" s="5">
        <f t="shared" si="24211"/>
        <v>12</v>
      </c>
      <c r="L4736" s="8">
        <f t="shared" si="24214"/>
        <v>10.571428571428571</v>
      </c>
      <c r="M4736" s="8">
        <f t="shared" si="20209"/>
        <v>2.3460657674052943</v>
      </c>
      <c r="N4736" s="5">
        <v>6183</v>
      </c>
      <c r="O4736" s="5">
        <v>147</v>
      </c>
    </row>
    <row r="4737" spans="1:15" x14ac:dyDescent="0.2">
      <c r="A4737" s="5" t="s">
        <v>13</v>
      </c>
      <c r="B4737" s="13">
        <v>6265809</v>
      </c>
      <c r="C4737" s="6">
        <f t="shared" si="24212"/>
        <v>43936</v>
      </c>
      <c r="D4737" s="5">
        <v>164</v>
      </c>
      <c r="E4737" s="13">
        <f t="shared" si="24213"/>
        <v>197.42857142857142</v>
      </c>
      <c r="F4737" s="13">
        <f t="shared" si="24216"/>
        <v>130.6</v>
      </c>
      <c r="G4737" s="13">
        <v>101</v>
      </c>
      <c r="H4737" s="5">
        <f t="shared" si="24217"/>
        <v>32</v>
      </c>
      <c r="I4737" s="5">
        <f t="shared" si="24217"/>
        <v>22</v>
      </c>
      <c r="J4737" s="8">
        <f t="shared" si="24215"/>
        <v>3.4667001128809729</v>
      </c>
      <c r="K4737" s="5">
        <f t="shared" si="24211"/>
        <v>26</v>
      </c>
      <c r="L4737" s="8">
        <f t="shared" si="24214"/>
        <v>12.714285714285714</v>
      </c>
      <c r="M4737" s="8">
        <f t="shared" si="20209"/>
        <v>2.7610161752456865</v>
      </c>
      <c r="N4737" s="5">
        <v>6347</v>
      </c>
      <c r="O4737" s="5">
        <v>173</v>
      </c>
    </row>
    <row r="4738" spans="1:15" x14ac:dyDescent="0.2">
      <c r="A4738" s="5" t="s">
        <v>13</v>
      </c>
      <c r="B4738" s="13">
        <v>6265809</v>
      </c>
      <c r="C4738" s="6">
        <f t="shared" si="24212"/>
        <v>43937</v>
      </c>
      <c r="D4738" s="5">
        <v>123</v>
      </c>
      <c r="E4738" s="13">
        <f t="shared" si="24213"/>
        <v>175.42857142857142</v>
      </c>
      <c r="F4738" s="13">
        <f t="shared" si="24216"/>
        <v>132.4</v>
      </c>
      <c r="G4738" s="13">
        <v>103</v>
      </c>
      <c r="H4738" s="5">
        <f t="shared" si="24217"/>
        <v>33</v>
      </c>
      <c r="I4738" s="5">
        <f t="shared" si="24217"/>
        <v>23</v>
      </c>
      <c r="J4738" s="8">
        <f t="shared" si="24215"/>
        <v>2.9771862196038499</v>
      </c>
      <c r="K4738" s="5">
        <f t="shared" si="24211"/>
        <v>14</v>
      </c>
      <c r="L4738" s="8">
        <f t="shared" si="24214"/>
        <v>12.428571428571429</v>
      </c>
      <c r="M4738" s="8">
        <f t="shared" si="20209"/>
        <v>2.984451010236667</v>
      </c>
      <c r="N4738" s="5">
        <v>6470</v>
      </c>
      <c r="O4738" s="5">
        <v>187</v>
      </c>
    </row>
    <row r="4739" spans="1:15" x14ac:dyDescent="0.2">
      <c r="A4739" s="5" t="s">
        <v>13</v>
      </c>
      <c r="B4739" s="13">
        <v>6265809</v>
      </c>
      <c r="C4739" s="6">
        <f t="shared" si="24212"/>
        <v>43938</v>
      </c>
      <c r="D4739" s="5">
        <v>235</v>
      </c>
      <c r="E4739" s="13">
        <f t="shared" si="24213"/>
        <v>144.42857142857142</v>
      </c>
      <c r="F4739" s="13">
        <f t="shared" si="24216"/>
        <v>169.2</v>
      </c>
      <c r="G4739" s="13">
        <v>107</v>
      </c>
      <c r="H4739" s="5">
        <f t="shared" si="24217"/>
        <v>34</v>
      </c>
      <c r="I4739" s="5">
        <f t="shared" si="24217"/>
        <v>24</v>
      </c>
      <c r="J4739" s="8">
        <f t="shared" si="24215"/>
        <v>2.3802236609770451</v>
      </c>
      <c r="K4739" s="5">
        <f t="shared" si="24211"/>
        <v>10</v>
      </c>
      <c r="L4739" s="8">
        <f t="shared" si="24214"/>
        <v>12.285714285714286</v>
      </c>
      <c r="M4739" s="8">
        <f t="shared" si="20209"/>
        <v>3.1440473209445101</v>
      </c>
      <c r="N4739" s="5">
        <v>6705</v>
      </c>
      <c r="O4739" s="5">
        <v>197</v>
      </c>
    </row>
    <row r="4740" spans="1:15" x14ac:dyDescent="0.2">
      <c r="A4740" s="5" t="s">
        <v>13</v>
      </c>
      <c r="B4740" s="13">
        <v>6265809</v>
      </c>
      <c r="C4740" s="6">
        <f t="shared" si="24212"/>
        <v>43939</v>
      </c>
      <c r="D4740" s="5">
        <v>211</v>
      </c>
      <c r="E4740" s="13">
        <f t="shared" si="24213"/>
        <v>158.28571428571428</v>
      </c>
      <c r="F4740" s="13">
        <f t="shared" si="24216"/>
        <v>160.4</v>
      </c>
      <c r="G4740" s="13">
        <v>110</v>
      </c>
      <c r="H4740" s="5">
        <f t="shared" si="24217"/>
        <v>35</v>
      </c>
      <c r="I4740" s="5">
        <f t="shared" si="24217"/>
        <v>25</v>
      </c>
      <c r="J4740" s="8">
        <f t="shared" si="24215"/>
        <v>2.5479464655291357</v>
      </c>
      <c r="K4740" s="5">
        <f t="shared" si="24211"/>
        <v>15</v>
      </c>
      <c r="L4740" s="8">
        <f t="shared" si="24214"/>
        <v>13.142857142857142</v>
      </c>
      <c r="M4740" s="8">
        <f t="shared" si="20209"/>
        <v>3.3834417870062747</v>
      </c>
      <c r="N4740" s="5">
        <v>6916</v>
      </c>
      <c r="O4740" s="5">
        <v>212</v>
      </c>
    </row>
    <row r="4741" spans="1:15" x14ac:dyDescent="0.2">
      <c r="A4741" s="5" t="s">
        <v>13</v>
      </c>
      <c r="B4741" s="13">
        <v>6265809</v>
      </c>
      <c r="C4741" s="6">
        <f t="shared" si="24212"/>
        <v>43940</v>
      </c>
      <c r="D4741" s="5">
        <f>N4741-N4740</f>
        <v>192</v>
      </c>
      <c r="E4741" s="13">
        <f t="shared" si="24213"/>
        <v>178.42857142857142</v>
      </c>
      <c r="F4741" s="13">
        <f t="shared" si="24216"/>
        <v>185</v>
      </c>
      <c r="G4741" s="13">
        <v>113</v>
      </c>
      <c r="H4741" s="5">
        <f t="shared" si="24217"/>
        <v>36</v>
      </c>
      <c r="I4741" s="5">
        <f t="shared" si="24217"/>
        <v>26</v>
      </c>
      <c r="J4741" s="8">
        <f t="shared" si="24215"/>
        <v>2.8008252231241872</v>
      </c>
      <c r="K4741" s="5">
        <f t="shared" si="24211"/>
        <v>18</v>
      </c>
      <c r="L4741" s="8">
        <f t="shared" si="24214"/>
        <v>15.285714285714286</v>
      </c>
      <c r="M4741" s="8">
        <f t="shared" si="20209"/>
        <v>3.6707151462803926</v>
      </c>
      <c r="N4741" s="5">
        <v>7108</v>
      </c>
      <c r="O4741" s="5">
        <v>230</v>
      </c>
    </row>
    <row r="4742" spans="1:15" x14ac:dyDescent="0.2">
      <c r="A4742" s="5" t="s">
        <v>13</v>
      </c>
      <c r="B4742" s="13">
        <v>6265809</v>
      </c>
      <c r="C4742" s="6">
        <f t="shared" si="24212"/>
        <v>43941</v>
      </c>
      <c r="D4742" s="5">
        <v>69</v>
      </c>
      <c r="E4742" s="13">
        <f t="shared" si="24213"/>
        <v>151.85714285714286</v>
      </c>
      <c r="F4742" s="13">
        <f t="shared" si="24216"/>
        <v>166</v>
      </c>
      <c r="G4742" s="13">
        <v>115</v>
      </c>
      <c r="H4742" s="5">
        <f t="shared" si="24217"/>
        <v>37</v>
      </c>
      <c r="I4742" s="5">
        <f t="shared" si="24217"/>
        <v>27</v>
      </c>
      <c r="J4742" s="8">
        <f t="shared" si="24215"/>
        <v>2.3187836747158781</v>
      </c>
      <c r="K4742" s="5">
        <f t="shared" si="24211"/>
        <v>10</v>
      </c>
      <c r="L4742" s="8">
        <f t="shared" si="24214"/>
        <v>15</v>
      </c>
      <c r="M4742" s="8">
        <f t="shared" si="20209"/>
        <v>3.8303114569882357</v>
      </c>
      <c r="N4742" s="5">
        <v>7177</v>
      </c>
      <c r="O4742" s="5">
        <v>240</v>
      </c>
    </row>
    <row r="4743" spans="1:15" x14ac:dyDescent="0.2">
      <c r="A4743" s="5" t="s">
        <v>13</v>
      </c>
      <c r="B4743" s="13">
        <v>6265809</v>
      </c>
      <c r="C4743" s="6">
        <f t="shared" si="24212"/>
        <v>43942</v>
      </c>
      <c r="D4743" s="5">
        <f t="shared" ref="D4743:D4806" si="24218">N4743-N4742</f>
        <v>54</v>
      </c>
      <c r="E4743" s="13">
        <f t="shared" si="24213"/>
        <v>149.71428571428572</v>
      </c>
      <c r="F4743" s="13">
        <f t="shared" si="24216"/>
        <v>152.19999999999999</v>
      </c>
      <c r="G4743" s="13">
        <v>115</v>
      </c>
      <c r="H4743" s="5">
        <f t="shared" si="24217"/>
        <v>38</v>
      </c>
      <c r="I4743" s="5">
        <f t="shared" si="24217"/>
        <v>28</v>
      </c>
      <c r="J4743" s="8">
        <f t="shared" si="24215"/>
        <v>2.2342557455336207</v>
      </c>
      <c r="K4743" s="5">
        <f t="shared" si="24211"/>
        <v>11</v>
      </c>
      <c r="L4743" s="8">
        <f t="shared" si="24214"/>
        <v>14.857142857142858</v>
      </c>
      <c r="M4743" s="8">
        <f t="shared" si="20209"/>
        <v>4.0058673987668634</v>
      </c>
      <c r="N4743" s="5">
        <v>7231</v>
      </c>
      <c r="O4743" s="5">
        <v>251</v>
      </c>
    </row>
    <row r="4744" spans="1:15" x14ac:dyDescent="0.2">
      <c r="A4744" s="5" t="s">
        <v>13</v>
      </c>
      <c r="B4744" s="13">
        <v>6265809</v>
      </c>
      <c r="C4744" s="6">
        <f t="shared" si="24212"/>
        <v>43943</v>
      </c>
      <c r="D4744" s="5">
        <f t="shared" si="24218"/>
        <v>149</v>
      </c>
      <c r="E4744" s="13">
        <f t="shared" si="24213"/>
        <v>147.57142857142858</v>
      </c>
      <c r="F4744" s="13">
        <f t="shared" si="24216"/>
        <v>135</v>
      </c>
      <c r="G4744" s="13">
        <v>118</v>
      </c>
      <c r="H4744" s="5">
        <f t="shared" si="24217"/>
        <v>39</v>
      </c>
      <c r="I4744" s="5">
        <f t="shared" si="24217"/>
        <v>29</v>
      </c>
      <c r="J4744" s="8">
        <f t="shared" si="24215"/>
        <v>2.1541477249030323</v>
      </c>
      <c r="K4744" s="5">
        <f t="shared" si="24211"/>
        <v>14</v>
      </c>
      <c r="L4744" s="8">
        <f t="shared" si="24214"/>
        <v>13.142857142857142</v>
      </c>
      <c r="M4744" s="8">
        <f t="shared" si="20209"/>
        <v>4.2293022337578439</v>
      </c>
      <c r="N4744" s="5">
        <v>7380</v>
      </c>
      <c r="O4744" s="5">
        <v>265</v>
      </c>
    </row>
    <row r="4745" spans="1:15" x14ac:dyDescent="0.2">
      <c r="A4745" s="5" t="s">
        <v>13</v>
      </c>
      <c r="B4745" s="13">
        <v>6265809</v>
      </c>
      <c r="C4745" s="6">
        <f t="shared" si="24212"/>
        <v>43944</v>
      </c>
      <c r="D4745" s="5">
        <f t="shared" si="24218"/>
        <v>213</v>
      </c>
      <c r="E4745" s="13">
        <f t="shared" si="24213"/>
        <v>160.42857142857142</v>
      </c>
      <c r="F4745" s="13">
        <f t="shared" si="24216"/>
        <v>135.4</v>
      </c>
      <c r="G4745" s="13">
        <v>121</v>
      </c>
      <c r="H4745" s="5">
        <f t="shared" si="24217"/>
        <v>40</v>
      </c>
      <c r="I4745" s="5">
        <f t="shared" si="24217"/>
        <v>30</v>
      </c>
      <c r="J4745" s="8">
        <f t="shared" si="24215"/>
        <v>2.292444934370343</v>
      </c>
      <c r="K4745" s="5">
        <f t="shared" si="24211"/>
        <v>21</v>
      </c>
      <c r="L4745" s="8">
        <f t="shared" si="24214"/>
        <v>14.142857142857142</v>
      </c>
      <c r="M4745" s="8">
        <f t="shared" si="20209"/>
        <v>4.5644544862443137</v>
      </c>
      <c r="N4745" s="5">
        <v>7593</v>
      </c>
      <c r="O4745" s="5">
        <v>286</v>
      </c>
    </row>
    <row r="4746" spans="1:15" x14ac:dyDescent="0.2">
      <c r="A4746" s="5" t="s">
        <v>13</v>
      </c>
      <c r="B4746" s="13">
        <v>6265809</v>
      </c>
      <c r="C4746" s="6">
        <f t="shared" si="24212"/>
        <v>43945</v>
      </c>
      <c r="D4746" s="5">
        <f t="shared" si="24218"/>
        <v>119</v>
      </c>
      <c r="E4746" s="13">
        <f t="shared" si="24213"/>
        <v>143.85714285714286</v>
      </c>
      <c r="F4746" s="13">
        <f t="shared" si="24216"/>
        <v>120.8</v>
      </c>
      <c r="G4746" s="13">
        <v>123</v>
      </c>
      <c r="H4746" s="5">
        <f t="shared" si="24217"/>
        <v>41</v>
      </c>
      <c r="I4746" s="5">
        <f t="shared" si="24217"/>
        <v>31</v>
      </c>
      <c r="J4746" s="8">
        <f t="shared" si="24215"/>
        <v>2.0095789263620039</v>
      </c>
      <c r="K4746" s="5">
        <f t="shared" si="24211"/>
        <v>10</v>
      </c>
      <c r="L4746" s="8">
        <f t="shared" si="24214"/>
        <v>14.142857142857142</v>
      </c>
      <c r="M4746" s="8">
        <f t="shared" si="20209"/>
        <v>4.7240507969521568</v>
      </c>
      <c r="N4746" s="5">
        <v>7712</v>
      </c>
      <c r="O4746" s="5">
        <v>296</v>
      </c>
    </row>
    <row r="4747" spans="1:15" x14ac:dyDescent="0.2">
      <c r="A4747" s="5" t="s">
        <v>13</v>
      </c>
      <c r="B4747" s="13">
        <v>6265809</v>
      </c>
      <c r="C4747" s="6">
        <f t="shared" si="24212"/>
        <v>43946</v>
      </c>
      <c r="D4747" s="5">
        <f t="shared" si="24218"/>
        <v>125</v>
      </c>
      <c r="E4747" s="13">
        <f t="shared" si="24213"/>
        <v>131.57142857142858</v>
      </c>
      <c r="F4747" s="13">
        <f t="shared" si="24216"/>
        <v>132</v>
      </c>
      <c r="G4747" s="13">
        <v>125</v>
      </c>
      <c r="H4747" s="5">
        <f t="shared" ref="H4747:I4762" si="24219">H4746+1</f>
        <v>42</v>
      </c>
      <c r="I4747" s="5">
        <f t="shared" si="24219"/>
        <v>32</v>
      </c>
      <c r="J4747" s="8">
        <f t="shared" si="24215"/>
        <v>1.801748928927754</v>
      </c>
      <c r="K4747" s="5">
        <f t="shared" si="24211"/>
        <v>9</v>
      </c>
      <c r="L4747" s="8">
        <f t="shared" si="24214"/>
        <v>13.285714285714286</v>
      </c>
      <c r="M4747" s="8">
        <f t="shared" si="20209"/>
        <v>4.8676874765892162</v>
      </c>
      <c r="N4747" s="5">
        <v>7837</v>
      </c>
      <c r="O4747" s="5">
        <v>305</v>
      </c>
    </row>
    <row r="4748" spans="1:15" x14ac:dyDescent="0.2">
      <c r="A4748" s="5" t="s">
        <v>13</v>
      </c>
      <c r="B4748" s="13">
        <v>6265809</v>
      </c>
      <c r="C4748" s="6">
        <f t="shared" si="24212"/>
        <v>43947</v>
      </c>
      <c r="D4748" s="5">
        <f t="shared" si="24218"/>
        <v>109</v>
      </c>
      <c r="E4748" s="13">
        <f t="shared" si="24213"/>
        <v>119.71428571428571</v>
      </c>
      <c r="F4748" s="13">
        <f t="shared" si="24216"/>
        <v>143</v>
      </c>
      <c r="G4748" s="13">
        <v>127</v>
      </c>
      <c r="H4748" s="5">
        <f t="shared" si="24219"/>
        <v>43</v>
      </c>
      <c r="I4748" s="5">
        <f t="shared" si="24219"/>
        <v>33</v>
      </c>
      <c r="J4748" s="8">
        <f t="shared" si="24215"/>
        <v>1.6103616587878087</v>
      </c>
      <c r="K4748" s="5">
        <f t="shared" si="24211"/>
        <v>10</v>
      </c>
      <c r="L4748" s="8">
        <f t="shared" si="24214"/>
        <v>12.142857142857142</v>
      </c>
      <c r="M4748" s="8">
        <f t="shared" si="20209"/>
        <v>5.0272837872970593</v>
      </c>
      <c r="N4748" s="5">
        <v>7946</v>
      </c>
      <c r="O4748" s="5">
        <v>315</v>
      </c>
    </row>
    <row r="4749" spans="1:15" x14ac:dyDescent="0.2">
      <c r="A4749" s="5" t="s">
        <v>13</v>
      </c>
      <c r="B4749" s="13">
        <v>6265809</v>
      </c>
      <c r="C4749" s="6">
        <f t="shared" si="24212"/>
        <v>43948</v>
      </c>
      <c r="D4749" s="5">
        <f t="shared" si="24218"/>
        <v>33</v>
      </c>
      <c r="E4749" s="13">
        <f t="shared" si="24213"/>
        <v>114.57142857142857</v>
      </c>
      <c r="F4749" s="13">
        <f t="shared" si="24216"/>
        <v>119.8</v>
      </c>
      <c r="G4749" s="13">
        <v>127</v>
      </c>
      <c r="H4749" s="5">
        <f t="shared" si="24219"/>
        <v>44</v>
      </c>
      <c r="I4749" s="5">
        <f t="shared" si="24219"/>
        <v>34</v>
      </c>
      <c r="J4749" s="8">
        <f t="shared" si="24215"/>
        <v>1.5167561842802026</v>
      </c>
      <c r="K4749" s="5">
        <f t="shared" si="24211"/>
        <v>5</v>
      </c>
      <c r="L4749" s="8">
        <f t="shared" si="24214"/>
        <v>11.428571428571429</v>
      </c>
      <c r="M4749" s="8">
        <f t="shared" si="20209"/>
        <v>5.1070819426509804</v>
      </c>
      <c r="N4749" s="5">
        <v>7979</v>
      </c>
      <c r="O4749" s="5">
        <v>320</v>
      </c>
    </row>
    <row r="4750" spans="1:15" x14ac:dyDescent="0.2">
      <c r="A4750" s="5" t="s">
        <v>13</v>
      </c>
      <c r="B4750" s="13">
        <v>6265809</v>
      </c>
      <c r="C4750" s="6">
        <f t="shared" si="24212"/>
        <v>43949</v>
      </c>
      <c r="D4750" s="5">
        <f t="shared" si="24218"/>
        <v>47</v>
      </c>
      <c r="E4750" s="13">
        <f t="shared" si="24213"/>
        <v>113.57142857142857</v>
      </c>
      <c r="F4750" s="13">
        <f t="shared" si="24216"/>
        <v>86.6</v>
      </c>
      <c r="G4750" s="13">
        <v>128</v>
      </c>
      <c r="H4750" s="5">
        <f t="shared" si="24219"/>
        <v>45</v>
      </c>
      <c r="I4750" s="5">
        <f t="shared" si="24219"/>
        <v>35</v>
      </c>
      <c r="J4750" s="8">
        <f t="shared" si="24215"/>
        <v>1.4810536905249823</v>
      </c>
      <c r="K4750" s="5">
        <f t="shared" si="24211"/>
        <v>13</v>
      </c>
      <c r="L4750" s="8">
        <f t="shared" si="24214"/>
        <v>11.714285714285714</v>
      </c>
      <c r="M4750" s="8">
        <f t="shared" si="20209"/>
        <v>5.3145571465711772</v>
      </c>
      <c r="N4750" s="5">
        <v>8026</v>
      </c>
      <c r="O4750" s="5">
        <v>333</v>
      </c>
    </row>
    <row r="4751" spans="1:15" x14ac:dyDescent="0.2">
      <c r="A4751" s="5" t="s">
        <v>13</v>
      </c>
      <c r="B4751" s="13">
        <v>6265809</v>
      </c>
      <c r="C4751" s="6">
        <f t="shared" si="24212"/>
        <v>43950</v>
      </c>
      <c r="D4751" s="5">
        <f t="shared" si="24218"/>
        <v>158</v>
      </c>
      <c r="E4751" s="13">
        <f t="shared" si="24213"/>
        <v>114.85714285714286</v>
      </c>
      <c r="F4751" s="13">
        <f t="shared" si="24216"/>
        <v>94.4</v>
      </c>
      <c r="G4751" s="13">
        <v>131</v>
      </c>
      <c r="H4751" s="5">
        <f t="shared" si="24219"/>
        <v>46</v>
      </c>
      <c r="I4751" s="5">
        <f t="shared" si="24219"/>
        <v>36</v>
      </c>
      <c r="J4751" s="8">
        <f t="shared" si="24215"/>
        <v>1.4759605676206562</v>
      </c>
      <c r="K4751" s="5">
        <f t="shared" si="24211"/>
        <v>13</v>
      </c>
      <c r="L4751" s="8">
        <f t="shared" si="24214"/>
        <v>11.571428571428571</v>
      </c>
      <c r="M4751" s="8">
        <f t="shared" si="20209"/>
        <v>5.5220323504913731</v>
      </c>
      <c r="N4751" s="5">
        <v>8184</v>
      </c>
      <c r="O4751" s="5">
        <v>346</v>
      </c>
    </row>
    <row r="4752" spans="1:15" x14ac:dyDescent="0.2">
      <c r="A4752" s="5" t="s">
        <v>13</v>
      </c>
      <c r="B4752" s="13">
        <v>6265809</v>
      </c>
      <c r="C4752" s="6">
        <f t="shared" si="24212"/>
        <v>43951</v>
      </c>
      <c r="D4752" s="5">
        <f t="shared" si="24218"/>
        <v>120</v>
      </c>
      <c r="E4752" s="13">
        <f t="shared" si="24213"/>
        <v>101.57142857142857</v>
      </c>
      <c r="F4752" s="13">
        <f t="shared" si="24216"/>
        <v>93.4</v>
      </c>
      <c r="G4752" s="13">
        <v>133</v>
      </c>
      <c r="H4752" s="5">
        <f t="shared" si="24219"/>
        <v>47</v>
      </c>
      <c r="I4752" s="5">
        <f t="shared" si="24219"/>
        <v>37</v>
      </c>
      <c r="J4752" s="8">
        <f t="shared" si="24215"/>
        <v>1.2862492537583445</v>
      </c>
      <c r="K4752" s="5">
        <f t="shared" si="24211"/>
        <v>7</v>
      </c>
      <c r="L4752" s="8">
        <f t="shared" si="24214"/>
        <v>9.5714285714285712</v>
      </c>
      <c r="M4752" s="8">
        <f t="shared" si="20209"/>
        <v>5.6337497679868633</v>
      </c>
      <c r="N4752" s="5">
        <v>8304</v>
      </c>
      <c r="O4752" s="5">
        <v>353</v>
      </c>
    </row>
    <row r="4753" spans="1:15" x14ac:dyDescent="0.2">
      <c r="A4753" s="5" t="s">
        <v>13</v>
      </c>
      <c r="B4753" s="13">
        <v>6265809</v>
      </c>
      <c r="C4753" s="6">
        <f t="shared" si="24212"/>
        <v>43952</v>
      </c>
      <c r="D4753" s="5">
        <f t="shared" si="24218"/>
        <v>72</v>
      </c>
      <c r="E4753" s="13">
        <f t="shared" si="24213"/>
        <v>94.857142857142861</v>
      </c>
      <c r="F4753" s="13">
        <f t="shared" si="24216"/>
        <v>86</v>
      </c>
      <c r="G4753" s="12">
        <v>134</v>
      </c>
      <c r="H4753" s="5">
        <f t="shared" si="24219"/>
        <v>48</v>
      </c>
      <c r="I4753" s="5">
        <f t="shared" si="24219"/>
        <v>38</v>
      </c>
      <c r="J4753" s="8">
        <f t="shared" si="24215"/>
        <v>1.1859684218046724</v>
      </c>
      <c r="K4753" s="5">
        <f t="shared" si="24211"/>
        <v>7</v>
      </c>
      <c r="L4753" s="8">
        <f t="shared" si="24214"/>
        <v>9.1428571428571423</v>
      </c>
      <c r="M4753" s="8">
        <f t="shared" si="20209"/>
        <v>5.7454671854823536</v>
      </c>
      <c r="N4753" s="5">
        <v>8376</v>
      </c>
      <c r="O4753" s="4">
        <v>360</v>
      </c>
    </row>
    <row r="4754" spans="1:15" x14ac:dyDescent="0.2">
      <c r="A4754" s="5" t="s">
        <v>13</v>
      </c>
      <c r="B4754" s="13">
        <v>6265809</v>
      </c>
      <c r="C4754" s="6">
        <f t="shared" si="24212"/>
        <v>43953</v>
      </c>
      <c r="D4754" s="5">
        <f t="shared" si="24218"/>
        <v>110</v>
      </c>
      <c r="E4754" s="13">
        <f t="shared" si="24213"/>
        <v>92.714285714285708</v>
      </c>
      <c r="F4754" s="13">
        <f t="shared" si="24216"/>
        <v>101.4</v>
      </c>
      <c r="G4754" s="13">
        <v>135</v>
      </c>
      <c r="H4754" s="5">
        <f t="shared" si="24219"/>
        <v>49</v>
      </c>
      <c r="I4754" s="5">
        <f t="shared" si="24219"/>
        <v>39</v>
      </c>
      <c r="J4754" s="8">
        <f t="shared" si="24215"/>
        <v>1.1455906234554825</v>
      </c>
      <c r="K4754" s="5">
        <f t="shared" si="24211"/>
        <v>4</v>
      </c>
      <c r="L4754" s="8">
        <f t="shared" si="24214"/>
        <v>8.4285714285714288</v>
      </c>
      <c r="M4754" s="8">
        <f t="shared" si="20209"/>
        <v>5.809305709765491</v>
      </c>
      <c r="N4754" s="5">
        <v>8486</v>
      </c>
      <c r="O4754" s="5">
        <v>364</v>
      </c>
    </row>
    <row r="4755" spans="1:15" x14ac:dyDescent="0.2">
      <c r="A4755" s="5" t="s">
        <v>13</v>
      </c>
      <c r="B4755" s="13">
        <v>6265809</v>
      </c>
      <c r="C4755" s="6">
        <f t="shared" si="24212"/>
        <v>43954</v>
      </c>
      <c r="D4755" s="5">
        <f t="shared" si="24218"/>
        <v>38</v>
      </c>
      <c r="E4755" s="13">
        <f t="shared" si="24213"/>
        <v>82.571428571428569</v>
      </c>
      <c r="F4755" s="13">
        <f t="shared" si="24216"/>
        <v>99.6</v>
      </c>
      <c r="G4755" s="13">
        <v>136</v>
      </c>
      <c r="H4755" s="5">
        <f t="shared" si="24219"/>
        <v>50</v>
      </c>
      <c r="I4755" s="5">
        <f t="shared" si="24219"/>
        <v>40</v>
      </c>
      <c r="J4755" s="8">
        <f t="shared" si="24215"/>
        <v>1.0087083995043715</v>
      </c>
      <c r="K4755" s="5">
        <f t="shared" si="24211"/>
        <v>6</v>
      </c>
      <c r="L4755" s="8">
        <f t="shared" si="24214"/>
        <v>7.8571428571428568</v>
      </c>
      <c r="M4755" s="8">
        <f t="shared" si="20209"/>
        <v>5.9050634961901967</v>
      </c>
      <c r="N4755" s="5">
        <v>8524</v>
      </c>
      <c r="O4755" s="5">
        <v>370</v>
      </c>
    </row>
    <row r="4756" spans="1:15" x14ac:dyDescent="0.2">
      <c r="A4756" s="5" t="s">
        <v>13</v>
      </c>
      <c r="B4756" s="13">
        <v>6265809</v>
      </c>
      <c r="C4756" s="6">
        <f t="shared" si="24212"/>
        <v>43955</v>
      </c>
      <c r="D4756" s="5">
        <f t="shared" si="24218"/>
        <v>25</v>
      </c>
      <c r="E4756" s="13">
        <f t="shared" si="24213"/>
        <v>81.428571428571431</v>
      </c>
      <c r="F4756" s="13">
        <f t="shared" si="24216"/>
        <v>73</v>
      </c>
      <c r="G4756" s="13">
        <v>136</v>
      </c>
      <c r="H4756" s="5">
        <f t="shared" si="24219"/>
        <v>51</v>
      </c>
      <c r="I4756" s="5">
        <f t="shared" si="24219"/>
        <v>41</v>
      </c>
      <c r="J4756" s="8">
        <f t="shared" si="24215"/>
        <v>0.98481314466386782</v>
      </c>
      <c r="K4756" s="5">
        <f t="shared" si="24211"/>
        <v>2</v>
      </c>
      <c r="L4756" s="8">
        <f t="shared" si="24214"/>
        <v>7.4285714285714288</v>
      </c>
      <c r="M4756" s="8">
        <f t="shared" si="20209"/>
        <v>5.9369827583317649</v>
      </c>
      <c r="N4756" s="5">
        <v>8549</v>
      </c>
      <c r="O4756" s="5">
        <v>372</v>
      </c>
    </row>
    <row r="4757" spans="1:15" x14ac:dyDescent="0.2">
      <c r="A4757" s="5" t="s">
        <v>13</v>
      </c>
      <c r="B4757" s="13">
        <v>6265809</v>
      </c>
      <c r="C4757" s="6">
        <f t="shared" si="24212"/>
        <v>43956</v>
      </c>
      <c r="D4757" s="5">
        <f t="shared" si="24218"/>
        <v>36</v>
      </c>
      <c r="E4757" s="13">
        <f t="shared" si="24213"/>
        <v>79.857142857142861</v>
      </c>
      <c r="F4757" s="13">
        <f t="shared" si="24216"/>
        <v>56.2</v>
      </c>
      <c r="G4757" s="13">
        <v>137</v>
      </c>
      <c r="H4757" s="5">
        <f t="shared" si="24219"/>
        <v>52</v>
      </c>
      <c r="I4757" s="5">
        <f t="shared" si="24219"/>
        <v>42</v>
      </c>
      <c r="J4757" s="8">
        <f t="shared" si="24215"/>
        <v>0.95638933086964695</v>
      </c>
      <c r="K4757" s="5">
        <f t="shared" si="24211"/>
        <v>9</v>
      </c>
      <c r="L4757" s="8">
        <f t="shared" si="24214"/>
        <v>6.8571428571428568</v>
      </c>
      <c r="M4757" s="8">
        <f t="shared" si="20209"/>
        <v>6.0806194379688243</v>
      </c>
      <c r="N4757" s="5">
        <v>8585</v>
      </c>
      <c r="O4757" s="5">
        <v>381</v>
      </c>
    </row>
    <row r="4758" spans="1:15" x14ac:dyDescent="0.2">
      <c r="A4758" s="5" t="s">
        <v>13</v>
      </c>
      <c r="B4758" s="13">
        <v>6265809</v>
      </c>
      <c r="C4758" s="6">
        <f t="shared" si="24212"/>
        <v>43957</v>
      </c>
      <c r="D4758" s="5">
        <f t="shared" si="24218"/>
        <v>57</v>
      </c>
      <c r="E4758" s="13">
        <f t="shared" si="24213"/>
        <v>65.428571428571431</v>
      </c>
      <c r="F4758" s="13">
        <f t="shared" si="24216"/>
        <v>53.2</v>
      </c>
      <c r="G4758" s="13">
        <v>138</v>
      </c>
      <c r="H4758" s="5">
        <f t="shared" si="24219"/>
        <v>53</v>
      </c>
      <c r="I4758" s="5">
        <f t="shared" si="24219"/>
        <v>43</v>
      </c>
      <c r="J4758" s="8">
        <f t="shared" si="24215"/>
        <v>0.77616594360086766</v>
      </c>
      <c r="K4758" s="5">
        <f t="shared" si="24211"/>
        <v>5</v>
      </c>
      <c r="L4758" s="8">
        <f t="shared" si="24214"/>
        <v>5.7142857142857144</v>
      </c>
      <c r="M4758" s="8">
        <f t="shared" si="20209"/>
        <v>6.1604175933227454</v>
      </c>
      <c r="N4758" s="5">
        <v>8642</v>
      </c>
      <c r="O4758" s="5">
        <v>386</v>
      </c>
    </row>
    <row r="4759" spans="1:15" x14ac:dyDescent="0.2">
      <c r="A4759" s="5" t="s">
        <v>13</v>
      </c>
      <c r="B4759" s="13">
        <v>6265809</v>
      </c>
      <c r="C4759" s="6">
        <f t="shared" si="24212"/>
        <v>43958</v>
      </c>
      <c r="D4759" s="5">
        <f t="shared" si="24218"/>
        <v>94</v>
      </c>
      <c r="E4759" s="13">
        <f t="shared" si="24213"/>
        <v>61.714285714285715</v>
      </c>
      <c r="F4759" s="13">
        <f t="shared" si="24216"/>
        <v>50</v>
      </c>
      <c r="G4759" s="13">
        <v>139</v>
      </c>
      <c r="H4759" s="5">
        <f t="shared" si="24219"/>
        <v>54</v>
      </c>
      <c r="I4759" s="5">
        <f t="shared" si="24219"/>
        <v>44</v>
      </c>
      <c r="J4759" s="8">
        <f t="shared" si="24215"/>
        <v>0.72646554333568769</v>
      </c>
      <c r="K4759" s="5">
        <f t="shared" si="24211"/>
        <v>10</v>
      </c>
      <c r="L4759" s="8">
        <f t="shared" si="24214"/>
        <v>6.1428571428571432</v>
      </c>
      <c r="M4759" s="8">
        <f t="shared" ref="M4759:M5521" si="24220">O4759/(B4759/100000)</f>
        <v>6.3200139040305885</v>
      </c>
      <c r="N4759" s="5">
        <v>8736</v>
      </c>
      <c r="O4759" s="5">
        <v>396</v>
      </c>
    </row>
    <row r="4760" spans="1:15" x14ac:dyDescent="0.2">
      <c r="A4760" s="5" t="s">
        <v>13</v>
      </c>
      <c r="B4760" s="13">
        <v>6265809</v>
      </c>
      <c r="C4760" s="6">
        <f t="shared" si="24212"/>
        <v>43959</v>
      </c>
      <c r="D4760" s="5">
        <f t="shared" si="24218"/>
        <v>114</v>
      </c>
      <c r="E4760" s="13">
        <f t="shared" si="24213"/>
        <v>67.714285714285708</v>
      </c>
      <c r="F4760" s="13">
        <f t="shared" si="24216"/>
        <v>65.2</v>
      </c>
      <c r="G4760" s="13">
        <v>141</v>
      </c>
      <c r="H4760" s="5">
        <f t="shared" si="24219"/>
        <v>55</v>
      </c>
      <c r="I4760" s="5">
        <f t="shared" si="24219"/>
        <v>45</v>
      </c>
      <c r="J4760" s="8">
        <f t="shared" si="24215"/>
        <v>0.79134528698787931</v>
      </c>
      <c r="K4760" s="5">
        <f t="shared" si="24211"/>
        <v>7</v>
      </c>
      <c r="L4760" s="8">
        <f t="shared" si="24214"/>
        <v>6.1428571428571432</v>
      </c>
      <c r="M4760" s="8">
        <f t="shared" si="24220"/>
        <v>6.4317313215260787</v>
      </c>
      <c r="N4760" s="5">
        <v>8850</v>
      </c>
      <c r="O4760" s="5">
        <v>403</v>
      </c>
    </row>
    <row r="4761" spans="1:15" x14ac:dyDescent="0.2">
      <c r="A4761" s="5" t="s">
        <v>13</v>
      </c>
      <c r="B4761" s="13">
        <v>6265809</v>
      </c>
      <c r="C4761" s="6">
        <f t="shared" si="24212"/>
        <v>43960</v>
      </c>
      <c r="D4761" s="5">
        <f t="shared" si="24218"/>
        <v>66</v>
      </c>
      <c r="E4761" s="13">
        <f t="shared" si="24213"/>
        <v>61.428571428571431</v>
      </c>
      <c r="F4761" s="13">
        <f t="shared" si="24216"/>
        <v>73.400000000000006</v>
      </c>
      <c r="G4761" s="13">
        <v>142</v>
      </c>
      <c r="H4761" s="5">
        <f t="shared" si="24219"/>
        <v>56</v>
      </c>
      <c r="I4761" s="5">
        <f t="shared" si="24219"/>
        <v>46</v>
      </c>
      <c r="J4761" s="8">
        <f t="shared" si="24215"/>
        <v>0.71225071225071213</v>
      </c>
      <c r="K4761" s="5">
        <f t="shared" si="24211"/>
        <v>5</v>
      </c>
      <c r="L4761" s="8">
        <f t="shared" si="24214"/>
        <v>6.2857142857142856</v>
      </c>
      <c r="M4761" s="8">
        <f t="shared" si="24220"/>
        <v>6.5115294768800007</v>
      </c>
      <c r="N4761" s="5">
        <v>8916</v>
      </c>
      <c r="O4761" s="5">
        <v>408</v>
      </c>
    </row>
    <row r="4762" spans="1:15" x14ac:dyDescent="0.2">
      <c r="A4762" s="5" t="s">
        <v>13</v>
      </c>
      <c r="B4762" s="13">
        <v>6265809</v>
      </c>
      <c r="C4762" s="6">
        <f t="shared" si="24212"/>
        <v>43961</v>
      </c>
      <c r="D4762" s="5">
        <f t="shared" si="24218"/>
        <v>82</v>
      </c>
      <c r="E4762" s="13">
        <f t="shared" si="24213"/>
        <v>67.714285714285708</v>
      </c>
      <c r="F4762" s="13">
        <f t="shared" si="24216"/>
        <v>82.6</v>
      </c>
      <c r="G4762" s="13">
        <v>144</v>
      </c>
      <c r="H4762" s="5">
        <f t="shared" si="24219"/>
        <v>57</v>
      </c>
      <c r="I4762" s="5">
        <f t="shared" si="24219"/>
        <v>47</v>
      </c>
      <c r="J4762" s="8">
        <f t="shared" si="24215"/>
        <v>0.77957961909147722</v>
      </c>
      <c r="K4762" s="5">
        <f t="shared" si="24211"/>
        <v>3</v>
      </c>
      <c r="L4762" s="8">
        <f t="shared" si="24214"/>
        <v>5.8571428571428568</v>
      </c>
      <c r="M4762" s="8">
        <f t="shared" si="24220"/>
        <v>6.5594083700923536</v>
      </c>
      <c r="N4762" s="5">
        <v>8998</v>
      </c>
      <c r="O4762" s="5">
        <v>411</v>
      </c>
    </row>
    <row r="4763" spans="1:15" x14ac:dyDescent="0.2">
      <c r="A4763" s="5" t="s">
        <v>13</v>
      </c>
      <c r="B4763" s="13">
        <v>6265809</v>
      </c>
      <c r="C4763" s="6">
        <f t="shared" si="24212"/>
        <v>43962</v>
      </c>
      <c r="D4763" s="5">
        <f t="shared" si="24218"/>
        <v>14</v>
      </c>
      <c r="E4763" s="13">
        <f t="shared" ref="E4763:E4771" si="24221">SUM(D4757:D4763)/7</f>
        <v>66.142857142857139</v>
      </c>
      <c r="F4763" s="13">
        <f t="shared" ref="F4763:F4771" si="24222">SUM(D4759:D4763)/5</f>
        <v>74</v>
      </c>
      <c r="G4763" s="13">
        <v>144</v>
      </c>
      <c r="H4763" s="5">
        <f t="shared" ref="H4763:I4778" si="24223">H4762+1</f>
        <v>58</v>
      </c>
      <c r="I4763" s="5">
        <f t="shared" si="24223"/>
        <v>48</v>
      </c>
      <c r="J4763" s="8">
        <f t="shared" si="24215"/>
        <v>0.75559762386578744</v>
      </c>
      <c r="K4763" s="5">
        <f t="shared" si="24211"/>
        <v>1</v>
      </c>
      <c r="L4763" s="8">
        <f t="shared" ref="L4763:L4778" si="24224">SUM(K4757:K4763)/7</f>
        <v>5.7142857142857144</v>
      </c>
      <c r="M4763" s="8">
        <f t="shared" si="24220"/>
        <v>6.5753680011631381</v>
      </c>
      <c r="N4763" s="5">
        <v>9012</v>
      </c>
      <c r="O4763" s="5">
        <v>412</v>
      </c>
    </row>
    <row r="4764" spans="1:15" x14ac:dyDescent="0.2">
      <c r="A4764" s="5" t="s">
        <v>13</v>
      </c>
      <c r="B4764" s="13">
        <v>6265809</v>
      </c>
      <c r="C4764" s="6">
        <f t="shared" si="24212"/>
        <v>43963</v>
      </c>
      <c r="D4764" s="5">
        <f t="shared" si="24218"/>
        <v>19</v>
      </c>
      <c r="E4764" s="13">
        <f t="shared" si="24221"/>
        <v>63.714285714285715</v>
      </c>
      <c r="F4764" s="13">
        <f t="shared" si="24222"/>
        <v>59</v>
      </c>
      <c r="G4764" s="13">
        <v>144</v>
      </c>
      <c r="H4764" s="5">
        <f t="shared" si="24223"/>
        <v>59</v>
      </c>
      <c r="I4764" s="5">
        <f t="shared" si="24223"/>
        <v>49</v>
      </c>
      <c r="J4764" s="8">
        <f t="shared" si="24215"/>
        <v>0.72239589238568813</v>
      </c>
      <c r="K4764" s="5">
        <f t="shared" si="24211"/>
        <v>3</v>
      </c>
      <c r="L4764" s="8">
        <f t="shared" si="24224"/>
        <v>4.8571428571428568</v>
      </c>
      <c r="M4764" s="8">
        <f t="shared" si="24220"/>
        <v>6.623246894375491</v>
      </c>
      <c r="N4764" s="5">
        <v>9031</v>
      </c>
      <c r="O4764" s="5">
        <v>415</v>
      </c>
    </row>
    <row r="4765" spans="1:15" x14ac:dyDescent="0.2">
      <c r="A4765" s="5" t="s">
        <v>13</v>
      </c>
      <c r="B4765" s="13">
        <v>6265809</v>
      </c>
      <c r="C4765" s="6">
        <f t="shared" si="24212"/>
        <v>43964</v>
      </c>
      <c r="D4765" s="5">
        <f t="shared" si="24218"/>
        <v>56</v>
      </c>
      <c r="E4765" s="13">
        <f t="shared" si="24221"/>
        <v>63.571428571428569</v>
      </c>
      <c r="F4765" s="13">
        <f t="shared" si="24222"/>
        <v>47.4</v>
      </c>
      <c r="G4765" s="13">
        <v>145</v>
      </c>
      <c r="H4765" s="5">
        <f t="shared" si="24223"/>
        <v>60</v>
      </c>
      <c r="I4765" s="5">
        <f t="shared" si="24223"/>
        <v>50</v>
      </c>
      <c r="J4765" s="8">
        <f t="shared" si="24215"/>
        <v>0.71560665755407249</v>
      </c>
      <c r="K4765" s="5">
        <f t="shared" si="24211"/>
        <v>4</v>
      </c>
      <c r="L4765" s="8">
        <f t="shared" si="24224"/>
        <v>4.7142857142857144</v>
      </c>
      <c r="M4765" s="8">
        <f t="shared" si="24220"/>
        <v>6.6870854186586284</v>
      </c>
      <c r="N4765" s="5">
        <v>9087</v>
      </c>
      <c r="O4765" s="5">
        <v>419</v>
      </c>
    </row>
    <row r="4766" spans="1:15" x14ac:dyDescent="0.2">
      <c r="A4766" s="5" t="s">
        <v>13</v>
      </c>
      <c r="B4766" s="13">
        <v>6265809</v>
      </c>
      <c r="C4766" s="6">
        <f t="shared" si="24212"/>
        <v>43965</v>
      </c>
      <c r="D4766" s="5">
        <f t="shared" si="24218"/>
        <v>82</v>
      </c>
      <c r="E4766" s="13">
        <f t="shared" si="24221"/>
        <v>61.857142857142854</v>
      </c>
      <c r="F4766" s="13">
        <f t="shared" si="24222"/>
        <v>50.6</v>
      </c>
      <c r="G4766" s="13">
        <v>146</v>
      </c>
      <c r="H4766" s="5">
        <f t="shared" si="24223"/>
        <v>61</v>
      </c>
      <c r="I4766" s="5">
        <f t="shared" si="24223"/>
        <v>51</v>
      </c>
      <c r="J4766" s="8">
        <f t="shared" si="24215"/>
        <v>0.69136196710841447</v>
      </c>
      <c r="K4766" s="5">
        <f t="shared" si="24211"/>
        <v>4</v>
      </c>
      <c r="L4766" s="8">
        <f t="shared" si="24224"/>
        <v>3.8571428571428572</v>
      </c>
      <c r="M4766" s="8">
        <f t="shared" si="24220"/>
        <v>6.7509239429417649</v>
      </c>
      <c r="N4766" s="5">
        <v>9169</v>
      </c>
      <c r="O4766" s="5">
        <v>423</v>
      </c>
    </row>
    <row r="4767" spans="1:15" x14ac:dyDescent="0.2">
      <c r="A4767" s="5" t="s">
        <v>13</v>
      </c>
      <c r="B4767" s="13">
        <v>6265809</v>
      </c>
      <c r="C4767" s="6">
        <f t="shared" si="24212"/>
        <v>43966</v>
      </c>
      <c r="D4767" s="5">
        <f t="shared" si="24218"/>
        <v>35</v>
      </c>
      <c r="E4767" s="13">
        <f t="shared" si="24221"/>
        <v>50.571428571428569</v>
      </c>
      <c r="F4767" s="13">
        <f t="shared" si="24222"/>
        <v>41.2</v>
      </c>
      <c r="G4767" s="13">
        <v>147</v>
      </c>
      <c r="H4767" s="5">
        <f t="shared" si="24223"/>
        <v>62</v>
      </c>
      <c r="I4767" s="5">
        <f t="shared" si="24223"/>
        <v>52</v>
      </c>
      <c r="J4767" s="8">
        <f t="shared" si="24215"/>
        <v>0.56134341848627556</v>
      </c>
      <c r="K4767" s="5">
        <f t="shared" si="24211"/>
        <v>6</v>
      </c>
      <c r="L4767" s="8">
        <f t="shared" si="24224"/>
        <v>3.7142857142857144</v>
      </c>
      <c r="M4767" s="8">
        <f t="shared" si="24220"/>
        <v>6.8466817293664715</v>
      </c>
      <c r="N4767" s="5">
        <v>9204</v>
      </c>
      <c r="O4767" s="5">
        <v>429</v>
      </c>
    </row>
    <row r="4768" spans="1:15" x14ac:dyDescent="0.2">
      <c r="A4768" s="5" t="s">
        <v>13</v>
      </c>
      <c r="B4768" s="13">
        <v>6265809</v>
      </c>
      <c r="C4768" s="6">
        <f t="shared" si="24212"/>
        <v>43967</v>
      </c>
      <c r="D4768" s="5">
        <f t="shared" si="24218"/>
        <v>57</v>
      </c>
      <c r="E4768" s="13">
        <f t="shared" si="24221"/>
        <v>49.285714285714285</v>
      </c>
      <c r="F4768" s="13">
        <f t="shared" si="24222"/>
        <v>49.8</v>
      </c>
      <c r="G4768" s="13">
        <v>148</v>
      </c>
      <c r="H4768" s="5">
        <f t="shared" si="24223"/>
        <v>63</v>
      </c>
      <c r="I4768" s="5">
        <f t="shared" si="24223"/>
        <v>53</v>
      </c>
      <c r="J4768" s="8">
        <f t="shared" si="24215"/>
        <v>0.54401816547613413</v>
      </c>
      <c r="K4768" s="5">
        <f t="shared" si="24211"/>
        <v>3</v>
      </c>
      <c r="L4768" s="8">
        <f t="shared" si="24224"/>
        <v>3.4285714285714284</v>
      </c>
      <c r="M4768" s="8">
        <f t="shared" si="24220"/>
        <v>6.8945606225788243</v>
      </c>
      <c r="N4768" s="5">
        <v>9261</v>
      </c>
      <c r="O4768" s="5">
        <v>432</v>
      </c>
    </row>
    <row r="4769" spans="1:15" x14ac:dyDescent="0.2">
      <c r="A4769" s="5" t="s">
        <v>13</v>
      </c>
      <c r="B4769" s="13">
        <v>6265809</v>
      </c>
      <c r="C4769" s="6">
        <f t="shared" si="24212"/>
        <v>43968</v>
      </c>
      <c r="D4769" s="5">
        <f t="shared" si="24218"/>
        <v>56</v>
      </c>
      <c r="E4769" s="13">
        <f t="shared" si="24221"/>
        <v>45.571428571428569</v>
      </c>
      <c r="F4769" s="13">
        <f t="shared" si="24222"/>
        <v>57.2</v>
      </c>
      <c r="G4769" s="13">
        <v>149</v>
      </c>
      <c r="H4769" s="5">
        <f t="shared" si="24223"/>
        <v>64</v>
      </c>
      <c r="I4769" s="5">
        <f t="shared" si="24223"/>
        <v>54</v>
      </c>
      <c r="J4769" s="8">
        <f t="shared" si="24215"/>
        <v>0.50029798312474516</v>
      </c>
      <c r="K4769" s="5">
        <f t="shared" si="24211"/>
        <v>3</v>
      </c>
      <c r="L4769" s="8">
        <f t="shared" si="24224"/>
        <v>3.4285714285714284</v>
      </c>
      <c r="M4769" s="8">
        <f t="shared" si="24220"/>
        <v>6.9424395157911771</v>
      </c>
      <c r="N4769" s="5">
        <v>9317</v>
      </c>
      <c r="O4769" s="5">
        <v>435</v>
      </c>
    </row>
    <row r="4770" spans="1:15" x14ac:dyDescent="0.2">
      <c r="A4770" s="5" t="s">
        <v>13</v>
      </c>
      <c r="B4770" s="13">
        <v>6265809</v>
      </c>
      <c r="C4770" s="6">
        <f t="shared" si="24212"/>
        <v>43969</v>
      </c>
      <c r="D4770" s="5">
        <f t="shared" si="24218"/>
        <v>20</v>
      </c>
      <c r="E4770" s="13">
        <f t="shared" si="24221"/>
        <v>46.428571428571431</v>
      </c>
      <c r="F4770" s="13">
        <f t="shared" si="24222"/>
        <v>50</v>
      </c>
      <c r="G4770" s="13">
        <v>149</v>
      </c>
      <c r="H4770" s="5">
        <f t="shared" si="24223"/>
        <v>65</v>
      </c>
      <c r="I4770" s="5">
        <f t="shared" si="24223"/>
        <v>55</v>
      </c>
      <c r="J4770" s="8">
        <f t="shared" si="24215"/>
        <v>0.50717061219394211</v>
      </c>
      <c r="K4770" s="5">
        <f t="shared" si="24211"/>
        <v>4</v>
      </c>
      <c r="L4770" s="8">
        <f t="shared" si="24224"/>
        <v>3.8571428571428572</v>
      </c>
      <c r="M4770" s="8">
        <f t="shared" si="24220"/>
        <v>7.0062780400743145</v>
      </c>
      <c r="N4770" s="5">
        <v>9337</v>
      </c>
      <c r="O4770" s="5">
        <v>439</v>
      </c>
    </row>
    <row r="4771" spans="1:15" x14ac:dyDescent="0.2">
      <c r="A4771" s="5" t="s">
        <v>13</v>
      </c>
      <c r="B4771" s="13">
        <v>6265809</v>
      </c>
      <c r="C4771" s="6">
        <f t="shared" si="24212"/>
        <v>43970</v>
      </c>
      <c r="D4771" s="5">
        <f t="shared" si="24218"/>
        <v>31</v>
      </c>
      <c r="E4771" s="13">
        <f t="shared" si="24221"/>
        <v>48.142857142857146</v>
      </c>
      <c r="F4771" s="13">
        <f t="shared" si="24222"/>
        <v>39.799999999999997</v>
      </c>
      <c r="G4771" s="13">
        <v>150</v>
      </c>
      <c r="H4771" s="5">
        <f t="shared" si="24223"/>
        <v>66</v>
      </c>
      <c r="I4771" s="5">
        <f t="shared" si="24223"/>
        <v>56</v>
      </c>
      <c r="J4771" s="8">
        <f t="shared" si="24215"/>
        <v>0.52324317610160553</v>
      </c>
      <c r="K4771" s="5">
        <f t="shared" ref="K4771:K4834" si="24225">O4771-O4770</f>
        <v>3</v>
      </c>
      <c r="L4771" s="8">
        <f t="shared" si="24224"/>
        <v>3.8571428571428572</v>
      </c>
      <c r="M4771" s="8">
        <f t="shared" si="24220"/>
        <v>7.0541569332866674</v>
      </c>
      <c r="N4771" s="5">
        <v>9368</v>
      </c>
      <c r="O4771" s="5">
        <v>442</v>
      </c>
    </row>
    <row r="4772" spans="1:15" x14ac:dyDescent="0.2">
      <c r="A4772" s="5" t="s">
        <v>13</v>
      </c>
      <c r="B4772" s="13">
        <v>6265809</v>
      </c>
      <c r="C4772" s="6">
        <f t="shared" ref="C4772:C4835" si="24226">C4771+1</f>
        <v>43971</v>
      </c>
      <c r="D4772" s="5">
        <f t="shared" si="24218"/>
        <v>115</v>
      </c>
      <c r="E4772" s="13">
        <f t="shared" ref="E4772:E4777" si="24227">SUM(D4766:D4772)/7</f>
        <v>56.571428571428569</v>
      </c>
      <c r="F4772" s="13">
        <f t="shared" ref="F4772:F4777" si="24228">SUM(D4768:D4772)/5</f>
        <v>55.8</v>
      </c>
      <c r="G4772" s="13">
        <v>151</v>
      </c>
      <c r="H4772" s="5">
        <f t="shared" si="24223"/>
        <v>67</v>
      </c>
      <c r="I4772" s="5">
        <f t="shared" si="24223"/>
        <v>57</v>
      </c>
      <c r="J4772" s="8">
        <f t="shared" si="24215"/>
        <v>0.61164913581391034</v>
      </c>
      <c r="K4772" s="5">
        <f t="shared" si="24225"/>
        <v>4</v>
      </c>
      <c r="L4772" s="8">
        <f t="shared" si="24224"/>
        <v>3.8571428571428572</v>
      </c>
      <c r="M4772" s="8">
        <f t="shared" si="24220"/>
        <v>7.1179954575698048</v>
      </c>
      <c r="N4772" s="5">
        <v>9483</v>
      </c>
      <c r="O4772" s="5">
        <v>446</v>
      </c>
    </row>
    <row r="4773" spans="1:15" x14ac:dyDescent="0.2">
      <c r="A4773" s="5" t="s">
        <v>13</v>
      </c>
      <c r="B4773" s="13">
        <v>6265809</v>
      </c>
      <c r="C4773" s="6">
        <f t="shared" si="24226"/>
        <v>43972</v>
      </c>
      <c r="D4773" s="5">
        <f t="shared" si="24218"/>
        <v>91</v>
      </c>
      <c r="E4773" s="13">
        <f t="shared" si="24227"/>
        <v>57.857142857142854</v>
      </c>
      <c r="F4773" s="13">
        <f t="shared" si="24228"/>
        <v>62.6</v>
      </c>
      <c r="G4773" s="13">
        <v>153</v>
      </c>
      <c r="H4773" s="5">
        <f t="shared" si="24223"/>
        <v>68</v>
      </c>
      <c r="I4773" s="5">
        <f t="shared" si="24223"/>
        <v>58</v>
      </c>
      <c r="J4773" s="8">
        <f t="shared" si="24215"/>
        <v>0.62174734030304413</v>
      </c>
      <c r="K4773" s="5">
        <f t="shared" si="24225"/>
        <v>5</v>
      </c>
      <c r="L4773" s="8">
        <f t="shared" si="24224"/>
        <v>4</v>
      </c>
      <c r="M4773" s="8">
        <f t="shared" si="24220"/>
        <v>7.1977936129237259</v>
      </c>
      <c r="N4773" s="5">
        <v>9574</v>
      </c>
      <c r="O4773" s="5">
        <v>451</v>
      </c>
    </row>
    <row r="4774" spans="1:15" x14ac:dyDescent="0.2">
      <c r="A4774" s="5" t="s">
        <v>13</v>
      </c>
      <c r="B4774" s="13">
        <v>6265809</v>
      </c>
      <c r="C4774" s="6">
        <f t="shared" si="24226"/>
        <v>43973</v>
      </c>
      <c r="D4774" s="5">
        <f t="shared" si="24218"/>
        <v>82</v>
      </c>
      <c r="E4774" s="13">
        <f t="shared" si="24227"/>
        <v>64.571428571428569</v>
      </c>
      <c r="F4774" s="13">
        <f t="shared" si="24228"/>
        <v>67.8</v>
      </c>
      <c r="G4774" s="13">
        <v>154</v>
      </c>
      <c r="H4774" s="5">
        <f t="shared" si="24223"/>
        <v>69</v>
      </c>
      <c r="I4774" s="5">
        <f t="shared" si="24223"/>
        <v>59</v>
      </c>
      <c r="J4774" s="8">
        <f t="shared" si="24215"/>
        <v>0.68961308434029056</v>
      </c>
      <c r="K4774" s="5">
        <f t="shared" si="24225"/>
        <v>6</v>
      </c>
      <c r="L4774" s="8">
        <f t="shared" si="24224"/>
        <v>4</v>
      </c>
      <c r="M4774" s="8">
        <f t="shared" si="24220"/>
        <v>7.2935513993484316</v>
      </c>
      <c r="N4774" s="5">
        <v>9656</v>
      </c>
      <c r="O4774" s="5">
        <v>457</v>
      </c>
    </row>
    <row r="4775" spans="1:15" x14ac:dyDescent="0.2">
      <c r="A4775" s="5" t="s">
        <v>13</v>
      </c>
      <c r="B4775" s="13">
        <v>6265809</v>
      </c>
      <c r="C4775" s="6">
        <f t="shared" si="24226"/>
        <v>43974</v>
      </c>
      <c r="D4775" s="5">
        <f t="shared" si="24218"/>
        <v>14</v>
      </c>
      <c r="E4775" s="13">
        <f t="shared" si="24227"/>
        <v>58.428571428571431</v>
      </c>
      <c r="F4775" s="13">
        <f t="shared" si="24228"/>
        <v>66.599999999999994</v>
      </c>
      <c r="G4775" s="13">
        <v>154</v>
      </c>
      <c r="H4775" s="5">
        <f t="shared" si="24223"/>
        <v>70</v>
      </c>
      <c r="I4775" s="5">
        <f t="shared" si="24223"/>
        <v>60</v>
      </c>
      <c r="J4775" s="8">
        <f t="shared" si="24215"/>
        <v>0.61973452936541606</v>
      </c>
      <c r="K4775" s="5">
        <f t="shared" si="24225"/>
        <v>1</v>
      </c>
      <c r="L4775" s="8">
        <f t="shared" si="24224"/>
        <v>3.7142857142857144</v>
      </c>
      <c r="M4775" s="8">
        <f t="shared" si="24220"/>
        <v>7.3095110304192161</v>
      </c>
      <c r="N4775" s="5">
        <v>9670</v>
      </c>
      <c r="O4775" s="5">
        <v>458</v>
      </c>
    </row>
    <row r="4776" spans="1:15" x14ac:dyDescent="0.2">
      <c r="A4776" s="5" t="s">
        <v>13</v>
      </c>
      <c r="B4776" s="13">
        <v>6265809</v>
      </c>
      <c r="C4776" s="6">
        <f t="shared" si="24226"/>
        <v>43975</v>
      </c>
      <c r="D4776" s="5">
        <f t="shared" si="24218"/>
        <v>92</v>
      </c>
      <c r="E4776" s="13">
        <f t="shared" si="24227"/>
        <v>63.571428571428569</v>
      </c>
      <c r="F4776" s="13">
        <f t="shared" si="24228"/>
        <v>78.8</v>
      </c>
      <c r="G4776" s="13">
        <v>156</v>
      </c>
      <c r="H4776" s="5">
        <f t="shared" si="24223"/>
        <v>71</v>
      </c>
      <c r="I4776" s="5">
        <f t="shared" si="24223"/>
        <v>61</v>
      </c>
      <c r="J4776" s="8">
        <f t="shared" si="24215"/>
        <v>0.67013026127550634</v>
      </c>
      <c r="K4776" s="5">
        <f t="shared" si="24225"/>
        <v>2</v>
      </c>
      <c r="L4776" s="8">
        <f t="shared" si="24224"/>
        <v>3.5714285714285716</v>
      </c>
      <c r="M4776" s="8">
        <f t="shared" si="24220"/>
        <v>7.3414302925607853</v>
      </c>
      <c r="N4776" s="5">
        <v>9762</v>
      </c>
      <c r="O4776" s="5">
        <v>460</v>
      </c>
    </row>
    <row r="4777" spans="1:15" x14ac:dyDescent="0.2">
      <c r="A4777" s="5" t="s">
        <v>13</v>
      </c>
      <c r="B4777" s="13">
        <v>6265809</v>
      </c>
      <c r="C4777" s="6">
        <f t="shared" si="24226"/>
        <v>43976</v>
      </c>
      <c r="D4777" s="5">
        <f t="shared" si="24218"/>
        <v>8</v>
      </c>
      <c r="E4777" s="13">
        <f t="shared" si="24227"/>
        <v>61.857142857142854</v>
      </c>
      <c r="F4777" s="13">
        <f t="shared" si="24228"/>
        <v>57.4</v>
      </c>
      <c r="G4777" s="13">
        <v>156</v>
      </c>
      <c r="H4777" s="5">
        <f t="shared" si="24223"/>
        <v>72</v>
      </c>
      <c r="I4777" s="5">
        <f t="shared" si="24223"/>
        <v>62</v>
      </c>
      <c r="J4777" s="8">
        <f t="shared" ref="J4777:J4840" si="24229">E4777/(SUM(N4770:N4776)/7)*100</f>
        <v>0.64771877337322359</v>
      </c>
      <c r="K4777" s="5">
        <f t="shared" si="24225"/>
        <v>0</v>
      </c>
      <c r="L4777" s="8">
        <f t="shared" si="24224"/>
        <v>3</v>
      </c>
      <c r="M4777" s="8">
        <f t="shared" si="24220"/>
        <v>7.3414302925607853</v>
      </c>
      <c r="N4777" s="5">
        <v>9770</v>
      </c>
      <c r="O4777" s="5">
        <v>460</v>
      </c>
    </row>
    <row r="4778" spans="1:15" x14ac:dyDescent="0.2">
      <c r="A4778" s="5" t="s">
        <v>13</v>
      </c>
      <c r="B4778" s="13">
        <v>6265809</v>
      </c>
      <c r="C4778" s="6">
        <f t="shared" si="24226"/>
        <v>43977</v>
      </c>
      <c r="D4778" s="5">
        <f t="shared" si="24218"/>
        <v>34</v>
      </c>
      <c r="E4778" s="13">
        <f t="shared" ref="E4778" si="24230">SUM(D4772:D4778)/7</f>
        <v>62.285714285714285</v>
      </c>
      <c r="F4778" s="13">
        <f t="shared" ref="F4778" si="24231">SUM(D4774:D4778)/5</f>
        <v>46</v>
      </c>
      <c r="G4778" s="13">
        <v>157</v>
      </c>
      <c r="H4778" s="5">
        <f t="shared" si="24223"/>
        <v>73</v>
      </c>
      <c r="I4778" s="5">
        <f t="shared" si="24223"/>
        <v>63</v>
      </c>
      <c r="J4778" s="8">
        <f t="shared" si="24229"/>
        <v>0.64800915535870873</v>
      </c>
      <c r="K4778" s="5">
        <f t="shared" si="24225"/>
        <v>2</v>
      </c>
      <c r="L4778" s="8">
        <f t="shared" si="24224"/>
        <v>2.8571428571428572</v>
      </c>
      <c r="M4778" s="8">
        <f t="shared" si="24220"/>
        <v>7.3733495547023535</v>
      </c>
      <c r="N4778" s="5">
        <v>9804</v>
      </c>
      <c r="O4778" s="5">
        <v>462</v>
      </c>
    </row>
    <row r="4779" spans="1:15" x14ac:dyDescent="0.2">
      <c r="A4779" s="5" t="s">
        <v>13</v>
      </c>
      <c r="B4779" s="13">
        <v>6265809</v>
      </c>
      <c r="C4779" s="6">
        <f t="shared" si="24226"/>
        <v>43978</v>
      </c>
      <c r="D4779" s="5">
        <f t="shared" si="24218"/>
        <v>56</v>
      </c>
      <c r="E4779" s="13">
        <f t="shared" ref="E4779" si="24232">SUM(D4773:D4779)/7</f>
        <v>53.857142857142854</v>
      </c>
      <c r="F4779" s="13">
        <f t="shared" ref="F4779:F4791" si="24233">SUM(D4775:D4779)/5</f>
        <v>40.799999999999997</v>
      </c>
      <c r="G4779" s="13">
        <f t="shared" ref="G4779:G4842" si="24234">N4779/(B4779/100000)</f>
        <v>157.36196235793335</v>
      </c>
      <c r="H4779" s="5">
        <f t="shared" ref="H4779:I4794" si="24235">H4778+1</f>
        <v>74</v>
      </c>
      <c r="I4779" s="5">
        <f t="shared" si="24235"/>
        <v>64</v>
      </c>
      <c r="J4779" s="8">
        <f t="shared" si="24229"/>
        <v>0.55671229640130537</v>
      </c>
      <c r="K4779" s="5">
        <f t="shared" si="24225"/>
        <v>4</v>
      </c>
      <c r="L4779" s="8">
        <f t="shared" ref="L4779:L4790" si="24236">SUM(K4773:K4779)/7</f>
        <v>2.8571428571428572</v>
      </c>
      <c r="M4779" s="8">
        <f t="shared" si="24220"/>
        <v>7.4371880789854909</v>
      </c>
      <c r="N4779" s="5">
        <v>9860</v>
      </c>
      <c r="O4779" s="5">
        <v>466</v>
      </c>
    </row>
    <row r="4780" spans="1:15" x14ac:dyDescent="0.2">
      <c r="A4780" s="5" t="s">
        <v>13</v>
      </c>
      <c r="B4780" s="13">
        <v>6265809</v>
      </c>
      <c r="C4780" s="6">
        <f t="shared" si="24226"/>
        <v>43979</v>
      </c>
      <c r="D4780" s="5">
        <f t="shared" si="24218"/>
        <v>55</v>
      </c>
      <c r="E4780" s="13">
        <f t="shared" ref="E4780:E4790" si="24237">SUM(D4774:D4780)/7</f>
        <v>48.714285714285715</v>
      </c>
      <c r="F4780" s="13">
        <f t="shared" si="24233"/>
        <v>49</v>
      </c>
      <c r="G4780" s="13">
        <f t="shared" si="24234"/>
        <v>158.23974206682649</v>
      </c>
      <c r="H4780" s="5">
        <f t="shared" si="24235"/>
        <v>75</v>
      </c>
      <c r="I4780" s="5">
        <f t="shared" si="24235"/>
        <v>65</v>
      </c>
      <c r="J4780" s="8">
        <f t="shared" si="24229"/>
        <v>0.50076362781954886</v>
      </c>
      <c r="K4780" s="5">
        <f t="shared" si="24225"/>
        <v>5</v>
      </c>
      <c r="L4780" s="8">
        <f t="shared" si="24236"/>
        <v>2.8571428571428572</v>
      </c>
      <c r="M4780" s="8">
        <f t="shared" si="24220"/>
        <v>7.516986234339412</v>
      </c>
      <c r="N4780" s="5">
        <v>9915</v>
      </c>
      <c r="O4780" s="5">
        <v>471</v>
      </c>
    </row>
    <row r="4781" spans="1:15" x14ac:dyDescent="0.2">
      <c r="A4781" s="5" t="s">
        <v>13</v>
      </c>
      <c r="B4781" s="13">
        <v>6265809</v>
      </c>
      <c r="C4781" s="6">
        <f t="shared" si="24226"/>
        <v>43980</v>
      </c>
      <c r="D4781" s="5">
        <f t="shared" si="24218"/>
        <v>47</v>
      </c>
      <c r="E4781" s="13">
        <f t="shared" si="24237"/>
        <v>43.714285714285715</v>
      </c>
      <c r="F4781" s="13">
        <f t="shared" si="24233"/>
        <v>40</v>
      </c>
      <c r="G4781" s="13">
        <f t="shared" si="24234"/>
        <v>158.98984472715335</v>
      </c>
      <c r="H4781" s="5">
        <f t="shared" si="24235"/>
        <v>76</v>
      </c>
      <c r="I4781" s="5">
        <f t="shared" si="24235"/>
        <v>66</v>
      </c>
      <c r="J4781" s="8">
        <f t="shared" si="24229"/>
        <v>0.44712655434925552</v>
      </c>
      <c r="K4781" s="5">
        <f t="shared" si="24225"/>
        <v>5</v>
      </c>
      <c r="L4781" s="8">
        <f t="shared" si="24236"/>
        <v>2.7142857142857144</v>
      </c>
      <c r="M4781" s="8">
        <f t="shared" si="24220"/>
        <v>7.596784389693334</v>
      </c>
      <c r="N4781" s="5">
        <v>9962</v>
      </c>
      <c r="O4781" s="5">
        <v>476</v>
      </c>
    </row>
    <row r="4782" spans="1:15" x14ac:dyDescent="0.2">
      <c r="A4782" s="5" t="s">
        <v>13</v>
      </c>
      <c r="B4782" s="13">
        <v>6265809</v>
      </c>
      <c r="C4782" s="6">
        <f t="shared" si="24226"/>
        <v>43981</v>
      </c>
      <c r="D4782" s="5">
        <f t="shared" si="24218"/>
        <v>41</v>
      </c>
      <c r="E4782" s="13">
        <f t="shared" si="24237"/>
        <v>47.571428571428569</v>
      </c>
      <c r="F4782" s="13">
        <f t="shared" si="24233"/>
        <v>46.6</v>
      </c>
      <c r="G4782" s="13">
        <f t="shared" si="24234"/>
        <v>159.6441896010555</v>
      </c>
      <c r="H4782" s="5">
        <f t="shared" si="24235"/>
        <v>77</v>
      </c>
      <c r="I4782" s="5">
        <f t="shared" si="24235"/>
        <v>67</v>
      </c>
      <c r="J4782" s="8">
        <f t="shared" si="24229"/>
        <v>0.48441295841031085</v>
      </c>
      <c r="K4782" s="5">
        <f t="shared" si="24225"/>
        <v>0</v>
      </c>
      <c r="L4782" s="8">
        <f t="shared" si="24236"/>
        <v>2.5714285714285716</v>
      </c>
      <c r="M4782" s="8">
        <f t="shared" si="24220"/>
        <v>7.596784389693334</v>
      </c>
      <c r="N4782" s="5">
        <v>10003</v>
      </c>
      <c r="O4782" s="5">
        <v>476</v>
      </c>
    </row>
    <row r="4783" spans="1:15" x14ac:dyDescent="0.2">
      <c r="A4783" s="5" t="s">
        <v>13</v>
      </c>
      <c r="B4783" s="13">
        <v>6265809</v>
      </c>
      <c r="C4783" s="6">
        <f t="shared" si="24226"/>
        <v>43982</v>
      </c>
      <c r="D4783" s="5">
        <f t="shared" si="24218"/>
        <v>30</v>
      </c>
      <c r="E4783" s="13">
        <f t="shared" si="24237"/>
        <v>38.714285714285715</v>
      </c>
      <c r="F4783" s="13">
        <f t="shared" si="24233"/>
        <v>45.8</v>
      </c>
      <c r="G4783" s="13">
        <f t="shared" si="24234"/>
        <v>160.12297853317904</v>
      </c>
      <c r="H4783" s="5">
        <f t="shared" si="24235"/>
        <v>78</v>
      </c>
      <c r="I4783" s="5">
        <f t="shared" si="24235"/>
        <v>68</v>
      </c>
      <c r="J4783" s="8">
        <f t="shared" si="24229"/>
        <v>0.39232150095546936</v>
      </c>
      <c r="K4783" s="5">
        <f t="shared" si="24225"/>
        <v>1</v>
      </c>
      <c r="L4783" s="8">
        <f t="shared" si="24236"/>
        <v>2.4285714285714284</v>
      </c>
      <c r="M4783" s="8">
        <f t="shared" si="24220"/>
        <v>7.6127440207641186</v>
      </c>
      <c r="N4783" s="5">
        <v>10033</v>
      </c>
      <c r="O4783" s="5">
        <v>477</v>
      </c>
    </row>
    <row r="4784" spans="1:15" x14ac:dyDescent="0.2">
      <c r="A4784" s="5" t="s">
        <v>13</v>
      </c>
      <c r="B4784" s="13">
        <v>6265809</v>
      </c>
      <c r="C4784" s="6">
        <f t="shared" si="24226"/>
        <v>43983</v>
      </c>
      <c r="D4784" s="5">
        <f t="shared" si="24218"/>
        <v>14</v>
      </c>
      <c r="E4784" s="13">
        <f t="shared" si="24237"/>
        <v>39.571428571428569</v>
      </c>
      <c r="F4784" s="13">
        <f t="shared" si="24233"/>
        <v>37.4</v>
      </c>
      <c r="G4784" s="13">
        <f t="shared" si="24234"/>
        <v>160.34641336817</v>
      </c>
      <c r="H4784" s="5">
        <f t="shared" si="24235"/>
        <v>79</v>
      </c>
      <c r="I4784" s="5">
        <f t="shared" si="24235"/>
        <v>69</v>
      </c>
      <c r="J4784" s="8">
        <f t="shared" si="24229"/>
        <v>0.3994404949024471</v>
      </c>
      <c r="K4784" s="5">
        <f t="shared" si="24225"/>
        <v>3</v>
      </c>
      <c r="L4784" s="8">
        <f t="shared" si="24236"/>
        <v>2.8571428571428572</v>
      </c>
      <c r="M4784" s="8">
        <f t="shared" si="24220"/>
        <v>7.6606229139764714</v>
      </c>
      <c r="N4784" s="5">
        <v>10047</v>
      </c>
      <c r="O4784" s="5">
        <v>480</v>
      </c>
    </row>
    <row r="4785" spans="1:15" x14ac:dyDescent="0.2">
      <c r="A4785" s="5" t="s">
        <v>13</v>
      </c>
      <c r="B4785" s="13">
        <v>6265809</v>
      </c>
      <c r="C4785" s="6">
        <f t="shared" si="24226"/>
        <v>43984</v>
      </c>
      <c r="D4785" s="5">
        <f t="shared" si="24218"/>
        <v>13</v>
      </c>
      <c r="E4785" s="13">
        <f t="shared" si="24237"/>
        <v>36.571428571428569</v>
      </c>
      <c r="F4785" s="13">
        <f t="shared" si="24233"/>
        <v>29</v>
      </c>
      <c r="G4785" s="13">
        <f t="shared" si="24234"/>
        <v>160.55388857209022</v>
      </c>
      <c r="H4785" s="5">
        <f t="shared" si="24235"/>
        <v>80</v>
      </c>
      <c r="I4785" s="5">
        <f t="shared" si="24235"/>
        <v>70</v>
      </c>
      <c r="J4785" s="8">
        <f t="shared" si="24229"/>
        <v>0.36768930253935422</v>
      </c>
      <c r="K4785" s="5">
        <f t="shared" si="24225"/>
        <v>0</v>
      </c>
      <c r="L4785" s="8">
        <f t="shared" si="24236"/>
        <v>2.5714285714285716</v>
      </c>
      <c r="M4785" s="8">
        <f t="shared" si="24220"/>
        <v>7.6606229139764714</v>
      </c>
      <c r="N4785" s="5">
        <v>10060</v>
      </c>
      <c r="O4785" s="5">
        <v>480</v>
      </c>
    </row>
    <row r="4786" spans="1:15" x14ac:dyDescent="0.2">
      <c r="A4786" s="5" t="s">
        <v>13</v>
      </c>
      <c r="B4786" s="13">
        <v>6265809</v>
      </c>
      <c r="C4786" s="6">
        <f t="shared" si="24226"/>
        <v>43985</v>
      </c>
      <c r="D4786" s="5">
        <f t="shared" si="24218"/>
        <v>20</v>
      </c>
      <c r="E4786" s="13">
        <f t="shared" si="24237"/>
        <v>31.428571428571427</v>
      </c>
      <c r="F4786" s="13">
        <f t="shared" si="24233"/>
        <v>23.6</v>
      </c>
      <c r="G4786" s="13">
        <f t="shared" si="24234"/>
        <v>160.8730811935059</v>
      </c>
      <c r="H4786" s="5">
        <f t="shared" si="24235"/>
        <v>81</v>
      </c>
      <c r="I4786" s="5">
        <f t="shared" si="24235"/>
        <v>71</v>
      </c>
      <c r="J4786" s="8">
        <f t="shared" si="24229"/>
        <v>0.3148254149971379</v>
      </c>
      <c r="K4786" s="5">
        <f t="shared" si="24225"/>
        <v>0</v>
      </c>
      <c r="L4786" s="8">
        <f t="shared" si="24236"/>
        <v>2</v>
      </c>
      <c r="M4786" s="8">
        <f t="shared" si="24220"/>
        <v>7.6606229139764714</v>
      </c>
      <c r="N4786" s="5">
        <v>10080</v>
      </c>
      <c r="O4786" s="5">
        <v>480</v>
      </c>
    </row>
    <row r="4787" spans="1:15" x14ac:dyDescent="0.2">
      <c r="A4787" s="5" t="s">
        <v>13</v>
      </c>
      <c r="B4787" s="13">
        <v>6265809</v>
      </c>
      <c r="C4787" s="6">
        <f t="shared" si="24226"/>
        <v>43986</v>
      </c>
      <c r="D4787" s="5">
        <f t="shared" si="24218"/>
        <v>49</v>
      </c>
      <c r="E4787" s="13">
        <f t="shared" si="24237"/>
        <v>30.571428571428573</v>
      </c>
      <c r="F4787" s="13">
        <f t="shared" si="24233"/>
        <v>25.2</v>
      </c>
      <c r="G4787" s="13">
        <f t="shared" si="24234"/>
        <v>161.65510311597433</v>
      </c>
      <c r="H4787" s="5">
        <f t="shared" si="24235"/>
        <v>82</v>
      </c>
      <c r="I4787" s="5">
        <f t="shared" si="24235"/>
        <v>72</v>
      </c>
      <c r="J4787" s="8">
        <f t="shared" si="24229"/>
        <v>0.3052781740370899</v>
      </c>
      <c r="K4787" s="5">
        <f t="shared" si="24225"/>
        <v>2</v>
      </c>
      <c r="L4787" s="8">
        <f t="shared" si="24236"/>
        <v>1.5714285714285714</v>
      </c>
      <c r="M4787" s="8">
        <f t="shared" si="24220"/>
        <v>7.6925421761180397</v>
      </c>
      <c r="N4787" s="5">
        <v>10129</v>
      </c>
      <c r="O4787" s="5">
        <v>482</v>
      </c>
    </row>
    <row r="4788" spans="1:15" x14ac:dyDescent="0.2">
      <c r="A4788" s="5" t="s">
        <v>13</v>
      </c>
      <c r="B4788" s="13">
        <v>6265809</v>
      </c>
      <c r="C4788" s="6">
        <f t="shared" si="24226"/>
        <v>43987</v>
      </c>
      <c r="D4788" s="5">
        <f t="shared" si="24218"/>
        <v>34</v>
      </c>
      <c r="E4788" s="13">
        <f t="shared" si="24237"/>
        <v>28.714285714285715</v>
      </c>
      <c r="F4788" s="13">
        <f t="shared" si="24233"/>
        <v>26</v>
      </c>
      <c r="G4788" s="13">
        <f t="shared" si="24234"/>
        <v>162.197730572381</v>
      </c>
      <c r="H4788" s="5">
        <f t="shared" si="24235"/>
        <v>83</v>
      </c>
      <c r="I4788" s="5">
        <f t="shared" si="24235"/>
        <v>73</v>
      </c>
      <c r="J4788" s="8">
        <f t="shared" si="24229"/>
        <v>0.2858605683078761</v>
      </c>
      <c r="K4788" s="5">
        <f t="shared" si="24225"/>
        <v>0</v>
      </c>
      <c r="L4788" s="8">
        <f t="shared" si="24236"/>
        <v>0.8571428571428571</v>
      </c>
      <c r="M4788" s="8">
        <f t="shared" si="24220"/>
        <v>7.6925421761180397</v>
      </c>
      <c r="N4788" s="5">
        <v>10163</v>
      </c>
      <c r="O4788" s="18">
        <v>482</v>
      </c>
    </row>
    <row r="4789" spans="1:15" x14ac:dyDescent="0.2">
      <c r="A4789" s="5" t="s">
        <v>13</v>
      </c>
      <c r="B4789" s="13">
        <v>6265809</v>
      </c>
      <c r="C4789" s="6">
        <f t="shared" si="24226"/>
        <v>43988</v>
      </c>
      <c r="D4789" s="5">
        <f t="shared" si="24218"/>
        <v>8</v>
      </c>
      <c r="E4789" s="13">
        <f t="shared" si="24237"/>
        <v>24</v>
      </c>
      <c r="F4789" s="13">
        <f t="shared" si="24233"/>
        <v>24.8</v>
      </c>
      <c r="G4789" s="13">
        <f t="shared" si="24234"/>
        <v>162.32540762094726</v>
      </c>
      <c r="H4789" s="5">
        <f t="shared" si="24235"/>
        <v>84</v>
      </c>
      <c r="I4789" s="5">
        <f t="shared" si="24235"/>
        <v>74</v>
      </c>
      <c r="J4789" s="8">
        <f t="shared" si="24229"/>
        <v>0.23824718145075513</v>
      </c>
      <c r="K4789" s="5">
        <f t="shared" si="24225"/>
        <v>1</v>
      </c>
      <c r="L4789" s="8">
        <f t="shared" si="24236"/>
        <v>1</v>
      </c>
      <c r="M4789" s="8">
        <f t="shared" si="24220"/>
        <v>7.7085018071888243</v>
      </c>
      <c r="N4789" s="5">
        <v>10171</v>
      </c>
      <c r="O4789" s="18">
        <v>483</v>
      </c>
    </row>
    <row r="4790" spans="1:15" x14ac:dyDescent="0.2">
      <c r="A4790" s="5" t="s">
        <v>13</v>
      </c>
      <c r="B4790" s="13">
        <v>6265809</v>
      </c>
      <c r="C4790" s="6">
        <f t="shared" si="24226"/>
        <v>43989</v>
      </c>
      <c r="D4790" s="5">
        <f t="shared" si="24218"/>
        <v>32</v>
      </c>
      <c r="E4790" s="13">
        <f t="shared" si="24237"/>
        <v>24.285714285714285</v>
      </c>
      <c r="F4790" s="13">
        <f t="shared" si="24233"/>
        <v>28.6</v>
      </c>
      <c r="G4790" s="13">
        <f t="shared" si="24234"/>
        <v>162.83611581521237</v>
      </c>
      <c r="H4790" s="5">
        <f t="shared" si="24235"/>
        <v>85</v>
      </c>
      <c r="I4790" s="5">
        <f t="shared" si="24235"/>
        <v>75</v>
      </c>
      <c r="J4790" s="8">
        <f t="shared" si="24229"/>
        <v>0.24051044805681704</v>
      </c>
      <c r="K4790" s="5">
        <f t="shared" si="24225"/>
        <v>1</v>
      </c>
      <c r="L4790" s="8">
        <f t="shared" si="24236"/>
        <v>1</v>
      </c>
      <c r="M4790" s="8">
        <f t="shared" si="24220"/>
        <v>7.7244614382596088</v>
      </c>
      <c r="N4790" s="5">
        <v>10203</v>
      </c>
      <c r="O4790" s="18">
        <v>484</v>
      </c>
    </row>
    <row r="4791" spans="1:15" x14ac:dyDescent="0.2">
      <c r="A4791" s="5" t="s">
        <v>13</v>
      </c>
      <c r="B4791" s="13">
        <v>6265809</v>
      </c>
      <c r="C4791" s="6">
        <f t="shared" si="24226"/>
        <v>43990</v>
      </c>
      <c r="D4791" s="5">
        <f t="shared" si="24218"/>
        <v>4</v>
      </c>
      <c r="E4791" s="13">
        <f t="shared" ref="E4791" si="24238">SUM(D4785:D4791)/7</f>
        <v>22.857142857142858</v>
      </c>
      <c r="F4791" s="13">
        <f t="shared" si="24233"/>
        <v>25.4</v>
      </c>
      <c r="G4791" s="13">
        <f t="shared" si="24234"/>
        <v>162.89995433949551</v>
      </c>
      <c r="H4791" s="5">
        <f t="shared" si="24235"/>
        <v>86</v>
      </c>
      <c r="I4791" s="5">
        <f t="shared" si="24235"/>
        <v>76</v>
      </c>
      <c r="J4791" s="8">
        <f t="shared" si="24229"/>
        <v>0.22581965477820276</v>
      </c>
      <c r="K4791" s="5">
        <f t="shared" si="24225"/>
        <v>0</v>
      </c>
      <c r="L4791" s="8">
        <f t="shared" ref="L4791:L4854" si="24239">SUM(K4785:K4791)/7</f>
        <v>0.5714285714285714</v>
      </c>
      <c r="M4791" s="8">
        <f t="shared" si="24220"/>
        <v>7.7244614382596088</v>
      </c>
      <c r="N4791" s="5">
        <v>10207</v>
      </c>
      <c r="O4791" s="18">
        <v>484</v>
      </c>
    </row>
    <row r="4792" spans="1:15" x14ac:dyDescent="0.2">
      <c r="A4792" s="5" t="s">
        <v>13</v>
      </c>
      <c r="B4792" s="13">
        <v>6265809</v>
      </c>
      <c r="C4792" s="6">
        <f t="shared" si="24226"/>
        <v>43991</v>
      </c>
      <c r="D4792" s="5">
        <f t="shared" si="24218"/>
        <v>30</v>
      </c>
      <c r="E4792" s="13">
        <f t="shared" ref="E4792:E4855" si="24240">SUM(D4786:D4792)/7</f>
        <v>25.285714285714285</v>
      </c>
      <c r="F4792" s="13">
        <f t="shared" ref="F4792:F4855" si="24241">SUM(D4788:D4792)/5</f>
        <v>21.6</v>
      </c>
      <c r="G4792" s="13">
        <f t="shared" si="24234"/>
        <v>163.37874327161904</v>
      </c>
      <c r="H4792" s="5">
        <f t="shared" si="24235"/>
        <v>87</v>
      </c>
      <c r="I4792" s="5">
        <f t="shared" si="24235"/>
        <v>77</v>
      </c>
      <c r="J4792" s="8">
        <f t="shared" si="24229"/>
        <v>0.24925013729880444</v>
      </c>
      <c r="K4792" s="5">
        <f t="shared" si="24225"/>
        <v>0</v>
      </c>
      <c r="L4792" s="8">
        <f t="shared" si="24239"/>
        <v>0.5714285714285714</v>
      </c>
      <c r="M4792" s="8">
        <f t="shared" si="24220"/>
        <v>7.7244614382596088</v>
      </c>
      <c r="N4792" s="5">
        <v>10237</v>
      </c>
      <c r="O4792" s="18">
        <v>484</v>
      </c>
    </row>
    <row r="4793" spans="1:15" x14ac:dyDescent="0.2">
      <c r="A4793" s="5" t="s">
        <v>13</v>
      </c>
      <c r="B4793" s="13">
        <v>6265809</v>
      </c>
      <c r="C4793" s="6">
        <f t="shared" si="24226"/>
        <v>43992</v>
      </c>
      <c r="D4793" s="5">
        <f t="shared" si="24218"/>
        <v>19</v>
      </c>
      <c r="E4793" s="13">
        <f t="shared" si="24240"/>
        <v>25.142857142857142</v>
      </c>
      <c r="F4793" s="13">
        <f t="shared" si="24241"/>
        <v>18.600000000000001</v>
      </c>
      <c r="G4793" s="13">
        <f t="shared" si="24234"/>
        <v>163.68197626196394</v>
      </c>
      <c r="H4793" s="5">
        <f t="shared" si="24235"/>
        <v>88</v>
      </c>
      <c r="I4793" s="5">
        <f t="shared" si="24235"/>
        <v>78</v>
      </c>
      <c r="J4793" s="8">
        <f t="shared" si="24229"/>
        <v>0.24722573395139766</v>
      </c>
      <c r="K4793" s="5">
        <f t="shared" si="24225"/>
        <v>1</v>
      </c>
      <c r="L4793" s="8">
        <f t="shared" si="24239"/>
        <v>0.7142857142857143</v>
      </c>
      <c r="M4793" s="8">
        <f t="shared" si="24220"/>
        <v>7.7404210693303925</v>
      </c>
      <c r="N4793" s="5">
        <v>10256</v>
      </c>
      <c r="O4793" s="18">
        <v>485</v>
      </c>
    </row>
    <row r="4794" spans="1:15" x14ac:dyDescent="0.2">
      <c r="A4794" s="5" t="s">
        <v>13</v>
      </c>
      <c r="B4794" s="13">
        <v>6265809</v>
      </c>
      <c r="C4794" s="6">
        <f t="shared" si="24226"/>
        <v>43993</v>
      </c>
      <c r="D4794" s="5">
        <f t="shared" si="24218"/>
        <v>40</v>
      </c>
      <c r="E4794" s="13">
        <f t="shared" si="24240"/>
        <v>23.857142857142858</v>
      </c>
      <c r="F4794" s="13">
        <f t="shared" si="24241"/>
        <v>25</v>
      </c>
      <c r="G4794" s="13">
        <f t="shared" si="24234"/>
        <v>164.3203615047953</v>
      </c>
      <c r="H4794" s="5">
        <f t="shared" si="24235"/>
        <v>89</v>
      </c>
      <c r="I4794" s="5">
        <f t="shared" si="24235"/>
        <v>79</v>
      </c>
      <c r="J4794" s="8">
        <f t="shared" si="24229"/>
        <v>0.23400498836981198</v>
      </c>
      <c r="K4794" s="5">
        <f t="shared" si="24225"/>
        <v>4</v>
      </c>
      <c r="L4794" s="8">
        <f t="shared" si="24239"/>
        <v>1</v>
      </c>
      <c r="M4794" s="8">
        <f t="shared" si="24220"/>
        <v>7.8042595936135299</v>
      </c>
      <c r="N4794" s="5">
        <v>10296</v>
      </c>
      <c r="O4794" s="18">
        <v>489</v>
      </c>
    </row>
    <row r="4795" spans="1:15" x14ac:dyDescent="0.2">
      <c r="A4795" s="5" t="s">
        <v>13</v>
      </c>
      <c r="B4795" s="13">
        <v>6265809</v>
      </c>
      <c r="C4795" s="6">
        <f t="shared" si="24226"/>
        <v>43994</v>
      </c>
      <c r="D4795" s="5">
        <f t="shared" si="24218"/>
        <v>17</v>
      </c>
      <c r="E4795" s="13">
        <f t="shared" si="24240"/>
        <v>21.428571428571427</v>
      </c>
      <c r="F4795" s="13">
        <f t="shared" si="24241"/>
        <v>22</v>
      </c>
      <c r="G4795" s="13">
        <f t="shared" si="24234"/>
        <v>164.59167523299865</v>
      </c>
      <c r="H4795" s="5">
        <f t="shared" ref="H4795:I4810" si="24242">H4794+1</f>
        <v>90</v>
      </c>
      <c r="I4795" s="5">
        <f t="shared" si="24242"/>
        <v>80</v>
      </c>
      <c r="J4795" s="8">
        <f t="shared" si="24229"/>
        <v>0.20969342820795997</v>
      </c>
      <c r="K4795" s="5">
        <f t="shared" si="24225"/>
        <v>0</v>
      </c>
      <c r="L4795" s="8">
        <f t="shared" si="24239"/>
        <v>1</v>
      </c>
      <c r="M4795" s="8">
        <f t="shared" si="24220"/>
        <v>7.8042595936135299</v>
      </c>
      <c r="N4795" s="5">
        <v>10313</v>
      </c>
      <c r="O4795" s="18">
        <v>489</v>
      </c>
    </row>
    <row r="4796" spans="1:15" x14ac:dyDescent="0.2">
      <c r="A4796" s="5" t="s">
        <v>13</v>
      </c>
      <c r="B4796" s="13">
        <v>6265809</v>
      </c>
      <c r="C4796" s="6">
        <f t="shared" si="24226"/>
        <v>43995</v>
      </c>
      <c r="D4796" s="5">
        <f t="shared" si="24218"/>
        <v>8</v>
      </c>
      <c r="E4796" s="13">
        <f t="shared" si="24240"/>
        <v>21.428571428571427</v>
      </c>
      <c r="F4796" s="13">
        <f t="shared" si="24241"/>
        <v>22.8</v>
      </c>
      <c r="G4796" s="13">
        <f t="shared" si="24234"/>
        <v>164.71935228156491</v>
      </c>
      <c r="H4796" s="5">
        <f t="shared" si="24242"/>
        <v>91</v>
      </c>
      <c r="I4796" s="5">
        <f t="shared" si="24242"/>
        <v>81</v>
      </c>
      <c r="J4796" s="8">
        <f t="shared" si="24229"/>
        <v>0.20925463499016506</v>
      </c>
      <c r="K4796" s="5">
        <f t="shared" si="24225"/>
        <v>2</v>
      </c>
      <c r="L4796" s="8">
        <f t="shared" si="24239"/>
        <v>1.1428571428571428</v>
      </c>
      <c r="M4796" s="8">
        <f t="shared" si="24220"/>
        <v>7.8361788557550982</v>
      </c>
      <c r="N4796" s="5">
        <v>10321</v>
      </c>
      <c r="O4796" s="18">
        <v>491</v>
      </c>
    </row>
    <row r="4797" spans="1:15" x14ac:dyDescent="0.2">
      <c r="A4797" s="5" t="s">
        <v>13</v>
      </c>
      <c r="B4797" s="13">
        <v>6265809</v>
      </c>
      <c r="C4797" s="6">
        <f t="shared" si="24226"/>
        <v>43996</v>
      </c>
      <c r="D4797" s="5">
        <f t="shared" si="24218"/>
        <v>3</v>
      </c>
      <c r="E4797" s="13">
        <f t="shared" si="24240"/>
        <v>17.285714285714285</v>
      </c>
      <c r="F4797" s="13">
        <f t="shared" si="24241"/>
        <v>17.399999999999999</v>
      </c>
      <c r="G4797" s="13">
        <f t="shared" si="24234"/>
        <v>164.76723117477727</v>
      </c>
      <c r="H4797" s="5">
        <f t="shared" si="24242"/>
        <v>92</v>
      </c>
      <c r="I4797" s="5">
        <f t="shared" si="24242"/>
        <v>82</v>
      </c>
      <c r="J4797" s="8">
        <f t="shared" si="24229"/>
        <v>0.16844625729121712</v>
      </c>
      <c r="K4797" s="5">
        <f t="shared" si="24225"/>
        <v>0</v>
      </c>
      <c r="L4797" s="8">
        <f t="shared" si="24239"/>
        <v>1</v>
      </c>
      <c r="M4797" s="8">
        <f t="shared" si="24220"/>
        <v>7.8361788557550982</v>
      </c>
      <c r="N4797" s="5">
        <v>10324</v>
      </c>
      <c r="O4797" s="18">
        <v>491</v>
      </c>
    </row>
    <row r="4798" spans="1:15" x14ac:dyDescent="0.2">
      <c r="A4798" s="5" t="s">
        <v>13</v>
      </c>
      <c r="B4798" s="13">
        <v>6265809</v>
      </c>
      <c r="C4798" s="6">
        <f t="shared" si="24226"/>
        <v>43997</v>
      </c>
      <c r="D4798" s="5">
        <f t="shared" si="24218"/>
        <v>0</v>
      </c>
      <c r="E4798" s="13">
        <f t="shared" si="24240"/>
        <v>16.714285714285715</v>
      </c>
      <c r="F4798" s="13">
        <f t="shared" si="24241"/>
        <v>13.6</v>
      </c>
      <c r="G4798" s="13">
        <f t="shared" si="24234"/>
        <v>164.76723117477727</v>
      </c>
      <c r="H4798" s="5">
        <f t="shared" si="24242"/>
        <v>93</v>
      </c>
      <c r="I4798" s="5">
        <f t="shared" si="24242"/>
        <v>83</v>
      </c>
      <c r="J4798" s="8">
        <f t="shared" si="24229"/>
        <v>0.16260388581593796</v>
      </c>
      <c r="K4798" s="5">
        <f t="shared" si="24225"/>
        <v>0</v>
      </c>
      <c r="L4798" s="8">
        <f t="shared" si="24239"/>
        <v>1</v>
      </c>
      <c r="M4798" s="8">
        <f t="shared" si="24220"/>
        <v>7.8361788557550982</v>
      </c>
      <c r="N4798" s="5">
        <v>10324</v>
      </c>
      <c r="O4798" s="18">
        <v>491</v>
      </c>
    </row>
    <row r="4799" spans="1:15" x14ac:dyDescent="0.2">
      <c r="A4799" s="5" t="s">
        <v>13</v>
      </c>
      <c r="B4799" s="13">
        <v>6265809</v>
      </c>
      <c r="C4799" s="6">
        <f t="shared" si="24226"/>
        <v>43998</v>
      </c>
      <c r="D4799" s="5">
        <f t="shared" si="24218"/>
        <v>47</v>
      </c>
      <c r="E4799" s="13">
        <f t="shared" si="24240"/>
        <v>19.142857142857142</v>
      </c>
      <c r="F4799" s="13">
        <f t="shared" si="24241"/>
        <v>15</v>
      </c>
      <c r="G4799" s="13">
        <f t="shared" si="24234"/>
        <v>165.51733383510413</v>
      </c>
      <c r="H4799" s="5">
        <f t="shared" si="24242"/>
        <v>94</v>
      </c>
      <c r="I4799" s="5">
        <f t="shared" si="24242"/>
        <v>84</v>
      </c>
      <c r="J4799" s="8">
        <f t="shared" si="24229"/>
        <v>0.18592776567551442</v>
      </c>
      <c r="K4799" s="5">
        <f t="shared" si="24225"/>
        <v>4</v>
      </c>
      <c r="L4799" s="8">
        <f t="shared" si="24239"/>
        <v>1.5714285714285714</v>
      </c>
      <c r="M4799" s="8">
        <f t="shared" si="24220"/>
        <v>7.9000173800382356</v>
      </c>
      <c r="N4799" s="5">
        <v>10371</v>
      </c>
      <c r="O4799" s="18">
        <v>495</v>
      </c>
    </row>
    <row r="4800" spans="1:15" x14ac:dyDescent="0.2">
      <c r="A4800" s="5" t="s">
        <v>13</v>
      </c>
      <c r="B4800" s="13">
        <v>6265809</v>
      </c>
      <c r="C4800" s="6">
        <f t="shared" si="24226"/>
        <v>43999</v>
      </c>
      <c r="D4800" s="5">
        <f t="shared" si="24218"/>
        <v>15</v>
      </c>
      <c r="E4800" s="13">
        <f t="shared" si="24240"/>
        <v>18.571428571428573</v>
      </c>
      <c r="F4800" s="13">
        <f t="shared" si="24241"/>
        <v>14.6</v>
      </c>
      <c r="G4800" s="13">
        <f t="shared" si="24234"/>
        <v>165.75672830116591</v>
      </c>
      <c r="H4800" s="5">
        <f t="shared" si="24242"/>
        <v>95</v>
      </c>
      <c r="I4800" s="5">
        <f t="shared" si="24242"/>
        <v>85</v>
      </c>
      <c r="J4800" s="8">
        <f t="shared" si="24229"/>
        <v>0.1800429333148674</v>
      </c>
      <c r="K4800" s="5">
        <f t="shared" si="24225"/>
        <v>1</v>
      </c>
      <c r="L4800" s="8">
        <f t="shared" si="24239"/>
        <v>1.5714285714285714</v>
      </c>
      <c r="M4800" s="8">
        <f t="shared" si="24220"/>
        <v>7.9159770111090202</v>
      </c>
      <c r="N4800" s="5">
        <v>10386</v>
      </c>
      <c r="O4800" s="18">
        <v>496</v>
      </c>
    </row>
    <row r="4801" spans="1:15" x14ac:dyDescent="0.2">
      <c r="A4801" s="5" t="s">
        <v>13</v>
      </c>
      <c r="B4801" s="13">
        <v>6265809</v>
      </c>
      <c r="C4801" s="6">
        <f t="shared" si="24226"/>
        <v>44000</v>
      </c>
      <c r="D4801" s="5">
        <f t="shared" si="24218"/>
        <v>54</v>
      </c>
      <c r="E4801" s="13">
        <f t="shared" si="24240"/>
        <v>20.571428571428573</v>
      </c>
      <c r="F4801" s="13">
        <f t="shared" si="24241"/>
        <v>23.8</v>
      </c>
      <c r="G4801" s="13">
        <f t="shared" si="24234"/>
        <v>166.61854837898824</v>
      </c>
      <c r="H4801" s="5">
        <f t="shared" si="24242"/>
        <v>96</v>
      </c>
      <c r="I4801" s="5">
        <f t="shared" si="24242"/>
        <v>86</v>
      </c>
      <c r="J4801" s="8">
        <f t="shared" si="24229"/>
        <v>0.19907375406096631</v>
      </c>
      <c r="K4801" s="5">
        <f t="shared" si="24225"/>
        <v>2</v>
      </c>
      <c r="L4801" s="8">
        <f t="shared" si="24239"/>
        <v>1.2857142857142858</v>
      </c>
      <c r="M4801" s="8">
        <f t="shared" si="24220"/>
        <v>7.9478962732505885</v>
      </c>
      <c r="N4801" s="5">
        <v>10440</v>
      </c>
      <c r="O4801" s="18">
        <v>498</v>
      </c>
    </row>
    <row r="4802" spans="1:15" x14ac:dyDescent="0.2">
      <c r="A4802" s="5" t="s">
        <v>13</v>
      </c>
      <c r="B4802" s="13">
        <v>6265809</v>
      </c>
      <c r="C4802" s="6">
        <f t="shared" si="24226"/>
        <v>44001</v>
      </c>
      <c r="D4802" s="5">
        <f t="shared" si="24218"/>
        <v>63</v>
      </c>
      <c r="E4802" s="13">
        <f t="shared" si="24240"/>
        <v>27.142857142857142</v>
      </c>
      <c r="F4802" s="13">
        <f t="shared" si="24241"/>
        <v>35.799999999999997</v>
      </c>
      <c r="G4802" s="13">
        <f t="shared" si="24234"/>
        <v>167.62400513644766</v>
      </c>
      <c r="H4802" s="5">
        <f t="shared" si="24242"/>
        <v>97</v>
      </c>
      <c r="I4802" s="5">
        <f t="shared" si="24242"/>
        <v>87</v>
      </c>
      <c r="J4802" s="8">
        <f t="shared" si="24229"/>
        <v>0.26214489714262063</v>
      </c>
      <c r="K4802" s="5">
        <f t="shared" si="24225"/>
        <v>1</v>
      </c>
      <c r="L4802" s="8">
        <f t="shared" si="24239"/>
        <v>1.4285714285714286</v>
      </c>
      <c r="M4802" s="8">
        <f t="shared" si="24220"/>
        <v>7.963855904321373</v>
      </c>
      <c r="N4802" s="5">
        <v>10503</v>
      </c>
      <c r="O4802" s="18">
        <v>499</v>
      </c>
    </row>
    <row r="4803" spans="1:15" x14ac:dyDescent="0.2">
      <c r="A4803" s="5" t="s">
        <v>13</v>
      </c>
      <c r="B4803" s="13">
        <v>6265809</v>
      </c>
      <c r="C4803" s="6">
        <f t="shared" si="24226"/>
        <v>44002</v>
      </c>
      <c r="D4803" s="5">
        <f t="shared" si="24218"/>
        <v>53</v>
      </c>
      <c r="E4803" s="13">
        <f t="shared" si="24240"/>
        <v>33.571428571428569</v>
      </c>
      <c r="F4803" s="13">
        <f t="shared" si="24241"/>
        <v>46.4</v>
      </c>
      <c r="G4803" s="13">
        <f t="shared" si="24234"/>
        <v>168.46986558319924</v>
      </c>
      <c r="H4803" s="5">
        <f t="shared" si="24242"/>
        <v>98</v>
      </c>
      <c r="I4803" s="5">
        <f t="shared" si="24242"/>
        <v>88</v>
      </c>
      <c r="J4803" s="8">
        <f t="shared" si="24229"/>
        <v>0.32338411151935487</v>
      </c>
      <c r="K4803" s="5">
        <f t="shared" si="24225"/>
        <v>1</v>
      </c>
      <c r="L4803" s="8">
        <f t="shared" si="24239"/>
        <v>1.2857142857142858</v>
      </c>
      <c r="M4803" s="8">
        <f t="shared" si="24220"/>
        <v>7.9798155353921576</v>
      </c>
      <c r="N4803" s="5">
        <v>10556</v>
      </c>
      <c r="O4803" s="18">
        <v>500</v>
      </c>
    </row>
    <row r="4804" spans="1:15" x14ac:dyDescent="0.2">
      <c r="A4804" s="5" t="s">
        <v>13</v>
      </c>
      <c r="B4804" s="13">
        <v>6265809</v>
      </c>
      <c r="C4804" s="6">
        <f t="shared" si="24226"/>
        <v>44003</v>
      </c>
      <c r="D4804" s="5">
        <f t="shared" si="24218"/>
        <v>19</v>
      </c>
      <c r="E4804" s="13">
        <f t="shared" si="24240"/>
        <v>35.857142857142854</v>
      </c>
      <c r="F4804" s="13">
        <f t="shared" si="24241"/>
        <v>40.799999999999997</v>
      </c>
      <c r="G4804" s="13">
        <f t="shared" si="24234"/>
        <v>168.77309857354413</v>
      </c>
      <c r="H4804" s="5">
        <f t="shared" si="24242"/>
        <v>99</v>
      </c>
      <c r="I4804" s="5">
        <f t="shared" si="24242"/>
        <v>89</v>
      </c>
      <c r="J4804" s="8">
        <f t="shared" si="24229"/>
        <v>0.34428837923845051</v>
      </c>
      <c r="K4804" s="5">
        <f t="shared" si="24225"/>
        <v>0</v>
      </c>
      <c r="L4804" s="8">
        <f t="shared" si="24239"/>
        <v>1.2857142857142858</v>
      </c>
      <c r="M4804" s="8">
        <f t="shared" si="24220"/>
        <v>7.9798155353921576</v>
      </c>
      <c r="N4804" s="5">
        <v>10575</v>
      </c>
      <c r="O4804" s="18">
        <v>500</v>
      </c>
    </row>
    <row r="4805" spans="1:15" x14ac:dyDescent="0.2">
      <c r="A4805" s="5" t="s">
        <v>13</v>
      </c>
      <c r="B4805" s="13">
        <v>6265809</v>
      </c>
      <c r="C4805" s="6">
        <f t="shared" si="24226"/>
        <v>44004</v>
      </c>
      <c r="D4805" s="5">
        <f t="shared" si="24218"/>
        <v>3</v>
      </c>
      <c r="E4805" s="13">
        <f t="shared" si="24240"/>
        <v>36.285714285714285</v>
      </c>
      <c r="F4805" s="13">
        <f t="shared" si="24241"/>
        <v>38.4</v>
      </c>
      <c r="G4805" s="13">
        <f t="shared" si="24234"/>
        <v>168.82097746675649</v>
      </c>
      <c r="H4805" s="5">
        <f t="shared" si="24242"/>
        <v>100</v>
      </c>
      <c r="I4805" s="5">
        <f t="shared" si="24242"/>
        <v>90</v>
      </c>
      <c r="J4805" s="8">
        <f t="shared" si="24229"/>
        <v>0.34720798304968897</v>
      </c>
      <c r="K4805" s="5">
        <f t="shared" si="24225"/>
        <v>1</v>
      </c>
      <c r="L4805" s="8">
        <f t="shared" si="24239"/>
        <v>1.4285714285714286</v>
      </c>
      <c r="M4805" s="8">
        <f t="shared" si="24220"/>
        <v>7.9957751664629422</v>
      </c>
      <c r="N4805" s="5">
        <v>10578</v>
      </c>
      <c r="O4805" s="18">
        <v>501</v>
      </c>
    </row>
    <row r="4806" spans="1:15" x14ac:dyDescent="0.2">
      <c r="A4806" s="5" t="s">
        <v>13</v>
      </c>
      <c r="B4806" s="13">
        <v>6265809</v>
      </c>
      <c r="C4806" s="6">
        <f t="shared" si="24226"/>
        <v>44005</v>
      </c>
      <c r="D4806" s="5">
        <f t="shared" si="24218"/>
        <v>35</v>
      </c>
      <c r="E4806" s="13">
        <f t="shared" si="24240"/>
        <v>34.571428571428569</v>
      </c>
      <c r="F4806" s="13">
        <f t="shared" si="24241"/>
        <v>34.6</v>
      </c>
      <c r="G4806" s="13">
        <f t="shared" si="24234"/>
        <v>169.37956455423392</v>
      </c>
      <c r="H4806" s="5">
        <f t="shared" si="24242"/>
        <v>101</v>
      </c>
      <c r="I4806" s="5">
        <f t="shared" si="24242"/>
        <v>91</v>
      </c>
      <c r="J4806" s="8">
        <f t="shared" si="24229"/>
        <v>0.32965985097195166</v>
      </c>
      <c r="K4806" s="5">
        <f t="shared" si="24225"/>
        <v>0</v>
      </c>
      <c r="L4806" s="8">
        <f t="shared" si="24239"/>
        <v>0.8571428571428571</v>
      </c>
      <c r="M4806" s="8">
        <f t="shared" si="24220"/>
        <v>7.9957751664629422</v>
      </c>
      <c r="N4806" s="5">
        <v>10613</v>
      </c>
      <c r="O4806" s="18">
        <v>501</v>
      </c>
    </row>
    <row r="4807" spans="1:15" x14ac:dyDescent="0.2">
      <c r="A4807" s="5" t="s">
        <v>13</v>
      </c>
      <c r="B4807" s="13">
        <v>6265809</v>
      </c>
      <c r="C4807" s="6">
        <f t="shared" si="24226"/>
        <v>44006</v>
      </c>
      <c r="D4807" s="5">
        <f t="shared" ref="D4807:D4870" si="24243">N4807-N4806</f>
        <v>32</v>
      </c>
      <c r="E4807" s="13">
        <f t="shared" si="24240"/>
        <v>37</v>
      </c>
      <c r="F4807" s="13">
        <f t="shared" si="24241"/>
        <v>28.4</v>
      </c>
      <c r="G4807" s="13">
        <f t="shared" si="24234"/>
        <v>169.89027274849903</v>
      </c>
      <c r="H4807" s="5">
        <f t="shared" si="24242"/>
        <v>102</v>
      </c>
      <c r="I4807" s="5">
        <f t="shared" si="24242"/>
        <v>92</v>
      </c>
      <c r="J4807" s="8">
        <f t="shared" si="24229"/>
        <v>0.35165849750851991</v>
      </c>
      <c r="K4807" s="5">
        <f t="shared" si="24225"/>
        <v>2</v>
      </c>
      <c r="L4807" s="8">
        <f t="shared" si="24239"/>
        <v>1</v>
      </c>
      <c r="M4807" s="8">
        <f t="shared" si="24220"/>
        <v>8.0276944286045104</v>
      </c>
      <c r="N4807" s="5">
        <v>10645</v>
      </c>
      <c r="O4807" s="18">
        <v>503</v>
      </c>
    </row>
    <row r="4808" spans="1:15" x14ac:dyDescent="0.2">
      <c r="A4808" s="5" t="s">
        <v>13</v>
      </c>
      <c r="B4808" s="13">
        <v>6265809</v>
      </c>
      <c r="C4808" s="6">
        <f t="shared" si="24226"/>
        <v>44007</v>
      </c>
      <c r="D4808" s="5">
        <f t="shared" si="24243"/>
        <v>21</v>
      </c>
      <c r="E4808" s="13">
        <f t="shared" si="24240"/>
        <v>32.285714285714285</v>
      </c>
      <c r="F4808" s="13">
        <f t="shared" si="24241"/>
        <v>22</v>
      </c>
      <c r="G4808" s="13">
        <f t="shared" si="24234"/>
        <v>170.2254250009855</v>
      </c>
      <c r="H4808" s="5">
        <f t="shared" si="24242"/>
        <v>103</v>
      </c>
      <c r="I4808" s="5">
        <f t="shared" si="24242"/>
        <v>93</v>
      </c>
      <c r="J4808" s="8">
        <f t="shared" si="24229"/>
        <v>0.30577729671221754</v>
      </c>
      <c r="K4808" s="5">
        <f t="shared" si="24225"/>
        <v>2</v>
      </c>
      <c r="L4808" s="8">
        <f t="shared" si="24239"/>
        <v>1</v>
      </c>
      <c r="M4808" s="8">
        <f t="shared" si="24220"/>
        <v>8.0596136907460796</v>
      </c>
      <c r="N4808" s="5">
        <v>10666</v>
      </c>
      <c r="O4808" s="18">
        <v>505</v>
      </c>
    </row>
    <row r="4809" spans="1:15" x14ac:dyDescent="0.2">
      <c r="A4809" s="5" t="s">
        <v>13</v>
      </c>
      <c r="B4809" s="13">
        <v>6265809</v>
      </c>
      <c r="C4809" s="6">
        <f t="shared" si="24226"/>
        <v>44008</v>
      </c>
      <c r="D4809" s="5">
        <f t="shared" si="24243"/>
        <v>41</v>
      </c>
      <c r="E4809" s="13">
        <f t="shared" si="24240"/>
        <v>29.142857142857142</v>
      </c>
      <c r="F4809" s="13">
        <f t="shared" si="24241"/>
        <v>26.4</v>
      </c>
      <c r="G4809" s="13">
        <f t="shared" si="24234"/>
        <v>170.87976987488767</v>
      </c>
      <c r="H4809" s="5">
        <f t="shared" si="24242"/>
        <v>104</v>
      </c>
      <c r="I4809" s="5">
        <f t="shared" si="24242"/>
        <v>94</v>
      </c>
      <c r="J4809" s="8">
        <f t="shared" si="24229"/>
        <v>0.27516995791518289</v>
      </c>
      <c r="K4809" s="5">
        <f t="shared" si="24225"/>
        <v>0</v>
      </c>
      <c r="L4809" s="8">
        <f t="shared" si="24239"/>
        <v>0.8571428571428571</v>
      </c>
      <c r="M4809" s="8">
        <f t="shared" si="24220"/>
        <v>8.0596136907460796</v>
      </c>
      <c r="N4809" s="5">
        <v>10707</v>
      </c>
      <c r="O4809" s="18">
        <v>505</v>
      </c>
    </row>
    <row r="4810" spans="1:15" x14ac:dyDescent="0.2">
      <c r="A4810" s="5" t="s">
        <v>13</v>
      </c>
      <c r="B4810" s="13">
        <v>6265809</v>
      </c>
      <c r="C4810" s="6">
        <f t="shared" si="24226"/>
        <v>44009</v>
      </c>
      <c r="D4810" s="5">
        <f t="shared" si="24243"/>
        <v>24</v>
      </c>
      <c r="E4810" s="13">
        <f t="shared" si="24240"/>
        <v>25</v>
      </c>
      <c r="F4810" s="13">
        <f t="shared" si="24241"/>
        <v>30.6</v>
      </c>
      <c r="G4810" s="13">
        <f t="shared" si="24234"/>
        <v>171.26280102058649</v>
      </c>
      <c r="H4810" s="5">
        <f t="shared" si="24242"/>
        <v>105</v>
      </c>
      <c r="I4810" s="5">
        <f t="shared" si="24242"/>
        <v>95</v>
      </c>
      <c r="J4810" s="8">
        <f t="shared" si="24229"/>
        <v>0.23540489642184556</v>
      </c>
      <c r="K4810" s="5">
        <f t="shared" si="24225"/>
        <v>1</v>
      </c>
      <c r="L4810" s="8">
        <f t="shared" si="24239"/>
        <v>0.8571428571428571</v>
      </c>
      <c r="M4810" s="8">
        <f t="shared" si="24220"/>
        <v>8.0755733218168633</v>
      </c>
      <c r="N4810" s="5">
        <v>10731</v>
      </c>
      <c r="O4810" s="18">
        <v>506</v>
      </c>
    </row>
    <row r="4811" spans="1:15" x14ac:dyDescent="0.2">
      <c r="A4811" s="5" t="s">
        <v>13</v>
      </c>
      <c r="B4811" s="13">
        <v>6265809</v>
      </c>
      <c r="C4811" s="6">
        <f t="shared" si="24226"/>
        <v>44010</v>
      </c>
      <c r="D4811" s="5">
        <f t="shared" si="24243"/>
        <v>30</v>
      </c>
      <c r="E4811" s="13">
        <f t="shared" si="24240"/>
        <v>26.571428571428573</v>
      </c>
      <c r="F4811" s="13">
        <f t="shared" si="24241"/>
        <v>29.6</v>
      </c>
      <c r="G4811" s="13">
        <f t="shared" si="24234"/>
        <v>171.74158995271</v>
      </c>
      <c r="H4811" s="5">
        <f t="shared" ref="H4811:I4826" si="24244">H4810+1</f>
        <v>106</v>
      </c>
      <c r="I4811" s="5">
        <f t="shared" si="24244"/>
        <v>96</v>
      </c>
      <c r="J4811" s="8">
        <f t="shared" si="24229"/>
        <v>0.24961417164329333</v>
      </c>
      <c r="K4811" s="5">
        <f t="shared" si="24225"/>
        <v>0</v>
      </c>
      <c r="L4811" s="8">
        <f t="shared" si="24239"/>
        <v>0.8571428571428571</v>
      </c>
      <c r="M4811" s="8">
        <f t="shared" si="24220"/>
        <v>8.0755733218168633</v>
      </c>
      <c r="N4811" s="5">
        <v>10761</v>
      </c>
      <c r="O4811" s="18">
        <v>506</v>
      </c>
    </row>
    <row r="4812" spans="1:15" x14ac:dyDescent="0.2">
      <c r="A4812" s="5" t="s">
        <v>13</v>
      </c>
      <c r="B4812" s="13">
        <v>6265809</v>
      </c>
      <c r="C4812" s="6">
        <f t="shared" si="24226"/>
        <v>44011</v>
      </c>
      <c r="D4812" s="5">
        <f t="shared" si="24243"/>
        <v>1</v>
      </c>
      <c r="E4812" s="13">
        <f t="shared" si="24240"/>
        <v>26.285714285714285</v>
      </c>
      <c r="F4812" s="13">
        <f t="shared" si="24241"/>
        <v>23.4</v>
      </c>
      <c r="G4812" s="13">
        <f t="shared" si="24234"/>
        <v>171.75754958378079</v>
      </c>
      <c r="H4812" s="5">
        <f t="shared" si="24244"/>
        <v>107</v>
      </c>
      <c r="I4812" s="5">
        <f t="shared" si="24244"/>
        <v>97</v>
      </c>
      <c r="J4812" s="8">
        <f t="shared" si="24229"/>
        <v>0.24631531037067775</v>
      </c>
      <c r="K4812" s="5">
        <f t="shared" si="24225"/>
        <v>0</v>
      </c>
      <c r="L4812" s="8">
        <f t="shared" si="24239"/>
        <v>0.7142857142857143</v>
      </c>
      <c r="M4812" s="8">
        <f t="shared" si="24220"/>
        <v>8.0755733218168633</v>
      </c>
      <c r="N4812" s="5">
        <v>10762</v>
      </c>
      <c r="O4812" s="18">
        <v>506</v>
      </c>
    </row>
    <row r="4813" spans="1:15" x14ac:dyDescent="0.2">
      <c r="A4813" s="5" t="s">
        <v>13</v>
      </c>
      <c r="B4813" s="13">
        <v>6265809</v>
      </c>
      <c r="C4813" s="6">
        <f t="shared" si="24226"/>
        <v>44012</v>
      </c>
      <c r="D4813" s="5">
        <f t="shared" si="24243"/>
        <v>33</v>
      </c>
      <c r="E4813" s="13">
        <f t="shared" si="24240"/>
        <v>26</v>
      </c>
      <c r="F4813" s="13">
        <f t="shared" si="24241"/>
        <v>25.8</v>
      </c>
      <c r="G4813" s="13">
        <f t="shared" si="24234"/>
        <v>172.28421740911668</v>
      </c>
      <c r="H4813" s="5">
        <f t="shared" si="24244"/>
        <v>108</v>
      </c>
      <c r="I4813" s="5">
        <f t="shared" si="24244"/>
        <v>98</v>
      </c>
      <c r="J4813" s="8">
        <f t="shared" si="24229"/>
        <v>0.24303932696801761</v>
      </c>
      <c r="K4813" s="5">
        <f t="shared" si="24225"/>
        <v>2</v>
      </c>
      <c r="L4813" s="8">
        <f t="shared" si="24239"/>
        <v>1</v>
      </c>
      <c r="M4813" s="8">
        <f t="shared" si="24220"/>
        <v>8.1074925839584324</v>
      </c>
      <c r="N4813" s="5">
        <v>10795</v>
      </c>
      <c r="O4813" s="18">
        <v>508</v>
      </c>
    </row>
    <row r="4814" spans="1:15" x14ac:dyDescent="0.2">
      <c r="A4814" s="5" t="s">
        <v>13</v>
      </c>
      <c r="B4814" s="13">
        <v>6265809</v>
      </c>
      <c r="C4814" s="6">
        <f t="shared" si="24226"/>
        <v>44013</v>
      </c>
      <c r="D4814" s="5">
        <f t="shared" si="24243"/>
        <v>16</v>
      </c>
      <c r="E4814" s="13">
        <f t="shared" si="24240"/>
        <v>23.714285714285715</v>
      </c>
      <c r="F4814" s="13">
        <f t="shared" si="24241"/>
        <v>20.8</v>
      </c>
      <c r="G4814" s="13">
        <f t="shared" si="24234"/>
        <v>172.53957150624922</v>
      </c>
      <c r="H4814" s="5">
        <f t="shared" si="24244"/>
        <v>109</v>
      </c>
      <c r="I4814" s="5">
        <f t="shared" si="24244"/>
        <v>99</v>
      </c>
      <c r="J4814" s="8">
        <f t="shared" si="24229"/>
        <v>0.22113578536507389</v>
      </c>
      <c r="K4814" s="5">
        <f t="shared" si="24225"/>
        <v>-1</v>
      </c>
      <c r="L4814" s="8">
        <f t="shared" si="24239"/>
        <v>0.5714285714285714</v>
      </c>
      <c r="M4814" s="8">
        <f t="shared" si="24220"/>
        <v>8.091532952887647</v>
      </c>
      <c r="N4814" s="5">
        <v>10811</v>
      </c>
      <c r="O4814" s="18">
        <v>507</v>
      </c>
    </row>
    <row r="4815" spans="1:15" x14ac:dyDescent="0.2">
      <c r="A4815" s="5" t="s">
        <v>13</v>
      </c>
      <c r="B4815" s="13">
        <v>6265809</v>
      </c>
      <c r="C4815" s="6">
        <f t="shared" si="24226"/>
        <v>44014</v>
      </c>
      <c r="D4815" s="5">
        <f t="shared" si="24243"/>
        <v>58</v>
      </c>
      <c r="E4815" s="13">
        <f t="shared" si="24240"/>
        <v>29</v>
      </c>
      <c r="F4815" s="13">
        <f t="shared" si="24241"/>
        <v>27.6</v>
      </c>
      <c r="G4815" s="13">
        <f t="shared" si="24234"/>
        <v>173.46523010835472</v>
      </c>
      <c r="H4815" s="5">
        <f t="shared" si="24244"/>
        <v>110</v>
      </c>
      <c r="I4815" s="5">
        <f t="shared" si="24244"/>
        <v>100</v>
      </c>
      <c r="J4815" s="8">
        <f t="shared" si="24229"/>
        <v>0.2698283997713769</v>
      </c>
      <c r="K4815" s="5">
        <f t="shared" si="24225"/>
        <v>0</v>
      </c>
      <c r="L4815" s="8">
        <f t="shared" si="24239"/>
        <v>0.2857142857142857</v>
      </c>
      <c r="M4815" s="8">
        <f t="shared" si="24220"/>
        <v>8.091532952887647</v>
      </c>
      <c r="N4815" s="5">
        <v>10869</v>
      </c>
      <c r="O4815" s="18">
        <v>507</v>
      </c>
    </row>
    <row r="4816" spans="1:15" x14ac:dyDescent="0.2">
      <c r="A4816" s="5" t="s">
        <v>13</v>
      </c>
      <c r="B4816" s="13">
        <v>6265809</v>
      </c>
      <c r="C4816" s="6">
        <f t="shared" si="24226"/>
        <v>44015</v>
      </c>
      <c r="D4816" s="5">
        <f t="shared" si="24243"/>
        <v>25</v>
      </c>
      <c r="E4816" s="13">
        <f t="shared" si="24240"/>
        <v>26.714285714285715</v>
      </c>
      <c r="F4816" s="13">
        <f t="shared" si="24241"/>
        <v>26.6</v>
      </c>
      <c r="G4816" s="13">
        <f t="shared" si="24234"/>
        <v>173.86422088512433</v>
      </c>
      <c r="H4816" s="5">
        <f t="shared" si="24244"/>
        <v>111</v>
      </c>
      <c r="I4816" s="5">
        <f t="shared" si="24244"/>
        <v>101</v>
      </c>
      <c r="J4816" s="8">
        <f t="shared" si="24229"/>
        <v>0.24789225303568588</v>
      </c>
      <c r="K4816" s="5">
        <f t="shared" si="24225"/>
        <v>2</v>
      </c>
      <c r="L4816" s="8">
        <f t="shared" si="24239"/>
        <v>0.5714285714285714</v>
      </c>
      <c r="M4816" s="8">
        <f t="shared" si="24220"/>
        <v>8.1234522150292161</v>
      </c>
      <c r="N4816" s="5">
        <v>10894</v>
      </c>
      <c r="O4816" s="18">
        <v>509</v>
      </c>
    </row>
    <row r="4817" spans="1:15" x14ac:dyDescent="0.2">
      <c r="A4817" s="5" t="s">
        <v>13</v>
      </c>
      <c r="B4817" s="13">
        <v>6265809</v>
      </c>
      <c r="C4817" s="6">
        <f t="shared" si="24226"/>
        <v>44016</v>
      </c>
      <c r="D4817" s="5">
        <f t="shared" si="24243"/>
        <v>24</v>
      </c>
      <c r="E4817" s="13">
        <f t="shared" si="24240"/>
        <v>26.714285714285715</v>
      </c>
      <c r="F4817" s="13">
        <f t="shared" si="24241"/>
        <v>31.2</v>
      </c>
      <c r="G4817" s="13">
        <f t="shared" si="24234"/>
        <v>174.24725203082315</v>
      </c>
      <c r="H4817" s="5">
        <f t="shared" si="24244"/>
        <v>112</v>
      </c>
      <c r="I4817" s="5">
        <f t="shared" si="24244"/>
        <v>102</v>
      </c>
      <c r="J4817" s="8">
        <f t="shared" si="24229"/>
        <v>0.24727926688970289</v>
      </c>
      <c r="K4817" s="5">
        <f t="shared" si="24225"/>
        <v>2</v>
      </c>
      <c r="L4817" s="8">
        <f t="shared" si="24239"/>
        <v>0.7142857142857143</v>
      </c>
      <c r="M4817" s="8">
        <f t="shared" si="24220"/>
        <v>8.1553714771707853</v>
      </c>
      <c r="N4817" s="5">
        <v>10918</v>
      </c>
      <c r="O4817" s="18">
        <v>511</v>
      </c>
    </row>
    <row r="4818" spans="1:15" x14ac:dyDescent="0.2">
      <c r="A4818" s="5" t="s">
        <v>13</v>
      </c>
      <c r="B4818" s="13">
        <v>6265809</v>
      </c>
      <c r="C4818" s="6">
        <f t="shared" si="24226"/>
        <v>44017</v>
      </c>
      <c r="D4818" s="5">
        <f t="shared" si="24243"/>
        <v>21</v>
      </c>
      <c r="E4818" s="13">
        <f t="shared" si="24240"/>
        <v>25.428571428571427</v>
      </c>
      <c r="F4818" s="13">
        <f t="shared" si="24241"/>
        <v>28.8</v>
      </c>
      <c r="G4818" s="13">
        <f t="shared" si="24234"/>
        <v>174.58240428330961</v>
      </c>
      <c r="H4818" s="5">
        <f t="shared" si="24244"/>
        <v>113</v>
      </c>
      <c r="I4818" s="5">
        <f t="shared" si="24244"/>
        <v>103</v>
      </c>
      <c r="J4818" s="8">
        <f t="shared" si="24229"/>
        <v>0.23479752011607968</v>
      </c>
      <c r="K4818" s="5">
        <f t="shared" si="24225"/>
        <v>1</v>
      </c>
      <c r="L4818" s="8">
        <f t="shared" si="24239"/>
        <v>0.8571428571428571</v>
      </c>
      <c r="M4818" s="8">
        <f t="shared" si="24220"/>
        <v>8.1713311082415689</v>
      </c>
      <c r="N4818" s="5">
        <v>10939</v>
      </c>
      <c r="O4818" s="18">
        <v>512</v>
      </c>
    </row>
    <row r="4819" spans="1:15" x14ac:dyDescent="0.2">
      <c r="A4819" s="5" t="s">
        <v>13</v>
      </c>
      <c r="B4819" s="13">
        <v>6265809</v>
      </c>
      <c r="C4819" s="6">
        <f t="shared" si="24226"/>
        <v>44018</v>
      </c>
      <c r="D4819" s="5">
        <f t="shared" si="24243"/>
        <v>16</v>
      </c>
      <c r="E4819" s="13">
        <f t="shared" si="24240"/>
        <v>27.571428571428573</v>
      </c>
      <c r="F4819" s="13">
        <f t="shared" si="24241"/>
        <v>28.8</v>
      </c>
      <c r="G4819" s="13">
        <f t="shared" si="24234"/>
        <v>174.83775838044218</v>
      </c>
      <c r="H4819" s="5">
        <f t="shared" si="24244"/>
        <v>114</v>
      </c>
      <c r="I4819" s="5">
        <f t="shared" si="24244"/>
        <v>104</v>
      </c>
      <c r="J4819" s="8">
        <f t="shared" si="24229"/>
        <v>0.2539874717060589</v>
      </c>
      <c r="K4819" s="5">
        <f t="shared" si="24225"/>
        <v>0</v>
      </c>
      <c r="L4819" s="8">
        <f t="shared" si="24239"/>
        <v>0.8571428571428571</v>
      </c>
      <c r="M4819" s="8">
        <f t="shared" si="24220"/>
        <v>8.1713311082415689</v>
      </c>
      <c r="N4819" s="5">
        <v>10955</v>
      </c>
      <c r="O4819" s="18">
        <v>512</v>
      </c>
    </row>
    <row r="4820" spans="1:15" x14ac:dyDescent="0.2">
      <c r="A4820" s="5" t="s">
        <v>13</v>
      </c>
      <c r="B4820" s="13">
        <v>6265809</v>
      </c>
      <c r="C4820" s="6">
        <f t="shared" si="24226"/>
        <v>44019</v>
      </c>
      <c r="D4820" s="5">
        <f t="shared" si="24243"/>
        <v>30</v>
      </c>
      <c r="E4820" s="13">
        <f t="shared" si="24240"/>
        <v>27.142857142857142</v>
      </c>
      <c r="F4820" s="13">
        <f t="shared" si="24241"/>
        <v>23.2</v>
      </c>
      <c r="G4820" s="13">
        <f t="shared" si="24234"/>
        <v>175.31654731256569</v>
      </c>
      <c r="H4820" s="5">
        <f t="shared" si="24244"/>
        <v>115</v>
      </c>
      <c r="I4820" s="5">
        <f t="shared" si="24244"/>
        <v>105</v>
      </c>
      <c r="J4820" s="8">
        <f t="shared" si="24229"/>
        <v>0.2494060198737218</v>
      </c>
      <c r="K4820" s="5">
        <f t="shared" si="24225"/>
        <v>0</v>
      </c>
      <c r="L4820" s="8">
        <f t="shared" si="24239"/>
        <v>0.5714285714285714</v>
      </c>
      <c r="M4820" s="8">
        <f t="shared" si="24220"/>
        <v>8.1713311082415689</v>
      </c>
      <c r="N4820" s="5">
        <v>10985</v>
      </c>
      <c r="O4820" s="18">
        <v>512</v>
      </c>
    </row>
    <row r="4821" spans="1:15" x14ac:dyDescent="0.2">
      <c r="A4821" s="5" t="s">
        <v>13</v>
      </c>
      <c r="B4821" s="13">
        <v>6265809</v>
      </c>
      <c r="C4821" s="6">
        <f t="shared" si="24226"/>
        <v>44020</v>
      </c>
      <c r="D4821" s="5">
        <f t="shared" si="24243"/>
        <v>27</v>
      </c>
      <c r="E4821" s="13">
        <f t="shared" si="24240"/>
        <v>28.714285714285715</v>
      </c>
      <c r="F4821" s="13">
        <f t="shared" si="24241"/>
        <v>23.6</v>
      </c>
      <c r="G4821" s="13">
        <f t="shared" si="24234"/>
        <v>175.74745735147687</v>
      </c>
      <c r="H4821" s="5">
        <f t="shared" si="24244"/>
        <v>116</v>
      </c>
      <c r="I4821" s="5">
        <f t="shared" si="24244"/>
        <v>106</v>
      </c>
      <c r="J4821" s="8">
        <f t="shared" si="24229"/>
        <v>0.26318890678398871</v>
      </c>
      <c r="K4821" s="5">
        <f t="shared" si="24225"/>
        <v>0</v>
      </c>
      <c r="L4821" s="8">
        <f t="shared" si="24239"/>
        <v>0.7142857142857143</v>
      </c>
      <c r="M4821" s="8">
        <f t="shared" si="24220"/>
        <v>8.1713311082415689</v>
      </c>
      <c r="N4821" s="5">
        <v>11012</v>
      </c>
      <c r="O4821" s="18">
        <v>512</v>
      </c>
    </row>
    <row r="4822" spans="1:15" x14ac:dyDescent="0.2">
      <c r="A4822" s="5" t="s">
        <v>13</v>
      </c>
      <c r="B4822" s="13">
        <v>6265809</v>
      </c>
      <c r="C4822" s="6">
        <f t="shared" si="24226"/>
        <v>44021</v>
      </c>
      <c r="D4822" s="5">
        <f t="shared" si="24243"/>
        <v>50</v>
      </c>
      <c r="E4822" s="13">
        <f t="shared" si="24240"/>
        <v>27.571428571428573</v>
      </c>
      <c r="F4822" s="13">
        <f t="shared" si="24241"/>
        <v>28.8</v>
      </c>
      <c r="G4822" s="13">
        <f t="shared" si="24234"/>
        <v>176.54543890501608</v>
      </c>
      <c r="H4822" s="5">
        <f t="shared" si="24244"/>
        <v>117</v>
      </c>
      <c r="I4822" s="5">
        <f t="shared" si="24244"/>
        <v>107</v>
      </c>
      <c r="J4822" s="8">
        <f t="shared" si="24229"/>
        <v>0.2520503578331505</v>
      </c>
      <c r="K4822" s="5">
        <f t="shared" si="24225"/>
        <v>2</v>
      </c>
      <c r="L4822" s="8">
        <f t="shared" si="24239"/>
        <v>1</v>
      </c>
      <c r="M4822" s="8">
        <f t="shared" si="24220"/>
        <v>8.2032503703831381</v>
      </c>
      <c r="N4822" s="5">
        <v>11062</v>
      </c>
      <c r="O4822" s="18">
        <v>514</v>
      </c>
    </row>
    <row r="4823" spans="1:15" x14ac:dyDescent="0.2">
      <c r="A4823" s="5" t="s">
        <v>13</v>
      </c>
      <c r="B4823" s="13">
        <v>6265809</v>
      </c>
      <c r="C4823" s="6">
        <f t="shared" si="24226"/>
        <v>44022</v>
      </c>
      <c r="D4823" s="5">
        <f t="shared" si="24243"/>
        <v>42</v>
      </c>
      <c r="E4823" s="13">
        <f t="shared" si="24240"/>
        <v>30</v>
      </c>
      <c r="F4823" s="13">
        <f t="shared" si="24241"/>
        <v>33</v>
      </c>
      <c r="G4823" s="13">
        <f t="shared" si="24234"/>
        <v>177.21574340998905</v>
      </c>
      <c r="H4823" s="5">
        <f t="shared" si="24244"/>
        <v>118</v>
      </c>
      <c r="I4823" s="5">
        <f t="shared" si="24244"/>
        <v>108</v>
      </c>
      <c r="J4823" s="8">
        <f t="shared" si="24229"/>
        <v>0.27356217025988405</v>
      </c>
      <c r="K4823" s="5">
        <f t="shared" si="24225"/>
        <v>0</v>
      </c>
      <c r="L4823" s="8">
        <f t="shared" si="24239"/>
        <v>0.7142857142857143</v>
      </c>
      <c r="M4823" s="8">
        <f t="shared" si="24220"/>
        <v>8.2032503703831381</v>
      </c>
      <c r="N4823" s="5">
        <v>11104</v>
      </c>
      <c r="O4823" s="18">
        <v>514</v>
      </c>
    </row>
    <row r="4824" spans="1:15" x14ac:dyDescent="0.2">
      <c r="A4824" s="5" t="s">
        <v>13</v>
      </c>
      <c r="B4824" s="13">
        <v>6265809</v>
      </c>
      <c r="C4824" s="6">
        <f t="shared" si="24226"/>
        <v>44023</v>
      </c>
      <c r="D4824" s="5">
        <f t="shared" si="24243"/>
        <v>18</v>
      </c>
      <c r="E4824" s="13">
        <f t="shared" si="24240"/>
        <v>29.142857142857142</v>
      </c>
      <c r="F4824" s="13">
        <f t="shared" si="24241"/>
        <v>33.4</v>
      </c>
      <c r="G4824" s="13">
        <f t="shared" si="24234"/>
        <v>177.50301676926316</v>
      </c>
      <c r="H4824" s="5">
        <f t="shared" si="24244"/>
        <v>119</v>
      </c>
      <c r="I4824" s="5">
        <f t="shared" si="24244"/>
        <v>109</v>
      </c>
      <c r="J4824" s="8">
        <f t="shared" si="24229"/>
        <v>0.26502111075024359</v>
      </c>
      <c r="K4824" s="5">
        <f t="shared" si="24225"/>
        <v>0</v>
      </c>
      <c r="L4824" s="8">
        <f t="shared" si="24239"/>
        <v>0.42857142857142855</v>
      </c>
      <c r="M4824" s="8">
        <f t="shared" si="24220"/>
        <v>8.2032503703831381</v>
      </c>
      <c r="N4824" s="5">
        <v>11122</v>
      </c>
      <c r="O4824" s="18">
        <v>514</v>
      </c>
    </row>
    <row r="4825" spans="1:15" x14ac:dyDescent="0.2">
      <c r="A4825" s="5" t="s">
        <v>13</v>
      </c>
      <c r="B4825" s="13">
        <v>6265809</v>
      </c>
      <c r="C4825" s="6">
        <f t="shared" si="24226"/>
        <v>44024</v>
      </c>
      <c r="D4825" s="5">
        <f t="shared" si="24243"/>
        <v>40</v>
      </c>
      <c r="E4825" s="13">
        <f t="shared" si="24240"/>
        <v>31.857142857142858</v>
      </c>
      <c r="F4825" s="13">
        <f t="shared" si="24241"/>
        <v>35.4</v>
      </c>
      <c r="G4825" s="13">
        <f t="shared" si="24234"/>
        <v>178.14140201209452</v>
      </c>
      <c r="H4825" s="5">
        <f t="shared" si="24244"/>
        <v>120</v>
      </c>
      <c r="I4825" s="5">
        <f t="shared" si="24244"/>
        <v>110</v>
      </c>
      <c r="J4825" s="8">
        <f t="shared" si="24229"/>
        <v>0.28893870094196605</v>
      </c>
      <c r="K4825" s="5">
        <f t="shared" si="24225"/>
        <v>0</v>
      </c>
      <c r="L4825" s="8">
        <f t="shared" si="24239"/>
        <v>0.2857142857142857</v>
      </c>
      <c r="M4825" s="8">
        <f t="shared" si="24220"/>
        <v>8.2032503703831381</v>
      </c>
      <c r="N4825" s="5">
        <v>11162</v>
      </c>
      <c r="O4825" s="18">
        <v>514</v>
      </c>
    </row>
    <row r="4826" spans="1:15" x14ac:dyDescent="0.2">
      <c r="A4826" s="5" t="s">
        <v>13</v>
      </c>
      <c r="B4826" s="13">
        <v>6265809</v>
      </c>
      <c r="C4826" s="6">
        <f t="shared" si="24226"/>
        <v>44025</v>
      </c>
      <c r="D4826" s="5">
        <f t="shared" si="24243"/>
        <v>7</v>
      </c>
      <c r="E4826" s="13">
        <f t="shared" si="24240"/>
        <v>30.571428571428573</v>
      </c>
      <c r="F4826" s="13">
        <f t="shared" si="24241"/>
        <v>31.4</v>
      </c>
      <c r="G4826" s="13">
        <f t="shared" si="24234"/>
        <v>178.25311942959001</v>
      </c>
      <c r="H4826" s="5">
        <f t="shared" si="24244"/>
        <v>121</v>
      </c>
      <c r="I4826" s="5">
        <f t="shared" si="24244"/>
        <v>111</v>
      </c>
      <c r="J4826" s="8">
        <f t="shared" si="24229"/>
        <v>0.27647864396268834</v>
      </c>
      <c r="K4826" s="5">
        <f t="shared" si="24225"/>
        <v>0</v>
      </c>
      <c r="L4826" s="8">
        <f t="shared" si="24239"/>
        <v>0.2857142857142857</v>
      </c>
      <c r="M4826" s="8">
        <f t="shared" si="24220"/>
        <v>8.2032503703831381</v>
      </c>
      <c r="N4826" s="5">
        <v>11169</v>
      </c>
      <c r="O4826" s="18">
        <v>514</v>
      </c>
    </row>
    <row r="4827" spans="1:15" x14ac:dyDescent="0.2">
      <c r="A4827" s="5" t="s">
        <v>13</v>
      </c>
      <c r="B4827" s="13">
        <v>6265809</v>
      </c>
      <c r="C4827" s="6">
        <f t="shared" si="24226"/>
        <v>44026</v>
      </c>
      <c r="D4827" s="5">
        <f t="shared" si="24243"/>
        <v>37</v>
      </c>
      <c r="E4827" s="13">
        <f t="shared" si="24240"/>
        <v>31.571428571428573</v>
      </c>
      <c r="F4827" s="13">
        <f t="shared" si="24241"/>
        <v>28.8</v>
      </c>
      <c r="G4827" s="13">
        <f t="shared" si="24234"/>
        <v>178.84362577920902</v>
      </c>
      <c r="H4827" s="5">
        <f t="shared" ref="H4827:I4842" si="24245">H4826+1</f>
        <v>122</v>
      </c>
      <c r="I4827" s="5">
        <f t="shared" si="24245"/>
        <v>112</v>
      </c>
      <c r="J4827" s="8">
        <f t="shared" si="24229"/>
        <v>0.28473510616367759</v>
      </c>
      <c r="K4827" s="5">
        <f t="shared" si="24225"/>
        <v>0</v>
      </c>
      <c r="L4827" s="8">
        <f t="shared" si="24239"/>
        <v>0.2857142857142857</v>
      </c>
      <c r="M4827" s="8">
        <f t="shared" si="24220"/>
        <v>8.2032503703831381</v>
      </c>
      <c r="N4827" s="5">
        <v>11206</v>
      </c>
      <c r="O4827" s="18">
        <v>514</v>
      </c>
    </row>
    <row r="4828" spans="1:15" x14ac:dyDescent="0.2">
      <c r="A4828" s="5" t="s">
        <v>13</v>
      </c>
      <c r="B4828" s="13">
        <v>6265809</v>
      </c>
      <c r="C4828" s="6">
        <f t="shared" si="24226"/>
        <v>44027</v>
      </c>
      <c r="D4828" s="5">
        <f t="shared" si="24243"/>
        <v>11</v>
      </c>
      <c r="E4828" s="13">
        <f t="shared" si="24240"/>
        <v>29.285714285714285</v>
      </c>
      <c r="F4828" s="13">
        <f t="shared" si="24241"/>
        <v>22.6</v>
      </c>
      <c r="G4828" s="13">
        <f t="shared" si="24234"/>
        <v>179.01918172098766</v>
      </c>
      <c r="H4828" s="5">
        <f t="shared" si="24245"/>
        <v>123</v>
      </c>
      <c r="I4828" s="5">
        <f t="shared" si="24245"/>
        <v>113</v>
      </c>
      <c r="J4828" s="8">
        <f t="shared" si="24229"/>
        <v>0.26337089045055689</v>
      </c>
      <c r="K4828" s="5">
        <f t="shared" si="24225"/>
        <v>0</v>
      </c>
      <c r="L4828" s="8">
        <f t="shared" si="24239"/>
        <v>0.2857142857142857</v>
      </c>
      <c r="M4828" s="8">
        <f t="shared" si="24220"/>
        <v>8.2032503703831381</v>
      </c>
      <c r="N4828" s="5">
        <v>11217</v>
      </c>
      <c r="O4828" s="18">
        <v>514</v>
      </c>
    </row>
    <row r="4829" spans="1:15" x14ac:dyDescent="0.2">
      <c r="A4829" s="5" t="s">
        <v>13</v>
      </c>
      <c r="B4829" s="13">
        <v>6265809</v>
      </c>
      <c r="C4829" s="6">
        <f t="shared" si="24226"/>
        <v>44028</v>
      </c>
      <c r="D4829" s="5">
        <f t="shared" si="24243"/>
        <v>66</v>
      </c>
      <c r="E4829" s="13">
        <f t="shared" si="24240"/>
        <v>31.571428571428573</v>
      </c>
      <c r="F4829" s="13">
        <f t="shared" si="24241"/>
        <v>32.200000000000003</v>
      </c>
      <c r="G4829" s="13">
        <f t="shared" si="24234"/>
        <v>180.07251737165942</v>
      </c>
      <c r="H4829" s="5">
        <f t="shared" si="24245"/>
        <v>124</v>
      </c>
      <c r="I4829" s="5">
        <f t="shared" si="24245"/>
        <v>114</v>
      </c>
      <c r="J4829" s="8">
        <f t="shared" si="24229"/>
        <v>0.28318085133645987</v>
      </c>
      <c r="K4829" s="5">
        <f t="shared" si="24225"/>
        <v>0</v>
      </c>
      <c r="L4829" s="8">
        <f t="shared" si="24239"/>
        <v>0</v>
      </c>
      <c r="M4829" s="8">
        <f t="shared" si="24220"/>
        <v>8.2032503703831381</v>
      </c>
      <c r="N4829" s="5">
        <v>11283</v>
      </c>
      <c r="O4829" s="18">
        <v>514</v>
      </c>
    </row>
    <row r="4830" spans="1:15" x14ac:dyDescent="0.2">
      <c r="A4830" s="5" t="s">
        <v>13</v>
      </c>
      <c r="B4830" s="13">
        <v>6265809</v>
      </c>
      <c r="C4830" s="6">
        <f t="shared" si="24226"/>
        <v>44029</v>
      </c>
      <c r="D4830" s="5">
        <f t="shared" si="24243"/>
        <v>41</v>
      </c>
      <c r="E4830" s="13">
        <f t="shared" si="24240"/>
        <v>31.428571428571427</v>
      </c>
      <c r="F4830" s="13">
        <f t="shared" si="24241"/>
        <v>32.4</v>
      </c>
      <c r="G4830" s="13">
        <f t="shared" si="24234"/>
        <v>180.72686224556159</v>
      </c>
      <c r="H4830" s="5">
        <f t="shared" si="24245"/>
        <v>125</v>
      </c>
      <c r="I4830" s="5">
        <f t="shared" si="24245"/>
        <v>115</v>
      </c>
      <c r="J4830" s="8">
        <f t="shared" si="24229"/>
        <v>0.28110345885028687</v>
      </c>
      <c r="K4830" s="5">
        <f t="shared" si="24225"/>
        <v>0</v>
      </c>
      <c r="L4830" s="8">
        <f t="shared" si="24239"/>
        <v>0</v>
      </c>
      <c r="M4830" s="8">
        <f t="shared" si="24220"/>
        <v>8.2032503703831381</v>
      </c>
      <c r="N4830" s="5">
        <v>11324</v>
      </c>
      <c r="O4830" s="18">
        <v>514</v>
      </c>
    </row>
    <row r="4831" spans="1:15" x14ac:dyDescent="0.2">
      <c r="A4831" s="5" t="s">
        <v>13</v>
      </c>
      <c r="B4831" s="13">
        <v>6265809</v>
      </c>
      <c r="C4831" s="6">
        <f t="shared" si="24226"/>
        <v>44030</v>
      </c>
      <c r="D4831" s="5">
        <f t="shared" si="24243"/>
        <v>47</v>
      </c>
      <c r="E4831" s="13">
        <f t="shared" si="24240"/>
        <v>35.571428571428569</v>
      </c>
      <c r="F4831" s="13">
        <f t="shared" si="24241"/>
        <v>40.4</v>
      </c>
      <c r="G4831" s="13">
        <f t="shared" si="24234"/>
        <v>181.47696490588845</v>
      </c>
      <c r="H4831" s="5">
        <f t="shared" si="24245"/>
        <v>126</v>
      </c>
      <c r="I4831" s="5">
        <f t="shared" si="24245"/>
        <v>116</v>
      </c>
      <c r="J4831" s="8">
        <f t="shared" si="24229"/>
        <v>0.31726615955047588</v>
      </c>
      <c r="K4831" s="5">
        <f t="shared" si="24225"/>
        <v>0</v>
      </c>
      <c r="L4831" s="8">
        <f t="shared" si="24239"/>
        <v>0</v>
      </c>
      <c r="M4831" s="8">
        <f t="shared" si="24220"/>
        <v>8.2032503703831381</v>
      </c>
      <c r="N4831" s="5">
        <v>11371</v>
      </c>
      <c r="O4831" s="18">
        <v>514</v>
      </c>
    </row>
    <row r="4832" spans="1:15" x14ac:dyDescent="0.2">
      <c r="A4832" s="5" t="s">
        <v>13</v>
      </c>
      <c r="B4832" s="13">
        <v>6265809</v>
      </c>
      <c r="C4832" s="6">
        <f t="shared" si="24226"/>
        <v>44031</v>
      </c>
      <c r="D4832" s="5">
        <f t="shared" si="24243"/>
        <v>15</v>
      </c>
      <c r="E4832" s="13">
        <f t="shared" si="24240"/>
        <v>32</v>
      </c>
      <c r="F4832" s="13">
        <f t="shared" si="24241"/>
        <v>36</v>
      </c>
      <c r="G4832" s="13">
        <f t="shared" si="24234"/>
        <v>181.7163593719502</v>
      </c>
      <c r="H4832" s="5">
        <f t="shared" si="24245"/>
        <v>127</v>
      </c>
      <c r="I4832" s="5">
        <f t="shared" si="24245"/>
        <v>117</v>
      </c>
      <c r="J4832" s="8">
        <f t="shared" si="24229"/>
        <v>0.28450947518162883</v>
      </c>
      <c r="K4832" s="5">
        <f t="shared" si="24225"/>
        <v>0</v>
      </c>
      <c r="L4832" s="8">
        <f t="shared" si="24239"/>
        <v>0</v>
      </c>
      <c r="M4832" s="8">
        <f t="shared" si="24220"/>
        <v>8.2032503703831381</v>
      </c>
      <c r="N4832" s="5">
        <v>11386</v>
      </c>
      <c r="O4832" s="18">
        <v>514</v>
      </c>
    </row>
    <row r="4833" spans="1:15" x14ac:dyDescent="0.2">
      <c r="A4833" s="5" t="s">
        <v>13</v>
      </c>
      <c r="B4833" s="13">
        <v>6265809</v>
      </c>
      <c r="C4833" s="6">
        <f t="shared" si="24226"/>
        <v>44032</v>
      </c>
      <c r="D4833" s="5">
        <f t="shared" si="24243"/>
        <v>23</v>
      </c>
      <c r="E4833" s="13">
        <f t="shared" si="24240"/>
        <v>34.285714285714285</v>
      </c>
      <c r="F4833" s="13">
        <f t="shared" si="24241"/>
        <v>38.4</v>
      </c>
      <c r="G4833" s="13">
        <f t="shared" si="24234"/>
        <v>182.08343088657824</v>
      </c>
      <c r="H4833" s="5">
        <f t="shared" si="24245"/>
        <v>128</v>
      </c>
      <c r="I4833" s="5">
        <f t="shared" si="24245"/>
        <v>118</v>
      </c>
      <c r="J4833" s="8">
        <f t="shared" si="24229"/>
        <v>0.30396676630021785</v>
      </c>
      <c r="K4833" s="5">
        <f t="shared" si="24225"/>
        <v>0</v>
      </c>
      <c r="L4833" s="8">
        <f t="shared" si="24239"/>
        <v>0</v>
      </c>
      <c r="M4833" s="8">
        <f t="shared" si="24220"/>
        <v>8.2032503703831381</v>
      </c>
      <c r="N4833" s="5">
        <v>11409</v>
      </c>
      <c r="O4833" s="18">
        <v>514</v>
      </c>
    </row>
    <row r="4834" spans="1:15" x14ac:dyDescent="0.2">
      <c r="A4834" s="5" t="s">
        <v>13</v>
      </c>
      <c r="B4834" s="13">
        <v>6265809</v>
      </c>
      <c r="C4834" s="6">
        <f t="shared" si="24226"/>
        <v>44033</v>
      </c>
      <c r="D4834" s="5">
        <f t="shared" si="24243"/>
        <v>21</v>
      </c>
      <c r="E4834" s="13">
        <f t="shared" si="24240"/>
        <v>32</v>
      </c>
      <c r="F4834" s="13">
        <f t="shared" si="24241"/>
        <v>29.4</v>
      </c>
      <c r="G4834" s="13">
        <f t="shared" si="24234"/>
        <v>182.41858313906471</v>
      </c>
      <c r="H4834" s="5">
        <f t="shared" si="24245"/>
        <v>129</v>
      </c>
      <c r="I4834" s="5">
        <f t="shared" si="24245"/>
        <v>119</v>
      </c>
      <c r="J4834" s="8">
        <f t="shared" si="24229"/>
        <v>0.28284256780645484</v>
      </c>
      <c r="K4834" s="5">
        <f t="shared" si="24225"/>
        <v>1</v>
      </c>
      <c r="L4834" s="8">
        <f t="shared" si="24239"/>
        <v>0.14285714285714285</v>
      </c>
      <c r="M4834" s="8">
        <f t="shared" si="24220"/>
        <v>8.2192100014539218</v>
      </c>
      <c r="N4834" s="5">
        <v>11430</v>
      </c>
      <c r="O4834" s="18">
        <v>515</v>
      </c>
    </row>
    <row r="4835" spans="1:15" x14ac:dyDescent="0.2">
      <c r="A4835" s="5" t="s">
        <v>13</v>
      </c>
      <c r="B4835" s="13">
        <v>6265809</v>
      </c>
      <c r="C4835" s="6">
        <f t="shared" si="24226"/>
        <v>44034</v>
      </c>
      <c r="D4835" s="5">
        <f t="shared" si="24243"/>
        <v>28</v>
      </c>
      <c r="E4835" s="13">
        <f t="shared" si="24240"/>
        <v>34.428571428571431</v>
      </c>
      <c r="F4835" s="13">
        <f t="shared" si="24241"/>
        <v>26.8</v>
      </c>
      <c r="G4835" s="13">
        <f t="shared" si="24234"/>
        <v>182.86545280904667</v>
      </c>
      <c r="H4835" s="5">
        <f t="shared" si="24245"/>
        <v>130</v>
      </c>
      <c r="I4835" s="5">
        <f t="shared" si="24245"/>
        <v>120</v>
      </c>
      <c r="J4835" s="8">
        <f t="shared" si="24229"/>
        <v>0.30345001259128684</v>
      </c>
      <c r="K4835" s="5">
        <f t="shared" ref="K4835:K4898" si="24246">O4835-O4834</f>
        <v>0</v>
      </c>
      <c r="L4835" s="8">
        <f t="shared" si="24239"/>
        <v>0.14285714285714285</v>
      </c>
      <c r="M4835" s="8">
        <f t="shared" si="24220"/>
        <v>8.2192100014539218</v>
      </c>
      <c r="N4835" s="5">
        <v>11458</v>
      </c>
      <c r="O4835" s="18">
        <v>515</v>
      </c>
    </row>
    <row r="4836" spans="1:15" x14ac:dyDescent="0.2">
      <c r="A4836" s="5" t="s">
        <v>13</v>
      </c>
      <c r="B4836" s="13">
        <v>6265809</v>
      </c>
      <c r="C4836" s="6">
        <f t="shared" ref="C4836:C4899" si="24247">C4835+1</f>
        <v>44035</v>
      </c>
      <c r="D4836" s="5">
        <f t="shared" si="24243"/>
        <v>76</v>
      </c>
      <c r="E4836" s="13">
        <f t="shared" si="24240"/>
        <v>35.857142857142854</v>
      </c>
      <c r="F4836" s="13">
        <f t="shared" si="24241"/>
        <v>32.6</v>
      </c>
      <c r="G4836" s="13">
        <f t="shared" si="24234"/>
        <v>184.07838477042628</v>
      </c>
      <c r="H4836" s="5">
        <f t="shared" si="24245"/>
        <v>131</v>
      </c>
      <c r="I4836" s="5">
        <f t="shared" si="24245"/>
        <v>121</v>
      </c>
      <c r="J4836" s="8">
        <f t="shared" si="24229"/>
        <v>0.3150851734223773</v>
      </c>
      <c r="K4836" s="5">
        <f t="shared" si="24246"/>
        <v>1</v>
      </c>
      <c r="L4836" s="8">
        <f t="shared" si="24239"/>
        <v>0.2857142857142857</v>
      </c>
      <c r="M4836" s="8">
        <f t="shared" si="24220"/>
        <v>8.2351696325247072</v>
      </c>
      <c r="N4836" s="5">
        <v>11534</v>
      </c>
      <c r="O4836" s="18">
        <v>516</v>
      </c>
    </row>
    <row r="4837" spans="1:15" x14ac:dyDescent="0.2">
      <c r="A4837" s="5" t="s">
        <v>13</v>
      </c>
      <c r="B4837" s="13">
        <v>6265809</v>
      </c>
      <c r="C4837" s="6">
        <f t="shared" si="24247"/>
        <v>44036</v>
      </c>
      <c r="D4837" s="5">
        <f t="shared" si="24243"/>
        <v>57</v>
      </c>
      <c r="E4837" s="13">
        <f t="shared" si="24240"/>
        <v>38.142857142857146</v>
      </c>
      <c r="F4837" s="13">
        <f t="shared" si="24241"/>
        <v>41</v>
      </c>
      <c r="G4837" s="13">
        <f t="shared" si="24234"/>
        <v>184.988083741461</v>
      </c>
      <c r="H4837" s="5">
        <f t="shared" si="24245"/>
        <v>132</v>
      </c>
      <c r="I4837" s="5">
        <f t="shared" si="24245"/>
        <v>122</v>
      </c>
      <c r="J4837" s="8">
        <f t="shared" si="24229"/>
        <v>0.33411752928221045</v>
      </c>
      <c r="K4837" s="5">
        <f t="shared" si="24246"/>
        <v>1</v>
      </c>
      <c r="L4837" s="8">
        <f t="shared" si="24239"/>
        <v>0.42857142857142855</v>
      </c>
      <c r="M4837" s="8">
        <f t="shared" si="24220"/>
        <v>8.2511292635954909</v>
      </c>
      <c r="N4837" s="5">
        <v>11591</v>
      </c>
      <c r="O4837" s="18">
        <v>517</v>
      </c>
    </row>
    <row r="4838" spans="1:15" x14ac:dyDescent="0.2">
      <c r="A4838" s="5" t="s">
        <v>13</v>
      </c>
      <c r="B4838" s="13">
        <v>6265809</v>
      </c>
      <c r="C4838" s="6">
        <f t="shared" si="24247"/>
        <v>44037</v>
      </c>
      <c r="D4838" s="5">
        <f t="shared" si="24243"/>
        <v>58</v>
      </c>
      <c r="E4838" s="13">
        <f t="shared" si="24240"/>
        <v>39.714285714285715</v>
      </c>
      <c r="F4838" s="13">
        <f t="shared" si="24241"/>
        <v>48</v>
      </c>
      <c r="G4838" s="13">
        <f t="shared" si="24234"/>
        <v>185.9137423435665</v>
      </c>
      <c r="H4838" s="5">
        <f t="shared" si="24245"/>
        <v>133</v>
      </c>
      <c r="I4838" s="5">
        <f t="shared" si="24245"/>
        <v>123</v>
      </c>
      <c r="J4838" s="8">
        <f t="shared" si="24229"/>
        <v>0.34672420459222492</v>
      </c>
      <c r="K4838" s="5">
        <f t="shared" si="24246"/>
        <v>1</v>
      </c>
      <c r="L4838" s="8">
        <f t="shared" si="24239"/>
        <v>0.5714285714285714</v>
      </c>
      <c r="M4838" s="8">
        <f t="shared" si="24220"/>
        <v>8.2670888946662746</v>
      </c>
      <c r="N4838" s="5">
        <v>11649</v>
      </c>
      <c r="O4838" s="18">
        <v>518</v>
      </c>
    </row>
    <row r="4839" spans="1:15" x14ac:dyDescent="0.2">
      <c r="A4839" s="5" t="s">
        <v>13</v>
      </c>
      <c r="B4839" s="13">
        <v>6265809</v>
      </c>
      <c r="C4839" s="6">
        <f t="shared" si="24247"/>
        <v>44038</v>
      </c>
      <c r="D4839" s="5">
        <f t="shared" si="24243"/>
        <v>31</v>
      </c>
      <c r="E4839" s="13">
        <f t="shared" si="24240"/>
        <v>42</v>
      </c>
      <c r="F4839" s="13">
        <f t="shared" si="24241"/>
        <v>50</v>
      </c>
      <c r="G4839" s="13">
        <f t="shared" si="24234"/>
        <v>186.40849090676079</v>
      </c>
      <c r="H4839" s="5">
        <f t="shared" si="24245"/>
        <v>134</v>
      </c>
      <c r="I4839" s="5">
        <f t="shared" si="24245"/>
        <v>124</v>
      </c>
      <c r="J4839" s="8">
        <f t="shared" si="24229"/>
        <v>0.3654125806331332</v>
      </c>
      <c r="K4839" s="5">
        <f t="shared" si="24246"/>
        <v>0</v>
      </c>
      <c r="L4839" s="8">
        <f t="shared" si="24239"/>
        <v>0.5714285714285714</v>
      </c>
      <c r="M4839" s="8">
        <f t="shared" si="24220"/>
        <v>8.2670888946662746</v>
      </c>
      <c r="N4839" s="5">
        <v>11680</v>
      </c>
      <c r="O4839" s="18">
        <v>518</v>
      </c>
    </row>
    <row r="4840" spans="1:15" x14ac:dyDescent="0.2">
      <c r="A4840" s="5" t="s">
        <v>13</v>
      </c>
      <c r="B4840" s="13">
        <v>6265809</v>
      </c>
      <c r="C4840" s="6">
        <f t="shared" si="24247"/>
        <v>44039</v>
      </c>
      <c r="D4840" s="5">
        <f t="shared" si="24243"/>
        <v>5</v>
      </c>
      <c r="E4840" s="13">
        <f t="shared" si="24240"/>
        <v>39.428571428571431</v>
      </c>
      <c r="F4840" s="13">
        <f t="shared" si="24241"/>
        <v>45.4</v>
      </c>
      <c r="G4840" s="13">
        <f t="shared" si="24234"/>
        <v>186.48828906211472</v>
      </c>
      <c r="H4840" s="5">
        <f t="shared" si="24245"/>
        <v>135</v>
      </c>
      <c r="I4840" s="5">
        <f t="shared" si="24245"/>
        <v>125</v>
      </c>
      <c r="J4840" s="8">
        <f t="shared" si="24229"/>
        <v>0.34179143292343134</v>
      </c>
      <c r="K4840" s="5">
        <f t="shared" si="24246"/>
        <v>0</v>
      </c>
      <c r="L4840" s="8">
        <f t="shared" si="24239"/>
        <v>0.5714285714285714</v>
      </c>
      <c r="M4840" s="8">
        <f t="shared" si="24220"/>
        <v>8.2670888946662746</v>
      </c>
      <c r="N4840" s="5">
        <v>11685</v>
      </c>
      <c r="O4840" s="18">
        <v>518</v>
      </c>
    </row>
    <row r="4841" spans="1:15" x14ac:dyDescent="0.2">
      <c r="A4841" s="5" t="s">
        <v>13</v>
      </c>
      <c r="B4841" s="13">
        <v>6265809</v>
      </c>
      <c r="C4841" s="6">
        <f t="shared" si="24247"/>
        <v>44040</v>
      </c>
      <c r="D4841" s="5">
        <f t="shared" si="24243"/>
        <v>58</v>
      </c>
      <c r="E4841" s="13">
        <f t="shared" si="24240"/>
        <v>44.714285714285715</v>
      </c>
      <c r="F4841" s="13">
        <f t="shared" si="24241"/>
        <v>41.8</v>
      </c>
      <c r="G4841" s="13">
        <f t="shared" si="24234"/>
        <v>187.41394766422022</v>
      </c>
      <c r="H4841" s="5">
        <f t="shared" si="24245"/>
        <v>136</v>
      </c>
      <c r="I4841" s="5">
        <f t="shared" si="24245"/>
        <v>126</v>
      </c>
      <c r="J4841" s="8">
        <f t="shared" ref="J4841:J4904" si="24248">E4841/(SUM(N4834:N4840)/7)*100</f>
        <v>0.38629098942327866</v>
      </c>
      <c r="K4841" s="5">
        <f t="shared" si="24246"/>
        <v>0</v>
      </c>
      <c r="L4841" s="8">
        <f t="shared" si="24239"/>
        <v>0.42857142857142855</v>
      </c>
      <c r="M4841" s="8">
        <f t="shared" si="24220"/>
        <v>8.2670888946662746</v>
      </c>
      <c r="N4841" s="5">
        <v>11743</v>
      </c>
      <c r="O4841" s="18">
        <v>518</v>
      </c>
    </row>
    <row r="4842" spans="1:15" x14ac:dyDescent="0.2">
      <c r="A4842" s="5" t="s">
        <v>13</v>
      </c>
      <c r="B4842" s="13">
        <v>6265809</v>
      </c>
      <c r="C4842" s="6">
        <f t="shared" si="24247"/>
        <v>44041</v>
      </c>
      <c r="D4842" s="5">
        <f t="shared" si="24243"/>
        <v>63</v>
      </c>
      <c r="E4842" s="13">
        <f t="shared" si="24240"/>
        <v>49.714285714285715</v>
      </c>
      <c r="F4842" s="13">
        <f t="shared" si="24241"/>
        <v>43</v>
      </c>
      <c r="G4842" s="13">
        <f t="shared" si="24234"/>
        <v>188.41940442167962</v>
      </c>
      <c r="H4842" s="5">
        <f t="shared" si="24245"/>
        <v>137</v>
      </c>
      <c r="I4842" s="5">
        <f t="shared" si="24245"/>
        <v>127</v>
      </c>
      <c r="J4842" s="8">
        <f t="shared" si="24248"/>
        <v>0.42783378411605605</v>
      </c>
      <c r="K4842" s="5">
        <f t="shared" si="24246"/>
        <v>0</v>
      </c>
      <c r="L4842" s="8">
        <f t="shared" si="24239"/>
        <v>0.42857142857142855</v>
      </c>
      <c r="M4842" s="8">
        <f t="shared" si="24220"/>
        <v>8.2670888946662746</v>
      </c>
      <c r="N4842" s="5">
        <v>11806</v>
      </c>
      <c r="O4842" s="18">
        <v>518</v>
      </c>
    </row>
    <row r="4843" spans="1:15" x14ac:dyDescent="0.2">
      <c r="A4843" s="5" t="s">
        <v>13</v>
      </c>
      <c r="B4843" s="13">
        <v>6265809</v>
      </c>
      <c r="C4843" s="6">
        <f t="shared" si="24247"/>
        <v>44042</v>
      </c>
      <c r="D4843" s="5">
        <f t="shared" si="24243"/>
        <v>89</v>
      </c>
      <c r="E4843" s="13">
        <f t="shared" si="24240"/>
        <v>51.571428571428569</v>
      </c>
      <c r="F4843" s="13">
        <f t="shared" si="24241"/>
        <v>49.2</v>
      </c>
      <c r="G4843" s="13">
        <f t="shared" ref="G4843:G4906" si="24249">N4843/(B4843/100000)</f>
        <v>189.83981158697944</v>
      </c>
      <c r="H4843" s="5">
        <f t="shared" ref="H4843:I4858" si="24250">H4842+1</f>
        <v>138</v>
      </c>
      <c r="I4843" s="5">
        <f t="shared" si="24250"/>
        <v>128</v>
      </c>
      <c r="J4843" s="8">
        <f t="shared" si="24248"/>
        <v>0.44192537459602388</v>
      </c>
      <c r="K4843" s="5">
        <f t="shared" si="24246"/>
        <v>1</v>
      </c>
      <c r="L4843" s="8">
        <f t="shared" si="24239"/>
        <v>0.42857142857142855</v>
      </c>
      <c r="M4843" s="8">
        <f t="shared" si="24220"/>
        <v>8.2830485257370601</v>
      </c>
      <c r="N4843" s="5">
        <v>11895</v>
      </c>
      <c r="O4843" s="18">
        <v>519</v>
      </c>
    </row>
    <row r="4844" spans="1:15" x14ac:dyDescent="0.2">
      <c r="A4844" s="5" t="s">
        <v>13</v>
      </c>
      <c r="B4844" s="13">
        <v>6265809</v>
      </c>
      <c r="C4844" s="6">
        <f t="shared" si="24247"/>
        <v>44043</v>
      </c>
      <c r="D4844" s="5">
        <f t="shared" si="24243"/>
        <v>70</v>
      </c>
      <c r="E4844" s="13">
        <f t="shared" si="24240"/>
        <v>53.428571428571431</v>
      </c>
      <c r="F4844" s="13">
        <f t="shared" si="24241"/>
        <v>57</v>
      </c>
      <c r="G4844" s="13">
        <f t="shared" si="24249"/>
        <v>190.95698576193433</v>
      </c>
      <c r="H4844" s="5">
        <f t="shared" si="24250"/>
        <v>139</v>
      </c>
      <c r="I4844" s="5">
        <f t="shared" si="24250"/>
        <v>129</v>
      </c>
      <c r="J4844" s="8">
        <f t="shared" si="24248"/>
        <v>0.4558251776377531</v>
      </c>
      <c r="K4844" s="5">
        <f t="shared" si="24246"/>
        <v>1</v>
      </c>
      <c r="L4844" s="8">
        <f t="shared" si="24239"/>
        <v>0.42857142857142855</v>
      </c>
      <c r="M4844" s="8">
        <f t="shared" si="24220"/>
        <v>8.2990081568078438</v>
      </c>
      <c r="N4844" s="5">
        <v>11965</v>
      </c>
      <c r="O4844" s="18">
        <v>520</v>
      </c>
    </row>
    <row r="4845" spans="1:15" x14ac:dyDescent="0.2">
      <c r="A4845" s="5" t="s">
        <v>13</v>
      </c>
      <c r="B4845" s="13">
        <v>6265809</v>
      </c>
      <c r="C4845" s="6">
        <f t="shared" si="24247"/>
        <v>44044</v>
      </c>
      <c r="D4845" s="5">
        <f t="shared" si="24243"/>
        <v>64</v>
      </c>
      <c r="E4845" s="13">
        <f t="shared" si="24240"/>
        <v>54.285714285714285</v>
      </c>
      <c r="F4845" s="13">
        <f t="shared" si="24241"/>
        <v>68.8</v>
      </c>
      <c r="G4845" s="13">
        <f t="shared" si="24249"/>
        <v>191.97840215046452</v>
      </c>
      <c r="H4845" s="5">
        <f t="shared" si="24250"/>
        <v>140</v>
      </c>
      <c r="I4845" s="5">
        <f t="shared" si="24250"/>
        <v>130</v>
      </c>
      <c r="J4845" s="8">
        <f t="shared" si="24248"/>
        <v>0.46103636120985647</v>
      </c>
      <c r="K4845" s="5">
        <f t="shared" si="24246"/>
        <v>0</v>
      </c>
      <c r="L4845" s="8">
        <f t="shared" si="24239"/>
        <v>0.2857142857142857</v>
      </c>
      <c r="M4845" s="8">
        <f t="shared" si="24220"/>
        <v>8.2990081568078438</v>
      </c>
      <c r="N4845" s="5">
        <v>12029</v>
      </c>
      <c r="O4845" s="18">
        <v>520</v>
      </c>
    </row>
    <row r="4846" spans="1:15" x14ac:dyDescent="0.2">
      <c r="A4846" s="5" t="s">
        <v>13</v>
      </c>
      <c r="B4846" s="13">
        <v>6265809</v>
      </c>
      <c r="C4846" s="6">
        <f t="shared" si="24247"/>
        <v>44045</v>
      </c>
      <c r="D4846" s="5">
        <f t="shared" si="24243"/>
        <v>88</v>
      </c>
      <c r="E4846" s="13">
        <f t="shared" si="24240"/>
        <v>62.428571428571431</v>
      </c>
      <c r="F4846" s="13">
        <f t="shared" si="24241"/>
        <v>74.8</v>
      </c>
      <c r="G4846" s="13">
        <f t="shared" si="24249"/>
        <v>193.38284968469355</v>
      </c>
      <c r="H4846" s="5">
        <f t="shared" si="24250"/>
        <v>141</v>
      </c>
      <c r="I4846" s="5">
        <f t="shared" si="24250"/>
        <v>131</v>
      </c>
      <c r="J4846" s="8">
        <f t="shared" si="24248"/>
        <v>0.52775865608733985</v>
      </c>
      <c r="K4846" s="5">
        <f t="shared" si="24246"/>
        <v>0</v>
      </c>
      <c r="L4846" s="8">
        <f t="shared" si="24239"/>
        <v>0.2857142857142857</v>
      </c>
      <c r="M4846" s="8">
        <f t="shared" si="24220"/>
        <v>8.2990081568078438</v>
      </c>
      <c r="N4846" s="5">
        <v>12117</v>
      </c>
      <c r="O4846" s="18">
        <v>520</v>
      </c>
    </row>
    <row r="4847" spans="1:15" x14ac:dyDescent="0.2">
      <c r="A4847" s="5" t="s">
        <v>13</v>
      </c>
      <c r="B4847" s="13">
        <v>6265809</v>
      </c>
      <c r="C4847" s="6">
        <f t="shared" si="24247"/>
        <v>44046</v>
      </c>
      <c r="D4847" s="5">
        <f t="shared" si="24243"/>
        <v>25</v>
      </c>
      <c r="E4847" s="13">
        <f t="shared" si="24240"/>
        <v>65.285714285714292</v>
      </c>
      <c r="F4847" s="13">
        <f t="shared" si="24241"/>
        <v>67.2</v>
      </c>
      <c r="G4847" s="13">
        <f t="shared" si="24249"/>
        <v>193.78184046146316</v>
      </c>
      <c r="H4847" s="5">
        <f t="shared" si="24250"/>
        <v>142</v>
      </c>
      <c r="I4847" s="5">
        <f t="shared" si="24250"/>
        <v>132</v>
      </c>
      <c r="J4847" s="8">
        <f t="shared" si="24248"/>
        <v>0.54901489668428649</v>
      </c>
      <c r="K4847" s="5">
        <f t="shared" si="24246"/>
        <v>0</v>
      </c>
      <c r="L4847" s="8">
        <f t="shared" si="24239"/>
        <v>0.2857142857142857</v>
      </c>
      <c r="M4847" s="8">
        <f t="shared" si="24220"/>
        <v>8.2990081568078438</v>
      </c>
      <c r="N4847" s="5">
        <v>12142</v>
      </c>
      <c r="O4847" s="18">
        <v>520</v>
      </c>
    </row>
    <row r="4848" spans="1:15" x14ac:dyDescent="0.2">
      <c r="A4848" s="5" t="s">
        <v>13</v>
      </c>
      <c r="B4848" s="13">
        <v>6265809</v>
      </c>
      <c r="C4848" s="6">
        <f t="shared" si="24247"/>
        <v>44047</v>
      </c>
      <c r="D4848" s="5">
        <f t="shared" si="24243"/>
        <v>57</v>
      </c>
      <c r="E4848" s="13">
        <f t="shared" si="24240"/>
        <v>65.142857142857139</v>
      </c>
      <c r="F4848" s="13">
        <f t="shared" si="24241"/>
        <v>60.8</v>
      </c>
      <c r="G4848" s="13">
        <f t="shared" si="24249"/>
        <v>194.69153943249785</v>
      </c>
      <c r="H4848" s="5">
        <f t="shared" si="24250"/>
        <v>143</v>
      </c>
      <c r="I4848" s="5">
        <f t="shared" si="24250"/>
        <v>133</v>
      </c>
      <c r="J4848" s="8">
        <f t="shared" si="24248"/>
        <v>0.54482239506792352</v>
      </c>
      <c r="K4848" s="5">
        <f t="shared" si="24246"/>
        <v>1</v>
      </c>
      <c r="L4848" s="8">
        <f t="shared" si="24239"/>
        <v>0.42857142857142855</v>
      </c>
      <c r="M4848" s="8">
        <f t="shared" si="24220"/>
        <v>8.3149677878786274</v>
      </c>
      <c r="N4848" s="5">
        <v>12199</v>
      </c>
      <c r="O4848" s="18">
        <v>521</v>
      </c>
    </row>
    <row r="4849" spans="1:15" x14ac:dyDescent="0.2">
      <c r="A4849" s="5" t="s">
        <v>13</v>
      </c>
      <c r="B4849" s="13">
        <v>6265809</v>
      </c>
      <c r="C4849" s="6">
        <f t="shared" si="24247"/>
        <v>44048</v>
      </c>
      <c r="D4849" s="5">
        <f t="shared" si="24243"/>
        <v>55</v>
      </c>
      <c r="E4849" s="13">
        <f t="shared" si="24240"/>
        <v>64</v>
      </c>
      <c r="F4849" s="13">
        <f t="shared" si="24241"/>
        <v>57.8</v>
      </c>
      <c r="G4849" s="13">
        <f t="shared" si="24249"/>
        <v>195.56931914139099</v>
      </c>
      <c r="H4849" s="5">
        <f t="shared" si="24250"/>
        <v>144</v>
      </c>
      <c r="I4849" s="5">
        <f t="shared" si="24250"/>
        <v>134</v>
      </c>
      <c r="J4849" s="8">
        <f t="shared" si="24248"/>
        <v>0.53236367093270587</v>
      </c>
      <c r="K4849" s="5">
        <f t="shared" si="24246"/>
        <v>2</v>
      </c>
      <c r="L4849" s="8">
        <f t="shared" si="24239"/>
        <v>0.7142857142857143</v>
      </c>
      <c r="M4849" s="8">
        <f t="shared" si="24220"/>
        <v>8.3468870500201966</v>
      </c>
      <c r="N4849" s="5">
        <v>12254</v>
      </c>
      <c r="O4849" s="18">
        <v>523</v>
      </c>
    </row>
    <row r="4850" spans="1:15" x14ac:dyDescent="0.2">
      <c r="A4850" s="5" t="s">
        <v>13</v>
      </c>
      <c r="B4850" s="13">
        <v>6265809</v>
      </c>
      <c r="C4850" s="6">
        <f t="shared" si="24247"/>
        <v>44049</v>
      </c>
      <c r="D4850" s="5">
        <f t="shared" si="24243"/>
        <v>56</v>
      </c>
      <c r="E4850" s="13">
        <f t="shared" si="24240"/>
        <v>59.285714285714285</v>
      </c>
      <c r="F4850" s="13">
        <f t="shared" si="24241"/>
        <v>56.2</v>
      </c>
      <c r="G4850" s="13">
        <f t="shared" si="24249"/>
        <v>196.46305848135492</v>
      </c>
      <c r="H4850" s="5">
        <f t="shared" si="24250"/>
        <v>145</v>
      </c>
      <c r="I4850" s="5">
        <f t="shared" si="24250"/>
        <v>135</v>
      </c>
      <c r="J4850" s="8">
        <f t="shared" si="24248"/>
        <v>0.49053793690381914</v>
      </c>
      <c r="K4850" s="5">
        <f t="shared" si="24246"/>
        <v>0</v>
      </c>
      <c r="L4850" s="8">
        <f t="shared" si="24239"/>
        <v>0.5714285714285714</v>
      </c>
      <c r="M4850" s="8">
        <f t="shared" si="24220"/>
        <v>8.3468870500201966</v>
      </c>
      <c r="N4850" s="5">
        <v>12310</v>
      </c>
      <c r="O4850" s="18">
        <v>523</v>
      </c>
    </row>
    <row r="4851" spans="1:15" x14ac:dyDescent="0.2">
      <c r="A4851" s="5" t="s">
        <v>13</v>
      </c>
      <c r="B4851" s="13">
        <v>6265809</v>
      </c>
      <c r="C4851" s="6">
        <f t="shared" si="24247"/>
        <v>44050</v>
      </c>
      <c r="D4851" s="5">
        <f t="shared" si="24243"/>
        <v>158</v>
      </c>
      <c r="E4851" s="13">
        <f t="shared" si="24240"/>
        <v>71.857142857142861</v>
      </c>
      <c r="F4851" s="13">
        <f t="shared" si="24241"/>
        <v>70.2</v>
      </c>
      <c r="G4851" s="13">
        <f t="shared" si="24249"/>
        <v>198.98468019053885</v>
      </c>
      <c r="H4851" s="5">
        <f t="shared" si="24250"/>
        <v>146</v>
      </c>
      <c r="I4851" s="5">
        <f t="shared" si="24250"/>
        <v>136</v>
      </c>
      <c r="J4851" s="8">
        <f t="shared" si="24248"/>
        <v>0.59165333584266488</v>
      </c>
      <c r="K4851" s="5">
        <f t="shared" si="24246"/>
        <v>1</v>
      </c>
      <c r="L4851" s="8">
        <f t="shared" si="24239"/>
        <v>0.5714285714285714</v>
      </c>
      <c r="M4851" s="8">
        <f t="shared" si="24220"/>
        <v>8.3628466810909803</v>
      </c>
      <c r="N4851" s="5">
        <v>12468</v>
      </c>
      <c r="O4851" s="18">
        <v>524</v>
      </c>
    </row>
    <row r="4852" spans="1:15" x14ac:dyDescent="0.2">
      <c r="A4852" s="5" t="s">
        <v>13</v>
      </c>
      <c r="B4852" s="13">
        <v>6265809</v>
      </c>
      <c r="C4852" s="6">
        <f t="shared" si="24247"/>
        <v>44051</v>
      </c>
      <c r="D4852" s="5">
        <f t="shared" si="24243"/>
        <v>134</v>
      </c>
      <c r="E4852" s="13">
        <f t="shared" si="24240"/>
        <v>81.857142857142861</v>
      </c>
      <c r="F4852" s="13">
        <f t="shared" si="24241"/>
        <v>92</v>
      </c>
      <c r="G4852" s="13">
        <f t="shared" si="24249"/>
        <v>201.12327075402393</v>
      </c>
      <c r="H4852" s="5">
        <f t="shared" si="24250"/>
        <v>147</v>
      </c>
      <c r="I4852" s="5">
        <f t="shared" si="24250"/>
        <v>137</v>
      </c>
      <c r="J4852" s="8">
        <f t="shared" si="24248"/>
        <v>0.67002654380897819</v>
      </c>
      <c r="K4852" s="5">
        <f t="shared" si="24246"/>
        <v>0</v>
      </c>
      <c r="L4852" s="8">
        <f t="shared" si="24239"/>
        <v>0.5714285714285714</v>
      </c>
      <c r="M4852" s="8">
        <f t="shared" si="24220"/>
        <v>8.3628466810909803</v>
      </c>
      <c r="N4852" s="5">
        <v>12602</v>
      </c>
      <c r="O4852" s="18">
        <v>524</v>
      </c>
    </row>
    <row r="4853" spans="1:15" x14ac:dyDescent="0.2">
      <c r="A4853" s="5" t="s">
        <v>13</v>
      </c>
      <c r="B4853" s="13">
        <v>6265809</v>
      </c>
      <c r="C4853" s="6">
        <f t="shared" si="24247"/>
        <v>44052</v>
      </c>
      <c r="D4853" s="5">
        <f t="shared" si="24243"/>
        <v>101</v>
      </c>
      <c r="E4853" s="13">
        <f t="shared" si="24240"/>
        <v>83.714285714285708</v>
      </c>
      <c r="F4853" s="13">
        <f t="shared" si="24241"/>
        <v>100.8</v>
      </c>
      <c r="G4853" s="13">
        <f t="shared" si="24249"/>
        <v>202.73519349217315</v>
      </c>
      <c r="H4853" s="5">
        <f t="shared" si="24250"/>
        <v>148</v>
      </c>
      <c r="I4853" s="5">
        <f t="shared" si="24250"/>
        <v>138</v>
      </c>
      <c r="J4853" s="8">
        <f t="shared" si="24248"/>
        <v>0.6806671932351438</v>
      </c>
      <c r="K4853" s="5">
        <f t="shared" si="24246"/>
        <v>1</v>
      </c>
      <c r="L4853" s="8">
        <f t="shared" si="24239"/>
        <v>0.7142857142857143</v>
      </c>
      <c r="M4853" s="8">
        <f t="shared" si="24220"/>
        <v>8.3788063121617657</v>
      </c>
      <c r="N4853" s="5">
        <v>12703</v>
      </c>
      <c r="O4853" s="18">
        <v>525</v>
      </c>
    </row>
    <row r="4854" spans="1:15" x14ac:dyDescent="0.2">
      <c r="A4854" s="5" t="s">
        <v>13</v>
      </c>
      <c r="B4854" s="13">
        <v>6265809</v>
      </c>
      <c r="C4854" s="6">
        <f t="shared" si="24247"/>
        <v>44053</v>
      </c>
      <c r="D4854" s="5">
        <f t="shared" si="24243"/>
        <v>34</v>
      </c>
      <c r="E4854" s="13">
        <f t="shared" si="24240"/>
        <v>85</v>
      </c>
      <c r="F4854" s="13">
        <f t="shared" si="24241"/>
        <v>96.6</v>
      </c>
      <c r="G4854" s="13">
        <f t="shared" si="24249"/>
        <v>203.27782094857983</v>
      </c>
      <c r="H4854" s="5">
        <f t="shared" si="24250"/>
        <v>149</v>
      </c>
      <c r="I4854" s="5">
        <f t="shared" si="24250"/>
        <v>139</v>
      </c>
      <c r="J4854" s="8">
        <f t="shared" si="24248"/>
        <v>0.68644869517063145</v>
      </c>
      <c r="K4854" s="5">
        <f t="shared" si="24246"/>
        <v>0</v>
      </c>
      <c r="L4854" s="8">
        <f t="shared" si="24239"/>
        <v>0.7142857142857143</v>
      </c>
      <c r="M4854" s="8">
        <f t="shared" si="24220"/>
        <v>8.3788063121617657</v>
      </c>
      <c r="N4854" s="5">
        <v>12737</v>
      </c>
      <c r="O4854" s="18">
        <v>525</v>
      </c>
    </row>
    <row r="4855" spans="1:15" x14ac:dyDescent="0.2">
      <c r="A4855" s="5" t="s">
        <v>13</v>
      </c>
      <c r="B4855" s="13">
        <v>6265809</v>
      </c>
      <c r="C4855" s="6">
        <f t="shared" si="24247"/>
        <v>44054</v>
      </c>
      <c r="D4855" s="5">
        <f t="shared" si="24243"/>
        <v>78</v>
      </c>
      <c r="E4855" s="13">
        <f t="shared" si="24240"/>
        <v>88</v>
      </c>
      <c r="F4855" s="13">
        <f t="shared" si="24241"/>
        <v>101</v>
      </c>
      <c r="G4855" s="13">
        <f t="shared" si="24249"/>
        <v>204.52267217210098</v>
      </c>
      <c r="H4855" s="5">
        <f t="shared" si="24250"/>
        <v>150</v>
      </c>
      <c r="I4855" s="5">
        <f t="shared" si="24250"/>
        <v>140</v>
      </c>
      <c r="J4855" s="8">
        <f t="shared" si="24248"/>
        <v>0.70583112761105948</v>
      </c>
      <c r="K4855" s="5">
        <f t="shared" si="24246"/>
        <v>0</v>
      </c>
      <c r="L4855" s="8">
        <f t="shared" ref="L4855:L4918" si="24251">SUM(K4849:K4855)/7</f>
        <v>0.5714285714285714</v>
      </c>
      <c r="M4855" s="8">
        <f t="shared" si="24220"/>
        <v>8.3788063121617657</v>
      </c>
      <c r="N4855" s="5">
        <v>12815</v>
      </c>
      <c r="O4855" s="18">
        <v>525</v>
      </c>
    </row>
    <row r="4856" spans="1:15" x14ac:dyDescent="0.2">
      <c r="A4856" s="5" t="s">
        <v>13</v>
      </c>
      <c r="B4856" s="13">
        <v>6265809</v>
      </c>
      <c r="C4856" s="6">
        <f t="shared" si="24247"/>
        <v>44055</v>
      </c>
      <c r="D4856" s="5">
        <f t="shared" si="24243"/>
        <v>61</v>
      </c>
      <c r="E4856" s="13">
        <f t="shared" ref="E4856:E4919" si="24252">SUM(D4850:D4856)/7</f>
        <v>88.857142857142861</v>
      </c>
      <c r="F4856" s="13">
        <f t="shared" ref="F4856:F4919" si="24253">SUM(D4852:D4856)/5</f>
        <v>81.599999999999994</v>
      </c>
      <c r="G4856" s="13">
        <f t="shared" si="24249"/>
        <v>205.49620966741884</v>
      </c>
      <c r="H4856" s="5">
        <f t="shared" si="24250"/>
        <v>151</v>
      </c>
      <c r="I4856" s="5">
        <f t="shared" si="24250"/>
        <v>141</v>
      </c>
      <c r="J4856" s="8">
        <f t="shared" si="24248"/>
        <v>0.70771086256528115</v>
      </c>
      <c r="K4856" s="5">
        <f t="shared" si="24246"/>
        <v>1</v>
      </c>
      <c r="L4856" s="8">
        <f t="shared" si="24251"/>
        <v>0.42857142857142855</v>
      </c>
      <c r="M4856" s="8">
        <f t="shared" si="24220"/>
        <v>8.3947659432325494</v>
      </c>
      <c r="N4856" s="5">
        <v>12876</v>
      </c>
      <c r="O4856" s="18">
        <v>526</v>
      </c>
    </row>
    <row r="4857" spans="1:15" x14ac:dyDescent="0.2">
      <c r="A4857" s="5" t="s">
        <v>13</v>
      </c>
      <c r="B4857" s="13">
        <v>6265809</v>
      </c>
      <c r="C4857" s="6">
        <f t="shared" si="24247"/>
        <v>44056</v>
      </c>
      <c r="D4857" s="5">
        <f t="shared" si="24243"/>
        <v>132</v>
      </c>
      <c r="E4857" s="13">
        <f t="shared" si="24252"/>
        <v>99.714285714285708</v>
      </c>
      <c r="F4857" s="13">
        <f t="shared" si="24253"/>
        <v>81.2</v>
      </c>
      <c r="G4857" s="13">
        <f t="shared" si="24249"/>
        <v>207.60288096876238</v>
      </c>
      <c r="H4857" s="5">
        <f t="shared" si="24250"/>
        <v>152</v>
      </c>
      <c r="I4857" s="5">
        <f t="shared" si="24250"/>
        <v>142</v>
      </c>
      <c r="J4857" s="8">
        <f t="shared" si="24248"/>
        <v>0.78860254657613182</v>
      </c>
      <c r="K4857" s="5">
        <f t="shared" si="24246"/>
        <v>0</v>
      </c>
      <c r="L4857" s="8">
        <f t="shared" si="24251"/>
        <v>0.42857142857142855</v>
      </c>
      <c r="M4857" s="8">
        <f t="shared" si="24220"/>
        <v>8.3947659432325494</v>
      </c>
      <c r="N4857" s="5">
        <v>13008</v>
      </c>
      <c r="O4857" s="18">
        <v>526</v>
      </c>
    </row>
    <row r="4858" spans="1:15" x14ac:dyDescent="0.2">
      <c r="A4858" s="5" t="s">
        <v>13</v>
      </c>
      <c r="B4858" s="13">
        <v>6265809</v>
      </c>
      <c r="C4858" s="6">
        <f t="shared" si="24247"/>
        <v>44057</v>
      </c>
      <c r="D4858" s="5">
        <f t="shared" si="24243"/>
        <v>179</v>
      </c>
      <c r="E4858" s="13">
        <f t="shared" si="24252"/>
        <v>102.71428571428571</v>
      </c>
      <c r="F4858" s="13">
        <f t="shared" si="24253"/>
        <v>96.8</v>
      </c>
      <c r="G4858" s="13">
        <f t="shared" si="24249"/>
        <v>210.45965493043275</v>
      </c>
      <c r="H4858" s="5">
        <f t="shared" si="24250"/>
        <v>153</v>
      </c>
      <c r="I4858" s="5">
        <f t="shared" si="24250"/>
        <v>143</v>
      </c>
      <c r="J4858" s="8">
        <f t="shared" si="24248"/>
        <v>0.80597249156475237</v>
      </c>
      <c r="K4858" s="5">
        <f t="shared" si="24246"/>
        <v>0</v>
      </c>
      <c r="L4858" s="8">
        <f t="shared" si="24251"/>
        <v>0.2857142857142857</v>
      </c>
      <c r="M4858" s="8">
        <f t="shared" si="24220"/>
        <v>8.3947659432325494</v>
      </c>
      <c r="N4858" s="5">
        <v>13187</v>
      </c>
      <c r="O4858" s="18">
        <v>526</v>
      </c>
    </row>
    <row r="4859" spans="1:15" x14ac:dyDescent="0.2">
      <c r="A4859" s="5" t="s">
        <v>13</v>
      </c>
      <c r="B4859" s="13">
        <v>6265809</v>
      </c>
      <c r="C4859" s="6">
        <f t="shared" si="24247"/>
        <v>44058</v>
      </c>
      <c r="D4859" s="5">
        <f t="shared" si="24243"/>
        <v>203</v>
      </c>
      <c r="E4859" s="13">
        <f t="shared" si="24252"/>
        <v>112.57142857142857</v>
      </c>
      <c r="F4859" s="13">
        <f t="shared" si="24253"/>
        <v>130.6</v>
      </c>
      <c r="G4859" s="13">
        <f t="shared" si="24249"/>
        <v>213.69946003780197</v>
      </c>
      <c r="H4859" s="5">
        <f t="shared" ref="H4859:I4874" si="24254">H4858+1</f>
        <v>154</v>
      </c>
      <c r="I4859" s="5">
        <f t="shared" si="24254"/>
        <v>144</v>
      </c>
      <c r="J4859" s="8">
        <f t="shared" si="24248"/>
        <v>0.87625656080419878</v>
      </c>
      <c r="K4859" s="5">
        <f t="shared" si="24246"/>
        <v>0</v>
      </c>
      <c r="L4859" s="8">
        <f t="shared" si="24251"/>
        <v>0.2857142857142857</v>
      </c>
      <c r="M4859" s="8">
        <f t="shared" si="24220"/>
        <v>8.3947659432325494</v>
      </c>
      <c r="N4859" s="5">
        <v>13390</v>
      </c>
      <c r="O4859" s="18">
        <v>526</v>
      </c>
    </row>
    <row r="4860" spans="1:15" x14ac:dyDescent="0.2">
      <c r="A4860" s="5" t="s">
        <v>13</v>
      </c>
      <c r="B4860" s="13">
        <v>6265809</v>
      </c>
      <c r="C4860" s="6">
        <f t="shared" si="24247"/>
        <v>44059</v>
      </c>
      <c r="D4860" s="5">
        <f t="shared" si="24243"/>
        <v>43</v>
      </c>
      <c r="E4860" s="13">
        <f t="shared" si="24252"/>
        <v>104.28571428571429</v>
      </c>
      <c r="F4860" s="13">
        <f t="shared" si="24253"/>
        <v>123.6</v>
      </c>
      <c r="G4860" s="13">
        <f t="shared" si="24249"/>
        <v>214.38572417384572</v>
      </c>
      <c r="H4860" s="5">
        <f t="shared" si="24254"/>
        <v>155</v>
      </c>
      <c r="I4860" s="5">
        <f t="shared" si="24254"/>
        <v>145</v>
      </c>
      <c r="J4860" s="8">
        <f t="shared" si="24248"/>
        <v>0.80470920234578247</v>
      </c>
      <c r="K4860" s="5">
        <f t="shared" si="24246"/>
        <v>0</v>
      </c>
      <c r="L4860" s="8">
        <f t="shared" si="24251"/>
        <v>0.14285714285714285</v>
      </c>
      <c r="M4860" s="8">
        <f t="shared" si="24220"/>
        <v>8.3947659432325494</v>
      </c>
      <c r="N4860" s="5">
        <v>13433</v>
      </c>
      <c r="O4860" s="18">
        <v>526</v>
      </c>
    </row>
    <row r="4861" spans="1:15" x14ac:dyDescent="0.2">
      <c r="A4861" s="5" t="s">
        <v>13</v>
      </c>
      <c r="B4861" s="13">
        <v>6265809</v>
      </c>
      <c r="C4861" s="6">
        <f t="shared" si="24247"/>
        <v>44060</v>
      </c>
      <c r="D4861" s="5">
        <f t="shared" si="24243"/>
        <v>53</v>
      </c>
      <c r="E4861" s="13">
        <f t="shared" si="24252"/>
        <v>107</v>
      </c>
      <c r="F4861" s="13">
        <f t="shared" si="24253"/>
        <v>122</v>
      </c>
      <c r="G4861" s="13">
        <f t="shared" si="24249"/>
        <v>215.23158462059726</v>
      </c>
      <c r="H4861" s="5">
        <f t="shared" si="24254"/>
        <v>156</v>
      </c>
      <c r="I4861" s="5">
        <f t="shared" si="24254"/>
        <v>146</v>
      </c>
      <c r="J4861" s="8">
        <f t="shared" si="24248"/>
        <v>0.81906261618878895</v>
      </c>
      <c r="K4861" s="5">
        <f t="shared" si="24246"/>
        <v>0</v>
      </c>
      <c r="L4861" s="8">
        <f t="shared" si="24251"/>
        <v>0.14285714285714285</v>
      </c>
      <c r="M4861" s="8">
        <f t="shared" si="24220"/>
        <v>8.3947659432325494</v>
      </c>
      <c r="N4861" s="5">
        <v>13486</v>
      </c>
      <c r="O4861" s="18">
        <v>526</v>
      </c>
    </row>
    <row r="4862" spans="1:15" x14ac:dyDescent="0.2">
      <c r="A4862" s="5" t="s">
        <v>13</v>
      </c>
      <c r="B4862" s="13">
        <v>6265809</v>
      </c>
      <c r="C4862" s="6">
        <f t="shared" si="24247"/>
        <v>44061</v>
      </c>
      <c r="D4862" s="5">
        <f t="shared" si="24243"/>
        <v>189</v>
      </c>
      <c r="E4862" s="13">
        <f t="shared" si="24252"/>
        <v>122.85714285714286</v>
      </c>
      <c r="F4862" s="13">
        <f t="shared" si="24253"/>
        <v>133.4</v>
      </c>
      <c r="G4862" s="13">
        <f t="shared" si="24249"/>
        <v>218.24795489297551</v>
      </c>
      <c r="H4862" s="5">
        <f t="shared" si="24254"/>
        <v>157</v>
      </c>
      <c r="I4862" s="5">
        <f t="shared" si="24254"/>
        <v>147</v>
      </c>
      <c r="J4862" s="8">
        <f t="shared" si="24248"/>
        <v>0.93280546667389774</v>
      </c>
      <c r="K4862" s="5">
        <f t="shared" si="24246"/>
        <v>2</v>
      </c>
      <c r="L4862" s="8">
        <f t="shared" si="24251"/>
        <v>0.42857142857142855</v>
      </c>
      <c r="M4862" s="8">
        <f t="shared" si="24220"/>
        <v>8.4266852053741186</v>
      </c>
      <c r="N4862" s="5">
        <v>13675</v>
      </c>
      <c r="O4862" s="18">
        <v>528</v>
      </c>
    </row>
    <row r="4863" spans="1:15" x14ac:dyDescent="0.2">
      <c r="A4863" s="5" t="s">
        <v>13</v>
      </c>
      <c r="B4863" s="13">
        <v>6265809</v>
      </c>
      <c r="C4863" s="6">
        <f t="shared" si="24247"/>
        <v>44062</v>
      </c>
      <c r="D4863" s="5">
        <f t="shared" si="24243"/>
        <v>167</v>
      </c>
      <c r="E4863" s="13">
        <f t="shared" si="24252"/>
        <v>138</v>
      </c>
      <c r="F4863" s="13">
        <f t="shared" si="24253"/>
        <v>131</v>
      </c>
      <c r="G4863" s="13">
        <f t="shared" si="24249"/>
        <v>220.91321328179649</v>
      </c>
      <c r="H4863" s="5">
        <f t="shared" si="24254"/>
        <v>158</v>
      </c>
      <c r="I4863" s="5">
        <f t="shared" si="24254"/>
        <v>148</v>
      </c>
      <c r="J4863" s="8">
        <f t="shared" si="24248"/>
        <v>1.038095749825372</v>
      </c>
      <c r="K4863" s="5">
        <f t="shared" si="24246"/>
        <v>0</v>
      </c>
      <c r="L4863" s="8">
        <f t="shared" si="24251"/>
        <v>0.2857142857142857</v>
      </c>
      <c r="M4863" s="8">
        <f t="shared" si="24220"/>
        <v>8.4266852053741186</v>
      </c>
      <c r="N4863" s="5">
        <v>13842</v>
      </c>
      <c r="O4863" s="18">
        <v>528</v>
      </c>
    </row>
    <row r="4864" spans="1:15" x14ac:dyDescent="0.2">
      <c r="A4864" s="5" t="s">
        <v>13</v>
      </c>
      <c r="B4864" s="13">
        <v>6265809</v>
      </c>
      <c r="C4864" s="6">
        <f t="shared" si="24247"/>
        <v>44063</v>
      </c>
      <c r="D4864" s="5">
        <f t="shared" si="24243"/>
        <v>187</v>
      </c>
      <c r="E4864" s="13">
        <f t="shared" si="24252"/>
        <v>145.85714285714286</v>
      </c>
      <c r="F4864" s="13">
        <f t="shared" si="24253"/>
        <v>127.8</v>
      </c>
      <c r="G4864" s="13">
        <f t="shared" si="24249"/>
        <v>223.89766429203314</v>
      </c>
      <c r="H4864" s="5">
        <f t="shared" si="24254"/>
        <v>159</v>
      </c>
      <c r="I4864" s="5">
        <f t="shared" si="24254"/>
        <v>149</v>
      </c>
      <c r="J4864" s="8">
        <f t="shared" si="24248"/>
        <v>1.0859276119164867</v>
      </c>
      <c r="K4864" s="5">
        <f t="shared" si="24246"/>
        <v>0</v>
      </c>
      <c r="L4864" s="8">
        <f t="shared" si="24251"/>
        <v>0.2857142857142857</v>
      </c>
      <c r="M4864" s="8">
        <f t="shared" si="24220"/>
        <v>8.4266852053741186</v>
      </c>
      <c r="N4864" s="5">
        <v>14029</v>
      </c>
      <c r="O4864" s="18">
        <v>528</v>
      </c>
    </row>
    <row r="4865" spans="1:15" x14ac:dyDescent="0.2">
      <c r="A4865" s="5" t="s">
        <v>13</v>
      </c>
      <c r="B4865" s="13">
        <v>6265809</v>
      </c>
      <c r="C4865" s="6">
        <f t="shared" si="24247"/>
        <v>44064</v>
      </c>
      <c r="D4865" s="5">
        <f t="shared" si="24243"/>
        <v>231</v>
      </c>
      <c r="E4865" s="13">
        <f t="shared" si="24252"/>
        <v>153.28571428571428</v>
      </c>
      <c r="F4865" s="13">
        <f t="shared" si="24253"/>
        <v>165.4</v>
      </c>
      <c r="G4865" s="13">
        <f t="shared" si="24249"/>
        <v>227.58433906938433</v>
      </c>
      <c r="H4865" s="5">
        <f t="shared" si="24254"/>
        <v>160</v>
      </c>
      <c r="I4865" s="5">
        <f t="shared" si="24254"/>
        <v>150</v>
      </c>
      <c r="J4865" s="8">
        <f t="shared" si="24248"/>
        <v>1.1289745586161908</v>
      </c>
      <c r="K4865" s="5">
        <f t="shared" si="24246"/>
        <v>0</v>
      </c>
      <c r="L4865" s="8">
        <f t="shared" si="24251"/>
        <v>0.2857142857142857</v>
      </c>
      <c r="M4865" s="8">
        <f t="shared" si="24220"/>
        <v>8.4266852053741186</v>
      </c>
      <c r="N4865" s="5">
        <v>14260</v>
      </c>
      <c r="O4865" s="18">
        <v>528</v>
      </c>
    </row>
    <row r="4866" spans="1:15" x14ac:dyDescent="0.2">
      <c r="A4866" s="5" t="s">
        <v>13</v>
      </c>
      <c r="B4866" s="13">
        <v>6265809</v>
      </c>
      <c r="C4866" s="6">
        <f t="shared" si="24247"/>
        <v>44065</v>
      </c>
      <c r="D4866" s="5">
        <f t="shared" si="24243"/>
        <v>149</v>
      </c>
      <c r="E4866" s="13">
        <f t="shared" si="24252"/>
        <v>145.57142857142858</v>
      </c>
      <c r="F4866" s="13">
        <f t="shared" si="24253"/>
        <v>184.6</v>
      </c>
      <c r="G4866" s="13">
        <f t="shared" si="24249"/>
        <v>229.96232409893119</v>
      </c>
      <c r="H4866" s="5">
        <f t="shared" si="24254"/>
        <v>161</v>
      </c>
      <c r="I4866" s="5">
        <f t="shared" si="24254"/>
        <v>151</v>
      </c>
      <c r="J4866" s="8">
        <f t="shared" si="24248"/>
        <v>1.0601883160796961</v>
      </c>
      <c r="K4866" s="5">
        <f t="shared" si="24246"/>
        <v>0</v>
      </c>
      <c r="L4866" s="8">
        <f t="shared" si="24251"/>
        <v>0.2857142857142857</v>
      </c>
      <c r="M4866" s="8">
        <f t="shared" si="24220"/>
        <v>8.4266852053741186</v>
      </c>
      <c r="N4866" s="5">
        <v>14409</v>
      </c>
      <c r="O4866" s="18">
        <v>528</v>
      </c>
    </row>
    <row r="4867" spans="1:15" x14ac:dyDescent="0.2">
      <c r="A4867" s="5" t="s">
        <v>13</v>
      </c>
      <c r="B4867" s="13">
        <v>6265809</v>
      </c>
      <c r="C4867" s="6">
        <f t="shared" si="24247"/>
        <v>44066</v>
      </c>
      <c r="D4867" s="5">
        <f t="shared" si="24243"/>
        <v>178</v>
      </c>
      <c r="E4867" s="13">
        <f t="shared" si="24252"/>
        <v>164.85714285714286</v>
      </c>
      <c r="F4867" s="13">
        <f t="shared" si="24253"/>
        <v>182.4</v>
      </c>
      <c r="G4867" s="13">
        <f t="shared" si="24249"/>
        <v>232.8031384295308</v>
      </c>
      <c r="H4867" s="5">
        <f t="shared" si="24254"/>
        <v>162</v>
      </c>
      <c r="I4867" s="5">
        <f t="shared" si="24254"/>
        <v>152</v>
      </c>
      <c r="J4867" s="8">
        <f t="shared" si="24248"/>
        <v>1.1880494986307575</v>
      </c>
      <c r="K4867" s="5">
        <f t="shared" si="24246"/>
        <v>0</v>
      </c>
      <c r="L4867" s="8">
        <f t="shared" si="24251"/>
        <v>0.2857142857142857</v>
      </c>
      <c r="M4867" s="8">
        <f t="shared" si="24220"/>
        <v>8.4266852053741186</v>
      </c>
      <c r="N4867" s="5">
        <v>14587</v>
      </c>
      <c r="O4867" s="18">
        <v>528</v>
      </c>
    </row>
    <row r="4868" spans="1:15" x14ac:dyDescent="0.2">
      <c r="A4868" s="5" t="s">
        <v>13</v>
      </c>
      <c r="B4868" s="13">
        <v>6265809</v>
      </c>
      <c r="C4868" s="6">
        <f t="shared" si="24247"/>
        <v>44067</v>
      </c>
      <c r="D4868" s="5">
        <f t="shared" si="24243"/>
        <v>70</v>
      </c>
      <c r="E4868" s="13">
        <f t="shared" si="24252"/>
        <v>167.28571428571428</v>
      </c>
      <c r="F4868" s="13">
        <f t="shared" si="24253"/>
        <v>163</v>
      </c>
      <c r="G4868" s="13">
        <f t="shared" si="24249"/>
        <v>233.9203126044857</v>
      </c>
      <c r="H4868" s="5">
        <f t="shared" si="24254"/>
        <v>163</v>
      </c>
      <c r="I4868" s="5">
        <f t="shared" si="24254"/>
        <v>153</v>
      </c>
      <c r="J4868" s="8">
        <f t="shared" si="24248"/>
        <v>1.1913967117043789</v>
      </c>
      <c r="K4868" s="5">
        <f t="shared" si="24246"/>
        <v>0</v>
      </c>
      <c r="L4868" s="8">
        <f t="shared" si="24251"/>
        <v>0.2857142857142857</v>
      </c>
      <c r="M4868" s="8">
        <f t="shared" si="24220"/>
        <v>8.4266852053741186</v>
      </c>
      <c r="N4868" s="5">
        <v>14657</v>
      </c>
      <c r="O4868" s="18">
        <v>528</v>
      </c>
    </row>
    <row r="4869" spans="1:15" x14ac:dyDescent="0.2">
      <c r="A4869" s="5" t="s">
        <v>13</v>
      </c>
      <c r="B4869" s="13">
        <v>6265809</v>
      </c>
      <c r="C4869" s="6">
        <f t="shared" si="24247"/>
        <v>44068</v>
      </c>
      <c r="D4869" s="5">
        <f t="shared" si="24243"/>
        <v>152</v>
      </c>
      <c r="E4869" s="13">
        <f t="shared" si="24252"/>
        <v>162</v>
      </c>
      <c r="F4869" s="13">
        <f t="shared" si="24253"/>
        <v>156</v>
      </c>
      <c r="G4869" s="13">
        <f t="shared" si="24249"/>
        <v>236.34617652724492</v>
      </c>
      <c r="H4869" s="5">
        <f t="shared" si="24254"/>
        <v>164</v>
      </c>
      <c r="I4869" s="5">
        <f t="shared" si="24254"/>
        <v>154</v>
      </c>
      <c r="J4869" s="8">
        <f t="shared" si="24248"/>
        <v>1.1401683105601303</v>
      </c>
      <c r="K4869" s="5">
        <f t="shared" si="24246"/>
        <v>0</v>
      </c>
      <c r="L4869" s="8">
        <f t="shared" si="24251"/>
        <v>0</v>
      </c>
      <c r="M4869" s="8">
        <f t="shared" si="24220"/>
        <v>8.4266852053741186</v>
      </c>
      <c r="N4869" s="5">
        <v>14809</v>
      </c>
      <c r="O4869" s="18">
        <v>528</v>
      </c>
    </row>
    <row r="4870" spans="1:15" x14ac:dyDescent="0.2">
      <c r="A4870" s="5" t="s">
        <v>13</v>
      </c>
      <c r="B4870" s="13">
        <v>6265809</v>
      </c>
      <c r="C4870" s="6">
        <f t="shared" si="24247"/>
        <v>44069</v>
      </c>
      <c r="D4870" s="5">
        <f t="shared" si="24243"/>
        <v>216</v>
      </c>
      <c r="E4870" s="13">
        <f t="shared" si="24252"/>
        <v>169</v>
      </c>
      <c r="F4870" s="13">
        <f t="shared" si="24253"/>
        <v>153</v>
      </c>
      <c r="G4870" s="13">
        <f t="shared" si="24249"/>
        <v>239.79345683853433</v>
      </c>
      <c r="H4870" s="5">
        <f t="shared" si="24254"/>
        <v>165</v>
      </c>
      <c r="I4870" s="5">
        <f t="shared" si="24254"/>
        <v>155</v>
      </c>
      <c r="J4870" s="8">
        <f t="shared" si="24248"/>
        <v>1.1760261648424841</v>
      </c>
      <c r="K4870" s="5">
        <f t="shared" si="24246"/>
        <v>0</v>
      </c>
      <c r="L4870" s="8">
        <f t="shared" si="24251"/>
        <v>0</v>
      </c>
      <c r="M4870" s="8">
        <f t="shared" si="24220"/>
        <v>8.4266852053741186</v>
      </c>
      <c r="N4870" s="5">
        <v>15025</v>
      </c>
      <c r="O4870" s="18">
        <v>528</v>
      </c>
    </row>
    <row r="4871" spans="1:15" x14ac:dyDescent="0.2">
      <c r="A4871" s="5" t="s">
        <v>13</v>
      </c>
      <c r="B4871" s="13">
        <v>6265809</v>
      </c>
      <c r="C4871" s="6">
        <f t="shared" si="24247"/>
        <v>44070</v>
      </c>
      <c r="D4871" s="5">
        <f t="shared" ref="D4871:D4922" si="24255">N4871-N4870</f>
        <v>80</v>
      </c>
      <c r="E4871" s="13">
        <f t="shared" si="24252"/>
        <v>153.71428571428572</v>
      </c>
      <c r="F4871" s="13">
        <f t="shared" si="24253"/>
        <v>139.19999999999999</v>
      </c>
      <c r="G4871" s="13">
        <f t="shared" si="24249"/>
        <v>241.07022732419708</v>
      </c>
      <c r="H4871" s="5">
        <f t="shared" si="24254"/>
        <v>166</v>
      </c>
      <c r="I4871" s="5">
        <f t="shared" si="24254"/>
        <v>156</v>
      </c>
      <c r="J4871" s="8">
        <f t="shared" si="24248"/>
        <v>1.0572237069643138</v>
      </c>
      <c r="K4871" s="5">
        <f t="shared" si="24246"/>
        <v>1</v>
      </c>
      <c r="L4871" s="8">
        <f t="shared" si="24251"/>
        <v>0.14285714285714285</v>
      </c>
      <c r="M4871" s="8">
        <f t="shared" si="24220"/>
        <v>8.4426448364449023</v>
      </c>
      <c r="N4871" s="5">
        <v>15105</v>
      </c>
      <c r="O4871" s="18">
        <v>529</v>
      </c>
    </row>
    <row r="4872" spans="1:15" x14ac:dyDescent="0.2">
      <c r="A4872" s="5" t="s">
        <v>13</v>
      </c>
      <c r="B4872" s="13">
        <v>6265809</v>
      </c>
      <c r="C4872" s="6">
        <f t="shared" si="24247"/>
        <v>44071</v>
      </c>
      <c r="D4872" s="5">
        <f t="shared" si="24255"/>
        <v>127</v>
      </c>
      <c r="E4872" s="13">
        <f t="shared" si="24252"/>
        <v>138.85714285714286</v>
      </c>
      <c r="F4872" s="13">
        <f t="shared" si="24253"/>
        <v>129</v>
      </c>
      <c r="G4872" s="13">
        <f t="shared" si="24249"/>
        <v>243.09710047018669</v>
      </c>
      <c r="H4872" s="5">
        <f t="shared" si="24254"/>
        <v>167</v>
      </c>
      <c r="I4872" s="5">
        <f t="shared" si="24254"/>
        <v>157</v>
      </c>
      <c r="J4872" s="8">
        <f t="shared" si="24248"/>
        <v>0.94504725236261822</v>
      </c>
      <c r="K4872" s="5">
        <f t="shared" si="24246"/>
        <v>1</v>
      </c>
      <c r="L4872" s="8">
        <f t="shared" si="24251"/>
        <v>0.2857142857142857</v>
      </c>
      <c r="M4872" s="8">
        <f t="shared" si="24220"/>
        <v>8.4586044675156877</v>
      </c>
      <c r="N4872" s="5">
        <v>15232</v>
      </c>
      <c r="O4872" s="18">
        <v>530</v>
      </c>
    </row>
    <row r="4873" spans="1:15" x14ac:dyDescent="0.2">
      <c r="A4873" s="5" t="s">
        <v>13</v>
      </c>
      <c r="B4873" s="13">
        <v>6265809</v>
      </c>
      <c r="C4873" s="6">
        <f t="shared" si="24247"/>
        <v>44072</v>
      </c>
      <c r="D4873" s="5">
        <f t="shared" si="24255"/>
        <v>119</v>
      </c>
      <c r="E4873" s="13">
        <f t="shared" si="24252"/>
        <v>134.57142857142858</v>
      </c>
      <c r="F4873" s="13">
        <f t="shared" si="24253"/>
        <v>138.80000000000001</v>
      </c>
      <c r="G4873" s="13">
        <f t="shared" si="24249"/>
        <v>244.99629656761002</v>
      </c>
      <c r="H4873" s="5">
        <f t="shared" si="24254"/>
        <v>168</v>
      </c>
      <c r="I4873" s="5">
        <f t="shared" si="24254"/>
        <v>158</v>
      </c>
      <c r="J4873" s="8">
        <f t="shared" si="24248"/>
        <v>0.90730466944059174</v>
      </c>
      <c r="K4873" s="5">
        <f t="shared" si="24246"/>
        <v>0</v>
      </c>
      <c r="L4873" s="8">
        <f t="shared" si="24251"/>
        <v>0.2857142857142857</v>
      </c>
      <c r="M4873" s="8">
        <f t="shared" si="24220"/>
        <v>8.4586044675156877</v>
      </c>
      <c r="N4873" s="5">
        <v>15351</v>
      </c>
      <c r="O4873" s="18">
        <v>530</v>
      </c>
    </row>
    <row r="4874" spans="1:15" x14ac:dyDescent="0.2">
      <c r="A4874" s="5" t="s">
        <v>13</v>
      </c>
      <c r="B4874" s="13">
        <v>6265809</v>
      </c>
      <c r="C4874" s="6">
        <f t="shared" si="24247"/>
        <v>44073</v>
      </c>
      <c r="D4874" s="5">
        <f t="shared" si="24255"/>
        <v>48</v>
      </c>
      <c r="E4874" s="13">
        <f t="shared" si="24252"/>
        <v>116</v>
      </c>
      <c r="F4874" s="13">
        <f t="shared" si="24253"/>
        <v>118</v>
      </c>
      <c r="G4874" s="13">
        <f t="shared" si="24249"/>
        <v>245.76235885900766</v>
      </c>
      <c r="H4874" s="5">
        <f t="shared" si="24254"/>
        <v>169</v>
      </c>
      <c r="I4874" s="5">
        <f t="shared" si="24254"/>
        <v>159</v>
      </c>
      <c r="J4874" s="8">
        <f t="shared" si="24248"/>
        <v>0.77506061126701409</v>
      </c>
      <c r="K4874" s="5">
        <f t="shared" si="24246"/>
        <v>1</v>
      </c>
      <c r="L4874" s="8">
        <f t="shared" si="24251"/>
        <v>0.42857142857142855</v>
      </c>
      <c r="M4874" s="8">
        <f t="shared" si="24220"/>
        <v>8.4745640985864714</v>
      </c>
      <c r="N4874" s="5">
        <v>15399</v>
      </c>
      <c r="O4874" s="18">
        <v>531</v>
      </c>
    </row>
    <row r="4875" spans="1:15" x14ac:dyDescent="0.2">
      <c r="A4875" s="5" t="s">
        <v>13</v>
      </c>
      <c r="B4875" s="13">
        <v>6265809</v>
      </c>
      <c r="C4875" s="6">
        <f t="shared" si="24247"/>
        <v>44074</v>
      </c>
      <c r="D4875" s="5">
        <f t="shared" si="24255"/>
        <v>32</v>
      </c>
      <c r="E4875" s="13">
        <f t="shared" si="24252"/>
        <v>110.57142857142857</v>
      </c>
      <c r="F4875" s="13">
        <f t="shared" si="24253"/>
        <v>81.2</v>
      </c>
      <c r="G4875" s="13">
        <f t="shared" si="24249"/>
        <v>246.27306705327277</v>
      </c>
      <c r="H4875" s="5">
        <f t="shared" ref="H4875:I4890" si="24256">H4874+1</f>
        <v>170</v>
      </c>
      <c r="I4875" s="5">
        <f t="shared" si="24256"/>
        <v>160</v>
      </c>
      <c r="J4875" s="8">
        <f t="shared" si="24248"/>
        <v>0.73310727613707405</v>
      </c>
      <c r="K4875" s="5">
        <f t="shared" si="24246"/>
        <v>0</v>
      </c>
      <c r="L4875" s="8">
        <f t="shared" si="24251"/>
        <v>0.42857142857142855</v>
      </c>
      <c r="M4875" s="8">
        <f t="shared" si="24220"/>
        <v>8.4745640985864714</v>
      </c>
      <c r="N4875" s="5">
        <v>15431</v>
      </c>
      <c r="O4875" s="18">
        <v>531</v>
      </c>
    </row>
    <row r="4876" spans="1:15" x14ac:dyDescent="0.2">
      <c r="A4876" s="5" t="s">
        <v>13</v>
      </c>
      <c r="B4876" s="13">
        <v>6265809</v>
      </c>
      <c r="C4876" s="6">
        <f t="shared" si="24247"/>
        <v>44075</v>
      </c>
      <c r="D4876" s="5">
        <f t="shared" si="24255"/>
        <v>165</v>
      </c>
      <c r="E4876" s="13">
        <f t="shared" si="24252"/>
        <v>112.42857142857143</v>
      </c>
      <c r="F4876" s="13">
        <f t="shared" si="24253"/>
        <v>98.2</v>
      </c>
      <c r="G4876" s="13">
        <f t="shared" si="24249"/>
        <v>248.90640617995217</v>
      </c>
      <c r="H4876" s="5">
        <f t="shared" si="24256"/>
        <v>171</v>
      </c>
      <c r="I4876" s="5">
        <f t="shared" si="24256"/>
        <v>161</v>
      </c>
      <c r="J4876" s="8">
        <f t="shared" si="24248"/>
        <v>0.7399954866857229</v>
      </c>
      <c r="K4876" s="5">
        <f t="shared" si="24246"/>
        <v>1</v>
      </c>
      <c r="L4876" s="8">
        <f t="shared" si="24251"/>
        <v>0.5714285714285714</v>
      </c>
      <c r="M4876" s="8">
        <f t="shared" si="24220"/>
        <v>8.4905237296572551</v>
      </c>
      <c r="N4876" s="5">
        <v>15596</v>
      </c>
      <c r="O4876" s="18">
        <v>532</v>
      </c>
    </row>
    <row r="4877" spans="1:15" x14ac:dyDescent="0.2">
      <c r="A4877" s="5" t="s">
        <v>13</v>
      </c>
      <c r="B4877" s="13">
        <v>6265809</v>
      </c>
      <c r="C4877" s="6">
        <f t="shared" si="24247"/>
        <v>44076</v>
      </c>
      <c r="D4877" s="5">
        <f t="shared" si="24255"/>
        <v>96</v>
      </c>
      <c r="E4877" s="13">
        <f t="shared" si="24252"/>
        <v>95.285714285714292</v>
      </c>
      <c r="F4877" s="13">
        <f t="shared" si="24253"/>
        <v>92</v>
      </c>
      <c r="G4877" s="13">
        <f t="shared" si="24249"/>
        <v>250.43853076274746</v>
      </c>
      <c r="H4877" s="5">
        <f t="shared" si="24256"/>
        <v>172</v>
      </c>
      <c r="I4877" s="5">
        <f t="shared" si="24256"/>
        <v>162</v>
      </c>
      <c r="J4877" s="8">
        <f t="shared" si="24248"/>
        <v>0.62255574534016556</v>
      </c>
      <c r="K4877" s="5">
        <f t="shared" si="24246"/>
        <v>2</v>
      </c>
      <c r="L4877" s="8">
        <f t="shared" si="24251"/>
        <v>0.8571428571428571</v>
      </c>
      <c r="M4877" s="8">
        <f t="shared" si="24220"/>
        <v>8.5224429917988243</v>
      </c>
      <c r="N4877" s="5">
        <v>15692</v>
      </c>
      <c r="O4877" s="18">
        <v>534</v>
      </c>
    </row>
    <row r="4878" spans="1:15" x14ac:dyDescent="0.2">
      <c r="A4878" s="5" t="s">
        <v>13</v>
      </c>
      <c r="B4878" s="13">
        <v>6265809</v>
      </c>
      <c r="C4878" s="6">
        <f t="shared" si="24247"/>
        <v>44077</v>
      </c>
      <c r="D4878" s="5">
        <f t="shared" si="24255"/>
        <v>84</v>
      </c>
      <c r="E4878" s="13">
        <f t="shared" si="24252"/>
        <v>95.857142857142861</v>
      </c>
      <c r="F4878" s="13">
        <f t="shared" si="24253"/>
        <v>85</v>
      </c>
      <c r="G4878" s="13">
        <f t="shared" si="24249"/>
        <v>251.77913977269336</v>
      </c>
      <c r="H4878" s="5">
        <f t="shared" si="24256"/>
        <v>173</v>
      </c>
      <c r="I4878" s="5">
        <f t="shared" si="24256"/>
        <v>163</v>
      </c>
      <c r="J4878" s="8">
        <f t="shared" si="24248"/>
        <v>0.62241433686436753</v>
      </c>
      <c r="K4878" s="5">
        <f t="shared" si="24246"/>
        <v>0</v>
      </c>
      <c r="L4878" s="8">
        <f t="shared" si="24251"/>
        <v>0.7142857142857143</v>
      </c>
      <c r="M4878" s="8">
        <f t="shared" si="24220"/>
        <v>8.5224429917988243</v>
      </c>
      <c r="N4878" s="5">
        <v>15776</v>
      </c>
      <c r="O4878" s="18">
        <v>534</v>
      </c>
    </row>
    <row r="4879" spans="1:15" x14ac:dyDescent="0.2">
      <c r="A4879" s="5" t="s">
        <v>13</v>
      </c>
      <c r="B4879" s="13">
        <v>6265809</v>
      </c>
      <c r="C4879" s="6">
        <f t="shared" si="24247"/>
        <v>44078</v>
      </c>
      <c r="D4879" s="5">
        <f t="shared" si="24255"/>
        <v>136</v>
      </c>
      <c r="E4879" s="13">
        <f t="shared" si="24252"/>
        <v>97.142857142857139</v>
      </c>
      <c r="F4879" s="13">
        <f t="shared" si="24253"/>
        <v>102.6</v>
      </c>
      <c r="G4879" s="13">
        <f t="shared" si="24249"/>
        <v>253.94964959832001</v>
      </c>
      <c r="H4879" s="5">
        <f t="shared" si="24256"/>
        <v>174</v>
      </c>
      <c r="I4879" s="5">
        <f t="shared" si="24256"/>
        <v>164</v>
      </c>
      <c r="J4879" s="8">
        <f t="shared" si="24248"/>
        <v>0.62686099357467484</v>
      </c>
      <c r="K4879" s="5">
        <f t="shared" si="24246"/>
        <v>1</v>
      </c>
      <c r="L4879" s="8">
        <f t="shared" si="24251"/>
        <v>0.7142857142857143</v>
      </c>
      <c r="M4879" s="8">
        <f t="shared" si="24220"/>
        <v>8.5384026228696079</v>
      </c>
      <c r="N4879" s="5">
        <v>15912</v>
      </c>
      <c r="O4879" s="18">
        <v>535</v>
      </c>
    </row>
    <row r="4880" spans="1:15" x14ac:dyDescent="0.2">
      <c r="A4880" s="5" t="s">
        <v>13</v>
      </c>
      <c r="B4880" s="13">
        <v>6265809</v>
      </c>
      <c r="C4880" s="6">
        <f t="shared" si="24247"/>
        <v>44079</v>
      </c>
      <c r="D4880" s="5">
        <f t="shared" si="24255"/>
        <v>66</v>
      </c>
      <c r="E4880" s="13">
        <f t="shared" si="24252"/>
        <v>89.571428571428569</v>
      </c>
      <c r="F4880" s="13">
        <f t="shared" si="24253"/>
        <v>109.4</v>
      </c>
      <c r="G4880" s="13">
        <f t="shared" si="24249"/>
        <v>255.00298524899179</v>
      </c>
      <c r="H4880" s="5">
        <f t="shared" si="24256"/>
        <v>175</v>
      </c>
      <c r="I4880" s="5">
        <f t="shared" si="24256"/>
        <v>165</v>
      </c>
      <c r="J4880" s="8">
        <f t="shared" si="24248"/>
        <v>0.57440200811674924</v>
      </c>
      <c r="K4880" s="5">
        <f t="shared" si="24246"/>
        <v>0</v>
      </c>
      <c r="L4880" s="8">
        <f t="shared" si="24251"/>
        <v>0.7142857142857143</v>
      </c>
      <c r="M4880" s="8">
        <f t="shared" si="24220"/>
        <v>8.5384026228696079</v>
      </c>
      <c r="N4880" s="5">
        <v>15978</v>
      </c>
      <c r="O4880" s="18">
        <v>535</v>
      </c>
    </row>
    <row r="4881" spans="1:15" x14ac:dyDescent="0.2">
      <c r="A4881" s="5" t="s">
        <v>13</v>
      </c>
      <c r="B4881" s="13">
        <v>6265809</v>
      </c>
      <c r="C4881" s="6">
        <f t="shared" si="24247"/>
        <v>44080</v>
      </c>
      <c r="D4881" s="5">
        <f t="shared" si="24255"/>
        <v>120</v>
      </c>
      <c r="E4881" s="13">
        <f t="shared" si="24252"/>
        <v>99.857142857142861</v>
      </c>
      <c r="F4881" s="13">
        <f t="shared" si="24253"/>
        <v>100.4</v>
      </c>
      <c r="G4881" s="13">
        <f t="shared" si="24249"/>
        <v>256.9181409774859</v>
      </c>
      <c r="H4881" s="5">
        <f t="shared" si="24256"/>
        <v>176</v>
      </c>
      <c r="I4881" s="5">
        <f t="shared" si="24256"/>
        <v>166</v>
      </c>
      <c r="J4881" s="8">
        <f t="shared" si="24248"/>
        <v>0.63670480215696279</v>
      </c>
      <c r="K4881" s="5">
        <f t="shared" si="24246"/>
        <v>0</v>
      </c>
      <c r="L4881" s="8">
        <f t="shared" si="24251"/>
        <v>0.5714285714285714</v>
      </c>
      <c r="M4881" s="8">
        <f t="shared" si="24220"/>
        <v>8.5384026228696079</v>
      </c>
      <c r="N4881" s="5">
        <v>16098</v>
      </c>
      <c r="O4881" s="18">
        <v>535</v>
      </c>
    </row>
    <row r="4882" spans="1:15" x14ac:dyDescent="0.2">
      <c r="A4882" s="5" t="s">
        <v>13</v>
      </c>
      <c r="B4882" s="13">
        <v>6265809</v>
      </c>
      <c r="C4882" s="6">
        <f t="shared" si="24247"/>
        <v>44081</v>
      </c>
      <c r="D4882" s="5">
        <f t="shared" si="24255"/>
        <v>47</v>
      </c>
      <c r="E4882" s="13">
        <f t="shared" si="24252"/>
        <v>102</v>
      </c>
      <c r="F4882" s="13">
        <f t="shared" si="24253"/>
        <v>90.6</v>
      </c>
      <c r="G4882" s="13">
        <f t="shared" si="24249"/>
        <v>257.66824363781279</v>
      </c>
      <c r="H4882" s="5">
        <f t="shared" si="24256"/>
        <v>177</v>
      </c>
      <c r="I4882" s="5">
        <f t="shared" si="24256"/>
        <v>167</v>
      </c>
      <c r="J4882" s="8">
        <f t="shared" si="24248"/>
        <v>0.64625326973380515</v>
      </c>
      <c r="K4882" s="5">
        <f t="shared" si="24246"/>
        <v>0</v>
      </c>
      <c r="L4882" s="8">
        <f t="shared" si="24251"/>
        <v>0.5714285714285714</v>
      </c>
      <c r="M4882" s="8">
        <f t="shared" si="24220"/>
        <v>8.5384026228696079</v>
      </c>
      <c r="N4882" s="5">
        <v>16145</v>
      </c>
      <c r="O4882" s="18">
        <v>535</v>
      </c>
    </row>
    <row r="4883" spans="1:15" x14ac:dyDescent="0.2">
      <c r="A4883" s="5" t="s">
        <v>13</v>
      </c>
      <c r="B4883" s="13">
        <v>6265809</v>
      </c>
      <c r="C4883" s="6">
        <f t="shared" si="24247"/>
        <v>44082</v>
      </c>
      <c r="D4883" s="5">
        <f t="shared" si="24255"/>
        <v>133</v>
      </c>
      <c r="E4883" s="13">
        <f t="shared" si="24252"/>
        <v>97.428571428571431</v>
      </c>
      <c r="F4883" s="13">
        <f t="shared" si="24253"/>
        <v>100.4</v>
      </c>
      <c r="G4883" s="13">
        <f t="shared" si="24249"/>
        <v>259.79087457022706</v>
      </c>
      <c r="H4883" s="5">
        <f t="shared" si="24256"/>
        <v>178</v>
      </c>
      <c r="I4883" s="5">
        <f t="shared" si="24256"/>
        <v>168</v>
      </c>
      <c r="J4883" s="8">
        <f t="shared" si="24248"/>
        <v>0.61332589908001123</v>
      </c>
      <c r="K4883" s="5">
        <f t="shared" si="24246"/>
        <v>0</v>
      </c>
      <c r="L4883" s="8">
        <f t="shared" si="24251"/>
        <v>0.42857142857142855</v>
      </c>
      <c r="M4883" s="8">
        <f t="shared" si="24220"/>
        <v>8.5384026228696079</v>
      </c>
      <c r="N4883" s="5">
        <v>16278</v>
      </c>
      <c r="O4883" s="18">
        <v>535</v>
      </c>
    </row>
    <row r="4884" spans="1:15" x14ac:dyDescent="0.2">
      <c r="A4884" s="5" t="s">
        <v>13</v>
      </c>
      <c r="B4884" s="13">
        <v>6265809</v>
      </c>
      <c r="C4884" s="6">
        <f t="shared" si="24247"/>
        <v>44083</v>
      </c>
      <c r="D4884" s="5">
        <f t="shared" si="24255"/>
        <v>97</v>
      </c>
      <c r="E4884" s="13">
        <f t="shared" si="24252"/>
        <v>97.571428571428569</v>
      </c>
      <c r="F4884" s="13">
        <f t="shared" si="24253"/>
        <v>92.6</v>
      </c>
      <c r="G4884" s="13">
        <f t="shared" si="24249"/>
        <v>261.33895878409317</v>
      </c>
      <c r="H4884" s="5">
        <f t="shared" si="24256"/>
        <v>179</v>
      </c>
      <c r="I4884" s="5">
        <f t="shared" si="24256"/>
        <v>169</v>
      </c>
      <c r="J4884" s="8">
        <f t="shared" si="24248"/>
        <v>0.61048096604367219</v>
      </c>
      <c r="K4884" s="5">
        <f t="shared" si="24246"/>
        <v>1</v>
      </c>
      <c r="L4884" s="8">
        <f t="shared" si="24251"/>
        <v>0.2857142857142857</v>
      </c>
      <c r="M4884" s="8">
        <f t="shared" si="24220"/>
        <v>8.5543622539403934</v>
      </c>
      <c r="N4884" s="5">
        <v>16375</v>
      </c>
      <c r="O4884" s="18">
        <v>536</v>
      </c>
    </row>
    <row r="4885" spans="1:15" x14ac:dyDescent="0.2">
      <c r="A4885" s="5" t="s">
        <v>13</v>
      </c>
      <c r="B4885" s="13">
        <v>6265809</v>
      </c>
      <c r="C4885" s="6">
        <f t="shared" si="24247"/>
        <v>44084</v>
      </c>
      <c r="D4885" s="5">
        <f t="shared" si="24255"/>
        <v>125</v>
      </c>
      <c r="E4885" s="13">
        <f t="shared" si="24252"/>
        <v>103.42857142857143</v>
      </c>
      <c r="F4885" s="13">
        <f t="shared" si="24253"/>
        <v>104.4</v>
      </c>
      <c r="G4885" s="13">
        <f t="shared" si="24249"/>
        <v>263.33391266794121</v>
      </c>
      <c r="H4885" s="5">
        <f t="shared" si="24256"/>
        <v>180</v>
      </c>
      <c r="I4885" s="5">
        <f t="shared" si="24256"/>
        <v>170</v>
      </c>
      <c r="J4885" s="8">
        <f t="shared" si="24248"/>
        <v>0.64320108029352718</v>
      </c>
      <c r="K4885" s="5">
        <f t="shared" si="24246"/>
        <v>1</v>
      </c>
      <c r="L4885" s="8">
        <f t="shared" si="24251"/>
        <v>0.42857142857142855</v>
      </c>
      <c r="M4885" s="8">
        <f t="shared" si="24220"/>
        <v>8.5703218850111771</v>
      </c>
      <c r="N4885" s="5">
        <v>16500</v>
      </c>
      <c r="O4885" s="18">
        <v>537</v>
      </c>
    </row>
    <row r="4886" spans="1:15" x14ac:dyDescent="0.2">
      <c r="A4886" s="5" t="s">
        <v>13</v>
      </c>
      <c r="B4886" s="13">
        <v>6265809</v>
      </c>
      <c r="C4886" s="6">
        <f t="shared" si="24247"/>
        <v>44085</v>
      </c>
      <c r="D4886" s="5">
        <f t="shared" si="24255"/>
        <v>103</v>
      </c>
      <c r="E4886" s="13">
        <f t="shared" si="24252"/>
        <v>98.714285714285708</v>
      </c>
      <c r="F4886" s="13">
        <f t="shared" si="24253"/>
        <v>101</v>
      </c>
      <c r="G4886" s="13">
        <f t="shared" si="24249"/>
        <v>264.97775466823197</v>
      </c>
      <c r="H4886" s="5">
        <f t="shared" si="24256"/>
        <v>181</v>
      </c>
      <c r="I4886" s="5">
        <f t="shared" si="24256"/>
        <v>171</v>
      </c>
      <c r="J4886" s="8">
        <f t="shared" si="24248"/>
        <v>0.60996063061631611</v>
      </c>
      <c r="K4886" s="5">
        <f t="shared" si="24246"/>
        <v>0</v>
      </c>
      <c r="L4886" s="8">
        <f t="shared" si="24251"/>
        <v>0.2857142857142857</v>
      </c>
      <c r="M4886" s="8">
        <f t="shared" si="24220"/>
        <v>8.5703218850111771</v>
      </c>
      <c r="N4886" s="5">
        <v>16603</v>
      </c>
      <c r="O4886" s="18">
        <v>537</v>
      </c>
    </row>
    <row r="4887" spans="1:15" x14ac:dyDescent="0.2">
      <c r="A4887" s="5" t="s">
        <v>13</v>
      </c>
      <c r="B4887" s="13">
        <v>6265809</v>
      </c>
      <c r="C4887" s="6">
        <f t="shared" si="24247"/>
        <v>44086</v>
      </c>
      <c r="D4887" s="5">
        <f t="shared" si="24255"/>
        <v>111</v>
      </c>
      <c r="E4887" s="13">
        <f t="shared" si="24252"/>
        <v>105.14285714285714</v>
      </c>
      <c r="F4887" s="13">
        <f t="shared" si="24253"/>
        <v>113.8</v>
      </c>
      <c r="G4887" s="13">
        <f t="shared" si="24249"/>
        <v>266.74927371708907</v>
      </c>
      <c r="H4887" s="5">
        <f t="shared" si="24256"/>
        <v>182</v>
      </c>
      <c r="I4887" s="5">
        <f t="shared" si="24256"/>
        <v>172</v>
      </c>
      <c r="J4887" s="8">
        <f t="shared" si="24248"/>
        <v>0.64574431683585287</v>
      </c>
      <c r="K4887" s="5">
        <f t="shared" si="24246"/>
        <v>1</v>
      </c>
      <c r="L4887" s="8">
        <f t="shared" si="24251"/>
        <v>0.42857142857142855</v>
      </c>
      <c r="M4887" s="8">
        <f t="shared" si="24220"/>
        <v>8.5862815160819608</v>
      </c>
      <c r="N4887" s="5">
        <v>16714</v>
      </c>
      <c r="O4887" s="18">
        <v>538</v>
      </c>
    </row>
    <row r="4888" spans="1:15" x14ac:dyDescent="0.2">
      <c r="A4888" s="5" t="s">
        <v>13</v>
      </c>
      <c r="B4888" s="13">
        <v>6265809</v>
      </c>
      <c r="C4888" s="6">
        <f t="shared" si="24247"/>
        <v>44087</v>
      </c>
      <c r="D4888" s="5">
        <f t="shared" si="24255"/>
        <v>94</v>
      </c>
      <c r="E4888" s="13">
        <f t="shared" si="24252"/>
        <v>101.42857142857143</v>
      </c>
      <c r="F4888" s="13">
        <f t="shared" si="24253"/>
        <v>106</v>
      </c>
      <c r="G4888" s="13">
        <f t="shared" si="24249"/>
        <v>268.24947903774279</v>
      </c>
      <c r="H4888" s="5">
        <f t="shared" si="24256"/>
        <v>183</v>
      </c>
      <c r="I4888" s="5">
        <f t="shared" si="24256"/>
        <v>173</v>
      </c>
      <c r="J4888" s="8">
        <f t="shared" si="24248"/>
        <v>0.61893595320495509</v>
      </c>
      <c r="K4888" s="5">
        <f t="shared" si="24246"/>
        <v>1</v>
      </c>
      <c r="L4888" s="8">
        <f t="shared" si="24251"/>
        <v>0.5714285714285714</v>
      </c>
      <c r="M4888" s="8">
        <f t="shared" si="24220"/>
        <v>8.6022411471527462</v>
      </c>
      <c r="N4888" s="5">
        <v>16808</v>
      </c>
      <c r="O4888" s="18">
        <v>539</v>
      </c>
    </row>
    <row r="4889" spans="1:15" x14ac:dyDescent="0.2">
      <c r="A4889" s="5" t="s">
        <v>13</v>
      </c>
      <c r="B4889" s="13">
        <v>6265809</v>
      </c>
      <c r="C4889" s="6">
        <f t="shared" si="24247"/>
        <v>44088</v>
      </c>
      <c r="D4889" s="5">
        <f t="shared" si="24255"/>
        <v>69</v>
      </c>
      <c r="E4889" s="13">
        <f t="shared" si="24252"/>
        <v>104.57142857142857</v>
      </c>
      <c r="F4889" s="13">
        <f t="shared" si="24253"/>
        <v>100.4</v>
      </c>
      <c r="G4889" s="13">
        <f t="shared" si="24249"/>
        <v>269.3506935816269</v>
      </c>
      <c r="H4889" s="5">
        <f t="shared" si="24256"/>
        <v>184</v>
      </c>
      <c r="I4889" s="5">
        <f t="shared" si="24256"/>
        <v>174</v>
      </c>
      <c r="J4889" s="8">
        <f t="shared" si="24248"/>
        <v>0.6341890264505341</v>
      </c>
      <c r="K4889" s="5">
        <f t="shared" si="24246"/>
        <v>0</v>
      </c>
      <c r="L4889" s="8">
        <f t="shared" si="24251"/>
        <v>0.5714285714285714</v>
      </c>
      <c r="M4889" s="8">
        <f t="shared" si="24220"/>
        <v>8.6022411471527462</v>
      </c>
      <c r="N4889" s="5">
        <v>16877</v>
      </c>
      <c r="O4889" s="18">
        <v>539</v>
      </c>
    </row>
    <row r="4890" spans="1:15" x14ac:dyDescent="0.2">
      <c r="A4890" s="5" t="s">
        <v>13</v>
      </c>
      <c r="B4890" s="13">
        <v>6265809</v>
      </c>
      <c r="C4890" s="6">
        <f t="shared" si="24247"/>
        <v>44089</v>
      </c>
      <c r="D4890" s="5">
        <f t="shared" si="24255"/>
        <v>108</v>
      </c>
      <c r="E4890" s="13">
        <f t="shared" si="24252"/>
        <v>101</v>
      </c>
      <c r="F4890" s="13">
        <f t="shared" si="24253"/>
        <v>97</v>
      </c>
      <c r="G4890" s="13">
        <f t="shared" si="24249"/>
        <v>271.07433373727162</v>
      </c>
      <c r="H4890" s="5">
        <f t="shared" si="24256"/>
        <v>185</v>
      </c>
      <c r="I4890" s="5">
        <f t="shared" si="24256"/>
        <v>175</v>
      </c>
      <c r="J4890" s="8">
        <f t="shared" si="24248"/>
        <v>0.60866945030347386</v>
      </c>
      <c r="K4890" s="5">
        <f t="shared" si="24246"/>
        <v>1</v>
      </c>
      <c r="L4890" s="8">
        <f t="shared" si="24251"/>
        <v>0.7142857142857143</v>
      </c>
      <c r="M4890" s="8">
        <f t="shared" si="24220"/>
        <v>8.6182007782235299</v>
      </c>
      <c r="N4890" s="5">
        <v>16985</v>
      </c>
      <c r="O4890" s="18">
        <v>540</v>
      </c>
    </row>
    <row r="4891" spans="1:15" x14ac:dyDescent="0.2">
      <c r="A4891" s="5" t="s">
        <v>13</v>
      </c>
      <c r="B4891" s="13">
        <v>6265809</v>
      </c>
      <c r="C4891" s="6">
        <f t="shared" si="24247"/>
        <v>44090</v>
      </c>
      <c r="D4891" s="5">
        <f t="shared" si="24255"/>
        <v>99</v>
      </c>
      <c r="E4891" s="13">
        <f t="shared" si="24252"/>
        <v>101.28571428571429</v>
      </c>
      <c r="F4891" s="13">
        <f t="shared" si="24253"/>
        <v>96.2</v>
      </c>
      <c r="G4891" s="13">
        <f t="shared" si="24249"/>
        <v>272.65433721327923</v>
      </c>
      <c r="H4891" s="5">
        <f t="shared" ref="H4891:I4906" si="24257">H4890+1</f>
        <v>186</v>
      </c>
      <c r="I4891" s="5">
        <f t="shared" si="24257"/>
        <v>176</v>
      </c>
      <c r="J4891" s="8">
        <f t="shared" si="24248"/>
        <v>0.60669849908439022</v>
      </c>
      <c r="K4891" s="5">
        <f t="shared" si="24246"/>
        <v>2</v>
      </c>
      <c r="L4891" s="8">
        <f t="shared" si="24251"/>
        <v>0.8571428571428571</v>
      </c>
      <c r="M4891" s="8">
        <f t="shared" si="24220"/>
        <v>8.6501200403650991</v>
      </c>
      <c r="N4891" s="5">
        <v>17084</v>
      </c>
      <c r="O4891" s="18">
        <v>542</v>
      </c>
    </row>
    <row r="4892" spans="1:15" x14ac:dyDescent="0.2">
      <c r="A4892" s="5" t="s">
        <v>13</v>
      </c>
      <c r="B4892" s="13">
        <v>6265809</v>
      </c>
      <c r="C4892" s="6">
        <f t="shared" si="24247"/>
        <v>44091</v>
      </c>
      <c r="D4892" s="5">
        <f t="shared" si="24255"/>
        <v>149</v>
      </c>
      <c r="E4892" s="13">
        <f t="shared" si="24252"/>
        <v>104.71428571428571</v>
      </c>
      <c r="F4892" s="13">
        <f t="shared" si="24253"/>
        <v>103.8</v>
      </c>
      <c r="G4892" s="13">
        <f t="shared" si="24249"/>
        <v>275.03232224282613</v>
      </c>
      <c r="H4892" s="5">
        <f t="shared" si="24257"/>
        <v>187</v>
      </c>
      <c r="I4892" s="5">
        <f t="shared" si="24257"/>
        <v>177</v>
      </c>
      <c r="J4892" s="8">
        <f t="shared" si="24248"/>
        <v>0.62345306240484477</v>
      </c>
      <c r="K4892" s="5">
        <f t="shared" si="24246"/>
        <v>0</v>
      </c>
      <c r="L4892" s="8">
        <f t="shared" si="24251"/>
        <v>0.7142857142857143</v>
      </c>
      <c r="M4892" s="8">
        <f t="shared" si="24220"/>
        <v>8.6501200403650991</v>
      </c>
      <c r="N4892" s="5">
        <v>17233</v>
      </c>
      <c r="O4892" s="18">
        <v>542</v>
      </c>
    </row>
    <row r="4893" spans="1:15" x14ac:dyDescent="0.2">
      <c r="A4893" s="5" t="s">
        <v>13</v>
      </c>
      <c r="B4893" s="13">
        <v>6265809</v>
      </c>
      <c r="C4893" s="6">
        <f t="shared" si="24247"/>
        <v>44092</v>
      </c>
      <c r="D4893" s="5">
        <f t="shared" si="24255"/>
        <v>109</v>
      </c>
      <c r="E4893" s="13">
        <f t="shared" si="24252"/>
        <v>105.57142857142857</v>
      </c>
      <c r="F4893" s="13">
        <f t="shared" si="24253"/>
        <v>106.8</v>
      </c>
      <c r="G4893" s="13">
        <f t="shared" si="24249"/>
        <v>276.7719220295416</v>
      </c>
      <c r="H4893" s="5">
        <f t="shared" si="24257"/>
        <v>188</v>
      </c>
      <c r="I4893" s="5">
        <f t="shared" si="24257"/>
        <v>178</v>
      </c>
      <c r="J4893" s="8">
        <f t="shared" si="24248"/>
        <v>0.62466188801731137</v>
      </c>
      <c r="K4893" s="5">
        <f t="shared" si="24246"/>
        <v>1</v>
      </c>
      <c r="L4893" s="8">
        <f t="shared" si="24251"/>
        <v>0.8571428571428571</v>
      </c>
      <c r="M4893" s="8">
        <f t="shared" si="24220"/>
        <v>8.6660796714358828</v>
      </c>
      <c r="N4893" s="5">
        <v>17342</v>
      </c>
      <c r="O4893" s="18">
        <v>543</v>
      </c>
    </row>
    <row r="4894" spans="1:15" x14ac:dyDescent="0.2">
      <c r="A4894" s="5" t="s">
        <v>13</v>
      </c>
      <c r="B4894" s="13">
        <v>6265809</v>
      </c>
      <c r="C4894" s="6">
        <f t="shared" si="24247"/>
        <v>44093</v>
      </c>
      <c r="D4894" s="5">
        <f t="shared" si="24255"/>
        <v>174</v>
      </c>
      <c r="E4894" s="13">
        <f t="shared" si="24252"/>
        <v>114.57142857142857</v>
      </c>
      <c r="F4894" s="13">
        <f t="shared" si="24253"/>
        <v>127.8</v>
      </c>
      <c r="G4894" s="13">
        <f t="shared" si="24249"/>
        <v>279.54889783585804</v>
      </c>
      <c r="H4894" s="5">
        <f t="shared" si="24257"/>
        <v>189</v>
      </c>
      <c r="I4894" s="5">
        <f t="shared" si="24257"/>
        <v>179</v>
      </c>
      <c r="J4894" s="8">
        <f t="shared" si="24248"/>
        <v>0.67370613979822414</v>
      </c>
      <c r="K4894" s="5">
        <f t="shared" si="24246"/>
        <v>0</v>
      </c>
      <c r="L4894" s="8">
        <f t="shared" si="24251"/>
        <v>0.7142857142857143</v>
      </c>
      <c r="M4894" s="8">
        <f t="shared" si="24220"/>
        <v>8.6660796714358828</v>
      </c>
      <c r="N4894" s="5">
        <v>17516</v>
      </c>
      <c r="O4894" s="18">
        <v>543</v>
      </c>
    </row>
    <row r="4895" spans="1:15" x14ac:dyDescent="0.2">
      <c r="A4895" s="5" t="s">
        <v>13</v>
      </c>
      <c r="B4895" s="13">
        <v>6265809</v>
      </c>
      <c r="C4895" s="6">
        <f t="shared" si="24247"/>
        <v>44094</v>
      </c>
      <c r="D4895" s="5">
        <f t="shared" si="24255"/>
        <v>70</v>
      </c>
      <c r="E4895" s="13">
        <f t="shared" si="24252"/>
        <v>111.14285714285714</v>
      </c>
      <c r="F4895" s="13">
        <f t="shared" si="24253"/>
        <v>120.2</v>
      </c>
      <c r="G4895" s="13">
        <f t="shared" si="24249"/>
        <v>280.66607201081297</v>
      </c>
      <c r="H4895" s="5">
        <f t="shared" si="24257"/>
        <v>190</v>
      </c>
      <c r="I4895" s="5">
        <f t="shared" si="24257"/>
        <v>180</v>
      </c>
      <c r="J4895" s="8">
        <f t="shared" si="24248"/>
        <v>0.64917184696900154</v>
      </c>
      <c r="K4895" s="5">
        <f t="shared" si="24246"/>
        <v>1</v>
      </c>
      <c r="L4895" s="8">
        <f t="shared" si="24251"/>
        <v>0.7142857142857143</v>
      </c>
      <c r="M4895" s="8">
        <f t="shared" si="24220"/>
        <v>8.6820393025066682</v>
      </c>
      <c r="N4895" s="5">
        <v>17586</v>
      </c>
      <c r="O4895" s="18">
        <v>544</v>
      </c>
    </row>
    <row r="4896" spans="1:15" x14ac:dyDescent="0.2">
      <c r="A4896" s="5" t="s">
        <v>13</v>
      </c>
      <c r="B4896" s="13">
        <v>6265809</v>
      </c>
      <c r="C4896" s="6">
        <f t="shared" si="24247"/>
        <v>44095</v>
      </c>
      <c r="D4896" s="5">
        <f t="shared" si="24255"/>
        <v>51</v>
      </c>
      <c r="E4896" s="13">
        <f t="shared" si="24252"/>
        <v>108.57142857142857</v>
      </c>
      <c r="F4896" s="13">
        <f t="shared" si="24253"/>
        <v>110.6</v>
      </c>
      <c r="G4896" s="13">
        <f t="shared" si="24249"/>
        <v>281.48001319542294</v>
      </c>
      <c r="H4896" s="5">
        <f t="shared" si="24257"/>
        <v>191</v>
      </c>
      <c r="I4896" s="5">
        <f t="shared" si="24257"/>
        <v>181</v>
      </c>
      <c r="J4896" s="8">
        <f t="shared" si="24248"/>
        <v>0.63006226009964938</v>
      </c>
      <c r="K4896" s="5">
        <f t="shared" si="24246"/>
        <v>0</v>
      </c>
      <c r="L4896" s="8">
        <f t="shared" si="24251"/>
        <v>0.7142857142857143</v>
      </c>
      <c r="M4896" s="8">
        <f t="shared" si="24220"/>
        <v>8.6820393025066682</v>
      </c>
      <c r="N4896" s="5">
        <v>17637</v>
      </c>
      <c r="O4896" s="18">
        <v>544</v>
      </c>
    </row>
    <row r="4897" spans="1:15" x14ac:dyDescent="0.2">
      <c r="A4897" s="5" t="s">
        <v>13</v>
      </c>
      <c r="B4897" s="13">
        <v>6265809</v>
      </c>
      <c r="C4897" s="6">
        <f t="shared" si="24247"/>
        <v>44096</v>
      </c>
      <c r="D4897" s="5">
        <f t="shared" si="24255"/>
        <v>120</v>
      </c>
      <c r="E4897" s="13">
        <f t="shared" si="24252"/>
        <v>110.28571428571429</v>
      </c>
      <c r="F4897" s="13">
        <f t="shared" si="24253"/>
        <v>104.8</v>
      </c>
      <c r="G4897" s="13">
        <f t="shared" si="24249"/>
        <v>283.39516892391708</v>
      </c>
      <c r="H4897" s="5">
        <f t="shared" si="24257"/>
        <v>192</v>
      </c>
      <c r="I4897" s="5">
        <f t="shared" si="24257"/>
        <v>182</v>
      </c>
      <c r="J4897" s="8">
        <f t="shared" si="24248"/>
        <v>0.6360033942150054</v>
      </c>
      <c r="K4897" s="5">
        <f t="shared" si="24246"/>
        <v>1</v>
      </c>
      <c r="L4897" s="8">
        <f t="shared" si="24251"/>
        <v>0.7142857142857143</v>
      </c>
      <c r="M4897" s="8">
        <f t="shared" si="24220"/>
        <v>8.6979989335774519</v>
      </c>
      <c r="N4897" s="5">
        <v>17757</v>
      </c>
      <c r="O4897" s="18">
        <v>545</v>
      </c>
    </row>
    <row r="4898" spans="1:15" x14ac:dyDescent="0.2">
      <c r="A4898" s="5" t="s">
        <v>13</v>
      </c>
      <c r="B4898" s="13">
        <v>6265809</v>
      </c>
      <c r="C4898" s="6">
        <f t="shared" si="24247"/>
        <v>44097</v>
      </c>
      <c r="D4898" s="5">
        <f t="shared" si="24255"/>
        <v>113</v>
      </c>
      <c r="E4898" s="13">
        <f t="shared" si="24252"/>
        <v>112.28571428571429</v>
      </c>
      <c r="F4898" s="13">
        <f t="shared" si="24253"/>
        <v>105.6</v>
      </c>
      <c r="G4898" s="13">
        <f t="shared" si="24249"/>
        <v>285.1986072349157</v>
      </c>
      <c r="H4898" s="5">
        <f t="shared" si="24257"/>
        <v>193</v>
      </c>
      <c r="I4898" s="5">
        <f t="shared" si="24257"/>
        <v>183</v>
      </c>
      <c r="J4898" s="8">
        <f t="shared" si="24248"/>
        <v>0.64344480373296231</v>
      </c>
      <c r="K4898" s="5">
        <f t="shared" si="24246"/>
        <v>0</v>
      </c>
      <c r="L4898" s="8">
        <f t="shared" si="24251"/>
        <v>0.42857142857142855</v>
      </c>
      <c r="M4898" s="8">
        <f t="shared" si="24220"/>
        <v>8.6979989335774519</v>
      </c>
      <c r="N4898" s="5">
        <v>17870</v>
      </c>
      <c r="O4898" s="18">
        <v>545</v>
      </c>
    </row>
    <row r="4899" spans="1:15" x14ac:dyDescent="0.2">
      <c r="A4899" s="5" t="s">
        <v>13</v>
      </c>
      <c r="B4899" s="13">
        <v>6265809</v>
      </c>
      <c r="C4899" s="6">
        <f t="shared" si="24247"/>
        <v>44098</v>
      </c>
      <c r="D4899" s="5">
        <f t="shared" si="24255"/>
        <v>165</v>
      </c>
      <c r="E4899" s="13">
        <f t="shared" si="24252"/>
        <v>114.57142857142857</v>
      </c>
      <c r="F4899" s="13">
        <f t="shared" si="24253"/>
        <v>103.8</v>
      </c>
      <c r="G4899" s="13">
        <f t="shared" si="24249"/>
        <v>287.8319463615951</v>
      </c>
      <c r="H4899" s="5">
        <f t="shared" si="24257"/>
        <v>194</v>
      </c>
      <c r="I4899" s="5">
        <f t="shared" si="24257"/>
        <v>184</v>
      </c>
      <c r="J4899" s="8">
        <f t="shared" si="24248"/>
        <v>0.65234543398866129</v>
      </c>
      <c r="K4899" s="5">
        <f t="shared" ref="K4899:K4922" si="24258">O4899-O4898</f>
        <v>1</v>
      </c>
      <c r="L4899" s="8">
        <f t="shared" si="24251"/>
        <v>0.5714285714285714</v>
      </c>
      <c r="M4899" s="8">
        <f t="shared" si="24220"/>
        <v>8.7139585646482356</v>
      </c>
      <c r="N4899" s="5">
        <v>18035</v>
      </c>
      <c r="O4899" s="18">
        <v>546</v>
      </c>
    </row>
    <row r="4900" spans="1:15" x14ac:dyDescent="0.2">
      <c r="A4900" s="5" t="s">
        <v>13</v>
      </c>
      <c r="B4900" s="13">
        <v>6265809</v>
      </c>
      <c r="C4900" s="6">
        <f t="shared" ref="C4900:C5155" si="24259">C4899+1</f>
        <v>44099</v>
      </c>
      <c r="D4900" s="5">
        <f t="shared" si="24255"/>
        <v>186</v>
      </c>
      <c r="E4900" s="13">
        <f t="shared" si="24252"/>
        <v>125.57142857142857</v>
      </c>
      <c r="F4900" s="13">
        <f t="shared" si="24253"/>
        <v>127</v>
      </c>
      <c r="G4900" s="13">
        <f t="shared" si="24249"/>
        <v>290.80043774076103</v>
      </c>
      <c r="H4900" s="5">
        <f t="shared" si="24257"/>
        <v>195</v>
      </c>
      <c r="I4900" s="5">
        <f t="shared" si="24257"/>
        <v>185</v>
      </c>
      <c r="J4900" s="8">
        <f t="shared" si="24248"/>
        <v>0.71034321133316636</v>
      </c>
      <c r="K4900" s="5">
        <f t="shared" si="24258"/>
        <v>2</v>
      </c>
      <c r="L4900" s="8">
        <f t="shared" si="24251"/>
        <v>0.7142857142857143</v>
      </c>
      <c r="M4900" s="8">
        <f t="shared" si="24220"/>
        <v>8.7458778267898047</v>
      </c>
      <c r="N4900" s="5">
        <v>18221</v>
      </c>
      <c r="O4900" s="18">
        <v>548</v>
      </c>
    </row>
    <row r="4901" spans="1:15" x14ac:dyDescent="0.2">
      <c r="A4901" s="5" t="s">
        <v>13</v>
      </c>
      <c r="B4901" s="13">
        <v>6265809</v>
      </c>
      <c r="C4901" s="6">
        <f t="shared" si="24259"/>
        <v>44100</v>
      </c>
      <c r="D4901" s="5">
        <f t="shared" si="24255"/>
        <v>175</v>
      </c>
      <c r="E4901" s="13">
        <f t="shared" si="24252"/>
        <v>125.71428571428571</v>
      </c>
      <c r="F4901" s="13">
        <f t="shared" si="24253"/>
        <v>151.80000000000001</v>
      </c>
      <c r="G4901" s="13">
        <f t="shared" si="24249"/>
        <v>293.59337317814828</v>
      </c>
      <c r="H4901" s="5">
        <f t="shared" si="24257"/>
        <v>196</v>
      </c>
      <c r="I4901" s="5">
        <f t="shared" si="24257"/>
        <v>186</v>
      </c>
      <c r="J4901" s="8">
        <f t="shared" si="24248"/>
        <v>0.70613535330840449</v>
      </c>
      <c r="K4901" s="5">
        <f t="shared" si="24258"/>
        <v>1</v>
      </c>
      <c r="L4901" s="8">
        <f t="shared" si="24251"/>
        <v>0.8571428571428571</v>
      </c>
      <c r="M4901" s="8">
        <f t="shared" si="24220"/>
        <v>8.7618374578605884</v>
      </c>
      <c r="N4901" s="5">
        <v>18396</v>
      </c>
      <c r="O4901" s="18">
        <v>549</v>
      </c>
    </row>
    <row r="4902" spans="1:15" x14ac:dyDescent="0.2">
      <c r="A4902" s="5" t="s">
        <v>13</v>
      </c>
      <c r="B4902" s="13">
        <v>6265809</v>
      </c>
      <c r="C4902" s="6">
        <f t="shared" si="24259"/>
        <v>44101</v>
      </c>
      <c r="D4902" s="5">
        <f t="shared" si="24255"/>
        <v>211</v>
      </c>
      <c r="E4902" s="13">
        <f t="shared" si="24252"/>
        <v>145.85714285714286</v>
      </c>
      <c r="F4902" s="13">
        <f t="shared" si="24253"/>
        <v>170</v>
      </c>
      <c r="G4902" s="13">
        <f t="shared" si="24249"/>
        <v>296.96085533408376</v>
      </c>
      <c r="H4902" s="5">
        <f t="shared" si="24257"/>
        <v>197</v>
      </c>
      <c r="I4902" s="5">
        <f t="shared" si="24257"/>
        <v>187</v>
      </c>
      <c r="J4902" s="8">
        <f t="shared" si="24248"/>
        <v>0.81353285206610249</v>
      </c>
      <c r="K4902" s="5">
        <f t="shared" si="24258"/>
        <v>1</v>
      </c>
      <c r="L4902" s="8">
        <f t="shared" si="24251"/>
        <v>0.8571428571428571</v>
      </c>
      <c r="M4902" s="8">
        <f t="shared" si="24220"/>
        <v>8.7777970889313739</v>
      </c>
      <c r="N4902" s="5">
        <v>18607</v>
      </c>
      <c r="O4902" s="18">
        <v>550</v>
      </c>
    </row>
    <row r="4903" spans="1:15" x14ac:dyDescent="0.2">
      <c r="A4903" s="5" t="s">
        <v>13</v>
      </c>
      <c r="B4903" s="13">
        <v>6265809</v>
      </c>
      <c r="C4903" s="6">
        <f t="shared" si="24259"/>
        <v>44102</v>
      </c>
      <c r="D4903" s="5">
        <f t="shared" si="24255"/>
        <v>37</v>
      </c>
      <c r="E4903" s="13">
        <f t="shared" si="24252"/>
        <v>143.85714285714286</v>
      </c>
      <c r="F4903" s="13">
        <f t="shared" si="24253"/>
        <v>154.80000000000001</v>
      </c>
      <c r="G4903" s="13">
        <f t="shared" si="24249"/>
        <v>297.55136168370279</v>
      </c>
      <c r="H4903" s="5">
        <f t="shared" si="24257"/>
        <v>198</v>
      </c>
      <c r="I4903" s="5">
        <f t="shared" si="24257"/>
        <v>188</v>
      </c>
      <c r="J4903" s="8">
        <f t="shared" si="24248"/>
        <v>0.79590272124435879</v>
      </c>
      <c r="K4903" s="5">
        <f t="shared" si="24258"/>
        <v>0</v>
      </c>
      <c r="L4903" s="8">
        <f t="shared" si="24251"/>
        <v>0.8571428571428571</v>
      </c>
      <c r="M4903" s="8">
        <f t="shared" si="24220"/>
        <v>8.7777970889313739</v>
      </c>
      <c r="N4903" s="5">
        <v>18644</v>
      </c>
      <c r="O4903" s="18">
        <v>550</v>
      </c>
    </row>
    <row r="4904" spans="1:15" x14ac:dyDescent="0.2">
      <c r="A4904" s="5" t="s">
        <v>13</v>
      </c>
      <c r="B4904" s="13">
        <v>6265809</v>
      </c>
      <c r="C4904" s="6">
        <f t="shared" si="24259"/>
        <v>44103</v>
      </c>
      <c r="D4904" s="5">
        <f t="shared" si="24255"/>
        <v>144</v>
      </c>
      <c r="E4904" s="13">
        <f t="shared" si="24252"/>
        <v>147.28571428571428</v>
      </c>
      <c r="F4904" s="13">
        <f t="shared" si="24253"/>
        <v>150.6</v>
      </c>
      <c r="G4904" s="13">
        <f t="shared" si="24249"/>
        <v>299.84954855789573</v>
      </c>
      <c r="H4904" s="5">
        <f t="shared" si="24257"/>
        <v>199</v>
      </c>
      <c r="I4904" s="5">
        <f t="shared" si="24257"/>
        <v>189</v>
      </c>
      <c r="J4904" s="8">
        <f t="shared" si="24248"/>
        <v>0.80843723045557914</v>
      </c>
      <c r="K4904" s="5">
        <f t="shared" si="24258"/>
        <v>1</v>
      </c>
      <c r="L4904" s="8">
        <f t="shared" si="24251"/>
        <v>0.8571428571428571</v>
      </c>
      <c r="M4904" s="8">
        <f t="shared" si="24220"/>
        <v>8.7937567200021576</v>
      </c>
      <c r="N4904" s="5">
        <v>18788</v>
      </c>
      <c r="O4904" s="18">
        <v>551</v>
      </c>
    </row>
    <row r="4905" spans="1:15" x14ac:dyDescent="0.2">
      <c r="A4905" s="5" t="s">
        <v>13</v>
      </c>
      <c r="B4905" s="13">
        <v>6265809</v>
      </c>
      <c r="C4905" s="6">
        <f t="shared" si="24259"/>
        <v>44104</v>
      </c>
      <c r="D4905" s="5">
        <f t="shared" si="24255"/>
        <v>157</v>
      </c>
      <c r="E4905" s="13">
        <f t="shared" si="24252"/>
        <v>153.57142857142858</v>
      </c>
      <c r="F4905" s="13">
        <f t="shared" si="24253"/>
        <v>144.80000000000001</v>
      </c>
      <c r="G4905" s="13">
        <f t="shared" si="24249"/>
        <v>302.35521063600885</v>
      </c>
      <c r="H4905" s="5">
        <f t="shared" si="24257"/>
        <v>200</v>
      </c>
      <c r="I4905" s="5">
        <f t="shared" si="24257"/>
        <v>190</v>
      </c>
      <c r="J4905" s="8">
        <f t="shared" ref="J4905:J4922" si="24260">E4905/(SUM(N4898:N4904)/7)*100</f>
        <v>0.83617893451357739</v>
      </c>
      <c r="K4905" s="5">
        <f t="shared" si="24258"/>
        <v>0</v>
      </c>
      <c r="L4905" s="8">
        <f t="shared" si="24251"/>
        <v>0.8571428571428571</v>
      </c>
      <c r="M4905" s="8">
        <f t="shared" si="24220"/>
        <v>8.7937567200021576</v>
      </c>
      <c r="N4905" s="5">
        <v>18945</v>
      </c>
      <c r="O4905" s="18">
        <v>551</v>
      </c>
    </row>
    <row r="4906" spans="1:15" x14ac:dyDescent="0.2">
      <c r="A4906" s="5" t="s">
        <v>13</v>
      </c>
      <c r="B4906" s="13">
        <v>6265809</v>
      </c>
      <c r="C4906" s="6">
        <f t="shared" si="24259"/>
        <v>44105</v>
      </c>
      <c r="D4906" s="5">
        <f t="shared" si="24255"/>
        <v>144</v>
      </c>
      <c r="E4906" s="13">
        <f t="shared" si="24252"/>
        <v>150.57142857142858</v>
      </c>
      <c r="F4906" s="13">
        <f t="shared" si="24253"/>
        <v>138.6</v>
      </c>
      <c r="G4906" s="13">
        <f t="shared" si="24249"/>
        <v>304.65339751020178</v>
      </c>
      <c r="H4906" s="5">
        <f t="shared" si="24257"/>
        <v>201</v>
      </c>
      <c r="I4906" s="5">
        <f t="shared" si="24257"/>
        <v>191</v>
      </c>
      <c r="J4906" s="8">
        <f t="shared" si="24260"/>
        <v>0.81304575889413444</v>
      </c>
      <c r="K4906" s="5">
        <f t="shared" si="24258"/>
        <v>0</v>
      </c>
      <c r="L4906" s="8">
        <f t="shared" si="24251"/>
        <v>0.7142857142857143</v>
      </c>
      <c r="M4906" s="8">
        <f t="shared" si="24220"/>
        <v>8.7937567200021576</v>
      </c>
      <c r="N4906" s="5">
        <v>19089</v>
      </c>
      <c r="O4906" s="18">
        <v>551</v>
      </c>
    </row>
    <row r="4907" spans="1:15" x14ac:dyDescent="0.2">
      <c r="A4907" s="5" t="s">
        <v>13</v>
      </c>
      <c r="B4907" s="13">
        <v>6265809</v>
      </c>
      <c r="C4907" s="6">
        <f t="shared" si="24259"/>
        <v>44106</v>
      </c>
      <c r="D4907" s="5">
        <f t="shared" si="24255"/>
        <v>235</v>
      </c>
      <c r="E4907" s="13">
        <f t="shared" si="24252"/>
        <v>157.57142857142858</v>
      </c>
      <c r="F4907" s="13">
        <f t="shared" si="24253"/>
        <v>143.4</v>
      </c>
      <c r="G4907" s="13">
        <f t="shared" ref="G4907:G4922" si="24261">N4907/(B4907/100000)</f>
        <v>308.40391081183611</v>
      </c>
      <c r="H4907" s="5">
        <f t="shared" ref="H4907:I5034" si="24262">H4906+1</f>
        <v>202</v>
      </c>
      <c r="I4907" s="5">
        <f t="shared" si="24262"/>
        <v>192</v>
      </c>
      <c r="J4907" s="8">
        <f t="shared" si="24260"/>
        <v>0.84398194200015308</v>
      </c>
      <c r="K4907" s="5">
        <f t="shared" si="24258"/>
        <v>0</v>
      </c>
      <c r="L4907" s="8">
        <f t="shared" si="24251"/>
        <v>0.42857142857142855</v>
      </c>
      <c r="M4907" s="8">
        <f t="shared" si="24220"/>
        <v>8.7937567200021576</v>
      </c>
      <c r="N4907" s="5">
        <v>19324</v>
      </c>
      <c r="O4907" s="18">
        <v>551</v>
      </c>
    </row>
    <row r="4908" spans="1:15" x14ac:dyDescent="0.2">
      <c r="A4908" s="5" t="s">
        <v>13</v>
      </c>
      <c r="B4908" s="13">
        <v>6265809</v>
      </c>
      <c r="C4908" s="6">
        <f t="shared" si="24259"/>
        <v>44107</v>
      </c>
      <c r="D4908" s="5">
        <f t="shared" si="24255"/>
        <v>292</v>
      </c>
      <c r="E4908" s="13">
        <f t="shared" si="24252"/>
        <v>174.28571428571428</v>
      </c>
      <c r="F4908" s="13">
        <f t="shared" si="24253"/>
        <v>194.4</v>
      </c>
      <c r="G4908" s="13">
        <f t="shared" si="24261"/>
        <v>313.06412308450513</v>
      </c>
      <c r="H4908" s="5">
        <f t="shared" si="24262"/>
        <v>203</v>
      </c>
      <c r="I4908" s="5">
        <f t="shared" si="24262"/>
        <v>193</v>
      </c>
      <c r="J4908" s="8">
        <f t="shared" si="24260"/>
        <v>0.92569408086924188</v>
      </c>
      <c r="K4908" s="5">
        <f t="shared" si="24258"/>
        <v>1</v>
      </c>
      <c r="L4908" s="8">
        <f t="shared" si="24251"/>
        <v>0.42857142857142855</v>
      </c>
      <c r="M4908" s="8">
        <f t="shared" si="24220"/>
        <v>8.8097163510729413</v>
      </c>
      <c r="N4908" s="5">
        <v>19616</v>
      </c>
      <c r="O4908" s="18">
        <v>552</v>
      </c>
    </row>
    <row r="4909" spans="1:15" x14ac:dyDescent="0.2">
      <c r="A4909" s="5" t="s">
        <v>13</v>
      </c>
      <c r="B4909" s="13">
        <v>6265809</v>
      </c>
      <c r="C4909" s="6">
        <f t="shared" si="24259"/>
        <v>44108</v>
      </c>
      <c r="D4909" s="5">
        <f t="shared" si="24255"/>
        <v>172</v>
      </c>
      <c r="E4909" s="13">
        <f t="shared" si="24252"/>
        <v>168.71428571428572</v>
      </c>
      <c r="F4909" s="13">
        <f t="shared" si="24253"/>
        <v>200</v>
      </c>
      <c r="G4909" s="13">
        <f t="shared" si="24261"/>
        <v>315.80917962868</v>
      </c>
      <c r="H4909" s="5">
        <f t="shared" si="24262"/>
        <v>204</v>
      </c>
      <c r="I4909" s="5">
        <f t="shared" si="24262"/>
        <v>194</v>
      </c>
      <c r="J4909" s="8">
        <f t="shared" si="24260"/>
        <v>0.88788313924202911</v>
      </c>
      <c r="K4909" s="5">
        <f t="shared" si="24258"/>
        <v>0</v>
      </c>
      <c r="L4909" s="8">
        <f t="shared" si="24251"/>
        <v>0.2857142857142857</v>
      </c>
      <c r="M4909" s="8">
        <f t="shared" si="24220"/>
        <v>8.8097163510729413</v>
      </c>
      <c r="N4909" s="5">
        <v>19788</v>
      </c>
      <c r="O4909" s="18">
        <v>552</v>
      </c>
    </row>
    <row r="4910" spans="1:15" x14ac:dyDescent="0.2">
      <c r="A4910" s="5" t="s">
        <v>13</v>
      </c>
      <c r="B4910" s="13">
        <v>6265809</v>
      </c>
      <c r="C4910" s="6">
        <f t="shared" si="24259"/>
        <v>44109</v>
      </c>
      <c r="D4910" s="5">
        <f t="shared" si="24255"/>
        <v>190</v>
      </c>
      <c r="E4910" s="13">
        <f t="shared" si="24252"/>
        <v>190.57142857142858</v>
      </c>
      <c r="F4910" s="13">
        <f t="shared" si="24253"/>
        <v>206.6</v>
      </c>
      <c r="G4910" s="13">
        <f t="shared" si="24261"/>
        <v>318.84150953212907</v>
      </c>
      <c r="H4910" s="5">
        <f t="shared" si="24262"/>
        <v>205</v>
      </c>
      <c r="I4910" s="5">
        <f t="shared" si="24262"/>
        <v>195</v>
      </c>
      <c r="J4910" s="8">
        <f t="shared" si="24260"/>
        <v>0.99408319298925452</v>
      </c>
      <c r="K4910" s="5">
        <f t="shared" si="24258"/>
        <v>1</v>
      </c>
      <c r="L4910" s="8">
        <f t="shared" si="24251"/>
        <v>0.42857142857142855</v>
      </c>
      <c r="M4910" s="8">
        <f t="shared" si="24220"/>
        <v>8.8256759821437267</v>
      </c>
      <c r="N4910" s="5">
        <v>19978</v>
      </c>
      <c r="O4910" s="18">
        <v>553</v>
      </c>
    </row>
    <row r="4911" spans="1:15" x14ac:dyDescent="0.2">
      <c r="A4911" s="5" t="s">
        <v>13</v>
      </c>
      <c r="B4911" s="13">
        <v>6265809</v>
      </c>
      <c r="C4911" s="6">
        <f t="shared" si="24259"/>
        <v>44110</v>
      </c>
      <c r="D4911" s="5">
        <f t="shared" si="24255"/>
        <v>135</v>
      </c>
      <c r="E4911" s="13">
        <f t="shared" si="24252"/>
        <v>189.28571428571428</v>
      </c>
      <c r="F4911" s="13">
        <f t="shared" si="24253"/>
        <v>204.8</v>
      </c>
      <c r="G4911" s="13">
        <f t="shared" si="24261"/>
        <v>320.9960597266849</v>
      </c>
      <c r="H4911" s="5">
        <f t="shared" si="24262"/>
        <v>206</v>
      </c>
      <c r="I4911" s="5">
        <f t="shared" si="24262"/>
        <v>196</v>
      </c>
      <c r="J4911" s="8">
        <f t="shared" si="24260"/>
        <v>0.97765775337937533</v>
      </c>
      <c r="K4911" s="5">
        <f t="shared" si="24258"/>
        <v>3</v>
      </c>
      <c r="L4911" s="8">
        <f t="shared" si="24251"/>
        <v>0.7142857142857143</v>
      </c>
      <c r="M4911" s="8">
        <f t="shared" si="24220"/>
        <v>8.8735548753560796</v>
      </c>
      <c r="N4911" s="5">
        <v>20113</v>
      </c>
      <c r="O4911" s="18">
        <v>556</v>
      </c>
    </row>
    <row r="4912" spans="1:15" x14ac:dyDescent="0.2">
      <c r="A4912" s="5" t="s">
        <v>13</v>
      </c>
      <c r="B4912" s="13">
        <v>6265809</v>
      </c>
      <c r="C4912" s="6">
        <f t="shared" si="24259"/>
        <v>44111</v>
      </c>
      <c r="D4912" s="5">
        <f t="shared" si="24255"/>
        <v>242</v>
      </c>
      <c r="E4912" s="13">
        <f t="shared" si="24252"/>
        <v>201.42857142857142</v>
      </c>
      <c r="F4912" s="13">
        <f t="shared" si="24253"/>
        <v>206.2</v>
      </c>
      <c r="G4912" s="13">
        <f t="shared" si="24261"/>
        <v>324.85829044581476</v>
      </c>
      <c r="H4912" s="5">
        <f t="shared" si="24262"/>
        <v>207</v>
      </c>
      <c r="I4912" s="5">
        <f t="shared" si="24262"/>
        <v>197</v>
      </c>
      <c r="J4912" s="8">
        <f t="shared" si="24260"/>
        <v>1.0303025874478453</v>
      </c>
      <c r="K4912" s="5">
        <f t="shared" si="24258"/>
        <v>0</v>
      </c>
      <c r="L4912" s="8">
        <f t="shared" si="24251"/>
        <v>0.7142857142857143</v>
      </c>
      <c r="M4912" s="8">
        <f t="shared" si="24220"/>
        <v>8.8735548753560796</v>
      </c>
      <c r="N4912" s="5">
        <v>20355</v>
      </c>
      <c r="O4912" s="18">
        <v>556</v>
      </c>
    </row>
    <row r="4913" spans="1:15" x14ac:dyDescent="0.2">
      <c r="A4913" s="5" t="s">
        <v>13</v>
      </c>
      <c r="B4913" s="13">
        <v>6265809</v>
      </c>
      <c r="C4913" s="6">
        <f t="shared" si="24259"/>
        <v>44112</v>
      </c>
      <c r="D4913" s="5">
        <f t="shared" si="24255"/>
        <v>307</v>
      </c>
      <c r="E4913" s="13">
        <f t="shared" si="24252"/>
        <v>224.71428571428572</v>
      </c>
      <c r="F4913" s="13">
        <f t="shared" si="24253"/>
        <v>209.2</v>
      </c>
      <c r="G4913" s="13">
        <f t="shared" si="24261"/>
        <v>329.75789718454553</v>
      </c>
      <c r="H4913" s="5">
        <f t="shared" si="24262"/>
        <v>208</v>
      </c>
      <c r="I4913" s="5">
        <f t="shared" si="24262"/>
        <v>198</v>
      </c>
      <c r="J4913" s="8">
        <f t="shared" si="24260"/>
        <v>1.1376868721205242</v>
      </c>
      <c r="K4913" s="5">
        <f t="shared" si="24258"/>
        <v>1</v>
      </c>
      <c r="L4913" s="8">
        <f t="shared" si="24251"/>
        <v>0.8571428571428571</v>
      </c>
      <c r="M4913" s="8">
        <f t="shared" si="24220"/>
        <v>8.8895145064268632</v>
      </c>
      <c r="N4913" s="5">
        <v>20662</v>
      </c>
      <c r="O4913" s="18">
        <v>557</v>
      </c>
    </row>
    <row r="4914" spans="1:15" x14ac:dyDescent="0.2">
      <c r="A4914" s="5" t="s">
        <v>13</v>
      </c>
      <c r="B4914" s="13">
        <v>6265809</v>
      </c>
      <c r="C4914" s="6">
        <f t="shared" si="24259"/>
        <v>44113</v>
      </c>
      <c r="D4914" s="5">
        <f t="shared" si="24255"/>
        <v>430</v>
      </c>
      <c r="E4914" s="13">
        <f t="shared" si="24252"/>
        <v>252.57142857142858</v>
      </c>
      <c r="F4914" s="13">
        <f t="shared" si="24253"/>
        <v>260.8</v>
      </c>
      <c r="G4914" s="13">
        <f t="shared" si="24261"/>
        <v>336.62053854498276</v>
      </c>
      <c r="H4914" s="5">
        <f t="shared" si="24262"/>
        <v>209</v>
      </c>
      <c r="I4914" s="5">
        <f t="shared" si="24262"/>
        <v>199</v>
      </c>
      <c r="J4914" s="8">
        <f t="shared" si="24260"/>
        <v>1.2643382247775967</v>
      </c>
      <c r="K4914" s="5">
        <f t="shared" si="24258"/>
        <v>0</v>
      </c>
      <c r="L4914" s="8">
        <f t="shared" si="24251"/>
        <v>0.8571428571428571</v>
      </c>
      <c r="M4914" s="8">
        <f t="shared" si="24220"/>
        <v>8.8895145064268632</v>
      </c>
      <c r="N4914" s="5">
        <v>21092</v>
      </c>
      <c r="O4914" s="18">
        <v>557</v>
      </c>
    </row>
    <row r="4915" spans="1:15" x14ac:dyDescent="0.2">
      <c r="A4915" s="5" t="s">
        <v>13</v>
      </c>
      <c r="B4915" s="13">
        <v>6265809</v>
      </c>
      <c r="C4915" s="6">
        <f t="shared" si="24259"/>
        <v>44114</v>
      </c>
      <c r="D4915" s="5">
        <f t="shared" si="24255"/>
        <v>494</v>
      </c>
      <c r="E4915" s="13">
        <f t="shared" si="24252"/>
        <v>281.42857142857144</v>
      </c>
      <c r="F4915" s="13">
        <f t="shared" si="24253"/>
        <v>321.60000000000002</v>
      </c>
      <c r="G4915" s="13">
        <f t="shared" si="24261"/>
        <v>344.50459629395021</v>
      </c>
      <c r="H4915" s="5">
        <f t="shared" si="24262"/>
        <v>210</v>
      </c>
      <c r="I4915" s="5">
        <f t="shared" si="24262"/>
        <v>200</v>
      </c>
      <c r="J4915" s="8">
        <f t="shared" si="24260"/>
        <v>1.3912036383153017</v>
      </c>
      <c r="K4915" s="5">
        <f t="shared" si="24258"/>
        <v>2</v>
      </c>
      <c r="L4915" s="8">
        <f t="shared" si="24251"/>
        <v>1</v>
      </c>
      <c r="M4915" s="8">
        <f t="shared" si="24220"/>
        <v>8.9214337685684324</v>
      </c>
      <c r="N4915" s="5">
        <v>21586</v>
      </c>
      <c r="O4915" s="18">
        <v>559</v>
      </c>
    </row>
    <row r="4916" spans="1:15" x14ac:dyDescent="0.2">
      <c r="A4916" s="5" t="s">
        <v>13</v>
      </c>
      <c r="B4916" s="13">
        <v>6265809</v>
      </c>
      <c r="C4916" s="6">
        <f t="shared" si="24259"/>
        <v>44115</v>
      </c>
      <c r="D4916" s="5">
        <f t="shared" si="24255"/>
        <v>325</v>
      </c>
      <c r="E4916" s="13">
        <f t="shared" si="24252"/>
        <v>303.28571428571428</v>
      </c>
      <c r="F4916" s="13">
        <f t="shared" si="24253"/>
        <v>359.6</v>
      </c>
      <c r="G4916" s="13">
        <f t="shared" si="24261"/>
        <v>349.69147639195512</v>
      </c>
      <c r="H4916" s="5">
        <f t="shared" si="24262"/>
        <v>211</v>
      </c>
      <c r="I4916" s="5">
        <f t="shared" si="24262"/>
        <v>201</v>
      </c>
      <c r="J4916" s="8">
        <f t="shared" si="24260"/>
        <v>1.4786799838410853</v>
      </c>
      <c r="K4916" s="5">
        <f t="shared" si="24258"/>
        <v>1</v>
      </c>
      <c r="L4916" s="8">
        <f t="shared" si="24251"/>
        <v>1.1428571428571428</v>
      </c>
      <c r="M4916" s="8">
        <f t="shared" si="24220"/>
        <v>8.9373933996392161</v>
      </c>
      <c r="N4916" s="5">
        <v>21911</v>
      </c>
      <c r="O4916" s="18">
        <v>560</v>
      </c>
    </row>
    <row r="4917" spans="1:15" x14ac:dyDescent="0.2">
      <c r="A4917" s="5" t="s">
        <v>13</v>
      </c>
      <c r="B4917" s="13">
        <v>6265809</v>
      </c>
      <c r="C4917" s="6">
        <f t="shared" si="24259"/>
        <v>44116</v>
      </c>
      <c r="D4917" s="5">
        <f t="shared" si="24255"/>
        <v>128</v>
      </c>
      <c r="E4917" s="13">
        <f t="shared" si="24252"/>
        <v>294.42857142857144</v>
      </c>
      <c r="F4917" s="13">
        <f t="shared" si="24253"/>
        <v>336.8</v>
      </c>
      <c r="G4917" s="13">
        <f t="shared" si="24261"/>
        <v>351.73430916901549</v>
      </c>
      <c r="H4917" s="5">
        <f t="shared" si="24262"/>
        <v>212</v>
      </c>
      <c r="I4917" s="5">
        <f t="shared" si="24262"/>
        <v>202</v>
      </c>
      <c r="J4917" s="8">
        <f t="shared" si="24260"/>
        <v>1.4145795726747978</v>
      </c>
      <c r="K4917" s="5">
        <f t="shared" si="24258"/>
        <v>2</v>
      </c>
      <c r="L4917" s="8">
        <f t="shared" si="24251"/>
        <v>1.2857142857142858</v>
      </c>
      <c r="M4917" s="8">
        <f t="shared" si="24220"/>
        <v>8.9693126617807852</v>
      </c>
      <c r="N4917" s="5">
        <v>22039</v>
      </c>
      <c r="O4917" s="18">
        <v>562</v>
      </c>
    </row>
    <row r="4918" spans="1:15" x14ac:dyDescent="0.2">
      <c r="A4918" s="5" t="s">
        <v>13</v>
      </c>
      <c r="B4918" s="13">
        <v>6265809</v>
      </c>
      <c r="C4918" s="6">
        <f t="shared" si="24259"/>
        <v>44117</v>
      </c>
      <c r="D4918" s="5">
        <f t="shared" si="24255"/>
        <v>271</v>
      </c>
      <c r="E4918" s="13">
        <f t="shared" si="24252"/>
        <v>313.85714285714283</v>
      </c>
      <c r="F4918" s="13">
        <f t="shared" si="24253"/>
        <v>329.6</v>
      </c>
      <c r="G4918" s="13">
        <f t="shared" si="24261"/>
        <v>356.05936918919809</v>
      </c>
      <c r="H4918" s="5">
        <f t="shared" si="24262"/>
        <v>213</v>
      </c>
      <c r="I4918" s="5">
        <f t="shared" si="24262"/>
        <v>203</v>
      </c>
      <c r="J4918" s="8">
        <f t="shared" si="24260"/>
        <v>1.4868907267288405</v>
      </c>
      <c r="K4918" s="5">
        <f t="shared" si="24258"/>
        <v>0</v>
      </c>
      <c r="L4918" s="8">
        <f t="shared" si="24251"/>
        <v>0.8571428571428571</v>
      </c>
      <c r="M4918" s="8">
        <f t="shared" si="24220"/>
        <v>8.9693126617807852</v>
      </c>
      <c r="N4918" s="5">
        <v>22310</v>
      </c>
      <c r="O4918" s="18">
        <v>562</v>
      </c>
    </row>
    <row r="4919" spans="1:15" x14ac:dyDescent="0.2">
      <c r="A4919" s="5" t="s">
        <v>13</v>
      </c>
      <c r="B4919" s="13">
        <v>6265809</v>
      </c>
      <c r="C4919" s="6">
        <f t="shared" si="24259"/>
        <v>44118</v>
      </c>
      <c r="D4919" s="5">
        <f t="shared" si="24255"/>
        <v>509</v>
      </c>
      <c r="E4919" s="13">
        <f t="shared" si="24252"/>
        <v>352</v>
      </c>
      <c r="F4919" s="13">
        <f t="shared" si="24253"/>
        <v>345.4</v>
      </c>
      <c r="G4919" s="13">
        <f t="shared" si="24261"/>
        <v>364.1828214042273</v>
      </c>
      <c r="H4919" s="5">
        <f t="shared" si="24262"/>
        <v>214</v>
      </c>
      <c r="I4919" s="5">
        <f t="shared" si="24262"/>
        <v>204</v>
      </c>
      <c r="J4919" s="8">
        <f t="shared" si="24260"/>
        <v>1.6431596145510319</v>
      </c>
      <c r="K4919" s="5">
        <f t="shared" si="24258"/>
        <v>5</v>
      </c>
      <c r="L4919" s="8">
        <f t="shared" ref="L4919:L4922" si="24263">SUM(K4913:K4919)/7</f>
        <v>1.5714285714285714</v>
      </c>
      <c r="M4919" s="8">
        <f t="shared" si="24220"/>
        <v>9.0491108171347072</v>
      </c>
      <c r="N4919" s="5">
        <v>22819</v>
      </c>
      <c r="O4919" s="18">
        <v>567</v>
      </c>
    </row>
    <row r="4920" spans="1:15" x14ac:dyDescent="0.2">
      <c r="A4920" s="5" t="s">
        <v>13</v>
      </c>
      <c r="B4920" s="13">
        <v>6265809</v>
      </c>
      <c r="C4920" s="6">
        <f t="shared" si="24259"/>
        <v>44119</v>
      </c>
      <c r="D4920" s="5">
        <f t="shared" si="24255"/>
        <v>662</v>
      </c>
      <c r="E4920" s="13">
        <f t="shared" ref="E4920:E4922" si="24264">SUM(D4914:D4920)/7</f>
        <v>402.71428571428572</v>
      </c>
      <c r="F4920" s="13">
        <f t="shared" ref="F4920:F4922" si="24265">SUM(D4916:D4920)/5</f>
        <v>379</v>
      </c>
      <c r="G4920" s="13">
        <f t="shared" si="24261"/>
        <v>374.74809717308648</v>
      </c>
      <c r="H4920" s="5">
        <f t="shared" si="24262"/>
        <v>215</v>
      </c>
      <c r="I4920" s="5">
        <f t="shared" si="24262"/>
        <v>205</v>
      </c>
      <c r="J4920" s="8">
        <f t="shared" si="24260"/>
        <v>1.8495069512331139</v>
      </c>
      <c r="K4920" s="5">
        <f t="shared" si="24258"/>
        <v>2</v>
      </c>
      <c r="L4920" s="8">
        <f t="shared" si="24263"/>
        <v>1.7142857142857142</v>
      </c>
      <c r="M4920" s="8">
        <f t="shared" si="24220"/>
        <v>9.0810300792762746</v>
      </c>
      <c r="N4920" s="5">
        <v>23481</v>
      </c>
      <c r="O4920" s="18">
        <v>569</v>
      </c>
    </row>
    <row r="4921" spans="1:15" x14ac:dyDescent="0.2">
      <c r="A4921" s="5" t="s">
        <v>13</v>
      </c>
      <c r="B4921" s="13">
        <v>6265809</v>
      </c>
      <c r="C4921" s="6">
        <f t="shared" si="24259"/>
        <v>44120</v>
      </c>
      <c r="D4921" s="5">
        <f t="shared" si="24255"/>
        <v>670</v>
      </c>
      <c r="E4921" s="13">
        <f t="shared" si="24264"/>
        <v>437</v>
      </c>
      <c r="F4921" s="13">
        <f t="shared" si="24265"/>
        <v>448</v>
      </c>
      <c r="G4921" s="13">
        <f t="shared" si="24261"/>
        <v>385.441049990512</v>
      </c>
      <c r="H4921" s="5">
        <f t="shared" si="24262"/>
        <v>216</v>
      </c>
      <c r="I4921" s="5">
        <f t="shared" si="24262"/>
        <v>206</v>
      </c>
      <c r="J4921" s="8">
        <f t="shared" si="24260"/>
        <v>1.9705226813022585</v>
      </c>
      <c r="K4921" s="5">
        <f t="shared" si="24258"/>
        <v>2</v>
      </c>
      <c r="L4921" s="8">
        <f t="shared" si="24263"/>
        <v>2</v>
      </c>
      <c r="M4921" s="8">
        <f t="shared" si="24220"/>
        <v>9.1129493414178437</v>
      </c>
      <c r="N4921" s="5">
        <v>24151</v>
      </c>
      <c r="O4921" s="18">
        <v>571</v>
      </c>
    </row>
    <row r="4922" spans="1:15" x14ac:dyDescent="0.2">
      <c r="A4922" s="5" t="s">
        <v>13</v>
      </c>
      <c r="B4922" s="13">
        <v>6265809</v>
      </c>
      <c r="C4922" s="6">
        <f t="shared" si="24259"/>
        <v>44121</v>
      </c>
      <c r="D4922" s="5">
        <f t="shared" si="24255"/>
        <v>882</v>
      </c>
      <c r="E4922" s="13">
        <f t="shared" si="24264"/>
        <v>492.42857142857144</v>
      </c>
      <c r="F4922" s="13">
        <f t="shared" si="24265"/>
        <v>598.79999999999995</v>
      </c>
      <c r="G4922" s="13">
        <f t="shared" si="24261"/>
        <v>399.51744459494375</v>
      </c>
      <c r="H4922" s="5">
        <f t="shared" si="24262"/>
        <v>217</v>
      </c>
      <c r="I4922" s="5">
        <f t="shared" si="24262"/>
        <v>207</v>
      </c>
      <c r="J4922" s="8">
        <f t="shared" si="24260"/>
        <v>2.1775523225329603</v>
      </c>
      <c r="K4922" s="5">
        <f t="shared" si="24258"/>
        <v>1</v>
      </c>
      <c r="L4922" s="8">
        <f t="shared" si="24263"/>
        <v>1.8571428571428572</v>
      </c>
      <c r="M4922" s="8">
        <f t="shared" si="24220"/>
        <v>9.1289089724886274</v>
      </c>
      <c r="N4922" s="5">
        <v>25033</v>
      </c>
      <c r="O4922" s="18">
        <v>572</v>
      </c>
    </row>
    <row r="4923" spans="1:15" x14ac:dyDescent="0.2">
      <c r="A4923" s="5" t="s">
        <v>13</v>
      </c>
      <c r="B4923" s="13">
        <v>6265809</v>
      </c>
      <c r="C4923" s="6">
        <f t="shared" si="24259"/>
        <v>44122</v>
      </c>
      <c r="D4923" s="5">
        <f t="shared" ref="D4923" si="24266">N4923-N4922</f>
        <v>407</v>
      </c>
      <c r="E4923" s="13">
        <f t="shared" ref="E4923" si="24267">SUM(D4917:D4923)/7</f>
        <v>504.14285714285717</v>
      </c>
      <c r="F4923" s="13">
        <f t="shared" ref="F4923" si="24268">SUM(D4919:D4923)/5</f>
        <v>626</v>
      </c>
      <c r="G4923" s="13">
        <f t="shared" ref="G4923" si="24269">N4923/(B4923/100000)</f>
        <v>406.01301444075295</v>
      </c>
      <c r="H4923" s="5">
        <f t="shared" si="24262"/>
        <v>218</v>
      </c>
      <c r="I4923" s="5">
        <f t="shared" si="24262"/>
        <v>208</v>
      </c>
      <c r="J4923" s="8">
        <f t="shared" ref="J4923" si="24270">E4923/(SUM(N4916:N4922)/7)*100</f>
        <v>2.1818429122564051</v>
      </c>
      <c r="K4923" s="5">
        <f t="shared" ref="K4923" si="24271">O4923-O4922</f>
        <v>1</v>
      </c>
      <c r="L4923" s="8">
        <f t="shared" ref="L4923" si="24272">SUM(K4917:K4923)/7</f>
        <v>1.8571428571428572</v>
      </c>
      <c r="M4923" s="8">
        <f t="shared" ref="M4923" si="24273">O4923/(B4923/100000)</f>
        <v>9.1448686035594129</v>
      </c>
      <c r="N4923" s="5">
        <v>25440</v>
      </c>
      <c r="O4923" s="18">
        <v>573</v>
      </c>
    </row>
    <row r="4924" spans="1:15" x14ac:dyDescent="0.2">
      <c r="A4924" s="5" t="s">
        <v>13</v>
      </c>
      <c r="B4924" s="13">
        <v>6265809</v>
      </c>
      <c r="C4924" s="6">
        <f t="shared" si="24259"/>
        <v>44123</v>
      </c>
      <c r="D4924" s="5">
        <f t="shared" ref="D4924" si="24274">N4924-N4923</f>
        <v>336</v>
      </c>
      <c r="E4924" s="13">
        <f t="shared" ref="E4924" si="24275">SUM(D4918:D4924)/7</f>
        <v>533.85714285714289</v>
      </c>
      <c r="F4924" s="13">
        <f t="shared" ref="F4924" si="24276">SUM(D4920:D4924)/5</f>
        <v>591.4</v>
      </c>
      <c r="G4924" s="13">
        <f t="shared" ref="G4924" si="24277">N4924/(B4924/100000)</f>
        <v>411.37545048053653</v>
      </c>
      <c r="H4924" s="5">
        <f t="shared" si="24262"/>
        <v>219</v>
      </c>
      <c r="I4924" s="5">
        <f t="shared" si="24262"/>
        <v>209</v>
      </c>
      <c r="J4924" s="8">
        <f t="shared" ref="J4924" si="24278">E4924/(SUM(N4917:N4923)/7)*100</f>
        <v>2.2611073799108143</v>
      </c>
      <c r="K4924" s="5">
        <f t="shared" ref="K4924" si="24279">O4924-O4923</f>
        <v>3</v>
      </c>
      <c r="L4924" s="8">
        <f t="shared" ref="L4924" si="24280">SUM(K4918:K4924)/7</f>
        <v>2</v>
      </c>
      <c r="M4924" s="8">
        <f t="shared" ref="M4924" si="24281">O4924/(B4924/100000)</f>
        <v>9.1927474967717657</v>
      </c>
      <c r="N4924" s="5">
        <v>25776</v>
      </c>
      <c r="O4924" s="18">
        <v>576</v>
      </c>
    </row>
    <row r="4925" spans="1:15" x14ac:dyDescent="0.2">
      <c r="A4925" s="5" t="s">
        <v>13</v>
      </c>
      <c r="B4925" s="13">
        <v>6265809</v>
      </c>
      <c r="C4925" s="6">
        <f t="shared" si="24259"/>
        <v>44124</v>
      </c>
      <c r="D4925" s="5">
        <f t="shared" ref="D4925" si="24282">N4925-N4924</f>
        <v>782</v>
      </c>
      <c r="E4925" s="13">
        <f t="shared" ref="E4925" si="24283">SUM(D4919:D4925)/7</f>
        <v>606.85714285714289</v>
      </c>
      <c r="F4925" s="13">
        <f t="shared" ref="F4925" si="24284">SUM(D4921:D4925)/5</f>
        <v>615.4</v>
      </c>
      <c r="G4925" s="13">
        <f t="shared" ref="G4925" si="24285">N4925/(B4925/100000)</f>
        <v>423.85588197788985</v>
      </c>
      <c r="H4925" s="5">
        <f t="shared" si="24262"/>
        <v>220</v>
      </c>
      <c r="I4925" s="5">
        <f t="shared" si="24262"/>
        <v>210</v>
      </c>
      <c r="J4925" s="8">
        <f t="shared" ref="J4925" si="24286">E4925/(SUM(N4918:N4924)/7)*100</f>
        <v>2.5134607419679313</v>
      </c>
      <c r="K4925" s="5">
        <f t="shared" ref="K4925" si="24287">O4925-O4924</f>
        <v>8</v>
      </c>
      <c r="L4925" s="8">
        <f t="shared" ref="L4925" si="24288">SUM(K4919:K4925)/7</f>
        <v>3.1428571428571428</v>
      </c>
      <c r="M4925" s="8">
        <f t="shared" ref="M4925" si="24289">O4925/(B4925/100000)</f>
        <v>9.3204245453380405</v>
      </c>
      <c r="N4925" s="5">
        <v>26558</v>
      </c>
      <c r="O4925" s="18">
        <v>584</v>
      </c>
    </row>
    <row r="4926" spans="1:15" x14ac:dyDescent="0.2">
      <c r="A4926" s="5" t="s">
        <v>13</v>
      </c>
      <c r="B4926" s="13">
        <v>6265809</v>
      </c>
      <c r="C4926" s="6">
        <f t="shared" si="24259"/>
        <v>44125</v>
      </c>
      <c r="D4926" s="5">
        <f t="shared" ref="D4926" si="24290">N4926-N4925</f>
        <v>749</v>
      </c>
      <c r="E4926" s="13">
        <f t="shared" ref="E4926" si="24291">SUM(D4920:D4926)/7</f>
        <v>641.14285714285711</v>
      </c>
      <c r="F4926" s="13">
        <f t="shared" ref="F4926" si="24292">SUM(D4922:D4926)/5</f>
        <v>631.20000000000005</v>
      </c>
      <c r="G4926" s="13">
        <f t="shared" ref="G4926" si="24293">N4926/(B4926/100000)</f>
        <v>435.80964564990728</v>
      </c>
      <c r="H4926" s="5">
        <f t="shared" si="24262"/>
        <v>221</v>
      </c>
      <c r="I4926" s="5">
        <f t="shared" si="24262"/>
        <v>211</v>
      </c>
      <c r="J4926" s="8">
        <f t="shared" ref="J4926" si="24294">E4926/(SUM(N4919:N4925)/7)*100</f>
        <v>2.5903565780512299</v>
      </c>
      <c r="K4926" s="5">
        <f t="shared" ref="K4926" si="24295">O4926-O4925</f>
        <v>6</v>
      </c>
      <c r="L4926" s="8">
        <f t="shared" ref="L4926" si="24296">SUM(K4920:K4926)/7</f>
        <v>3.2857142857142856</v>
      </c>
      <c r="M4926" s="8">
        <f t="shared" ref="M4926" si="24297">O4926/(B4926/100000)</f>
        <v>9.4161823317627462</v>
      </c>
      <c r="N4926" s="5">
        <v>27307</v>
      </c>
      <c r="O4926" s="18">
        <v>590</v>
      </c>
    </row>
    <row r="4927" spans="1:15" x14ac:dyDescent="0.2">
      <c r="A4927" s="5" t="s">
        <v>13</v>
      </c>
      <c r="B4927" s="13">
        <v>6265809</v>
      </c>
      <c r="C4927" s="6">
        <f t="shared" si="24259"/>
        <v>44126</v>
      </c>
      <c r="D4927" s="5">
        <f t="shared" ref="D4927" si="24298">N4927-N4926</f>
        <v>1133</v>
      </c>
      <c r="E4927" s="13">
        <f t="shared" ref="E4927" si="24299">SUM(D4921:D4927)/7</f>
        <v>708.42857142857144</v>
      </c>
      <c r="F4927" s="13">
        <f t="shared" ref="F4927" si="24300">SUM(D4923:D4927)/5</f>
        <v>681.4</v>
      </c>
      <c r="G4927" s="13">
        <f t="shared" ref="G4927" si="24301">N4927/(B4927/100000)</f>
        <v>453.89190765310593</v>
      </c>
      <c r="H4927" s="5">
        <f t="shared" si="24262"/>
        <v>222</v>
      </c>
      <c r="I4927" s="5">
        <f t="shared" si="24262"/>
        <v>212</v>
      </c>
      <c r="J4927" s="8">
        <f t="shared" ref="J4927" si="24302">E4927/(SUM(N4920:N4926)/7)*100</f>
        <v>2.7899362010959461</v>
      </c>
      <c r="K4927" s="5">
        <f t="shared" ref="K4927" si="24303">O4927-O4926</f>
        <v>3</v>
      </c>
      <c r="L4927" s="8">
        <f t="shared" ref="L4927" si="24304">SUM(K4921:K4927)/7</f>
        <v>3.4285714285714284</v>
      </c>
      <c r="M4927" s="8">
        <f t="shared" ref="M4927" si="24305">O4927/(B4927/100000)</f>
        <v>9.4640612249750991</v>
      </c>
      <c r="N4927" s="5">
        <v>28440</v>
      </c>
      <c r="O4927" s="18">
        <v>593</v>
      </c>
    </row>
    <row r="4928" spans="1:15" x14ac:dyDescent="0.2">
      <c r="A4928" s="5" t="s">
        <v>13</v>
      </c>
      <c r="B4928" s="13">
        <v>6265809</v>
      </c>
      <c r="C4928" s="6">
        <f t="shared" si="24259"/>
        <v>44127</v>
      </c>
      <c r="D4928" s="5">
        <f t="shared" ref="D4928" si="24306">N4928-N4927</f>
        <v>958</v>
      </c>
      <c r="E4928" s="13">
        <f t="shared" ref="E4928" si="24307">SUM(D4922:D4928)/7</f>
        <v>749.57142857142856</v>
      </c>
      <c r="F4928" s="13">
        <f t="shared" ref="F4928" si="24308">SUM(D4924:D4928)/5</f>
        <v>791.6</v>
      </c>
      <c r="G4928" s="13">
        <f t="shared" ref="G4928" si="24309">N4928/(B4928/100000)</f>
        <v>469.18123421891727</v>
      </c>
      <c r="H4928" s="5">
        <f t="shared" si="24262"/>
        <v>223</v>
      </c>
      <c r="I4928" s="5">
        <f t="shared" si="24262"/>
        <v>213</v>
      </c>
      <c r="J4928" s="8">
        <f t="shared" ref="J4928" si="24310">E4928/(SUM(N4921:N4927)/7)*100</f>
        <v>2.871842587778112</v>
      </c>
      <c r="K4928" s="5">
        <f t="shared" ref="K4928" si="24311">O4928-O4927</f>
        <v>7</v>
      </c>
      <c r="L4928" s="8">
        <f t="shared" ref="L4928" si="24312">SUM(K4922:K4928)/7</f>
        <v>4.1428571428571432</v>
      </c>
      <c r="M4928" s="8">
        <f t="shared" ref="M4928" si="24313">O4928/(B4928/100000)</f>
        <v>9.5757786424705884</v>
      </c>
      <c r="N4928" s="5">
        <v>29398</v>
      </c>
      <c r="O4928" s="18">
        <v>600</v>
      </c>
    </row>
    <row r="4929" spans="1:15" x14ac:dyDescent="0.2">
      <c r="A4929" s="5" t="s">
        <v>13</v>
      </c>
      <c r="B4929" s="13">
        <v>6265809</v>
      </c>
      <c r="C4929" s="6">
        <f t="shared" si="24259"/>
        <v>44128</v>
      </c>
      <c r="D4929" s="5">
        <f t="shared" ref="D4929" si="24314">N4929-N4928</f>
        <v>1730</v>
      </c>
      <c r="E4929" s="13">
        <f t="shared" ref="E4929" si="24315">SUM(D4923:D4929)/7</f>
        <v>870.71428571428567</v>
      </c>
      <c r="F4929" s="13">
        <f t="shared" ref="F4929" si="24316">SUM(D4925:D4929)/5</f>
        <v>1070.4000000000001</v>
      </c>
      <c r="G4929" s="13">
        <f t="shared" ref="G4929" si="24317">N4929/(B4929/100000)</f>
        <v>496.79139597137413</v>
      </c>
      <c r="H4929" s="5">
        <f t="shared" si="24262"/>
        <v>224</v>
      </c>
      <c r="I4929" s="5">
        <f t="shared" si="24262"/>
        <v>214</v>
      </c>
      <c r="J4929" s="8">
        <f t="shared" ref="J4929" si="24318">E4929/(SUM(N4922:N4928)/7)*100</f>
        <v>3.2428492381033451</v>
      </c>
      <c r="K4929" s="5">
        <f t="shared" ref="K4929" si="24319">O4929-O4928</f>
        <v>7</v>
      </c>
      <c r="L4929" s="8">
        <f t="shared" ref="L4929" si="24320">SUM(K4923:K4929)/7</f>
        <v>5</v>
      </c>
      <c r="M4929" s="8">
        <f t="shared" ref="M4929" si="24321">O4929/(B4929/100000)</f>
        <v>9.6874960599660795</v>
      </c>
      <c r="N4929" s="5">
        <v>31128</v>
      </c>
      <c r="O4929" s="18">
        <v>607</v>
      </c>
    </row>
    <row r="4930" spans="1:15" x14ac:dyDescent="0.2">
      <c r="A4930" s="5" t="s">
        <v>13</v>
      </c>
      <c r="B4930" s="13">
        <v>6265809</v>
      </c>
      <c r="C4930" s="6">
        <f t="shared" si="24259"/>
        <v>44129</v>
      </c>
      <c r="D4930" s="5">
        <f t="shared" ref="D4930" si="24322">N4930-N4929</f>
        <v>1099</v>
      </c>
      <c r="E4930" s="13">
        <f t="shared" ref="E4930" si="24323">SUM(D4924:D4930)/7</f>
        <v>969.57142857142856</v>
      </c>
      <c r="F4930" s="13">
        <f t="shared" ref="F4930" si="24324">SUM(D4926:D4930)/5</f>
        <v>1133.8</v>
      </c>
      <c r="G4930" s="13">
        <f t="shared" ref="G4930" si="24325">N4930/(B4930/100000)</f>
        <v>514.33103051816613</v>
      </c>
      <c r="H4930" s="5">
        <f t="shared" si="24262"/>
        <v>225</v>
      </c>
      <c r="I4930" s="5">
        <f t="shared" si="24262"/>
        <v>215</v>
      </c>
      <c r="J4930" s="8">
        <f t="shared" ref="J4930" si="24326">E4930/(SUM(N4923:N4929)/7)*100</f>
        <v>3.4976062500322085</v>
      </c>
      <c r="K4930" s="5">
        <f t="shared" ref="K4930" si="24327">O4930-O4929</f>
        <v>2</v>
      </c>
      <c r="L4930" s="8">
        <f t="shared" ref="L4930" si="24328">SUM(K4924:K4930)/7</f>
        <v>5.1428571428571432</v>
      </c>
      <c r="M4930" s="8">
        <f t="shared" ref="M4930" si="24329">O4930/(B4930/100000)</f>
        <v>9.7194153221076487</v>
      </c>
      <c r="N4930" s="5">
        <v>32227</v>
      </c>
      <c r="O4930" s="18">
        <v>609</v>
      </c>
    </row>
    <row r="4931" spans="1:15" x14ac:dyDescent="0.2">
      <c r="A4931" s="5" t="s">
        <v>13</v>
      </c>
      <c r="B4931" s="13">
        <v>6265809</v>
      </c>
      <c r="C4931" s="6">
        <f t="shared" si="24259"/>
        <v>44130</v>
      </c>
      <c r="D4931" s="5">
        <f t="shared" ref="D4931" si="24330">N4931-N4930</f>
        <v>625</v>
      </c>
      <c r="E4931" s="13">
        <f t="shared" ref="E4931" si="24331">SUM(D4925:D4931)/7</f>
        <v>1010.8571428571429</v>
      </c>
      <c r="F4931" s="13">
        <f t="shared" ref="F4931" si="24332">SUM(D4927:D4931)/5</f>
        <v>1109</v>
      </c>
      <c r="G4931" s="13">
        <f t="shared" ref="G4931" si="24333">N4931/(B4931/100000)</f>
        <v>524.30579993740628</v>
      </c>
      <c r="H4931" s="5">
        <f t="shared" si="24262"/>
        <v>226</v>
      </c>
      <c r="I4931" s="5">
        <f t="shared" si="24262"/>
        <v>216</v>
      </c>
      <c r="J4931" s="8">
        <f t="shared" ref="J4931" si="24334">E4931/(SUM(N4924:N4930)/7)*100</f>
        <v>3.5233078064471157</v>
      </c>
      <c r="K4931" s="5">
        <f t="shared" ref="K4931" si="24335">O4931-O4930</f>
        <v>2</v>
      </c>
      <c r="L4931" s="8">
        <f t="shared" ref="L4931" si="24336">SUM(K4925:K4931)/7</f>
        <v>5</v>
      </c>
      <c r="M4931" s="8">
        <f t="shared" ref="M4931" si="24337">O4931/(B4931/100000)</f>
        <v>9.7513345842492161</v>
      </c>
      <c r="N4931" s="5">
        <v>32852</v>
      </c>
      <c r="O4931" s="18">
        <v>611</v>
      </c>
    </row>
    <row r="4932" spans="1:15" x14ac:dyDescent="0.2">
      <c r="A4932" s="5" t="s">
        <v>13</v>
      </c>
      <c r="B4932" s="13">
        <v>6265809</v>
      </c>
      <c r="C4932" s="6">
        <f t="shared" si="24259"/>
        <v>44131</v>
      </c>
      <c r="D4932" s="5">
        <f t="shared" ref="D4932" si="24338">N4932-N4931</f>
        <v>1348</v>
      </c>
      <c r="E4932" s="13">
        <f t="shared" ref="E4932" si="24339">SUM(D4926:D4932)/7</f>
        <v>1091.7142857142858</v>
      </c>
      <c r="F4932" s="13">
        <f t="shared" ref="F4932" si="24340">SUM(D4928:D4932)/5</f>
        <v>1152</v>
      </c>
      <c r="G4932" s="13">
        <f t="shared" ref="G4932" si="24341">N4932/(B4932/100000)</f>
        <v>545.8193826208236</v>
      </c>
      <c r="H4932" s="5">
        <f t="shared" si="24262"/>
        <v>227</v>
      </c>
      <c r="I4932" s="5">
        <f t="shared" si="24262"/>
        <v>217</v>
      </c>
      <c r="J4932" s="8">
        <f t="shared" ref="J4932" si="24342">E4932/(SUM(N4925:N4931)/7)*100</f>
        <v>3.6756288778798516</v>
      </c>
      <c r="K4932" s="5">
        <f t="shared" ref="K4932" si="24343">O4932-O4931</f>
        <v>6</v>
      </c>
      <c r="L4932" s="8">
        <f t="shared" ref="L4932" si="24344">SUM(K4926:K4932)/7</f>
        <v>4.7142857142857144</v>
      </c>
      <c r="M4932" s="8">
        <f t="shared" ref="M4932" si="24345">O4932/(B4932/100000)</f>
        <v>9.8470923706739217</v>
      </c>
      <c r="N4932" s="5">
        <v>34200</v>
      </c>
      <c r="O4932" s="18">
        <v>617</v>
      </c>
    </row>
    <row r="4933" spans="1:15" x14ac:dyDescent="0.2">
      <c r="A4933" s="5" t="s">
        <v>13</v>
      </c>
      <c r="B4933" s="13">
        <v>6265809</v>
      </c>
      <c r="C4933" s="6">
        <f t="shared" si="24259"/>
        <v>44132</v>
      </c>
      <c r="D4933" s="5">
        <f t="shared" ref="D4933" si="24346">N4933-N4932</f>
        <v>1488</v>
      </c>
      <c r="E4933" s="13">
        <f t="shared" ref="E4933" si="24347">SUM(D4927:D4933)/7</f>
        <v>1197.2857142857142</v>
      </c>
      <c r="F4933" s="13">
        <f t="shared" ref="F4933" si="24348">SUM(D4929:D4933)/5</f>
        <v>1258</v>
      </c>
      <c r="G4933" s="13">
        <f t="shared" ref="G4933" si="24349">N4933/(B4933/100000)</f>
        <v>569.56731365415067</v>
      </c>
      <c r="H4933" s="5">
        <f t="shared" si="24262"/>
        <v>228</v>
      </c>
      <c r="I4933" s="5">
        <f t="shared" si="24262"/>
        <v>218</v>
      </c>
      <c r="J4933" s="8">
        <f t="shared" ref="J4933" si="24350">E4933/(SUM(N4926:N4932)/7)*100</f>
        <v>3.8881569180522559</v>
      </c>
      <c r="K4933" s="5">
        <f t="shared" ref="K4933" si="24351">O4933-O4932</f>
        <v>12</v>
      </c>
      <c r="L4933" s="8">
        <f t="shared" ref="L4933" si="24352">SUM(K4927:K4933)/7</f>
        <v>5.5714285714285712</v>
      </c>
      <c r="M4933" s="8">
        <f t="shared" ref="M4933" si="24353">O4933/(B4933/100000)</f>
        <v>10.038607943523335</v>
      </c>
      <c r="N4933" s="5">
        <v>35688</v>
      </c>
      <c r="O4933" s="18">
        <v>629</v>
      </c>
    </row>
    <row r="4934" spans="1:15" x14ac:dyDescent="0.2">
      <c r="A4934" s="5" t="s">
        <v>13</v>
      </c>
      <c r="B4934" s="13">
        <v>6265809</v>
      </c>
      <c r="C4934" s="6">
        <f t="shared" si="24259"/>
        <v>44133</v>
      </c>
      <c r="D4934" s="5">
        <f t="shared" ref="D4934" si="24354">N4934-N4933</f>
        <v>1697</v>
      </c>
      <c r="E4934" s="13">
        <f t="shared" ref="E4934" si="24355">SUM(D4928:D4934)/7</f>
        <v>1277.8571428571429</v>
      </c>
      <c r="F4934" s="13">
        <f t="shared" ref="F4934" si="24356">SUM(D4930:D4934)/5</f>
        <v>1251.4000000000001</v>
      </c>
      <c r="G4934" s="13">
        <f t="shared" ref="G4934" si="24357">N4934/(B4934/100000)</f>
        <v>596.65080758127158</v>
      </c>
      <c r="H4934" s="5">
        <f t="shared" si="24262"/>
        <v>229</v>
      </c>
      <c r="I4934" s="5">
        <f t="shared" si="24262"/>
        <v>219</v>
      </c>
      <c r="J4934" s="8">
        <f t="shared" ref="J4934" si="24358">E4934/(SUM(N4927:N4933)/7)*100</f>
        <v>3.9944983544185089</v>
      </c>
      <c r="K4934" s="5">
        <f t="shared" ref="K4934" si="24359">O4934-O4933</f>
        <v>8</v>
      </c>
      <c r="L4934" s="8">
        <f t="shared" ref="L4934" si="24360">SUM(K4928:K4934)/7</f>
        <v>6.2857142857142856</v>
      </c>
      <c r="M4934" s="8">
        <f t="shared" ref="M4934" si="24361">O4934/(B4934/100000)</f>
        <v>10.166284992089608</v>
      </c>
      <c r="N4934" s="5">
        <v>37385</v>
      </c>
      <c r="O4934" s="18">
        <v>637</v>
      </c>
    </row>
    <row r="4935" spans="1:15" x14ac:dyDescent="0.2">
      <c r="A4935" s="5" t="s">
        <v>13</v>
      </c>
      <c r="B4935" s="13">
        <v>6265809</v>
      </c>
      <c r="C4935" s="6">
        <f t="shared" si="24259"/>
        <v>44134</v>
      </c>
      <c r="D4935" s="5">
        <f t="shared" ref="D4935" si="24362">N4935-N4934</f>
        <v>1708</v>
      </c>
      <c r="E4935" s="13">
        <f t="shared" ref="E4935" si="24363">SUM(D4929:D4935)/7</f>
        <v>1385</v>
      </c>
      <c r="F4935" s="13">
        <f t="shared" ref="F4935" si="24364">SUM(D4931:D4935)/5</f>
        <v>1373.2</v>
      </c>
      <c r="G4935" s="13">
        <f t="shared" ref="G4935" si="24365">N4935/(B4935/100000)</f>
        <v>623.90985745017122</v>
      </c>
      <c r="H4935" s="5">
        <f t="shared" si="24262"/>
        <v>230</v>
      </c>
      <c r="I4935" s="5">
        <f t="shared" si="24262"/>
        <v>220</v>
      </c>
      <c r="J4935" s="8">
        <f t="shared" ref="J4935" si="24366">E4935/(SUM(N4928:N4934)/7)*100</f>
        <v>4.1631240391964894</v>
      </c>
      <c r="K4935" s="5">
        <f t="shared" ref="K4935" si="24367">O4935-O4934</f>
        <v>4</v>
      </c>
      <c r="L4935" s="8">
        <f t="shared" ref="L4935" si="24368">SUM(K4929:K4935)/7</f>
        <v>5.8571428571428568</v>
      </c>
      <c r="M4935" s="8">
        <f t="shared" ref="M4935" si="24369">O4935/(B4935/100000)</f>
        <v>10.230123516372746</v>
      </c>
      <c r="N4935" s="5">
        <v>39093</v>
      </c>
      <c r="O4935" s="18">
        <v>641</v>
      </c>
    </row>
    <row r="4936" spans="1:15" x14ac:dyDescent="0.2">
      <c r="A4936" s="5" t="s">
        <v>13</v>
      </c>
      <c r="B4936" s="13">
        <v>6265809</v>
      </c>
      <c r="C4936" s="6">
        <f t="shared" si="24259"/>
        <v>44135</v>
      </c>
      <c r="D4936" s="5">
        <f t="shared" ref="D4936" si="24370">N4936-N4935</f>
        <v>1905</v>
      </c>
      <c r="E4936" s="13">
        <f t="shared" ref="E4936" si="24371">SUM(D4930:D4936)/7</f>
        <v>1410</v>
      </c>
      <c r="F4936" s="13">
        <f t="shared" ref="F4936" si="24372">SUM(D4932:D4936)/5</f>
        <v>1629.2</v>
      </c>
      <c r="G4936" s="13">
        <f t="shared" ref="G4936" si="24373">N4936/(B4936/100000)</f>
        <v>654.31295464001539</v>
      </c>
      <c r="H4936" s="5">
        <f t="shared" si="24262"/>
        <v>231</v>
      </c>
      <c r="I4936" s="5">
        <f t="shared" si="24262"/>
        <v>221</v>
      </c>
      <c r="J4936" s="8">
        <f t="shared" ref="J4936" si="24374">E4936/(SUM(N4929:N4935)/7)*100</f>
        <v>4.0688782345932974</v>
      </c>
      <c r="K4936" s="5">
        <f t="shared" ref="K4936" si="24375">O4936-O4935</f>
        <v>5</v>
      </c>
      <c r="L4936" s="8">
        <f t="shared" ref="L4936" si="24376">SUM(K4930:K4936)/7</f>
        <v>5.5714285714285712</v>
      </c>
      <c r="M4936" s="8">
        <f t="shared" ref="M4936" si="24377">O4936/(B4936/100000)</f>
        <v>10.309921671726668</v>
      </c>
      <c r="N4936" s="5">
        <v>40998</v>
      </c>
      <c r="O4936" s="18">
        <v>646</v>
      </c>
    </row>
    <row r="4937" spans="1:15" x14ac:dyDescent="0.2">
      <c r="A4937" s="5" t="s">
        <v>13</v>
      </c>
      <c r="B4937" s="13">
        <v>6265809</v>
      </c>
      <c r="C4937" s="6">
        <f t="shared" si="24259"/>
        <v>44136</v>
      </c>
      <c r="D4937" s="5">
        <f t="shared" ref="D4937:D4938" si="24378">N4937-N4936</f>
        <v>1074</v>
      </c>
      <c r="E4937" s="13">
        <f t="shared" ref="E4937:E4938" si="24379">SUM(D4931:D4937)/7</f>
        <v>1406.4285714285713</v>
      </c>
      <c r="F4937" s="13">
        <f t="shared" ref="F4937:F4938" si="24380">SUM(D4933:D4937)/5</f>
        <v>1574.4</v>
      </c>
      <c r="G4937" s="13">
        <f t="shared" ref="G4937:G4938" si="24381">N4937/(B4937/100000)</f>
        <v>671.45359841003767</v>
      </c>
      <c r="H4937" s="5">
        <f t="shared" si="24262"/>
        <v>232</v>
      </c>
      <c r="I4937" s="5">
        <f t="shared" si="24262"/>
        <v>222</v>
      </c>
      <c r="J4937" s="8">
        <f t="shared" ref="J4937:J4938" si="24382">E4937/(SUM(N4930:N4936)/7)*100</f>
        <v>3.8998902722594799</v>
      </c>
      <c r="K4937" s="5">
        <f t="shared" ref="K4937:K4938" si="24383">O4937-O4936</f>
        <v>8</v>
      </c>
      <c r="L4937" s="8">
        <f t="shared" ref="L4937:L4938" si="24384">SUM(K4931:K4937)/7</f>
        <v>6.4285714285714288</v>
      </c>
      <c r="M4937" s="8">
        <f t="shared" ref="M4937:M4938" si="24385">O4937/(B4937/100000)</f>
        <v>10.437598720292941</v>
      </c>
      <c r="N4937" s="5">
        <v>42072</v>
      </c>
      <c r="O4937" s="18">
        <v>654</v>
      </c>
    </row>
    <row r="4938" spans="1:15" x14ac:dyDescent="0.2">
      <c r="A4938" s="5" t="s">
        <v>13</v>
      </c>
      <c r="B4938" s="13">
        <v>6265809</v>
      </c>
      <c r="C4938" s="6">
        <f t="shared" si="24259"/>
        <v>44137</v>
      </c>
      <c r="D4938" s="5">
        <f t="shared" si="24378"/>
        <v>1307</v>
      </c>
      <c r="E4938" s="13">
        <f t="shared" si="24379"/>
        <v>1503.8571428571429</v>
      </c>
      <c r="F4938" s="13">
        <f t="shared" si="24380"/>
        <v>1538.2</v>
      </c>
      <c r="G4938" s="13">
        <f t="shared" si="24381"/>
        <v>692.31283621955276</v>
      </c>
      <c r="H4938" s="5">
        <f t="shared" si="24262"/>
        <v>233</v>
      </c>
      <c r="I4938" s="5">
        <f t="shared" si="24262"/>
        <v>223</v>
      </c>
      <c r="J4938" s="8">
        <f t="shared" si="24382"/>
        <v>4.0135271152321117</v>
      </c>
      <c r="K4938" s="5">
        <f t="shared" si="24383"/>
        <v>9</v>
      </c>
      <c r="L4938" s="8">
        <f t="shared" si="24384"/>
        <v>7.4285714285714288</v>
      </c>
      <c r="M4938" s="8">
        <f t="shared" si="24385"/>
        <v>10.581235399930002</v>
      </c>
      <c r="N4938" s="5">
        <v>43379</v>
      </c>
      <c r="O4938" s="18">
        <v>663</v>
      </c>
    </row>
    <row r="4939" spans="1:15" x14ac:dyDescent="0.2">
      <c r="A4939" s="5" t="s">
        <v>13</v>
      </c>
      <c r="B4939" s="13">
        <v>6265809</v>
      </c>
      <c r="C4939" s="6">
        <f t="shared" si="24259"/>
        <v>44138</v>
      </c>
      <c r="D4939" s="5">
        <f t="shared" ref="D4939" si="24386">N4939-N4938</f>
        <v>1219</v>
      </c>
      <c r="E4939" s="13">
        <f t="shared" ref="E4939" si="24387">SUM(D4933:D4939)/7</f>
        <v>1485.4285714285713</v>
      </c>
      <c r="F4939" s="13">
        <f t="shared" ref="F4939" si="24388">SUM(D4935:D4939)/5</f>
        <v>1442.6</v>
      </c>
      <c r="G4939" s="13">
        <f t="shared" ref="G4939" si="24389">N4939/(B4939/100000)</f>
        <v>711.76762649483885</v>
      </c>
      <c r="H4939" s="5">
        <f t="shared" si="24262"/>
        <v>234</v>
      </c>
      <c r="I4939" s="5">
        <f t="shared" si="24262"/>
        <v>224</v>
      </c>
      <c r="J4939" s="8">
        <f t="shared" ref="J4939" si="24390">E4939/(SUM(N4932:N4938)/7)*100</f>
        <v>3.8113740080274177</v>
      </c>
      <c r="K4939" s="5">
        <f t="shared" ref="K4939" si="24391">O4939-O4938</f>
        <v>20</v>
      </c>
      <c r="L4939" s="8">
        <f t="shared" ref="L4939" si="24392">SUM(K4933:K4939)/7</f>
        <v>9.4285714285714288</v>
      </c>
      <c r="M4939" s="8">
        <f t="shared" ref="M4939" si="24393">O4939/(B4939/100000)</f>
        <v>10.900428021345688</v>
      </c>
      <c r="N4939" s="5">
        <v>44598</v>
      </c>
      <c r="O4939" s="18">
        <v>683</v>
      </c>
    </row>
    <row r="4940" spans="1:15" x14ac:dyDescent="0.2">
      <c r="A4940" s="5" t="s">
        <v>13</v>
      </c>
      <c r="B4940" s="13">
        <v>6265809</v>
      </c>
      <c r="C4940" s="6">
        <f t="shared" si="24259"/>
        <v>44139</v>
      </c>
      <c r="D4940" s="5">
        <f t="shared" ref="D4940" si="24394">N4940-N4939</f>
        <v>1221</v>
      </c>
      <c r="E4940" s="13">
        <f t="shared" ref="E4940" si="24395">SUM(D4934:D4940)/7</f>
        <v>1447.2857142857142</v>
      </c>
      <c r="F4940" s="13">
        <f t="shared" ref="F4940" si="24396">SUM(D4936:D4940)/5</f>
        <v>1345.2</v>
      </c>
      <c r="G4940" s="13">
        <f t="shared" ref="G4940" si="24397">N4940/(B4940/100000)</f>
        <v>731.25433603226656</v>
      </c>
      <c r="H4940" s="5">
        <f t="shared" si="24262"/>
        <v>235</v>
      </c>
      <c r="I4940" s="5">
        <f t="shared" si="24262"/>
        <v>225</v>
      </c>
      <c r="J4940" s="8">
        <f t="shared" ref="J4940" si="24398">E4940/(SUM(N4933:N4939)/7)*100</f>
        <v>3.5771663023943105</v>
      </c>
      <c r="K4940" s="5">
        <f t="shared" ref="K4940" si="24399">O4940-O4939</f>
        <v>16</v>
      </c>
      <c r="L4940" s="8">
        <f t="shared" ref="L4940" si="24400">SUM(K4934:K4940)/7</f>
        <v>10</v>
      </c>
      <c r="M4940" s="8">
        <f t="shared" ref="M4940" si="24401">O4940/(B4940/100000)</f>
        <v>11.155782118478236</v>
      </c>
      <c r="N4940" s="5">
        <v>45819</v>
      </c>
      <c r="O4940" s="18">
        <v>699</v>
      </c>
    </row>
    <row r="4941" spans="1:15" x14ac:dyDescent="0.2">
      <c r="A4941" s="5" t="s">
        <v>13</v>
      </c>
      <c r="B4941" s="13">
        <v>6265809</v>
      </c>
      <c r="C4941" s="6">
        <f t="shared" si="24259"/>
        <v>44140</v>
      </c>
      <c r="D4941" s="5">
        <f t="shared" ref="D4941" si="24402">N4941-N4940</f>
        <v>1658</v>
      </c>
      <c r="E4941" s="13">
        <f t="shared" ref="E4941" si="24403">SUM(D4935:D4941)/7</f>
        <v>1441.7142857142858</v>
      </c>
      <c r="F4941" s="13">
        <f t="shared" ref="F4941" si="24404">SUM(D4937:D4941)/5</f>
        <v>1295.8</v>
      </c>
      <c r="G4941" s="13">
        <f t="shared" ref="G4941" si="24405">N4941/(B4941/100000)</f>
        <v>757.71540434762687</v>
      </c>
      <c r="H4941" s="5">
        <f t="shared" si="24262"/>
        <v>236</v>
      </c>
      <c r="I4941" s="5">
        <f t="shared" si="24262"/>
        <v>226</v>
      </c>
      <c r="J4941" s="8">
        <f t="shared" ref="J4941" si="24406">E4941/(SUM(N4934:N4940)/7)*100</f>
        <v>3.4403294425657247</v>
      </c>
      <c r="K4941" s="5">
        <f t="shared" ref="K4941" si="24407">O4941-O4940</f>
        <v>11</v>
      </c>
      <c r="L4941" s="8">
        <f t="shared" ref="L4941" si="24408">SUM(K4935:K4941)/7</f>
        <v>10.428571428571429</v>
      </c>
      <c r="M4941" s="8">
        <f t="shared" ref="M4941" si="24409">O4941/(B4941/100000)</f>
        <v>11.331338060256863</v>
      </c>
      <c r="N4941" s="5">
        <v>47477</v>
      </c>
      <c r="O4941" s="18">
        <v>710</v>
      </c>
    </row>
    <row r="4942" spans="1:15" x14ac:dyDescent="0.2">
      <c r="A4942" s="5" t="s">
        <v>13</v>
      </c>
      <c r="B4942" s="13">
        <v>6265809</v>
      </c>
      <c r="C4942" s="6">
        <f t="shared" si="24259"/>
        <v>44141</v>
      </c>
      <c r="D4942" s="5">
        <f t="shared" ref="D4942" si="24410">N4942-N4941</f>
        <v>1850</v>
      </c>
      <c r="E4942" s="13">
        <f t="shared" ref="E4942" si="24411">SUM(D4936:D4942)/7</f>
        <v>1462</v>
      </c>
      <c r="F4942" s="13">
        <f t="shared" ref="F4942" si="24412">SUM(D4938:D4942)/5</f>
        <v>1451</v>
      </c>
      <c r="G4942" s="13">
        <f t="shared" ref="G4942" si="24413">N4942/(B4942/100000)</f>
        <v>787.24072182857788</v>
      </c>
      <c r="H4942" s="5">
        <f t="shared" si="24262"/>
        <v>237</v>
      </c>
      <c r="I4942" s="5">
        <f t="shared" si="24262"/>
        <v>227</v>
      </c>
      <c r="J4942" s="8">
        <f t="shared" ref="J4942" si="24414">E4942/(SUM(N4935:N4941)/7)*100</f>
        <v>3.3727046230506597</v>
      </c>
      <c r="K4942" s="5">
        <f t="shared" ref="K4942" si="24415">O4942-O4941</f>
        <v>19</v>
      </c>
      <c r="L4942" s="8">
        <f t="shared" ref="L4942" si="24416">SUM(K4936:K4942)/7</f>
        <v>12.571428571428571</v>
      </c>
      <c r="M4942" s="8">
        <f t="shared" ref="M4942" si="24417">O4942/(B4942/100000)</f>
        <v>11.634571050601766</v>
      </c>
      <c r="N4942" s="5">
        <v>49327</v>
      </c>
      <c r="O4942" s="18">
        <v>729</v>
      </c>
    </row>
    <row r="4943" spans="1:15" x14ac:dyDescent="0.2">
      <c r="A4943" s="5" t="s">
        <v>13</v>
      </c>
      <c r="B4943" s="13">
        <v>6265809</v>
      </c>
      <c r="C4943" s="6">
        <f t="shared" si="24259"/>
        <v>44142</v>
      </c>
      <c r="D4943" s="5">
        <f t="shared" ref="D4943" si="24418">N4943-N4942</f>
        <v>2111</v>
      </c>
      <c r="E4943" s="13">
        <f t="shared" ref="E4943" si="24419">SUM(D4937:D4943)/7</f>
        <v>1491.4285714285713</v>
      </c>
      <c r="F4943" s="13">
        <f t="shared" ref="F4943" si="24420">SUM(D4939:D4943)/5</f>
        <v>1611.8</v>
      </c>
      <c r="G4943" s="13">
        <f t="shared" ref="G4943" si="24421">N4943/(B4943/100000)</f>
        <v>820.93150301900357</v>
      </c>
      <c r="H4943" s="5">
        <f t="shared" si="24262"/>
        <v>238</v>
      </c>
      <c r="I4943" s="5">
        <f t="shared" si="24262"/>
        <v>228</v>
      </c>
      <c r="J4943" s="8">
        <f t="shared" ref="J4943" si="24422">E4943/(SUM(N4936:N4942)/7)*100</f>
        <v>3.3283386999075457</v>
      </c>
      <c r="K4943" s="5">
        <f t="shared" ref="K4943" si="24423">O4943-O4942</f>
        <v>12</v>
      </c>
      <c r="L4943" s="8">
        <f t="shared" ref="L4943" si="24424">SUM(K4937:K4943)/7</f>
        <v>13.571428571428571</v>
      </c>
      <c r="M4943" s="8">
        <f t="shared" ref="M4943" si="24425">O4943/(B4943/100000)</f>
        <v>11.826086623451177</v>
      </c>
      <c r="N4943" s="5">
        <v>51438</v>
      </c>
      <c r="O4943" s="18">
        <v>741</v>
      </c>
    </row>
    <row r="4944" spans="1:15" x14ac:dyDescent="0.2">
      <c r="A4944" s="5" t="s">
        <v>13</v>
      </c>
      <c r="B4944" s="13">
        <v>6265809</v>
      </c>
      <c r="C4944" s="6">
        <f t="shared" si="24259"/>
        <v>44143</v>
      </c>
      <c r="D4944" s="5">
        <f t="shared" ref="D4944" si="24426">N4944-N4943</f>
        <v>1723</v>
      </c>
      <c r="E4944" s="13">
        <f t="shared" ref="E4944" si="24427">SUM(D4938:D4944)/7</f>
        <v>1584.1428571428571</v>
      </c>
      <c r="F4944" s="13">
        <f t="shared" ref="F4944" si="24428">SUM(D4940:D4944)/5</f>
        <v>1712.6</v>
      </c>
      <c r="G4944" s="13">
        <f t="shared" ref="G4944" si="24429">N4944/(B4944/100000)</f>
        <v>848.42994735396496</v>
      </c>
      <c r="H4944" s="5">
        <f t="shared" si="24262"/>
        <v>239</v>
      </c>
      <c r="I4944" s="5">
        <f t="shared" si="24262"/>
        <v>229</v>
      </c>
      <c r="J4944" s="8">
        <f t="shared" ref="J4944" si="24430">E4944/(SUM(N4937:N4943)/7)*100</f>
        <v>3.4213692882046218</v>
      </c>
      <c r="K4944" s="5">
        <f t="shared" ref="K4944" si="24431">O4944-O4943</f>
        <v>12</v>
      </c>
      <c r="L4944" s="8">
        <f t="shared" ref="L4944" si="24432">SUM(K4938:K4944)/7</f>
        <v>14.142857142857142</v>
      </c>
      <c r="M4944" s="8">
        <f t="shared" ref="M4944" si="24433">O4944/(B4944/100000)</f>
        <v>12.017602196300588</v>
      </c>
      <c r="N4944" s="5">
        <v>53161</v>
      </c>
      <c r="O4944" s="18">
        <v>753</v>
      </c>
    </row>
    <row r="4945" spans="1:15" x14ac:dyDescent="0.2">
      <c r="A4945" s="5" t="s">
        <v>13</v>
      </c>
      <c r="B4945" s="13">
        <v>6265809</v>
      </c>
      <c r="C4945" s="6">
        <f t="shared" si="24259"/>
        <v>44144</v>
      </c>
      <c r="D4945" s="5">
        <f t="shared" ref="D4945" si="24434">N4945-N4944</f>
        <v>882</v>
      </c>
      <c r="E4945" s="13">
        <f t="shared" ref="E4945" si="24435">SUM(D4939:D4945)/7</f>
        <v>1523.4285714285713</v>
      </c>
      <c r="F4945" s="13">
        <f t="shared" ref="F4945" si="24436">SUM(D4941:D4945)/5</f>
        <v>1644.8</v>
      </c>
      <c r="G4945" s="13">
        <f t="shared" ref="G4945" si="24437">N4945/(B4945/100000)</f>
        <v>862.50634195839677</v>
      </c>
      <c r="H4945" s="5">
        <f t="shared" si="24262"/>
        <v>240</v>
      </c>
      <c r="I4945" s="5">
        <f t="shared" si="24262"/>
        <v>230</v>
      </c>
      <c r="J4945" s="8">
        <f t="shared" ref="J4945" si="24438">E4945/(SUM(N4938:N4944)/7)*100</f>
        <v>3.1813937392414657</v>
      </c>
      <c r="K4945" s="5">
        <f t="shared" ref="K4945" si="24439">O4945-O4944</f>
        <v>5</v>
      </c>
      <c r="L4945" s="8">
        <f t="shared" ref="L4945" si="24440">SUM(K4939:K4945)/7</f>
        <v>13.571428571428571</v>
      </c>
      <c r="M4945" s="8">
        <f t="shared" ref="M4945" si="24441">O4945/(B4945/100000)</f>
        <v>12.09740035165451</v>
      </c>
      <c r="N4945" s="5">
        <v>54043</v>
      </c>
      <c r="O4945" s="18">
        <v>758</v>
      </c>
    </row>
    <row r="4946" spans="1:15" x14ac:dyDescent="0.2">
      <c r="A4946" s="5" t="s">
        <v>13</v>
      </c>
      <c r="B4946" s="13">
        <v>6265809</v>
      </c>
      <c r="C4946" s="6">
        <f t="shared" si="24259"/>
        <v>44145</v>
      </c>
      <c r="D4946" s="5">
        <f t="shared" ref="D4946" si="24442">N4946-N4945</f>
        <v>1701</v>
      </c>
      <c r="E4946" s="13">
        <f t="shared" ref="E4946" si="24443">SUM(D4940:D4946)/7</f>
        <v>1592.2857142857142</v>
      </c>
      <c r="F4946" s="13">
        <f t="shared" ref="F4946" si="24444">SUM(D4942:D4946)/5</f>
        <v>1653.4</v>
      </c>
      <c r="G4946" s="13">
        <f t="shared" ref="G4946" si="24445">N4946/(B4946/100000)</f>
        <v>889.65367440980083</v>
      </c>
      <c r="H4946" s="5">
        <f t="shared" si="24262"/>
        <v>241</v>
      </c>
      <c r="I4946" s="5">
        <f t="shared" si="24262"/>
        <v>231</v>
      </c>
      <c r="J4946" s="8">
        <f t="shared" ref="J4946" si="24446">E4946/(SUM(N4939:N4945)/7)*100</f>
        <v>3.222663308882419</v>
      </c>
      <c r="K4946" s="5">
        <f t="shared" ref="K4946" si="24447">O4946-O4945</f>
        <v>28</v>
      </c>
      <c r="L4946" s="8">
        <f t="shared" ref="L4946" si="24448">SUM(K4940:K4946)/7</f>
        <v>14.714285714285714</v>
      </c>
      <c r="M4946" s="8">
        <f t="shared" ref="M4946" si="24449">O4946/(B4946/100000)</f>
        <v>12.544270021636471</v>
      </c>
      <c r="N4946" s="5">
        <v>55744</v>
      </c>
      <c r="O4946" s="18">
        <v>786</v>
      </c>
    </row>
    <row r="4947" spans="1:15" x14ac:dyDescent="0.2">
      <c r="A4947" s="5" t="s">
        <v>13</v>
      </c>
      <c r="B4947" s="13">
        <v>6265809</v>
      </c>
      <c r="C4947" s="6">
        <f t="shared" si="24259"/>
        <v>44146</v>
      </c>
      <c r="D4947" s="5">
        <f t="shared" ref="D4947" si="24450">N4947-N4946</f>
        <v>1722</v>
      </c>
      <c r="E4947" s="13">
        <f t="shared" ref="E4947" si="24451">SUM(D4941:D4947)/7</f>
        <v>1663.8571428571429</v>
      </c>
      <c r="F4947" s="13">
        <f t="shared" ref="F4947" si="24452">SUM(D4943:D4947)/5</f>
        <v>1627.8</v>
      </c>
      <c r="G4947" s="13">
        <f t="shared" ref="G4947" si="24453">N4947/(B4947/100000)</f>
        <v>917.13615911369141</v>
      </c>
      <c r="H4947" s="5">
        <f t="shared" si="24262"/>
        <v>242</v>
      </c>
      <c r="I4947" s="5">
        <f t="shared" si="24262"/>
        <v>232</v>
      </c>
      <c r="J4947" s="8">
        <f t="shared" ref="J4947" si="24454">E4947/(SUM(N4940:N4946)/7)*100</f>
        <v>3.2623827410513457</v>
      </c>
      <c r="K4947" s="5">
        <f t="shared" ref="K4947" si="24455">O4947-O4946</f>
        <v>23</v>
      </c>
      <c r="L4947" s="8">
        <f t="shared" ref="L4947" si="24456">SUM(K4941:K4947)/7</f>
        <v>15.714285714285714</v>
      </c>
      <c r="M4947" s="8">
        <f t="shared" ref="M4947" si="24457">O4947/(B4947/100000)</f>
        <v>12.91134153626451</v>
      </c>
      <c r="N4947" s="5">
        <v>57466</v>
      </c>
      <c r="O4947" s="18">
        <v>809</v>
      </c>
    </row>
    <row r="4948" spans="1:15" x14ac:dyDescent="0.2">
      <c r="A4948" s="5" t="s">
        <v>13</v>
      </c>
      <c r="B4948" s="13">
        <v>6265809</v>
      </c>
      <c r="C4948" s="6">
        <f t="shared" si="24259"/>
        <v>44147</v>
      </c>
      <c r="D4948" s="5">
        <f t="shared" ref="D4948" si="24458">N4948-N4947</f>
        <v>1905</v>
      </c>
      <c r="E4948" s="13">
        <f t="shared" ref="E4948" si="24459">SUM(D4942:D4948)/7</f>
        <v>1699.1428571428571</v>
      </c>
      <c r="F4948" s="13">
        <f t="shared" ref="F4948" si="24460">SUM(D4944:D4948)/5</f>
        <v>1586.6</v>
      </c>
      <c r="G4948" s="13">
        <f t="shared" ref="G4948" si="24461">N4948/(B4948/100000)</f>
        <v>947.53925630353558</v>
      </c>
      <c r="H4948" s="5">
        <f t="shared" si="24262"/>
        <v>243</v>
      </c>
      <c r="I4948" s="5">
        <f t="shared" si="24262"/>
        <v>233</v>
      </c>
      <c r="J4948" s="8">
        <f t="shared" ref="J4948" si="24462">E4948/(SUM(N4941:N4947)/7)*100</f>
        <v>3.2263139620676187</v>
      </c>
      <c r="K4948" s="5">
        <f t="shared" ref="K4948" si="24463">O4948-O4947</f>
        <v>12</v>
      </c>
      <c r="L4948" s="8">
        <f t="shared" ref="L4948" si="24464">SUM(K4942:K4948)/7</f>
        <v>15.857142857142858</v>
      </c>
      <c r="M4948" s="8">
        <f t="shared" ref="M4948" si="24465">O4948/(B4948/100000)</f>
        <v>13.102857109113923</v>
      </c>
      <c r="N4948" s="5">
        <v>59371</v>
      </c>
      <c r="O4948" s="18">
        <v>821</v>
      </c>
    </row>
    <row r="4949" spans="1:15" x14ac:dyDescent="0.2">
      <c r="A4949" s="5" t="s">
        <v>13</v>
      </c>
      <c r="B4949" s="13">
        <v>6265809</v>
      </c>
      <c r="C4949" s="6">
        <f t="shared" si="24259"/>
        <v>44148</v>
      </c>
      <c r="D4949" s="5">
        <f t="shared" ref="D4949" si="24466">N4949-N4948</f>
        <v>1684</v>
      </c>
      <c r="E4949" s="13">
        <f t="shared" ref="E4949" si="24467">SUM(D4943:D4949)/7</f>
        <v>1675.4285714285713</v>
      </c>
      <c r="F4949" s="13">
        <f t="shared" ref="F4949" si="24468">SUM(D4945:D4949)/5</f>
        <v>1578.8</v>
      </c>
      <c r="G4949" s="13">
        <f t="shared" ref="G4949" si="24469">N4949/(B4949/100000)</f>
        <v>974.41527502673637</v>
      </c>
      <c r="H4949" s="5">
        <f t="shared" si="24262"/>
        <v>244</v>
      </c>
      <c r="I4949" s="5">
        <f t="shared" si="24262"/>
        <v>234</v>
      </c>
      <c r="J4949" s="8">
        <f t="shared" ref="J4949" si="24470">E4949/(SUM(N4942:N4948)/7)*100</f>
        <v>3.0818552095651026</v>
      </c>
      <c r="K4949" s="5">
        <f t="shared" ref="K4949" si="24471">O4949-O4948</f>
        <v>15</v>
      </c>
      <c r="L4949" s="8">
        <f t="shared" ref="L4949" si="24472">SUM(K4943:K4949)/7</f>
        <v>15.285714285714286</v>
      </c>
      <c r="M4949" s="8">
        <f t="shared" ref="M4949" si="24473">O4949/(B4949/100000)</f>
        <v>13.342251575175688</v>
      </c>
      <c r="N4949" s="5">
        <v>61055</v>
      </c>
      <c r="O4949" s="18">
        <v>836</v>
      </c>
    </row>
    <row r="4950" spans="1:15" x14ac:dyDescent="0.2">
      <c r="A4950" s="5" t="s">
        <v>13</v>
      </c>
      <c r="B4950" s="13">
        <v>6265809</v>
      </c>
      <c r="C4950" s="6">
        <f t="shared" si="24259"/>
        <v>44149</v>
      </c>
      <c r="D4950" s="5">
        <f t="shared" ref="D4950" si="24474">N4950-N4949</f>
        <v>1407</v>
      </c>
      <c r="E4950" s="13">
        <f t="shared" ref="E4950" si="24475">SUM(D4944:D4950)/7</f>
        <v>1574.8571428571429</v>
      </c>
      <c r="F4950" s="13">
        <f t="shared" ref="F4950" si="24476">SUM(D4946:D4950)/5</f>
        <v>1683.8</v>
      </c>
      <c r="G4950" s="13">
        <f t="shared" ref="G4950" si="24477">N4950/(B4950/100000)</f>
        <v>996.87047594332989</v>
      </c>
      <c r="H4950" s="5">
        <f t="shared" si="24262"/>
        <v>245</v>
      </c>
      <c r="I4950" s="5">
        <f t="shared" si="24262"/>
        <v>235</v>
      </c>
      <c r="J4950" s="8">
        <f t="shared" ref="J4950" si="24478">E4950/(SUM(N4943:N4949)/7)*100</f>
        <v>2.8102519131840178</v>
      </c>
      <c r="K4950" s="5">
        <f t="shared" ref="K4950" si="24479">O4950-O4949</f>
        <v>18</v>
      </c>
      <c r="L4950" s="8">
        <f t="shared" ref="L4950" si="24480">SUM(K4944:K4950)/7</f>
        <v>16.142857142857142</v>
      </c>
      <c r="M4950" s="8">
        <f t="shared" ref="M4950" si="24481">O4950/(B4950/100000)</f>
        <v>13.629524934449805</v>
      </c>
      <c r="N4950" s="5">
        <v>62462</v>
      </c>
      <c r="O4950" s="18">
        <v>854</v>
      </c>
    </row>
    <row r="4951" spans="1:15" x14ac:dyDescent="0.2">
      <c r="A4951" s="5" t="s">
        <v>13</v>
      </c>
      <c r="B4951" s="13">
        <v>6265809</v>
      </c>
      <c r="C4951" s="6">
        <f t="shared" si="24259"/>
        <v>44150</v>
      </c>
      <c r="D4951" s="5">
        <f t="shared" ref="D4951" si="24482">N4951-N4950</f>
        <v>1931</v>
      </c>
      <c r="E4951" s="13">
        <f t="shared" ref="E4951" si="24483">SUM(D4945:D4951)/7</f>
        <v>1604.5714285714287</v>
      </c>
      <c r="F4951" s="13">
        <f t="shared" ref="F4951" si="24484">SUM(D4947:D4951)/5</f>
        <v>1729.8</v>
      </c>
      <c r="G4951" s="13">
        <f t="shared" ref="G4951" si="24485">N4951/(B4951/100000)</f>
        <v>1027.6885235410143</v>
      </c>
      <c r="H4951" s="5">
        <f t="shared" si="24262"/>
        <v>246</v>
      </c>
      <c r="I4951" s="5">
        <f t="shared" si="24262"/>
        <v>236</v>
      </c>
      <c r="J4951" s="8">
        <f t="shared" ref="J4951" si="24486">E4951/(SUM(N4944:N4950)/7)*100</f>
        <v>2.7850097445586681</v>
      </c>
      <c r="K4951" s="5">
        <f t="shared" ref="K4951" si="24487">O4951-O4950</f>
        <v>10</v>
      </c>
      <c r="L4951" s="8">
        <f t="shared" ref="L4951" si="24488">SUM(K4945:K4951)/7</f>
        <v>15.857142857142858</v>
      </c>
      <c r="M4951" s="8">
        <f t="shared" ref="M4951" si="24489">O4951/(B4951/100000)</f>
        <v>13.789121245157649</v>
      </c>
      <c r="N4951" s="5">
        <v>64393</v>
      </c>
      <c r="O4951" s="18">
        <v>864</v>
      </c>
    </row>
    <row r="4952" spans="1:15" x14ac:dyDescent="0.2">
      <c r="A4952" s="5" t="s">
        <v>13</v>
      </c>
      <c r="B4952" s="13">
        <v>6265809</v>
      </c>
      <c r="C4952" s="6">
        <f t="shared" si="24259"/>
        <v>44151</v>
      </c>
      <c r="D4952" s="5">
        <f t="shared" ref="D4952" si="24490">N4952-N4951</f>
        <v>1086</v>
      </c>
      <c r="E4952" s="13">
        <f t="shared" ref="E4952" si="24491">SUM(D4946:D4952)/7</f>
        <v>1633.7142857142858</v>
      </c>
      <c r="F4952" s="13">
        <f t="shared" ref="F4952" si="24492">SUM(D4948:D4952)/5</f>
        <v>1602.6</v>
      </c>
      <c r="G4952" s="13">
        <f t="shared" ref="G4952" si="24493">N4952/(B4952/100000)</f>
        <v>1045.0206828838861</v>
      </c>
      <c r="H4952" s="5">
        <f t="shared" si="24262"/>
        <v>247</v>
      </c>
      <c r="I4952" s="5">
        <f t="shared" si="24262"/>
        <v>237</v>
      </c>
      <c r="J4952" s="8">
        <f t="shared" ref="J4952" si="24494">E4952/(SUM(N4945:N4951)/7)*100</f>
        <v>2.7587604394331953</v>
      </c>
      <c r="K4952" s="5">
        <f t="shared" ref="K4952" si="24495">O4952-O4951</f>
        <v>9</v>
      </c>
      <c r="L4952" s="8">
        <f t="shared" ref="L4952" si="24496">SUM(K4946:K4952)/7</f>
        <v>16.428571428571427</v>
      </c>
      <c r="M4952" s="8">
        <f t="shared" ref="M4952" si="24497">O4952/(B4952/100000)</f>
        <v>13.932757924794707</v>
      </c>
      <c r="N4952" s="5">
        <v>65479</v>
      </c>
      <c r="O4952" s="18">
        <v>873</v>
      </c>
    </row>
    <row r="4953" spans="1:15" x14ac:dyDescent="0.2">
      <c r="A4953" s="5" t="s">
        <v>13</v>
      </c>
      <c r="B4953" s="13">
        <v>6265809</v>
      </c>
      <c r="C4953" s="6">
        <f t="shared" si="24259"/>
        <v>44152</v>
      </c>
      <c r="D4953" s="5">
        <f t="shared" ref="D4953" si="24498">N4953-N4952</f>
        <v>1024</v>
      </c>
      <c r="E4953" s="13">
        <f t="shared" ref="E4953" si="24499">SUM(D4947:D4953)/7</f>
        <v>1537</v>
      </c>
      <c r="F4953" s="13">
        <f t="shared" ref="F4953" si="24500">SUM(D4949:D4953)/5</f>
        <v>1426.4</v>
      </c>
      <c r="G4953" s="13">
        <f t="shared" ref="G4953" si="24501">N4953/(B4953/100000)</f>
        <v>1061.3633451003693</v>
      </c>
      <c r="H4953" s="5">
        <f t="shared" si="24262"/>
        <v>248</v>
      </c>
      <c r="I4953" s="5">
        <f t="shared" si="24262"/>
        <v>238</v>
      </c>
      <c r="J4953" s="8">
        <f t="shared" ref="J4953" si="24502">E4953/(SUM(N4946:N4952)/7)*100</f>
        <v>2.5257647252153905</v>
      </c>
      <c r="K4953" s="5">
        <f t="shared" ref="K4953" si="24503">O4953-O4952</f>
        <v>32</v>
      </c>
      <c r="L4953" s="8">
        <f t="shared" ref="L4953" si="24504">SUM(K4947:K4953)/7</f>
        <v>17</v>
      </c>
      <c r="M4953" s="8">
        <f t="shared" ref="M4953" si="24505">O4953/(B4953/100000)</f>
        <v>14.443466119059805</v>
      </c>
      <c r="N4953" s="5">
        <v>66503</v>
      </c>
      <c r="O4953" s="18">
        <v>905</v>
      </c>
    </row>
    <row r="4954" spans="1:15" x14ac:dyDescent="0.2">
      <c r="A4954" s="5" t="s">
        <v>13</v>
      </c>
      <c r="B4954" s="13">
        <v>6265809</v>
      </c>
      <c r="C4954" s="6">
        <f t="shared" si="24259"/>
        <v>44153</v>
      </c>
      <c r="D4954" s="5">
        <f t="shared" ref="D4954" si="24506">N4954-N4953</f>
        <v>1567</v>
      </c>
      <c r="E4954" s="13">
        <f t="shared" ref="E4954" si="24507">SUM(D4948:D4954)/7</f>
        <v>1514.8571428571429</v>
      </c>
      <c r="F4954" s="13">
        <f t="shared" ref="F4954" si="24508">SUM(D4950:D4954)/5</f>
        <v>1403</v>
      </c>
      <c r="G4954" s="13">
        <f t="shared" ref="G4954" si="24509">N4954/(B4954/100000)</f>
        <v>1086.3720869882884</v>
      </c>
      <c r="H4954" s="5">
        <f t="shared" si="24262"/>
        <v>249</v>
      </c>
      <c r="I4954" s="5">
        <f t="shared" si="24262"/>
        <v>239</v>
      </c>
      <c r="J4954" s="8">
        <f t="shared" ref="J4954" si="24510">E4954/(SUM(N4947:N4953)/7)*100</f>
        <v>2.4280503470115335</v>
      </c>
      <c r="K4954" s="5">
        <f t="shared" ref="K4954" si="24511">O4954-O4953</f>
        <v>30</v>
      </c>
      <c r="L4954" s="8">
        <f t="shared" ref="L4954" si="24512">SUM(K4948:K4954)/7</f>
        <v>18</v>
      </c>
      <c r="M4954" s="8">
        <f t="shared" ref="M4954" si="24513">O4954/(B4954/100000)</f>
        <v>14.922255051183335</v>
      </c>
      <c r="N4954" s="5">
        <v>68070</v>
      </c>
      <c r="O4954" s="18">
        <v>935</v>
      </c>
    </row>
    <row r="4955" spans="1:15" x14ac:dyDescent="0.2">
      <c r="A4955" s="5" t="s">
        <v>13</v>
      </c>
      <c r="B4955" s="13">
        <v>6265809</v>
      </c>
      <c r="C4955" s="6">
        <f t="shared" si="24259"/>
        <v>44154</v>
      </c>
      <c r="D4955" s="5">
        <f t="shared" ref="D4955" si="24514">N4955-N4954</f>
        <v>2130</v>
      </c>
      <c r="E4955" s="13">
        <f t="shared" ref="E4955" si="24515">SUM(D4949:D4955)/7</f>
        <v>1547</v>
      </c>
      <c r="F4955" s="13">
        <f t="shared" ref="F4955" si="24516">SUM(D4951:D4955)/5</f>
        <v>1547.6</v>
      </c>
      <c r="G4955" s="13">
        <f t="shared" ref="G4955" si="24517">N4955/(B4955/100000)</f>
        <v>1120.366101169059</v>
      </c>
      <c r="H4955" s="5">
        <f t="shared" si="24262"/>
        <v>250</v>
      </c>
      <c r="I4955" s="5">
        <f t="shared" si="24262"/>
        <v>240</v>
      </c>
      <c r="J4955" s="8">
        <f t="shared" ref="J4955" si="24518">E4955/(SUM(N4948:N4954)/7)*100</f>
        <v>2.4207916697404395</v>
      </c>
      <c r="K4955" s="5">
        <f t="shared" ref="K4955" si="24519">O4955-O4954</f>
        <v>26</v>
      </c>
      <c r="L4955" s="8">
        <f t="shared" ref="L4955" si="24520">SUM(K4949:K4955)/7</f>
        <v>20</v>
      </c>
      <c r="M4955" s="8">
        <f t="shared" ref="M4955" si="24521">O4955/(B4955/100000)</f>
        <v>15.337205459023727</v>
      </c>
      <c r="N4955" s="5">
        <v>70200</v>
      </c>
      <c r="O4955" s="18">
        <v>961</v>
      </c>
    </row>
    <row r="4956" spans="1:15" x14ac:dyDescent="0.2">
      <c r="A4956" s="5" t="s">
        <v>13</v>
      </c>
      <c r="B4956" s="13">
        <v>6265809</v>
      </c>
      <c r="C4956" s="6">
        <f t="shared" si="24259"/>
        <v>44155</v>
      </c>
      <c r="D4956" s="5">
        <f t="shared" ref="D4956" si="24522">N4956-N4955</f>
        <v>2325</v>
      </c>
      <c r="E4956" s="13">
        <f t="shared" ref="E4956" si="24523">SUM(D4950:D4956)/7</f>
        <v>1638.5714285714287</v>
      </c>
      <c r="F4956" s="13">
        <f t="shared" ref="F4956" si="24524">SUM(D4952:D4956)/5</f>
        <v>1626.4</v>
      </c>
      <c r="G4956" s="13">
        <f t="shared" ref="G4956" si="24525">N4956/(B4956/100000)</f>
        <v>1157.4722434086325</v>
      </c>
      <c r="H4956" s="5">
        <f t="shared" si="24262"/>
        <v>251</v>
      </c>
      <c r="I4956" s="5">
        <f t="shared" si="24262"/>
        <v>241</v>
      </c>
      <c r="J4956" s="8">
        <f t="shared" ref="J4956" si="24526">E4956/(SUM(N4949:N4955)/7)*100</f>
        <v>2.5034813013737498</v>
      </c>
      <c r="K4956" s="5">
        <f t="shared" ref="K4956" si="24527">O4956-O4955</f>
        <v>19</v>
      </c>
      <c r="L4956" s="8">
        <f t="shared" ref="L4956" si="24528">SUM(K4950:K4956)/7</f>
        <v>20.571428571428573</v>
      </c>
      <c r="M4956" s="8">
        <f t="shared" ref="M4956" si="24529">O4956/(B4956/100000)</f>
        <v>15.640438449368629</v>
      </c>
      <c r="N4956" s="5">
        <v>72525</v>
      </c>
      <c r="O4956" s="18">
        <v>980</v>
      </c>
    </row>
    <row r="4957" spans="1:15" x14ac:dyDescent="0.2">
      <c r="A4957" s="5" t="s">
        <v>13</v>
      </c>
      <c r="B4957" s="13">
        <v>6265809</v>
      </c>
      <c r="C4957" s="6">
        <f t="shared" si="24259"/>
        <v>44156</v>
      </c>
      <c r="D4957" s="5">
        <f t="shared" ref="D4957" si="24530">N4957-N4956</f>
        <v>1843</v>
      </c>
      <c r="E4957" s="13">
        <f t="shared" ref="E4957" si="24531">SUM(D4951:D4957)/7</f>
        <v>1700.8571428571429</v>
      </c>
      <c r="F4957" s="13">
        <f t="shared" ref="F4957" si="24532">SUM(D4953:D4957)/5</f>
        <v>1777.8</v>
      </c>
      <c r="G4957" s="13">
        <f t="shared" ref="G4957" si="24533">N4957/(B4957/100000)</f>
        <v>1186.885843472088</v>
      </c>
      <c r="H4957" s="5">
        <f t="shared" si="24262"/>
        <v>252</v>
      </c>
      <c r="I4957" s="5">
        <f t="shared" si="24262"/>
        <v>242</v>
      </c>
      <c r="J4957" s="8">
        <f t="shared" ref="J4957" si="24534">E4957/(SUM(N4950:N4956)/7)*100</f>
        <v>2.5351764786045243</v>
      </c>
      <c r="K4957" s="5">
        <f t="shared" ref="K4957" si="24535">O4957-O4956</f>
        <v>5</v>
      </c>
      <c r="L4957" s="8">
        <f t="shared" ref="L4957" si="24536">SUM(K4951:K4957)/7</f>
        <v>18.714285714285715</v>
      </c>
      <c r="M4957" s="8">
        <f t="shared" ref="M4957" si="24537">O4957/(B4957/100000)</f>
        <v>15.720236604722551</v>
      </c>
      <c r="N4957" s="5">
        <v>74368</v>
      </c>
      <c r="O4957" s="18">
        <v>985</v>
      </c>
    </row>
    <row r="4958" spans="1:15" x14ac:dyDescent="0.2">
      <c r="A4958" s="5" t="s">
        <v>13</v>
      </c>
      <c r="B4958" s="13">
        <v>6265809</v>
      </c>
      <c r="C4958" s="6">
        <f t="shared" si="24259"/>
        <v>44157</v>
      </c>
      <c r="D4958" s="5">
        <f t="shared" ref="D4958" si="24538">N4958-N4957</f>
        <v>1421</v>
      </c>
      <c r="E4958" s="13">
        <f t="shared" ref="E4958" si="24539">SUM(D4952:D4958)/7</f>
        <v>1628</v>
      </c>
      <c r="F4958" s="13">
        <f t="shared" ref="F4958" si="24540">SUM(D4954:D4958)/5</f>
        <v>1857.2</v>
      </c>
      <c r="G4958" s="13">
        <f t="shared" ref="G4958" si="24541">N4958/(B4958/100000)</f>
        <v>1209.5644792236724</v>
      </c>
      <c r="H4958" s="5">
        <f t="shared" si="24262"/>
        <v>253</v>
      </c>
      <c r="I4958" s="5">
        <f t="shared" si="24262"/>
        <v>243</v>
      </c>
      <c r="J4958" s="8">
        <f t="shared" ref="J4958" si="24542">E4958/(SUM(N4951:N4957)/7)*100</f>
        <v>2.3665837379396848</v>
      </c>
      <c r="K4958" s="5">
        <f t="shared" ref="K4958" si="24543">O4958-O4957</f>
        <v>42</v>
      </c>
      <c r="L4958" s="8">
        <f t="shared" ref="L4958" si="24544">SUM(K4952:K4958)/7</f>
        <v>23.285714285714285</v>
      </c>
      <c r="M4958" s="8">
        <f t="shared" ref="M4958" si="24545">O4958/(B4958/100000)</f>
        <v>16.390541109695491</v>
      </c>
      <c r="N4958" s="5">
        <v>75789</v>
      </c>
      <c r="O4958" s="18">
        <v>1027</v>
      </c>
    </row>
    <row r="4959" spans="1:15" x14ac:dyDescent="0.2">
      <c r="A4959" s="5" t="s">
        <v>13</v>
      </c>
      <c r="B4959" s="13">
        <v>6265809</v>
      </c>
      <c r="C4959" s="6">
        <f t="shared" si="24259"/>
        <v>44158</v>
      </c>
      <c r="D4959" s="5">
        <f t="shared" ref="D4959" si="24546">N4959-N4958</f>
        <v>552</v>
      </c>
      <c r="E4959" s="13">
        <f t="shared" ref="E4959" si="24547">SUM(D4953:D4959)/7</f>
        <v>1551.7142857142858</v>
      </c>
      <c r="F4959" s="13">
        <f t="shared" ref="F4959" si="24548">SUM(D4955:D4959)/5</f>
        <v>1654.2</v>
      </c>
      <c r="G4959" s="13">
        <f t="shared" ref="G4959" si="24549">N4959/(B4959/100000)</f>
        <v>1218.3741955747455</v>
      </c>
      <c r="H4959" s="5">
        <f t="shared" si="24262"/>
        <v>254</v>
      </c>
      <c r="I4959" s="5">
        <f t="shared" si="24262"/>
        <v>244</v>
      </c>
      <c r="J4959" s="8">
        <f t="shared" ref="J4959" si="24550">E4959/(SUM(N4952:N4958)/7)*100</f>
        <v>2.203540433404878</v>
      </c>
      <c r="K4959" s="5">
        <f t="shared" ref="K4959" si="24551">O4959-O4958</f>
        <v>6</v>
      </c>
      <c r="L4959" s="8">
        <f t="shared" ref="L4959" si="24552">SUM(K4953:K4959)/7</f>
        <v>22.857142857142858</v>
      </c>
      <c r="M4959" s="8">
        <f t="shared" ref="M4959" si="24553">O4959/(B4959/100000)</f>
        <v>16.486298896120196</v>
      </c>
      <c r="N4959" s="5">
        <v>76341</v>
      </c>
      <c r="O4959" s="18">
        <v>1033</v>
      </c>
    </row>
    <row r="4960" spans="1:15" x14ac:dyDescent="0.2">
      <c r="A4960" s="5" t="s">
        <v>13</v>
      </c>
      <c r="B4960" s="13">
        <v>6265809</v>
      </c>
      <c r="C4960" s="6">
        <f t="shared" si="24259"/>
        <v>44159</v>
      </c>
      <c r="D4960" s="5">
        <f t="shared" ref="D4960" si="24554">N4960-N4959</f>
        <v>1556</v>
      </c>
      <c r="E4960" s="13">
        <f t="shared" ref="E4960" si="24555">SUM(D4954:D4960)/7</f>
        <v>1627.7142857142858</v>
      </c>
      <c r="F4960" s="13">
        <f t="shared" ref="F4960" si="24556">SUM(D4956:D4960)/5</f>
        <v>1539.4</v>
      </c>
      <c r="G4960" s="13">
        <f t="shared" ref="G4960" si="24557">N4960/(B4960/100000)</f>
        <v>1243.2073815208857</v>
      </c>
      <c r="H4960" s="5">
        <f t="shared" si="24262"/>
        <v>255</v>
      </c>
      <c r="I4960" s="5">
        <f t="shared" si="24262"/>
        <v>245</v>
      </c>
      <c r="J4960" s="8">
        <f t="shared" ref="J4960" si="24558">E4960/(SUM(N4953:N4959)/7)*100</f>
        <v>2.2616297072624634</v>
      </c>
      <c r="K4960" s="5">
        <f t="shared" ref="K4960" si="24559">O4960-O4959</f>
        <v>38</v>
      </c>
      <c r="L4960" s="8">
        <f t="shared" ref="L4960" si="24560">SUM(K4954:K4960)/7</f>
        <v>23.714285714285715</v>
      </c>
      <c r="M4960" s="8">
        <f t="shared" ref="M4960" si="24561">O4960/(B4960/100000)</f>
        <v>17.092764876810001</v>
      </c>
      <c r="N4960" s="5">
        <v>77897</v>
      </c>
      <c r="O4960" s="18">
        <v>1071</v>
      </c>
    </row>
    <row r="4961" spans="1:15" x14ac:dyDescent="0.2">
      <c r="A4961" s="5" t="s">
        <v>13</v>
      </c>
      <c r="B4961" s="13">
        <v>6265809</v>
      </c>
      <c r="C4961" s="6">
        <f t="shared" si="24259"/>
        <v>44160</v>
      </c>
      <c r="D4961" s="5">
        <f t="shared" ref="D4961" si="24562">N4961-N4960</f>
        <v>1363</v>
      </c>
      <c r="E4961" s="13">
        <f t="shared" ref="E4961" si="24563">SUM(D4955:D4961)/7</f>
        <v>1598.5714285714287</v>
      </c>
      <c r="F4961" s="13">
        <f t="shared" ref="F4961" si="24564">SUM(D4957:D4961)/5</f>
        <v>1347</v>
      </c>
      <c r="G4961" s="13">
        <f t="shared" ref="G4961" si="24565">N4961/(B4961/100000)</f>
        <v>1264.9603586703647</v>
      </c>
      <c r="H4961" s="5">
        <f t="shared" si="24262"/>
        <v>256</v>
      </c>
      <c r="I4961" s="5">
        <f t="shared" si="24262"/>
        <v>246</v>
      </c>
      <c r="J4961" s="8">
        <f t="shared" ref="J4961" si="24566">E4961/(SUM(N4954:N4960)/7)*100</f>
        <v>2.1720142083503173</v>
      </c>
      <c r="K4961" s="5">
        <f t="shared" ref="K4961" si="24567">O4961-O4960</f>
        <v>40</v>
      </c>
      <c r="L4961" s="8">
        <f t="shared" ref="L4961" si="24568">SUM(K4955:K4961)/7</f>
        <v>25.142857142857142</v>
      </c>
      <c r="M4961" s="8">
        <f t="shared" ref="M4961" si="24569">O4961/(B4961/100000)</f>
        <v>17.731150119641374</v>
      </c>
      <c r="N4961" s="5">
        <v>79260</v>
      </c>
      <c r="O4961" s="18">
        <v>1111</v>
      </c>
    </row>
    <row r="4962" spans="1:15" x14ac:dyDescent="0.2">
      <c r="A4962" s="5" t="s">
        <v>13</v>
      </c>
      <c r="B4962" s="13">
        <v>6265809</v>
      </c>
      <c r="C4962" s="6">
        <f t="shared" si="24259"/>
        <v>44161</v>
      </c>
      <c r="D4962" s="5">
        <f t="shared" ref="D4962" si="24570">N4962-N4961</f>
        <v>2067</v>
      </c>
      <c r="E4962" s="13">
        <f t="shared" ref="E4962" si="24571">SUM(D4956:D4962)/7</f>
        <v>1589.5714285714287</v>
      </c>
      <c r="F4962" s="13">
        <f t="shared" ref="F4962" si="24572">SUM(D4958:D4962)/5</f>
        <v>1391.8</v>
      </c>
      <c r="G4962" s="13">
        <f t="shared" ref="G4962" si="24573">N4962/(B4962/100000)</f>
        <v>1297.948916093676</v>
      </c>
      <c r="H4962" s="5">
        <f t="shared" si="24262"/>
        <v>257</v>
      </c>
      <c r="I4962" s="5">
        <f t="shared" si="24262"/>
        <v>247</v>
      </c>
      <c r="J4962" s="8">
        <f t="shared" ref="J4962" si="24574">E4962/(SUM(N4955:N4961)/7)*100</f>
        <v>2.1138721076028726</v>
      </c>
      <c r="K4962" s="5">
        <f t="shared" ref="K4962" si="24575">O4962-O4961</f>
        <v>52</v>
      </c>
      <c r="L4962" s="8">
        <f t="shared" ref="L4962" si="24576">SUM(K4956:K4962)/7</f>
        <v>28.857142857142858</v>
      </c>
      <c r="M4962" s="8">
        <f t="shared" ref="M4962" si="24577">O4962/(B4962/100000)</f>
        <v>18.561050935322157</v>
      </c>
      <c r="N4962" s="5">
        <v>81327</v>
      </c>
      <c r="O4962" s="18">
        <v>1163</v>
      </c>
    </row>
    <row r="4963" spans="1:15" x14ac:dyDescent="0.2">
      <c r="A4963" s="5" t="s">
        <v>13</v>
      </c>
      <c r="B4963" s="13">
        <v>6265809</v>
      </c>
      <c r="C4963" s="6">
        <f t="shared" si="24259"/>
        <v>44162</v>
      </c>
      <c r="D4963" s="5">
        <f t="shared" ref="D4963" si="24578">N4963-N4962</f>
        <v>1924</v>
      </c>
      <c r="E4963" s="13">
        <f t="shared" ref="E4963" si="24579">SUM(D4957:D4963)/7</f>
        <v>1532.2857142857142</v>
      </c>
      <c r="F4963" s="13">
        <f t="shared" ref="F4963" si="24580">SUM(D4959:D4963)/5</f>
        <v>1492.4</v>
      </c>
      <c r="G4963" s="13">
        <f t="shared" ref="G4963" si="24581">N4963/(B4963/100000)</f>
        <v>1328.655246273865</v>
      </c>
      <c r="H4963" s="5">
        <f t="shared" si="24262"/>
        <v>258</v>
      </c>
      <c r="I4963" s="5">
        <f t="shared" si="24262"/>
        <v>248</v>
      </c>
      <c r="J4963" s="8">
        <f t="shared" ref="J4963" si="24582">E4963/(SUM(N4956:N4962)/7)*100</f>
        <v>1.9955088956981024</v>
      </c>
      <c r="K4963" s="5">
        <f t="shared" ref="K4963" si="24583">O4963-O4962</f>
        <v>36</v>
      </c>
      <c r="L4963" s="8">
        <f t="shared" ref="L4963" si="24584">SUM(K4957:K4963)/7</f>
        <v>31.285714285714285</v>
      </c>
      <c r="M4963" s="8">
        <f t="shared" ref="M4963" si="24585">O4963/(B4963/100000)</f>
        <v>19.135597653870395</v>
      </c>
      <c r="N4963" s="5">
        <v>83251</v>
      </c>
      <c r="O4963" s="18">
        <v>1199</v>
      </c>
    </row>
    <row r="4964" spans="1:15" x14ac:dyDescent="0.2">
      <c r="A4964" s="5" t="s">
        <v>13</v>
      </c>
      <c r="B4964" s="13">
        <v>6265809</v>
      </c>
      <c r="C4964" s="6">
        <f t="shared" si="24259"/>
        <v>44163</v>
      </c>
      <c r="D4964" s="5">
        <f t="shared" ref="D4964" si="24586">N4964-N4963</f>
        <v>1594</v>
      </c>
      <c r="E4964" s="13">
        <f t="shared" ref="E4964" si="24587">SUM(D4958:D4964)/7</f>
        <v>1496.7142857142858</v>
      </c>
      <c r="F4964" s="13">
        <f t="shared" ref="F4964" si="24588">SUM(D4960:D4964)/5</f>
        <v>1700.8</v>
      </c>
      <c r="G4964" s="13">
        <f t="shared" ref="G4964" si="24589">N4964/(B4964/100000)</f>
        <v>1354.0948982006953</v>
      </c>
      <c r="H4964" s="5">
        <f t="shared" si="24262"/>
        <v>259</v>
      </c>
      <c r="I4964" s="5">
        <f t="shared" si="24262"/>
        <v>249</v>
      </c>
      <c r="J4964" s="8">
        <f t="shared" ref="J4964" si="24590">E4964/(SUM(N4957:N4963)/7)*100</f>
        <v>1.9110487694100866</v>
      </c>
      <c r="K4964" s="5">
        <f t="shared" ref="K4964" si="24591">O4964-O4963</f>
        <v>33</v>
      </c>
      <c r="L4964" s="8">
        <f t="shared" ref="L4964" si="24592">SUM(K4958:K4964)/7</f>
        <v>35.285714285714285</v>
      </c>
      <c r="M4964" s="8">
        <f t="shared" ref="M4964" si="24593">O4964/(B4964/100000)</f>
        <v>19.662265479206276</v>
      </c>
      <c r="N4964" s="5">
        <v>84845</v>
      </c>
      <c r="O4964" s="18">
        <v>1232</v>
      </c>
    </row>
    <row r="4965" spans="1:15" x14ac:dyDescent="0.2">
      <c r="A4965" s="5" t="s">
        <v>13</v>
      </c>
      <c r="B4965" s="13">
        <v>6265809</v>
      </c>
      <c r="C4965" s="6">
        <f t="shared" si="24259"/>
        <v>44164</v>
      </c>
      <c r="D4965" s="5">
        <f t="shared" ref="D4965" si="24594">N4965-N4964</f>
        <v>1434</v>
      </c>
      <c r="E4965" s="13">
        <f t="shared" ref="E4965" si="24595">SUM(D4959:D4965)/7</f>
        <v>1498.5714285714287</v>
      </c>
      <c r="F4965" s="13">
        <f t="shared" ref="F4965" si="24596">SUM(D4961:D4965)/5</f>
        <v>1676.4</v>
      </c>
      <c r="G4965" s="13">
        <f t="shared" ref="G4965" si="24597">N4965/(B4965/100000)</f>
        <v>1376.9810091561999</v>
      </c>
      <c r="H4965" s="5">
        <f t="shared" si="24262"/>
        <v>260</v>
      </c>
      <c r="I4965" s="5">
        <f t="shared" si="24262"/>
        <v>250</v>
      </c>
      <c r="J4965" s="8">
        <f t="shared" ref="J4965" si="24598">E4965/(SUM(N4958:N4964)/7)*100</f>
        <v>1.8775393316747508</v>
      </c>
      <c r="K4965" s="5">
        <f t="shared" ref="K4965" si="24599">O4965-O4964</f>
        <v>8</v>
      </c>
      <c r="L4965" s="8">
        <f t="shared" ref="L4965" si="24600">SUM(K4959:K4965)/7</f>
        <v>30.428571428571427</v>
      </c>
      <c r="M4965" s="8">
        <f t="shared" ref="M4965" si="24601">O4965/(B4965/100000)</f>
        <v>19.789942527772549</v>
      </c>
      <c r="N4965" s="5">
        <v>86279</v>
      </c>
      <c r="O4965" s="18">
        <v>1240</v>
      </c>
    </row>
    <row r="4966" spans="1:15" x14ac:dyDescent="0.2">
      <c r="A4966" s="5" t="s">
        <v>13</v>
      </c>
      <c r="B4966" s="13">
        <v>6265809</v>
      </c>
      <c r="C4966" s="6">
        <f t="shared" si="24259"/>
        <v>44165</v>
      </c>
      <c r="D4966" s="5">
        <f t="shared" ref="D4966" si="24602">N4966-N4965</f>
        <v>513</v>
      </c>
      <c r="E4966" s="13">
        <f t="shared" ref="E4966" si="24603">SUM(D4960:D4966)/7</f>
        <v>1493</v>
      </c>
      <c r="F4966" s="13">
        <f t="shared" ref="F4966" si="24604">SUM(D4962:D4966)/5</f>
        <v>1506.4</v>
      </c>
      <c r="G4966" s="13">
        <f t="shared" ref="G4966" si="24605">N4966/(B4966/100000)</f>
        <v>1385.1682998955123</v>
      </c>
      <c r="H4966" s="5">
        <f t="shared" si="24262"/>
        <v>261</v>
      </c>
      <c r="I4966" s="5">
        <f t="shared" si="24262"/>
        <v>251</v>
      </c>
      <c r="J4966" s="8">
        <f t="shared" ref="J4966" si="24606">E4966/(SUM(N4959:N4965)/7)*100</f>
        <v>1.8360857343640198</v>
      </c>
      <c r="K4966" s="5">
        <f t="shared" ref="K4966" si="24607">O4966-O4965</f>
        <v>8</v>
      </c>
      <c r="L4966" s="8">
        <f t="shared" ref="L4966" si="24608">SUM(K4960:K4966)/7</f>
        <v>30.714285714285715</v>
      </c>
      <c r="M4966" s="8">
        <f t="shared" ref="M4966" si="24609">O4966/(B4966/100000)</f>
        <v>19.917619576338826</v>
      </c>
      <c r="N4966" s="5">
        <v>86792</v>
      </c>
      <c r="O4966" s="18">
        <v>1248</v>
      </c>
    </row>
    <row r="4967" spans="1:15" x14ac:dyDescent="0.2">
      <c r="A4967" s="5" t="s">
        <v>13</v>
      </c>
      <c r="B4967" s="13">
        <v>6265809</v>
      </c>
      <c r="C4967" s="6">
        <f t="shared" si="24259"/>
        <v>44166</v>
      </c>
      <c r="D4967" s="5">
        <f t="shared" ref="D4967" si="24610">N4967-N4966</f>
        <v>1286</v>
      </c>
      <c r="E4967" s="13">
        <f t="shared" ref="E4967" si="24611">SUM(D4961:D4967)/7</f>
        <v>1454.4285714285713</v>
      </c>
      <c r="F4967" s="13">
        <f t="shared" ref="F4967" si="24612">SUM(D4963:D4967)/5</f>
        <v>1350.2</v>
      </c>
      <c r="G4967" s="13">
        <f t="shared" ref="G4967" si="24613">N4967/(B4967/100000)</f>
        <v>1405.692385452541</v>
      </c>
      <c r="H4967" s="5">
        <f t="shared" si="24262"/>
        <v>262</v>
      </c>
      <c r="I4967" s="5">
        <f t="shared" si="24262"/>
        <v>252</v>
      </c>
      <c r="J4967" s="8">
        <f t="shared" ref="J4967" si="24614">E4967/(SUM(N4960:N4966)/7)*100</f>
        <v>1.7564016968831246</v>
      </c>
      <c r="K4967" s="5">
        <f t="shared" ref="K4967" si="24615">O4967-O4966</f>
        <v>50</v>
      </c>
      <c r="L4967" s="8">
        <f t="shared" ref="L4967" si="24616">SUM(K4961:K4967)/7</f>
        <v>32.428571428571431</v>
      </c>
      <c r="M4967" s="8">
        <f t="shared" ref="M4967" si="24617">O4967/(B4967/100000)</f>
        <v>20.715601129878042</v>
      </c>
      <c r="N4967" s="5">
        <v>88078</v>
      </c>
      <c r="O4967" s="18">
        <v>1298</v>
      </c>
    </row>
    <row r="4968" spans="1:15" x14ac:dyDescent="0.2">
      <c r="A4968" s="5" t="s">
        <v>13</v>
      </c>
      <c r="B4968" s="13">
        <v>6265809</v>
      </c>
      <c r="C4968" s="6">
        <f t="shared" si="24259"/>
        <v>44167</v>
      </c>
      <c r="D4968" s="5">
        <f t="shared" ref="D4968" si="24618">N4968-N4967</f>
        <v>1368</v>
      </c>
      <c r="E4968" s="13">
        <f t="shared" ref="E4968" si="24619">SUM(D4962:D4968)/7</f>
        <v>1455.1428571428571</v>
      </c>
      <c r="F4968" s="13">
        <f t="shared" ref="F4968" si="24620">SUM(D4964:D4968)/5</f>
        <v>1239</v>
      </c>
      <c r="G4968" s="13">
        <f t="shared" ref="G4968" si="24621">N4968/(B4968/100000)</f>
        <v>1427.5251607573739</v>
      </c>
      <c r="H4968" s="5">
        <f t="shared" si="24262"/>
        <v>263</v>
      </c>
      <c r="I4968" s="5">
        <f t="shared" si="24262"/>
        <v>253</v>
      </c>
      <c r="J4968" s="8">
        <f t="shared" ref="J4968" si="24622">E4968/(SUM(N4961:N4967)/7)*100</f>
        <v>1.726932414653664</v>
      </c>
      <c r="K4968" s="5">
        <f t="shared" ref="K4968" si="24623">O4968-O4967</f>
        <v>40</v>
      </c>
      <c r="L4968" s="8">
        <f t="shared" ref="L4968" si="24624">SUM(K4962:K4968)/7</f>
        <v>32.428571428571431</v>
      </c>
      <c r="M4968" s="8">
        <f t="shared" ref="M4968" si="24625">O4968/(B4968/100000)</f>
        <v>21.353986372709414</v>
      </c>
      <c r="N4968" s="5">
        <v>89446</v>
      </c>
      <c r="O4968" s="18">
        <v>1338</v>
      </c>
    </row>
    <row r="4969" spans="1:15" x14ac:dyDescent="0.2">
      <c r="A4969" s="5" t="s">
        <v>13</v>
      </c>
      <c r="B4969" s="13">
        <v>6265809</v>
      </c>
      <c r="C4969" s="6">
        <f t="shared" si="24259"/>
        <v>44168</v>
      </c>
      <c r="D4969" s="5">
        <f t="shared" ref="D4969" si="24626">N4969-N4968</f>
        <v>1520</v>
      </c>
      <c r="E4969" s="13">
        <f t="shared" ref="E4969" si="24627">SUM(D4963:D4969)/7</f>
        <v>1377</v>
      </c>
      <c r="F4969" s="13">
        <f t="shared" ref="F4969" si="24628">SUM(D4965:D4969)/5</f>
        <v>1224.2</v>
      </c>
      <c r="G4969" s="13">
        <f t="shared" ref="G4969" si="24629">N4969/(B4969/100000)</f>
        <v>1451.783799984966</v>
      </c>
      <c r="H4969" s="5">
        <f t="shared" si="24262"/>
        <v>264</v>
      </c>
      <c r="I4969" s="5">
        <f t="shared" si="24262"/>
        <v>254</v>
      </c>
      <c r="J4969" s="8">
        <f t="shared" ref="J4969" si="24630">E4969/(SUM(N4962:N4968)/7)*100</f>
        <v>1.6064518064458067</v>
      </c>
      <c r="K4969" s="5">
        <f t="shared" ref="K4969" si="24631">O4969-O4968</f>
        <v>34</v>
      </c>
      <c r="L4969" s="8">
        <f t="shared" ref="L4969" si="24632">SUM(K4963:K4969)/7</f>
        <v>29.857142857142858</v>
      </c>
      <c r="M4969" s="8">
        <f t="shared" ref="M4969" si="24633">O4969/(B4969/100000)</f>
        <v>21.896613829116081</v>
      </c>
      <c r="N4969" s="5">
        <v>90966</v>
      </c>
      <c r="O4969" s="18">
        <v>1372</v>
      </c>
    </row>
    <row r="4970" spans="1:15" x14ac:dyDescent="0.2">
      <c r="A4970" s="5" t="s">
        <v>13</v>
      </c>
      <c r="B4970" s="13">
        <v>6265809</v>
      </c>
      <c r="C4970" s="6">
        <f t="shared" si="24259"/>
        <v>44169</v>
      </c>
      <c r="D4970" s="5">
        <f t="shared" ref="D4970" si="24634">N4970-N4969</f>
        <v>1859</v>
      </c>
      <c r="E4970" s="13">
        <f t="shared" ref="E4970" si="24635">SUM(D4964:D4970)/7</f>
        <v>1367.7142857142858</v>
      </c>
      <c r="F4970" s="13">
        <f t="shared" ref="F4970" si="24636">SUM(D4966:D4970)/5</f>
        <v>1309.2</v>
      </c>
      <c r="G4970" s="13">
        <f t="shared" ref="G4970" si="24637">N4970/(B4970/100000)</f>
        <v>1481.4527541455541</v>
      </c>
      <c r="H4970" s="5">
        <f t="shared" si="24262"/>
        <v>265</v>
      </c>
      <c r="I4970" s="5">
        <f t="shared" si="24262"/>
        <v>255</v>
      </c>
      <c r="J4970" s="8">
        <f t="shared" ref="J4970" si="24638">E4970/(SUM(N4963:N4969)/7)*100</f>
        <v>1.5703912199810715</v>
      </c>
      <c r="K4970" s="5">
        <f t="shared" ref="K4970" si="24639">O4970-O4969</f>
        <v>39</v>
      </c>
      <c r="L4970" s="8">
        <f t="shared" ref="L4970" si="24640">SUM(K4964:K4970)/7</f>
        <v>30.285714285714285</v>
      </c>
      <c r="M4970" s="8">
        <f t="shared" ref="M4970" si="24641">O4970/(B4970/100000)</f>
        <v>22.519039440876668</v>
      </c>
      <c r="N4970" s="5">
        <v>92825</v>
      </c>
      <c r="O4970" s="18">
        <v>1411</v>
      </c>
    </row>
    <row r="4971" spans="1:15" x14ac:dyDescent="0.2">
      <c r="A4971" s="5" t="s">
        <v>13</v>
      </c>
      <c r="B4971" s="13">
        <v>6265809</v>
      </c>
      <c r="C4971" s="6">
        <f t="shared" si="24259"/>
        <v>44170</v>
      </c>
      <c r="D4971" s="5">
        <f t="shared" ref="D4971" si="24642">N4971-N4970</f>
        <v>1612</v>
      </c>
      <c r="E4971" s="13">
        <f t="shared" ref="E4971" si="24643">SUM(D4965:D4971)/7</f>
        <v>1370.2857142857142</v>
      </c>
      <c r="F4971" s="13">
        <f t="shared" ref="F4971" si="24644">SUM(D4967:D4971)/5</f>
        <v>1529</v>
      </c>
      <c r="G4971" s="13">
        <f t="shared" ref="G4971" si="24645">N4971/(B4971/100000)</f>
        <v>1507.1796794316583</v>
      </c>
      <c r="H4971" s="5">
        <f t="shared" si="24262"/>
        <v>266</v>
      </c>
      <c r="I4971" s="5">
        <f t="shared" si="24262"/>
        <v>256</v>
      </c>
      <c r="J4971" s="8">
        <f t="shared" ref="J4971" si="24646">E4971/(SUM(N4964:N4970)/7)*100</f>
        <v>1.5490180562665627</v>
      </c>
      <c r="K4971" s="5">
        <f t="shared" ref="K4971" si="24647">O4971-O4970</f>
        <v>30</v>
      </c>
      <c r="L4971" s="8">
        <f t="shared" ref="L4971" si="24648">SUM(K4965:K4971)/7</f>
        <v>29.857142857142858</v>
      </c>
      <c r="M4971" s="8">
        <f t="shared" ref="M4971" si="24649">O4971/(B4971/100000)</f>
        <v>22.997828373000196</v>
      </c>
      <c r="N4971" s="5">
        <v>94437</v>
      </c>
      <c r="O4971" s="18">
        <v>1441</v>
      </c>
    </row>
    <row r="4972" spans="1:15" x14ac:dyDescent="0.2">
      <c r="A4972" s="5" t="s">
        <v>13</v>
      </c>
      <c r="B4972" s="13">
        <v>6265809</v>
      </c>
      <c r="C4972" s="6">
        <f t="shared" si="24259"/>
        <v>44171</v>
      </c>
      <c r="D4972" s="5">
        <f t="shared" ref="D4972" si="24650">N4972-N4971</f>
        <v>1517</v>
      </c>
      <c r="E4972" s="13">
        <f t="shared" ref="E4972" si="24651">SUM(D4966:D4972)/7</f>
        <v>1382.1428571428571</v>
      </c>
      <c r="F4972" s="13">
        <f t="shared" ref="F4972" si="24652">SUM(D4968:D4972)/5</f>
        <v>1575.2</v>
      </c>
      <c r="G4972" s="13">
        <f t="shared" ref="G4972" si="24653">N4972/(B4972/100000)</f>
        <v>1531.3904397660381</v>
      </c>
      <c r="H4972" s="5">
        <f t="shared" si="24262"/>
        <v>267</v>
      </c>
      <c r="I4972" s="5">
        <f t="shared" si="24262"/>
        <v>257</v>
      </c>
      <c r="J4972" s="8">
        <f t="shared" ref="J4972" si="24654">E4972/(SUM(N4965:N4971)/7)*100</f>
        <v>1.5385887602711732</v>
      </c>
      <c r="K4972" s="5">
        <f t="shared" ref="K4972" si="24655">O4972-O4971</f>
        <v>19</v>
      </c>
      <c r="L4972" s="8">
        <f t="shared" ref="L4972" si="24656">SUM(K4966:K4972)/7</f>
        <v>31.428571428571427</v>
      </c>
      <c r="M4972" s="8">
        <f t="shared" ref="M4972" si="24657">O4972/(B4972/100000)</f>
        <v>23.301061363345099</v>
      </c>
      <c r="N4972" s="5">
        <v>95954</v>
      </c>
      <c r="O4972" s="18">
        <v>1460</v>
      </c>
    </row>
    <row r="4973" spans="1:15" x14ac:dyDescent="0.2">
      <c r="A4973" s="5" t="s">
        <v>13</v>
      </c>
      <c r="B4973" s="13">
        <v>6265809</v>
      </c>
      <c r="C4973" s="6">
        <f t="shared" si="24259"/>
        <v>44172</v>
      </c>
      <c r="D4973" s="5">
        <f t="shared" ref="D4973" si="24658">N4973-N4972</f>
        <v>683</v>
      </c>
      <c r="E4973" s="13">
        <f t="shared" ref="E4973" si="24659">SUM(D4967:D4973)/7</f>
        <v>1406.4285714285713</v>
      </c>
      <c r="F4973" s="13">
        <f t="shared" ref="F4973" si="24660">SUM(D4969:D4973)/5</f>
        <v>1438.2</v>
      </c>
      <c r="G4973" s="13">
        <f t="shared" ref="G4973" si="24661">N4973/(B4973/100000)</f>
        <v>1542.2908677873838</v>
      </c>
      <c r="H4973" s="5">
        <f t="shared" si="24262"/>
        <v>268</v>
      </c>
      <c r="I4973" s="5">
        <f t="shared" si="24262"/>
        <v>258</v>
      </c>
      <c r="J4973" s="8">
        <f t="shared" ref="J4973" si="24662">E4973/(SUM(N4966:N4972)/7)*100</f>
        <v>1.5418998963191739</v>
      </c>
      <c r="K4973" s="5">
        <f t="shared" ref="K4973" si="24663">O4973-O4972</f>
        <v>18</v>
      </c>
      <c r="L4973" s="8">
        <f t="shared" ref="L4973" si="24664">SUM(K4967:K4973)/7</f>
        <v>32.857142857142854</v>
      </c>
      <c r="M4973" s="8">
        <f t="shared" ref="M4973" si="24665">O4973/(B4973/100000)</f>
        <v>23.588334722619219</v>
      </c>
      <c r="N4973" s="5">
        <v>96637</v>
      </c>
      <c r="O4973" s="18">
        <v>1478</v>
      </c>
    </row>
    <row r="4974" spans="1:15" x14ac:dyDescent="0.2">
      <c r="A4974" s="5" t="s">
        <v>13</v>
      </c>
      <c r="B4974" s="13">
        <v>6265809</v>
      </c>
      <c r="C4974" s="6">
        <f t="shared" si="24259"/>
        <v>44173</v>
      </c>
      <c r="D4974" s="5">
        <f t="shared" ref="D4974" si="24666">N4974-N4973</f>
        <v>1262</v>
      </c>
      <c r="E4974" s="13">
        <f t="shared" ref="E4974" si="24667">SUM(D4968:D4974)/7</f>
        <v>1403</v>
      </c>
      <c r="F4974" s="13">
        <f t="shared" ref="F4974" si="24668">SUM(D4970:D4974)/5</f>
        <v>1386.6</v>
      </c>
      <c r="G4974" s="13">
        <f t="shared" ref="G4974" si="24669">N4974/(B4974/100000)</f>
        <v>1562.4319221987137</v>
      </c>
      <c r="H4974" s="5">
        <f t="shared" si="24262"/>
        <v>269</v>
      </c>
      <c r="I4974" s="5">
        <f t="shared" si="24262"/>
        <v>259</v>
      </c>
      <c r="J4974" s="8">
        <f t="shared" ref="J4974" si="24670">E4974/(SUM(N4967:N4973)/7)*100</f>
        <v>1.5147846124659323</v>
      </c>
      <c r="K4974" s="5">
        <f t="shared" ref="K4974" si="24671">O4974-O4973</f>
        <v>51</v>
      </c>
      <c r="L4974" s="8">
        <f t="shared" ref="L4974" si="24672">SUM(K4968:K4974)/7</f>
        <v>33</v>
      </c>
      <c r="M4974" s="8">
        <f t="shared" ref="M4974" si="24673">O4974/(B4974/100000)</f>
        <v>24.402275907229217</v>
      </c>
      <c r="N4974" s="5">
        <v>97899</v>
      </c>
      <c r="O4974" s="18">
        <v>1529</v>
      </c>
    </row>
    <row r="4975" spans="1:15" x14ac:dyDescent="0.2">
      <c r="A4975" s="5" t="s">
        <v>13</v>
      </c>
      <c r="B4975" s="13">
        <v>6265809</v>
      </c>
      <c r="C4975" s="6">
        <f t="shared" si="24259"/>
        <v>44174</v>
      </c>
      <c r="D4975" s="5">
        <f t="shared" ref="D4975" si="24674">N4975-N4974</f>
        <v>1661</v>
      </c>
      <c r="E4975" s="13">
        <f t="shared" ref="E4975" si="24675">SUM(D4969:D4975)/7</f>
        <v>1444.8571428571429</v>
      </c>
      <c r="F4975" s="13">
        <f t="shared" ref="F4975" si="24676">SUM(D4971:D4975)/5</f>
        <v>1347</v>
      </c>
      <c r="G4975" s="13">
        <f t="shared" ref="G4975" si="24677">N4975/(B4975/100000)</f>
        <v>1588.9408694072863</v>
      </c>
      <c r="H4975" s="5">
        <f t="shared" si="24262"/>
        <v>270</v>
      </c>
      <c r="I4975" s="5">
        <f t="shared" si="24262"/>
        <v>260</v>
      </c>
      <c r="J4975" s="8">
        <f t="shared" ref="J4975" si="24678">E4975/(SUM(N4968:N4974)/7)*100</f>
        <v>1.5366990598088015</v>
      </c>
      <c r="K4975" s="5">
        <f t="shared" ref="K4975" si="24679">O4975-O4974</f>
        <v>49</v>
      </c>
      <c r="L4975" s="8">
        <f t="shared" ref="L4975" si="24680">SUM(K4969:K4975)/7</f>
        <v>34.285714285714285</v>
      </c>
      <c r="M4975" s="8">
        <f t="shared" ref="M4975" si="24681">O4975/(B4975/100000)</f>
        <v>25.184297829697648</v>
      </c>
      <c r="N4975" s="5">
        <v>99560</v>
      </c>
      <c r="O4975" s="18">
        <v>1578</v>
      </c>
    </row>
    <row r="4976" spans="1:15" x14ac:dyDescent="0.2">
      <c r="A4976" s="5" t="s">
        <v>13</v>
      </c>
      <c r="B4976" s="13">
        <v>6265809</v>
      </c>
      <c r="C4976" s="6">
        <f t="shared" si="24259"/>
        <v>44175</v>
      </c>
      <c r="D4976" s="5">
        <f t="shared" ref="D4976" si="24682">N4976-N4975</f>
        <v>1340</v>
      </c>
      <c r="E4976" s="13">
        <f t="shared" ref="E4976" si="24683">SUM(D4970:D4976)/7</f>
        <v>1419.1428571428571</v>
      </c>
      <c r="F4976" s="13">
        <f t="shared" ref="F4976" si="24684">SUM(D4972:D4976)/5</f>
        <v>1292.5999999999999</v>
      </c>
      <c r="G4976" s="13">
        <f t="shared" ref="G4976" si="24685">N4976/(B4976/100000)</f>
        <v>1610.3267750421373</v>
      </c>
      <c r="H4976" s="5">
        <f t="shared" si="24262"/>
        <v>271</v>
      </c>
      <c r="I4976" s="5">
        <f t="shared" si="24262"/>
        <v>261</v>
      </c>
      <c r="J4976" s="8">
        <f t="shared" ref="J4976" si="24686">E4976/(SUM(N4969:N4975)/7)*100</f>
        <v>1.4865071123095479</v>
      </c>
      <c r="K4976" s="5">
        <f t="shared" ref="K4976" si="24687">O4976-O4975</f>
        <v>23</v>
      </c>
      <c r="L4976" s="8">
        <f t="shared" ref="L4976" si="24688">SUM(K4970:K4976)/7</f>
        <v>32.714285714285715</v>
      </c>
      <c r="M4976" s="8">
        <f t="shared" ref="M4976" si="24689">O4976/(B4976/100000)</f>
        <v>25.551369344325689</v>
      </c>
      <c r="N4976" s="5">
        <v>100900</v>
      </c>
      <c r="O4976" s="18">
        <v>1601</v>
      </c>
    </row>
    <row r="4977" spans="1:15" x14ac:dyDescent="0.2">
      <c r="A4977" s="5" t="s">
        <v>13</v>
      </c>
      <c r="B4977" s="13">
        <v>6265809</v>
      </c>
      <c r="C4977" s="6">
        <f t="shared" si="24259"/>
        <v>44176</v>
      </c>
      <c r="D4977" s="5">
        <f t="shared" ref="D4977" si="24690">N4977-N4976</f>
        <v>1917</v>
      </c>
      <c r="E4977" s="13">
        <f t="shared" ref="E4977" si="24691">SUM(D4971:D4977)/7</f>
        <v>1427.4285714285713</v>
      </c>
      <c r="F4977" s="13">
        <f t="shared" ref="F4977" si="24692">SUM(D4973:D4977)/5</f>
        <v>1372.6</v>
      </c>
      <c r="G4977" s="13">
        <f t="shared" ref="G4977" si="24693">N4977/(B4977/100000)</f>
        <v>1640.9213878048308</v>
      </c>
      <c r="H4977" s="5">
        <f t="shared" si="24262"/>
        <v>272</v>
      </c>
      <c r="I4977" s="5">
        <f t="shared" si="24262"/>
        <v>262</v>
      </c>
      <c r="J4977" s="8">
        <f t="shared" ref="J4977" si="24694">E4977/(SUM(N4970:N4976)/7)*100</f>
        <v>1.4732856392986264</v>
      </c>
      <c r="K4977" s="5">
        <f t="shared" ref="K4977" si="24695">O4977-O4976</f>
        <v>58</v>
      </c>
      <c r="L4977" s="8">
        <f t="shared" ref="L4977" si="24696">SUM(K4971:K4977)/7</f>
        <v>35.428571428571431</v>
      </c>
      <c r="M4977" s="8">
        <f t="shared" ref="M4977" si="24697">O4977/(B4977/100000)</f>
        <v>26.477027946431178</v>
      </c>
      <c r="N4977" s="5">
        <v>102817</v>
      </c>
      <c r="O4977" s="18">
        <v>1659</v>
      </c>
    </row>
    <row r="4978" spans="1:15" x14ac:dyDescent="0.2">
      <c r="A4978" s="5" t="s">
        <v>13</v>
      </c>
      <c r="B4978" s="13">
        <v>6265809</v>
      </c>
      <c r="C4978" s="6">
        <f t="shared" si="24259"/>
        <v>44177</v>
      </c>
      <c r="D4978" s="5">
        <f t="shared" ref="D4978" si="24698">N4978-N4977</f>
        <v>3117</v>
      </c>
      <c r="E4978" s="13">
        <f t="shared" ref="E4978" si="24699">SUM(D4972:D4978)/7</f>
        <v>1642.4285714285713</v>
      </c>
      <c r="F4978" s="13">
        <f t="shared" ref="F4978" si="24700">SUM(D4974:D4978)/5</f>
        <v>1859.4</v>
      </c>
      <c r="G4978" s="13">
        <f t="shared" ref="G4978" si="24701">N4978/(B4978/100000)</f>
        <v>1690.6675578524657</v>
      </c>
      <c r="H4978" s="5">
        <f t="shared" si="24262"/>
        <v>273</v>
      </c>
      <c r="I4978" s="5">
        <f t="shared" si="24262"/>
        <v>263</v>
      </c>
      <c r="J4978" s="8">
        <f t="shared" ref="J4978" si="24702">E4978/(SUM(N4971:N4977)/7)*100</f>
        <v>1.6705802349303405</v>
      </c>
      <c r="K4978" s="5">
        <f t="shared" ref="K4978" si="24703">O4978-O4977</f>
        <v>57</v>
      </c>
      <c r="L4978" s="8">
        <f t="shared" ref="L4978" si="24704">SUM(K4972:K4978)/7</f>
        <v>39.285714285714285</v>
      </c>
      <c r="M4978" s="8">
        <f t="shared" ref="M4978" si="24705">O4978/(B4978/100000)</f>
        <v>27.386726917465886</v>
      </c>
      <c r="N4978" s="5">
        <v>105934</v>
      </c>
      <c r="O4978" s="18">
        <v>1716</v>
      </c>
    </row>
    <row r="4979" spans="1:15" x14ac:dyDescent="0.2">
      <c r="A4979" s="5" t="s">
        <v>13</v>
      </c>
      <c r="B4979" s="13">
        <v>6265809</v>
      </c>
      <c r="C4979" s="6">
        <f t="shared" si="24259"/>
        <v>44178</v>
      </c>
      <c r="D4979" s="5">
        <f t="shared" ref="D4979" si="24706">N4979-N4978</f>
        <v>1427</v>
      </c>
      <c r="E4979" s="13">
        <f t="shared" ref="E4979" si="24707">SUM(D4973:D4979)/7</f>
        <v>1629.5714285714287</v>
      </c>
      <c r="F4979" s="13">
        <f t="shared" ref="F4979" si="24708">SUM(D4975:D4979)/5</f>
        <v>1892.4</v>
      </c>
      <c r="G4979" s="13">
        <f t="shared" ref="G4979" si="24709">N4979/(B4979/100000)</f>
        <v>1713.4419513904747</v>
      </c>
      <c r="H4979" s="5">
        <f t="shared" si="24262"/>
        <v>274</v>
      </c>
      <c r="I4979" s="5">
        <f t="shared" si="24262"/>
        <v>264</v>
      </c>
      <c r="J4979" s="8">
        <f t="shared" ref="J4979" si="24710">E4979/(SUM(N4972:N4978)/7)*100</f>
        <v>1.6302677858113683</v>
      </c>
      <c r="K4979" s="5">
        <f t="shared" ref="K4979" si="24711">O4979-O4978</f>
        <v>33</v>
      </c>
      <c r="L4979" s="8">
        <f t="shared" ref="L4979" si="24712">SUM(K4973:K4979)/7</f>
        <v>41.285714285714285</v>
      </c>
      <c r="M4979" s="8">
        <f t="shared" ref="M4979" si="24713">O4979/(B4979/100000)</f>
        <v>27.913394742801767</v>
      </c>
      <c r="N4979" s="5">
        <v>107361</v>
      </c>
      <c r="O4979" s="18">
        <v>1749</v>
      </c>
    </row>
    <row r="4980" spans="1:15" x14ac:dyDescent="0.2">
      <c r="A4980" s="5" t="s">
        <v>13</v>
      </c>
      <c r="B4980" s="13">
        <v>6265809</v>
      </c>
      <c r="C4980" s="6">
        <f t="shared" si="24259"/>
        <v>44179</v>
      </c>
      <c r="D4980" s="5">
        <f t="shared" ref="D4980" si="24714">N4980-N4979</f>
        <v>955</v>
      </c>
      <c r="E4980" s="13">
        <f t="shared" ref="E4980" si="24715">SUM(D4974:D4980)/7</f>
        <v>1668.4285714285713</v>
      </c>
      <c r="F4980" s="13">
        <f t="shared" ref="F4980" si="24716">SUM(D4976:D4980)/5</f>
        <v>1751.2</v>
      </c>
      <c r="G4980" s="13">
        <f t="shared" ref="G4980" si="24717">N4980/(B4980/100000)</f>
        <v>1728.6833990630739</v>
      </c>
      <c r="H4980" s="5">
        <f t="shared" si="24262"/>
        <v>275</v>
      </c>
      <c r="I4980" s="5">
        <f t="shared" si="24262"/>
        <v>265</v>
      </c>
      <c r="J4980" s="8">
        <f t="shared" ref="J4980" si="24718">E4980/(SUM(N4973:N4979)/7)*100</f>
        <v>1.6423665603537012</v>
      </c>
      <c r="K4980" s="5">
        <f t="shared" ref="K4980" si="24719">O4980-O4979</f>
        <v>6</v>
      </c>
      <c r="L4980" s="8">
        <f t="shared" ref="L4980" si="24720">SUM(K4974:K4980)/7</f>
        <v>39.571428571428569</v>
      </c>
      <c r="M4980" s="8">
        <f t="shared" ref="M4980" si="24721">O4980/(B4980/100000)</f>
        <v>28.009152529226473</v>
      </c>
      <c r="N4980" s="5">
        <v>108316</v>
      </c>
      <c r="O4980" s="18">
        <v>1755</v>
      </c>
    </row>
    <row r="4981" spans="1:15" x14ac:dyDescent="0.2">
      <c r="A4981" s="5" t="s">
        <v>13</v>
      </c>
      <c r="B4981" s="13">
        <v>6265809</v>
      </c>
      <c r="C4981" s="6">
        <f t="shared" si="24259"/>
        <v>44180</v>
      </c>
      <c r="D4981" s="5">
        <f t="shared" ref="D4981" si="24722">N4981-N4980</f>
        <v>1418</v>
      </c>
      <c r="E4981" s="13">
        <f t="shared" ref="E4981" si="24723">SUM(D4975:D4981)/7</f>
        <v>1690.7142857142858</v>
      </c>
      <c r="F4981" s="13">
        <f t="shared" ref="F4981" si="24724">SUM(D4977:D4981)/5</f>
        <v>1766.8</v>
      </c>
      <c r="G4981" s="13">
        <f t="shared" ref="G4981" si="24725">N4981/(B4981/100000)</f>
        <v>1751.3141559214459</v>
      </c>
      <c r="H4981" s="5">
        <f t="shared" si="24262"/>
        <v>276</v>
      </c>
      <c r="I4981" s="5">
        <f t="shared" si="24262"/>
        <v>266</v>
      </c>
      <c r="J4981" s="8">
        <f t="shared" ref="J4981" si="24726">E4981/(SUM(N4974:N4980)/7)*100</f>
        <v>1.6374118516243374</v>
      </c>
      <c r="K4981" s="5">
        <f t="shared" ref="K4981" si="24727">O4981-O4980</f>
        <v>79</v>
      </c>
      <c r="L4981" s="8">
        <f t="shared" ref="L4981" si="24728">SUM(K4975:K4981)/7</f>
        <v>43.571428571428569</v>
      </c>
      <c r="M4981" s="8">
        <f t="shared" ref="M4981" si="24729">O4981/(B4981/100000)</f>
        <v>29.269963383818432</v>
      </c>
      <c r="N4981" s="5">
        <v>109734</v>
      </c>
      <c r="O4981" s="18">
        <v>1834</v>
      </c>
    </row>
    <row r="4982" spans="1:15" x14ac:dyDescent="0.2">
      <c r="A4982" s="5" t="s">
        <v>13</v>
      </c>
      <c r="B4982" s="13">
        <v>6265809</v>
      </c>
      <c r="C4982" s="6">
        <f t="shared" si="24259"/>
        <v>44181</v>
      </c>
      <c r="D4982" s="5">
        <f t="shared" ref="D4982" si="24730">N4982-N4981</f>
        <v>1699</v>
      </c>
      <c r="E4982" s="13">
        <f t="shared" ref="E4982" si="24731">SUM(D4976:D4982)/7</f>
        <v>1696.1428571428571</v>
      </c>
      <c r="F4982" s="13">
        <f t="shared" ref="F4982" si="24732">SUM(D4978:D4982)/5</f>
        <v>1723.2</v>
      </c>
      <c r="G4982" s="13">
        <f t="shared" ref="G4982" si="24733">N4982/(B4982/100000)</f>
        <v>1778.4295691107086</v>
      </c>
      <c r="H4982" s="5">
        <f t="shared" si="24262"/>
        <v>277</v>
      </c>
      <c r="I4982" s="5">
        <f t="shared" si="24262"/>
        <v>267</v>
      </c>
      <c r="J4982" s="8">
        <f t="shared" ref="J4982" si="24734">E4982/(SUM(N4975:N4981)/7)*100</f>
        <v>1.6162053409780812</v>
      </c>
      <c r="K4982" s="5">
        <f t="shared" ref="K4982" si="24735">O4982-O4981</f>
        <v>72</v>
      </c>
      <c r="L4982" s="8">
        <f t="shared" ref="L4982" si="24736">SUM(K4976:K4982)/7</f>
        <v>46.857142857142854</v>
      </c>
      <c r="M4982" s="8">
        <f t="shared" ref="M4982" si="24737">O4982/(B4982/100000)</f>
        <v>30.419056820914903</v>
      </c>
      <c r="N4982" s="5">
        <v>111433</v>
      </c>
      <c r="O4982" s="18">
        <v>1906</v>
      </c>
    </row>
    <row r="4983" spans="1:15" x14ac:dyDescent="0.2">
      <c r="A4983" s="5" t="s">
        <v>13</v>
      </c>
      <c r="B4983" s="13">
        <v>6265809</v>
      </c>
      <c r="C4983" s="6">
        <f t="shared" si="24259"/>
        <v>44182</v>
      </c>
      <c r="D4983" s="5">
        <f t="shared" ref="D4983" si="24738">N4983-N4982</f>
        <v>2565</v>
      </c>
      <c r="E4983" s="13">
        <f t="shared" ref="E4983" si="24739">SUM(D4977:D4983)/7</f>
        <v>1871.1428571428571</v>
      </c>
      <c r="F4983" s="13">
        <f t="shared" ref="F4983" si="24740">SUM(D4979:D4983)/5</f>
        <v>1612.8</v>
      </c>
      <c r="G4983" s="13">
        <f t="shared" ref="G4983" si="24741">N4983/(B4983/100000)</f>
        <v>1819.3660228072704</v>
      </c>
      <c r="H4983" s="5">
        <f t="shared" si="24262"/>
        <v>278</v>
      </c>
      <c r="I4983" s="5">
        <f t="shared" si="24262"/>
        <v>268</v>
      </c>
      <c r="J4983" s="8">
        <f t="shared" ref="J4983" si="24742">E4983/(SUM(N4976:N4982)/7)*100</f>
        <v>1.7545998298715999</v>
      </c>
      <c r="K4983" s="5">
        <f t="shared" ref="K4983" si="24743">O4983-O4982</f>
        <v>58</v>
      </c>
      <c r="L4983" s="8">
        <f t="shared" ref="L4983" si="24744">SUM(K4977:K4983)/7</f>
        <v>51.857142857142854</v>
      </c>
      <c r="M4983" s="8">
        <f t="shared" ref="M4983" si="24745">O4983/(B4983/100000)</f>
        <v>31.344715423020393</v>
      </c>
      <c r="N4983" s="5">
        <v>113998</v>
      </c>
      <c r="O4983" s="18">
        <v>1964</v>
      </c>
    </row>
    <row r="4984" spans="1:15" x14ac:dyDescent="0.2">
      <c r="A4984" s="5" t="s">
        <v>13</v>
      </c>
      <c r="B4984" s="13">
        <v>6265809</v>
      </c>
      <c r="C4984" s="6">
        <f t="shared" si="24259"/>
        <v>44183</v>
      </c>
      <c r="D4984" s="5">
        <f t="shared" ref="D4984" si="24746">N4984-N4983</f>
        <v>1475</v>
      </c>
      <c r="E4984" s="13">
        <f t="shared" ref="E4984" si="24747">SUM(D4978:D4984)/7</f>
        <v>1808</v>
      </c>
      <c r="F4984" s="13">
        <f t="shared" ref="F4984" si="24748">SUM(D4980:D4984)/5</f>
        <v>1622.4</v>
      </c>
      <c r="G4984" s="13">
        <f t="shared" ref="G4984" si="24749">N4984/(B4984/100000)</f>
        <v>1842.9064786366771</v>
      </c>
      <c r="H4984" s="5">
        <f t="shared" si="24262"/>
        <v>279</v>
      </c>
      <c r="I4984" s="5">
        <f t="shared" si="24262"/>
        <v>269</v>
      </c>
      <c r="J4984" s="8">
        <f t="shared" ref="J4984" si="24750">E4984/(SUM(N4977:N4983)/7)*100</f>
        <v>1.6661554279726116</v>
      </c>
      <c r="K4984" s="5">
        <f t="shared" ref="K4984" si="24751">O4984-O4983</f>
        <v>40</v>
      </c>
      <c r="L4984" s="8">
        <f t="shared" ref="L4984" si="24752">SUM(K4978:K4984)/7</f>
        <v>49.285714285714285</v>
      </c>
      <c r="M4984" s="8">
        <f t="shared" ref="M4984" si="24753">O4984/(B4984/100000)</f>
        <v>31.983100665851769</v>
      </c>
      <c r="N4984" s="5">
        <v>115473</v>
      </c>
      <c r="O4984" s="18">
        <v>2004</v>
      </c>
    </row>
    <row r="4985" spans="1:15" x14ac:dyDescent="0.2">
      <c r="A4985" s="5" t="s">
        <v>13</v>
      </c>
      <c r="B4985" s="13">
        <v>6265809</v>
      </c>
      <c r="C4985" s="6">
        <f t="shared" si="24259"/>
        <v>44184</v>
      </c>
      <c r="D4985" s="5">
        <f t="shared" ref="D4985:D4986" si="24754">N4985-N4984</f>
        <v>3224</v>
      </c>
      <c r="E4985" s="13">
        <f t="shared" ref="E4985:E4986" si="24755">SUM(D4979:D4985)/7</f>
        <v>1823.2857142857142</v>
      </c>
      <c r="F4985" s="13">
        <f t="shared" ref="F4985:F4986" si="24756">SUM(D4981:D4985)/5</f>
        <v>2076.1999999999998</v>
      </c>
      <c r="G4985" s="13">
        <f t="shared" ref="G4985:G4986" si="24757">N4985/(B4985/100000)</f>
        <v>1894.3603292088858</v>
      </c>
      <c r="H4985" s="5">
        <f t="shared" si="24262"/>
        <v>280</v>
      </c>
      <c r="I4985" s="5">
        <f t="shared" si="24262"/>
        <v>270</v>
      </c>
      <c r="J4985" s="8">
        <f t="shared" ref="J4985:J4986" si="24758">E4985/(SUM(N4978:N4984)/7)*100</f>
        <v>1.6527052802917195</v>
      </c>
      <c r="K4985" s="5">
        <f t="shared" ref="K4985:K4986" si="24759">O4985-O4984</f>
        <v>81</v>
      </c>
      <c r="L4985" s="8">
        <f t="shared" ref="L4985:L4986" si="24760">SUM(K4979:K4985)/7</f>
        <v>52.714285714285715</v>
      </c>
      <c r="M4985" s="8">
        <f t="shared" ref="M4985:M4986" si="24761">O4985/(B4985/100000)</f>
        <v>33.275830782585295</v>
      </c>
      <c r="N4985" s="5">
        <v>118697</v>
      </c>
      <c r="O4985" s="18">
        <v>2085</v>
      </c>
    </row>
    <row r="4986" spans="1:15" x14ac:dyDescent="0.2">
      <c r="A4986" s="5" t="s">
        <v>13</v>
      </c>
      <c r="B4986" s="13">
        <v>6265809</v>
      </c>
      <c r="C4986" s="6">
        <f t="shared" si="24259"/>
        <v>44185</v>
      </c>
      <c r="D4986" s="5">
        <f t="shared" si="24754"/>
        <v>2019</v>
      </c>
      <c r="E4986" s="13">
        <f t="shared" si="24755"/>
        <v>1907.8571428571429</v>
      </c>
      <c r="F4986" s="13">
        <f t="shared" si="24756"/>
        <v>2196.4</v>
      </c>
      <c r="G4986" s="13">
        <f t="shared" si="24757"/>
        <v>1926.5828243407993</v>
      </c>
      <c r="H4986" s="5">
        <f t="shared" si="24262"/>
        <v>281</v>
      </c>
      <c r="I4986" s="5">
        <f t="shared" si="24262"/>
        <v>271</v>
      </c>
      <c r="J4986" s="8">
        <f t="shared" si="24758"/>
        <v>1.7012478790133143</v>
      </c>
      <c r="K4986" s="5">
        <f t="shared" si="24759"/>
        <v>36</v>
      </c>
      <c r="L4986" s="8">
        <f t="shared" si="24760"/>
        <v>53.142857142857146</v>
      </c>
      <c r="M4986" s="8">
        <f t="shared" si="24761"/>
        <v>33.850377501133529</v>
      </c>
      <c r="N4986" s="5">
        <v>120716</v>
      </c>
      <c r="O4986" s="18">
        <v>2121</v>
      </c>
    </row>
    <row r="4987" spans="1:15" x14ac:dyDescent="0.2">
      <c r="A4987" s="5" t="s">
        <v>13</v>
      </c>
      <c r="B4987" s="13">
        <v>6265809</v>
      </c>
      <c r="C4987" s="6">
        <f t="shared" si="24259"/>
        <v>44186</v>
      </c>
      <c r="D4987" s="5">
        <f t="shared" ref="D4987" si="24762">N4987-N4986</f>
        <v>1246</v>
      </c>
      <c r="E4987" s="13">
        <f t="shared" ref="E4987" si="24763">SUM(D4981:D4987)/7</f>
        <v>1949.4285714285713</v>
      </c>
      <c r="F4987" s="13">
        <f t="shared" ref="F4987" si="24764">SUM(D4983:D4987)/5</f>
        <v>2105.8000000000002</v>
      </c>
      <c r="G4987" s="13">
        <f t="shared" ref="G4987" si="24765">N4987/(B4987/100000)</f>
        <v>1946.4685246549966</v>
      </c>
      <c r="H4987" s="5">
        <f t="shared" si="24262"/>
        <v>282</v>
      </c>
      <c r="I4987" s="5">
        <f t="shared" si="24262"/>
        <v>272</v>
      </c>
      <c r="J4987" s="8">
        <f t="shared" ref="J4987" si="24766">E4987/(SUM(N4980:N4986)/7)*100</f>
        <v>1.7092389840762456</v>
      </c>
      <c r="K4987" s="5">
        <f t="shared" ref="K4987" si="24767">O4987-O4986</f>
        <v>26</v>
      </c>
      <c r="L4987" s="8">
        <f t="shared" ref="L4987" si="24768">SUM(K4981:K4987)/7</f>
        <v>56</v>
      </c>
      <c r="M4987" s="8">
        <f t="shared" ref="M4987" si="24769">O4987/(B4987/100000)</f>
        <v>34.265327908973923</v>
      </c>
      <c r="N4987" s="5">
        <v>121962</v>
      </c>
      <c r="O4987" s="18">
        <v>2147</v>
      </c>
    </row>
    <row r="4988" spans="1:15" x14ac:dyDescent="0.2">
      <c r="A4988" s="5" t="s">
        <v>13</v>
      </c>
      <c r="B4988" s="13">
        <v>6265809</v>
      </c>
      <c r="C4988" s="6">
        <f t="shared" si="24259"/>
        <v>44187</v>
      </c>
      <c r="D4988" s="5">
        <f t="shared" ref="D4988" si="24770">N4988-N4987</f>
        <v>676</v>
      </c>
      <c r="E4988" s="13">
        <f t="shared" ref="E4988" si="24771">SUM(D4982:D4988)/7</f>
        <v>1843.4285714285713</v>
      </c>
      <c r="F4988" s="13">
        <f t="shared" ref="F4988" si="24772">SUM(D4984:D4988)/5</f>
        <v>1728</v>
      </c>
      <c r="G4988" s="13">
        <f t="shared" ref="G4988" si="24773">N4988/(B4988/100000)</f>
        <v>1957.2572352588468</v>
      </c>
      <c r="H4988" s="5">
        <f t="shared" si="24262"/>
        <v>283</v>
      </c>
      <c r="I4988" s="5">
        <f t="shared" si="24262"/>
        <v>273</v>
      </c>
      <c r="J4988" s="8">
        <f t="shared" ref="J4988" si="24774">E4988/(SUM(N4981:N4987)/7)*100</f>
        <v>1.5891371197259154</v>
      </c>
      <c r="K4988" s="5">
        <f t="shared" ref="K4988" si="24775">O4988-O4987</f>
        <v>53</v>
      </c>
      <c r="L4988" s="8">
        <f t="shared" ref="L4988" si="24776">SUM(K4982:K4988)/7</f>
        <v>52.285714285714285</v>
      </c>
      <c r="M4988" s="8">
        <f t="shared" ref="M4988" si="24777">O4988/(B4988/100000)</f>
        <v>35.111188355725496</v>
      </c>
      <c r="N4988" s="5">
        <v>122638</v>
      </c>
      <c r="O4988" s="18">
        <v>2200</v>
      </c>
    </row>
    <row r="4989" spans="1:15" x14ac:dyDescent="0.2">
      <c r="A4989" s="5" t="s">
        <v>13</v>
      </c>
      <c r="B4989" s="13">
        <v>6265809</v>
      </c>
      <c r="C4989" s="6">
        <f t="shared" si="24259"/>
        <v>44188</v>
      </c>
      <c r="D4989" s="5">
        <f t="shared" ref="D4989" si="24778">N4989-N4988</f>
        <v>2411</v>
      </c>
      <c r="E4989" s="13">
        <f t="shared" ref="E4989" si="24779">SUM(D4983:D4989)/7</f>
        <v>1945.1428571428571</v>
      </c>
      <c r="F4989" s="13">
        <f t="shared" ref="F4989" si="24780">SUM(D4985:D4989)/5</f>
        <v>1915.2</v>
      </c>
      <c r="G4989" s="13">
        <f t="shared" ref="G4989" si="24781">N4989/(B4989/100000)</f>
        <v>1995.7359057705078</v>
      </c>
      <c r="H4989" s="5">
        <f t="shared" si="24262"/>
        <v>284</v>
      </c>
      <c r="I4989" s="5">
        <f t="shared" si="24262"/>
        <v>274</v>
      </c>
      <c r="J4989" s="8">
        <f t="shared" ref="J4989" si="24782">E4989/(SUM(N4982:N4988)/7)*100</f>
        <v>1.6505903018121821</v>
      </c>
      <c r="K4989" s="5">
        <f t="shared" ref="K4989" si="24783">O4989-O4988</f>
        <v>96</v>
      </c>
      <c r="L4989" s="8">
        <f t="shared" ref="L4989" si="24784">SUM(K4983:K4989)/7</f>
        <v>55.714285714285715</v>
      </c>
      <c r="M4989" s="8">
        <f t="shared" ref="M4989" si="24785">O4989/(B4989/100000)</f>
        <v>36.643312938520786</v>
      </c>
      <c r="N4989" s="5">
        <v>125049</v>
      </c>
      <c r="O4989" s="18">
        <v>2296</v>
      </c>
    </row>
    <row r="4990" spans="1:15" x14ac:dyDescent="0.2">
      <c r="A4990" s="5" t="s">
        <v>13</v>
      </c>
      <c r="B4990" s="13">
        <v>6265809</v>
      </c>
      <c r="C4990" s="6">
        <f t="shared" si="24259"/>
        <v>44189</v>
      </c>
      <c r="D4990" s="5">
        <f t="shared" ref="D4990" si="24786">N4990-N4989</f>
        <v>1165</v>
      </c>
      <c r="E4990" s="13">
        <f t="shared" ref="E4990" si="24787">SUM(D4984:D4990)/7</f>
        <v>1745.1428571428571</v>
      </c>
      <c r="F4990" s="13">
        <f t="shared" ref="F4990" si="24788">SUM(D4986:D4990)/5</f>
        <v>1503.4</v>
      </c>
      <c r="G4990" s="13">
        <f t="shared" ref="G4990" si="24789">N4990/(B4990/100000)</f>
        <v>2014.3288759679715</v>
      </c>
      <c r="H4990" s="5">
        <f t="shared" si="24262"/>
        <v>285</v>
      </c>
      <c r="I4990" s="5">
        <f t="shared" si="24262"/>
        <v>275</v>
      </c>
      <c r="J4990" s="8">
        <f t="shared" ref="J4990" si="24790">E4990/(SUM(N4983:N4989)/7)*100</f>
        <v>1.4568299637581348</v>
      </c>
      <c r="K4990" s="5">
        <f t="shared" ref="K4990" si="24791">O4990-O4989</f>
        <v>35</v>
      </c>
      <c r="L4990" s="8">
        <f t="shared" ref="L4990" si="24792">SUM(K4984:K4990)/7</f>
        <v>52.428571428571431</v>
      </c>
      <c r="M4990" s="8">
        <f t="shared" ref="M4990" si="24793">O4990/(B4990/100000)</f>
        <v>37.201900025998235</v>
      </c>
      <c r="N4990" s="5">
        <v>126214</v>
      </c>
      <c r="O4990" s="18">
        <v>2331</v>
      </c>
    </row>
    <row r="4991" spans="1:15" x14ac:dyDescent="0.2">
      <c r="A4991" s="5" t="s">
        <v>13</v>
      </c>
      <c r="B4991" s="13">
        <v>6265809</v>
      </c>
      <c r="C4991" s="6">
        <f t="shared" si="24259"/>
        <v>44190</v>
      </c>
      <c r="D4991" s="5">
        <f>N4992-N4990-D4992</f>
        <v>2992</v>
      </c>
      <c r="E4991" s="13">
        <f t="shared" ref="E4991" si="24794">SUM(D4985:D4991)/7</f>
        <v>1961.8571428571429</v>
      </c>
      <c r="F4991" s="13">
        <f t="shared" ref="F4991" si="24795">SUM(D4987:D4991)/5</f>
        <v>1698</v>
      </c>
      <c r="G4991" s="13">
        <f t="shared" ref="G4991" si="24796">N4991/(B4991/100000)</f>
        <v>2062.0800921317582</v>
      </c>
      <c r="H4991" s="5">
        <f t="shared" si="24262"/>
        <v>286</v>
      </c>
      <c r="I4991" s="5">
        <f t="shared" si="24262"/>
        <v>276</v>
      </c>
      <c r="J4991" s="8">
        <f t="shared" ref="J4991" si="24797">E4991/(SUM(N4984:N4990)/7)*100</f>
        <v>1.6142246420507105</v>
      </c>
      <c r="K4991" s="5">
        <f t="shared" ref="K4991" si="24798">O4991-O4990</f>
        <v>0</v>
      </c>
      <c r="L4991" s="8">
        <f t="shared" ref="L4991" si="24799">SUM(K4985:K4991)/7</f>
        <v>46.714285714285715</v>
      </c>
      <c r="M4991" s="8">
        <f t="shared" ref="M4991" si="24800">O4991/(B4991/100000)</f>
        <v>37.201900025998235</v>
      </c>
      <c r="N4991" s="5">
        <f>N4990+D4991</f>
        <v>129206</v>
      </c>
      <c r="O4991" s="18">
        <v>2331</v>
      </c>
    </row>
    <row r="4992" spans="1:15" x14ac:dyDescent="0.2">
      <c r="A4992" s="5" t="s">
        <v>13</v>
      </c>
      <c r="B4992" s="13">
        <v>6265809</v>
      </c>
      <c r="C4992" s="6">
        <f t="shared" si="24259"/>
        <v>44191</v>
      </c>
      <c r="D4992" s="5">
        <v>903</v>
      </c>
      <c r="E4992" s="13">
        <f t="shared" ref="E4992" si="24801">SUM(D4986:D4992)/7</f>
        <v>1630.2857142857142</v>
      </c>
      <c r="F4992" s="13">
        <f t="shared" ref="F4992" si="24802">SUM(D4988:D4992)/5</f>
        <v>1629.4</v>
      </c>
      <c r="G4992" s="13">
        <f t="shared" ref="G4992" si="24803">N4992/(B4992/100000)</f>
        <v>2076.4916389886766</v>
      </c>
      <c r="H4992" s="5">
        <f t="shared" si="24262"/>
        <v>287</v>
      </c>
      <c r="I4992" s="5">
        <f t="shared" si="24262"/>
        <v>277</v>
      </c>
      <c r="J4992" s="8">
        <f t="shared" ref="J4992" si="24804">E4992/(SUM(N4985:N4991)/7)*100</f>
        <v>1.3200968903921655</v>
      </c>
      <c r="K4992" s="5">
        <f t="shared" ref="K4992" si="24805">O4992-O4991</f>
        <v>92</v>
      </c>
      <c r="L4992" s="8">
        <f t="shared" ref="L4992" si="24806">SUM(K4986:K4992)/7</f>
        <v>48.285714285714285</v>
      </c>
      <c r="M4992" s="8">
        <f t="shared" ref="M4992" si="24807">O4992/(B4992/100000)</f>
        <v>38.670186084510398</v>
      </c>
      <c r="N4992" s="5">
        <v>130109</v>
      </c>
      <c r="O4992" s="18">
        <v>2423</v>
      </c>
    </row>
    <row r="4993" spans="1:15" x14ac:dyDescent="0.2">
      <c r="A4993" s="5" t="s">
        <v>13</v>
      </c>
      <c r="B4993" s="13">
        <v>6265809</v>
      </c>
      <c r="C4993" s="6">
        <f t="shared" si="24259"/>
        <v>44192</v>
      </c>
      <c r="D4993" s="5">
        <f t="shared" ref="D4993" si="24808">N4993-N4992</f>
        <v>1325</v>
      </c>
      <c r="E4993" s="13">
        <f t="shared" ref="E4993" si="24809">SUM(D4987:D4993)/7</f>
        <v>1531.1428571428571</v>
      </c>
      <c r="F4993" s="13">
        <f t="shared" ref="F4993" si="24810">SUM(D4989:D4993)/5</f>
        <v>1759.2</v>
      </c>
      <c r="G4993" s="13">
        <f t="shared" ref="G4993" si="24811">N4993/(B4993/100000)</f>
        <v>2097.6381501574656</v>
      </c>
      <c r="H4993" s="5">
        <f t="shared" si="24262"/>
        <v>288</v>
      </c>
      <c r="I4993" s="5">
        <f t="shared" si="24262"/>
        <v>278</v>
      </c>
      <c r="J4993" s="8">
        <f t="shared" ref="J4993" si="24812">E4993/(SUM(N4986:N4992)/7)*100</f>
        <v>1.2236640506727983</v>
      </c>
      <c r="K4993" s="5">
        <f t="shared" ref="K4993" si="24813">O4993-O4992</f>
        <v>61</v>
      </c>
      <c r="L4993" s="8">
        <f t="shared" ref="L4993" si="24814">SUM(K4987:K4993)/7</f>
        <v>51.857142857142854</v>
      </c>
      <c r="M4993" s="8">
        <f t="shared" ref="M4993" si="24815">O4993/(B4993/100000)</f>
        <v>39.64372357982824</v>
      </c>
      <c r="N4993" s="5">
        <v>131434</v>
      </c>
      <c r="O4993" s="18">
        <v>2484</v>
      </c>
    </row>
    <row r="4994" spans="1:15" x14ac:dyDescent="0.2">
      <c r="A4994" s="5" t="s">
        <v>13</v>
      </c>
      <c r="B4994" s="13">
        <v>6265809</v>
      </c>
      <c r="C4994" s="6">
        <f t="shared" si="24259"/>
        <v>44193</v>
      </c>
      <c r="D4994" s="5">
        <f t="shared" ref="D4994" si="24816">N4994-N4993</f>
        <v>370</v>
      </c>
      <c r="E4994" s="13">
        <f t="shared" ref="E4994" si="24817">SUM(D4988:D4994)/7</f>
        <v>1406</v>
      </c>
      <c r="F4994" s="13">
        <f t="shared" ref="F4994" si="24818">SUM(D4990:D4994)/5</f>
        <v>1351</v>
      </c>
      <c r="G4994" s="13">
        <f t="shared" ref="G4994" si="24819">N4994/(B4994/100000)</f>
        <v>2103.543213653656</v>
      </c>
      <c r="H4994" s="5">
        <f t="shared" si="24262"/>
        <v>289</v>
      </c>
      <c r="I4994" s="5">
        <f t="shared" si="24262"/>
        <v>279</v>
      </c>
      <c r="J4994" s="8">
        <f t="shared" ref="J4994" si="24820">E4994/(SUM(N4987:N4993)/7)*100</f>
        <v>1.1100684403098537</v>
      </c>
      <c r="K4994" s="5">
        <f t="shared" ref="K4994" si="24821">O4994-O4993</f>
        <v>27</v>
      </c>
      <c r="L4994" s="8">
        <f t="shared" ref="L4994" si="24822">SUM(K4988:K4994)/7</f>
        <v>52</v>
      </c>
      <c r="M4994" s="8">
        <f t="shared" ref="M4994" si="24823">O4994/(B4994/100000)</f>
        <v>40.074633618739412</v>
      </c>
      <c r="N4994" s="5">
        <v>131804</v>
      </c>
      <c r="O4994" s="18">
        <v>2511</v>
      </c>
    </row>
    <row r="4995" spans="1:15" x14ac:dyDescent="0.2">
      <c r="A4995" s="5" t="s">
        <v>13</v>
      </c>
      <c r="B4995" s="13">
        <v>6265809</v>
      </c>
      <c r="C4995" s="6">
        <f t="shared" si="24259"/>
        <v>44194</v>
      </c>
      <c r="D4995" s="5">
        <f t="shared" ref="D4995" si="24824">N4995-N4994</f>
        <v>400</v>
      </c>
      <c r="E4995" s="13">
        <f t="shared" ref="E4995" si="24825">SUM(D4989:D4995)/7</f>
        <v>1366.5714285714287</v>
      </c>
      <c r="F4995" s="13">
        <f t="shared" ref="F4995" si="24826">SUM(D4991:D4995)/5</f>
        <v>1198</v>
      </c>
      <c r="G4995" s="13">
        <f t="shared" ref="G4995" si="24827">N4995/(B4995/100000)</f>
        <v>2109.9270660819698</v>
      </c>
      <c r="H4995" s="5">
        <f t="shared" si="24262"/>
        <v>290</v>
      </c>
      <c r="I4995" s="5">
        <f t="shared" si="24262"/>
        <v>280</v>
      </c>
      <c r="J4995" s="8">
        <f t="shared" ref="J4995" si="24828">E4995/(SUM(N4988:N4994)/7)*100</f>
        <v>1.0670932362396734</v>
      </c>
      <c r="K4995" s="5">
        <f t="shared" ref="K4995" si="24829">O4995-O4994</f>
        <v>71</v>
      </c>
      <c r="L4995" s="8">
        <f t="shared" ref="L4995" si="24830">SUM(K4989:K4995)/7</f>
        <v>54.571428571428569</v>
      </c>
      <c r="M4995" s="8">
        <f t="shared" ref="M4995" si="24831">O4995/(B4995/100000)</f>
        <v>41.207767424765102</v>
      </c>
      <c r="N4995" s="5">
        <v>132204</v>
      </c>
      <c r="O4995" s="18">
        <v>2582</v>
      </c>
    </row>
    <row r="4996" spans="1:15" x14ac:dyDescent="0.2">
      <c r="A4996" s="5" t="s">
        <v>13</v>
      </c>
      <c r="B4996" s="13">
        <v>6265809</v>
      </c>
      <c r="C4996" s="6">
        <f t="shared" si="24259"/>
        <v>44195</v>
      </c>
      <c r="D4996" s="5">
        <f t="shared" ref="D4996" si="24832">N4996-N4995</f>
        <v>1271</v>
      </c>
      <c r="E4996" s="13">
        <f t="shared" ref="E4996" si="24833">SUM(D4990:D4996)/7</f>
        <v>1203.7142857142858</v>
      </c>
      <c r="F4996" s="13">
        <f t="shared" ref="F4996" si="24834">SUM(D4992:D4996)/5</f>
        <v>853.8</v>
      </c>
      <c r="G4996" s="13">
        <f t="shared" ref="G4996" si="24835">N4996/(B4996/100000)</f>
        <v>2130.2117571729364</v>
      </c>
      <c r="H4996" s="5">
        <f t="shared" si="24262"/>
        <v>291</v>
      </c>
      <c r="I4996" s="5">
        <f t="shared" si="24262"/>
        <v>281</v>
      </c>
      <c r="J4996" s="8">
        <f t="shared" ref="J4996" si="24836">E4996/(SUM(N4989:N4995)/7)*100</f>
        <v>0.93000154521975242</v>
      </c>
      <c r="K4996" s="5">
        <f t="shared" ref="K4996" si="24837">O4996-O4995</f>
        <v>129</v>
      </c>
      <c r="L4996" s="8">
        <f t="shared" ref="L4996" si="24838">SUM(K4990:K4996)/7</f>
        <v>59.285714285714285</v>
      </c>
      <c r="M4996" s="8">
        <f t="shared" ref="M4996" si="24839">O4996/(B4996/100000)</f>
        <v>43.266559832896277</v>
      </c>
      <c r="N4996" s="5">
        <v>133475</v>
      </c>
      <c r="O4996" s="18">
        <v>2711</v>
      </c>
    </row>
    <row r="4997" spans="1:15" x14ac:dyDescent="0.2">
      <c r="A4997" s="5" t="s">
        <v>13</v>
      </c>
      <c r="B4997" s="13">
        <v>6265809</v>
      </c>
      <c r="C4997" s="6">
        <f t="shared" si="24259"/>
        <v>44196</v>
      </c>
      <c r="D4997" s="5">
        <f t="shared" ref="D4997" si="24840">N4997-N4996</f>
        <v>3102</v>
      </c>
      <c r="E4997" s="13">
        <f t="shared" ref="E4997" si="24841">SUM(D4991:D4997)/7</f>
        <v>1480.4285714285713</v>
      </c>
      <c r="F4997" s="13">
        <f t="shared" ref="F4997" si="24842">SUM(D4993:D4997)/5</f>
        <v>1293.5999999999999</v>
      </c>
      <c r="G4997" s="13">
        <f t="shared" ref="G4997" si="24843">N4997/(B4997/100000)</f>
        <v>2179.7185327545094</v>
      </c>
      <c r="H4997" s="5">
        <f t="shared" si="24262"/>
        <v>292</v>
      </c>
      <c r="I4997" s="5">
        <f t="shared" si="24262"/>
        <v>282</v>
      </c>
      <c r="J4997" s="8">
        <f t="shared" ref="J4997" si="24844">E4997/(SUM(N4990:N4996)/7)*100</f>
        <v>1.1332544513290013</v>
      </c>
      <c r="K4997" s="5">
        <f t="shared" ref="K4997" si="24845">O4997-O4996</f>
        <v>134</v>
      </c>
      <c r="L4997" s="8">
        <f t="shared" ref="L4997" si="24846">SUM(K4991:K4997)/7</f>
        <v>73.428571428571431</v>
      </c>
      <c r="M4997" s="8">
        <f t="shared" ref="M4997" si="24847">O4997/(B4997/100000)</f>
        <v>45.405150396381373</v>
      </c>
      <c r="N4997" s="5">
        <v>136577</v>
      </c>
      <c r="O4997" s="18">
        <v>2845</v>
      </c>
    </row>
    <row r="4998" spans="1:15" x14ac:dyDescent="0.2">
      <c r="A4998" s="5" t="s">
        <v>13</v>
      </c>
      <c r="B4998" s="13">
        <v>6265809</v>
      </c>
      <c r="C4998" s="6">
        <f t="shared" si="24259"/>
        <v>44197</v>
      </c>
      <c r="D4998" s="5">
        <f t="shared" ref="D4998" si="24848">N4998-N4997</f>
        <v>1802</v>
      </c>
      <c r="E4998" s="13">
        <f t="shared" ref="E4998" si="24849">SUM(D4992:D4998)/7</f>
        <v>1310.4285714285713</v>
      </c>
      <c r="F4998" s="13">
        <f t="shared" ref="F4998" si="24850">SUM(D4994:D4998)/5</f>
        <v>1389</v>
      </c>
      <c r="G4998" s="13">
        <f t="shared" ref="G4998" si="24851">N4998/(B4998/100000)</f>
        <v>2208.4777879440626</v>
      </c>
      <c r="H4998" s="5">
        <f t="shared" si="24262"/>
        <v>293</v>
      </c>
      <c r="I4998" s="5">
        <f t="shared" si="24262"/>
        <v>283</v>
      </c>
      <c r="J4998" s="8">
        <f t="shared" ref="J4998" si="24852">E4998/(SUM(N4991:N4997)/7)*100</f>
        <v>0.99188048559216013</v>
      </c>
      <c r="K4998" s="5">
        <f t="shared" ref="K4998" si="24853">O4998-O4997</f>
        <v>0</v>
      </c>
      <c r="L4998" s="8">
        <f t="shared" ref="L4998" si="24854">SUM(K4992:K4998)/7</f>
        <v>73.428571428571431</v>
      </c>
      <c r="M4998" s="8">
        <f t="shared" ref="M4998" si="24855">O4998/(B4998/100000)</f>
        <v>45.405150396381373</v>
      </c>
      <c r="N4998" s="5">
        <f>N4999-D4999</f>
        <v>138379</v>
      </c>
      <c r="O4998" s="18">
        <v>2845</v>
      </c>
    </row>
    <row r="4999" spans="1:15" x14ac:dyDescent="0.2">
      <c r="A4999" s="5" t="s">
        <v>13</v>
      </c>
      <c r="B4999" s="13">
        <v>6265809</v>
      </c>
      <c r="C4999" s="6">
        <f t="shared" si="24259"/>
        <v>44198</v>
      </c>
      <c r="D4999" s="5">
        <v>989</v>
      </c>
      <c r="E4999" s="13">
        <f t="shared" ref="E4999" si="24856">SUM(D4993:D4999)/7</f>
        <v>1322.7142857142858</v>
      </c>
      <c r="F4999" s="13">
        <f t="shared" ref="F4999" si="24857">SUM(D4995:D4999)/5</f>
        <v>1512.8</v>
      </c>
      <c r="G4999" s="13">
        <f t="shared" ref="G4999" si="24858">N4999/(B4999/100000)</f>
        <v>2224.2618630730685</v>
      </c>
      <c r="H4999" s="5">
        <f t="shared" si="24262"/>
        <v>294</v>
      </c>
      <c r="I4999" s="5">
        <f t="shared" si="24262"/>
        <v>284</v>
      </c>
      <c r="J4999" s="8">
        <f t="shared" ref="J4999" si="24859">E4999/(SUM(N4992:N4998)/7)*100</f>
        <v>0.99134672830953918</v>
      </c>
      <c r="K4999" s="5">
        <f t="shared" ref="K4999" si="24860">O4999-O4998</f>
        <v>72</v>
      </c>
      <c r="L4999" s="8">
        <f t="shared" ref="L4999" si="24861">SUM(K4993:K4999)/7</f>
        <v>70.571428571428569</v>
      </c>
      <c r="M4999" s="8">
        <f t="shared" ref="M4999" si="24862">O4999/(B4999/100000)</f>
        <v>46.554243833477848</v>
      </c>
      <c r="N4999" s="5">
        <v>139368</v>
      </c>
      <c r="O4999" s="18">
        <v>2917</v>
      </c>
    </row>
    <row r="5000" spans="1:15" x14ac:dyDescent="0.2">
      <c r="A5000" s="5" t="s">
        <v>13</v>
      </c>
      <c r="B5000" s="13">
        <v>6265809</v>
      </c>
      <c r="C5000" s="6">
        <f t="shared" si="24259"/>
        <v>44199</v>
      </c>
      <c r="D5000" s="5">
        <f t="shared" ref="D5000" si="24863">N5000-N4999</f>
        <v>597</v>
      </c>
      <c r="E5000" s="13">
        <f t="shared" ref="E5000" si="24864">SUM(D4994:D5000)/7</f>
        <v>1218.7142857142858</v>
      </c>
      <c r="F5000" s="13">
        <f t="shared" ref="F5000" si="24865">SUM(D4996:D5000)/5</f>
        <v>1552.2</v>
      </c>
      <c r="G5000" s="13">
        <f t="shared" ref="G5000" si="24866">N5000/(B5000/100000)</f>
        <v>2233.7897628223268</v>
      </c>
      <c r="H5000" s="5">
        <f t="shared" si="24262"/>
        <v>295</v>
      </c>
      <c r="I5000" s="5">
        <f t="shared" si="24262"/>
        <v>285</v>
      </c>
      <c r="J5000" s="8">
        <f t="shared" ref="J5000" si="24867">E5000/(SUM(N4993:N4999)/7)*100</f>
        <v>0.90443481570457607</v>
      </c>
      <c r="K5000" s="5">
        <f t="shared" ref="K5000" si="24868">O5000-O4999</f>
        <v>45</v>
      </c>
      <c r="L5000" s="8">
        <f t="shared" ref="L5000" si="24869">SUM(K4994:K5000)/7</f>
        <v>68.285714285714292</v>
      </c>
      <c r="M5000" s="8">
        <f t="shared" ref="M5000" si="24870">O5000/(B5000/100000)</f>
        <v>47.272427231663144</v>
      </c>
      <c r="N5000" s="5">
        <v>139965</v>
      </c>
      <c r="O5000" s="18">
        <v>2962</v>
      </c>
    </row>
    <row r="5001" spans="1:15" x14ac:dyDescent="0.2">
      <c r="A5001" s="5" t="s">
        <v>13</v>
      </c>
      <c r="B5001" s="13">
        <v>6265809</v>
      </c>
      <c r="C5001" s="6">
        <f t="shared" si="24259"/>
        <v>44200</v>
      </c>
      <c r="D5001" s="5">
        <f t="shared" ref="D5001" si="24871">N5001-N5000</f>
        <v>406</v>
      </c>
      <c r="E5001" s="13">
        <f t="shared" ref="E5001" si="24872">SUM(D4995:D5001)/7</f>
        <v>1223.8571428571429</v>
      </c>
      <c r="F5001" s="13">
        <f t="shared" ref="F5001" si="24873">SUM(D4997:D5001)/5</f>
        <v>1379.2</v>
      </c>
      <c r="G5001" s="13">
        <f t="shared" ref="G5001" si="24874">N5001/(B5001/100000)</f>
        <v>2240.2693730370652</v>
      </c>
      <c r="H5001" s="5">
        <f t="shared" si="24262"/>
        <v>296</v>
      </c>
      <c r="I5001" s="5">
        <f t="shared" si="24262"/>
        <v>286</v>
      </c>
      <c r="J5001" s="8">
        <f t="shared" ref="J5001" si="24875">E5001/(SUM(N4994:N5000)/7)*100</f>
        <v>0.90011053067331259</v>
      </c>
      <c r="K5001" s="5">
        <f t="shared" ref="K5001" si="24876">O5001-O5000</f>
        <v>29</v>
      </c>
      <c r="L5001" s="8">
        <f t="shared" ref="L5001" si="24877">SUM(K4995:K5001)/7</f>
        <v>68.571428571428569</v>
      </c>
      <c r="M5001" s="8">
        <f t="shared" ref="M5001" si="24878">O5001/(B5001/100000)</f>
        <v>47.735256532715887</v>
      </c>
      <c r="N5001" s="5">
        <v>140371</v>
      </c>
      <c r="O5001" s="18">
        <v>2991</v>
      </c>
    </row>
    <row r="5002" spans="1:15" x14ac:dyDescent="0.2">
      <c r="A5002" s="5" t="s">
        <v>13</v>
      </c>
      <c r="B5002" s="13">
        <v>6265809</v>
      </c>
      <c r="C5002" s="6">
        <f t="shared" si="24259"/>
        <v>44201</v>
      </c>
      <c r="D5002" s="5">
        <f t="shared" ref="D5002" si="24879">N5002-N5001</f>
        <v>641</v>
      </c>
      <c r="E5002" s="13">
        <f t="shared" ref="E5002" si="24880">SUM(D4996:D5002)/7</f>
        <v>1258.2857142857142</v>
      </c>
      <c r="F5002" s="13">
        <f t="shared" ref="F5002" si="24881">SUM(D4998:D5002)/5</f>
        <v>887</v>
      </c>
      <c r="G5002" s="13">
        <f t="shared" ref="G5002" si="24882">N5002/(B5002/100000)</f>
        <v>2250.4994965534379</v>
      </c>
      <c r="H5002" s="5">
        <f t="shared" si="24262"/>
        <v>297</v>
      </c>
      <c r="I5002" s="5">
        <f t="shared" si="24262"/>
        <v>287</v>
      </c>
      <c r="J5002" s="8">
        <f t="shared" ref="J5002" si="24883">E5002/(SUM(N4995:N5001)/7)*100</f>
        <v>0.91717612218185451</v>
      </c>
      <c r="K5002" s="5">
        <f t="shared" ref="K5002" si="24884">O5002-O5001</f>
        <v>104</v>
      </c>
      <c r="L5002" s="8">
        <f t="shared" ref="L5002" si="24885">SUM(K4996:K5002)/7</f>
        <v>73.285714285714292</v>
      </c>
      <c r="M5002" s="8">
        <f t="shared" ref="M5002" si="24886">O5002/(B5002/100000)</f>
        <v>49.395058164077454</v>
      </c>
      <c r="N5002" s="5">
        <v>141012</v>
      </c>
      <c r="O5002" s="18">
        <v>3095</v>
      </c>
    </row>
    <row r="5003" spans="1:15" x14ac:dyDescent="0.2">
      <c r="A5003" s="5" t="s">
        <v>13</v>
      </c>
      <c r="B5003" s="13">
        <v>6265809</v>
      </c>
      <c r="C5003" s="6">
        <f t="shared" si="24259"/>
        <v>44202</v>
      </c>
      <c r="D5003" s="5">
        <f t="shared" ref="D5003" si="24887">N5003-N5002</f>
        <v>1913</v>
      </c>
      <c r="E5003" s="13">
        <f t="shared" ref="E5003" si="24888">SUM(D4997:D5003)/7</f>
        <v>1350</v>
      </c>
      <c r="F5003" s="13">
        <f t="shared" ref="F5003" si="24889">SUM(D4999:D5003)/5</f>
        <v>909.2</v>
      </c>
      <c r="G5003" s="13">
        <f t="shared" ref="G5003" si="24890">N5003/(B5003/100000)</f>
        <v>2281.0302707918481</v>
      </c>
      <c r="H5003" s="5">
        <f t="shared" si="24262"/>
        <v>298</v>
      </c>
      <c r="I5003" s="5">
        <f t="shared" si="24262"/>
        <v>288</v>
      </c>
      <c r="J5003" s="8">
        <f t="shared" ref="J5003" si="24891">E5003/(SUM(N4996:N5002)/7)*100</f>
        <v>0.97508427514092288</v>
      </c>
      <c r="K5003" s="5">
        <f t="shared" ref="K5003" si="24892">O5003-O5002</f>
        <v>116</v>
      </c>
      <c r="L5003" s="8">
        <f t="shared" ref="L5003" si="24893">SUM(K4997:K5003)/7</f>
        <v>71.428571428571431</v>
      </c>
      <c r="M5003" s="8">
        <f t="shared" ref="M5003" si="24894">O5003/(B5003/100000)</f>
        <v>51.246375368288433</v>
      </c>
      <c r="N5003" s="5">
        <v>142925</v>
      </c>
      <c r="O5003" s="18">
        <v>3211</v>
      </c>
    </row>
    <row r="5004" spans="1:15" x14ac:dyDescent="0.2">
      <c r="A5004" s="5" t="s">
        <v>13</v>
      </c>
      <c r="B5004" s="13">
        <v>6265809</v>
      </c>
      <c r="C5004" s="6">
        <f t="shared" si="24259"/>
        <v>44203</v>
      </c>
      <c r="D5004" s="5">
        <f t="shared" ref="D5004" si="24895">N5004-N5003</f>
        <v>2084</v>
      </c>
      <c r="E5004" s="13">
        <f t="shared" ref="E5004" si="24896">SUM(D4998:D5004)/7</f>
        <v>1204.5714285714287</v>
      </c>
      <c r="F5004" s="13">
        <f t="shared" ref="F5004" si="24897">SUM(D5000:D5004)/5</f>
        <v>1128.2</v>
      </c>
      <c r="G5004" s="13">
        <f t="shared" ref="G5004" si="24898">N5004/(B5004/100000)</f>
        <v>2314.2901419433629</v>
      </c>
      <c r="H5004" s="5">
        <f t="shared" si="24262"/>
        <v>299</v>
      </c>
      <c r="I5004" s="5">
        <f t="shared" si="24262"/>
        <v>289</v>
      </c>
      <c r="J5004" s="8">
        <f t="shared" ref="J5004" si="24899">E5004/(SUM(N4997:N5003)/7)*100</f>
        <v>0.86164171768358178</v>
      </c>
      <c r="K5004" s="5">
        <f t="shared" ref="K5004" si="24900">O5004-O5003</f>
        <v>67</v>
      </c>
      <c r="L5004" s="8">
        <f t="shared" ref="L5004" si="24901">SUM(K4998:K5004)/7</f>
        <v>61.857142857142854</v>
      </c>
      <c r="M5004" s="8">
        <f t="shared" ref="M5004" si="24902">O5004/(B5004/100000)</f>
        <v>52.315670650030981</v>
      </c>
      <c r="N5004" s="5">
        <v>145009</v>
      </c>
      <c r="O5004" s="18">
        <v>3278</v>
      </c>
    </row>
    <row r="5005" spans="1:15" x14ac:dyDescent="0.2">
      <c r="A5005" s="5" t="s">
        <v>13</v>
      </c>
      <c r="B5005" s="13">
        <v>6265809</v>
      </c>
      <c r="C5005" s="6">
        <f t="shared" si="24259"/>
        <v>44204</v>
      </c>
      <c r="D5005" s="5">
        <f t="shared" ref="D5005" si="24903">N5005-N5004</f>
        <v>2003</v>
      </c>
      <c r="E5005" s="13">
        <f t="shared" ref="E5005" si="24904">SUM(D4999:D5005)/7</f>
        <v>1233.2857142857142</v>
      </c>
      <c r="F5005" s="13">
        <f t="shared" ref="F5005" si="24905">SUM(D5001:D5005)/5</f>
        <v>1409.4</v>
      </c>
      <c r="G5005" s="13">
        <f t="shared" ref="G5005" si="24906">N5005/(B5005/100000)</f>
        <v>2346.2572829781438</v>
      </c>
      <c r="H5005" s="5">
        <f t="shared" si="24262"/>
        <v>300</v>
      </c>
      <c r="I5005" s="5">
        <f t="shared" si="24262"/>
        <v>290</v>
      </c>
      <c r="J5005" s="8">
        <f t="shared" ref="J5005" si="24907">E5005/(SUM(N4998:N5004)/7)*100</f>
        <v>0.87464502056170579</v>
      </c>
      <c r="K5005" s="5">
        <f t="shared" ref="K5005" si="24908">O5005-O5004</f>
        <v>71</v>
      </c>
      <c r="L5005" s="8">
        <f t="shared" ref="L5005" si="24909">SUM(K4999:K5005)/7</f>
        <v>72</v>
      </c>
      <c r="M5005" s="8">
        <f t="shared" ref="M5005" si="24910">O5005/(B5005/100000)</f>
        <v>53.448804456056671</v>
      </c>
      <c r="N5005" s="5">
        <v>147012</v>
      </c>
      <c r="O5005" s="18">
        <v>3349</v>
      </c>
    </row>
    <row r="5006" spans="1:15" x14ac:dyDescent="0.2">
      <c r="A5006" s="5" t="s">
        <v>13</v>
      </c>
      <c r="B5006" s="13">
        <v>6265809</v>
      </c>
      <c r="C5006" s="6">
        <f t="shared" si="24259"/>
        <v>44205</v>
      </c>
      <c r="D5006" s="5">
        <f t="shared" ref="D5006" si="24911">N5006-N5005</f>
        <v>1851</v>
      </c>
      <c r="E5006" s="13">
        <f t="shared" ref="E5006" si="24912">SUM(D5000:D5006)/7</f>
        <v>1356.4285714285713</v>
      </c>
      <c r="F5006" s="13">
        <f t="shared" ref="F5006" si="24913">SUM(D5002:D5006)/5</f>
        <v>1698.4</v>
      </c>
      <c r="G5006" s="13">
        <f t="shared" ref="G5006" si="24914">N5006/(B5006/100000)</f>
        <v>2375.7985600901657</v>
      </c>
      <c r="H5006" s="5">
        <f t="shared" si="24262"/>
        <v>301</v>
      </c>
      <c r="I5006" s="5">
        <f t="shared" si="24262"/>
        <v>291</v>
      </c>
      <c r="J5006" s="8">
        <f t="shared" ref="J5006" si="24915">E5006/(SUM(N4999:N5005)/7)*100</f>
        <v>0.95363687677143438</v>
      </c>
      <c r="K5006" s="5">
        <f t="shared" ref="K5006" si="24916">O5006-O5005</f>
        <v>112</v>
      </c>
      <c r="L5006" s="8">
        <f t="shared" ref="L5006" si="24917">SUM(K5000:K5006)/7</f>
        <v>77.714285714285708</v>
      </c>
      <c r="M5006" s="8">
        <f t="shared" ref="M5006" si="24918">O5006/(B5006/100000)</f>
        <v>55.236283135984515</v>
      </c>
      <c r="N5006" s="5">
        <v>148863</v>
      </c>
      <c r="O5006" s="18">
        <v>3461</v>
      </c>
    </row>
    <row r="5007" spans="1:15" x14ac:dyDescent="0.2">
      <c r="A5007" s="5" t="s">
        <v>13</v>
      </c>
      <c r="B5007" s="13">
        <v>6265809</v>
      </c>
      <c r="C5007" s="6">
        <f t="shared" si="24259"/>
        <v>44206</v>
      </c>
      <c r="D5007" s="5">
        <f t="shared" ref="D5007" si="24919">N5007-N5006</f>
        <v>1366</v>
      </c>
      <c r="E5007" s="13">
        <f t="shared" ref="E5007" si="24920">SUM(D5001:D5007)/7</f>
        <v>1466.2857142857142</v>
      </c>
      <c r="F5007" s="13">
        <f t="shared" ref="F5007" si="24921">SUM(D5003:D5007)/5</f>
        <v>1843.4</v>
      </c>
      <c r="G5007" s="13">
        <f t="shared" ref="G5007" si="24922">N5007/(B5007/100000)</f>
        <v>2397.5994161328567</v>
      </c>
      <c r="H5007" s="5">
        <f t="shared" si="24262"/>
        <v>302</v>
      </c>
      <c r="I5007" s="5">
        <f t="shared" si="24262"/>
        <v>292</v>
      </c>
      <c r="J5007" s="8">
        <f t="shared" ref="J5007" si="24923">E5007/(SUM(N5000:N5006)/7)*100</f>
        <v>1.0211340119006285</v>
      </c>
      <c r="K5007" s="5">
        <f t="shared" ref="K5007" si="24924">O5007-O5006</f>
        <v>22</v>
      </c>
      <c r="L5007" s="8">
        <f t="shared" ref="L5007" si="24925">SUM(K5001:K5007)/7</f>
        <v>74.428571428571431</v>
      </c>
      <c r="M5007" s="8">
        <f t="shared" ref="M5007" si="24926">O5007/(B5007/100000)</f>
        <v>55.587395019541766</v>
      </c>
      <c r="N5007" s="5">
        <v>150229</v>
      </c>
      <c r="O5007" s="18">
        <v>3483</v>
      </c>
    </row>
    <row r="5008" spans="1:15" x14ac:dyDescent="0.2">
      <c r="A5008" s="5" t="s">
        <v>13</v>
      </c>
      <c r="B5008" s="13">
        <v>6265809</v>
      </c>
      <c r="C5008" s="6">
        <f t="shared" si="24259"/>
        <v>44207</v>
      </c>
      <c r="D5008" s="5">
        <f t="shared" ref="D5008" si="24927">N5008-N5007</f>
        <v>561</v>
      </c>
      <c r="E5008" s="13">
        <f t="shared" ref="E5008" si="24928">SUM(D5002:D5008)/7</f>
        <v>1488.4285714285713</v>
      </c>
      <c r="F5008" s="13">
        <f t="shared" ref="F5008" si="24929">SUM(D5004:D5008)/5</f>
        <v>1573</v>
      </c>
      <c r="G5008" s="13">
        <f t="shared" ref="G5008" si="24930">N5008/(B5008/100000)</f>
        <v>2406.5527691635671</v>
      </c>
      <c r="H5008" s="5">
        <f t="shared" si="24262"/>
        <v>303</v>
      </c>
      <c r="I5008" s="5">
        <f t="shared" si="24262"/>
        <v>293</v>
      </c>
      <c r="J5008" s="8">
        <f t="shared" ref="J5008" si="24931">E5008/(SUM(N5001:N5007)/7)*100</f>
        <v>1.0260768686091777</v>
      </c>
      <c r="K5008" s="5">
        <f t="shared" ref="K5008" si="24932">O5008-O5007</f>
        <v>30</v>
      </c>
      <c r="L5008" s="8">
        <f t="shared" ref="L5008" si="24933">SUM(K5002:K5008)/7</f>
        <v>74.571428571428569</v>
      </c>
      <c r="M5008" s="8">
        <f t="shared" ref="M5008" si="24934">O5008/(B5008/100000)</f>
        <v>56.066183951665302</v>
      </c>
      <c r="N5008" s="5">
        <v>150790</v>
      </c>
      <c r="O5008" s="18">
        <v>3513</v>
      </c>
    </row>
    <row r="5009" spans="1:15" x14ac:dyDescent="0.2">
      <c r="A5009" s="5" t="s">
        <v>13</v>
      </c>
      <c r="B5009" s="13">
        <v>6265809</v>
      </c>
      <c r="C5009" s="6">
        <f t="shared" si="24259"/>
        <v>44208</v>
      </c>
      <c r="D5009" s="5">
        <f t="shared" ref="D5009" si="24935">N5009-N5008</f>
        <v>503</v>
      </c>
      <c r="E5009" s="13">
        <f t="shared" ref="E5009" si="24936">SUM(D5003:D5009)/7</f>
        <v>1468.7142857142858</v>
      </c>
      <c r="F5009" s="13">
        <f t="shared" ref="F5009" si="24937">SUM(D5005:D5009)/5</f>
        <v>1256.8</v>
      </c>
      <c r="G5009" s="13">
        <f t="shared" ref="G5009" si="24938">N5009/(B5009/100000)</f>
        <v>2414.5804635921713</v>
      </c>
      <c r="H5009" s="5">
        <f t="shared" si="24262"/>
        <v>304</v>
      </c>
      <c r="I5009" s="5">
        <f t="shared" si="24262"/>
        <v>294</v>
      </c>
      <c r="J5009" s="8">
        <f t="shared" ref="J5009" si="24939">E5009/(SUM(N5002:N5008)/7)*100</f>
        <v>1.0022030726039151</v>
      </c>
      <c r="K5009" s="5">
        <f t="shared" ref="K5009" si="24940">O5009-O5008</f>
        <v>75</v>
      </c>
      <c r="L5009" s="8">
        <f t="shared" ref="L5009" si="24941">SUM(K5003:K5009)/7</f>
        <v>70.428571428571431</v>
      </c>
      <c r="M5009" s="8">
        <f t="shared" ref="M5009" si="24942">O5009/(B5009/100000)</f>
        <v>57.263156281974119</v>
      </c>
      <c r="N5009" s="5">
        <v>151293</v>
      </c>
      <c r="O5009" s="18">
        <v>3588</v>
      </c>
    </row>
    <row r="5010" spans="1:15" x14ac:dyDescent="0.2">
      <c r="A5010" s="5" t="s">
        <v>13</v>
      </c>
      <c r="B5010" s="13">
        <v>6265809</v>
      </c>
      <c r="C5010" s="6">
        <f t="shared" si="24259"/>
        <v>44209</v>
      </c>
      <c r="D5010" s="5">
        <f t="shared" ref="D5010" si="24943">N5010-N5009</f>
        <v>1551</v>
      </c>
      <c r="E5010" s="13">
        <f t="shared" ref="E5010" si="24944">SUM(D5004:D5010)/7</f>
        <v>1417</v>
      </c>
      <c r="F5010" s="13">
        <f t="shared" ref="F5010" si="24945">SUM(D5006:D5010)/5</f>
        <v>1166.4000000000001</v>
      </c>
      <c r="G5010" s="13">
        <f t="shared" ref="G5010" si="24946">N5010/(B5010/100000)</f>
        <v>2439.3338513829576</v>
      </c>
      <c r="H5010" s="5">
        <f t="shared" si="24262"/>
        <v>305</v>
      </c>
      <c r="I5010" s="5">
        <f t="shared" si="24262"/>
        <v>295</v>
      </c>
      <c r="J5010" s="8">
        <f t="shared" ref="J5010" si="24947">E5010/(SUM(N5003:N5009)/7)*100</f>
        <v>0.95732062181926625</v>
      </c>
      <c r="K5010" s="5">
        <f t="shared" ref="K5010" si="24948">O5010-O5009</f>
        <v>128</v>
      </c>
      <c r="L5010" s="8">
        <f t="shared" ref="L5010" si="24949">SUM(K5004:K5010)/7</f>
        <v>72.142857142857139</v>
      </c>
      <c r="M5010" s="8">
        <f t="shared" ref="M5010" si="24950">O5010/(B5010/100000)</f>
        <v>59.305989059034516</v>
      </c>
      <c r="N5010" s="5">
        <v>152844</v>
      </c>
      <c r="O5010" s="18">
        <v>3716</v>
      </c>
    </row>
    <row r="5011" spans="1:15" x14ac:dyDescent="0.2">
      <c r="A5011" s="5" t="s">
        <v>13</v>
      </c>
      <c r="B5011" s="13">
        <v>6265809</v>
      </c>
      <c r="C5011" s="6">
        <f t="shared" si="24259"/>
        <v>44210</v>
      </c>
      <c r="D5011" s="5">
        <f t="shared" ref="D5011" si="24951">N5011-N5010</f>
        <v>1656</v>
      </c>
      <c r="E5011" s="13">
        <f t="shared" ref="E5011" si="24952">SUM(D5005:D5011)/7</f>
        <v>1355.8571428571429</v>
      </c>
      <c r="F5011" s="13">
        <f t="shared" ref="F5011" si="24953">SUM(D5007:D5011)/5</f>
        <v>1127.4000000000001</v>
      </c>
      <c r="G5011" s="13">
        <f t="shared" ref="G5011" si="24954">N5011/(B5011/100000)</f>
        <v>2465.7630004361768</v>
      </c>
      <c r="H5011" s="5">
        <f t="shared" si="24262"/>
        <v>306</v>
      </c>
      <c r="I5011" s="5">
        <f t="shared" si="24262"/>
        <v>296</v>
      </c>
      <c r="J5011" s="8">
        <f t="shared" ref="J5011" si="24955">E5011/(SUM(N5004:N5010)/7)*100</f>
        <v>0.90732667966808145</v>
      </c>
      <c r="K5011" s="5">
        <f t="shared" ref="K5011" si="24956">O5011-O5010</f>
        <v>64</v>
      </c>
      <c r="L5011" s="8">
        <f t="shared" ref="L5011" si="24957">SUM(K5005:K5011)/7</f>
        <v>71.714285714285708</v>
      </c>
      <c r="M5011" s="8">
        <f t="shared" ref="M5011" si="24958">O5011/(B5011/100000)</f>
        <v>60.327405447564708</v>
      </c>
      <c r="N5011" s="5">
        <v>154500</v>
      </c>
      <c r="O5011" s="18">
        <v>3780</v>
      </c>
    </row>
    <row r="5012" spans="1:15" x14ac:dyDescent="0.2">
      <c r="A5012" s="5" t="s">
        <v>13</v>
      </c>
      <c r="B5012" s="13">
        <v>6265809</v>
      </c>
      <c r="C5012" s="6">
        <f t="shared" si="24259"/>
        <v>44211</v>
      </c>
      <c r="D5012" s="5">
        <f t="shared" ref="D5012" si="24959">N5012-N5011</f>
        <v>1627</v>
      </c>
      <c r="E5012" s="13">
        <f t="shared" ref="E5012" si="24960">SUM(D5006:D5012)/7</f>
        <v>1302.1428571428571</v>
      </c>
      <c r="F5012" s="13">
        <f t="shared" ref="F5012" si="24961">SUM(D5008:D5012)/5</f>
        <v>1179.5999999999999</v>
      </c>
      <c r="G5012" s="13">
        <f t="shared" ref="G5012" si="24962">N5012/(B5012/100000)</f>
        <v>2491.7293201883426</v>
      </c>
      <c r="H5012" s="5">
        <f t="shared" si="24262"/>
        <v>307</v>
      </c>
      <c r="I5012" s="5">
        <f t="shared" si="24262"/>
        <v>297</v>
      </c>
      <c r="J5012" s="8">
        <f t="shared" ref="J5012" si="24963">E5012/(SUM(N5005:N5011)/7)*100</f>
        <v>0.86354640460583332</v>
      </c>
      <c r="K5012" s="5">
        <f t="shared" ref="K5012" si="24964">O5012-O5011</f>
        <v>63</v>
      </c>
      <c r="L5012" s="8">
        <f t="shared" ref="L5012" si="24965">SUM(K5006:K5012)/7</f>
        <v>70.571428571428569</v>
      </c>
      <c r="M5012" s="8">
        <f t="shared" ref="M5012" si="24966">O5012/(B5012/100000)</f>
        <v>61.332862205024121</v>
      </c>
      <c r="N5012" s="5">
        <v>156127</v>
      </c>
      <c r="O5012" s="18">
        <v>3843</v>
      </c>
    </row>
    <row r="5013" spans="1:15" x14ac:dyDescent="0.2">
      <c r="A5013" s="5" t="s">
        <v>13</v>
      </c>
      <c r="B5013" s="13">
        <v>6265809</v>
      </c>
      <c r="C5013" s="6">
        <f t="shared" si="24259"/>
        <v>44212</v>
      </c>
      <c r="D5013" s="5">
        <f t="shared" ref="D5013" si="24967">N5013-N5012</f>
        <v>1128</v>
      </c>
      <c r="E5013" s="13">
        <f t="shared" ref="E5013" si="24968">SUM(D5007:D5013)/7</f>
        <v>1198.8571428571429</v>
      </c>
      <c r="F5013" s="13">
        <f t="shared" ref="F5013" si="24969">SUM(D5009:D5013)/5</f>
        <v>1293</v>
      </c>
      <c r="G5013" s="13">
        <f t="shared" ref="G5013" si="24970">N5013/(B5013/100000)</f>
        <v>2509.7317840361875</v>
      </c>
      <c r="H5013" s="5">
        <f t="shared" si="24262"/>
        <v>308</v>
      </c>
      <c r="I5013" s="5">
        <f t="shared" si="24262"/>
        <v>298</v>
      </c>
      <c r="J5013" s="8">
        <f t="shared" ref="J5013" si="24971">E5013/(SUM(N5006:N5012)/7)*100</f>
        <v>0.7882432282655456</v>
      </c>
      <c r="K5013" s="5">
        <f t="shared" ref="K5013" si="24972">O5013-O5012</f>
        <v>64</v>
      </c>
      <c r="L5013" s="8">
        <f t="shared" ref="L5013" si="24973">SUM(K5007:K5013)/7</f>
        <v>63.714285714285715</v>
      </c>
      <c r="M5013" s="8">
        <f t="shared" ref="M5013" si="24974">O5013/(B5013/100000)</f>
        <v>62.354278593554319</v>
      </c>
      <c r="N5013" s="5">
        <v>157255</v>
      </c>
      <c r="O5013" s="18">
        <v>3907</v>
      </c>
    </row>
    <row r="5014" spans="1:15" x14ac:dyDescent="0.2">
      <c r="A5014" s="5" t="s">
        <v>13</v>
      </c>
      <c r="B5014" s="13">
        <v>6265809</v>
      </c>
      <c r="C5014" s="6">
        <f t="shared" si="24259"/>
        <v>44213</v>
      </c>
      <c r="D5014" s="5">
        <f t="shared" ref="D5014" si="24975">N5014-N5013</f>
        <v>1289</v>
      </c>
      <c r="E5014" s="13">
        <f t="shared" ref="E5014" si="24976">SUM(D5008:D5014)/7</f>
        <v>1187.8571428571429</v>
      </c>
      <c r="F5014" s="13">
        <f t="shared" ref="F5014" si="24977">SUM(D5010:D5014)/5</f>
        <v>1450.2</v>
      </c>
      <c r="G5014" s="13">
        <f t="shared" ref="G5014" si="24978">N5014/(B5014/100000)</f>
        <v>2530.3037484864285</v>
      </c>
      <c r="H5014" s="5">
        <f t="shared" si="24262"/>
        <v>309</v>
      </c>
      <c r="I5014" s="5">
        <f t="shared" si="24262"/>
        <v>299</v>
      </c>
      <c r="J5014" s="8">
        <f t="shared" ref="J5014" si="24979">E5014/(SUM(N5007:N5013)/7)*100</f>
        <v>0.77490265955166537</v>
      </c>
      <c r="K5014" s="5">
        <f t="shared" ref="K5014" si="24980">O5014-O5013</f>
        <v>29</v>
      </c>
      <c r="L5014" s="8">
        <f t="shared" ref="L5014" si="24981">SUM(K5008:K5014)/7</f>
        <v>64.714285714285708</v>
      </c>
      <c r="M5014" s="8">
        <f t="shared" ref="M5014" si="24982">O5014/(B5014/100000)</f>
        <v>62.817107894607062</v>
      </c>
      <c r="N5014" s="5">
        <v>158544</v>
      </c>
      <c r="O5014" s="18">
        <v>3936</v>
      </c>
    </row>
    <row r="5015" spans="1:15" x14ac:dyDescent="0.2">
      <c r="A5015" s="5" t="s">
        <v>13</v>
      </c>
      <c r="B5015" s="13">
        <v>6265809</v>
      </c>
      <c r="C5015" s="6">
        <f t="shared" si="24259"/>
        <v>44214</v>
      </c>
      <c r="D5015" s="5">
        <f t="shared" ref="D5015:D5019" si="24983">N5015-N5014</f>
        <v>424</v>
      </c>
      <c r="E5015" s="13">
        <f t="shared" ref="E5015" si="24984">SUM(D5009:D5015)/7</f>
        <v>1168.2857142857142</v>
      </c>
      <c r="F5015" s="13">
        <f t="shared" ref="F5015" si="24985">SUM(D5011:D5015)/5</f>
        <v>1224.8</v>
      </c>
      <c r="G5015" s="13">
        <f t="shared" ref="G5015:G5016" si="24986">N5015/(B5015/100000)</f>
        <v>2537.0706320604409</v>
      </c>
      <c r="H5015" s="5">
        <f t="shared" si="24262"/>
        <v>310</v>
      </c>
      <c r="I5015" s="5">
        <f t="shared" si="24262"/>
        <v>300</v>
      </c>
      <c r="J5015" s="8">
        <f t="shared" ref="J5015" si="24987">E5015/(SUM(N5008:N5014)/7)*100</f>
        <v>0.75627477798646692</v>
      </c>
      <c r="K5015" s="5">
        <f t="shared" ref="K5015:K5019" si="24988">O5015-O5014</f>
        <v>28</v>
      </c>
      <c r="L5015" s="8">
        <f t="shared" ref="L5015" si="24989">SUM(K5009:K5015)/7</f>
        <v>64.428571428571431</v>
      </c>
      <c r="M5015" s="8">
        <f t="shared" ref="M5015:M5016" si="24990">O5015/(B5015/100000)</f>
        <v>63.263977564589027</v>
      </c>
      <c r="N5015" s="5">
        <v>158968</v>
      </c>
      <c r="O5015" s="18">
        <v>3964</v>
      </c>
    </row>
    <row r="5016" spans="1:15" x14ac:dyDescent="0.2">
      <c r="A5016" s="5" t="s">
        <v>13</v>
      </c>
      <c r="B5016" s="13">
        <v>6265809</v>
      </c>
      <c r="C5016" s="6">
        <f t="shared" si="24259"/>
        <v>44215</v>
      </c>
      <c r="D5016" s="5">
        <f t="shared" si="24983"/>
        <v>441</v>
      </c>
      <c r="E5016" s="13">
        <f t="shared" ref="E5016" si="24991">SUM(D5010:D5016)/7</f>
        <v>1159.4285714285713</v>
      </c>
      <c r="F5016" s="13">
        <f t="shared" ref="F5016" si="24992">SUM(D5012:D5016)/5</f>
        <v>981.8</v>
      </c>
      <c r="G5016" s="13">
        <f t="shared" si="24986"/>
        <v>2544.1088293626567</v>
      </c>
      <c r="H5016" s="5">
        <f t="shared" si="24262"/>
        <v>311</v>
      </c>
      <c r="I5016" s="5">
        <f t="shared" si="24262"/>
        <v>301</v>
      </c>
      <c r="J5016" s="8">
        <f t="shared" ref="J5016" si="24993">E5016/(SUM(N5009:N5015)/7)*100</f>
        <v>0.7449076712824142</v>
      </c>
      <c r="K5016" s="5">
        <f t="shared" si="24988"/>
        <v>108</v>
      </c>
      <c r="L5016" s="8">
        <f t="shared" ref="L5016" si="24994">SUM(K5010:K5016)/7</f>
        <v>69.142857142857139</v>
      </c>
      <c r="M5016" s="8">
        <f t="shared" si="24990"/>
        <v>64.987617720233729</v>
      </c>
      <c r="N5016" s="5">
        <v>159409</v>
      </c>
      <c r="O5016" s="18">
        <v>4072</v>
      </c>
    </row>
    <row r="5017" spans="1:15" x14ac:dyDescent="0.2">
      <c r="A5017" s="5" t="s">
        <v>13</v>
      </c>
      <c r="B5017" s="13">
        <v>6265809</v>
      </c>
      <c r="C5017" s="6">
        <f t="shared" si="24259"/>
        <v>44216</v>
      </c>
      <c r="D5017" s="5">
        <f t="shared" si="24983"/>
        <v>1329</v>
      </c>
      <c r="E5017" s="13">
        <f t="shared" ref="E5017" si="24995">SUM(D5011:D5017)/7</f>
        <v>1127.7142857142858</v>
      </c>
      <c r="F5017" s="13">
        <f t="shared" ref="F5017" si="24996">SUM(D5013:D5017)/5</f>
        <v>922.2</v>
      </c>
      <c r="G5017" s="13">
        <f t="shared" ref="G5017:G5022" si="24997">N5016/(B5017/100000)</f>
        <v>2544.1088293626567</v>
      </c>
      <c r="H5017" s="5">
        <f t="shared" si="24262"/>
        <v>312</v>
      </c>
      <c r="I5017" s="5">
        <f t="shared" si="24262"/>
        <v>302</v>
      </c>
      <c r="J5017" s="8">
        <f t="shared" ref="J5017:J5022" si="24998">E5017/(SUM(N5010:N5015)/7)*100</f>
        <v>0.84136434465455467</v>
      </c>
      <c r="K5017" s="5">
        <f t="shared" si="24988"/>
        <v>118</v>
      </c>
      <c r="L5017" s="8">
        <f t="shared" ref="L5017" si="24999">SUM(K5011:K5017)/7</f>
        <v>67.714285714285708</v>
      </c>
      <c r="M5017" s="8">
        <f t="shared" ref="M5017:M5022" si="25000">O5016/(B5017/100000)</f>
        <v>64.987617720233729</v>
      </c>
      <c r="N5017" s="5">
        <v>160738</v>
      </c>
      <c r="O5017" s="18">
        <v>4190</v>
      </c>
    </row>
    <row r="5018" spans="1:15" x14ac:dyDescent="0.2">
      <c r="A5018" s="5" t="s">
        <v>13</v>
      </c>
      <c r="B5018" s="13">
        <v>6265809</v>
      </c>
      <c r="C5018" s="6">
        <f t="shared" si="24259"/>
        <v>44217</v>
      </c>
      <c r="D5018" s="5">
        <f t="shared" si="24983"/>
        <v>1583</v>
      </c>
      <c r="E5018" s="13">
        <f t="shared" ref="E5018" si="25001">SUM(D5012:D5018)/7</f>
        <v>1117.2857142857142</v>
      </c>
      <c r="F5018" s="13">
        <f t="shared" ref="F5018" si="25002">SUM(D5014:D5018)/5</f>
        <v>1013.2</v>
      </c>
      <c r="G5018" s="13">
        <f t="shared" si="24997"/>
        <v>2565.3191790557294</v>
      </c>
      <c r="H5018" s="5">
        <f t="shared" si="24262"/>
        <v>313</v>
      </c>
      <c r="I5018" s="5">
        <f t="shared" si="24262"/>
        <v>303</v>
      </c>
      <c r="J5018" s="8">
        <f t="shared" si="24998"/>
        <v>0.82779161370148069</v>
      </c>
      <c r="K5018" s="5">
        <f t="shared" si="24988"/>
        <v>67</v>
      </c>
      <c r="L5018" s="8">
        <f t="shared" ref="L5018" si="25003">SUM(K5012:K5018)/7</f>
        <v>68.142857142857139</v>
      </c>
      <c r="M5018" s="8">
        <f t="shared" si="25000"/>
        <v>66.870854186586286</v>
      </c>
      <c r="N5018" s="5">
        <v>162321</v>
      </c>
      <c r="O5018" s="18">
        <v>4257</v>
      </c>
    </row>
    <row r="5019" spans="1:15" x14ac:dyDescent="0.2">
      <c r="A5019" s="5" t="s">
        <v>13</v>
      </c>
      <c r="B5019" s="13">
        <v>6265809</v>
      </c>
      <c r="C5019" s="6">
        <f t="shared" si="24259"/>
        <v>44218</v>
      </c>
      <c r="D5019" s="5">
        <f t="shared" si="24983"/>
        <v>1532</v>
      </c>
      <c r="E5019" s="13">
        <f t="shared" ref="E5019" si="25004">SUM(D5013:D5019)/7</f>
        <v>1103.7142857142858</v>
      </c>
      <c r="F5019" s="13">
        <f t="shared" ref="F5019" si="25005">SUM(D5015:D5019)/5</f>
        <v>1061.8</v>
      </c>
      <c r="G5019" s="13">
        <f t="shared" si="24997"/>
        <v>2590.5832750407808</v>
      </c>
      <c r="H5019" s="5">
        <f t="shared" si="24262"/>
        <v>314</v>
      </c>
      <c r="I5019" s="5">
        <f t="shared" si="24262"/>
        <v>304</v>
      </c>
      <c r="J5019" s="8">
        <f t="shared" si="24998"/>
        <v>0.81237296814753512</v>
      </c>
      <c r="K5019" s="5">
        <f t="shared" si="24988"/>
        <v>61</v>
      </c>
      <c r="L5019" s="8">
        <f t="shared" ref="L5019" si="25006">SUM(K5013:K5019)/7</f>
        <v>67.857142857142861</v>
      </c>
      <c r="M5019" s="8">
        <f t="shared" si="25000"/>
        <v>67.940149468328826</v>
      </c>
      <c r="N5019" s="5">
        <v>163853</v>
      </c>
      <c r="O5019" s="18">
        <v>4318</v>
      </c>
    </row>
    <row r="5020" spans="1:15" x14ac:dyDescent="0.2">
      <c r="A5020" s="5" t="s">
        <v>13</v>
      </c>
      <c r="B5020" s="13">
        <v>6265809</v>
      </c>
      <c r="C5020" s="6">
        <f t="shared" si="24259"/>
        <v>44219</v>
      </c>
      <c r="D5020" s="5">
        <f t="shared" ref="D5020" si="25007">N5020-N5019</f>
        <v>1091</v>
      </c>
      <c r="E5020" s="13">
        <f t="shared" ref="E5020" si="25008">SUM(D5014:D5020)/7</f>
        <v>1098.4285714285713</v>
      </c>
      <c r="F5020" s="13">
        <f t="shared" ref="F5020" si="25009">SUM(D5016:D5020)/5</f>
        <v>1195.2</v>
      </c>
      <c r="G5020" s="13">
        <f t="shared" si="24997"/>
        <v>2615.0334298412222</v>
      </c>
      <c r="H5020" s="5">
        <f t="shared" si="24262"/>
        <v>315</v>
      </c>
      <c r="I5020" s="5">
        <f t="shared" si="24262"/>
        <v>305</v>
      </c>
      <c r="J5020" s="8">
        <f t="shared" si="24998"/>
        <v>0.8032510303112611</v>
      </c>
      <c r="K5020" s="5">
        <f t="shared" ref="K5020" si="25010">O5020-O5019</f>
        <v>44</v>
      </c>
      <c r="L5020" s="8">
        <f t="shared" ref="L5020" si="25011">SUM(K5014:K5020)/7</f>
        <v>65</v>
      </c>
      <c r="M5020" s="8">
        <f t="shared" si="25000"/>
        <v>68.913686963646668</v>
      </c>
      <c r="N5020" s="5">
        <v>164944</v>
      </c>
      <c r="O5020" s="18">
        <v>4362</v>
      </c>
    </row>
    <row r="5021" spans="1:15" x14ac:dyDescent="0.2">
      <c r="A5021" s="5" t="s">
        <v>13</v>
      </c>
      <c r="B5021" s="13">
        <v>6265809</v>
      </c>
      <c r="C5021" s="6">
        <f t="shared" si="24259"/>
        <v>44220</v>
      </c>
      <c r="D5021" s="5">
        <f t="shared" ref="D5021" si="25012">N5021-N5020</f>
        <v>929</v>
      </c>
      <c r="E5021" s="13">
        <f t="shared" ref="E5021" si="25013">SUM(D5015:D5021)/7</f>
        <v>1047</v>
      </c>
      <c r="F5021" s="13">
        <f t="shared" ref="F5021" si="25014">SUM(D5017:D5021)/5</f>
        <v>1292.8</v>
      </c>
      <c r="G5021" s="13">
        <f t="shared" si="24997"/>
        <v>2632.4453873394482</v>
      </c>
      <c r="H5021" s="5">
        <f t="shared" si="24262"/>
        <v>316</v>
      </c>
      <c r="I5021" s="5">
        <f t="shared" si="24262"/>
        <v>306</v>
      </c>
      <c r="J5021" s="8">
        <f t="shared" si="24998"/>
        <v>0.76040143883847089</v>
      </c>
      <c r="K5021" s="5">
        <f t="shared" ref="K5021" si="25015">O5021-O5020</f>
        <v>26</v>
      </c>
      <c r="L5021" s="8">
        <f t="shared" ref="L5021" si="25016">SUM(K5015:K5021)/7</f>
        <v>64.571428571428569</v>
      </c>
      <c r="M5021" s="8">
        <f t="shared" si="25000"/>
        <v>69.615910730761186</v>
      </c>
      <c r="N5021" s="5">
        <v>165873</v>
      </c>
      <c r="O5021" s="18">
        <v>4388</v>
      </c>
    </row>
    <row r="5022" spans="1:15" x14ac:dyDescent="0.2">
      <c r="A5022" s="5" t="s">
        <v>13</v>
      </c>
      <c r="B5022" s="13">
        <v>6265809</v>
      </c>
      <c r="C5022" s="6">
        <f t="shared" si="24259"/>
        <v>44221</v>
      </c>
      <c r="D5022" s="5">
        <f t="shared" ref="D5022" si="25017">N5022-N5021</f>
        <v>346</v>
      </c>
      <c r="E5022" s="13">
        <f t="shared" ref="E5022" si="25018">SUM(D5016:D5022)/7</f>
        <v>1035.8571428571429</v>
      </c>
      <c r="F5022" s="13">
        <f t="shared" ref="F5022" si="25019">SUM(D5018:D5022)/5</f>
        <v>1096.2</v>
      </c>
      <c r="G5022" s="13">
        <f t="shared" si="24997"/>
        <v>2647.2718846042067</v>
      </c>
      <c r="H5022" s="5">
        <f t="shared" si="24262"/>
        <v>317</v>
      </c>
      <c r="I5022" s="5">
        <f t="shared" si="24262"/>
        <v>307</v>
      </c>
      <c r="J5022" s="8">
        <f t="shared" si="24998"/>
        <v>0.7473462560024241</v>
      </c>
      <c r="K5022" s="5">
        <f t="shared" ref="K5022" si="25020">O5022-O5021</f>
        <v>24</v>
      </c>
      <c r="L5022" s="8">
        <f t="shared" ref="L5022" si="25021">SUM(K5016:K5022)/7</f>
        <v>64</v>
      </c>
      <c r="M5022" s="8">
        <f t="shared" si="25000"/>
        <v>70.03086113860158</v>
      </c>
      <c r="N5022" s="5">
        <v>166219</v>
      </c>
      <c r="O5022" s="18">
        <v>4412</v>
      </c>
    </row>
    <row r="5023" spans="1:15" x14ac:dyDescent="0.2">
      <c r="A5023" s="5" t="s">
        <v>13</v>
      </c>
      <c r="B5023" s="13">
        <v>6265809</v>
      </c>
      <c r="C5023" s="6">
        <f t="shared" si="24259"/>
        <v>44222</v>
      </c>
      <c r="D5023" s="5">
        <f t="shared" ref="D5023" si="25022">N5023-N5022</f>
        <v>233</v>
      </c>
      <c r="E5023" s="13">
        <f t="shared" ref="E5023" si="25023">SUM(D5017:D5023)/7</f>
        <v>1006.1428571428571</v>
      </c>
      <c r="F5023" s="13">
        <f t="shared" ref="F5023" si="25024">SUM(D5019:D5023)/5</f>
        <v>826.2</v>
      </c>
      <c r="G5023" s="13">
        <f t="shared" ref="G5023" si="25025">N5022/(B5023/100000)</f>
        <v>2652.793916954698</v>
      </c>
      <c r="H5023" s="5">
        <f t="shared" si="24262"/>
        <v>318</v>
      </c>
      <c r="I5023" s="5">
        <f t="shared" si="24262"/>
        <v>308</v>
      </c>
      <c r="J5023" s="8">
        <f t="shared" ref="J5023" si="25026">E5023/(SUM(N5016:N5021)/7)*100</f>
        <v>0.72077843661795971</v>
      </c>
      <c r="K5023" s="5">
        <f t="shared" ref="K5023" si="25027">O5023-O5022</f>
        <v>82</v>
      </c>
      <c r="L5023" s="8">
        <f t="shared" ref="L5023" si="25028">SUM(K5017:K5023)/7</f>
        <v>60.285714285714285</v>
      </c>
      <c r="M5023" s="8">
        <f t="shared" ref="M5023" si="25029">O5022/(B5023/100000)</f>
        <v>70.413892284300402</v>
      </c>
      <c r="N5023" s="5">
        <v>166452</v>
      </c>
      <c r="O5023" s="18">
        <v>4494</v>
      </c>
    </row>
    <row r="5024" spans="1:15" x14ac:dyDescent="0.2">
      <c r="A5024" s="5" t="s">
        <v>13</v>
      </c>
      <c r="B5024" s="13">
        <v>6265809</v>
      </c>
      <c r="C5024" s="6">
        <f t="shared" si="24259"/>
        <v>44223</v>
      </c>
      <c r="D5024" s="5">
        <f t="shared" ref="D5024" si="25030">N5024-N5023</f>
        <v>1143</v>
      </c>
      <c r="E5024" s="13">
        <f t="shared" ref="E5024" si="25031">SUM(D5018:D5024)/7</f>
        <v>979.57142857142856</v>
      </c>
      <c r="F5024" s="13">
        <f t="shared" ref="F5024" si="25032">SUM(D5020:D5024)/5</f>
        <v>748.4</v>
      </c>
      <c r="G5024" s="13">
        <f t="shared" ref="G5024" si="25033">N5023/(B5024/100000)</f>
        <v>2656.512510994191</v>
      </c>
      <c r="H5024" s="5">
        <f t="shared" si="24262"/>
        <v>319</v>
      </c>
      <c r="I5024" s="5">
        <f t="shared" si="24262"/>
        <v>309</v>
      </c>
      <c r="J5024" s="8">
        <f t="shared" ref="J5024" si="25034">E5024/(SUM(N5017:N5022)/7)*100</f>
        <v>0.69688642082711683</v>
      </c>
      <c r="K5024" s="5">
        <f t="shared" ref="K5024" si="25035">O5024-O5023</f>
        <v>83</v>
      </c>
      <c r="L5024" s="8">
        <f t="shared" ref="L5024" si="25036">SUM(K5018:K5024)/7</f>
        <v>55.285714285714285</v>
      </c>
      <c r="M5024" s="8">
        <f t="shared" ref="M5024" si="25037">O5023/(B5024/100000)</f>
        <v>71.722582032104711</v>
      </c>
      <c r="N5024" s="5">
        <v>167595</v>
      </c>
      <c r="O5024" s="18">
        <v>4577</v>
      </c>
    </row>
    <row r="5025" spans="1:15" x14ac:dyDescent="0.2">
      <c r="A5025" s="5" t="s">
        <v>13</v>
      </c>
      <c r="B5025" s="13">
        <v>6265809</v>
      </c>
      <c r="C5025" s="6">
        <f t="shared" si="24259"/>
        <v>44224</v>
      </c>
      <c r="D5025" s="5">
        <f t="shared" ref="D5025" si="25038">N5025-N5024</f>
        <v>1276</v>
      </c>
      <c r="E5025" s="13">
        <f t="shared" ref="E5025" si="25039">SUM(D5019:D5025)/7</f>
        <v>935.71428571428567</v>
      </c>
      <c r="F5025" s="13">
        <f t="shared" ref="F5025" si="25040">SUM(D5021:D5025)/5</f>
        <v>785.4</v>
      </c>
      <c r="G5025" s="13">
        <f t="shared" ref="G5025" si="25041">N5024/(B5025/100000)</f>
        <v>2674.7543693080975</v>
      </c>
      <c r="H5025" s="5">
        <f t="shared" si="24262"/>
        <v>320</v>
      </c>
      <c r="I5025" s="5">
        <f t="shared" si="24262"/>
        <v>310</v>
      </c>
      <c r="J5025" s="8">
        <f t="shared" ref="J5025" si="25042">E5025/(SUM(N5018:N5023)/7)*100</f>
        <v>0.66184212387663666</v>
      </c>
      <c r="K5025" s="5">
        <f t="shared" ref="K5025" si="25043">O5025-O5024</f>
        <v>99</v>
      </c>
      <c r="L5025" s="8">
        <f t="shared" ref="L5025" si="25044">SUM(K5019:K5025)/7</f>
        <v>59.857142857142854</v>
      </c>
      <c r="M5025" s="8">
        <f t="shared" ref="M5025" si="25045">O5024/(B5025/100000)</f>
        <v>73.047231410979805</v>
      </c>
      <c r="N5025" s="5">
        <v>168871</v>
      </c>
      <c r="O5025" s="18">
        <v>4676</v>
      </c>
    </row>
    <row r="5026" spans="1:15" x14ac:dyDescent="0.2">
      <c r="A5026" s="5" t="s">
        <v>13</v>
      </c>
      <c r="B5026" s="13">
        <v>6265809</v>
      </c>
      <c r="C5026" s="6">
        <f t="shared" si="24259"/>
        <v>44225</v>
      </c>
      <c r="D5026" s="5">
        <f t="shared" ref="D5026" si="25046">N5026-N5025</f>
        <v>1089</v>
      </c>
      <c r="E5026" s="13">
        <f t="shared" ref="E5026" si="25047">SUM(D5020:D5026)/7</f>
        <v>872.42857142857144</v>
      </c>
      <c r="F5026" s="13">
        <f t="shared" ref="F5026" si="25048">SUM(D5022:D5026)/5</f>
        <v>817.4</v>
      </c>
      <c r="G5026" s="13">
        <f t="shared" ref="G5026" si="25049">N5025/(B5026/100000)</f>
        <v>2695.1188585544182</v>
      </c>
      <c r="H5026" s="5">
        <f t="shared" si="24262"/>
        <v>321</v>
      </c>
      <c r="I5026" s="5">
        <f t="shared" si="24262"/>
        <v>311</v>
      </c>
      <c r="J5026" s="8">
        <f t="shared" ref="J5026" si="25050">E5026/(SUM(N5019:N5024)/7)*100</f>
        <v>0.61380832535962104</v>
      </c>
      <c r="K5026" s="5">
        <f t="shared" ref="K5026" si="25051">O5026-O5025</f>
        <v>57</v>
      </c>
      <c r="L5026" s="8">
        <f t="shared" ref="L5026" si="25052">SUM(K5020:K5026)/7</f>
        <v>59.285714285714285</v>
      </c>
      <c r="M5026" s="8">
        <f t="shared" ref="M5026" si="25053">O5025/(B5026/100000)</f>
        <v>74.627234886987452</v>
      </c>
      <c r="N5026" s="5">
        <v>169960</v>
      </c>
      <c r="O5026" s="18">
        <v>4733</v>
      </c>
    </row>
    <row r="5027" spans="1:15" x14ac:dyDescent="0.2">
      <c r="A5027" s="5" t="s">
        <v>13</v>
      </c>
      <c r="B5027" s="13">
        <v>6265809</v>
      </c>
      <c r="C5027" s="6">
        <f t="shared" si="24259"/>
        <v>44226</v>
      </c>
      <c r="D5027" s="5">
        <f t="shared" ref="D5027" si="25054">N5027-N5026</f>
        <v>923</v>
      </c>
      <c r="E5027" s="13">
        <f t="shared" ref="E5027" si="25055">SUM(D5021:D5027)/7</f>
        <v>848.42857142857144</v>
      </c>
      <c r="F5027" s="13">
        <f t="shared" ref="F5027" si="25056">SUM(D5023:D5027)/5</f>
        <v>932.8</v>
      </c>
      <c r="G5027" s="13">
        <f t="shared" ref="G5027" si="25057">N5026/(B5027/100000)</f>
        <v>2712.4988967905024</v>
      </c>
      <c r="H5027" s="5">
        <f t="shared" si="24262"/>
        <v>322</v>
      </c>
      <c r="I5027" s="5">
        <f t="shared" si="24262"/>
        <v>312</v>
      </c>
      <c r="J5027" s="8">
        <f t="shared" ref="J5027" si="25058">E5027/(SUM(N5020:N5025)/7)*100</f>
        <v>0.59392732065675025</v>
      </c>
      <c r="K5027" s="5">
        <f t="shared" ref="K5027" si="25059">O5027-O5026</f>
        <v>53</v>
      </c>
      <c r="L5027" s="8">
        <f t="shared" ref="L5027" si="25060">SUM(K5021:K5027)/7</f>
        <v>60.571428571428569</v>
      </c>
      <c r="M5027" s="8">
        <f t="shared" ref="M5027" si="25061">O5026/(B5027/100000)</f>
        <v>75.536933858022167</v>
      </c>
      <c r="N5027" s="5">
        <v>170883</v>
      </c>
      <c r="O5027" s="18">
        <v>4786</v>
      </c>
    </row>
    <row r="5028" spans="1:15" x14ac:dyDescent="0.2">
      <c r="A5028" s="5" t="s">
        <v>13</v>
      </c>
      <c r="B5028" s="13">
        <v>6265809</v>
      </c>
      <c r="C5028" s="6">
        <f t="shared" si="24259"/>
        <v>44227</v>
      </c>
      <c r="D5028" s="5">
        <f t="shared" ref="D5028" si="25062">N5028-N5027</f>
        <v>940</v>
      </c>
      <c r="E5028" s="13">
        <f t="shared" ref="E5028" si="25063">SUM(D5022:D5028)/7</f>
        <v>850</v>
      </c>
      <c r="F5028" s="13">
        <f t="shared" ref="F5028" si="25064">SUM(D5024:D5028)/5</f>
        <v>1074.2</v>
      </c>
      <c r="G5028" s="13">
        <f t="shared" ref="G5028" si="25065">N5027/(B5028/100000)</f>
        <v>2727.2296362688362</v>
      </c>
      <c r="H5028" s="5">
        <f t="shared" si="24262"/>
        <v>323</v>
      </c>
      <c r="I5028" s="5">
        <f t="shared" si="24262"/>
        <v>313</v>
      </c>
      <c r="J5028" s="8">
        <f t="shared" ref="J5028" si="25066">E5028/(SUM(N5021:N5026)/7)*100</f>
        <v>0.59205747435246814</v>
      </c>
      <c r="K5028" s="5">
        <f t="shared" ref="K5028" si="25067">O5028-O5027</f>
        <v>26</v>
      </c>
      <c r="L5028" s="8">
        <f t="shared" ref="L5028" si="25068">SUM(K5022:K5028)/7</f>
        <v>60.571428571428569</v>
      </c>
      <c r="M5028" s="8">
        <f t="shared" ref="M5028" si="25069">O5027/(B5028/100000)</f>
        <v>76.382794304773725</v>
      </c>
      <c r="N5028" s="5">
        <v>171823</v>
      </c>
      <c r="O5028" s="18">
        <v>4812</v>
      </c>
    </row>
    <row r="5029" spans="1:15" x14ac:dyDescent="0.2">
      <c r="A5029" s="5" t="s">
        <v>13</v>
      </c>
      <c r="B5029" s="13">
        <v>6265809</v>
      </c>
      <c r="C5029" s="6">
        <f t="shared" si="24259"/>
        <v>44228</v>
      </c>
      <c r="D5029" s="5">
        <f t="shared" ref="D5029" si="25070">N5029-N5028</f>
        <v>233</v>
      </c>
      <c r="E5029" s="13">
        <f t="shared" ref="E5029" si="25071">SUM(D5023:D5029)/7</f>
        <v>833.85714285714289</v>
      </c>
      <c r="F5029" s="13">
        <f t="shared" ref="F5029" si="25072">SUM(D5025:D5029)/5</f>
        <v>892.2</v>
      </c>
      <c r="G5029" s="13">
        <f t="shared" ref="G5029" si="25073">N5028/(B5029/100000)</f>
        <v>2742.2316894753735</v>
      </c>
      <c r="H5029" s="5">
        <f t="shared" si="24262"/>
        <v>324</v>
      </c>
      <c r="I5029" s="5">
        <f t="shared" si="24262"/>
        <v>314</v>
      </c>
      <c r="J5029" s="8">
        <f t="shared" ref="J5029" si="25074">E5029/(SUM(N5022:N5027)/7)*100</f>
        <v>0.5779322362819066</v>
      </c>
      <c r="K5029" s="5">
        <f t="shared" ref="K5029" si="25075">O5029-O5028</f>
        <v>30</v>
      </c>
      <c r="L5029" s="8">
        <f t="shared" ref="L5029" si="25076">SUM(K5023:K5029)/7</f>
        <v>61.428571428571431</v>
      </c>
      <c r="M5029" s="8">
        <f t="shared" ref="M5029" si="25077">O5028/(B5029/100000)</f>
        <v>76.797744712614119</v>
      </c>
      <c r="N5029" s="5">
        <v>172056</v>
      </c>
      <c r="O5029" s="18">
        <v>4842</v>
      </c>
    </row>
    <row r="5030" spans="1:15" x14ac:dyDescent="0.2">
      <c r="A5030" s="5" t="s">
        <v>13</v>
      </c>
      <c r="B5030" s="13">
        <v>6265809</v>
      </c>
      <c r="C5030" s="6">
        <f t="shared" si="24259"/>
        <v>44229</v>
      </c>
      <c r="D5030" s="5">
        <f t="shared" ref="D5030" si="25078">N5030-N5029</f>
        <v>311</v>
      </c>
      <c r="E5030" s="13">
        <f t="shared" ref="E5030" si="25079">SUM(D5024:D5030)/7</f>
        <v>845</v>
      </c>
      <c r="F5030" s="13">
        <f t="shared" ref="F5030" si="25080">SUM(D5026:D5030)/5</f>
        <v>699.2</v>
      </c>
      <c r="G5030" s="13">
        <f t="shared" ref="G5030" si="25081">N5029/(B5030/100000)</f>
        <v>2745.950283514866</v>
      </c>
      <c r="H5030" s="5">
        <f t="shared" si="24262"/>
        <v>325</v>
      </c>
      <c r="I5030" s="5">
        <f t="shared" si="24262"/>
        <v>315</v>
      </c>
      <c r="J5030" s="8">
        <f t="shared" ref="J5030" si="25082">E5030/(SUM(N5023:N5028)/7)*100</f>
        <v>0.58242351198916087</v>
      </c>
      <c r="K5030" s="5">
        <f t="shared" ref="K5030" si="25083">O5030-O5029</f>
        <v>84</v>
      </c>
      <c r="L5030" s="8">
        <f t="shared" ref="L5030" si="25084">SUM(K5024:K5030)/7</f>
        <v>61.714285714285715</v>
      </c>
      <c r="M5030" s="8">
        <f t="shared" ref="M5030" si="25085">O5029/(B5030/100000)</f>
        <v>77.276533644737654</v>
      </c>
      <c r="N5030" s="5">
        <v>172367</v>
      </c>
      <c r="O5030" s="18">
        <v>4926</v>
      </c>
    </row>
    <row r="5031" spans="1:15" x14ac:dyDescent="0.2">
      <c r="A5031" s="5" t="s">
        <v>13</v>
      </c>
      <c r="B5031" s="13">
        <v>6265809</v>
      </c>
      <c r="C5031" s="6">
        <f t="shared" si="24259"/>
        <v>44230</v>
      </c>
      <c r="D5031" s="5">
        <f t="shared" ref="D5031" si="25086">N5031-N5030</f>
        <v>945</v>
      </c>
      <c r="E5031" s="13">
        <f t="shared" ref="E5031" si="25087">SUM(D5025:D5031)/7</f>
        <v>816.71428571428567</v>
      </c>
      <c r="F5031" s="13">
        <f t="shared" ref="F5031" si="25088">SUM(D5027:D5031)/5</f>
        <v>670.4</v>
      </c>
      <c r="G5031" s="13">
        <f t="shared" ref="G5031" si="25089">N5030/(B5031/100000)</f>
        <v>2750.9137287778799</v>
      </c>
      <c r="H5031" s="5">
        <f t="shared" si="24262"/>
        <v>326</v>
      </c>
      <c r="I5031" s="5">
        <f t="shared" si="24262"/>
        <v>316</v>
      </c>
      <c r="J5031" s="8">
        <f t="shared" ref="J5031" si="25090">E5031/(SUM(N5024:N5029)/7)*100</f>
        <v>0.55983814929278453</v>
      </c>
      <c r="K5031" s="5">
        <f t="shared" ref="K5031" si="25091">O5031-O5030</f>
        <v>63</v>
      </c>
      <c r="L5031" s="8">
        <f t="shared" ref="L5031" si="25092">SUM(K5025:K5031)/7</f>
        <v>58.857142857142854</v>
      </c>
      <c r="M5031" s="8">
        <f t="shared" ref="M5031" si="25093">O5030/(B5031/100000)</f>
        <v>78.617142654683533</v>
      </c>
      <c r="N5031" s="5">
        <v>173312</v>
      </c>
      <c r="O5031" s="18">
        <v>4989</v>
      </c>
    </row>
    <row r="5032" spans="1:15" x14ac:dyDescent="0.2">
      <c r="A5032" s="5" t="s">
        <v>13</v>
      </c>
      <c r="B5032" s="13">
        <v>6265809</v>
      </c>
      <c r="C5032" s="6">
        <f t="shared" si="24259"/>
        <v>44231</v>
      </c>
      <c r="D5032" s="5">
        <f t="shared" ref="D5032" si="25094">N5032-N5031</f>
        <v>1177</v>
      </c>
      <c r="E5032" s="13">
        <f t="shared" ref="E5032" si="25095">SUM(D5026:D5032)/7</f>
        <v>802.57142857142856</v>
      </c>
      <c r="F5032" s="13">
        <f t="shared" ref="F5032" si="25096">SUM(D5028:D5032)/5</f>
        <v>721.2</v>
      </c>
      <c r="G5032" s="13">
        <f t="shared" ref="G5032" si="25097">N5031/(B5032/100000)</f>
        <v>2765.9955801397714</v>
      </c>
      <c r="H5032" s="5">
        <f t="shared" si="24262"/>
        <v>327</v>
      </c>
      <c r="I5032" s="5">
        <f t="shared" si="24262"/>
        <v>317</v>
      </c>
      <c r="J5032" s="8">
        <f t="shared" ref="J5032" si="25098">E5032/(SUM(N5025:N5030)/7)*100</f>
        <v>0.54758470115793989</v>
      </c>
      <c r="K5032" s="5">
        <f t="shared" ref="K5032" si="25099">O5032-O5031</f>
        <v>61</v>
      </c>
      <c r="L5032" s="8">
        <f t="shared" ref="L5032" si="25100">SUM(K5026:K5032)/7</f>
        <v>53.428571428571431</v>
      </c>
      <c r="M5032" s="8">
        <f t="shared" ref="M5032" si="25101">O5031/(B5032/100000)</f>
        <v>79.622599412142947</v>
      </c>
      <c r="N5032" s="5">
        <v>174489</v>
      </c>
      <c r="O5032" s="18">
        <v>5050</v>
      </c>
    </row>
    <row r="5033" spans="1:15" x14ac:dyDescent="0.2">
      <c r="A5033" s="5" t="s">
        <v>13</v>
      </c>
      <c r="B5033" s="13">
        <v>6265809</v>
      </c>
      <c r="C5033" s="6">
        <f t="shared" si="24259"/>
        <v>44232</v>
      </c>
      <c r="D5033" s="5">
        <f t="shared" ref="D5033" si="25102">N5033-N5032</f>
        <v>889</v>
      </c>
      <c r="E5033" s="13">
        <f t="shared" ref="E5033" si="25103">SUM(D5027:D5033)/7</f>
        <v>774</v>
      </c>
      <c r="F5033" s="13">
        <f t="shared" ref="F5033" si="25104">SUM(D5029:D5033)/5</f>
        <v>711</v>
      </c>
      <c r="G5033" s="13">
        <f t="shared" ref="G5033" si="25105">N5032/(B5033/100000)</f>
        <v>2784.7800659100844</v>
      </c>
      <c r="H5033" s="5">
        <f t="shared" si="24262"/>
        <v>328</v>
      </c>
      <c r="I5033" s="5">
        <f t="shared" si="24262"/>
        <v>318</v>
      </c>
      <c r="J5033" s="8">
        <f t="shared" ref="J5033" si="25106">E5033/(SUM(N5026:N5031)/7)*100</f>
        <v>0.52581470708976408</v>
      </c>
      <c r="K5033" s="5">
        <f t="shared" ref="K5033" si="25107">O5033-O5032</f>
        <v>64</v>
      </c>
      <c r="L5033" s="8">
        <f t="shared" ref="L5033" si="25108">SUM(K5027:K5033)/7</f>
        <v>54.428571428571431</v>
      </c>
      <c r="M5033" s="8">
        <f t="shared" ref="M5033" si="25109">O5032/(B5033/100000)</f>
        <v>80.596136907460789</v>
      </c>
      <c r="N5033" s="5">
        <v>175378</v>
      </c>
      <c r="O5033" s="18">
        <v>5114</v>
      </c>
    </row>
    <row r="5034" spans="1:15" x14ac:dyDescent="0.2">
      <c r="A5034" s="5" t="s">
        <v>13</v>
      </c>
      <c r="B5034" s="13">
        <v>6265809</v>
      </c>
      <c r="C5034" s="6">
        <f t="shared" si="24259"/>
        <v>44233</v>
      </c>
      <c r="D5034" s="5">
        <f t="shared" ref="D5034" si="25110">N5034-N5033</f>
        <v>760</v>
      </c>
      <c r="E5034" s="13">
        <f t="shared" ref="E5034" si="25111">SUM(D5028:D5034)/7</f>
        <v>750.71428571428567</v>
      </c>
      <c r="F5034" s="13">
        <f t="shared" ref="F5034" si="25112">SUM(D5030:D5034)/5</f>
        <v>816.4</v>
      </c>
      <c r="G5034" s="13">
        <f t="shared" ref="G5034" si="25113">N5033/(B5034/100000)</f>
        <v>2798.9681779320117</v>
      </c>
      <c r="H5034" s="5">
        <f t="shared" si="24262"/>
        <v>329</v>
      </c>
      <c r="I5034" s="5">
        <f t="shared" ref="I5034:I5273" si="25114">I5033+1</f>
        <v>319</v>
      </c>
      <c r="J5034" s="8">
        <f t="shared" ref="J5034" si="25115">E5034/(SUM(N5027:N5032)/7)*100</f>
        <v>0.50776381011276117</v>
      </c>
      <c r="K5034" s="5">
        <f t="shared" ref="K5034" si="25116">O5034-O5033</f>
        <v>34</v>
      </c>
      <c r="L5034" s="8">
        <f t="shared" ref="L5034" si="25117">SUM(K5028:K5034)/7</f>
        <v>51.714285714285715</v>
      </c>
      <c r="M5034" s="8">
        <f t="shared" ref="M5034" si="25118">O5033/(B5034/100000)</f>
        <v>81.617553295990987</v>
      </c>
      <c r="N5034" s="5">
        <v>176138</v>
      </c>
      <c r="O5034" s="18">
        <v>5148</v>
      </c>
    </row>
    <row r="5035" spans="1:15" x14ac:dyDescent="0.2">
      <c r="A5035" s="5" t="s">
        <v>13</v>
      </c>
      <c r="B5035" s="13">
        <v>6265809</v>
      </c>
      <c r="C5035" s="6">
        <f t="shared" si="24259"/>
        <v>44234</v>
      </c>
      <c r="D5035" s="5">
        <f t="shared" ref="D5035" si="25119">N5035-N5034</f>
        <v>793</v>
      </c>
      <c r="E5035" s="13">
        <f t="shared" ref="E5035" si="25120">SUM(D5029:D5035)/7</f>
        <v>729.71428571428567</v>
      </c>
      <c r="F5035" s="13">
        <f t="shared" ref="F5035" si="25121">SUM(D5031:D5035)/5</f>
        <v>912.8</v>
      </c>
      <c r="G5035" s="13">
        <f t="shared" ref="G5035" si="25122">N5034/(B5035/100000)</f>
        <v>2811.0974975458075</v>
      </c>
      <c r="H5035" s="5">
        <f t="shared" ref="H5035:H5273" si="25123">H5034+1</f>
        <v>330</v>
      </c>
      <c r="I5035" s="5">
        <f t="shared" si="25114"/>
        <v>320</v>
      </c>
      <c r="J5035" s="8">
        <f t="shared" ref="J5035" si="25124">E5035/(SUM(N5028:N5033)/7)*100</f>
        <v>0.49142554777881997</v>
      </c>
      <c r="K5035" s="5">
        <f t="shared" ref="K5035" si="25125">O5035-O5034</f>
        <v>17</v>
      </c>
      <c r="L5035" s="8">
        <f t="shared" ref="L5035" si="25126">SUM(K5029:K5035)/7</f>
        <v>50.428571428571431</v>
      </c>
      <c r="M5035" s="8">
        <f t="shared" ref="M5035" si="25127">O5034/(B5035/100000)</f>
        <v>82.16018075239765</v>
      </c>
      <c r="N5035" s="5">
        <v>176931</v>
      </c>
      <c r="O5035" s="18">
        <v>5165</v>
      </c>
    </row>
    <row r="5036" spans="1:15" x14ac:dyDescent="0.2">
      <c r="A5036" s="5" t="s">
        <v>13</v>
      </c>
      <c r="B5036" s="13">
        <v>6265809</v>
      </c>
      <c r="C5036" s="6">
        <f t="shared" si="24259"/>
        <v>44235</v>
      </c>
      <c r="D5036" s="5">
        <f t="shared" ref="D5036" si="25128">N5036-N5035</f>
        <v>196</v>
      </c>
      <c r="E5036" s="13">
        <f t="shared" ref="E5036" si="25129">SUM(D5030:D5036)/7</f>
        <v>724.42857142857144</v>
      </c>
      <c r="F5036" s="13">
        <f t="shared" ref="F5036" si="25130">SUM(D5032:D5036)/5</f>
        <v>763</v>
      </c>
      <c r="G5036" s="13">
        <f t="shared" ref="G5036" si="25131">N5035/(B5036/100000)</f>
        <v>2823.7534849849394</v>
      </c>
      <c r="H5036" s="5">
        <f t="shared" si="25123"/>
        <v>331</v>
      </c>
      <c r="I5036" s="5">
        <f t="shared" si="25114"/>
        <v>321</v>
      </c>
      <c r="J5036" s="8">
        <f t="shared" ref="J5036" si="25132">E5036/(SUM(N5029:N5034)/7)*100</f>
        <v>0.48584896621764034</v>
      </c>
      <c r="K5036" s="5">
        <f t="shared" ref="K5036" si="25133">O5036-O5035</f>
        <v>17</v>
      </c>
      <c r="L5036" s="8">
        <f t="shared" ref="L5036" si="25134">SUM(K5030:K5036)/7</f>
        <v>48.571428571428569</v>
      </c>
      <c r="M5036" s="8">
        <f t="shared" ref="M5036" si="25135">O5035/(B5036/100000)</f>
        <v>82.431494480600989</v>
      </c>
      <c r="N5036" s="5">
        <v>177127</v>
      </c>
      <c r="O5036" s="18">
        <v>5182</v>
      </c>
    </row>
    <row r="5037" spans="1:15" x14ac:dyDescent="0.2">
      <c r="A5037" s="5" t="s">
        <v>13</v>
      </c>
      <c r="B5037" s="13">
        <v>6265809</v>
      </c>
      <c r="C5037" s="6">
        <f t="shared" si="24259"/>
        <v>44236</v>
      </c>
      <c r="D5037" s="5">
        <f t="shared" ref="D5037" si="25136">N5037-N5036</f>
        <v>204</v>
      </c>
      <c r="E5037" s="13">
        <f t="shared" ref="E5037" si="25137">SUM(D5031:D5037)/7</f>
        <v>709.14285714285711</v>
      </c>
      <c r="F5037" s="13">
        <f t="shared" ref="F5037" si="25138">SUM(D5033:D5037)/5</f>
        <v>568.4</v>
      </c>
      <c r="G5037" s="13">
        <f t="shared" ref="G5037" si="25139">N5036/(B5037/100000)</f>
        <v>2826.8815726748135</v>
      </c>
      <c r="H5037" s="5">
        <f t="shared" si="25123"/>
        <v>332</v>
      </c>
      <c r="I5037" s="5">
        <f t="shared" si="25114"/>
        <v>322</v>
      </c>
      <c r="J5037" s="8">
        <f t="shared" ref="J5037" si="25140">E5037/(SUM(N5030:N5035)/7)*100</f>
        <v>0.47338632386528889</v>
      </c>
      <c r="K5037" s="5">
        <f t="shared" ref="K5037" si="25141">O5037-O5036</f>
        <v>47</v>
      </c>
      <c r="L5037" s="8">
        <f t="shared" ref="L5037" si="25142">SUM(K5031:K5037)/7</f>
        <v>43.285714285714285</v>
      </c>
      <c r="M5037" s="8">
        <f t="shared" ref="M5037" si="25143">O5036/(B5037/100000)</f>
        <v>82.702808208804313</v>
      </c>
      <c r="N5037" s="5">
        <v>177331</v>
      </c>
      <c r="O5037" s="18">
        <v>5229</v>
      </c>
    </row>
    <row r="5038" spans="1:15" x14ac:dyDescent="0.2">
      <c r="A5038" s="5" t="s">
        <v>13</v>
      </c>
      <c r="B5038" s="13">
        <v>6265809</v>
      </c>
      <c r="C5038" s="6">
        <f t="shared" si="24259"/>
        <v>44237</v>
      </c>
      <c r="D5038" s="5">
        <f t="shared" ref="D5038" si="25144">N5038-N5037</f>
        <v>657</v>
      </c>
      <c r="E5038" s="13">
        <f t="shared" ref="E5038" si="25145">SUM(D5032:D5038)/7</f>
        <v>668</v>
      </c>
      <c r="F5038" s="13">
        <f t="shared" ref="F5038" si="25146">SUM(D5034:D5038)/5</f>
        <v>522</v>
      </c>
      <c r="G5038" s="13">
        <f t="shared" ref="G5038" si="25147">N5037/(B5038/100000)</f>
        <v>2830.1373374132531</v>
      </c>
      <c r="H5038" s="5">
        <f t="shared" si="25123"/>
        <v>333</v>
      </c>
      <c r="I5038" s="5">
        <f t="shared" si="25114"/>
        <v>323</v>
      </c>
      <c r="J5038" s="8">
        <f t="shared" ref="J5038" si="25148">E5038/(SUM(N5031:N5036)/7)*100</f>
        <v>0.44390649104070246</v>
      </c>
      <c r="K5038" s="5">
        <f t="shared" ref="K5038" si="25149">O5038-O5037</f>
        <v>67</v>
      </c>
      <c r="L5038" s="8">
        <f t="shared" ref="L5038" si="25150">SUM(K5032:K5038)/7</f>
        <v>43.857142857142854</v>
      </c>
      <c r="M5038" s="8">
        <f t="shared" ref="M5038" si="25151">O5037/(B5038/100000)</f>
        <v>83.452910869131188</v>
      </c>
      <c r="N5038" s="5">
        <v>177988</v>
      </c>
      <c r="O5038" s="18">
        <v>5296</v>
      </c>
    </row>
    <row r="5039" spans="1:15" x14ac:dyDescent="0.2">
      <c r="A5039" s="5" t="s">
        <v>13</v>
      </c>
      <c r="B5039" s="13">
        <v>6265809</v>
      </c>
      <c r="C5039" s="6">
        <f t="shared" si="24259"/>
        <v>44238</v>
      </c>
      <c r="D5039" s="5">
        <f t="shared" ref="D5039" si="25152">N5039-N5038</f>
        <v>792</v>
      </c>
      <c r="E5039" s="13">
        <f t="shared" ref="E5039" si="25153">SUM(D5033:D5039)/7</f>
        <v>613</v>
      </c>
      <c r="F5039" s="13">
        <f t="shared" ref="F5039" si="25154">SUM(D5035:D5039)/5</f>
        <v>528.4</v>
      </c>
      <c r="G5039" s="13">
        <f t="shared" ref="G5039" si="25155">N5038/(B5039/100000)</f>
        <v>2840.6228150267589</v>
      </c>
      <c r="H5039" s="5">
        <f t="shared" si="25123"/>
        <v>334</v>
      </c>
      <c r="I5039" s="5">
        <f t="shared" si="25114"/>
        <v>324</v>
      </c>
      <c r="J5039" s="8">
        <f t="shared" ref="J5039" si="25156">E5039/(SUM(N5032:N5037)/7)*100</f>
        <v>0.40580899834877071</v>
      </c>
      <c r="K5039" s="5">
        <f t="shared" ref="K5039" si="25157">O5039-O5038</f>
        <v>66</v>
      </c>
      <c r="L5039" s="8">
        <f t="shared" ref="L5039" si="25158">SUM(K5033:K5039)/7</f>
        <v>44.571428571428569</v>
      </c>
      <c r="M5039" s="8">
        <f t="shared" ref="M5039" si="25159">O5038/(B5039/100000)</f>
        <v>84.522206150873728</v>
      </c>
      <c r="N5039" s="5">
        <v>178780</v>
      </c>
      <c r="O5039" s="18">
        <v>5362</v>
      </c>
    </row>
    <row r="5040" spans="1:15" x14ac:dyDescent="0.2">
      <c r="A5040" s="5" t="s">
        <v>13</v>
      </c>
      <c r="B5040" s="13">
        <v>6265809</v>
      </c>
      <c r="C5040" s="6">
        <f t="shared" si="24259"/>
        <v>44239</v>
      </c>
      <c r="D5040" s="5">
        <f t="shared" ref="D5040" si="25160">N5040-N5039</f>
        <v>687</v>
      </c>
      <c r="E5040" s="13">
        <f t="shared" ref="E5040" si="25161">SUM(D5034:D5040)/7</f>
        <v>584.14285714285711</v>
      </c>
      <c r="F5040" s="13">
        <f t="shared" ref="F5040" si="25162">SUM(D5036:D5040)/5</f>
        <v>507.2</v>
      </c>
      <c r="G5040" s="13">
        <f t="shared" ref="G5040" si="25163">N5039/(B5040/100000)</f>
        <v>2853.2628428348198</v>
      </c>
      <c r="H5040" s="5">
        <f t="shared" si="25123"/>
        <v>335</v>
      </c>
      <c r="I5040" s="5">
        <f t="shared" si="25114"/>
        <v>325</v>
      </c>
      <c r="J5040" s="8">
        <f t="shared" ref="J5040" si="25164">E5040/(SUM(N5033:N5038)/7)*100</f>
        <v>0.38543001037804941</v>
      </c>
      <c r="K5040" s="5">
        <f t="shared" ref="K5040" si="25165">O5040-O5039</f>
        <v>36</v>
      </c>
      <c r="L5040" s="8">
        <f t="shared" ref="L5040" si="25166">SUM(K5034:K5040)/7</f>
        <v>40.571428571428569</v>
      </c>
      <c r="M5040" s="8">
        <f t="shared" ref="M5040" si="25167">O5039/(B5040/100000)</f>
        <v>85.575541801545498</v>
      </c>
      <c r="N5040" s="5">
        <v>179467</v>
      </c>
      <c r="O5040" s="18">
        <v>5398</v>
      </c>
    </row>
    <row r="5041" spans="1:15" x14ac:dyDescent="0.2">
      <c r="A5041" s="5" t="s">
        <v>13</v>
      </c>
      <c r="B5041" s="13">
        <v>6265809</v>
      </c>
      <c r="C5041" s="6">
        <f t="shared" si="24259"/>
        <v>44240</v>
      </c>
      <c r="D5041" s="5">
        <f t="shared" ref="D5041" si="25168">N5041-N5040</f>
        <v>583</v>
      </c>
      <c r="E5041" s="13">
        <f t="shared" ref="E5041" si="25169">SUM(D5035:D5041)/7</f>
        <v>558.85714285714289</v>
      </c>
      <c r="F5041" s="13">
        <f t="shared" ref="F5041" si="25170">SUM(D5037:D5041)/5</f>
        <v>584.6</v>
      </c>
      <c r="G5041" s="13">
        <f t="shared" ref="G5041" si="25171">N5040/(B5041/100000)</f>
        <v>2864.2271093804488</v>
      </c>
      <c r="H5041" s="5">
        <f t="shared" si="25123"/>
        <v>336</v>
      </c>
      <c r="I5041" s="5">
        <f t="shared" si="25114"/>
        <v>326</v>
      </c>
      <c r="J5041" s="8">
        <f t="shared" ref="J5041" si="25172">E5041/(SUM(N5034:N5039)/7)*100</f>
        <v>0.36756726283596181</v>
      </c>
      <c r="K5041" s="5">
        <f t="shared" ref="K5041" si="25173">O5041-O5040</f>
        <v>36</v>
      </c>
      <c r="L5041" s="8">
        <f t="shared" ref="L5041" si="25174">SUM(K5035:K5041)/7</f>
        <v>40.857142857142854</v>
      </c>
      <c r="M5041" s="8">
        <f t="shared" ref="M5041" si="25175">O5040/(B5041/100000)</f>
        <v>86.150088520093732</v>
      </c>
      <c r="N5041" s="5">
        <v>180050</v>
      </c>
      <c r="O5041" s="18">
        <v>5434</v>
      </c>
    </row>
    <row r="5042" spans="1:15" x14ac:dyDescent="0.2">
      <c r="A5042" s="5" t="s">
        <v>13</v>
      </c>
      <c r="B5042" s="13">
        <v>6265809</v>
      </c>
      <c r="C5042" s="6">
        <f t="shared" si="24259"/>
        <v>44241</v>
      </c>
      <c r="D5042" s="5">
        <f t="shared" ref="D5042" si="25176">N5042-N5041</f>
        <v>394</v>
      </c>
      <c r="E5042" s="13">
        <f t="shared" ref="E5042" si="25177">SUM(D5036:D5042)/7</f>
        <v>501.85714285714283</v>
      </c>
      <c r="F5042" s="13">
        <f t="shared" ref="F5042" si="25178">SUM(D5038:D5042)/5</f>
        <v>622.6</v>
      </c>
      <c r="G5042" s="13">
        <f t="shared" ref="G5042" si="25179">N5041/(B5042/100000)</f>
        <v>2873.5315742947159</v>
      </c>
      <c r="H5042" s="5">
        <f t="shared" si="25123"/>
        <v>337</v>
      </c>
      <c r="I5042" s="5">
        <f t="shared" si="25114"/>
        <v>327</v>
      </c>
      <c r="J5042" s="8">
        <f t="shared" ref="J5042" si="25180">E5042/(SUM(N5035:N5040)/7)*100</f>
        <v>0.32904842903494108</v>
      </c>
      <c r="K5042" s="5">
        <f t="shared" ref="K5042" si="25181">O5042-O5041</f>
        <v>14</v>
      </c>
      <c r="L5042" s="8">
        <f t="shared" ref="L5042" si="25182">SUM(K5036:K5042)/7</f>
        <v>40.428571428571431</v>
      </c>
      <c r="M5042" s="8">
        <f t="shared" ref="M5042" si="25183">O5041/(B5042/100000)</f>
        <v>86.724635238641966</v>
      </c>
      <c r="N5042" s="5">
        <v>180444</v>
      </c>
      <c r="O5042" s="18">
        <v>5448</v>
      </c>
    </row>
    <row r="5043" spans="1:15" x14ac:dyDescent="0.2">
      <c r="A5043" s="5" t="s">
        <v>13</v>
      </c>
      <c r="B5043" s="13">
        <v>6265809</v>
      </c>
      <c r="C5043" s="6">
        <f t="shared" si="24259"/>
        <v>44242</v>
      </c>
      <c r="D5043" s="5">
        <f t="shared" ref="D5043" si="25184">N5043-N5042</f>
        <v>259</v>
      </c>
      <c r="E5043" s="13">
        <f t="shared" ref="E5043" si="25185">SUM(D5037:D5043)/7</f>
        <v>510.85714285714283</v>
      </c>
      <c r="F5043" s="13">
        <f t="shared" ref="F5043" si="25186">SUM(D5039:D5043)/5</f>
        <v>543</v>
      </c>
      <c r="G5043" s="13">
        <f t="shared" ref="G5043" si="25187">N5042/(B5043/100000)</f>
        <v>2879.819668936605</v>
      </c>
      <c r="H5043" s="5">
        <f t="shared" si="25123"/>
        <v>338</v>
      </c>
      <c r="I5043" s="5">
        <f t="shared" si="25114"/>
        <v>328</v>
      </c>
      <c r="J5043" s="8">
        <f t="shared" ref="J5043" si="25188">E5043/(SUM(N5036:N5041)/7)*100</f>
        <v>0.33397369863730142</v>
      </c>
      <c r="K5043" s="5">
        <f t="shared" ref="K5043" si="25189">O5043-O5042</f>
        <v>12</v>
      </c>
      <c r="L5043" s="8">
        <f t="shared" ref="L5043" si="25190">SUM(K5037:K5043)/7</f>
        <v>39.714285714285715</v>
      </c>
      <c r="M5043" s="8">
        <f t="shared" ref="M5043" si="25191">O5042/(B5043/100000)</f>
        <v>86.948070073632948</v>
      </c>
      <c r="N5043" s="5">
        <v>180703</v>
      </c>
      <c r="O5043" s="18">
        <v>5460</v>
      </c>
    </row>
    <row r="5044" spans="1:15" x14ac:dyDescent="0.2">
      <c r="A5044" s="5" t="s">
        <v>13</v>
      </c>
      <c r="B5044" s="13">
        <v>6265809</v>
      </c>
      <c r="C5044" s="6">
        <f t="shared" si="24259"/>
        <v>44243</v>
      </c>
      <c r="D5044" s="5">
        <f t="shared" ref="D5044" si="25192">N5044-N5043</f>
        <v>224</v>
      </c>
      <c r="E5044" s="13">
        <f t="shared" ref="E5044" si="25193">SUM(D5038:D5044)/7</f>
        <v>513.71428571428567</v>
      </c>
      <c r="F5044" s="13">
        <f t="shared" ref="F5044" si="25194">SUM(D5040:D5044)/5</f>
        <v>429.4</v>
      </c>
      <c r="G5044" s="13">
        <f t="shared" ref="G5044" si="25195">N5043/(B5044/100000)</f>
        <v>2883.953213383938</v>
      </c>
      <c r="H5044" s="5">
        <f t="shared" si="25123"/>
        <v>339</v>
      </c>
      <c r="I5044" s="5">
        <f t="shared" si="25114"/>
        <v>329</v>
      </c>
      <c r="J5044" s="8">
        <f t="shared" ref="J5044" si="25196">E5044/(SUM(N5037:N5042)/7)*100</f>
        <v>0.33480438709196875</v>
      </c>
      <c r="K5044" s="5">
        <f t="shared" ref="K5044" si="25197">O5044-O5043</f>
        <v>45</v>
      </c>
      <c r="L5044" s="8">
        <f t="shared" ref="L5044" si="25198">SUM(K5038:K5044)/7</f>
        <v>39.428571428571431</v>
      </c>
      <c r="M5044" s="8">
        <f t="shared" ref="M5044" si="25199">O5043/(B5044/100000)</f>
        <v>87.139585646482359</v>
      </c>
      <c r="N5044" s="5">
        <v>180927</v>
      </c>
      <c r="O5044" s="18">
        <v>5505</v>
      </c>
    </row>
    <row r="5045" spans="1:15" x14ac:dyDescent="0.2">
      <c r="A5045" s="5" t="s">
        <v>13</v>
      </c>
      <c r="B5045" s="13">
        <v>6265809</v>
      </c>
      <c r="C5045" s="6">
        <f t="shared" si="24259"/>
        <v>44244</v>
      </c>
      <c r="D5045" s="5">
        <f t="shared" ref="D5045" si="25200">N5045-N5044</f>
        <v>596</v>
      </c>
      <c r="E5045" s="13">
        <f t="shared" ref="E5045" si="25201">SUM(D5039:D5045)/7</f>
        <v>505</v>
      </c>
      <c r="F5045" s="13">
        <f t="shared" ref="F5045" si="25202">SUM(D5041:D5045)/5</f>
        <v>411.2</v>
      </c>
      <c r="G5045" s="13">
        <f t="shared" ref="G5045" si="25203">N5044/(B5045/100000)</f>
        <v>2887.5281707437939</v>
      </c>
      <c r="H5045" s="5">
        <f t="shared" si="25123"/>
        <v>340</v>
      </c>
      <c r="I5045" s="5">
        <f t="shared" si="25114"/>
        <v>330</v>
      </c>
      <c r="J5045" s="8">
        <f t="shared" ref="J5045" si="25204">E5045/(SUM(N5038:N5043)/7)*100</f>
        <v>0.32809495169996811</v>
      </c>
      <c r="K5045" s="5">
        <f t="shared" ref="K5045" si="25205">O5045-O5044</f>
        <v>48</v>
      </c>
      <c r="L5045" s="8">
        <f t="shared" ref="L5045" si="25206">SUM(K5039:K5045)/7</f>
        <v>36.714285714285715</v>
      </c>
      <c r="M5045" s="8">
        <f t="shared" ref="M5045" si="25207">O5044/(B5045/100000)</f>
        <v>87.857769044667648</v>
      </c>
      <c r="N5045" s="5">
        <v>181523</v>
      </c>
      <c r="O5045" s="18">
        <v>5553</v>
      </c>
    </row>
    <row r="5046" spans="1:15" x14ac:dyDescent="0.2">
      <c r="A5046" s="5" t="s">
        <v>13</v>
      </c>
      <c r="B5046" s="13">
        <v>6265809</v>
      </c>
      <c r="C5046" s="6">
        <f t="shared" si="24259"/>
        <v>44245</v>
      </c>
      <c r="D5046" s="5">
        <f t="shared" ref="D5046" si="25208">N5046-N5045</f>
        <v>862</v>
      </c>
      <c r="E5046" s="13">
        <f t="shared" ref="E5046" si="25209">SUM(D5040:D5046)/7</f>
        <v>515</v>
      </c>
      <c r="F5046" s="13">
        <f t="shared" ref="F5046" si="25210">SUM(D5042:D5046)/5</f>
        <v>467</v>
      </c>
      <c r="G5046" s="13">
        <f t="shared" ref="G5046" si="25211">N5045/(B5046/100000)</f>
        <v>2897.0401108619812</v>
      </c>
      <c r="H5046" s="5">
        <f t="shared" si="25123"/>
        <v>341</v>
      </c>
      <c r="I5046" s="5">
        <f t="shared" si="25114"/>
        <v>331</v>
      </c>
      <c r="J5046" s="8">
        <f t="shared" ref="J5046" si="25212">E5046/(SUM(N5039:N5044)/7)*100</f>
        <v>0.33368167046320196</v>
      </c>
      <c r="K5046" s="5">
        <f t="shared" ref="K5046" si="25213">O5046-O5045</f>
        <v>45</v>
      </c>
      <c r="L5046" s="8">
        <f t="shared" ref="L5046" si="25214">SUM(K5040:K5046)/7</f>
        <v>33.714285714285715</v>
      </c>
      <c r="M5046" s="8">
        <f t="shared" ref="M5046" si="25215">O5045/(B5046/100000)</f>
        <v>88.623831336065308</v>
      </c>
      <c r="N5046" s="5">
        <v>182385</v>
      </c>
      <c r="O5046" s="18">
        <v>5598</v>
      </c>
    </row>
    <row r="5047" spans="1:15" x14ac:dyDescent="0.2">
      <c r="A5047" s="5" t="s">
        <v>13</v>
      </c>
      <c r="B5047" s="13">
        <v>6265809</v>
      </c>
      <c r="C5047" s="6">
        <f t="shared" si="24259"/>
        <v>44246</v>
      </c>
      <c r="D5047" s="5">
        <f t="shared" ref="D5047" si="25216">N5047-N5046</f>
        <v>726</v>
      </c>
      <c r="E5047" s="13">
        <f t="shared" ref="E5047" si="25217">SUM(D5041:D5047)/7</f>
        <v>520.57142857142856</v>
      </c>
      <c r="F5047" s="13">
        <f t="shared" ref="F5047" si="25218">SUM(D5043:D5047)/5</f>
        <v>533.4</v>
      </c>
      <c r="G5047" s="13">
        <f t="shared" ref="G5047" si="25219">N5046/(B5047/100000)</f>
        <v>2910.7973128449971</v>
      </c>
      <c r="H5047" s="5">
        <f t="shared" si="25123"/>
        <v>342</v>
      </c>
      <c r="I5047" s="5">
        <f t="shared" si="25114"/>
        <v>332</v>
      </c>
      <c r="J5047" s="8">
        <f t="shared" ref="J5047" si="25220">E5047/(SUM(N5040:N5045)/7)*100</f>
        <v>0.33643734639197725</v>
      </c>
      <c r="K5047" s="5">
        <f t="shared" ref="K5047" si="25221">O5047-O5046</f>
        <v>35</v>
      </c>
      <c r="L5047" s="8">
        <f t="shared" ref="L5047" si="25222">SUM(K5041:K5047)/7</f>
        <v>33.571428571428569</v>
      </c>
      <c r="M5047" s="8">
        <f t="shared" ref="M5047" si="25223">O5046/(B5047/100000)</f>
        <v>89.342014734250597</v>
      </c>
      <c r="N5047" s="5">
        <v>183111</v>
      </c>
      <c r="O5047" s="18">
        <v>5633</v>
      </c>
    </row>
    <row r="5048" spans="1:15" x14ac:dyDescent="0.2">
      <c r="A5048" s="5" t="s">
        <v>13</v>
      </c>
      <c r="B5048" s="13">
        <v>6265809</v>
      </c>
      <c r="C5048" s="6">
        <f t="shared" si="24259"/>
        <v>44247</v>
      </c>
      <c r="D5048" s="5">
        <f t="shared" ref="D5048" si="25224">N5048-N5047</f>
        <v>586</v>
      </c>
      <c r="E5048" s="13">
        <f t="shared" ref="E5048" si="25225">SUM(D5042:D5048)/7</f>
        <v>521</v>
      </c>
      <c r="F5048" s="13">
        <f t="shared" ref="F5048" si="25226">SUM(D5044:D5048)/5</f>
        <v>598.79999999999995</v>
      </c>
      <c r="G5048" s="13">
        <f t="shared" ref="G5048" si="25227">N5047/(B5048/100000)</f>
        <v>2922.3840050023869</v>
      </c>
      <c r="H5048" s="5">
        <f t="shared" si="25123"/>
        <v>343</v>
      </c>
      <c r="I5048" s="5">
        <f t="shared" si="25114"/>
        <v>333</v>
      </c>
      <c r="J5048" s="8">
        <f t="shared" ref="J5048" si="25228">E5048/(SUM(N5041:N5046)/7)*100</f>
        <v>0.33580962623569099</v>
      </c>
      <c r="K5048" s="5">
        <f t="shared" ref="K5048" si="25229">O5048-O5047</f>
        <v>9</v>
      </c>
      <c r="L5048" s="8">
        <f t="shared" ref="L5048" si="25230">SUM(K5042:K5048)/7</f>
        <v>29.714285714285715</v>
      </c>
      <c r="M5048" s="8">
        <f t="shared" ref="M5048" si="25231">O5047/(B5048/100000)</f>
        <v>89.900601821728046</v>
      </c>
      <c r="N5048" s="5">
        <v>183697</v>
      </c>
      <c r="O5048" s="18">
        <v>5642</v>
      </c>
    </row>
    <row r="5049" spans="1:15" x14ac:dyDescent="0.2">
      <c r="A5049" s="5" t="s">
        <v>13</v>
      </c>
      <c r="B5049" s="13">
        <v>6265809</v>
      </c>
      <c r="C5049" s="6">
        <f t="shared" si="24259"/>
        <v>44248</v>
      </c>
      <c r="D5049" s="5">
        <f t="shared" ref="D5049:D5050" si="25232">N5049-N5048</f>
        <v>555</v>
      </c>
      <c r="E5049" s="13">
        <f t="shared" ref="E5049:E5050" si="25233">SUM(D5043:D5049)/7</f>
        <v>544</v>
      </c>
      <c r="F5049" s="13">
        <f t="shared" ref="F5049:F5050" si="25234">SUM(D5045:D5049)/5</f>
        <v>665</v>
      </c>
      <c r="G5049" s="13">
        <f t="shared" ref="G5049:G5050" si="25235">N5048/(B5049/100000)</f>
        <v>2931.7363488098663</v>
      </c>
      <c r="H5049" s="5">
        <f t="shared" si="25123"/>
        <v>344</v>
      </c>
      <c r="I5049" s="5">
        <f t="shared" si="25114"/>
        <v>334</v>
      </c>
      <c r="J5049" s="8">
        <f t="shared" ref="J5049:J5050" si="25236">E5049/(SUM(N5042:N5047)/7)*100</f>
        <v>0.34964874441392974</v>
      </c>
      <c r="K5049" s="5">
        <f t="shared" ref="K5049:K5050" si="25237">O5049-O5048</f>
        <v>22</v>
      </c>
      <c r="L5049" s="8">
        <f t="shared" ref="L5049:L5050" si="25238">SUM(K5043:K5049)/7</f>
        <v>30.857142857142858</v>
      </c>
      <c r="M5049" s="8">
        <f t="shared" ref="M5049:M5050" si="25239">O5048/(B5049/100000)</f>
        <v>90.044238501365101</v>
      </c>
      <c r="N5049" s="5">
        <v>184252</v>
      </c>
      <c r="O5049" s="18">
        <v>5664</v>
      </c>
    </row>
    <row r="5050" spans="1:15" x14ac:dyDescent="0.2">
      <c r="A5050" s="5" t="s">
        <v>13</v>
      </c>
      <c r="B5050" s="13">
        <v>6265809</v>
      </c>
      <c r="C5050" s="6">
        <f t="shared" si="24259"/>
        <v>44249</v>
      </c>
      <c r="D5050" s="5">
        <f t="shared" si="25232"/>
        <v>195</v>
      </c>
      <c r="E5050" s="13">
        <f t="shared" si="25233"/>
        <v>534.85714285714289</v>
      </c>
      <c r="F5050" s="13">
        <f t="shared" si="25234"/>
        <v>584.79999999999995</v>
      </c>
      <c r="G5050" s="13">
        <f t="shared" si="25235"/>
        <v>2940.5939440541515</v>
      </c>
      <c r="H5050" s="5">
        <f t="shared" si="25123"/>
        <v>345</v>
      </c>
      <c r="I5050" s="5">
        <f t="shared" si="25114"/>
        <v>335</v>
      </c>
      <c r="J5050" s="8">
        <f t="shared" si="25236"/>
        <v>0.34274854304405378</v>
      </c>
      <c r="K5050" s="5">
        <f t="shared" si="25237"/>
        <v>8</v>
      </c>
      <c r="L5050" s="8">
        <f t="shared" si="25238"/>
        <v>30.285714285714285</v>
      </c>
      <c r="M5050" s="8">
        <f t="shared" si="25239"/>
        <v>90.395350384922367</v>
      </c>
      <c r="N5050" s="5">
        <v>184447</v>
      </c>
      <c r="O5050" s="18">
        <v>5672</v>
      </c>
    </row>
    <row r="5051" spans="1:15" x14ac:dyDescent="0.2">
      <c r="A5051" s="5" t="s">
        <v>13</v>
      </c>
      <c r="B5051" s="13">
        <v>6265809</v>
      </c>
      <c r="C5051" s="6">
        <f t="shared" si="24259"/>
        <v>44250</v>
      </c>
      <c r="D5051" s="5">
        <f t="shared" ref="D5051" si="25240">N5051-N5050</f>
        <v>306</v>
      </c>
      <c r="E5051" s="13">
        <f t="shared" ref="E5051" si="25241">SUM(D5045:D5051)/7</f>
        <v>546.57142857142856</v>
      </c>
      <c r="F5051" s="13">
        <f t="shared" ref="F5051" si="25242">SUM(D5047:D5051)/5</f>
        <v>473.6</v>
      </c>
      <c r="G5051" s="13">
        <f t="shared" ref="G5051" si="25243">N5050/(B5051/100000)</f>
        <v>2943.7060721129546</v>
      </c>
      <c r="H5051" s="5">
        <f t="shared" si="25123"/>
        <v>346</v>
      </c>
      <c r="I5051" s="5">
        <f t="shared" si="25114"/>
        <v>336</v>
      </c>
      <c r="J5051" s="8">
        <f t="shared" ref="J5051" si="25244">E5051/(SUM(N5044:N5049)/7)*100</f>
        <v>0.34912103805565309</v>
      </c>
      <c r="K5051" s="5">
        <f t="shared" ref="K5051" si="25245">O5051-O5050</f>
        <v>42</v>
      </c>
      <c r="L5051" s="8">
        <f t="shared" ref="L5051" si="25246">SUM(K5045:K5051)/7</f>
        <v>29.857142857142858</v>
      </c>
      <c r="M5051" s="8">
        <f t="shared" ref="M5051" si="25247">O5050/(B5051/100000)</f>
        <v>90.523027433488636</v>
      </c>
      <c r="N5051" s="5">
        <v>184753</v>
      </c>
      <c r="O5051" s="18">
        <v>5714</v>
      </c>
    </row>
    <row r="5052" spans="1:15" x14ac:dyDescent="0.2">
      <c r="A5052" s="5" t="s">
        <v>13</v>
      </c>
      <c r="B5052" s="13">
        <v>6265809</v>
      </c>
      <c r="C5052" s="6">
        <f t="shared" si="24259"/>
        <v>44251</v>
      </c>
      <c r="D5052" s="5">
        <f t="shared" ref="D5052" si="25248">N5052-N5051</f>
        <v>681</v>
      </c>
      <c r="E5052" s="13">
        <f t="shared" ref="E5052" si="25249">SUM(D5046:D5052)/7</f>
        <v>558.71428571428567</v>
      </c>
      <c r="F5052" s="13">
        <f t="shared" ref="F5052" si="25250">SUM(D5048:D5052)/5</f>
        <v>464.6</v>
      </c>
      <c r="G5052" s="13">
        <f t="shared" ref="G5052" si="25251">N5051/(B5052/100000)</f>
        <v>2948.5897192206144</v>
      </c>
      <c r="H5052" s="5">
        <f t="shared" si="25123"/>
        <v>347</v>
      </c>
      <c r="I5052" s="5">
        <f t="shared" si="25114"/>
        <v>337</v>
      </c>
      <c r="J5052" s="8">
        <f t="shared" ref="J5052" si="25252">E5052/(SUM(N5045:N5050)/7)*100</f>
        <v>0.35573464069527883</v>
      </c>
      <c r="K5052" s="5">
        <f t="shared" ref="K5052" si="25253">O5052-O5051</f>
        <v>37</v>
      </c>
      <c r="L5052" s="8">
        <f t="shared" ref="L5052" si="25254">SUM(K5046:K5052)/7</f>
        <v>28.285714285714285</v>
      </c>
      <c r="M5052" s="8">
        <f t="shared" ref="M5052" si="25255">O5051/(B5052/100000)</f>
        <v>91.193331938461583</v>
      </c>
      <c r="N5052" s="5">
        <v>185434</v>
      </c>
      <c r="O5052" s="18">
        <v>5751</v>
      </c>
    </row>
    <row r="5053" spans="1:15" x14ac:dyDescent="0.2">
      <c r="A5053" s="5" t="s">
        <v>13</v>
      </c>
      <c r="B5053" s="13">
        <v>6265809</v>
      </c>
      <c r="C5053" s="6">
        <f t="shared" si="24259"/>
        <v>44252</v>
      </c>
      <c r="D5053" s="5">
        <f t="shared" ref="D5053" si="25256">N5053-N5052</f>
        <v>854</v>
      </c>
      <c r="E5053" s="13">
        <f t="shared" ref="E5053" si="25257">SUM(D5047:D5053)/7</f>
        <v>557.57142857142856</v>
      </c>
      <c r="F5053" s="13">
        <f t="shared" ref="F5053" si="25258">SUM(D5049:D5053)/5</f>
        <v>518.20000000000005</v>
      </c>
      <c r="G5053" s="13">
        <f t="shared" ref="G5053" si="25259">N5052/(B5053/100000)</f>
        <v>2959.4582279798187</v>
      </c>
      <c r="H5053" s="5">
        <f t="shared" si="25123"/>
        <v>348</v>
      </c>
      <c r="I5053" s="5">
        <f t="shared" si="25114"/>
        <v>338</v>
      </c>
      <c r="J5053" s="8">
        <f t="shared" ref="J5053" si="25260">E5053/(SUM(N5046:N5051)/7)*100</f>
        <v>0.3539670519523509</v>
      </c>
      <c r="K5053" s="5">
        <f t="shared" ref="K5053" si="25261">O5053-O5052</f>
        <v>24</v>
      </c>
      <c r="L5053" s="8">
        <f t="shared" ref="L5053" si="25262">SUM(K5047:K5053)/7</f>
        <v>25.285714285714285</v>
      </c>
      <c r="M5053" s="8">
        <f t="shared" ref="M5053" si="25263">O5052/(B5053/100000)</f>
        <v>91.783838288080602</v>
      </c>
      <c r="N5053" s="5">
        <v>186288</v>
      </c>
      <c r="O5053" s="18">
        <v>5775</v>
      </c>
    </row>
    <row r="5054" spans="1:15" x14ac:dyDescent="0.2">
      <c r="A5054" s="5" t="s">
        <v>13</v>
      </c>
      <c r="B5054" s="13">
        <v>6265809</v>
      </c>
      <c r="C5054" s="6">
        <f t="shared" si="24259"/>
        <v>44253</v>
      </c>
      <c r="D5054" s="5">
        <f t="shared" ref="D5054" si="25264">N5054-N5053</f>
        <v>723</v>
      </c>
      <c r="E5054" s="13">
        <f t="shared" ref="E5054" si="25265">SUM(D5048:D5054)/7</f>
        <v>557.14285714285711</v>
      </c>
      <c r="F5054" s="13">
        <f t="shared" ref="F5054" si="25266">SUM(D5050:D5054)/5</f>
        <v>551.79999999999995</v>
      </c>
      <c r="G5054" s="13">
        <f t="shared" ref="G5054" si="25267">N5053/(B5054/100000)</f>
        <v>2973.0877529142685</v>
      </c>
      <c r="H5054" s="5">
        <f t="shared" si="25123"/>
        <v>349</v>
      </c>
      <c r="I5054" s="5">
        <f t="shared" si="25114"/>
        <v>339</v>
      </c>
      <c r="J5054" s="8">
        <f t="shared" ref="J5054" si="25268">E5054/(SUM(N5047:N5052)/7)*100</f>
        <v>0.3527196493785803</v>
      </c>
      <c r="K5054" s="5">
        <f t="shared" ref="K5054" si="25269">O5054-O5053</f>
        <v>26</v>
      </c>
      <c r="L5054" s="8">
        <f t="shared" ref="L5054" si="25270">SUM(K5048:K5054)/7</f>
        <v>24</v>
      </c>
      <c r="M5054" s="8">
        <f t="shared" ref="M5054" si="25271">O5053/(B5054/100000)</f>
        <v>92.166869433779425</v>
      </c>
      <c r="N5054" s="5">
        <v>187011</v>
      </c>
      <c r="O5054" s="18">
        <v>5801</v>
      </c>
    </row>
    <row r="5055" spans="1:15" x14ac:dyDescent="0.2">
      <c r="A5055" s="5" t="s">
        <v>13</v>
      </c>
      <c r="B5055" s="13">
        <v>6265809</v>
      </c>
      <c r="C5055" s="6">
        <f t="shared" si="24259"/>
        <v>44254</v>
      </c>
      <c r="D5055" s="5">
        <f t="shared" ref="D5055" si="25272">N5055-N5054</f>
        <v>780</v>
      </c>
      <c r="E5055" s="13">
        <f t="shared" ref="E5055" si="25273">SUM(D5049:D5055)/7</f>
        <v>584.85714285714289</v>
      </c>
      <c r="F5055" s="13">
        <f t="shared" ref="F5055" si="25274">SUM(D5051:D5055)/5</f>
        <v>668.8</v>
      </c>
      <c r="G5055" s="13">
        <f t="shared" ref="G5055" si="25275">N5054/(B5055/100000)</f>
        <v>2984.6265661784455</v>
      </c>
      <c r="H5055" s="5">
        <f t="shared" si="25123"/>
        <v>350</v>
      </c>
      <c r="I5055" s="5">
        <f t="shared" si="25114"/>
        <v>340</v>
      </c>
      <c r="J5055" s="8">
        <f t="shared" ref="J5055" si="25276">E5055/(SUM(N5048:N5053)/7)*100</f>
        <v>0.36920435289587333</v>
      </c>
      <c r="K5055" s="5">
        <f t="shared" ref="K5055" si="25277">O5055-O5054</f>
        <v>14</v>
      </c>
      <c r="L5055" s="8">
        <f t="shared" ref="L5055" si="25278">SUM(K5049:K5055)/7</f>
        <v>24.714285714285715</v>
      </c>
      <c r="M5055" s="8">
        <f t="shared" ref="M5055" si="25279">O5054/(B5055/100000)</f>
        <v>92.581819841619804</v>
      </c>
      <c r="N5055" s="5">
        <v>187791</v>
      </c>
      <c r="O5055" s="18">
        <v>5815</v>
      </c>
    </row>
    <row r="5056" spans="1:15" x14ac:dyDescent="0.2">
      <c r="A5056" s="5" t="s">
        <v>13</v>
      </c>
      <c r="B5056" s="13">
        <v>6265809</v>
      </c>
      <c r="C5056" s="6">
        <f t="shared" si="24259"/>
        <v>44255</v>
      </c>
      <c r="D5056" s="5">
        <f t="shared" ref="D5056" si="25280">N5056-N5055</f>
        <v>589</v>
      </c>
      <c r="E5056" s="13">
        <f t="shared" ref="E5056" si="25281">SUM(D5050:D5056)/7</f>
        <v>589.71428571428567</v>
      </c>
      <c r="F5056" s="13">
        <f t="shared" ref="F5056" si="25282">SUM(D5052:D5056)/5</f>
        <v>725.4</v>
      </c>
      <c r="G5056" s="13">
        <f t="shared" ref="G5056" si="25283">N5055/(B5056/100000)</f>
        <v>2997.0750784136571</v>
      </c>
      <c r="H5056" s="5">
        <f t="shared" si="25123"/>
        <v>351</v>
      </c>
      <c r="I5056" s="5">
        <f t="shared" si="25114"/>
        <v>341</v>
      </c>
      <c r="J5056" s="8">
        <f t="shared" ref="J5056" si="25284">E5056/(SUM(N5049:N5054)/7)*100</f>
        <v>0.37116127263000309</v>
      </c>
      <c r="K5056" s="5">
        <f t="shared" ref="K5056" si="25285">O5056-O5055</f>
        <v>9</v>
      </c>
      <c r="L5056" s="8">
        <f t="shared" ref="L5056" si="25286">SUM(K5050:K5056)/7</f>
        <v>22.857142857142858</v>
      </c>
      <c r="M5056" s="8">
        <f t="shared" ref="M5056" si="25287">O5055/(B5056/100000)</f>
        <v>92.805254676610787</v>
      </c>
      <c r="N5056" s="5">
        <v>188380</v>
      </c>
      <c r="O5056" s="18">
        <v>5824</v>
      </c>
    </row>
    <row r="5057" spans="1:15" x14ac:dyDescent="0.2">
      <c r="A5057" s="5" t="s">
        <v>13</v>
      </c>
      <c r="B5057" s="13">
        <v>6265809</v>
      </c>
      <c r="C5057" s="6">
        <f t="shared" si="24259"/>
        <v>44256</v>
      </c>
      <c r="D5057" s="5">
        <f t="shared" ref="D5057" si="25288">N5057-N5056</f>
        <v>243</v>
      </c>
      <c r="E5057" s="13">
        <f t="shared" ref="E5057" si="25289">SUM(D5051:D5057)/7</f>
        <v>596.57142857142856</v>
      </c>
      <c r="F5057" s="13">
        <f t="shared" ref="F5057" si="25290">SUM(D5053:D5057)/5</f>
        <v>637.79999999999995</v>
      </c>
      <c r="G5057" s="13">
        <f t="shared" ref="G5057" si="25291">N5056/(B5057/100000)</f>
        <v>3006.4753011143493</v>
      </c>
      <c r="H5057" s="5">
        <f t="shared" si="25123"/>
        <v>352</v>
      </c>
      <c r="I5057" s="5">
        <f t="shared" si="25114"/>
        <v>342</v>
      </c>
      <c r="J5057" s="8">
        <f t="shared" ref="J5057" si="25292">E5057/(SUM(N5050:N5055)/7)*100</f>
        <v>0.37428611377007209</v>
      </c>
      <c r="K5057" s="5">
        <f t="shared" ref="K5057" si="25293">O5057-O5056</f>
        <v>1</v>
      </c>
      <c r="L5057" s="8">
        <f t="shared" ref="L5057" si="25294">SUM(K5051:K5057)/7</f>
        <v>21.857142857142858</v>
      </c>
      <c r="M5057" s="8">
        <f t="shared" ref="M5057" si="25295">O5056/(B5057/100000)</f>
        <v>92.948891356247856</v>
      </c>
      <c r="N5057" s="5">
        <v>188623</v>
      </c>
      <c r="O5057" s="18">
        <v>5825</v>
      </c>
    </row>
    <row r="5058" spans="1:15" x14ac:dyDescent="0.2">
      <c r="A5058" s="5" t="s">
        <v>13</v>
      </c>
      <c r="B5058" s="13">
        <v>6265809</v>
      </c>
      <c r="C5058" s="6">
        <f t="shared" si="24259"/>
        <v>44257</v>
      </c>
      <c r="D5058" s="5">
        <f t="shared" ref="D5058" si="25296">N5058-N5057</f>
        <v>289</v>
      </c>
      <c r="E5058" s="13">
        <f t="shared" ref="E5058" si="25297">SUM(D5052:D5058)/7</f>
        <v>594.14285714285711</v>
      </c>
      <c r="F5058" s="13">
        <f t="shared" ref="F5058" si="25298">SUM(D5054:D5058)/5</f>
        <v>524.79999999999995</v>
      </c>
      <c r="G5058" s="13">
        <f t="shared" ref="G5058" si="25299">N5057/(B5058/100000)</f>
        <v>3010.3534914645497</v>
      </c>
      <c r="H5058" s="5">
        <f t="shared" si="25123"/>
        <v>353</v>
      </c>
      <c r="I5058" s="5">
        <f t="shared" si="25114"/>
        <v>343</v>
      </c>
      <c r="J5058" s="8">
        <f t="shared" ref="J5058" si="25300">E5058/(SUM(N5051:N5056)/7)*100</f>
        <v>0.37145304320876837</v>
      </c>
      <c r="K5058" s="5">
        <f t="shared" ref="K5058" si="25301">O5058-O5057</f>
        <v>18</v>
      </c>
      <c r="L5058" s="8">
        <f t="shared" ref="L5058" si="25302">SUM(K5052:K5058)/7</f>
        <v>18.428571428571427</v>
      </c>
      <c r="M5058" s="8">
        <f t="shared" ref="M5058" si="25303">O5057/(B5058/100000)</f>
        <v>92.964850987318641</v>
      </c>
      <c r="N5058" s="5">
        <v>188912</v>
      </c>
      <c r="O5058" s="18">
        <v>5843</v>
      </c>
    </row>
    <row r="5059" spans="1:15" x14ac:dyDescent="0.2">
      <c r="A5059" s="5" t="s">
        <v>13</v>
      </c>
      <c r="B5059" s="13">
        <v>6265809</v>
      </c>
      <c r="C5059" s="6">
        <f t="shared" si="24259"/>
        <v>44258</v>
      </c>
      <c r="D5059" s="5">
        <f t="shared" ref="D5059" si="25304">N5059-N5058</f>
        <v>831</v>
      </c>
      <c r="E5059" s="13">
        <f t="shared" ref="E5059" si="25305">SUM(D5053:D5059)/7</f>
        <v>615.57142857142856</v>
      </c>
      <c r="F5059" s="13">
        <f t="shared" ref="F5059" si="25306">SUM(D5055:D5059)/5</f>
        <v>546.4</v>
      </c>
      <c r="G5059" s="13">
        <f t="shared" ref="G5059" si="25307">N5058/(B5059/100000)</f>
        <v>3014.9658248440064</v>
      </c>
      <c r="H5059" s="5">
        <f t="shared" si="25123"/>
        <v>354</v>
      </c>
      <c r="I5059" s="5">
        <f t="shared" si="25114"/>
        <v>344</v>
      </c>
      <c r="J5059" s="8">
        <f t="shared" ref="J5059" si="25308">E5059/(SUM(N5052:N5057)/7)*100</f>
        <v>0.3835243834816609</v>
      </c>
      <c r="K5059" s="5">
        <f t="shared" ref="K5059" si="25309">O5059-O5058</f>
        <v>34</v>
      </c>
      <c r="L5059" s="8">
        <f t="shared" ref="L5059" si="25310">SUM(K5053:K5059)/7</f>
        <v>18</v>
      </c>
      <c r="M5059" s="8">
        <f t="shared" ref="M5059" si="25311">O5058/(B5059/100000)</f>
        <v>93.252124346592751</v>
      </c>
      <c r="N5059" s="5">
        <v>189743</v>
      </c>
      <c r="O5059" s="18">
        <v>5877</v>
      </c>
    </row>
    <row r="5060" spans="1:15" x14ac:dyDescent="0.2">
      <c r="A5060" s="5" t="s">
        <v>13</v>
      </c>
      <c r="B5060" s="13">
        <v>6265809</v>
      </c>
      <c r="C5060" s="6">
        <f t="shared" si="24259"/>
        <v>44259</v>
      </c>
      <c r="D5060" s="5">
        <f t="shared" ref="D5060" si="25312">N5060-N5059</f>
        <v>932</v>
      </c>
      <c r="E5060" s="13">
        <f t="shared" ref="E5060" si="25313">SUM(D5054:D5060)/7</f>
        <v>626.71428571428567</v>
      </c>
      <c r="F5060" s="13">
        <f t="shared" ref="F5060" si="25314">SUM(D5056:D5060)/5</f>
        <v>576.79999999999995</v>
      </c>
      <c r="G5060" s="13">
        <f t="shared" ref="G5060" si="25315">N5059/(B5060/100000)</f>
        <v>3028.2282782638281</v>
      </c>
      <c r="H5060" s="5">
        <f t="shared" si="25123"/>
        <v>355</v>
      </c>
      <c r="I5060" s="5">
        <f t="shared" si="25114"/>
        <v>345</v>
      </c>
      <c r="J5060" s="8">
        <f t="shared" ref="J5060" si="25316">E5060/(SUM(N5053:N5058)/7)*100</f>
        <v>0.38926180451728248</v>
      </c>
      <c r="K5060" s="5">
        <f t="shared" ref="K5060" si="25317">O5060-O5059</f>
        <v>17</v>
      </c>
      <c r="L5060" s="8">
        <f t="shared" ref="L5060" si="25318">SUM(K5054:K5060)/7</f>
        <v>17</v>
      </c>
      <c r="M5060" s="8">
        <f t="shared" ref="M5060" si="25319">O5059/(B5060/100000)</f>
        <v>93.794751802999414</v>
      </c>
      <c r="N5060" s="5">
        <v>190675</v>
      </c>
      <c r="O5060" s="18">
        <v>5894</v>
      </c>
    </row>
    <row r="5061" spans="1:15" x14ac:dyDescent="0.2">
      <c r="A5061" s="5" t="s">
        <v>13</v>
      </c>
      <c r="B5061" s="13">
        <v>6265809</v>
      </c>
      <c r="C5061" s="6">
        <f t="shared" si="24259"/>
        <v>44260</v>
      </c>
      <c r="D5061" s="5">
        <f t="shared" ref="D5061" si="25320">N5061-N5060</f>
        <v>776</v>
      </c>
      <c r="E5061" s="13">
        <f t="shared" ref="E5061" si="25321">SUM(D5055:D5061)/7</f>
        <v>634.28571428571433</v>
      </c>
      <c r="F5061" s="13">
        <f t="shared" ref="F5061" si="25322">SUM(D5057:D5061)/5</f>
        <v>614.20000000000005</v>
      </c>
      <c r="G5061" s="13">
        <f t="shared" ref="G5061" si="25323">N5060/(B5061/100000)</f>
        <v>3043.1026544217993</v>
      </c>
      <c r="H5061" s="5">
        <f t="shared" si="25123"/>
        <v>356</v>
      </c>
      <c r="I5061" s="5">
        <f t="shared" si="25114"/>
        <v>346</v>
      </c>
      <c r="J5061" s="8">
        <f t="shared" ref="J5061" si="25324">E5061/(SUM(N5054:N5059)/7)*100</f>
        <v>0.3927604691895335</v>
      </c>
      <c r="K5061" s="5">
        <f t="shared" ref="K5061" si="25325">O5061-O5060</f>
        <v>22</v>
      </c>
      <c r="L5061" s="8">
        <f t="shared" ref="L5061" si="25326">SUM(K5055:K5061)/7</f>
        <v>16.428571428571427</v>
      </c>
      <c r="M5061" s="8">
        <f t="shared" ref="M5061" si="25327">O5060/(B5061/100000)</f>
        <v>94.066065531202753</v>
      </c>
      <c r="N5061" s="5">
        <v>191451</v>
      </c>
      <c r="O5061" s="18">
        <v>5916</v>
      </c>
    </row>
    <row r="5062" spans="1:15" x14ac:dyDescent="0.2">
      <c r="A5062" s="5" t="s">
        <v>13</v>
      </c>
      <c r="B5062" s="13">
        <v>6265809</v>
      </c>
      <c r="C5062" s="6">
        <f t="shared" si="24259"/>
        <v>44261</v>
      </c>
      <c r="D5062" s="5">
        <f t="shared" ref="D5062" si="25328">N5062-N5061</f>
        <v>733</v>
      </c>
      <c r="E5062" s="13">
        <f t="shared" ref="E5062" si="25329">SUM(D5056:D5062)/7</f>
        <v>627.57142857142856</v>
      </c>
      <c r="F5062" s="13">
        <f t="shared" ref="F5062" si="25330">SUM(D5058:D5062)/5</f>
        <v>712.2</v>
      </c>
      <c r="G5062" s="13">
        <f t="shared" ref="G5062" si="25331">N5061/(B5062/100000)</f>
        <v>3055.4873281327277</v>
      </c>
      <c r="H5062" s="5">
        <f t="shared" si="25123"/>
        <v>357</v>
      </c>
      <c r="I5062" s="5">
        <f t="shared" si="25114"/>
        <v>347</v>
      </c>
      <c r="J5062" s="8">
        <f t="shared" ref="J5062" si="25332">E5062/(SUM(N5055:N5060)/7)*100</f>
        <v>0.38734741527381483</v>
      </c>
      <c r="K5062" s="5">
        <f t="shared" ref="K5062" si="25333">O5062-O5061</f>
        <v>14</v>
      </c>
      <c r="L5062" s="8">
        <f t="shared" ref="L5062" si="25334">SUM(K5056:K5062)/7</f>
        <v>16.428571428571427</v>
      </c>
      <c r="M5062" s="8">
        <f t="shared" ref="M5062" si="25335">O5061/(B5062/100000)</f>
        <v>94.417177414760005</v>
      </c>
      <c r="N5062" s="5">
        <v>192184</v>
      </c>
      <c r="O5062" s="18">
        <v>5930</v>
      </c>
    </row>
    <row r="5063" spans="1:15" x14ac:dyDescent="0.2">
      <c r="A5063" s="5" t="s">
        <v>13</v>
      </c>
      <c r="B5063" s="13">
        <v>6265809</v>
      </c>
      <c r="C5063" s="6">
        <f t="shared" si="24259"/>
        <v>44262</v>
      </c>
      <c r="D5063" s="5">
        <f t="shared" ref="D5063" si="25336">N5063-N5062</f>
        <v>487</v>
      </c>
      <c r="E5063" s="13">
        <f t="shared" ref="E5063" si="25337">SUM(D5057:D5063)/7</f>
        <v>613</v>
      </c>
      <c r="F5063" s="13">
        <f t="shared" ref="F5063" si="25338">SUM(D5059:D5063)/5</f>
        <v>751.8</v>
      </c>
      <c r="G5063" s="13">
        <f t="shared" ref="G5063" si="25339">N5062/(B5063/100000)</f>
        <v>3067.1857377076126</v>
      </c>
      <c r="H5063" s="5">
        <f t="shared" si="25123"/>
        <v>358</v>
      </c>
      <c r="I5063" s="5">
        <f t="shared" si="25114"/>
        <v>348</v>
      </c>
      <c r="J5063" s="8">
        <f t="shared" ref="J5063" si="25340">E5063/(SUM(N5056:N5061)/7)*100</f>
        <v>0.37713660940916732</v>
      </c>
      <c r="K5063" s="5">
        <f t="shared" ref="K5063" si="25341">O5063-O5062</f>
        <v>5</v>
      </c>
      <c r="L5063" s="8">
        <f t="shared" ref="L5063" si="25342">SUM(K5057:K5063)/7</f>
        <v>15.857142857142858</v>
      </c>
      <c r="M5063" s="8">
        <f t="shared" ref="M5063" si="25343">O5062/(B5063/100000)</f>
        <v>94.640612249750987</v>
      </c>
      <c r="N5063" s="5">
        <v>192671</v>
      </c>
      <c r="O5063" s="18">
        <v>5935</v>
      </c>
    </row>
    <row r="5064" spans="1:15" x14ac:dyDescent="0.2">
      <c r="A5064" s="5" t="s">
        <v>13</v>
      </c>
      <c r="B5064" s="13">
        <v>6265809</v>
      </c>
      <c r="C5064" s="6">
        <f t="shared" si="24259"/>
        <v>44263</v>
      </c>
      <c r="D5064" s="5">
        <f t="shared" ref="D5064" si="25344">N5064-N5063</f>
        <v>305</v>
      </c>
      <c r="E5064" s="13">
        <f t="shared" ref="E5064" si="25345">SUM(D5058:D5064)/7</f>
        <v>621.85714285714289</v>
      </c>
      <c r="F5064" s="13">
        <f t="shared" ref="F5064" si="25346">SUM(D5060:D5064)/5</f>
        <v>646.6</v>
      </c>
      <c r="G5064" s="13">
        <f t="shared" ref="G5064" si="25347">N5063/(B5064/100000)</f>
        <v>3074.9580780390847</v>
      </c>
      <c r="H5064" s="5">
        <f t="shared" si="25123"/>
        <v>359</v>
      </c>
      <c r="I5064" s="5">
        <f t="shared" si="25114"/>
        <v>349</v>
      </c>
      <c r="J5064" s="8">
        <f t="shared" ref="J5064" si="25348">E5064/(SUM(N5057:N5062)/7)*100</f>
        <v>0.38131094580531683</v>
      </c>
      <c r="K5064" s="5">
        <f t="shared" ref="K5064" si="25349">O5064-O5063</f>
        <v>9</v>
      </c>
      <c r="L5064" s="8">
        <f t="shared" ref="L5064" si="25350">SUM(K5058:K5064)/7</f>
        <v>17</v>
      </c>
      <c r="M5064" s="8">
        <f t="shared" ref="M5064" si="25351">O5063/(B5064/100000)</f>
        <v>94.720410405104914</v>
      </c>
      <c r="N5064" s="5">
        <v>192976</v>
      </c>
      <c r="O5064" s="18">
        <v>5944</v>
      </c>
    </row>
    <row r="5065" spans="1:15" x14ac:dyDescent="0.2">
      <c r="A5065" s="5" t="s">
        <v>13</v>
      </c>
      <c r="B5065" s="13">
        <v>6265809</v>
      </c>
      <c r="C5065" s="6">
        <f t="shared" si="24259"/>
        <v>44264</v>
      </c>
      <c r="D5065" s="5">
        <f t="shared" ref="D5065" si="25352">N5065-N5064</f>
        <v>448</v>
      </c>
      <c r="E5065" s="13">
        <f t="shared" ref="E5065" si="25353">SUM(D5059:D5065)/7</f>
        <v>644.57142857142856</v>
      </c>
      <c r="F5065" s="13">
        <f t="shared" ref="F5065" si="25354">SUM(D5061:D5065)/5</f>
        <v>549.79999999999995</v>
      </c>
      <c r="G5065" s="13">
        <f t="shared" ref="G5065" si="25355">N5064/(B5065/100000)</f>
        <v>3079.825765515674</v>
      </c>
      <c r="H5065" s="5">
        <f t="shared" si="25123"/>
        <v>360</v>
      </c>
      <c r="I5065" s="5">
        <f t="shared" si="25114"/>
        <v>350</v>
      </c>
      <c r="J5065" s="8">
        <f t="shared" ref="J5065" si="25356">E5065/(SUM(N5058:N5063)/7)*100</f>
        <v>0.39384237227182106</v>
      </c>
      <c r="K5065" s="5">
        <f t="shared" ref="K5065" si="25357">O5065-O5064</f>
        <v>18</v>
      </c>
      <c r="L5065" s="8">
        <f t="shared" ref="L5065" si="25358">SUM(K5059:K5065)/7</f>
        <v>17</v>
      </c>
      <c r="M5065" s="8">
        <f t="shared" ref="M5065" si="25359">O5064/(B5065/100000)</f>
        <v>94.864047084741969</v>
      </c>
      <c r="N5065" s="5">
        <v>193424</v>
      </c>
      <c r="O5065" s="18">
        <v>5962</v>
      </c>
    </row>
    <row r="5066" spans="1:15" x14ac:dyDescent="0.2">
      <c r="A5066" s="5" t="s">
        <v>13</v>
      </c>
      <c r="B5066" s="13">
        <v>6265809</v>
      </c>
      <c r="C5066" s="6">
        <f t="shared" si="24259"/>
        <v>44265</v>
      </c>
      <c r="D5066" s="5">
        <f t="shared" ref="D5066" si="25360">N5066-N5065</f>
        <v>857</v>
      </c>
      <c r="E5066" s="13">
        <f t="shared" ref="E5066" si="25361">SUM(D5060:D5066)/7</f>
        <v>648.28571428571433</v>
      </c>
      <c r="F5066" s="13">
        <f t="shared" ref="F5066" si="25362">SUM(D5062:D5066)/5</f>
        <v>566</v>
      </c>
      <c r="G5066" s="13">
        <f t="shared" ref="G5066" si="25363">N5065/(B5066/100000)</f>
        <v>3086.9756802353854</v>
      </c>
      <c r="H5066" s="5">
        <f t="shared" si="25123"/>
        <v>361</v>
      </c>
      <c r="I5066" s="5">
        <f t="shared" si="25114"/>
        <v>351</v>
      </c>
      <c r="J5066" s="8">
        <f t="shared" ref="J5066" si="25364">E5066/(SUM(N5059:N5064)/7)*100</f>
        <v>0.39471166391232504</v>
      </c>
      <c r="K5066" s="5">
        <f t="shared" ref="K5066" si="25365">O5066-O5065</f>
        <v>21</v>
      </c>
      <c r="L5066" s="8">
        <f t="shared" ref="L5066" si="25366">SUM(K5060:K5066)/7</f>
        <v>15.142857142857142</v>
      </c>
      <c r="M5066" s="8">
        <f t="shared" ref="M5066" si="25367">O5065/(B5066/100000)</f>
        <v>95.151320444016079</v>
      </c>
      <c r="N5066" s="5">
        <v>194281</v>
      </c>
      <c r="O5066" s="18">
        <v>5983</v>
      </c>
    </row>
    <row r="5067" spans="1:15" x14ac:dyDescent="0.2">
      <c r="A5067" s="5" t="s">
        <v>13</v>
      </c>
      <c r="B5067" s="13">
        <v>6265809</v>
      </c>
      <c r="C5067" s="6">
        <f t="shared" si="24259"/>
        <v>44266</v>
      </c>
      <c r="D5067" s="5">
        <f t="shared" ref="D5067" si="25368">N5067-N5066</f>
        <v>1084</v>
      </c>
      <c r="E5067" s="13">
        <f t="shared" ref="E5067" si="25369">SUM(D5061:D5067)/7</f>
        <v>670</v>
      </c>
      <c r="F5067" s="13">
        <f t="shared" ref="F5067" si="25370">SUM(D5063:D5067)/5</f>
        <v>636.20000000000005</v>
      </c>
      <c r="G5067" s="13">
        <f t="shared" ref="G5067" si="25371">N5066/(B5067/100000)</f>
        <v>3100.6530840630476</v>
      </c>
      <c r="H5067" s="5">
        <f t="shared" si="25123"/>
        <v>362</v>
      </c>
      <c r="I5067" s="5">
        <f t="shared" si="25114"/>
        <v>352</v>
      </c>
      <c r="J5067" s="8">
        <f t="shared" ref="J5067" si="25372">E5067/(SUM(N5060:N5065)/7)*100</f>
        <v>0.40663059301306331</v>
      </c>
      <c r="K5067" s="5">
        <f t="shared" ref="K5067" si="25373">O5067-O5066</f>
        <v>16</v>
      </c>
      <c r="L5067" s="8">
        <f t="shared" ref="L5067" si="25374">SUM(K5061:K5067)/7</f>
        <v>15</v>
      </c>
      <c r="M5067" s="8">
        <f t="shared" ref="M5067" si="25375">O5066/(B5067/100000)</f>
        <v>95.48647269650256</v>
      </c>
      <c r="N5067" s="5">
        <v>195365</v>
      </c>
      <c r="O5067" s="18">
        <v>5999</v>
      </c>
    </row>
    <row r="5068" spans="1:15" x14ac:dyDescent="0.2">
      <c r="A5068" s="5" t="s">
        <v>13</v>
      </c>
      <c r="B5068" s="13">
        <v>6265809</v>
      </c>
      <c r="C5068" s="6">
        <f t="shared" si="24259"/>
        <v>44267</v>
      </c>
      <c r="D5068" s="5">
        <f t="shared" ref="D5068" si="25376">N5068-N5067</f>
        <v>993</v>
      </c>
      <c r="E5068" s="13">
        <f t="shared" ref="E5068" si="25377">SUM(D5062:D5068)/7</f>
        <v>701</v>
      </c>
      <c r="F5068" s="13">
        <f t="shared" ref="F5068" si="25378">SUM(D5064:D5068)/5</f>
        <v>737.4</v>
      </c>
      <c r="G5068" s="13">
        <f t="shared" ref="G5068" si="25379">N5067/(B5068/100000)</f>
        <v>3117.9533241437775</v>
      </c>
      <c r="H5068" s="5">
        <f t="shared" si="25123"/>
        <v>363</v>
      </c>
      <c r="I5068" s="5">
        <f t="shared" si="25114"/>
        <v>353</v>
      </c>
      <c r="J5068" s="8">
        <f t="shared" ref="J5068" si="25380">E5068/(SUM(N5061:N5066)/7)*100</f>
        <v>0.42411885353940881</v>
      </c>
      <c r="K5068" s="5">
        <f t="shared" ref="K5068" si="25381">O5068-O5067</f>
        <v>12</v>
      </c>
      <c r="L5068" s="8">
        <f t="shared" ref="L5068" si="25382">SUM(K5062:K5068)/7</f>
        <v>13.571428571428571</v>
      </c>
      <c r="M5068" s="8">
        <f t="shared" ref="M5068" si="25383">O5067/(B5068/100000)</f>
        <v>95.741826793635099</v>
      </c>
      <c r="N5068" s="5">
        <v>196358</v>
      </c>
      <c r="O5068" s="18">
        <v>6011</v>
      </c>
    </row>
    <row r="5069" spans="1:15" x14ac:dyDescent="0.2">
      <c r="A5069" s="5" t="s">
        <v>13</v>
      </c>
      <c r="B5069" s="13">
        <v>6265809</v>
      </c>
      <c r="C5069" s="6">
        <f t="shared" si="24259"/>
        <v>44268</v>
      </c>
      <c r="D5069" s="5">
        <f t="shared" ref="D5069" si="25384">N5069-N5068</f>
        <v>1055</v>
      </c>
      <c r="E5069" s="13">
        <f t="shared" ref="E5069" si="25385">SUM(D5063:D5069)/7</f>
        <v>747</v>
      </c>
      <c r="F5069" s="13">
        <f t="shared" ref="F5069" si="25386">SUM(D5065:D5069)/5</f>
        <v>887.4</v>
      </c>
      <c r="G5069" s="13">
        <f t="shared" ref="G5069" si="25387">N5068/(B5069/100000)</f>
        <v>3133.8012377970667</v>
      </c>
      <c r="H5069" s="5">
        <f t="shared" si="25123"/>
        <v>364</v>
      </c>
      <c r="I5069" s="5">
        <f t="shared" si="25114"/>
        <v>354</v>
      </c>
      <c r="J5069" s="8">
        <f t="shared" ref="J5069" si="25388">E5069/(SUM(N5062:N5067)/7)*100</f>
        <v>0.45042600531828292</v>
      </c>
      <c r="K5069" s="5">
        <f t="shared" ref="K5069" si="25389">O5069-O5068</f>
        <v>17</v>
      </c>
      <c r="L5069" s="8">
        <f t="shared" ref="L5069" si="25390">SUM(K5063:K5069)/7</f>
        <v>14</v>
      </c>
      <c r="M5069" s="8">
        <f t="shared" ref="M5069" si="25391">O5068/(B5069/100000)</f>
        <v>95.933342366484524</v>
      </c>
      <c r="N5069" s="5">
        <v>197413</v>
      </c>
      <c r="O5069" s="18">
        <v>6028</v>
      </c>
    </row>
    <row r="5070" spans="1:15" x14ac:dyDescent="0.2">
      <c r="A5070" s="5" t="s">
        <v>13</v>
      </c>
      <c r="B5070" s="13">
        <v>6265809</v>
      </c>
      <c r="C5070" s="6">
        <f t="shared" si="24259"/>
        <v>44269</v>
      </c>
      <c r="D5070" s="5">
        <f t="shared" ref="D5070" si="25392">N5070-N5069</f>
        <v>923</v>
      </c>
      <c r="E5070" s="13">
        <f t="shared" ref="E5070" si="25393">SUM(D5064:D5070)/7</f>
        <v>809.28571428571433</v>
      </c>
      <c r="F5070" s="13">
        <f t="shared" ref="F5070" si="25394">SUM(D5066:D5070)/5</f>
        <v>982.4</v>
      </c>
      <c r="G5070" s="13">
        <f t="shared" ref="G5070" si="25395">N5069/(B5070/100000)</f>
        <v>3150.6386485767439</v>
      </c>
      <c r="H5070" s="5">
        <f t="shared" si="25123"/>
        <v>365</v>
      </c>
      <c r="I5070" s="5">
        <f t="shared" si="25114"/>
        <v>355</v>
      </c>
      <c r="J5070" s="8">
        <f t="shared" ref="J5070" si="25396">E5070/(SUM(N5063:N5068)/7)*100</f>
        <v>0.486234791751604</v>
      </c>
      <c r="K5070" s="5">
        <f t="shared" ref="K5070" si="25397">O5070-O5069</f>
        <v>7</v>
      </c>
      <c r="L5070" s="8">
        <f t="shared" ref="L5070" si="25398">SUM(K5064:K5070)/7</f>
        <v>14.285714285714286</v>
      </c>
      <c r="M5070" s="8">
        <f t="shared" ref="M5070" si="25399">O5069/(B5070/100000)</f>
        <v>96.204656094687849</v>
      </c>
      <c r="N5070" s="5">
        <v>198336</v>
      </c>
      <c r="O5070" s="18">
        <v>6035</v>
      </c>
    </row>
    <row r="5071" spans="1:15" x14ac:dyDescent="0.2">
      <c r="A5071" s="5" t="s">
        <v>13</v>
      </c>
      <c r="B5071" s="13">
        <v>6265809</v>
      </c>
      <c r="C5071" s="6">
        <f t="shared" si="24259"/>
        <v>44270</v>
      </c>
      <c r="D5071" s="5">
        <f t="shared" ref="D5071" si="25400">N5071-N5070</f>
        <v>442</v>
      </c>
      <c r="E5071" s="13">
        <f t="shared" ref="E5071" si="25401">SUM(D5065:D5071)/7</f>
        <v>828.85714285714289</v>
      </c>
      <c r="F5071" s="13">
        <f t="shared" ref="F5071" si="25402">SUM(D5067:D5071)/5</f>
        <v>899.4</v>
      </c>
      <c r="G5071" s="13">
        <f t="shared" ref="G5071" si="25403">N5070/(B5071/100000)</f>
        <v>3165.3693880550777</v>
      </c>
      <c r="H5071" s="5">
        <f t="shared" si="25123"/>
        <v>366</v>
      </c>
      <c r="I5071" s="5">
        <f t="shared" si="25114"/>
        <v>356</v>
      </c>
      <c r="J5071" s="8">
        <f t="shared" ref="J5071" si="25404">E5071/(SUM(N5064:N5069)/7)*100</f>
        <v>0.49597501147615397</v>
      </c>
      <c r="K5071" s="5">
        <f t="shared" ref="K5071" si="25405">O5071-O5070</f>
        <v>4</v>
      </c>
      <c r="L5071" s="8">
        <f t="shared" ref="L5071" si="25406">SUM(K5065:K5071)/7</f>
        <v>13.571428571428571</v>
      </c>
      <c r="M5071" s="8">
        <f t="shared" ref="M5071" si="25407">O5070/(B5071/100000)</f>
        <v>96.316373512183347</v>
      </c>
      <c r="N5071" s="5">
        <v>198778</v>
      </c>
      <c r="O5071" s="18">
        <v>6039</v>
      </c>
    </row>
    <row r="5072" spans="1:15" x14ac:dyDescent="0.2">
      <c r="A5072" s="5" t="s">
        <v>13</v>
      </c>
      <c r="B5072" s="13">
        <v>6265809</v>
      </c>
      <c r="C5072" s="6">
        <f t="shared" si="24259"/>
        <v>44271</v>
      </c>
      <c r="D5072" s="5">
        <f t="shared" ref="D5072" si="25408">N5072-N5071</f>
        <v>359</v>
      </c>
      <c r="E5072" s="13">
        <f t="shared" ref="E5072" si="25409">SUM(D5066:D5072)/7</f>
        <v>816.14285714285711</v>
      </c>
      <c r="F5072" s="13">
        <f t="shared" ref="F5072" si="25410">SUM(D5068:D5072)/5</f>
        <v>754.4</v>
      </c>
      <c r="G5072" s="13">
        <f t="shared" ref="G5072" si="25411">N5071/(B5072/100000)</f>
        <v>3172.4235449883645</v>
      </c>
      <c r="H5072" s="5">
        <f t="shared" si="25123"/>
        <v>367</v>
      </c>
      <c r="I5072" s="5">
        <f t="shared" si="25114"/>
        <v>357</v>
      </c>
      <c r="J5072" s="8">
        <f t="shared" ref="J5072" si="25412">E5072/(SUM(N5065:N5070)/7)*100</f>
        <v>0.48613953472540727</v>
      </c>
      <c r="K5072" s="5">
        <f t="shared" ref="K5072" si="25413">O5072-O5071</f>
        <v>20</v>
      </c>
      <c r="L5072" s="8">
        <f t="shared" ref="L5072" si="25414">SUM(K5066:K5072)/7</f>
        <v>13.857142857142858</v>
      </c>
      <c r="M5072" s="8">
        <f t="shared" ref="M5072" si="25415">O5071/(B5072/100000)</f>
        <v>96.380212036466475</v>
      </c>
      <c r="N5072" s="5">
        <v>199137</v>
      </c>
      <c r="O5072" s="18">
        <v>6059</v>
      </c>
    </row>
    <row r="5073" spans="1:15" x14ac:dyDescent="0.2">
      <c r="A5073" s="5" t="s">
        <v>13</v>
      </c>
      <c r="B5073" s="13">
        <v>6265809</v>
      </c>
      <c r="C5073" s="6">
        <f t="shared" si="24259"/>
        <v>44272</v>
      </c>
      <c r="D5073" s="5">
        <f t="shared" ref="D5073" si="25416">N5073-N5072</f>
        <v>1174</v>
      </c>
      <c r="E5073" s="13">
        <f t="shared" ref="E5073" si="25417">SUM(D5067:D5073)/7</f>
        <v>861.42857142857144</v>
      </c>
      <c r="F5073" s="13">
        <f t="shared" ref="F5073" si="25418">SUM(D5069:D5073)/5</f>
        <v>790.6</v>
      </c>
      <c r="G5073" s="13">
        <f t="shared" ref="G5073" si="25419">N5072/(B5073/100000)</f>
        <v>3178.1530525427761</v>
      </c>
      <c r="H5073" s="5">
        <f t="shared" si="25123"/>
        <v>368</v>
      </c>
      <c r="I5073" s="5">
        <f t="shared" si="25114"/>
        <v>358</v>
      </c>
      <c r="J5073" s="8">
        <f t="shared" ref="J5073" si="25420">E5073/(SUM(N5066:N5071)/7)*100</f>
        <v>0.51078709495981045</v>
      </c>
      <c r="K5073" s="5">
        <f t="shared" ref="K5073" si="25421">O5073-O5072</f>
        <v>35</v>
      </c>
      <c r="L5073" s="8">
        <f t="shared" ref="L5073" si="25422">SUM(K5067:K5073)/7</f>
        <v>15.857142857142858</v>
      </c>
      <c r="M5073" s="8">
        <f t="shared" ref="M5073" si="25423">O5072/(B5073/100000)</f>
        <v>96.69940465788217</v>
      </c>
      <c r="N5073" s="5">
        <v>200311</v>
      </c>
      <c r="O5073" s="18">
        <v>6094</v>
      </c>
    </row>
    <row r="5074" spans="1:15" x14ac:dyDescent="0.2">
      <c r="A5074" s="5" t="s">
        <v>13</v>
      </c>
      <c r="B5074" s="13">
        <v>6265809</v>
      </c>
      <c r="C5074" s="6">
        <f t="shared" si="24259"/>
        <v>44273</v>
      </c>
      <c r="D5074" s="5">
        <f t="shared" ref="D5074" si="25424">N5074-N5073</f>
        <v>1554</v>
      </c>
      <c r="E5074" s="13">
        <f t="shared" ref="E5074" si="25425">SUM(D5068:D5074)/7</f>
        <v>928.57142857142856</v>
      </c>
      <c r="F5074" s="13">
        <f t="shared" ref="F5074" si="25426">SUM(D5070:D5074)/5</f>
        <v>890.4</v>
      </c>
      <c r="G5074" s="13">
        <f t="shared" ref="G5074" si="25427">N5073/(B5074/100000)</f>
        <v>3196.8896594198768</v>
      </c>
      <c r="H5074" s="5">
        <f t="shared" si="25123"/>
        <v>369</v>
      </c>
      <c r="I5074" s="5">
        <f t="shared" si="25114"/>
        <v>359</v>
      </c>
      <c r="J5074" s="8">
        <f t="shared" ref="J5074" si="25428">E5074/(SUM(N5067:N5072)/7)*100</f>
        <v>0.54834412727657722</v>
      </c>
      <c r="K5074" s="5">
        <f t="shared" ref="K5074" si="25429">O5074-O5073</f>
        <v>14</v>
      </c>
      <c r="L5074" s="8">
        <f t="shared" ref="L5074" si="25430">SUM(K5068:K5074)/7</f>
        <v>15.571428571428571</v>
      </c>
      <c r="M5074" s="8">
        <f t="shared" ref="M5074" si="25431">O5073/(B5074/100000)</f>
        <v>97.257991745359618</v>
      </c>
      <c r="N5074" s="5">
        <v>201865</v>
      </c>
      <c r="O5074" s="18">
        <v>6108</v>
      </c>
    </row>
    <row r="5075" spans="1:15" x14ac:dyDescent="0.2">
      <c r="A5075" s="5" t="s">
        <v>13</v>
      </c>
      <c r="B5075" s="13">
        <v>6265809</v>
      </c>
      <c r="C5075" s="6">
        <f t="shared" si="24259"/>
        <v>44274</v>
      </c>
      <c r="D5075" s="5">
        <f t="shared" ref="D5075" si="25432">N5075-N5074</f>
        <v>1399</v>
      </c>
      <c r="E5075" s="13">
        <f t="shared" ref="E5075" si="25433">SUM(D5069:D5075)/7</f>
        <v>986.57142857142856</v>
      </c>
      <c r="F5075" s="13">
        <f t="shared" ref="F5075" si="25434">SUM(D5071:D5075)/5</f>
        <v>985.6</v>
      </c>
      <c r="G5075" s="13">
        <f t="shared" ref="G5075" si="25435">N5074/(B5075/100000)</f>
        <v>3221.6909261038759</v>
      </c>
      <c r="H5075" s="5">
        <f t="shared" si="25123"/>
        <v>370</v>
      </c>
      <c r="I5075" s="5">
        <f t="shared" si="25114"/>
        <v>360</v>
      </c>
      <c r="J5075" s="8">
        <f t="shared" ref="J5075" si="25436">E5075/(SUM(N5068:N5073)/7)*100</f>
        <v>0.58017378330265568</v>
      </c>
      <c r="K5075" s="5">
        <f t="shared" ref="K5075" si="25437">O5075-O5074</f>
        <v>11</v>
      </c>
      <c r="L5075" s="8">
        <f t="shared" ref="L5075" si="25438">SUM(K5069:K5075)/7</f>
        <v>15.428571428571429</v>
      </c>
      <c r="M5075" s="8">
        <f t="shared" ref="M5075" si="25439">O5074/(B5075/100000)</f>
        <v>97.4814265803506</v>
      </c>
      <c r="N5075" s="5">
        <v>203264</v>
      </c>
      <c r="O5075" s="18">
        <v>6119</v>
      </c>
    </row>
    <row r="5076" spans="1:15" x14ac:dyDescent="0.2">
      <c r="A5076" s="5" t="s">
        <v>13</v>
      </c>
      <c r="B5076" s="13">
        <v>6265809</v>
      </c>
      <c r="C5076" s="6">
        <f t="shared" si="24259"/>
        <v>44275</v>
      </c>
      <c r="D5076" s="5">
        <f t="shared" ref="D5076" si="25440">N5076-N5075</f>
        <v>1449</v>
      </c>
      <c r="E5076" s="13">
        <f t="shared" ref="E5076" si="25441">SUM(D5070:D5076)/7</f>
        <v>1042.8571428571429</v>
      </c>
      <c r="F5076" s="13">
        <f t="shared" ref="F5076" si="25442">SUM(D5072:D5076)/5</f>
        <v>1187</v>
      </c>
      <c r="G5076" s="13">
        <f t="shared" ref="G5076" si="25443">N5075/(B5076/100000)</f>
        <v>3244.018449971903</v>
      </c>
      <c r="H5076" s="5">
        <f t="shared" si="25123"/>
        <v>371</v>
      </c>
      <c r="I5076" s="5">
        <f t="shared" si="25114"/>
        <v>361</v>
      </c>
      <c r="J5076" s="8">
        <f t="shared" ref="J5076" si="25444">E5076/(SUM(N5069:N5074)/7)*100</f>
        <v>0.61044955846936044</v>
      </c>
      <c r="K5076" s="5">
        <f t="shared" ref="K5076" si="25445">O5076-O5075</f>
        <v>23</v>
      </c>
      <c r="L5076" s="8">
        <f t="shared" ref="L5076" si="25446">SUM(K5070:K5076)/7</f>
        <v>16.285714285714285</v>
      </c>
      <c r="M5076" s="8">
        <f t="shared" ref="M5076" si="25447">O5075/(B5076/100000)</f>
        <v>97.656982522129226</v>
      </c>
      <c r="N5076" s="5">
        <v>204713</v>
      </c>
      <c r="O5076" s="18">
        <v>6142</v>
      </c>
    </row>
    <row r="5077" spans="1:15" x14ac:dyDescent="0.2">
      <c r="A5077" s="5" t="s">
        <v>13</v>
      </c>
      <c r="B5077" s="13">
        <v>6265809</v>
      </c>
      <c r="C5077" s="6">
        <f t="shared" si="24259"/>
        <v>44276</v>
      </c>
      <c r="D5077" s="5">
        <f t="shared" ref="D5077" si="25448">N5077-N5076</f>
        <v>1021</v>
      </c>
      <c r="E5077" s="13">
        <f t="shared" ref="E5077" si="25449">SUM(D5071:D5077)/7</f>
        <v>1056.8571428571429</v>
      </c>
      <c r="F5077" s="13">
        <f t="shared" ref="F5077" si="25450">SUM(D5073:D5077)/5</f>
        <v>1319.4</v>
      </c>
      <c r="G5077" s="13">
        <f t="shared" ref="G5077" si="25451">N5076/(B5077/100000)</f>
        <v>3267.1439553934697</v>
      </c>
      <c r="H5077" s="5">
        <f t="shared" si="25123"/>
        <v>372</v>
      </c>
      <c r="I5077" s="5">
        <f t="shared" si="25114"/>
        <v>362</v>
      </c>
      <c r="J5077" s="8">
        <f t="shared" ref="J5077" si="25452">E5077/(SUM(N5070:N5075)/7)*100</f>
        <v>0.61563247124260723</v>
      </c>
      <c r="K5077" s="5">
        <f t="shared" ref="K5077" si="25453">O5077-O5076</f>
        <v>3</v>
      </c>
      <c r="L5077" s="8">
        <f t="shared" ref="L5077" si="25454">SUM(K5071:K5077)/7</f>
        <v>15.714285714285714</v>
      </c>
      <c r="M5077" s="8">
        <f t="shared" ref="M5077" si="25455">O5076/(B5077/100000)</f>
        <v>98.024054036757263</v>
      </c>
      <c r="N5077" s="5">
        <v>205734</v>
      </c>
      <c r="O5077" s="18">
        <v>6145</v>
      </c>
    </row>
    <row r="5078" spans="1:15" x14ac:dyDescent="0.2">
      <c r="A5078" s="5" t="s">
        <v>13</v>
      </c>
      <c r="B5078" s="13">
        <v>6265809</v>
      </c>
      <c r="C5078" s="6">
        <f t="shared" si="24259"/>
        <v>44277</v>
      </c>
      <c r="D5078" s="5">
        <f t="shared" ref="D5078:D5081" si="25456">N5078-N5077</f>
        <v>469</v>
      </c>
      <c r="E5078" s="13">
        <f t="shared" ref="E5078:E5081" si="25457">SUM(D5072:D5078)/7</f>
        <v>1060.7142857142858</v>
      </c>
      <c r="F5078" s="13">
        <f t="shared" ref="F5078:F5081" si="25458">SUM(D5074:D5078)/5</f>
        <v>1178.4000000000001</v>
      </c>
      <c r="G5078" s="13">
        <f t="shared" ref="G5078:G5081" si="25459">N5077/(B5078/100000)</f>
        <v>3283.4387387167403</v>
      </c>
      <c r="H5078" s="5">
        <f t="shared" si="25123"/>
        <v>373</v>
      </c>
      <c r="I5078" s="5">
        <f t="shared" si="25114"/>
        <v>363</v>
      </c>
      <c r="J5078" s="8">
        <f t="shared" ref="J5078:J5081" si="25460">E5078/(SUM(N5071:N5076)/7)*100</f>
        <v>0.61461772019455863</v>
      </c>
      <c r="K5078" s="5">
        <f t="shared" ref="K5078:K5081" si="25461">O5078-O5077</f>
        <v>11</v>
      </c>
      <c r="L5078" s="8">
        <f t="shared" ref="L5078:L5081" si="25462">SUM(K5072:K5078)/7</f>
        <v>16.714285714285715</v>
      </c>
      <c r="M5078" s="8">
        <f t="shared" ref="M5078:M5081" si="25463">O5077/(B5078/100000)</f>
        <v>98.07193292996962</v>
      </c>
      <c r="N5078" s="5">
        <v>206203</v>
      </c>
      <c r="O5078" s="18">
        <v>6156</v>
      </c>
    </row>
    <row r="5079" spans="1:15" x14ac:dyDescent="0.2">
      <c r="A5079" s="5" t="s">
        <v>13</v>
      </c>
      <c r="B5079" s="13">
        <v>6265809</v>
      </c>
      <c r="C5079" s="6">
        <f t="shared" si="24259"/>
        <v>44278</v>
      </c>
      <c r="D5079" s="5">
        <f t="shared" si="25456"/>
        <v>590</v>
      </c>
      <c r="E5079" s="13">
        <f t="shared" si="25457"/>
        <v>1093.7142857142858</v>
      </c>
      <c r="F5079" s="13">
        <f t="shared" si="25458"/>
        <v>985.6</v>
      </c>
      <c r="G5079" s="13">
        <f t="shared" si="25459"/>
        <v>3290.923805688938</v>
      </c>
      <c r="H5079" s="5">
        <f t="shared" si="25123"/>
        <v>374</v>
      </c>
      <c r="I5079" s="5">
        <f t="shared" si="25114"/>
        <v>364</v>
      </c>
      <c r="J5079" s="8">
        <f t="shared" si="25460"/>
        <v>0.63011101015288595</v>
      </c>
      <c r="K5079" s="5">
        <f t="shared" si="25461"/>
        <v>26</v>
      </c>
      <c r="L5079" s="8">
        <f t="shared" si="25462"/>
        <v>17.571428571428573</v>
      </c>
      <c r="M5079" s="8">
        <f t="shared" si="25463"/>
        <v>98.247488871748246</v>
      </c>
      <c r="N5079" s="5">
        <v>206793</v>
      </c>
      <c r="O5079" s="18">
        <v>6182</v>
      </c>
    </row>
    <row r="5080" spans="1:15" x14ac:dyDescent="0.2">
      <c r="A5080" s="5" t="s">
        <v>13</v>
      </c>
      <c r="B5080" s="13">
        <v>6265809</v>
      </c>
      <c r="C5080" s="6">
        <f t="shared" si="24259"/>
        <v>44279</v>
      </c>
      <c r="D5080" s="5">
        <f t="shared" si="25456"/>
        <v>1344</v>
      </c>
      <c r="E5080" s="13">
        <f t="shared" si="25457"/>
        <v>1118</v>
      </c>
      <c r="F5080" s="13">
        <f t="shared" si="25458"/>
        <v>974.6</v>
      </c>
      <c r="G5080" s="13">
        <f t="shared" si="25459"/>
        <v>3300.3399880207007</v>
      </c>
      <c r="H5080" s="5">
        <f t="shared" si="25123"/>
        <v>375</v>
      </c>
      <c r="I5080" s="5">
        <f t="shared" si="25114"/>
        <v>365</v>
      </c>
      <c r="J5080" s="8">
        <f t="shared" si="25460"/>
        <v>0.64037836820528771</v>
      </c>
      <c r="K5080" s="5">
        <f t="shared" si="25461"/>
        <v>16</v>
      </c>
      <c r="L5080" s="8">
        <f t="shared" si="25462"/>
        <v>14.857142857142858</v>
      </c>
      <c r="M5080" s="8">
        <f t="shared" si="25463"/>
        <v>98.662439279588639</v>
      </c>
      <c r="N5080" s="5">
        <v>208137</v>
      </c>
      <c r="O5080" s="18">
        <v>6198</v>
      </c>
    </row>
    <row r="5081" spans="1:15" x14ac:dyDescent="0.2">
      <c r="A5081" s="5" t="s">
        <v>13</v>
      </c>
      <c r="B5081" s="13">
        <v>6265809</v>
      </c>
      <c r="C5081" s="6">
        <f t="shared" si="24259"/>
        <v>44280</v>
      </c>
      <c r="D5081" s="5">
        <f t="shared" si="25456"/>
        <v>1900</v>
      </c>
      <c r="E5081" s="13">
        <f t="shared" si="25457"/>
        <v>1167.4285714285713</v>
      </c>
      <c r="F5081" s="13">
        <f t="shared" si="25458"/>
        <v>1064.8</v>
      </c>
      <c r="G5081" s="13">
        <f t="shared" si="25459"/>
        <v>3321.789732179835</v>
      </c>
      <c r="H5081" s="5">
        <f t="shared" si="25123"/>
        <v>376</v>
      </c>
      <c r="I5081" s="5">
        <f t="shared" si="25114"/>
        <v>366</v>
      </c>
      <c r="J5081" s="8">
        <f t="shared" si="25460"/>
        <v>0.66516248131977607</v>
      </c>
      <c r="K5081" s="5">
        <f t="shared" si="25461"/>
        <v>31</v>
      </c>
      <c r="L5081" s="8">
        <f t="shared" si="25462"/>
        <v>17.285714285714285</v>
      </c>
      <c r="M5081" s="8">
        <f t="shared" si="25463"/>
        <v>98.917793376721178</v>
      </c>
      <c r="N5081" s="5">
        <v>210037</v>
      </c>
      <c r="O5081" s="18">
        <v>6229</v>
      </c>
    </row>
    <row r="5082" spans="1:15" x14ac:dyDescent="0.2">
      <c r="A5082" s="5" t="s">
        <v>13</v>
      </c>
      <c r="B5082" s="13">
        <v>6265809</v>
      </c>
      <c r="C5082" s="6">
        <f t="shared" si="24259"/>
        <v>44281</v>
      </c>
      <c r="D5082" s="5">
        <f t="shared" ref="D5082" si="25464">N5082-N5081</f>
        <v>1685</v>
      </c>
      <c r="E5082" s="13">
        <f t="shared" ref="E5082" si="25465">SUM(D5076:D5082)/7</f>
        <v>1208.2857142857142</v>
      </c>
      <c r="F5082" s="13">
        <f t="shared" ref="F5082" si="25466">SUM(D5078:D5082)/5</f>
        <v>1197.5999999999999</v>
      </c>
      <c r="G5082" s="13">
        <f t="shared" ref="G5082" si="25467">N5081/(B5082/100000)</f>
        <v>3352.113031214325</v>
      </c>
      <c r="H5082" s="5">
        <f t="shared" si="25123"/>
        <v>377</v>
      </c>
      <c r="I5082" s="5">
        <f t="shared" si="25114"/>
        <v>367</v>
      </c>
      <c r="J5082" s="8">
        <f t="shared" ref="J5082" si="25468">E5082/(SUM(N5075:N5080)/7)*100</f>
        <v>0.68494481894069204</v>
      </c>
      <c r="K5082" s="5">
        <f t="shared" ref="K5082" si="25469">O5082-O5081</f>
        <v>19</v>
      </c>
      <c r="L5082" s="8">
        <f t="shared" ref="L5082" si="25470">SUM(K5076:K5082)/7</f>
        <v>18.428571428571427</v>
      </c>
      <c r="M5082" s="8">
        <f t="shared" ref="M5082" si="25471">O5081/(B5082/100000)</f>
        <v>99.412541939915499</v>
      </c>
      <c r="N5082" s="5">
        <v>211722</v>
      </c>
      <c r="O5082" s="18">
        <v>6248</v>
      </c>
    </row>
    <row r="5083" spans="1:15" x14ac:dyDescent="0.2">
      <c r="A5083" s="5" t="s">
        <v>13</v>
      </c>
      <c r="B5083" s="13">
        <v>6265809</v>
      </c>
      <c r="C5083" s="6">
        <f t="shared" si="24259"/>
        <v>44282</v>
      </c>
      <c r="D5083" s="5">
        <f t="shared" ref="D5083" si="25472">N5083-N5082</f>
        <v>1673</v>
      </c>
      <c r="E5083" s="13">
        <f t="shared" ref="E5083" si="25473">SUM(D5077:D5083)/7</f>
        <v>1240.2857142857142</v>
      </c>
      <c r="F5083" s="13">
        <f t="shared" ref="F5083" si="25474">SUM(D5079:D5083)/5</f>
        <v>1438.4</v>
      </c>
      <c r="G5083" s="13">
        <f t="shared" ref="G5083" si="25475">N5082/(B5083/100000)</f>
        <v>3379.0050095685965</v>
      </c>
      <c r="H5083" s="5">
        <f t="shared" si="25123"/>
        <v>378</v>
      </c>
      <c r="I5083" s="5">
        <f t="shared" si="25114"/>
        <v>368</v>
      </c>
      <c r="J5083" s="8">
        <f t="shared" ref="J5083" si="25476">E5083/(SUM(N5076:N5081)/7)*100</f>
        <v>0.69924944648792664</v>
      </c>
      <c r="K5083" s="5">
        <f t="shared" ref="K5083" si="25477">O5083-O5082</f>
        <v>22</v>
      </c>
      <c r="L5083" s="8">
        <f t="shared" ref="L5083" si="25478">SUM(K5077:K5083)/7</f>
        <v>18.285714285714285</v>
      </c>
      <c r="M5083" s="8">
        <f t="shared" ref="M5083" si="25479">O5082/(B5083/100000)</f>
        <v>99.715774930260395</v>
      </c>
      <c r="N5083" s="5">
        <v>213395</v>
      </c>
      <c r="O5083" s="18">
        <v>6270</v>
      </c>
    </row>
    <row r="5084" spans="1:15" x14ac:dyDescent="0.2">
      <c r="A5084" s="5" t="s">
        <v>13</v>
      </c>
      <c r="B5084" s="13">
        <v>6265809</v>
      </c>
      <c r="C5084" s="6">
        <f t="shared" si="24259"/>
        <v>44283</v>
      </c>
      <c r="D5084" s="5">
        <f t="shared" ref="D5084" si="25480">N5084-N5083</f>
        <v>1158</v>
      </c>
      <c r="E5084" s="13">
        <f t="shared" ref="E5084" si="25481">SUM(D5078:D5084)/7</f>
        <v>1259.8571428571429</v>
      </c>
      <c r="F5084" s="13">
        <f t="shared" ref="F5084" si="25482">SUM(D5080:D5084)/5</f>
        <v>1552</v>
      </c>
      <c r="G5084" s="13">
        <f t="shared" ref="G5084" si="25483">N5083/(B5084/100000)</f>
        <v>3405.7054723500187</v>
      </c>
      <c r="H5084" s="5">
        <f t="shared" si="25123"/>
        <v>379</v>
      </c>
      <c r="I5084" s="5">
        <f t="shared" si="25114"/>
        <v>369</v>
      </c>
      <c r="J5084" s="8">
        <f t="shared" ref="J5084" si="25484">E5084/(SUM(N5077:N5082)/7)*100</f>
        <v>0.70629636095996717</v>
      </c>
      <c r="K5084" s="5">
        <f t="shared" ref="K5084" si="25485">O5084-O5083</f>
        <v>8</v>
      </c>
      <c r="L5084" s="8">
        <f t="shared" ref="L5084" si="25486">SUM(K5078:K5084)/7</f>
        <v>19</v>
      </c>
      <c r="M5084" s="8">
        <f t="shared" ref="M5084" si="25487">O5083/(B5084/100000)</f>
        <v>100.06688681381766</v>
      </c>
      <c r="N5084" s="5">
        <v>214553</v>
      </c>
      <c r="O5084" s="18">
        <v>6278</v>
      </c>
    </row>
    <row r="5085" spans="1:15" x14ac:dyDescent="0.2">
      <c r="A5085" s="5" t="s">
        <v>13</v>
      </c>
      <c r="B5085" s="13">
        <v>6265809</v>
      </c>
      <c r="C5085" s="6">
        <f t="shared" si="24259"/>
        <v>44284</v>
      </c>
      <c r="D5085" s="5">
        <f t="shared" ref="D5085" si="25488">N5085-N5084</f>
        <v>705</v>
      </c>
      <c r="E5085" s="13">
        <f t="shared" ref="E5085" si="25489">SUM(D5079:D5085)/7</f>
        <v>1293.5714285714287</v>
      </c>
      <c r="F5085" s="13">
        <f t="shared" ref="F5085" si="25490">SUM(D5081:D5085)/5</f>
        <v>1424.2</v>
      </c>
      <c r="G5085" s="13">
        <f t="shared" ref="G5085" si="25491">N5084/(B5085/100000)</f>
        <v>3424.1867251299873</v>
      </c>
      <c r="H5085" s="5">
        <f t="shared" si="25123"/>
        <v>380</v>
      </c>
      <c r="I5085" s="5">
        <f t="shared" si="25114"/>
        <v>370</v>
      </c>
      <c r="J5085" s="8">
        <f t="shared" ref="J5085" si="25492">E5085/(SUM(N5078:N5083)/7)*100</f>
        <v>0.72077479111063003</v>
      </c>
      <c r="K5085" s="5">
        <f t="shared" ref="K5085" si="25493">O5085-O5084</f>
        <v>5</v>
      </c>
      <c r="L5085" s="8">
        <f t="shared" ref="L5085" si="25494">SUM(K5079:K5085)/7</f>
        <v>18.142857142857142</v>
      </c>
      <c r="M5085" s="8">
        <f t="shared" ref="M5085" si="25495">O5084/(B5085/100000)</f>
        <v>100.19456386238393</v>
      </c>
      <c r="N5085" s="5">
        <v>215258</v>
      </c>
      <c r="O5085" s="18">
        <v>6283</v>
      </c>
    </row>
    <row r="5086" spans="1:15" x14ac:dyDescent="0.2">
      <c r="A5086" s="5" t="s">
        <v>13</v>
      </c>
      <c r="B5086" s="13">
        <v>6265809</v>
      </c>
      <c r="C5086" s="6">
        <f t="shared" si="24259"/>
        <v>44285</v>
      </c>
      <c r="D5086" s="5">
        <f t="shared" ref="D5086" si="25496">N5086-N5085</f>
        <v>833</v>
      </c>
      <c r="E5086" s="13">
        <f t="shared" ref="E5086" si="25497">SUM(D5080:D5086)/7</f>
        <v>1328.2857142857142</v>
      </c>
      <c r="F5086" s="13">
        <f t="shared" ref="F5086" si="25498">SUM(D5082:D5086)/5</f>
        <v>1210.8</v>
      </c>
      <c r="G5086" s="13">
        <f t="shared" ref="G5086" si="25499">N5085/(B5086/100000)</f>
        <v>3435.4382650348903</v>
      </c>
      <c r="H5086" s="5">
        <f t="shared" si="25123"/>
        <v>381</v>
      </c>
      <c r="I5086" s="5">
        <f t="shared" si="25114"/>
        <v>371</v>
      </c>
      <c r="J5086" s="8">
        <f t="shared" ref="J5086" si="25500">E5086/(SUM(N5079:N5084)/7)*100</f>
        <v>0.73523074210227912</v>
      </c>
      <c r="K5086" s="5">
        <f t="shared" ref="K5086" si="25501">O5086-O5085</f>
        <v>15</v>
      </c>
      <c r="L5086" s="8">
        <f t="shared" ref="L5086" si="25502">SUM(K5080:K5086)/7</f>
        <v>16.571428571428573</v>
      </c>
      <c r="M5086" s="8">
        <f t="shared" ref="M5086" si="25503">O5085/(B5086/100000)</f>
        <v>100.27436201773786</v>
      </c>
      <c r="N5086" s="5">
        <v>216091</v>
      </c>
      <c r="O5086" s="18">
        <v>6298</v>
      </c>
    </row>
    <row r="5087" spans="1:15" x14ac:dyDescent="0.2">
      <c r="A5087" s="5" t="s">
        <v>13</v>
      </c>
      <c r="B5087" s="13">
        <v>6265809</v>
      </c>
      <c r="C5087" s="6">
        <f t="shared" si="24259"/>
        <v>44286</v>
      </c>
      <c r="D5087" s="5">
        <f t="shared" ref="D5087:D5088" si="25504">N5087-N5086</f>
        <v>1514</v>
      </c>
      <c r="E5087" s="13">
        <f t="shared" ref="E5087:E5088" si="25505">SUM(D5081:D5087)/7</f>
        <v>1352.5714285714287</v>
      </c>
      <c r="F5087" s="13">
        <f t="shared" ref="F5087:F5088" si="25506">SUM(D5083:D5087)/5</f>
        <v>1176.5999999999999</v>
      </c>
      <c r="G5087" s="13">
        <f t="shared" ref="G5087:G5088" si="25507">N5086/(B5087/100000)</f>
        <v>3448.7326377168533</v>
      </c>
      <c r="H5087" s="5">
        <f t="shared" si="25123"/>
        <v>382</v>
      </c>
      <c r="I5087" s="5">
        <f t="shared" si="25114"/>
        <v>372</v>
      </c>
      <c r="J5087" s="8">
        <f t="shared" ref="J5087:J5088" si="25508">E5087/(SUM(N5080:N5085)/7)*100</f>
        <v>0.7436953205634742</v>
      </c>
      <c r="K5087" s="5">
        <f t="shared" ref="K5087:K5088" si="25509">O5087-O5086</f>
        <v>23</v>
      </c>
      <c r="L5087" s="8">
        <f t="shared" ref="L5087:L5088" si="25510">SUM(K5081:K5087)/7</f>
        <v>17.571428571428573</v>
      </c>
      <c r="M5087" s="8">
        <f t="shared" ref="M5087:M5088" si="25511">O5086/(B5087/100000)</f>
        <v>100.51375648379961</v>
      </c>
      <c r="N5087" s="5">
        <v>217605</v>
      </c>
      <c r="O5087" s="18">
        <v>6321</v>
      </c>
    </row>
    <row r="5088" spans="1:15" x14ac:dyDescent="0.2">
      <c r="A5088" s="5" t="s">
        <v>13</v>
      </c>
      <c r="B5088" s="13">
        <v>6265809</v>
      </c>
      <c r="C5088" s="6">
        <f t="shared" si="24259"/>
        <v>44287</v>
      </c>
      <c r="D5088" s="5">
        <f t="shared" si="25504"/>
        <v>1879</v>
      </c>
      <c r="E5088" s="13">
        <f t="shared" si="25505"/>
        <v>1349.5714285714287</v>
      </c>
      <c r="F5088" s="13">
        <f t="shared" si="25506"/>
        <v>1217.8</v>
      </c>
      <c r="G5088" s="13">
        <f t="shared" si="25507"/>
        <v>3472.8955191580208</v>
      </c>
      <c r="H5088" s="5">
        <f t="shared" si="25123"/>
        <v>383</v>
      </c>
      <c r="I5088" s="5">
        <f t="shared" si="25114"/>
        <v>373</v>
      </c>
      <c r="J5088" s="8">
        <f t="shared" si="25508"/>
        <v>0.73743848824719616</v>
      </c>
      <c r="K5088" s="5">
        <f t="shared" si="25509"/>
        <v>17</v>
      </c>
      <c r="L5088" s="8">
        <f t="shared" si="25510"/>
        <v>15.571428571428571</v>
      </c>
      <c r="M5088" s="8">
        <f t="shared" si="25511"/>
        <v>100.88082799842765</v>
      </c>
      <c r="N5088" s="5">
        <v>219484</v>
      </c>
      <c r="O5088" s="18">
        <v>6338</v>
      </c>
    </row>
    <row r="5089" spans="1:15" x14ac:dyDescent="0.2">
      <c r="A5089" s="5" t="s">
        <v>13</v>
      </c>
      <c r="B5089" s="13">
        <v>6265809</v>
      </c>
      <c r="C5089" s="6">
        <f t="shared" si="24259"/>
        <v>44288</v>
      </c>
      <c r="D5089" s="5">
        <f t="shared" ref="D5089" si="25512">N5089-N5088</f>
        <v>1996</v>
      </c>
      <c r="E5089" s="13">
        <f t="shared" ref="E5089" si="25513">SUM(D5083:D5089)/7</f>
        <v>1394</v>
      </c>
      <c r="F5089" s="13">
        <f t="shared" ref="F5089" si="25514">SUM(D5085:D5089)/5</f>
        <v>1385.4</v>
      </c>
      <c r="G5089" s="13">
        <f t="shared" ref="G5089" si="25515">N5088/(B5089/100000)</f>
        <v>3502.8836659400245</v>
      </c>
      <c r="H5089" s="5">
        <f t="shared" si="25123"/>
        <v>384</v>
      </c>
      <c r="I5089" s="5">
        <f t="shared" si="25114"/>
        <v>374</v>
      </c>
      <c r="J5089" s="8">
        <f t="shared" ref="J5089" si="25516">E5089/(SUM(N5082:N5087)/7)*100</f>
        <v>0.75724183314915749</v>
      </c>
      <c r="K5089" s="5">
        <f t="shared" ref="K5089" si="25517">O5089-O5088</f>
        <v>13</v>
      </c>
      <c r="L5089" s="8">
        <f t="shared" ref="L5089" si="25518">SUM(K5083:K5089)/7</f>
        <v>14.714285714285714</v>
      </c>
      <c r="M5089" s="8">
        <f t="shared" ref="M5089" si="25519">O5088/(B5089/100000)</f>
        <v>101.15214172663099</v>
      </c>
      <c r="N5089" s="5">
        <v>221480</v>
      </c>
      <c r="O5089" s="18">
        <v>6351</v>
      </c>
    </row>
    <row r="5090" spans="1:15" x14ac:dyDescent="0.2">
      <c r="A5090" s="5" t="s">
        <v>13</v>
      </c>
      <c r="B5090" s="13">
        <v>6265809</v>
      </c>
      <c r="C5090" s="6">
        <f t="shared" si="24259"/>
        <v>44289</v>
      </c>
      <c r="D5090" s="5">
        <f t="shared" ref="D5090" si="25520">N5090-N5089</f>
        <v>1685</v>
      </c>
      <c r="E5090" s="13">
        <f t="shared" ref="E5090" si="25521">SUM(D5084:D5090)/7</f>
        <v>1395.7142857142858</v>
      </c>
      <c r="F5090" s="13">
        <f t="shared" ref="F5090" si="25522">SUM(D5086:D5090)/5</f>
        <v>1581.4</v>
      </c>
      <c r="G5090" s="13">
        <f t="shared" ref="G5090" si="25523">N5089/(B5090/100000)</f>
        <v>3534.7390895573099</v>
      </c>
      <c r="H5090" s="5">
        <f t="shared" si="25123"/>
        <v>385</v>
      </c>
      <c r="I5090" s="5">
        <f t="shared" si="25114"/>
        <v>375</v>
      </c>
      <c r="J5090" s="8">
        <f t="shared" ref="J5090" si="25524">E5090/(SUM(N5083:N5088)/7)*100</f>
        <v>0.75363356284316552</v>
      </c>
      <c r="K5090" s="5">
        <f t="shared" ref="K5090" si="25525">O5090-O5089</f>
        <v>14</v>
      </c>
      <c r="L5090" s="8">
        <f t="shared" ref="L5090" si="25526">SUM(K5084:K5090)/7</f>
        <v>13.571428571428571</v>
      </c>
      <c r="M5090" s="8">
        <f t="shared" ref="M5090" si="25527">O5089/(B5090/100000)</f>
        <v>101.35961693055118</v>
      </c>
      <c r="N5090" s="5">
        <v>223165</v>
      </c>
      <c r="O5090" s="18">
        <v>6365</v>
      </c>
    </row>
    <row r="5091" spans="1:15" x14ac:dyDescent="0.2">
      <c r="A5091" s="5" t="s">
        <v>13</v>
      </c>
      <c r="B5091" s="13">
        <v>6265809</v>
      </c>
      <c r="C5091" s="6">
        <f t="shared" si="24259"/>
        <v>44290</v>
      </c>
      <c r="D5091" s="5">
        <f t="shared" ref="D5091" si="25528">N5091-N5090</f>
        <v>879</v>
      </c>
      <c r="E5091" s="13">
        <f t="shared" ref="E5091" si="25529">SUM(D5085:D5091)/7</f>
        <v>1355.8571428571429</v>
      </c>
      <c r="F5091" s="13">
        <f t="shared" ref="F5091" si="25530">SUM(D5087:D5091)/5</f>
        <v>1590.6</v>
      </c>
      <c r="G5091" s="13">
        <f t="shared" ref="G5091" si="25531">N5090/(B5091/100000)</f>
        <v>3561.6310679115818</v>
      </c>
      <c r="H5091" s="5">
        <f t="shared" si="25123"/>
        <v>386</v>
      </c>
      <c r="I5091" s="5">
        <f t="shared" si="25114"/>
        <v>376</v>
      </c>
      <c r="J5091" s="8">
        <f t="shared" ref="J5091" si="25532">E5091/(SUM(N5084:N5089)/7)*100</f>
        <v>0.72757462603614798</v>
      </c>
      <c r="K5091" s="5">
        <f t="shared" ref="K5091" si="25533">O5091-O5090</f>
        <v>5</v>
      </c>
      <c r="L5091" s="8">
        <f t="shared" ref="L5091" si="25534">SUM(K5085:K5091)/7</f>
        <v>13.142857142857142</v>
      </c>
      <c r="M5091" s="8">
        <f t="shared" ref="M5091" si="25535">O5090/(B5091/100000)</f>
        <v>101.58305176554217</v>
      </c>
      <c r="N5091" s="5">
        <v>224044</v>
      </c>
      <c r="O5091" s="18">
        <v>6370</v>
      </c>
    </row>
    <row r="5092" spans="1:15" x14ac:dyDescent="0.2">
      <c r="A5092" s="5" t="s">
        <v>13</v>
      </c>
      <c r="B5092" s="13">
        <v>6265809</v>
      </c>
      <c r="C5092" s="6">
        <f t="shared" si="24259"/>
        <v>44291</v>
      </c>
      <c r="D5092" s="5">
        <f t="shared" ref="D5092" si="25536">N5092-N5091</f>
        <v>633</v>
      </c>
      <c r="E5092" s="13">
        <f t="shared" ref="E5092" si="25537">SUM(D5086:D5092)/7</f>
        <v>1345.5714285714287</v>
      </c>
      <c r="F5092" s="13">
        <f t="shared" ref="F5092" si="25538">SUM(D5088:D5092)/5</f>
        <v>1414.4</v>
      </c>
      <c r="G5092" s="13">
        <f t="shared" ref="G5092" si="25539">N5091/(B5092/100000)</f>
        <v>3575.6595836228012</v>
      </c>
      <c r="H5092" s="5">
        <f t="shared" si="25123"/>
        <v>387</v>
      </c>
      <c r="I5092" s="5">
        <f t="shared" si="25114"/>
        <v>377</v>
      </c>
      <c r="J5092" s="8">
        <f t="shared" ref="J5092" si="25540">E5092/(SUM(N5085:N5090)/7)*100</f>
        <v>0.71731946876168529</v>
      </c>
      <c r="K5092" s="5">
        <f t="shared" ref="K5092" si="25541">O5092-O5091</f>
        <v>5</v>
      </c>
      <c r="L5092" s="8">
        <f t="shared" ref="L5092" si="25542">SUM(K5086:K5092)/7</f>
        <v>13.142857142857142</v>
      </c>
      <c r="M5092" s="8">
        <f t="shared" ref="M5092" si="25543">O5091/(B5092/100000)</f>
        <v>101.66284992089609</v>
      </c>
      <c r="N5092" s="5">
        <v>224677</v>
      </c>
      <c r="O5092" s="18">
        <v>6375</v>
      </c>
    </row>
    <row r="5093" spans="1:15" x14ac:dyDescent="0.2">
      <c r="A5093" s="5" t="s">
        <v>13</v>
      </c>
      <c r="B5093" s="13">
        <v>6265809</v>
      </c>
      <c r="C5093" s="6">
        <f t="shared" si="24259"/>
        <v>44292</v>
      </c>
      <c r="D5093" s="5">
        <f t="shared" ref="D5093" si="25544">N5093-N5092</f>
        <v>543</v>
      </c>
      <c r="E5093" s="13">
        <f t="shared" ref="E5093" si="25545">SUM(D5087:D5093)/7</f>
        <v>1304.1428571428571</v>
      </c>
      <c r="F5093" s="13">
        <f t="shared" ref="F5093" si="25546">SUM(D5089:D5093)/5</f>
        <v>1147.2</v>
      </c>
      <c r="G5093" s="13">
        <f t="shared" ref="G5093" si="25547">N5092/(B5093/100000)</f>
        <v>3585.7620300906074</v>
      </c>
      <c r="H5093" s="5">
        <f t="shared" si="25123"/>
        <v>388</v>
      </c>
      <c r="I5093" s="5">
        <f t="shared" si="25114"/>
        <v>378</v>
      </c>
      <c r="J5093" s="8">
        <f t="shared" ref="J5093" si="25548">E5093/(SUM(N5086:N5091)/7)*100</f>
        <v>0.6906130637756086</v>
      </c>
      <c r="K5093" s="5">
        <f t="shared" ref="K5093" si="25549">O5093-O5092</f>
        <v>6</v>
      </c>
      <c r="L5093" s="8">
        <f t="shared" ref="L5093" si="25550">SUM(K5087:K5093)/7</f>
        <v>11.857142857142858</v>
      </c>
      <c r="M5093" s="8">
        <f t="shared" ref="M5093" si="25551">O5092/(B5093/100000)</f>
        <v>101.74264807625001</v>
      </c>
      <c r="N5093" s="5">
        <v>225220</v>
      </c>
      <c r="O5093" s="18">
        <v>6381</v>
      </c>
    </row>
    <row r="5094" spans="1:15" x14ac:dyDescent="0.2">
      <c r="A5094" s="5" t="s">
        <v>13</v>
      </c>
      <c r="B5094" s="13">
        <v>6265809</v>
      </c>
      <c r="C5094" s="6">
        <f t="shared" si="24259"/>
        <v>44293</v>
      </c>
      <c r="D5094" s="5">
        <f t="shared" ref="D5094" si="25552">N5094-N5093</f>
        <v>811</v>
      </c>
      <c r="E5094" s="13">
        <f t="shared" ref="E5094" si="25553">SUM(D5088:D5094)/7</f>
        <v>1203.7142857142858</v>
      </c>
      <c r="F5094" s="13">
        <f t="shared" ref="F5094" si="25554">SUM(D5090:D5094)/5</f>
        <v>910.2</v>
      </c>
      <c r="G5094" s="13">
        <f t="shared" ref="G5094" si="25555">N5093/(B5094/100000)</f>
        <v>3594.4281097620433</v>
      </c>
      <c r="H5094" s="5">
        <f t="shared" si="25123"/>
        <v>389</v>
      </c>
      <c r="I5094" s="5">
        <f t="shared" si="25114"/>
        <v>379</v>
      </c>
      <c r="J5094" s="8">
        <f t="shared" ref="J5094" si="25556">E5094/(SUM(N5087:N5092)/7)*100</f>
        <v>0.63331717344818128</v>
      </c>
      <c r="K5094" s="5">
        <f t="shared" ref="K5094" si="25557">O5094-O5093</f>
        <v>29</v>
      </c>
      <c r="L5094" s="8">
        <f t="shared" ref="L5094" si="25558">SUM(K5088:K5094)/7</f>
        <v>12.714285714285714</v>
      </c>
      <c r="M5094" s="8">
        <f t="shared" ref="M5094" si="25559">O5093/(B5094/100000)</f>
        <v>101.83840586267472</v>
      </c>
      <c r="N5094" s="5">
        <v>226031</v>
      </c>
      <c r="O5094" s="18">
        <v>6410</v>
      </c>
    </row>
    <row r="5095" spans="1:15" x14ac:dyDescent="0.2">
      <c r="A5095" s="5" t="s">
        <v>13</v>
      </c>
      <c r="B5095" s="13">
        <v>6265809</v>
      </c>
      <c r="C5095" s="6">
        <f t="shared" si="24259"/>
        <v>44294</v>
      </c>
      <c r="D5095" s="5">
        <f t="shared" ref="D5095" si="25560">N5095-N5094</f>
        <v>1550</v>
      </c>
      <c r="E5095" s="13">
        <f t="shared" ref="E5095" si="25561">SUM(D5089:D5095)/7</f>
        <v>1156.7142857142858</v>
      </c>
      <c r="F5095" s="13">
        <f t="shared" ref="F5095" si="25562">SUM(D5091:D5095)/5</f>
        <v>883.2</v>
      </c>
      <c r="G5095" s="13">
        <f t="shared" ref="G5095" si="25563">N5094/(B5095/100000)</f>
        <v>3607.3713705604496</v>
      </c>
      <c r="H5095" s="5">
        <f t="shared" si="25123"/>
        <v>390</v>
      </c>
      <c r="I5095" s="5">
        <f t="shared" si="25114"/>
        <v>380</v>
      </c>
      <c r="J5095" s="8">
        <f t="shared" ref="J5095" si="25564">E5095/(SUM(N5088:N5093)/7)*100</f>
        <v>0.60512529239875346</v>
      </c>
      <c r="K5095" s="5">
        <f t="shared" ref="K5095" si="25565">O5095-O5094</f>
        <v>31</v>
      </c>
      <c r="L5095" s="8">
        <f t="shared" ref="L5095" si="25566">SUM(K5089:K5095)/7</f>
        <v>14.714285714285714</v>
      </c>
      <c r="M5095" s="8">
        <f t="shared" ref="M5095" si="25567">O5094/(B5095/100000)</f>
        <v>102.30123516372745</v>
      </c>
      <c r="N5095" s="5">
        <v>227581</v>
      </c>
      <c r="O5095" s="18">
        <v>6441</v>
      </c>
    </row>
    <row r="5096" spans="1:15" x14ac:dyDescent="0.2">
      <c r="A5096" s="5" t="s">
        <v>13</v>
      </c>
      <c r="B5096" s="13">
        <v>6265809</v>
      </c>
      <c r="C5096" s="6">
        <f t="shared" si="24259"/>
        <v>44295</v>
      </c>
      <c r="D5096" s="5">
        <f t="shared" ref="D5096:D5097" si="25568">N5096-N5095</f>
        <v>1973</v>
      </c>
      <c r="E5096" s="13">
        <f t="shared" ref="E5096:E5097" si="25569">SUM(D5090:D5096)/7</f>
        <v>1153.4285714285713</v>
      </c>
      <c r="F5096" s="13">
        <f t="shared" ref="F5096:F5097" si="25570">SUM(D5092:D5096)/5</f>
        <v>1102</v>
      </c>
      <c r="G5096" s="13">
        <f t="shared" ref="G5096:G5097" si="25571">N5095/(B5096/100000)</f>
        <v>3632.1087987201654</v>
      </c>
      <c r="H5096" s="5">
        <f t="shared" si="25123"/>
        <v>391</v>
      </c>
      <c r="I5096" s="5">
        <f t="shared" si="25114"/>
        <v>381</v>
      </c>
      <c r="J5096" s="8">
        <f t="shared" ref="J5096:J5097" si="25572">E5096/(SUM(N5089:N5094)/7)*100</f>
        <v>0.60046838616498222</v>
      </c>
      <c r="K5096" s="5">
        <f t="shared" ref="K5096:K5097" si="25573">O5096-O5095</f>
        <v>13</v>
      </c>
      <c r="L5096" s="8">
        <f t="shared" ref="L5096:L5097" si="25574">SUM(K5090:K5096)/7</f>
        <v>14.714285714285714</v>
      </c>
      <c r="M5096" s="8">
        <f t="shared" ref="M5096:M5097" si="25575">O5095/(B5096/100000)</f>
        <v>102.79598372692178</v>
      </c>
      <c r="N5096" s="5">
        <v>229554</v>
      </c>
      <c r="O5096" s="18">
        <v>6454</v>
      </c>
    </row>
    <row r="5097" spans="1:15" x14ac:dyDescent="0.2">
      <c r="A5097" s="5" t="s">
        <v>13</v>
      </c>
      <c r="B5097" s="13">
        <v>6265809</v>
      </c>
      <c r="C5097" s="6">
        <f t="shared" si="24259"/>
        <v>44296</v>
      </c>
      <c r="D5097" s="5">
        <f t="shared" si="25568"/>
        <v>2025</v>
      </c>
      <c r="E5097" s="13">
        <f t="shared" si="25569"/>
        <v>1202</v>
      </c>
      <c r="F5097" s="13">
        <f t="shared" si="25570"/>
        <v>1380.4</v>
      </c>
      <c r="G5097" s="13">
        <f t="shared" si="25571"/>
        <v>3663.5971508228226</v>
      </c>
      <c r="H5097" s="5">
        <f t="shared" si="25123"/>
        <v>392</v>
      </c>
      <c r="I5097" s="5">
        <f t="shared" si="25114"/>
        <v>382</v>
      </c>
      <c r="J5097" s="8">
        <f t="shared" si="25572"/>
        <v>0.62292795387342137</v>
      </c>
      <c r="K5097" s="5">
        <f t="shared" si="25573"/>
        <v>19</v>
      </c>
      <c r="L5097" s="8">
        <f t="shared" si="25574"/>
        <v>15.428571428571429</v>
      </c>
      <c r="M5097" s="8">
        <f t="shared" si="25575"/>
        <v>103.00345893084197</v>
      </c>
      <c r="N5097" s="5">
        <v>231579</v>
      </c>
      <c r="O5097" s="18">
        <v>6473</v>
      </c>
    </row>
    <row r="5098" spans="1:15" x14ac:dyDescent="0.2">
      <c r="A5098" s="5" t="s">
        <v>13</v>
      </c>
      <c r="B5098" s="13">
        <v>6265809</v>
      </c>
      <c r="C5098" s="6">
        <f t="shared" si="24259"/>
        <v>44297</v>
      </c>
      <c r="D5098" s="5">
        <f t="shared" ref="D5098" si="25576">N5098-N5097</f>
        <v>1605</v>
      </c>
      <c r="E5098" s="13">
        <f t="shared" ref="E5098" si="25577">SUM(D5092:D5098)/7</f>
        <v>1305.7142857142858</v>
      </c>
      <c r="F5098" s="13">
        <f t="shared" ref="F5098" si="25578">SUM(D5094:D5098)/5</f>
        <v>1592.8</v>
      </c>
      <c r="G5098" s="13">
        <f t="shared" ref="G5098" si="25579">N5097/(B5098/100000)</f>
        <v>3695.9154037411608</v>
      </c>
      <c r="H5098" s="5">
        <f t="shared" si="25123"/>
        <v>393</v>
      </c>
      <c r="I5098" s="5">
        <f t="shared" si="25114"/>
        <v>383</v>
      </c>
      <c r="J5098" s="8">
        <f t="shared" ref="J5098" si="25580">E5098/(SUM(N5091:N5096)/7)*100</f>
        <v>0.67349147856432834</v>
      </c>
      <c r="K5098" s="5">
        <f t="shared" ref="K5098" si="25581">O5098-O5097</f>
        <v>8</v>
      </c>
      <c r="L5098" s="8">
        <f t="shared" ref="L5098" si="25582">SUM(K5092:K5098)/7</f>
        <v>15.857142857142858</v>
      </c>
      <c r="M5098" s="8">
        <f t="shared" ref="M5098" si="25583">O5097/(B5098/100000)</f>
        <v>103.30669192118687</v>
      </c>
      <c r="N5098" s="5">
        <v>233184</v>
      </c>
      <c r="O5098" s="18">
        <v>6481</v>
      </c>
    </row>
    <row r="5099" spans="1:15" x14ac:dyDescent="0.2">
      <c r="A5099" s="5" t="s">
        <v>13</v>
      </c>
      <c r="B5099" s="13">
        <v>6265809</v>
      </c>
      <c r="C5099" s="6">
        <f t="shared" si="24259"/>
        <v>44298</v>
      </c>
      <c r="D5099" s="5">
        <f t="shared" ref="D5099" si="25584">N5099-N5098</f>
        <v>628</v>
      </c>
      <c r="E5099" s="13">
        <f t="shared" ref="E5099" si="25585">SUM(D5093:D5099)/7</f>
        <v>1305</v>
      </c>
      <c r="F5099" s="13">
        <f t="shared" ref="F5099" si="25586">SUM(D5095:D5099)/5</f>
        <v>1556.2</v>
      </c>
      <c r="G5099" s="13">
        <f t="shared" ref="G5099" si="25587">N5098/(B5099/100000)</f>
        <v>3721.5306116097695</v>
      </c>
      <c r="H5099" s="5">
        <f t="shared" si="25123"/>
        <v>394</v>
      </c>
      <c r="I5099" s="5">
        <f t="shared" si="25114"/>
        <v>384</v>
      </c>
      <c r="J5099" s="8">
        <f t="shared" ref="J5099" si="25588">E5099/(SUM(N5092:N5097)/7)*100</f>
        <v>0.66940633514137771</v>
      </c>
      <c r="K5099" s="5">
        <f t="shared" ref="K5099" si="25589">O5099-O5098</f>
        <v>7</v>
      </c>
      <c r="L5099" s="8">
        <f t="shared" ref="L5099" si="25590">SUM(K5093:K5099)/7</f>
        <v>16.142857142857142</v>
      </c>
      <c r="M5099" s="8">
        <f t="shared" ref="M5099" si="25591">O5098/(B5099/100000)</f>
        <v>103.43436896975315</v>
      </c>
      <c r="N5099" s="5">
        <v>233812</v>
      </c>
      <c r="O5099" s="18">
        <v>6488</v>
      </c>
    </row>
    <row r="5100" spans="1:15" x14ac:dyDescent="0.2">
      <c r="A5100" s="5" t="s">
        <v>13</v>
      </c>
      <c r="B5100" s="13">
        <v>6265809</v>
      </c>
      <c r="C5100" s="6">
        <f t="shared" si="24259"/>
        <v>44299</v>
      </c>
      <c r="D5100" s="5">
        <f t="shared" ref="D5100" si="25592">N5100-N5099</f>
        <v>707</v>
      </c>
      <c r="E5100" s="13">
        <f t="shared" ref="E5100" si="25593">SUM(D5094:D5100)/7</f>
        <v>1328.4285714285713</v>
      </c>
      <c r="F5100" s="13">
        <f t="shared" ref="F5100" si="25594">SUM(D5096:D5100)/5</f>
        <v>1387.6</v>
      </c>
      <c r="G5100" s="13">
        <f t="shared" ref="G5100" si="25595">N5099/(B5100/100000)</f>
        <v>3731.5532599222224</v>
      </c>
      <c r="H5100" s="5">
        <f t="shared" si="25123"/>
        <v>395</v>
      </c>
      <c r="I5100" s="5">
        <f t="shared" si="25114"/>
        <v>385</v>
      </c>
      <c r="J5100" s="8">
        <f t="shared" ref="J5100" si="25596">E5100/(SUM(N5093:N5098)/7)*100</f>
        <v>0.67720254684670045</v>
      </c>
      <c r="K5100" s="5">
        <f t="shared" ref="K5100" si="25597">O5100-O5099</f>
        <v>33</v>
      </c>
      <c r="L5100" s="8">
        <f t="shared" ref="L5100" si="25598">SUM(K5094:K5100)/7</f>
        <v>20</v>
      </c>
      <c r="M5100" s="8">
        <f t="shared" ref="M5100" si="25599">O5099/(B5100/100000)</f>
        <v>103.54608638724864</v>
      </c>
      <c r="N5100" s="5">
        <v>234519</v>
      </c>
      <c r="O5100" s="18">
        <v>6521</v>
      </c>
    </row>
    <row r="5101" spans="1:15" x14ac:dyDescent="0.2">
      <c r="A5101" s="5" t="s">
        <v>13</v>
      </c>
      <c r="B5101" s="13">
        <v>6265809</v>
      </c>
      <c r="C5101" s="6">
        <f t="shared" si="24259"/>
        <v>44300</v>
      </c>
      <c r="D5101" s="5">
        <f t="shared" ref="D5101" si="25600">N5101-N5100</f>
        <v>2075</v>
      </c>
      <c r="E5101" s="13">
        <f t="shared" ref="E5101" si="25601">SUM(D5095:D5101)/7</f>
        <v>1509</v>
      </c>
      <c r="F5101" s="13">
        <f t="shared" ref="F5101" si="25602">SUM(D5097:D5101)/5</f>
        <v>1408</v>
      </c>
      <c r="G5101" s="13">
        <f t="shared" ref="G5101" si="25603">N5100/(B5101/100000)</f>
        <v>3742.8367190892668</v>
      </c>
      <c r="H5101" s="5">
        <f t="shared" si="25123"/>
        <v>396</v>
      </c>
      <c r="I5101" s="5">
        <f t="shared" si="25114"/>
        <v>386</v>
      </c>
      <c r="J5101" s="8">
        <f t="shared" ref="J5101" si="25604">E5101/(SUM(N5094:N5099)/7)*100</f>
        <v>0.76447033127047692</v>
      </c>
      <c r="K5101" s="5">
        <f t="shared" ref="K5101" si="25605">O5101-O5100</f>
        <v>22</v>
      </c>
      <c r="L5101" s="8">
        <f t="shared" ref="L5101" si="25606">SUM(K5095:K5101)/7</f>
        <v>19</v>
      </c>
      <c r="M5101" s="8">
        <f t="shared" ref="M5101" si="25607">O5100/(B5101/100000)</f>
        <v>104.07275421258451</v>
      </c>
      <c r="N5101" s="5">
        <v>236594</v>
      </c>
      <c r="O5101" s="18">
        <v>6543</v>
      </c>
    </row>
    <row r="5102" spans="1:15" x14ac:dyDescent="0.2">
      <c r="A5102" s="5" t="s">
        <v>13</v>
      </c>
      <c r="B5102" s="13">
        <v>6265809</v>
      </c>
      <c r="C5102" s="6">
        <f t="shared" si="24259"/>
        <v>44301</v>
      </c>
      <c r="D5102" s="5">
        <f t="shared" ref="D5102" si="25608">N5102-N5101</f>
        <v>1992</v>
      </c>
      <c r="E5102" s="13">
        <f t="shared" ref="E5102" si="25609">SUM(D5096:D5102)/7</f>
        <v>1572.1428571428571</v>
      </c>
      <c r="F5102" s="13">
        <f t="shared" ref="F5102" si="25610">SUM(D5098:D5102)/5</f>
        <v>1401.4</v>
      </c>
      <c r="G5102" s="13">
        <f t="shared" ref="G5102" si="25611">N5101/(B5102/100000)</f>
        <v>3775.9529535611441</v>
      </c>
      <c r="H5102" s="5">
        <f t="shared" si="25123"/>
        <v>397</v>
      </c>
      <c r="I5102" s="5">
        <f t="shared" si="25114"/>
        <v>387</v>
      </c>
      <c r="J5102" s="8">
        <f t="shared" ref="J5102" si="25612">E5102/(SUM(N5095:N5100)/7)*100</f>
        <v>0.79159620465405345</v>
      </c>
      <c r="K5102" s="5">
        <f t="shared" ref="K5102" si="25613">O5102-O5101</f>
        <v>22</v>
      </c>
      <c r="L5102" s="8">
        <f t="shared" ref="L5102" si="25614">SUM(K5096:K5102)/7</f>
        <v>17.714285714285715</v>
      </c>
      <c r="M5102" s="8">
        <f t="shared" ref="M5102" si="25615">O5101/(B5102/100000)</f>
        <v>104.42386609614178</v>
      </c>
      <c r="N5102" s="5">
        <v>238586</v>
      </c>
      <c r="O5102" s="18">
        <v>6565</v>
      </c>
    </row>
    <row r="5103" spans="1:15" x14ac:dyDescent="0.2">
      <c r="A5103" s="5" t="s">
        <v>13</v>
      </c>
      <c r="B5103" s="13">
        <v>6265809</v>
      </c>
      <c r="C5103" s="6">
        <f t="shared" si="24259"/>
        <v>44302</v>
      </c>
      <c r="D5103" s="5">
        <f t="shared" ref="D5103" si="25616">N5103-N5102</f>
        <v>1923</v>
      </c>
      <c r="E5103" s="13">
        <f t="shared" ref="E5103" si="25617">SUM(D5097:D5103)/7</f>
        <v>1565</v>
      </c>
      <c r="F5103" s="13">
        <f t="shared" ref="F5103" si="25618">SUM(D5099:D5103)/5</f>
        <v>1465</v>
      </c>
      <c r="G5103" s="13">
        <f t="shared" ref="G5103" si="25619">N5102/(B5103/100000)</f>
        <v>3807.7445386541467</v>
      </c>
      <c r="H5103" s="5">
        <f t="shared" si="25123"/>
        <v>398</v>
      </c>
      <c r="I5103" s="5">
        <f t="shared" si="25114"/>
        <v>388</v>
      </c>
      <c r="J5103" s="8">
        <f t="shared" ref="J5103" si="25620">E5103/(SUM(N5096:N5101)/7)*100</f>
        <v>0.78292389736728873</v>
      </c>
      <c r="K5103" s="5">
        <f t="shared" ref="K5103" si="25621">O5103-O5102</f>
        <v>20</v>
      </c>
      <c r="L5103" s="8">
        <f t="shared" ref="L5103" si="25622">SUM(K5097:K5103)/7</f>
        <v>18.714285714285715</v>
      </c>
      <c r="M5103" s="8">
        <f t="shared" ref="M5103" si="25623">O5102/(B5103/100000)</f>
        <v>104.77497797969903</v>
      </c>
      <c r="N5103" s="5">
        <v>240509</v>
      </c>
      <c r="O5103" s="18">
        <v>6585</v>
      </c>
    </row>
    <row r="5104" spans="1:15" x14ac:dyDescent="0.2">
      <c r="A5104" s="5" t="s">
        <v>13</v>
      </c>
      <c r="B5104" s="13">
        <v>6265809</v>
      </c>
      <c r="C5104" s="6">
        <f t="shared" si="24259"/>
        <v>44303</v>
      </c>
      <c r="D5104" s="5">
        <f t="shared" ref="D5104" si="25624">N5104-N5103</f>
        <v>1552</v>
      </c>
      <c r="E5104" s="13">
        <f t="shared" ref="E5104" si="25625">SUM(D5098:D5104)/7</f>
        <v>1497.4285714285713</v>
      </c>
      <c r="F5104" s="13">
        <f t="shared" ref="F5104" si="25626">SUM(D5100:D5104)/5</f>
        <v>1649.8</v>
      </c>
      <c r="G5104" s="13">
        <f t="shared" ref="G5104" si="25627">N5103/(B5104/100000)</f>
        <v>3838.4349092032649</v>
      </c>
      <c r="H5104" s="5">
        <f t="shared" si="25123"/>
        <v>399</v>
      </c>
      <c r="I5104" s="5">
        <f t="shared" si="25114"/>
        <v>389</v>
      </c>
      <c r="J5104" s="8">
        <f t="shared" ref="J5104" si="25628">E5104/(SUM(N5097:N5102)/7)*100</f>
        <v>0.74431538180780166</v>
      </c>
      <c r="K5104" s="5">
        <f t="shared" ref="K5104" si="25629">O5104-O5103</f>
        <v>11</v>
      </c>
      <c r="L5104" s="8">
        <f t="shared" ref="L5104" si="25630">SUM(K5098:K5104)/7</f>
        <v>17.571428571428573</v>
      </c>
      <c r="M5104" s="8">
        <f t="shared" ref="M5104" si="25631">O5103/(B5104/100000)</f>
        <v>105.09417060111471</v>
      </c>
      <c r="N5104" s="5">
        <v>242061</v>
      </c>
      <c r="O5104" s="18">
        <v>6596</v>
      </c>
    </row>
    <row r="5105" spans="1:15" x14ac:dyDescent="0.2">
      <c r="A5105" s="5" t="s">
        <v>13</v>
      </c>
      <c r="B5105" s="13">
        <v>6265809</v>
      </c>
      <c r="C5105" s="6">
        <f t="shared" si="24259"/>
        <v>44304</v>
      </c>
      <c r="D5105" s="5">
        <f t="shared" ref="D5105" si="25632">N5105-N5104</f>
        <v>1536</v>
      </c>
      <c r="E5105" s="13">
        <f t="shared" ref="E5105" si="25633">SUM(D5099:D5105)/7</f>
        <v>1487.5714285714287</v>
      </c>
      <c r="F5105" s="13">
        <f t="shared" ref="F5105" si="25634">SUM(D5101:D5105)/5</f>
        <v>1815.6</v>
      </c>
      <c r="G5105" s="13">
        <f t="shared" ref="G5105" si="25635">N5104/(B5105/100000)</f>
        <v>3863.2042566251221</v>
      </c>
      <c r="H5105" s="5">
        <f t="shared" si="25123"/>
        <v>400</v>
      </c>
      <c r="I5105" s="5">
        <f t="shared" si="25114"/>
        <v>390</v>
      </c>
      <c r="J5105" s="8">
        <f t="shared" ref="J5105" si="25636">E5105/(SUM(N5098:N5103)/7)*100</f>
        <v>0.73475660525936992</v>
      </c>
      <c r="K5105" s="5">
        <f t="shared" ref="K5105" si="25637">O5105-O5104</f>
        <v>7</v>
      </c>
      <c r="L5105" s="8">
        <f t="shared" ref="L5105" si="25638">SUM(K5099:K5105)/7</f>
        <v>17.428571428571427</v>
      </c>
      <c r="M5105" s="8">
        <f t="shared" ref="M5105" si="25639">O5104/(B5105/100000)</f>
        <v>105.26972654289334</v>
      </c>
      <c r="N5105" s="5">
        <v>243597</v>
      </c>
      <c r="O5105" s="18">
        <v>6603</v>
      </c>
    </row>
    <row r="5106" spans="1:15" x14ac:dyDescent="0.2">
      <c r="A5106" s="5" t="s">
        <v>13</v>
      </c>
      <c r="B5106" s="13">
        <v>6265809</v>
      </c>
      <c r="C5106" s="6">
        <f t="shared" si="24259"/>
        <v>44305</v>
      </c>
      <c r="D5106" s="5">
        <f t="shared" ref="D5106" si="25640">N5106-N5105</f>
        <v>611</v>
      </c>
      <c r="E5106" s="13">
        <f t="shared" ref="E5106" si="25641">SUM(D5100:D5106)/7</f>
        <v>1485.1428571428571</v>
      </c>
      <c r="F5106" s="13">
        <f t="shared" ref="F5106" si="25642">SUM(D5102:D5106)/5</f>
        <v>1522.8</v>
      </c>
      <c r="G5106" s="13">
        <f t="shared" ref="G5106" si="25643">N5105/(B5106/100000)</f>
        <v>3887.7182499498467</v>
      </c>
      <c r="H5106" s="5">
        <f t="shared" si="25123"/>
        <v>401</v>
      </c>
      <c r="I5106" s="5">
        <f t="shared" si="25114"/>
        <v>391</v>
      </c>
      <c r="J5106" s="8">
        <f t="shared" ref="J5106" si="25644">E5106/(SUM(N5099:N5104)/7)*100</f>
        <v>0.72899084974836637</v>
      </c>
      <c r="K5106" s="5">
        <f t="shared" ref="K5106" si="25645">O5106-O5105</f>
        <v>7</v>
      </c>
      <c r="L5106" s="8">
        <f t="shared" ref="L5106" si="25646">SUM(K5100:K5106)/7</f>
        <v>17.428571428571427</v>
      </c>
      <c r="M5106" s="8">
        <f t="shared" ref="M5106" si="25647">O5105/(B5106/100000)</f>
        <v>105.38144396038884</v>
      </c>
      <c r="N5106" s="5">
        <v>244208</v>
      </c>
      <c r="O5106" s="18">
        <v>6610</v>
      </c>
    </row>
    <row r="5107" spans="1:15" x14ac:dyDescent="0.2">
      <c r="A5107" s="5" t="s">
        <v>13</v>
      </c>
      <c r="B5107" s="13">
        <v>6265809</v>
      </c>
      <c r="C5107" s="6">
        <f t="shared" si="24259"/>
        <v>44306</v>
      </c>
      <c r="D5107" s="5">
        <f t="shared" ref="D5107" si="25648">N5107-N5106</f>
        <v>571</v>
      </c>
      <c r="E5107" s="13">
        <f t="shared" ref="E5107" si="25649">SUM(D5101:D5107)/7</f>
        <v>1465.7142857142858</v>
      </c>
      <c r="F5107" s="13">
        <f t="shared" ref="F5107" si="25650">SUM(D5103:D5107)/5</f>
        <v>1238.5999999999999</v>
      </c>
      <c r="G5107" s="13">
        <f t="shared" ref="G5107" si="25651">N5106/(B5107/100000)</f>
        <v>3897.4695845340962</v>
      </c>
      <c r="H5107" s="5">
        <f t="shared" si="25123"/>
        <v>402</v>
      </c>
      <c r="I5107" s="5">
        <f t="shared" si="25114"/>
        <v>392</v>
      </c>
      <c r="J5107" s="8">
        <f t="shared" ref="J5107" si="25652">E5107/(SUM(N5100:N5105)/7)*100</f>
        <v>0.71455135785651303</v>
      </c>
      <c r="K5107" s="5">
        <f t="shared" ref="K5107" si="25653">O5107-O5106</f>
        <v>38</v>
      </c>
      <c r="L5107" s="8">
        <f t="shared" ref="L5107" si="25654">SUM(K5101:K5107)/7</f>
        <v>18.142857142857142</v>
      </c>
      <c r="M5107" s="8">
        <f t="shared" ref="M5107" si="25655">O5106/(B5107/100000)</f>
        <v>105.49316137788432</v>
      </c>
      <c r="N5107" s="5">
        <v>244779</v>
      </c>
      <c r="O5107" s="18">
        <v>6648</v>
      </c>
    </row>
    <row r="5108" spans="1:15" customFormat="1" x14ac:dyDescent="0.2">
      <c r="A5108" t="s">
        <v>13</v>
      </c>
      <c r="B5108">
        <v>6265809</v>
      </c>
      <c r="C5108" s="1">
        <v>44307</v>
      </c>
      <c r="D5108">
        <v>2178</v>
      </c>
      <c r="E5108">
        <v>1480</v>
      </c>
      <c r="F5108">
        <v>1290</v>
      </c>
      <c r="G5108">
        <v>3907</v>
      </c>
      <c r="H5108">
        <v>403</v>
      </c>
      <c r="I5108">
        <v>393</v>
      </c>
      <c r="J5108">
        <v>0.7</v>
      </c>
      <c r="K5108">
        <v>27</v>
      </c>
      <c r="L5108">
        <v>18.899999999999999</v>
      </c>
      <c r="M5108">
        <v>106.1</v>
      </c>
      <c r="N5108">
        <v>246957</v>
      </c>
      <c r="O5108">
        <v>6675</v>
      </c>
    </row>
    <row r="5109" spans="1:15" x14ac:dyDescent="0.2">
      <c r="A5109" s="5" t="s">
        <v>13</v>
      </c>
      <c r="B5109" s="13">
        <v>6265809</v>
      </c>
      <c r="C5109" s="6">
        <f t="shared" si="24259"/>
        <v>44308</v>
      </c>
      <c r="D5109" s="5">
        <f t="shared" ref="D5109" si="25656">N5109-N5108</f>
        <v>2386</v>
      </c>
      <c r="E5109" s="13">
        <f t="shared" ref="E5109" si="25657">SUM(D5103:D5109)/7</f>
        <v>1536.7142857142858</v>
      </c>
      <c r="F5109" s="13">
        <f t="shared" ref="F5109" si="25658">SUM(D5105:D5109)/5</f>
        <v>1456.4</v>
      </c>
      <c r="G5109" s="13">
        <f t="shared" ref="G5109" si="25659">N5108/(B5109/100000)</f>
        <v>3941.3426103476822</v>
      </c>
      <c r="H5109" s="5">
        <f t="shared" si="25123"/>
        <v>404</v>
      </c>
      <c r="I5109" s="5">
        <f t="shared" si="25114"/>
        <v>394</v>
      </c>
      <c r="J5109" s="8">
        <f t="shared" ref="J5109" si="25660">E5109/(SUM(N5102:N5107)/7)*100</f>
        <v>0.73995349925020981</v>
      </c>
      <c r="K5109" s="5">
        <f t="shared" ref="K5109" si="25661">O5109-O5108</f>
        <v>16</v>
      </c>
      <c r="L5109" s="8">
        <f t="shared" ref="L5109" si="25662">SUM(K5103:K5109)/7</f>
        <v>18</v>
      </c>
      <c r="M5109" s="8">
        <f t="shared" ref="M5109" si="25663">O5108/(B5109/100000)</f>
        <v>106.5305373974853</v>
      </c>
      <c r="N5109" s="5">
        <v>249343</v>
      </c>
      <c r="O5109" s="18">
        <v>6691</v>
      </c>
    </row>
    <row r="5110" spans="1:15" x14ac:dyDescent="0.2">
      <c r="A5110" s="5" t="s">
        <v>13</v>
      </c>
      <c r="B5110" s="13">
        <v>6265809</v>
      </c>
      <c r="C5110" s="6">
        <f t="shared" si="24259"/>
        <v>44309</v>
      </c>
      <c r="D5110" s="5">
        <f t="shared" ref="D5110" si="25664">N5110-N5109</f>
        <v>2010</v>
      </c>
      <c r="E5110" s="13">
        <f t="shared" ref="E5110" si="25665">SUM(D5104:D5110)/7</f>
        <v>1549.1428571428571</v>
      </c>
      <c r="F5110" s="13">
        <f t="shared" ref="F5110" si="25666">SUM(D5106:D5110)/5</f>
        <v>1551.2</v>
      </c>
      <c r="G5110" s="13">
        <f t="shared" ref="G5110" si="25667">N5109/(B5110/100000)</f>
        <v>3979.4222900825735</v>
      </c>
      <c r="H5110" s="5">
        <f t="shared" si="25123"/>
        <v>405</v>
      </c>
      <c r="I5110" s="5">
        <f t="shared" si="25114"/>
        <v>395</v>
      </c>
      <c r="J5110" s="8">
        <f t="shared" ref="J5110" si="25668">E5110/(SUM(N5103:N5108)/7)*100</f>
        <v>0.74166735630878911</v>
      </c>
      <c r="K5110" s="5">
        <f t="shared" ref="K5110" si="25669">O5110-O5109</f>
        <v>24</v>
      </c>
      <c r="L5110" s="8">
        <f t="shared" ref="L5110" si="25670">SUM(K5104:K5110)/7</f>
        <v>18.571428571428573</v>
      </c>
      <c r="M5110" s="8">
        <f t="shared" ref="M5110" si="25671">O5109/(B5110/100000)</f>
        <v>106.78589149461786</v>
      </c>
      <c r="N5110" s="5">
        <v>251353</v>
      </c>
      <c r="O5110" s="18">
        <v>6715</v>
      </c>
    </row>
    <row r="5111" spans="1:15" x14ac:dyDescent="0.2">
      <c r="A5111" s="5" t="s">
        <v>13</v>
      </c>
      <c r="B5111" s="13">
        <v>6265809</v>
      </c>
      <c r="C5111" s="6">
        <f t="shared" si="24259"/>
        <v>44310</v>
      </c>
      <c r="D5111" s="5">
        <f t="shared" ref="D5111:D5112" si="25672">N5111-N5110</f>
        <v>2252</v>
      </c>
      <c r="E5111" s="13">
        <f t="shared" ref="E5111:E5112" si="25673">SUM(D5105:D5111)/7</f>
        <v>1649.1428571428571</v>
      </c>
      <c r="F5111" s="13">
        <f t="shared" ref="F5111:F5112" si="25674">SUM(D5107:D5111)/5</f>
        <v>1879.4</v>
      </c>
      <c r="G5111" s="13">
        <f t="shared" ref="G5111:G5112" si="25675">N5110/(B5111/100000)</f>
        <v>4011.50114853485</v>
      </c>
      <c r="H5111" s="5">
        <f t="shared" si="25123"/>
        <v>406</v>
      </c>
      <c r="I5111" s="5">
        <f t="shared" si="25114"/>
        <v>396</v>
      </c>
      <c r="J5111" s="8">
        <f t="shared" ref="J5111:J5112" si="25676">E5111/(SUM(N5104:N5109)/7)*100</f>
        <v>0.78480160713011016</v>
      </c>
      <c r="K5111" s="5">
        <f t="shared" ref="K5111:K5112" si="25677">O5111-O5110</f>
        <v>18</v>
      </c>
      <c r="L5111" s="8">
        <f t="shared" ref="L5111:L5112" si="25678">SUM(K5105:K5111)/7</f>
        <v>19.571428571428573</v>
      </c>
      <c r="M5111" s="8">
        <f t="shared" ref="M5111:M5112" si="25679">O5110/(B5111/100000)</f>
        <v>107.16892264031668</v>
      </c>
      <c r="N5111" s="5">
        <v>253605</v>
      </c>
      <c r="O5111" s="18">
        <v>6733</v>
      </c>
    </row>
    <row r="5112" spans="1:15" x14ac:dyDescent="0.2">
      <c r="A5112" s="5" t="s">
        <v>13</v>
      </c>
      <c r="B5112" s="13">
        <v>6265809</v>
      </c>
      <c r="C5112" s="6">
        <f t="shared" si="24259"/>
        <v>44311</v>
      </c>
      <c r="D5112" s="5">
        <f t="shared" si="25672"/>
        <v>1483</v>
      </c>
      <c r="E5112" s="13">
        <f t="shared" si="25673"/>
        <v>1641.5714285714287</v>
      </c>
      <c r="F5112" s="13">
        <f t="shared" si="25674"/>
        <v>2061.8000000000002</v>
      </c>
      <c r="G5112" s="13">
        <f t="shared" si="25675"/>
        <v>4047.442237706256</v>
      </c>
      <c r="H5112" s="5">
        <f t="shared" si="25123"/>
        <v>407</v>
      </c>
      <c r="I5112" s="5">
        <f t="shared" si="25114"/>
        <v>397</v>
      </c>
      <c r="J5112" s="8">
        <f t="shared" si="25676"/>
        <v>0.77629460687714202</v>
      </c>
      <c r="K5112" s="5">
        <f t="shared" si="25677"/>
        <v>9</v>
      </c>
      <c r="L5112" s="8">
        <f t="shared" si="25678"/>
        <v>19.857142857142858</v>
      </c>
      <c r="M5112" s="8">
        <f t="shared" si="25679"/>
        <v>107.45619599959079</v>
      </c>
      <c r="N5112" s="5">
        <v>255088</v>
      </c>
      <c r="O5112" s="18">
        <v>6742</v>
      </c>
    </row>
    <row r="5113" spans="1:15" x14ac:dyDescent="0.2">
      <c r="A5113" s="5" t="s">
        <v>13</v>
      </c>
      <c r="B5113" s="13">
        <v>6265809</v>
      </c>
      <c r="C5113" s="6">
        <f t="shared" si="24259"/>
        <v>44312</v>
      </c>
      <c r="D5113" s="5">
        <f t="shared" ref="D5113" si="25680">N5113-N5112</f>
        <v>751</v>
      </c>
      <c r="E5113" s="13">
        <f t="shared" ref="E5113" si="25681">SUM(D5107:D5113)/7</f>
        <v>1661.5714285714287</v>
      </c>
      <c r="F5113" s="13">
        <f t="shared" ref="F5113" si="25682">SUM(D5109:D5113)/5</f>
        <v>1776.4</v>
      </c>
      <c r="G5113" s="13">
        <f t="shared" ref="G5113" si="25683">N5112/(B5113/100000)</f>
        <v>4071.1103705842293</v>
      </c>
      <c r="H5113" s="5">
        <f t="shared" si="25123"/>
        <v>408</v>
      </c>
      <c r="I5113" s="5">
        <f t="shared" si="25114"/>
        <v>398</v>
      </c>
      <c r="J5113" s="8">
        <f t="shared" ref="J5113" si="25684">E5113/(SUM(N5106:N5111)/7)*100</f>
        <v>0.78047569359400637</v>
      </c>
      <c r="K5113" s="5">
        <f t="shared" ref="K5113" si="25685">O5113-O5112</f>
        <v>12</v>
      </c>
      <c r="L5113" s="8">
        <f t="shared" ref="L5113" si="25686">SUM(K5107:K5113)/7</f>
        <v>20.571428571428573</v>
      </c>
      <c r="M5113" s="8">
        <f t="shared" ref="M5113" si="25687">O5112/(B5113/100000)</f>
        <v>107.59983267922784</v>
      </c>
      <c r="N5113" s="5">
        <v>255839</v>
      </c>
      <c r="O5113" s="18">
        <v>6754</v>
      </c>
    </row>
    <row r="5114" spans="1:15" x14ac:dyDescent="0.2">
      <c r="A5114" s="5" t="s">
        <v>13</v>
      </c>
      <c r="B5114" s="13">
        <v>6265809</v>
      </c>
      <c r="C5114" s="6">
        <f t="shared" si="24259"/>
        <v>44313</v>
      </c>
      <c r="D5114" s="5">
        <f t="shared" ref="D5114" si="25688">N5114-N5113</f>
        <v>612</v>
      </c>
      <c r="E5114" s="13">
        <f t="shared" ref="E5114" si="25689">SUM(D5108:D5114)/7</f>
        <v>1667.4285714285713</v>
      </c>
      <c r="F5114" s="13">
        <f t="shared" ref="F5114" si="25690">SUM(D5110:D5114)/5</f>
        <v>1421.6</v>
      </c>
      <c r="G5114" s="13">
        <f t="shared" ref="G5114" si="25691">N5113/(B5114/100000)</f>
        <v>4083.0960535183885</v>
      </c>
      <c r="H5114" s="5">
        <f t="shared" si="25123"/>
        <v>409</v>
      </c>
      <c r="I5114" s="5">
        <f t="shared" si="25114"/>
        <v>399</v>
      </c>
      <c r="J5114" s="8">
        <f t="shared" ref="J5114" si="25692">E5114/(SUM(N5107:N5112)/7)*100</f>
        <v>0.7775501707053043</v>
      </c>
      <c r="K5114" s="5">
        <f t="shared" ref="K5114" si="25693">O5114-O5113</f>
        <v>48</v>
      </c>
      <c r="L5114" s="8">
        <f t="shared" ref="L5114" si="25694">SUM(K5108:K5114)/7</f>
        <v>22</v>
      </c>
      <c r="M5114" s="8">
        <f t="shared" ref="M5114" si="25695">O5113/(B5114/100000)</f>
        <v>107.79134825207727</v>
      </c>
      <c r="N5114" s="5">
        <v>256451</v>
      </c>
      <c r="O5114" s="18">
        <v>6802</v>
      </c>
    </row>
    <row r="5115" spans="1:15" x14ac:dyDescent="0.2">
      <c r="A5115" s="5" t="s">
        <v>13</v>
      </c>
      <c r="B5115" s="13">
        <v>6265809</v>
      </c>
      <c r="C5115" s="6">
        <f t="shared" si="24259"/>
        <v>44314</v>
      </c>
      <c r="D5115" s="5">
        <f t="shared" ref="D5115" si="25696">N5115-N5114</f>
        <v>2036</v>
      </c>
      <c r="E5115" s="13">
        <f t="shared" ref="E5115" si="25697">SUM(D5109:D5115)/7</f>
        <v>1647.1428571428571</v>
      </c>
      <c r="F5115" s="13">
        <f t="shared" ref="F5115" si="25698">SUM(D5111:D5115)/5</f>
        <v>1426.8</v>
      </c>
      <c r="G5115" s="13">
        <f t="shared" ref="G5115" si="25699">N5114/(B5115/100000)</f>
        <v>4092.8633477337085</v>
      </c>
      <c r="H5115" s="5">
        <f t="shared" si="25123"/>
        <v>410</v>
      </c>
      <c r="I5115" s="5">
        <f t="shared" si="25114"/>
        <v>400</v>
      </c>
      <c r="J5115" s="8">
        <f t="shared" ref="J5115" si="25700">E5115/(SUM(N5108:N5113)/7)*100</f>
        <v>0.76247284558436956</v>
      </c>
      <c r="K5115" s="5">
        <f t="shared" ref="K5115" si="25701">O5115-O5114</f>
        <v>13</v>
      </c>
      <c r="L5115" s="8">
        <f t="shared" ref="L5115" si="25702">SUM(K5109:K5115)/7</f>
        <v>20</v>
      </c>
      <c r="M5115" s="8">
        <f t="shared" ref="M5115" si="25703">O5114/(B5115/100000)</f>
        <v>108.55741054347492</v>
      </c>
      <c r="N5115" s="5">
        <v>258487</v>
      </c>
      <c r="O5115" s="18">
        <v>6815</v>
      </c>
    </row>
    <row r="5116" spans="1:15" x14ac:dyDescent="0.2">
      <c r="A5116" s="5" t="s">
        <v>13</v>
      </c>
      <c r="B5116" s="13">
        <v>6265809</v>
      </c>
      <c r="C5116" s="6">
        <f t="shared" si="24259"/>
        <v>44315</v>
      </c>
      <c r="D5116" s="5">
        <f t="shared" ref="D5116" si="25704">N5116-N5115</f>
        <v>2103</v>
      </c>
      <c r="E5116" s="13">
        <f t="shared" ref="E5116" si="25705">SUM(D5110:D5116)/7</f>
        <v>1606.7142857142858</v>
      </c>
      <c r="F5116" s="13">
        <f t="shared" ref="F5116" si="25706">SUM(D5112:D5116)/5</f>
        <v>1397</v>
      </c>
      <c r="G5116" s="13">
        <f t="shared" ref="G5116" si="25707">N5115/(B5116/100000)</f>
        <v>4125.3571565938255</v>
      </c>
      <c r="H5116" s="5">
        <f t="shared" si="25123"/>
        <v>411</v>
      </c>
      <c r="I5116" s="5">
        <f t="shared" si="25114"/>
        <v>401</v>
      </c>
      <c r="J5116" s="8">
        <f t="shared" ref="J5116" si="25708">E5116/(SUM(N5109:N5114)/7)*100</f>
        <v>0.73911777713959381</v>
      </c>
      <c r="K5116" s="5">
        <f t="shared" ref="K5116" si="25709">O5116-O5115</f>
        <v>19</v>
      </c>
      <c r="L5116" s="8">
        <f t="shared" ref="L5116" si="25710">SUM(K5110:K5116)/7</f>
        <v>20.428571428571427</v>
      </c>
      <c r="M5116" s="8">
        <f t="shared" ref="M5116" si="25711">O5115/(B5116/100000)</f>
        <v>108.76488574739511</v>
      </c>
      <c r="N5116" s="5">
        <v>260590</v>
      </c>
      <c r="O5116" s="18">
        <v>6834</v>
      </c>
    </row>
    <row r="5117" spans="1:15" x14ac:dyDescent="0.2">
      <c r="A5117" s="5" t="s">
        <v>13</v>
      </c>
      <c r="B5117" s="13">
        <v>6265809</v>
      </c>
      <c r="C5117" s="6">
        <f t="shared" si="24259"/>
        <v>44316</v>
      </c>
      <c r="D5117" s="5">
        <f t="shared" ref="D5117" si="25712">N5117-N5116</f>
        <v>1737</v>
      </c>
      <c r="E5117" s="13">
        <f t="shared" ref="E5117" si="25713">SUM(D5111:D5117)/7</f>
        <v>1567.7142857142858</v>
      </c>
      <c r="F5117" s="13">
        <f t="shared" ref="F5117" si="25714">SUM(D5113:D5117)/5</f>
        <v>1447.8</v>
      </c>
      <c r="G5117" s="13">
        <f t="shared" ref="G5117" si="25715">N5116/(B5117/100000)</f>
        <v>4158.9202607356847</v>
      </c>
      <c r="H5117" s="5">
        <f t="shared" si="25123"/>
        <v>412</v>
      </c>
      <c r="I5117" s="5">
        <f t="shared" si="25114"/>
        <v>402</v>
      </c>
      <c r="J5117" s="8">
        <f t="shared" ref="J5117" si="25716">E5117/(SUM(N5110:N5115)/7)*100</f>
        <v>0.71686929187763704</v>
      </c>
      <c r="K5117" s="5">
        <f t="shared" ref="K5117" si="25717">O5117-O5116</f>
        <v>28</v>
      </c>
      <c r="L5117" s="8">
        <f t="shared" ref="L5117" si="25718">SUM(K5111:K5117)/7</f>
        <v>21</v>
      </c>
      <c r="M5117" s="8">
        <f t="shared" ref="M5117" si="25719">O5116/(B5117/100000)</f>
        <v>109.06811873774001</v>
      </c>
      <c r="N5117" s="5">
        <v>262327</v>
      </c>
      <c r="O5117" s="18">
        <v>6862</v>
      </c>
    </row>
    <row r="5118" spans="1:15" x14ac:dyDescent="0.2">
      <c r="A5118" s="5" t="s">
        <v>13</v>
      </c>
      <c r="B5118" s="13">
        <v>6265809</v>
      </c>
      <c r="C5118" s="6">
        <f t="shared" si="24259"/>
        <v>44317</v>
      </c>
      <c r="D5118" s="5">
        <f t="shared" ref="D5118" si="25720">N5118-N5117</f>
        <v>1444</v>
      </c>
      <c r="E5118" s="13">
        <f t="shared" ref="E5118" si="25721">SUM(D5112:D5118)/7</f>
        <v>1452.2857142857142</v>
      </c>
      <c r="F5118" s="13">
        <f t="shared" ref="F5118" si="25722">SUM(D5114:D5118)/5</f>
        <v>1586.4</v>
      </c>
      <c r="G5118" s="13">
        <f t="shared" ref="G5118" si="25723">N5117/(B5118/100000)</f>
        <v>4186.6421399056371</v>
      </c>
      <c r="H5118" s="5">
        <f t="shared" si="25123"/>
        <v>413</v>
      </c>
      <c r="I5118" s="5">
        <f t="shared" si="25114"/>
        <v>403</v>
      </c>
      <c r="J5118" s="8">
        <f t="shared" ref="J5118" si="25724">E5118/(SUM(N5111:N5116)/7)*100</f>
        <v>0.660104151786294</v>
      </c>
      <c r="K5118" s="5">
        <f t="shared" ref="K5118" si="25725">O5118-O5117</f>
        <v>16</v>
      </c>
      <c r="L5118" s="8">
        <f t="shared" ref="L5118" si="25726">SUM(K5112:K5118)/7</f>
        <v>20.714285714285715</v>
      </c>
      <c r="M5118" s="8">
        <f t="shared" ref="M5118" si="25727">O5117/(B5118/100000)</f>
        <v>109.51498840772197</v>
      </c>
      <c r="N5118" s="5">
        <v>263771</v>
      </c>
      <c r="O5118" s="18">
        <v>6878</v>
      </c>
    </row>
    <row r="5119" spans="1:15" x14ac:dyDescent="0.2">
      <c r="A5119" s="5" t="s">
        <v>13</v>
      </c>
      <c r="B5119" s="13">
        <v>6265809</v>
      </c>
      <c r="C5119" s="6">
        <f t="shared" si="24259"/>
        <v>44318</v>
      </c>
      <c r="D5119" s="5">
        <f t="shared" ref="D5119" si="25728">N5119-N5118</f>
        <v>1205</v>
      </c>
      <c r="E5119" s="13">
        <f t="shared" ref="E5119" si="25729">SUM(D5113:D5119)/7</f>
        <v>1412.5714285714287</v>
      </c>
      <c r="F5119" s="13">
        <f t="shared" ref="F5119" si="25730">SUM(D5115:D5119)/5</f>
        <v>1705</v>
      </c>
      <c r="G5119" s="13">
        <f t="shared" ref="G5119" si="25731">N5118/(B5119/100000)</f>
        <v>4209.6878471718492</v>
      </c>
      <c r="H5119" s="5">
        <f t="shared" si="25123"/>
        <v>414</v>
      </c>
      <c r="I5119" s="5">
        <f t="shared" si="25114"/>
        <v>404</v>
      </c>
      <c r="J5119" s="8">
        <f t="shared" ref="J5119" si="25732">E5119/(SUM(N5112:N5117)/7)*100</f>
        <v>0.63843717191961169</v>
      </c>
      <c r="K5119" s="5">
        <f t="shared" ref="K5119" si="25733">O5119-O5118</f>
        <v>15</v>
      </c>
      <c r="L5119" s="8">
        <f t="shared" ref="L5119" si="25734">SUM(K5113:K5119)/7</f>
        <v>21.571428571428573</v>
      </c>
      <c r="M5119" s="8">
        <f t="shared" ref="M5119" si="25735">O5118/(B5119/100000)</f>
        <v>109.77034250485451</v>
      </c>
      <c r="N5119" s="5">
        <v>264976</v>
      </c>
      <c r="O5119" s="18">
        <v>6893</v>
      </c>
    </row>
    <row r="5120" spans="1:15" x14ac:dyDescent="0.2">
      <c r="A5120" s="5" t="s">
        <v>13</v>
      </c>
      <c r="B5120" s="13">
        <v>6265809</v>
      </c>
      <c r="C5120" s="6">
        <f t="shared" si="24259"/>
        <v>44319</v>
      </c>
      <c r="D5120" s="5">
        <f t="shared" ref="D5120" si="25736">N5120-N5119</f>
        <v>626</v>
      </c>
      <c r="E5120" s="13">
        <f t="shared" ref="E5120" si="25737">SUM(D5114:D5120)/7</f>
        <v>1394.7142857142858</v>
      </c>
      <c r="F5120" s="13">
        <f t="shared" ref="F5120" si="25738">SUM(D5116:D5120)/5</f>
        <v>1423</v>
      </c>
      <c r="G5120" s="13">
        <f t="shared" ref="G5120" si="25739">N5119/(B5120/100000)</f>
        <v>4228.9192026121445</v>
      </c>
      <c r="H5120" s="5">
        <f t="shared" si="25123"/>
        <v>415</v>
      </c>
      <c r="I5120" s="5">
        <f t="shared" si="25114"/>
        <v>405</v>
      </c>
      <c r="J5120" s="8">
        <f t="shared" ref="J5120" si="25740">E5120/(SUM(N5113:N5118)/7)*100</f>
        <v>0.62685196778097751</v>
      </c>
      <c r="K5120" s="5">
        <f t="shared" ref="K5120" si="25741">O5120-O5119</f>
        <v>11</v>
      </c>
      <c r="L5120" s="8">
        <f t="shared" ref="L5120" si="25742">SUM(K5114:K5120)/7</f>
        <v>21.428571428571427</v>
      </c>
      <c r="M5120" s="8">
        <f t="shared" ref="M5120" si="25743">O5119/(B5120/100000)</f>
        <v>110.00973697091628</v>
      </c>
      <c r="N5120" s="5">
        <v>265602</v>
      </c>
      <c r="O5120" s="18">
        <v>6904</v>
      </c>
    </row>
    <row r="5121" spans="1:15" x14ac:dyDescent="0.2">
      <c r="A5121" s="5" t="s">
        <v>13</v>
      </c>
      <c r="B5121" s="13">
        <v>6265809</v>
      </c>
      <c r="C5121" s="6">
        <f t="shared" si="24259"/>
        <v>44320</v>
      </c>
      <c r="D5121" s="5">
        <f t="shared" ref="D5121" si="25744">N5121-N5120</f>
        <v>387</v>
      </c>
      <c r="E5121" s="13">
        <f t="shared" ref="E5121" si="25745">SUM(D5115:D5121)/7</f>
        <v>1362.5714285714287</v>
      </c>
      <c r="F5121" s="13">
        <f t="shared" ref="F5121" si="25746">SUM(D5117:D5121)/5</f>
        <v>1079.8</v>
      </c>
      <c r="G5121" s="13">
        <f t="shared" ref="G5121" si="25747">N5120/(B5121/100000)</f>
        <v>4238.9099316624561</v>
      </c>
      <c r="H5121" s="5">
        <f t="shared" si="25123"/>
        <v>416</v>
      </c>
      <c r="I5121" s="5">
        <f t="shared" si="25114"/>
        <v>406</v>
      </c>
      <c r="J5121" s="8">
        <f t="shared" ref="J5121" si="25748">E5121/(SUM(N5114:N5119)/7)*100</f>
        <v>0.60883364121838224</v>
      </c>
      <c r="K5121" s="5">
        <f t="shared" ref="K5121" si="25749">O5121-O5120</f>
        <v>29</v>
      </c>
      <c r="L5121" s="8">
        <f t="shared" ref="L5121" si="25750">SUM(K5115:K5121)/7</f>
        <v>18.714285714285715</v>
      </c>
      <c r="M5121" s="8">
        <f t="shared" ref="M5121" si="25751">O5120/(B5121/100000)</f>
        <v>110.1852929126949</v>
      </c>
      <c r="N5121" s="5">
        <v>265989</v>
      </c>
      <c r="O5121" s="18">
        <v>6933</v>
      </c>
    </row>
    <row r="5122" spans="1:15" x14ac:dyDescent="0.2">
      <c r="A5122" s="5" t="s">
        <v>13</v>
      </c>
      <c r="B5122" s="13">
        <v>6265809</v>
      </c>
      <c r="C5122" s="6">
        <f t="shared" si="24259"/>
        <v>44321</v>
      </c>
      <c r="D5122" s="5">
        <f t="shared" ref="D5122:D5124" si="25752">N5122-N5121</f>
        <v>1732</v>
      </c>
      <c r="E5122" s="13">
        <f t="shared" ref="E5122:E5124" si="25753">SUM(D5116:D5122)/7</f>
        <v>1319.1428571428571</v>
      </c>
      <c r="F5122" s="13">
        <f t="shared" ref="F5122:F5124" si="25754">SUM(D5118:D5122)/5</f>
        <v>1078.8</v>
      </c>
      <c r="G5122" s="13">
        <f t="shared" ref="G5122:G5124" si="25755">N5121/(B5122/100000)</f>
        <v>4245.0863088868491</v>
      </c>
      <c r="H5122" s="5">
        <f t="shared" si="25123"/>
        <v>417</v>
      </c>
      <c r="I5122" s="5">
        <f t="shared" si="25114"/>
        <v>407</v>
      </c>
      <c r="J5122" s="8">
        <f t="shared" ref="J5122:J5124" si="25756">E5122/(SUM(N5115:N5120)/7)*100</f>
        <v>0.58600554782380232</v>
      </c>
      <c r="K5122" s="5">
        <f t="shared" ref="K5122:K5124" si="25757">O5122-O5121</f>
        <v>49</v>
      </c>
      <c r="L5122" s="8">
        <f t="shared" ref="L5122:L5124" si="25758">SUM(K5116:K5122)/7</f>
        <v>23.857142857142858</v>
      </c>
      <c r="M5122" s="8">
        <f t="shared" ref="M5122:M5124" si="25759">O5121/(B5122/100000)</f>
        <v>110.64812221374765</v>
      </c>
      <c r="N5122" s="5">
        <v>267721</v>
      </c>
      <c r="O5122" s="18">
        <v>6982</v>
      </c>
    </row>
    <row r="5123" spans="1:15" x14ac:dyDescent="0.2">
      <c r="A5123" s="5" t="s">
        <v>13</v>
      </c>
      <c r="B5123" s="13">
        <v>6265809</v>
      </c>
      <c r="C5123" s="6">
        <f t="shared" si="24259"/>
        <v>44322</v>
      </c>
      <c r="D5123" s="5">
        <f t="shared" si="25752"/>
        <v>1613</v>
      </c>
      <c r="E5123" s="13">
        <f t="shared" si="25753"/>
        <v>1249.1428571428571</v>
      </c>
      <c r="F5123" s="13">
        <f t="shared" si="25754"/>
        <v>1112.5999999999999</v>
      </c>
      <c r="G5123" s="13">
        <f t="shared" si="25755"/>
        <v>4272.7283899014474</v>
      </c>
      <c r="H5123" s="5">
        <f t="shared" si="25123"/>
        <v>418</v>
      </c>
      <c r="I5123" s="5">
        <f t="shared" si="25114"/>
        <v>408</v>
      </c>
      <c r="J5123" s="8">
        <f t="shared" si="25756"/>
        <v>0.55227995490303206</v>
      </c>
      <c r="K5123" s="5">
        <f t="shared" si="25757"/>
        <v>25</v>
      </c>
      <c r="L5123" s="8">
        <f t="shared" si="25758"/>
        <v>24.714285714285715</v>
      </c>
      <c r="M5123" s="8">
        <f t="shared" si="25759"/>
        <v>111.43014413621609</v>
      </c>
      <c r="N5123" s="5">
        <v>269334</v>
      </c>
      <c r="O5123" s="18">
        <v>7007</v>
      </c>
    </row>
    <row r="5124" spans="1:15" x14ac:dyDescent="0.2">
      <c r="A5124" s="5" t="s">
        <v>13</v>
      </c>
      <c r="B5124" s="13">
        <v>6265809</v>
      </c>
      <c r="C5124" s="6">
        <f t="shared" si="24259"/>
        <v>44323</v>
      </c>
      <c r="D5124" s="5">
        <f t="shared" si="25752"/>
        <v>1335</v>
      </c>
      <c r="E5124" s="13">
        <f t="shared" si="25753"/>
        <v>1191.7142857142858</v>
      </c>
      <c r="F5124" s="13">
        <f t="shared" si="25754"/>
        <v>1138.5999999999999</v>
      </c>
      <c r="G5124" s="13">
        <f t="shared" si="25755"/>
        <v>4298.471274818623</v>
      </c>
      <c r="H5124" s="5">
        <f t="shared" si="25123"/>
        <v>419</v>
      </c>
      <c r="I5124" s="5">
        <f t="shared" si="25114"/>
        <v>409</v>
      </c>
      <c r="J5124" s="8">
        <f t="shared" si="25756"/>
        <v>0.52452675010972183</v>
      </c>
      <c r="K5124" s="5">
        <f t="shared" si="25757"/>
        <v>19</v>
      </c>
      <c r="L5124" s="8">
        <f t="shared" si="25758"/>
        <v>23.428571428571427</v>
      </c>
      <c r="M5124" s="8">
        <f t="shared" si="25759"/>
        <v>111.82913491298569</v>
      </c>
      <c r="N5124" s="5">
        <v>270669</v>
      </c>
      <c r="O5124" s="18">
        <v>7026</v>
      </c>
    </row>
    <row r="5125" spans="1:15" x14ac:dyDescent="0.2">
      <c r="A5125" s="5" t="s">
        <v>13</v>
      </c>
      <c r="B5125" s="13">
        <v>6265809</v>
      </c>
      <c r="C5125" s="6">
        <f t="shared" si="24259"/>
        <v>44324</v>
      </c>
      <c r="D5125" s="5">
        <f t="shared" ref="D5125" si="25760">N5125-N5124</f>
        <v>1180</v>
      </c>
      <c r="E5125" s="13">
        <f t="shared" ref="E5125" si="25761">SUM(D5119:D5125)/7</f>
        <v>1154</v>
      </c>
      <c r="F5125" s="13">
        <f t="shared" ref="F5125" si="25762">SUM(D5121:D5125)/5</f>
        <v>1249.4000000000001</v>
      </c>
      <c r="G5125" s="13">
        <f t="shared" ref="G5125" si="25763">N5124/(B5125/100000)</f>
        <v>4319.7773822981198</v>
      </c>
      <c r="H5125" s="5">
        <f t="shared" si="25123"/>
        <v>420</v>
      </c>
      <c r="I5125" s="5">
        <f t="shared" si="25114"/>
        <v>410</v>
      </c>
      <c r="J5125" s="8">
        <f t="shared" ref="J5125" si="25764">E5125/(SUM(N5118:N5123)/7)*100</f>
        <v>0.50569897326456292</v>
      </c>
      <c r="K5125" s="5">
        <f t="shared" ref="K5125" si="25765">O5125-O5124</f>
        <v>19</v>
      </c>
      <c r="L5125" s="8">
        <f t="shared" ref="L5125" si="25766">SUM(K5119:K5125)/7</f>
        <v>23.857142857142858</v>
      </c>
      <c r="M5125" s="8">
        <f t="shared" ref="M5125" si="25767">O5124/(B5125/100000)</f>
        <v>112.1323679033306</v>
      </c>
      <c r="N5125" s="5">
        <v>271849</v>
      </c>
      <c r="O5125" s="18">
        <v>7045</v>
      </c>
    </row>
    <row r="5126" spans="1:15" x14ac:dyDescent="0.2">
      <c r="A5126" s="5" t="s">
        <v>13</v>
      </c>
      <c r="B5126" s="13">
        <v>6265809</v>
      </c>
      <c r="C5126" s="6">
        <f t="shared" si="24259"/>
        <v>44325</v>
      </c>
      <c r="D5126" s="5">
        <f t="shared" ref="D5126" si="25768">N5126-N5125</f>
        <v>1113</v>
      </c>
      <c r="E5126" s="13">
        <f t="shared" ref="E5126" si="25769">SUM(D5120:D5126)/7</f>
        <v>1140.8571428571429</v>
      </c>
      <c r="F5126" s="13">
        <f t="shared" ref="F5126" si="25770">SUM(D5122:D5126)/5</f>
        <v>1394.6</v>
      </c>
      <c r="G5126" s="13">
        <f t="shared" ref="G5126" si="25771">N5125/(B5126/100000)</f>
        <v>4338.6097469616452</v>
      </c>
      <c r="H5126" s="5">
        <f t="shared" si="25123"/>
        <v>421</v>
      </c>
      <c r="I5126" s="5">
        <f t="shared" si="25114"/>
        <v>411</v>
      </c>
      <c r="J5126" s="8">
        <f t="shared" ref="J5126" si="25772">E5126/(SUM(N5119:N5124)/7)*100</f>
        <v>0.49778998947198488</v>
      </c>
      <c r="K5126" s="5">
        <f t="shared" ref="K5126" si="25773">O5126-O5125</f>
        <v>10</v>
      </c>
      <c r="L5126" s="8">
        <f t="shared" ref="L5126" si="25774">SUM(K5120:K5126)/7</f>
        <v>23.142857142857142</v>
      </c>
      <c r="M5126" s="8">
        <f t="shared" ref="M5126" si="25775">O5125/(B5126/100000)</f>
        <v>112.4356008936755</v>
      </c>
      <c r="N5126" s="5">
        <v>272962</v>
      </c>
      <c r="O5126" s="18">
        <v>7055</v>
      </c>
    </row>
    <row r="5127" spans="1:15" x14ac:dyDescent="0.2">
      <c r="A5127" s="5" t="s">
        <v>13</v>
      </c>
      <c r="B5127" s="13">
        <v>6265809</v>
      </c>
      <c r="C5127" s="6">
        <f t="shared" si="24259"/>
        <v>44326</v>
      </c>
      <c r="D5127" s="5">
        <f t="shared" ref="D5127" si="25776">N5127-N5126</f>
        <v>390</v>
      </c>
      <c r="E5127" s="13">
        <f t="shared" ref="E5127" si="25777">SUM(D5121:D5127)/7</f>
        <v>1107.1428571428571</v>
      </c>
      <c r="F5127" s="13">
        <f t="shared" ref="F5127" si="25778">SUM(D5123:D5127)/5</f>
        <v>1126.2</v>
      </c>
      <c r="G5127" s="13">
        <f t="shared" ref="G5127" si="25779">N5126/(B5127/100000)</f>
        <v>4356.372816343428</v>
      </c>
      <c r="H5127" s="5">
        <f t="shared" si="25123"/>
        <v>422</v>
      </c>
      <c r="I5127" s="5">
        <f t="shared" si="25114"/>
        <v>412</v>
      </c>
      <c r="J5127" s="8">
        <f t="shared" ref="J5127" si="25780">E5127/(SUM(N5120:N5125)/7)*100</f>
        <v>0.48101869207603942</v>
      </c>
      <c r="K5127" s="5">
        <f t="shared" ref="K5127" si="25781">O5127-O5126</f>
        <v>0</v>
      </c>
      <c r="L5127" s="8">
        <f t="shared" ref="L5127" si="25782">SUM(K5121:K5127)/7</f>
        <v>21.571428571428573</v>
      </c>
      <c r="M5127" s="8">
        <f t="shared" ref="M5127" si="25783">O5126/(B5127/100000)</f>
        <v>112.59519720438334</v>
      </c>
      <c r="N5127" s="5">
        <v>273352</v>
      </c>
      <c r="O5127" s="18">
        <v>7055</v>
      </c>
    </row>
    <row r="5128" spans="1:15" x14ac:dyDescent="0.2">
      <c r="A5128" s="5" t="s">
        <v>13</v>
      </c>
      <c r="B5128" s="13">
        <v>6265809</v>
      </c>
      <c r="C5128" s="6">
        <f t="shared" si="24259"/>
        <v>44327</v>
      </c>
      <c r="D5128" s="5">
        <f t="shared" ref="D5128" si="25784">N5128-N5127</f>
        <v>423</v>
      </c>
      <c r="E5128" s="13">
        <f t="shared" ref="E5128" si="25785">SUM(D5122:D5128)/7</f>
        <v>1112.2857142857142</v>
      </c>
      <c r="F5128" s="13">
        <f t="shared" ref="F5128" si="25786">SUM(D5124:D5128)/5</f>
        <v>888.2</v>
      </c>
      <c r="G5128" s="13">
        <f t="shared" ref="G5128" si="25787">N5127/(B5128/100000)</f>
        <v>4362.5970724610343</v>
      </c>
      <c r="H5128" s="5">
        <f t="shared" si="25123"/>
        <v>423</v>
      </c>
      <c r="I5128" s="5">
        <f t="shared" si="25114"/>
        <v>413</v>
      </c>
      <c r="J5128" s="8">
        <f t="shared" ref="J5128" si="25788">E5128/(SUM(N5121:N5126)/7)*100</f>
        <v>0.48105557903373686</v>
      </c>
      <c r="K5128" s="5">
        <f t="shared" ref="K5128" si="25789">O5128-O5127</f>
        <v>18</v>
      </c>
      <c r="L5128" s="8">
        <f t="shared" ref="L5128" si="25790">SUM(K5122:K5128)/7</f>
        <v>20</v>
      </c>
      <c r="M5128" s="8">
        <f t="shared" ref="M5128" si="25791">O5127/(B5128/100000)</f>
        <v>112.59519720438334</v>
      </c>
      <c r="N5128" s="5">
        <v>273775</v>
      </c>
      <c r="O5128" s="18">
        <v>7073</v>
      </c>
    </row>
    <row r="5129" spans="1:15" x14ac:dyDescent="0.2">
      <c r="A5129" s="5" t="s">
        <v>13</v>
      </c>
      <c r="B5129" s="13">
        <v>6265809</v>
      </c>
      <c r="C5129" s="6">
        <f t="shared" si="24259"/>
        <v>44328</v>
      </c>
      <c r="D5129" s="5">
        <f t="shared" ref="D5129:D5130" si="25792">N5129-N5128</f>
        <v>1586</v>
      </c>
      <c r="E5129" s="13">
        <f t="shared" ref="E5129:E5130" si="25793">SUM(D5123:D5129)/7</f>
        <v>1091.4285714285713</v>
      </c>
      <c r="F5129" s="13">
        <f t="shared" ref="F5129:F5130" si="25794">SUM(D5125:D5129)/5</f>
        <v>938.4</v>
      </c>
      <c r="G5129" s="13">
        <f t="shared" ref="G5129:G5130" si="25795">N5128/(B5129/100000)</f>
        <v>4369.3479964039761</v>
      </c>
      <c r="H5129" s="5">
        <f t="shared" si="25123"/>
        <v>424</v>
      </c>
      <c r="I5129" s="5">
        <f t="shared" si="25114"/>
        <v>414</v>
      </c>
      <c r="J5129" s="8">
        <f t="shared" ref="J5129:J5130" si="25796">E5129/(SUM(N5122:N5127)/7)*100</f>
        <v>0.46989735449019521</v>
      </c>
      <c r="K5129" s="5">
        <f t="shared" ref="K5129:K5130" si="25797">O5129-O5128</f>
        <v>11</v>
      </c>
      <c r="L5129" s="8">
        <f t="shared" ref="L5129:L5130" si="25798">SUM(K5123:K5129)/7</f>
        <v>14.571428571428571</v>
      </c>
      <c r="M5129" s="8">
        <f t="shared" ref="M5129:M5130" si="25799">O5128/(B5129/100000)</f>
        <v>112.88247056365746</v>
      </c>
      <c r="N5129" s="5">
        <v>275361</v>
      </c>
      <c r="O5129" s="18">
        <v>7084</v>
      </c>
    </row>
    <row r="5130" spans="1:15" x14ac:dyDescent="0.2">
      <c r="A5130" s="5" t="s">
        <v>13</v>
      </c>
      <c r="B5130" s="13">
        <v>6265809</v>
      </c>
      <c r="C5130" s="6">
        <f t="shared" si="24259"/>
        <v>44329</v>
      </c>
      <c r="D5130" s="5">
        <f t="shared" si="25792"/>
        <v>1439</v>
      </c>
      <c r="E5130" s="13">
        <f t="shared" si="25793"/>
        <v>1066.5714285714287</v>
      </c>
      <c r="F5130" s="13">
        <f t="shared" si="25794"/>
        <v>990.2</v>
      </c>
      <c r="G5130" s="13">
        <f t="shared" si="25795"/>
        <v>4394.6599712822399</v>
      </c>
      <c r="H5130" s="5">
        <f t="shared" si="25123"/>
        <v>425</v>
      </c>
      <c r="I5130" s="5">
        <f t="shared" si="25114"/>
        <v>415</v>
      </c>
      <c r="J5130" s="8">
        <f t="shared" si="25796"/>
        <v>0.45749202942998557</v>
      </c>
      <c r="K5130" s="5">
        <f t="shared" si="25797"/>
        <v>16</v>
      </c>
      <c r="L5130" s="8">
        <f t="shared" si="25798"/>
        <v>13.285714285714286</v>
      </c>
      <c r="M5130" s="8">
        <f t="shared" si="25799"/>
        <v>113.05802650543609</v>
      </c>
      <c r="N5130" s="5">
        <v>276800</v>
      </c>
      <c r="O5130" s="18">
        <v>7100</v>
      </c>
    </row>
    <row r="5131" spans="1:15" x14ac:dyDescent="0.2">
      <c r="A5131" s="5" t="s">
        <v>13</v>
      </c>
      <c r="B5131" s="13">
        <v>6265809</v>
      </c>
      <c r="C5131" s="6">
        <f t="shared" si="24259"/>
        <v>44330</v>
      </c>
      <c r="D5131" s="5">
        <f t="shared" ref="D5131:D5133" si="25800">N5131-N5130</f>
        <v>1015</v>
      </c>
      <c r="E5131" s="13">
        <f t="shared" ref="E5131:E5133" si="25801">SUM(D5125:D5131)/7</f>
        <v>1020.8571428571429</v>
      </c>
      <c r="F5131" s="13">
        <f t="shared" ref="F5131:F5133" si="25802">SUM(D5127:D5131)/5</f>
        <v>970.6</v>
      </c>
      <c r="G5131" s="13">
        <f t="shared" ref="G5131:G5133" si="25803">N5130/(B5131/100000)</f>
        <v>4417.6258803930987</v>
      </c>
      <c r="H5131" s="5">
        <f t="shared" si="25123"/>
        <v>426</v>
      </c>
      <c r="I5131" s="5">
        <f t="shared" si="25114"/>
        <v>416</v>
      </c>
      <c r="J5131" s="8">
        <f t="shared" ref="J5131:J5133" si="25804">E5131/(SUM(N5124:N5129)/7)*100</f>
        <v>0.43627225928711671</v>
      </c>
      <c r="K5131" s="5">
        <f t="shared" ref="K5131:K5133" si="25805">O5131-O5130</f>
        <v>6</v>
      </c>
      <c r="L5131" s="8">
        <f t="shared" ref="L5131:L5133" si="25806">SUM(K5125:K5131)/7</f>
        <v>11.428571428571429</v>
      </c>
      <c r="M5131" s="8">
        <f t="shared" ref="M5131:M5133" si="25807">O5130/(B5131/100000)</f>
        <v>113.31338060256864</v>
      </c>
      <c r="N5131" s="5">
        <v>277815</v>
      </c>
      <c r="O5131" s="18">
        <v>7106</v>
      </c>
    </row>
    <row r="5132" spans="1:15" x14ac:dyDescent="0.2">
      <c r="A5132" s="5" t="s">
        <v>13</v>
      </c>
      <c r="B5132" s="13">
        <v>6265809</v>
      </c>
      <c r="C5132" s="6">
        <f t="shared" si="24259"/>
        <v>44331</v>
      </c>
      <c r="D5132" s="5">
        <f t="shared" si="25800"/>
        <v>536</v>
      </c>
      <c r="E5132" s="13">
        <f t="shared" si="25801"/>
        <v>928.85714285714289</v>
      </c>
      <c r="F5132" s="13">
        <f t="shared" si="25802"/>
        <v>999.8</v>
      </c>
      <c r="G5132" s="13">
        <f t="shared" si="25803"/>
        <v>4433.8249059299442</v>
      </c>
      <c r="H5132" s="5">
        <f t="shared" si="25123"/>
        <v>427</v>
      </c>
      <c r="I5132" s="5">
        <f t="shared" si="25114"/>
        <v>417</v>
      </c>
      <c r="J5132" s="8">
        <f t="shared" si="25804"/>
        <v>0.39547496835652846</v>
      </c>
      <c r="K5132" s="5">
        <f t="shared" si="25805"/>
        <v>12</v>
      </c>
      <c r="L5132" s="8">
        <f t="shared" si="25806"/>
        <v>10.428571428571429</v>
      </c>
      <c r="M5132" s="8">
        <f t="shared" si="25807"/>
        <v>113.40913838899334</v>
      </c>
      <c r="N5132" s="5">
        <v>278351</v>
      </c>
      <c r="O5132" s="18">
        <v>7118</v>
      </c>
    </row>
    <row r="5133" spans="1:15" x14ac:dyDescent="0.2">
      <c r="A5133" s="5" t="s">
        <v>13</v>
      </c>
      <c r="B5133" s="13">
        <v>6265809</v>
      </c>
      <c r="C5133" s="6">
        <f t="shared" si="24259"/>
        <v>44332</v>
      </c>
      <c r="D5133" s="5">
        <f t="shared" si="25800"/>
        <v>685</v>
      </c>
      <c r="E5133" s="13">
        <f t="shared" si="25801"/>
        <v>867.71428571428567</v>
      </c>
      <c r="F5133" s="13">
        <f t="shared" si="25802"/>
        <v>1052.2</v>
      </c>
      <c r="G5133" s="13">
        <f t="shared" si="25803"/>
        <v>4442.379268183885</v>
      </c>
      <c r="H5133" s="5">
        <f t="shared" si="25123"/>
        <v>428</v>
      </c>
      <c r="I5133" s="5">
        <f t="shared" si="25114"/>
        <v>418</v>
      </c>
      <c r="J5133" s="8">
        <f t="shared" si="25804"/>
        <v>0.36810671094775055</v>
      </c>
      <c r="K5133" s="5">
        <f t="shared" si="25805"/>
        <v>10</v>
      </c>
      <c r="L5133" s="8">
        <f t="shared" si="25806"/>
        <v>10.428571428571429</v>
      </c>
      <c r="M5133" s="8">
        <f t="shared" si="25807"/>
        <v>113.60065396184275</v>
      </c>
      <c r="N5133" s="5">
        <v>279036</v>
      </c>
      <c r="O5133" s="18">
        <v>7128</v>
      </c>
    </row>
    <row r="5134" spans="1:15" x14ac:dyDescent="0.2">
      <c r="A5134" s="5" t="s">
        <v>13</v>
      </c>
      <c r="B5134" s="13">
        <v>6265809</v>
      </c>
      <c r="C5134" s="6">
        <f t="shared" si="24259"/>
        <v>44333</v>
      </c>
      <c r="D5134" s="5">
        <f t="shared" ref="D5134" si="25808">N5134-N5133</f>
        <v>306</v>
      </c>
      <c r="E5134" s="13">
        <f t="shared" ref="E5134" si="25809">SUM(D5128:D5134)/7</f>
        <v>855.71428571428567</v>
      </c>
      <c r="F5134" s="13">
        <f t="shared" ref="F5134" si="25810">SUM(D5130:D5134)/5</f>
        <v>796.2</v>
      </c>
      <c r="G5134" s="13">
        <f t="shared" ref="G5134" si="25811">N5133/(B5134/100000)</f>
        <v>4453.3116154673717</v>
      </c>
      <c r="H5134" s="5">
        <f t="shared" si="25123"/>
        <v>429</v>
      </c>
      <c r="I5134" s="5">
        <f t="shared" si="25114"/>
        <v>419</v>
      </c>
      <c r="J5134" s="8">
        <f t="shared" ref="J5134" si="25812">E5134/(SUM(N5127:N5132)/7)*100</f>
        <v>0.36183427627708165</v>
      </c>
      <c r="K5134" s="5">
        <f t="shared" ref="K5134" si="25813">O5134-O5133</f>
        <v>7</v>
      </c>
      <c r="L5134" s="8">
        <f t="shared" ref="L5134" si="25814">SUM(K5128:K5134)/7</f>
        <v>11.428571428571429</v>
      </c>
      <c r="M5134" s="8">
        <f t="shared" ref="M5134" si="25815">O5133/(B5134/100000)</f>
        <v>113.76025027255059</v>
      </c>
      <c r="N5134" s="5">
        <v>279342</v>
      </c>
      <c r="O5134" s="18">
        <v>7135</v>
      </c>
    </row>
    <row r="5135" spans="1:15" x14ac:dyDescent="0.2">
      <c r="A5135" s="5" t="s">
        <v>13</v>
      </c>
      <c r="B5135" s="13">
        <v>6265809</v>
      </c>
      <c r="C5135" s="6">
        <f t="shared" si="24259"/>
        <v>44334</v>
      </c>
      <c r="D5135" s="5">
        <f t="shared" ref="D5135" si="25816">N5135-N5134</f>
        <v>240</v>
      </c>
      <c r="E5135" s="13">
        <f t="shared" ref="E5135" si="25817">SUM(D5129:D5135)/7</f>
        <v>829.57142857142856</v>
      </c>
      <c r="F5135" s="13">
        <f t="shared" ref="F5135" si="25818">SUM(D5131:D5135)/5</f>
        <v>556.4</v>
      </c>
      <c r="G5135" s="13">
        <f t="shared" ref="G5135" si="25819">N5134/(B5135/100000)</f>
        <v>4458.1952625750318</v>
      </c>
      <c r="H5135" s="5">
        <f t="shared" si="25123"/>
        <v>430</v>
      </c>
      <c r="I5135" s="5">
        <f t="shared" si="25114"/>
        <v>420</v>
      </c>
      <c r="J5135" s="8">
        <f t="shared" ref="J5135" si="25820">E5135/(SUM(N5128:N5133)/7)*100</f>
        <v>0.34957962553382077</v>
      </c>
      <c r="K5135" s="5">
        <f t="shared" ref="K5135" si="25821">O5135-O5134</f>
        <v>16</v>
      </c>
      <c r="L5135" s="8">
        <f t="shared" ref="L5135" si="25822">SUM(K5129:K5135)/7</f>
        <v>11.142857142857142</v>
      </c>
      <c r="M5135" s="8">
        <f t="shared" ref="M5135" si="25823">O5134/(B5135/100000)</f>
        <v>113.87196769004609</v>
      </c>
      <c r="N5135" s="5">
        <v>279582</v>
      </c>
      <c r="O5135" s="18">
        <v>7151</v>
      </c>
    </row>
    <row r="5136" spans="1:15" x14ac:dyDescent="0.2">
      <c r="A5136" s="5" t="s">
        <v>13</v>
      </c>
      <c r="B5136" s="13">
        <v>6265809</v>
      </c>
      <c r="C5136" s="6">
        <f t="shared" si="24259"/>
        <v>44335</v>
      </c>
      <c r="D5136" s="5">
        <f t="shared" ref="D5136" si="25824">N5136-N5135</f>
        <v>1169</v>
      </c>
      <c r="E5136" s="13">
        <f t="shared" ref="E5136" si="25825">SUM(D5130:D5136)/7</f>
        <v>770</v>
      </c>
      <c r="F5136" s="13">
        <f t="shared" ref="F5136" si="25826">SUM(D5132:D5136)/5</f>
        <v>587.20000000000005</v>
      </c>
      <c r="G5136" s="13">
        <f t="shared" ref="G5136" si="25827">N5135/(B5136/100000)</f>
        <v>4462.0255740320199</v>
      </c>
      <c r="H5136" s="5">
        <f t="shared" si="25123"/>
        <v>431</v>
      </c>
      <c r="I5136" s="5">
        <f t="shared" si="25114"/>
        <v>421</v>
      </c>
      <c r="J5136" s="8">
        <f t="shared" ref="J5136" si="25828">E5136/(SUM(N5129:N5134)/7)*100</f>
        <v>0.32339256197107469</v>
      </c>
      <c r="K5136" s="5">
        <f t="shared" ref="K5136" si="25829">O5136-O5135</f>
        <v>24</v>
      </c>
      <c r="L5136" s="8">
        <f t="shared" ref="L5136" si="25830">SUM(K5130:K5136)/7</f>
        <v>13</v>
      </c>
      <c r="M5136" s="8">
        <f t="shared" ref="M5136" si="25831">O5135/(B5136/100000)</f>
        <v>114.12732178717863</v>
      </c>
      <c r="N5136" s="5">
        <v>280751</v>
      </c>
      <c r="O5136" s="18">
        <v>7175</v>
      </c>
    </row>
    <row r="5137" spans="1:15" x14ac:dyDescent="0.2">
      <c r="A5137" s="5" t="s">
        <v>13</v>
      </c>
      <c r="B5137" s="13">
        <v>6265809</v>
      </c>
      <c r="C5137" s="6">
        <f t="shared" si="24259"/>
        <v>44336</v>
      </c>
      <c r="D5137" s="5">
        <f t="shared" ref="D5137" si="25832">N5137-N5136</f>
        <v>1046</v>
      </c>
      <c r="E5137" s="13">
        <f t="shared" ref="E5137" si="25833">SUM(D5131:D5137)/7</f>
        <v>713.85714285714289</v>
      </c>
      <c r="F5137" s="13">
        <f t="shared" ref="F5137" si="25834">SUM(D5133:D5137)/5</f>
        <v>689.2</v>
      </c>
      <c r="G5137" s="13">
        <f t="shared" ref="G5137" si="25835">N5136/(B5137/100000)</f>
        <v>4480.6823827537673</v>
      </c>
      <c r="H5137" s="5">
        <f t="shared" si="25123"/>
        <v>432</v>
      </c>
      <c r="I5137" s="5">
        <f t="shared" si="25114"/>
        <v>422</v>
      </c>
      <c r="J5137" s="8">
        <f t="shared" ref="J5137" si="25836">E5137/(SUM(N5130:N5135)/7)*100</f>
        <v>0.29905573316831507</v>
      </c>
      <c r="K5137" s="5">
        <f t="shared" ref="K5137" si="25837">O5137-O5136</f>
        <v>14</v>
      </c>
      <c r="L5137" s="8">
        <f t="shared" ref="L5137" si="25838">SUM(K5131:K5137)/7</f>
        <v>12.714285714285714</v>
      </c>
      <c r="M5137" s="8">
        <f t="shared" ref="M5137" si="25839">O5136/(B5137/100000)</f>
        <v>114.51035293287747</v>
      </c>
      <c r="N5137" s="5">
        <v>281797</v>
      </c>
      <c r="O5137" s="18">
        <v>7189</v>
      </c>
    </row>
    <row r="5138" spans="1:15" x14ac:dyDescent="0.2">
      <c r="A5138" s="5" t="s">
        <v>13</v>
      </c>
      <c r="B5138" s="13">
        <v>6265809</v>
      </c>
      <c r="C5138" s="6">
        <f t="shared" si="24259"/>
        <v>44337</v>
      </c>
      <c r="D5138" s="5">
        <f t="shared" ref="D5138:D5139" si="25840">N5138-N5137</f>
        <v>653</v>
      </c>
      <c r="E5138" s="13">
        <f t="shared" ref="E5138:E5139" si="25841">SUM(D5132:D5138)/7</f>
        <v>662.14285714285711</v>
      </c>
      <c r="F5138" s="13">
        <f t="shared" ref="F5138:F5139" si="25842">SUM(D5134:D5138)/5</f>
        <v>682.8</v>
      </c>
      <c r="G5138" s="13">
        <f t="shared" ref="G5138:G5139" si="25843">N5137/(B5138/100000)</f>
        <v>4497.3761568538075</v>
      </c>
      <c r="H5138" s="5">
        <f t="shared" si="25123"/>
        <v>433</v>
      </c>
      <c r="I5138" s="5">
        <f t="shared" si="25114"/>
        <v>423</v>
      </c>
      <c r="J5138" s="8">
        <f t="shared" ref="J5138:J5139" si="25844">E5138/(SUM(N5131:N5136)/7)*100</f>
        <v>0.27673673947400312</v>
      </c>
      <c r="K5138" s="5">
        <f t="shared" ref="K5138:K5139" si="25845">O5138-O5137</f>
        <v>0</v>
      </c>
      <c r="L5138" s="8">
        <f t="shared" ref="L5138:L5139" si="25846">SUM(K5132:K5138)/7</f>
        <v>11.857142857142858</v>
      </c>
      <c r="M5138" s="8">
        <f t="shared" ref="M5138:M5139" si="25847">O5137/(B5138/100000)</f>
        <v>114.73378776786844</v>
      </c>
      <c r="N5138" s="5">
        <v>282450</v>
      </c>
      <c r="O5138" s="18">
        <v>7189</v>
      </c>
    </row>
    <row r="5139" spans="1:15" x14ac:dyDescent="0.2">
      <c r="A5139" s="5" t="s">
        <v>13</v>
      </c>
      <c r="B5139" s="13">
        <v>6265809</v>
      </c>
      <c r="C5139" s="6">
        <f t="shared" si="24259"/>
        <v>44338</v>
      </c>
      <c r="D5139" s="5">
        <f t="shared" si="25840"/>
        <v>611</v>
      </c>
      <c r="E5139" s="13">
        <f t="shared" si="25841"/>
        <v>672.85714285714289</v>
      </c>
      <c r="F5139" s="13">
        <f t="shared" si="25842"/>
        <v>743.8</v>
      </c>
      <c r="G5139" s="13">
        <f t="shared" si="25843"/>
        <v>4507.79779594303</v>
      </c>
      <c r="H5139" s="5">
        <f t="shared" si="25123"/>
        <v>434</v>
      </c>
      <c r="I5139" s="5">
        <f t="shared" si="25114"/>
        <v>424</v>
      </c>
      <c r="J5139" s="8">
        <f t="shared" si="25844"/>
        <v>0.28054768149082204</v>
      </c>
      <c r="K5139" s="5">
        <f t="shared" si="25845"/>
        <v>12</v>
      </c>
      <c r="L5139" s="8">
        <f t="shared" si="25846"/>
        <v>11.857142857142858</v>
      </c>
      <c r="M5139" s="8">
        <f t="shared" si="25847"/>
        <v>114.73378776786844</v>
      </c>
      <c r="N5139" s="5">
        <v>283061</v>
      </c>
      <c r="O5139" s="18">
        <v>7201</v>
      </c>
    </row>
    <row r="5140" spans="1:15" x14ac:dyDescent="0.2">
      <c r="A5140" s="5" t="s">
        <v>13</v>
      </c>
      <c r="B5140" s="13">
        <v>6265809</v>
      </c>
      <c r="C5140" s="6">
        <f t="shared" si="24259"/>
        <v>44339</v>
      </c>
      <c r="D5140" s="5">
        <f t="shared" ref="D5140:D5141" si="25848">N5140-N5139</f>
        <v>634</v>
      </c>
      <c r="E5140" s="13">
        <f t="shared" ref="E5140:E5141" si="25849">SUM(D5134:D5140)/7</f>
        <v>665.57142857142856</v>
      </c>
      <c r="F5140" s="13">
        <f t="shared" ref="F5140:F5141" si="25850">SUM(D5136:D5140)/5</f>
        <v>822.6</v>
      </c>
      <c r="G5140" s="13">
        <f t="shared" ref="G5140:G5141" si="25851">N5139/(B5140/100000)</f>
        <v>4517.549130527279</v>
      </c>
      <c r="H5140" s="5">
        <f t="shared" si="25123"/>
        <v>435</v>
      </c>
      <c r="I5140" s="5">
        <f t="shared" si="25114"/>
        <v>425</v>
      </c>
      <c r="J5140" s="8">
        <f t="shared" ref="J5140:J5141" si="25852">E5140/(SUM(N5133:N5138)/7)*100</f>
        <v>0.27683400298759681</v>
      </c>
      <c r="K5140" s="5">
        <f t="shared" ref="K5140:K5141" si="25853">O5140-O5139</f>
        <v>9</v>
      </c>
      <c r="L5140" s="8">
        <f t="shared" ref="L5140:L5141" si="25854">SUM(K5134:K5140)/7</f>
        <v>11.714285714285714</v>
      </c>
      <c r="M5140" s="8">
        <f t="shared" ref="M5140:M5141" si="25855">O5139/(B5140/100000)</f>
        <v>114.92530334071785</v>
      </c>
      <c r="N5140" s="5">
        <v>283695</v>
      </c>
      <c r="O5140" s="18">
        <v>7210</v>
      </c>
    </row>
    <row r="5141" spans="1:15" x14ac:dyDescent="0.2">
      <c r="A5141" s="5" t="s">
        <v>13</v>
      </c>
      <c r="B5141" s="13">
        <v>6265809</v>
      </c>
      <c r="C5141" s="6">
        <f t="shared" si="24259"/>
        <v>44340</v>
      </c>
      <c r="D5141" s="5">
        <f t="shared" si="25848"/>
        <v>175</v>
      </c>
      <c r="E5141" s="13">
        <f t="shared" si="25849"/>
        <v>646.85714285714289</v>
      </c>
      <c r="F5141" s="13">
        <f t="shared" si="25850"/>
        <v>623.79999999999995</v>
      </c>
      <c r="G5141" s="13">
        <f t="shared" si="25851"/>
        <v>4527.6675366261561</v>
      </c>
      <c r="H5141" s="5">
        <f t="shared" si="25123"/>
        <v>436</v>
      </c>
      <c r="I5141" s="5">
        <f t="shared" si="25114"/>
        <v>426</v>
      </c>
      <c r="J5141" s="8">
        <f t="shared" si="25852"/>
        <v>0.26840815823277414</v>
      </c>
      <c r="K5141" s="5">
        <f t="shared" si="25853"/>
        <v>2</v>
      </c>
      <c r="L5141" s="8">
        <f t="shared" si="25854"/>
        <v>11</v>
      </c>
      <c r="M5141" s="8">
        <f t="shared" si="25855"/>
        <v>115.06894002035492</v>
      </c>
      <c r="N5141" s="5">
        <v>283870</v>
      </c>
      <c r="O5141" s="18">
        <v>7212</v>
      </c>
    </row>
    <row r="5142" spans="1:15" x14ac:dyDescent="0.2">
      <c r="A5142" s="5" t="s">
        <v>13</v>
      </c>
      <c r="B5142" s="13">
        <v>6265809</v>
      </c>
      <c r="C5142" s="6">
        <f t="shared" si="24259"/>
        <v>44341</v>
      </c>
      <c r="D5142" s="5">
        <f t="shared" ref="D5142:D5144" si="25856">N5142-N5141</f>
        <v>89</v>
      </c>
      <c r="E5142" s="13">
        <f t="shared" ref="E5142:E5144" si="25857">SUM(D5136:D5142)/7</f>
        <v>625.28571428571433</v>
      </c>
      <c r="F5142" s="13">
        <f t="shared" ref="F5142:F5144" si="25858">SUM(D5138:D5142)/5</f>
        <v>432.4</v>
      </c>
      <c r="G5142" s="13">
        <f t="shared" ref="G5142:G5144" si="25859">N5141/(B5142/100000)</f>
        <v>4530.4604720635434</v>
      </c>
      <c r="H5142" s="5">
        <f t="shared" si="25123"/>
        <v>437</v>
      </c>
      <c r="I5142" s="5">
        <f t="shared" si="25114"/>
        <v>427</v>
      </c>
      <c r="J5142" s="8">
        <f t="shared" ref="J5142:J5144" si="25860">E5142/(SUM(N5135:N5140)/7)*100</f>
        <v>0.25878950131730183</v>
      </c>
      <c r="K5142" s="5">
        <f t="shared" ref="K5142:K5144" si="25861">O5142-O5141</f>
        <v>3</v>
      </c>
      <c r="L5142" s="8">
        <f t="shared" ref="L5142:L5144" si="25862">SUM(K5136:K5142)/7</f>
        <v>9.1428571428571423</v>
      </c>
      <c r="M5142" s="8">
        <f t="shared" ref="M5142:M5144" si="25863">O5141/(B5142/100000)</f>
        <v>115.10085928249649</v>
      </c>
      <c r="N5142" s="5">
        <v>283959</v>
      </c>
      <c r="O5142" s="18">
        <v>7215</v>
      </c>
    </row>
    <row r="5143" spans="1:15" x14ac:dyDescent="0.2">
      <c r="A5143" s="5" t="s">
        <v>13</v>
      </c>
      <c r="B5143" s="13">
        <v>6265809</v>
      </c>
      <c r="C5143" s="6">
        <f t="shared" si="24259"/>
        <v>44342</v>
      </c>
      <c r="D5143" s="5">
        <f t="shared" si="25856"/>
        <v>160</v>
      </c>
      <c r="E5143" s="13">
        <f t="shared" si="25857"/>
        <v>481.14285714285717</v>
      </c>
      <c r="F5143" s="13">
        <f t="shared" si="25858"/>
        <v>333.8</v>
      </c>
      <c r="G5143" s="13">
        <f t="shared" si="25859"/>
        <v>4531.8808792288437</v>
      </c>
      <c r="H5143" s="5">
        <f t="shared" si="25123"/>
        <v>438</v>
      </c>
      <c r="I5143" s="5">
        <f t="shared" si="25114"/>
        <v>428</v>
      </c>
      <c r="J5143" s="8">
        <f t="shared" si="25860"/>
        <v>0.19862894132189687</v>
      </c>
      <c r="K5143" s="5">
        <f t="shared" si="25861"/>
        <v>20</v>
      </c>
      <c r="L5143" s="8">
        <f t="shared" si="25862"/>
        <v>8.5714285714285712</v>
      </c>
      <c r="M5143" s="8">
        <f t="shared" si="25863"/>
        <v>115.14873817570883</v>
      </c>
      <c r="N5143" s="5">
        <v>284119</v>
      </c>
      <c r="O5143" s="18">
        <v>7235</v>
      </c>
    </row>
    <row r="5144" spans="1:15" x14ac:dyDescent="0.2">
      <c r="A5144" s="5" t="s">
        <v>13</v>
      </c>
      <c r="B5144" s="13">
        <v>6265809</v>
      </c>
      <c r="C5144" s="6">
        <f t="shared" si="24259"/>
        <v>44343</v>
      </c>
      <c r="D5144" s="5">
        <f t="shared" si="25856"/>
        <v>797</v>
      </c>
      <c r="E5144" s="13">
        <f t="shared" si="25857"/>
        <v>445.57142857142856</v>
      </c>
      <c r="F5144" s="13">
        <f t="shared" si="25858"/>
        <v>371</v>
      </c>
      <c r="G5144" s="13">
        <f t="shared" si="25859"/>
        <v>4534.4344202001685</v>
      </c>
      <c r="H5144" s="5">
        <f t="shared" si="25123"/>
        <v>439</v>
      </c>
      <c r="I5144" s="5">
        <f t="shared" si="25114"/>
        <v>429</v>
      </c>
      <c r="J5144" s="8">
        <f t="shared" si="25860"/>
        <v>0.18359672998860394</v>
      </c>
      <c r="K5144" s="5">
        <f t="shared" si="25861"/>
        <v>47</v>
      </c>
      <c r="L5144" s="8">
        <f t="shared" si="25862"/>
        <v>13.285714285714286</v>
      </c>
      <c r="M5144" s="8">
        <f t="shared" si="25863"/>
        <v>115.46793079712452</v>
      </c>
      <c r="N5144" s="5">
        <v>284916</v>
      </c>
      <c r="O5144" s="18">
        <v>7282</v>
      </c>
    </row>
    <row r="5145" spans="1:15" x14ac:dyDescent="0.2">
      <c r="A5145" s="5" t="s">
        <v>13</v>
      </c>
      <c r="B5145" s="13">
        <v>6265809</v>
      </c>
      <c r="C5145" s="6">
        <f t="shared" si="24259"/>
        <v>44344</v>
      </c>
      <c r="D5145" s="5">
        <f t="shared" ref="D5145:D5148" si="25864">N5145-N5144</f>
        <v>656</v>
      </c>
      <c r="E5145" s="13">
        <f t="shared" ref="E5145:E5148" si="25865">SUM(D5139:D5145)/7</f>
        <v>446</v>
      </c>
      <c r="F5145" s="13">
        <f t="shared" ref="F5145:F5148" si="25866">SUM(D5141:D5145)/5</f>
        <v>375.4</v>
      </c>
      <c r="G5145" s="13">
        <f t="shared" ref="G5145:G5148" si="25867">N5144/(B5145/100000)</f>
        <v>4547.1542461635836</v>
      </c>
      <c r="H5145" s="5">
        <f t="shared" si="25123"/>
        <v>440</v>
      </c>
      <c r="I5145" s="5">
        <f t="shared" si="25114"/>
        <v>430</v>
      </c>
      <c r="J5145" s="8">
        <f t="shared" ref="J5145:J5148" si="25868">E5145/(SUM(N5138:N5143)/7)*100</f>
        <v>0.18352247944630529</v>
      </c>
      <c r="K5145" s="5">
        <f t="shared" ref="K5145:K5148" si="25869">O5145-O5144</f>
        <v>23</v>
      </c>
      <c r="L5145" s="8">
        <f t="shared" ref="L5145:L5148" si="25870">SUM(K5139:K5145)/7</f>
        <v>16.571428571428573</v>
      </c>
      <c r="M5145" s="8">
        <f t="shared" ref="M5145:M5148" si="25871">O5144/(B5145/100000)</f>
        <v>116.21803345745138</v>
      </c>
      <c r="N5145" s="5">
        <v>285572</v>
      </c>
      <c r="O5145" s="18">
        <v>7305</v>
      </c>
    </row>
    <row r="5146" spans="1:15" x14ac:dyDescent="0.2">
      <c r="A5146" s="5" t="s">
        <v>13</v>
      </c>
      <c r="B5146" s="13">
        <v>6265809</v>
      </c>
      <c r="C5146" s="6">
        <f t="shared" si="24259"/>
        <v>44345</v>
      </c>
      <c r="D5146" s="5">
        <f t="shared" si="25864"/>
        <v>539</v>
      </c>
      <c r="E5146" s="13">
        <f t="shared" si="25865"/>
        <v>435.71428571428572</v>
      </c>
      <c r="F5146" s="13">
        <f t="shared" si="25866"/>
        <v>448.2</v>
      </c>
      <c r="G5146" s="13">
        <f t="shared" si="25867"/>
        <v>4557.6237641460184</v>
      </c>
      <c r="H5146" s="5">
        <f t="shared" si="25123"/>
        <v>441</v>
      </c>
      <c r="I5146" s="5">
        <f t="shared" si="25114"/>
        <v>431</v>
      </c>
      <c r="J5146" s="8">
        <f t="shared" si="25868"/>
        <v>0.17903053497845764</v>
      </c>
      <c r="K5146" s="5">
        <f t="shared" si="25869"/>
        <v>14</v>
      </c>
      <c r="L5146" s="8">
        <f t="shared" si="25870"/>
        <v>16.857142857142858</v>
      </c>
      <c r="M5146" s="8">
        <f t="shared" si="25871"/>
        <v>116.58510497207942</v>
      </c>
      <c r="N5146" s="5">
        <v>286111</v>
      </c>
      <c r="O5146" s="18">
        <v>7319</v>
      </c>
    </row>
    <row r="5147" spans="1:15" x14ac:dyDescent="0.2">
      <c r="A5147" s="5" t="s">
        <v>13</v>
      </c>
      <c r="B5147" s="13">
        <v>6265809</v>
      </c>
      <c r="C5147" s="6">
        <f t="shared" si="24259"/>
        <v>44346</v>
      </c>
      <c r="D5147" s="5">
        <f t="shared" si="25864"/>
        <v>352</v>
      </c>
      <c r="E5147" s="13">
        <f t="shared" si="25865"/>
        <v>395.42857142857144</v>
      </c>
      <c r="F5147" s="13">
        <f t="shared" si="25866"/>
        <v>500.8</v>
      </c>
      <c r="G5147" s="13">
        <f t="shared" si="25867"/>
        <v>4566.2260052931715</v>
      </c>
      <c r="H5147" s="5">
        <f t="shared" si="25123"/>
        <v>442</v>
      </c>
      <c r="I5147" s="5">
        <f t="shared" si="25114"/>
        <v>432</v>
      </c>
      <c r="J5147" s="8">
        <f t="shared" si="25868"/>
        <v>0.16223842131700322</v>
      </c>
      <c r="K5147" s="5">
        <f t="shared" si="25869"/>
        <v>6</v>
      </c>
      <c r="L5147" s="8">
        <f t="shared" si="25870"/>
        <v>16.428571428571427</v>
      </c>
      <c r="M5147" s="8">
        <f t="shared" si="25871"/>
        <v>116.8085398070704</v>
      </c>
      <c r="N5147" s="5">
        <v>286463</v>
      </c>
      <c r="O5147" s="18">
        <v>7325</v>
      </c>
    </row>
    <row r="5148" spans="1:15" x14ac:dyDescent="0.2">
      <c r="A5148" s="5" t="s">
        <v>13</v>
      </c>
      <c r="B5148" s="13">
        <v>6265809</v>
      </c>
      <c r="C5148" s="6">
        <f t="shared" si="24259"/>
        <v>44347</v>
      </c>
      <c r="D5148" s="5">
        <f t="shared" si="25864"/>
        <v>123</v>
      </c>
      <c r="E5148" s="13">
        <f t="shared" si="25865"/>
        <v>388</v>
      </c>
      <c r="F5148" s="13">
        <f t="shared" si="25866"/>
        <v>493.4</v>
      </c>
      <c r="G5148" s="13">
        <f t="shared" si="25867"/>
        <v>4571.8437954300871</v>
      </c>
      <c r="H5148" s="5">
        <f t="shared" si="25123"/>
        <v>443</v>
      </c>
      <c r="I5148" s="5">
        <f t="shared" si="25114"/>
        <v>433</v>
      </c>
      <c r="J5148" s="8">
        <f t="shared" si="25868"/>
        <v>0.1589654835365957</v>
      </c>
      <c r="K5148" s="5">
        <f t="shared" si="25869"/>
        <v>2</v>
      </c>
      <c r="L5148" s="8">
        <f t="shared" si="25870"/>
        <v>16.428571428571427</v>
      </c>
      <c r="M5148" s="8">
        <f t="shared" si="25871"/>
        <v>116.9042975934951</v>
      </c>
      <c r="N5148" s="5">
        <v>286586</v>
      </c>
      <c r="O5148" s="18">
        <v>7327</v>
      </c>
    </row>
    <row r="5149" spans="1:15" x14ac:dyDescent="0.2">
      <c r="A5149" s="5" t="s">
        <v>13</v>
      </c>
      <c r="B5149" s="13">
        <v>6265809</v>
      </c>
      <c r="C5149" s="6">
        <f t="shared" si="24259"/>
        <v>44348</v>
      </c>
      <c r="D5149" s="5">
        <f t="shared" ref="D5149:D5152" si="25872">N5149-N5148</f>
        <v>115</v>
      </c>
      <c r="E5149" s="13">
        <f t="shared" ref="E5149:E5152" si="25873">SUM(D5143:D5149)/7</f>
        <v>391.71428571428572</v>
      </c>
      <c r="F5149" s="13">
        <f t="shared" ref="F5149:F5152" si="25874">SUM(D5145:D5149)/5</f>
        <v>357</v>
      </c>
      <c r="G5149" s="13">
        <f t="shared" ref="G5149:G5152" si="25875">N5148/(B5149/100000)</f>
        <v>4573.8068300517934</v>
      </c>
      <c r="H5149" s="5">
        <f t="shared" si="25123"/>
        <v>444</v>
      </c>
      <c r="I5149" s="5">
        <f t="shared" si="25114"/>
        <v>434</v>
      </c>
      <c r="J5149" s="8">
        <f t="shared" ref="J5149:J5152" si="25876">E5149/(SUM(N5142:N5147)/7)*100</f>
        <v>0.16024404782776397</v>
      </c>
      <c r="K5149" s="5">
        <f t="shared" ref="K5149:K5152" si="25877">O5149-O5148</f>
        <v>16</v>
      </c>
      <c r="L5149" s="8">
        <f t="shared" ref="L5149:L5152" si="25878">SUM(K5143:K5149)/7</f>
        <v>18.285714285714285</v>
      </c>
      <c r="M5149" s="8">
        <f t="shared" ref="M5149:M5152" si="25879">O5148/(B5149/100000)</f>
        <v>116.93621685563667</v>
      </c>
      <c r="N5149" s="5">
        <v>286701</v>
      </c>
      <c r="O5149" s="18">
        <v>7343</v>
      </c>
    </row>
    <row r="5150" spans="1:15" x14ac:dyDescent="0.2">
      <c r="A5150" s="5" t="s">
        <v>13</v>
      </c>
      <c r="B5150" s="13">
        <v>6265809</v>
      </c>
      <c r="C5150" s="6">
        <f t="shared" si="24259"/>
        <v>44349</v>
      </c>
      <c r="D5150" s="5">
        <f t="shared" si="25872"/>
        <v>440</v>
      </c>
      <c r="E5150" s="13">
        <f t="shared" si="25873"/>
        <v>431.71428571428572</v>
      </c>
      <c r="F5150" s="13">
        <f t="shared" si="25874"/>
        <v>313.8</v>
      </c>
      <c r="G5150" s="13">
        <f t="shared" si="25875"/>
        <v>4575.6421876249342</v>
      </c>
      <c r="H5150" s="5">
        <f t="shared" si="25123"/>
        <v>445</v>
      </c>
      <c r="I5150" s="5">
        <f t="shared" si="25114"/>
        <v>435</v>
      </c>
      <c r="J5150" s="8">
        <f t="shared" si="25876"/>
        <v>0.17633668987674522</v>
      </c>
      <c r="K5150" s="5">
        <f t="shared" si="25877"/>
        <v>29</v>
      </c>
      <c r="L5150" s="8">
        <f t="shared" si="25878"/>
        <v>19.571428571428573</v>
      </c>
      <c r="M5150" s="8">
        <f t="shared" si="25879"/>
        <v>117.19157095276923</v>
      </c>
      <c r="N5150" s="5">
        <v>287141</v>
      </c>
      <c r="O5150" s="18">
        <v>7372</v>
      </c>
    </row>
    <row r="5151" spans="1:15" x14ac:dyDescent="0.2">
      <c r="A5151" s="5" t="s">
        <v>13</v>
      </c>
      <c r="B5151" s="13">
        <v>6265809</v>
      </c>
      <c r="C5151" s="6">
        <f t="shared" si="24259"/>
        <v>44350</v>
      </c>
      <c r="D5151" s="5">
        <f t="shared" si="25872"/>
        <v>447</v>
      </c>
      <c r="E5151" s="13">
        <f t="shared" si="25873"/>
        <v>381.71428571428572</v>
      </c>
      <c r="F5151" s="13">
        <f t="shared" si="25874"/>
        <v>295.39999999999998</v>
      </c>
      <c r="G5151" s="13">
        <f t="shared" si="25875"/>
        <v>4582.6644252960787</v>
      </c>
      <c r="H5151" s="5">
        <f t="shared" si="25123"/>
        <v>446</v>
      </c>
      <c r="I5151" s="5">
        <f t="shared" si="25114"/>
        <v>436</v>
      </c>
      <c r="J5151" s="8">
        <f t="shared" si="25876"/>
        <v>0.15567929366346822</v>
      </c>
      <c r="K5151" s="5">
        <f t="shared" si="25877"/>
        <v>10</v>
      </c>
      <c r="L5151" s="8">
        <f t="shared" si="25878"/>
        <v>14.285714285714286</v>
      </c>
      <c r="M5151" s="8">
        <f t="shared" si="25879"/>
        <v>117.65440025382198</v>
      </c>
      <c r="N5151" s="5">
        <v>287588</v>
      </c>
      <c r="O5151" s="18">
        <v>7382</v>
      </c>
    </row>
    <row r="5152" spans="1:15" x14ac:dyDescent="0.2">
      <c r="A5152" s="5" t="s">
        <v>13</v>
      </c>
      <c r="B5152" s="13">
        <v>6265809</v>
      </c>
      <c r="C5152" s="6">
        <f t="shared" si="24259"/>
        <v>44351</v>
      </c>
      <c r="D5152" s="5">
        <f t="shared" si="25872"/>
        <v>304</v>
      </c>
      <c r="E5152" s="13">
        <f t="shared" si="25873"/>
        <v>331.42857142857144</v>
      </c>
      <c r="F5152" s="13">
        <f t="shared" si="25874"/>
        <v>285.8</v>
      </c>
      <c r="G5152" s="13">
        <f t="shared" si="25875"/>
        <v>4589.7983803847192</v>
      </c>
      <c r="H5152" s="5">
        <f t="shared" si="25123"/>
        <v>447</v>
      </c>
      <c r="I5152" s="5">
        <f t="shared" si="25114"/>
        <v>437</v>
      </c>
      <c r="J5152" s="8">
        <f t="shared" si="25876"/>
        <v>0.13499564173553191</v>
      </c>
      <c r="K5152" s="5">
        <f t="shared" si="25877"/>
        <v>4</v>
      </c>
      <c r="L5152" s="8">
        <f t="shared" si="25878"/>
        <v>11.571428571428571</v>
      </c>
      <c r="M5152" s="8">
        <f t="shared" si="25879"/>
        <v>117.81399656452982</v>
      </c>
      <c r="N5152" s="5">
        <v>287892</v>
      </c>
      <c r="O5152" s="18">
        <v>7386</v>
      </c>
    </row>
    <row r="5153" spans="1:15" x14ac:dyDescent="0.2">
      <c r="A5153" s="5" t="s">
        <v>13</v>
      </c>
      <c r="B5153" s="13">
        <v>6265809</v>
      </c>
      <c r="C5153" s="6">
        <f t="shared" si="24259"/>
        <v>44352</v>
      </c>
      <c r="D5153" s="5">
        <f t="shared" ref="D5153" si="25880">N5153-N5152</f>
        <v>131</v>
      </c>
      <c r="E5153" s="13">
        <f t="shared" ref="E5153" si="25881">SUM(D5147:D5153)/7</f>
        <v>273.14285714285717</v>
      </c>
      <c r="F5153" s="13">
        <f t="shared" ref="F5153" si="25882">SUM(D5149:D5153)/5</f>
        <v>287.39999999999998</v>
      </c>
      <c r="G5153" s="13">
        <f t="shared" ref="G5153" si="25883">N5152/(B5153/100000)</f>
        <v>4594.6501082302384</v>
      </c>
      <c r="H5153" s="5">
        <f t="shared" si="25123"/>
        <v>448</v>
      </c>
      <c r="I5153" s="5">
        <f t="shared" si="25114"/>
        <v>438</v>
      </c>
      <c r="J5153" s="8">
        <f t="shared" ref="J5153" si="25884">E5153/(SUM(N5146:N5151)/7)*100</f>
        <v>0.11112467235076343</v>
      </c>
      <c r="K5153" s="5">
        <f t="shared" ref="K5153" si="25885">O5153-O5152</f>
        <v>7</v>
      </c>
      <c r="L5153" s="8">
        <f t="shared" ref="L5153" si="25886">SUM(K5147:K5153)/7</f>
        <v>10.571428571428571</v>
      </c>
      <c r="M5153" s="8">
        <f t="shared" ref="M5153" si="25887">O5152/(B5153/100000)</f>
        <v>117.87783508881294</v>
      </c>
      <c r="N5153" s="5">
        <v>288023</v>
      </c>
      <c r="O5153" s="18">
        <v>7393</v>
      </c>
    </row>
    <row r="5154" spans="1:15" x14ac:dyDescent="0.2">
      <c r="A5154" s="5" t="s">
        <v>13</v>
      </c>
      <c r="B5154" s="13">
        <v>6265809</v>
      </c>
      <c r="C5154" s="6">
        <f t="shared" si="24259"/>
        <v>44353</v>
      </c>
      <c r="D5154" s="5">
        <f t="shared" ref="D5154" si="25888">N5154-N5153</f>
        <v>235</v>
      </c>
      <c r="E5154" s="13">
        <f t="shared" ref="E5154" si="25889">SUM(D5148:D5154)/7</f>
        <v>256.42857142857144</v>
      </c>
      <c r="F5154" s="13">
        <f t="shared" ref="F5154" si="25890">SUM(D5150:D5154)/5</f>
        <v>311.39999999999998</v>
      </c>
      <c r="G5154" s="13">
        <f t="shared" ref="G5154" si="25891">N5153/(B5154/100000)</f>
        <v>4596.7408199005104</v>
      </c>
      <c r="H5154" s="5">
        <f t="shared" si="25123"/>
        <v>449</v>
      </c>
      <c r="I5154" s="5">
        <f t="shared" si="25114"/>
        <v>439</v>
      </c>
      <c r="J5154" s="8">
        <f t="shared" ref="J5154" si="25892">E5154/(SUM(N5147:N5152)/7)*100</f>
        <v>0.10421680346452651</v>
      </c>
      <c r="K5154" s="5">
        <f t="shared" ref="K5154" si="25893">O5154-O5153</f>
        <v>4</v>
      </c>
      <c r="L5154" s="8">
        <f t="shared" ref="L5154" si="25894">SUM(K5148:K5154)/7</f>
        <v>10.285714285714286</v>
      </c>
      <c r="M5154" s="8">
        <f t="shared" ref="M5154" si="25895">O5153/(B5154/100000)</f>
        <v>117.98955250630844</v>
      </c>
      <c r="N5154" s="5">
        <v>288258</v>
      </c>
      <c r="O5154" s="18">
        <v>7397</v>
      </c>
    </row>
    <row r="5155" spans="1:15" x14ac:dyDescent="0.2">
      <c r="A5155" s="5" t="s">
        <v>13</v>
      </c>
      <c r="B5155" s="13">
        <v>6265809</v>
      </c>
      <c r="C5155" s="6">
        <f t="shared" si="24259"/>
        <v>44354</v>
      </c>
      <c r="D5155" s="5">
        <f t="shared" ref="D5155:D5157" si="25896">N5155-N5154</f>
        <v>65</v>
      </c>
      <c r="E5155" s="13">
        <f t="shared" ref="E5155:E5157" si="25897">SUM(D5149:D5155)/7</f>
        <v>248.14285714285714</v>
      </c>
      <c r="F5155" s="13">
        <f t="shared" ref="F5155:F5157" si="25898">SUM(D5151:D5155)/5</f>
        <v>236.4</v>
      </c>
      <c r="G5155" s="13">
        <f t="shared" ref="G5155:G5157" si="25899">N5154/(B5155/100000)</f>
        <v>4600.4913332021451</v>
      </c>
      <c r="H5155" s="5">
        <f t="shared" si="25123"/>
        <v>450</v>
      </c>
      <c r="I5155" s="5">
        <f t="shared" si="25114"/>
        <v>440</v>
      </c>
      <c r="J5155" s="8">
        <f t="shared" ref="J5155:J5157" si="25900">E5155/(SUM(N5148:N5153)/7)*100</f>
        <v>0.10075809298632021</v>
      </c>
      <c r="K5155" s="5">
        <f t="shared" ref="K5155:K5157" si="25901">O5155-O5154</f>
        <v>3</v>
      </c>
      <c r="L5155" s="8">
        <f t="shared" ref="L5155:L5157" si="25902">SUM(K5149:K5155)/7</f>
        <v>10.428571428571429</v>
      </c>
      <c r="M5155" s="8">
        <f t="shared" ref="M5155:M5157" si="25903">O5154/(B5155/100000)</f>
        <v>118.05339103059158</v>
      </c>
      <c r="N5155" s="5">
        <v>288323</v>
      </c>
      <c r="O5155" s="18">
        <v>7400</v>
      </c>
    </row>
    <row r="5156" spans="1:15" x14ac:dyDescent="0.2">
      <c r="A5156" s="5" t="s">
        <v>13</v>
      </c>
      <c r="B5156" s="13">
        <v>6265809</v>
      </c>
      <c r="C5156" s="6">
        <f t="shared" ref="C5156:C5273" si="25904">C5155+1</f>
        <v>44355</v>
      </c>
      <c r="D5156" s="5">
        <f t="shared" si="25896"/>
        <v>14</v>
      </c>
      <c r="E5156" s="13">
        <f t="shared" si="25897"/>
        <v>233.71428571428572</v>
      </c>
      <c r="F5156" s="13">
        <f t="shared" si="25898"/>
        <v>149.80000000000001</v>
      </c>
      <c r="G5156" s="13">
        <f t="shared" si="25899"/>
        <v>4601.5287092217459</v>
      </c>
      <c r="H5156" s="5">
        <f t="shared" si="25123"/>
        <v>451</v>
      </c>
      <c r="I5156" s="5">
        <f t="shared" si="25114"/>
        <v>441</v>
      </c>
      <c r="J5156" s="8">
        <f t="shared" si="25900"/>
        <v>9.480743832735572E-2</v>
      </c>
      <c r="K5156" s="5">
        <f t="shared" si="25901"/>
        <v>2</v>
      </c>
      <c r="L5156" s="8">
        <f t="shared" si="25902"/>
        <v>8.4285714285714288</v>
      </c>
      <c r="M5156" s="8">
        <f t="shared" si="25903"/>
        <v>118.10126992380393</v>
      </c>
      <c r="N5156" s="5">
        <v>288337</v>
      </c>
      <c r="O5156" s="18">
        <v>7402</v>
      </c>
    </row>
    <row r="5157" spans="1:15" x14ac:dyDescent="0.2">
      <c r="A5157" s="5" t="s">
        <v>13</v>
      </c>
      <c r="B5157" s="13">
        <v>6265809</v>
      </c>
      <c r="C5157" s="6">
        <f t="shared" si="25904"/>
        <v>44356</v>
      </c>
      <c r="D5157" s="5">
        <f t="shared" si="25896"/>
        <v>287</v>
      </c>
      <c r="E5157" s="13">
        <f t="shared" si="25897"/>
        <v>211.85714285714286</v>
      </c>
      <c r="F5157" s="13">
        <f t="shared" si="25898"/>
        <v>146.4</v>
      </c>
      <c r="G5157" s="13">
        <f t="shared" si="25899"/>
        <v>4601.7521440567371</v>
      </c>
      <c r="H5157" s="5">
        <f t="shared" si="25123"/>
        <v>452</v>
      </c>
      <c r="I5157" s="5">
        <f t="shared" si="25114"/>
        <v>442</v>
      </c>
      <c r="J5157" s="8">
        <f t="shared" si="25900"/>
        <v>8.5860267191593453E-2</v>
      </c>
      <c r="K5157" s="5">
        <f t="shared" si="25901"/>
        <v>3</v>
      </c>
      <c r="L5157" s="8">
        <f t="shared" si="25902"/>
        <v>4.7142857142857144</v>
      </c>
      <c r="M5157" s="8">
        <f t="shared" si="25903"/>
        <v>118.1331891859455</v>
      </c>
      <c r="N5157" s="5">
        <v>288624</v>
      </c>
      <c r="O5157" s="18">
        <v>7405</v>
      </c>
    </row>
    <row r="5158" spans="1:15" x14ac:dyDescent="0.2">
      <c r="A5158" s="5" t="s">
        <v>13</v>
      </c>
      <c r="B5158" s="13">
        <v>6265809</v>
      </c>
      <c r="C5158" s="6">
        <f t="shared" si="25904"/>
        <v>44357</v>
      </c>
      <c r="D5158" s="5">
        <f t="shared" ref="D5158" si="25905">N5158-N5157</f>
        <v>291</v>
      </c>
      <c r="E5158" s="13">
        <f t="shared" ref="E5158" si="25906">SUM(D5152:D5158)/7</f>
        <v>189.57142857142858</v>
      </c>
      <c r="F5158" s="13">
        <f t="shared" ref="F5158" si="25907">SUM(D5154:D5158)/5</f>
        <v>178.4</v>
      </c>
      <c r="G5158" s="13">
        <f t="shared" ref="G5158" si="25908">N5157/(B5158/100000)</f>
        <v>4606.3325581740519</v>
      </c>
      <c r="H5158" s="5">
        <f t="shared" si="25123"/>
        <v>453</v>
      </c>
      <c r="I5158" s="5">
        <f t="shared" si="25114"/>
        <v>443</v>
      </c>
      <c r="J5158" s="8">
        <f t="shared" ref="J5158" si="25909">E5158/(SUM(N5151:N5156)/7)*100</f>
        <v>7.6775276393887842E-2</v>
      </c>
      <c r="K5158" s="5">
        <f t="shared" ref="K5158" si="25910">O5158-O5157</f>
        <v>7</v>
      </c>
      <c r="L5158" s="8">
        <f t="shared" ref="L5158" si="25911">SUM(K5152:K5158)/7</f>
        <v>4.2857142857142856</v>
      </c>
      <c r="M5158" s="8">
        <f t="shared" ref="M5158" si="25912">O5157/(B5158/100000)</f>
        <v>118.18106807915785</v>
      </c>
      <c r="N5158" s="5">
        <v>288915</v>
      </c>
      <c r="O5158" s="18">
        <v>7412</v>
      </c>
    </row>
    <row r="5159" spans="1:15" x14ac:dyDescent="0.2">
      <c r="A5159" s="5" t="s">
        <v>13</v>
      </c>
      <c r="B5159" s="13">
        <v>6265809</v>
      </c>
      <c r="C5159" s="6">
        <f t="shared" si="25904"/>
        <v>44358</v>
      </c>
      <c r="D5159" s="5">
        <f t="shared" ref="D5159:D5162" si="25913">N5159-N5158</f>
        <v>253</v>
      </c>
      <c r="E5159" s="13">
        <f t="shared" ref="E5159:E5162" si="25914">SUM(D5153:D5159)/7</f>
        <v>182.28571428571428</v>
      </c>
      <c r="F5159" s="13">
        <f t="shared" ref="F5159:F5162" si="25915">SUM(D5155:D5159)/5</f>
        <v>182</v>
      </c>
      <c r="G5159" s="13">
        <f t="shared" ref="G5159:G5162" si="25916">N5158/(B5159/100000)</f>
        <v>4610.9768108156504</v>
      </c>
      <c r="H5159" s="5">
        <f t="shared" si="25123"/>
        <v>454</v>
      </c>
      <c r="I5159" s="5">
        <f t="shared" si="25114"/>
        <v>444</v>
      </c>
      <c r="J5159" s="8">
        <f t="shared" ref="J5159:J5162" si="25917">E5159/(SUM(N5152:N5157)/7)*100</f>
        <v>7.3780383091340232E-2</v>
      </c>
      <c r="K5159" s="5">
        <f t="shared" ref="K5159:K5162" si="25918">O5159-O5158</f>
        <v>7</v>
      </c>
      <c r="L5159" s="8">
        <f t="shared" ref="L5159:L5162" si="25919">SUM(K5153:K5159)/7</f>
        <v>4.7142857142857144</v>
      </c>
      <c r="M5159" s="8">
        <f t="shared" ref="M5159:M5162" si="25920">O5158/(B5159/100000)</f>
        <v>118.29278549665334</v>
      </c>
      <c r="N5159" s="5">
        <v>289168</v>
      </c>
      <c r="O5159" s="18">
        <v>7419</v>
      </c>
    </row>
    <row r="5160" spans="1:15" x14ac:dyDescent="0.2">
      <c r="A5160" s="5" t="s">
        <v>13</v>
      </c>
      <c r="B5160" s="13">
        <v>6265809</v>
      </c>
      <c r="C5160" s="6">
        <f t="shared" si="25904"/>
        <v>44359</v>
      </c>
      <c r="D5160" s="5">
        <f t="shared" si="25913"/>
        <v>177</v>
      </c>
      <c r="E5160" s="13">
        <f t="shared" si="25914"/>
        <v>188.85714285714286</v>
      </c>
      <c r="F5160" s="13">
        <f t="shared" si="25915"/>
        <v>204.4</v>
      </c>
      <c r="G5160" s="13">
        <f t="shared" si="25916"/>
        <v>4615.0145974765592</v>
      </c>
      <c r="H5160" s="5">
        <f t="shared" si="25123"/>
        <v>455</v>
      </c>
      <c r="I5160" s="5">
        <f t="shared" si="25114"/>
        <v>445</v>
      </c>
      <c r="J5160" s="8">
        <f t="shared" si="25917"/>
        <v>7.6394988673662803E-2</v>
      </c>
      <c r="K5160" s="5">
        <f t="shared" si="25918"/>
        <v>13</v>
      </c>
      <c r="L5160" s="8">
        <f t="shared" si="25919"/>
        <v>5.5714285714285712</v>
      </c>
      <c r="M5160" s="8">
        <f t="shared" si="25920"/>
        <v>118.40450291414884</v>
      </c>
      <c r="N5160" s="5">
        <v>289345</v>
      </c>
      <c r="O5160" s="18">
        <v>7432</v>
      </c>
    </row>
    <row r="5161" spans="1:15" x14ac:dyDescent="0.2">
      <c r="A5161" s="5" t="s">
        <v>13</v>
      </c>
      <c r="B5161" s="13">
        <v>6265809</v>
      </c>
      <c r="C5161" s="6">
        <f t="shared" si="25904"/>
        <v>44360</v>
      </c>
      <c r="D5161" s="5">
        <f t="shared" si="25913"/>
        <v>139</v>
      </c>
      <c r="E5161" s="13">
        <f t="shared" si="25914"/>
        <v>175.14285714285714</v>
      </c>
      <c r="F5161" s="13">
        <f t="shared" si="25915"/>
        <v>229.4</v>
      </c>
      <c r="G5161" s="13">
        <f t="shared" si="25916"/>
        <v>4617.8394521760874</v>
      </c>
      <c r="H5161" s="5">
        <f t="shared" si="25123"/>
        <v>456</v>
      </c>
      <c r="I5161" s="5">
        <f t="shared" si="25114"/>
        <v>446</v>
      </c>
      <c r="J5161" s="8">
        <f t="shared" si="25917"/>
        <v>7.0800548617627954E-2</v>
      </c>
      <c r="K5161" s="5">
        <f t="shared" si="25918"/>
        <v>4</v>
      </c>
      <c r="L5161" s="8">
        <f t="shared" si="25919"/>
        <v>5.5714285714285712</v>
      </c>
      <c r="M5161" s="8">
        <f t="shared" si="25920"/>
        <v>118.61197811806903</v>
      </c>
      <c r="N5161" s="5">
        <v>289484</v>
      </c>
      <c r="O5161" s="18">
        <v>7436</v>
      </c>
    </row>
    <row r="5162" spans="1:15" x14ac:dyDescent="0.2">
      <c r="A5162" s="5" t="s">
        <v>13</v>
      </c>
      <c r="B5162" s="13">
        <v>6265809</v>
      </c>
      <c r="C5162" s="6">
        <f t="shared" si="25904"/>
        <v>44361</v>
      </c>
      <c r="D5162" s="5">
        <f t="shared" si="25913"/>
        <v>32</v>
      </c>
      <c r="E5162" s="13">
        <f t="shared" si="25914"/>
        <v>170.42857142857142</v>
      </c>
      <c r="F5162" s="13">
        <f t="shared" si="25915"/>
        <v>178.4</v>
      </c>
      <c r="G5162" s="13">
        <f t="shared" si="25916"/>
        <v>4620.0578408949268</v>
      </c>
      <c r="H5162" s="5">
        <f t="shared" si="25123"/>
        <v>457</v>
      </c>
      <c r="I5162" s="5">
        <f t="shared" si="25114"/>
        <v>447</v>
      </c>
      <c r="J5162" s="8">
        <f t="shared" si="25917"/>
        <v>6.885160372872122E-2</v>
      </c>
      <c r="K5162" s="5">
        <f t="shared" si="25918"/>
        <v>0</v>
      </c>
      <c r="L5162" s="8">
        <f t="shared" si="25919"/>
        <v>5.1428571428571432</v>
      </c>
      <c r="M5162" s="8">
        <f t="shared" si="25920"/>
        <v>118.67581664235216</v>
      </c>
      <c r="N5162" s="5">
        <v>289516</v>
      </c>
      <c r="O5162" s="18">
        <v>7436</v>
      </c>
    </row>
    <row r="5163" spans="1:15" x14ac:dyDescent="0.2">
      <c r="A5163" s="5" t="s">
        <v>13</v>
      </c>
      <c r="B5163" s="13">
        <v>6265809</v>
      </c>
      <c r="C5163" s="6">
        <f t="shared" si="25904"/>
        <v>44362</v>
      </c>
      <c r="D5163" s="5">
        <f t="shared" ref="D5163:D5164" si="25921">N5163-N5162</f>
        <v>48</v>
      </c>
      <c r="E5163" s="13">
        <f t="shared" ref="E5163:E5164" si="25922">SUM(D5157:D5163)/7</f>
        <v>175.28571428571428</v>
      </c>
      <c r="F5163" s="13">
        <f t="shared" ref="F5163:F5164" si="25923">SUM(D5159:D5163)/5</f>
        <v>129.80000000000001</v>
      </c>
      <c r="G5163" s="13">
        <f t="shared" ref="G5163:G5164" si="25924">N5162/(B5163/100000)</f>
        <v>4620.5685490891919</v>
      </c>
      <c r="H5163" s="5">
        <f t="shared" si="25123"/>
        <v>458</v>
      </c>
      <c r="I5163" s="5">
        <f t="shared" si="25114"/>
        <v>448</v>
      </c>
      <c r="J5163" s="8">
        <f t="shared" ref="J5163:J5164" si="25925">E5163/(SUM(N5156:N5161)/7)*100</f>
        <v>7.0766428683069635E-2</v>
      </c>
      <c r="K5163" s="5">
        <f t="shared" ref="K5163:K5164" si="25926">O5163-O5162</f>
        <v>6</v>
      </c>
      <c r="L5163" s="8">
        <f t="shared" ref="L5163:L5164" si="25927">SUM(K5157:K5163)/7</f>
        <v>5.7142857142857144</v>
      </c>
      <c r="M5163" s="8">
        <f t="shared" ref="M5163:M5164" si="25928">O5162/(B5163/100000)</f>
        <v>118.67581664235216</v>
      </c>
      <c r="N5163" s="5">
        <v>289564</v>
      </c>
      <c r="O5163" s="18">
        <v>7442</v>
      </c>
    </row>
    <row r="5164" spans="1:15" x14ac:dyDescent="0.2">
      <c r="A5164" s="5" t="s">
        <v>13</v>
      </c>
      <c r="B5164" s="13">
        <v>6265809</v>
      </c>
      <c r="C5164" s="6">
        <f t="shared" si="25904"/>
        <v>44363</v>
      </c>
      <c r="D5164" s="5">
        <f t="shared" si="25921"/>
        <v>126</v>
      </c>
      <c r="E5164" s="13">
        <f t="shared" si="25922"/>
        <v>152.28571428571428</v>
      </c>
      <c r="F5164" s="13">
        <f t="shared" si="25923"/>
        <v>104.4</v>
      </c>
      <c r="G5164" s="13">
        <f t="shared" si="25924"/>
        <v>4621.3346113805892</v>
      </c>
      <c r="H5164" s="5">
        <f t="shared" si="25123"/>
        <v>459</v>
      </c>
      <c r="I5164" s="5">
        <f t="shared" si="25114"/>
        <v>449</v>
      </c>
      <c r="J5164" s="8">
        <f t="shared" si="25925"/>
        <v>6.1439080788356769E-2</v>
      </c>
      <c r="K5164" s="5">
        <f t="shared" si="25926"/>
        <v>6</v>
      </c>
      <c r="L5164" s="8">
        <f t="shared" si="25927"/>
        <v>6.1428571428571432</v>
      </c>
      <c r="M5164" s="8">
        <f t="shared" si="25928"/>
        <v>118.77157442877687</v>
      </c>
      <c r="N5164" s="5">
        <v>289690</v>
      </c>
      <c r="O5164" s="18">
        <v>7448</v>
      </c>
    </row>
    <row r="5165" spans="1:15" x14ac:dyDescent="0.2">
      <c r="A5165" s="5" t="s">
        <v>13</v>
      </c>
      <c r="B5165" s="13">
        <v>6265809</v>
      </c>
      <c r="C5165" s="6">
        <f t="shared" si="25904"/>
        <v>44364</v>
      </c>
      <c r="D5165" s="5">
        <f t="shared" ref="D5165" si="25929">N5165-N5164</f>
        <v>127</v>
      </c>
      <c r="E5165" s="13">
        <f t="shared" ref="E5165" si="25930">SUM(D5159:D5165)/7</f>
        <v>128.85714285714286</v>
      </c>
      <c r="F5165" s="13">
        <f t="shared" ref="F5165" si="25931">SUM(D5161:D5165)/5</f>
        <v>94.4</v>
      </c>
      <c r="G5165" s="13">
        <f t="shared" ref="G5165" si="25932">N5164/(B5165/100000)</f>
        <v>4623.3455248955079</v>
      </c>
      <c r="H5165" s="5">
        <f t="shared" si="25123"/>
        <v>460</v>
      </c>
      <c r="I5165" s="5">
        <f t="shared" si="25114"/>
        <v>450</v>
      </c>
      <c r="J5165" s="8">
        <f t="shared" ref="J5165" si="25933">E5165/(SUM(N5158:N5163)/7)*100</f>
        <v>5.1958764786934501E-2</v>
      </c>
      <c r="K5165" s="5">
        <f t="shared" ref="K5165" si="25934">O5165-O5164</f>
        <v>12</v>
      </c>
      <c r="L5165" s="8">
        <f t="shared" ref="L5165" si="25935">SUM(K5159:K5165)/7</f>
        <v>6.8571428571428568</v>
      </c>
      <c r="M5165" s="8">
        <f t="shared" ref="M5165" si="25936">O5164/(B5165/100000)</f>
        <v>118.86733221520157</v>
      </c>
      <c r="N5165" s="5">
        <v>289817</v>
      </c>
      <c r="O5165" s="18">
        <v>7460</v>
      </c>
    </row>
    <row r="5166" spans="1:15" x14ac:dyDescent="0.2">
      <c r="A5166" s="5" t="s">
        <v>13</v>
      </c>
      <c r="B5166" s="13">
        <v>6265809</v>
      </c>
      <c r="C5166" s="6">
        <f t="shared" si="25904"/>
        <v>44365</v>
      </c>
      <c r="D5166" s="5">
        <f t="shared" ref="D5166" si="25937">N5166-N5165</f>
        <v>113</v>
      </c>
      <c r="E5166" s="13">
        <f t="shared" ref="E5166" si="25938">SUM(D5160:D5166)/7</f>
        <v>108.85714285714286</v>
      </c>
      <c r="F5166" s="13">
        <f t="shared" ref="F5166" si="25939">SUM(D5162:D5166)/5</f>
        <v>89.2</v>
      </c>
      <c r="G5166" s="13">
        <f t="shared" ref="G5166" si="25940">N5165/(B5166/100000)</f>
        <v>4625.3723980414979</v>
      </c>
      <c r="H5166" s="5">
        <f t="shared" si="25123"/>
        <v>461</v>
      </c>
      <c r="I5166" s="5">
        <f t="shared" si="25114"/>
        <v>451</v>
      </c>
      <c r="J5166" s="8">
        <f t="shared" ref="J5166" si="25941">E5166/(SUM(N5159:N5164)/7)*100</f>
        <v>4.3874624517854156E-2</v>
      </c>
      <c r="K5166" s="5">
        <f t="shared" ref="K5166" si="25942">O5166-O5165</f>
        <v>2</v>
      </c>
      <c r="L5166" s="8">
        <f t="shared" ref="L5166" si="25943">SUM(K5160:K5166)/7</f>
        <v>6.1428571428571432</v>
      </c>
      <c r="M5166" s="8">
        <f t="shared" ref="M5166" si="25944">O5165/(B5166/100000)</f>
        <v>119.05884778805098</v>
      </c>
      <c r="N5166" s="5">
        <v>289930</v>
      </c>
      <c r="O5166" s="18">
        <v>7462</v>
      </c>
    </row>
    <row r="5167" spans="1:15" x14ac:dyDescent="0.2">
      <c r="A5167" s="5" t="s">
        <v>13</v>
      </c>
      <c r="B5167" s="13">
        <v>6265809</v>
      </c>
      <c r="C5167" s="6">
        <f t="shared" si="25904"/>
        <v>44366</v>
      </c>
      <c r="D5167" s="5">
        <f t="shared" ref="D5167" si="25945">N5167-N5166</f>
        <v>177</v>
      </c>
      <c r="E5167" s="13">
        <f t="shared" ref="E5167" si="25946">SUM(D5161:D5167)/7</f>
        <v>108.85714285714286</v>
      </c>
      <c r="F5167" s="13">
        <f t="shared" ref="F5167" si="25947">SUM(D5163:D5167)/5</f>
        <v>118.2</v>
      </c>
      <c r="G5167" s="13">
        <f t="shared" ref="G5167" si="25948">N5166/(B5167/100000)</f>
        <v>4627.1758363524968</v>
      </c>
      <c r="H5167" s="5">
        <f t="shared" si="25123"/>
        <v>462</v>
      </c>
      <c r="I5167" s="5">
        <f t="shared" si="25114"/>
        <v>452</v>
      </c>
      <c r="J5167" s="8">
        <f t="shared" ref="J5167" si="25949">E5167/(SUM(N5160:N5165)/7)*100</f>
        <v>4.3858235448505138E-2</v>
      </c>
      <c r="K5167" s="5">
        <f t="shared" ref="K5167" si="25950">O5167-O5166</f>
        <v>0</v>
      </c>
      <c r="L5167" s="8">
        <f t="shared" ref="L5167" si="25951">SUM(K5161:K5167)/7</f>
        <v>4.2857142857142856</v>
      </c>
      <c r="M5167" s="8">
        <f t="shared" ref="M5167" si="25952">O5166/(B5167/100000)</f>
        <v>119.09076705019255</v>
      </c>
      <c r="N5167" s="5">
        <v>290107</v>
      </c>
      <c r="O5167" s="18">
        <v>7462</v>
      </c>
    </row>
    <row r="5168" spans="1:15" x14ac:dyDescent="0.2">
      <c r="A5168" s="5" t="s">
        <v>13</v>
      </c>
      <c r="B5168" s="13">
        <v>6265809</v>
      </c>
      <c r="C5168" s="6">
        <f t="shared" si="25904"/>
        <v>44367</v>
      </c>
      <c r="D5168" s="5">
        <f t="shared" ref="D5168" si="25953">N5168-N5167</f>
        <v>67</v>
      </c>
      <c r="E5168" s="13">
        <f t="shared" ref="E5168" si="25954">SUM(D5162:D5168)/7</f>
        <v>98.571428571428569</v>
      </c>
      <c r="F5168" s="13">
        <f t="shared" ref="F5168" si="25955">SUM(D5164:D5168)/5</f>
        <v>122</v>
      </c>
      <c r="G5168" s="13">
        <f t="shared" ref="G5168" si="25956">N5167/(B5168/100000)</f>
        <v>4630.0006910520251</v>
      </c>
      <c r="H5168" s="5">
        <f t="shared" si="25123"/>
        <v>463</v>
      </c>
      <c r="I5168" s="5">
        <f t="shared" si="25114"/>
        <v>453</v>
      </c>
      <c r="J5168" s="8">
        <f t="shared" ref="J5168" si="25957">E5168/(SUM(N5161:N5166)/7)*100</f>
        <v>3.9700782680792475E-2</v>
      </c>
      <c r="K5168" s="5">
        <f t="shared" ref="K5168" si="25958">O5168-O5167</f>
        <v>6</v>
      </c>
      <c r="L5168" s="8">
        <f t="shared" ref="L5168" si="25959">SUM(K5162:K5168)/7</f>
        <v>4.5714285714285712</v>
      </c>
      <c r="M5168" s="8">
        <f t="shared" ref="M5168" si="25960">O5167/(B5168/100000)</f>
        <v>119.09076705019255</v>
      </c>
      <c r="N5168" s="5">
        <v>290174</v>
      </c>
      <c r="O5168" s="18">
        <v>7468</v>
      </c>
    </row>
    <row r="5169" spans="1:15" x14ac:dyDescent="0.2">
      <c r="A5169" s="5" t="s">
        <v>13</v>
      </c>
      <c r="B5169" s="13">
        <v>6265809</v>
      </c>
      <c r="C5169" s="6">
        <f t="shared" si="25904"/>
        <v>44368</v>
      </c>
      <c r="D5169" s="5">
        <f t="shared" ref="D5169" si="25961">N5169-N5168</f>
        <v>34</v>
      </c>
      <c r="E5169" s="13">
        <f t="shared" ref="E5169" si="25962">SUM(D5163:D5169)/7</f>
        <v>98.857142857142861</v>
      </c>
      <c r="F5169" s="13">
        <f t="shared" ref="F5169" si="25963">SUM(D5165:D5169)/5</f>
        <v>103.6</v>
      </c>
      <c r="G5169" s="13">
        <f t="shared" ref="G5169" si="25964">N5168/(B5169/100000)</f>
        <v>4631.0699863337677</v>
      </c>
      <c r="H5169" s="5">
        <f t="shared" si="25123"/>
        <v>464</v>
      </c>
      <c r="I5169" s="5">
        <f t="shared" si="25114"/>
        <v>454</v>
      </c>
      <c r="J5169" s="8">
        <f t="shared" ref="J5169" si="25965">E5169/(SUM(N5162:N5167)/7)*100</f>
        <v>3.9801590223072961E-2</v>
      </c>
      <c r="K5169" s="5">
        <f t="shared" ref="K5169" si="25966">O5169-O5168</f>
        <v>2</v>
      </c>
      <c r="L5169" s="8">
        <f t="shared" ref="L5169" si="25967">SUM(K5163:K5169)/7</f>
        <v>4.8571428571428568</v>
      </c>
      <c r="M5169" s="8">
        <f t="shared" ref="M5169" si="25968">O5168/(B5169/100000)</f>
        <v>119.18652483661727</v>
      </c>
      <c r="N5169" s="5">
        <v>290208</v>
      </c>
      <c r="O5169" s="18">
        <v>7470</v>
      </c>
    </row>
    <row r="5170" spans="1:15" x14ac:dyDescent="0.2">
      <c r="A5170" s="5" t="s">
        <v>13</v>
      </c>
      <c r="B5170" s="13">
        <v>6265809</v>
      </c>
      <c r="C5170" s="6">
        <f t="shared" si="25904"/>
        <v>44369</v>
      </c>
      <c r="D5170" s="5">
        <f t="shared" ref="D5170" si="25969">N5170-N5169</f>
        <v>41</v>
      </c>
      <c r="E5170" s="13">
        <f t="shared" ref="E5170" si="25970">SUM(D5164:D5170)/7</f>
        <v>97.857142857142861</v>
      </c>
      <c r="F5170" s="13">
        <f t="shared" ref="F5170" si="25971">SUM(D5166:D5170)/5</f>
        <v>86.4</v>
      </c>
      <c r="G5170" s="13">
        <f t="shared" ref="G5170" si="25972">N5169/(B5170/100000)</f>
        <v>4631.6126137901747</v>
      </c>
      <c r="H5170" s="5">
        <f t="shared" si="25123"/>
        <v>465</v>
      </c>
      <c r="I5170" s="5">
        <f t="shared" si="25114"/>
        <v>455</v>
      </c>
      <c r="J5170" s="8">
        <f t="shared" ref="J5170" si="25973">E5170/(SUM(N5163:N5168)/7)*100</f>
        <v>3.9384067678501826E-2</v>
      </c>
      <c r="K5170" s="5">
        <f t="shared" ref="K5170" si="25974">O5170-O5169</f>
        <v>20</v>
      </c>
      <c r="L5170" s="8">
        <f t="shared" ref="L5170" si="25975">SUM(K5164:K5170)/7</f>
        <v>6.8571428571428568</v>
      </c>
      <c r="M5170" s="8">
        <f t="shared" ref="M5170" si="25976">O5169/(B5170/100000)</f>
        <v>119.21844409875884</v>
      </c>
      <c r="N5170" s="5">
        <v>290249</v>
      </c>
      <c r="O5170" s="18">
        <v>7490</v>
      </c>
    </row>
    <row r="5171" spans="1:15" x14ac:dyDescent="0.2">
      <c r="A5171" s="5" t="s">
        <v>13</v>
      </c>
      <c r="B5171" s="13">
        <v>6265809</v>
      </c>
      <c r="C5171" s="6">
        <f t="shared" si="25904"/>
        <v>44370</v>
      </c>
      <c r="D5171" s="5">
        <f t="shared" ref="D5171" si="25977">N5171-N5170</f>
        <v>96</v>
      </c>
      <c r="E5171" s="13">
        <f t="shared" ref="E5171" si="25978">SUM(D5165:D5171)/7</f>
        <v>93.571428571428569</v>
      </c>
      <c r="F5171" s="13">
        <f t="shared" ref="F5171" si="25979">SUM(D5167:D5171)/5</f>
        <v>83</v>
      </c>
      <c r="G5171" s="13">
        <f t="shared" ref="G5171" si="25980">N5170/(B5171/100000)</f>
        <v>4632.2669586640768</v>
      </c>
      <c r="H5171" s="5">
        <f t="shared" si="25123"/>
        <v>466</v>
      </c>
      <c r="I5171" s="5">
        <f t="shared" si="25114"/>
        <v>456</v>
      </c>
      <c r="J5171" s="8">
        <f t="shared" ref="J5171" si="25981">E5171/(SUM(N5164:N5169)/7)*100</f>
        <v>3.7645279167045041E-2</v>
      </c>
      <c r="K5171" s="5">
        <f t="shared" ref="K5171" si="25982">O5171-O5170</f>
        <v>4</v>
      </c>
      <c r="L5171" s="8">
        <f t="shared" ref="L5171" si="25983">SUM(K5165:K5171)/7</f>
        <v>6.5714285714285712</v>
      </c>
      <c r="M5171" s="8">
        <f t="shared" ref="M5171" si="25984">O5170/(B5171/100000)</f>
        <v>119.53763672017452</v>
      </c>
      <c r="N5171" s="5">
        <v>290345</v>
      </c>
      <c r="O5171" s="18">
        <v>7494</v>
      </c>
    </row>
    <row r="5172" spans="1:15" x14ac:dyDescent="0.2">
      <c r="A5172" s="5" t="s">
        <v>13</v>
      </c>
      <c r="B5172" s="13">
        <v>6265809</v>
      </c>
      <c r="C5172" s="6">
        <f t="shared" si="25904"/>
        <v>44371</v>
      </c>
      <c r="D5172" s="5">
        <f t="shared" ref="D5172" si="25985">N5172-N5171</f>
        <v>124</v>
      </c>
      <c r="E5172" s="13">
        <f t="shared" ref="E5172" si="25986">SUM(D5166:D5172)/7</f>
        <v>93.142857142857139</v>
      </c>
      <c r="F5172" s="13">
        <f t="shared" ref="F5172" si="25987">SUM(D5168:D5172)/5</f>
        <v>72.400000000000006</v>
      </c>
      <c r="G5172" s="13">
        <f t="shared" ref="G5172" si="25988">N5171/(B5172/100000)</f>
        <v>4633.7990832468722</v>
      </c>
      <c r="H5172" s="5">
        <f t="shared" si="25123"/>
        <v>467</v>
      </c>
      <c r="I5172" s="5">
        <f t="shared" si="25114"/>
        <v>457</v>
      </c>
      <c r="J5172" s="8">
        <f t="shared" ref="J5172" si="25989">E5172/(SUM(N5165:N5170)/7)*100</f>
        <v>3.7460822701718195E-2</v>
      </c>
      <c r="K5172" s="5">
        <f t="shared" ref="K5172" si="25990">O5172-O5171</f>
        <v>5</v>
      </c>
      <c r="L5172" s="8">
        <f t="shared" ref="L5172" si="25991">SUM(K5166:K5172)/7</f>
        <v>5.5714285714285712</v>
      </c>
      <c r="M5172" s="8">
        <f t="shared" ref="M5172" si="25992">O5171/(B5172/100000)</f>
        <v>119.60147524445766</v>
      </c>
      <c r="N5172" s="5">
        <v>290469</v>
      </c>
      <c r="O5172" s="18">
        <v>7499</v>
      </c>
    </row>
    <row r="5173" spans="1:15" x14ac:dyDescent="0.2">
      <c r="A5173" s="5" t="s">
        <v>13</v>
      </c>
      <c r="B5173" s="13">
        <v>6265809</v>
      </c>
      <c r="C5173" s="6">
        <f t="shared" si="25904"/>
        <v>44372</v>
      </c>
      <c r="D5173" s="5">
        <f t="shared" ref="D5173" si="25993">N5173-N5172</f>
        <v>69</v>
      </c>
      <c r="E5173" s="13">
        <f t="shared" ref="E5173" si="25994">SUM(D5167:D5173)/7</f>
        <v>86.857142857142861</v>
      </c>
      <c r="F5173" s="13">
        <f t="shared" ref="F5173" si="25995">SUM(D5169:D5173)/5</f>
        <v>72.8</v>
      </c>
      <c r="G5173" s="13">
        <f t="shared" ref="G5173" si="25996">N5172/(B5173/100000)</f>
        <v>4635.778077499649</v>
      </c>
      <c r="H5173" s="5">
        <f t="shared" si="25123"/>
        <v>468</v>
      </c>
      <c r="I5173" s="5">
        <f t="shared" si="25114"/>
        <v>458</v>
      </c>
      <c r="J5173" s="8">
        <f t="shared" ref="J5173" si="25997">E5173/(SUM(N5166:N5171)/7)*100</f>
        <v>3.4922197594159259E-2</v>
      </c>
      <c r="K5173" s="5">
        <f t="shared" ref="K5173" si="25998">O5173-O5172</f>
        <v>2</v>
      </c>
      <c r="L5173" s="8">
        <f t="shared" ref="L5173" si="25999">SUM(K5167:K5173)/7</f>
        <v>5.5714285714285712</v>
      </c>
      <c r="M5173" s="8">
        <f t="shared" ref="M5173" si="26000">O5172/(B5173/100000)</f>
        <v>119.68127339981157</v>
      </c>
      <c r="N5173" s="5">
        <v>290538</v>
      </c>
      <c r="O5173" s="18">
        <v>7501</v>
      </c>
    </row>
    <row r="5174" spans="1:15" x14ac:dyDescent="0.2">
      <c r="A5174" s="5" t="s">
        <v>13</v>
      </c>
      <c r="B5174" s="13">
        <v>6265809</v>
      </c>
      <c r="C5174" s="6">
        <f t="shared" si="25904"/>
        <v>44373</v>
      </c>
      <c r="D5174" s="5">
        <f t="shared" ref="D5174" si="26001">N5174-N5173</f>
        <v>85</v>
      </c>
      <c r="E5174" s="13">
        <f t="shared" ref="E5174" si="26002">SUM(D5168:D5174)/7</f>
        <v>73.714285714285708</v>
      </c>
      <c r="F5174" s="13">
        <f t="shared" ref="F5174" si="26003">SUM(D5170:D5174)/5</f>
        <v>83</v>
      </c>
      <c r="G5174" s="13">
        <f t="shared" ref="G5174" si="26004">N5173/(B5174/100000)</f>
        <v>4636.8792920435335</v>
      </c>
      <c r="H5174" s="5">
        <f t="shared" si="25123"/>
        <v>469</v>
      </c>
      <c r="I5174" s="5">
        <f t="shared" si="25114"/>
        <v>459</v>
      </c>
      <c r="J5174" s="8">
        <f t="shared" ref="J5174" si="26005">E5174/(SUM(N5167:N5172)/7)*100</f>
        <v>2.9628744935551732E-2</v>
      </c>
      <c r="K5174" s="5">
        <f t="shared" ref="K5174" si="26006">O5174-O5173</f>
        <v>2</v>
      </c>
      <c r="L5174" s="8">
        <f t="shared" ref="L5174" si="26007">SUM(K5168:K5174)/7</f>
        <v>5.8571428571428568</v>
      </c>
      <c r="M5174" s="8">
        <f t="shared" ref="M5174" si="26008">O5173/(B5174/100000)</f>
        <v>119.71319266195314</v>
      </c>
      <c r="N5174" s="5">
        <v>290623</v>
      </c>
      <c r="O5174" s="18">
        <v>7503</v>
      </c>
    </row>
    <row r="5175" spans="1:15" x14ac:dyDescent="0.2">
      <c r="A5175" s="5" t="s">
        <v>13</v>
      </c>
      <c r="B5175" s="13">
        <v>6265809</v>
      </c>
      <c r="C5175" s="6">
        <f t="shared" si="25904"/>
        <v>44374</v>
      </c>
      <c r="D5175" s="5">
        <f t="shared" ref="D5175" si="26009">N5175-N5174</f>
        <v>65</v>
      </c>
      <c r="E5175" s="13">
        <f t="shared" ref="E5175" si="26010">SUM(D5169:D5175)/7</f>
        <v>73.428571428571431</v>
      </c>
      <c r="F5175" s="13">
        <f t="shared" ref="F5175" si="26011">SUM(D5171:D5175)/5</f>
        <v>87.8</v>
      </c>
      <c r="G5175" s="13">
        <f t="shared" ref="G5175" si="26012">N5174/(B5175/100000)</f>
        <v>4638.2358606845501</v>
      </c>
      <c r="H5175" s="5">
        <f t="shared" si="25123"/>
        <v>470</v>
      </c>
      <c r="I5175" s="5">
        <f t="shared" si="25114"/>
        <v>460</v>
      </c>
      <c r="J5175" s="8">
        <f t="shared" ref="J5175" si="26013">E5175/(SUM(N5168:N5173)/7)*100</f>
        <v>2.950660253286054E-2</v>
      </c>
      <c r="K5175" s="5">
        <f t="shared" ref="K5175" si="26014">O5175-O5174</f>
        <v>1</v>
      </c>
      <c r="L5175" s="8">
        <f t="shared" ref="L5175" si="26015">SUM(K5169:K5175)/7</f>
        <v>5.1428571428571432</v>
      </c>
      <c r="M5175" s="8">
        <f t="shared" ref="M5175" si="26016">O5174/(B5175/100000)</f>
        <v>119.74511192409472</v>
      </c>
      <c r="N5175" s="5">
        <v>290688</v>
      </c>
      <c r="O5175" s="18">
        <v>7504</v>
      </c>
    </row>
    <row r="5176" spans="1:15" x14ac:dyDescent="0.2">
      <c r="A5176" s="5" t="s">
        <v>13</v>
      </c>
      <c r="B5176" s="13">
        <v>6265809</v>
      </c>
      <c r="C5176" s="6">
        <f t="shared" si="25904"/>
        <v>44375</v>
      </c>
      <c r="D5176" s="5">
        <f t="shared" ref="D5176" si="26017">N5176-N5175</f>
        <v>24</v>
      </c>
      <c r="E5176" s="13">
        <f t="shared" ref="E5176" si="26018">SUM(D5170:D5176)/7</f>
        <v>72</v>
      </c>
      <c r="F5176" s="13">
        <f t="shared" ref="F5176" si="26019">SUM(D5172:D5176)/5</f>
        <v>73.400000000000006</v>
      </c>
      <c r="G5176" s="13">
        <f t="shared" ref="G5176" si="26020">N5175/(B5176/100000)</f>
        <v>4639.2732367041508</v>
      </c>
      <c r="H5176" s="5">
        <f t="shared" si="25123"/>
        <v>471</v>
      </c>
      <c r="I5176" s="5">
        <f t="shared" si="25114"/>
        <v>461</v>
      </c>
      <c r="J5176" s="8">
        <f t="shared" ref="J5176" si="26021">E5176/(SUM(N5169:N5174)/7)*100</f>
        <v>2.89250886117794E-2</v>
      </c>
      <c r="K5176" s="5">
        <f t="shared" ref="K5176" si="26022">O5176-O5175</f>
        <v>1</v>
      </c>
      <c r="L5176" s="8">
        <f t="shared" ref="L5176" si="26023">SUM(K5170:K5176)/7</f>
        <v>5</v>
      </c>
      <c r="M5176" s="8">
        <f t="shared" ref="M5176" si="26024">O5175/(B5176/100000)</f>
        <v>119.7610715551655</v>
      </c>
      <c r="N5176" s="5">
        <v>290712</v>
      </c>
      <c r="O5176" s="18">
        <v>7505</v>
      </c>
    </row>
    <row r="5177" spans="1:15" x14ac:dyDescent="0.2">
      <c r="A5177" s="5" t="s">
        <v>13</v>
      </c>
      <c r="B5177" s="13">
        <v>6265809</v>
      </c>
      <c r="C5177" s="6">
        <f t="shared" si="25904"/>
        <v>44376</v>
      </c>
      <c r="D5177" s="5">
        <f t="shared" ref="D5177" si="26025">N5177-N5176</f>
        <v>44</v>
      </c>
      <c r="E5177" s="13">
        <f t="shared" ref="E5177" si="26026">SUM(D5171:D5177)/7</f>
        <v>72.428571428571431</v>
      </c>
      <c r="F5177" s="13">
        <f t="shared" ref="F5177" si="26027">SUM(D5173:D5177)/5</f>
        <v>57.4</v>
      </c>
      <c r="G5177" s="13">
        <f t="shared" ref="G5177" si="26028">N5176/(B5177/100000)</f>
        <v>4639.6562678498494</v>
      </c>
      <c r="H5177" s="5">
        <f t="shared" si="25123"/>
        <v>472</v>
      </c>
      <c r="I5177" s="5">
        <f t="shared" si="25114"/>
        <v>462</v>
      </c>
      <c r="J5177" s="8">
        <f t="shared" ref="J5177" si="26029">E5177/(SUM(N5170:N5175)/7)*100</f>
        <v>2.9089248338412955E-2</v>
      </c>
      <c r="K5177" s="5">
        <f t="shared" ref="K5177" si="26030">O5177-O5176</f>
        <v>7</v>
      </c>
      <c r="L5177" s="8">
        <f t="shared" ref="L5177" si="26031">SUM(K5171:K5177)/7</f>
        <v>3.1428571428571428</v>
      </c>
      <c r="M5177" s="8">
        <f t="shared" ref="M5177" si="26032">O5176/(B5177/100000)</f>
        <v>119.77703118623629</v>
      </c>
      <c r="N5177" s="5">
        <v>290756</v>
      </c>
      <c r="O5177" s="18">
        <v>7512</v>
      </c>
    </row>
    <row r="5178" spans="1:15" x14ac:dyDescent="0.2">
      <c r="A5178" s="5" t="s">
        <v>13</v>
      </c>
      <c r="B5178" s="13">
        <v>6265809</v>
      </c>
      <c r="C5178" s="6">
        <f t="shared" si="25904"/>
        <v>44377</v>
      </c>
      <c r="D5178" s="5">
        <f t="shared" ref="D5178" si="26033">N5178-N5177</f>
        <v>92</v>
      </c>
      <c r="E5178" s="13">
        <f t="shared" ref="E5178" si="26034">SUM(D5172:D5178)/7</f>
        <v>71.857142857142861</v>
      </c>
      <c r="F5178" s="13">
        <f t="shared" ref="F5178" si="26035">SUM(D5174:D5178)/5</f>
        <v>62</v>
      </c>
      <c r="G5178" s="13">
        <f t="shared" ref="G5178" si="26036">N5177/(B5178/100000)</f>
        <v>4640.3584916169639</v>
      </c>
      <c r="H5178" s="5">
        <f t="shared" si="25123"/>
        <v>473</v>
      </c>
      <c r="I5178" s="5">
        <f t="shared" si="25114"/>
        <v>463</v>
      </c>
      <c r="J5178" s="8">
        <f t="shared" ref="J5178" si="26037">E5178/(SUM(N5171:N5176)/7)*100</f>
        <v>2.885208288520829E-2</v>
      </c>
      <c r="K5178" s="5">
        <f t="shared" ref="K5178" si="26038">O5178-O5177</f>
        <v>3</v>
      </c>
      <c r="L5178" s="8">
        <f t="shared" ref="L5178" si="26039">SUM(K5172:K5178)/7</f>
        <v>3</v>
      </c>
      <c r="M5178" s="8">
        <f t="shared" ref="M5178" si="26040">O5177/(B5178/100000)</f>
        <v>119.88874860373177</v>
      </c>
      <c r="N5178" s="5">
        <v>290848</v>
      </c>
      <c r="O5178" s="18">
        <v>7515</v>
      </c>
    </row>
    <row r="5179" spans="1:15" x14ac:dyDescent="0.2">
      <c r="A5179" s="5" t="s">
        <v>13</v>
      </c>
      <c r="B5179" s="13">
        <v>6265809</v>
      </c>
      <c r="C5179" s="6">
        <f t="shared" si="25904"/>
        <v>44378</v>
      </c>
      <c r="D5179" s="5">
        <f t="shared" ref="D5179" si="26041">N5179-N5178</f>
        <v>87</v>
      </c>
      <c r="E5179" s="13">
        <f t="shared" ref="E5179" si="26042">SUM(D5173:D5179)/7</f>
        <v>66.571428571428569</v>
      </c>
      <c r="F5179" s="13">
        <f t="shared" ref="F5179" si="26043">SUM(D5175:D5179)/5</f>
        <v>62.4</v>
      </c>
      <c r="G5179" s="13">
        <f t="shared" ref="G5179" si="26044">N5178/(B5179/100000)</f>
        <v>4641.8267776754765</v>
      </c>
      <c r="H5179" s="5">
        <f t="shared" si="25123"/>
        <v>474</v>
      </c>
      <c r="I5179" s="5">
        <f t="shared" si="25114"/>
        <v>464</v>
      </c>
      <c r="J5179" s="8">
        <f t="shared" ref="J5179" si="26045">E5179/(SUM(N5172:N5177)/7)*100</f>
        <v>2.6723462626721397E-2</v>
      </c>
      <c r="K5179" s="5">
        <f t="shared" ref="K5179" si="26046">O5179-O5178</f>
        <v>6</v>
      </c>
      <c r="L5179" s="8">
        <f t="shared" ref="L5179" si="26047">SUM(K5173:K5179)/7</f>
        <v>3.1428571428571428</v>
      </c>
      <c r="M5179" s="8">
        <f t="shared" ref="M5179" si="26048">O5178/(B5179/100000)</f>
        <v>119.93662749694413</v>
      </c>
      <c r="N5179" s="5">
        <v>290935</v>
      </c>
      <c r="O5179" s="18">
        <v>7521</v>
      </c>
    </row>
    <row r="5180" spans="1:15" x14ac:dyDescent="0.2">
      <c r="A5180" s="5" t="s">
        <v>13</v>
      </c>
      <c r="B5180" s="13">
        <v>6265809</v>
      </c>
      <c r="C5180" s="6">
        <f t="shared" si="25904"/>
        <v>44379</v>
      </c>
      <c r="D5180" s="5">
        <f t="shared" ref="D5180" si="26049">N5180-N5179</f>
        <v>59</v>
      </c>
      <c r="E5180" s="13">
        <f t="shared" ref="E5180" si="26050">SUM(D5174:D5180)/7</f>
        <v>65.142857142857139</v>
      </c>
      <c r="F5180" s="13">
        <f t="shared" ref="F5180" si="26051">SUM(D5176:D5180)/5</f>
        <v>61.2</v>
      </c>
      <c r="G5180" s="13">
        <f t="shared" ref="G5180" si="26052">N5179/(B5180/100000)</f>
        <v>4643.2152655786349</v>
      </c>
      <c r="H5180" s="5">
        <f t="shared" si="25123"/>
        <v>475</v>
      </c>
      <c r="I5180" s="5">
        <f t="shared" si="25114"/>
        <v>465</v>
      </c>
      <c r="J5180" s="8">
        <f t="shared" ref="J5180" si="26053">E5180/(SUM(N5173:N5178)/7)*100</f>
        <v>2.6144315474740058E-2</v>
      </c>
      <c r="K5180" s="5">
        <f t="shared" ref="K5180" si="26054">O5180-O5179</f>
        <v>17</v>
      </c>
      <c r="L5180" s="8">
        <f t="shared" ref="L5180" si="26055">SUM(K5174:K5180)/7</f>
        <v>5.2857142857142856</v>
      </c>
      <c r="M5180" s="8">
        <f t="shared" ref="M5180" si="26056">O5179/(B5180/100000)</f>
        <v>120.03238528336884</v>
      </c>
      <c r="N5180" s="5">
        <v>290994</v>
      </c>
      <c r="O5180" s="18">
        <v>7538</v>
      </c>
    </row>
    <row r="5181" spans="1:15" customFormat="1" x14ac:dyDescent="0.2">
      <c r="A5181" s="5" t="s">
        <v>13</v>
      </c>
      <c r="B5181" s="13">
        <v>6265809</v>
      </c>
      <c r="C5181" s="6">
        <f t="shared" si="25904"/>
        <v>44380</v>
      </c>
      <c r="D5181" s="5">
        <f t="shared" ref="D5181:D5186" si="26057">N5181-N5180</f>
        <v>0</v>
      </c>
      <c r="E5181" s="13">
        <f t="shared" ref="E5181:E5186" si="26058">SUM(D5175:D5181)/7</f>
        <v>53</v>
      </c>
      <c r="F5181" s="13">
        <f t="shared" ref="F5181:F5186" si="26059">SUM(D5177:D5181)/5</f>
        <v>56.4</v>
      </c>
      <c r="G5181" s="13">
        <f t="shared" ref="G5181:G5186" si="26060">N5180/(B5181/100000)</f>
        <v>4644.156883811811</v>
      </c>
      <c r="H5181" s="5">
        <f t="shared" si="25123"/>
        <v>476</v>
      </c>
      <c r="I5181" s="5">
        <f t="shared" si="25114"/>
        <v>466</v>
      </c>
      <c r="J5181" s="8">
        <f t="shared" ref="J5181:J5186" si="26061">E5181/(SUM(N5174:N5179)/7)*100</f>
        <v>2.1266082833398869E-2</v>
      </c>
      <c r="K5181" s="5">
        <f t="shared" ref="K5181:K5186" si="26062">O5181-O5180</f>
        <v>0</v>
      </c>
      <c r="L5181" s="8">
        <f t="shared" ref="L5181:L5186" si="26063">SUM(K5175:K5181)/7</f>
        <v>5</v>
      </c>
      <c r="M5181" s="8">
        <f t="shared" ref="M5181:M5186" si="26064">O5180/(B5181/100000)</f>
        <v>120.30369901157216</v>
      </c>
      <c r="N5181">
        <v>290994</v>
      </c>
      <c r="O5181">
        <v>7538</v>
      </c>
    </row>
    <row r="5182" spans="1:15" customFormat="1" x14ac:dyDescent="0.2">
      <c r="A5182" s="5" t="s">
        <v>13</v>
      </c>
      <c r="B5182" s="13">
        <v>6265809</v>
      </c>
      <c r="C5182" s="6">
        <f t="shared" si="25904"/>
        <v>44381</v>
      </c>
      <c r="D5182" s="5">
        <f t="shared" si="26057"/>
        <v>187</v>
      </c>
      <c r="E5182" s="13">
        <f t="shared" si="26058"/>
        <v>70.428571428571431</v>
      </c>
      <c r="F5182" s="13">
        <f t="shared" si="26059"/>
        <v>85</v>
      </c>
      <c r="G5182" s="13">
        <f t="shared" si="26060"/>
        <v>4644.156883811811</v>
      </c>
      <c r="H5182" s="5">
        <f t="shared" si="25123"/>
        <v>477</v>
      </c>
      <c r="I5182" s="5">
        <f t="shared" si="25114"/>
        <v>467</v>
      </c>
      <c r="J5182" s="8">
        <f t="shared" si="26061"/>
        <v>2.8253233791784557E-2</v>
      </c>
      <c r="K5182" s="5">
        <f t="shared" si="26062"/>
        <v>0</v>
      </c>
      <c r="L5182" s="8">
        <f t="shared" si="26063"/>
        <v>4.8571428571428568</v>
      </c>
      <c r="M5182" s="8">
        <f t="shared" si="26064"/>
        <v>120.30369901157216</v>
      </c>
      <c r="N5182">
        <v>291181</v>
      </c>
      <c r="O5182">
        <v>7538</v>
      </c>
    </row>
    <row r="5183" spans="1:15" customFormat="1" x14ac:dyDescent="0.2">
      <c r="A5183" s="5" t="s">
        <v>13</v>
      </c>
      <c r="B5183" s="13">
        <v>6265809</v>
      </c>
      <c r="C5183" s="6">
        <f t="shared" si="25904"/>
        <v>44382</v>
      </c>
      <c r="D5183" s="5">
        <f t="shared" si="26057"/>
        <v>14</v>
      </c>
      <c r="E5183" s="13">
        <f t="shared" si="26058"/>
        <v>69</v>
      </c>
      <c r="F5183" s="13">
        <f t="shared" si="26059"/>
        <v>69.400000000000006</v>
      </c>
      <c r="G5183" s="13">
        <f t="shared" si="26060"/>
        <v>4647.1413348220476</v>
      </c>
      <c r="H5183" s="5">
        <f t="shared" si="25123"/>
        <v>478</v>
      </c>
      <c r="I5183" s="5">
        <f t="shared" si="25114"/>
        <v>468</v>
      </c>
      <c r="J5183" s="8">
        <f t="shared" si="26061"/>
        <v>2.7675292610353085E-2</v>
      </c>
      <c r="K5183" s="5">
        <f t="shared" si="26062"/>
        <v>4</v>
      </c>
      <c r="L5183" s="8">
        <f t="shared" si="26063"/>
        <v>5.2857142857142856</v>
      </c>
      <c r="M5183" s="8">
        <f t="shared" si="26064"/>
        <v>120.30369901157216</v>
      </c>
      <c r="N5183">
        <v>291195</v>
      </c>
      <c r="O5183">
        <v>7542</v>
      </c>
    </row>
    <row r="5184" spans="1:15" customFormat="1" x14ac:dyDescent="0.2">
      <c r="A5184" s="5" t="s">
        <v>13</v>
      </c>
      <c r="B5184" s="13">
        <v>6265809</v>
      </c>
      <c r="C5184" s="6">
        <f t="shared" si="25904"/>
        <v>44383</v>
      </c>
      <c r="D5184" s="5">
        <f t="shared" si="26057"/>
        <v>23</v>
      </c>
      <c r="E5184" s="13">
        <f t="shared" si="26058"/>
        <v>66</v>
      </c>
      <c r="F5184" s="13">
        <f t="shared" si="26059"/>
        <v>56.6</v>
      </c>
      <c r="G5184" s="13">
        <f t="shared" si="26060"/>
        <v>4647.3647696570388</v>
      </c>
      <c r="H5184" s="5">
        <f t="shared" si="25123"/>
        <v>479</v>
      </c>
      <c r="I5184" s="5">
        <f t="shared" si="25114"/>
        <v>469</v>
      </c>
      <c r="J5184" s="8">
        <f t="shared" si="26061"/>
        <v>2.6464907074951825E-2</v>
      </c>
      <c r="K5184" s="5">
        <f t="shared" si="26062"/>
        <v>3</v>
      </c>
      <c r="L5184" s="8">
        <f t="shared" si="26063"/>
        <v>4.7142857142857144</v>
      </c>
      <c r="M5184" s="8">
        <f t="shared" si="26064"/>
        <v>120.36753753585531</v>
      </c>
      <c r="N5184">
        <v>291218</v>
      </c>
      <c r="O5184">
        <v>7545</v>
      </c>
    </row>
    <row r="5185" spans="1:15" customFormat="1" x14ac:dyDescent="0.2">
      <c r="A5185" s="5" t="s">
        <v>13</v>
      </c>
      <c r="B5185" s="13">
        <v>6265809</v>
      </c>
      <c r="C5185" s="6">
        <f t="shared" si="25904"/>
        <v>44384</v>
      </c>
      <c r="D5185" s="5">
        <f t="shared" si="26057"/>
        <v>110</v>
      </c>
      <c r="E5185" s="13">
        <f t="shared" si="26058"/>
        <v>68.571428571428569</v>
      </c>
      <c r="F5185" s="13">
        <f t="shared" si="26059"/>
        <v>66.8</v>
      </c>
      <c r="G5185" s="13">
        <f t="shared" si="26060"/>
        <v>4647.7318411716669</v>
      </c>
      <c r="H5185" s="5">
        <f t="shared" si="25123"/>
        <v>480</v>
      </c>
      <c r="I5185" s="5">
        <f t="shared" si="25114"/>
        <v>470</v>
      </c>
      <c r="J5185" s="8">
        <f t="shared" si="26061"/>
        <v>2.7489094560767219E-2</v>
      </c>
      <c r="K5185" s="5">
        <f t="shared" si="26062"/>
        <v>1</v>
      </c>
      <c r="L5185" s="8">
        <f t="shared" si="26063"/>
        <v>4.4285714285714288</v>
      </c>
      <c r="M5185" s="8">
        <f t="shared" si="26064"/>
        <v>120.41541642906766</v>
      </c>
      <c r="N5185">
        <v>291328</v>
      </c>
      <c r="O5185">
        <v>7546</v>
      </c>
    </row>
    <row r="5186" spans="1:15" customFormat="1" x14ac:dyDescent="0.2">
      <c r="A5186" s="5" t="s">
        <v>13</v>
      </c>
      <c r="B5186" s="13">
        <v>6265809</v>
      </c>
      <c r="C5186" s="6">
        <f t="shared" si="25904"/>
        <v>44385</v>
      </c>
      <c r="D5186" s="5">
        <f t="shared" si="26057"/>
        <v>112</v>
      </c>
      <c r="E5186" s="13">
        <f t="shared" si="26058"/>
        <v>72.142857142857139</v>
      </c>
      <c r="F5186" s="13">
        <f t="shared" si="26059"/>
        <v>89.2</v>
      </c>
      <c r="G5186" s="13">
        <f t="shared" si="26060"/>
        <v>4649.4874005894526</v>
      </c>
      <c r="H5186" s="5">
        <f t="shared" si="25123"/>
        <v>481</v>
      </c>
      <c r="I5186" s="5">
        <f t="shared" si="25114"/>
        <v>471</v>
      </c>
      <c r="J5186" s="8">
        <f t="shared" si="26061"/>
        <v>2.8914691354278255E-2</v>
      </c>
      <c r="K5186" s="5">
        <f t="shared" si="26062"/>
        <v>3</v>
      </c>
      <c r="L5186" s="8">
        <f t="shared" si="26063"/>
        <v>4</v>
      </c>
      <c r="M5186" s="8">
        <f t="shared" si="26064"/>
        <v>120.43137606013845</v>
      </c>
      <c r="N5186">
        <v>291440</v>
      </c>
      <c r="O5186">
        <v>7549</v>
      </c>
    </row>
    <row r="5187" spans="1:15" customFormat="1" x14ac:dyDescent="0.2">
      <c r="A5187" s="5" t="s">
        <v>13</v>
      </c>
      <c r="B5187" s="13">
        <v>6265809</v>
      </c>
      <c r="C5187" s="6">
        <f t="shared" si="25904"/>
        <v>44386</v>
      </c>
      <c r="D5187" s="5">
        <f t="shared" ref="D5187" si="26065">N5187-N5186</f>
        <v>101</v>
      </c>
      <c r="E5187" s="13">
        <f t="shared" ref="E5187" si="26066">SUM(D5181:D5187)/7</f>
        <v>78.142857142857139</v>
      </c>
      <c r="F5187" s="13">
        <f t="shared" ref="F5187" si="26067">SUM(D5183:D5187)/5</f>
        <v>72</v>
      </c>
      <c r="G5187" s="13">
        <f t="shared" ref="G5187" si="26068">N5186/(B5187/100000)</f>
        <v>4651.274879269381</v>
      </c>
      <c r="H5187" s="5">
        <f t="shared" si="25123"/>
        <v>482</v>
      </c>
      <c r="I5187" s="5">
        <f t="shared" si="25114"/>
        <v>472</v>
      </c>
      <c r="J5187" s="8">
        <f t="shared" ref="J5187" si="26069">E5187/(SUM(N5180:N5185)/7)*100</f>
        <v>3.1312431665054291E-2</v>
      </c>
      <c r="K5187" s="5">
        <f t="shared" ref="K5187" si="26070">O5187-O5186</f>
        <v>3</v>
      </c>
      <c r="L5187" s="8">
        <f t="shared" ref="L5187" si="26071">SUM(K5181:K5187)/7</f>
        <v>2</v>
      </c>
      <c r="M5187" s="8">
        <f t="shared" ref="M5187" si="26072">O5186/(B5187/100000)</f>
        <v>120.47925495335079</v>
      </c>
      <c r="N5187">
        <v>291541</v>
      </c>
      <c r="O5187">
        <v>7552</v>
      </c>
    </row>
    <row r="5188" spans="1:15" customFormat="1" x14ac:dyDescent="0.2">
      <c r="A5188" s="5" t="s">
        <v>13</v>
      </c>
      <c r="B5188" s="13">
        <v>6265809</v>
      </c>
      <c r="C5188" s="6">
        <f t="shared" si="25904"/>
        <v>44387</v>
      </c>
      <c r="D5188" s="5">
        <f t="shared" ref="D5188:D5190" si="26073">N5188-N5187</f>
        <v>0</v>
      </c>
      <c r="E5188" s="13">
        <f t="shared" ref="E5188:E5190" si="26074">SUM(D5182:D5188)/7</f>
        <v>78.142857142857139</v>
      </c>
      <c r="F5188" s="13">
        <f t="shared" ref="F5188:F5190" si="26075">SUM(D5184:D5188)/5</f>
        <v>69.2</v>
      </c>
      <c r="G5188" s="13">
        <f t="shared" ref="G5188:G5190" si="26076">N5187/(B5188/100000)</f>
        <v>4652.8868020075297</v>
      </c>
      <c r="H5188" s="5">
        <f t="shared" si="25123"/>
        <v>483</v>
      </c>
      <c r="I5188" s="5">
        <f t="shared" si="25114"/>
        <v>473</v>
      </c>
      <c r="J5188" s="8">
        <f t="shared" ref="J5188:J5190" si="26077">E5188/(SUM(N5181:N5186)/7)*100</f>
        <v>3.1304439393002911E-2</v>
      </c>
      <c r="K5188" s="5">
        <f t="shared" ref="K5188:K5190" si="26078">O5188-O5187</f>
        <v>0</v>
      </c>
      <c r="L5188" s="8">
        <f t="shared" ref="L5188:L5190" si="26079">SUM(K5182:K5188)/7</f>
        <v>2</v>
      </c>
      <c r="M5188" s="8">
        <f t="shared" ref="M5188:M5190" si="26080">O5187/(B5188/100000)</f>
        <v>120.52713384656315</v>
      </c>
      <c r="N5188">
        <v>291541</v>
      </c>
      <c r="O5188">
        <v>7552</v>
      </c>
    </row>
    <row r="5189" spans="1:15" customFormat="1" x14ac:dyDescent="0.2">
      <c r="A5189" s="5" t="s">
        <v>13</v>
      </c>
      <c r="B5189" s="13">
        <v>6265809</v>
      </c>
      <c r="C5189" s="6">
        <f t="shared" si="25904"/>
        <v>44388</v>
      </c>
      <c r="D5189" s="5">
        <f t="shared" si="26073"/>
        <v>220</v>
      </c>
      <c r="E5189" s="13">
        <f t="shared" si="26074"/>
        <v>82.857142857142861</v>
      </c>
      <c r="F5189" s="13">
        <f t="shared" si="26075"/>
        <v>108.6</v>
      </c>
      <c r="G5189" s="13">
        <f t="shared" si="26076"/>
        <v>4652.8868020075297</v>
      </c>
      <c r="H5189" s="5">
        <f t="shared" si="25123"/>
        <v>484</v>
      </c>
      <c r="I5189" s="5">
        <f t="shared" si="25114"/>
        <v>474</v>
      </c>
      <c r="J5189" s="8">
        <f t="shared" si="26077"/>
        <v>3.3182619401648718E-2</v>
      </c>
      <c r="K5189" s="5">
        <f t="shared" si="26078"/>
        <v>0</v>
      </c>
      <c r="L5189" s="8">
        <f t="shared" si="26079"/>
        <v>2</v>
      </c>
      <c r="M5189" s="8">
        <f t="shared" si="26080"/>
        <v>120.52713384656315</v>
      </c>
      <c r="N5189">
        <v>291761</v>
      </c>
      <c r="O5189">
        <v>7552</v>
      </c>
    </row>
    <row r="5190" spans="1:15" customFormat="1" x14ac:dyDescent="0.2">
      <c r="A5190" s="5" t="s">
        <v>13</v>
      </c>
      <c r="B5190" s="13">
        <v>6265809</v>
      </c>
      <c r="C5190" s="6">
        <f t="shared" si="25904"/>
        <v>44389</v>
      </c>
      <c r="D5190" s="5">
        <f t="shared" si="26073"/>
        <v>32</v>
      </c>
      <c r="E5190" s="13">
        <f t="shared" si="26074"/>
        <v>85.428571428571431</v>
      </c>
      <c r="F5190" s="13">
        <f t="shared" si="26075"/>
        <v>93</v>
      </c>
      <c r="G5190" s="13">
        <f t="shared" si="26076"/>
        <v>4656.3979208431028</v>
      </c>
      <c r="H5190" s="5">
        <f t="shared" si="25123"/>
        <v>485</v>
      </c>
      <c r="I5190" s="5">
        <f t="shared" si="25114"/>
        <v>475</v>
      </c>
      <c r="J5190" s="8">
        <f t="shared" si="26077"/>
        <v>3.4205379854175259E-2</v>
      </c>
      <c r="K5190" s="5">
        <f t="shared" si="26078"/>
        <v>3</v>
      </c>
      <c r="L5190" s="8">
        <f t="shared" si="26079"/>
        <v>1.8571428571428572</v>
      </c>
      <c r="M5190" s="8">
        <f t="shared" si="26080"/>
        <v>120.52713384656315</v>
      </c>
      <c r="N5190">
        <v>291793</v>
      </c>
      <c r="O5190">
        <v>7555</v>
      </c>
    </row>
    <row r="5191" spans="1:15" customFormat="1" x14ac:dyDescent="0.2">
      <c r="A5191" s="5" t="s">
        <v>13</v>
      </c>
      <c r="B5191" s="13">
        <v>6265809</v>
      </c>
      <c r="C5191" s="6">
        <f t="shared" si="25904"/>
        <v>44390</v>
      </c>
      <c r="D5191" s="5">
        <f t="shared" ref="D5191" si="26081">N5191-N5190</f>
        <v>35</v>
      </c>
      <c r="E5191" s="13">
        <f t="shared" ref="E5191" si="26082">SUM(D5185:D5191)/7</f>
        <v>87.142857142857139</v>
      </c>
      <c r="F5191" s="13">
        <f t="shared" ref="F5191" si="26083">SUM(D5187:D5191)/5</f>
        <v>77.599999999999994</v>
      </c>
      <c r="G5191" s="13">
        <f t="shared" ref="G5191" si="26084">N5190/(B5191/100000)</f>
        <v>4656.908629037368</v>
      </c>
      <c r="H5191" s="5">
        <f t="shared" si="25123"/>
        <v>486</v>
      </c>
      <c r="I5191" s="5">
        <f t="shared" si="25114"/>
        <v>476</v>
      </c>
      <c r="J5191" s="8">
        <f t="shared" ref="J5191" si="26085">E5191/(SUM(N5184:N5189)/7)*100</f>
        <v>3.4880482883117785E-2</v>
      </c>
      <c r="K5191" s="5">
        <f t="shared" ref="K5191" si="26086">O5191-O5190</f>
        <v>2</v>
      </c>
      <c r="L5191" s="8">
        <f t="shared" ref="L5191" si="26087">SUM(K5185:K5191)/7</f>
        <v>1.7142857142857142</v>
      </c>
      <c r="M5191" s="8">
        <f t="shared" ref="M5191" si="26088">O5190/(B5191/100000)</f>
        <v>120.5750127397755</v>
      </c>
      <c r="N5191">
        <v>291828</v>
      </c>
      <c r="O5191">
        <v>7557</v>
      </c>
    </row>
    <row r="5192" spans="1:15" customFormat="1" x14ac:dyDescent="0.2">
      <c r="A5192" s="5" t="s">
        <v>13</v>
      </c>
      <c r="B5192" s="13">
        <v>6265809</v>
      </c>
      <c r="C5192" s="6">
        <f t="shared" si="25904"/>
        <v>44391</v>
      </c>
      <c r="D5192" s="5">
        <f t="shared" ref="D5192:D5194" si="26089">N5192-N5191</f>
        <v>156</v>
      </c>
      <c r="E5192" s="13">
        <f t="shared" ref="E5192:E5194" si="26090">SUM(D5186:D5192)/7</f>
        <v>93.714285714285708</v>
      </c>
      <c r="F5192" s="13">
        <f t="shared" ref="F5192:F5194" si="26091">SUM(D5188:D5192)/5</f>
        <v>88.6</v>
      </c>
      <c r="G5192" s="13">
        <f t="shared" ref="G5192:G5194" si="26092">N5191/(B5192/100000)</f>
        <v>4657.4672161248454</v>
      </c>
      <c r="H5192" s="5">
        <f t="shared" si="25123"/>
        <v>487</v>
      </c>
      <c r="I5192" s="5">
        <f t="shared" si="25114"/>
        <v>477</v>
      </c>
      <c r="J5192" s="8">
        <f t="shared" ref="J5192:J5194" si="26093">E5192/(SUM(N5185:N5190)/7)*100</f>
        <v>3.7498485198387561E-2</v>
      </c>
      <c r="K5192" s="5">
        <f t="shared" ref="K5192:K5194" si="26094">O5192-O5191</f>
        <v>4</v>
      </c>
      <c r="L5192" s="8">
        <f t="shared" ref="L5192:L5194" si="26095">SUM(K5186:K5192)/7</f>
        <v>2.1428571428571428</v>
      </c>
      <c r="M5192" s="8">
        <f t="shared" ref="M5192:M5194" si="26096">O5191/(B5192/100000)</f>
        <v>120.60693200191707</v>
      </c>
      <c r="N5192">
        <v>291984</v>
      </c>
      <c r="O5192">
        <v>7561</v>
      </c>
    </row>
    <row r="5193" spans="1:15" customFormat="1" x14ac:dyDescent="0.2">
      <c r="A5193" s="5" t="s">
        <v>13</v>
      </c>
      <c r="B5193" s="13">
        <v>6265809</v>
      </c>
      <c r="C5193" s="6">
        <f t="shared" si="25904"/>
        <v>44392</v>
      </c>
      <c r="D5193" s="5">
        <f t="shared" si="26089"/>
        <v>151</v>
      </c>
      <c r="E5193" s="13">
        <f t="shared" si="26090"/>
        <v>99.285714285714292</v>
      </c>
      <c r="F5193" s="13">
        <f t="shared" si="26091"/>
        <v>118.8</v>
      </c>
      <c r="G5193" s="13">
        <f t="shared" si="26092"/>
        <v>4659.9569185718874</v>
      </c>
      <c r="H5193" s="5">
        <f t="shared" si="25123"/>
        <v>488</v>
      </c>
      <c r="I5193" s="5">
        <f t="shared" si="25114"/>
        <v>478</v>
      </c>
      <c r="J5193" s="8">
        <f t="shared" si="26093"/>
        <v>3.9716464446049614E-2</v>
      </c>
      <c r="K5193" s="5">
        <f t="shared" si="26094"/>
        <v>2</v>
      </c>
      <c r="L5193" s="8">
        <f t="shared" si="26095"/>
        <v>2</v>
      </c>
      <c r="M5193" s="8">
        <f t="shared" si="26096"/>
        <v>120.6707705262002</v>
      </c>
      <c r="N5193">
        <v>292135</v>
      </c>
      <c r="O5193">
        <v>7563</v>
      </c>
    </row>
    <row r="5194" spans="1:15" customFormat="1" x14ac:dyDescent="0.2">
      <c r="A5194" s="5" t="s">
        <v>13</v>
      </c>
      <c r="B5194" s="13">
        <v>6265809</v>
      </c>
      <c r="C5194" s="6">
        <f t="shared" si="25904"/>
        <v>44393</v>
      </c>
      <c r="D5194" s="5">
        <f t="shared" si="26089"/>
        <v>151</v>
      </c>
      <c r="E5194" s="13">
        <f t="shared" si="26090"/>
        <v>106.42857142857143</v>
      </c>
      <c r="F5194" s="13">
        <f t="shared" si="26091"/>
        <v>105</v>
      </c>
      <c r="G5194" s="13">
        <f t="shared" si="26092"/>
        <v>4662.3668228635761</v>
      </c>
      <c r="H5194" s="5">
        <f t="shared" si="25123"/>
        <v>489</v>
      </c>
      <c r="I5194" s="5">
        <f t="shared" si="25114"/>
        <v>479</v>
      </c>
      <c r="J5194" s="8">
        <f t="shared" si="26093"/>
        <v>4.2560533074961382E-2</v>
      </c>
      <c r="K5194" s="5">
        <f t="shared" si="26094"/>
        <v>0</v>
      </c>
      <c r="L5194" s="8">
        <f t="shared" si="26095"/>
        <v>1.5714285714285714</v>
      </c>
      <c r="M5194" s="8">
        <f t="shared" si="26096"/>
        <v>120.70268978834177</v>
      </c>
      <c r="N5194">
        <v>292286</v>
      </c>
      <c r="O5194">
        <v>7563</v>
      </c>
    </row>
    <row r="5195" spans="1:15" customFormat="1" x14ac:dyDescent="0.2">
      <c r="A5195" s="5" t="s">
        <v>13</v>
      </c>
      <c r="B5195" s="13">
        <v>6265809</v>
      </c>
      <c r="C5195" s="6">
        <f t="shared" si="25904"/>
        <v>44394</v>
      </c>
      <c r="D5195" s="5">
        <f t="shared" ref="D5195" si="26097">N5195-N5194</f>
        <v>190</v>
      </c>
      <c r="E5195" s="13">
        <f t="shared" ref="E5195" si="26098">SUM(D5189:D5195)/7</f>
        <v>133.57142857142858</v>
      </c>
      <c r="F5195" s="13">
        <f t="shared" ref="F5195" si="26099">SUM(D5191:D5195)/5</f>
        <v>136.6</v>
      </c>
      <c r="G5195" s="13">
        <f t="shared" ref="G5195" si="26100">N5194/(B5195/100000)</f>
        <v>4664.7767271552639</v>
      </c>
      <c r="H5195" s="5">
        <f t="shared" si="25123"/>
        <v>490</v>
      </c>
      <c r="I5195" s="5">
        <f t="shared" si="25114"/>
        <v>480</v>
      </c>
      <c r="J5195" s="8">
        <f t="shared" ref="J5195" si="26101">E5195/(SUM(N5188:N5193)/7)*100</f>
        <v>5.3396777461648552E-2</v>
      </c>
      <c r="K5195" s="5">
        <f t="shared" ref="K5195" si="26102">O5195-O5194</f>
        <v>0</v>
      </c>
      <c r="L5195" s="8">
        <f t="shared" ref="L5195" si="26103">SUM(K5189:K5195)/7</f>
        <v>1.5714285714285714</v>
      </c>
      <c r="M5195" s="8">
        <f t="shared" ref="M5195" si="26104">O5194/(B5195/100000)</f>
        <v>120.70268978834177</v>
      </c>
      <c r="N5195">
        <v>292476</v>
      </c>
      <c r="O5195">
        <v>7563</v>
      </c>
    </row>
    <row r="5196" spans="1:15" customFormat="1" x14ac:dyDescent="0.2">
      <c r="A5196" s="5" t="s">
        <v>13</v>
      </c>
      <c r="B5196" s="13">
        <v>6265809</v>
      </c>
      <c r="C5196" s="6">
        <f t="shared" si="25904"/>
        <v>44395</v>
      </c>
      <c r="D5196" s="5">
        <f t="shared" ref="D5196:D5197" si="26105">N5196-N5195</f>
        <v>146</v>
      </c>
      <c r="E5196" s="13">
        <f t="shared" ref="E5196:E5197" si="26106">SUM(D5190:D5196)/7</f>
        <v>123</v>
      </c>
      <c r="F5196" s="13">
        <f t="shared" ref="F5196:F5197" si="26107">SUM(D5192:D5196)/5</f>
        <v>158.80000000000001</v>
      </c>
      <c r="G5196" s="13">
        <f t="shared" ref="G5196:G5197" si="26108">N5195/(B5196/100000)</f>
        <v>4667.8090570587137</v>
      </c>
      <c r="H5196" s="5">
        <f t="shared" si="25123"/>
        <v>491</v>
      </c>
      <c r="I5196" s="5">
        <f t="shared" si="25114"/>
        <v>481</v>
      </c>
      <c r="J5196" s="8">
        <f t="shared" ref="J5196:J5197" si="26109">E5196/(SUM(N5189:N5194)/7)*100</f>
        <v>4.9149811021545434E-2</v>
      </c>
      <c r="K5196" s="5">
        <f t="shared" ref="K5196:K5197" si="26110">O5196-O5195</f>
        <v>0</v>
      </c>
      <c r="L5196" s="8">
        <f t="shared" ref="L5196:L5197" si="26111">SUM(K5190:K5196)/7</f>
        <v>1.5714285714285714</v>
      </c>
      <c r="M5196" s="8">
        <f t="shared" ref="M5196:M5197" si="26112">O5195/(B5196/100000)</f>
        <v>120.70268978834177</v>
      </c>
      <c r="N5196">
        <v>292622</v>
      </c>
      <c r="O5196">
        <v>7563</v>
      </c>
    </row>
    <row r="5197" spans="1:15" customFormat="1" x14ac:dyDescent="0.2">
      <c r="A5197" s="5" t="s">
        <v>13</v>
      </c>
      <c r="B5197" s="13">
        <v>6265809</v>
      </c>
      <c r="C5197" s="6">
        <f t="shared" si="25904"/>
        <v>44396</v>
      </c>
      <c r="D5197" s="5">
        <f t="shared" si="26105"/>
        <v>38</v>
      </c>
      <c r="E5197" s="13">
        <f t="shared" si="26106"/>
        <v>123.85714285714286</v>
      </c>
      <c r="F5197" s="13">
        <f t="shared" si="26107"/>
        <v>135.19999999999999</v>
      </c>
      <c r="G5197" s="13">
        <f t="shared" si="26108"/>
        <v>4670.1391631950482</v>
      </c>
      <c r="H5197" s="5">
        <f t="shared" si="25123"/>
        <v>492</v>
      </c>
      <c r="I5197" s="5">
        <f t="shared" si="25114"/>
        <v>482</v>
      </c>
      <c r="J5197" s="8">
        <f t="shared" si="26109"/>
        <v>4.9472126137373881E-2</v>
      </c>
      <c r="K5197" s="5">
        <f t="shared" si="26110"/>
        <v>2</v>
      </c>
      <c r="L5197" s="8">
        <f t="shared" si="26111"/>
        <v>1.4285714285714286</v>
      </c>
      <c r="M5197" s="8">
        <f t="shared" si="26112"/>
        <v>120.70268978834177</v>
      </c>
      <c r="N5197">
        <v>292660</v>
      </c>
      <c r="O5197">
        <v>7565</v>
      </c>
    </row>
    <row r="5198" spans="1:15" customFormat="1" x14ac:dyDescent="0.2">
      <c r="A5198" s="5" t="s">
        <v>13</v>
      </c>
      <c r="B5198" s="13">
        <v>6265809</v>
      </c>
      <c r="C5198" s="6">
        <f t="shared" si="25904"/>
        <v>44397</v>
      </c>
      <c r="D5198" s="5">
        <f t="shared" ref="D5198" si="26113">N5198-N5197</f>
        <v>63</v>
      </c>
      <c r="E5198" s="13">
        <f t="shared" ref="E5198" si="26114">SUM(D5192:D5198)/7</f>
        <v>127.85714285714286</v>
      </c>
      <c r="F5198" s="13">
        <f t="shared" ref="F5198" si="26115">SUM(D5194:D5198)/5</f>
        <v>117.6</v>
      </c>
      <c r="G5198" s="13">
        <f t="shared" ref="G5198" si="26116">N5197/(B5198/100000)</f>
        <v>4670.745629175738</v>
      </c>
      <c r="H5198" s="5">
        <f t="shared" si="25123"/>
        <v>493</v>
      </c>
      <c r="I5198" s="5">
        <f t="shared" si="25114"/>
        <v>483</v>
      </c>
      <c r="J5198" s="8">
        <f t="shared" ref="J5198" si="26117">E5198/(SUM(N5191:N5196)/7)*100</f>
        <v>5.1045695307959535E-2</v>
      </c>
      <c r="K5198" s="5">
        <f t="shared" ref="K5198" si="26118">O5198-O5197</f>
        <v>1</v>
      </c>
      <c r="L5198" s="8">
        <f t="shared" ref="L5198" si="26119">SUM(K5192:K5198)/7</f>
        <v>1.2857142857142858</v>
      </c>
      <c r="M5198" s="8">
        <f t="shared" ref="M5198" si="26120">O5197/(B5198/100000)</f>
        <v>120.73460905048334</v>
      </c>
      <c r="N5198">
        <v>292723</v>
      </c>
      <c r="O5198">
        <v>7566</v>
      </c>
    </row>
    <row r="5199" spans="1:15" customFormat="1" x14ac:dyDescent="0.2">
      <c r="A5199" s="5" t="s">
        <v>13</v>
      </c>
      <c r="B5199" s="13">
        <v>6265809</v>
      </c>
      <c r="C5199" s="6">
        <f t="shared" si="25904"/>
        <v>44398</v>
      </c>
      <c r="D5199" s="5">
        <f t="shared" ref="D5199" si="26121">N5199-N5198</f>
        <v>228</v>
      </c>
      <c r="E5199" s="13">
        <f t="shared" ref="E5199" si="26122">SUM(D5193:D5199)/7</f>
        <v>138.14285714285714</v>
      </c>
      <c r="F5199" s="13">
        <f t="shared" ref="F5199" si="26123">SUM(D5195:D5199)/5</f>
        <v>133</v>
      </c>
      <c r="G5199" s="13">
        <f t="shared" ref="G5199" si="26124">N5198/(B5199/100000)</f>
        <v>4671.7510859331969</v>
      </c>
      <c r="H5199" s="5">
        <f t="shared" si="25123"/>
        <v>494</v>
      </c>
      <c r="I5199" s="5">
        <f t="shared" si="25114"/>
        <v>484</v>
      </c>
      <c r="J5199" s="8">
        <f t="shared" ref="J5199" si="26125">E5199/(SUM(N5192:N5197)/7)*100</f>
        <v>5.5126005964097981E-2</v>
      </c>
      <c r="K5199" s="5">
        <f t="shared" ref="K5199" si="26126">O5199-O5198</f>
        <v>3</v>
      </c>
      <c r="L5199" s="8">
        <f t="shared" ref="L5199" si="26127">SUM(K5193:K5199)/7</f>
        <v>1.1428571428571428</v>
      </c>
      <c r="M5199" s="8">
        <f t="shared" ref="M5199" si="26128">O5198/(B5199/100000)</f>
        <v>120.75056868155413</v>
      </c>
      <c r="N5199">
        <v>292951</v>
      </c>
      <c r="O5199">
        <v>7569</v>
      </c>
    </row>
    <row r="5200" spans="1:15" customFormat="1" x14ac:dyDescent="0.2">
      <c r="A5200" s="5" t="s">
        <v>13</v>
      </c>
      <c r="B5200" s="13">
        <v>6265809</v>
      </c>
      <c r="C5200" s="6">
        <f t="shared" si="25904"/>
        <v>44399</v>
      </c>
      <c r="D5200" s="5">
        <f t="shared" ref="D5200" si="26129">N5200-N5199</f>
        <v>250</v>
      </c>
      <c r="E5200" s="13">
        <f t="shared" ref="E5200" si="26130">SUM(D5194:D5200)/7</f>
        <v>152.28571428571428</v>
      </c>
      <c r="F5200" s="13">
        <f t="shared" ref="F5200" si="26131">SUM(D5196:D5200)/5</f>
        <v>145</v>
      </c>
      <c r="G5200" s="13">
        <f t="shared" ref="G5200" si="26132">N5199/(B5200/100000)</f>
        <v>4675.3898818173357</v>
      </c>
      <c r="H5200" s="5">
        <f t="shared" si="25123"/>
        <v>495</v>
      </c>
      <c r="I5200" s="5">
        <f t="shared" si="25114"/>
        <v>485</v>
      </c>
      <c r="J5200" s="8">
        <f t="shared" ref="J5200" si="26133">E5200/(SUM(N5193:N5198)/7)*100</f>
        <v>6.0744132720801501E-2</v>
      </c>
      <c r="K5200" s="5">
        <f t="shared" ref="K5200" si="26134">O5200-O5199</f>
        <v>4</v>
      </c>
      <c r="L5200" s="8">
        <f t="shared" ref="L5200" si="26135">SUM(K5194:K5200)/7</f>
        <v>1.4285714285714286</v>
      </c>
      <c r="M5200" s="8">
        <f t="shared" ref="M5200" si="26136">O5199/(B5200/100000)</f>
        <v>120.79844757476648</v>
      </c>
      <c r="N5200">
        <v>293201</v>
      </c>
      <c r="O5200">
        <v>7573</v>
      </c>
    </row>
    <row r="5201" spans="1:15" customFormat="1" x14ac:dyDescent="0.2">
      <c r="A5201" s="5" t="s">
        <v>13</v>
      </c>
      <c r="B5201" s="13">
        <v>6265809</v>
      </c>
      <c r="C5201" s="6">
        <f t="shared" si="25904"/>
        <v>44400</v>
      </c>
      <c r="D5201" s="5">
        <f t="shared" ref="D5201" si="26137">N5201-N5200</f>
        <v>192</v>
      </c>
      <c r="E5201" s="13">
        <f t="shared" ref="E5201" si="26138">SUM(D5195:D5201)/7</f>
        <v>158.14285714285714</v>
      </c>
      <c r="F5201" s="13">
        <f t="shared" ref="F5201" si="26139">SUM(D5197:D5201)/5</f>
        <v>154.19999999999999</v>
      </c>
      <c r="G5201" s="13">
        <f t="shared" ref="G5201" si="26140">N5200/(B5201/100000)</f>
        <v>4679.3797895850321</v>
      </c>
      <c r="H5201" s="5">
        <f t="shared" si="25123"/>
        <v>496</v>
      </c>
      <c r="I5201" s="5">
        <f t="shared" si="25114"/>
        <v>486</v>
      </c>
      <c r="J5201" s="8">
        <f t="shared" ref="J5201" si="26141">E5201/(SUM(N5194:N5199)/7)*100</f>
        <v>6.3051127800706042E-2</v>
      </c>
      <c r="K5201" s="5">
        <f t="shared" ref="K5201" si="26142">O5201-O5200</f>
        <v>0</v>
      </c>
      <c r="L5201" s="8">
        <f t="shared" ref="L5201" si="26143">SUM(K5195:K5201)/7</f>
        <v>1.4285714285714286</v>
      </c>
      <c r="M5201" s="8">
        <f t="shared" ref="M5201" si="26144">O5200/(B5201/100000)</f>
        <v>120.86228609904961</v>
      </c>
      <c r="N5201">
        <v>293393</v>
      </c>
      <c r="O5201">
        <v>7573</v>
      </c>
    </row>
    <row r="5202" spans="1:15" customFormat="1" x14ac:dyDescent="0.2">
      <c r="A5202" s="5" t="s">
        <v>13</v>
      </c>
      <c r="B5202" s="13">
        <v>6265809</v>
      </c>
      <c r="C5202" s="6">
        <f t="shared" si="25904"/>
        <v>44401</v>
      </c>
      <c r="D5202" s="5">
        <f t="shared" ref="D5202" si="26145">N5202-N5201</f>
        <v>150</v>
      </c>
      <c r="E5202" s="13">
        <f t="shared" ref="E5202" si="26146">SUM(D5196:D5202)/7</f>
        <v>152.42857142857142</v>
      </c>
      <c r="F5202" s="13">
        <f t="shared" ref="F5202" si="26147">SUM(D5198:D5202)/5</f>
        <v>176.6</v>
      </c>
      <c r="G5202" s="13">
        <f t="shared" ref="G5202" si="26148">N5201/(B5202/100000)</f>
        <v>4682.4440387506229</v>
      </c>
      <c r="H5202" s="5">
        <f t="shared" si="25123"/>
        <v>497</v>
      </c>
      <c r="I5202" s="5">
        <f t="shared" si="25114"/>
        <v>487</v>
      </c>
      <c r="J5202" s="8">
        <f t="shared" ref="J5202" si="26149">E5202/(SUM(N5195:N5200)/7)*100</f>
        <v>6.0741202060988264E-2</v>
      </c>
      <c r="K5202" s="5">
        <f t="shared" ref="K5202" si="26150">O5202-O5201</f>
        <v>1</v>
      </c>
      <c r="L5202" s="8">
        <f t="shared" ref="L5202" si="26151">SUM(K5196:K5202)/7</f>
        <v>1.5714285714285714</v>
      </c>
      <c r="M5202" s="8">
        <f t="shared" ref="M5202" si="26152">O5201/(B5202/100000)</f>
        <v>120.86228609904961</v>
      </c>
      <c r="N5202">
        <v>293543</v>
      </c>
      <c r="O5202">
        <v>7574</v>
      </c>
    </row>
    <row r="5203" spans="1:15" customFormat="1" x14ac:dyDescent="0.2">
      <c r="A5203" s="5" t="s">
        <v>13</v>
      </c>
      <c r="B5203" s="13">
        <v>6265809</v>
      </c>
      <c r="C5203" s="6">
        <f t="shared" si="25904"/>
        <v>44402</v>
      </c>
      <c r="D5203" s="5">
        <f t="shared" ref="D5203" si="26153">N5203-N5202</f>
        <v>187</v>
      </c>
      <c r="E5203" s="13">
        <f t="shared" ref="E5203" si="26154">SUM(D5197:D5203)/7</f>
        <v>158.28571428571428</v>
      </c>
      <c r="F5203" s="13">
        <f t="shared" ref="F5203" si="26155">SUM(D5199:D5203)/5</f>
        <v>201.4</v>
      </c>
      <c r="G5203" s="13">
        <f t="shared" ref="G5203" si="26156">N5202/(B5203/100000)</f>
        <v>4684.8379834112402</v>
      </c>
      <c r="H5203" s="5">
        <f t="shared" si="25123"/>
        <v>498</v>
      </c>
      <c r="I5203" s="5">
        <f t="shared" si="25114"/>
        <v>488</v>
      </c>
      <c r="J5203" s="8">
        <f t="shared" ref="J5203" si="26157">E5203/(SUM(N5196:N5201)/7)*100</f>
        <v>6.3042303206167674E-2</v>
      </c>
      <c r="K5203" s="5">
        <f t="shared" ref="K5203" si="26158">O5203-O5202</f>
        <v>0</v>
      </c>
      <c r="L5203" s="8">
        <f t="shared" ref="L5203" si="26159">SUM(K5197:K5203)/7</f>
        <v>1.5714285714285714</v>
      </c>
      <c r="M5203" s="8">
        <f t="shared" ref="M5203" si="26160">O5202/(B5203/100000)</f>
        <v>120.8782457301204</v>
      </c>
      <c r="N5203">
        <v>293730</v>
      </c>
      <c r="O5203">
        <v>7574</v>
      </c>
    </row>
    <row r="5204" spans="1:15" customFormat="1" x14ac:dyDescent="0.2">
      <c r="A5204" s="5" t="s">
        <v>13</v>
      </c>
      <c r="B5204" s="13">
        <v>6265809</v>
      </c>
      <c r="C5204" s="6">
        <f t="shared" si="25904"/>
        <v>44403</v>
      </c>
      <c r="D5204" s="5">
        <f t="shared" ref="D5204" si="26161">N5204-N5203</f>
        <v>38</v>
      </c>
      <c r="E5204" s="13">
        <f t="shared" ref="E5204" si="26162">SUM(D5198:D5204)/7</f>
        <v>158.28571428571428</v>
      </c>
      <c r="F5204" s="13">
        <f t="shared" ref="F5204" si="26163">SUM(D5200:D5204)/5</f>
        <v>163.4</v>
      </c>
      <c r="G5204" s="13">
        <f t="shared" ref="G5204" si="26164">N5203/(B5204/100000)</f>
        <v>4687.8224344214768</v>
      </c>
      <c r="H5204" s="5">
        <f t="shared" si="25123"/>
        <v>499</v>
      </c>
      <c r="I5204" s="5">
        <f t="shared" si="25114"/>
        <v>489</v>
      </c>
      <c r="J5204" s="8">
        <f t="shared" ref="J5204" si="26165">E5204/(SUM(N5197:N5202)/7)*100</f>
        <v>6.3009284770689983E-2</v>
      </c>
      <c r="K5204" s="5">
        <f t="shared" ref="K5204" si="26166">O5204-O5203</f>
        <v>2</v>
      </c>
      <c r="L5204" s="8">
        <f t="shared" ref="L5204" si="26167">SUM(K5198:K5204)/7</f>
        <v>1.5714285714285714</v>
      </c>
      <c r="M5204" s="8">
        <f t="shared" ref="M5204" si="26168">O5203/(B5204/100000)</f>
        <v>120.8782457301204</v>
      </c>
      <c r="N5204">
        <v>293768</v>
      </c>
      <c r="O5204">
        <v>7576</v>
      </c>
    </row>
    <row r="5205" spans="1:15" customFormat="1" x14ac:dyDescent="0.2">
      <c r="A5205" s="5" t="s">
        <v>13</v>
      </c>
      <c r="B5205" s="13">
        <v>6265809</v>
      </c>
      <c r="C5205" s="6">
        <f t="shared" si="25904"/>
        <v>44404</v>
      </c>
      <c r="D5205" s="5">
        <f t="shared" ref="D5205" si="26169">N5205-N5204</f>
        <v>65</v>
      </c>
      <c r="E5205" s="13">
        <f t="shared" ref="E5205" si="26170">SUM(D5199:D5205)/7</f>
        <v>158.57142857142858</v>
      </c>
      <c r="F5205" s="13">
        <f t="shared" ref="F5205" si="26171">SUM(D5201:D5205)/5</f>
        <v>126.4</v>
      </c>
      <c r="G5205" s="13">
        <f t="shared" ref="G5205" si="26172">N5204/(B5205/100000)</f>
        <v>4688.4289004021666</v>
      </c>
      <c r="H5205" s="5">
        <f t="shared" si="25123"/>
        <v>500</v>
      </c>
      <c r="I5205" s="5">
        <f t="shared" si="25114"/>
        <v>490</v>
      </c>
      <c r="J5205" s="8">
        <f t="shared" ref="J5205" si="26173">E5205/(SUM(N5198:N5203)/7)*100</f>
        <v>6.3084634003981732E-2</v>
      </c>
      <c r="K5205" s="5">
        <f t="shared" ref="K5205" si="26174">O5205-O5204</f>
        <v>3</v>
      </c>
      <c r="L5205" s="8">
        <f t="shared" ref="L5205" si="26175">SUM(K5199:K5205)/7</f>
        <v>1.8571428571428572</v>
      </c>
      <c r="M5205" s="8">
        <f t="shared" ref="M5205" si="26176">O5204/(B5205/100000)</f>
        <v>120.91016499226197</v>
      </c>
      <c r="N5205">
        <v>293833</v>
      </c>
      <c r="O5205">
        <v>7579</v>
      </c>
    </row>
    <row r="5206" spans="1:15" customFormat="1" x14ac:dyDescent="0.2">
      <c r="A5206" s="5" t="s">
        <v>13</v>
      </c>
      <c r="B5206" s="13">
        <v>6265809</v>
      </c>
      <c r="C5206" s="6">
        <f t="shared" si="25904"/>
        <v>44405</v>
      </c>
      <c r="D5206" s="5">
        <f t="shared" ref="D5206" si="26177">N5206-N5205</f>
        <v>225</v>
      </c>
      <c r="E5206" s="13">
        <f t="shared" ref="E5206" si="26178">SUM(D5200:D5206)/7</f>
        <v>158.14285714285714</v>
      </c>
      <c r="F5206" s="13">
        <f t="shared" ref="F5206" si="26179">SUM(D5202:D5206)/5</f>
        <v>133</v>
      </c>
      <c r="G5206" s="13">
        <f t="shared" ref="G5206" si="26180">N5205/(B5206/100000)</f>
        <v>4689.4662764217674</v>
      </c>
      <c r="H5206" s="5">
        <f t="shared" si="25123"/>
        <v>501</v>
      </c>
      <c r="I5206" s="5">
        <f t="shared" si="25114"/>
        <v>491</v>
      </c>
      <c r="J5206" s="8">
        <f t="shared" ref="J5206" si="26181">E5206/(SUM(N5199:N5204)/7)*100</f>
        <v>6.2876792158974348E-2</v>
      </c>
      <c r="K5206" s="5">
        <f t="shared" ref="K5206" si="26182">O5206-O5205</f>
        <v>0</v>
      </c>
      <c r="L5206" s="8">
        <f t="shared" ref="L5206" si="26183">SUM(K5200:K5206)/7</f>
        <v>1.4285714285714286</v>
      </c>
      <c r="M5206" s="8">
        <f t="shared" ref="M5206" si="26184">O5205/(B5206/100000)</f>
        <v>120.95804388547432</v>
      </c>
      <c r="N5206">
        <v>294058</v>
      </c>
      <c r="O5206">
        <v>7579</v>
      </c>
    </row>
    <row r="5207" spans="1:15" customFormat="1" x14ac:dyDescent="0.2">
      <c r="A5207" s="5" t="s">
        <v>13</v>
      </c>
      <c r="B5207" s="13">
        <v>6265809</v>
      </c>
      <c r="C5207" s="6">
        <f t="shared" si="25904"/>
        <v>44406</v>
      </c>
      <c r="D5207" s="5">
        <f t="shared" ref="D5207" si="26185">N5207-N5206</f>
        <v>343</v>
      </c>
      <c r="E5207" s="13">
        <f t="shared" ref="E5207" si="26186">SUM(D5201:D5207)/7</f>
        <v>171.42857142857142</v>
      </c>
      <c r="F5207" s="13">
        <f t="shared" ref="F5207" si="26187">SUM(D5203:D5207)/5</f>
        <v>171.6</v>
      </c>
      <c r="G5207" s="13">
        <f t="shared" ref="G5207" si="26188">N5206/(B5207/100000)</f>
        <v>4693.0571934126938</v>
      </c>
      <c r="H5207" s="5">
        <f t="shared" si="25123"/>
        <v>502</v>
      </c>
      <c r="I5207" s="5">
        <f t="shared" si="25114"/>
        <v>492</v>
      </c>
      <c r="J5207" s="8">
        <f t="shared" ref="J5207" si="26189">E5207/(SUM(N5200:N5205)/7)*100</f>
        <v>6.8124995742187763E-2</v>
      </c>
      <c r="K5207" s="5">
        <f t="shared" ref="K5207" si="26190">O5207-O5206</f>
        <v>2</v>
      </c>
      <c r="L5207" s="8">
        <f t="shared" ref="L5207" si="26191">SUM(K5201:K5207)/7</f>
        <v>1.1428571428571428</v>
      </c>
      <c r="M5207" s="8">
        <f t="shared" ref="M5207" si="26192">O5206/(B5207/100000)</f>
        <v>120.95804388547432</v>
      </c>
      <c r="N5207">
        <v>294401</v>
      </c>
      <c r="O5207">
        <v>7581</v>
      </c>
    </row>
    <row r="5208" spans="1:15" customFormat="1" x14ac:dyDescent="0.2">
      <c r="A5208" s="5" t="s">
        <v>13</v>
      </c>
      <c r="B5208" s="13">
        <v>6265809</v>
      </c>
      <c r="C5208" s="6">
        <f t="shared" si="25904"/>
        <v>44407</v>
      </c>
      <c r="D5208" s="5">
        <f t="shared" ref="D5208" si="26193">N5208-N5207</f>
        <v>186</v>
      </c>
      <c r="E5208" s="13">
        <f t="shared" ref="E5208" si="26194">SUM(D5202:D5208)/7</f>
        <v>170.57142857142858</v>
      </c>
      <c r="F5208" s="13">
        <f t="shared" ref="F5208" si="26195">SUM(D5204:D5208)/5</f>
        <v>171.4</v>
      </c>
      <c r="G5208" s="13">
        <f t="shared" ref="G5208" si="26196">N5207/(B5208/100000)</f>
        <v>4698.5313468699733</v>
      </c>
      <c r="H5208" s="5">
        <f t="shared" si="25123"/>
        <v>503</v>
      </c>
      <c r="I5208" s="5">
        <f t="shared" si="25114"/>
        <v>493</v>
      </c>
      <c r="J5208" s="8">
        <f t="shared" ref="J5208" si="26197">E5208/(SUM(N5201:N5206)/7)*100</f>
        <v>6.7751407941214023E-2</v>
      </c>
      <c r="K5208" s="5">
        <f t="shared" ref="K5208" si="26198">O5208-O5207</f>
        <v>4</v>
      </c>
      <c r="L5208" s="8">
        <f t="shared" ref="L5208" si="26199">SUM(K5202:K5208)/7</f>
        <v>1.7142857142857142</v>
      </c>
      <c r="M5208" s="8">
        <f t="shared" ref="M5208" si="26200">O5207/(B5208/100000)</f>
        <v>120.9899631476159</v>
      </c>
      <c r="N5208">
        <v>294587</v>
      </c>
      <c r="O5208">
        <v>7585</v>
      </c>
    </row>
    <row r="5209" spans="1:15" customFormat="1" x14ac:dyDescent="0.2">
      <c r="A5209" s="5" t="s">
        <v>13</v>
      </c>
      <c r="B5209" s="13">
        <v>6265809</v>
      </c>
      <c r="C5209" s="6">
        <f t="shared" si="25904"/>
        <v>44408</v>
      </c>
      <c r="D5209" s="5">
        <f t="shared" ref="D5209" si="26201">N5209-N5208</f>
        <v>181</v>
      </c>
      <c r="E5209" s="13">
        <f t="shared" ref="E5209" si="26202">SUM(D5203:D5209)/7</f>
        <v>175</v>
      </c>
      <c r="F5209" s="13">
        <f t="shared" ref="F5209" si="26203">SUM(D5205:D5209)/5</f>
        <v>200</v>
      </c>
      <c r="G5209" s="13">
        <f t="shared" ref="G5209" si="26204">N5208/(B5209/100000)</f>
        <v>4701.4998382491394</v>
      </c>
      <c r="H5209" s="5">
        <f t="shared" si="25123"/>
        <v>504</v>
      </c>
      <c r="I5209" s="5">
        <f t="shared" si="25114"/>
        <v>494</v>
      </c>
      <c r="J5209" s="8">
        <f t="shared" ref="J5209" si="26205">E5209/(SUM(N5202:N5207)/7)*100</f>
        <v>6.9470712565352088E-2</v>
      </c>
      <c r="K5209" s="5">
        <f t="shared" ref="K5209" si="26206">O5209-O5208</f>
        <v>2</v>
      </c>
      <c r="L5209" s="8">
        <f t="shared" ref="L5209" si="26207">SUM(K5203:K5209)/7</f>
        <v>1.8571428571428572</v>
      </c>
      <c r="M5209" s="8">
        <f t="shared" ref="M5209" si="26208">O5208/(B5209/100000)</f>
        <v>121.05380167189902</v>
      </c>
      <c r="N5209">
        <v>294768</v>
      </c>
      <c r="O5209">
        <v>7587</v>
      </c>
    </row>
    <row r="5210" spans="1:15" customFormat="1" x14ac:dyDescent="0.2">
      <c r="A5210" s="5" t="s">
        <v>13</v>
      </c>
      <c r="B5210" s="13">
        <v>6265809</v>
      </c>
      <c r="C5210" s="6">
        <f t="shared" si="25904"/>
        <v>44409</v>
      </c>
      <c r="D5210" s="5">
        <f t="shared" ref="D5210" si="26209">N5210-N5209</f>
        <v>151</v>
      </c>
      <c r="E5210" s="13">
        <f t="shared" ref="E5210" si="26210">SUM(D5204:D5210)/7</f>
        <v>169.85714285714286</v>
      </c>
      <c r="F5210" s="13">
        <f t="shared" ref="F5210" si="26211">SUM(D5206:D5210)/5</f>
        <v>217.2</v>
      </c>
      <c r="G5210" s="13">
        <f t="shared" ref="G5210" si="26212">N5209/(B5210/100000)</f>
        <v>4704.3885314729514</v>
      </c>
      <c r="H5210" s="5">
        <f t="shared" si="25123"/>
        <v>505</v>
      </c>
      <c r="I5210" s="5">
        <f t="shared" si="25114"/>
        <v>495</v>
      </c>
      <c r="J5210" s="8">
        <f t="shared" ref="J5210" si="26213">E5210/(SUM(N5203:N5208)/7)*100</f>
        <v>6.7389225772043052E-2</v>
      </c>
      <c r="K5210" s="5">
        <f t="shared" ref="K5210" si="26214">O5210-O5209</f>
        <v>0</v>
      </c>
      <c r="L5210" s="8">
        <f t="shared" ref="L5210" si="26215">SUM(K5204:K5210)/7</f>
        <v>1.8571428571428572</v>
      </c>
      <c r="M5210" s="8">
        <f t="shared" ref="M5210" si="26216">O5209/(B5210/100000)</f>
        <v>121.08572093404059</v>
      </c>
      <c r="N5210">
        <v>294919</v>
      </c>
      <c r="O5210">
        <v>7587</v>
      </c>
    </row>
    <row r="5211" spans="1:15" customFormat="1" x14ac:dyDescent="0.2">
      <c r="A5211" s="5" t="s">
        <v>13</v>
      </c>
      <c r="B5211" s="13">
        <v>6265809</v>
      </c>
      <c r="C5211" s="6">
        <f t="shared" si="25904"/>
        <v>44410</v>
      </c>
      <c r="D5211" s="5">
        <f t="shared" ref="D5211" si="26217">N5211-N5210</f>
        <v>48</v>
      </c>
      <c r="E5211" s="13">
        <f t="shared" ref="E5211" si="26218">SUM(D5205:D5211)/7</f>
        <v>171.28571428571428</v>
      </c>
      <c r="F5211" s="13">
        <f t="shared" ref="F5211" si="26219">SUM(D5207:D5211)/5</f>
        <v>181.8</v>
      </c>
      <c r="G5211" s="13">
        <f t="shared" ref="G5211" si="26220">N5210/(B5211/100000)</f>
        <v>4706.7984357646392</v>
      </c>
      <c r="H5211" s="5">
        <f t="shared" si="25123"/>
        <v>506</v>
      </c>
      <c r="I5211" s="5">
        <f t="shared" si="25114"/>
        <v>496</v>
      </c>
      <c r="J5211" s="8">
        <f t="shared" ref="J5211" si="26221">E5211/(SUM(N5204:N5209)/7)*100</f>
        <v>6.7916042403627475E-2</v>
      </c>
      <c r="K5211" s="5">
        <f t="shared" ref="K5211" si="26222">O5211-O5210</f>
        <v>0</v>
      </c>
      <c r="L5211" s="8">
        <f t="shared" ref="L5211" si="26223">SUM(K5205:K5211)/7</f>
        <v>1.5714285714285714</v>
      </c>
      <c r="M5211" s="8">
        <f t="shared" ref="M5211" si="26224">O5210/(B5211/100000)</f>
        <v>121.08572093404059</v>
      </c>
      <c r="N5211">
        <v>294967</v>
      </c>
      <c r="O5211">
        <v>7587</v>
      </c>
    </row>
    <row r="5212" spans="1:15" customFormat="1" x14ac:dyDescent="0.2">
      <c r="A5212" s="5" t="s">
        <v>13</v>
      </c>
      <c r="B5212" s="13">
        <v>6265809</v>
      </c>
      <c r="C5212" s="6">
        <f t="shared" si="25904"/>
        <v>44411</v>
      </c>
      <c r="D5212" s="5">
        <f t="shared" ref="D5212" si="26225">N5212-N5211</f>
        <v>132</v>
      </c>
      <c r="E5212" s="13">
        <f t="shared" ref="E5212" si="26226">SUM(D5206:D5212)/7</f>
        <v>180.85714285714286</v>
      </c>
      <c r="F5212" s="13">
        <f t="shared" ref="F5212" si="26227">SUM(D5208:D5212)/5</f>
        <v>139.6</v>
      </c>
      <c r="G5212" s="13">
        <f t="shared" ref="G5212" si="26228">N5211/(B5212/100000)</f>
        <v>4707.5644980560373</v>
      </c>
      <c r="H5212" s="5">
        <f t="shared" si="25123"/>
        <v>507</v>
      </c>
      <c r="I5212" s="5">
        <f t="shared" si="25114"/>
        <v>497</v>
      </c>
      <c r="J5212" s="8">
        <f t="shared" ref="J5212" si="26229">E5212/(SUM(N5205:N5210)/7)*100</f>
        <v>7.1664460880601119E-2</v>
      </c>
      <c r="K5212" s="5">
        <f t="shared" ref="K5212" si="26230">O5212-O5211</f>
        <v>-1</v>
      </c>
      <c r="L5212" s="8">
        <f t="shared" ref="L5212" si="26231">SUM(K5206:K5212)/7</f>
        <v>1</v>
      </c>
      <c r="M5212" s="8">
        <f t="shared" ref="M5212" si="26232">O5211/(B5212/100000)</f>
        <v>121.08572093404059</v>
      </c>
      <c r="N5212">
        <v>295099</v>
      </c>
      <c r="O5212">
        <v>7586</v>
      </c>
    </row>
    <row r="5213" spans="1:15" customFormat="1" x14ac:dyDescent="0.2">
      <c r="A5213" s="5" t="s">
        <v>13</v>
      </c>
      <c r="B5213" s="13">
        <v>6265809</v>
      </c>
      <c r="C5213" s="6">
        <f t="shared" si="25904"/>
        <v>44412</v>
      </c>
      <c r="D5213" s="5">
        <f t="shared" ref="D5213" si="26233">N5213-N5212</f>
        <v>306</v>
      </c>
      <c r="E5213" s="13">
        <f t="shared" ref="E5213" si="26234">SUM(D5207:D5213)/7</f>
        <v>192.42857142857142</v>
      </c>
      <c r="F5213" s="13">
        <f t="shared" ref="F5213" si="26235">SUM(D5209:D5213)/5</f>
        <v>163.6</v>
      </c>
      <c r="G5213" s="13">
        <f t="shared" ref="G5213" si="26236">N5212/(B5213/100000)</f>
        <v>4709.6711693573807</v>
      </c>
      <c r="H5213" s="5">
        <f t="shared" si="25123"/>
        <v>508</v>
      </c>
      <c r="I5213" s="5">
        <f t="shared" si="25114"/>
        <v>498</v>
      </c>
      <c r="J5213" s="8">
        <f t="shared" ref="J5213" si="26237">E5213/(SUM(N5206:N5211)/7)*100</f>
        <v>7.6200712790631883E-2</v>
      </c>
      <c r="K5213" s="5">
        <f t="shared" ref="K5213" si="26238">O5213-O5212</f>
        <v>4</v>
      </c>
      <c r="L5213" s="8">
        <f t="shared" ref="L5213" si="26239">SUM(K5207:K5213)/7</f>
        <v>1.5714285714285714</v>
      </c>
      <c r="M5213" s="8">
        <f t="shared" ref="M5213" si="26240">O5212/(B5213/100000)</f>
        <v>121.06976130296981</v>
      </c>
      <c r="N5213">
        <v>295405</v>
      </c>
      <c r="O5213">
        <v>7590</v>
      </c>
    </row>
    <row r="5214" spans="1:15" customFormat="1" x14ac:dyDescent="0.2">
      <c r="A5214" s="5" t="s">
        <v>13</v>
      </c>
      <c r="B5214" s="13">
        <v>6265809</v>
      </c>
      <c r="C5214" s="6">
        <f t="shared" si="25904"/>
        <v>44413</v>
      </c>
      <c r="D5214" s="5">
        <f t="shared" ref="D5214" si="26241">N5214-N5213</f>
        <v>262</v>
      </c>
      <c r="E5214" s="13">
        <f t="shared" ref="E5214" si="26242">SUM(D5208:D5214)/7</f>
        <v>180.85714285714286</v>
      </c>
      <c r="F5214" s="13">
        <f t="shared" ref="F5214" si="26243">SUM(D5210:D5214)/5</f>
        <v>179.8</v>
      </c>
      <c r="G5214" s="13">
        <f t="shared" ref="G5214" si="26244">N5213/(B5214/100000)</f>
        <v>4714.5548164650409</v>
      </c>
      <c r="H5214" s="5">
        <f t="shared" si="25123"/>
        <v>509</v>
      </c>
      <c r="I5214" s="5">
        <f t="shared" si="25114"/>
        <v>499</v>
      </c>
      <c r="J5214" s="8">
        <f t="shared" ref="J5214" si="26245">E5214/(SUM(N5207:N5212)/7)*100</f>
        <v>7.157633593612632E-2</v>
      </c>
      <c r="K5214" s="5">
        <f t="shared" ref="K5214" si="26246">O5214-O5213</f>
        <v>2</v>
      </c>
      <c r="L5214" s="8">
        <f t="shared" ref="L5214" si="26247">SUM(K5208:K5214)/7</f>
        <v>1.5714285714285714</v>
      </c>
      <c r="M5214" s="8">
        <f t="shared" ref="M5214" si="26248">O5213/(B5214/100000)</f>
        <v>121.13359982725295</v>
      </c>
      <c r="N5214">
        <v>295667</v>
      </c>
      <c r="O5214">
        <v>7592</v>
      </c>
    </row>
    <row r="5215" spans="1:15" customFormat="1" x14ac:dyDescent="0.2">
      <c r="A5215" s="5" t="s">
        <v>13</v>
      </c>
      <c r="B5215" s="13">
        <v>6265809</v>
      </c>
      <c r="C5215" s="6">
        <f t="shared" si="25904"/>
        <v>44414</v>
      </c>
      <c r="D5215" s="5">
        <f t="shared" ref="D5215" si="26249">N5215-N5214</f>
        <v>220</v>
      </c>
      <c r="E5215" s="13">
        <f t="shared" ref="E5215" si="26250">SUM(D5209:D5215)/7</f>
        <v>185.71428571428572</v>
      </c>
      <c r="F5215" s="13">
        <f t="shared" ref="F5215" si="26251">SUM(D5211:D5215)/5</f>
        <v>193.6</v>
      </c>
      <c r="G5215" s="13">
        <f t="shared" ref="G5215" si="26252">N5214/(B5215/100000)</f>
        <v>4718.7362398055857</v>
      </c>
      <c r="H5215" s="5">
        <f t="shared" si="25123"/>
        <v>510</v>
      </c>
      <c r="I5215" s="5">
        <f t="shared" si="25114"/>
        <v>500</v>
      </c>
      <c r="J5215" s="8">
        <f t="shared" ref="J5215" si="26253">E5215/(SUM(N5208:N5213)/7)*100</f>
        <v>7.3456910458851415E-2</v>
      </c>
      <c r="K5215" s="5">
        <f t="shared" ref="K5215" si="26254">O5215-O5214</f>
        <v>2</v>
      </c>
      <c r="L5215" s="8">
        <f t="shared" ref="L5215" si="26255">SUM(K5209:K5215)/7</f>
        <v>1.2857142857142858</v>
      </c>
      <c r="M5215" s="8">
        <f t="shared" ref="M5215" si="26256">O5214/(B5215/100000)</f>
        <v>121.16551908939452</v>
      </c>
      <c r="N5215">
        <v>295887</v>
      </c>
      <c r="O5215">
        <v>7594</v>
      </c>
    </row>
    <row r="5216" spans="1:15" customFormat="1" x14ac:dyDescent="0.2">
      <c r="A5216" s="5" t="s">
        <v>13</v>
      </c>
      <c r="B5216" s="13">
        <v>6265809</v>
      </c>
      <c r="C5216" s="6">
        <f t="shared" si="25904"/>
        <v>44415</v>
      </c>
      <c r="D5216" s="5">
        <f t="shared" ref="D5216:D5217" si="26257">N5216-N5215</f>
        <v>205</v>
      </c>
      <c r="E5216" s="13">
        <f t="shared" ref="E5216:E5217" si="26258">SUM(D5210:D5216)/7</f>
        <v>189.14285714285714</v>
      </c>
      <c r="F5216" s="13">
        <f t="shared" ref="F5216:F5217" si="26259">SUM(D5212:D5216)/5</f>
        <v>225</v>
      </c>
      <c r="G5216" s="13">
        <f t="shared" ref="G5216:G5217" si="26260">N5215/(B5216/100000)</f>
        <v>4722.2473586411588</v>
      </c>
      <c r="H5216" s="5">
        <f t="shared" si="25123"/>
        <v>511</v>
      </c>
      <c r="I5216" s="5">
        <f t="shared" si="25114"/>
        <v>501</v>
      </c>
      <c r="J5216" s="8">
        <f t="shared" ref="J5216:J5217" si="26261">E5216/(SUM(N5209:N5214)/7)*100</f>
        <v>7.4767410670167858E-2</v>
      </c>
      <c r="K5216" s="5">
        <f t="shared" ref="K5216:K5217" si="26262">O5216-O5215</f>
        <v>-1</v>
      </c>
      <c r="L5216" s="8">
        <f t="shared" ref="L5216:L5217" si="26263">SUM(K5210:K5216)/7</f>
        <v>0.8571428571428571</v>
      </c>
      <c r="M5216" s="8">
        <f t="shared" ref="M5216:M5217" si="26264">O5215/(B5216/100000)</f>
        <v>121.19743835153609</v>
      </c>
      <c r="N5216">
        <v>296092</v>
      </c>
      <c r="O5216">
        <v>7593</v>
      </c>
    </row>
    <row r="5217" spans="1:15" customFormat="1" x14ac:dyDescent="0.2">
      <c r="A5217" s="5" t="s">
        <v>13</v>
      </c>
      <c r="B5217" s="13">
        <v>6265809</v>
      </c>
      <c r="C5217" s="6">
        <f t="shared" si="25904"/>
        <v>44416</v>
      </c>
      <c r="D5217" s="5">
        <f t="shared" si="26257"/>
        <v>226</v>
      </c>
      <c r="E5217" s="13">
        <f t="shared" si="26258"/>
        <v>199.85714285714286</v>
      </c>
      <c r="F5217" s="13">
        <f t="shared" si="26259"/>
        <v>243.8</v>
      </c>
      <c r="G5217" s="13">
        <f t="shared" si="26260"/>
        <v>4725.5190830106694</v>
      </c>
      <c r="H5217" s="5">
        <f t="shared" si="25123"/>
        <v>512</v>
      </c>
      <c r="I5217" s="5">
        <f t="shared" si="25114"/>
        <v>502</v>
      </c>
      <c r="J5217" s="8">
        <f t="shared" si="26261"/>
        <v>7.8952833723864857E-2</v>
      </c>
      <c r="K5217" s="5">
        <f t="shared" si="26262"/>
        <v>0</v>
      </c>
      <c r="L5217" s="8">
        <f t="shared" si="26263"/>
        <v>0.8571428571428571</v>
      </c>
      <c r="M5217" s="8">
        <f t="shared" si="26264"/>
        <v>121.18147872046531</v>
      </c>
      <c r="N5217">
        <v>296318</v>
      </c>
      <c r="O5217">
        <v>7593</v>
      </c>
    </row>
    <row r="5218" spans="1:15" customFormat="1" x14ac:dyDescent="0.2">
      <c r="A5218" s="5" t="s">
        <v>13</v>
      </c>
      <c r="B5218" s="13">
        <v>6265809</v>
      </c>
      <c r="C5218" s="6">
        <f t="shared" si="25904"/>
        <v>44417</v>
      </c>
      <c r="D5218" s="5">
        <f t="shared" ref="D5218" si="26265">N5218-N5217</f>
        <v>53</v>
      </c>
      <c r="E5218" s="13">
        <f t="shared" ref="E5218" si="26266">SUM(D5212:D5218)/7</f>
        <v>200.57142857142858</v>
      </c>
      <c r="F5218" s="13">
        <f t="shared" ref="F5218" si="26267">SUM(D5214:D5218)/5</f>
        <v>193.2</v>
      </c>
      <c r="G5218" s="13">
        <f t="shared" ref="G5218" si="26268">N5217/(B5218/100000)</f>
        <v>4729.1259596326663</v>
      </c>
      <c r="H5218" s="5">
        <f t="shared" si="25123"/>
        <v>513</v>
      </c>
      <c r="I5218" s="5">
        <f t="shared" si="25114"/>
        <v>503</v>
      </c>
      <c r="J5218" s="8">
        <f t="shared" ref="J5218" si="26269">E5218/(SUM(N5211:N5216)/7)*100</f>
        <v>7.9182592011694669E-2</v>
      </c>
      <c r="K5218" s="5">
        <f t="shared" ref="K5218" si="26270">O5218-O5217</f>
        <v>0</v>
      </c>
      <c r="L5218" s="8">
        <f t="shared" ref="L5218" si="26271">SUM(K5212:K5218)/7</f>
        <v>0.8571428571428571</v>
      </c>
      <c r="M5218" s="8">
        <f t="shared" ref="M5218" si="26272">O5217/(B5218/100000)</f>
        <v>121.18147872046531</v>
      </c>
      <c r="N5218">
        <v>296371</v>
      </c>
      <c r="O5218">
        <v>7593</v>
      </c>
    </row>
    <row r="5219" spans="1:15" customFormat="1" x14ac:dyDescent="0.2">
      <c r="A5219" s="5" t="s">
        <v>13</v>
      </c>
      <c r="B5219" s="13">
        <v>6265809</v>
      </c>
      <c r="C5219" s="6">
        <f t="shared" si="25904"/>
        <v>44418</v>
      </c>
      <c r="D5219" s="5">
        <f t="shared" ref="D5219" si="26273">N5219-N5218</f>
        <v>161</v>
      </c>
      <c r="E5219" s="13">
        <f t="shared" ref="E5219" si="26274">SUM(D5213:D5219)/7</f>
        <v>204.71428571428572</v>
      </c>
      <c r="F5219" s="13">
        <f t="shared" ref="F5219" si="26275">SUM(D5215:D5219)/5</f>
        <v>173</v>
      </c>
      <c r="G5219" s="13">
        <f t="shared" ref="G5219" si="26276">N5218/(B5219/100000)</f>
        <v>4729.9718200794186</v>
      </c>
      <c r="H5219" s="5">
        <f t="shared" si="25123"/>
        <v>514</v>
      </c>
      <c r="I5219" s="5">
        <f t="shared" si="25114"/>
        <v>504</v>
      </c>
      <c r="J5219" s="8">
        <f t="shared" ref="J5219" si="26277">E5219/(SUM(N5212:N5217)/7)*100</f>
        <v>8.0756598597438792E-2</v>
      </c>
      <c r="K5219" s="5">
        <f t="shared" ref="K5219" si="26278">O5219-O5218</f>
        <v>4</v>
      </c>
      <c r="L5219" s="8">
        <f t="shared" ref="L5219" si="26279">SUM(K5213:K5219)/7</f>
        <v>1.5714285714285714</v>
      </c>
      <c r="M5219" s="8">
        <f t="shared" ref="M5219" si="26280">O5218/(B5219/100000)</f>
        <v>121.18147872046531</v>
      </c>
      <c r="N5219">
        <v>296532</v>
      </c>
      <c r="O5219">
        <v>7597</v>
      </c>
    </row>
    <row r="5220" spans="1:15" customFormat="1" x14ac:dyDescent="0.2">
      <c r="A5220" s="5" t="s">
        <v>13</v>
      </c>
      <c r="B5220" s="13">
        <v>6265809</v>
      </c>
      <c r="C5220" s="6">
        <f t="shared" si="25904"/>
        <v>44419</v>
      </c>
      <c r="D5220" s="5">
        <f t="shared" ref="D5220" si="26281">N5220-N5219</f>
        <v>415</v>
      </c>
      <c r="E5220" s="13">
        <f t="shared" ref="E5220" si="26282">SUM(D5214:D5220)/7</f>
        <v>220.28571428571428</v>
      </c>
      <c r="F5220" s="13">
        <f t="shared" ref="F5220" si="26283">SUM(D5216:D5220)/5</f>
        <v>212</v>
      </c>
      <c r="G5220" s="13">
        <f t="shared" ref="G5220" si="26284">N5219/(B5220/100000)</f>
        <v>4732.5413206818148</v>
      </c>
      <c r="H5220" s="5">
        <f t="shared" si="25123"/>
        <v>515</v>
      </c>
      <c r="I5220" s="5">
        <f t="shared" si="25114"/>
        <v>505</v>
      </c>
      <c r="J5220" s="8">
        <f t="shared" ref="J5220" si="26285">E5220/(SUM(N5213:N5218)/7)*100</f>
        <v>8.6837036953608074E-2</v>
      </c>
      <c r="K5220" s="5">
        <f t="shared" ref="K5220" si="26286">O5220-O5219</f>
        <v>0</v>
      </c>
      <c r="L5220" s="8">
        <f t="shared" ref="L5220" si="26287">SUM(K5214:K5220)/7</f>
        <v>1</v>
      </c>
      <c r="M5220" s="8">
        <f t="shared" ref="M5220" si="26288">O5219/(B5220/100000)</f>
        <v>121.24531724474843</v>
      </c>
      <c r="N5220">
        <v>296947</v>
      </c>
      <c r="O5220">
        <v>7597</v>
      </c>
    </row>
    <row r="5221" spans="1:15" customFormat="1" x14ac:dyDescent="0.2">
      <c r="A5221" s="5" t="s">
        <v>13</v>
      </c>
      <c r="B5221" s="13">
        <v>6265809</v>
      </c>
      <c r="C5221" s="6">
        <f t="shared" si="25904"/>
        <v>44420</v>
      </c>
      <c r="D5221" s="5">
        <f t="shared" ref="D5221" si="26289">N5221-N5220</f>
        <v>431</v>
      </c>
      <c r="E5221" s="13">
        <f t="shared" ref="E5221" si="26290">SUM(D5215:D5221)/7</f>
        <v>244.42857142857142</v>
      </c>
      <c r="F5221" s="13">
        <f t="shared" ref="F5221" si="26291">SUM(D5217:D5221)/5</f>
        <v>257.2</v>
      </c>
      <c r="G5221" s="13">
        <f t="shared" ref="G5221" si="26292">N5220/(B5221/100000)</f>
        <v>4739.1645675761902</v>
      </c>
      <c r="H5221" s="5">
        <f t="shared" si="25123"/>
        <v>516</v>
      </c>
      <c r="I5221" s="5">
        <f t="shared" si="25114"/>
        <v>506</v>
      </c>
      <c r="J5221" s="8">
        <f t="shared" ref="J5221" si="26293">E5221/(SUM(N5214:N5219)/7)*100</f>
        <v>9.6293082149648782E-2</v>
      </c>
      <c r="K5221" s="5">
        <f t="shared" ref="K5221" si="26294">O5221-O5220</f>
        <v>-2</v>
      </c>
      <c r="L5221" s="8">
        <f t="shared" ref="L5221" si="26295">SUM(K5215:K5221)/7</f>
        <v>0.42857142857142855</v>
      </c>
      <c r="M5221" s="8">
        <f t="shared" ref="M5221" si="26296">O5220/(B5221/100000)</f>
        <v>121.24531724474843</v>
      </c>
      <c r="N5221">
        <v>297378</v>
      </c>
      <c r="O5221">
        <v>7595</v>
      </c>
    </row>
    <row r="5222" spans="1:15" customFormat="1" x14ac:dyDescent="0.2">
      <c r="A5222" s="5" t="s">
        <v>13</v>
      </c>
      <c r="B5222" s="13">
        <v>6265809</v>
      </c>
      <c r="C5222" s="6">
        <f t="shared" si="25904"/>
        <v>44421</v>
      </c>
      <c r="D5222" s="5">
        <f t="shared" ref="D5222" si="26297">N5222-N5221</f>
        <v>382</v>
      </c>
      <c r="E5222" s="13">
        <f t="shared" ref="E5222" si="26298">SUM(D5216:D5222)/7</f>
        <v>267.57142857142856</v>
      </c>
      <c r="F5222" s="13">
        <f t="shared" ref="F5222" si="26299">SUM(D5218:D5222)/5</f>
        <v>288.39999999999998</v>
      </c>
      <c r="G5222" s="13">
        <f t="shared" ref="G5222" si="26300">N5221/(B5222/100000)</f>
        <v>4746.0431685676976</v>
      </c>
      <c r="H5222" s="5">
        <f t="shared" si="25123"/>
        <v>517</v>
      </c>
      <c r="I5222" s="5">
        <f t="shared" si="25114"/>
        <v>507</v>
      </c>
      <c r="J5222" s="8">
        <f t="shared" ref="J5222" si="26301">E5222/(SUM(N5215:N5220)/7)*100</f>
        <v>0.10533437336733126</v>
      </c>
      <c r="K5222" s="5">
        <f t="shared" ref="K5222" si="26302">O5222-O5221</f>
        <v>6</v>
      </c>
      <c r="L5222" s="8">
        <f t="shared" ref="L5222" si="26303">SUM(K5216:K5222)/7</f>
        <v>1</v>
      </c>
      <c r="M5222" s="8">
        <f t="shared" ref="M5222" si="26304">O5221/(B5222/100000)</f>
        <v>121.21339798260688</v>
      </c>
      <c r="N5222">
        <v>297760</v>
      </c>
      <c r="O5222">
        <v>7601</v>
      </c>
    </row>
    <row r="5223" spans="1:15" customFormat="1" x14ac:dyDescent="0.2">
      <c r="A5223" s="5" t="s">
        <v>13</v>
      </c>
      <c r="B5223" s="13">
        <v>6265809</v>
      </c>
      <c r="C5223" s="6">
        <f t="shared" si="25904"/>
        <v>44422</v>
      </c>
      <c r="D5223" s="5">
        <f t="shared" ref="D5223" si="26305">N5223-N5222</f>
        <v>341</v>
      </c>
      <c r="E5223" s="13">
        <f t="shared" ref="E5223" si="26306">SUM(D5217:D5223)/7</f>
        <v>287</v>
      </c>
      <c r="F5223" s="13">
        <f t="shared" ref="F5223" si="26307">SUM(D5219:D5223)/5</f>
        <v>346</v>
      </c>
      <c r="G5223" s="13">
        <f t="shared" ref="G5223" si="26308">N5222/(B5223/100000)</f>
        <v>4752.1397476367374</v>
      </c>
      <c r="H5223" s="5">
        <f t="shared" si="25123"/>
        <v>518</v>
      </c>
      <c r="I5223" s="5">
        <f t="shared" si="25114"/>
        <v>508</v>
      </c>
      <c r="J5223" s="8">
        <f t="shared" ref="J5223" si="26309">E5223/(SUM(N5216:N5221)/7)*100</f>
        <v>0.11288812668643847</v>
      </c>
      <c r="K5223" s="5">
        <f t="shared" ref="K5223" si="26310">O5223-O5222</f>
        <v>1</v>
      </c>
      <c r="L5223" s="8">
        <f t="shared" ref="L5223" si="26311">SUM(K5217:K5223)/7</f>
        <v>1.2857142857142858</v>
      </c>
      <c r="M5223" s="8">
        <f t="shared" ref="M5223" si="26312">O5222/(B5223/100000)</f>
        <v>121.30915576903158</v>
      </c>
      <c r="N5223">
        <v>298101</v>
      </c>
      <c r="O5223">
        <v>7602</v>
      </c>
    </row>
    <row r="5224" spans="1:15" customFormat="1" x14ac:dyDescent="0.2">
      <c r="A5224" s="5" t="s">
        <v>13</v>
      </c>
      <c r="B5224" s="13">
        <v>6265809</v>
      </c>
      <c r="C5224" s="6">
        <f t="shared" si="25904"/>
        <v>44423</v>
      </c>
      <c r="D5224" s="5">
        <f t="shared" ref="D5224" si="26313">N5224-N5223</f>
        <v>435</v>
      </c>
      <c r="E5224" s="13">
        <f t="shared" ref="E5224" si="26314">SUM(D5218:D5224)/7</f>
        <v>316.85714285714283</v>
      </c>
      <c r="F5224" s="13">
        <f t="shared" ref="F5224" si="26315">SUM(D5220:D5224)/5</f>
        <v>400.8</v>
      </c>
      <c r="G5224" s="13">
        <f t="shared" ref="G5224" si="26316">N5223/(B5224/100000)</f>
        <v>4757.5819818318751</v>
      </c>
      <c r="H5224" s="5">
        <f t="shared" si="25123"/>
        <v>519</v>
      </c>
      <c r="I5224" s="5">
        <f t="shared" si="25114"/>
        <v>509</v>
      </c>
      <c r="J5224" s="8">
        <f t="shared" ref="J5224" si="26317">E5224/(SUM(N5217:N5222)/7)*100</f>
        <v>0.12451538365671029</v>
      </c>
      <c r="K5224" s="5">
        <f t="shared" ref="K5224" si="26318">O5224-O5223</f>
        <v>0</v>
      </c>
      <c r="L5224" s="8">
        <f t="shared" ref="L5224" si="26319">SUM(K5218:K5224)/7</f>
        <v>1.2857142857142858</v>
      </c>
      <c r="M5224" s="8">
        <f t="shared" ref="M5224" si="26320">O5223/(B5224/100000)</f>
        <v>121.32511540010236</v>
      </c>
      <c r="N5224">
        <v>298536</v>
      </c>
      <c r="O5224">
        <v>7602</v>
      </c>
    </row>
    <row r="5225" spans="1:15" customFormat="1" x14ac:dyDescent="0.2">
      <c r="A5225" s="5" t="s">
        <v>13</v>
      </c>
      <c r="B5225" s="13">
        <v>6265809</v>
      </c>
      <c r="C5225" s="6">
        <f t="shared" si="25904"/>
        <v>44424</v>
      </c>
      <c r="D5225" s="5">
        <f t="shared" ref="D5225" si="26321">N5225-N5224</f>
        <v>92</v>
      </c>
      <c r="E5225" s="13">
        <f t="shared" ref="E5225" si="26322">SUM(D5219:D5225)/7</f>
        <v>322.42857142857144</v>
      </c>
      <c r="F5225" s="13">
        <f t="shared" ref="F5225" si="26323">SUM(D5221:D5225)/5</f>
        <v>336.2</v>
      </c>
      <c r="G5225" s="13">
        <f t="shared" ref="G5225" si="26324">N5224/(B5225/100000)</f>
        <v>4764.5244213476662</v>
      </c>
      <c r="H5225" s="5">
        <f t="shared" si="25123"/>
        <v>520</v>
      </c>
      <c r="I5225" s="5">
        <f t="shared" si="25114"/>
        <v>510</v>
      </c>
      <c r="J5225" s="8">
        <f t="shared" ref="J5225" si="26325">E5225/(SUM(N5218:N5223)/7)*100</f>
        <v>0.12657809004486037</v>
      </c>
      <c r="K5225" s="5">
        <f t="shared" ref="K5225" si="26326">O5225-O5224</f>
        <v>1</v>
      </c>
      <c r="L5225" s="8">
        <f t="shared" ref="L5225" si="26327">SUM(K5219:K5225)/7</f>
        <v>1.4285714285714286</v>
      </c>
      <c r="M5225" s="8">
        <f t="shared" ref="M5225" si="26328">O5224/(B5225/100000)</f>
        <v>121.32511540010236</v>
      </c>
      <c r="N5225">
        <v>298628</v>
      </c>
      <c r="O5225">
        <v>7603</v>
      </c>
    </row>
    <row r="5226" spans="1:15" customFormat="1" x14ac:dyDescent="0.2">
      <c r="A5226" s="5" t="s">
        <v>13</v>
      </c>
      <c r="B5226" s="13">
        <v>6265809</v>
      </c>
      <c r="C5226" s="6">
        <f t="shared" si="25904"/>
        <v>44425</v>
      </c>
      <c r="D5226" s="5">
        <f t="shared" ref="D5226" si="26329">N5226-N5225</f>
        <v>274</v>
      </c>
      <c r="E5226" s="13">
        <f t="shared" ref="E5226" si="26330">SUM(D5220:D5226)/7</f>
        <v>338.57142857142856</v>
      </c>
      <c r="F5226" s="13">
        <f t="shared" ref="F5226" si="26331">SUM(D5222:D5226)/5</f>
        <v>304.8</v>
      </c>
      <c r="G5226" s="13">
        <f t="shared" ref="G5226" si="26332">N5225/(B5226/100000)</f>
        <v>4765.9927074061789</v>
      </c>
      <c r="H5226" s="5">
        <f t="shared" si="25123"/>
        <v>521</v>
      </c>
      <c r="I5226" s="5">
        <f t="shared" si="25114"/>
        <v>511</v>
      </c>
      <c r="J5226" s="8">
        <f t="shared" ref="J5226" si="26333">E5226/(SUM(N5219:N5224)/7)*100</f>
        <v>0.13275421872741916</v>
      </c>
      <c r="K5226" s="5">
        <f t="shared" ref="K5226" si="26334">O5226-O5225</f>
        <v>4</v>
      </c>
      <c r="L5226" s="8">
        <f t="shared" ref="L5226" si="26335">SUM(K5220:K5226)/7</f>
        <v>1.4285714285714286</v>
      </c>
      <c r="M5226" s="8">
        <f t="shared" ref="M5226" si="26336">O5225/(B5226/100000)</f>
        <v>121.34107503117315</v>
      </c>
      <c r="N5226">
        <v>298902</v>
      </c>
      <c r="O5226">
        <v>7607</v>
      </c>
    </row>
    <row r="5227" spans="1:15" customFormat="1" x14ac:dyDescent="0.2">
      <c r="A5227" s="5" t="s">
        <v>13</v>
      </c>
      <c r="B5227" s="13">
        <v>6265809</v>
      </c>
      <c r="C5227" s="6">
        <f t="shared" si="25904"/>
        <v>44426</v>
      </c>
      <c r="D5227" s="5">
        <f t="shared" ref="D5227" si="26337">N5227-N5226</f>
        <v>699</v>
      </c>
      <c r="E5227" s="13">
        <f t="shared" ref="E5227" si="26338">SUM(D5221:D5227)/7</f>
        <v>379.14285714285717</v>
      </c>
      <c r="F5227" s="13">
        <f t="shared" ref="F5227" si="26339">SUM(D5223:D5227)/5</f>
        <v>368.2</v>
      </c>
      <c r="G5227" s="13">
        <f t="shared" ref="G5227" si="26340">N5226/(B5227/100000)</f>
        <v>4770.365646319573</v>
      </c>
      <c r="H5227" s="5">
        <f t="shared" si="25123"/>
        <v>522</v>
      </c>
      <c r="I5227" s="5">
        <f t="shared" si="25114"/>
        <v>512</v>
      </c>
      <c r="J5227" s="8">
        <f t="shared" ref="J5227" si="26341">E5227/(SUM(N5220:N5225)/7)*100</f>
        <v>0.14848798500573476</v>
      </c>
      <c r="K5227" s="5">
        <f t="shared" ref="K5227" si="26342">O5227-O5226</f>
        <v>4</v>
      </c>
      <c r="L5227" s="8">
        <f t="shared" ref="L5227" si="26343">SUM(K5221:K5227)/7</f>
        <v>2</v>
      </c>
      <c r="M5227" s="8">
        <f t="shared" ref="M5227" si="26344">O5226/(B5227/100000)</f>
        <v>121.40491355545629</v>
      </c>
      <c r="N5227">
        <v>299601</v>
      </c>
      <c r="O5227">
        <v>7611</v>
      </c>
    </row>
    <row r="5228" spans="1:15" customFormat="1" x14ac:dyDescent="0.2">
      <c r="A5228" s="5" t="s">
        <v>13</v>
      </c>
      <c r="B5228" s="13">
        <v>6265809</v>
      </c>
      <c r="C5228" s="6">
        <f t="shared" si="25904"/>
        <v>44427</v>
      </c>
      <c r="D5228" s="5">
        <f t="shared" ref="D5228" si="26345">N5228-N5227</f>
        <v>566</v>
      </c>
      <c r="E5228" s="13">
        <f t="shared" ref="E5228" si="26346">SUM(D5222:D5228)/7</f>
        <v>398.42857142857144</v>
      </c>
      <c r="F5228" s="13">
        <f t="shared" ref="F5228" si="26347">SUM(D5224:D5228)/5</f>
        <v>413.2</v>
      </c>
      <c r="G5228" s="13">
        <f t="shared" ref="G5228" si="26348">N5227/(B5228/100000)</f>
        <v>4781.5214284380518</v>
      </c>
      <c r="H5228" s="5">
        <f t="shared" si="25123"/>
        <v>523</v>
      </c>
      <c r="I5228" s="5">
        <f t="shared" si="25114"/>
        <v>513</v>
      </c>
      <c r="J5228" s="8">
        <f t="shared" ref="J5228" si="26349">E5228/(SUM(N5221:N5226)/7)*100</f>
        <v>0.1558705754468914</v>
      </c>
      <c r="K5228" s="5">
        <f t="shared" ref="K5228" si="26350">O5228-O5227</f>
        <v>5</v>
      </c>
      <c r="L5228" s="8">
        <f t="shared" ref="L5228" si="26351">SUM(K5222:K5228)/7</f>
        <v>3</v>
      </c>
      <c r="M5228" s="8">
        <f t="shared" ref="M5228" si="26352">O5227/(B5228/100000)</f>
        <v>121.46875207973942</v>
      </c>
      <c r="N5228">
        <v>300167</v>
      </c>
      <c r="O5228">
        <v>7616</v>
      </c>
    </row>
    <row r="5229" spans="1:15" customFormat="1" x14ac:dyDescent="0.2">
      <c r="A5229" s="5" t="s">
        <v>13</v>
      </c>
      <c r="B5229" s="13">
        <v>6265809</v>
      </c>
      <c r="C5229" s="6">
        <f t="shared" si="25904"/>
        <v>44428</v>
      </c>
      <c r="D5229" s="5">
        <f t="shared" ref="D5229" si="26353">N5229-N5228</f>
        <v>803</v>
      </c>
      <c r="E5229" s="13">
        <f t="shared" ref="E5229" si="26354">SUM(D5223:D5229)/7</f>
        <v>458.57142857142856</v>
      </c>
      <c r="F5229" s="13">
        <f t="shared" ref="F5229" si="26355">SUM(D5225:D5229)/5</f>
        <v>486.8</v>
      </c>
      <c r="G5229" s="13">
        <f t="shared" ref="G5229" si="26356">N5228/(B5229/100000)</f>
        <v>4790.5545796241158</v>
      </c>
      <c r="H5229" s="5">
        <f t="shared" si="25123"/>
        <v>524</v>
      </c>
      <c r="I5229" s="5">
        <f t="shared" si="25114"/>
        <v>514</v>
      </c>
      <c r="J5229" s="8">
        <f t="shared" ref="J5229" si="26357">E5229/(SUM(N5222:N5227)/7)*100</f>
        <v>0.17917665813763445</v>
      </c>
      <c r="K5229" s="5">
        <f t="shared" ref="K5229" si="26358">O5229-O5228</f>
        <v>-2</v>
      </c>
      <c r="L5229" s="8">
        <f t="shared" ref="L5229" si="26359">SUM(K5223:K5229)/7</f>
        <v>1.8571428571428572</v>
      </c>
      <c r="M5229" s="8">
        <f t="shared" ref="M5229" si="26360">O5228/(B5229/100000)</f>
        <v>121.54855023509334</v>
      </c>
      <c r="N5229">
        <v>300970</v>
      </c>
      <c r="O5229">
        <v>7614</v>
      </c>
    </row>
    <row r="5230" spans="1:15" customFormat="1" x14ac:dyDescent="0.2">
      <c r="A5230" s="5" t="s">
        <v>13</v>
      </c>
      <c r="B5230" s="13">
        <v>6265809</v>
      </c>
      <c r="C5230" s="6">
        <f t="shared" si="25904"/>
        <v>44429</v>
      </c>
      <c r="D5230" s="5">
        <f t="shared" ref="D5230:D5231" si="26361">N5230-N5229</f>
        <v>508</v>
      </c>
      <c r="E5230" s="13">
        <f t="shared" ref="E5230:E5231" si="26362">SUM(D5224:D5230)/7</f>
        <v>482.42857142857144</v>
      </c>
      <c r="F5230" s="13">
        <f t="shared" ref="F5230:F5231" si="26363">SUM(D5226:D5230)/5</f>
        <v>570</v>
      </c>
      <c r="G5230" s="13">
        <f t="shared" ref="G5230:G5231" si="26364">N5229/(B5230/100000)</f>
        <v>4803.3701633739556</v>
      </c>
      <c r="H5230" s="5">
        <f t="shared" si="25123"/>
        <v>525</v>
      </c>
      <c r="I5230" s="5">
        <f t="shared" si="25114"/>
        <v>515</v>
      </c>
      <c r="J5230" s="8">
        <f t="shared" ref="J5230:J5231" si="26365">E5230/(SUM(N5223:N5228)/7)*100</f>
        <v>0.1882453935064537</v>
      </c>
      <c r="K5230" s="5">
        <f t="shared" ref="K5230:K5231" si="26366">O5230-O5229</f>
        <v>1</v>
      </c>
      <c r="L5230" s="8">
        <f t="shared" ref="L5230:L5231" si="26367">SUM(K5224:K5230)/7</f>
        <v>1.8571428571428572</v>
      </c>
      <c r="M5230" s="8">
        <f t="shared" ref="M5230:M5231" si="26368">O5229/(B5230/100000)</f>
        <v>121.51663097295177</v>
      </c>
      <c r="N5230">
        <v>301478</v>
      </c>
      <c r="O5230">
        <v>7615</v>
      </c>
    </row>
    <row r="5231" spans="1:15" customFormat="1" x14ac:dyDescent="0.2">
      <c r="A5231" s="5" t="s">
        <v>13</v>
      </c>
      <c r="B5231" s="13">
        <v>6265809</v>
      </c>
      <c r="C5231" s="6">
        <f t="shared" si="25904"/>
        <v>44430</v>
      </c>
      <c r="D5231" s="5">
        <f t="shared" si="26361"/>
        <v>630</v>
      </c>
      <c r="E5231" s="13">
        <f t="shared" si="26362"/>
        <v>510.28571428571428</v>
      </c>
      <c r="F5231" s="13">
        <f t="shared" si="26363"/>
        <v>641.20000000000005</v>
      </c>
      <c r="G5231" s="13">
        <f t="shared" si="26364"/>
        <v>4811.4776559579141</v>
      </c>
      <c r="H5231" s="5">
        <f t="shared" si="25123"/>
        <v>526</v>
      </c>
      <c r="I5231" s="5">
        <f t="shared" si="25114"/>
        <v>516</v>
      </c>
      <c r="J5231" s="8">
        <f t="shared" si="26365"/>
        <v>0.19879742030850331</v>
      </c>
      <c r="K5231" s="5">
        <f t="shared" si="26366"/>
        <v>0</v>
      </c>
      <c r="L5231" s="8">
        <f t="shared" si="26367"/>
        <v>1.8571428571428572</v>
      </c>
      <c r="M5231" s="8">
        <f t="shared" si="26368"/>
        <v>121.53259060402256</v>
      </c>
      <c r="N5231">
        <v>302108</v>
      </c>
      <c r="O5231">
        <v>7615</v>
      </c>
    </row>
    <row r="5232" spans="1:15" customFormat="1" x14ac:dyDescent="0.2">
      <c r="A5232" s="5" t="s">
        <v>13</v>
      </c>
      <c r="B5232" s="13">
        <v>6265809</v>
      </c>
      <c r="C5232" s="6">
        <f t="shared" si="25904"/>
        <v>44431</v>
      </c>
      <c r="D5232" s="5">
        <f t="shared" ref="D5232" si="26369">N5232-N5231</f>
        <v>146</v>
      </c>
      <c r="E5232" s="13">
        <f t="shared" ref="E5232" si="26370">SUM(D5226:D5232)/7</f>
        <v>518</v>
      </c>
      <c r="F5232" s="13">
        <f t="shared" ref="F5232" si="26371">SUM(D5228:D5232)/5</f>
        <v>530.6</v>
      </c>
      <c r="G5232" s="13">
        <f t="shared" ref="G5232" si="26372">N5231/(B5232/100000)</f>
        <v>4821.5322235325075</v>
      </c>
      <c r="H5232" s="5">
        <f t="shared" si="25123"/>
        <v>527</v>
      </c>
      <c r="I5232" s="5">
        <f t="shared" si="25114"/>
        <v>517</v>
      </c>
      <c r="J5232" s="8">
        <f t="shared" ref="J5232" si="26373">E5232/(SUM(N5225:N5230)/7)*100</f>
        <v>0.20147287450562471</v>
      </c>
      <c r="K5232" s="5">
        <f t="shared" ref="K5232" si="26374">O5232-O5231</f>
        <v>0</v>
      </c>
      <c r="L5232" s="8">
        <f t="shared" ref="L5232" si="26375">SUM(K5226:K5232)/7</f>
        <v>1.7142857142857142</v>
      </c>
      <c r="M5232" s="8">
        <f t="shared" ref="M5232" si="26376">O5231/(B5232/100000)</f>
        <v>121.53259060402256</v>
      </c>
      <c r="N5232">
        <v>302254</v>
      </c>
      <c r="O5232">
        <v>7615</v>
      </c>
    </row>
    <row r="5233" spans="1:15" customFormat="1" x14ac:dyDescent="0.2">
      <c r="A5233" s="5" t="s">
        <v>13</v>
      </c>
      <c r="B5233" s="13">
        <v>6265809</v>
      </c>
      <c r="C5233" s="6">
        <f t="shared" si="25904"/>
        <v>44432</v>
      </c>
      <c r="D5233" s="5">
        <f t="shared" ref="D5233" si="26377">N5233-N5232</f>
        <v>324</v>
      </c>
      <c r="E5233" s="13">
        <f t="shared" ref="E5233" si="26378">SUM(D5227:D5233)/7</f>
        <v>525.14285714285711</v>
      </c>
      <c r="F5233" s="13">
        <f t="shared" ref="F5233" si="26379">SUM(D5229:D5233)/5</f>
        <v>482.2</v>
      </c>
      <c r="G5233" s="13">
        <f t="shared" ref="G5233" si="26380">N5232/(B5233/100000)</f>
        <v>4823.862329668842</v>
      </c>
      <c r="H5233" s="5">
        <f t="shared" si="25123"/>
        <v>528</v>
      </c>
      <c r="I5233" s="5">
        <f t="shared" si="25114"/>
        <v>518</v>
      </c>
      <c r="J5233" s="8">
        <f t="shared" ref="J5233" si="26381">E5233/(SUM(N5226:N5231)/7)*100</f>
        <v>0.20385686541786774</v>
      </c>
      <c r="K5233" s="5">
        <f t="shared" ref="K5233" si="26382">O5233-O5232</f>
        <v>6</v>
      </c>
      <c r="L5233" s="8">
        <f t="shared" ref="L5233" si="26383">SUM(K5227:K5233)/7</f>
        <v>2</v>
      </c>
      <c r="M5233" s="8">
        <f t="shared" ref="M5233" si="26384">O5232/(B5233/100000)</f>
        <v>121.53259060402256</v>
      </c>
      <c r="N5233">
        <v>302578</v>
      </c>
      <c r="O5233">
        <v>7621</v>
      </c>
    </row>
    <row r="5234" spans="1:15" customFormat="1" x14ac:dyDescent="0.2">
      <c r="A5234" s="5" t="s">
        <v>13</v>
      </c>
      <c r="B5234" s="13">
        <v>6265809</v>
      </c>
      <c r="C5234" s="6">
        <f t="shared" si="25904"/>
        <v>44433</v>
      </c>
      <c r="D5234" s="5">
        <f t="shared" ref="D5234:D5235" si="26385">N5234-N5233</f>
        <v>1028</v>
      </c>
      <c r="E5234" s="13">
        <f t="shared" ref="E5234:E5235" si="26386">SUM(D5228:D5234)/7</f>
        <v>572.14285714285711</v>
      </c>
      <c r="F5234" s="13">
        <f t="shared" ref="F5234:F5235" si="26387">SUM(D5230:D5234)/5</f>
        <v>527.20000000000005</v>
      </c>
      <c r="G5234" s="13">
        <f t="shared" ref="G5234:G5235" si="26388">N5233/(B5234/100000)</f>
        <v>4829.0332501357761</v>
      </c>
      <c r="H5234" s="5">
        <f t="shared" si="25123"/>
        <v>529</v>
      </c>
      <c r="I5234" s="5">
        <f t="shared" si="25114"/>
        <v>519</v>
      </c>
      <c r="J5234" s="8">
        <f t="shared" ref="J5234:J5235" si="26389">E5234/(SUM(N5227:N5232)/7)*100</f>
        <v>0.2216898467710777</v>
      </c>
      <c r="K5234" s="5">
        <f t="shared" ref="K5234:K5235" si="26390">O5234-O5233</f>
        <v>1</v>
      </c>
      <c r="L5234" s="8">
        <f t="shared" ref="L5234:L5235" si="26391">SUM(K5228:K5234)/7</f>
        <v>1.5714285714285714</v>
      </c>
      <c r="M5234" s="8">
        <f t="shared" ref="M5234:M5235" si="26392">O5233/(B5234/100000)</f>
        <v>121.62834839044726</v>
      </c>
      <c r="N5234">
        <v>303606</v>
      </c>
      <c r="O5234">
        <v>7622</v>
      </c>
    </row>
    <row r="5235" spans="1:15" customFormat="1" x14ac:dyDescent="0.2">
      <c r="A5235" s="5" t="s">
        <v>13</v>
      </c>
      <c r="B5235" s="13">
        <v>6265809</v>
      </c>
      <c r="C5235" s="6">
        <f t="shared" si="25904"/>
        <v>44434</v>
      </c>
      <c r="D5235" s="5">
        <f t="shared" si="26385"/>
        <v>834</v>
      </c>
      <c r="E5235" s="13">
        <f t="shared" si="26386"/>
        <v>610.42857142857144</v>
      </c>
      <c r="F5235" s="13">
        <f t="shared" si="26387"/>
        <v>592.4</v>
      </c>
      <c r="G5235" s="13">
        <f t="shared" si="26388"/>
        <v>4845.4397508765423</v>
      </c>
      <c r="H5235" s="5">
        <f t="shared" si="25123"/>
        <v>530</v>
      </c>
      <c r="I5235" s="5">
        <f t="shared" si="25114"/>
        <v>520</v>
      </c>
      <c r="J5235" s="8">
        <f t="shared" si="26389"/>
        <v>0.23613540345554571</v>
      </c>
      <c r="K5235" s="5">
        <f t="shared" si="26390"/>
        <v>3</v>
      </c>
      <c r="L5235" s="8">
        <f t="shared" si="26391"/>
        <v>1.2857142857142858</v>
      </c>
      <c r="M5235" s="8">
        <f t="shared" si="26392"/>
        <v>121.64430802151804</v>
      </c>
      <c r="N5235">
        <v>304440</v>
      </c>
      <c r="O5235">
        <v>7625</v>
      </c>
    </row>
    <row r="5236" spans="1:15" customFormat="1" x14ac:dyDescent="0.2">
      <c r="A5236" s="5" t="s">
        <v>13</v>
      </c>
      <c r="B5236" s="13">
        <v>6265809</v>
      </c>
      <c r="C5236" s="6">
        <f t="shared" si="25904"/>
        <v>44435</v>
      </c>
      <c r="D5236" s="5">
        <f t="shared" ref="D5236" si="26393">N5236-N5235</f>
        <v>968</v>
      </c>
      <c r="E5236" s="13">
        <f t="shared" ref="E5236" si="26394">SUM(D5230:D5236)/7</f>
        <v>634</v>
      </c>
      <c r="F5236" s="13">
        <f t="shared" ref="F5236" si="26395">SUM(D5232:D5236)/5</f>
        <v>660</v>
      </c>
      <c r="G5236" s="13">
        <f t="shared" ref="G5236" si="26396">N5235/(B5236/100000)</f>
        <v>4858.7500831895768</v>
      </c>
      <c r="H5236" s="5">
        <f t="shared" si="25123"/>
        <v>531</v>
      </c>
      <c r="I5236" s="5">
        <f t="shared" si="25114"/>
        <v>521</v>
      </c>
      <c r="J5236" s="8">
        <f t="shared" ref="J5236" si="26397">E5236/(SUM(N5229:N5234)/7)*100</f>
        <v>0.24478845489836146</v>
      </c>
      <c r="K5236" s="5">
        <f t="shared" ref="K5236" si="26398">O5236-O5235</f>
        <v>1</v>
      </c>
      <c r="L5236" s="8">
        <f t="shared" ref="L5236" si="26399">SUM(K5230:K5236)/7</f>
        <v>1.7142857142857142</v>
      </c>
      <c r="M5236" s="8">
        <f t="shared" ref="M5236" si="26400">O5235/(B5236/100000)</f>
        <v>121.6921869147304</v>
      </c>
      <c r="N5236">
        <v>305408</v>
      </c>
      <c r="O5236">
        <v>7626</v>
      </c>
    </row>
    <row r="5237" spans="1:15" customFormat="1" x14ac:dyDescent="0.2">
      <c r="A5237" s="5" t="s">
        <v>13</v>
      </c>
      <c r="B5237" s="13">
        <v>6265809</v>
      </c>
      <c r="C5237" s="6">
        <f t="shared" si="25904"/>
        <v>44436</v>
      </c>
      <c r="D5237" s="5">
        <f t="shared" ref="D5237:D5238" si="26401">N5237-N5236</f>
        <v>750</v>
      </c>
      <c r="E5237" s="13">
        <f t="shared" ref="E5237:E5238" si="26402">SUM(D5231:D5237)/7</f>
        <v>668.57142857142856</v>
      </c>
      <c r="F5237" s="13">
        <f t="shared" ref="F5237:F5238" si="26403">SUM(D5233:D5237)/5</f>
        <v>780.8</v>
      </c>
      <c r="G5237" s="13">
        <f t="shared" ref="G5237:G5238" si="26404">N5236/(B5237/100000)</f>
        <v>4874.1990060660964</v>
      </c>
      <c r="H5237" s="5">
        <f t="shared" si="25123"/>
        <v>532</v>
      </c>
      <c r="I5237" s="5">
        <f t="shared" si="25114"/>
        <v>522</v>
      </c>
      <c r="J5237" s="8">
        <f t="shared" ref="J5237:J5238" si="26405">E5237/(SUM(N5230:N5235)/7)*100</f>
        <v>0.25764342150463759</v>
      </c>
      <c r="K5237" s="5">
        <f t="shared" ref="K5237:K5238" si="26406">O5237-O5236</f>
        <v>2</v>
      </c>
      <c r="L5237" s="8">
        <f t="shared" ref="L5237:L5238" si="26407">SUM(K5231:K5237)/7</f>
        <v>1.8571428571428572</v>
      </c>
      <c r="M5237" s="8">
        <f t="shared" ref="M5237:M5238" si="26408">O5236/(B5237/100000)</f>
        <v>121.70814654580118</v>
      </c>
      <c r="N5237">
        <v>306158</v>
      </c>
      <c r="O5237">
        <v>7628</v>
      </c>
    </row>
    <row r="5238" spans="1:15" customFormat="1" x14ac:dyDescent="0.2">
      <c r="A5238" s="5" t="s">
        <v>13</v>
      </c>
      <c r="B5238" s="13">
        <v>6265809</v>
      </c>
      <c r="C5238" s="6">
        <f t="shared" si="25904"/>
        <v>44437</v>
      </c>
      <c r="D5238" s="5">
        <f t="shared" si="26401"/>
        <v>643</v>
      </c>
      <c r="E5238" s="13">
        <f t="shared" si="26402"/>
        <v>670.42857142857144</v>
      </c>
      <c r="F5238" s="13">
        <f t="shared" si="26403"/>
        <v>844.6</v>
      </c>
      <c r="G5238" s="13">
        <f t="shared" si="26404"/>
        <v>4886.1687293691839</v>
      </c>
      <c r="H5238" s="5">
        <f t="shared" si="25123"/>
        <v>533</v>
      </c>
      <c r="I5238" s="5">
        <f t="shared" si="25114"/>
        <v>523</v>
      </c>
      <c r="J5238" s="8">
        <f t="shared" si="26405"/>
        <v>0.25780133311799536</v>
      </c>
      <c r="K5238" s="5">
        <f t="shared" si="26406"/>
        <v>0</v>
      </c>
      <c r="L5238" s="8">
        <f t="shared" si="26407"/>
        <v>1.8571428571428572</v>
      </c>
      <c r="M5238" s="8">
        <f t="shared" si="26408"/>
        <v>121.74006580794276</v>
      </c>
      <c r="N5238">
        <v>306801</v>
      </c>
      <c r="O5238">
        <v>7628</v>
      </c>
    </row>
    <row r="5239" spans="1:15" customFormat="1" x14ac:dyDescent="0.2">
      <c r="A5239" s="5" t="s">
        <v>13</v>
      </c>
      <c r="B5239" s="13">
        <v>6265809</v>
      </c>
      <c r="C5239" s="6">
        <f t="shared" si="25904"/>
        <v>44438</v>
      </c>
      <c r="D5239" s="5">
        <f t="shared" ref="D5239" si="26409">N5239-N5238</f>
        <v>361</v>
      </c>
      <c r="E5239" s="13">
        <f t="shared" ref="E5239" si="26410">SUM(D5233:D5239)/7</f>
        <v>701.14285714285711</v>
      </c>
      <c r="F5239" s="13">
        <f t="shared" ref="F5239" si="26411">SUM(D5235:D5239)/5</f>
        <v>711.2</v>
      </c>
      <c r="G5239" s="13">
        <f t="shared" ref="G5239" si="26412">N5238/(B5239/100000)</f>
        <v>4896.4307721476989</v>
      </c>
      <c r="H5239" s="5">
        <f t="shared" si="25123"/>
        <v>534</v>
      </c>
      <c r="I5239" s="5">
        <f t="shared" si="25114"/>
        <v>524</v>
      </c>
      <c r="J5239" s="8">
        <f t="shared" ref="J5239" si="26413">E5239/(SUM(N5232:N5237)/7)*100</f>
        <v>0.26901346382788405</v>
      </c>
      <c r="K5239" s="5">
        <f t="shared" ref="K5239" si="26414">O5239-O5238</f>
        <v>0</v>
      </c>
      <c r="L5239" s="8">
        <f t="shared" ref="L5239" si="26415">SUM(K5233:K5239)/7</f>
        <v>1.8571428571428572</v>
      </c>
      <c r="M5239" s="8">
        <f t="shared" ref="M5239" si="26416">O5238/(B5239/100000)</f>
        <v>121.74006580794276</v>
      </c>
      <c r="N5239">
        <v>307162</v>
      </c>
      <c r="O5239">
        <v>7628</v>
      </c>
    </row>
    <row r="5240" spans="1:15" customFormat="1" x14ac:dyDescent="0.2">
      <c r="A5240" s="5" t="s">
        <v>13</v>
      </c>
      <c r="B5240" s="13">
        <v>6265809</v>
      </c>
      <c r="C5240" s="6">
        <f t="shared" si="25904"/>
        <v>44439</v>
      </c>
      <c r="D5240" s="5">
        <f t="shared" ref="D5240" si="26417">N5240-N5239</f>
        <v>384</v>
      </c>
      <c r="E5240" s="13">
        <f t="shared" ref="E5240" si="26418">SUM(D5234:D5240)/7</f>
        <v>709.71428571428567</v>
      </c>
      <c r="F5240" s="13">
        <f t="shared" ref="F5240" si="26419">SUM(D5236:D5240)/5</f>
        <v>621.20000000000005</v>
      </c>
      <c r="G5240" s="13">
        <f t="shared" ref="G5240" si="26420">N5239/(B5240/100000)</f>
        <v>4902.1921989642515</v>
      </c>
      <c r="H5240" s="5">
        <f t="shared" si="25123"/>
        <v>535</v>
      </c>
      <c r="I5240" s="5">
        <f t="shared" si="25114"/>
        <v>525</v>
      </c>
      <c r="J5240" s="8">
        <f t="shared" ref="J5240" si="26421">E5240/(SUM(N5233:N5238)/7)*100</f>
        <v>0.27162517475482378</v>
      </c>
      <c r="K5240" s="5">
        <f t="shared" ref="K5240" si="26422">O5240-O5239</f>
        <v>3</v>
      </c>
      <c r="L5240" s="8">
        <f t="shared" ref="L5240" si="26423">SUM(K5234:K5240)/7</f>
        <v>1.4285714285714286</v>
      </c>
      <c r="M5240" s="8">
        <f t="shared" ref="M5240" si="26424">O5239/(B5240/100000)</f>
        <v>121.74006580794276</v>
      </c>
      <c r="N5240">
        <v>307546</v>
      </c>
      <c r="O5240">
        <v>7631</v>
      </c>
    </row>
    <row r="5241" spans="1:15" customFormat="1" x14ac:dyDescent="0.2">
      <c r="A5241" s="5" t="s">
        <v>13</v>
      </c>
      <c r="B5241" s="13">
        <v>6265809</v>
      </c>
      <c r="C5241" s="6">
        <f t="shared" si="25904"/>
        <v>44440</v>
      </c>
      <c r="D5241" s="5">
        <f t="shared" ref="D5241" si="26425">N5241-N5240</f>
        <v>1630</v>
      </c>
      <c r="E5241" s="13">
        <f t="shared" ref="E5241" si="26426">SUM(D5235:D5241)/7</f>
        <v>795.71428571428567</v>
      </c>
      <c r="F5241" s="13">
        <f t="shared" ref="F5241" si="26427">SUM(D5237:D5241)/5</f>
        <v>753.6</v>
      </c>
      <c r="G5241" s="13">
        <f t="shared" ref="G5241" si="26428">N5240/(B5241/100000)</f>
        <v>4908.3206972954331</v>
      </c>
      <c r="H5241" s="5">
        <f t="shared" si="25123"/>
        <v>536</v>
      </c>
      <c r="I5241" s="5">
        <f t="shared" si="25114"/>
        <v>526</v>
      </c>
      <c r="J5241" s="8">
        <f t="shared" ref="J5241" si="26429">E5241/(SUM(N5234:N5239)/7)*100</f>
        <v>0.30377813833631018</v>
      </c>
      <c r="K5241" s="5">
        <f t="shared" ref="K5241" si="26430">O5241-O5240</f>
        <v>2</v>
      </c>
      <c r="L5241" s="8">
        <f t="shared" ref="L5241" si="26431">SUM(K5235:K5241)/7</f>
        <v>1.5714285714285714</v>
      </c>
      <c r="M5241" s="8">
        <f t="shared" ref="M5241" si="26432">O5240/(B5241/100000)</f>
        <v>121.78794470115511</v>
      </c>
      <c r="N5241">
        <v>309176</v>
      </c>
      <c r="O5241">
        <v>7633</v>
      </c>
    </row>
    <row r="5242" spans="1:15" customFormat="1" x14ac:dyDescent="0.2">
      <c r="A5242" s="5" t="s">
        <v>13</v>
      </c>
      <c r="B5242" s="13">
        <v>6265809</v>
      </c>
      <c r="C5242" s="6">
        <f t="shared" si="25904"/>
        <v>44441</v>
      </c>
      <c r="D5242" s="5">
        <f t="shared" ref="D5242:D5243" si="26433">N5242-N5241</f>
        <v>1477</v>
      </c>
      <c r="E5242" s="13">
        <f t="shared" ref="E5242:E5243" si="26434">SUM(D5236:D5242)/7</f>
        <v>887.57142857142856</v>
      </c>
      <c r="F5242" s="13">
        <f t="shared" ref="F5242:F5243" si="26435">SUM(D5238:D5242)/5</f>
        <v>899</v>
      </c>
      <c r="G5242" s="13">
        <f t="shared" ref="G5242:G5243" si="26436">N5241/(B5242/100000)</f>
        <v>4934.3348959408113</v>
      </c>
      <c r="H5242" s="5">
        <f t="shared" si="25123"/>
        <v>537</v>
      </c>
      <c r="I5242" s="5">
        <f t="shared" si="25114"/>
        <v>527</v>
      </c>
      <c r="J5242" s="8">
        <f t="shared" ref="J5242:J5243" si="26437">E5242/(SUM(N5235:N5240)/7)*100</f>
        <v>0.33811968881886678</v>
      </c>
      <c r="K5242" s="5">
        <f t="shared" ref="K5242:K5243" si="26438">O5242-O5241</f>
        <v>5</v>
      </c>
      <c r="L5242" s="8">
        <f t="shared" ref="L5242:L5243" si="26439">SUM(K5236:K5242)/7</f>
        <v>1.8571428571428572</v>
      </c>
      <c r="M5242" s="8">
        <f t="shared" ref="M5242:M5243" si="26440">O5241/(B5242/100000)</f>
        <v>121.81986396329668</v>
      </c>
      <c r="N5242">
        <v>310653</v>
      </c>
      <c r="O5242">
        <v>7638</v>
      </c>
    </row>
    <row r="5243" spans="1:15" customFormat="1" x14ac:dyDescent="0.2">
      <c r="A5243" s="5" t="s">
        <v>13</v>
      </c>
      <c r="B5243" s="13">
        <v>6265809</v>
      </c>
      <c r="C5243" s="6">
        <f t="shared" si="25904"/>
        <v>44442</v>
      </c>
      <c r="D5243" s="5">
        <f t="shared" si="26433"/>
        <v>1473</v>
      </c>
      <c r="E5243" s="13">
        <f t="shared" si="26434"/>
        <v>959.71428571428567</v>
      </c>
      <c r="F5243" s="13">
        <f t="shared" si="26435"/>
        <v>1065</v>
      </c>
      <c r="G5243" s="13">
        <f t="shared" si="26436"/>
        <v>4957.9072710323599</v>
      </c>
      <c r="H5243" s="5">
        <f t="shared" si="25123"/>
        <v>538</v>
      </c>
      <c r="I5243" s="5">
        <f t="shared" si="25114"/>
        <v>528</v>
      </c>
      <c r="J5243" s="8">
        <f t="shared" si="26437"/>
        <v>0.36466257855199974</v>
      </c>
      <c r="K5243" s="5">
        <f t="shared" si="26438"/>
        <v>0</v>
      </c>
      <c r="L5243" s="8">
        <f t="shared" si="26439"/>
        <v>1.7142857142857142</v>
      </c>
      <c r="M5243" s="8">
        <f t="shared" si="26440"/>
        <v>121.8996621186506</v>
      </c>
      <c r="N5243">
        <v>312126</v>
      </c>
      <c r="O5243">
        <v>7638</v>
      </c>
    </row>
    <row r="5244" spans="1:15" customFormat="1" x14ac:dyDescent="0.2">
      <c r="A5244" s="5" t="s">
        <v>13</v>
      </c>
      <c r="B5244" s="13">
        <v>6265809</v>
      </c>
      <c r="C5244" s="6">
        <f t="shared" si="25904"/>
        <v>44443</v>
      </c>
      <c r="D5244" s="5">
        <f t="shared" ref="D5244" si="26441">N5244-N5243</f>
        <v>1170</v>
      </c>
      <c r="E5244" s="13">
        <f t="shared" ref="E5244" si="26442">SUM(D5238:D5244)/7</f>
        <v>1019.7142857142857</v>
      </c>
      <c r="F5244" s="13">
        <f t="shared" ref="F5244" si="26443">SUM(D5240:D5244)/5</f>
        <v>1226.8</v>
      </c>
      <c r="G5244" s="13">
        <f t="shared" ref="G5244" si="26444">N5243/(B5244/100000)</f>
        <v>4981.4158075996247</v>
      </c>
      <c r="H5244" s="5">
        <f t="shared" si="25123"/>
        <v>539</v>
      </c>
      <c r="I5244" s="5">
        <f t="shared" si="25114"/>
        <v>529</v>
      </c>
      <c r="J5244" s="8">
        <f t="shared" ref="J5244" si="26445">E5244/(SUM(N5237:N5242)/7)*100</f>
        <v>0.38636078237787796</v>
      </c>
      <c r="K5244" s="5">
        <f t="shared" ref="K5244" si="26446">O5244-O5243</f>
        <v>1</v>
      </c>
      <c r="L5244" s="8">
        <f t="shared" ref="L5244" si="26447">SUM(K5238:K5244)/7</f>
        <v>1.5714285714285714</v>
      </c>
      <c r="M5244" s="8">
        <f t="shared" ref="M5244" si="26448">O5243/(B5244/100000)</f>
        <v>121.8996621186506</v>
      </c>
      <c r="N5244">
        <v>313296</v>
      </c>
      <c r="O5244">
        <v>7639</v>
      </c>
    </row>
    <row r="5245" spans="1:15" customFormat="1" x14ac:dyDescent="0.2">
      <c r="A5245" s="5" t="s">
        <v>13</v>
      </c>
      <c r="B5245" s="13">
        <v>6265809</v>
      </c>
      <c r="C5245" s="6">
        <f t="shared" si="25904"/>
        <v>44444</v>
      </c>
      <c r="D5245" s="5">
        <f t="shared" ref="D5245" si="26449">N5245-N5244</f>
        <v>1059</v>
      </c>
      <c r="E5245" s="13">
        <f t="shared" ref="E5245" si="26450">SUM(D5239:D5245)/7</f>
        <v>1079.1428571428571</v>
      </c>
      <c r="F5245" s="13">
        <f t="shared" ref="F5245" si="26451">SUM(D5241:D5245)/5</f>
        <v>1361.8</v>
      </c>
      <c r="G5245" s="13">
        <f t="shared" ref="G5245" si="26452">N5244/(B5245/100000)</f>
        <v>5000.0885759524426</v>
      </c>
      <c r="H5245" s="5">
        <f t="shared" si="25123"/>
        <v>540</v>
      </c>
      <c r="I5245" s="5">
        <f t="shared" si="25114"/>
        <v>530</v>
      </c>
      <c r="J5245" s="8">
        <f t="shared" ref="J5245" si="26453">E5245/(SUM(N5238:N5243)/7)*100</f>
        <v>0.40756119352736281</v>
      </c>
      <c r="K5245" s="5">
        <f t="shared" ref="K5245" si="26454">O5245-O5244</f>
        <v>1</v>
      </c>
      <c r="L5245" s="8">
        <f t="shared" ref="L5245" si="26455">SUM(K5239:K5245)/7</f>
        <v>1.7142857142857142</v>
      </c>
      <c r="M5245" s="8">
        <f t="shared" ref="M5245" si="26456">O5244/(B5245/100000)</f>
        <v>121.91562174972138</v>
      </c>
      <c r="N5245">
        <v>314355</v>
      </c>
      <c r="O5245">
        <v>7640</v>
      </c>
    </row>
    <row r="5246" spans="1:15" customFormat="1" x14ac:dyDescent="0.2">
      <c r="A5246" s="5" t="s">
        <v>13</v>
      </c>
      <c r="B5246" s="13">
        <v>6265809</v>
      </c>
      <c r="C5246" s="6">
        <f t="shared" si="25904"/>
        <v>44445</v>
      </c>
      <c r="D5246" s="5">
        <f t="shared" ref="D5246" si="26457">N5246-N5245</f>
        <v>319</v>
      </c>
      <c r="E5246" s="13">
        <f t="shared" ref="E5246" si="26458">SUM(D5240:D5246)/7</f>
        <v>1073.1428571428571</v>
      </c>
      <c r="F5246" s="13">
        <f t="shared" ref="F5246" si="26459">SUM(D5242:D5246)/5</f>
        <v>1099.5999999999999</v>
      </c>
      <c r="G5246" s="13">
        <f t="shared" ref="G5246" si="26460">N5245/(B5246/100000)</f>
        <v>5016.9898252564035</v>
      </c>
      <c r="H5246" s="5">
        <f t="shared" si="25123"/>
        <v>541</v>
      </c>
      <c r="I5246" s="5">
        <f t="shared" si="25114"/>
        <v>531</v>
      </c>
      <c r="J5246" s="8">
        <f t="shared" ref="J5246" si="26461">E5246/(SUM(N5239:N5244)/7)*100</f>
        <v>0.40387987047026302</v>
      </c>
      <c r="K5246" s="5">
        <f t="shared" ref="K5246" si="26462">O5246-O5245</f>
        <v>0</v>
      </c>
      <c r="L5246" s="8">
        <f t="shared" ref="L5246" si="26463">SUM(K5240:K5246)/7</f>
        <v>1.7142857142857142</v>
      </c>
      <c r="M5246" s="8">
        <f t="shared" ref="M5246" si="26464">O5245/(B5246/100000)</f>
        <v>121.93158138079217</v>
      </c>
      <c r="N5246">
        <v>314674</v>
      </c>
      <c r="O5246">
        <v>7640</v>
      </c>
    </row>
    <row r="5247" spans="1:15" customFormat="1" x14ac:dyDescent="0.2">
      <c r="A5247" s="5" t="s">
        <v>13</v>
      </c>
      <c r="B5247" s="13">
        <v>6265809</v>
      </c>
      <c r="C5247" s="6">
        <f t="shared" si="25904"/>
        <v>44446</v>
      </c>
      <c r="D5247" s="5">
        <f t="shared" ref="D5247" si="26465">N5247-N5246</f>
        <v>516</v>
      </c>
      <c r="E5247" s="13">
        <f t="shared" ref="E5247" si="26466">SUM(D5241:D5247)/7</f>
        <v>1092</v>
      </c>
      <c r="F5247" s="13">
        <f t="shared" ref="F5247" si="26467">SUM(D5243:D5247)/5</f>
        <v>907.4</v>
      </c>
      <c r="G5247" s="13">
        <f t="shared" ref="G5247" si="26468">N5246/(B5247/100000)</f>
        <v>5022.0809475679835</v>
      </c>
      <c r="H5247" s="5">
        <f t="shared" si="25123"/>
        <v>542</v>
      </c>
      <c r="I5247" s="5">
        <f t="shared" si="25114"/>
        <v>532</v>
      </c>
      <c r="J5247" s="8">
        <f t="shared" ref="J5247" si="26469">E5247/(SUM(N5240:N5245)/7)*100</f>
        <v>0.40939355767500452</v>
      </c>
      <c r="K5247" s="5">
        <f t="shared" ref="K5247" si="26470">O5247-O5246</f>
        <v>4</v>
      </c>
      <c r="L5247" s="8">
        <f t="shared" ref="L5247" si="26471">SUM(K5241:K5247)/7</f>
        <v>1.8571428571428572</v>
      </c>
      <c r="M5247" s="8">
        <f t="shared" ref="M5247" si="26472">O5246/(B5247/100000)</f>
        <v>121.93158138079217</v>
      </c>
      <c r="N5247">
        <v>315190</v>
      </c>
      <c r="O5247">
        <v>7644</v>
      </c>
    </row>
    <row r="5248" spans="1:15" customFormat="1" x14ac:dyDescent="0.2">
      <c r="A5248" s="5" t="s">
        <v>13</v>
      </c>
      <c r="B5248" s="13">
        <v>6265809</v>
      </c>
      <c r="C5248" s="6">
        <f t="shared" si="25904"/>
        <v>44447</v>
      </c>
      <c r="D5248" s="5">
        <f t="shared" ref="D5248" si="26473">N5248-N5247</f>
        <v>1464</v>
      </c>
      <c r="E5248" s="13">
        <f t="shared" ref="E5248" si="26474">SUM(D5242:D5248)/7</f>
        <v>1068.2857142857142</v>
      </c>
      <c r="F5248" s="13">
        <f t="shared" ref="F5248" si="26475">SUM(D5244:D5248)/5</f>
        <v>905.6</v>
      </c>
      <c r="G5248" s="13">
        <f t="shared" ref="G5248" si="26476">N5247/(B5248/100000)</f>
        <v>5030.3161172005084</v>
      </c>
      <c r="H5248" s="5">
        <f t="shared" si="25123"/>
        <v>543</v>
      </c>
      <c r="I5248" s="5">
        <f t="shared" si="25114"/>
        <v>533</v>
      </c>
      <c r="J5248" s="8">
        <f t="shared" ref="J5248" si="26477">E5248/(SUM(N5241:N5246)/7)*100</f>
        <v>0.39897987493864306</v>
      </c>
      <c r="K5248" s="5">
        <f t="shared" ref="K5248" si="26478">O5248-O5247</f>
        <v>4</v>
      </c>
      <c r="L5248" s="8">
        <f t="shared" ref="L5248" si="26479">SUM(K5242:K5248)/7</f>
        <v>2.1428571428571428</v>
      </c>
      <c r="M5248" s="8">
        <f t="shared" ref="M5248" si="26480">O5247/(B5248/100000)</f>
        <v>121.99541990507531</v>
      </c>
      <c r="N5248">
        <v>316654</v>
      </c>
      <c r="O5248">
        <v>7648</v>
      </c>
    </row>
    <row r="5249" spans="1:15" customFormat="1" x14ac:dyDescent="0.2">
      <c r="A5249" s="5" t="s">
        <v>13</v>
      </c>
      <c r="B5249" s="13">
        <v>6265809</v>
      </c>
      <c r="C5249" s="6">
        <f t="shared" si="25904"/>
        <v>44448</v>
      </c>
      <c r="D5249" s="5">
        <f t="shared" ref="D5249" si="26481">N5249-N5248</f>
        <v>1382</v>
      </c>
      <c r="E5249" s="13">
        <f t="shared" ref="E5249" si="26482">SUM(D5243:D5249)/7</f>
        <v>1054.7142857142858</v>
      </c>
      <c r="F5249" s="13">
        <f t="shared" ref="F5249" si="26483">SUM(D5245:D5249)/5</f>
        <v>948</v>
      </c>
      <c r="G5249" s="13">
        <f t="shared" ref="G5249" si="26484">N5248/(B5249/100000)</f>
        <v>5053.6810170881363</v>
      </c>
      <c r="H5249" s="5">
        <f t="shared" si="25123"/>
        <v>544</v>
      </c>
      <c r="I5249" s="5">
        <f t="shared" si="25114"/>
        <v>534</v>
      </c>
      <c r="J5249" s="8">
        <f t="shared" ref="J5249" si="26485">E5249/(SUM(N5242:N5247)/7)*100</f>
        <v>0.39265136196786249</v>
      </c>
      <c r="K5249" s="5">
        <f t="shared" ref="K5249" si="26486">O5249-O5248</f>
        <v>4</v>
      </c>
      <c r="L5249" s="8">
        <f t="shared" ref="L5249" si="26487">SUM(K5243:K5249)/7</f>
        <v>2</v>
      </c>
      <c r="M5249" s="8">
        <f t="shared" ref="M5249" si="26488">O5248/(B5249/100000)</f>
        <v>122.05925842935844</v>
      </c>
      <c r="N5249">
        <v>318036</v>
      </c>
      <c r="O5249">
        <v>7652</v>
      </c>
    </row>
    <row r="5250" spans="1:15" customFormat="1" x14ac:dyDescent="0.2">
      <c r="A5250" s="5" t="s">
        <v>13</v>
      </c>
      <c r="B5250" s="13">
        <v>6265809</v>
      </c>
      <c r="C5250" s="6">
        <f t="shared" si="25904"/>
        <v>44449</v>
      </c>
      <c r="D5250" s="5">
        <f t="shared" ref="D5250" si="26489">N5250-N5249</f>
        <v>1296</v>
      </c>
      <c r="E5250" s="13">
        <f t="shared" ref="E5250" si="26490">SUM(D5244:D5250)/7</f>
        <v>1029.4285714285713</v>
      </c>
      <c r="F5250" s="13">
        <f t="shared" ref="F5250" si="26491">SUM(D5246:D5250)/5</f>
        <v>995.4</v>
      </c>
      <c r="G5250" s="13">
        <f t="shared" ref="G5250" si="26492">N5249/(B5250/100000)</f>
        <v>5075.7372272279608</v>
      </c>
      <c r="H5250" s="5">
        <f t="shared" si="25123"/>
        <v>545</v>
      </c>
      <c r="I5250" s="5">
        <f t="shared" si="25114"/>
        <v>535</v>
      </c>
      <c r="J5250" s="8">
        <f t="shared" ref="J5250" si="26493">E5250/(SUM(N5243:N5248)/7)*100</f>
        <v>0.38201871923532638</v>
      </c>
      <c r="K5250" s="5">
        <f t="shared" ref="K5250" si="26494">O5250-O5249</f>
        <v>8</v>
      </c>
      <c r="L5250" s="8">
        <f t="shared" ref="L5250" si="26495">SUM(K5244:K5250)/7</f>
        <v>3.1428571428571428</v>
      </c>
      <c r="M5250" s="8">
        <f t="shared" ref="M5250" si="26496">O5249/(B5250/100000)</f>
        <v>122.12309695364158</v>
      </c>
      <c r="N5250">
        <v>319332</v>
      </c>
      <c r="O5250">
        <v>7660</v>
      </c>
    </row>
    <row r="5251" spans="1:15" customFormat="1" x14ac:dyDescent="0.2">
      <c r="A5251" s="5" t="s">
        <v>13</v>
      </c>
      <c r="B5251" s="13">
        <v>6265809</v>
      </c>
      <c r="C5251" s="6">
        <f t="shared" si="25904"/>
        <v>44450</v>
      </c>
      <c r="D5251" s="5">
        <f t="shared" ref="D5251" si="26497">N5251-N5250</f>
        <v>993</v>
      </c>
      <c r="E5251" s="13">
        <f t="shared" ref="E5251" si="26498">SUM(D5245:D5251)/7</f>
        <v>1004.1428571428571</v>
      </c>
      <c r="F5251" s="13">
        <f t="shared" ref="F5251" si="26499">SUM(D5247:D5251)/5</f>
        <v>1130.2</v>
      </c>
      <c r="G5251" s="13">
        <f t="shared" ref="G5251" si="26500">N5250/(B5251/100000)</f>
        <v>5096.4209090956965</v>
      </c>
      <c r="H5251" s="5">
        <f t="shared" si="25123"/>
        <v>546</v>
      </c>
      <c r="I5251" s="5">
        <f t="shared" si="25114"/>
        <v>536</v>
      </c>
      <c r="J5251" s="8">
        <f t="shared" ref="J5251" si="26501">E5251/(SUM(N5244:N5249)/7)*100</f>
        <v>0.37147137862969393</v>
      </c>
      <c r="K5251" s="5">
        <f t="shared" ref="K5251" si="26502">O5251-O5250</f>
        <v>1</v>
      </c>
      <c r="L5251" s="8">
        <f t="shared" ref="L5251" si="26503">SUM(K5245:K5251)/7</f>
        <v>3.1428571428571428</v>
      </c>
      <c r="M5251" s="8">
        <f t="shared" ref="M5251" si="26504">O5250/(B5251/100000)</f>
        <v>122.25077400220785</v>
      </c>
      <c r="N5251">
        <v>320325</v>
      </c>
      <c r="O5251">
        <v>7661</v>
      </c>
    </row>
    <row r="5252" spans="1:15" customFormat="1" x14ac:dyDescent="0.2">
      <c r="A5252" s="5" t="s">
        <v>13</v>
      </c>
      <c r="B5252" s="13">
        <v>6265809</v>
      </c>
      <c r="C5252" s="6">
        <f t="shared" si="25904"/>
        <v>44451</v>
      </c>
      <c r="D5252" s="5">
        <f t="shared" ref="D5252:D5253" si="26505">N5252-N5251</f>
        <v>867</v>
      </c>
      <c r="E5252" s="13">
        <f t="shared" ref="E5252:E5253" si="26506">SUM(D5246:D5252)/7</f>
        <v>976.71428571428567</v>
      </c>
      <c r="F5252" s="13">
        <f t="shared" ref="F5252:F5253" si="26507">SUM(D5248:D5252)/5</f>
        <v>1200.4000000000001</v>
      </c>
      <c r="G5252" s="13">
        <f t="shared" ref="G5252:G5253" si="26508">N5251/(B5252/100000)</f>
        <v>5112.2688227489853</v>
      </c>
      <c r="H5252" s="5">
        <f t="shared" si="25123"/>
        <v>547</v>
      </c>
      <c r="I5252" s="5">
        <f t="shared" si="25114"/>
        <v>537</v>
      </c>
      <c r="J5252" s="8">
        <f t="shared" ref="J5252:J5253" si="26509">E5252/(SUM(N5245:N5250)/7)*100</f>
        <v>0.36017555199787588</v>
      </c>
      <c r="K5252" s="5">
        <f t="shared" ref="K5252:K5253" si="26510">O5252-O5251</f>
        <v>0</v>
      </c>
      <c r="L5252" s="8">
        <f t="shared" ref="L5252:L5253" si="26511">SUM(K5246:K5252)/7</f>
        <v>3</v>
      </c>
      <c r="M5252" s="8">
        <f t="shared" ref="M5252:M5253" si="26512">O5251/(B5252/100000)</f>
        <v>122.26673363327863</v>
      </c>
      <c r="N5252">
        <v>321192</v>
      </c>
      <c r="O5252">
        <v>7661</v>
      </c>
    </row>
    <row r="5253" spans="1:15" customFormat="1" x14ac:dyDescent="0.2">
      <c r="A5253" s="5" t="s">
        <v>13</v>
      </c>
      <c r="B5253" s="13">
        <v>6265809</v>
      </c>
      <c r="C5253" s="6">
        <f t="shared" si="25904"/>
        <v>44452</v>
      </c>
      <c r="D5253" s="5">
        <f t="shared" si="26505"/>
        <v>219</v>
      </c>
      <c r="E5253" s="13">
        <f t="shared" si="26506"/>
        <v>962.42857142857144</v>
      </c>
      <c r="F5253" s="13">
        <f t="shared" si="26507"/>
        <v>951.4</v>
      </c>
      <c r="G5253" s="13">
        <f t="shared" si="26508"/>
        <v>5126.1058228873553</v>
      </c>
      <c r="H5253" s="5">
        <f t="shared" si="25123"/>
        <v>548</v>
      </c>
      <c r="I5253" s="5">
        <f t="shared" si="25114"/>
        <v>538</v>
      </c>
      <c r="J5253" s="8">
        <f t="shared" si="26509"/>
        <v>0.35379482630863918</v>
      </c>
      <c r="K5253" s="5">
        <f t="shared" si="26510"/>
        <v>1</v>
      </c>
      <c r="L5253" s="8">
        <f t="shared" si="26511"/>
        <v>3.1428571428571428</v>
      </c>
      <c r="M5253" s="8">
        <f t="shared" si="26512"/>
        <v>122.26673363327863</v>
      </c>
      <c r="N5253">
        <v>321411</v>
      </c>
      <c r="O5253">
        <v>7662</v>
      </c>
    </row>
    <row r="5254" spans="1:15" customFormat="1" x14ac:dyDescent="0.2">
      <c r="A5254" s="5" t="s">
        <v>13</v>
      </c>
      <c r="B5254" s="13">
        <v>6265809</v>
      </c>
      <c r="C5254" s="6">
        <f t="shared" si="25904"/>
        <v>44453</v>
      </c>
      <c r="D5254" s="5">
        <f t="shared" ref="D5254:D5256" si="26513">N5254-N5253</f>
        <v>420</v>
      </c>
      <c r="E5254" s="13">
        <f t="shared" ref="E5254:E5256" si="26514">SUM(D5248:D5254)/7</f>
        <v>948.71428571428567</v>
      </c>
      <c r="F5254" s="13">
        <f t="shared" ref="F5254:F5256" si="26515">SUM(D5250:D5254)/5</f>
        <v>759</v>
      </c>
      <c r="G5254" s="13">
        <f t="shared" ref="G5254:G5256" si="26516">N5253/(B5254/100000)</f>
        <v>5129.6009820918571</v>
      </c>
      <c r="H5254" s="5">
        <f t="shared" si="25123"/>
        <v>549</v>
      </c>
      <c r="I5254" s="5">
        <f t="shared" si="25114"/>
        <v>539</v>
      </c>
      <c r="J5254" s="8">
        <f t="shared" ref="J5254:J5256" si="26517">E5254/(SUM(N5247:N5252)/7)*100</f>
        <v>0.34756367857503595</v>
      </c>
      <c r="K5254" s="5">
        <f t="shared" ref="K5254:K5256" si="26518">O5254-O5253</f>
        <v>6</v>
      </c>
      <c r="L5254" s="8">
        <f t="shared" ref="L5254:L5256" si="26519">SUM(K5248:K5254)/7</f>
        <v>3.4285714285714284</v>
      </c>
      <c r="M5254" s="8">
        <f t="shared" ref="M5254:M5256" si="26520">O5253/(B5254/100000)</f>
        <v>122.28269326434942</v>
      </c>
      <c r="N5254">
        <v>321831</v>
      </c>
      <c r="O5254">
        <v>7668</v>
      </c>
    </row>
    <row r="5255" spans="1:15" customFormat="1" x14ac:dyDescent="0.2">
      <c r="A5255" s="5" t="s">
        <v>13</v>
      </c>
      <c r="B5255" s="13">
        <v>6265809</v>
      </c>
      <c r="C5255" s="6">
        <f t="shared" si="25904"/>
        <v>44454</v>
      </c>
      <c r="D5255" s="5">
        <f t="shared" si="26513"/>
        <v>1208</v>
      </c>
      <c r="E5255" s="13">
        <f t="shared" si="26514"/>
        <v>912.14285714285711</v>
      </c>
      <c r="F5255" s="13">
        <f t="shared" si="26515"/>
        <v>741.4</v>
      </c>
      <c r="G5255" s="13">
        <f t="shared" si="26516"/>
        <v>5136.3040271415866</v>
      </c>
      <c r="H5255" s="5">
        <f t="shared" si="25123"/>
        <v>550</v>
      </c>
      <c r="I5255" s="5">
        <f t="shared" si="25114"/>
        <v>540</v>
      </c>
      <c r="J5255" s="8">
        <f t="shared" si="26517"/>
        <v>0.33308119669266278</v>
      </c>
      <c r="K5255" s="5">
        <f t="shared" si="26518"/>
        <v>11</v>
      </c>
      <c r="L5255" s="8">
        <f t="shared" si="26519"/>
        <v>4.4285714285714288</v>
      </c>
      <c r="M5255" s="8">
        <f t="shared" si="26520"/>
        <v>122.37845105077413</v>
      </c>
      <c r="N5255">
        <v>323039</v>
      </c>
      <c r="O5255">
        <v>7679</v>
      </c>
    </row>
    <row r="5256" spans="1:15" customFormat="1" x14ac:dyDescent="0.2">
      <c r="A5256" s="5" t="s">
        <v>13</v>
      </c>
      <c r="B5256" s="13">
        <v>6265809</v>
      </c>
      <c r="C5256" s="6">
        <f t="shared" si="25904"/>
        <v>44455</v>
      </c>
      <c r="D5256" s="5">
        <f t="shared" si="26513"/>
        <v>1029</v>
      </c>
      <c r="E5256" s="13">
        <f t="shared" si="26514"/>
        <v>861.71428571428567</v>
      </c>
      <c r="F5256" s="13">
        <f t="shared" si="26515"/>
        <v>748.6</v>
      </c>
      <c r="G5256" s="13">
        <f t="shared" si="26516"/>
        <v>5155.5832614750943</v>
      </c>
      <c r="H5256" s="5">
        <f t="shared" si="25123"/>
        <v>551</v>
      </c>
      <c r="I5256" s="5">
        <f t="shared" si="25114"/>
        <v>541</v>
      </c>
      <c r="J5256" s="8">
        <f t="shared" si="26517"/>
        <v>0.31381901404017526</v>
      </c>
      <c r="K5256" s="5">
        <f t="shared" si="26518"/>
        <v>4</v>
      </c>
      <c r="L5256" s="8">
        <f t="shared" si="26519"/>
        <v>4.4285714285714288</v>
      </c>
      <c r="M5256" s="8">
        <f t="shared" si="26520"/>
        <v>122.55400699255276</v>
      </c>
      <c r="N5256">
        <v>324068</v>
      </c>
      <c r="O5256">
        <v>7683</v>
      </c>
    </row>
    <row r="5257" spans="1:15" customFormat="1" x14ac:dyDescent="0.2">
      <c r="A5257" s="5" t="s">
        <v>13</v>
      </c>
      <c r="B5257" s="13">
        <v>6265809</v>
      </c>
      <c r="C5257" s="6">
        <f t="shared" si="25904"/>
        <v>44456</v>
      </c>
      <c r="D5257" s="5">
        <f t="shared" ref="D5257" si="26521">N5257-N5256</f>
        <v>924</v>
      </c>
      <c r="E5257" s="13">
        <f t="shared" ref="E5257" si="26522">SUM(D5251:D5257)/7</f>
        <v>808.57142857142856</v>
      </c>
      <c r="F5257" s="13">
        <f t="shared" ref="F5257" si="26523">SUM(D5253:D5257)/5</f>
        <v>760</v>
      </c>
      <c r="G5257" s="13">
        <f t="shared" ref="G5257" si="26524">N5256/(B5257/100000)</f>
        <v>5172.005721846931</v>
      </c>
      <c r="H5257" s="5">
        <f t="shared" si="25123"/>
        <v>552</v>
      </c>
      <c r="I5257" s="5">
        <f t="shared" si="25114"/>
        <v>542</v>
      </c>
      <c r="J5257" s="8">
        <f t="shared" ref="J5257" si="26525">E5257/(SUM(N5250:N5255)/7)*100</f>
        <v>0.29370099578129133</v>
      </c>
      <c r="K5257" s="5">
        <f t="shared" ref="K5257" si="26526">O5257-O5256</f>
        <v>4</v>
      </c>
      <c r="L5257" s="8">
        <f t="shared" ref="L5257" si="26527">SUM(K5251:K5257)/7</f>
        <v>3.8571428571428572</v>
      </c>
      <c r="M5257" s="8">
        <f t="shared" ref="M5257" si="26528">O5256/(B5257/100000)</f>
        <v>122.61784551683589</v>
      </c>
      <c r="N5257">
        <v>324992</v>
      </c>
      <c r="O5257">
        <v>7687</v>
      </c>
    </row>
    <row r="5258" spans="1:15" customFormat="1" x14ac:dyDescent="0.2">
      <c r="A5258" s="5" t="s">
        <v>13</v>
      </c>
      <c r="B5258" s="13">
        <v>6265809</v>
      </c>
      <c r="C5258" s="6">
        <f t="shared" si="25904"/>
        <v>44457</v>
      </c>
      <c r="D5258" s="5">
        <f t="shared" ref="D5258" si="26529">N5258-N5257</f>
        <v>659</v>
      </c>
      <c r="E5258" s="13">
        <f t="shared" ref="E5258" si="26530">SUM(D5252:D5258)/7</f>
        <v>760.85714285714289</v>
      </c>
      <c r="F5258" s="13">
        <f t="shared" ref="F5258" si="26531">SUM(D5254:D5258)/5</f>
        <v>848</v>
      </c>
      <c r="G5258" s="13">
        <f t="shared" ref="G5258" si="26532">N5257/(B5258/100000)</f>
        <v>5186.7524209563362</v>
      </c>
      <c r="H5258" s="5">
        <f t="shared" si="25123"/>
        <v>553</v>
      </c>
      <c r="I5258" s="5">
        <f t="shared" si="25114"/>
        <v>543</v>
      </c>
      <c r="J5258" s="8">
        <f t="shared" ref="J5258" si="26533">E5258/(SUM(N5251:N5256)/7)*100</f>
        <v>0.27569199934156924</v>
      </c>
      <c r="K5258" s="5">
        <f t="shared" ref="K5258" si="26534">O5258-O5257</f>
        <v>6</v>
      </c>
      <c r="L5258" s="8">
        <f t="shared" ref="L5258" si="26535">SUM(K5252:K5258)/7</f>
        <v>4.5714285714285712</v>
      </c>
      <c r="M5258" s="8">
        <f t="shared" ref="M5258" si="26536">O5257/(B5258/100000)</f>
        <v>122.68168404111903</v>
      </c>
      <c r="N5258">
        <v>325651</v>
      </c>
      <c r="O5258">
        <v>7693</v>
      </c>
    </row>
    <row r="5259" spans="1:15" customFormat="1" x14ac:dyDescent="0.2">
      <c r="A5259" s="5" t="s">
        <v>13</v>
      </c>
      <c r="B5259" s="13">
        <v>6265809</v>
      </c>
      <c r="C5259" s="6">
        <f t="shared" si="25904"/>
        <v>44458</v>
      </c>
      <c r="D5259" s="5">
        <f t="shared" ref="D5259" si="26537">N5259-N5258</f>
        <v>697</v>
      </c>
      <c r="E5259" s="13">
        <f t="shared" ref="E5259" si="26538">SUM(D5253:D5259)/7</f>
        <v>736.57142857142856</v>
      </c>
      <c r="F5259" s="13">
        <f t="shared" ref="F5259" si="26539">SUM(D5255:D5259)/5</f>
        <v>903.4</v>
      </c>
      <c r="G5259" s="13">
        <f t="shared" ref="G5259" si="26540">N5258/(B5259/100000)</f>
        <v>5197.2698178319833</v>
      </c>
      <c r="H5259" s="5">
        <f t="shared" si="25123"/>
        <v>554</v>
      </c>
      <c r="I5259" s="5">
        <f t="shared" si="25114"/>
        <v>544</v>
      </c>
      <c r="J5259" s="8">
        <f t="shared" ref="J5259" si="26541">E5259/(SUM(N5252:N5257)/7)*100</f>
        <v>0.26624901305580645</v>
      </c>
      <c r="K5259" s="5">
        <f t="shared" ref="K5259" si="26542">O5259-O5258</f>
        <v>2</v>
      </c>
      <c r="L5259" s="8">
        <f t="shared" ref="L5259" si="26543">SUM(K5253:K5259)/7</f>
        <v>4.8571428571428568</v>
      </c>
      <c r="M5259" s="8">
        <f t="shared" ref="M5259" si="26544">O5258/(B5259/100000)</f>
        <v>122.77744182754374</v>
      </c>
      <c r="N5259">
        <v>326348</v>
      </c>
      <c r="O5259">
        <v>7695</v>
      </c>
    </row>
    <row r="5260" spans="1:15" customFormat="1" x14ac:dyDescent="0.2">
      <c r="A5260" s="5" t="s">
        <v>13</v>
      </c>
      <c r="B5260" s="13">
        <v>6265809</v>
      </c>
      <c r="C5260" s="6">
        <f t="shared" si="25904"/>
        <v>44459</v>
      </c>
      <c r="D5260" s="5">
        <f t="shared" ref="D5260" si="26545">N5260-N5259</f>
        <v>199</v>
      </c>
      <c r="E5260" s="13">
        <f t="shared" ref="E5260" si="26546">SUM(D5254:D5260)/7</f>
        <v>733.71428571428567</v>
      </c>
      <c r="F5260" s="13">
        <f t="shared" ref="F5260" si="26547">SUM(D5256:D5260)/5</f>
        <v>701.6</v>
      </c>
      <c r="G5260" s="13">
        <f t="shared" ref="G5260" si="26548">N5259/(B5260/100000)</f>
        <v>5208.3936806883194</v>
      </c>
      <c r="H5260" s="5">
        <f t="shared" si="25123"/>
        <v>555</v>
      </c>
      <c r="I5260" s="5">
        <f t="shared" si="25114"/>
        <v>545</v>
      </c>
      <c r="J5260" s="8">
        <f t="shared" ref="J5260" si="26549">E5260/(SUM(N5253:N5258)/7)*100</f>
        <v>0.2646069638617779</v>
      </c>
      <c r="K5260" s="5">
        <f t="shared" ref="K5260" si="26550">O5260-O5259</f>
        <v>0</v>
      </c>
      <c r="L5260" s="8">
        <f t="shared" ref="L5260" si="26551">SUM(K5254:K5260)/7</f>
        <v>4.7142857142857144</v>
      </c>
      <c r="M5260" s="8">
        <f t="shared" ref="M5260" si="26552">O5259/(B5260/100000)</f>
        <v>122.80936108968531</v>
      </c>
      <c r="N5260">
        <v>326547</v>
      </c>
      <c r="O5260">
        <v>7695</v>
      </c>
    </row>
    <row r="5261" spans="1:15" customFormat="1" x14ac:dyDescent="0.2">
      <c r="A5261" s="5" t="s">
        <v>13</v>
      </c>
      <c r="B5261" s="13">
        <v>6265809</v>
      </c>
      <c r="C5261" s="6">
        <f t="shared" si="25904"/>
        <v>44460</v>
      </c>
      <c r="D5261" s="5">
        <f t="shared" ref="D5261" si="26553">N5261-N5260</f>
        <v>263</v>
      </c>
      <c r="E5261" s="13">
        <f t="shared" ref="E5261" si="26554">SUM(D5255:D5261)/7</f>
        <v>711.28571428571433</v>
      </c>
      <c r="F5261" s="13">
        <f t="shared" ref="F5261" si="26555">SUM(D5257:D5261)/5</f>
        <v>548.4</v>
      </c>
      <c r="G5261" s="13">
        <f t="shared" ref="G5261" si="26556">N5260/(B5261/100000)</f>
        <v>5211.5696472714053</v>
      </c>
      <c r="H5261" s="5">
        <f t="shared" si="25123"/>
        <v>556</v>
      </c>
      <c r="I5261" s="5">
        <f t="shared" si="25114"/>
        <v>546</v>
      </c>
      <c r="J5261" s="8">
        <f t="shared" ref="J5261" si="26557">E5261/(SUM(N5254:N5259)/7)*100</f>
        <v>0.25586750595730878</v>
      </c>
      <c r="K5261" s="5">
        <f t="shared" ref="K5261" si="26558">O5261-O5260</f>
        <v>4</v>
      </c>
      <c r="L5261" s="8">
        <f t="shared" ref="L5261" si="26559">SUM(K5255:K5261)/7</f>
        <v>4.4285714285714288</v>
      </c>
      <c r="M5261" s="8">
        <f t="shared" ref="M5261" si="26560">O5260/(B5261/100000)</f>
        <v>122.80936108968531</v>
      </c>
      <c r="N5261">
        <v>326810</v>
      </c>
      <c r="O5261">
        <v>7699</v>
      </c>
    </row>
    <row r="5262" spans="1:15" customFormat="1" x14ac:dyDescent="0.2">
      <c r="A5262" s="5" t="s">
        <v>13</v>
      </c>
      <c r="B5262" s="13">
        <v>6265809</v>
      </c>
      <c r="C5262" s="6">
        <f t="shared" si="25904"/>
        <v>44461</v>
      </c>
      <c r="D5262" s="5">
        <f t="shared" ref="D5262" si="26561">N5262-N5261</f>
        <v>994</v>
      </c>
      <c r="E5262" s="13">
        <f t="shared" ref="E5262" si="26562">SUM(D5256:D5262)/7</f>
        <v>680.71428571428567</v>
      </c>
      <c r="F5262" s="13">
        <f t="shared" ref="F5262" si="26563">SUM(D5258:D5262)/5</f>
        <v>562.4</v>
      </c>
      <c r="G5262" s="13">
        <f t="shared" ref="G5262" si="26564">N5261/(B5262/100000)</f>
        <v>5215.7670302430224</v>
      </c>
      <c r="H5262" s="5">
        <f t="shared" si="25123"/>
        <v>557</v>
      </c>
      <c r="I5262" s="5">
        <f t="shared" si="25114"/>
        <v>547</v>
      </c>
      <c r="J5262" s="8">
        <f t="shared" ref="J5262" si="26565">E5262/(SUM(N5255:N5260)/7)*100</f>
        <v>0.24427817465505</v>
      </c>
      <c r="K5262" s="5">
        <f t="shared" ref="K5262" si="26566">O5262-O5261</f>
        <v>6</v>
      </c>
      <c r="L5262" s="8">
        <f t="shared" ref="L5262" si="26567">SUM(K5256:K5262)/7</f>
        <v>3.7142857142857144</v>
      </c>
      <c r="M5262" s="8">
        <f t="shared" ref="M5262" si="26568">O5261/(B5262/100000)</f>
        <v>122.87319961396844</v>
      </c>
      <c r="N5262">
        <v>327804</v>
      </c>
      <c r="O5262">
        <v>7705</v>
      </c>
    </row>
    <row r="5263" spans="1:15" customFormat="1" x14ac:dyDescent="0.2">
      <c r="A5263" s="5" t="s">
        <v>13</v>
      </c>
      <c r="B5263" s="13">
        <v>6265809</v>
      </c>
      <c r="C5263" s="6">
        <f t="shared" si="25904"/>
        <v>44462</v>
      </c>
      <c r="D5263" s="5">
        <f t="shared" ref="D5263:D5264" si="26569">N5263-N5262</f>
        <v>796</v>
      </c>
      <c r="E5263" s="13">
        <f t="shared" ref="E5263:E5264" si="26570">SUM(D5257:D5263)/7</f>
        <v>647.42857142857144</v>
      </c>
      <c r="F5263" s="13">
        <f t="shared" ref="F5263:F5264" si="26571">SUM(D5259:D5263)/5</f>
        <v>589.79999999999995</v>
      </c>
      <c r="G5263" s="13">
        <f t="shared" ref="G5263:G5264" si="26572">N5262/(B5263/100000)</f>
        <v>5231.6309035273816</v>
      </c>
      <c r="H5263" s="5">
        <f t="shared" si="25123"/>
        <v>558</v>
      </c>
      <c r="I5263" s="5">
        <f t="shared" si="25114"/>
        <v>548</v>
      </c>
      <c r="J5263" s="8">
        <f t="shared" ref="J5263:J5264" si="26573">E5263/(SUM(N5256:N5261)/7)*100</f>
        <v>0.23188512578693582</v>
      </c>
      <c r="K5263" s="5">
        <f t="shared" ref="K5263:K5264" si="26574">O5263-O5262</f>
        <v>4</v>
      </c>
      <c r="L5263" s="8">
        <f t="shared" ref="L5263:L5264" si="26575">SUM(K5257:K5263)/7</f>
        <v>3.7142857142857144</v>
      </c>
      <c r="M5263" s="8">
        <f t="shared" ref="M5263:M5264" si="26576">O5262/(B5263/100000)</f>
        <v>122.96895740039315</v>
      </c>
      <c r="N5263">
        <v>328600</v>
      </c>
      <c r="O5263">
        <v>7709</v>
      </c>
    </row>
    <row r="5264" spans="1:15" customFormat="1" x14ac:dyDescent="0.2">
      <c r="A5264" s="5" t="s">
        <v>13</v>
      </c>
      <c r="B5264" s="13">
        <v>6265809</v>
      </c>
      <c r="C5264" s="6">
        <f t="shared" si="25904"/>
        <v>44463</v>
      </c>
      <c r="D5264" s="5">
        <f t="shared" si="26569"/>
        <v>792</v>
      </c>
      <c r="E5264" s="13">
        <f t="shared" si="26570"/>
        <v>628.57142857142856</v>
      </c>
      <c r="F5264" s="13">
        <f t="shared" si="26571"/>
        <v>608.79999999999995</v>
      </c>
      <c r="G5264" s="13">
        <f t="shared" si="26572"/>
        <v>5244.3347698597263</v>
      </c>
      <c r="H5264" s="5">
        <f t="shared" si="25123"/>
        <v>559</v>
      </c>
      <c r="I5264" s="5">
        <f t="shared" si="25114"/>
        <v>549</v>
      </c>
      <c r="J5264" s="8">
        <f t="shared" si="26573"/>
        <v>0.22470165748113527</v>
      </c>
      <c r="K5264" s="5">
        <f t="shared" si="26574"/>
        <v>7</v>
      </c>
      <c r="L5264" s="8">
        <f t="shared" si="26575"/>
        <v>4.1428571428571432</v>
      </c>
      <c r="M5264" s="8">
        <f t="shared" si="26576"/>
        <v>123.03279592467628</v>
      </c>
      <c r="N5264">
        <v>329392</v>
      </c>
      <c r="O5264">
        <v>7716</v>
      </c>
    </row>
    <row r="5265" spans="1:15" customFormat="1" x14ac:dyDescent="0.2">
      <c r="A5265" s="5" t="s">
        <v>13</v>
      </c>
      <c r="B5265" s="13">
        <v>6265809</v>
      </c>
      <c r="C5265" s="6">
        <f t="shared" si="25904"/>
        <v>44464</v>
      </c>
      <c r="D5265" s="5">
        <f t="shared" ref="D5265" si="26577">N5265-N5264</f>
        <v>671</v>
      </c>
      <c r="E5265" s="13">
        <f t="shared" ref="E5265" si="26578">SUM(D5259:D5265)/7</f>
        <v>630.28571428571433</v>
      </c>
      <c r="F5265" s="13">
        <f t="shared" ref="F5265" si="26579">SUM(D5261:D5265)/5</f>
        <v>703.2</v>
      </c>
      <c r="G5265" s="13">
        <f t="shared" ref="G5265" si="26580">N5264/(B5265/100000)</f>
        <v>5256.9747976677872</v>
      </c>
      <c r="H5265" s="5">
        <f t="shared" si="25123"/>
        <v>560</v>
      </c>
      <c r="I5265" s="5">
        <f t="shared" si="25114"/>
        <v>550</v>
      </c>
      <c r="J5265" s="8">
        <f t="shared" ref="J5265" si="26581">E5265/(SUM(N5258:N5263)/7)*100</f>
        <v>0.22490008971535763</v>
      </c>
      <c r="K5265" s="5">
        <f t="shared" ref="K5265" si="26582">O5265-O5264</f>
        <v>2</v>
      </c>
      <c r="L5265" s="8">
        <f t="shared" ref="L5265" si="26583">SUM(K5259:K5265)/7</f>
        <v>3.5714285714285716</v>
      </c>
      <c r="M5265" s="8">
        <f t="shared" ref="M5265" si="26584">O5264/(B5265/100000)</f>
        <v>123.14451334217178</v>
      </c>
      <c r="N5265">
        <v>330063</v>
      </c>
      <c r="O5265">
        <v>7718</v>
      </c>
    </row>
    <row r="5266" spans="1:15" customFormat="1" x14ac:dyDescent="0.2">
      <c r="A5266" s="5" t="s">
        <v>13</v>
      </c>
      <c r="B5266" s="13">
        <v>6265809</v>
      </c>
      <c r="C5266" s="6">
        <f t="shared" si="25904"/>
        <v>44465</v>
      </c>
      <c r="D5266" s="5">
        <f t="shared" ref="D5266" si="26585">N5266-N5265</f>
        <v>514</v>
      </c>
      <c r="E5266" s="13">
        <f t="shared" ref="E5266" si="26586">SUM(D5260:D5266)/7</f>
        <v>604.14285714285711</v>
      </c>
      <c r="F5266" s="13">
        <f t="shared" ref="F5266" si="26587">SUM(D5262:D5266)/5</f>
        <v>753.4</v>
      </c>
      <c r="G5266" s="13">
        <f t="shared" ref="G5266" si="26588">N5265/(B5266/100000)</f>
        <v>5267.6837101162837</v>
      </c>
      <c r="H5266" s="5">
        <f t="shared" si="25123"/>
        <v>561</v>
      </c>
      <c r="I5266" s="5">
        <f t="shared" si="25114"/>
        <v>551</v>
      </c>
      <c r="J5266" s="8">
        <f t="shared" ref="J5266" si="26589">E5266/(SUM(N5259:N5264)/7)*100</f>
        <v>0.21516142703565144</v>
      </c>
      <c r="K5266" s="5">
        <f t="shared" ref="K5266" si="26590">O5266-O5265</f>
        <v>2</v>
      </c>
      <c r="L5266" s="8">
        <f t="shared" ref="L5266" si="26591">SUM(K5260:K5266)/7</f>
        <v>3.5714285714285716</v>
      </c>
      <c r="M5266" s="8">
        <f t="shared" ref="M5266" si="26592">O5265/(B5266/100000)</f>
        <v>123.17643260431335</v>
      </c>
      <c r="N5266">
        <v>330577</v>
      </c>
      <c r="O5266">
        <v>7720</v>
      </c>
    </row>
    <row r="5267" spans="1:15" customFormat="1" x14ac:dyDescent="0.2">
      <c r="A5267" s="5" t="s">
        <v>13</v>
      </c>
      <c r="B5267" s="13">
        <v>6265809</v>
      </c>
      <c r="C5267" s="6">
        <f t="shared" si="25904"/>
        <v>44466</v>
      </c>
      <c r="D5267" s="5">
        <f t="shared" ref="D5267" si="26593">N5267-N5266</f>
        <v>254</v>
      </c>
      <c r="E5267" s="13">
        <f t="shared" ref="E5267" si="26594">SUM(D5261:D5267)/7</f>
        <v>612</v>
      </c>
      <c r="F5267" s="13">
        <f t="shared" ref="F5267" si="26595">SUM(D5263:D5267)/5</f>
        <v>605.4</v>
      </c>
      <c r="G5267" s="13">
        <f t="shared" ref="G5267" si="26596">N5266/(B5267/100000)</f>
        <v>5275.8869604866668</v>
      </c>
      <c r="H5267" s="5">
        <f t="shared" si="25123"/>
        <v>562</v>
      </c>
      <c r="I5267" s="5">
        <f t="shared" si="25114"/>
        <v>552</v>
      </c>
      <c r="J5267" s="8">
        <f t="shared" ref="J5267" si="26597">E5267/(SUM(N5260:N5265)/7)*100</f>
        <v>0.21754850661379962</v>
      </c>
      <c r="K5267" s="5">
        <f t="shared" ref="K5267" si="26598">O5267-O5266</f>
        <v>0</v>
      </c>
      <c r="L5267" s="8">
        <f t="shared" ref="L5267" si="26599">SUM(K5261:K5267)/7</f>
        <v>3.5714285714285716</v>
      </c>
      <c r="M5267" s="8">
        <f t="shared" ref="M5267" si="26600">O5266/(B5267/100000)</f>
        <v>123.2083518664549</v>
      </c>
      <c r="N5267">
        <v>330831</v>
      </c>
      <c r="O5267">
        <v>7720</v>
      </c>
    </row>
    <row r="5268" spans="1:15" customFormat="1" x14ac:dyDescent="0.2">
      <c r="A5268" s="5" t="s">
        <v>13</v>
      </c>
      <c r="B5268" s="13">
        <v>6265809</v>
      </c>
      <c r="C5268" s="6">
        <f t="shared" si="25904"/>
        <v>44467</v>
      </c>
      <c r="D5268" s="5">
        <f t="shared" ref="D5268" si="26601">N5268-N5267</f>
        <v>233</v>
      </c>
      <c r="E5268" s="13">
        <f t="shared" ref="E5268" si="26602">SUM(D5262:D5268)/7</f>
        <v>607.71428571428567</v>
      </c>
      <c r="F5268" s="13">
        <f t="shared" ref="F5268" si="26603">SUM(D5264:D5268)/5</f>
        <v>492.8</v>
      </c>
      <c r="G5268" s="13">
        <f t="shared" ref="G5268" si="26604">N5267/(B5268/100000)</f>
        <v>5279.940706778646</v>
      </c>
      <c r="H5268" s="5">
        <f t="shared" si="25123"/>
        <v>563</v>
      </c>
      <c r="I5268" s="5">
        <f t="shared" si="25114"/>
        <v>553</v>
      </c>
      <c r="J5268" s="8">
        <f t="shared" ref="J5268" si="26605">E5268/(SUM(N5261:N5266)/7)*100</f>
        <v>0.21558386536701452</v>
      </c>
      <c r="K5268" s="5">
        <f t="shared" ref="K5268" si="26606">O5268-O5267</f>
        <v>7</v>
      </c>
      <c r="L5268" s="8">
        <f t="shared" ref="L5268" si="26607">SUM(K5262:K5268)/7</f>
        <v>4</v>
      </c>
      <c r="M5268" s="8">
        <f t="shared" ref="M5268" si="26608">O5267/(B5268/100000)</f>
        <v>123.2083518664549</v>
      </c>
      <c r="N5268">
        <v>331064</v>
      </c>
      <c r="O5268">
        <v>7727</v>
      </c>
    </row>
    <row r="5269" spans="1:15" customFormat="1" x14ac:dyDescent="0.2">
      <c r="A5269" s="5" t="s">
        <v>13</v>
      </c>
      <c r="B5269" s="13">
        <v>6265809</v>
      </c>
      <c r="C5269" s="6">
        <f t="shared" si="25904"/>
        <v>44468</v>
      </c>
      <c r="D5269" s="5">
        <f t="shared" ref="D5269" si="26609">N5269-N5268</f>
        <v>950</v>
      </c>
      <c r="E5269" s="13">
        <f t="shared" ref="E5269" si="26610">SUM(D5263:D5269)/7</f>
        <v>601.42857142857144</v>
      </c>
      <c r="F5269" s="13">
        <f t="shared" ref="F5269" si="26611">SUM(D5265:D5269)/5</f>
        <v>524.4</v>
      </c>
      <c r="G5269" s="13">
        <f t="shared" ref="G5269" si="26612">N5268/(B5269/100000)</f>
        <v>5283.659300818138</v>
      </c>
      <c r="H5269" s="5">
        <f t="shared" si="25123"/>
        <v>564</v>
      </c>
      <c r="I5269" s="5">
        <f t="shared" si="25114"/>
        <v>554</v>
      </c>
      <c r="J5269" s="8">
        <f t="shared" ref="J5269" si="26613">E5269/(SUM(N5262:N5267)/7)*100</f>
        <v>0.21292015696413283</v>
      </c>
      <c r="K5269" s="5">
        <f t="shared" ref="K5269" si="26614">O5269-O5268</f>
        <v>9</v>
      </c>
      <c r="L5269" s="8">
        <f t="shared" ref="L5269" si="26615">SUM(K5263:K5269)/7</f>
        <v>4.4285714285714288</v>
      </c>
      <c r="M5269" s="8">
        <f t="shared" ref="M5269" si="26616">O5268/(B5269/100000)</f>
        <v>123.3200692839504</v>
      </c>
      <c r="N5269">
        <v>332014</v>
      </c>
      <c r="O5269">
        <v>7736</v>
      </c>
    </row>
    <row r="5270" spans="1:15" customFormat="1" x14ac:dyDescent="0.2">
      <c r="A5270" s="5" t="s">
        <v>13</v>
      </c>
      <c r="B5270" s="13">
        <v>6265809</v>
      </c>
      <c r="C5270" s="6">
        <f t="shared" si="25904"/>
        <v>44469</v>
      </c>
      <c r="D5270" s="5">
        <f t="shared" ref="D5270" si="26617">N5270-N5269</f>
        <v>871</v>
      </c>
      <c r="E5270" s="13">
        <f t="shared" ref="E5270" si="26618">SUM(D5264:D5270)/7</f>
        <v>612.14285714285711</v>
      </c>
      <c r="F5270" s="13">
        <f t="shared" ref="F5270" si="26619">SUM(D5266:D5270)/5</f>
        <v>564.4</v>
      </c>
      <c r="G5270" s="13">
        <f t="shared" ref="G5270" si="26620">N5269/(B5270/100000)</f>
        <v>5298.8209503353837</v>
      </c>
      <c r="H5270" s="5">
        <f t="shared" si="25123"/>
        <v>565</v>
      </c>
      <c r="I5270" s="5">
        <f t="shared" si="25114"/>
        <v>555</v>
      </c>
      <c r="J5270" s="8">
        <f t="shared" ref="J5270" si="26621">E5270/(SUM(N5263:N5268)/7)*100</f>
        <v>0.21635655560363476</v>
      </c>
      <c r="K5270" s="5">
        <f t="shared" ref="K5270" si="26622">O5270-O5269</f>
        <v>6</v>
      </c>
      <c r="L5270" s="8">
        <f t="shared" ref="L5270" si="26623">SUM(K5264:K5270)/7</f>
        <v>4.7142857142857144</v>
      </c>
      <c r="M5270" s="8">
        <f t="shared" ref="M5270" si="26624">O5269/(B5270/100000)</f>
        <v>123.46370596358746</v>
      </c>
      <c r="N5270">
        <v>332885</v>
      </c>
      <c r="O5270">
        <v>7742</v>
      </c>
    </row>
    <row r="5271" spans="1:15" customFormat="1" x14ac:dyDescent="0.2">
      <c r="A5271" s="5" t="s">
        <v>13</v>
      </c>
      <c r="B5271" s="13">
        <v>6265809</v>
      </c>
      <c r="C5271" s="6">
        <f t="shared" si="25904"/>
        <v>44470</v>
      </c>
      <c r="D5271" s="5">
        <f t="shared" ref="D5271" si="26625">N5271-N5270</f>
        <v>758</v>
      </c>
      <c r="E5271" s="13">
        <f t="shared" ref="E5271" si="26626">SUM(D5265:D5271)/7</f>
        <v>607.28571428571433</v>
      </c>
      <c r="F5271" s="13">
        <f t="shared" ref="F5271" si="26627">SUM(D5267:D5271)/5</f>
        <v>613.20000000000005</v>
      </c>
      <c r="G5271" s="13">
        <f t="shared" ref="G5271" si="26628">N5270/(B5271/100000)</f>
        <v>5312.7217889980366</v>
      </c>
      <c r="H5271" s="5">
        <f t="shared" si="25123"/>
        <v>566</v>
      </c>
      <c r="I5271" s="5">
        <f t="shared" si="25114"/>
        <v>556</v>
      </c>
      <c r="J5271" s="8">
        <f t="shared" ref="J5271" si="26629">E5271/(SUM(N5264:N5269)/7)*100</f>
        <v>0.21427048485816869</v>
      </c>
      <c r="K5271" s="5">
        <f t="shared" ref="K5271" si="26630">O5271-O5270</f>
        <v>7</v>
      </c>
      <c r="L5271" s="8">
        <f t="shared" ref="L5271" si="26631">SUM(K5265:K5271)/7</f>
        <v>4.7142857142857144</v>
      </c>
      <c r="M5271" s="8">
        <f t="shared" ref="M5271" si="26632">O5270/(B5271/100000)</f>
        <v>123.55946375001217</v>
      </c>
      <c r="N5271">
        <v>333643</v>
      </c>
      <c r="O5271">
        <v>7749</v>
      </c>
    </row>
    <row r="5272" spans="1:15" customFormat="1" x14ac:dyDescent="0.2">
      <c r="A5272" s="5" t="s">
        <v>13</v>
      </c>
      <c r="B5272" s="13">
        <v>6265809</v>
      </c>
      <c r="C5272" s="6">
        <f t="shared" si="25904"/>
        <v>44471</v>
      </c>
      <c r="D5272" s="5">
        <f t="shared" ref="D5272" si="26633">N5272-N5271</f>
        <v>561</v>
      </c>
      <c r="E5272" s="13">
        <f t="shared" ref="E5272" si="26634">SUM(D5266:D5272)/7</f>
        <v>591.57142857142856</v>
      </c>
      <c r="F5272" s="13">
        <f t="shared" ref="F5272" si="26635">SUM(D5268:D5272)/5</f>
        <v>674.6</v>
      </c>
      <c r="G5272" s="13">
        <f t="shared" ref="G5272" si="26636">N5271/(B5272/100000)</f>
        <v>5324.8191893496914</v>
      </c>
      <c r="H5272" s="5">
        <f t="shared" si="25123"/>
        <v>567</v>
      </c>
      <c r="I5272" s="5">
        <f t="shared" si="25114"/>
        <v>557</v>
      </c>
      <c r="J5272" s="8">
        <f t="shared" ref="J5272" si="26637">E5272/(SUM(N5265:N5270)/7)*100</f>
        <v>0.20835912035317905</v>
      </c>
      <c r="K5272" s="5">
        <f t="shared" ref="K5272" si="26638">O5272-O5271</f>
        <v>3</v>
      </c>
      <c r="L5272" s="8">
        <f t="shared" ref="L5272" si="26639">SUM(K5266:K5272)/7</f>
        <v>4.8571428571428568</v>
      </c>
      <c r="M5272" s="8">
        <f t="shared" ref="M5272" si="26640">O5271/(B5272/100000)</f>
        <v>123.67118116750765</v>
      </c>
      <c r="N5272">
        <v>334204</v>
      </c>
      <c r="O5272">
        <v>7752</v>
      </c>
    </row>
    <row r="5273" spans="1:15" customFormat="1" x14ac:dyDescent="0.2">
      <c r="A5273" s="5" t="s">
        <v>13</v>
      </c>
      <c r="B5273" s="13">
        <v>6265809</v>
      </c>
      <c r="C5273" s="6">
        <f t="shared" si="25904"/>
        <v>44472</v>
      </c>
      <c r="D5273" s="5">
        <f t="shared" ref="D5273:D5274" si="26641">N5273-N5272</f>
        <v>503</v>
      </c>
      <c r="E5273" s="13">
        <f t="shared" ref="E5273:E5274" si="26642">SUM(D5267:D5273)/7</f>
        <v>590</v>
      </c>
      <c r="F5273" s="13">
        <f t="shared" ref="F5273:F5274" si="26643">SUM(D5269:D5273)/5</f>
        <v>728.6</v>
      </c>
      <c r="G5273" s="13">
        <f t="shared" ref="G5273:G5274" si="26644">N5272/(B5273/100000)</f>
        <v>5333.7725423804013</v>
      </c>
      <c r="H5273" s="5">
        <f t="shared" si="25123"/>
        <v>568</v>
      </c>
      <c r="I5273" s="5">
        <f t="shared" si="25114"/>
        <v>558</v>
      </c>
      <c r="J5273" s="8">
        <f t="shared" ref="J5273:J5274" si="26645">E5273/(SUM(N5266:N5271)/7)*100</f>
        <v>0.20743199193978545</v>
      </c>
      <c r="K5273" s="5">
        <f t="shared" ref="K5273:K5274" si="26646">O5273-O5272</f>
        <v>1</v>
      </c>
      <c r="L5273" s="8">
        <f t="shared" ref="L5273:L5274" si="26647">SUM(K5267:K5273)/7</f>
        <v>4.7142857142857144</v>
      </c>
      <c r="M5273" s="8">
        <f t="shared" ref="M5273:M5274" si="26648">O5272/(B5273/100000)</f>
        <v>123.71906006072001</v>
      </c>
      <c r="N5273">
        <v>334707</v>
      </c>
      <c r="O5273">
        <v>7753</v>
      </c>
    </row>
    <row r="5274" spans="1:15" customFormat="1" x14ac:dyDescent="0.2">
      <c r="A5274" t="s">
        <v>13</v>
      </c>
      <c r="B5274" s="2">
        <v>6265809</v>
      </c>
      <c r="C5274" s="1">
        <f t="shared" ref="C5274:C5361" si="26649">C5273+1</f>
        <v>44473</v>
      </c>
      <c r="D5274">
        <f t="shared" si="26641"/>
        <v>178</v>
      </c>
      <c r="E5274" s="2">
        <f t="shared" si="26642"/>
        <v>579.14285714285711</v>
      </c>
      <c r="F5274" s="2">
        <f t="shared" si="26643"/>
        <v>574.20000000000005</v>
      </c>
      <c r="G5274" s="2">
        <f t="shared" si="26644"/>
        <v>5341.8002368090056</v>
      </c>
      <c r="H5274">
        <f t="shared" ref="H5274:I5361" si="26650">H5273+1</f>
        <v>569</v>
      </c>
      <c r="I5274">
        <f t="shared" si="26650"/>
        <v>559</v>
      </c>
      <c r="J5274" s="3">
        <f t="shared" si="26645"/>
        <v>0.20324459388932647</v>
      </c>
      <c r="K5274">
        <f t="shared" si="26646"/>
        <v>0</v>
      </c>
      <c r="L5274" s="3">
        <f t="shared" si="26647"/>
        <v>4.7142857142857144</v>
      </c>
      <c r="M5274" s="3">
        <f t="shared" si="26648"/>
        <v>123.7350196917908</v>
      </c>
      <c r="N5274">
        <v>334885</v>
      </c>
      <c r="O5274">
        <v>7753</v>
      </c>
    </row>
    <row r="5275" spans="1:15" customFormat="1" x14ac:dyDescent="0.2">
      <c r="A5275" t="s">
        <v>13</v>
      </c>
      <c r="B5275" s="2">
        <v>6265809</v>
      </c>
      <c r="C5275" s="1">
        <f t="shared" si="26649"/>
        <v>44474</v>
      </c>
      <c r="D5275">
        <f t="shared" ref="D5275" si="26651">N5275-N5274</f>
        <v>332</v>
      </c>
      <c r="E5275" s="2">
        <f t="shared" ref="E5275" si="26652">SUM(D5269:D5275)/7</f>
        <v>593.28571428571433</v>
      </c>
      <c r="F5275" s="2">
        <f t="shared" ref="F5275" si="26653">SUM(D5271:D5275)/5</f>
        <v>466.4</v>
      </c>
      <c r="G5275" s="2">
        <f t="shared" ref="G5275" si="26654">N5274/(B5275/100000)</f>
        <v>5344.6410511396052</v>
      </c>
      <c r="H5275">
        <f t="shared" si="26650"/>
        <v>570</v>
      </c>
      <c r="I5275">
        <f t="shared" si="26650"/>
        <v>560</v>
      </c>
      <c r="J5275" s="3">
        <f t="shared" ref="J5275" si="26655">E5275/(SUM(N5268:N5273)/7)*100</f>
        <v>0.20780408673031053</v>
      </c>
      <c r="K5275">
        <f t="shared" ref="K5275" si="26656">O5275-O5274</f>
        <v>17</v>
      </c>
      <c r="L5275" s="3">
        <f t="shared" ref="L5275" si="26657">SUM(K5269:K5275)/7</f>
        <v>6.1428571428571432</v>
      </c>
      <c r="M5275" s="3">
        <f t="shared" ref="M5275" si="26658">O5274/(B5275/100000)</f>
        <v>123.7350196917908</v>
      </c>
      <c r="N5275">
        <v>335217</v>
      </c>
      <c r="O5275">
        <v>7770</v>
      </c>
    </row>
    <row r="5276" spans="1:15" customFormat="1" x14ac:dyDescent="0.2">
      <c r="A5276" t="s">
        <v>13</v>
      </c>
      <c r="B5276" s="2">
        <v>6265809</v>
      </c>
      <c r="C5276" s="1">
        <f t="shared" si="26649"/>
        <v>44475</v>
      </c>
      <c r="D5276">
        <f t="shared" ref="D5276" si="26659">N5276-N5275</f>
        <v>927</v>
      </c>
      <c r="E5276" s="2">
        <f t="shared" ref="E5276" si="26660">SUM(D5270:D5276)/7</f>
        <v>590</v>
      </c>
      <c r="F5276" s="2">
        <f t="shared" ref="F5276" si="26661">SUM(D5272:D5276)/5</f>
        <v>500.2</v>
      </c>
      <c r="G5276" s="2">
        <f t="shared" ref="G5276" si="26662">N5275/(B5276/100000)</f>
        <v>5349.9396486551059</v>
      </c>
      <c r="H5276">
        <f t="shared" si="26650"/>
        <v>571</v>
      </c>
      <c r="I5276">
        <f t="shared" si="26650"/>
        <v>561</v>
      </c>
      <c r="J5276" s="3">
        <f t="shared" ref="J5276" si="26663">E5276/(SUM(N5269:N5274)/7)*100</f>
        <v>0.2062588833653459</v>
      </c>
      <c r="K5276">
        <f t="shared" ref="K5276" si="26664">O5276-O5275</f>
        <v>4</v>
      </c>
      <c r="L5276" s="3">
        <f t="shared" ref="L5276" si="26665">SUM(K5270:K5276)/7</f>
        <v>5.4285714285714288</v>
      </c>
      <c r="M5276" s="3">
        <f t="shared" ref="M5276" si="26666">O5275/(B5276/100000)</f>
        <v>124.00633341999412</v>
      </c>
      <c r="N5276">
        <v>336144</v>
      </c>
      <c r="O5276">
        <v>7774</v>
      </c>
    </row>
    <row r="5277" spans="1:15" customFormat="1" x14ac:dyDescent="0.2">
      <c r="A5277" t="s">
        <v>13</v>
      </c>
      <c r="B5277" s="2">
        <v>6265809</v>
      </c>
      <c r="C5277" s="1">
        <f t="shared" si="26649"/>
        <v>44476</v>
      </c>
      <c r="D5277">
        <f t="shared" ref="D5277" si="26667">N5277-N5276</f>
        <v>760</v>
      </c>
      <c r="E5277" s="2">
        <f t="shared" ref="E5277" si="26668">SUM(D5271:D5277)/7</f>
        <v>574.14285714285711</v>
      </c>
      <c r="F5277" s="2">
        <f t="shared" ref="F5277" si="26669">SUM(D5273:D5277)/5</f>
        <v>540</v>
      </c>
      <c r="G5277" s="2">
        <f t="shared" ref="G5277" si="26670">N5276/(B5277/100000)</f>
        <v>5364.7342266577225</v>
      </c>
      <c r="H5277">
        <f t="shared" si="26650"/>
        <v>572</v>
      </c>
      <c r="I5277">
        <f t="shared" si="26650"/>
        <v>562</v>
      </c>
      <c r="J5277" s="3">
        <f t="shared" ref="J5277" si="26671">E5277/(SUM(N5270:N5275)/7)*100</f>
        <v>0.2003948061894521</v>
      </c>
      <c r="K5277">
        <f t="shared" ref="K5277" si="26672">O5277-O5276</f>
        <v>2</v>
      </c>
      <c r="L5277" s="3">
        <f t="shared" ref="L5277" si="26673">SUM(K5271:K5277)/7</f>
        <v>4.8571428571428568</v>
      </c>
      <c r="M5277" s="3">
        <f t="shared" ref="M5277" si="26674">O5276/(B5277/100000)</f>
        <v>124.07017194427726</v>
      </c>
      <c r="N5277">
        <v>336904</v>
      </c>
      <c r="O5277">
        <v>7776</v>
      </c>
    </row>
    <row r="5278" spans="1:15" customFormat="1" x14ac:dyDescent="0.2">
      <c r="A5278" t="s">
        <v>13</v>
      </c>
      <c r="B5278" s="2">
        <v>6265809</v>
      </c>
      <c r="C5278" s="1">
        <f t="shared" si="26649"/>
        <v>44477</v>
      </c>
      <c r="D5278">
        <f t="shared" ref="D5278" si="26675">N5278-N5277</f>
        <v>765</v>
      </c>
      <c r="E5278" s="2">
        <f t="shared" ref="E5278" si="26676">SUM(D5272:D5278)/7</f>
        <v>575.14285714285711</v>
      </c>
      <c r="F5278" s="2">
        <f t="shared" ref="F5278" si="26677">SUM(D5274:D5278)/5</f>
        <v>592.4</v>
      </c>
      <c r="G5278" s="2">
        <f t="shared" ref="G5278" si="26678">N5277/(B5278/100000)</f>
        <v>5376.8635462715192</v>
      </c>
      <c r="H5278">
        <f t="shared" si="26650"/>
        <v>573</v>
      </c>
      <c r="I5278">
        <f t="shared" si="26650"/>
        <v>563</v>
      </c>
      <c r="J5278" s="3">
        <f t="shared" ref="J5278" si="26679">E5278/(SUM(N5271:N5276)/7)*100</f>
        <v>0.20041816009557945</v>
      </c>
      <c r="K5278">
        <f t="shared" ref="K5278" si="26680">O5278-O5277</f>
        <v>4</v>
      </c>
      <c r="L5278" s="3">
        <f t="shared" ref="L5278" si="26681">SUM(K5272:K5278)/7</f>
        <v>4.4285714285714288</v>
      </c>
      <c r="M5278" s="3">
        <f t="shared" ref="M5278" si="26682">O5277/(B5278/100000)</f>
        <v>124.10209120641883</v>
      </c>
      <c r="N5278">
        <v>337669</v>
      </c>
      <c r="O5278">
        <v>7780</v>
      </c>
    </row>
    <row r="5279" spans="1:15" customFormat="1" x14ac:dyDescent="0.2">
      <c r="A5279" t="s">
        <v>13</v>
      </c>
      <c r="B5279" s="2">
        <v>6265809</v>
      </c>
      <c r="C5279" s="1">
        <f t="shared" si="26649"/>
        <v>44478</v>
      </c>
      <c r="D5279">
        <f t="shared" ref="D5279" si="26683">N5279-N5278</f>
        <v>558</v>
      </c>
      <c r="E5279" s="2">
        <f t="shared" ref="E5279" si="26684">SUM(D5273:D5279)/7</f>
        <v>574.71428571428567</v>
      </c>
      <c r="F5279" s="2">
        <f t="shared" ref="F5279" si="26685">SUM(D5275:D5279)/5</f>
        <v>668.4</v>
      </c>
      <c r="G5279" s="2">
        <f t="shared" ref="G5279" si="26686">N5278/(B5279/100000)</f>
        <v>5389.0726640406692</v>
      </c>
      <c r="H5279">
        <f t="shared" si="26650"/>
        <v>574</v>
      </c>
      <c r="I5279">
        <f t="shared" si="26650"/>
        <v>564</v>
      </c>
      <c r="J5279" s="3">
        <f t="shared" ref="J5279" si="26687">E5279/(SUM(N5272:N5277)/7)*100</f>
        <v>0.19994423628309477</v>
      </c>
      <c r="K5279">
        <f t="shared" ref="K5279" si="26688">O5279-O5278</f>
        <v>0</v>
      </c>
      <c r="L5279" s="3">
        <f t="shared" ref="L5279" si="26689">SUM(K5273:K5279)/7</f>
        <v>4</v>
      </c>
      <c r="M5279" s="3">
        <f t="shared" ref="M5279" si="26690">O5278/(B5279/100000)</f>
        <v>124.16592973070198</v>
      </c>
      <c r="N5279">
        <v>338227</v>
      </c>
      <c r="O5279">
        <v>7780</v>
      </c>
    </row>
    <row r="5280" spans="1:15" customFormat="1" x14ac:dyDescent="0.2">
      <c r="A5280" t="s">
        <v>13</v>
      </c>
      <c r="B5280" s="2">
        <v>6265809</v>
      </c>
      <c r="C5280" s="1">
        <f t="shared" si="26649"/>
        <v>44479</v>
      </c>
      <c r="D5280">
        <f t="shared" ref="D5280" si="26691">N5280-N5279</f>
        <v>560</v>
      </c>
      <c r="E5280" s="2">
        <f t="shared" ref="E5280" si="26692">SUM(D5274:D5280)/7</f>
        <v>582.85714285714289</v>
      </c>
      <c r="F5280" s="2">
        <f t="shared" ref="F5280" si="26693">SUM(D5276:D5280)/5</f>
        <v>714</v>
      </c>
      <c r="G5280" s="2">
        <f t="shared" ref="G5280" si="26694">N5279/(B5280/100000)</f>
        <v>5397.9781381781668</v>
      </c>
      <c r="H5280">
        <f t="shared" si="26650"/>
        <v>575</v>
      </c>
      <c r="I5280">
        <f t="shared" si="26650"/>
        <v>565</v>
      </c>
      <c r="J5280" s="3">
        <f t="shared" ref="J5280" si="26695">E5280/(SUM(N5273:N5278)/7)*100</f>
        <v>0.20242854718817818</v>
      </c>
      <c r="K5280">
        <f t="shared" ref="K5280" si="26696">O5280-O5279</f>
        <v>1</v>
      </c>
      <c r="L5280" s="3">
        <f t="shared" ref="L5280" si="26697">SUM(K5274:K5280)/7</f>
        <v>4</v>
      </c>
      <c r="M5280" s="3">
        <f t="shared" ref="M5280" si="26698">O5279/(B5280/100000)</f>
        <v>124.16592973070198</v>
      </c>
      <c r="N5280">
        <v>338787</v>
      </c>
      <c r="O5280">
        <v>7781</v>
      </c>
    </row>
    <row r="5281" spans="1:15" customFormat="1" x14ac:dyDescent="0.2">
      <c r="A5281" t="s">
        <v>13</v>
      </c>
      <c r="B5281" s="2">
        <v>6265809</v>
      </c>
      <c r="C5281" s="1">
        <f t="shared" si="26649"/>
        <v>44480</v>
      </c>
      <c r="D5281">
        <f t="shared" ref="D5281" si="26699">N5281-N5280</f>
        <v>143</v>
      </c>
      <c r="E5281" s="2">
        <f t="shared" ref="E5281" si="26700">SUM(D5275:D5281)/7</f>
        <v>577.85714285714289</v>
      </c>
      <c r="F5281" s="2">
        <f t="shared" ref="F5281" si="26701">SUM(D5277:D5281)/5</f>
        <v>557.20000000000005</v>
      </c>
      <c r="G5281" s="2">
        <f t="shared" ref="G5281" si="26702">N5280/(B5281/100000)</f>
        <v>5406.9155315778053</v>
      </c>
      <c r="H5281">
        <f t="shared" si="26650"/>
        <v>576</v>
      </c>
      <c r="I5281">
        <f t="shared" si="26650"/>
        <v>566</v>
      </c>
      <c r="J5281" s="3">
        <f t="shared" ref="J5281" si="26703">E5281/(SUM(N5274:N5279)/7)*100</f>
        <v>0.20034214178379298</v>
      </c>
      <c r="K5281">
        <f t="shared" ref="K5281" si="26704">O5281-O5280</f>
        <v>0</v>
      </c>
      <c r="L5281" s="3">
        <f t="shared" ref="L5281" si="26705">SUM(K5275:K5281)/7</f>
        <v>4</v>
      </c>
      <c r="M5281" s="3">
        <f t="shared" ref="M5281" si="26706">O5280/(B5281/100000)</f>
        <v>124.18188936177276</v>
      </c>
      <c r="N5281">
        <v>338930</v>
      </c>
      <c r="O5281">
        <v>7781</v>
      </c>
    </row>
    <row r="5282" spans="1:15" customFormat="1" x14ac:dyDescent="0.2">
      <c r="A5282" t="s">
        <v>13</v>
      </c>
      <c r="B5282" s="2">
        <v>6265809</v>
      </c>
      <c r="C5282" s="1">
        <f t="shared" si="26649"/>
        <v>44481</v>
      </c>
      <c r="D5282">
        <f t="shared" ref="D5282" si="26707">N5282-N5281</f>
        <v>368</v>
      </c>
      <c r="E5282" s="2">
        <f t="shared" ref="E5282" si="26708">SUM(D5276:D5282)/7</f>
        <v>583</v>
      </c>
      <c r="F5282" s="2">
        <f t="shared" ref="F5282" si="26709">SUM(D5278:D5282)/5</f>
        <v>478.8</v>
      </c>
      <c r="G5282" s="2">
        <f t="shared" ref="G5282" si="26710">N5281/(B5282/100000)</f>
        <v>5409.1977588209274</v>
      </c>
      <c r="H5282">
        <f t="shared" si="26650"/>
        <v>577</v>
      </c>
      <c r="I5282">
        <f t="shared" si="26650"/>
        <v>567</v>
      </c>
      <c r="J5282" s="3">
        <f t="shared" ref="J5282" si="26711">E5282/(SUM(N5275:N5280)/7)*100</f>
        <v>0.20173528929067877</v>
      </c>
      <c r="K5282">
        <f t="shared" ref="K5282" si="26712">O5282-O5281</f>
        <v>4</v>
      </c>
      <c r="L5282" s="3">
        <f t="shared" ref="L5282" si="26713">SUM(K5276:K5282)/7</f>
        <v>2.1428571428571428</v>
      </c>
      <c r="M5282" s="3">
        <f t="shared" ref="M5282" si="26714">O5281/(B5282/100000)</f>
        <v>124.18188936177276</v>
      </c>
      <c r="N5282">
        <v>339298</v>
      </c>
      <c r="O5282">
        <v>7785</v>
      </c>
    </row>
    <row r="5283" spans="1:15" customFormat="1" x14ac:dyDescent="0.2">
      <c r="A5283" t="s">
        <v>13</v>
      </c>
      <c r="B5283" s="2">
        <v>6265809</v>
      </c>
      <c r="C5283" s="1">
        <f t="shared" si="26649"/>
        <v>44482</v>
      </c>
      <c r="D5283">
        <f t="shared" ref="D5283" si="26715">N5283-N5282</f>
        <v>693</v>
      </c>
      <c r="E5283" s="2">
        <f t="shared" ref="E5283" si="26716">SUM(D5277:D5283)/7</f>
        <v>549.57142857142856</v>
      </c>
      <c r="F5283" s="2">
        <f t="shared" ref="F5283" si="26717">SUM(D5279:D5283)/5</f>
        <v>464.4</v>
      </c>
      <c r="G5283" s="2">
        <f t="shared" ref="G5283" si="26718">N5282/(B5283/100000)</f>
        <v>5415.070903054977</v>
      </c>
      <c r="H5283">
        <f t="shared" si="26650"/>
        <v>578</v>
      </c>
      <c r="I5283">
        <f t="shared" si="26650"/>
        <v>568</v>
      </c>
      <c r="J5283" s="3">
        <f t="shared" ref="J5283" si="26719">E5283/(SUM(N5276:N5281)/7)*100</f>
        <v>0.18981960969298761</v>
      </c>
      <c r="K5283">
        <f t="shared" ref="K5283" si="26720">O5283-O5282</f>
        <v>1</v>
      </c>
      <c r="L5283" s="3">
        <f t="shared" ref="L5283" si="26721">SUM(K5277:K5283)/7</f>
        <v>1.7142857142857142</v>
      </c>
      <c r="M5283" s="3">
        <f t="shared" ref="M5283" si="26722">O5282/(B5283/100000)</f>
        <v>124.24572788605589</v>
      </c>
      <c r="N5283">
        <v>339991</v>
      </c>
      <c r="O5283">
        <v>7786</v>
      </c>
    </row>
    <row r="5284" spans="1:15" customFormat="1" x14ac:dyDescent="0.2">
      <c r="A5284" t="s">
        <v>13</v>
      </c>
      <c r="B5284" s="2">
        <v>6265809</v>
      </c>
      <c r="C5284" s="1">
        <f t="shared" si="26649"/>
        <v>44483</v>
      </c>
      <c r="D5284">
        <f t="shared" ref="D5284" si="26723">N5284-N5283</f>
        <v>601</v>
      </c>
      <c r="E5284" s="2">
        <f t="shared" ref="E5284" si="26724">SUM(D5278:D5284)/7</f>
        <v>526.85714285714289</v>
      </c>
      <c r="F5284" s="2">
        <f t="shared" ref="F5284" si="26725">SUM(D5280:D5284)/5</f>
        <v>473</v>
      </c>
      <c r="G5284" s="2">
        <f t="shared" ref="G5284" si="26726">N5283/(B5284/100000)</f>
        <v>5426.1309273870302</v>
      </c>
      <c r="H5284">
        <f t="shared" si="26650"/>
        <v>579</v>
      </c>
      <c r="I5284">
        <f t="shared" si="26650"/>
        <v>569</v>
      </c>
      <c r="J5284" s="3">
        <f t="shared" ref="J5284" si="26727">E5284/(SUM(N5277:N5282)/7)*100</f>
        <v>0.1816914349337255</v>
      </c>
      <c r="K5284">
        <f t="shared" ref="K5284" si="26728">O5284-O5283</f>
        <v>5</v>
      </c>
      <c r="L5284" s="3">
        <f t="shared" ref="L5284" si="26729">SUM(K5278:K5284)/7</f>
        <v>2.1428571428571428</v>
      </c>
      <c r="M5284" s="3">
        <f t="shared" ref="M5284" si="26730">O5283/(B5284/100000)</f>
        <v>124.26168751712667</v>
      </c>
      <c r="N5284">
        <v>340592</v>
      </c>
      <c r="O5284">
        <v>7791</v>
      </c>
    </row>
    <row r="5285" spans="1:15" customFormat="1" x14ac:dyDescent="0.2">
      <c r="A5285" t="s">
        <v>13</v>
      </c>
      <c r="B5285" s="2">
        <v>6265809</v>
      </c>
      <c r="C5285" s="1">
        <f t="shared" si="26649"/>
        <v>44484</v>
      </c>
      <c r="D5285">
        <f t="shared" ref="D5285" si="26731">N5285-N5284</f>
        <v>646</v>
      </c>
      <c r="E5285" s="2">
        <f t="shared" ref="E5285" si="26732">SUM(D5279:D5285)/7</f>
        <v>509.85714285714283</v>
      </c>
      <c r="F5285" s="2">
        <f t="shared" ref="F5285" si="26733">SUM(D5281:D5285)/5</f>
        <v>490.2</v>
      </c>
      <c r="G5285" s="2">
        <f t="shared" ref="G5285" si="26734">N5284/(B5285/100000)</f>
        <v>5435.7226656605717</v>
      </c>
      <c r="H5285">
        <f t="shared" si="26650"/>
        <v>580</v>
      </c>
      <c r="I5285">
        <f t="shared" si="26650"/>
        <v>570</v>
      </c>
      <c r="J5285" s="3">
        <f t="shared" ref="J5285" si="26735">E5285/(SUM(N5278:N5283)/7)*100</f>
        <v>0.17556183229688396</v>
      </c>
      <c r="K5285">
        <f t="shared" ref="K5285" si="26736">O5285-O5284</f>
        <v>3</v>
      </c>
      <c r="L5285" s="3">
        <f t="shared" ref="L5285" si="26737">SUM(K5279:K5285)/7</f>
        <v>2</v>
      </c>
      <c r="M5285" s="3">
        <f t="shared" ref="M5285" si="26738">O5284/(B5285/100000)</f>
        <v>124.3414856724806</v>
      </c>
      <c r="N5285">
        <v>341238</v>
      </c>
      <c r="O5285">
        <v>7794</v>
      </c>
    </row>
    <row r="5286" spans="1:15" customFormat="1" x14ac:dyDescent="0.2">
      <c r="A5286" t="s">
        <v>13</v>
      </c>
      <c r="B5286" s="2">
        <v>6265809</v>
      </c>
      <c r="C5286" s="1">
        <f t="shared" si="26649"/>
        <v>44485</v>
      </c>
      <c r="D5286">
        <f t="shared" ref="D5286:D5287" si="26739">N5286-N5285</f>
        <v>614</v>
      </c>
      <c r="E5286" s="2">
        <f t="shared" ref="E5286:E5287" si="26740">SUM(D5280:D5286)/7</f>
        <v>517.85714285714289</v>
      </c>
      <c r="F5286" s="2">
        <f t="shared" ref="F5286:F5287" si="26741">SUM(D5282:D5286)/5</f>
        <v>584.4</v>
      </c>
      <c r="G5286" s="2">
        <f t="shared" ref="G5286:G5287" si="26742">N5285/(B5286/100000)</f>
        <v>5446.0325873322981</v>
      </c>
      <c r="H5286">
        <f t="shared" si="26650"/>
        <v>581</v>
      </c>
      <c r="I5286">
        <f t="shared" si="26650"/>
        <v>571</v>
      </c>
      <c r="J5286" s="3">
        <f t="shared" ref="J5286:J5287" si="26743">E5286/(SUM(N5279:N5284)/7)*100</f>
        <v>0.1780604914469564</v>
      </c>
      <c r="K5286">
        <f t="shared" ref="K5286:K5287" si="26744">O5286-O5285</f>
        <v>3</v>
      </c>
      <c r="L5286" s="3">
        <f t="shared" ref="L5286:L5287" si="26745">SUM(K5280:K5286)/7</f>
        <v>2.4285714285714284</v>
      </c>
      <c r="M5286" s="3">
        <f t="shared" ref="M5286:M5287" si="26746">O5285/(B5286/100000)</f>
        <v>124.38936456569296</v>
      </c>
      <c r="N5286">
        <f>N5287-568</f>
        <v>341852</v>
      </c>
      <c r="O5286">
        <v>7797</v>
      </c>
    </row>
    <row r="5287" spans="1:15" customFormat="1" x14ac:dyDescent="0.2">
      <c r="A5287" t="s">
        <v>13</v>
      </c>
      <c r="B5287" s="2">
        <v>6265809</v>
      </c>
      <c r="C5287" s="1">
        <f t="shared" si="26649"/>
        <v>44486</v>
      </c>
      <c r="D5287">
        <f t="shared" si="26739"/>
        <v>568</v>
      </c>
      <c r="E5287" s="2">
        <f t="shared" si="26740"/>
        <v>519</v>
      </c>
      <c r="F5287" s="2">
        <f t="shared" si="26741"/>
        <v>624.4</v>
      </c>
      <c r="G5287" s="2">
        <f t="shared" si="26742"/>
        <v>5455.8318008097594</v>
      </c>
      <c r="H5287">
        <f t="shared" si="26650"/>
        <v>582</v>
      </c>
      <c r="I5287">
        <f t="shared" si="26650"/>
        <v>572</v>
      </c>
      <c r="J5287" s="3">
        <f t="shared" si="26743"/>
        <v>0.17818990835947568</v>
      </c>
      <c r="K5287">
        <f t="shared" si="26744"/>
        <v>4</v>
      </c>
      <c r="L5287" s="3">
        <f t="shared" si="26745"/>
        <v>2.8571428571428572</v>
      </c>
      <c r="M5287" s="3">
        <f t="shared" si="26746"/>
        <v>124.4372434589053</v>
      </c>
      <c r="N5287">
        <v>342420</v>
      </c>
      <c r="O5287">
        <v>7801</v>
      </c>
    </row>
    <row r="5288" spans="1:15" customFormat="1" x14ac:dyDescent="0.2">
      <c r="A5288" t="s">
        <v>13</v>
      </c>
      <c r="B5288" s="2">
        <v>6265809</v>
      </c>
      <c r="C5288" s="1">
        <f t="shared" si="26649"/>
        <v>44487</v>
      </c>
      <c r="D5288">
        <f t="shared" ref="D5288" si="26747">N5288-N5287</f>
        <v>163</v>
      </c>
      <c r="E5288" s="2">
        <f t="shared" ref="E5288" si="26748">SUM(D5282:D5288)/7</f>
        <v>521.85714285714289</v>
      </c>
      <c r="F5288" s="2">
        <f t="shared" ref="F5288" si="26749">SUM(D5284:D5288)/5</f>
        <v>518.4</v>
      </c>
      <c r="G5288" s="2">
        <f t="shared" ref="G5288" si="26750">N5287/(B5288/100000)</f>
        <v>5464.8968712579654</v>
      </c>
      <c r="H5288">
        <f t="shared" si="26650"/>
        <v>583</v>
      </c>
      <c r="I5288">
        <f t="shared" si="26650"/>
        <v>573</v>
      </c>
      <c r="J5288" s="3">
        <f t="shared" ref="J5288" si="26751">E5288/(SUM(N5281:N5286)/7)*100</f>
        <v>0.17890191542097295</v>
      </c>
      <c r="K5288">
        <f t="shared" ref="K5288" si="26752">O5288-O5287</f>
        <v>0</v>
      </c>
      <c r="L5288" s="3">
        <f t="shared" ref="L5288" si="26753">SUM(K5282:K5288)/7</f>
        <v>2.8571428571428572</v>
      </c>
      <c r="M5288" s="3">
        <f t="shared" ref="M5288" si="26754">O5287/(B5288/100000)</f>
        <v>124.50108198318844</v>
      </c>
      <c r="N5288">
        <v>342583</v>
      </c>
      <c r="O5288">
        <v>7801</v>
      </c>
    </row>
    <row r="5289" spans="1:15" customFormat="1" x14ac:dyDescent="0.2">
      <c r="A5289" t="s">
        <v>13</v>
      </c>
      <c r="B5289" s="2">
        <v>6265809</v>
      </c>
      <c r="C5289" s="1">
        <f t="shared" si="26649"/>
        <v>44488</v>
      </c>
      <c r="D5289">
        <f t="shared" ref="D5289" si="26755">N5289-N5288</f>
        <v>313</v>
      </c>
      <c r="E5289" s="2">
        <f t="shared" ref="E5289" si="26756">SUM(D5283:D5289)/7</f>
        <v>514</v>
      </c>
      <c r="F5289" s="2">
        <f t="shared" ref="F5289" si="26757">SUM(D5285:D5289)/5</f>
        <v>460.8</v>
      </c>
      <c r="G5289" s="2">
        <f t="shared" ref="G5289" si="26758">N5288/(B5289/100000)</f>
        <v>5467.4982911225034</v>
      </c>
      <c r="H5289">
        <f t="shared" si="26650"/>
        <v>584</v>
      </c>
      <c r="I5289">
        <f t="shared" si="26650"/>
        <v>574</v>
      </c>
      <c r="J5289" s="3">
        <f t="shared" ref="J5289" si="26759">E5289/(SUM(N5282:N5287)/7)*100</f>
        <v>0.1759076870877011</v>
      </c>
      <c r="K5289">
        <f t="shared" ref="K5289" si="26760">O5289-O5288</f>
        <v>3</v>
      </c>
      <c r="L5289" s="3">
        <f t="shared" ref="L5289" si="26761">SUM(K5283:K5289)/7</f>
        <v>2.7142857142857144</v>
      </c>
      <c r="M5289" s="3">
        <f t="shared" ref="M5289" si="26762">O5288/(B5289/100000)</f>
        <v>124.50108198318844</v>
      </c>
      <c r="N5289">
        <v>342896</v>
      </c>
      <c r="O5289">
        <v>7804</v>
      </c>
    </row>
    <row r="5290" spans="1:15" customFormat="1" x14ac:dyDescent="0.2">
      <c r="A5290" t="s">
        <v>13</v>
      </c>
      <c r="B5290" s="2">
        <v>6265809</v>
      </c>
      <c r="C5290" s="1">
        <f t="shared" si="26649"/>
        <v>44489</v>
      </c>
      <c r="D5290">
        <f t="shared" ref="D5290" si="26763">N5290-N5289</f>
        <v>1058</v>
      </c>
      <c r="E5290" s="2">
        <f t="shared" ref="E5290" si="26764">SUM(D5284:D5290)/7</f>
        <v>566.14285714285711</v>
      </c>
      <c r="F5290" s="2">
        <f t="shared" ref="F5290" si="26765">SUM(D5286:D5290)/5</f>
        <v>543.20000000000005</v>
      </c>
      <c r="G5290" s="2">
        <f t="shared" ref="G5290" si="26766">N5289/(B5290/100000)</f>
        <v>5472.4936556476587</v>
      </c>
      <c r="H5290">
        <f t="shared" si="26650"/>
        <v>585</v>
      </c>
      <c r="I5290">
        <f t="shared" si="26650"/>
        <v>575</v>
      </c>
      <c r="J5290" s="3">
        <f t="shared" ref="J5290" si="26767">E5290/(SUM(N5283:N5288)/7)*100</f>
        <v>0.19344200839957121</v>
      </c>
      <c r="K5290">
        <f t="shared" ref="K5290" si="26768">O5290-O5289</f>
        <v>4</v>
      </c>
      <c r="L5290" s="3">
        <f t="shared" ref="L5290" si="26769">SUM(K5284:K5290)/7</f>
        <v>3.1428571428571428</v>
      </c>
      <c r="M5290" s="3">
        <f t="shared" ref="M5290" si="26770">O5289/(B5290/100000)</f>
        <v>124.5489608764008</v>
      </c>
      <c r="N5290">
        <v>343954</v>
      </c>
      <c r="O5290">
        <v>7808</v>
      </c>
    </row>
    <row r="5291" spans="1:15" customFormat="1" x14ac:dyDescent="0.2">
      <c r="A5291" t="s">
        <v>13</v>
      </c>
      <c r="B5291" s="2">
        <v>6265809</v>
      </c>
      <c r="C5291" s="1">
        <f t="shared" si="26649"/>
        <v>44490</v>
      </c>
      <c r="D5291">
        <f t="shared" ref="D5291" si="26771">N5291-N5290</f>
        <v>967</v>
      </c>
      <c r="E5291" s="2">
        <f t="shared" ref="E5291" si="26772">SUM(D5285:D5291)/7</f>
        <v>618.42857142857144</v>
      </c>
      <c r="F5291" s="2">
        <f t="shared" ref="F5291" si="26773">SUM(D5287:D5291)/5</f>
        <v>613.79999999999995</v>
      </c>
      <c r="G5291" s="2">
        <f t="shared" ref="G5291" si="26774">N5290/(B5291/100000)</f>
        <v>5489.3789453205482</v>
      </c>
      <c r="H5291">
        <f t="shared" si="26650"/>
        <v>586</v>
      </c>
      <c r="I5291">
        <f t="shared" si="26650"/>
        <v>576</v>
      </c>
      <c r="J5291" s="3">
        <f t="shared" ref="J5291" si="26775">E5291/(SUM(N5284:N5289)/7)*100</f>
        <v>0.21100799822185914</v>
      </c>
      <c r="K5291">
        <f t="shared" ref="K5291" si="26776">O5291-O5290</f>
        <v>4</v>
      </c>
      <c r="L5291" s="3">
        <f t="shared" ref="L5291" si="26777">SUM(K5285:K5291)/7</f>
        <v>3</v>
      </c>
      <c r="M5291" s="3">
        <f t="shared" ref="M5291" si="26778">O5290/(B5291/100000)</f>
        <v>124.61279940068393</v>
      </c>
      <c r="N5291">
        <v>344921</v>
      </c>
      <c r="O5291">
        <v>7812</v>
      </c>
    </row>
    <row r="5292" spans="1:15" customFormat="1" x14ac:dyDescent="0.2">
      <c r="A5292" t="s">
        <v>13</v>
      </c>
      <c r="B5292" s="2">
        <v>6265809</v>
      </c>
      <c r="C5292" s="1">
        <f t="shared" si="26649"/>
        <v>44491</v>
      </c>
      <c r="D5292">
        <f t="shared" ref="D5292" si="26779">N5292-N5291</f>
        <v>884</v>
      </c>
      <c r="E5292" s="2">
        <f t="shared" ref="E5292" si="26780">SUM(D5286:D5292)/7</f>
        <v>652.42857142857144</v>
      </c>
      <c r="F5292" s="2">
        <f t="shared" ref="F5292" si="26781">SUM(D5288:D5292)/5</f>
        <v>677</v>
      </c>
      <c r="G5292" s="2">
        <f t="shared" ref="G5292" si="26782">N5291/(B5292/100000)</f>
        <v>5504.8119085659964</v>
      </c>
      <c r="H5292">
        <f t="shared" si="26650"/>
        <v>587</v>
      </c>
      <c r="I5292">
        <f t="shared" si="26650"/>
        <v>577</v>
      </c>
      <c r="J5292" s="3">
        <f t="shared" ref="J5292" si="26783">E5292/(SUM(N5285:N5290)/7)*100</f>
        <v>0.22224460727134523</v>
      </c>
      <c r="K5292">
        <f t="shared" ref="K5292" si="26784">O5292-O5291</f>
        <v>8</v>
      </c>
      <c r="L5292" s="3">
        <f t="shared" ref="L5292" si="26785">SUM(K5286:K5292)/7</f>
        <v>3.7142857142857144</v>
      </c>
      <c r="M5292" s="3">
        <f t="shared" ref="M5292" si="26786">O5291/(B5292/100000)</f>
        <v>124.67663792496707</v>
      </c>
      <c r="N5292">
        <v>345805</v>
      </c>
      <c r="O5292">
        <v>7820</v>
      </c>
    </row>
    <row r="5293" spans="1:15" customFormat="1" x14ac:dyDescent="0.2">
      <c r="A5293" t="s">
        <v>13</v>
      </c>
      <c r="B5293" s="2">
        <v>6265809</v>
      </c>
      <c r="C5293" s="1">
        <f t="shared" si="26649"/>
        <v>44492</v>
      </c>
      <c r="D5293">
        <f t="shared" ref="D5293" si="26787">N5293-N5292</f>
        <v>875</v>
      </c>
      <c r="E5293" s="2">
        <f t="shared" ref="E5293" si="26788">SUM(D5287:D5293)/7</f>
        <v>689.71428571428567</v>
      </c>
      <c r="F5293" s="2">
        <f t="shared" ref="F5293" si="26789">SUM(D5289:D5293)/5</f>
        <v>819.4</v>
      </c>
      <c r="G5293" s="2">
        <f t="shared" ref="G5293" si="26790">N5292/(B5293/100000)</f>
        <v>5518.92022243257</v>
      </c>
      <c r="H5293">
        <f t="shared" si="26650"/>
        <v>588</v>
      </c>
      <c r="I5293">
        <f t="shared" si="26650"/>
        <v>578</v>
      </c>
      <c r="J5293" s="3">
        <f t="shared" ref="J5293" si="26791">E5293/(SUM(N5286:N5291)/7)*100</f>
        <v>0.23452535817579295</v>
      </c>
      <c r="K5293">
        <f t="shared" ref="K5293" si="26792">O5293-O5292</f>
        <v>3</v>
      </c>
      <c r="L5293" s="3">
        <f t="shared" ref="L5293" si="26793">SUM(K5287:K5293)/7</f>
        <v>3.7142857142857144</v>
      </c>
      <c r="M5293" s="3">
        <f t="shared" ref="M5293" si="26794">O5292/(B5293/100000)</f>
        <v>124.80431497353334</v>
      </c>
      <c r="N5293">
        <v>346680</v>
      </c>
      <c r="O5293">
        <v>7823</v>
      </c>
    </row>
    <row r="5294" spans="1:15" customFormat="1" x14ac:dyDescent="0.2">
      <c r="A5294" t="s">
        <v>13</v>
      </c>
      <c r="B5294" s="2">
        <v>6265809</v>
      </c>
      <c r="C5294" s="1">
        <f t="shared" si="26649"/>
        <v>44493</v>
      </c>
      <c r="D5294">
        <f t="shared" ref="D5294" si="26795">N5294-N5293</f>
        <v>893</v>
      </c>
      <c r="E5294" s="2">
        <f t="shared" ref="E5294" si="26796">SUM(D5288:D5294)/7</f>
        <v>736.14285714285711</v>
      </c>
      <c r="F5294" s="2">
        <f t="shared" ref="F5294" si="26797">SUM(D5290:D5294)/5</f>
        <v>935.4</v>
      </c>
      <c r="G5294" s="2">
        <f t="shared" ref="G5294" si="26798">N5293/(B5294/100000)</f>
        <v>5532.8848996195065</v>
      </c>
      <c r="H5294">
        <f t="shared" si="26650"/>
        <v>589</v>
      </c>
      <c r="I5294">
        <f t="shared" si="26650"/>
        <v>579</v>
      </c>
      <c r="J5294" s="3">
        <f t="shared" ref="J5294" si="26799">E5294/(SUM(N5287:N5292)/7)*100</f>
        <v>0.24983285488701285</v>
      </c>
      <c r="K5294">
        <f t="shared" ref="K5294" si="26800">O5294-O5293</f>
        <v>1</v>
      </c>
      <c r="L5294" s="3">
        <f t="shared" ref="L5294" si="26801">SUM(K5288:K5294)/7</f>
        <v>3.2857142857142856</v>
      </c>
      <c r="M5294" s="3">
        <f t="shared" ref="M5294" si="26802">O5293/(B5294/100000)</f>
        <v>124.85219386674569</v>
      </c>
      <c r="N5294">
        <v>347573</v>
      </c>
      <c r="O5294">
        <v>7824</v>
      </c>
    </row>
    <row r="5295" spans="1:15" customFormat="1" x14ac:dyDescent="0.2">
      <c r="A5295" t="s">
        <v>13</v>
      </c>
      <c r="B5295" s="2">
        <v>6265809</v>
      </c>
      <c r="C5295" s="1">
        <f t="shared" si="26649"/>
        <v>44494</v>
      </c>
      <c r="D5295">
        <f t="shared" ref="D5295" si="26803">N5295-N5294</f>
        <v>206</v>
      </c>
      <c r="E5295" s="2">
        <f t="shared" ref="E5295" si="26804">SUM(D5289:D5295)/7</f>
        <v>742.28571428571433</v>
      </c>
      <c r="F5295" s="2">
        <f t="shared" ref="F5295" si="26805">SUM(D5291:D5295)/5</f>
        <v>765</v>
      </c>
      <c r="G5295" s="2">
        <f t="shared" ref="G5295" si="26806">N5294/(B5295/100000)</f>
        <v>5547.1368501657171</v>
      </c>
      <c r="H5295">
        <f t="shared" si="26650"/>
        <v>590</v>
      </c>
      <c r="I5295">
        <f t="shared" si="26650"/>
        <v>580</v>
      </c>
      <c r="J5295" s="3">
        <f t="shared" ref="J5295" si="26807">E5295/(SUM(N5288:N5293)/7)*100</f>
        <v>0.25139839145671244</v>
      </c>
      <c r="K5295">
        <f t="shared" ref="K5295" si="26808">O5295-O5294</f>
        <v>0</v>
      </c>
      <c r="L5295" s="3">
        <f t="shared" ref="L5295" si="26809">SUM(K5289:K5295)/7</f>
        <v>3.2857142857142856</v>
      </c>
      <c r="M5295" s="3">
        <f t="shared" ref="M5295" si="26810">O5294/(B5295/100000)</f>
        <v>124.86815349781648</v>
      </c>
      <c r="N5295">
        <v>347779</v>
      </c>
      <c r="O5295">
        <v>7824</v>
      </c>
    </row>
    <row r="5296" spans="1:15" customFormat="1" x14ac:dyDescent="0.2">
      <c r="A5296" t="s">
        <v>13</v>
      </c>
      <c r="B5296" s="2">
        <v>6265809</v>
      </c>
      <c r="C5296" s="1">
        <f t="shared" si="26649"/>
        <v>44495</v>
      </c>
      <c r="D5296">
        <f t="shared" ref="D5296:D5297" si="26811">N5296-N5295</f>
        <v>612</v>
      </c>
      <c r="E5296" s="2">
        <f t="shared" ref="E5296:E5297" si="26812">SUM(D5290:D5296)/7</f>
        <v>785</v>
      </c>
      <c r="F5296" s="2">
        <f t="shared" ref="F5296:F5297" si="26813">SUM(D5292:D5296)/5</f>
        <v>694</v>
      </c>
      <c r="G5296" s="2">
        <f t="shared" ref="G5296:G5297" si="26814">N5295/(B5296/100000)</f>
        <v>5550.4245341662981</v>
      </c>
      <c r="H5296">
        <f t="shared" si="26650"/>
        <v>591</v>
      </c>
      <c r="I5296">
        <f t="shared" si="26650"/>
        <v>581</v>
      </c>
      <c r="J5296" s="3">
        <f t="shared" ref="J5296:J5297" si="26815">E5296/(SUM(N5289:N5294)/7)*100</f>
        <v>0.26522459141174293</v>
      </c>
      <c r="K5296">
        <f t="shared" ref="K5296:K5297" si="26816">O5296-O5295</f>
        <v>4</v>
      </c>
      <c r="L5296" s="3">
        <f t="shared" ref="L5296:L5297" si="26817">SUM(K5290:K5296)/7</f>
        <v>3.4285714285714284</v>
      </c>
      <c r="M5296" s="3">
        <f t="shared" ref="M5296:M5297" si="26818">O5295/(B5296/100000)</f>
        <v>124.86815349781648</v>
      </c>
      <c r="N5296">
        <f>N5297-1650</f>
        <v>348391</v>
      </c>
      <c r="O5296">
        <f>O5297-13</f>
        <v>7828</v>
      </c>
    </row>
    <row r="5297" spans="1:15" customFormat="1" x14ac:dyDescent="0.2">
      <c r="A5297" t="s">
        <v>13</v>
      </c>
      <c r="B5297" s="2">
        <v>6265809</v>
      </c>
      <c r="C5297" s="1">
        <f t="shared" si="26649"/>
        <v>44496</v>
      </c>
      <c r="D5297">
        <f t="shared" si="26811"/>
        <v>1650</v>
      </c>
      <c r="E5297" s="2">
        <f t="shared" si="26812"/>
        <v>869.57142857142856</v>
      </c>
      <c r="F5297" s="2">
        <f t="shared" si="26813"/>
        <v>847.2</v>
      </c>
      <c r="G5297" s="2">
        <f t="shared" si="26814"/>
        <v>5560.1918283816185</v>
      </c>
      <c r="H5297">
        <f t="shared" si="26650"/>
        <v>592</v>
      </c>
      <c r="I5297">
        <f t="shared" si="26650"/>
        <v>582</v>
      </c>
      <c r="J5297" s="3">
        <f t="shared" si="26815"/>
        <v>0.2931075661911714</v>
      </c>
      <c r="K5297">
        <f t="shared" si="26816"/>
        <v>13</v>
      </c>
      <c r="L5297" s="3">
        <f t="shared" si="26817"/>
        <v>4.7142857142857144</v>
      </c>
      <c r="M5297" s="3">
        <f t="shared" si="26818"/>
        <v>124.93199202209962</v>
      </c>
      <c r="N5297">
        <v>350041</v>
      </c>
      <c r="O5297">
        <v>7841</v>
      </c>
    </row>
    <row r="5298" spans="1:15" customFormat="1" x14ac:dyDescent="0.2">
      <c r="A5298" t="s">
        <v>13</v>
      </c>
      <c r="B5298" s="2">
        <v>6265809</v>
      </c>
      <c r="C5298" s="1">
        <f t="shared" si="26649"/>
        <v>44497</v>
      </c>
      <c r="D5298">
        <f t="shared" ref="D5298" si="26819">N5298-N5297</f>
        <v>1601</v>
      </c>
      <c r="E5298" s="2">
        <f t="shared" ref="E5298" si="26820">SUM(D5292:D5298)/7</f>
        <v>960.14285714285711</v>
      </c>
      <c r="F5298" s="2">
        <f t="shared" ref="F5298" si="26821">SUM(D5294:D5298)/5</f>
        <v>992.4</v>
      </c>
      <c r="G5298" s="2">
        <f t="shared" ref="G5298" si="26822">N5297/(B5298/100000)</f>
        <v>5586.5252196484125</v>
      </c>
      <c r="H5298">
        <f t="shared" si="26650"/>
        <v>593</v>
      </c>
      <c r="I5298">
        <f t="shared" si="26650"/>
        <v>583</v>
      </c>
      <c r="J5298" s="3">
        <f t="shared" ref="J5298" si="26823">E5298/(SUM(N5291:N5296)/7)*100</f>
        <v>0.32294660305437045</v>
      </c>
      <c r="K5298">
        <f t="shared" ref="K5298" si="26824">O5298-O5297</f>
        <v>7</v>
      </c>
      <c r="L5298" s="3">
        <f t="shared" ref="L5298" si="26825">SUM(K5292:K5298)/7</f>
        <v>5.1428571428571432</v>
      </c>
      <c r="M5298" s="3">
        <f t="shared" ref="M5298" si="26826">O5297/(B5298/100000)</f>
        <v>125.13946722601982</v>
      </c>
      <c r="N5298">
        <v>351642</v>
      </c>
      <c r="O5298">
        <v>7848</v>
      </c>
    </row>
    <row r="5299" spans="1:15" customFormat="1" x14ac:dyDescent="0.2">
      <c r="A5299" t="s">
        <v>13</v>
      </c>
      <c r="B5299" s="2">
        <v>6265809</v>
      </c>
      <c r="C5299" s="1">
        <f t="shared" si="26649"/>
        <v>44498</v>
      </c>
      <c r="D5299">
        <f t="shared" ref="D5299:D5300" si="26827">N5299-N5298</f>
        <v>1415</v>
      </c>
      <c r="E5299" s="2">
        <f t="shared" ref="E5299:E5300" si="26828">SUM(D5293:D5299)/7</f>
        <v>1036</v>
      </c>
      <c r="F5299" s="2">
        <f t="shared" ref="F5299:F5300" si="26829">SUM(D5295:D5299)/5</f>
        <v>1096.8</v>
      </c>
      <c r="G5299" s="2">
        <f t="shared" ref="G5299:G5300" si="26830">N5298/(B5299/100000)</f>
        <v>5612.0765889927379</v>
      </c>
      <c r="H5299">
        <f t="shared" si="26650"/>
        <v>594</v>
      </c>
      <c r="I5299">
        <f t="shared" si="26650"/>
        <v>584</v>
      </c>
      <c r="J5299" s="3">
        <f t="shared" ref="J5299:J5300" si="26831">E5299/(SUM(N5292:N5297)/7)*100</f>
        <v>0.34760618117797848</v>
      </c>
      <c r="K5299">
        <f t="shared" ref="K5299:K5300" si="26832">O5299-O5298</f>
        <v>5</v>
      </c>
      <c r="L5299" s="3">
        <f t="shared" ref="L5299:L5300" si="26833">SUM(K5293:K5299)/7</f>
        <v>4.7142857142857144</v>
      </c>
      <c r="M5299" s="3">
        <f t="shared" ref="M5299:M5300" si="26834">O5298/(B5299/100000)</f>
        <v>125.2511846435153</v>
      </c>
      <c r="N5299">
        <v>353057</v>
      </c>
      <c r="O5299">
        <v>7853</v>
      </c>
    </row>
    <row r="5300" spans="1:15" customFormat="1" x14ac:dyDescent="0.2">
      <c r="A5300" t="s">
        <v>13</v>
      </c>
      <c r="B5300" s="2">
        <v>6265809</v>
      </c>
      <c r="C5300" s="1">
        <f t="shared" si="26649"/>
        <v>44499</v>
      </c>
      <c r="D5300">
        <f t="shared" si="26827"/>
        <v>1109</v>
      </c>
      <c r="E5300" s="2">
        <f t="shared" si="26828"/>
        <v>1069.4285714285713</v>
      </c>
      <c r="F5300" s="2">
        <f t="shared" si="26829"/>
        <v>1277.4000000000001</v>
      </c>
      <c r="G5300" s="2">
        <f t="shared" si="26830"/>
        <v>5634.6594669578981</v>
      </c>
      <c r="H5300">
        <f t="shared" si="26650"/>
        <v>595</v>
      </c>
      <c r="I5300">
        <f t="shared" si="26650"/>
        <v>585</v>
      </c>
      <c r="J5300" s="3">
        <f t="shared" si="26831"/>
        <v>0.35782125762270167</v>
      </c>
      <c r="K5300">
        <f t="shared" si="26832"/>
        <v>2</v>
      </c>
      <c r="L5300" s="3">
        <f t="shared" si="26833"/>
        <v>4.5714285714285712</v>
      </c>
      <c r="M5300" s="3">
        <f t="shared" si="26834"/>
        <v>125.33098279886923</v>
      </c>
      <c r="N5300">
        <v>354166</v>
      </c>
      <c r="O5300">
        <v>7855</v>
      </c>
    </row>
    <row r="5301" spans="1:15" customFormat="1" x14ac:dyDescent="0.2">
      <c r="A5301" t="s">
        <v>13</v>
      </c>
      <c r="B5301" s="2">
        <v>6265809</v>
      </c>
      <c r="C5301" s="1">
        <f t="shared" si="26649"/>
        <v>44500</v>
      </c>
      <c r="D5301">
        <f t="shared" ref="D5301" si="26835">N5301-N5300</f>
        <v>1027</v>
      </c>
      <c r="E5301" s="2">
        <f t="shared" ref="E5301" si="26836">SUM(D5295:D5301)/7</f>
        <v>1088.5714285714287</v>
      </c>
      <c r="F5301" s="2">
        <f t="shared" ref="F5301" si="26837">SUM(D5297:D5301)/5</f>
        <v>1360.4</v>
      </c>
      <c r="G5301" s="2">
        <f t="shared" ref="G5301" si="26838">N5300/(B5301/100000)</f>
        <v>5652.358697815398</v>
      </c>
      <c r="H5301">
        <f t="shared" si="26650"/>
        <v>596</v>
      </c>
      <c r="I5301">
        <f t="shared" si="26650"/>
        <v>586</v>
      </c>
      <c r="J5301" s="3">
        <f t="shared" ref="J5301" si="26839">E5301/(SUM(N5294:N5299)/7)*100</f>
        <v>0.36311945343374236</v>
      </c>
      <c r="K5301">
        <f t="shared" ref="K5301" si="26840">O5301-O5300</f>
        <v>2</v>
      </c>
      <c r="L5301" s="3">
        <f t="shared" ref="L5301" si="26841">SUM(K5295:K5301)/7</f>
        <v>4.7142857142857144</v>
      </c>
      <c r="M5301" s="3">
        <f t="shared" ref="M5301" si="26842">O5300/(B5301/100000)</f>
        <v>125.3629020610108</v>
      </c>
      <c r="N5301">
        <v>355193</v>
      </c>
      <c r="O5301">
        <v>7857</v>
      </c>
    </row>
    <row r="5302" spans="1:15" customFormat="1" x14ac:dyDescent="0.2">
      <c r="A5302" t="s">
        <v>13</v>
      </c>
      <c r="B5302" s="2">
        <v>6265809</v>
      </c>
      <c r="C5302" s="1">
        <f t="shared" si="26649"/>
        <v>44501</v>
      </c>
      <c r="D5302">
        <f t="shared" ref="D5302" si="26843">N5302-N5301</f>
        <v>560</v>
      </c>
      <c r="E5302" s="2">
        <f t="shared" ref="E5302" si="26844">SUM(D5296:D5302)/7</f>
        <v>1139.1428571428571</v>
      </c>
      <c r="F5302" s="2">
        <f t="shared" ref="F5302" si="26845">SUM(D5298:D5302)/5</f>
        <v>1142.4000000000001</v>
      </c>
      <c r="G5302" s="2">
        <f t="shared" ref="G5302" si="26846">N5301/(B5302/100000)</f>
        <v>5668.7492389250929</v>
      </c>
      <c r="H5302">
        <f t="shared" si="26650"/>
        <v>597</v>
      </c>
      <c r="I5302">
        <f t="shared" si="26650"/>
        <v>587</v>
      </c>
      <c r="J5302" s="3">
        <f t="shared" ref="J5302" si="26847">E5302/(SUM(N5295:N5300)/7)*100</f>
        <v>0.37879867520222549</v>
      </c>
      <c r="K5302">
        <f t="shared" ref="K5302" si="26848">O5302-O5301</f>
        <v>1</v>
      </c>
      <c r="L5302" s="3">
        <f t="shared" ref="L5302" si="26849">SUM(K5296:K5302)/7</f>
        <v>4.8571428571428568</v>
      </c>
      <c r="M5302" s="3">
        <f t="shared" ref="M5302" si="26850">O5301/(B5302/100000)</f>
        <v>125.39482132315236</v>
      </c>
      <c r="N5302">
        <v>355753</v>
      </c>
      <c r="O5302">
        <v>7858</v>
      </c>
    </row>
    <row r="5303" spans="1:15" customFormat="1" x14ac:dyDescent="0.2">
      <c r="A5303" t="s">
        <v>13</v>
      </c>
      <c r="B5303" s="2">
        <v>6265809</v>
      </c>
      <c r="C5303" s="1">
        <f t="shared" si="26649"/>
        <v>44502</v>
      </c>
      <c r="D5303">
        <f t="shared" ref="D5303" si="26851">N5303-N5302</f>
        <v>811</v>
      </c>
      <c r="E5303" s="2">
        <f t="shared" ref="E5303" si="26852">SUM(D5297:D5303)/7</f>
        <v>1167.5714285714287</v>
      </c>
      <c r="F5303" s="2">
        <f t="shared" ref="F5303" si="26853">SUM(D5299:D5303)/5</f>
        <v>984.4</v>
      </c>
      <c r="G5303" s="2">
        <f t="shared" ref="G5303" si="26854">N5302/(B5303/100000)</f>
        <v>5677.6866323247323</v>
      </c>
      <c r="H5303">
        <f t="shared" si="26650"/>
        <v>598</v>
      </c>
      <c r="I5303">
        <f t="shared" si="26650"/>
        <v>588</v>
      </c>
      <c r="J5303" s="3">
        <f t="shared" ref="J5303" si="26855">E5303/(SUM(N5296:N5301)/7)*100</f>
        <v>0.38688940539363503</v>
      </c>
      <c r="K5303">
        <f t="shared" ref="K5303" si="26856">O5303-O5302</f>
        <v>4</v>
      </c>
      <c r="L5303" s="3">
        <f t="shared" ref="L5303" si="26857">SUM(K5297:K5303)/7</f>
        <v>4.8571428571428568</v>
      </c>
      <c r="M5303" s="3">
        <f t="shared" ref="M5303" si="26858">O5302/(B5303/100000)</f>
        <v>125.41078095422314</v>
      </c>
      <c r="N5303">
        <v>356564</v>
      </c>
      <c r="O5303">
        <v>7862</v>
      </c>
    </row>
    <row r="5304" spans="1:15" customFormat="1" x14ac:dyDescent="0.2">
      <c r="A5304" t="s">
        <v>13</v>
      </c>
      <c r="B5304" s="2">
        <v>6265809</v>
      </c>
      <c r="C5304" s="1">
        <f t="shared" si="26649"/>
        <v>44503</v>
      </c>
      <c r="D5304">
        <f t="shared" ref="D5304" si="26859">N5304-N5303</f>
        <v>1763</v>
      </c>
      <c r="E5304" s="2">
        <f t="shared" ref="E5304" si="26860">SUM(D5298:D5304)/7</f>
        <v>1183.7142857142858</v>
      </c>
      <c r="F5304" s="2">
        <f t="shared" ref="F5304" si="26861">SUM(D5300:D5304)/5</f>
        <v>1054</v>
      </c>
      <c r="G5304" s="2">
        <f t="shared" ref="G5304" si="26862">N5303/(B5304/100000)</f>
        <v>5690.6298931231386</v>
      </c>
      <c r="H5304">
        <f t="shared" si="26650"/>
        <v>599</v>
      </c>
      <c r="I5304">
        <f t="shared" si="26650"/>
        <v>589</v>
      </c>
      <c r="J5304" s="3">
        <f t="shared" ref="J5304" si="26863">E5304/(SUM(N5297:N5302)/7)*100</f>
        <v>0.3908763441976138</v>
      </c>
      <c r="K5304">
        <f t="shared" ref="K5304" si="26864">O5304-O5303</f>
        <v>10</v>
      </c>
      <c r="L5304" s="3">
        <f t="shared" ref="L5304" si="26865">SUM(K5298:K5304)/7</f>
        <v>4.4285714285714288</v>
      </c>
      <c r="M5304" s="3">
        <f t="shared" ref="M5304" si="26866">O5303/(B5304/100000)</f>
        <v>125.47461947850628</v>
      </c>
      <c r="N5304">
        <v>358327</v>
      </c>
      <c r="O5304">
        <v>7872</v>
      </c>
    </row>
    <row r="5305" spans="1:15" customFormat="1" x14ac:dyDescent="0.2">
      <c r="A5305" t="s">
        <v>13</v>
      </c>
      <c r="B5305" s="2">
        <v>6265809</v>
      </c>
      <c r="C5305" s="1">
        <f t="shared" si="26649"/>
        <v>44504</v>
      </c>
      <c r="D5305">
        <f t="shared" ref="D5305" si="26867">N5305-N5304</f>
        <v>1824</v>
      </c>
      <c r="E5305" s="2">
        <f t="shared" ref="E5305" si="26868">SUM(D5299:D5305)/7</f>
        <v>1215.5714285714287</v>
      </c>
      <c r="F5305" s="2">
        <f t="shared" ref="F5305" si="26869">SUM(D5301:D5305)/5</f>
        <v>1197</v>
      </c>
      <c r="G5305" s="2">
        <f t="shared" ref="G5305" si="26870">N5304/(B5305/100000)</f>
        <v>5718.7667227009315</v>
      </c>
      <c r="H5305">
        <f t="shared" si="26650"/>
        <v>600</v>
      </c>
      <c r="I5305">
        <f t="shared" si="26650"/>
        <v>590</v>
      </c>
      <c r="J5305" s="3">
        <f t="shared" ref="J5305" si="26871">E5305/(SUM(N5298:N5303)/7)*100</f>
        <v>0.40016459937687382</v>
      </c>
      <c r="K5305">
        <f t="shared" ref="K5305" si="26872">O5305-O5304</f>
        <v>6</v>
      </c>
      <c r="L5305" s="3">
        <f t="shared" ref="L5305" si="26873">SUM(K5299:K5305)/7</f>
        <v>4.2857142857142856</v>
      </c>
      <c r="M5305" s="3">
        <f t="shared" ref="M5305" si="26874">O5304/(B5305/100000)</f>
        <v>125.63421578921412</v>
      </c>
      <c r="N5305">
        <v>360151</v>
      </c>
      <c r="O5305">
        <v>7878</v>
      </c>
    </row>
    <row r="5306" spans="1:15" customFormat="1" x14ac:dyDescent="0.2">
      <c r="A5306" t="s">
        <v>13</v>
      </c>
      <c r="B5306" s="2">
        <v>6265809</v>
      </c>
      <c r="C5306" s="1">
        <f t="shared" si="26649"/>
        <v>44505</v>
      </c>
      <c r="D5306">
        <f t="shared" ref="D5306" si="26875">N5306-N5305</f>
        <v>1738</v>
      </c>
      <c r="E5306" s="2">
        <f t="shared" ref="E5306" si="26876">SUM(D5300:D5306)/7</f>
        <v>1261.7142857142858</v>
      </c>
      <c r="F5306" s="2">
        <f t="shared" ref="F5306" si="26877">SUM(D5302:D5306)/5</f>
        <v>1339.2</v>
      </c>
      <c r="G5306" s="2">
        <f t="shared" ref="G5306" si="26878">N5305/(B5306/100000)</f>
        <v>5747.8770897740415</v>
      </c>
      <c r="H5306">
        <f t="shared" si="26650"/>
        <v>601</v>
      </c>
      <c r="I5306">
        <f t="shared" si="26650"/>
        <v>591</v>
      </c>
      <c r="J5306" s="3">
        <f t="shared" ref="J5306" si="26879">E5306/(SUM(N5299:N5304)/7)*100</f>
        <v>0.41405305054710129</v>
      </c>
      <c r="K5306">
        <f t="shared" ref="K5306" si="26880">O5306-O5305</f>
        <v>17</v>
      </c>
      <c r="L5306" s="3">
        <f t="shared" ref="L5306" si="26881">SUM(K5300:K5306)/7</f>
        <v>6</v>
      </c>
      <c r="M5306" s="3">
        <f t="shared" ref="M5306" si="26882">O5305/(B5306/100000)</f>
        <v>125.72997357563884</v>
      </c>
      <c r="N5306">
        <v>361889</v>
      </c>
      <c r="O5306">
        <v>7895</v>
      </c>
    </row>
    <row r="5307" spans="1:15" customFormat="1" x14ac:dyDescent="0.2">
      <c r="A5307" t="s">
        <v>13</v>
      </c>
      <c r="B5307" s="2">
        <v>6265809</v>
      </c>
      <c r="C5307" s="1">
        <f t="shared" si="26649"/>
        <v>44506</v>
      </c>
      <c r="D5307">
        <f t="shared" ref="D5307" si="26883">N5307-N5306</f>
        <v>1701</v>
      </c>
      <c r="E5307" s="2">
        <f t="shared" ref="E5307" si="26884">SUM(D5301:D5307)/7</f>
        <v>1346.2857142857142</v>
      </c>
      <c r="F5307" s="2">
        <f t="shared" ref="F5307" si="26885">SUM(D5303:D5307)/5</f>
        <v>1567.4</v>
      </c>
      <c r="G5307" s="2">
        <f t="shared" ref="G5307" si="26886">N5306/(B5307/100000)</f>
        <v>5775.6149285750653</v>
      </c>
      <c r="H5307">
        <f t="shared" si="26650"/>
        <v>602</v>
      </c>
      <c r="I5307">
        <f t="shared" si="26650"/>
        <v>592</v>
      </c>
      <c r="J5307" s="3">
        <f t="shared" ref="J5307" si="26887">E5307/(SUM(N5300:N5305)/7)*100</f>
        <v>0.44034214360274998</v>
      </c>
      <c r="K5307">
        <f t="shared" ref="K5307" si="26888">O5307-O5306</f>
        <v>6</v>
      </c>
      <c r="L5307" s="3">
        <f t="shared" ref="L5307" si="26889">SUM(K5301:K5307)/7</f>
        <v>6.5714285714285712</v>
      </c>
      <c r="M5307" s="3">
        <f t="shared" ref="M5307" si="26890">O5306/(B5307/100000)</f>
        <v>126.00128730384216</v>
      </c>
      <c r="N5307">
        <v>363590</v>
      </c>
      <c r="O5307">
        <v>7901</v>
      </c>
    </row>
    <row r="5308" spans="1:15" customFormat="1" x14ac:dyDescent="0.2">
      <c r="A5308" t="s">
        <v>13</v>
      </c>
      <c r="B5308" s="2">
        <v>6265809</v>
      </c>
      <c r="C5308" s="1">
        <f t="shared" si="26649"/>
        <v>44507</v>
      </c>
      <c r="D5308">
        <f t="shared" ref="D5308" si="26891">N5308-N5307</f>
        <v>1290</v>
      </c>
      <c r="E5308" s="2">
        <f t="shared" ref="E5308" si="26892">SUM(D5302:D5308)/7</f>
        <v>1383.8571428571429</v>
      </c>
      <c r="F5308" s="2">
        <f t="shared" ref="F5308" si="26893">SUM(D5304:D5308)/5</f>
        <v>1663.2</v>
      </c>
      <c r="G5308" s="2">
        <f t="shared" ref="G5308" si="26894">N5307/(B5308/100000)</f>
        <v>5802.7622610264689</v>
      </c>
      <c r="H5308">
        <f t="shared" si="26650"/>
        <v>603</v>
      </c>
      <c r="I5308">
        <f t="shared" si="26650"/>
        <v>593</v>
      </c>
      <c r="J5308" s="3">
        <f t="shared" ref="J5308" si="26895">E5308/(SUM(N5301:N5306)/7)*100</f>
        <v>0.45100347924951012</v>
      </c>
      <c r="K5308">
        <f t="shared" ref="K5308" si="26896">O5308-O5307</f>
        <v>2</v>
      </c>
      <c r="L5308" s="3">
        <f t="shared" ref="L5308" si="26897">SUM(K5302:K5308)/7</f>
        <v>6.5714285714285712</v>
      </c>
      <c r="M5308" s="3">
        <f t="shared" ref="M5308" si="26898">O5307/(B5308/100000)</f>
        <v>126.09704509026687</v>
      </c>
      <c r="N5308">
        <v>364880</v>
      </c>
      <c r="O5308">
        <v>7903</v>
      </c>
    </row>
    <row r="5309" spans="1:15" customFormat="1" x14ac:dyDescent="0.2">
      <c r="A5309" t="s">
        <v>13</v>
      </c>
      <c r="B5309" s="2">
        <v>6265809</v>
      </c>
      <c r="C5309" s="1">
        <f t="shared" si="26649"/>
        <v>44508</v>
      </c>
      <c r="D5309">
        <f t="shared" ref="D5309:D5310" si="26899">N5309-N5308</f>
        <v>583</v>
      </c>
      <c r="E5309" s="2">
        <f t="shared" ref="E5309:E5310" si="26900">SUM(D5303:D5309)/7</f>
        <v>1387.1428571428571</v>
      </c>
      <c r="F5309" s="2">
        <f t="shared" ref="F5309:F5310" si="26901">SUM(D5305:D5309)/5</f>
        <v>1427.2</v>
      </c>
      <c r="G5309" s="2">
        <f t="shared" ref="G5309:G5310" si="26902">N5308/(B5309/100000)</f>
        <v>5823.3501851077808</v>
      </c>
      <c r="H5309">
        <f t="shared" si="26650"/>
        <v>604</v>
      </c>
      <c r="I5309">
        <f t="shared" si="26650"/>
        <v>594</v>
      </c>
      <c r="J5309" s="3">
        <f t="shared" ref="J5309:J5310" si="26903">E5309/(SUM(N5302:N5307)/7)*100</f>
        <v>0.45031382839101153</v>
      </c>
      <c r="K5309">
        <f t="shared" ref="K5309:K5310" si="26904">O5309-O5308</f>
        <v>0</v>
      </c>
      <c r="L5309" s="3">
        <f t="shared" ref="L5309:L5310" si="26905">SUM(K5303:K5309)/7</f>
        <v>6.4285714285714288</v>
      </c>
      <c r="M5309" s="3">
        <f t="shared" ref="M5309:M5310" si="26906">O5308/(B5309/100000)</f>
        <v>126.12896435240845</v>
      </c>
      <c r="N5309">
        <v>365463</v>
      </c>
      <c r="O5309">
        <v>7903</v>
      </c>
    </row>
    <row r="5310" spans="1:15" customFormat="1" x14ac:dyDescent="0.2">
      <c r="A5310" t="s">
        <v>13</v>
      </c>
      <c r="B5310" s="2">
        <v>6265809</v>
      </c>
      <c r="C5310" s="1">
        <f t="shared" si="26649"/>
        <v>44509</v>
      </c>
      <c r="D5310">
        <f t="shared" si="26899"/>
        <v>988</v>
      </c>
      <c r="E5310" s="2">
        <f t="shared" si="26900"/>
        <v>1412.4285714285713</v>
      </c>
      <c r="F5310" s="2">
        <f t="shared" si="26901"/>
        <v>1260</v>
      </c>
      <c r="G5310" s="2">
        <f t="shared" si="26902"/>
        <v>5832.6546500220484</v>
      </c>
      <c r="H5310">
        <f t="shared" si="26650"/>
        <v>605</v>
      </c>
      <c r="I5310">
        <f t="shared" si="26650"/>
        <v>595</v>
      </c>
      <c r="J5310" s="3">
        <f t="shared" si="26903"/>
        <v>0.45658979560829605</v>
      </c>
      <c r="K5310">
        <f t="shared" si="26904"/>
        <v>10</v>
      </c>
      <c r="L5310" s="3">
        <f t="shared" si="26905"/>
        <v>7.2857142857142856</v>
      </c>
      <c r="M5310" s="3">
        <f t="shared" si="26906"/>
        <v>126.12896435240845</v>
      </c>
      <c r="N5310">
        <v>366451</v>
      </c>
      <c r="O5310">
        <v>7913</v>
      </c>
    </row>
    <row r="5311" spans="1:15" customFormat="1" x14ac:dyDescent="0.2">
      <c r="A5311" t="s">
        <v>13</v>
      </c>
      <c r="B5311" s="2">
        <v>6265809</v>
      </c>
      <c r="C5311" s="1">
        <f t="shared" si="26649"/>
        <v>44510</v>
      </c>
      <c r="D5311">
        <f t="shared" ref="D5311" si="26907">N5311-N5310</f>
        <v>2199</v>
      </c>
      <c r="E5311" s="2">
        <f t="shared" ref="E5311" si="26908">SUM(D5305:D5311)/7</f>
        <v>1474.7142857142858</v>
      </c>
      <c r="F5311" s="2">
        <f t="shared" ref="F5311" si="26909">SUM(D5307:D5311)/5</f>
        <v>1352.2</v>
      </c>
      <c r="G5311" s="2">
        <f t="shared" ref="G5311" si="26910">N5310/(B5311/100000)</f>
        <v>5848.4227655199829</v>
      </c>
      <c r="H5311">
        <f t="shared" si="26650"/>
        <v>606</v>
      </c>
      <c r="I5311">
        <f t="shared" si="26650"/>
        <v>596</v>
      </c>
      <c r="J5311" s="3">
        <f t="shared" ref="J5311" si="26911">E5311/(SUM(N5304:N5309)/7)*100</f>
        <v>0.47477349031872323</v>
      </c>
      <c r="K5311">
        <f t="shared" ref="K5311" si="26912">O5311-O5310</f>
        <v>13</v>
      </c>
      <c r="L5311" s="3">
        <f t="shared" ref="L5311" si="26913">SUM(K5305:K5311)/7</f>
        <v>7.7142857142857144</v>
      </c>
      <c r="M5311" s="3">
        <f t="shared" ref="M5311" si="26914">O5310/(B5311/100000)</f>
        <v>126.28856066311629</v>
      </c>
      <c r="N5311">
        <v>368650</v>
      </c>
      <c r="O5311">
        <v>7926</v>
      </c>
    </row>
    <row r="5312" spans="1:15" customFormat="1" x14ac:dyDescent="0.2">
      <c r="A5312" t="s">
        <v>13</v>
      </c>
      <c r="B5312" s="2">
        <v>6265809</v>
      </c>
      <c r="C5312" s="1">
        <f t="shared" si="26649"/>
        <v>44511</v>
      </c>
      <c r="D5312">
        <f t="shared" ref="D5312" si="26915">N5312-N5311</f>
        <v>2228</v>
      </c>
      <c r="E5312" s="2">
        <f t="shared" ref="E5312" si="26916">SUM(D5306:D5312)/7</f>
        <v>1532.4285714285713</v>
      </c>
      <c r="F5312" s="2">
        <f t="shared" ref="F5312" si="26917">SUM(D5308:D5312)/5</f>
        <v>1457.6</v>
      </c>
      <c r="G5312" s="2">
        <f t="shared" ref="G5312" si="26918">N5311/(B5312/100000)</f>
        <v>5883.5179942446375</v>
      </c>
      <c r="H5312">
        <f t="shared" si="26650"/>
        <v>607</v>
      </c>
      <c r="I5312">
        <f t="shared" si="26650"/>
        <v>597</v>
      </c>
      <c r="J5312" s="3">
        <f t="shared" ref="J5312" si="26919">E5312/(SUM(N5305:N5310)/7)*100</f>
        <v>0.49151768858846856</v>
      </c>
      <c r="K5312">
        <f t="shared" ref="K5312" si="26920">O5312-O5311</f>
        <v>19</v>
      </c>
      <c r="L5312" s="3">
        <f t="shared" ref="L5312" si="26921">SUM(K5306:K5312)/7</f>
        <v>9.5714285714285712</v>
      </c>
      <c r="M5312" s="3">
        <f t="shared" ref="M5312" si="26922">O5311/(B5312/100000)</f>
        <v>126.49603586703648</v>
      </c>
      <c r="N5312">
        <v>370878</v>
      </c>
      <c r="O5312">
        <v>7945</v>
      </c>
    </row>
    <row r="5313" spans="1:15" customFormat="1" x14ac:dyDescent="0.2">
      <c r="A5313" t="s">
        <v>13</v>
      </c>
      <c r="B5313" s="2">
        <v>6265809</v>
      </c>
      <c r="C5313" s="1">
        <f t="shared" si="26649"/>
        <v>44512</v>
      </c>
      <c r="D5313">
        <f t="shared" ref="D5313" si="26923">N5313-N5312</f>
        <v>2144</v>
      </c>
      <c r="E5313" s="2">
        <f t="shared" ref="E5313" si="26924">SUM(D5307:D5313)/7</f>
        <v>1590.4285714285713</v>
      </c>
      <c r="F5313" s="2">
        <f t="shared" ref="F5313" si="26925">SUM(D5309:D5313)/5</f>
        <v>1628.4</v>
      </c>
      <c r="G5313" s="2">
        <f t="shared" ref="G5313" si="26926">N5312/(B5313/100000)</f>
        <v>5919.0760522703449</v>
      </c>
      <c r="H5313">
        <f t="shared" si="26650"/>
        <v>608</v>
      </c>
      <c r="I5313">
        <f t="shared" si="26650"/>
        <v>598</v>
      </c>
      <c r="J5313" s="3">
        <f t="shared" ref="J5313" si="26927">E5313/(SUM(N5306:N5311)/7)*100</f>
        <v>0.50814200225201889</v>
      </c>
      <c r="K5313">
        <f t="shared" ref="K5313" si="26928">O5313-O5312</f>
        <v>17</v>
      </c>
      <c r="L5313" s="3">
        <f t="shared" ref="L5313" si="26929">SUM(K5307:K5313)/7</f>
        <v>9.5714285714285712</v>
      </c>
      <c r="M5313" s="3">
        <f t="shared" ref="M5313" si="26930">O5312/(B5313/100000)</f>
        <v>126.79926885738138</v>
      </c>
      <c r="N5313">
        <v>373022</v>
      </c>
      <c r="O5313">
        <v>7962</v>
      </c>
    </row>
    <row r="5314" spans="1:15" customFormat="1" x14ac:dyDescent="0.2">
      <c r="A5314" t="s">
        <v>13</v>
      </c>
      <c r="B5314" s="2">
        <v>6265809</v>
      </c>
      <c r="C5314" s="1">
        <f t="shared" si="26649"/>
        <v>44513</v>
      </c>
      <c r="D5314">
        <f t="shared" ref="D5314" si="26931">N5314-N5313</f>
        <v>1957</v>
      </c>
      <c r="E5314" s="2">
        <f t="shared" ref="E5314" si="26932">SUM(D5308:D5314)/7</f>
        <v>1627</v>
      </c>
      <c r="F5314" s="2">
        <f t="shared" ref="F5314" si="26933">SUM(D5310:D5314)/5</f>
        <v>1903.2</v>
      </c>
      <c r="G5314" s="2">
        <f t="shared" ref="G5314" si="26934">N5313/(B5314/100000)</f>
        <v>5953.2935012861071</v>
      </c>
      <c r="H5314">
        <f t="shared" si="26650"/>
        <v>609</v>
      </c>
      <c r="I5314">
        <f t="shared" si="26650"/>
        <v>599</v>
      </c>
      <c r="J5314" s="3">
        <f t="shared" ref="J5314" si="26935">E5314/(SUM(N5307:N5312)/7)*100</f>
        <v>0.5177025262828695</v>
      </c>
      <c r="K5314">
        <f t="shared" ref="K5314" si="26936">O5314-O5313</f>
        <v>12</v>
      </c>
      <c r="L5314" s="3">
        <f t="shared" ref="L5314" si="26937">SUM(K5308:K5314)/7</f>
        <v>10.428571428571429</v>
      </c>
      <c r="M5314" s="3">
        <f t="shared" ref="M5314" si="26938">O5313/(B5314/100000)</f>
        <v>127.07058258558472</v>
      </c>
      <c r="N5314">
        <v>374979</v>
      </c>
      <c r="O5314">
        <v>7974</v>
      </c>
    </row>
    <row r="5315" spans="1:15" customFormat="1" x14ac:dyDescent="0.2">
      <c r="A5315" t="s">
        <v>13</v>
      </c>
      <c r="B5315" s="2">
        <v>6265809</v>
      </c>
      <c r="C5315" s="1">
        <f t="shared" si="26649"/>
        <v>44514</v>
      </c>
      <c r="D5315">
        <f t="shared" ref="D5315" si="26939">N5315-N5314</f>
        <v>1726</v>
      </c>
      <c r="E5315" s="2">
        <f t="shared" ref="E5315" si="26940">SUM(D5309:D5315)/7</f>
        <v>1689.2857142857142</v>
      </c>
      <c r="F5315" s="2">
        <f t="shared" ref="F5315" si="26941">SUM(D5311:D5315)/5</f>
        <v>2050.8000000000002</v>
      </c>
      <c r="G5315" s="2">
        <f t="shared" ref="G5315" si="26942">N5314/(B5315/100000)</f>
        <v>5984.5264992916318</v>
      </c>
      <c r="H5315">
        <f t="shared" si="26650"/>
        <v>610</v>
      </c>
      <c r="I5315">
        <f t="shared" si="26650"/>
        <v>600</v>
      </c>
      <c r="J5315" s="3">
        <f t="shared" ref="J5315" si="26943">E5315/(SUM(N5308:N5313)/7)*100</f>
        <v>0.53522674603864306</v>
      </c>
      <c r="K5315">
        <f t="shared" ref="K5315" si="26944">O5315-O5314</f>
        <v>2</v>
      </c>
      <c r="L5315" s="3">
        <f t="shared" ref="L5315" si="26945">SUM(K5309:K5315)/7</f>
        <v>10.428571428571429</v>
      </c>
      <c r="M5315" s="3">
        <f t="shared" ref="M5315" si="26946">O5314/(B5315/100000)</f>
        <v>127.26209815843413</v>
      </c>
      <c r="N5315">
        <v>376705</v>
      </c>
      <c r="O5315">
        <v>7976</v>
      </c>
    </row>
    <row r="5316" spans="1:15" customFormat="1" x14ac:dyDescent="0.2">
      <c r="A5316" t="s">
        <v>13</v>
      </c>
      <c r="B5316" s="2">
        <v>6265809</v>
      </c>
      <c r="C5316" s="1">
        <f t="shared" si="26649"/>
        <v>44515</v>
      </c>
      <c r="D5316">
        <f t="shared" ref="D5316" si="26947">N5316-N5315</f>
        <v>722</v>
      </c>
      <c r="E5316" s="2">
        <f t="shared" ref="E5316" si="26948">SUM(D5310:D5316)/7</f>
        <v>1709.1428571428571</v>
      </c>
      <c r="F5316" s="2">
        <f t="shared" ref="F5316" si="26949">SUM(D5312:D5316)/5</f>
        <v>1755.4</v>
      </c>
      <c r="G5316" s="2">
        <f t="shared" ref="G5316" si="26950">N5315/(B5316/100000)</f>
        <v>6012.0728225198054</v>
      </c>
      <c r="H5316">
        <f t="shared" si="26650"/>
        <v>611</v>
      </c>
      <c r="I5316">
        <f t="shared" si="26650"/>
        <v>601</v>
      </c>
      <c r="J5316" s="3">
        <f t="shared" ref="J5316" si="26951">E5316/(SUM(N5309:N5314)/7)*100</f>
        <v>0.53905416809532836</v>
      </c>
      <c r="K5316">
        <f t="shared" ref="K5316" si="26952">O5316-O5315</f>
        <v>1</v>
      </c>
      <c r="L5316" s="3">
        <f t="shared" ref="L5316" si="26953">SUM(K5310:K5316)/7</f>
        <v>10.571428571428571</v>
      </c>
      <c r="M5316" s="3">
        <f t="shared" ref="M5316" si="26954">O5315/(B5316/100000)</f>
        <v>127.2940174205757</v>
      </c>
      <c r="N5316">
        <v>377427</v>
      </c>
      <c r="O5316">
        <v>7977</v>
      </c>
    </row>
    <row r="5317" spans="1:15" customFormat="1" x14ac:dyDescent="0.2">
      <c r="A5317" t="s">
        <v>13</v>
      </c>
      <c r="B5317" s="2">
        <v>6265809</v>
      </c>
      <c r="C5317" s="1">
        <f t="shared" si="26649"/>
        <v>44516</v>
      </c>
      <c r="D5317">
        <f t="shared" ref="D5317" si="26955">N5317-N5316</f>
        <v>1416</v>
      </c>
      <c r="E5317" s="2">
        <f t="shared" ref="E5317:E5318" si="26956">SUM(D5311:D5317)/7</f>
        <v>1770.2857142857142</v>
      </c>
      <c r="F5317" s="2">
        <f t="shared" ref="F5317:F5318" si="26957">SUM(D5313:D5317)/5</f>
        <v>1593</v>
      </c>
      <c r="G5317" s="2">
        <f t="shared" ref="G5317:G5318" si="26958">N5316/(B5317/100000)</f>
        <v>6023.5956761529114</v>
      </c>
      <c r="H5317">
        <f t="shared" si="26650"/>
        <v>612</v>
      </c>
      <c r="I5317">
        <f t="shared" si="26650"/>
        <v>602</v>
      </c>
      <c r="J5317" s="3">
        <f t="shared" ref="J5317:J5318" si="26959">E5317/(SUM(N5310:N5315)/7)*100</f>
        <v>0.55552442411187586</v>
      </c>
      <c r="K5317">
        <f t="shared" ref="K5317:K5318" si="26960">O5317-O5316</f>
        <v>7</v>
      </c>
      <c r="L5317" s="3">
        <f t="shared" ref="L5317:L5318" si="26961">SUM(K5311:K5317)/7</f>
        <v>10.142857142857142</v>
      </c>
      <c r="M5317" s="3">
        <f t="shared" ref="M5317:M5318" si="26962">O5316/(B5317/100000)</f>
        <v>127.30997705164648</v>
      </c>
      <c r="N5317">
        <f>N5318-2509</f>
        <v>378843</v>
      </c>
      <c r="O5317">
        <v>7984</v>
      </c>
    </row>
    <row r="5318" spans="1:15" customFormat="1" x14ac:dyDescent="0.2">
      <c r="A5318" t="s">
        <v>13</v>
      </c>
      <c r="B5318" s="2">
        <v>6265809</v>
      </c>
      <c r="C5318" s="1">
        <f t="shared" si="26649"/>
        <v>44517</v>
      </c>
      <c r="D5318">
        <v>2509</v>
      </c>
      <c r="E5318" s="2">
        <f t="shared" si="26956"/>
        <v>1814.5714285714287</v>
      </c>
      <c r="F5318" s="2">
        <f t="shared" si="26957"/>
        <v>1666</v>
      </c>
      <c r="G5318" s="2">
        <f t="shared" si="26958"/>
        <v>6046.1945137491421</v>
      </c>
      <c r="H5318">
        <f t="shared" si="26650"/>
        <v>613</v>
      </c>
      <c r="I5318">
        <f t="shared" si="26650"/>
        <v>603</v>
      </c>
      <c r="J5318" s="3">
        <f t="shared" si="26959"/>
        <v>0.56663340264205875</v>
      </c>
      <c r="K5318">
        <f t="shared" si="26960"/>
        <v>7</v>
      </c>
      <c r="L5318" s="3">
        <f t="shared" si="26961"/>
        <v>9.2857142857142865</v>
      </c>
      <c r="M5318" s="3">
        <f t="shared" si="26962"/>
        <v>127.42169446914197</v>
      </c>
      <c r="N5318">
        <v>381352</v>
      </c>
      <c r="O5318">
        <v>7991</v>
      </c>
    </row>
    <row r="5319" spans="1:15" customFormat="1" x14ac:dyDescent="0.2">
      <c r="A5319" t="s">
        <v>13</v>
      </c>
      <c r="B5319" s="2">
        <v>6265809</v>
      </c>
      <c r="C5319" s="1">
        <f t="shared" si="26649"/>
        <v>44518</v>
      </c>
      <c r="D5319">
        <f t="shared" ref="D5319" si="26963">N5319-N5318</f>
        <v>3056</v>
      </c>
      <c r="E5319" s="2">
        <f t="shared" ref="E5319" si="26964">SUM(D5313:D5319)/7</f>
        <v>1932.8571428571429</v>
      </c>
      <c r="F5319" s="2">
        <f t="shared" ref="F5319" si="26965">SUM(D5315:D5319)/5</f>
        <v>1885.8</v>
      </c>
      <c r="G5319" s="2">
        <f t="shared" ref="G5319" si="26966">N5318/(B5319/100000)</f>
        <v>6086.2372281057396</v>
      </c>
      <c r="H5319">
        <f t="shared" si="26650"/>
        <v>614</v>
      </c>
      <c r="I5319">
        <f t="shared" si="26650"/>
        <v>604</v>
      </c>
      <c r="J5319" s="3">
        <f t="shared" ref="J5319" si="26967">E5319/(SUM(N5312:N5317)/7)*100</f>
        <v>0.60083824262141328</v>
      </c>
      <c r="K5319">
        <f t="shared" ref="K5319" si="26968">O5319-O5318</f>
        <v>16</v>
      </c>
      <c r="L5319" s="3">
        <f t="shared" ref="L5319" si="26969">SUM(K5313:K5319)/7</f>
        <v>8.8571428571428577</v>
      </c>
      <c r="M5319" s="3">
        <f t="shared" ref="M5319" si="26970">O5318/(B5319/100000)</f>
        <v>127.53341188663747</v>
      </c>
      <c r="N5319">
        <v>384408</v>
      </c>
      <c r="O5319">
        <v>8007</v>
      </c>
    </row>
    <row r="5320" spans="1:15" customFormat="1" x14ac:dyDescent="0.2">
      <c r="A5320" t="s">
        <v>13</v>
      </c>
      <c r="B5320" s="2">
        <v>6265809</v>
      </c>
      <c r="C5320" s="1">
        <f t="shared" si="26649"/>
        <v>44519</v>
      </c>
      <c r="D5320">
        <f t="shared" ref="D5320" si="26971">N5320-N5319</f>
        <v>2548</v>
      </c>
      <c r="E5320" s="2">
        <f t="shared" ref="E5320" si="26972">SUM(D5314:D5320)/7</f>
        <v>1990.5714285714287</v>
      </c>
      <c r="F5320" s="2">
        <f t="shared" ref="F5320" si="26973">SUM(D5316:D5320)/5</f>
        <v>2050.1999999999998</v>
      </c>
      <c r="G5320" s="2">
        <f t="shared" ref="G5320" si="26974">N5319/(B5320/100000)</f>
        <v>6135.0098606580568</v>
      </c>
      <c r="H5320">
        <f t="shared" si="26650"/>
        <v>615</v>
      </c>
      <c r="I5320">
        <f t="shared" si="26650"/>
        <v>605</v>
      </c>
      <c r="J5320" s="3">
        <f t="shared" ref="J5320" si="26975">E5320/(SUM(N5313:N5318)/7)*100</f>
        <v>0.61591422640748827</v>
      </c>
      <c r="K5320">
        <f t="shared" ref="K5320" si="26976">O5320-O5319</f>
        <v>11</v>
      </c>
      <c r="L5320" s="3">
        <f t="shared" ref="L5320" si="26977">SUM(K5314:K5320)/7</f>
        <v>8</v>
      </c>
      <c r="M5320" s="3">
        <f t="shared" ref="M5320" si="26978">O5319/(B5320/100000)</f>
        <v>127.78876598377001</v>
      </c>
      <c r="N5320">
        <v>386956</v>
      </c>
      <c r="O5320">
        <v>8018</v>
      </c>
    </row>
    <row r="5321" spans="1:15" customFormat="1" x14ac:dyDescent="0.2">
      <c r="A5321" t="s">
        <v>13</v>
      </c>
      <c r="B5321" s="2">
        <v>6265809</v>
      </c>
      <c r="C5321" s="1">
        <f t="shared" si="26649"/>
        <v>44520</v>
      </c>
      <c r="D5321">
        <f t="shared" ref="D5321" si="26979">N5321-N5320</f>
        <v>2320</v>
      </c>
      <c r="E5321" s="2">
        <f t="shared" ref="E5321" si="26980">SUM(D5315:D5321)/7</f>
        <v>2042.4285714285713</v>
      </c>
      <c r="F5321" s="2">
        <f t="shared" ref="F5321" si="26981">SUM(D5317:D5321)/5</f>
        <v>2369.8000000000002</v>
      </c>
      <c r="G5321" s="2">
        <f t="shared" ref="G5321" si="26982">N5320/(B5321/100000)</f>
        <v>6175.6750006264156</v>
      </c>
      <c r="H5321">
        <f t="shared" si="26650"/>
        <v>616</v>
      </c>
      <c r="I5321">
        <f t="shared" si="26650"/>
        <v>606</v>
      </c>
      <c r="J5321" s="3">
        <f t="shared" ref="J5321" si="26983">E5321/(SUM(N5314:N5319)/7)*100</f>
        <v>0.62879500236177455</v>
      </c>
      <c r="K5321">
        <f t="shared" ref="K5321" si="26984">O5321-O5320</f>
        <v>20</v>
      </c>
      <c r="L5321" s="3">
        <f t="shared" ref="L5321" si="26985">SUM(K5315:K5321)/7</f>
        <v>9.1428571428571423</v>
      </c>
      <c r="M5321" s="3">
        <f t="shared" ref="M5321" si="26986">O5320/(B5321/100000)</f>
        <v>127.96432192554863</v>
      </c>
      <c r="N5321">
        <v>389276</v>
      </c>
      <c r="O5321">
        <v>8038</v>
      </c>
    </row>
    <row r="5322" spans="1:15" customFormat="1" x14ac:dyDescent="0.2">
      <c r="A5322" t="s">
        <v>13</v>
      </c>
      <c r="B5322" s="2">
        <v>6265809</v>
      </c>
      <c r="C5322" s="1">
        <f t="shared" si="26649"/>
        <v>44521</v>
      </c>
      <c r="D5322">
        <f t="shared" ref="D5322" si="26987">N5322-N5321</f>
        <v>2255</v>
      </c>
      <c r="E5322" s="2">
        <f t="shared" ref="E5322" si="26988">SUM(D5316:D5322)/7</f>
        <v>2118</v>
      </c>
      <c r="F5322" s="2">
        <f t="shared" ref="F5322" si="26989">SUM(D5318:D5322)/5</f>
        <v>2537.6</v>
      </c>
      <c r="G5322" s="2">
        <f t="shared" ref="G5322" si="26990">N5321/(B5322/100000)</f>
        <v>6212.7013447106347</v>
      </c>
      <c r="H5322">
        <f t="shared" si="26650"/>
        <v>617</v>
      </c>
      <c r="I5322">
        <f t="shared" si="26650"/>
        <v>607</v>
      </c>
      <c r="J5322" s="3">
        <f t="shared" ref="J5322" si="26991">E5322/(SUM(N5315:N5320)/7)*100</f>
        <v>0.6486441080618508</v>
      </c>
      <c r="K5322">
        <f t="shared" ref="K5322" si="26992">O5322-O5321</f>
        <v>4</v>
      </c>
      <c r="L5322" s="3">
        <f t="shared" ref="L5322" si="26993">SUM(K5316:K5322)/7</f>
        <v>9.4285714285714288</v>
      </c>
      <c r="M5322" s="3">
        <f t="shared" ref="M5322" si="26994">O5321/(B5322/100000)</f>
        <v>128.28351454696431</v>
      </c>
      <c r="N5322">
        <v>391531</v>
      </c>
      <c r="O5322">
        <v>8042</v>
      </c>
    </row>
    <row r="5323" spans="1:15" customFormat="1" x14ac:dyDescent="0.2">
      <c r="A5323" t="s">
        <v>13</v>
      </c>
      <c r="B5323" s="2">
        <v>6265809</v>
      </c>
      <c r="C5323" s="1">
        <f t="shared" si="26649"/>
        <v>44522</v>
      </c>
      <c r="D5323">
        <f t="shared" ref="D5323" si="26995">N5323-N5322</f>
        <v>1189</v>
      </c>
      <c r="E5323" s="2">
        <f t="shared" ref="E5323" si="26996">SUM(D5317:D5323)/7</f>
        <v>2184.7142857142858</v>
      </c>
      <c r="F5323" s="2">
        <f t="shared" ref="F5323" si="26997">SUM(D5319:D5323)/5</f>
        <v>2273.6</v>
      </c>
      <c r="G5323" s="2">
        <f t="shared" ref="G5323" si="26998">N5322/(B5323/100000)</f>
        <v>6248.6903127752539</v>
      </c>
      <c r="H5323">
        <f t="shared" si="26650"/>
        <v>618</v>
      </c>
      <c r="I5323">
        <f t="shared" si="26650"/>
        <v>608</v>
      </c>
      <c r="J5323" s="3">
        <f t="shared" ref="J5323" si="26999">E5323/(SUM(N5316:N5321)/7)*100</f>
        <v>0.66541586642428063</v>
      </c>
      <c r="K5323">
        <f t="shared" ref="K5323" si="27000">O5323-O5322</f>
        <v>2</v>
      </c>
      <c r="L5323" s="3">
        <f t="shared" ref="L5323" si="27001">SUM(K5317:K5323)/7</f>
        <v>9.5714285714285712</v>
      </c>
      <c r="M5323" s="3">
        <f t="shared" ref="M5323" si="27002">O5322/(B5323/100000)</f>
        <v>128.34735307124745</v>
      </c>
      <c r="N5323">
        <v>392720</v>
      </c>
      <c r="O5323">
        <v>8044</v>
      </c>
    </row>
    <row r="5324" spans="1:15" customFormat="1" x14ac:dyDescent="0.2">
      <c r="A5324" t="s">
        <v>13</v>
      </c>
      <c r="B5324" s="2">
        <v>6265809</v>
      </c>
      <c r="C5324" s="1">
        <f t="shared" si="26649"/>
        <v>44523</v>
      </c>
      <c r="D5324">
        <f t="shared" ref="D5324" si="27003">N5324-N5323</f>
        <v>1778</v>
      </c>
      <c r="E5324" s="2">
        <f t="shared" ref="E5324" si="27004">SUM(D5318:D5324)/7</f>
        <v>2236.4285714285716</v>
      </c>
      <c r="F5324" s="2">
        <f t="shared" ref="F5324" si="27005">SUM(D5320:D5324)/5</f>
        <v>2018</v>
      </c>
      <c r="G5324" s="2">
        <f t="shared" ref="G5324" si="27006">N5323/(B5324/100000)</f>
        <v>6267.6663141184163</v>
      </c>
      <c r="H5324">
        <f t="shared" si="26650"/>
        <v>619</v>
      </c>
      <c r="I5324">
        <f t="shared" si="26650"/>
        <v>609</v>
      </c>
      <c r="J5324" s="3">
        <f t="shared" ref="J5324" si="27007">E5324/(SUM(N5317:N5322)/7)*100</f>
        <v>0.6770122030854977</v>
      </c>
      <c r="K5324">
        <f t="shared" ref="K5324" si="27008">O5324-O5323</f>
        <v>14</v>
      </c>
      <c r="L5324" s="3">
        <f t="shared" ref="L5324" si="27009">SUM(K5318:K5324)/7</f>
        <v>10.571428571428571</v>
      </c>
      <c r="M5324" s="3">
        <f t="shared" ref="M5324" si="27010">O5323/(B5324/100000)</f>
        <v>128.37927233338903</v>
      </c>
      <c r="N5324">
        <v>394498</v>
      </c>
      <c r="O5324">
        <v>8058</v>
      </c>
    </row>
    <row r="5325" spans="1:15" customFormat="1" x14ac:dyDescent="0.2">
      <c r="A5325" t="s">
        <v>13</v>
      </c>
      <c r="B5325" s="2">
        <v>6265809</v>
      </c>
      <c r="C5325" s="1">
        <f t="shared" si="26649"/>
        <v>44524</v>
      </c>
      <c r="D5325">
        <f t="shared" ref="D5325" si="27011">N5325-N5324</f>
        <v>3564</v>
      </c>
      <c r="E5325" s="2">
        <f t="shared" ref="E5325" si="27012">SUM(D5319:D5325)/7</f>
        <v>2387.1428571428573</v>
      </c>
      <c r="F5325" s="2">
        <f t="shared" ref="F5325" si="27013">SUM(D5321:D5325)/5</f>
        <v>2221.1999999999998</v>
      </c>
      <c r="G5325" s="2">
        <f t="shared" ref="G5325" si="27014">N5324/(B5325/100000)</f>
        <v>6296.0425381622708</v>
      </c>
      <c r="H5325">
        <f t="shared" si="26650"/>
        <v>620</v>
      </c>
      <c r="I5325">
        <f t="shared" si="26650"/>
        <v>610</v>
      </c>
      <c r="J5325" s="3">
        <f t="shared" ref="J5325" si="27015">E5325/(SUM(N5318:N5323)/7)*100</f>
        <v>0.71832564353767003</v>
      </c>
      <c r="K5325">
        <f t="shared" ref="K5325" si="27016">O5325-O5324</f>
        <v>17</v>
      </c>
      <c r="L5325" s="3">
        <f t="shared" ref="L5325" si="27017">SUM(K5319:K5325)/7</f>
        <v>12</v>
      </c>
      <c r="M5325" s="3">
        <f t="shared" ref="M5325" si="27018">O5324/(B5325/100000)</f>
        <v>128.60270716838002</v>
      </c>
      <c r="N5325">
        <v>398062</v>
      </c>
      <c r="O5325">
        <v>8075</v>
      </c>
    </row>
    <row r="5326" spans="1:15" customFormat="1" x14ac:dyDescent="0.2">
      <c r="A5326" t="s">
        <v>13</v>
      </c>
      <c r="B5326" s="2">
        <v>6265809</v>
      </c>
      <c r="C5326" s="1">
        <f t="shared" si="26649"/>
        <v>44525</v>
      </c>
      <c r="D5326">
        <f t="shared" ref="D5326" si="27019">N5326-N5325</f>
        <v>3154</v>
      </c>
      <c r="E5326" s="2">
        <f t="shared" ref="E5326" si="27020">SUM(D5320:D5326)/7</f>
        <v>2401.1428571428573</v>
      </c>
      <c r="F5326" s="2">
        <f t="shared" ref="F5326" si="27021">SUM(D5322:D5326)/5</f>
        <v>2388</v>
      </c>
      <c r="G5326" s="2">
        <f t="shared" ref="G5326" si="27022">N5325/(B5326/100000)</f>
        <v>6352.9226632985456</v>
      </c>
      <c r="H5326">
        <f t="shared" si="26650"/>
        <v>621</v>
      </c>
      <c r="I5326">
        <f t="shared" si="26650"/>
        <v>611</v>
      </c>
      <c r="J5326" s="3">
        <f t="shared" ref="J5326" si="27023">E5326/(SUM(N5319:N5324)/7)*100</f>
        <v>0.7184782009319528</v>
      </c>
      <c r="K5326">
        <f t="shared" ref="K5326" si="27024">O5326-O5325</f>
        <v>13</v>
      </c>
      <c r="L5326" s="3">
        <f t="shared" ref="L5326" si="27025">SUM(K5320:K5326)/7</f>
        <v>11.571428571428571</v>
      </c>
      <c r="M5326" s="3">
        <f t="shared" ref="M5326" si="27026">O5325/(B5326/100000)</f>
        <v>128.87402089658335</v>
      </c>
      <c r="N5326">
        <v>401216</v>
      </c>
      <c r="O5326">
        <v>8088</v>
      </c>
    </row>
    <row r="5327" spans="1:15" customFormat="1" x14ac:dyDescent="0.2">
      <c r="A5327" t="s">
        <v>13</v>
      </c>
      <c r="B5327" s="2">
        <v>6265809</v>
      </c>
      <c r="C5327" s="1">
        <f t="shared" si="26649"/>
        <v>44526</v>
      </c>
      <c r="D5327">
        <f t="shared" ref="D5327" si="27027">N5327-N5326</f>
        <v>3235</v>
      </c>
      <c r="E5327" s="2">
        <f t="shared" ref="E5327" si="27028">SUM(D5321:D5327)/7</f>
        <v>2499.2857142857142</v>
      </c>
      <c r="F5327" s="2">
        <f t="shared" ref="F5327" si="27029">SUM(D5323:D5327)/5</f>
        <v>2584</v>
      </c>
      <c r="G5327" s="2">
        <f t="shared" ref="G5327" si="27030">N5326/(B5327/100000)</f>
        <v>6403.2593396958</v>
      </c>
      <c r="H5327">
        <f t="shared" si="26650"/>
        <v>622</v>
      </c>
      <c r="I5327">
        <f t="shared" si="26650"/>
        <v>612</v>
      </c>
      <c r="J5327" s="3">
        <f t="shared" ref="J5327" si="27031">E5327/(SUM(N5320:N5325)/7)*100</f>
        <v>0.74350532480706899</v>
      </c>
      <c r="K5327">
        <f t="shared" ref="K5327" si="27032">O5327-O5326</f>
        <v>14</v>
      </c>
      <c r="L5327" s="3">
        <f t="shared" ref="L5327" si="27033">SUM(K5321:K5327)/7</f>
        <v>12</v>
      </c>
      <c r="M5327" s="3">
        <f t="shared" ref="M5327" si="27034">O5326/(B5327/100000)</f>
        <v>129.08149610050353</v>
      </c>
      <c r="N5327">
        <v>404451</v>
      </c>
      <c r="O5327">
        <v>8102</v>
      </c>
    </row>
    <row r="5328" spans="1:15" customFormat="1" x14ac:dyDescent="0.2">
      <c r="A5328" t="s">
        <v>13</v>
      </c>
      <c r="B5328" s="2">
        <v>6265809</v>
      </c>
      <c r="C5328" s="1">
        <f t="shared" si="26649"/>
        <v>44527</v>
      </c>
      <c r="D5328">
        <f t="shared" ref="D5328" si="27035">N5328-N5327</f>
        <v>3055</v>
      </c>
      <c r="E5328" s="2">
        <f t="shared" ref="E5328" si="27036">SUM(D5322:D5328)/7</f>
        <v>2604.2857142857142</v>
      </c>
      <c r="F5328" s="2">
        <f t="shared" ref="F5328" si="27037">SUM(D5324:D5328)/5</f>
        <v>2957.2</v>
      </c>
      <c r="G5328" s="2">
        <f t="shared" ref="G5328" si="27038">N5327/(B5328/100000)</f>
        <v>6454.8887462097873</v>
      </c>
      <c r="H5328">
        <f t="shared" si="26650"/>
        <v>623</v>
      </c>
      <c r="I5328">
        <f t="shared" si="26650"/>
        <v>613</v>
      </c>
      <c r="J5328" s="3">
        <f t="shared" ref="J5328" si="27039">E5328/(SUM(N5321:N5326)/7)*100</f>
        <v>0.77007463767840456</v>
      </c>
      <c r="K5328">
        <f t="shared" ref="K5328" si="27040">O5328-O5327</f>
        <v>16</v>
      </c>
      <c r="L5328" s="3">
        <f t="shared" ref="L5328" si="27041">SUM(K5322:K5328)/7</f>
        <v>11.428571428571429</v>
      </c>
      <c r="M5328" s="3">
        <f t="shared" ref="M5328" si="27042">O5327/(B5328/100000)</f>
        <v>129.30493093549453</v>
      </c>
      <c r="N5328">
        <v>407506</v>
      </c>
      <c r="O5328">
        <v>8118</v>
      </c>
    </row>
    <row r="5329" spans="1:15" customFormat="1" x14ac:dyDescent="0.2">
      <c r="A5329" t="s">
        <v>13</v>
      </c>
      <c r="B5329" s="2">
        <v>6265809</v>
      </c>
      <c r="C5329" s="1">
        <f t="shared" si="26649"/>
        <v>44528</v>
      </c>
      <c r="D5329">
        <f t="shared" ref="D5329" si="27043">N5329-N5328</f>
        <v>2198</v>
      </c>
      <c r="E5329" s="2">
        <f t="shared" ref="E5329" si="27044">SUM(D5323:D5329)/7</f>
        <v>2596.1428571428573</v>
      </c>
      <c r="F5329" s="2">
        <f t="shared" ref="F5329" si="27045">SUM(D5325:D5329)/5</f>
        <v>3041.2</v>
      </c>
      <c r="G5329" s="2">
        <f t="shared" ref="G5329" si="27046">N5328/(B5329/100000)</f>
        <v>6503.6454191310331</v>
      </c>
      <c r="H5329">
        <f t="shared" si="26650"/>
        <v>624</v>
      </c>
      <c r="I5329">
        <f t="shared" si="26650"/>
        <v>614</v>
      </c>
      <c r="J5329" s="3">
        <f t="shared" ref="J5329" si="27047">E5329/(SUM(N5322:N5327)/7)*100</f>
        <v>0.76277724285386905</v>
      </c>
      <c r="K5329">
        <f t="shared" ref="K5329" si="27048">O5329-O5328</f>
        <v>5</v>
      </c>
      <c r="L5329" s="3">
        <f t="shared" ref="L5329" si="27049">SUM(K5323:K5329)/7</f>
        <v>11.571428571428571</v>
      </c>
      <c r="M5329" s="3">
        <f t="shared" ref="M5329" si="27050">O5328/(B5329/100000)</f>
        <v>129.56028503262706</v>
      </c>
      <c r="N5329">
        <v>409704</v>
      </c>
      <c r="O5329">
        <v>8123</v>
      </c>
    </row>
    <row r="5330" spans="1:15" customFormat="1" x14ac:dyDescent="0.2">
      <c r="A5330" t="s">
        <v>13</v>
      </c>
      <c r="B5330" s="2">
        <v>6265809</v>
      </c>
      <c r="C5330" s="1">
        <f t="shared" si="26649"/>
        <v>44529</v>
      </c>
      <c r="D5330">
        <f t="shared" ref="D5330" si="27051">N5330-N5329</f>
        <v>1172</v>
      </c>
      <c r="E5330" s="2">
        <f t="shared" ref="E5330" si="27052">SUM(D5324:D5330)/7</f>
        <v>2593.7142857142858</v>
      </c>
      <c r="F5330" s="2">
        <f t="shared" ref="F5330" si="27053">SUM(D5326:D5330)/5</f>
        <v>2562.8000000000002</v>
      </c>
      <c r="G5330" s="2">
        <f t="shared" ref="G5330" si="27054">N5329/(B5330/100000)</f>
        <v>6538.7246882246172</v>
      </c>
      <c r="H5330">
        <f t="shared" si="26650"/>
        <v>625</v>
      </c>
      <c r="I5330">
        <f t="shared" si="26650"/>
        <v>615</v>
      </c>
      <c r="J5330" s="3">
        <f t="shared" ref="J5330" si="27055">E5330/(SUM(N5323:N5328)/7)*100</f>
        <v>0.75698794181082563</v>
      </c>
      <c r="K5330">
        <f t="shared" ref="K5330" si="27056">O5330-O5329</f>
        <v>2</v>
      </c>
      <c r="L5330" s="3">
        <f t="shared" ref="L5330" si="27057">SUM(K5324:K5330)/7</f>
        <v>11.571428571428571</v>
      </c>
      <c r="M5330" s="3">
        <f t="shared" ref="M5330" si="27058">O5329/(B5330/100000)</f>
        <v>129.64008318798099</v>
      </c>
      <c r="N5330">
        <v>410876</v>
      </c>
      <c r="O5330">
        <v>8125</v>
      </c>
    </row>
    <row r="5331" spans="1:15" customFormat="1" x14ac:dyDescent="0.2">
      <c r="A5331" t="s">
        <v>13</v>
      </c>
      <c r="B5331" s="2">
        <v>6265809</v>
      </c>
      <c r="C5331" s="1">
        <f t="shared" si="26649"/>
        <v>44530</v>
      </c>
      <c r="D5331">
        <f t="shared" ref="D5331" si="27059">N5331-N5330</f>
        <v>1767</v>
      </c>
      <c r="E5331" s="2">
        <f t="shared" ref="E5331" si="27060">SUM(D5325:D5331)/7</f>
        <v>2592.1428571428573</v>
      </c>
      <c r="F5331" s="2">
        <f t="shared" ref="F5331" si="27061">SUM(D5327:D5331)/5</f>
        <v>2285.4</v>
      </c>
      <c r="G5331" s="2">
        <f t="shared" ref="G5331" si="27062">N5330/(B5331/100000)</f>
        <v>6557.4293758395761</v>
      </c>
      <c r="H5331">
        <f t="shared" si="26650"/>
        <v>626</v>
      </c>
      <c r="I5331">
        <f t="shared" si="26650"/>
        <v>616</v>
      </c>
      <c r="J5331" s="3">
        <f t="shared" ref="J5331" si="27063">E5331/(SUM(N5324:N5329)/7)*100</f>
        <v>0.75120982248760793</v>
      </c>
      <c r="K5331">
        <f t="shared" ref="K5331" si="27064">O5331-O5330</f>
        <v>18</v>
      </c>
      <c r="L5331" s="3">
        <f t="shared" ref="L5331" si="27065">SUM(K5325:K5331)/7</f>
        <v>12.142857142857142</v>
      </c>
      <c r="M5331" s="3">
        <f t="shared" ref="M5331" si="27066">O5330/(B5331/100000)</f>
        <v>129.67200245012256</v>
      </c>
      <c r="N5331">
        <v>412643</v>
      </c>
      <c r="O5331">
        <v>8143</v>
      </c>
    </row>
    <row r="5332" spans="1:15" customFormat="1" x14ac:dyDescent="0.2">
      <c r="A5332" t="s">
        <v>13</v>
      </c>
      <c r="B5332" s="2">
        <v>6265809</v>
      </c>
      <c r="C5332" s="1">
        <f t="shared" si="26649"/>
        <v>44531</v>
      </c>
      <c r="D5332">
        <f t="shared" ref="D5332" si="27067">N5332-N5331</f>
        <v>3132</v>
      </c>
      <c r="E5332" s="2">
        <f t="shared" ref="E5332" si="27068">SUM(D5326:D5332)/7</f>
        <v>2530.4285714285716</v>
      </c>
      <c r="F5332" s="2">
        <f t="shared" ref="F5332" si="27069">SUM(D5328:D5332)/5</f>
        <v>2264.8000000000002</v>
      </c>
      <c r="G5332" s="2">
        <f t="shared" ref="G5332" si="27070">N5331/(B5332/100000)</f>
        <v>6585.6300439416518</v>
      </c>
      <c r="H5332">
        <f t="shared" si="26650"/>
        <v>627</v>
      </c>
      <c r="I5332">
        <f t="shared" si="26650"/>
        <v>617</v>
      </c>
      <c r="J5332" s="3">
        <f t="shared" ref="J5332" si="27071">E5332/(SUM(N5325:N5330)/7)*100</f>
        <v>0.72838599975738294</v>
      </c>
      <c r="K5332">
        <f t="shared" ref="K5332" si="27072">O5332-O5331</f>
        <v>14</v>
      </c>
      <c r="L5332" s="3">
        <f t="shared" ref="L5332" si="27073">SUM(K5326:K5332)/7</f>
        <v>11.714285714285714</v>
      </c>
      <c r="M5332" s="3">
        <f t="shared" ref="M5332" si="27074">O5331/(B5332/100000)</f>
        <v>129.95927580939667</v>
      </c>
      <c r="N5332">
        <v>415775</v>
      </c>
      <c r="O5332">
        <v>8157</v>
      </c>
    </row>
    <row r="5333" spans="1:15" customFormat="1" x14ac:dyDescent="0.2">
      <c r="A5333" t="s">
        <v>13</v>
      </c>
      <c r="B5333" s="2">
        <v>6265809</v>
      </c>
      <c r="C5333" s="1">
        <f t="shared" si="26649"/>
        <v>44532</v>
      </c>
      <c r="D5333">
        <f t="shared" ref="D5333" si="27075">N5333-N5332</f>
        <v>3784</v>
      </c>
      <c r="E5333" s="2">
        <f t="shared" ref="E5333" si="27076">SUM(D5327:D5333)/7</f>
        <v>2620.4285714285716</v>
      </c>
      <c r="F5333" s="2">
        <f t="shared" ref="F5333" si="27077">SUM(D5329:D5333)/5</f>
        <v>2410.6</v>
      </c>
      <c r="G5333" s="2">
        <f t="shared" ref="G5333" si="27078">N5332/(B5333/100000)</f>
        <v>6635.6156084553486</v>
      </c>
      <c r="H5333">
        <f t="shared" si="26650"/>
        <v>628</v>
      </c>
      <c r="I5333">
        <f t="shared" si="26650"/>
        <v>618</v>
      </c>
      <c r="J5333" s="3">
        <f t="shared" ref="J5333" si="27079">E5333/(SUM(N5326:N5331)/7)*100</f>
        <v>0.74979684401053648</v>
      </c>
      <c r="K5333">
        <f t="shared" ref="K5333" si="27080">O5333-O5332</f>
        <v>16</v>
      </c>
      <c r="L5333" s="3">
        <f t="shared" ref="L5333" si="27081">SUM(K5327:K5333)/7</f>
        <v>12.142857142857142</v>
      </c>
      <c r="M5333" s="3">
        <f t="shared" ref="M5333" si="27082">O5332/(B5333/100000)</f>
        <v>130.18271064438767</v>
      </c>
      <c r="N5333">
        <v>419559</v>
      </c>
      <c r="O5333">
        <v>8173</v>
      </c>
    </row>
    <row r="5334" spans="1:15" customFormat="1" x14ac:dyDescent="0.2">
      <c r="A5334" t="s">
        <v>13</v>
      </c>
      <c r="B5334" s="2">
        <v>6265809</v>
      </c>
      <c r="C5334" s="1">
        <f t="shared" si="26649"/>
        <v>44533</v>
      </c>
      <c r="D5334">
        <f t="shared" ref="D5334" si="27083">N5334-N5333</f>
        <v>2844</v>
      </c>
      <c r="E5334" s="2">
        <f t="shared" ref="E5334" si="27084">SUM(D5328:D5334)/7</f>
        <v>2564.5714285714284</v>
      </c>
      <c r="F5334" s="2">
        <f t="shared" ref="F5334" si="27085">SUM(D5330:D5334)/5</f>
        <v>2539.8000000000002</v>
      </c>
      <c r="G5334" s="2">
        <f t="shared" ref="G5334" si="27086">N5333/(B5334/100000)</f>
        <v>6696.0068524271965</v>
      </c>
      <c r="H5334">
        <f t="shared" si="26650"/>
        <v>629</v>
      </c>
      <c r="I5334">
        <f t="shared" si="26650"/>
        <v>619</v>
      </c>
      <c r="J5334" s="3">
        <f t="shared" ref="J5334" si="27087">E5334/(SUM(N5327:N5332)/7)*100</f>
        <v>0.7294729078751947</v>
      </c>
      <c r="K5334">
        <f t="shared" ref="K5334" si="27088">O5334-O5333</f>
        <v>28</v>
      </c>
      <c r="L5334" s="3">
        <f t="shared" ref="L5334" si="27089">SUM(K5328:K5334)/7</f>
        <v>14.142857142857142</v>
      </c>
      <c r="M5334" s="3">
        <f t="shared" ref="M5334" si="27090">O5333/(B5334/100000)</f>
        <v>130.43806474152021</v>
      </c>
      <c r="N5334">
        <v>422403</v>
      </c>
      <c r="O5334">
        <v>8201</v>
      </c>
    </row>
    <row r="5335" spans="1:15" customFormat="1" x14ac:dyDescent="0.2">
      <c r="A5335" t="s">
        <v>13</v>
      </c>
      <c r="B5335" s="2">
        <v>6265809</v>
      </c>
      <c r="C5335" s="1">
        <f t="shared" si="26649"/>
        <v>44534</v>
      </c>
      <c r="D5335">
        <f t="shared" ref="D5335" si="27091">N5335-N5334</f>
        <v>2926</v>
      </c>
      <c r="E5335" s="2">
        <f t="shared" ref="E5335" si="27092">SUM(D5329:D5335)/7</f>
        <v>2546.1428571428573</v>
      </c>
      <c r="F5335" s="2">
        <f t="shared" ref="F5335" si="27093">SUM(D5331:D5335)/5</f>
        <v>2890.6</v>
      </c>
      <c r="G5335" s="2">
        <f t="shared" ref="G5335" si="27094">N5334/(B5335/100000)</f>
        <v>6741.396043192507</v>
      </c>
      <c r="H5335">
        <f t="shared" si="26650"/>
        <v>630</v>
      </c>
      <c r="I5335">
        <f t="shared" si="26650"/>
        <v>620</v>
      </c>
      <c r="J5335" s="3">
        <f t="shared" ref="J5335" si="27095">E5335/(SUM(N5328:N5333)/7)*100</f>
        <v>0.7198120564783691</v>
      </c>
      <c r="K5335">
        <f t="shared" ref="K5335" si="27096">O5335-O5334</f>
        <v>4</v>
      </c>
      <c r="L5335" s="3">
        <f t="shared" ref="L5335" si="27097">SUM(K5329:K5335)/7</f>
        <v>12.428571428571429</v>
      </c>
      <c r="M5335" s="3">
        <f t="shared" ref="M5335" si="27098">O5334/(B5335/100000)</f>
        <v>130.88493441150217</v>
      </c>
      <c r="N5335">
        <v>425329</v>
      </c>
      <c r="O5335">
        <v>8205</v>
      </c>
    </row>
    <row r="5336" spans="1:15" customFormat="1" x14ac:dyDescent="0.2">
      <c r="A5336" t="s">
        <v>13</v>
      </c>
      <c r="B5336" s="2">
        <v>6265809</v>
      </c>
      <c r="C5336" s="1">
        <f t="shared" si="26649"/>
        <v>44535</v>
      </c>
      <c r="D5336">
        <f t="shared" ref="D5336" si="27099">N5336-N5335</f>
        <v>2135</v>
      </c>
      <c r="E5336" s="2">
        <f t="shared" ref="E5336" si="27100">SUM(D5330:D5336)/7</f>
        <v>2537.1428571428573</v>
      </c>
      <c r="F5336" s="2">
        <f t="shared" ref="F5336" si="27101">SUM(D5332:D5336)/5</f>
        <v>2964.2</v>
      </c>
      <c r="G5336" s="2">
        <f t="shared" ref="G5336" si="27102">N5335/(B5336/100000)</f>
        <v>6788.0939237056218</v>
      </c>
      <c r="H5336">
        <f t="shared" si="26650"/>
        <v>631</v>
      </c>
      <c r="I5336">
        <f t="shared" si="26650"/>
        <v>621</v>
      </c>
      <c r="J5336" s="3">
        <f t="shared" ref="J5336" si="27103">E5336/(SUM(N5329:N5334)/7)*100</f>
        <v>0.71297812891415357</v>
      </c>
      <c r="K5336">
        <f t="shared" ref="K5336" si="27104">O5336-O5335</f>
        <v>6</v>
      </c>
      <c r="L5336" s="3">
        <f t="shared" ref="L5336" si="27105">SUM(K5330:K5336)/7</f>
        <v>12.571428571428571</v>
      </c>
      <c r="M5336" s="3">
        <f t="shared" ref="M5336" si="27106">O5335/(B5336/100000)</f>
        <v>130.94877293578531</v>
      </c>
      <c r="N5336">
        <v>427464</v>
      </c>
      <c r="O5336">
        <v>8211</v>
      </c>
    </row>
    <row r="5337" spans="1:15" customFormat="1" x14ac:dyDescent="0.2">
      <c r="A5337" t="s">
        <v>13</v>
      </c>
      <c r="B5337" s="2">
        <v>6265809</v>
      </c>
      <c r="C5337" s="1">
        <f t="shared" si="26649"/>
        <v>44536</v>
      </c>
      <c r="D5337">
        <f t="shared" ref="D5337" si="27107">N5337-N5336</f>
        <v>1008</v>
      </c>
      <c r="E5337" s="2">
        <f t="shared" ref="E5337" si="27108">SUM(D5331:D5337)/7</f>
        <v>2513.7142857142858</v>
      </c>
      <c r="F5337" s="2">
        <f t="shared" ref="F5337" si="27109">SUM(D5333:D5337)/5</f>
        <v>2539.4</v>
      </c>
      <c r="G5337" s="2">
        <f t="shared" ref="G5337" si="27110">N5336/(B5337/100000)</f>
        <v>6822.1677360417461</v>
      </c>
      <c r="H5337">
        <f t="shared" si="26650"/>
        <v>632</v>
      </c>
      <c r="I5337">
        <f t="shared" si="26650"/>
        <v>622</v>
      </c>
      <c r="J5337" s="3">
        <f t="shared" ref="J5337" si="27111">E5337/(SUM(N5330:N5335)/7)*100</f>
        <v>0.70199095582236393</v>
      </c>
      <c r="K5337">
        <f t="shared" ref="K5337" si="27112">O5337-O5336</f>
        <v>0</v>
      </c>
      <c r="L5337" s="3">
        <f t="shared" ref="L5337" si="27113">SUM(K5331:K5337)/7</f>
        <v>12.285714285714286</v>
      </c>
      <c r="M5337" s="3">
        <f t="shared" ref="M5337" si="27114">O5336/(B5337/100000)</f>
        <v>131.04453072221</v>
      </c>
      <c r="N5337">
        <v>428472</v>
      </c>
      <c r="O5337">
        <v>8211</v>
      </c>
    </row>
    <row r="5338" spans="1:15" customFormat="1" x14ac:dyDescent="0.2">
      <c r="A5338" t="s">
        <v>13</v>
      </c>
      <c r="B5338" s="2">
        <v>6265809</v>
      </c>
      <c r="C5338" s="1">
        <f t="shared" si="26649"/>
        <v>44537</v>
      </c>
      <c r="D5338">
        <f t="shared" ref="D5338" si="27115">N5338-N5337</f>
        <v>1882</v>
      </c>
      <c r="E5338" s="2">
        <f t="shared" ref="E5338" si="27116">SUM(D5332:D5338)/7</f>
        <v>2530.1428571428573</v>
      </c>
      <c r="F5338" s="2">
        <f t="shared" ref="F5338" si="27117">SUM(D5334:D5338)/5</f>
        <v>2159</v>
      </c>
      <c r="G5338" s="2">
        <f t="shared" ref="G5338" si="27118">N5337/(B5338/100000)</f>
        <v>6838.2550441610974</v>
      </c>
      <c r="H5338">
        <f t="shared" si="26650"/>
        <v>633</v>
      </c>
      <c r="I5338">
        <f t="shared" si="26650"/>
        <v>623</v>
      </c>
      <c r="J5338" s="3">
        <f t="shared" ref="J5338" si="27119">E5338/(SUM(N5331:N5336)/7)*100</f>
        <v>0.70193363673438169</v>
      </c>
      <c r="K5338">
        <f t="shared" ref="K5338" si="27120">O5338-O5337</f>
        <v>23</v>
      </c>
      <c r="L5338" s="3">
        <f t="shared" ref="L5338" si="27121">SUM(K5332:K5338)/7</f>
        <v>13</v>
      </c>
      <c r="M5338" s="3">
        <f t="shared" ref="M5338" si="27122">O5337/(B5338/100000)</f>
        <v>131.04453072221</v>
      </c>
      <c r="N5338">
        <v>430354</v>
      </c>
      <c r="O5338">
        <v>8234</v>
      </c>
    </row>
    <row r="5339" spans="1:15" customFormat="1" x14ac:dyDescent="0.2">
      <c r="A5339" t="s">
        <v>13</v>
      </c>
      <c r="B5339" s="2">
        <v>6265809</v>
      </c>
      <c r="C5339" s="1">
        <f t="shared" si="26649"/>
        <v>44538</v>
      </c>
      <c r="D5339">
        <f t="shared" ref="D5339" si="27123">N5339-N5338</f>
        <v>3483</v>
      </c>
      <c r="E5339" s="2">
        <f t="shared" ref="E5339" si="27124">SUM(D5333:D5339)/7</f>
        <v>2580.2857142857142</v>
      </c>
      <c r="F5339" s="2">
        <f t="shared" ref="F5339" si="27125">SUM(D5335:D5339)/5</f>
        <v>2286.8000000000002</v>
      </c>
      <c r="G5339" s="2">
        <f t="shared" ref="G5339" si="27126">N5338/(B5339/100000)</f>
        <v>6868.291069836313</v>
      </c>
      <c r="H5339">
        <f t="shared" si="26650"/>
        <v>634</v>
      </c>
      <c r="I5339">
        <f t="shared" si="26650"/>
        <v>624</v>
      </c>
      <c r="J5339" s="3">
        <f t="shared" ref="J5339" si="27127">E5339/(SUM(N5332:N5337)/7)*100</f>
        <v>0.71138187366532202</v>
      </c>
      <c r="K5339">
        <f t="shared" ref="K5339" si="27128">O5339-O5338</f>
        <v>17</v>
      </c>
      <c r="L5339" s="3">
        <f t="shared" ref="L5339" si="27129">SUM(K5333:K5339)/7</f>
        <v>13.428571428571429</v>
      </c>
      <c r="M5339" s="3">
        <f t="shared" ref="M5339" si="27130">O5338/(B5339/100000)</f>
        <v>131.41160223683804</v>
      </c>
      <c r="N5339">
        <v>433837</v>
      </c>
      <c r="O5339">
        <v>8251</v>
      </c>
    </row>
    <row r="5340" spans="1:15" customFormat="1" x14ac:dyDescent="0.2">
      <c r="A5340" t="s">
        <v>13</v>
      </c>
      <c r="B5340" s="2">
        <v>6265809</v>
      </c>
      <c r="C5340" s="1">
        <f t="shared" si="26649"/>
        <v>44539</v>
      </c>
      <c r="D5340">
        <f t="shared" ref="D5340" si="27131">N5340-N5339</f>
        <v>3262</v>
      </c>
      <c r="E5340" s="2">
        <f t="shared" ref="E5340" si="27132">SUM(D5334:D5340)/7</f>
        <v>2505.7142857142858</v>
      </c>
      <c r="F5340" s="2">
        <f t="shared" ref="F5340" si="27133">SUM(D5336:D5340)/5</f>
        <v>2354</v>
      </c>
      <c r="G5340" s="2">
        <f t="shared" ref="G5340" si="27134">N5339/(B5340/100000)</f>
        <v>6923.8784648558549</v>
      </c>
      <c r="H5340">
        <f t="shared" si="26650"/>
        <v>635</v>
      </c>
      <c r="I5340">
        <f t="shared" si="26650"/>
        <v>625</v>
      </c>
      <c r="J5340" s="3">
        <f t="shared" ref="J5340" si="27135">E5340/(SUM(N5333:N5338)/7)*100</f>
        <v>0.68687854428741446</v>
      </c>
      <c r="K5340">
        <f t="shared" ref="K5340" si="27136">O5340-O5339</f>
        <v>13</v>
      </c>
      <c r="L5340" s="3">
        <f t="shared" ref="L5340" si="27137">SUM(K5334:K5340)/7</f>
        <v>13</v>
      </c>
      <c r="M5340" s="3">
        <f t="shared" ref="M5340" si="27138">O5339/(B5340/100000)</f>
        <v>131.68291596504139</v>
      </c>
      <c r="N5340">
        <v>437099</v>
      </c>
      <c r="O5340">
        <v>8264</v>
      </c>
    </row>
    <row r="5341" spans="1:15" customFormat="1" x14ac:dyDescent="0.2">
      <c r="A5341" t="s">
        <v>13</v>
      </c>
      <c r="B5341" s="2">
        <v>6265809</v>
      </c>
      <c r="C5341" s="1">
        <f t="shared" si="26649"/>
        <v>44540</v>
      </c>
      <c r="D5341">
        <f t="shared" ref="D5341" si="27139">N5341-N5340</f>
        <v>2737</v>
      </c>
      <c r="E5341" s="2">
        <f t="shared" ref="E5341" si="27140">SUM(D5335:D5341)/7</f>
        <v>2490.4285714285716</v>
      </c>
      <c r="F5341" s="2">
        <f t="shared" ref="F5341" si="27141">SUM(D5337:D5341)/5</f>
        <v>2474.4</v>
      </c>
      <c r="G5341" s="2">
        <f t="shared" ref="G5341" si="27142">N5340/(B5341/100000)</f>
        <v>6975.9387814087531</v>
      </c>
      <c r="H5341">
        <f t="shared" si="26650"/>
        <v>636</v>
      </c>
      <c r="I5341">
        <f t="shared" si="26650"/>
        <v>626</v>
      </c>
      <c r="J5341" s="3">
        <f t="shared" ref="J5341" si="27143">E5341/(SUM(N5334:N5339)/7)*100</f>
        <v>0.67889241582189686</v>
      </c>
      <c r="K5341">
        <f t="shared" ref="K5341" si="27144">O5341-O5340</f>
        <v>29</v>
      </c>
      <c r="L5341" s="3">
        <f t="shared" ref="L5341" si="27145">SUM(K5335:K5341)/7</f>
        <v>13.142857142857142</v>
      </c>
      <c r="M5341" s="3">
        <f t="shared" ref="M5341" si="27146">O5340/(B5341/100000)</f>
        <v>131.89039116896157</v>
      </c>
      <c r="N5341">
        <v>439836</v>
      </c>
      <c r="O5341">
        <v>8293</v>
      </c>
    </row>
    <row r="5342" spans="1:15" customFormat="1" x14ac:dyDescent="0.2">
      <c r="A5342" t="s">
        <v>13</v>
      </c>
      <c r="B5342" s="2">
        <v>6265809</v>
      </c>
      <c r="C5342" s="1">
        <f t="shared" si="26649"/>
        <v>44541</v>
      </c>
      <c r="D5342">
        <f t="shared" ref="D5342" si="27147">N5342-N5341</f>
        <v>2818</v>
      </c>
      <c r="E5342" s="2">
        <f t="shared" ref="E5342" si="27148">SUM(D5336:D5342)/7</f>
        <v>2475</v>
      </c>
      <c r="F5342" s="2">
        <f t="shared" ref="F5342" si="27149">SUM(D5338:D5342)/5</f>
        <v>2836.4</v>
      </c>
      <c r="G5342" s="2">
        <f t="shared" ref="G5342" si="27150">N5341/(B5342/100000)</f>
        <v>7019.6202916494904</v>
      </c>
      <c r="H5342">
        <f t="shared" si="26650"/>
        <v>637</v>
      </c>
      <c r="I5342">
        <f t="shared" si="26650"/>
        <v>627</v>
      </c>
      <c r="J5342" s="3">
        <f t="shared" ref="J5342" si="27151">E5342/(SUM(N5335:N5340)/7)*100</f>
        <v>0.67084728108404268</v>
      </c>
      <c r="K5342">
        <f t="shared" ref="K5342" si="27152">O5342-O5341</f>
        <v>17</v>
      </c>
      <c r="L5342" s="3">
        <f t="shared" ref="L5342" si="27153">SUM(K5336:K5342)/7</f>
        <v>15</v>
      </c>
      <c r="M5342" s="3">
        <f t="shared" ref="M5342" si="27154">O5341/(B5342/100000)</f>
        <v>132.35322047001432</v>
      </c>
      <c r="N5342">
        <v>442654</v>
      </c>
      <c r="O5342">
        <v>8310</v>
      </c>
    </row>
    <row r="5343" spans="1:15" customFormat="1" x14ac:dyDescent="0.2">
      <c r="A5343" t="s">
        <v>13</v>
      </c>
      <c r="B5343" s="2">
        <v>6265809</v>
      </c>
      <c r="C5343" s="1">
        <f t="shared" si="26649"/>
        <v>44542</v>
      </c>
      <c r="D5343">
        <f t="shared" ref="D5343" si="27155">N5343-N5342</f>
        <v>1918</v>
      </c>
      <c r="E5343" s="2">
        <f t="shared" ref="E5343" si="27156">SUM(D5337:D5343)/7</f>
        <v>2444</v>
      </c>
      <c r="F5343" s="2">
        <f t="shared" ref="F5343" si="27157">SUM(D5339:D5343)/5</f>
        <v>2843.6</v>
      </c>
      <c r="G5343" s="2">
        <f t="shared" ref="G5343" si="27158">N5342/(B5343/100000)</f>
        <v>7064.5945320069604</v>
      </c>
      <c r="H5343">
        <f t="shared" si="26650"/>
        <v>638</v>
      </c>
      <c r="I5343">
        <f t="shared" si="26650"/>
        <v>628</v>
      </c>
      <c r="J5343" s="3">
        <f t="shared" ref="J5343" si="27159">E5343/(SUM(N5336:N5341)/7)*100</f>
        <v>0.65874438115070022</v>
      </c>
      <c r="K5343">
        <f t="shared" ref="K5343" si="27160">O5343-O5342</f>
        <v>6</v>
      </c>
      <c r="L5343" s="3">
        <f t="shared" ref="L5343" si="27161">SUM(K5337:K5343)/7</f>
        <v>15</v>
      </c>
      <c r="M5343" s="3">
        <f t="shared" ref="M5343" si="27162">O5342/(B5343/100000)</f>
        <v>132.62453419821765</v>
      </c>
      <c r="N5343">
        <v>444572</v>
      </c>
      <c r="O5343">
        <v>8316</v>
      </c>
    </row>
    <row r="5344" spans="1:15" customFormat="1" x14ac:dyDescent="0.2">
      <c r="A5344" t="s">
        <v>13</v>
      </c>
      <c r="B5344" s="2">
        <v>6265809</v>
      </c>
      <c r="C5344" s="1">
        <f t="shared" si="26649"/>
        <v>44543</v>
      </c>
      <c r="D5344">
        <f t="shared" ref="D5344" si="27163">N5344-N5343</f>
        <v>1017</v>
      </c>
      <c r="E5344" s="2">
        <f t="shared" ref="E5344" si="27164">SUM(D5338:D5344)/7</f>
        <v>2445.2857142857142</v>
      </c>
      <c r="F5344" s="2">
        <f t="shared" ref="F5344" si="27165">SUM(D5340:D5344)/5</f>
        <v>2350.4</v>
      </c>
      <c r="G5344" s="2">
        <f t="shared" ref="G5344" si="27166">N5343/(B5344/100000)</f>
        <v>7095.2051044007248</v>
      </c>
      <c r="H5344">
        <f t="shared" si="26650"/>
        <v>639</v>
      </c>
      <c r="I5344">
        <f t="shared" si="26650"/>
        <v>629</v>
      </c>
      <c r="J5344" s="3">
        <f t="shared" ref="J5344" si="27167">E5344/(SUM(N5337:N5342)/7)*100</f>
        <v>0.65525837476629356</v>
      </c>
      <c r="K5344">
        <f t="shared" ref="K5344" si="27168">O5344-O5343</f>
        <v>4</v>
      </c>
      <c r="L5344" s="3">
        <f t="shared" ref="L5344" si="27169">SUM(K5338:K5344)/7</f>
        <v>15.571428571428571</v>
      </c>
      <c r="M5344" s="3">
        <f t="shared" ref="M5344" si="27170">O5343/(B5344/100000)</f>
        <v>132.72029198464236</v>
      </c>
      <c r="N5344">
        <v>445589</v>
      </c>
      <c r="O5344">
        <v>8320</v>
      </c>
    </row>
    <row r="5345" spans="1:15" customFormat="1" x14ac:dyDescent="0.2">
      <c r="A5345" t="s">
        <v>13</v>
      </c>
      <c r="B5345" s="2">
        <v>6265809</v>
      </c>
      <c r="C5345" s="1">
        <f t="shared" si="26649"/>
        <v>44544</v>
      </c>
      <c r="D5345">
        <f t="shared" ref="D5345" si="27171">N5345-N5344</f>
        <v>1193</v>
      </c>
      <c r="E5345" s="2">
        <f t="shared" ref="E5345" si="27172">SUM(D5339:D5345)/7</f>
        <v>2346.8571428571427</v>
      </c>
      <c r="F5345" s="2">
        <f t="shared" ref="F5345" si="27173">SUM(D5341:D5345)/5</f>
        <v>1936.6</v>
      </c>
      <c r="G5345" s="2">
        <f t="shared" ref="G5345" si="27174">N5344/(B5345/100000)</f>
        <v>7111.4360491997122</v>
      </c>
      <c r="H5345">
        <f t="shared" si="26650"/>
        <v>640</v>
      </c>
      <c r="I5345">
        <f t="shared" si="26650"/>
        <v>630</v>
      </c>
      <c r="J5345" s="3">
        <f t="shared" ref="J5345" si="27175">E5345/(SUM(N5338:N5343)/7)*100</f>
        <v>0.62503043732346342</v>
      </c>
      <c r="K5345">
        <f t="shared" ref="K5345" si="27176">O5345-O5344</f>
        <v>23</v>
      </c>
      <c r="L5345" s="3">
        <f t="shared" ref="L5345" si="27177">SUM(K5339:K5345)/7</f>
        <v>15.571428571428571</v>
      </c>
      <c r="M5345" s="3">
        <f t="shared" ref="M5345" si="27178">O5344/(B5345/100000)</f>
        <v>132.7841305089255</v>
      </c>
      <c r="N5345">
        <v>446782</v>
      </c>
      <c r="O5345">
        <v>8343</v>
      </c>
    </row>
    <row r="5346" spans="1:15" customFormat="1" x14ac:dyDescent="0.2">
      <c r="A5346" t="s">
        <v>13</v>
      </c>
      <c r="B5346" s="2">
        <v>6265809</v>
      </c>
      <c r="C5346" s="1">
        <f t="shared" si="26649"/>
        <v>44545</v>
      </c>
      <c r="D5346">
        <f t="shared" ref="D5346" si="27179">N5346-N5345</f>
        <v>2719</v>
      </c>
      <c r="E5346" s="2">
        <f t="shared" ref="E5346" si="27180">SUM(D5340:D5346)/7</f>
        <v>2237.7142857142858</v>
      </c>
      <c r="F5346" s="2">
        <f t="shared" ref="F5346" si="27181">SUM(D5342:D5346)/5</f>
        <v>1933</v>
      </c>
      <c r="G5346" s="2">
        <f t="shared" ref="G5346" si="27182">N5345/(B5346/100000)</f>
        <v>7130.4758890671574</v>
      </c>
      <c r="H5346">
        <f t="shared" si="26650"/>
        <v>641</v>
      </c>
      <c r="I5346">
        <f t="shared" si="26650"/>
        <v>631</v>
      </c>
      <c r="J5346" s="3">
        <f t="shared" ref="J5346" si="27183">E5346/(SUM(N5339:N5344)/7)*100</f>
        <v>0.59252825800701847</v>
      </c>
      <c r="K5346">
        <f t="shared" ref="K5346" si="27184">O5346-O5345</f>
        <v>20</v>
      </c>
      <c r="L5346" s="3">
        <f t="shared" ref="L5346" si="27185">SUM(K5340:K5346)/7</f>
        <v>16</v>
      </c>
      <c r="M5346" s="3">
        <f t="shared" ref="M5346" si="27186">O5345/(B5346/100000)</f>
        <v>133.15120202355354</v>
      </c>
      <c r="N5346">
        <v>449501</v>
      </c>
      <c r="O5346">
        <v>8363</v>
      </c>
    </row>
    <row r="5347" spans="1:15" customFormat="1" x14ac:dyDescent="0.2">
      <c r="A5347" t="s">
        <v>13</v>
      </c>
      <c r="B5347" s="2">
        <v>6265809</v>
      </c>
      <c r="C5347" s="1">
        <f t="shared" si="26649"/>
        <v>44546</v>
      </c>
      <c r="D5347">
        <f t="shared" ref="D5347" si="27187">N5347-N5346</f>
        <v>2836</v>
      </c>
      <c r="E5347" s="2">
        <f t="shared" ref="E5347" si="27188">SUM(D5341:D5347)/7</f>
        <v>2176.8571428571427</v>
      </c>
      <c r="F5347" s="2">
        <f t="shared" ref="F5347" si="27189">SUM(D5343:D5347)/5</f>
        <v>1936.6</v>
      </c>
      <c r="G5347" s="2">
        <f t="shared" ref="G5347" si="27190">N5346/(B5347/100000)</f>
        <v>7173.8701259486206</v>
      </c>
      <c r="H5347">
        <f t="shared" si="26650"/>
        <v>642</v>
      </c>
      <c r="I5347">
        <f t="shared" si="26650"/>
        <v>632</v>
      </c>
      <c r="J5347" s="3">
        <f t="shared" ref="J5347" si="27191">E5347/(SUM(N5340:N5345)/7)*100</f>
        <v>0.57360498574833652</v>
      </c>
      <c r="K5347">
        <f t="shared" ref="K5347" si="27192">O5347-O5346</f>
        <v>11</v>
      </c>
      <c r="L5347" s="3">
        <f t="shared" ref="L5347" si="27193">SUM(K5341:K5347)/7</f>
        <v>15.714285714285714</v>
      </c>
      <c r="M5347" s="3">
        <f t="shared" ref="M5347" si="27194">O5346/(B5347/100000)</f>
        <v>133.47039464496922</v>
      </c>
      <c r="N5347">
        <v>452337</v>
      </c>
      <c r="O5347">
        <v>8374</v>
      </c>
    </row>
    <row r="5348" spans="1:15" customFormat="1" x14ac:dyDescent="0.2">
      <c r="A5348" t="s">
        <v>13</v>
      </c>
      <c r="B5348" s="2">
        <v>6265809</v>
      </c>
      <c r="C5348" s="1">
        <f t="shared" si="26649"/>
        <v>44547</v>
      </c>
      <c r="D5348">
        <f t="shared" ref="D5348" si="27195">N5348-N5347</f>
        <v>2133</v>
      </c>
      <c r="E5348" s="2">
        <f t="shared" ref="E5348" si="27196">SUM(D5342:D5348)/7</f>
        <v>2090.5714285714284</v>
      </c>
      <c r="F5348" s="2">
        <f t="shared" ref="F5348" si="27197">SUM(D5344:D5348)/5</f>
        <v>1979.6</v>
      </c>
      <c r="G5348" s="2">
        <f t="shared" ref="G5348" si="27198">N5347/(B5348/100000)</f>
        <v>7219.1316396653647</v>
      </c>
      <c r="H5348">
        <f t="shared" si="26650"/>
        <v>643</v>
      </c>
      <c r="I5348">
        <f t="shared" si="26650"/>
        <v>633</v>
      </c>
      <c r="J5348" s="3">
        <f t="shared" ref="J5348" si="27199">E5348/(SUM(N5341:N5346)/7)*100</f>
        <v>0.5483088004424238</v>
      </c>
      <c r="K5348">
        <f t="shared" ref="K5348" si="27200">O5348-O5347</f>
        <v>10</v>
      </c>
      <c r="L5348" s="3">
        <f t="shared" ref="L5348" si="27201">SUM(K5342:K5348)/7</f>
        <v>13</v>
      </c>
      <c r="M5348" s="3">
        <f t="shared" ref="M5348" si="27202">O5347/(B5348/100000)</f>
        <v>133.64595058674786</v>
      </c>
      <c r="N5348">
        <v>454470</v>
      </c>
      <c r="O5348">
        <v>8384</v>
      </c>
    </row>
    <row r="5349" spans="1:15" customFormat="1" x14ac:dyDescent="0.2">
      <c r="A5349" t="s">
        <v>13</v>
      </c>
      <c r="B5349" s="2">
        <v>6265809</v>
      </c>
      <c r="C5349" s="1">
        <f t="shared" si="26649"/>
        <v>44548</v>
      </c>
      <c r="D5349">
        <f t="shared" ref="D5349" si="27203">N5349-N5348</f>
        <v>2040</v>
      </c>
      <c r="E5349" s="2">
        <f t="shared" ref="E5349" si="27204">SUM(D5343:D5349)/7</f>
        <v>1979.4285714285713</v>
      </c>
      <c r="F5349" s="2">
        <f t="shared" ref="F5349" si="27205">SUM(D5345:D5349)/5</f>
        <v>2184.1999999999998</v>
      </c>
      <c r="G5349" s="2">
        <f t="shared" ref="G5349" si="27206">N5348/(B5349/100000)</f>
        <v>7253.173532739348</v>
      </c>
      <c r="H5349">
        <f t="shared" si="26650"/>
        <v>644</v>
      </c>
      <c r="I5349">
        <f t="shared" si="26650"/>
        <v>634</v>
      </c>
      <c r="J5349" s="3">
        <f t="shared" ref="J5349" si="27207">E5349/(SUM(N5342:N5347)/7)*100</f>
        <v>0.516738239039917</v>
      </c>
      <c r="K5349">
        <f t="shared" ref="K5349" si="27208">O5349-O5348</f>
        <v>17</v>
      </c>
      <c r="L5349" s="3">
        <f t="shared" ref="L5349" si="27209">SUM(K5343:K5349)/7</f>
        <v>13</v>
      </c>
      <c r="M5349" s="3">
        <f t="shared" ref="M5349" si="27210">O5348/(B5349/100000)</f>
        <v>133.80554689745568</v>
      </c>
      <c r="N5349">
        <v>456510</v>
      </c>
      <c r="O5349">
        <v>8401</v>
      </c>
    </row>
    <row r="5350" spans="1:15" customFormat="1" x14ac:dyDescent="0.2">
      <c r="A5350" t="s">
        <v>13</v>
      </c>
      <c r="B5350" s="2">
        <v>6265809</v>
      </c>
      <c r="C5350" s="1">
        <f t="shared" si="26649"/>
        <v>44549</v>
      </c>
      <c r="D5350">
        <f t="shared" ref="D5350" si="27211">N5350-N5349</f>
        <v>1435</v>
      </c>
      <c r="E5350" s="2">
        <f t="shared" ref="E5350" si="27212">SUM(D5344:D5350)/7</f>
        <v>1910.4285714285713</v>
      </c>
      <c r="F5350" s="2">
        <f t="shared" ref="F5350" si="27213">SUM(D5346:D5350)/5</f>
        <v>2232.6</v>
      </c>
      <c r="G5350" s="2">
        <f t="shared" ref="G5350" si="27214">N5349/(B5350/100000)</f>
        <v>7285.7311801237474</v>
      </c>
      <c r="H5350">
        <f t="shared" si="26650"/>
        <v>645</v>
      </c>
      <c r="I5350">
        <f t="shared" si="26650"/>
        <v>635</v>
      </c>
      <c r="J5350" s="3">
        <f t="shared" ref="J5350" si="27215">E5350/(SUM(N5343:N5348)/7)*100</f>
        <v>0.49653745603361887</v>
      </c>
      <c r="K5350">
        <f t="shared" ref="K5350" si="27216">O5350-O5349</f>
        <v>5</v>
      </c>
      <c r="L5350" s="3">
        <f t="shared" ref="L5350" si="27217">SUM(K5344:K5350)/7</f>
        <v>12.857142857142858</v>
      </c>
      <c r="M5350" s="3">
        <f t="shared" ref="M5350" si="27218">O5349/(B5350/100000)</f>
        <v>134.07686062565904</v>
      </c>
      <c r="N5350">
        <v>457945</v>
      </c>
      <c r="O5350">
        <v>8406</v>
      </c>
    </row>
    <row r="5351" spans="1:15" customFormat="1" x14ac:dyDescent="0.2">
      <c r="A5351" t="s">
        <v>13</v>
      </c>
      <c r="B5351" s="2">
        <v>6265809</v>
      </c>
      <c r="C5351" s="1">
        <f t="shared" si="26649"/>
        <v>44550</v>
      </c>
      <c r="D5351">
        <f t="shared" ref="D5351" si="27219">N5351-N5350</f>
        <v>880</v>
      </c>
      <c r="E5351" s="2">
        <f t="shared" ref="E5351" si="27220">SUM(D5345:D5351)/7</f>
        <v>1890.8571428571429</v>
      </c>
      <c r="F5351" s="2">
        <f t="shared" ref="F5351" si="27221">SUM(D5347:D5351)/5</f>
        <v>1864.8</v>
      </c>
      <c r="G5351" s="2">
        <f t="shared" ref="G5351" si="27222">N5350/(B5351/100000)</f>
        <v>7308.6332507103234</v>
      </c>
      <c r="H5351">
        <f t="shared" si="26650"/>
        <v>646</v>
      </c>
      <c r="I5351">
        <f t="shared" si="26650"/>
        <v>636</v>
      </c>
      <c r="J5351" s="3">
        <f t="shared" ref="J5351" si="27223">E5351/(SUM(N5344:N5349)/7)*100</f>
        <v>0.48928189490641877</v>
      </c>
      <c r="K5351">
        <f t="shared" ref="K5351" si="27224">O5351-O5350</f>
        <v>5</v>
      </c>
      <c r="L5351" s="3">
        <f t="shared" ref="L5351" si="27225">SUM(K5345:K5351)/7</f>
        <v>13</v>
      </c>
      <c r="M5351" s="3">
        <f t="shared" ref="M5351" si="27226">O5350/(B5351/100000)</f>
        <v>134.15665878101296</v>
      </c>
      <c r="N5351">
        <v>458825</v>
      </c>
      <c r="O5351">
        <v>8411</v>
      </c>
    </row>
    <row r="5352" spans="1:15" customFormat="1" x14ac:dyDescent="0.2">
      <c r="A5352" t="s">
        <v>13</v>
      </c>
      <c r="B5352" s="2">
        <v>6265809</v>
      </c>
      <c r="C5352" s="1">
        <f t="shared" si="26649"/>
        <v>44551</v>
      </c>
      <c r="D5352">
        <f t="shared" ref="D5352" si="27227">N5352-N5351</f>
        <v>1350</v>
      </c>
      <c r="E5352" s="2">
        <f t="shared" ref="E5352" si="27228">SUM(D5346:D5352)/7</f>
        <v>1913.2857142857142</v>
      </c>
      <c r="F5352" s="2">
        <f t="shared" ref="F5352" si="27229">SUM(D5348:D5352)/5</f>
        <v>1567.6</v>
      </c>
      <c r="G5352" s="2">
        <f t="shared" ref="G5352" si="27230">N5351/(B5352/100000)</f>
        <v>7322.6777260526133</v>
      </c>
      <c r="H5352">
        <f t="shared" si="26650"/>
        <v>647</v>
      </c>
      <c r="I5352">
        <f t="shared" si="26650"/>
        <v>637</v>
      </c>
      <c r="J5352" s="3">
        <f t="shared" ref="J5352" si="27231">E5352/(SUM(N5345:N5350)/7)*100</f>
        <v>0.4928345252792502</v>
      </c>
      <c r="K5352">
        <f t="shared" ref="K5352" si="27232">O5352-O5351</f>
        <v>28</v>
      </c>
      <c r="L5352" s="3">
        <f t="shared" ref="L5352" si="27233">SUM(K5346:K5352)/7</f>
        <v>13.714285714285714</v>
      </c>
      <c r="M5352" s="3">
        <f t="shared" ref="M5352" si="27234">O5351/(B5352/100000)</f>
        <v>134.23645693636686</v>
      </c>
      <c r="N5352">
        <v>460175</v>
      </c>
      <c r="O5352">
        <v>8439</v>
      </c>
    </row>
    <row r="5353" spans="1:15" customFormat="1" x14ac:dyDescent="0.2">
      <c r="A5353" t="s">
        <v>13</v>
      </c>
      <c r="B5353" s="2">
        <v>6265809</v>
      </c>
      <c r="C5353" s="1">
        <f t="shared" si="26649"/>
        <v>44552</v>
      </c>
      <c r="D5353">
        <f t="shared" ref="D5353" si="27235">N5353-N5352</f>
        <v>2411</v>
      </c>
      <c r="E5353" s="2">
        <f t="shared" ref="E5353" si="27236">SUM(D5347:D5353)/7</f>
        <v>1869.2857142857142</v>
      </c>
      <c r="F5353" s="2">
        <f t="shared" ref="F5353" si="27237">SUM(D5349:D5353)/5</f>
        <v>1623.2</v>
      </c>
      <c r="G5353" s="2">
        <f t="shared" ref="G5353" si="27238">N5352/(B5353/100000)</f>
        <v>7344.2232279981718</v>
      </c>
      <c r="H5353">
        <f t="shared" si="26650"/>
        <v>648</v>
      </c>
      <c r="I5353">
        <f t="shared" si="26650"/>
        <v>638</v>
      </c>
      <c r="J5353" s="3">
        <f t="shared" ref="J5353" si="27239">E5353/(SUM(N5346:N5351)/7)*100</f>
        <v>0.47937637474959588</v>
      </c>
      <c r="K5353">
        <f t="shared" ref="K5353" si="27240">O5353-O5352</f>
        <v>19</v>
      </c>
      <c r="L5353" s="3">
        <f t="shared" ref="L5353" si="27241">SUM(K5347:K5353)/7</f>
        <v>13.571428571428571</v>
      </c>
      <c r="M5353" s="3">
        <f t="shared" ref="M5353" si="27242">O5352/(B5353/100000)</f>
        <v>134.68332660634883</v>
      </c>
      <c r="N5353">
        <v>462586</v>
      </c>
      <c r="O5353">
        <v>8458</v>
      </c>
    </row>
    <row r="5354" spans="1:15" customFormat="1" x14ac:dyDescent="0.2">
      <c r="A5354" t="s">
        <v>13</v>
      </c>
      <c r="B5354" s="2">
        <v>6265809</v>
      </c>
      <c r="C5354" s="1">
        <f t="shared" si="26649"/>
        <v>44553</v>
      </c>
      <c r="D5354">
        <f t="shared" ref="D5354:D5358" si="27243">N5354-N5353</f>
        <v>2687</v>
      </c>
      <c r="E5354" s="2">
        <f t="shared" ref="E5354:E5358" si="27244">SUM(D5348:D5354)/7</f>
        <v>1848</v>
      </c>
      <c r="F5354" s="2">
        <f t="shared" ref="F5354:F5358" si="27245">SUM(D5350:D5354)/5</f>
        <v>1752.6</v>
      </c>
      <c r="G5354" s="2">
        <f t="shared" ref="G5354:G5358" si="27246">N5353/(B5354/100000)</f>
        <v>7382.701898509833</v>
      </c>
      <c r="H5354">
        <f t="shared" si="26650"/>
        <v>649</v>
      </c>
      <c r="I5354">
        <f t="shared" si="26650"/>
        <v>639</v>
      </c>
      <c r="J5354" s="3">
        <f t="shared" ref="J5354:J5358" si="27247">E5354/(SUM(N5347:N5352)/7)*100</f>
        <v>0.4720716486233798</v>
      </c>
      <c r="K5354">
        <f t="shared" ref="K5354:K5358" si="27248">O5354-O5353</f>
        <v>9</v>
      </c>
      <c r="L5354" s="3">
        <f t="shared" ref="L5354:L5358" si="27249">SUM(K5348:K5354)/7</f>
        <v>13.285714285714286</v>
      </c>
      <c r="M5354" s="3">
        <f t="shared" ref="M5354:M5358" si="27250">O5353/(B5354/100000)</f>
        <v>134.98655959669372</v>
      </c>
      <c r="N5354">
        <v>465273</v>
      </c>
      <c r="O5354">
        <v>8467</v>
      </c>
    </row>
    <row r="5355" spans="1:15" customFormat="1" x14ac:dyDescent="0.2">
      <c r="A5355" t="s">
        <v>13</v>
      </c>
      <c r="B5355" s="2">
        <v>6265809</v>
      </c>
      <c r="C5355" s="1">
        <f t="shared" si="26649"/>
        <v>44554</v>
      </c>
      <c r="D5355">
        <f t="shared" si="27243"/>
        <v>2208</v>
      </c>
      <c r="E5355" s="2">
        <f t="shared" si="27244"/>
        <v>1858.7142857142858</v>
      </c>
      <c r="F5355" s="2">
        <f t="shared" si="27245"/>
        <v>1907.2</v>
      </c>
      <c r="G5355" s="2">
        <f t="shared" si="27246"/>
        <v>7425.5854271970302</v>
      </c>
      <c r="H5355">
        <f t="shared" si="26650"/>
        <v>650</v>
      </c>
      <c r="I5355">
        <f t="shared" si="26650"/>
        <v>640</v>
      </c>
      <c r="J5355" s="3">
        <f t="shared" si="27247"/>
        <v>0.47303937341097713</v>
      </c>
      <c r="K5355">
        <f t="shared" si="27248"/>
        <v>30</v>
      </c>
      <c r="L5355" s="3">
        <f t="shared" si="27249"/>
        <v>16.142857142857142</v>
      </c>
      <c r="M5355" s="3">
        <f t="shared" si="27250"/>
        <v>135.13019627633079</v>
      </c>
      <c r="N5355">
        <f>N5356-1453</f>
        <v>467481</v>
      </c>
      <c r="O5355">
        <f>O5356-5</f>
        <v>8497</v>
      </c>
    </row>
    <row r="5356" spans="1:15" customFormat="1" x14ac:dyDescent="0.2">
      <c r="A5356" t="s">
        <v>13</v>
      </c>
      <c r="B5356" s="2">
        <v>6265809</v>
      </c>
      <c r="C5356" s="1">
        <f t="shared" si="26649"/>
        <v>44555</v>
      </c>
      <c r="D5356">
        <f t="shared" si="27243"/>
        <v>1453</v>
      </c>
      <c r="E5356" s="2">
        <f t="shared" si="27244"/>
        <v>1774.8571428571429</v>
      </c>
      <c r="F5356" s="2">
        <f t="shared" si="27245"/>
        <v>2021.8</v>
      </c>
      <c r="G5356" s="2">
        <f t="shared" si="27246"/>
        <v>7460.8242926013227</v>
      </c>
      <c r="H5356">
        <f t="shared" si="26650"/>
        <v>651</v>
      </c>
      <c r="I5356">
        <f t="shared" si="26650"/>
        <v>641</v>
      </c>
      <c r="J5356" s="3">
        <f t="shared" si="27247"/>
        <v>0.44993072138844042</v>
      </c>
      <c r="K5356">
        <f t="shared" si="27248"/>
        <v>5</v>
      </c>
      <c r="L5356" s="3">
        <f t="shared" si="27249"/>
        <v>14.428571428571429</v>
      </c>
      <c r="M5356" s="3">
        <f t="shared" si="27250"/>
        <v>135.60898520845433</v>
      </c>
      <c r="N5356">
        <v>468934</v>
      </c>
      <c r="O5356">
        <v>8502</v>
      </c>
    </row>
    <row r="5357" spans="1:15" customFormat="1" x14ac:dyDescent="0.2">
      <c r="A5357" t="s">
        <v>13</v>
      </c>
      <c r="B5357" s="2">
        <v>6265809</v>
      </c>
      <c r="C5357" s="1">
        <f t="shared" si="26649"/>
        <v>44556</v>
      </c>
      <c r="D5357">
        <f t="shared" si="27243"/>
        <v>727</v>
      </c>
      <c r="E5357" s="2">
        <f t="shared" si="27244"/>
        <v>1673.7142857142858</v>
      </c>
      <c r="F5357" s="2">
        <f t="shared" si="27245"/>
        <v>1897.2</v>
      </c>
      <c r="G5357" s="2">
        <f t="shared" si="27246"/>
        <v>7484.0136365471717</v>
      </c>
      <c r="H5357">
        <f t="shared" si="26650"/>
        <v>652</v>
      </c>
      <c r="I5357">
        <f t="shared" si="26650"/>
        <v>642</v>
      </c>
      <c r="J5357" s="3">
        <f t="shared" si="27247"/>
        <v>0.42261167232084723</v>
      </c>
      <c r="K5357">
        <f t="shared" si="27248"/>
        <v>1</v>
      </c>
      <c r="L5357" s="3">
        <f t="shared" si="27249"/>
        <v>13.857142857142858</v>
      </c>
      <c r="M5357" s="3">
        <f t="shared" si="27250"/>
        <v>135.68878336380826</v>
      </c>
      <c r="N5357">
        <v>469661</v>
      </c>
      <c r="O5357">
        <v>8503</v>
      </c>
    </row>
    <row r="5358" spans="1:15" customFormat="1" x14ac:dyDescent="0.2">
      <c r="A5358" t="s">
        <v>13</v>
      </c>
      <c r="B5358" s="2">
        <v>6265809</v>
      </c>
      <c r="C5358" s="1">
        <f t="shared" si="26649"/>
        <v>44557</v>
      </c>
      <c r="D5358">
        <f t="shared" si="27243"/>
        <v>599</v>
      </c>
      <c r="E5358" s="2">
        <f t="shared" si="27244"/>
        <v>1633.5714285714287</v>
      </c>
      <c r="F5358" s="2">
        <f t="shared" si="27245"/>
        <v>1534.8</v>
      </c>
      <c r="G5358" s="2">
        <f t="shared" si="27246"/>
        <v>7495.6162883356319</v>
      </c>
      <c r="H5358">
        <f t="shared" si="26650"/>
        <v>653</v>
      </c>
      <c r="I5358">
        <f t="shared" si="26650"/>
        <v>643</v>
      </c>
      <c r="J5358" s="3">
        <f t="shared" si="27247"/>
        <v>0.41084708153060034</v>
      </c>
      <c r="K5358">
        <f t="shared" si="27248"/>
        <v>6</v>
      </c>
      <c r="L5358" s="3">
        <f t="shared" si="27249"/>
        <v>14</v>
      </c>
      <c r="M5358" s="3">
        <f t="shared" si="27250"/>
        <v>135.70474299487904</v>
      </c>
      <c r="N5358">
        <v>470260</v>
      </c>
      <c r="O5358">
        <v>8509</v>
      </c>
    </row>
    <row r="5359" spans="1:15" customFormat="1" x14ac:dyDescent="0.2">
      <c r="A5359" t="s">
        <v>13</v>
      </c>
      <c r="B5359" s="2">
        <v>6265809</v>
      </c>
      <c r="C5359" s="1">
        <f t="shared" si="26649"/>
        <v>44558</v>
      </c>
      <c r="D5359">
        <f t="shared" ref="D5359" si="27251">N5359-N5358</f>
        <v>1319</v>
      </c>
      <c r="E5359" s="2">
        <f t="shared" ref="E5359" si="27252">SUM(D5353:D5359)/7</f>
        <v>1629.1428571428571</v>
      </c>
      <c r="F5359" s="2">
        <f t="shared" ref="F5359" si="27253">SUM(D5355:D5359)/5</f>
        <v>1261.2</v>
      </c>
      <c r="G5359" s="2">
        <f t="shared" ref="G5359" si="27254">N5358/(B5359/100000)</f>
        <v>7505.1761073470316</v>
      </c>
      <c r="H5359">
        <f t="shared" si="26650"/>
        <v>654</v>
      </c>
      <c r="I5359">
        <f t="shared" si="26650"/>
        <v>644</v>
      </c>
      <c r="J5359" s="3">
        <f t="shared" ref="J5359" si="27255">E5359/(SUM(N5352:N5357)/7)*100</f>
        <v>0.40814427492117344</v>
      </c>
      <c r="K5359">
        <f t="shared" ref="K5359" si="27256">O5359-O5358</f>
        <v>16</v>
      </c>
      <c r="L5359" s="3">
        <f t="shared" ref="L5359" si="27257">SUM(K5353:K5359)/7</f>
        <v>12.285714285714286</v>
      </c>
      <c r="M5359" s="3">
        <f t="shared" ref="M5359" si="27258">O5358/(B5359/100000)</f>
        <v>135.80050078130373</v>
      </c>
      <c r="N5359">
        <v>471579</v>
      </c>
      <c r="O5359">
        <v>8525</v>
      </c>
    </row>
    <row r="5360" spans="1:15" customFormat="1" x14ac:dyDescent="0.2">
      <c r="A5360" t="s">
        <v>13</v>
      </c>
      <c r="B5360" s="2">
        <v>6265809</v>
      </c>
      <c r="C5360" s="1">
        <f t="shared" si="26649"/>
        <v>44559</v>
      </c>
      <c r="D5360">
        <f t="shared" ref="D5360" si="27259">N5360-N5359</f>
        <v>2911</v>
      </c>
      <c r="E5360" s="2">
        <f t="shared" ref="E5360" si="27260">SUM(D5354:D5360)/7</f>
        <v>1700.5714285714287</v>
      </c>
      <c r="F5360" s="2">
        <f t="shared" ref="F5360" si="27261">SUM(D5356:D5360)/5</f>
        <v>1401.8</v>
      </c>
      <c r="G5360" s="2">
        <f t="shared" ref="G5360" si="27262">N5359/(B5360/100000)</f>
        <v>7526.2268607293963</v>
      </c>
      <c r="H5360">
        <f t="shared" si="26650"/>
        <v>655</v>
      </c>
      <c r="I5360">
        <f t="shared" si="26650"/>
        <v>645</v>
      </c>
      <c r="J5360" s="3">
        <f t="shared" ref="J5360" si="27263">E5360/(SUM(N5353:N5358)/7)*100</f>
        <v>0.42450685490844969</v>
      </c>
      <c r="K5360">
        <f t="shared" ref="K5360" si="27264">O5360-O5359</f>
        <v>7</v>
      </c>
      <c r="L5360" s="3">
        <f t="shared" ref="L5360" si="27265">SUM(K5354:K5360)/7</f>
        <v>10.571428571428571</v>
      </c>
      <c r="M5360" s="3">
        <f t="shared" ref="M5360" si="27266">O5359/(B5360/100000)</f>
        <v>136.05585487843629</v>
      </c>
      <c r="N5360">
        <v>474490</v>
      </c>
      <c r="O5360">
        <v>8532</v>
      </c>
    </row>
    <row r="5361" spans="1:15" customFormat="1" x14ac:dyDescent="0.2">
      <c r="A5361" t="s">
        <v>13</v>
      </c>
      <c r="B5361" s="2">
        <v>6265809</v>
      </c>
      <c r="C5361" s="1">
        <f t="shared" si="26649"/>
        <v>44560</v>
      </c>
      <c r="D5361">
        <f t="shared" ref="D5361:D5362" si="27267">N5361-N5360</f>
        <v>2789</v>
      </c>
      <c r="E5361" s="2">
        <f t="shared" ref="E5361:E5362" si="27268">SUM(D5355:D5361)/7</f>
        <v>1715.1428571428571</v>
      </c>
      <c r="F5361" s="2">
        <f t="shared" ref="F5361:F5362" si="27269">SUM(D5357:D5361)/5</f>
        <v>1669</v>
      </c>
      <c r="G5361" s="2">
        <f t="shared" ref="G5361:G5362" si="27270">N5360/(B5361/100000)</f>
        <v>7572.6853467764495</v>
      </c>
      <c r="H5361">
        <f t="shared" si="26650"/>
        <v>656</v>
      </c>
      <c r="I5361">
        <f t="shared" si="26650"/>
        <v>646</v>
      </c>
      <c r="J5361" s="3">
        <f t="shared" ref="J5361:J5362" si="27271">E5361/(SUM(N5354:N5359)/7)*100</f>
        <v>0.42677560120404323</v>
      </c>
      <c r="K5361">
        <f t="shared" ref="K5361:K5362" si="27272">O5361-O5360</f>
        <v>16</v>
      </c>
      <c r="L5361" s="3">
        <f t="shared" ref="L5361:L5362" si="27273">SUM(K5355:K5361)/7</f>
        <v>11.571428571428571</v>
      </c>
      <c r="M5361" s="3">
        <f t="shared" ref="M5361:M5362" si="27274">O5360/(B5361/100000)</f>
        <v>136.16757229593176</v>
      </c>
      <c r="N5361">
        <v>477279</v>
      </c>
      <c r="O5361">
        <v>8548</v>
      </c>
    </row>
    <row r="5362" spans="1:15" customFormat="1" x14ac:dyDescent="0.2">
      <c r="A5362" t="s">
        <v>13</v>
      </c>
      <c r="B5362" s="2">
        <v>6265809</v>
      </c>
      <c r="C5362" s="1">
        <f t="shared" ref="C5362:C5489" si="27275">C5361+1</f>
        <v>44561</v>
      </c>
      <c r="D5362">
        <f t="shared" si="27267"/>
        <v>2812</v>
      </c>
      <c r="E5362" s="2">
        <f t="shared" si="27268"/>
        <v>1801.4285714285713</v>
      </c>
      <c r="F5362" s="2">
        <f t="shared" si="27269"/>
        <v>2086</v>
      </c>
      <c r="G5362" s="2">
        <f t="shared" si="27270"/>
        <v>7617.1967578328668</v>
      </c>
      <c r="H5362">
        <f t="shared" ref="H5362:I5489" si="27276">H5361+1</f>
        <v>657</v>
      </c>
      <c r="I5362">
        <f t="shared" si="27276"/>
        <v>647</v>
      </c>
      <c r="J5362" s="3">
        <f t="shared" si="27271"/>
        <v>0.44678208832538208</v>
      </c>
      <c r="K5362">
        <f t="shared" si="27272"/>
        <v>10</v>
      </c>
      <c r="L5362" s="3">
        <f t="shared" si="27273"/>
        <v>8.7142857142857135</v>
      </c>
      <c r="M5362" s="3">
        <f t="shared" si="27274"/>
        <v>136.42292639306433</v>
      </c>
      <c r="N5362">
        <v>480091</v>
      </c>
      <c r="O5362">
        <v>8558</v>
      </c>
    </row>
    <row r="5363" spans="1:15" customFormat="1" x14ac:dyDescent="0.2">
      <c r="A5363" t="s">
        <v>13</v>
      </c>
      <c r="B5363" s="2">
        <v>6265809</v>
      </c>
      <c r="C5363" s="1">
        <f t="shared" si="27275"/>
        <v>44562</v>
      </c>
      <c r="D5363">
        <f t="shared" ref="D5363" si="27277">N5363-N5362</f>
        <v>1740</v>
      </c>
      <c r="E5363" s="2">
        <f t="shared" ref="E5363" si="27278">SUM(D5357:D5363)/7</f>
        <v>1842.4285714285713</v>
      </c>
      <c r="F5363" s="2">
        <f t="shared" ref="F5363" si="27279">SUM(D5359:D5363)/5</f>
        <v>2314.1999999999998</v>
      </c>
      <c r="G5363" s="2">
        <f t="shared" ref="G5363" si="27280">N5362/(B5363/100000)</f>
        <v>7662.0752404039122</v>
      </c>
      <c r="H5363">
        <f t="shared" si="27276"/>
        <v>658</v>
      </c>
      <c r="I5363">
        <f t="shared" si="27276"/>
        <v>648</v>
      </c>
      <c r="J5363" s="3">
        <f t="shared" ref="J5363" si="27281">E5363/(SUM(N5356:N5361)/7)*100</f>
        <v>0.45536990109819103</v>
      </c>
      <c r="K5363">
        <f t="shared" ref="K5363" si="27282">O5363-O5362</f>
        <v>6</v>
      </c>
      <c r="L5363" s="3">
        <f t="shared" ref="L5363" si="27283">SUM(K5357:K5363)/7</f>
        <v>8.8571428571428577</v>
      </c>
      <c r="M5363" s="3">
        <f t="shared" ref="M5363" si="27284">O5362/(B5363/100000)</f>
        <v>136.58252270377216</v>
      </c>
      <c r="N5363">
        <v>481831</v>
      </c>
      <c r="O5363">
        <v>8564</v>
      </c>
    </row>
    <row r="5364" spans="1:15" customFormat="1" x14ac:dyDescent="0.2">
      <c r="A5364" t="s">
        <v>13</v>
      </c>
      <c r="B5364" s="2">
        <v>6265809</v>
      </c>
      <c r="C5364" s="1">
        <f t="shared" si="27275"/>
        <v>44563</v>
      </c>
      <c r="D5364">
        <f t="shared" ref="D5364" si="27285">N5364-N5363</f>
        <v>1008</v>
      </c>
      <c r="E5364" s="2">
        <f t="shared" ref="E5364" si="27286">SUM(D5358:D5364)/7</f>
        <v>1882.5714285714287</v>
      </c>
      <c r="F5364" s="2">
        <f t="shared" ref="F5364" si="27287">SUM(D5360:D5364)/5</f>
        <v>2252</v>
      </c>
      <c r="G5364" s="2">
        <f t="shared" ref="G5364" si="27288">N5363/(B5364/100000)</f>
        <v>7689.8449984670769</v>
      </c>
      <c r="H5364">
        <f t="shared" si="27276"/>
        <v>659</v>
      </c>
      <c r="I5364">
        <f t="shared" si="27276"/>
        <v>649</v>
      </c>
      <c r="J5364" s="3">
        <f t="shared" ref="J5364" si="27289">E5364/(SUM(N5357:N5362)/7)*100</f>
        <v>0.4634657588205503</v>
      </c>
      <c r="K5364">
        <f t="shared" ref="K5364" si="27290">O5364-O5363</f>
        <v>2</v>
      </c>
      <c r="L5364" s="3">
        <f t="shared" ref="L5364" si="27291">SUM(K5358:K5364)/7</f>
        <v>9</v>
      </c>
      <c r="M5364" s="3">
        <f t="shared" ref="M5364" si="27292">O5363/(B5364/100000)</f>
        <v>136.67828049019687</v>
      </c>
      <c r="N5364">
        <v>482839</v>
      </c>
      <c r="O5364">
        <v>8566</v>
      </c>
    </row>
    <row r="5365" spans="1:15" customFormat="1" x14ac:dyDescent="0.2">
      <c r="A5365" t="s">
        <v>13</v>
      </c>
      <c r="B5365" s="2">
        <v>6265809</v>
      </c>
      <c r="C5365" s="1">
        <f t="shared" si="27275"/>
        <v>44564</v>
      </c>
      <c r="D5365">
        <f t="shared" ref="D5365" si="27293">N5365-N5364</f>
        <v>842</v>
      </c>
      <c r="E5365" s="2">
        <f t="shared" ref="E5365" si="27294">SUM(D5359:D5365)/7</f>
        <v>1917.2857142857142</v>
      </c>
      <c r="F5365" s="2">
        <f t="shared" ref="F5365" si="27295">SUM(D5361:D5365)/5</f>
        <v>1838.2</v>
      </c>
      <c r="G5365" s="2">
        <f t="shared" ref="G5365" si="27296">N5364/(B5365/100000)</f>
        <v>7705.9323065864282</v>
      </c>
      <c r="H5365">
        <f t="shared" si="27276"/>
        <v>660</v>
      </c>
      <c r="I5365">
        <f t="shared" si="27276"/>
        <v>650</v>
      </c>
      <c r="J5365" s="3">
        <f t="shared" ref="J5365" si="27297">E5365/(SUM(N5358:N5363)/7)*100</f>
        <v>0.4700003151779179</v>
      </c>
      <c r="K5365">
        <f t="shared" ref="K5365" si="27298">O5365-O5364</f>
        <v>1</v>
      </c>
      <c r="L5365" s="3">
        <f t="shared" ref="L5365" si="27299">SUM(K5359:K5365)/7</f>
        <v>8.2857142857142865</v>
      </c>
      <c r="M5365" s="3">
        <f t="shared" ref="M5365" si="27300">O5364/(B5365/100000)</f>
        <v>136.71019975233844</v>
      </c>
      <c r="N5365">
        <v>483681</v>
      </c>
      <c r="O5365">
        <v>8567</v>
      </c>
    </row>
    <row r="5366" spans="1:15" customFormat="1" x14ac:dyDescent="0.2">
      <c r="A5366" t="s">
        <v>13</v>
      </c>
      <c r="B5366" s="2">
        <v>6265809</v>
      </c>
      <c r="C5366" s="1">
        <f t="shared" si="27275"/>
        <v>44565</v>
      </c>
      <c r="D5366">
        <f t="shared" ref="D5366" si="27301">N5366-N5365</f>
        <v>2654</v>
      </c>
      <c r="E5366" s="2">
        <f t="shared" ref="E5366" si="27302">SUM(D5360:D5366)/7</f>
        <v>2108</v>
      </c>
      <c r="F5366" s="2">
        <f t="shared" ref="F5366" si="27303">SUM(D5362:D5366)/5</f>
        <v>1811.2</v>
      </c>
      <c r="G5366" s="2">
        <f t="shared" ref="G5366" si="27304">N5365/(B5366/100000)</f>
        <v>7719.3703159480283</v>
      </c>
      <c r="H5366">
        <f t="shared" si="27276"/>
        <v>661</v>
      </c>
      <c r="I5366">
        <f t="shared" si="27276"/>
        <v>651</v>
      </c>
      <c r="J5366" s="3">
        <f t="shared" ref="J5366" si="27305">E5366/(SUM(N5359:N5364)/7)*100</f>
        <v>0.5144853281378079</v>
      </c>
      <c r="K5366">
        <f t="shared" ref="K5366" si="27306">O5366-O5365</f>
        <v>10</v>
      </c>
      <c r="L5366" s="3">
        <f t="shared" ref="L5366" si="27307">SUM(K5360:K5366)/7</f>
        <v>7.4285714285714288</v>
      </c>
      <c r="M5366" s="3">
        <f t="shared" ref="M5366" si="27308">O5365/(B5366/100000)</f>
        <v>136.72615938340923</v>
      </c>
      <c r="N5366">
        <v>486335</v>
      </c>
      <c r="O5366">
        <v>8577</v>
      </c>
    </row>
    <row r="5367" spans="1:15" customFormat="1" x14ac:dyDescent="0.2">
      <c r="A5367" t="s">
        <v>13</v>
      </c>
      <c r="B5367" s="2">
        <v>6265809</v>
      </c>
      <c r="C5367" s="1">
        <f t="shared" si="27275"/>
        <v>44566</v>
      </c>
      <c r="D5367">
        <f t="shared" ref="D5367" si="27309">N5367-N5366</f>
        <v>4780</v>
      </c>
      <c r="E5367" s="2">
        <f t="shared" ref="E5367" si="27310">SUM(D5361:D5367)/7</f>
        <v>2375</v>
      </c>
      <c r="F5367" s="2">
        <f t="shared" ref="F5367" si="27311">SUM(D5363:D5367)/5</f>
        <v>2204.8000000000002</v>
      </c>
      <c r="G5367" s="2">
        <f t="shared" ref="G5367" si="27312">N5366/(B5367/100000)</f>
        <v>7761.7271768098899</v>
      </c>
      <c r="H5367">
        <f t="shared" si="27276"/>
        <v>662</v>
      </c>
      <c r="I5367">
        <f t="shared" si="27276"/>
        <v>652</v>
      </c>
      <c r="J5367" s="3">
        <f t="shared" ref="J5367" si="27313">E5367/(SUM(N5360:N5365)/7)*100</f>
        <v>0.57721465545406225</v>
      </c>
      <c r="K5367">
        <f t="shared" ref="K5367" si="27314">O5367-O5366</f>
        <v>12</v>
      </c>
      <c r="L5367" s="3">
        <f t="shared" ref="L5367" si="27315">SUM(K5361:K5367)/7</f>
        <v>8.1428571428571423</v>
      </c>
      <c r="M5367" s="3">
        <f t="shared" ref="M5367" si="27316">O5366/(B5367/100000)</f>
        <v>136.88575569411708</v>
      </c>
      <c r="N5367">
        <v>491115</v>
      </c>
      <c r="O5367">
        <v>8589</v>
      </c>
    </row>
    <row r="5368" spans="1:15" customFormat="1" x14ac:dyDescent="0.2">
      <c r="A5368" t="s">
        <v>13</v>
      </c>
      <c r="B5368" s="2">
        <v>6265809</v>
      </c>
      <c r="C5368" s="1">
        <f t="shared" si="27275"/>
        <v>44567</v>
      </c>
      <c r="D5368">
        <f t="shared" ref="D5368" si="27317">N5368-N5367</f>
        <v>4585</v>
      </c>
      <c r="E5368" s="2">
        <f t="shared" ref="E5368" si="27318">SUM(D5362:D5368)/7</f>
        <v>2631.5714285714284</v>
      </c>
      <c r="F5368" s="2">
        <f t="shared" ref="F5368" si="27319">SUM(D5364:D5368)/5</f>
        <v>2773.8</v>
      </c>
      <c r="G5368" s="2">
        <f t="shared" ref="G5368" si="27320">N5367/(B5368/100000)</f>
        <v>7838.0142133282388</v>
      </c>
      <c r="H5368">
        <f t="shared" si="27276"/>
        <v>663</v>
      </c>
      <c r="I5368">
        <f t="shared" si="27276"/>
        <v>653</v>
      </c>
      <c r="J5368" s="3">
        <f t="shared" ref="J5368" si="27321">E5368/(SUM(N5361:N5366)/7)*100</f>
        <v>0.63695170494623887</v>
      </c>
      <c r="K5368">
        <f t="shared" ref="K5368" si="27322">O5368-O5367</f>
        <v>12</v>
      </c>
      <c r="L5368" s="3">
        <f t="shared" ref="L5368" si="27323">SUM(K5362:K5368)/7</f>
        <v>7.5714285714285712</v>
      </c>
      <c r="M5368" s="3">
        <f t="shared" ref="M5368" si="27324">O5367/(B5368/100000)</f>
        <v>137.07727126696648</v>
      </c>
      <c r="N5368">
        <v>495700</v>
      </c>
      <c r="O5368">
        <v>8601</v>
      </c>
    </row>
    <row r="5369" spans="1:15" customFormat="1" x14ac:dyDescent="0.2">
      <c r="A5369" t="s">
        <v>13</v>
      </c>
      <c r="B5369" s="2">
        <v>6265809</v>
      </c>
      <c r="C5369" s="1">
        <f t="shared" si="27275"/>
        <v>44568</v>
      </c>
      <c r="D5369">
        <f t="shared" ref="D5369" si="27325">N5369-N5368</f>
        <v>4118</v>
      </c>
      <c r="E5369" s="2">
        <f t="shared" ref="E5369" si="27326">SUM(D5363:D5369)/7</f>
        <v>2818.1428571428573</v>
      </c>
      <c r="F5369" s="2">
        <f t="shared" ref="F5369" si="27327">SUM(D5365:D5369)/5</f>
        <v>3395.8</v>
      </c>
      <c r="G5369" s="2">
        <f t="shared" ref="G5369" si="27328">N5368/(B5369/100000)</f>
        <v>7911.1891217877846</v>
      </c>
      <c r="H5369">
        <f t="shared" si="27276"/>
        <v>664</v>
      </c>
      <c r="I5369">
        <f t="shared" si="27276"/>
        <v>654</v>
      </c>
      <c r="J5369" s="3">
        <f t="shared" ref="J5369" si="27329">E5369/(SUM(N5362:N5367)/7)*100</f>
        <v>0.6788621187573386</v>
      </c>
      <c r="K5369">
        <f t="shared" ref="K5369" si="27330">O5369-O5368</f>
        <v>13</v>
      </c>
      <c r="L5369" s="3">
        <f t="shared" ref="L5369" si="27331">SUM(K5363:K5369)/7</f>
        <v>8</v>
      </c>
      <c r="M5369" s="3">
        <f t="shared" ref="M5369" si="27332">O5368/(B5369/100000)</f>
        <v>137.2687868398159</v>
      </c>
      <c r="N5369">
        <v>499818</v>
      </c>
      <c r="O5369">
        <v>8614</v>
      </c>
    </row>
    <row r="5370" spans="1:15" customFormat="1" x14ac:dyDescent="0.2">
      <c r="A5370" t="s">
        <v>13</v>
      </c>
      <c r="B5370" s="2">
        <v>6265809</v>
      </c>
      <c r="C5370" s="1">
        <f t="shared" si="27275"/>
        <v>44569</v>
      </c>
      <c r="D5370">
        <f t="shared" ref="D5370" si="27333">N5370-N5369</f>
        <v>4318</v>
      </c>
      <c r="E5370" s="2">
        <f t="shared" ref="E5370" si="27334">SUM(D5364:D5370)/7</f>
        <v>3186.4285714285716</v>
      </c>
      <c r="F5370" s="2">
        <f t="shared" ref="F5370" si="27335">SUM(D5366:D5370)/5</f>
        <v>4091</v>
      </c>
      <c r="G5370" s="2">
        <f t="shared" ref="G5370" si="27336">N5369/(B5370/100000)</f>
        <v>7976.910882537275</v>
      </c>
      <c r="H5370">
        <f t="shared" si="27276"/>
        <v>665</v>
      </c>
      <c r="I5370">
        <f t="shared" si="27276"/>
        <v>655</v>
      </c>
      <c r="J5370" s="3">
        <f t="shared" ref="J5370" si="27337">E5370/(SUM(N5363:N5368)/7)*100</f>
        <v>0.76347740425212929</v>
      </c>
      <c r="K5370">
        <f t="shared" ref="K5370" si="27338">O5370-O5369</f>
        <v>7</v>
      </c>
      <c r="L5370" s="3">
        <f t="shared" ref="L5370" si="27339">SUM(K5364:K5370)/7</f>
        <v>8.1428571428571423</v>
      </c>
      <c r="M5370" s="3">
        <f t="shared" ref="M5370" si="27340">O5369/(B5370/100000)</f>
        <v>137.47626204373609</v>
      </c>
      <c r="N5370">
        <v>504136</v>
      </c>
      <c r="O5370">
        <v>8621</v>
      </c>
    </row>
    <row r="5371" spans="1:15" customFormat="1" x14ac:dyDescent="0.2">
      <c r="A5371" t="s">
        <v>13</v>
      </c>
      <c r="B5371" s="2">
        <v>6265809</v>
      </c>
      <c r="C5371" s="1">
        <f t="shared" si="27275"/>
        <v>44570</v>
      </c>
      <c r="D5371">
        <f t="shared" ref="D5371" si="27341">N5371-N5370</f>
        <v>2758</v>
      </c>
      <c r="E5371" s="2">
        <f t="shared" ref="E5371" si="27342">SUM(D5365:D5371)/7</f>
        <v>3436.4285714285716</v>
      </c>
      <c r="F5371" s="2">
        <f t="shared" ref="F5371" si="27343">SUM(D5367:D5371)/5</f>
        <v>4111.8</v>
      </c>
      <c r="G5371" s="2">
        <f t="shared" ref="G5371" si="27344">N5370/(B5371/100000)</f>
        <v>8045.8245695009218</v>
      </c>
      <c r="H5371">
        <f t="shared" si="27276"/>
        <v>666</v>
      </c>
      <c r="I5371">
        <f t="shared" si="27276"/>
        <v>656</v>
      </c>
      <c r="J5371" s="3">
        <f t="shared" ref="J5371" si="27345">E5371/(SUM(N5364:N5369)/7)*100</f>
        <v>0.81833979250808297</v>
      </c>
      <c r="K5371">
        <f t="shared" ref="K5371" si="27346">O5371-O5370</f>
        <v>0</v>
      </c>
      <c r="L5371" s="3">
        <f t="shared" ref="L5371" si="27347">SUM(K5365:K5371)/7</f>
        <v>7.8571428571428568</v>
      </c>
      <c r="M5371" s="3">
        <f t="shared" ref="M5371" si="27348">O5370/(B5371/100000)</f>
        <v>137.58797946123158</v>
      </c>
      <c r="N5371">
        <v>506894</v>
      </c>
      <c r="O5371">
        <v>8621</v>
      </c>
    </row>
    <row r="5372" spans="1:15" customFormat="1" x14ac:dyDescent="0.2">
      <c r="A5372" t="s">
        <v>13</v>
      </c>
      <c r="B5372" s="2">
        <v>6265809</v>
      </c>
      <c r="C5372" s="1">
        <f t="shared" si="27275"/>
        <v>44571</v>
      </c>
      <c r="D5372">
        <f t="shared" ref="D5372" si="27349">N5372-N5371</f>
        <v>1924</v>
      </c>
      <c r="E5372" s="2">
        <f t="shared" ref="E5372" si="27350">SUM(D5366:D5372)/7</f>
        <v>3591</v>
      </c>
      <c r="F5372" s="2">
        <f t="shared" ref="F5372" si="27351">SUM(D5368:D5372)/5</f>
        <v>3540.6</v>
      </c>
      <c r="G5372" s="2">
        <f t="shared" ref="G5372" si="27352">N5371/(B5372/100000)</f>
        <v>8089.8412319941444</v>
      </c>
      <c r="H5372">
        <f t="shared" si="27276"/>
        <v>667</v>
      </c>
      <c r="I5372">
        <f t="shared" si="27276"/>
        <v>657</v>
      </c>
      <c r="J5372" s="3">
        <f t="shared" ref="J5372" si="27353">E5372/(SUM(N5365:N5370)/7)*100</f>
        <v>0.84899781645745975</v>
      </c>
      <c r="K5372">
        <f t="shared" ref="K5372" si="27354">O5372-O5371</f>
        <v>2</v>
      </c>
      <c r="L5372" s="3">
        <f t="shared" ref="L5372" si="27355">SUM(K5366:K5372)/7</f>
        <v>8</v>
      </c>
      <c r="M5372" s="3">
        <f t="shared" ref="M5372" si="27356">O5371/(B5372/100000)</f>
        <v>137.58797946123158</v>
      </c>
      <c r="N5372">
        <v>508818</v>
      </c>
      <c r="O5372">
        <v>8623</v>
      </c>
    </row>
    <row r="5373" spans="1:15" customFormat="1" x14ac:dyDescent="0.2">
      <c r="A5373" t="s">
        <v>13</v>
      </c>
      <c r="B5373" s="2">
        <v>6265809</v>
      </c>
      <c r="C5373" s="1">
        <f t="shared" si="27275"/>
        <v>44572</v>
      </c>
      <c r="D5373">
        <f t="shared" ref="D5373" si="27357">N5373-N5372</f>
        <v>3216</v>
      </c>
      <c r="E5373" s="2">
        <f t="shared" ref="E5373" si="27358">SUM(D5367:D5373)/7</f>
        <v>3671.2857142857142</v>
      </c>
      <c r="F5373" s="2">
        <f t="shared" ref="F5373" si="27359">SUM(D5369:D5373)/5</f>
        <v>3266.8</v>
      </c>
      <c r="G5373" s="2">
        <f t="shared" ref="G5373" si="27360">N5372/(B5373/100000)</f>
        <v>8120.5475621743335</v>
      </c>
      <c r="H5373">
        <f t="shared" si="27276"/>
        <v>668</v>
      </c>
      <c r="I5373">
        <f t="shared" si="27276"/>
        <v>658</v>
      </c>
      <c r="J5373" s="3">
        <f t="shared" ref="J5373" si="27361">E5373/(SUM(N5366:N5371)/7)*100</f>
        <v>0.86122711878493208</v>
      </c>
      <c r="K5373">
        <f t="shared" ref="K5373" si="27362">O5373-O5372</f>
        <v>11</v>
      </c>
      <c r="L5373" s="3">
        <f t="shared" ref="L5373" si="27363">SUM(K5367:K5373)/7</f>
        <v>8.1428571428571423</v>
      </c>
      <c r="M5373" s="3">
        <f t="shared" ref="M5373" si="27364">O5372/(B5373/100000)</f>
        <v>137.61989872337315</v>
      </c>
      <c r="N5373">
        <v>512034</v>
      </c>
      <c r="O5373">
        <v>8634</v>
      </c>
    </row>
    <row r="5374" spans="1:15" customFormat="1" x14ac:dyDescent="0.2">
      <c r="A5374" t="s">
        <v>13</v>
      </c>
      <c r="B5374" s="2">
        <v>6265809</v>
      </c>
      <c r="C5374" s="1">
        <f t="shared" si="27275"/>
        <v>44573</v>
      </c>
      <c r="D5374">
        <f t="shared" ref="D5374" si="27365">N5374-N5373</f>
        <v>6660</v>
      </c>
      <c r="E5374" s="2">
        <f t="shared" ref="E5374" si="27366">SUM(D5368:D5374)/7</f>
        <v>3939.8571428571427</v>
      </c>
      <c r="F5374" s="2">
        <f t="shared" ref="F5374" si="27367">SUM(D5370:D5374)/5</f>
        <v>3775.2</v>
      </c>
      <c r="G5374" s="2">
        <f t="shared" ref="G5374" si="27368">N5373/(B5374/100000)</f>
        <v>8171.8737356979764</v>
      </c>
      <c r="H5374">
        <f t="shared" si="27276"/>
        <v>669</v>
      </c>
      <c r="I5374">
        <f t="shared" si="27276"/>
        <v>659</v>
      </c>
      <c r="J5374" s="3">
        <f t="shared" ref="J5374" si="27369">E5374/(SUM(N5367:N5372)/7)*100</f>
        <v>0.91731828672790539</v>
      </c>
      <c r="K5374">
        <f t="shared" ref="K5374" si="27370">O5374-O5373</f>
        <v>12</v>
      </c>
      <c r="L5374" s="3">
        <f t="shared" ref="L5374" si="27371">SUM(K5368:K5374)/7</f>
        <v>8.1428571428571423</v>
      </c>
      <c r="M5374" s="3">
        <f t="shared" ref="M5374" si="27372">O5373/(B5374/100000)</f>
        <v>137.79545466515177</v>
      </c>
      <c r="N5374">
        <v>518694</v>
      </c>
      <c r="O5374">
        <v>8646</v>
      </c>
    </row>
    <row r="5375" spans="1:15" customFormat="1" x14ac:dyDescent="0.2">
      <c r="A5375" t="s">
        <v>13</v>
      </c>
      <c r="B5375" s="2">
        <v>6265809</v>
      </c>
      <c r="C5375" s="1">
        <f t="shared" si="27275"/>
        <v>44574</v>
      </c>
      <c r="D5375">
        <f t="shared" ref="D5375" si="27373">N5375-N5374</f>
        <v>7895</v>
      </c>
      <c r="E5375" s="2">
        <f t="shared" ref="E5375" si="27374">SUM(D5369:D5375)/7</f>
        <v>4412.7142857142853</v>
      </c>
      <c r="F5375" s="2">
        <f t="shared" ref="F5375" si="27375">SUM(D5371:D5375)/5</f>
        <v>4490.6000000000004</v>
      </c>
      <c r="G5375" s="2">
        <f t="shared" ref="G5375" si="27376">N5374/(B5375/100000)</f>
        <v>8278.164878629399</v>
      </c>
      <c r="H5375">
        <f t="shared" si="27276"/>
        <v>670</v>
      </c>
      <c r="I5375">
        <f t="shared" si="27276"/>
        <v>660</v>
      </c>
      <c r="J5375" s="3">
        <f t="shared" ref="J5375" si="27377">E5375/(SUM(N5368:N5373)/7)*100</f>
        <v>1.0203144612538813</v>
      </c>
      <c r="K5375">
        <f t="shared" ref="K5375" si="27378">O5375-O5374</f>
        <v>15</v>
      </c>
      <c r="L5375" s="3">
        <f t="shared" ref="L5375" si="27379">SUM(K5369:K5375)/7</f>
        <v>8.5714285714285712</v>
      </c>
      <c r="M5375" s="3">
        <f t="shared" ref="M5375" si="27380">O5374/(B5375/100000)</f>
        <v>137.98697023800119</v>
      </c>
      <c r="N5375">
        <v>526589</v>
      </c>
      <c r="O5375">
        <v>8661</v>
      </c>
    </row>
    <row r="5376" spans="1:15" customFormat="1" x14ac:dyDescent="0.2">
      <c r="A5376" t="s">
        <v>13</v>
      </c>
      <c r="B5376" s="2">
        <v>6265809</v>
      </c>
      <c r="C5376" s="1">
        <f t="shared" si="27275"/>
        <v>44575</v>
      </c>
      <c r="D5376">
        <f t="shared" ref="D5376" si="27381">N5376-N5375</f>
        <v>7624</v>
      </c>
      <c r="E5376" s="2">
        <f t="shared" ref="E5376" si="27382">SUM(D5370:D5376)/7</f>
        <v>4913.5714285714284</v>
      </c>
      <c r="F5376" s="2">
        <f t="shared" ref="F5376" si="27383">SUM(D5372:D5376)/5</f>
        <v>5463.8</v>
      </c>
      <c r="G5376" s="2">
        <f t="shared" ref="G5376" si="27384">N5375/(B5376/100000)</f>
        <v>8404.1661659332422</v>
      </c>
      <c r="H5376">
        <f t="shared" si="27276"/>
        <v>671</v>
      </c>
      <c r="I5376">
        <f t="shared" si="27276"/>
        <v>661</v>
      </c>
      <c r="J5376" s="3">
        <f t="shared" ref="J5376" si="27385">E5376/(SUM(N5369:N5374)/7)*100</f>
        <v>1.1275592595579456</v>
      </c>
      <c r="K5376">
        <f t="shared" ref="K5376" si="27386">O5376-O5375</f>
        <v>2</v>
      </c>
      <c r="L5376" s="3">
        <f t="shared" ref="L5376" si="27387">SUM(K5370:K5376)/7</f>
        <v>7</v>
      </c>
      <c r="M5376" s="3">
        <f t="shared" ref="M5376" si="27388">O5375/(B5376/100000)</f>
        <v>138.22636470406295</v>
      </c>
      <c r="N5376">
        <v>534213</v>
      </c>
      <c r="O5376">
        <v>8663</v>
      </c>
    </row>
    <row r="5377" spans="1:15" customFormat="1" x14ac:dyDescent="0.2">
      <c r="A5377" t="s">
        <v>13</v>
      </c>
      <c r="B5377" s="2">
        <v>6265809</v>
      </c>
      <c r="C5377" s="1">
        <f t="shared" si="27275"/>
        <v>44576</v>
      </c>
      <c r="D5377">
        <f t="shared" ref="D5377:D5378" si="27389">N5377-N5376</f>
        <v>7857</v>
      </c>
      <c r="E5377" s="2">
        <f t="shared" ref="E5377:E5378" si="27390">SUM(D5371:D5377)/7</f>
        <v>5419.1428571428569</v>
      </c>
      <c r="F5377" s="2">
        <f t="shared" ref="F5377:F5378" si="27391">SUM(D5373:D5377)/5</f>
        <v>6650.4</v>
      </c>
      <c r="G5377" s="2">
        <f t="shared" ref="G5377:G5378" si="27392">N5376/(B5377/100000)</f>
        <v>8525.8423932169007</v>
      </c>
      <c r="H5377">
        <f t="shared" si="27276"/>
        <v>672</v>
      </c>
      <c r="I5377">
        <f t="shared" si="27276"/>
        <v>662</v>
      </c>
      <c r="J5377" s="3">
        <f t="shared" ref="J5377:J5378" si="27393">E5377/(SUM(N5370:N5375)/7)*100</f>
        <v>1.2327580743964004</v>
      </c>
      <c r="K5377">
        <f t="shared" ref="K5377:K5378" si="27394">O5377-O5376</f>
        <v>9</v>
      </c>
      <c r="L5377" s="3">
        <f t="shared" ref="L5377:L5378" si="27395">SUM(K5371:K5377)/7</f>
        <v>7.2857142857142856</v>
      </c>
      <c r="M5377" s="3">
        <f t="shared" ref="M5377:M5378" si="27396">O5376/(B5377/100000)</f>
        <v>138.25828396620452</v>
      </c>
      <c r="N5377">
        <f>N5378-4453</f>
        <v>542070</v>
      </c>
      <c r="O5377">
        <v>8672</v>
      </c>
    </row>
    <row r="5378" spans="1:15" customFormat="1" x14ac:dyDescent="0.2">
      <c r="A5378" t="s">
        <v>13</v>
      </c>
      <c r="B5378" s="2">
        <v>6265809</v>
      </c>
      <c r="C5378" s="1">
        <f t="shared" si="27275"/>
        <v>44577</v>
      </c>
      <c r="D5378">
        <f t="shared" si="27389"/>
        <v>4453</v>
      </c>
      <c r="E5378" s="2">
        <f t="shared" si="27390"/>
        <v>5661.2857142857147</v>
      </c>
      <c r="F5378" s="2">
        <f t="shared" si="27391"/>
        <v>6897.8</v>
      </c>
      <c r="G5378" s="2">
        <f t="shared" si="27392"/>
        <v>8651.2372145400532</v>
      </c>
      <c r="H5378">
        <f t="shared" si="27276"/>
        <v>673</v>
      </c>
      <c r="I5378">
        <f t="shared" si="27276"/>
        <v>663</v>
      </c>
      <c r="J5378" s="3">
        <f t="shared" si="27393"/>
        <v>1.2753753972172108</v>
      </c>
      <c r="K5378">
        <f t="shared" si="27394"/>
        <v>-4</v>
      </c>
      <c r="L5378" s="3">
        <f t="shared" si="27395"/>
        <v>6.7142857142857144</v>
      </c>
      <c r="M5378" s="3">
        <f t="shared" si="27396"/>
        <v>138.40192064584159</v>
      </c>
      <c r="N5378">
        <v>546523</v>
      </c>
      <c r="O5378">
        <v>8668</v>
      </c>
    </row>
    <row r="5379" spans="1:15" customFormat="1" x14ac:dyDescent="0.2">
      <c r="A5379" t="s">
        <v>13</v>
      </c>
      <c r="B5379" s="2">
        <v>6265809</v>
      </c>
      <c r="C5379" s="1">
        <f t="shared" si="27275"/>
        <v>44578</v>
      </c>
      <c r="D5379">
        <f t="shared" ref="D5379" si="27397">N5379-N5378</f>
        <v>3342</v>
      </c>
      <c r="E5379" s="2">
        <f t="shared" ref="E5379" si="27398">SUM(D5373:D5379)/7</f>
        <v>5863.8571428571431</v>
      </c>
      <c r="F5379" s="2">
        <f t="shared" ref="F5379" si="27399">SUM(D5375:D5379)/5</f>
        <v>6234.2</v>
      </c>
      <c r="G5379" s="2">
        <f t="shared" ref="G5379" si="27400">N5378/(B5379/100000)</f>
        <v>8722.3054516982556</v>
      </c>
      <c r="H5379">
        <f t="shared" si="27276"/>
        <v>674</v>
      </c>
      <c r="I5379">
        <f t="shared" si="27276"/>
        <v>664</v>
      </c>
      <c r="J5379" s="3">
        <f t="shared" ref="J5379" si="27401">E5379/(SUM(N5372:N5377)/7)*100</f>
        <v>1.306223424127535</v>
      </c>
      <c r="K5379">
        <f t="shared" ref="K5379" si="27402">O5379-O5378</f>
        <v>4</v>
      </c>
      <c r="L5379" s="3">
        <f t="shared" ref="L5379" si="27403">SUM(K5373:K5379)/7</f>
        <v>7</v>
      </c>
      <c r="M5379" s="3">
        <f t="shared" ref="M5379" si="27404">O5378/(B5379/100000)</f>
        <v>138.33808212155844</v>
      </c>
      <c r="N5379">
        <v>549865</v>
      </c>
      <c r="O5379">
        <v>8672</v>
      </c>
    </row>
    <row r="5380" spans="1:15" customFormat="1" x14ac:dyDescent="0.2">
      <c r="A5380" t="s">
        <v>13</v>
      </c>
      <c r="B5380" s="2">
        <v>6265809</v>
      </c>
      <c r="C5380" s="1">
        <f t="shared" si="27275"/>
        <v>44579</v>
      </c>
      <c r="D5380">
        <f t="shared" ref="D5380" si="27405">N5380-N5379</f>
        <v>6968</v>
      </c>
      <c r="E5380" s="2">
        <f t="shared" ref="E5380" si="27406">SUM(D5374:D5380)/7</f>
        <v>6399.8571428571431</v>
      </c>
      <c r="F5380" s="2">
        <f t="shared" ref="F5380" si="27407">SUM(D5376:D5380)/5</f>
        <v>6048.8</v>
      </c>
      <c r="G5380" s="2">
        <f t="shared" ref="G5380" si="27408">N5379/(B5380/100000)</f>
        <v>8775.6425387368181</v>
      </c>
      <c r="H5380">
        <f t="shared" si="27276"/>
        <v>675</v>
      </c>
      <c r="I5380">
        <f t="shared" si="27276"/>
        <v>665</v>
      </c>
      <c r="J5380" s="3">
        <f t="shared" ref="J5380" si="27409">E5380/(SUM(N5373:N5378)/7)*100</f>
        <v>1.4087190967141836</v>
      </c>
      <c r="K5380">
        <f t="shared" ref="K5380" si="27410">O5380-O5379</f>
        <v>6</v>
      </c>
      <c r="L5380" s="3">
        <f t="shared" ref="L5380" si="27411">SUM(K5374:K5380)/7</f>
        <v>6.2857142857142856</v>
      </c>
      <c r="M5380" s="3">
        <f t="shared" ref="M5380" si="27412">O5379/(B5380/100000)</f>
        <v>138.40192064584159</v>
      </c>
      <c r="N5380">
        <v>556833</v>
      </c>
      <c r="O5380">
        <v>8678</v>
      </c>
    </row>
    <row r="5381" spans="1:15" customFormat="1" x14ac:dyDescent="0.2">
      <c r="A5381" t="s">
        <v>13</v>
      </c>
      <c r="B5381" s="2">
        <v>6265809</v>
      </c>
      <c r="C5381" s="1">
        <f t="shared" si="27275"/>
        <v>44580</v>
      </c>
      <c r="D5381">
        <f t="shared" ref="D5381" si="27413">N5381-N5380</f>
        <v>8461</v>
      </c>
      <c r="E5381" s="2">
        <f t="shared" ref="E5381" si="27414">SUM(D5375:D5381)/7</f>
        <v>6657.1428571428569</v>
      </c>
      <c r="F5381" s="2">
        <f t="shared" ref="F5381" si="27415">SUM(D5377:D5381)/5</f>
        <v>6216.2</v>
      </c>
      <c r="G5381" s="2">
        <f t="shared" ref="G5381" si="27416">N5380/(B5381/100000)</f>
        <v>8886.8492480380428</v>
      </c>
      <c r="H5381">
        <f t="shared" si="27276"/>
        <v>676</v>
      </c>
      <c r="I5381">
        <f t="shared" si="27276"/>
        <v>666</v>
      </c>
      <c r="J5381" s="3">
        <f t="shared" ref="J5381" si="27417">E5381/(SUM(N5374:N5379)/7)*100</f>
        <v>1.4481251130376631</v>
      </c>
      <c r="K5381">
        <f t="shared" ref="K5381" si="27418">O5381-O5380</f>
        <v>21</v>
      </c>
      <c r="L5381" s="3">
        <f t="shared" ref="L5381" si="27419">SUM(K5375:K5381)/7</f>
        <v>7.5714285714285712</v>
      </c>
      <c r="M5381" s="3">
        <f t="shared" ref="M5381" si="27420">O5380/(B5381/100000)</f>
        <v>138.4976784322663</v>
      </c>
      <c r="N5381">
        <v>565294</v>
      </c>
      <c r="O5381">
        <v>8699</v>
      </c>
    </row>
    <row r="5382" spans="1:15" customFormat="1" x14ac:dyDescent="0.2">
      <c r="A5382" t="s">
        <v>13</v>
      </c>
      <c r="B5382" s="2">
        <v>6265809</v>
      </c>
      <c r="C5382" s="1">
        <f t="shared" si="27275"/>
        <v>44581</v>
      </c>
      <c r="D5382">
        <f t="shared" ref="D5382" si="27421">N5382-N5381</f>
        <v>10177</v>
      </c>
      <c r="E5382" s="2">
        <f t="shared" ref="E5382" si="27422">SUM(D5376:D5382)/7</f>
        <v>6983.1428571428569</v>
      </c>
      <c r="F5382" s="2">
        <f t="shared" ref="F5382" si="27423">SUM(D5378:D5382)/5</f>
        <v>6680.2</v>
      </c>
      <c r="G5382" s="2">
        <f t="shared" ref="G5382" si="27424">N5381/(B5382/100000)</f>
        <v>9021.8836865279482</v>
      </c>
      <c r="H5382">
        <f t="shared" si="27276"/>
        <v>677</v>
      </c>
      <c r="I5382">
        <f t="shared" si="27276"/>
        <v>667</v>
      </c>
      <c r="J5382" s="3">
        <f t="shared" ref="J5382" si="27425">E5382/(SUM(N5375:N5380)/7)*100</f>
        <v>1.5012470466906198</v>
      </c>
      <c r="K5382">
        <f t="shared" ref="K5382" si="27426">O5382-O5381</f>
        <v>13</v>
      </c>
      <c r="L5382" s="3">
        <f t="shared" ref="L5382" si="27427">SUM(K5376:K5382)/7</f>
        <v>7.2857142857142856</v>
      </c>
      <c r="M5382" s="3">
        <f t="shared" ref="M5382" si="27428">O5381/(B5382/100000)</f>
        <v>138.83283068475276</v>
      </c>
      <c r="N5382">
        <v>575471</v>
      </c>
      <c r="O5382">
        <v>8712</v>
      </c>
    </row>
    <row r="5383" spans="1:15" customFormat="1" x14ac:dyDescent="0.2">
      <c r="A5383" t="s">
        <v>13</v>
      </c>
      <c r="B5383" s="2">
        <v>6265809</v>
      </c>
      <c r="C5383" s="1">
        <f t="shared" si="27275"/>
        <v>44582</v>
      </c>
      <c r="D5383">
        <f t="shared" ref="D5383" si="27429">N5383-N5382</f>
        <v>13193</v>
      </c>
      <c r="E5383" s="2">
        <f t="shared" ref="E5383" si="27430">SUM(D5377:D5383)/7</f>
        <v>7778.7142857142853</v>
      </c>
      <c r="F5383" s="2">
        <f t="shared" ref="F5383" si="27431">SUM(D5379:D5383)/5</f>
        <v>8428.2000000000007</v>
      </c>
      <c r="G5383" s="2">
        <f t="shared" ref="G5383" si="27432">N5382/(B5383/100000)</f>
        <v>9184.3048519353197</v>
      </c>
      <c r="H5383">
        <f t="shared" si="27276"/>
        <v>678</v>
      </c>
      <c r="I5383">
        <f t="shared" si="27276"/>
        <v>668</v>
      </c>
      <c r="J5383" s="3">
        <f t="shared" ref="J5383" si="27433">E5383/(SUM(N5376:N5381)/7)*100</f>
        <v>1.6526354574696231</v>
      </c>
      <c r="K5383">
        <f t="shared" ref="K5383" si="27434">O5383-O5382</f>
        <v>4</v>
      </c>
      <c r="L5383" s="3">
        <f t="shared" ref="L5383" si="27435">SUM(K5377:K5383)/7</f>
        <v>7.5714285714285712</v>
      </c>
      <c r="M5383" s="3">
        <f t="shared" ref="M5383" si="27436">O5382/(B5383/100000)</f>
        <v>139.04030588867295</v>
      </c>
      <c r="N5383">
        <v>588664</v>
      </c>
      <c r="O5383">
        <v>8716</v>
      </c>
    </row>
    <row r="5384" spans="1:15" customFormat="1" x14ac:dyDescent="0.2">
      <c r="A5384" t="s">
        <v>13</v>
      </c>
      <c r="B5384" s="2">
        <v>6265809</v>
      </c>
      <c r="C5384" s="1">
        <f t="shared" si="27275"/>
        <v>44583</v>
      </c>
      <c r="D5384">
        <f t="shared" ref="D5384" si="27437">N5384-N5383</f>
        <v>10875</v>
      </c>
      <c r="E5384" s="2">
        <f t="shared" ref="E5384" si="27438">SUM(D5378:D5384)/7</f>
        <v>8209.8571428571431</v>
      </c>
      <c r="F5384" s="2">
        <f t="shared" ref="F5384" si="27439">SUM(D5380:D5384)/5</f>
        <v>9934.7999999999993</v>
      </c>
      <c r="G5384" s="2">
        <f t="shared" ref="G5384" si="27440">N5383/(B5384/100000)</f>
        <v>9394.8602646521776</v>
      </c>
      <c r="H5384">
        <f t="shared" si="27276"/>
        <v>679</v>
      </c>
      <c r="I5384">
        <f t="shared" si="27276"/>
        <v>669</v>
      </c>
      <c r="J5384" s="3">
        <f t="shared" ref="J5384" si="27441">E5384/(SUM(N5377:N5382)/7)*100</f>
        <v>1.7226629289196584</v>
      </c>
      <c r="K5384">
        <f t="shared" ref="K5384" si="27442">O5384-O5383</f>
        <v>3</v>
      </c>
      <c r="L5384" s="3">
        <f t="shared" ref="L5384" si="27443">SUM(K5378:K5384)/7</f>
        <v>6.7142857142857144</v>
      </c>
      <c r="M5384" s="3">
        <f t="shared" ref="M5384" si="27444">O5383/(B5384/100000)</f>
        <v>139.10414441295609</v>
      </c>
      <c r="N5384">
        <v>599539</v>
      </c>
      <c r="O5384">
        <v>8719</v>
      </c>
    </row>
    <row r="5385" spans="1:15" customFormat="1" x14ac:dyDescent="0.2">
      <c r="A5385" t="s">
        <v>13</v>
      </c>
      <c r="B5385" s="2">
        <v>6265809</v>
      </c>
      <c r="C5385" s="1">
        <f t="shared" si="27275"/>
        <v>44584</v>
      </c>
      <c r="D5385">
        <f t="shared" ref="D5385" si="27445">N5385-N5384</f>
        <v>7571</v>
      </c>
      <c r="E5385" s="2">
        <f t="shared" ref="E5385" si="27446">SUM(D5379:D5385)/7</f>
        <v>8655.2857142857138</v>
      </c>
      <c r="F5385" s="2">
        <f t="shared" ref="F5385" si="27447">SUM(D5381:D5385)/5</f>
        <v>10055.4</v>
      </c>
      <c r="G5385" s="2">
        <f t="shared" ref="G5385" si="27448">N5384/(B5385/100000)</f>
        <v>9568.4212525469575</v>
      </c>
      <c r="H5385">
        <f t="shared" si="27276"/>
        <v>680</v>
      </c>
      <c r="I5385">
        <f t="shared" si="27276"/>
        <v>670</v>
      </c>
      <c r="J5385" s="3">
        <f t="shared" ref="J5385" si="27449">E5385/(SUM(N5378:N5383)/7)*100</f>
        <v>1.7911105198586907</v>
      </c>
      <c r="K5385">
        <f t="shared" ref="K5385" si="27450">O5385-O5384</f>
        <v>3</v>
      </c>
      <c r="L5385" s="3">
        <f t="shared" ref="L5385" si="27451">SUM(K5379:K5385)/7</f>
        <v>7.7142857142857144</v>
      </c>
      <c r="M5385" s="3">
        <f t="shared" ref="M5385" si="27452">O5384/(B5385/100000)</f>
        <v>139.15202330616845</v>
      </c>
      <c r="N5385">
        <v>607110</v>
      </c>
      <c r="O5385">
        <v>8722</v>
      </c>
    </row>
    <row r="5386" spans="1:15" customFormat="1" x14ac:dyDescent="0.2">
      <c r="A5386" t="s">
        <v>13</v>
      </c>
      <c r="B5386" s="2">
        <v>6265809</v>
      </c>
      <c r="C5386" s="1">
        <f t="shared" si="27275"/>
        <v>44585</v>
      </c>
      <c r="D5386">
        <f t="shared" ref="D5386" si="27453">N5386-N5385</f>
        <v>4458</v>
      </c>
      <c r="E5386" s="2">
        <f t="shared" ref="E5386" si="27454">SUM(D5380:D5386)/7</f>
        <v>8814.7142857142862</v>
      </c>
      <c r="F5386" s="2">
        <f t="shared" ref="F5386" si="27455">SUM(D5382:D5386)/5</f>
        <v>9254.7999999999993</v>
      </c>
      <c r="G5386" s="2">
        <f t="shared" ref="G5386" si="27456">N5385/(B5386/100000)</f>
        <v>9689.2516193838655</v>
      </c>
      <c r="H5386">
        <f t="shared" si="27276"/>
        <v>681</v>
      </c>
      <c r="I5386">
        <f t="shared" si="27276"/>
        <v>671</v>
      </c>
      <c r="J5386" s="3">
        <f t="shared" ref="J5386" si="27457">E5386/(SUM(N5379:N5384)/7)*100</f>
        <v>1.7959545543716999</v>
      </c>
      <c r="K5386">
        <f t="shared" ref="K5386" si="27458">O5386-O5385</f>
        <v>5</v>
      </c>
      <c r="L5386" s="3">
        <f t="shared" ref="L5386" si="27459">SUM(K5380:K5386)/7</f>
        <v>7.8571428571428568</v>
      </c>
      <c r="M5386" s="3">
        <f t="shared" ref="M5386" si="27460">O5385/(B5386/100000)</f>
        <v>139.1999021993808</v>
      </c>
      <c r="N5386">
        <v>611568</v>
      </c>
      <c r="O5386">
        <v>8727</v>
      </c>
    </row>
    <row r="5387" spans="1:15" customFormat="1" x14ac:dyDescent="0.2">
      <c r="A5387" t="s">
        <v>13</v>
      </c>
      <c r="B5387" s="2">
        <v>6265809</v>
      </c>
      <c r="C5387" s="1">
        <f t="shared" si="27275"/>
        <v>44586</v>
      </c>
      <c r="D5387">
        <f t="shared" ref="D5387" si="27461">N5387-N5386</f>
        <v>12438</v>
      </c>
      <c r="E5387" s="2">
        <f t="shared" ref="E5387" si="27462">SUM(D5381:D5387)/7</f>
        <v>9596.1428571428569</v>
      </c>
      <c r="F5387" s="2">
        <f t="shared" ref="F5387" si="27463">SUM(D5383:D5387)/5</f>
        <v>9707</v>
      </c>
      <c r="G5387" s="2">
        <f t="shared" ref="G5387" si="27464">N5386/(B5387/100000)</f>
        <v>9760.3996546974213</v>
      </c>
      <c r="H5387">
        <f t="shared" si="27276"/>
        <v>682</v>
      </c>
      <c r="I5387">
        <f t="shared" si="27276"/>
        <v>672</v>
      </c>
      <c r="J5387" s="3">
        <f t="shared" ref="J5387" si="27465">E5387/(SUM(N5380:N5385)/7)*100</f>
        <v>1.9231237211598005</v>
      </c>
      <c r="K5387">
        <f t="shared" ref="K5387" si="27466">O5387-O5386</f>
        <v>12</v>
      </c>
      <c r="L5387" s="3">
        <f t="shared" ref="L5387" si="27467">SUM(K5381:K5387)/7</f>
        <v>8.7142857142857135</v>
      </c>
      <c r="M5387" s="3">
        <f t="shared" ref="M5387" si="27468">O5386/(B5387/100000)</f>
        <v>139.27970035473473</v>
      </c>
      <c r="N5387">
        <v>624006</v>
      </c>
      <c r="O5387">
        <v>8739</v>
      </c>
    </row>
    <row r="5388" spans="1:15" customFormat="1" x14ac:dyDescent="0.2">
      <c r="A5388" t="s">
        <v>13</v>
      </c>
      <c r="B5388" s="2">
        <v>6265809</v>
      </c>
      <c r="C5388" s="1">
        <f t="shared" si="27275"/>
        <v>44587</v>
      </c>
      <c r="D5388">
        <f t="shared" ref="D5388" si="27469">N5388-N5387</f>
        <v>13385</v>
      </c>
      <c r="E5388" s="2">
        <f t="shared" ref="E5388" si="27470">SUM(D5382:D5388)/7</f>
        <v>10299.571428571429</v>
      </c>
      <c r="F5388" s="2">
        <f t="shared" ref="F5388" si="27471">SUM(D5384:D5388)/5</f>
        <v>9745.4</v>
      </c>
      <c r="G5388" s="2">
        <f t="shared" ref="G5388" si="27472">N5387/(B5388/100000)</f>
        <v>9958.9055459558367</v>
      </c>
      <c r="H5388">
        <f t="shared" si="27276"/>
        <v>683</v>
      </c>
      <c r="I5388">
        <f t="shared" si="27276"/>
        <v>673</v>
      </c>
      <c r="J5388" s="3">
        <f t="shared" ref="J5388" si="27473">E5388/(SUM(N5381:N5386)/7)*100</f>
        <v>2.0322489898935805</v>
      </c>
      <c r="K5388">
        <f t="shared" ref="K5388" si="27474">O5388-O5387</f>
        <v>27</v>
      </c>
      <c r="L5388" s="3">
        <f t="shared" ref="L5388" si="27475">SUM(K5382:K5388)/7</f>
        <v>9.5714285714285712</v>
      </c>
      <c r="M5388" s="3">
        <f t="shared" ref="M5388" si="27476">O5387/(B5388/100000)</f>
        <v>139.47121592758413</v>
      </c>
      <c r="N5388">
        <v>637391</v>
      </c>
      <c r="O5388">
        <v>8766</v>
      </c>
    </row>
    <row r="5389" spans="1:15" customFormat="1" x14ac:dyDescent="0.2">
      <c r="A5389" t="s">
        <v>13</v>
      </c>
      <c r="B5389" s="2">
        <v>6265809</v>
      </c>
      <c r="C5389" s="1">
        <f t="shared" si="27275"/>
        <v>44588</v>
      </c>
      <c r="D5389">
        <f t="shared" ref="D5389" si="27477">N5389-N5388</f>
        <v>17870</v>
      </c>
      <c r="E5389" s="2">
        <f t="shared" ref="E5389" si="27478">SUM(D5383:D5389)/7</f>
        <v>11398.571428571429</v>
      </c>
      <c r="F5389" s="2">
        <f t="shared" ref="F5389" si="27479">SUM(D5385:D5389)/5</f>
        <v>11144.4</v>
      </c>
      <c r="G5389" s="2">
        <f t="shared" ref="G5389" si="27480">N5388/(B5389/100000)</f>
        <v>10172.525207838285</v>
      </c>
      <c r="H5389">
        <f t="shared" si="27276"/>
        <v>684</v>
      </c>
      <c r="I5389">
        <f t="shared" si="27276"/>
        <v>674</v>
      </c>
      <c r="J5389" s="3">
        <f t="shared" ref="J5389" si="27481">E5389/(SUM(N5382:N5387)/7)*100</f>
        <v>2.2124814009036262</v>
      </c>
      <c r="K5389">
        <f t="shared" ref="K5389" si="27482">O5389-O5388</f>
        <v>17</v>
      </c>
      <c r="L5389" s="3">
        <f t="shared" ref="L5389" si="27483">SUM(K5383:K5389)/7</f>
        <v>10.142857142857142</v>
      </c>
      <c r="M5389" s="3">
        <f t="shared" ref="M5389" si="27484">O5388/(B5389/100000)</f>
        <v>139.9021259664953</v>
      </c>
      <c r="N5389">
        <v>655261</v>
      </c>
      <c r="O5389">
        <v>8783</v>
      </c>
    </row>
    <row r="5390" spans="1:15" customFormat="1" x14ac:dyDescent="0.2">
      <c r="A5390" t="s">
        <v>13</v>
      </c>
      <c r="B5390" s="2">
        <v>6265809</v>
      </c>
      <c r="C5390" s="1">
        <f t="shared" si="27275"/>
        <v>44589</v>
      </c>
      <c r="D5390">
        <f t="shared" ref="D5390" si="27485">N5390-N5389</f>
        <v>17618</v>
      </c>
      <c r="E5390" s="2">
        <f t="shared" ref="E5390" si="27486">SUM(D5384:D5390)/7</f>
        <v>12030.714285714286</v>
      </c>
      <c r="F5390" s="2">
        <f t="shared" ref="F5390" si="27487">SUM(D5386:D5390)/5</f>
        <v>13153.8</v>
      </c>
      <c r="G5390" s="2">
        <f t="shared" ref="G5390" si="27488">N5389/(B5390/100000)</f>
        <v>10457.723815073201</v>
      </c>
      <c r="H5390">
        <f t="shared" si="27276"/>
        <v>685</v>
      </c>
      <c r="I5390">
        <f t="shared" si="27276"/>
        <v>675</v>
      </c>
      <c r="J5390" s="3">
        <f t="shared" ref="J5390" si="27489">E5390/(SUM(N5383:N5388)/7)*100</f>
        <v>2.2957638434164478</v>
      </c>
      <c r="K5390">
        <f t="shared" ref="K5390" si="27490">O5390-O5389</f>
        <v>7</v>
      </c>
      <c r="L5390" s="3">
        <f t="shared" ref="L5390" si="27491">SUM(K5384:K5390)/7</f>
        <v>10.571428571428571</v>
      </c>
      <c r="M5390" s="3">
        <f t="shared" ref="M5390" si="27492">O5389/(B5390/100000)</f>
        <v>140.17343969469863</v>
      </c>
      <c r="N5390">
        <v>672879</v>
      </c>
      <c r="O5390">
        <v>8790</v>
      </c>
    </row>
    <row r="5391" spans="1:15" customFormat="1" x14ac:dyDescent="0.2">
      <c r="A5391" t="s">
        <v>13</v>
      </c>
      <c r="B5391" s="2">
        <v>6265809</v>
      </c>
      <c r="C5391" s="1">
        <f t="shared" si="27275"/>
        <v>44590</v>
      </c>
      <c r="D5391">
        <f t="shared" ref="D5391" si="27493">N5391-N5390</f>
        <v>15114</v>
      </c>
      <c r="E5391" s="2">
        <f t="shared" ref="E5391" si="27494">SUM(D5385:D5391)/7</f>
        <v>12636.285714285714</v>
      </c>
      <c r="F5391" s="2">
        <f t="shared" ref="F5391" si="27495">SUM(D5387:D5391)/5</f>
        <v>15285</v>
      </c>
      <c r="G5391" s="2">
        <f t="shared" ref="G5391" si="27496">N5390/(B5391/100000)</f>
        <v>10738.900595278279</v>
      </c>
      <c r="H5391">
        <f t="shared" si="27276"/>
        <v>686</v>
      </c>
      <c r="I5391">
        <f t="shared" si="27276"/>
        <v>676</v>
      </c>
      <c r="J5391" s="3">
        <f t="shared" ref="J5391" si="27497">E5391/(SUM(N5384:N5389)/7)*100</f>
        <v>2.3683255798386824</v>
      </c>
      <c r="K5391">
        <f t="shared" ref="K5391" si="27498">O5391-O5390</f>
        <v>3</v>
      </c>
      <c r="L5391" s="3">
        <f t="shared" ref="L5391" si="27499">SUM(K5385:K5391)/7</f>
        <v>10.571428571428571</v>
      </c>
      <c r="M5391" s="3">
        <f t="shared" ref="M5391" si="27500">O5390/(B5391/100000)</f>
        <v>140.28515711219413</v>
      </c>
      <c r="N5391">
        <v>687993</v>
      </c>
      <c r="O5391">
        <v>8793</v>
      </c>
    </row>
    <row r="5392" spans="1:15" customFormat="1" x14ac:dyDescent="0.2">
      <c r="A5392" t="s">
        <v>13</v>
      </c>
      <c r="B5392" s="2">
        <v>6265809</v>
      </c>
      <c r="C5392" s="1">
        <f t="shared" si="27275"/>
        <v>44591</v>
      </c>
      <c r="D5392">
        <f t="shared" ref="D5392" si="27501">N5392-N5391</f>
        <v>10419</v>
      </c>
      <c r="E5392" s="2">
        <f t="shared" ref="E5392" si="27502">SUM(D5386:D5392)/7</f>
        <v>13043.142857142857</v>
      </c>
      <c r="F5392" s="2">
        <f t="shared" ref="F5392" si="27503">SUM(D5388:D5392)/5</f>
        <v>14881.2</v>
      </c>
      <c r="G5392" s="2">
        <f t="shared" ref="G5392" si="27504">N5391/(B5392/100000)</f>
        <v>10980.114459282113</v>
      </c>
      <c r="H5392">
        <f t="shared" si="27276"/>
        <v>687</v>
      </c>
      <c r="I5392">
        <f t="shared" si="27276"/>
        <v>677</v>
      </c>
      <c r="J5392" s="3">
        <f t="shared" ref="J5392" si="27505">E5392/(SUM(N5385:N5390)/7)*100</f>
        <v>2.3975011915031055</v>
      </c>
      <c r="K5392">
        <f t="shared" ref="K5392" si="27506">O5392-O5391</f>
        <v>2</v>
      </c>
      <c r="L5392" s="3">
        <f t="shared" ref="L5392" si="27507">SUM(K5386:K5392)/7</f>
        <v>10.428571428571429</v>
      </c>
      <c r="M5392" s="3">
        <f t="shared" ref="M5392" si="27508">O5391/(B5392/100000)</f>
        <v>140.33303600540648</v>
      </c>
      <c r="N5392">
        <v>698412</v>
      </c>
      <c r="O5392">
        <v>8795</v>
      </c>
    </row>
    <row r="5393" spans="1:15" customFormat="1" x14ac:dyDescent="0.2">
      <c r="A5393" t="s">
        <v>13</v>
      </c>
      <c r="B5393" s="2">
        <v>6265809</v>
      </c>
      <c r="C5393" s="1">
        <f t="shared" si="27275"/>
        <v>44592</v>
      </c>
      <c r="D5393">
        <f t="shared" ref="D5393" si="27509">N5393-N5392</f>
        <v>6649</v>
      </c>
      <c r="E5393" s="2">
        <f t="shared" ref="E5393" si="27510">SUM(D5387:D5393)/7</f>
        <v>13356.142857142857</v>
      </c>
      <c r="F5393" s="2">
        <f t="shared" ref="F5393" si="27511">SUM(D5389:D5393)/5</f>
        <v>13534</v>
      </c>
      <c r="G5393" s="2">
        <f t="shared" ref="G5393" si="27512">N5392/(B5393/100000)</f>
        <v>11146.397855408615</v>
      </c>
      <c r="H5393">
        <f t="shared" si="27276"/>
        <v>688</v>
      </c>
      <c r="I5393">
        <f t="shared" si="27276"/>
        <v>678</v>
      </c>
      <c r="J5393" s="3">
        <f t="shared" ref="J5393" si="27513">E5393/(SUM(N5386:N5391)/7)*100</f>
        <v>2.4039764490377977</v>
      </c>
      <c r="K5393">
        <f t="shared" ref="K5393" si="27514">O5393-O5392</f>
        <v>35</v>
      </c>
      <c r="L5393" s="3">
        <f t="shared" ref="L5393" si="27515">SUM(K5387:K5393)/7</f>
        <v>14.714285714285714</v>
      </c>
      <c r="M5393" s="3">
        <f t="shared" ref="M5393" si="27516">O5392/(B5393/100000)</f>
        <v>140.36495526754805</v>
      </c>
      <c r="N5393">
        <v>705061</v>
      </c>
      <c r="O5393">
        <v>8830</v>
      </c>
    </row>
    <row r="5394" spans="1:15" customFormat="1" x14ac:dyDescent="0.2">
      <c r="A5394" t="s">
        <v>13</v>
      </c>
      <c r="B5394" s="2">
        <v>6265809</v>
      </c>
      <c r="C5394" s="1">
        <f t="shared" si="27275"/>
        <v>44593</v>
      </c>
      <c r="D5394">
        <f t="shared" ref="D5394" si="27517">N5394-N5393</f>
        <v>16297</v>
      </c>
      <c r="E5394" s="2">
        <f t="shared" ref="E5394" si="27518">SUM(D5388:D5394)/7</f>
        <v>13907.428571428571</v>
      </c>
      <c r="F5394" s="2">
        <f t="shared" ref="F5394" si="27519">SUM(D5390:D5394)/5</f>
        <v>13219.4</v>
      </c>
      <c r="G5394" s="2">
        <f t="shared" ref="G5394" si="27520">N5393/(B5394/100000)</f>
        <v>11252.51344239826</v>
      </c>
      <c r="H5394">
        <f t="shared" si="27276"/>
        <v>689</v>
      </c>
      <c r="I5394">
        <f t="shared" si="27276"/>
        <v>679</v>
      </c>
      <c r="J5394" s="3">
        <f t="shared" ref="J5394" si="27521">E5394/(SUM(N5387:N5392)/7)*100</f>
        <v>2.4485266636183325</v>
      </c>
      <c r="K5394">
        <f t="shared" ref="K5394" si="27522">O5394-O5393</f>
        <v>6</v>
      </c>
      <c r="L5394" s="3">
        <f t="shared" ref="L5394" si="27523">SUM(K5388:K5394)/7</f>
        <v>13.857142857142858</v>
      </c>
      <c r="M5394" s="3">
        <f t="shared" ref="M5394" si="27524">O5393/(B5394/100000)</f>
        <v>140.92354235502549</v>
      </c>
      <c r="N5394">
        <v>721358</v>
      </c>
      <c r="O5394">
        <v>8836</v>
      </c>
    </row>
    <row r="5395" spans="1:15" customFormat="1" x14ac:dyDescent="0.2">
      <c r="A5395" t="s">
        <v>13</v>
      </c>
      <c r="B5395" s="2">
        <v>6265809</v>
      </c>
      <c r="C5395" s="1">
        <f t="shared" si="27275"/>
        <v>44594</v>
      </c>
      <c r="D5395">
        <f t="shared" ref="D5395" si="27525">N5395-N5394</f>
        <v>18935</v>
      </c>
      <c r="E5395" s="2">
        <f t="shared" ref="E5395" si="27526">SUM(D5389:D5395)/7</f>
        <v>14700.285714285714</v>
      </c>
      <c r="F5395" s="2">
        <f t="shared" ref="F5395" si="27527">SUM(D5391:D5395)/5</f>
        <v>13482.8</v>
      </c>
      <c r="G5395" s="2">
        <f t="shared" ref="G5395" si="27528">N5394/(B5395/100000)</f>
        <v>11512.607549958831</v>
      </c>
      <c r="H5395">
        <f t="shared" si="27276"/>
        <v>690</v>
      </c>
      <c r="I5395">
        <f t="shared" si="27276"/>
        <v>680</v>
      </c>
      <c r="J5395" s="3">
        <f t="shared" ref="J5395" si="27529">E5395/(SUM(N5388:N5393)/7)*100</f>
        <v>2.5364080870653836</v>
      </c>
      <c r="K5395">
        <f t="shared" ref="K5395" si="27530">O5395-O5394</f>
        <v>7</v>
      </c>
      <c r="L5395" s="3">
        <f t="shared" ref="L5395" si="27531">SUM(K5389:K5395)/7</f>
        <v>11</v>
      </c>
      <c r="M5395" s="3">
        <f t="shared" ref="M5395" si="27532">O5394/(B5395/100000)</f>
        <v>141.0193001414502</v>
      </c>
      <c r="N5395">
        <v>740293</v>
      </c>
      <c r="O5395">
        <v>8843</v>
      </c>
    </row>
    <row r="5396" spans="1:15" customFormat="1" x14ac:dyDescent="0.2">
      <c r="A5396" t="s">
        <v>13</v>
      </c>
      <c r="B5396" s="2">
        <v>6265809</v>
      </c>
      <c r="C5396" s="1">
        <f t="shared" si="27275"/>
        <v>44595</v>
      </c>
      <c r="D5396">
        <f t="shared" ref="D5396" si="27533">N5396-N5395</f>
        <v>19721</v>
      </c>
      <c r="E5396" s="2">
        <f t="shared" ref="E5396" si="27534">SUM(D5390:D5396)/7</f>
        <v>14964.714285714286</v>
      </c>
      <c r="F5396" s="2">
        <f t="shared" ref="F5396" si="27535">SUM(D5392:D5396)/5</f>
        <v>14404.2</v>
      </c>
      <c r="G5396" s="2">
        <f t="shared" ref="G5396" si="27536">N5395/(B5396/100000)</f>
        <v>11814.803164284132</v>
      </c>
      <c r="H5396">
        <f t="shared" si="27276"/>
        <v>691</v>
      </c>
      <c r="I5396">
        <f t="shared" si="27276"/>
        <v>681</v>
      </c>
      <c r="J5396" s="3">
        <f t="shared" ref="J5396" si="27537">E5396/(SUM(N5389:N5394)/7)*100</f>
        <v>2.5296766646606925</v>
      </c>
      <c r="K5396">
        <f t="shared" ref="K5396" si="27538">O5396-O5395</f>
        <v>12</v>
      </c>
      <c r="L5396" s="3">
        <f t="shared" ref="L5396" si="27539">SUM(K5390:K5396)/7</f>
        <v>10.285714285714286</v>
      </c>
      <c r="M5396" s="3">
        <f t="shared" ref="M5396" si="27540">O5395/(B5396/100000)</f>
        <v>141.1310175589457</v>
      </c>
      <c r="N5396">
        <v>760014</v>
      </c>
      <c r="O5396">
        <v>8855</v>
      </c>
    </row>
    <row r="5397" spans="1:15" customFormat="1" x14ac:dyDescent="0.2">
      <c r="A5397" t="s">
        <v>13</v>
      </c>
      <c r="B5397" s="2">
        <v>6265809</v>
      </c>
      <c r="C5397" s="1">
        <f t="shared" si="27275"/>
        <v>44596</v>
      </c>
      <c r="D5397">
        <f t="shared" ref="D5397" si="27541">N5397-N5396</f>
        <v>20380</v>
      </c>
      <c r="E5397" s="2">
        <f t="shared" ref="E5397" si="27542">SUM(D5391:D5397)/7</f>
        <v>15359.285714285714</v>
      </c>
      <c r="F5397" s="2">
        <f t="shared" ref="F5397" si="27543">SUM(D5393:D5397)/5</f>
        <v>16396.400000000001</v>
      </c>
      <c r="G5397" s="2">
        <f t="shared" ref="G5397" si="27544">N5396/(B5397/100000)</f>
        <v>12129.543048631071</v>
      </c>
      <c r="H5397">
        <f t="shared" si="27276"/>
        <v>692</v>
      </c>
      <c r="I5397">
        <f t="shared" si="27276"/>
        <v>682</v>
      </c>
      <c r="J5397" s="3">
        <f t="shared" ref="J5397" si="27545">E5397/(SUM(N5390:N5395)/7)*100</f>
        <v>2.5441339745707281</v>
      </c>
      <c r="K5397">
        <f t="shared" ref="K5397" si="27546">O5397-O5396</f>
        <v>14</v>
      </c>
      <c r="L5397" s="3">
        <f t="shared" ref="L5397" si="27547">SUM(K5391:K5397)/7</f>
        <v>11.285714285714286</v>
      </c>
      <c r="M5397" s="3">
        <f t="shared" ref="M5397" si="27548">O5396/(B5397/100000)</f>
        <v>141.3225331317951</v>
      </c>
      <c r="N5397">
        <v>780394</v>
      </c>
      <c r="O5397">
        <v>8869</v>
      </c>
    </row>
    <row r="5398" spans="1:15" customFormat="1" x14ac:dyDescent="0.2">
      <c r="A5398" t="s">
        <v>13</v>
      </c>
      <c r="B5398" s="2">
        <v>6265809</v>
      </c>
      <c r="C5398" s="1">
        <f t="shared" si="27275"/>
        <v>44597</v>
      </c>
      <c r="D5398">
        <f t="shared" ref="D5398" si="27549">N5398-N5397</f>
        <v>16738</v>
      </c>
      <c r="E5398" s="2">
        <f t="shared" ref="E5398" si="27550">SUM(D5392:D5398)/7</f>
        <v>15591.285714285714</v>
      </c>
      <c r="F5398" s="2">
        <f t="shared" ref="F5398" si="27551">SUM(D5394:D5398)/5</f>
        <v>18414.2</v>
      </c>
      <c r="G5398" s="2">
        <f t="shared" ref="G5398" si="27552">N5397/(B5398/100000)</f>
        <v>12454.800329853655</v>
      </c>
      <c r="H5398">
        <f t="shared" si="27276"/>
        <v>693</v>
      </c>
      <c r="I5398">
        <f t="shared" si="27276"/>
        <v>683</v>
      </c>
      <c r="J5398" s="3">
        <f t="shared" ref="J5398" si="27553">E5398/(SUM(N5391:N5396)/7)*100</f>
        <v>2.5303891766793076</v>
      </c>
      <c r="K5398">
        <f t="shared" ref="K5398" si="27554">O5398-O5397</f>
        <v>11</v>
      </c>
      <c r="L5398" s="3">
        <f t="shared" ref="L5398" si="27555">SUM(K5392:K5398)/7</f>
        <v>12.428571428571429</v>
      </c>
      <c r="M5398" s="3">
        <f t="shared" ref="M5398" si="27556">O5397/(B5398/100000)</f>
        <v>141.54596796678609</v>
      </c>
      <c r="N5398">
        <v>797132</v>
      </c>
      <c r="O5398">
        <v>8880</v>
      </c>
    </row>
    <row r="5399" spans="1:15" customFormat="1" x14ac:dyDescent="0.2">
      <c r="A5399" t="s">
        <v>13</v>
      </c>
      <c r="B5399" s="2">
        <v>6265809</v>
      </c>
      <c r="C5399" s="1">
        <f t="shared" si="27275"/>
        <v>44598</v>
      </c>
      <c r="D5399">
        <f t="shared" ref="D5399" si="27557">N5399-N5398</f>
        <v>11776</v>
      </c>
      <c r="E5399" s="2">
        <f t="shared" ref="E5399" si="27558">SUM(D5393:D5399)/7</f>
        <v>15785.142857142857</v>
      </c>
      <c r="F5399" s="2">
        <f t="shared" ref="F5399" si="27559">SUM(D5395:D5399)/5</f>
        <v>17510</v>
      </c>
      <c r="G5399" s="2">
        <f t="shared" ref="G5399" si="27560">N5398/(B5399/100000)</f>
        <v>12721.932634716442</v>
      </c>
      <c r="H5399">
        <f t="shared" si="27276"/>
        <v>694</v>
      </c>
      <c r="I5399">
        <f t="shared" si="27276"/>
        <v>684</v>
      </c>
      <c r="J5399" s="3">
        <f t="shared" ref="J5399" si="27561">E5399/(SUM(N5392:N5397)/7)*100</f>
        <v>2.5081193372332784</v>
      </c>
      <c r="K5399">
        <f t="shared" ref="K5399" si="27562">O5399-O5398</f>
        <v>2</v>
      </c>
      <c r="L5399" s="3">
        <f t="shared" ref="L5399" si="27563">SUM(K5393:K5399)/7</f>
        <v>12.428571428571429</v>
      </c>
      <c r="M5399" s="3">
        <f t="shared" ref="M5399" si="27564">O5398/(B5399/100000)</f>
        <v>141.72152390856471</v>
      </c>
      <c r="N5399">
        <v>808908</v>
      </c>
      <c r="O5399">
        <v>8882</v>
      </c>
    </row>
    <row r="5400" spans="1:15" customFormat="1" x14ac:dyDescent="0.2">
      <c r="A5400" t="s">
        <v>13</v>
      </c>
      <c r="B5400" s="2">
        <v>6265809</v>
      </c>
      <c r="C5400" s="1">
        <f t="shared" si="27275"/>
        <v>44599</v>
      </c>
      <c r="D5400">
        <f t="shared" ref="D5400" si="27565">N5400-N5399</f>
        <v>8180</v>
      </c>
      <c r="E5400" s="2">
        <f t="shared" ref="E5400" si="27566">SUM(D5394:D5400)/7</f>
        <v>16003.857142857143</v>
      </c>
      <c r="F5400" s="2">
        <f t="shared" ref="F5400" si="27567">SUM(D5396:D5400)/5</f>
        <v>15359</v>
      </c>
      <c r="G5400" s="2">
        <f t="shared" ref="G5400" si="27568">N5399/(B5400/100000)</f>
        <v>12909.873250205999</v>
      </c>
      <c r="H5400">
        <f t="shared" si="27276"/>
        <v>695</v>
      </c>
      <c r="I5400">
        <f t="shared" si="27276"/>
        <v>685</v>
      </c>
      <c r="J5400" s="3">
        <f t="shared" ref="J5400" si="27569">E5400/(SUM(N5393:N5398)/7)*100</f>
        <v>2.4871388190536408</v>
      </c>
      <c r="K5400">
        <f t="shared" ref="K5400" si="27570">O5400-O5399</f>
        <v>26</v>
      </c>
      <c r="L5400" s="3">
        <f t="shared" ref="L5400" si="27571">SUM(K5394:K5400)/7</f>
        <v>11.142857142857142</v>
      </c>
      <c r="M5400" s="3">
        <f t="shared" ref="M5400" si="27572">O5399/(B5400/100000)</f>
        <v>141.75344317070628</v>
      </c>
      <c r="N5400">
        <v>817088</v>
      </c>
      <c r="O5400">
        <v>8908</v>
      </c>
    </row>
    <row r="5401" spans="1:15" customFormat="1" x14ac:dyDescent="0.2">
      <c r="A5401" t="s">
        <v>13</v>
      </c>
      <c r="B5401" s="2">
        <v>6265809</v>
      </c>
      <c r="C5401" s="1">
        <f t="shared" si="27275"/>
        <v>44600</v>
      </c>
      <c r="D5401">
        <f t="shared" ref="D5401" si="27573">N5401-N5400</f>
        <v>16080</v>
      </c>
      <c r="E5401" s="2">
        <f t="shared" ref="E5401" si="27574">SUM(D5395:D5401)/7</f>
        <v>15972.857142857143</v>
      </c>
      <c r="F5401" s="2">
        <f t="shared" ref="F5401" si="27575">SUM(D5397:D5401)/5</f>
        <v>14630.8</v>
      </c>
      <c r="G5401" s="2">
        <f t="shared" ref="G5401" si="27576">N5400/(B5401/100000)</f>
        <v>13040.423032365014</v>
      </c>
      <c r="H5401">
        <f t="shared" si="27276"/>
        <v>696</v>
      </c>
      <c r="I5401">
        <f t="shared" si="27276"/>
        <v>686</v>
      </c>
      <c r="J5401" s="3">
        <f t="shared" ref="J5401" si="27577">E5401/(SUM(N5394:N5399)/7)*100</f>
        <v>2.4263801624053651</v>
      </c>
      <c r="K5401">
        <f t="shared" ref="K5401" si="27578">O5401-O5400</f>
        <v>10</v>
      </c>
      <c r="L5401" s="3">
        <f t="shared" ref="L5401" si="27579">SUM(K5395:K5401)/7</f>
        <v>11.714285714285714</v>
      </c>
      <c r="M5401" s="3">
        <f t="shared" ref="M5401" si="27580">O5400/(B5401/100000)</f>
        <v>142.16839357854667</v>
      </c>
      <c r="N5401">
        <v>833168</v>
      </c>
      <c r="O5401">
        <v>8918</v>
      </c>
    </row>
    <row r="5402" spans="1:15" customFormat="1" x14ac:dyDescent="0.2">
      <c r="A5402" t="s">
        <v>13</v>
      </c>
      <c r="B5402" s="2">
        <v>6265809</v>
      </c>
      <c r="C5402" s="1">
        <f t="shared" si="27275"/>
        <v>44601</v>
      </c>
      <c r="D5402">
        <f t="shared" ref="D5402" si="27581">N5402-N5401</f>
        <v>19439</v>
      </c>
      <c r="E5402" s="2">
        <f t="shared" ref="E5402" si="27582">SUM(D5396:D5402)/7</f>
        <v>16044.857142857143</v>
      </c>
      <c r="F5402" s="2">
        <f t="shared" ref="F5402" si="27583">SUM(D5398:D5402)/5</f>
        <v>14442.6</v>
      </c>
      <c r="G5402" s="2">
        <f t="shared" ref="G5402" si="27584">N5401/(B5402/100000)</f>
        <v>13297.053899983226</v>
      </c>
      <c r="H5402">
        <f t="shared" si="27276"/>
        <v>697</v>
      </c>
      <c r="I5402">
        <f t="shared" si="27276"/>
        <v>687</v>
      </c>
      <c r="J5402" s="3">
        <f t="shared" ref="J5402" si="27585">E5402/(SUM(N5395:N5400)/7)*100</f>
        <v>2.387714349309892</v>
      </c>
      <c r="K5402">
        <f t="shared" ref="K5402" si="27586">O5402-O5401</f>
        <v>8</v>
      </c>
      <c r="L5402" s="3">
        <f t="shared" ref="L5402" si="27587">SUM(K5396:K5402)/7</f>
        <v>11.857142857142858</v>
      </c>
      <c r="M5402" s="3">
        <f t="shared" ref="M5402" si="27588">O5401/(B5402/100000)</f>
        <v>142.32798988925452</v>
      </c>
      <c r="N5402">
        <v>852607</v>
      </c>
      <c r="O5402">
        <v>8926</v>
      </c>
    </row>
    <row r="5403" spans="1:15" customFormat="1" x14ac:dyDescent="0.2">
      <c r="A5403" t="s">
        <v>13</v>
      </c>
      <c r="B5403" s="2">
        <v>6265809</v>
      </c>
      <c r="C5403" s="1">
        <f t="shared" si="27275"/>
        <v>44602</v>
      </c>
      <c r="D5403">
        <f t="shared" ref="D5403" si="27589">N5403-N5402</f>
        <v>18915</v>
      </c>
      <c r="E5403" s="2">
        <f t="shared" ref="E5403" si="27590">SUM(D5397:D5403)/7</f>
        <v>15929.714285714286</v>
      </c>
      <c r="F5403" s="2">
        <f t="shared" ref="F5403" si="27591">SUM(D5399:D5403)/5</f>
        <v>14878</v>
      </c>
      <c r="G5403" s="2">
        <f t="shared" ref="G5403" si="27592">N5402/(B5403/100000)</f>
        <v>13607.293168368202</v>
      </c>
      <c r="H5403">
        <f t="shared" si="27276"/>
        <v>698</v>
      </c>
      <c r="I5403">
        <f t="shared" si="27276"/>
        <v>688</v>
      </c>
      <c r="J5403" s="3">
        <f t="shared" ref="J5403" si="27593">E5403/(SUM(N5396:N5401)/7)*100</f>
        <v>2.3246796133344896</v>
      </c>
      <c r="K5403">
        <f t="shared" ref="K5403" si="27594">O5403-O5402</f>
        <v>18</v>
      </c>
      <c r="L5403" s="3">
        <f t="shared" ref="L5403" si="27595">SUM(K5397:K5403)/7</f>
        <v>12.714285714285714</v>
      </c>
      <c r="M5403" s="3">
        <f t="shared" ref="M5403" si="27596">O5402/(B5403/100000)</f>
        <v>142.45566693782081</v>
      </c>
      <c r="N5403">
        <v>871522</v>
      </c>
      <c r="O5403">
        <v>8944</v>
      </c>
    </row>
    <row r="5404" spans="1:15" customFormat="1" x14ac:dyDescent="0.2">
      <c r="A5404" t="s">
        <v>13</v>
      </c>
      <c r="B5404" s="2">
        <v>6265809</v>
      </c>
      <c r="C5404" s="1">
        <f t="shared" si="27275"/>
        <v>44603</v>
      </c>
      <c r="D5404">
        <f t="shared" ref="D5404:D5405" si="27597">N5404-N5403</f>
        <v>19973</v>
      </c>
      <c r="E5404" s="2">
        <f t="shared" ref="E5404:E5405" si="27598">SUM(D5398:D5404)/7</f>
        <v>15871.571428571429</v>
      </c>
      <c r="F5404" s="2">
        <f t="shared" ref="F5404:F5405" si="27599">SUM(D5400:D5404)/5</f>
        <v>16517.400000000001</v>
      </c>
      <c r="G5404" s="2">
        <f t="shared" ref="G5404:G5405" si="27600">N5403/(B5404/100000)</f>
        <v>13909.169590072088</v>
      </c>
      <c r="H5404">
        <f t="shared" si="27276"/>
        <v>699</v>
      </c>
      <c r="I5404">
        <f t="shared" si="27276"/>
        <v>689</v>
      </c>
      <c r="J5404" s="3">
        <f t="shared" ref="J5404:J5405" si="27601">E5404/(SUM(N5397:N5402)/7)*100</f>
        <v>2.2723307665703274</v>
      </c>
      <c r="K5404">
        <f t="shared" ref="K5404:K5405" si="27602">O5404-O5403</f>
        <v>11</v>
      </c>
      <c r="L5404" s="3">
        <f t="shared" ref="L5404:L5405" si="27603">SUM(K5398:K5404)/7</f>
        <v>12.285714285714286</v>
      </c>
      <c r="M5404" s="3">
        <f t="shared" ref="M5404:M5405" si="27604">O5403/(B5404/100000)</f>
        <v>142.74294029709492</v>
      </c>
      <c r="N5404">
        <v>891495</v>
      </c>
      <c r="O5404">
        <v>8955</v>
      </c>
    </row>
    <row r="5405" spans="1:15" customFormat="1" x14ac:dyDescent="0.2">
      <c r="A5405" t="s">
        <v>13</v>
      </c>
      <c r="B5405" s="2">
        <v>6265809</v>
      </c>
      <c r="C5405" s="1">
        <f t="shared" si="27275"/>
        <v>44604</v>
      </c>
      <c r="D5405">
        <f t="shared" si="27597"/>
        <v>15005</v>
      </c>
      <c r="E5405" s="2">
        <f t="shared" si="27598"/>
        <v>15624</v>
      </c>
      <c r="F5405" s="2">
        <f t="shared" si="27599"/>
        <v>17882.400000000001</v>
      </c>
      <c r="G5405" s="2">
        <f t="shared" si="27600"/>
        <v>14227.931301448863</v>
      </c>
      <c r="H5405">
        <f t="shared" si="27276"/>
        <v>700</v>
      </c>
      <c r="I5405">
        <f t="shared" si="27276"/>
        <v>690</v>
      </c>
      <c r="J5405" s="3">
        <f t="shared" si="27601"/>
        <v>2.1959571723296709</v>
      </c>
      <c r="K5405">
        <f t="shared" si="27602"/>
        <v>18</v>
      </c>
      <c r="L5405" s="3">
        <f t="shared" si="27603"/>
        <v>13.285714285714286</v>
      </c>
      <c r="M5405" s="3">
        <f t="shared" si="27604"/>
        <v>142.91849623887353</v>
      </c>
      <c r="N5405">
        <v>906500</v>
      </c>
      <c r="O5405">
        <v>8973</v>
      </c>
    </row>
    <row r="5406" spans="1:15" customFormat="1" x14ac:dyDescent="0.2">
      <c r="A5406" t="s">
        <v>13</v>
      </c>
      <c r="B5406" s="2">
        <v>6265809</v>
      </c>
      <c r="C5406" s="1">
        <f t="shared" si="27275"/>
        <v>44605</v>
      </c>
      <c r="D5406">
        <f t="shared" ref="D5406" si="27605">N5406-N5405</f>
        <v>8565</v>
      </c>
      <c r="E5406" s="2">
        <f t="shared" ref="E5406" si="27606">SUM(D5400:D5406)/7</f>
        <v>15165.285714285714</v>
      </c>
      <c r="F5406" s="2">
        <f t="shared" ref="F5406" si="27607">SUM(D5402:D5406)/5</f>
        <v>16379.4</v>
      </c>
      <c r="G5406" s="2">
        <f t="shared" ref="G5406" si="27608">N5405/(B5406/100000)</f>
        <v>14467.405565665982</v>
      </c>
      <c r="H5406">
        <f t="shared" si="27276"/>
        <v>701</v>
      </c>
      <c r="I5406">
        <f t="shared" si="27276"/>
        <v>691</v>
      </c>
      <c r="J5406" s="3">
        <f t="shared" ref="J5406" si="27609">E5406/(SUM(N5399:N5404)/7)*100</f>
        <v>2.0918509305216295</v>
      </c>
      <c r="K5406">
        <f t="shared" ref="K5406" si="27610">O5406-O5405</f>
        <v>4</v>
      </c>
      <c r="L5406" s="3">
        <f t="shared" ref="L5406" si="27611">SUM(K5400:K5406)/7</f>
        <v>13.571428571428571</v>
      </c>
      <c r="M5406" s="3">
        <f t="shared" ref="M5406" si="27612">O5405/(B5406/100000)</f>
        <v>143.20576959814767</v>
      </c>
      <c r="N5406">
        <v>915065</v>
      </c>
      <c r="O5406">
        <v>8977</v>
      </c>
    </row>
    <row r="5407" spans="1:15" customFormat="1" x14ac:dyDescent="0.2">
      <c r="A5407" t="s">
        <v>13</v>
      </c>
      <c r="B5407" s="2">
        <v>6265809</v>
      </c>
      <c r="C5407" s="1">
        <f t="shared" si="27275"/>
        <v>44606</v>
      </c>
      <c r="D5407">
        <f t="shared" ref="D5407" si="27613">N5407-N5406</f>
        <v>4558</v>
      </c>
      <c r="E5407" s="2">
        <f t="shared" ref="E5407" si="27614">SUM(D5401:D5407)/7</f>
        <v>14647.857142857143</v>
      </c>
      <c r="F5407" s="2">
        <f t="shared" ref="F5407" si="27615">SUM(D5403:D5407)/5</f>
        <v>13403.2</v>
      </c>
      <c r="G5407" s="2">
        <f t="shared" ref="G5407" si="27616">N5406/(B5407/100000)</f>
        <v>14604.099805787249</v>
      </c>
      <c r="H5407">
        <f t="shared" si="27276"/>
        <v>702</v>
      </c>
      <c r="I5407">
        <f t="shared" si="27276"/>
        <v>692</v>
      </c>
      <c r="J5407" s="3">
        <f t="shared" ref="J5407" si="27617">E5407/(SUM(N5400:N5405)/7)*100</f>
        <v>1.9823562847277272</v>
      </c>
      <c r="K5407">
        <f t="shared" ref="K5407" si="27618">O5407-O5406</f>
        <v>5</v>
      </c>
      <c r="L5407" s="3">
        <f t="shared" ref="L5407" si="27619">SUM(K5401:K5407)/7</f>
        <v>10.571428571428571</v>
      </c>
      <c r="M5407" s="3">
        <f t="shared" ref="M5407" si="27620">O5406/(B5407/100000)</f>
        <v>143.26960812243078</v>
      </c>
      <c r="N5407">
        <v>919623</v>
      </c>
      <c r="O5407">
        <v>8982</v>
      </c>
    </row>
    <row r="5408" spans="1:15" customFormat="1" x14ac:dyDescent="0.2">
      <c r="A5408" t="s">
        <v>13</v>
      </c>
      <c r="B5408" s="2">
        <v>6265809</v>
      </c>
      <c r="C5408" s="1">
        <f t="shared" si="27275"/>
        <v>44607</v>
      </c>
      <c r="D5408">
        <f t="shared" ref="D5408:D5409" si="27621">N5408-N5407</f>
        <v>12061</v>
      </c>
      <c r="E5408" s="2">
        <f t="shared" ref="E5408:E5409" si="27622">SUM(D5402:D5408)/7</f>
        <v>14073.714285714286</v>
      </c>
      <c r="F5408" s="2">
        <f t="shared" ref="F5408:F5409" si="27623">SUM(D5404:D5408)/5</f>
        <v>12032.4</v>
      </c>
      <c r="G5408" s="2">
        <f t="shared" ref="G5408:G5409" si="27624">N5407/(B5408/100000)</f>
        <v>14676.843804207883</v>
      </c>
      <c r="H5408">
        <f t="shared" si="27276"/>
        <v>703</v>
      </c>
      <c r="I5408">
        <f t="shared" si="27276"/>
        <v>693</v>
      </c>
      <c r="J5408" s="3">
        <f t="shared" ref="J5408:J5409" si="27625">E5408/(SUM(N5401:N5406)/7)*100</f>
        <v>1.8692471876193588</v>
      </c>
      <c r="K5408">
        <f t="shared" ref="K5408:K5409" si="27626">O5408-O5407</f>
        <v>25</v>
      </c>
      <c r="L5408" s="3">
        <f t="shared" ref="L5408:L5409" si="27627">SUM(K5402:K5408)/7</f>
        <v>12.714285714285714</v>
      </c>
      <c r="M5408" s="3">
        <f t="shared" ref="M5408:M5409" si="27628">O5407/(B5408/100000)</f>
        <v>143.34940627778471</v>
      </c>
      <c r="N5408">
        <v>931684</v>
      </c>
      <c r="O5408">
        <v>9007</v>
      </c>
    </row>
    <row r="5409" spans="1:15" customFormat="1" x14ac:dyDescent="0.2">
      <c r="A5409" t="s">
        <v>13</v>
      </c>
      <c r="B5409" s="2">
        <v>6265809</v>
      </c>
      <c r="C5409" s="1">
        <f t="shared" si="27275"/>
        <v>44608</v>
      </c>
      <c r="D5409">
        <f t="shared" si="27621"/>
        <v>15153</v>
      </c>
      <c r="E5409" s="2">
        <f t="shared" si="27622"/>
        <v>13461.428571428571</v>
      </c>
      <c r="F5409" s="2">
        <f t="shared" si="27623"/>
        <v>11068.4</v>
      </c>
      <c r="G5409" s="2">
        <f t="shared" si="27624"/>
        <v>14869.332914552613</v>
      </c>
      <c r="H5409">
        <f t="shared" si="27276"/>
        <v>704</v>
      </c>
      <c r="I5409">
        <f t="shared" si="27276"/>
        <v>694</v>
      </c>
      <c r="J5409" s="3">
        <f t="shared" si="27625"/>
        <v>1.7590686400792113</v>
      </c>
      <c r="K5409">
        <f t="shared" si="27626"/>
        <v>28</v>
      </c>
      <c r="L5409" s="3">
        <f t="shared" si="27627"/>
        <v>15.571428571428571</v>
      </c>
      <c r="M5409" s="3">
        <f t="shared" si="27628"/>
        <v>143.74839705455432</v>
      </c>
      <c r="N5409">
        <v>946837</v>
      </c>
      <c r="O5409">
        <v>9035</v>
      </c>
    </row>
    <row r="5410" spans="1:15" customFormat="1" x14ac:dyDescent="0.2">
      <c r="A5410" t="s">
        <v>13</v>
      </c>
      <c r="B5410" s="2">
        <v>6265809</v>
      </c>
      <c r="C5410" s="1">
        <f t="shared" si="27275"/>
        <v>44609</v>
      </c>
      <c r="D5410">
        <f t="shared" ref="D5410:D5411" si="27629">N5410-N5409</f>
        <v>15707</v>
      </c>
      <c r="E5410" s="2">
        <f t="shared" ref="E5410:E5411" si="27630">SUM(D5404:D5410)/7</f>
        <v>13003.142857142857</v>
      </c>
      <c r="F5410" s="2">
        <f t="shared" ref="F5410:F5411" si="27631">SUM(D5406:D5410)/5</f>
        <v>11208.8</v>
      </c>
      <c r="G5410" s="2">
        <f t="shared" ref="G5410:G5411" si="27632">N5409/(B5410/100000)</f>
        <v>15111.169204168209</v>
      </c>
      <c r="H5410">
        <f t="shared" si="27276"/>
        <v>705</v>
      </c>
      <c r="I5410">
        <f t="shared" si="27276"/>
        <v>695</v>
      </c>
      <c r="J5410" s="3">
        <f t="shared" ref="J5410:J5411" si="27633">E5410/(SUM(N5403:N5408)/7)*100</f>
        <v>1.6744639193331579</v>
      </c>
      <c r="K5410">
        <f t="shared" ref="K5410:K5411" si="27634">O5410-O5409</f>
        <v>13</v>
      </c>
      <c r="L5410" s="3">
        <f t="shared" ref="L5410:L5411" si="27635">SUM(K5404:K5410)/7</f>
        <v>14.857142857142858</v>
      </c>
      <c r="M5410" s="3">
        <f t="shared" ref="M5410:M5411" si="27636">O5409/(B5410/100000)</f>
        <v>144.19526672453628</v>
      </c>
      <c r="N5410">
        <v>962544</v>
      </c>
      <c r="O5410">
        <v>9048</v>
      </c>
    </row>
    <row r="5411" spans="1:15" customFormat="1" x14ac:dyDescent="0.2">
      <c r="A5411" t="s">
        <v>13</v>
      </c>
      <c r="B5411" s="2">
        <v>6265809</v>
      </c>
      <c r="C5411" s="1">
        <f t="shared" si="27275"/>
        <v>44610</v>
      </c>
      <c r="D5411">
        <f t="shared" si="27629"/>
        <v>15140</v>
      </c>
      <c r="E5411" s="2">
        <f t="shared" si="27630"/>
        <v>12312.714285714286</v>
      </c>
      <c r="F5411" s="2">
        <f t="shared" si="27631"/>
        <v>12523.8</v>
      </c>
      <c r="G5411" s="2">
        <f t="shared" si="27632"/>
        <v>15361.847129397018</v>
      </c>
      <c r="H5411">
        <f t="shared" si="27276"/>
        <v>706</v>
      </c>
      <c r="I5411">
        <f t="shared" si="27276"/>
        <v>696</v>
      </c>
      <c r="J5411" s="3">
        <f t="shared" si="27633"/>
        <v>1.5638869473893546</v>
      </c>
      <c r="K5411">
        <f t="shared" si="27634"/>
        <v>11</v>
      </c>
      <c r="L5411" s="3">
        <f t="shared" si="27635"/>
        <v>14.857142857142858</v>
      </c>
      <c r="M5411" s="3">
        <f t="shared" si="27636"/>
        <v>144.40274192845649</v>
      </c>
      <c r="N5411">
        <v>977684</v>
      </c>
      <c r="O5411">
        <v>9059</v>
      </c>
    </row>
    <row r="5412" spans="1:15" customFormat="1" x14ac:dyDescent="0.2">
      <c r="A5412" t="s">
        <v>13</v>
      </c>
      <c r="B5412" s="2">
        <v>6265809</v>
      </c>
      <c r="C5412" s="1">
        <f t="shared" si="27275"/>
        <v>44611</v>
      </c>
      <c r="D5412">
        <f t="shared" ref="D5412" si="27637">N5412-N5411</f>
        <v>11449</v>
      </c>
      <c r="E5412" s="2">
        <f t="shared" ref="E5412" si="27638">SUM(D5406:D5412)/7</f>
        <v>11804.714285714286</v>
      </c>
      <c r="F5412" s="2">
        <f t="shared" ref="F5412" si="27639">SUM(D5408:D5412)/5</f>
        <v>13902</v>
      </c>
      <c r="G5412" s="2">
        <f t="shared" ref="G5412" si="27640">N5411/(B5412/100000)</f>
        <v>15603.475943808693</v>
      </c>
      <c r="H5412">
        <f t="shared" si="27276"/>
        <v>707</v>
      </c>
      <c r="I5412">
        <f t="shared" si="27276"/>
        <v>697</v>
      </c>
      <c r="J5412" s="3">
        <f t="shared" ref="J5412" si="27641">E5412/(SUM(N5405:N5410)/7)*100</f>
        <v>1.4802804530715465</v>
      </c>
      <c r="K5412">
        <f t="shared" ref="K5412" si="27642">O5412-O5411</f>
        <v>15</v>
      </c>
      <c r="L5412" s="3">
        <f t="shared" ref="L5412" si="27643">SUM(K5406:K5412)/7</f>
        <v>14.428571428571429</v>
      </c>
      <c r="M5412" s="3">
        <f t="shared" ref="M5412" si="27644">O5411/(B5412/100000)</f>
        <v>144.5782978702351</v>
      </c>
      <c r="N5412">
        <v>989133</v>
      </c>
      <c r="O5412">
        <v>9074</v>
      </c>
    </row>
    <row r="5413" spans="1:15" customFormat="1" x14ac:dyDescent="0.2">
      <c r="A5413" t="s">
        <v>13</v>
      </c>
      <c r="B5413" s="2">
        <v>6265809</v>
      </c>
      <c r="C5413" s="1">
        <f t="shared" si="27275"/>
        <v>44612</v>
      </c>
      <c r="D5413">
        <f t="shared" ref="D5413" si="27645">N5413-N5412</f>
        <v>6644</v>
      </c>
      <c r="E5413" s="2">
        <f t="shared" ref="E5413" si="27646">SUM(D5407:D5413)/7</f>
        <v>11530.285714285714</v>
      </c>
      <c r="F5413" s="2">
        <f t="shared" ref="F5413" si="27647">SUM(D5409:D5413)/5</f>
        <v>12818.6</v>
      </c>
      <c r="G5413" s="2">
        <f t="shared" ref="G5413" si="27648">N5412/(B5413/100000)</f>
        <v>15786.197759938103</v>
      </c>
      <c r="H5413">
        <f t="shared" si="27276"/>
        <v>708</v>
      </c>
      <c r="I5413">
        <f t="shared" si="27276"/>
        <v>698</v>
      </c>
      <c r="J5413" s="3">
        <f t="shared" ref="J5413" si="27649">E5413/(SUM(N5406:N5411)/7)*100</f>
        <v>1.4276624998209053</v>
      </c>
      <c r="K5413">
        <f t="shared" ref="K5413" si="27650">O5413-O5412</f>
        <v>1</v>
      </c>
      <c r="L5413" s="3">
        <f t="shared" ref="L5413" si="27651">SUM(K5407:K5413)/7</f>
        <v>14</v>
      </c>
      <c r="M5413" s="3">
        <f t="shared" ref="M5413" si="27652">O5412/(B5413/100000)</f>
        <v>144.81769233629689</v>
      </c>
      <c r="N5413">
        <v>995777</v>
      </c>
      <c r="O5413">
        <v>9075</v>
      </c>
    </row>
    <row r="5414" spans="1:15" customFormat="1" x14ac:dyDescent="0.2">
      <c r="A5414" t="s">
        <v>13</v>
      </c>
      <c r="B5414" s="2">
        <v>6265809</v>
      </c>
      <c r="C5414" s="1">
        <f t="shared" si="27275"/>
        <v>44613</v>
      </c>
      <c r="D5414">
        <f t="shared" ref="D5414" si="27653">N5414-N5413</f>
        <v>3855</v>
      </c>
      <c r="E5414" s="2">
        <f t="shared" ref="E5414" si="27654">SUM(D5408:D5414)/7</f>
        <v>11429.857142857143</v>
      </c>
      <c r="F5414" s="2">
        <f t="shared" ref="F5414" si="27655">SUM(D5410:D5414)/5</f>
        <v>10559</v>
      </c>
      <c r="G5414" s="2">
        <f t="shared" ref="G5414" si="27656">N5413/(B5414/100000)</f>
        <v>15892.233548772392</v>
      </c>
      <c r="H5414">
        <f t="shared" si="27276"/>
        <v>709</v>
      </c>
      <c r="I5414">
        <f t="shared" si="27276"/>
        <v>699</v>
      </c>
      <c r="J5414" s="3">
        <f t="shared" ref="J5414" si="27657">E5414/(SUM(N5407:N5412)/7)*100</f>
        <v>1.3969258865771395</v>
      </c>
      <c r="K5414">
        <f t="shared" ref="K5414" si="27658">O5414-O5413</f>
        <v>0</v>
      </c>
      <c r="L5414" s="3">
        <f t="shared" ref="L5414" si="27659">SUM(K5408:K5414)/7</f>
        <v>13.285714285714286</v>
      </c>
      <c r="M5414" s="3">
        <f t="shared" ref="M5414" si="27660">O5413/(B5414/100000)</f>
        <v>144.83365196736767</v>
      </c>
      <c r="N5414">
        <v>999632</v>
      </c>
      <c r="O5414">
        <v>9075</v>
      </c>
    </row>
    <row r="5415" spans="1:15" customFormat="1" x14ac:dyDescent="0.2">
      <c r="A5415" t="s">
        <v>13</v>
      </c>
      <c r="B5415" s="2">
        <v>6265809</v>
      </c>
      <c r="C5415" s="1">
        <f t="shared" si="27275"/>
        <v>44614</v>
      </c>
      <c r="D5415">
        <f t="shared" ref="D5415" si="27661">N5415-N5414</f>
        <v>7962</v>
      </c>
      <c r="E5415" s="2">
        <f t="shared" ref="E5415" si="27662">SUM(D5409:D5415)/7</f>
        <v>10844.285714285714</v>
      </c>
      <c r="F5415" s="2">
        <f t="shared" ref="F5415" si="27663">SUM(D5411:D5415)/5</f>
        <v>9010</v>
      </c>
      <c r="G5415" s="2">
        <f t="shared" ref="G5415" si="27664">N5414/(B5415/100000)</f>
        <v>15953.757926550266</v>
      </c>
      <c r="H5415">
        <f t="shared" si="27276"/>
        <v>710</v>
      </c>
      <c r="I5415">
        <f t="shared" si="27276"/>
        <v>700</v>
      </c>
      <c r="J5415" s="3">
        <f t="shared" ref="J5415" si="27665">E5415/(SUM(N5408:N5413)/7)*100</f>
        <v>1.3079679560773643</v>
      </c>
      <c r="K5415">
        <f t="shared" ref="K5415" si="27666">O5415-O5414</f>
        <v>14</v>
      </c>
      <c r="L5415" s="3">
        <f t="shared" ref="L5415" si="27667">SUM(K5409:K5415)/7</f>
        <v>11.714285714285714</v>
      </c>
      <c r="M5415" s="3">
        <f t="shared" ref="M5415" si="27668">O5414/(B5415/100000)</f>
        <v>144.83365196736767</v>
      </c>
      <c r="N5415">
        <v>1007594</v>
      </c>
      <c r="O5415">
        <v>9089</v>
      </c>
    </row>
    <row r="5416" spans="1:15" customFormat="1" x14ac:dyDescent="0.2">
      <c r="A5416" t="s">
        <v>13</v>
      </c>
      <c r="B5416" s="2">
        <v>6265809</v>
      </c>
      <c r="C5416" s="1">
        <f t="shared" si="27275"/>
        <v>44615</v>
      </c>
      <c r="D5416">
        <f t="shared" ref="D5416" si="27669">N5416-N5415</f>
        <v>12606</v>
      </c>
      <c r="E5416" s="2">
        <f t="shared" ref="E5416" si="27670">SUM(D5410:D5416)/7</f>
        <v>10480.428571428571</v>
      </c>
      <c r="F5416" s="2">
        <f t="shared" ref="F5416" si="27671">SUM(D5412:D5416)/5</f>
        <v>8503.2000000000007</v>
      </c>
      <c r="G5416" s="2">
        <f t="shared" ref="G5416" si="27672">N5415/(B5416/100000)</f>
        <v>16080.82850913585</v>
      </c>
      <c r="H5416">
        <f t="shared" si="27276"/>
        <v>711</v>
      </c>
      <c r="I5416">
        <f t="shared" si="27276"/>
        <v>701</v>
      </c>
      <c r="J5416" s="3">
        <f t="shared" ref="J5416" si="27673">E5416/(SUM(N5409:N5414)/7)*100</f>
        <v>1.2494535141742285</v>
      </c>
      <c r="K5416">
        <f t="shared" ref="K5416" si="27674">O5416-O5415</f>
        <v>21</v>
      </c>
      <c r="L5416" s="3">
        <f t="shared" ref="L5416" si="27675">SUM(K5410:K5416)/7</f>
        <v>10.714285714285714</v>
      </c>
      <c r="M5416" s="3">
        <f t="shared" ref="M5416" si="27676">O5415/(B5416/100000)</f>
        <v>145.05708680235864</v>
      </c>
      <c r="N5416">
        <v>1020200</v>
      </c>
      <c r="O5416">
        <v>9110</v>
      </c>
    </row>
    <row r="5417" spans="1:15" customFormat="1" x14ac:dyDescent="0.2">
      <c r="A5417" t="s">
        <v>13</v>
      </c>
      <c r="B5417" s="2">
        <v>6265809</v>
      </c>
      <c r="C5417" s="1">
        <f t="shared" si="27275"/>
        <v>44616</v>
      </c>
      <c r="D5417">
        <f t="shared" ref="D5417:D5418" si="27677">N5417-N5416</f>
        <v>11063</v>
      </c>
      <c r="E5417" s="2">
        <f t="shared" ref="E5417:E5418" si="27678">SUM(D5411:D5417)/7</f>
        <v>9817</v>
      </c>
      <c r="F5417" s="2">
        <f t="shared" ref="F5417:F5418" si="27679">SUM(D5413:D5417)/5</f>
        <v>8426</v>
      </c>
      <c r="G5417" s="2">
        <f t="shared" ref="G5417:G5418" si="27680">N5416/(B5417/100000)</f>
        <v>16282.015618414158</v>
      </c>
      <c r="H5417">
        <f t="shared" si="27276"/>
        <v>712</v>
      </c>
      <c r="I5417">
        <f t="shared" si="27276"/>
        <v>702</v>
      </c>
      <c r="J5417" s="3">
        <f t="shared" ref="J5417:J5418" si="27681">E5417/(SUM(N5410:N5415)/7)*100</f>
        <v>1.1583746378340909</v>
      </c>
      <c r="K5417">
        <f t="shared" ref="K5417:K5418" si="27682">O5417-O5416</f>
        <v>19</v>
      </c>
      <c r="L5417" s="3">
        <f t="shared" ref="L5417:L5418" si="27683">SUM(K5411:K5417)/7</f>
        <v>11.571428571428571</v>
      </c>
      <c r="M5417" s="3">
        <f t="shared" ref="M5417:M5418" si="27684">O5416/(B5417/100000)</f>
        <v>145.39223905484511</v>
      </c>
      <c r="N5417">
        <v>1031263</v>
      </c>
      <c r="O5417">
        <v>9129</v>
      </c>
    </row>
    <row r="5418" spans="1:15" customFormat="1" x14ac:dyDescent="0.2">
      <c r="A5418" t="s">
        <v>13</v>
      </c>
      <c r="B5418" s="2">
        <v>6265809</v>
      </c>
      <c r="C5418" s="1">
        <f t="shared" si="27275"/>
        <v>44617</v>
      </c>
      <c r="D5418">
        <f t="shared" si="27677"/>
        <v>12550</v>
      </c>
      <c r="E5418" s="2">
        <f t="shared" si="27678"/>
        <v>9447</v>
      </c>
      <c r="F5418" s="2">
        <f t="shared" si="27679"/>
        <v>9607.2000000000007</v>
      </c>
      <c r="G5418" s="2">
        <f t="shared" si="27680"/>
        <v>16458.577016950247</v>
      </c>
      <c r="H5418">
        <f t="shared" si="27276"/>
        <v>713</v>
      </c>
      <c r="I5418">
        <f t="shared" si="27276"/>
        <v>703</v>
      </c>
      <c r="J5418" s="3">
        <f t="shared" si="27681"/>
        <v>1.1039862972076888</v>
      </c>
      <c r="K5418">
        <f t="shared" si="27682"/>
        <v>10</v>
      </c>
      <c r="L5418" s="3">
        <f t="shared" si="27683"/>
        <v>11.428571428571429</v>
      </c>
      <c r="M5418" s="3">
        <f t="shared" si="27684"/>
        <v>145.69547204519</v>
      </c>
      <c r="N5418">
        <v>1043813</v>
      </c>
      <c r="O5418">
        <v>9139</v>
      </c>
    </row>
    <row r="5419" spans="1:15" customFormat="1" x14ac:dyDescent="0.2">
      <c r="A5419" t="s">
        <v>13</v>
      </c>
      <c r="B5419" s="2">
        <v>6265809</v>
      </c>
      <c r="C5419" s="1">
        <f t="shared" si="27275"/>
        <v>44618</v>
      </c>
      <c r="D5419">
        <f t="shared" ref="D5419" si="27685">N5419-N5418</f>
        <v>9558</v>
      </c>
      <c r="E5419" s="2">
        <f t="shared" ref="E5419" si="27686">SUM(D5413:D5419)/7</f>
        <v>9176.8571428571431</v>
      </c>
      <c r="F5419" s="2">
        <f t="shared" ref="F5419" si="27687">SUM(D5415:D5419)/5</f>
        <v>10747.8</v>
      </c>
      <c r="G5419" s="2">
        <f t="shared" ref="G5419" si="27688">N5418/(B5419/100000)</f>
        <v>16658.87038688859</v>
      </c>
      <c r="H5419">
        <f t="shared" si="27276"/>
        <v>714</v>
      </c>
      <c r="I5419">
        <f t="shared" si="27276"/>
        <v>704</v>
      </c>
      <c r="J5419" s="3">
        <f t="shared" ref="J5419" si="27689">E5419/(SUM(N5412:N5417)/7)*100</f>
        <v>1.0629096999982959</v>
      </c>
      <c r="K5419">
        <f t="shared" ref="K5419" si="27690">O5419-O5418</f>
        <v>29</v>
      </c>
      <c r="L5419" s="3">
        <f t="shared" ref="L5419" si="27691">SUM(K5413:K5419)/7</f>
        <v>13.428571428571429</v>
      </c>
      <c r="M5419" s="3">
        <f t="shared" ref="M5419" si="27692">O5418/(B5419/100000)</f>
        <v>145.85506835589786</v>
      </c>
      <c r="N5419">
        <v>1053371</v>
      </c>
      <c r="O5419">
        <v>9168</v>
      </c>
    </row>
    <row r="5420" spans="1:15" customFormat="1" x14ac:dyDescent="0.2">
      <c r="A5420" t="s">
        <v>13</v>
      </c>
      <c r="B5420" s="2">
        <v>6265809</v>
      </c>
      <c r="C5420" s="1">
        <f t="shared" si="27275"/>
        <v>44619</v>
      </c>
      <c r="D5420">
        <f t="shared" ref="D5420" si="27693">N5420-N5419</f>
        <v>6045</v>
      </c>
      <c r="E5420" s="2">
        <f t="shared" ref="E5420" si="27694">SUM(D5414:D5420)/7</f>
        <v>9091.2857142857138</v>
      </c>
      <c r="F5420" s="2">
        <f t="shared" ref="F5420" si="27695">SUM(D5416:D5420)/5</f>
        <v>10364.4</v>
      </c>
      <c r="G5420" s="2">
        <f t="shared" ref="G5420" si="27696">N5419/(B5420/100000)</f>
        <v>16811.412540663143</v>
      </c>
      <c r="H5420">
        <f t="shared" si="27276"/>
        <v>715</v>
      </c>
      <c r="I5420">
        <f t="shared" si="27276"/>
        <v>705</v>
      </c>
      <c r="J5420" s="3">
        <f t="shared" ref="J5420" si="27697">E5420/(SUM(N5413:N5418)/7)*100</f>
        <v>1.0435567149354759</v>
      </c>
      <c r="K5420">
        <f t="shared" ref="K5420" si="27698">O5420-O5419</f>
        <v>8</v>
      </c>
      <c r="L5420" s="3">
        <f t="shared" ref="L5420" si="27699">SUM(K5414:K5420)/7</f>
        <v>14.428571428571429</v>
      </c>
      <c r="M5420" s="3">
        <f t="shared" ref="M5420" si="27700">O5419/(B5420/100000)</f>
        <v>146.31789765695061</v>
      </c>
      <c r="N5420">
        <v>1059416</v>
      </c>
      <c r="O5420">
        <v>9176</v>
      </c>
    </row>
    <row r="5421" spans="1:15" customFormat="1" x14ac:dyDescent="0.2">
      <c r="A5421" t="s">
        <v>13</v>
      </c>
      <c r="B5421" s="2">
        <v>6265809</v>
      </c>
      <c r="C5421" s="1">
        <f t="shared" si="27275"/>
        <v>44620</v>
      </c>
      <c r="D5421">
        <f t="shared" ref="D5421" si="27701">N5421-N5420</f>
        <v>3135</v>
      </c>
      <c r="E5421" s="2">
        <f t="shared" ref="E5421" si="27702">SUM(D5415:D5421)/7</f>
        <v>8988.4285714285706</v>
      </c>
      <c r="F5421" s="2">
        <f t="shared" ref="F5421" si="27703">SUM(D5417:D5421)/5</f>
        <v>8470.2000000000007</v>
      </c>
      <c r="G5421" s="2">
        <f t="shared" ref="G5421" si="27704">N5420/(B5421/100000)</f>
        <v>16907.888510486035</v>
      </c>
      <c r="H5421">
        <f t="shared" si="27276"/>
        <v>716</v>
      </c>
      <c r="I5421">
        <f t="shared" si="27276"/>
        <v>706</v>
      </c>
      <c r="J5421" s="3">
        <f t="shared" ref="J5421" si="27705">E5421/(SUM(N5414:N5419)/7)*100</f>
        <v>1.0220971095407589</v>
      </c>
      <c r="K5421">
        <f t="shared" ref="K5421" si="27706">O5421-O5420</f>
        <v>0</v>
      </c>
      <c r="L5421" s="3">
        <f t="shared" ref="L5421" si="27707">SUM(K5415:K5421)/7</f>
        <v>14.428571428571429</v>
      </c>
      <c r="M5421" s="3">
        <f t="shared" ref="M5421" si="27708">O5420/(B5421/100000)</f>
        <v>146.44557470551686</v>
      </c>
      <c r="N5421">
        <v>1062551</v>
      </c>
      <c r="O5421">
        <v>9176</v>
      </c>
    </row>
    <row r="5422" spans="1:15" customFormat="1" x14ac:dyDescent="0.2">
      <c r="A5422" t="s">
        <v>13</v>
      </c>
      <c r="B5422" s="2">
        <v>6265809</v>
      </c>
      <c r="C5422" s="1">
        <f t="shared" si="27275"/>
        <v>44621</v>
      </c>
      <c r="D5422">
        <f t="shared" ref="D5422" si="27709">N5422-N5421</f>
        <v>6122</v>
      </c>
      <c r="E5422" s="2">
        <f t="shared" ref="E5422" si="27710">SUM(D5416:D5422)/7</f>
        <v>8725.5714285714294</v>
      </c>
      <c r="F5422" s="2">
        <f t="shared" ref="F5422" si="27711">SUM(D5418:D5422)/5</f>
        <v>7482</v>
      </c>
      <c r="G5422" s="2">
        <f t="shared" ref="G5422" si="27712">N5421/(B5422/100000)</f>
        <v>16957.921953892943</v>
      </c>
      <c r="H5422">
        <f t="shared" si="27276"/>
        <v>717</v>
      </c>
      <c r="I5422">
        <f t="shared" si="27276"/>
        <v>707</v>
      </c>
      <c r="J5422" s="3">
        <f t="shared" ref="J5422" si="27713">E5422/(SUM(N5415:N5420)/7)*100</f>
        <v>0.98266361866492968</v>
      </c>
      <c r="K5422">
        <f t="shared" ref="K5422" si="27714">O5422-O5421</f>
        <v>14</v>
      </c>
      <c r="L5422" s="3">
        <f t="shared" ref="L5422" si="27715">SUM(K5416:K5422)/7</f>
        <v>14.428571428571429</v>
      </c>
      <c r="M5422" s="3">
        <f t="shared" ref="M5422" si="27716">O5421/(B5422/100000)</f>
        <v>146.44557470551686</v>
      </c>
      <c r="N5422">
        <v>1068673</v>
      </c>
      <c r="O5422">
        <v>9190</v>
      </c>
    </row>
    <row r="5423" spans="1:15" customFormat="1" x14ac:dyDescent="0.2">
      <c r="A5423" t="s">
        <v>13</v>
      </c>
      <c r="B5423" s="2">
        <v>6265809</v>
      </c>
      <c r="C5423" s="1">
        <f t="shared" si="27275"/>
        <v>44622</v>
      </c>
      <c r="D5423">
        <f t="shared" ref="D5423" si="27717">N5423-N5422</f>
        <v>10749</v>
      </c>
      <c r="E5423" s="2">
        <f t="shared" ref="E5423" si="27718">SUM(D5417:D5423)/7</f>
        <v>8460.2857142857138</v>
      </c>
      <c r="F5423" s="2">
        <f t="shared" ref="F5423" si="27719">SUM(D5419:D5423)/5</f>
        <v>7121.8</v>
      </c>
      <c r="G5423" s="2">
        <f t="shared" ref="G5423" si="27720">N5422/(B5423/100000)</f>
        <v>17055.626815308286</v>
      </c>
      <c r="H5423">
        <f t="shared" si="27276"/>
        <v>718</v>
      </c>
      <c r="I5423">
        <f t="shared" si="27276"/>
        <v>708</v>
      </c>
      <c r="J5423" s="3">
        <f t="shared" ref="J5423" si="27721">E5423/(SUM(N5416:N5421)/7)*100</f>
        <v>0.94443702004301333</v>
      </c>
      <c r="K5423">
        <f t="shared" ref="K5423" si="27722">O5423-O5422</f>
        <v>28</v>
      </c>
      <c r="L5423" s="3">
        <f t="shared" ref="L5423" si="27723">SUM(K5417:K5423)/7</f>
        <v>15.428571428571429</v>
      </c>
      <c r="M5423" s="3">
        <f t="shared" ref="M5423" si="27724">O5422/(B5423/100000)</f>
        <v>146.66900954050786</v>
      </c>
      <c r="N5423">
        <v>1079422</v>
      </c>
      <c r="O5423">
        <v>9218</v>
      </c>
    </row>
    <row r="5424" spans="1:15" customFormat="1" x14ac:dyDescent="0.2">
      <c r="A5424" t="s">
        <v>13</v>
      </c>
      <c r="B5424" s="2">
        <v>6265809</v>
      </c>
      <c r="C5424" s="1">
        <f t="shared" si="27275"/>
        <v>44623</v>
      </c>
      <c r="D5424">
        <f t="shared" ref="D5424" si="27725">N5424-N5423</f>
        <v>10765</v>
      </c>
      <c r="E5424" s="2">
        <f t="shared" ref="E5424" si="27726">SUM(D5418:D5424)/7</f>
        <v>8417.7142857142862</v>
      </c>
      <c r="F5424" s="2">
        <f t="shared" ref="F5424" si="27727">SUM(D5420:D5424)/5</f>
        <v>7363.2</v>
      </c>
      <c r="G5424" s="2">
        <f t="shared" ref="G5424" si="27728">N5423/(B5424/100000)</f>
        <v>17227.176889688148</v>
      </c>
      <c r="H5424">
        <f t="shared" si="27276"/>
        <v>719</v>
      </c>
      <c r="I5424">
        <f t="shared" si="27276"/>
        <v>709</v>
      </c>
      <c r="J5424" s="3">
        <f t="shared" ref="J5424" si="27729">E5424/(SUM(N5417:N5422)/7)*100</f>
        <v>0.93247647959270075</v>
      </c>
      <c r="K5424">
        <f t="shared" ref="K5424" si="27730">O5424-O5423</f>
        <v>19</v>
      </c>
      <c r="L5424" s="3">
        <f t="shared" ref="L5424" si="27731">SUM(K5418:K5424)/7</f>
        <v>15.428571428571429</v>
      </c>
      <c r="M5424" s="3">
        <f t="shared" ref="M5424" si="27732">O5423/(B5424/100000)</f>
        <v>147.11587921048982</v>
      </c>
      <c r="N5424">
        <v>1090187</v>
      </c>
      <c r="O5424">
        <v>9237</v>
      </c>
    </row>
    <row r="5425" spans="1:15" customFormat="1" x14ac:dyDescent="0.2">
      <c r="A5425" t="s">
        <v>13</v>
      </c>
      <c r="B5425" s="2">
        <v>6265809</v>
      </c>
      <c r="C5425" s="1">
        <f t="shared" si="27275"/>
        <v>44624</v>
      </c>
      <c r="D5425">
        <f t="shared" ref="D5425:D5426" si="27733">N5425-N5424</f>
        <v>11118</v>
      </c>
      <c r="E5425" s="2">
        <f t="shared" ref="E5425:E5426" si="27734">SUM(D5419:D5425)/7</f>
        <v>8213.1428571428569</v>
      </c>
      <c r="F5425" s="2">
        <f t="shared" ref="F5425:F5426" si="27735">SUM(D5421:D5425)/5</f>
        <v>8377.7999999999993</v>
      </c>
      <c r="G5425" s="2">
        <f t="shared" ref="G5425:G5426" si="27736">N5424/(B5425/100000)</f>
        <v>17398.982318165141</v>
      </c>
      <c r="H5425">
        <f t="shared" si="27276"/>
        <v>720</v>
      </c>
      <c r="I5425">
        <f t="shared" si="27276"/>
        <v>710</v>
      </c>
      <c r="J5425" s="3">
        <f t="shared" ref="J5425:J5426" si="27737">E5425/(SUM(N5418:N5423)/7)*100</f>
        <v>0.90293354458112662</v>
      </c>
      <c r="K5425">
        <f t="shared" ref="K5425:K5426" si="27738">O5425-O5424</f>
        <v>19</v>
      </c>
      <c r="L5425" s="3">
        <f t="shared" ref="L5425:L5426" si="27739">SUM(K5419:K5425)/7</f>
        <v>16.714285714285715</v>
      </c>
      <c r="M5425" s="3">
        <f t="shared" ref="M5425:M5426" si="27740">O5424/(B5425/100000)</f>
        <v>147.41911220083472</v>
      </c>
      <c r="N5425">
        <v>1101305</v>
      </c>
      <c r="O5425">
        <v>9256</v>
      </c>
    </row>
    <row r="5426" spans="1:15" customFormat="1" x14ac:dyDescent="0.2">
      <c r="A5426" t="s">
        <v>13</v>
      </c>
      <c r="B5426" s="2">
        <v>6265809</v>
      </c>
      <c r="C5426" s="1">
        <f t="shared" si="27275"/>
        <v>44625</v>
      </c>
      <c r="D5426">
        <f t="shared" si="27733"/>
        <v>10469</v>
      </c>
      <c r="E5426" s="2">
        <f t="shared" si="27734"/>
        <v>8343.2857142857138</v>
      </c>
      <c r="F5426" s="2">
        <f t="shared" si="27735"/>
        <v>9844.6</v>
      </c>
      <c r="G5426" s="2">
        <f t="shared" si="27736"/>
        <v>17576.421496410119</v>
      </c>
      <c r="H5426">
        <f t="shared" si="27276"/>
        <v>721</v>
      </c>
      <c r="I5426">
        <f t="shared" si="27276"/>
        <v>711</v>
      </c>
      <c r="J5426" s="3">
        <f t="shared" si="27737"/>
        <v>0.91060898525325784</v>
      </c>
      <c r="K5426">
        <f t="shared" si="27738"/>
        <v>11</v>
      </c>
      <c r="L5426" s="3">
        <f t="shared" si="27739"/>
        <v>14.142857142857142</v>
      </c>
      <c r="M5426" s="3">
        <f t="shared" si="27740"/>
        <v>147.72234519117961</v>
      </c>
      <c r="N5426">
        <v>1111774</v>
      </c>
      <c r="O5426">
        <v>9267</v>
      </c>
    </row>
    <row r="5427" spans="1:15" customFormat="1" x14ac:dyDescent="0.2">
      <c r="A5427" t="s">
        <v>13</v>
      </c>
      <c r="B5427" s="2">
        <v>6265809</v>
      </c>
      <c r="C5427" s="1">
        <f t="shared" si="27275"/>
        <v>44626</v>
      </c>
      <c r="D5427">
        <f t="shared" ref="D5427" si="27741">N5427-N5426</f>
        <v>7654</v>
      </c>
      <c r="E5427" s="2">
        <f t="shared" ref="E5427" si="27742">SUM(D5421:D5427)/7</f>
        <v>8573.1428571428569</v>
      </c>
      <c r="F5427" s="2">
        <f t="shared" ref="F5427" si="27743">SUM(D5423:D5427)/5</f>
        <v>10151</v>
      </c>
      <c r="G5427" s="2">
        <f t="shared" ref="G5427" si="27744">N5426/(B5427/100000)</f>
        <v>17743.502874090162</v>
      </c>
      <c r="H5427">
        <f t="shared" si="27276"/>
        <v>722</v>
      </c>
      <c r="I5427">
        <f t="shared" si="27276"/>
        <v>712</v>
      </c>
      <c r="J5427" s="3">
        <f t="shared" ref="J5427" si="27745">E5427/(SUM(N5420:N5425)/7)*100</f>
        <v>0.92875490942271777</v>
      </c>
      <c r="K5427">
        <f t="shared" ref="K5427" si="27746">O5427-O5426</f>
        <v>1</v>
      </c>
      <c r="L5427" s="3">
        <f t="shared" ref="L5427" si="27747">SUM(K5421:K5427)/7</f>
        <v>13.142857142857142</v>
      </c>
      <c r="M5427" s="3">
        <f t="shared" ref="M5427" si="27748">O5426/(B5427/100000)</f>
        <v>147.89790113295825</v>
      </c>
      <c r="N5427">
        <v>1119428</v>
      </c>
      <c r="O5427">
        <v>9268</v>
      </c>
    </row>
    <row r="5428" spans="1:15" customFormat="1" x14ac:dyDescent="0.2">
      <c r="A5428" t="s">
        <v>13</v>
      </c>
      <c r="B5428" s="2">
        <v>6265809</v>
      </c>
      <c r="C5428" s="1">
        <f t="shared" si="27275"/>
        <v>44627</v>
      </c>
      <c r="D5428">
        <f t="shared" ref="D5428" si="27749">N5428-N5427</f>
        <v>3368</v>
      </c>
      <c r="E5428" s="2">
        <f t="shared" ref="E5428" si="27750">SUM(D5422:D5428)/7</f>
        <v>8606.4285714285706</v>
      </c>
      <c r="F5428" s="2">
        <f t="shared" ref="F5428" si="27751">SUM(D5424:D5428)/5</f>
        <v>8674.7999999999993</v>
      </c>
      <c r="G5428" s="2">
        <f t="shared" ref="G5428" si="27752">N5427/(B5428/100000)</f>
        <v>17865.657890305945</v>
      </c>
      <c r="H5428">
        <f t="shared" si="27276"/>
        <v>723</v>
      </c>
      <c r="I5428">
        <f t="shared" si="27276"/>
        <v>713</v>
      </c>
      <c r="J5428" s="3">
        <f t="shared" ref="J5428" si="27753">E5428/(SUM(N5421:N5426)/7)*100</f>
        <v>0.92486665463088846</v>
      </c>
      <c r="K5428">
        <f t="shared" ref="K5428" si="27754">O5428-O5427</f>
        <v>0</v>
      </c>
      <c r="L5428" s="3">
        <f t="shared" ref="L5428" si="27755">SUM(K5422:K5428)/7</f>
        <v>13.142857142857142</v>
      </c>
      <c r="M5428" s="3">
        <f t="shared" ref="M5428" si="27756">O5427/(B5428/100000)</f>
        <v>147.91386076402904</v>
      </c>
      <c r="N5428">
        <v>1122796</v>
      </c>
      <c r="O5428">
        <v>9268</v>
      </c>
    </row>
    <row r="5429" spans="1:15" customFormat="1" x14ac:dyDescent="0.2">
      <c r="A5429" t="s">
        <v>13</v>
      </c>
      <c r="B5429" s="2">
        <v>6265809</v>
      </c>
      <c r="C5429" s="1">
        <f t="shared" si="27275"/>
        <v>44628</v>
      </c>
      <c r="D5429">
        <f t="shared" ref="D5429" si="27757">N5429-N5428</f>
        <v>8071</v>
      </c>
      <c r="E5429" s="2">
        <f t="shared" ref="E5429" si="27758">SUM(D5423:D5429)/7</f>
        <v>8884.8571428571431</v>
      </c>
      <c r="F5429" s="2">
        <f t="shared" ref="F5429" si="27759">SUM(D5425:D5429)/5</f>
        <v>8136</v>
      </c>
      <c r="G5429" s="2">
        <f t="shared" ref="G5429" si="27760">N5428/(B5429/100000)</f>
        <v>17919.409927752346</v>
      </c>
      <c r="H5429">
        <f t="shared" si="27276"/>
        <v>724</v>
      </c>
      <c r="I5429">
        <f t="shared" si="27276"/>
        <v>714</v>
      </c>
      <c r="J5429" s="3">
        <f t="shared" ref="J5429" si="27761">E5429/(SUM(N5422:N5427)/7)*100</f>
        <v>0.94652255611921199</v>
      </c>
      <c r="K5429">
        <f t="shared" ref="K5429" si="27762">O5429-O5428</f>
        <v>12</v>
      </c>
      <c r="L5429" s="3">
        <f t="shared" ref="L5429" si="27763">SUM(K5423:K5429)/7</f>
        <v>12.857142857142858</v>
      </c>
      <c r="M5429" s="3">
        <f t="shared" ref="M5429" si="27764">O5428/(B5429/100000)</f>
        <v>147.91386076402904</v>
      </c>
      <c r="N5429">
        <v>1130867</v>
      </c>
      <c r="O5429">
        <v>9280</v>
      </c>
    </row>
    <row r="5430" spans="1:15" customFormat="1" x14ac:dyDescent="0.2">
      <c r="A5430" t="s">
        <v>13</v>
      </c>
      <c r="B5430" s="2">
        <v>6265809</v>
      </c>
      <c r="C5430" s="1">
        <f t="shared" si="27275"/>
        <v>44629</v>
      </c>
      <c r="D5430">
        <f t="shared" ref="D5430" si="27765">N5430-N5429</f>
        <v>12645</v>
      </c>
      <c r="E5430" s="2">
        <f t="shared" ref="E5430" si="27766">SUM(D5424:D5430)/7</f>
        <v>9155.7142857142862</v>
      </c>
      <c r="F5430" s="2">
        <f t="shared" ref="F5430" si="27767">SUM(D5426:D5430)/5</f>
        <v>8441.4</v>
      </c>
      <c r="G5430" s="2">
        <f t="shared" ref="G5430" si="27768">N5429/(B5430/100000)</f>
        <v>18048.220110124646</v>
      </c>
      <c r="H5430">
        <f t="shared" si="27276"/>
        <v>725</v>
      </c>
      <c r="I5430">
        <f t="shared" si="27276"/>
        <v>715</v>
      </c>
      <c r="J5430" s="3">
        <f t="shared" ref="J5430" si="27769">E5430/(SUM(N5423:N5428)/7)*100</f>
        <v>0.96740907652811092</v>
      </c>
      <c r="K5430">
        <f t="shared" ref="K5430" si="27770">O5430-O5429</f>
        <v>32</v>
      </c>
      <c r="L5430" s="3">
        <f t="shared" ref="L5430" si="27771">SUM(K5424:K5430)/7</f>
        <v>13.428571428571429</v>
      </c>
      <c r="M5430" s="3">
        <f t="shared" ref="M5430" si="27772">O5429/(B5430/100000)</f>
        <v>148.10537633687844</v>
      </c>
      <c r="N5430">
        <v>1143512</v>
      </c>
      <c r="O5430">
        <v>9312</v>
      </c>
    </row>
    <row r="5431" spans="1:15" customFormat="1" x14ac:dyDescent="0.2">
      <c r="A5431" t="s">
        <v>13</v>
      </c>
      <c r="B5431" s="2">
        <v>6265809</v>
      </c>
      <c r="C5431" s="1">
        <f t="shared" si="27275"/>
        <v>44630</v>
      </c>
      <c r="D5431">
        <f t="shared" ref="D5431" si="27773">N5431-N5430</f>
        <v>13261</v>
      </c>
      <c r="E5431" s="2">
        <f t="shared" ref="E5431" si="27774">SUM(D5425:D5431)/7</f>
        <v>9512.2857142857138</v>
      </c>
      <c r="F5431" s="2">
        <f t="shared" ref="F5431" si="27775">SUM(D5427:D5431)/5</f>
        <v>8999.7999999999993</v>
      </c>
      <c r="G5431" s="2">
        <f t="shared" ref="G5431" si="27776">N5430/(B5431/100000)</f>
        <v>18250.029645014714</v>
      </c>
      <c r="H5431">
        <f t="shared" si="27276"/>
        <v>726</v>
      </c>
      <c r="I5431">
        <f t="shared" si="27276"/>
        <v>716</v>
      </c>
      <c r="J5431" s="3">
        <f t="shared" ref="J5431" si="27777">E5431/(SUM(N5424:N5429)/7)*100</f>
        <v>0.99734031598370187</v>
      </c>
      <c r="K5431">
        <f t="shared" ref="K5431" si="27778">O5431-O5430</f>
        <v>25</v>
      </c>
      <c r="L5431" s="3">
        <f t="shared" ref="L5431" si="27779">SUM(K5425:K5431)/7</f>
        <v>14.285714285714286</v>
      </c>
      <c r="M5431" s="3">
        <f t="shared" ref="M5431" si="27780">O5430/(B5431/100000)</f>
        <v>148.61608453114354</v>
      </c>
      <c r="N5431">
        <v>1156773</v>
      </c>
      <c r="O5431">
        <v>9337</v>
      </c>
    </row>
    <row r="5432" spans="1:15" customFormat="1" x14ac:dyDescent="0.2">
      <c r="A5432" t="s">
        <v>13</v>
      </c>
      <c r="B5432" s="2">
        <v>6265809</v>
      </c>
      <c r="C5432" s="1">
        <f t="shared" si="27275"/>
        <v>44631</v>
      </c>
      <c r="D5432">
        <f t="shared" ref="D5432" si="27781">N5432-N5431</f>
        <v>12439</v>
      </c>
      <c r="E5432" s="2">
        <f t="shared" ref="E5432" si="27782">SUM(D5426:D5432)/7</f>
        <v>9701</v>
      </c>
      <c r="F5432" s="2">
        <f t="shared" ref="F5432" si="27783">SUM(D5428:D5432)/5</f>
        <v>9956.7999999999993</v>
      </c>
      <c r="G5432" s="2">
        <f t="shared" ref="G5432" si="27784">N5431/(B5432/100000)</f>
        <v>18461.670312644383</v>
      </c>
      <c r="H5432">
        <f t="shared" si="27276"/>
        <v>727</v>
      </c>
      <c r="I5432">
        <f t="shared" si="27276"/>
        <v>717</v>
      </c>
      <c r="J5432" s="3">
        <f t="shared" ref="J5432" si="27785">E5432/(SUM(N5425:N5430)/7)*100</f>
        <v>1.0090669960333936</v>
      </c>
      <c r="K5432">
        <f t="shared" ref="K5432" si="27786">O5432-O5431</f>
        <v>11</v>
      </c>
      <c r="L5432" s="3">
        <f t="shared" ref="L5432" si="27787">SUM(K5426:K5432)/7</f>
        <v>13.142857142857142</v>
      </c>
      <c r="M5432" s="3">
        <f t="shared" ref="M5432" si="27788">O5431/(B5432/100000)</f>
        <v>149.01507530791315</v>
      </c>
      <c r="N5432">
        <v>1169212</v>
      </c>
      <c r="O5432">
        <v>9348</v>
      </c>
    </row>
    <row r="5433" spans="1:15" customFormat="1" x14ac:dyDescent="0.2">
      <c r="A5433" t="s">
        <v>13</v>
      </c>
      <c r="B5433" s="2">
        <v>6265809</v>
      </c>
      <c r="C5433" s="1">
        <f t="shared" si="27275"/>
        <v>44632</v>
      </c>
      <c r="D5433">
        <f t="shared" ref="D5433" si="27789">N5433-N5432</f>
        <v>13709</v>
      </c>
      <c r="E5433" s="2">
        <f t="shared" ref="E5433" si="27790">SUM(D5427:D5433)/7</f>
        <v>10163.857142857143</v>
      </c>
      <c r="F5433" s="2">
        <f t="shared" ref="F5433" si="27791">SUM(D5429:D5433)/5</f>
        <v>12025</v>
      </c>
      <c r="G5433" s="2">
        <f t="shared" ref="G5433" si="27792">N5432/(B5433/100000)</f>
        <v>18660.192163533869</v>
      </c>
      <c r="H5433">
        <f t="shared" si="27276"/>
        <v>728</v>
      </c>
      <c r="I5433">
        <f t="shared" si="27276"/>
        <v>718</v>
      </c>
      <c r="J5433" s="3">
        <f t="shared" ref="J5433" si="27793">E5433/(SUM(N5426:N5431)/7)*100</f>
        <v>1.0485693020788045</v>
      </c>
      <c r="K5433">
        <f t="shared" ref="K5433" si="27794">O5433-O5432</f>
        <v>12</v>
      </c>
      <c r="L5433" s="3">
        <f t="shared" ref="L5433" si="27795">SUM(K5427:K5433)/7</f>
        <v>13.285714285714286</v>
      </c>
      <c r="M5433" s="3">
        <f t="shared" ref="M5433" si="27796">O5432/(B5433/100000)</f>
        <v>149.19063124969176</v>
      </c>
      <c r="N5433">
        <v>1182921</v>
      </c>
      <c r="O5433">
        <v>9360</v>
      </c>
    </row>
    <row r="5434" spans="1:15" customFormat="1" x14ac:dyDescent="0.2">
      <c r="A5434" t="s">
        <v>13</v>
      </c>
      <c r="B5434" s="2">
        <v>6265809</v>
      </c>
      <c r="C5434" s="1">
        <f t="shared" si="27275"/>
        <v>44633</v>
      </c>
      <c r="D5434">
        <f t="shared" ref="D5434" si="27797">N5434-N5433</f>
        <v>8131</v>
      </c>
      <c r="E5434" s="2">
        <f t="shared" ref="E5434" si="27798">SUM(D5428:D5434)/7</f>
        <v>10232</v>
      </c>
      <c r="F5434" s="2">
        <f t="shared" ref="F5434" si="27799">SUM(D5430:D5434)/5</f>
        <v>12037</v>
      </c>
      <c r="G5434" s="2">
        <f t="shared" ref="G5434" si="27800">N5433/(B5434/100000)</f>
        <v>18878.982745883251</v>
      </c>
      <c r="H5434">
        <f t="shared" si="27276"/>
        <v>729</v>
      </c>
      <c r="I5434">
        <f t="shared" si="27276"/>
        <v>719</v>
      </c>
      <c r="J5434" s="3">
        <f t="shared" ref="J5434" si="27801">E5434/(SUM(N5427:N5432)/7)*100</f>
        <v>1.0467384562683009</v>
      </c>
      <c r="K5434">
        <f t="shared" ref="K5434" si="27802">O5434-O5433</f>
        <v>4</v>
      </c>
      <c r="L5434" s="3">
        <f t="shared" ref="L5434" si="27803">SUM(K5428:K5434)/7</f>
        <v>13.714285714285714</v>
      </c>
      <c r="M5434" s="3">
        <f t="shared" ref="M5434" si="27804">O5433/(B5434/100000)</f>
        <v>149.38214682254119</v>
      </c>
      <c r="N5434">
        <v>1191052</v>
      </c>
      <c r="O5434">
        <v>9364</v>
      </c>
    </row>
    <row r="5435" spans="1:15" customFormat="1" x14ac:dyDescent="0.2">
      <c r="A5435" t="s">
        <v>13</v>
      </c>
      <c r="B5435" s="2">
        <v>6265809</v>
      </c>
      <c r="C5435" s="1">
        <f t="shared" si="27275"/>
        <v>44634</v>
      </c>
      <c r="D5435">
        <f t="shared" ref="D5435" si="27805">N5435-N5434</f>
        <v>3198</v>
      </c>
      <c r="E5435" s="2">
        <f t="shared" ref="E5435" si="27806">SUM(D5429:D5435)/7</f>
        <v>10207.714285714286</v>
      </c>
      <c r="F5435" s="2">
        <f t="shared" ref="F5435" si="27807">SUM(D5431:D5435)/5</f>
        <v>10147.6</v>
      </c>
      <c r="G5435" s="2">
        <f t="shared" ref="G5435" si="27808">N5434/(B5435/100000)</f>
        <v>19008.750506119799</v>
      </c>
      <c r="H5435">
        <f t="shared" si="27276"/>
        <v>730</v>
      </c>
      <c r="I5435">
        <f t="shared" si="27276"/>
        <v>720</v>
      </c>
      <c r="J5435" s="3">
        <f t="shared" ref="J5435" si="27809">E5435/(SUM(N5428:N5433)/7)*100</f>
        <v>1.0346533728752965</v>
      </c>
      <c r="K5435">
        <f t="shared" ref="K5435" si="27810">O5435-O5434</f>
        <v>0</v>
      </c>
      <c r="L5435" s="3">
        <f t="shared" ref="L5435" si="27811">SUM(K5429:K5435)/7</f>
        <v>13.714285714285714</v>
      </c>
      <c r="M5435" s="3">
        <f t="shared" ref="M5435" si="27812">O5434/(B5435/100000)</f>
        <v>149.44598534682433</v>
      </c>
      <c r="N5435">
        <v>1194250</v>
      </c>
      <c r="O5435">
        <v>9364</v>
      </c>
    </row>
    <row r="5436" spans="1:15" customFormat="1" x14ac:dyDescent="0.2">
      <c r="A5436" t="s">
        <v>13</v>
      </c>
      <c r="B5436" s="2">
        <v>6265809</v>
      </c>
      <c r="C5436" s="1">
        <f t="shared" si="27275"/>
        <v>44635</v>
      </c>
      <c r="D5436">
        <f t="shared" ref="D5436" si="27813">N5436-N5435</f>
        <v>12097</v>
      </c>
      <c r="E5436" s="2">
        <f t="shared" ref="E5436" si="27814">SUM(D5430:D5436)/7</f>
        <v>10782.857142857143</v>
      </c>
      <c r="F5436" s="2">
        <f t="shared" ref="F5436" si="27815">SUM(D5432:D5436)/5</f>
        <v>9914.7999999999993</v>
      </c>
      <c r="G5436" s="2">
        <f t="shared" ref="G5436" si="27816">N5435/(B5436/100000)</f>
        <v>19059.78940628417</v>
      </c>
      <c r="H5436">
        <f t="shared" si="27276"/>
        <v>731</v>
      </c>
      <c r="I5436">
        <f t="shared" si="27276"/>
        <v>721</v>
      </c>
      <c r="J5436" s="3">
        <f t="shared" ref="J5436" si="27817">E5436/(SUM(N5429:N5434)/7)*100</f>
        <v>1.0822534098940157</v>
      </c>
      <c r="K5436">
        <f t="shared" ref="K5436" si="27818">O5436-O5435</f>
        <v>42</v>
      </c>
      <c r="L5436" s="3">
        <f t="shared" ref="L5436" si="27819">SUM(K5430:K5436)/7</f>
        <v>18</v>
      </c>
      <c r="M5436" s="3">
        <f t="shared" ref="M5436" si="27820">O5435/(B5436/100000)</f>
        <v>149.44598534682433</v>
      </c>
      <c r="N5436">
        <v>1206347</v>
      </c>
      <c r="O5436">
        <v>9406</v>
      </c>
    </row>
    <row r="5437" spans="1:15" customFormat="1" x14ac:dyDescent="0.2">
      <c r="A5437" t="s">
        <v>13</v>
      </c>
      <c r="B5437" s="2">
        <v>6265809</v>
      </c>
      <c r="C5437" s="1">
        <f t="shared" si="27275"/>
        <v>44636</v>
      </c>
      <c r="D5437">
        <f t="shared" ref="D5437:D5438" si="27821">N5437-N5436</f>
        <v>13550</v>
      </c>
      <c r="E5437" s="2">
        <f t="shared" ref="E5437:E5438" si="27822">SUM(D5431:D5437)/7</f>
        <v>10912.142857142857</v>
      </c>
      <c r="F5437" s="2">
        <f t="shared" ref="F5437:F5438" si="27823">SUM(D5433:D5437)/5</f>
        <v>10137</v>
      </c>
      <c r="G5437" s="2">
        <f t="shared" ref="G5437:G5438" si="27824">N5436/(B5437/100000)</f>
        <v>19252.853063347447</v>
      </c>
      <c r="H5437">
        <f t="shared" si="27276"/>
        <v>732</v>
      </c>
      <c r="I5437">
        <f t="shared" si="27276"/>
        <v>722</v>
      </c>
      <c r="J5437" s="3">
        <f t="shared" ref="J5437:J5438" si="27825">E5437/(SUM(N5430:N5435)/7)*100</f>
        <v>1.0853657150327094</v>
      </c>
      <c r="K5437">
        <f t="shared" ref="K5437:K5438" si="27826">O5437-O5436</f>
        <v>26</v>
      </c>
      <c r="L5437" s="3">
        <f t="shared" ref="L5437:L5438" si="27827">SUM(K5431:K5437)/7</f>
        <v>17.142857142857142</v>
      </c>
      <c r="M5437" s="3">
        <f t="shared" ref="M5437:M5438" si="27828">O5436/(B5437/100000)</f>
        <v>150.11628985179726</v>
      </c>
      <c r="N5437">
        <v>1219897</v>
      </c>
      <c r="O5437">
        <v>9432</v>
      </c>
    </row>
    <row r="5438" spans="1:15" customFormat="1" x14ac:dyDescent="0.2">
      <c r="A5438" t="s">
        <v>13</v>
      </c>
      <c r="B5438" s="2">
        <v>6265809</v>
      </c>
      <c r="C5438" s="1">
        <f t="shared" si="27275"/>
        <v>44637</v>
      </c>
      <c r="D5438">
        <f t="shared" si="27821"/>
        <v>16819</v>
      </c>
      <c r="E5438" s="2">
        <f t="shared" si="27822"/>
        <v>11420.428571428571</v>
      </c>
      <c r="F5438" s="2">
        <f t="shared" si="27823"/>
        <v>10759</v>
      </c>
      <c r="G5438" s="2">
        <f t="shared" si="27824"/>
        <v>19469.106064356572</v>
      </c>
      <c r="H5438">
        <f t="shared" si="27276"/>
        <v>733</v>
      </c>
      <c r="I5438">
        <f t="shared" si="27276"/>
        <v>723</v>
      </c>
      <c r="J5438" s="3">
        <f t="shared" si="27825"/>
        <v>1.1258697383514387</v>
      </c>
      <c r="K5438">
        <f t="shared" si="27826"/>
        <v>23</v>
      </c>
      <c r="L5438" s="3">
        <f t="shared" si="27827"/>
        <v>16.857142857142858</v>
      </c>
      <c r="M5438" s="3">
        <f t="shared" si="27828"/>
        <v>150.53124025963766</v>
      </c>
      <c r="N5438">
        <v>1236716</v>
      </c>
      <c r="O5438">
        <v>9455</v>
      </c>
    </row>
    <row r="5439" spans="1:15" customFormat="1" x14ac:dyDescent="0.2">
      <c r="A5439" t="s">
        <v>13</v>
      </c>
      <c r="B5439" s="2">
        <v>6265809</v>
      </c>
      <c r="C5439" s="1">
        <f t="shared" si="27275"/>
        <v>44638</v>
      </c>
      <c r="D5439">
        <f t="shared" ref="D5439:D5440" si="27829">N5439-N5438</f>
        <v>15097</v>
      </c>
      <c r="E5439" s="2">
        <f t="shared" ref="E5439:E5440" si="27830">SUM(D5433:D5439)/7</f>
        <v>11800.142857142857</v>
      </c>
      <c r="F5439" s="2">
        <f t="shared" ref="F5439:F5440" si="27831">SUM(D5435:D5439)/5</f>
        <v>12152.2</v>
      </c>
      <c r="G5439" s="2">
        <f t="shared" ref="G5439:G5440" si="27832">N5438/(B5439/100000)</f>
        <v>19737.531099336094</v>
      </c>
      <c r="H5439">
        <f t="shared" si="27276"/>
        <v>734</v>
      </c>
      <c r="I5439">
        <f t="shared" si="27276"/>
        <v>724</v>
      </c>
      <c r="J5439" s="3">
        <f t="shared" ref="J5439:J5440" si="27833">E5439/(SUM(N5432:N5437)/7)*100</f>
        <v>1.1530527819574272</v>
      </c>
      <c r="K5439">
        <f t="shared" ref="K5439:K5440" si="27834">O5439-O5438</f>
        <v>9</v>
      </c>
      <c r="L5439" s="3">
        <f t="shared" ref="L5439:L5440" si="27835">SUM(K5433:K5439)/7</f>
        <v>16.571428571428573</v>
      </c>
      <c r="M5439" s="3">
        <f t="shared" ref="M5439:M5440" si="27836">O5438/(B5439/100000)</f>
        <v>150.89831177426569</v>
      </c>
      <c r="N5439">
        <v>1251813</v>
      </c>
      <c r="O5439">
        <v>9464</v>
      </c>
    </row>
    <row r="5440" spans="1:15" customFormat="1" x14ac:dyDescent="0.2">
      <c r="A5440" t="s">
        <v>13</v>
      </c>
      <c r="B5440" s="2">
        <v>6265809</v>
      </c>
      <c r="C5440" s="1">
        <f t="shared" si="27275"/>
        <v>44639</v>
      </c>
      <c r="D5440">
        <f t="shared" si="27829"/>
        <v>15636</v>
      </c>
      <c r="E5440" s="2">
        <f t="shared" si="27830"/>
        <v>12075.428571428571</v>
      </c>
      <c r="F5440" s="2">
        <f t="shared" si="27831"/>
        <v>14639.8</v>
      </c>
      <c r="G5440" s="2">
        <f t="shared" si="27832"/>
        <v>19978.473649611726</v>
      </c>
      <c r="H5440">
        <f t="shared" si="27276"/>
        <v>735</v>
      </c>
      <c r="I5440">
        <f t="shared" si="27276"/>
        <v>725</v>
      </c>
      <c r="J5440" s="3">
        <f t="shared" si="27833"/>
        <v>1.1689373647437769</v>
      </c>
      <c r="K5440">
        <f t="shared" si="27834"/>
        <v>15</v>
      </c>
      <c r="L5440" s="3">
        <f t="shared" si="27835"/>
        <v>17</v>
      </c>
      <c r="M5440" s="3">
        <f t="shared" si="27836"/>
        <v>151.04194845390276</v>
      </c>
      <c r="N5440">
        <v>1267449</v>
      </c>
      <c r="O5440">
        <v>9479</v>
      </c>
    </row>
    <row r="5441" spans="1:15" customFormat="1" x14ac:dyDescent="0.2">
      <c r="A5441" t="s">
        <v>13</v>
      </c>
      <c r="B5441" s="2">
        <v>6265809</v>
      </c>
      <c r="C5441" s="1">
        <f t="shared" si="27275"/>
        <v>44640</v>
      </c>
      <c r="D5441">
        <f t="shared" ref="D5441" si="27837">N5441-N5440</f>
        <v>7064</v>
      </c>
      <c r="E5441" s="2">
        <f t="shared" ref="E5441" si="27838">SUM(D5435:D5441)/7</f>
        <v>11923</v>
      </c>
      <c r="F5441" s="2">
        <f t="shared" ref="F5441" si="27839">SUM(D5437:D5441)/5</f>
        <v>13633.2</v>
      </c>
      <c r="G5441" s="2">
        <f t="shared" ref="G5441" si="27840">N5440/(B5441/100000)</f>
        <v>20228.01844103451</v>
      </c>
      <c r="H5441">
        <f t="shared" si="27276"/>
        <v>736</v>
      </c>
      <c r="I5441">
        <f t="shared" si="27276"/>
        <v>726</v>
      </c>
      <c r="J5441" s="3">
        <f t="shared" ref="J5441" si="27841">E5441/(SUM(N5434:N5439)/7)*100</f>
        <v>1.1432896237367425</v>
      </c>
      <c r="K5441">
        <f t="shared" ref="K5441" si="27842">O5441-O5440</f>
        <v>4</v>
      </c>
      <c r="L5441" s="3">
        <f t="shared" ref="L5441" si="27843">SUM(K5435:K5441)/7</f>
        <v>17</v>
      </c>
      <c r="M5441" s="3">
        <f t="shared" ref="M5441" si="27844">O5440/(B5441/100000)</f>
        <v>151.28134291996452</v>
      </c>
      <c r="N5441">
        <v>1274513</v>
      </c>
      <c r="O5441">
        <v>9483</v>
      </c>
    </row>
    <row r="5442" spans="1:15" customFormat="1" x14ac:dyDescent="0.2">
      <c r="A5442" t="s">
        <v>13</v>
      </c>
      <c r="B5442" s="2">
        <v>6265809</v>
      </c>
      <c r="C5442" s="1">
        <f t="shared" si="27275"/>
        <v>44641</v>
      </c>
      <c r="D5442">
        <f t="shared" ref="D5442" si="27845">N5442-N5441</f>
        <v>4737</v>
      </c>
      <c r="E5442" s="2">
        <f t="shared" ref="E5442" si="27846">SUM(D5436:D5442)/7</f>
        <v>12142.857142857143</v>
      </c>
      <c r="F5442" s="2">
        <f t="shared" ref="F5442" si="27847">SUM(D5438:D5442)/5</f>
        <v>11870.6</v>
      </c>
      <c r="G5442" s="2">
        <f t="shared" ref="G5442" si="27848">N5441/(B5442/100000)</f>
        <v>20340.757274918531</v>
      </c>
      <c r="H5442">
        <f t="shared" si="27276"/>
        <v>737</v>
      </c>
      <c r="I5442">
        <f t="shared" si="27276"/>
        <v>727</v>
      </c>
      <c r="J5442" s="3">
        <f t="shared" ref="J5442" si="27849">E5442/(SUM(N5435:N5440)/7)*100</f>
        <v>1.1523123791427663</v>
      </c>
      <c r="K5442">
        <f t="shared" ref="K5442" si="27850">O5442-O5441</f>
        <v>0</v>
      </c>
      <c r="L5442" s="3">
        <f t="shared" ref="L5442" si="27851">SUM(K5436:K5442)/7</f>
        <v>17</v>
      </c>
      <c r="M5442" s="3">
        <f t="shared" ref="M5442" si="27852">O5441/(B5442/100000)</f>
        <v>151.34518144424766</v>
      </c>
      <c r="N5442">
        <v>1279250</v>
      </c>
      <c r="O5442">
        <v>9483</v>
      </c>
    </row>
    <row r="5443" spans="1:15" customFormat="1" x14ac:dyDescent="0.2">
      <c r="A5443" t="s">
        <v>13</v>
      </c>
      <c r="B5443" s="2">
        <v>6265809</v>
      </c>
      <c r="C5443" s="1">
        <f t="shared" si="27275"/>
        <v>44642</v>
      </c>
      <c r="D5443">
        <f t="shared" ref="D5443" si="27853">N5443-N5442</f>
        <v>17374</v>
      </c>
      <c r="E5443" s="2">
        <f t="shared" ref="E5443" si="27854">SUM(D5437:D5443)/7</f>
        <v>12896.714285714286</v>
      </c>
      <c r="F5443" s="2">
        <f t="shared" ref="F5443" si="27855">SUM(D5439:D5443)/5</f>
        <v>11981.6</v>
      </c>
      <c r="G5443" s="2">
        <f t="shared" ref="G5443" si="27856">N5442/(B5443/100000)</f>
        <v>20416.358047300833</v>
      </c>
      <c r="H5443">
        <f t="shared" si="27276"/>
        <v>738</v>
      </c>
      <c r="I5443">
        <f t="shared" si="27276"/>
        <v>728</v>
      </c>
      <c r="J5443" s="3">
        <f t="shared" ref="J5443" si="27857">E5443/(SUM(N5436:N5441)/7)*100</f>
        <v>1.2106773272752753</v>
      </c>
      <c r="K5443">
        <f t="shared" ref="K5443" si="27858">O5443-O5442</f>
        <v>20</v>
      </c>
      <c r="L5443" s="3">
        <f t="shared" ref="L5443" si="27859">SUM(K5437:K5443)/7</f>
        <v>13.857142857142858</v>
      </c>
      <c r="M5443" s="3">
        <f t="shared" ref="M5443" si="27860">O5442/(B5443/100000)</f>
        <v>151.34518144424766</v>
      </c>
      <c r="N5443">
        <v>1296624</v>
      </c>
      <c r="O5443">
        <v>9503</v>
      </c>
    </row>
    <row r="5444" spans="1:15" customFormat="1" x14ac:dyDescent="0.2">
      <c r="A5444" t="s">
        <v>13</v>
      </c>
      <c r="B5444" s="2">
        <v>6265809</v>
      </c>
      <c r="C5444" s="1">
        <f t="shared" si="27275"/>
        <v>44643</v>
      </c>
      <c r="D5444">
        <f t="shared" ref="D5444" si="27861">N5444-N5443</f>
        <v>16533</v>
      </c>
      <c r="E5444" s="2">
        <f t="shared" ref="E5444" si="27862">SUM(D5438:D5444)/7</f>
        <v>13322.857142857143</v>
      </c>
      <c r="F5444" s="2">
        <f t="shared" ref="F5444" si="27863">SUM(D5440:D5444)/5</f>
        <v>12268.8</v>
      </c>
      <c r="G5444" s="2">
        <f t="shared" ref="G5444" si="27864">N5443/(B5444/100000)</f>
        <v>20693.640677524643</v>
      </c>
      <c r="H5444">
        <f t="shared" si="27276"/>
        <v>739</v>
      </c>
      <c r="I5444">
        <f t="shared" si="27276"/>
        <v>729</v>
      </c>
      <c r="J5444" s="3">
        <f t="shared" ref="J5444" si="27865">E5444/(SUM(N5437:N5442)/7)*100</f>
        <v>1.2385721597771369</v>
      </c>
      <c r="K5444">
        <f t="shared" ref="K5444" si="27866">O5444-O5443</f>
        <v>14</v>
      </c>
      <c r="L5444" s="3">
        <f t="shared" ref="L5444" si="27867">SUM(K5438:K5444)/7</f>
        <v>12.142857142857142</v>
      </c>
      <c r="M5444" s="3">
        <f t="shared" ref="M5444" si="27868">O5443/(B5444/100000)</f>
        <v>151.66437406566334</v>
      </c>
      <c r="N5444">
        <v>1313157</v>
      </c>
      <c r="O5444">
        <v>9517</v>
      </c>
    </row>
    <row r="5445" spans="1:15" customFormat="1" x14ac:dyDescent="0.2">
      <c r="A5445" t="s">
        <v>13</v>
      </c>
      <c r="B5445" s="2">
        <v>6265809</v>
      </c>
      <c r="C5445" s="1">
        <f t="shared" si="27275"/>
        <v>44644</v>
      </c>
      <c r="D5445">
        <f t="shared" ref="D5445" si="27869">N5445-N5444</f>
        <v>20179</v>
      </c>
      <c r="E5445" s="2">
        <f t="shared" ref="E5445" si="27870">SUM(D5439:D5445)/7</f>
        <v>13802.857142857143</v>
      </c>
      <c r="F5445" s="2">
        <f t="shared" ref="F5445" si="27871">SUM(D5441:D5445)/5</f>
        <v>13177.4</v>
      </c>
      <c r="G5445" s="2">
        <f t="shared" ref="G5445" si="27872">N5444/(B5445/100000)</f>
        <v>20957.501258017917</v>
      </c>
      <c r="H5445">
        <f t="shared" si="27276"/>
        <v>740</v>
      </c>
      <c r="I5445">
        <f t="shared" si="27276"/>
        <v>730</v>
      </c>
      <c r="J5445" s="3">
        <f t="shared" ref="J5445" si="27873">E5445/(SUM(N5438:N5443)/7)*100</f>
        <v>1.2702519534626593</v>
      </c>
      <c r="K5445">
        <f t="shared" ref="K5445" si="27874">O5445-O5444</f>
        <v>12</v>
      </c>
      <c r="L5445" s="3">
        <f t="shared" ref="L5445" si="27875">SUM(K5439:K5445)/7</f>
        <v>10.571428571428571</v>
      </c>
      <c r="M5445" s="3">
        <f t="shared" ref="M5445" si="27876">O5444/(B5445/100000)</f>
        <v>151.88780890065433</v>
      </c>
      <c r="N5445">
        <v>1333336</v>
      </c>
      <c r="O5445">
        <v>9529</v>
      </c>
    </row>
    <row r="5446" spans="1:15" customFormat="1" x14ac:dyDescent="0.2">
      <c r="A5446" t="s">
        <v>13</v>
      </c>
      <c r="B5446" s="2">
        <v>6265809</v>
      </c>
      <c r="C5446" s="1">
        <f t="shared" si="27275"/>
        <v>44645</v>
      </c>
      <c r="D5446">
        <f t="shared" ref="D5446" si="27877">N5446-N5445</f>
        <v>18204</v>
      </c>
      <c r="E5446" s="2">
        <f t="shared" ref="E5446" si="27878">SUM(D5440:D5446)/7</f>
        <v>14246.714285714286</v>
      </c>
      <c r="F5446" s="2">
        <f t="shared" ref="F5446" si="27879">SUM(D5442:D5446)/5</f>
        <v>15405.4</v>
      </c>
      <c r="G5446" s="2">
        <f t="shared" ref="G5446" si="27880">N5445/(B5446/100000)</f>
        <v>21279.550653395276</v>
      </c>
      <c r="H5446">
        <f t="shared" si="27276"/>
        <v>741</v>
      </c>
      <c r="I5446">
        <f t="shared" si="27276"/>
        <v>731</v>
      </c>
      <c r="J5446" s="3">
        <f t="shared" ref="J5446" si="27881">E5446/(SUM(N5439:N5444)/7)*100</f>
        <v>1.2980543827346414</v>
      </c>
      <c r="K5446">
        <f t="shared" ref="K5446" si="27882">O5446-O5445</f>
        <v>8</v>
      </c>
      <c r="L5446" s="3">
        <f t="shared" ref="L5446" si="27883">SUM(K5440:K5446)/7</f>
        <v>10.428571428571429</v>
      </c>
      <c r="M5446" s="3">
        <f t="shared" ref="M5446" si="27884">O5445/(B5446/100000)</f>
        <v>152.07932447350373</v>
      </c>
      <c r="N5446">
        <v>1351540</v>
      </c>
      <c r="O5446">
        <v>9537</v>
      </c>
    </row>
    <row r="5447" spans="1:15" customFormat="1" x14ac:dyDescent="0.2">
      <c r="A5447" t="s">
        <v>13</v>
      </c>
      <c r="B5447" s="2">
        <v>6265809</v>
      </c>
      <c r="C5447" s="1">
        <f t="shared" si="27275"/>
        <v>44646</v>
      </c>
      <c r="D5447">
        <f t="shared" ref="D5447" si="27885">N5447-N5446</f>
        <v>15291</v>
      </c>
      <c r="E5447" s="2">
        <f t="shared" ref="E5447" si="27886">SUM(D5441:D5447)/7</f>
        <v>14197.428571428571</v>
      </c>
      <c r="F5447" s="2">
        <f t="shared" ref="F5447" si="27887">SUM(D5443:D5447)/5</f>
        <v>17516.2</v>
      </c>
      <c r="G5447" s="2">
        <f t="shared" ref="G5447" si="27888">N5446/(B5447/100000)</f>
        <v>21570.079777407835</v>
      </c>
      <c r="H5447">
        <f t="shared" si="27276"/>
        <v>742</v>
      </c>
      <c r="I5447">
        <f t="shared" si="27276"/>
        <v>732</v>
      </c>
      <c r="J5447" s="3">
        <f t="shared" ref="J5447" si="27889">E5447/(SUM(N5440:N5445)/7)*100</f>
        <v>1.2799818245723489</v>
      </c>
      <c r="K5447">
        <f t="shared" ref="K5447" si="27890">O5447-O5446</f>
        <v>15</v>
      </c>
      <c r="L5447" s="3">
        <f t="shared" ref="L5447" si="27891">SUM(K5441:K5447)/7</f>
        <v>10.428571428571429</v>
      </c>
      <c r="M5447" s="3">
        <f t="shared" ref="M5447" si="27892">O5446/(B5447/100000)</f>
        <v>152.20700152207002</v>
      </c>
      <c r="N5447">
        <v>1366831</v>
      </c>
      <c r="O5447">
        <v>9552</v>
      </c>
    </row>
    <row r="5448" spans="1:15" customFormat="1" x14ac:dyDescent="0.2">
      <c r="A5448" t="s">
        <v>13</v>
      </c>
      <c r="B5448" s="2">
        <v>6265809</v>
      </c>
      <c r="C5448" s="1">
        <f t="shared" si="27275"/>
        <v>44647</v>
      </c>
      <c r="D5448">
        <f t="shared" ref="D5448" si="27893">N5448-N5447</f>
        <v>9781</v>
      </c>
      <c r="E5448" s="2">
        <f t="shared" ref="E5448" si="27894">SUM(D5442:D5448)/7</f>
        <v>14585.571428571429</v>
      </c>
      <c r="F5448" s="2">
        <f t="shared" ref="F5448" si="27895">SUM(D5444:D5448)/5</f>
        <v>15997.6</v>
      </c>
      <c r="G5448" s="2">
        <f t="shared" ref="G5448" si="27896">N5447/(B5448/100000)</f>
        <v>21814.118496111198</v>
      </c>
      <c r="H5448">
        <f t="shared" si="27276"/>
        <v>743</v>
      </c>
      <c r="I5448">
        <f t="shared" si="27276"/>
        <v>733</v>
      </c>
      <c r="J5448" s="3">
        <f t="shared" ref="J5448" si="27897">E5448/(SUM(N5441:N5446)/7)*100</f>
        <v>1.3008860382089644</v>
      </c>
      <c r="K5448">
        <f t="shared" ref="K5448" si="27898">O5448-O5447</f>
        <v>0</v>
      </c>
      <c r="L5448" s="3">
        <f t="shared" ref="L5448" si="27899">SUM(K5442:K5448)/7</f>
        <v>9.8571428571428577</v>
      </c>
      <c r="M5448" s="3">
        <f t="shared" ref="M5448" si="27900">O5447/(B5448/100000)</f>
        <v>152.44639598813177</v>
      </c>
      <c r="N5448">
        <v>1376612</v>
      </c>
      <c r="O5448">
        <v>9552</v>
      </c>
    </row>
    <row r="5449" spans="1:15" customFormat="1" x14ac:dyDescent="0.2">
      <c r="A5449" t="s">
        <v>13</v>
      </c>
      <c r="B5449" s="2">
        <v>6265809</v>
      </c>
      <c r="C5449" s="1">
        <f t="shared" si="27275"/>
        <v>44648</v>
      </c>
      <c r="D5449">
        <f t="shared" ref="D5449" si="27901">N5449-N5448</f>
        <v>5195</v>
      </c>
      <c r="E5449" s="2">
        <f t="shared" ref="E5449" si="27902">SUM(D5443:D5449)/7</f>
        <v>14651</v>
      </c>
      <c r="F5449" s="2">
        <f t="shared" ref="F5449" si="27903">SUM(D5445:D5449)/5</f>
        <v>13730</v>
      </c>
      <c r="G5449" s="2">
        <f t="shared" ref="G5449" si="27904">N5448/(B5449/100000)</f>
        <v>21970.219647614536</v>
      </c>
      <c r="H5449">
        <f t="shared" si="27276"/>
        <v>744</v>
      </c>
      <c r="I5449">
        <f t="shared" si="27276"/>
        <v>734</v>
      </c>
      <c r="J5449" s="3">
        <f t="shared" ref="J5449" si="27905">E5449/(SUM(N5442:N5447)/7)*100</f>
        <v>1.2915298300989151</v>
      </c>
      <c r="K5449">
        <f t="shared" ref="K5449" si="27906">O5449-O5448</f>
        <v>3</v>
      </c>
      <c r="L5449" s="3">
        <f t="shared" ref="L5449" si="27907">SUM(K5443:K5449)/7</f>
        <v>10.285714285714286</v>
      </c>
      <c r="M5449" s="3">
        <f t="shared" ref="M5449" si="27908">O5448/(B5449/100000)</f>
        <v>152.44639598813177</v>
      </c>
      <c r="N5449">
        <v>1381807</v>
      </c>
      <c r="O5449">
        <v>9555</v>
      </c>
    </row>
    <row r="5450" spans="1:15" customFormat="1" x14ac:dyDescent="0.2">
      <c r="A5450" t="s">
        <v>13</v>
      </c>
      <c r="B5450" s="2">
        <v>6265809</v>
      </c>
      <c r="C5450" s="1">
        <f t="shared" si="27275"/>
        <v>44649</v>
      </c>
      <c r="D5450">
        <f t="shared" ref="D5450" si="27909">N5450-N5449</f>
        <v>16983</v>
      </c>
      <c r="E5450" s="2">
        <f t="shared" ref="E5450" si="27910">SUM(D5444:D5450)/7</f>
        <v>14595.142857142857</v>
      </c>
      <c r="F5450" s="2">
        <f t="shared" ref="F5450" si="27911">SUM(D5446:D5450)/5</f>
        <v>13090.8</v>
      </c>
      <c r="G5450" s="2">
        <f t="shared" ref="G5450" si="27912">N5449/(B5450/100000)</f>
        <v>22053.129931027263</v>
      </c>
      <c r="H5450">
        <f t="shared" si="27276"/>
        <v>745</v>
      </c>
      <c r="I5450">
        <f t="shared" si="27276"/>
        <v>735</v>
      </c>
      <c r="J5450" s="3">
        <f t="shared" ref="J5450" si="27913">E5450/(SUM(N5443:N5448)/7)*100</f>
        <v>1.2710217588733654</v>
      </c>
      <c r="K5450">
        <f t="shared" ref="K5450" si="27914">O5450-O5449</f>
        <v>11</v>
      </c>
      <c r="L5450" s="3">
        <f t="shared" ref="L5450" si="27915">SUM(K5444:K5450)/7</f>
        <v>9</v>
      </c>
      <c r="M5450" s="3">
        <f t="shared" ref="M5450" si="27916">O5449/(B5450/100000)</f>
        <v>152.49427488134413</v>
      </c>
      <c r="N5450">
        <v>1398790</v>
      </c>
      <c r="O5450">
        <v>9566</v>
      </c>
    </row>
    <row r="5451" spans="1:15" customFormat="1" x14ac:dyDescent="0.2">
      <c r="A5451" t="s">
        <v>13</v>
      </c>
      <c r="B5451" s="2">
        <v>6265809</v>
      </c>
      <c r="C5451" s="1">
        <f t="shared" si="27275"/>
        <v>44650</v>
      </c>
      <c r="D5451">
        <f t="shared" ref="D5451" si="27917">N5451-N5450</f>
        <v>18190</v>
      </c>
      <c r="E5451" s="2">
        <f t="shared" ref="E5451" si="27918">SUM(D5445:D5451)/7</f>
        <v>14831.857142857143</v>
      </c>
      <c r="F5451" s="2">
        <f t="shared" ref="F5451" si="27919">SUM(D5447:D5451)/5</f>
        <v>13088</v>
      </c>
      <c r="G5451" s="2">
        <f t="shared" ref="G5451" si="27920">N5450/(B5451/100000)</f>
        <v>22324.172345502393</v>
      </c>
      <c r="H5451">
        <f t="shared" si="27276"/>
        <v>746</v>
      </c>
      <c r="I5451">
        <f t="shared" si="27276"/>
        <v>736</v>
      </c>
      <c r="J5451" s="3">
        <f t="shared" ref="J5451" si="27921">E5451/(SUM(N5444:N5449)/7)*100</f>
        <v>1.2780916287171085</v>
      </c>
      <c r="K5451">
        <f t="shared" ref="K5451" si="27922">O5451-O5450</f>
        <v>19</v>
      </c>
      <c r="L5451" s="3">
        <f t="shared" ref="L5451" si="27923">SUM(K5445:K5451)/7</f>
        <v>9.7142857142857135</v>
      </c>
      <c r="M5451" s="3">
        <f t="shared" ref="M5451" si="27924">O5450/(B5451/100000)</f>
        <v>152.66983082312277</v>
      </c>
      <c r="N5451">
        <v>1416980</v>
      </c>
      <c r="O5451">
        <v>9585</v>
      </c>
    </row>
    <row r="5452" spans="1:15" customFormat="1" x14ac:dyDescent="0.2">
      <c r="A5452" t="s">
        <v>13</v>
      </c>
      <c r="B5452" s="2">
        <v>6265809</v>
      </c>
      <c r="C5452" s="1">
        <f t="shared" si="27275"/>
        <v>44651</v>
      </c>
      <c r="D5452">
        <f t="shared" ref="D5452" si="27925">N5452-N5451</f>
        <v>16912</v>
      </c>
      <c r="E5452" s="2">
        <f t="shared" ref="E5452" si="27926">SUM(D5446:D5452)/7</f>
        <v>14365.142857142857</v>
      </c>
      <c r="F5452" s="2">
        <f t="shared" ref="F5452" si="27927">SUM(D5448:D5452)/5</f>
        <v>13412.2</v>
      </c>
      <c r="G5452" s="2">
        <f t="shared" ref="G5452" si="27928">N5451/(B5452/100000)</f>
        <v>22614.47803467996</v>
      </c>
      <c r="H5452">
        <f t="shared" si="27276"/>
        <v>747</v>
      </c>
      <c r="I5452">
        <f t="shared" si="27276"/>
        <v>737</v>
      </c>
      <c r="J5452" s="3">
        <f t="shared" ref="J5452" si="27929">E5452/(SUM(N5445:N5450)/7)*100</f>
        <v>1.2249607621761509</v>
      </c>
      <c r="K5452">
        <f t="shared" ref="K5452" si="27930">O5452-O5451</f>
        <v>7</v>
      </c>
      <c r="L5452" s="3">
        <f t="shared" ref="L5452" si="27931">SUM(K5446:K5452)/7</f>
        <v>9</v>
      </c>
      <c r="M5452" s="3">
        <f t="shared" ref="M5452" si="27932">O5451/(B5452/100000)</f>
        <v>152.97306381346766</v>
      </c>
      <c r="N5452">
        <v>1433892</v>
      </c>
      <c r="O5452">
        <v>9592</v>
      </c>
    </row>
    <row r="5453" spans="1:15" customFormat="1" x14ac:dyDescent="0.2">
      <c r="A5453" t="s">
        <v>13</v>
      </c>
      <c r="B5453" s="2">
        <v>6265809</v>
      </c>
      <c r="C5453" s="1">
        <f t="shared" si="27275"/>
        <v>44652</v>
      </c>
      <c r="D5453">
        <f t="shared" ref="D5453" si="27933">N5453-N5452</f>
        <v>17106</v>
      </c>
      <c r="E5453" s="2">
        <f t="shared" ref="E5453" si="27934">SUM(D5447:D5453)/7</f>
        <v>14208.285714285714</v>
      </c>
      <c r="F5453" s="2">
        <f t="shared" ref="F5453" si="27935">SUM(D5449:D5453)/5</f>
        <v>14877.2</v>
      </c>
      <c r="G5453" s="2">
        <f t="shared" ref="G5453" si="27936">N5452/(B5453/100000)</f>
        <v>22884.387315349064</v>
      </c>
      <c r="H5453">
        <f t="shared" si="27276"/>
        <v>748</v>
      </c>
      <c r="I5453">
        <f t="shared" si="27276"/>
        <v>738</v>
      </c>
      <c r="J5453" s="3">
        <f t="shared" ref="J5453" si="27937">E5453/(SUM(N5446:N5451)/7)*100</f>
        <v>1.1993642493994616</v>
      </c>
      <c r="K5453">
        <f t="shared" ref="K5453" si="27938">O5453-O5452</f>
        <v>20</v>
      </c>
      <c r="L5453" s="3">
        <f t="shared" ref="L5453" si="27939">SUM(K5447:K5453)/7</f>
        <v>10.714285714285714</v>
      </c>
      <c r="M5453" s="3">
        <f t="shared" ref="M5453" si="27940">O5452/(B5453/100000)</f>
        <v>153.08478123096316</v>
      </c>
      <c r="N5453">
        <v>1450998</v>
      </c>
      <c r="O5453">
        <v>9612</v>
      </c>
    </row>
    <row r="5454" spans="1:15" customFormat="1" x14ac:dyDescent="0.2">
      <c r="A5454" t="s">
        <v>13</v>
      </c>
      <c r="B5454" s="2">
        <v>6265809</v>
      </c>
      <c r="C5454" s="1">
        <f t="shared" si="27275"/>
        <v>44653</v>
      </c>
      <c r="D5454">
        <f t="shared" ref="D5454" si="27941">N5454-N5453</f>
        <v>16462</v>
      </c>
      <c r="E5454" s="2">
        <f t="shared" ref="E5454" si="27942">SUM(D5448:D5454)/7</f>
        <v>14375.571428571429</v>
      </c>
      <c r="F5454" s="2">
        <f t="shared" ref="F5454" si="27943">SUM(D5450:D5454)/5</f>
        <v>17130.599999999999</v>
      </c>
      <c r="G5454" s="2">
        <f t="shared" ref="G5454" si="27944">N5453/(B5454/100000)</f>
        <v>23157.3927644459</v>
      </c>
      <c r="H5454">
        <f t="shared" si="27276"/>
        <v>749</v>
      </c>
      <c r="I5454">
        <f t="shared" si="27276"/>
        <v>739</v>
      </c>
      <c r="J5454" s="3">
        <f t="shared" ref="J5454" si="27945">E5454/(SUM(N5447:N5452)/7)*100</f>
        <v>1.2015529237799754</v>
      </c>
      <c r="K5454">
        <f t="shared" ref="K5454" si="27946">O5454-O5453</f>
        <v>21</v>
      </c>
      <c r="L5454" s="3">
        <f t="shared" ref="L5454" si="27947">SUM(K5448:K5454)/7</f>
        <v>11.571428571428571</v>
      </c>
      <c r="M5454" s="3">
        <f t="shared" ref="M5454" si="27948">O5453/(B5454/100000)</f>
        <v>153.40397385237884</v>
      </c>
      <c r="N5454">
        <v>1467460</v>
      </c>
      <c r="O5454">
        <v>9633</v>
      </c>
    </row>
    <row r="5455" spans="1:15" customFormat="1" x14ac:dyDescent="0.2">
      <c r="A5455" t="s">
        <v>13</v>
      </c>
      <c r="B5455" s="2">
        <v>6265809</v>
      </c>
      <c r="C5455" s="1">
        <f t="shared" si="27275"/>
        <v>44654</v>
      </c>
      <c r="D5455">
        <f t="shared" ref="D5455" si="27949">N5455-N5454</f>
        <v>6762</v>
      </c>
      <c r="E5455" s="2">
        <f t="shared" ref="E5455" si="27950">SUM(D5449:D5455)/7</f>
        <v>13944.285714285714</v>
      </c>
      <c r="F5455" s="2">
        <f t="shared" ref="F5455" si="27951">SUM(D5451:D5455)/5</f>
        <v>15086.4</v>
      </c>
      <c r="G5455" s="2">
        <f t="shared" ref="G5455" si="27952">N5454/(B5455/100000)</f>
        <v>23420.120211133151</v>
      </c>
      <c r="H5455">
        <f t="shared" si="27276"/>
        <v>750</v>
      </c>
      <c r="I5455">
        <f t="shared" si="27276"/>
        <v>740</v>
      </c>
      <c r="J5455" s="3">
        <f t="shared" ref="J5455" si="27953">E5455/(SUM(N5448:N5453)/7)*100</f>
        <v>1.1539081264047777</v>
      </c>
      <c r="K5455">
        <f t="shared" ref="K5455" si="27954">O5455-O5454</f>
        <v>4</v>
      </c>
      <c r="L5455" s="3">
        <f t="shared" ref="L5455" si="27955">SUM(K5449:K5455)/7</f>
        <v>12.142857142857142</v>
      </c>
      <c r="M5455" s="3">
        <f t="shared" ref="M5455" si="27956">O5454/(B5455/100000)</f>
        <v>153.73912610486531</v>
      </c>
      <c r="N5455">
        <v>1474222</v>
      </c>
      <c r="O5455">
        <v>9637</v>
      </c>
    </row>
    <row r="5456" spans="1:15" customFormat="1" x14ac:dyDescent="0.2">
      <c r="A5456" t="s">
        <v>13</v>
      </c>
      <c r="B5456" s="2">
        <v>6265809</v>
      </c>
      <c r="C5456" s="1">
        <f t="shared" si="27275"/>
        <v>44655</v>
      </c>
      <c r="D5456">
        <f t="shared" ref="D5456" si="27957">N5456-N5455</f>
        <v>3314</v>
      </c>
      <c r="E5456" s="2">
        <f t="shared" ref="E5456" si="27958">SUM(D5450:D5456)/7</f>
        <v>13675.571428571429</v>
      </c>
      <c r="F5456" s="2">
        <f t="shared" ref="F5456" si="27959">SUM(D5452:D5456)/5</f>
        <v>12111.2</v>
      </c>
      <c r="G5456" s="2">
        <f t="shared" ref="G5456" si="27960">N5455/(B5456/100000)</f>
        <v>23528.039236433793</v>
      </c>
      <c r="H5456">
        <f t="shared" si="27276"/>
        <v>751</v>
      </c>
      <c r="I5456">
        <f t="shared" si="27276"/>
        <v>741</v>
      </c>
      <c r="J5456" s="3">
        <f t="shared" ref="J5456" si="27961">E5456/(SUM(N5449:N5454)/7)*100</f>
        <v>1.1196469864596503</v>
      </c>
      <c r="K5456">
        <f t="shared" ref="K5456" si="27962">O5456-O5455</f>
        <v>3</v>
      </c>
      <c r="L5456" s="3">
        <f t="shared" ref="L5456" si="27963">SUM(K5450:K5456)/7</f>
        <v>12.142857142857142</v>
      </c>
      <c r="M5456" s="3">
        <f t="shared" ref="M5456" si="27964">O5455/(B5456/100000)</f>
        <v>153.80296462914845</v>
      </c>
      <c r="N5456">
        <v>1477536</v>
      </c>
      <c r="O5456">
        <v>9640</v>
      </c>
    </row>
    <row r="5457" spans="1:15" customFormat="1" x14ac:dyDescent="0.2">
      <c r="A5457" t="s">
        <v>13</v>
      </c>
      <c r="B5457" s="2">
        <v>6265809</v>
      </c>
      <c r="C5457" s="1">
        <f t="shared" si="27275"/>
        <v>44656</v>
      </c>
      <c r="D5457">
        <f t="shared" ref="D5457" si="27965">N5457-N5456</f>
        <v>10905</v>
      </c>
      <c r="E5457" s="2">
        <f t="shared" ref="E5457" si="27966">SUM(D5451:D5457)/7</f>
        <v>12807.285714285714</v>
      </c>
      <c r="F5457" s="2">
        <f t="shared" ref="F5457" si="27967">SUM(D5453:D5457)/5</f>
        <v>10909.8</v>
      </c>
      <c r="G5457" s="2">
        <f t="shared" ref="G5457" si="27968">N5456/(B5457/100000)</f>
        <v>23580.929453802375</v>
      </c>
      <c r="H5457">
        <f t="shared" si="27276"/>
        <v>752</v>
      </c>
      <c r="I5457">
        <f t="shared" si="27276"/>
        <v>742</v>
      </c>
      <c r="J5457" s="3">
        <f t="shared" ref="J5457" si="27969">E5457/(SUM(N5450:N5455)/7)*100</f>
        <v>1.0373461267790607</v>
      </c>
      <c r="K5457">
        <f t="shared" ref="K5457" si="27970">O5457-O5456</f>
        <v>15</v>
      </c>
      <c r="L5457" s="3">
        <f t="shared" ref="L5457" si="27971">SUM(K5451:K5457)/7</f>
        <v>12.714285714285714</v>
      </c>
      <c r="M5457" s="3">
        <f t="shared" ref="M5457" si="27972">O5456/(B5457/100000)</f>
        <v>153.8508435223608</v>
      </c>
      <c r="N5457">
        <v>1488441</v>
      </c>
      <c r="O5457">
        <v>9655</v>
      </c>
    </row>
    <row r="5458" spans="1:15" customFormat="1" x14ac:dyDescent="0.2">
      <c r="A5458" t="s">
        <v>13</v>
      </c>
      <c r="B5458" s="2">
        <v>6265809</v>
      </c>
      <c r="C5458" s="1">
        <f t="shared" si="27275"/>
        <v>44657</v>
      </c>
      <c r="D5458">
        <f t="shared" ref="D5458" si="27973">N5458-N5457</f>
        <v>15346</v>
      </c>
      <c r="E5458" s="2">
        <f t="shared" ref="E5458" si="27974">SUM(D5452:D5458)/7</f>
        <v>12401</v>
      </c>
      <c r="F5458" s="2">
        <f t="shared" ref="F5458" si="27975">SUM(D5454:D5458)/5</f>
        <v>10557.8</v>
      </c>
      <c r="G5458" s="2">
        <f t="shared" ref="G5458" si="27976">N5457/(B5458/100000)</f>
        <v>23754.969230629278</v>
      </c>
      <c r="H5458">
        <f t="shared" si="27276"/>
        <v>753</v>
      </c>
      <c r="I5458">
        <f t="shared" si="27276"/>
        <v>743</v>
      </c>
      <c r="J5458" s="3">
        <f t="shared" ref="J5458" si="27977">E5458/(SUM(N5451:N5456)/7)*100</f>
        <v>0.9953689264458746</v>
      </c>
      <c r="K5458">
        <f t="shared" ref="K5458" si="27978">O5458-O5457</f>
        <v>11</v>
      </c>
      <c r="L5458" s="3">
        <f t="shared" ref="L5458" si="27979">SUM(K5452:K5458)/7</f>
        <v>11.571428571428571</v>
      </c>
      <c r="M5458" s="3">
        <f t="shared" ref="M5458" si="27980">O5457/(B5458/100000)</f>
        <v>154.09023798842256</v>
      </c>
      <c r="N5458">
        <v>1503787</v>
      </c>
      <c r="O5458">
        <v>9666</v>
      </c>
    </row>
    <row r="5459" spans="1:15" customFormat="1" x14ac:dyDescent="0.2">
      <c r="A5459" t="s">
        <v>13</v>
      </c>
      <c r="B5459" s="2">
        <v>6265809</v>
      </c>
      <c r="C5459" s="1">
        <f t="shared" si="27275"/>
        <v>44658</v>
      </c>
      <c r="D5459">
        <f t="shared" ref="D5459" si="27981">N5459-N5458</f>
        <v>14150</v>
      </c>
      <c r="E5459" s="2">
        <f t="shared" ref="E5459" si="27982">SUM(D5453:D5459)/7</f>
        <v>12006.428571428571</v>
      </c>
      <c r="F5459" s="2">
        <f t="shared" ref="F5459" si="27983">SUM(D5455:D5459)/5</f>
        <v>10095.4</v>
      </c>
      <c r="G5459" s="2">
        <f t="shared" ref="G5459" si="27984">N5458/(B5459/100000)</f>
        <v>23999.885729041533</v>
      </c>
      <c r="H5459">
        <f t="shared" si="27276"/>
        <v>754</v>
      </c>
      <c r="I5459">
        <f t="shared" si="27276"/>
        <v>744</v>
      </c>
      <c r="J5459" s="3">
        <f t="shared" ref="J5459" si="27985">E5459/(SUM(N5452:N5457)/7)*100</f>
        <v>0.95586615439959433</v>
      </c>
      <c r="K5459">
        <f t="shared" ref="K5459" si="27986">O5459-O5458</f>
        <v>17</v>
      </c>
      <c r="L5459" s="3">
        <f t="shared" ref="L5459" si="27987">SUM(K5453:K5459)/7</f>
        <v>13</v>
      </c>
      <c r="M5459" s="3">
        <f t="shared" ref="M5459" si="27988">O5458/(B5459/100000)</f>
        <v>154.2657939302012</v>
      </c>
      <c r="N5459">
        <v>1517937</v>
      </c>
      <c r="O5459">
        <v>9683</v>
      </c>
    </row>
    <row r="5460" spans="1:15" customFormat="1" x14ac:dyDescent="0.2">
      <c r="A5460" t="s">
        <v>13</v>
      </c>
      <c r="B5460" s="2">
        <v>6265809</v>
      </c>
      <c r="C5460" s="1">
        <f t="shared" si="27275"/>
        <v>44659</v>
      </c>
      <c r="D5460">
        <f t="shared" ref="D5460" si="27989">N5460-N5459</f>
        <v>12546</v>
      </c>
      <c r="E5460" s="2">
        <f t="shared" ref="E5460" si="27990">SUM(D5454:D5460)/7</f>
        <v>11355</v>
      </c>
      <c r="F5460" s="2">
        <f t="shared" ref="F5460" si="27991">SUM(D5456:D5460)/5</f>
        <v>11252.2</v>
      </c>
      <c r="G5460" s="2">
        <f t="shared" ref="G5460" si="27992">N5459/(B5460/100000)</f>
        <v>24225.71450869313</v>
      </c>
      <c r="H5460">
        <f t="shared" si="27276"/>
        <v>755</v>
      </c>
      <c r="I5460">
        <f t="shared" si="27276"/>
        <v>745</v>
      </c>
      <c r="J5460" s="3">
        <f t="shared" ref="J5460" si="27993">E5460/(SUM(N5453:N5458)/7)*100</f>
        <v>0.89687449647072526</v>
      </c>
      <c r="K5460">
        <f t="shared" ref="K5460" si="27994">O5460-O5459</f>
        <v>13</v>
      </c>
      <c r="L5460" s="3">
        <f t="shared" ref="L5460" si="27995">SUM(K5454:K5460)/7</f>
        <v>12</v>
      </c>
      <c r="M5460" s="3">
        <f t="shared" ref="M5460" si="27996">O5459/(B5460/100000)</f>
        <v>154.53710765840452</v>
      </c>
      <c r="N5460">
        <v>1530483</v>
      </c>
      <c r="O5460">
        <v>9696</v>
      </c>
    </row>
    <row r="5461" spans="1:15" customFormat="1" x14ac:dyDescent="0.2">
      <c r="A5461" t="s">
        <v>13</v>
      </c>
      <c r="B5461" s="2">
        <v>6265809</v>
      </c>
      <c r="C5461" s="1">
        <f t="shared" si="27275"/>
        <v>44660</v>
      </c>
      <c r="D5461">
        <f t="shared" ref="D5461" si="27997">N5461-N5460</f>
        <v>10702</v>
      </c>
      <c r="E5461" s="2">
        <f t="shared" ref="E5461" si="27998">SUM(D5455:D5461)/7</f>
        <v>10532.142857142857</v>
      </c>
      <c r="F5461" s="2">
        <f t="shared" ref="F5461" si="27999">SUM(D5457:D5461)/5</f>
        <v>12729.8</v>
      </c>
      <c r="G5461" s="2">
        <f t="shared" ref="G5461" si="28000">N5460/(B5461/100000)</f>
        <v>24425.944040107192</v>
      </c>
      <c r="H5461">
        <f t="shared" si="27276"/>
        <v>756</v>
      </c>
      <c r="I5461">
        <f t="shared" si="27276"/>
        <v>746</v>
      </c>
      <c r="J5461" s="3">
        <f t="shared" ref="J5461" si="28001">E5461/(SUM(N5454:N5459)/7)*100</f>
        <v>0.82564495217642697</v>
      </c>
      <c r="K5461">
        <f t="shared" ref="K5461" si="28002">O5461-O5460</f>
        <v>11</v>
      </c>
      <c r="L5461" s="3">
        <f t="shared" ref="L5461" si="28003">SUM(K5455:K5461)/7</f>
        <v>10.571428571428571</v>
      </c>
      <c r="M5461" s="3">
        <f t="shared" ref="M5461" si="28004">O5460/(B5461/100000)</f>
        <v>154.74458286232471</v>
      </c>
      <c r="N5461">
        <v>1541185</v>
      </c>
      <c r="O5461">
        <v>9707</v>
      </c>
    </row>
    <row r="5462" spans="1:15" customFormat="1" x14ac:dyDescent="0.2">
      <c r="A5462" t="s">
        <v>13</v>
      </c>
      <c r="B5462" s="2">
        <v>6265809</v>
      </c>
      <c r="C5462" s="1">
        <f t="shared" si="27275"/>
        <v>44661</v>
      </c>
      <c r="D5462">
        <f t="shared" ref="D5462" si="28005">N5462-N5461</f>
        <v>5838</v>
      </c>
      <c r="E5462" s="2">
        <f t="shared" ref="E5462" si="28006">SUM(D5456:D5462)/7</f>
        <v>10400.142857142857</v>
      </c>
      <c r="F5462" s="2">
        <f t="shared" ref="F5462" si="28007">SUM(D5458:D5462)/5</f>
        <v>11716.4</v>
      </c>
      <c r="G5462" s="2">
        <f t="shared" ref="G5462" si="28008">N5461/(B5462/100000)</f>
        <v>24596.744011826726</v>
      </c>
      <c r="H5462">
        <f t="shared" si="27276"/>
        <v>757</v>
      </c>
      <c r="I5462">
        <f t="shared" si="27276"/>
        <v>747</v>
      </c>
      <c r="J5462" s="3">
        <f t="shared" ref="J5462" si="28009">E5462/(SUM(N5455:N5460)/7)*100</f>
        <v>0.80958310823599378</v>
      </c>
      <c r="K5462">
        <f t="shared" ref="K5462" si="28010">O5462-O5461</f>
        <v>2</v>
      </c>
      <c r="L5462" s="3">
        <f t="shared" ref="L5462" si="28011">SUM(K5456:K5462)/7</f>
        <v>10.285714285714286</v>
      </c>
      <c r="M5462" s="3">
        <f t="shared" ref="M5462" si="28012">O5461/(B5462/100000)</f>
        <v>154.92013880410335</v>
      </c>
      <c r="N5462">
        <v>1547023</v>
      </c>
      <c r="O5462">
        <v>9709</v>
      </c>
    </row>
    <row r="5463" spans="1:15" customFormat="1" x14ac:dyDescent="0.2">
      <c r="A5463" t="s">
        <v>13</v>
      </c>
      <c r="B5463" s="2">
        <v>6265809</v>
      </c>
      <c r="C5463" s="1">
        <f t="shared" si="27275"/>
        <v>44662</v>
      </c>
      <c r="D5463">
        <f t="shared" ref="D5463" si="28013">N5463-N5462</f>
        <v>2538</v>
      </c>
      <c r="E5463" s="2">
        <f t="shared" ref="E5463" si="28014">SUM(D5457:D5463)/7</f>
        <v>10289.285714285714</v>
      </c>
      <c r="F5463" s="2">
        <f t="shared" ref="F5463" si="28015">SUM(D5459:D5463)/5</f>
        <v>9154.7999999999993</v>
      </c>
      <c r="G5463" s="2">
        <f t="shared" ref="G5463" si="28016">N5462/(B5463/100000)</f>
        <v>24689.916338017963</v>
      </c>
      <c r="H5463">
        <f t="shared" si="27276"/>
        <v>758</v>
      </c>
      <c r="I5463">
        <f t="shared" si="27276"/>
        <v>748</v>
      </c>
      <c r="J5463" s="3">
        <f t="shared" ref="J5463" si="28017">E5463/(SUM(N5456:N5461)/7)*100</f>
        <v>0.79503329646910292</v>
      </c>
      <c r="K5463">
        <f t="shared" ref="K5463" si="28018">O5463-O5462</f>
        <v>0</v>
      </c>
      <c r="L5463" s="3">
        <f t="shared" ref="L5463" si="28019">SUM(K5457:K5463)/7</f>
        <v>9.8571428571428577</v>
      </c>
      <c r="M5463" s="3">
        <f t="shared" ref="M5463" si="28020">O5462/(B5463/100000)</f>
        <v>154.95205806624492</v>
      </c>
      <c r="N5463">
        <v>1549561</v>
      </c>
      <c r="O5463">
        <v>9709</v>
      </c>
    </row>
    <row r="5464" spans="1:15" customFormat="1" x14ac:dyDescent="0.2">
      <c r="A5464" t="s">
        <v>13</v>
      </c>
      <c r="B5464" s="2">
        <v>6265809</v>
      </c>
      <c r="C5464" s="1">
        <f t="shared" si="27275"/>
        <v>44663</v>
      </c>
      <c r="D5464">
        <f t="shared" ref="D5464" si="28021">N5464-N5463</f>
        <v>12865</v>
      </c>
      <c r="E5464" s="2">
        <f t="shared" ref="E5464" si="28022">SUM(D5458:D5464)/7</f>
        <v>10569.285714285714</v>
      </c>
      <c r="F5464" s="2">
        <f t="shared" ref="F5464" si="28023">SUM(D5460:D5464)/5</f>
        <v>8897.7999999999993</v>
      </c>
      <c r="G5464" s="2">
        <f t="shared" ref="G5464" si="28024">N5463/(B5464/100000)</f>
        <v>24730.421881675615</v>
      </c>
      <c r="H5464">
        <f t="shared" si="27276"/>
        <v>759</v>
      </c>
      <c r="I5464">
        <f t="shared" si="27276"/>
        <v>749</v>
      </c>
      <c r="J5464" s="3">
        <f t="shared" ref="J5464" si="28025">E5464/(SUM(N5457:N5462)/7)*100</f>
        <v>0.81045204349811195</v>
      </c>
      <c r="K5464">
        <f t="shared" ref="K5464" si="28026">O5464-O5463</f>
        <v>8</v>
      </c>
      <c r="L5464" s="3">
        <f t="shared" ref="L5464" si="28027">SUM(K5458:K5464)/7</f>
        <v>8.8571428571428577</v>
      </c>
      <c r="M5464" s="3">
        <f t="shared" ref="M5464" si="28028">O5463/(B5464/100000)</f>
        <v>154.95205806624492</v>
      </c>
      <c r="N5464">
        <v>1562426</v>
      </c>
      <c r="O5464">
        <v>9717</v>
      </c>
    </row>
    <row r="5465" spans="1:15" customFormat="1" x14ac:dyDescent="0.2">
      <c r="A5465" t="s">
        <v>13</v>
      </c>
      <c r="B5465" s="2">
        <v>6265809</v>
      </c>
      <c r="C5465" s="1">
        <f t="shared" si="27275"/>
        <v>44664</v>
      </c>
      <c r="D5465">
        <f t="shared" ref="D5465" si="28029">N5465-N5464</f>
        <v>12933</v>
      </c>
      <c r="E5465" s="2">
        <f t="shared" ref="E5465" si="28030">SUM(D5459:D5465)/7</f>
        <v>10224.571428571429</v>
      </c>
      <c r="F5465" s="2">
        <f t="shared" ref="F5465" si="28031">SUM(D5461:D5465)/5</f>
        <v>8975.2000000000007</v>
      </c>
      <c r="G5465" s="2">
        <f t="shared" ref="G5465" si="28032">N5464/(B5465/100000)</f>
        <v>24935.742535401256</v>
      </c>
      <c r="H5465">
        <f t="shared" si="27276"/>
        <v>760</v>
      </c>
      <c r="I5465">
        <f t="shared" si="27276"/>
        <v>750</v>
      </c>
      <c r="J5465" s="3">
        <f t="shared" ref="J5465" si="28033">E5465/(SUM(N5458:N5463)/7)*100</f>
        <v>0.77880508066615195</v>
      </c>
      <c r="K5465">
        <f t="shared" ref="K5465" si="28034">O5465-O5464</f>
        <v>29</v>
      </c>
      <c r="L5465" s="3">
        <f t="shared" ref="L5465" si="28035">SUM(K5459:K5465)/7</f>
        <v>11.428571428571429</v>
      </c>
      <c r="M5465" s="3">
        <f t="shared" ref="M5465" si="28036">O5464/(B5465/100000)</f>
        <v>155.0797351148112</v>
      </c>
      <c r="N5465">
        <v>1575359</v>
      </c>
      <c r="O5465">
        <v>9746</v>
      </c>
    </row>
    <row r="5466" spans="1:15" customFormat="1" x14ac:dyDescent="0.2">
      <c r="A5466" t="s">
        <v>13</v>
      </c>
      <c r="B5466" s="2">
        <v>6265809</v>
      </c>
      <c r="C5466" s="1">
        <f t="shared" si="27275"/>
        <v>44665</v>
      </c>
      <c r="D5466">
        <f t="shared" ref="D5466" si="28037">N5466-N5465</f>
        <v>12493</v>
      </c>
      <c r="E5466" s="2">
        <f t="shared" ref="E5466" si="28038">SUM(D5460:D5466)/7</f>
        <v>9987.8571428571431</v>
      </c>
      <c r="F5466" s="2">
        <f t="shared" ref="F5466" si="28039">SUM(D5462:D5466)/5</f>
        <v>9333.4</v>
      </c>
      <c r="G5466" s="2">
        <f t="shared" ref="G5466" si="28040">N5465/(B5466/100000)</f>
        <v>25142.148444039707</v>
      </c>
      <c r="H5466">
        <f t="shared" si="27276"/>
        <v>761</v>
      </c>
      <c r="I5466">
        <f t="shared" si="27276"/>
        <v>751</v>
      </c>
      <c r="J5466" s="3">
        <f t="shared" ref="J5466" si="28041">E5466/(SUM(N5459:N5464)/7)*100</f>
        <v>0.75595102618067678</v>
      </c>
      <c r="K5466">
        <f t="shared" ref="K5466" si="28042">O5466-O5465</f>
        <v>15</v>
      </c>
      <c r="L5466" s="3">
        <f t="shared" ref="L5466" si="28043">SUM(K5460:K5466)/7</f>
        <v>11.142857142857142</v>
      </c>
      <c r="M5466" s="3">
        <f t="shared" ref="M5466" si="28044">O5465/(B5466/100000)</f>
        <v>155.54256441586392</v>
      </c>
      <c r="N5466">
        <v>1587852</v>
      </c>
      <c r="O5466">
        <v>9761</v>
      </c>
    </row>
    <row r="5467" spans="1:15" customFormat="1" x14ac:dyDescent="0.2">
      <c r="A5467" t="s">
        <v>13</v>
      </c>
      <c r="B5467" s="2">
        <v>6265809</v>
      </c>
      <c r="C5467" s="1">
        <f t="shared" si="27275"/>
        <v>44666</v>
      </c>
      <c r="D5467">
        <f t="shared" ref="D5467" si="28045">N5467-N5466</f>
        <v>11502</v>
      </c>
      <c r="E5467" s="2">
        <f t="shared" ref="E5467" si="28046">SUM(D5461:D5467)/7</f>
        <v>9838.7142857142862</v>
      </c>
      <c r="F5467" s="2">
        <f t="shared" ref="F5467" si="28047">SUM(D5463:D5467)/5</f>
        <v>10466.200000000001</v>
      </c>
      <c r="G5467" s="2">
        <f t="shared" ref="G5467" si="28048">N5466/(B5467/100000)</f>
        <v>25341.532115007016</v>
      </c>
      <c r="H5467">
        <f t="shared" si="27276"/>
        <v>762</v>
      </c>
      <c r="I5467">
        <f t="shared" si="27276"/>
        <v>752</v>
      </c>
      <c r="J5467" s="3">
        <f t="shared" ref="J5467" si="28049">E5467/(SUM(N5460:N5465)/7)*100</f>
        <v>0.74006797952769809</v>
      </c>
      <c r="K5467">
        <f t="shared" ref="K5467" si="28050">O5467-O5466</f>
        <v>7</v>
      </c>
      <c r="L5467" s="3">
        <f t="shared" ref="L5467" si="28051">SUM(K5461:K5467)/7</f>
        <v>10.285714285714286</v>
      </c>
      <c r="M5467" s="3">
        <f t="shared" ref="M5467" si="28052">O5466/(B5467/100000)</f>
        <v>155.7819588819257</v>
      </c>
      <c r="N5467">
        <v>1599354</v>
      </c>
      <c r="O5467">
        <v>9768</v>
      </c>
    </row>
    <row r="5468" spans="1:15" customFormat="1" x14ac:dyDescent="0.2">
      <c r="A5468" t="s">
        <v>13</v>
      </c>
      <c r="B5468" s="2">
        <v>6265809</v>
      </c>
      <c r="C5468" s="1">
        <f t="shared" si="27275"/>
        <v>44667</v>
      </c>
      <c r="D5468">
        <f t="shared" ref="D5468:D5470" si="28053">N5468-N5467</f>
        <v>0</v>
      </c>
      <c r="E5468" s="2">
        <f t="shared" ref="E5468:E5470" si="28054">SUM(D5462:D5468)/7</f>
        <v>8309.8571428571431</v>
      </c>
      <c r="F5468" s="2">
        <f t="shared" ref="F5468:F5470" si="28055">SUM(D5464:D5468)/5</f>
        <v>9958.6</v>
      </c>
      <c r="G5468" s="2">
        <f t="shared" ref="G5468:G5470" si="28056">N5467/(B5468/100000)</f>
        <v>25525.099791583176</v>
      </c>
      <c r="H5468">
        <f t="shared" si="27276"/>
        <v>763</v>
      </c>
      <c r="I5468">
        <f t="shared" si="27276"/>
        <v>753</v>
      </c>
      <c r="J5468" s="3">
        <f t="shared" ref="J5468:J5470" si="28057">E5468/(SUM(N5461:N5466)/7)*100</f>
        <v>0.62123761374867215</v>
      </c>
      <c r="K5468">
        <f t="shared" ref="K5468:K5470" si="28058">O5468-O5467</f>
        <v>0</v>
      </c>
      <c r="L5468" s="3">
        <f t="shared" ref="L5468:L5470" si="28059">SUM(K5462:K5468)/7</f>
        <v>8.7142857142857135</v>
      </c>
      <c r="M5468" s="3">
        <f t="shared" ref="M5468:M5470" si="28060">O5467/(B5468/100000)</f>
        <v>155.8936762994212</v>
      </c>
      <c r="N5468">
        <v>1599354</v>
      </c>
      <c r="O5468">
        <v>9768</v>
      </c>
    </row>
    <row r="5469" spans="1:15" customFormat="1" x14ac:dyDescent="0.2">
      <c r="A5469" t="s">
        <v>13</v>
      </c>
      <c r="B5469" s="2">
        <v>6265809</v>
      </c>
      <c r="C5469" s="1">
        <f t="shared" si="27275"/>
        <v>44668</v>
      </c>
      <c r="D5469">
        <f t="shared" si="28053"/>
        <v>10109</v>
      </c>
      <c r="E5469" s="2">
        <f t="shared" si="28054"/>
        <v>8920</v>
      </c>
      <c r="F5469" s="2">
        <f t="shared" si="28055"/>
        <v>9407.4</v>
      </c>
      <c r="G5469" s="2">
        <f t="shared" si="28056"/>
        <v>25525.099791583176</v>
      </c>
      <c r="H5469">
        <f t="shared" si="27276"/>
        <v>764</v>
      </c>
      <c r="I5469">
        <f t="shared" si="27276"/>
        <v>754</v>
      </c>
      <c r="J5469" s="3">
        <f t="shared" si="28057"/>
        <v>0.66273420314544007</v>
      </c>
      <c r="K5469">
        <f t="shared" si="28058"/>
        <v>1</v>
      </c>
      <c r="L5469" s="3">
        <f t="shared" si="28059"/>
        <v>8.5714285714285712</v>
      </c>
      <c r="M5469" s="3">
        <f t="shared" si="28060"/>
        <v>155.8936762994212</v>
      </c>
      <c r="N5469">
        <f>N5470-2232</f>
        <v>1609463</v>
      </c>
      <c r="O5469">
        <v>9769</v>
      </c>
    </row>
    <row r="5470" spans="1:15" customFormat="1" x14ac:dyDescent="0.2">
      <c r="A5470" t="s">
        <v>13</v>
      </c>
      <c r="B5470" s="2">
        <v>6265809</v>
      </c>
      <c r="C5470" s="1">
        <f t="shared" si="27275"/>
        <v>44669</v>
      </c>
      <c r="D5470">
        <f t="shared" si="28053"/>
        <v>2232</v>
      </c>
      <c r="E5470" s="2">
        <f t="shared" si="28054"/>
        <v>8876.2857142857138</v>
      </c>
      <c r="F5470" s="2">
        <f t="shared" si="28055"/>
        <v>7267.2</v>
      </c>
      <c r="G5470" s="2">
        <f t="shared" si="28056"/>
        <v>25686.435702077735</v>
      </c>
      <c r="H5470">
        <f t="shared" si="27276"/>
        <v>765</v>
      </c>
      <c r="I5470">
        <f t="shared" si="27276"/>
        <v>755</v>
      </c>
      <c r="J5470" s="3">
        <f t="shared" si="28057"/>
        <v>0.6558435348630226</v>
      </c>
      <c r="K5470">
        <f t="shared" si="28058"/>
        <v>0</v>
      </c>
      <c r="L5470" s="3">
        <f t="shared" si="28059"/>
        <v>8.5714285714285712</v>
      </c>
      <c r="M5470" s="3">
        <f t="shared" si="28060"/>
        <v>155.90963593049196</v>
      </c>
      <c r="N5470">
        <v>1611695</v>
      </c>
      <c r="O5470">
        <v>9769</v>
      </c>
    </row>
    <row r="5471" spans="1:15" customFormat="1" x14ac:dyDescent="0.2">
      <c r="A5471" t="s">
        <v>13</v>
      </c>
      <c r="B5471" s="2">
        <v>6265809</v>
      </c>
      <c r="C5471" s="1">
        <f t="shared" si="27275"/>
        <v>44670</v>
      </c>
      <c r="D5471">
        <f t="shared" ref="D5471" si="28061">N5471-N5470</f>
        <v>3475</v>
      </c>
      <c r="E5471" s="2">
        <f t="shared" ref="E5471" si="28062">SUM(D5465:D5471)/7</f>
        <v>7534.8571428571431</v>
      </c>
      <c r="F5471" s="2">
        <f t="shared" ref="F5471" si="28063">SUM(D5467:D5471)/5</f>
        <v>5463.6</v>
      </c>
      <c r="G5471" s="2">
        <f t="shared" ref="G5471" si="28064">N5470/(B5471/100000)</f>
        <v>25722.057598627725</v>
      </c>
      <c r="H5471">
        <f t="shared" si="27276"/>
        <v>766</v>
      </c>
      <c r="I5471">
        <f t="shared" si="27276"/>
        <v>756</v>
      </c>
      <c r="J5471" s="3">
        <f t="shared" ref="J5471" si="28065">E5471/(SUM(N5464:N5469)/7)*100</f>
        <v>0.55323119576144186</v>
      </c>
      <c r="K5471">
        <f t="shared" ref="K5471" si="28066">O5471-O5470</f>
        <v>0</v>
      </c>
      <c r="L5471" s="3">
        <f t="shared" ref="L5471" si="28067">SUM(K5465:K5471)/7</f>
        <v>7.4285714285714288</v>
      </c>
      <c r="M5471" s="3">
        <f t="shared" ref="M5471" si="28068">O5470/(B5471/100000)</f>
        <v>155.90963593049196</v>
      </c>
      <c r="N5471">
        <v>1615170</v>
      </c>
      <c r="O5471">
        <v>9769</v>
      </c>
    </row>
    <row r="5472" spans="1:15" customFormat="1" x14ac:dyDescent="0.2">
      <c r="A5472" t="s">
        <v>13</v>
      </c>
      <c r="B5472" s="2">
        <v>6265809</v>
      </c>
      <c r="C5472" s="1">
        <f t="shared" si="27275"/>
        <v>44671</v>
      </c>
      <c r="D5472">
        <f t="shared" ref="D5472" si="28069">N5472-N5471</f>
        <v>13786</v>
      </c>
      <c r="E5472" s="2">
        <f t="shared" ref="E5472" si="28070">SUM(D5466:D5472)/7</f>
        <v>7656.7142857142853</v>
      </c>
      <c r="F5472" s="2">
        <f t="shared" ref="F5472" si="28071">SUM(D5468:D5472)/5</f>
        <v>5920.4</v>
      </c>
      <c r="G5472" s="2">
        <f t="shared" ref="G5472" si="28072">N5471/(B5472/100000)</f>
        <v>25777.517316598703</v>
      </c>
      <c r="H5472">
        <f t="shared" si="27276"/>
        <v>767</v>
      </c>
      <c r="I5472">
        <f t="shared" si="27276"/>
        <v>757</v>
      </c>
      <c r="J5472" s="3">
        <f t="shared" ref="J5472" si="28073">E5472/(SUM(N5465:N5470)/7)*100</f>
        <v>0.5592880032165034</v>
      </c>
      <c r="K5472">
        <f t="shared" ref="K5472" si="28074">O5472-O5471</f>
        <v>21</v>
      </c>
      <c r="L5472" s="3">
        <f t="shared" ref="L5472" si="28075">SUM(K5466:K5472)/7</f>
        <v>6.2857142857142856</v>
      </c>
      <c r="M5472" s="3">
        <f t="shared" ref="M5472" si="28076">O5471/(B5472/100000)</f>
        <v>155.90963593049196</v>
      </c>
      <c r="N5472">
        <v>1628956</v>
      </c>
      <c r="O5472">
        <v>9790</v>
      </c>
    </row>
    <row r="5473" spans="1:15" customFormat="1" x14ac:dyDescent="0.2">
      <c r="A5473" t="s">
        <v>13</v>
      </c>
      <c r="B5473" s="2">
        <v>6265809</v>
      </c>
      <c r="C5473" s="1">
        <f t="shared" si="27275"/>
        <v>44672</v>
      </c>
      <c r="D5473">
        <f t="shared" ref="D5473" si="28077">N5473-N5472</f>
        <v>17165</v>
      </c>
      <c r="E5473" s="2">
        <f t="shared" ref="E5473" si="28078">SUM(D5467:D5473)/7</f>
        <v>8324.1428571428569</v>
      </c>
      <c r="F5473" s="2">
        <f t="shared" ref="F5473" si="28079">SUM(D5469:D5473)/5</f>
        <v>9353.4</v>
      </c>
      <c r="G5473" s="2">
        <f t="shared" ref="G5473" si="28080">N5472/(B5473/100000)</f>
        <v>25997.536790540533</v>
      </c>
      <c r="H5473">
        <f t="shared" si="27276"/>
        <v>768</v>
      </c>
      <c r="I5473">
        <f t="shared" si="27276"/>
        <v>758</v>
      </c>
      <c r="J5473" s="3">
        <f t="shared" ref="J5473" si="28081">E5473/(SUM(N5466:N5471)/7)*100</f>
        <v>0.60552507729488281</v>
      </c>
      <c r="K5473">
        <f t="shared" ref="K5473" si="28082">O5473-O5472</f>
        <v>21</v>
      </c>
      <c r="L5473" s="3">
        <f t="shared" ref="L5473" si="28083">SUM(K5467:K5473)/7</f>
        <v>7.1428571428571432</v>
      </c>
      <c r="M5473" s="3">
        <f t="shared" ref="M5473" si="28084">O5472/(B5473/100000)</f>
        <v>156.24478818297845</v>
      </c>
      <c r="N5473">
        <v>1646121</v>
      </c>
      <c r="O5473">
        <v>9811</v>
      </c>
    </row>
    <row r="5474" spans="1:15" customFormat="1" x14ac:dyDescent="0.2">
      <c r="A5474" t="s">
        <v>13</v>
      </c>
      <c r="B5474" s="2">
        <v>6265809</v>
      </c>
      <c r="C5474" s="1">
        <f t="shared" si="27275"/>
        <v>44673</v>
      </c>
      <c r="D5474">
        <f t="shared" ref="D5474" si="28085">N5474-N5473</f>
        <v>12560</v>
      </c>
      <c r="E5474" s="2">
        <f t="shared" ref="E5474" si="28086">SUM(D5468:D5474)/7</f>
        <v>8475.2857142857138</v>
      </c>
      <c r="F5474" s="2">
        <f t="shared" ref="F5474" si="28087">SUM(D5470:D5474)/5</f>
        <v>9843.6</v>
      </c>
      <c r="G5474" s="2">
        <f t="shared" ref="G5474" si="28088">N5473/(B5474/100000)</f>
        <v>26271.483857870546</v>
      </c>
      <c r="H5474">
        <f t="shared" si="27276"/>
        <v>769</v>
      </c>
      <c r="I5474">
        <f t="shared" si="27276"/>
        <v>759</v>
      </c>
      <c r="J5474" s="3">
        <f t="shared" ref="J5474" si="28089">E5474/(SUM(N5467:N5472)/7)*100</f>
        <v>0.61389744527934209</v>
      </c>
      <c r="K5474">
        <f t="shared" ref="K5474" si="28090">O5474-O5473</f>
        <v>18</v>
      </c>
      <c r="L5474" s="3">
        <f t="shared" ref="L5474" si="28091">SUM(K5468:K5474)/7</f>
        <v>8.7142857142857135</v>
      </c>
      <c r="M5474" s="3">
        <f t="shared" ref="M5474" si="28092">O5473/(B5474/100000)</f>
        <v>156.57994043546492</v>
      </c>
      <c r="N5474">
        <v>1658681</v>
      </c>
      <c r="O5474">
        <v>9829</v>
      </c>
    </row>
    <row r="5475" spans="1:15" customFormat="1" x14ac:dyDescent="0.2">
      <c r="A5475" t="s">
        <v>13</v>
      </c>
      <c r="B5475" s="2">
        <v>6265809</v>
      </c>
      <c r="C5475" s="1">
        <f t="shared" si="27275"/>
        <v>44674</v>
      </c>
      <c r="D5475">
        <f t="shared" ref="D5475" si="28093">N5475-N5474</f>
        <v>11262</v>
      </c>
      <c r="E5475" s="2">
        <f t="shared" ref="E5475" si="28094">SUM(D5469:D5475)/7</f>
        <v>10084.142857142857</v>
      </c>
      <c r="F5475" s="2">
        <f t="shared" ref="F5475" si="28095">SUM(D5471:D5475)/5</f>
        <v>11649.6</v>
      </c>
      <c r="G5475" s="2">
        <f t="shared" ref="G5475" si="28096">N5474/(B5475/100000)</f>
        <v>26471.936824119599</v>
      </c>
      <c r="H5475">
        <f t="shared" si="27276"/>
        <v>770</v>
      </c>
      <c r="I5475">
        <f t="shared" si="27276"/>
        <v>760</v>
      </c>
      <c r="J5475" s="3">
        <f t="shared" ref="J5475" si="28097">E5475/(SUM(N5468:N5473)/7)*100</f>
        <v>0.7269153729384078</v>
      </c>
      <c r="K5475">
        <f t="shared" ref="K5475" si="28098">O5475-O5474</f>
        <v>18</v>
      </c>
      <c r="L5475" s="3">
        <f t="shared" ref="L5475" si="28099">SUM(K5469:K5475)/7</f>
        <v>11.285714285714286</v>
      </c>
      <c r="M5475" s="3">
        <f t="shared" ref="M5475" si="28100">O5474/(B5475/100000)</f>
        <v>156.86721379473903</v>
      </c>
      <c r="N5475">
        <v>1669943</v>
      </c>
      <c r="O5475">
        <v>9847</v>
      </c>
    </row>
    <row r="5476" spans="1:15" customFormat="1" x14ac:dyDescent="0.2">
      <c r="A5476" t="s">
        <v>13</v>
      </c>
      <c r="B5476" s="2">
        <v>6265809</v>
      </c>
      <c r="C5476" s="1">
        <f t="shared" si="27275"/>
        <v>44675</v>
      </c>
      <c r="D5476">
        <f t="shared" ref="D5476" si="28101">N5476-N5475</f>
        <v>4865</v>
      </c>
      <c r="E5476" s="2">
        <f t="shared" ref="E5476" si="28102">SUM(D5470:D5476)/7</f>
        <v>9335</v>
      </c>
      <c r="F5476" s="2">
        <f t="shared" ref="F5476" si="28103">SUM(D5472:D5476)/5</f>
        <v>11927.6</v>
      </c>
      <c r="G5476" s="2">
        <f t="shared" ref="G5476" si="28104">N5475/(B5476/100000)</f>
        <v>26651.674189238773</v>
      </c>
      <c r="H5476">
        <f t="shared" si="27276"/>
        <v>771</v>
      </c>
      <c r="I5476">
        <f t="shared" si="27276"/>
        <v>761</v>
      </c>
      <c r="J5476" s="3">
        <f t="shared" ref="J5476" si="28105">E5476/(SUM(N5469:N5474)/7)*100</f>
        <v>0.66882727542009357</v>
      </c>
      <c r="K5476">
        <f t="shared" ref="K5476" si="28106">O5476-O5475</f>
        <v>0</v>
      </c>
      <c r="L5476" s="3">
        <f t="shared" ref="L5476" si="28107">SUM(K5470:K5476)/7</f>
        <v>11.142857142857142</v>
      </c>
      <c r="M5476" s="3">
        <f t="shared" ref="M5476" si="28108">O5475/(B5476/100000)</f>
        <v>157.15448715401314</v>
      </c>
      <c r="N5476">
        <v>1674808</v>
      </c>
      <c r="O5476">
        <v>9847</v>
      </c>
    </row>
    <row r="5477" spans="1:15" customFormat="1" x14ac:dyDescent="0.2">
      <c r="A5477" t="s">
        <v>13</v>
      </c>
      <c r="B5477" s="2">
        <v>6265809</v>
      </c>
      <c r="C5477" s="1">
        <f t="shared" si="27275"/>
        <v>44676</v>
      </c>
      <c r="D5477">
        <f t="shared" ref="D5477" si="28109">N5477-N5476</f>
        <v>1577</v>
      </c>
      <c r="E5477" s="2">
        <f t="shared" ref="E5477" si="28110">SUM(D5471:D5477)/7</f>
        <v>9241.4285714285706</v>
      </c>
      <c r="F5477" s="2">
        <f t="shared" ref="F5477" si="28111">SUM(D5473:D5477)/5</f>
        <v>9485.7999999999993</v>
      </c>
      <c r="G5477" s="2">
        <f t="shared" ref="G5477" si="28112">N5476/(B5477/100000)</f>
        <v>26729.317794398135</v>
      </c>
      <c r="H5477">
        <f t="shared" si="27276"/>
        <v>772</v>
      </c>
      <c r="I5477">
        <f t="shared" si="27276"/>
        <v>762</v>
      </c>
      <c r="J5477" s="3">
        <f t="shared" ref="J5477" si="28113">E5477/(SUM(N5470:N5475)/7)*100</f>
        <v>0.65804959755114811</v>
      </c>
      <c r="K5477">
        <f t="shared" ref="K5477" si="28114">O5477-O5476</f>
        <v>0</v>
      </c>
      <c r="L5477" s="3">
        <f t="shared" ref="L5477" si="28115">SUM(K5471:K5477)/7</f>
        <v>11.142857142857142</v>
      </c>
      <c r="M5477" s="3">
        <f t="shared" ref="M5477" si="28116">O5476/(B5477/100000)</f>
        <v>157.15448715401314</v>
      </c>
      <c r="N5477">
        <v>1676385</v>
      </c>
      <c r="O5477">
        <v>9847</v>
      </c>
    </row>
    <row r="5478" spans="1:15" customFormat="1" x14ac:dyDescent="0.2">
      <c r="A5478" t="s">
        <v>13</v>
      </c>
      <c r="B5478" s="2">
        <v>6265809</v>
      </c>
      <c r="C5478" s="1">
        <f t="shared" si="27275"/>
        <v>44677</v>
      </c>
      <c r="D5478">
        <f t="shared" ref="D5478" si="28117">N5478-N5477</f>
        <v>11670</v>
      </c>
      <c r="E5478" s="2">
        <f t="shared" ref="E5478" si="28118">SUM(D5472:D5478)/7</f>
        <v>10412.142857142857</v>
      </c>
      <c r="F5478" s="2">
        <f t="shared" ref="F5478" si="28119">SUM(D5474:D5478)/5</f>
        <v>8386.7999999999993</v>
      </c>
      <c r="G5478" s="2">
        <f t="shared" ref="G5478" si="28120">N5477/(B5478/100000)</f>
        <v>26754.486132596765</v>
      </c>
      <c r="H5478">
        <f t="shared" si="27276"/>
        <v>773</v>
      </c>
      <c r="I5478">
        <f t="shared" si="27276"/>
        <v>763</v>
      </c>
      <c r="J5478" s="3">
        <f t="shared" ref="J5478" si="28121">E5478/(SUM(N5471:N5476)/7)*100</f>
        <v>0.73668248181490414</v>
      </c>
      <c r="K5478">
        <f t="shared" ref="K5478" si="28122">O5478-O5477</f>
        <v>18</v>
      </c>
      <c r="L5478" s="3">
        <f t="shared" ref="L5478" si="28123">SUM(K5472:K5478)/7</f>
        <v>13.714285714285714</v>
      </c>
      <c r="M5478" s="3">
        <f t="shared" ref="M5478" si="28124">O5477/(B5478/100000)</f>
        <v>157.15448715401314</v>
      </c>
      <c r="N5478">
        <v>1688055</v>
      </c>
      <c r="O5478">
        <v>9865</v>
      </c>
    </row>
    <row r="5479" spans="1:15" customFormat="1" x14ac:dyDescent="0.2">
      <c r="A5479" t="s">
        <v>13</v>
      </c>
      <c r="B5479" s="2">
        <v>6265809</v>
      </c>
      <c r="C5479" s="1">
        <f t="shared" si="27275"/>
        <v>44678</v>
      </c>
      <c r="D5479">
        <f t="shared" ref="D5479" si="28125">N5479-N5478</f>
        <v>10525</v>
      </c>
      <c r="E5479" s="2">
        <f t="shared" ref="E5479" si="28126">SUM(D5473:D5479)/7</f>
        <v>9946.2857142857138</v>
      </c>
      <c r="F5479" s="2">
        <f t="shared" ref="F5479" si="28127">SUM(D5475:D5479)/5</f>
        <v>7979.8</v>
      </c>
      <c r="G5479" s="2">
        <f t="shared" ref="G5479" si="28128">N5478/(B5479/100000)</f>
        <v>26940.735027192815</v>
      </c>
      <c r="H5479">
        <f t="shared" si="27276"/>
        <v>774</v>
      </c>
      <c r="I5479">
        <f t="shared" si="27276"/>
        <v>764</v>
      </c>
      <c r="J5479" s="3">
        <f t="shared" ref="J5479" si="28129">E5479/(SUM(N5472:N5477)/7)*100</f>
        <v>0.69939468968730356</v>
      </c>
      <c r="K5479">
        <f t="shared" ref="K5479" si="28130">O5479-O5478</f>
        <v>28</v>
      </c>
      <c r="L5479" s="3">
        <f t="shared" ref="L5479" si="28131">SUM(K5473:K5479)/7</f>
        <v>14.714285714285714</v>
      </c>
      <c r="M5479" s="3">
        <f t="shared" ref="M5479" si="28132">O5478/(B5479/100000)</f>
        <v>157.44176051328728</v>
      </c>
      <c r="N5479">
        <v>1698580</v>
      </c>
      <c r="O5479">
        <v>9893</v>
      </c>
    </row>
    <row r="5480" spans="1:15" customFormat="1" x14ac:dyDescent="0.2">
      <c r="A5480" t="s">
        <v>13</v>
      </c>
      <c r="B5480" s="2">
        <v>6265809</v>
      </c>
      <c r="C5480" s="1">
        <f t="shared" si="27275"/>
        <v>44679</v>
      </c>
      <c r="D5480">
        <f t="shared" ref="D5480" si="28133">N5480-N5479</f>
        <v>12502</v>
      </c>
      <c r="E5480" s="2">
        <f t="shared" ref="E5480" si="28134">SUM(D5474:D5480)/7</f>
        <v>9280.1428571428569</v>
      </c>
      <c r="F5480" s="2">
        <f t="shared" ref="F5480" si="28135">SUM(D5476:D5480)/5</f>
        <v>8227.7999999999993</v>
      </c>
      <c r="G5480" s="2">
        <f t="shared" ref="G5480" si="28136">N5479/(B5480/100000)</f>
        <v>27108.710144212822</v>
      </c>
      <c r="H5480">
        <f t="shared" si="27276"/>
        <v>775</v>
      </c>
      <c r="I5480">
        <f t="shared" si="27276"/>
        <v>765</v>
      </c>
      <c r="J5480" s="3">
        <f t="shared" ref="J5480" si="28137">E5480/(SUM(N5473:N5478)/7)*100</f>
        <v>0.64870227091231236</v>
      </c>
      <c r="K5480">
        <f t="shared" ref="K5480" si="28138">O5480-O5479</f>
        <v>10</v>
      </c>
      <c r="L5480" s="3">
        <f t="shared" ref="L5480" si="28139">SUM(K5474:K5480)/7</f>
        <v>13.142857142857142</v>
      </c>
      <c r="M5480" s="3">
        <f t="shared" ref="M5480" si="28140">O5479/(B5480/100000)</f>
        <v>157.88863018326921</v>
      </c>
      <c r="N5480">
        <v>1711082</v>
      </c>
      <c r="O5480">
        <v>9903</v>
      </c>
    </row>
    <row r="5481" spans="1:15" customFormat="1" x14ac:dyDescent="0.2">
      <c r="A5481" t="s">
        <v>13</v>
      </c>
      <c r="B5481" s="2">
        <v>6265809</v>
      </c>
      <c r="C5481" s="1">
        <f t="shared" si="27275"/>
        <v>44680</v>
      </c>
      <c r="D5481">
        <f t="shared" ref="D5481" si="28141">N5481-N5480</f>
        <v>8533</v>
      </c>
      <c r="E5481" s="2">
        <f t="shared" ref="E5481" si="28142">SUM(D5475:D5481)/7</f>
        <v>8704.8571428571431</v>
      </c>
      <c r="F5481" s="2">
        <f t="shared" ref="F5481" si="28143">SUM(D5477:D5481)/5</f>
        <v>8961.4</v>
      </c>
      <c r="G5481" s="2">
        <f t="shared" ref="G5481" si="28144">N5480/(B5481/100000)</f>
        <v>27308.237451859768</v>
      </c>
      <c r="H5481">
        <f t="shared" si="27276"/>
        <v>776</v>
      </c>
      <c r="I5481">
        <f t="shared" si="27276"/>
        <v>766</v>
      </c>
      <c r="J5481" s="3">
        <f t="shared" ref="J5481" si="28145">E5481/(SUM(N5474:N5479)/7)*100</f>
        <v>0.60531754385755776</v>
      </c>
      <c r="K5481">
        <f t="shared" ref="K5481" si="28146">O5481-O5480</f>
        <v>12</v>
      </c>
      <c r="L5481" s="3">
        <f t="shared" ref="L5481" si="28147">SUM(K5475:K5481)/7</f>
        <v>12.285714285714286</v>
      </c>
      <c r="M5481" s="3">
        <f t="shared" ref="M5481" si="28148">O5480/(B5481/100000)</f>
        <v>158.04822649397707</v>
      </c>
      <c r="N5481">
        <v>1719615</v>
      </c>
      <c r="O5481">
        <v>9915</v>
      </c>
    </row>
    <row r="5482" spans="1:15" customFormat="1" x14ac:dyDescent="0.2">
      <c r="A5482" t="s">
        <v>13</v>
      </c>
      <c r="B5482" s="2">
        <v>6265809</v>
      </c>
      <c r="C5482" s="1">
        <f t="shared" si="27275"/>
        <v>44681</v>
      </c>
      <c r="D5482">
        <f t="shared" ref="D5482:D5484" si="28149">N5482-N5481</f>
        <v>0</v>
      </c>
      <c r="E5482" s="2">
        <f t="shared" ref="E5482:E5484" si="28150">SUM(D5476:D5482)/7</f>
        <v>7096</v>
      </c>
      <c r="F5482" s="2">
        <f t="shared" ref="F5482:F5484" si="28151">SUM(D5478:D5482)/5</f>
        <v>8646</v>
      </c>
      <c r="G5482" s="2">
        <f t="shared" ref="G5482:G5484" si="28152">N5481/(B5482/100000)</f>
        <v>27444.420983786771</v>
      </c>
      <c r="H5482">
        <f t="shared" si="27276"/>
        <v>777</v>
      </c>
      <c r="I5482">
        <f t="shared" si="27276"/>
        <v>767</v>
      </c>
      <c r="J5482" s="3">
        <f t="shared" ref="J5482:J5484" si="28153">E5482/(SUM(N5475:N5480)/7)*100</f>
        <v>0.49088567646945758</v>
      </c>
      <c r="K5482">
        <f t="shared" ref="K5482:K5484" si="28154">O5482-O5481</f>
        <v>0</v>
      </c>
      <c r="L5482" s="3">
        <f t="shared" ref="L5482:L5484" si="28155">SUM(K5476:K5482)/7</f>
        <v>9.7142857142857135</v>
      </c>
      <c r="M5482" s="3">
        <f t="shared" ref="M5482:M5484" si="28156">O5481/(B5482/100000)</f>
        <v>158.23974206682649</v>
      </c>
      <c r="N5482">
        <v>1719615</v>
      </c>
      <c r="O5482">
        <v>9915</v>
      </c>
    </row>
    <row r="5483" spans="1:15" customFormat="1" x14ac:dyDescent="0.2">
      <c r="A5483" t="s">
        <v>13</v>
      </c>
      <c r="B5483" s="2">
        <v>6265809</v>
      </c>
      <c r="C5483" s="1">
        <f t="shared" si="27275"/>
        <v>44682</v>
      </c>
      <c r="D5483">
        <f t="shared" si="28149"/>
        <v>6899</v>
      </c>
      <c r="E5483" s="2">
        <f t="shared" si="28150"/>
        <v>7386.5714285714284</v>
      </c>
      <c r="F5483" s="2">
        <f t="shared" si="28151"/>
        <v>7691.8</v>
      </c>
      <c r="G5483" s="2">
        <f t="shared" si="28152"/>
        <v>27444.420983786771</v>
      </c>
      <c r="H5483">
        <f t="shared" si="27276"/>
        <v>778</v>
      </c>
      <c r="I5483">
        <f t="shared" si="27276"/>
        <v>768</v>
      </c>
      <c r="J5483" s="3">
        <f t="shared" si="28153"/>
        <v>0.50849066113325181</v>
      </c>
      <c r="K5483">
        <f t="shared" si="28154"/>
        <v>3</v>
      </c>
      <c r="L5483" s="3">
        <f t="shared" si="28155"/>
        <v>10.142857142857142</v>
      </c>
      <c r="M5483" s="3">
        <f t="shared" si="28156"/>
        <v>158.23974206682649</v>
      </c>
      <c r="N5483">
        <v>1726514</v>
      </c>
      <c r="O5483">
        <v>9918</v>
      </c>
    </row>
    <row r="5484" spans="1:15" customFormat="1" x14ac:dyDescent="0.2">
      <c r="A5484" t="s">
        <v>13</v>
      </c>
      <c r="B5484" s="2">
        <v>6265809</v>
      </c>
      <c r="C5484" s="1">
        <f t="shared" si="27275"/>
        <v>44683</v>
      </c>
      <c r="D5484">
        <f t="shared" si="28149"/>
        <v>0</v>
      </c>
      <c r="E5484" s="2">
        <f t="shared" si="28150"/>
        <v>7161.2857142857147</v>
      </c>
      <c r="F5484" s="2">
        <f t="shared" si="28151"/>
        <v>5586.8</v>
      </c>
      <c r="G5484" s="2">
        <f t="shared" si="28152"/>
        <v>27554.52647854411</v>
      </c>
      <c r="H5484">
        <f t="shared" si="27276"/>
        <v>779</v>
      </c>
      <c r="I5484">
        <f t="shared" si="27276"/>
        <v>769</v>
      </c>
      <c r="J5484" s="3">
        <f t="shared" si="28153"/>
        <v>0.4908192546761429</v>
      </c>
      <c r="K5484">
        <f t="shared" si="28154"/>
        <v>0</v>
      </c>
      <c r="L5484" s="3">
        <f t="shared" si="28155"/>
        <v>10.142857142857142</v>
      </c>
      <c r="M5484" s="3">
        <f t="shared" si="28156"/>
        <v>158.28762096003882</v>
      </c>
      <c r="N5484">
        <v>1726514</v>
      </c>
      <c r="O5484">
        <v>9918</v>
      </c>
    </row>
    <row r="5485" spans="1:15" customFormat="1" x14ac:dyDescent="0.2">
      <c r="A5485" t="s">
        <v>13</v>
      </c>
      <c r="B5485" s="2">
        <v>6265809</v>
      </c>
      <c r="C5485" s="1">
        <f t="shared" si="27275"/>
        <v>44684</v>
      </c>
      <c r="D5485">
        <f t="shared" ref="D5485" si="28157">N5485-N5484</f>
        <v>10925</v>
      </c>
      <c r="E5485" s="2">
        <f t="shared" ref="E5485" si="28158">SUM(D5479:D5485)/7</f>
        <v>7054.8571428571431</v>
      </c>
      <c r="F5485" s="2">
        <f t="shared" ref="F5485" si="28159">SUM(D5481:D5485)/5</f>
        <v>5271.4</v>
      </c>
      <c r="G5485" s="2">
        <f t="shared" ref="G5485" si="28160">N5484/(B5485/100000)</f>
        <v>27554.52647854411</v>
      </c>
      <c r="H5485">
        <f t="shared" si="27276"/>
        <v>780</v>
      </c>
      <c r="I5485">
        <f t="shared" si="27276"/>
        <v>770</v>
      </c>
      <c r="J5485" s="3">
        <f t="shared" ref="J5485" si="28161">E5485/(SUM(N5478:N5483)/7)*100</f>
        <v>0.48116322554350816</v>
      </c>
      <c r="K5485">
        <f t="shared" ref="K5485" si="28162">O5485-O5484</f>
        <v>23</v>
      </c>
      <c r="L5485" s="3">
        <f t="shared" ref="L5485" si="28163">SUM(K5479:K5485)/7</f>
        <v>10.857142857142858</v>
      </c>
      <c r="M5485" s="3">
        <f t="shared" ref="M5485" si="28164">O5484/(B5485/100000)</f>
        <v>158.28762096003882</v>
      </c>
      <c r="N5485">
        <v>1737439</v>
      </c>
      <c r="O5485">
        <v>9941</v>
      </c>
    </row>
    <row r="5486" spans="1:15" customFormat="1" x14ac:dyDescent="0.2">
      <c r="A5486" t="s">
        <v>13</v>
      </c>
      <c r="B5486" s="2">
        <v>6265809</v>
      </c>
      <c r="C5486" s="1">
        <f t="shared" si="27275"/>
        <v>44685</v>
      </c>
      <c r="D5486">
        <f t="shared" ref="D5486" si="28165">N5486-N5485</f>
        <v>9304</v>
      </c>
      <c r="E5486" s="2">
        <f t="shared" ref="E5486" si="28166">SUM(D5480:D5486)/7</f>
        <v>6880.4285714285716</v>
      </c>
      <c r="F5486" s="2">
        <f t="shared" ref="F5486" si="28167">SUM(D5482:D5486)/5</f>
        <v>5425.6</v>
      </c>
      <c r="G5486" s="2">
        <f t="shared" ref="G5486" si="28168">N5485/(B5486/100000)</f>
        <v>27728.88544799243</v>
      </c>
      <c r="H5486">
        <f t="shared" si="27276"/>
        <v>781</v>
      </c>
      <c r="I5486">
        <f t="shared" si="27276"/>
        <v>771</v>
      </c>
      <c r="J5486" s="3">
        <f t="shared" ref="J5486" si="28169">E5486/(SUM(N5479:N5484)/7)*100</f>
        <v>0.46751479335890789</v>
      </c>
      <c r="K5486">
        <f t="shared" ref="K5486" si="28170">O5486-O5485</f>
        <v>31</v>
      </c>
      <c r="L5486" s="3">
        <f t="shared" ref="L5486" si="28171">SUM(K5480:K5486)/7</f>
        <v>11.285714285714286</v>
      </c>
      <c r="M5486" s="3">
        <f t="shared" ref="M5486" si="28172">O5485/(B5486/100000)</f>
        <v>158.65469247466689</v>
      </c>
      <c r="N5486">
        <v>1746743</v>
      </c>
      <c r="O5486">
        <v>9972</v>
      </c>
    </row>
    <row r="5487" spans="1:15" customFormat="1" x14ac:dyDescent="0.2">
      <c r="A5487" t="s">
        <v>13</v>
      </c>
      <c r="B5487" s="2">
        <v>6265809</v>
      </c>
      <c r="C5487" s="1">
        <f t="shared" si="27275"/>
        <v>44686</v>
      </c>
      <c r="D5487">
        <f t="shared" ref="D5487" si="28173">N5487-N5486</f>
        <v>6907</v>
      </c>
      <c r="E5487" s="2">
        <f t="shared" ref="E5487" si="28174">SUM(D5481:D5487)/7</f>
        <v>6081.1428571428569</v>
      </c>
      <c r="F5487" s="2">
        <f t="shared" ref="F5487" si="28175">SUM(D5483:D5487)/5</f>
        <v>6807</v>
      </c>
      <c r="G5487" s="2">
        <f t="shared" ref="G5487" si="28176">N5486/(B5487/100000)</f>
        <v>27877.373855475005</v>
      </c>
      <c r="H5487">
        <f t="shared" si="27276"/>
        <v>782</v>
      </c>
      <c r="I5487">
        <f t="shared" si="27276"/>
        <v>772</v>
      </c>
      <c r="J5487" s="3">
        <f t="shared" ref="J5487" si="28177">E5487/(SUM(N5480:N5485)/7)*100</f>
        <v>0.41165177207635906</v>
      </c>
      <c r="K5487">
        <f t="shared" ref="K5487" si="28178">O5487-O5486</f>
        <v>6</v>
      </c>
      <c r="L5487" s="3">
        <f t="shared" ref="L5487" si="28179">SUM(K5481:K5487)/7</f>
        <v>10.714285714285714</v>
      </c>
      <c r="M5487" s="3">
        <f t="shared" ref="M5487" si="28180">O5486/(B5487/100000)</f>
        <v>159.14944103786118</v>
      </c>
      <c r="N5487">
        <v>1753650</v>
      </c>
      <c r="O5487">
        <v>9978</v>
      </c>
    </row>
    <row r="5488" spans="1:15" customFormat="1" x14ac:dyDescent="0.2">
      <c r="A5488" t="s">
        <v>13</v>
      </c>
      <c r="B5488" s="2">
        <v>6265809</v>
      </c>
      <c r="C5488" s="1">
        <f t="shared" si="27275"/>
        <v>44687</v>
      </c>
      <c r="D5488">
        <f t="shared" ref="D5488" si="28181">N5488-N5487</f>
        <v>7090</v>
      </c>
      <c r="E5488" s="2">
        <f t="shared" ref="E5488" si="28182">SUM(D5482:D5488)/7</f>
        <v>5875</v>
      </c>
      <c r="F5488" s="2">
        <f t="shared" ref="F5488" si="28183">SUM(D5484:D5488)/5</f>
        <v>6845.2</v>
      </c>
      <c r="G5488" s="2">
        <f t="shared" ref="G5488" si="28184">N5487/(B5488/100000)</f>
        <v>27987.607027280916</v>
      </c>
      <c r="H5488">
        <f t="shared" si="27276"/>
        <v>783</v>
      </c>
      <c r="I5488">
        <f t="shared" si="27276"/>
        <v>773</v>
      </c>
      <c r="J5488" s="3">
        <f t="shared" ref="J5488" si="28185">E5488/(SUM(N5481:N5486)/7)*100</f>
        <v>0.39633053340066532</v>
      </c>
      <c r="K5488">
        <f t="shared" ref="K5488" si="28186">O5488-O5487</f>
        <v>9</v>
      </c>
      <c r="L5488" s="3">
        <f t="shared" ref="L5488" si="28187">SUM(K5482:K5488)/7</f>
        <v>10.285714285714286</v>
      </c>
      <c r="M5488" s="3">
        <f t="shared" ref="M5488" si="28188">O5487/(B5488/100000)</f>
        <v>159.24519882428589</v>
      </c>
      <c r="N5488">
        <v>1760740</v>
      </c>
      <c r="O5488">
        <v>9987</v>
      </c>
    </row>
    <row r="5489" spans="1:15" customFormat="1" x14ac:dyDescent="0.2">
      <c r="A5489" t="s">
        <v>13</v>
      </c>
      <c r="B5489" s="2">
        <v>6265809</v>
      </c>
      <c r="C5489" s="1">
        <f t="shared" si="27275"/>
        <v>44688</v>
      </c>
      <c r="D5489">
        <f t="shared" ref="D5489" si="28189">N5489-N5488</f>
        <v>5801</v>
      </c>
      <c r="E5489" s="2">
        <f t="shared" ref="E5489" si="28190">SUM(D5483:D5489)/7</f>
        <v>6703.7142857142853</v>
      </c>
      <c r="F5489" s="2">
        <f t="shared" ref="F5489" si="28191">SUM(D5485:D5489)/5</f>
        <v>8005.4</v>
      </c>
      <c r="G5489" s="2">
        <f t="shared" ref="G5489" si="28192">N5488/(B5489/100000)</f>
        <v>28100.760811572774</v>
      </c>
      <c r="H5489">
        <f t="shared" si="27276"/>
        <v>784</v>
      </c>
      <c r="I5489">
        <f t="shared" ref="I5489:J5489" si="28193">I5488+1</f>
        <v>774</v>
      </c>
      <c r="J5489" s="3">
        <f t="shared" ref="J5489" si="28194">E5489/(SUM(N5482:N5487)/7)*100</f>
        <v>0.45075753027599602</v>
      </c>
      <c r="K5489">
        <f t="shared" ref="K5489" si="28195">O5489-O5488</f>
        <v>6</v>
      </c>
      <c r="L5489" s="3">
        <f t="shared" ref="L5489" si="28196">SUM(K5483:K5489)/7</f>
        <v>11.142857142857142</v>
      </c>
      <c r="M5489" s="3">
        <f t="shared" ref="M5489" si="28197">O5488/(B5489/100000)</f>
        <v>159.38883550392296</v>
      </c>
      <c r="N5489">
        <v>1766541</v>
      </c>
      <c r="O5489">
        <v>9993</v>
      </c>
    </row>
    <row r="5490" spans="1:15" s="10" customFormat="1" ht="15" customHeight="1" x14ac:dyDescent="0.2">
      <c r="A5490" s="10" t="s">
        <v>14</v>
      </c>
      <c r="B5490" s="19">
        <v>7982448</v>
      </c>
      <c r="C5490" s="17">
        <v>43905</v>
      </c>
      <c r="D5490" s="10">
        <v>0</v>
      </c>
      <c r="E5490" s="10">
        <v>0</v>
      </c>
      <c r="F5490" s="10">
        <v>0</v>
      </c>
      <c r="G5490" s="19">
        <v>3</v>
      </c>
      <c r="H5490" s="10">
        <v>1</v>
      </c>
      <c r="I5490" s="10">
        <v>0</v>
      </c>
      <c r="J5490" s="20">
        <v>0</v>
      </c>
      <c r="K5490" s="10">
        <v>0</v>
      </c>
      <c r="L5490" s="10">
        <v>0</v>
      </c>
      <c r="M5490" s="20">
        <f t="shared" si="24220"/>
        <v>0</v>
      </c>
      <c r="N5490" s="10">
        <v>287</v>
      </c>
      <c r="O5490" s="10">
        <v>0</v>
      </c>
    </row>
    <row r="5491" spans="1:15" x14ac:dyDescent="0.2">
      <c r="A5491" s="5" t="s">
        <v>14</v>
      </c>
      <c r="B5491" s="13">
        <v>7982448</v>
      </c>
      <c r="C5491" s="6">
        <v>43906</v>
      </c>
      <c r="D5491" s="5">
        <v>104</v>
      </c>
      <c r="E5491" s="5">
        <v>0</v>
      </c>
      <c r="F5491" s="5">
        <v>0</v>
      </c>
      <c r="G5491" s="13">
        <v>3</v>
      </c>
      <c r="H5491" s="5">
        <v>2</v>
      </c>
      <c r="I5491" s="5">
        <v>0</v>
      </c>
      <c r="J5491" s="8">
        <v>0</v>
      </c>
      <c r="K5491" s="5">
        <v>0</v>
      </c>
      <c r="L5491" s="5">
        <v>0</v>
      </c>
      <c r="M5491" s="8">
        <f t="shared" si="24220"/>
        <v>0</v>
      </c>
      <c r="N5491" s="5">
        <v>391</v>
      </c>
      <c r="O5491" s="5">
        <v>0</v>
      </c>
    </row>
    <row r="5492" spans="1:15" x14ac:dyDescent="0.2">
      <c r="A5492" s="5" t="s">
        <v>14</v>
      </c>
      <c r="B5492" s="13">
        <v>7982448</v>
      </c>
      <c r="C5492" s="6">
        <f t="shared" ref="C5492:C5555" si="28198">C5491+1</f>
        <v>43907</v>
      </c>
      <c r="D5492" s="5">
        <v>53</v>
      </c>
      <c r="E5492" s="5">
        <v>0</v>
      </c>
      <c r="F5492" s="5">
        <v>0</v>
      </c>
      <c r="G5492" s="13">
        <v>4</v>
      </c>
      <c r="H5492" s="5">
        <v>3</v>
      </c>
      <c r="I5492" s="5">
        <v>0</v>
      </c>
      <c r="J5492" s="8">
        <f>E5492/(SUM(N4759:N5491)/3)*100</f>
        <v>0</v>
      </c>
      <c r="K5492" s="5">
        <f t="shared" ref="K5492:K5555" si="28199">O5492-O5491</f>
        <v>0</v>
      </c>
      <c r="L5492" s="5">
        <v>0</v>
      </c>
      <c r="M5492" s="8">
        <f t="shared" si="24220"/>
        <v>0</v>
      </c>
      <c r="N5492" s="5">
        <v>325</v>
      </c>
      <c r="O5492" s="5">
        <v>0</v>
      </c>
    </row>
    <row r="5493" spans="1:15" x14ac:dyDescent="0.2">
      <c r="A5493" s="5" t="s">
        <v>14</v>
      </c>
      <c r="B5493" s="13">
        <v>7982448</v>
      </c>
      <c r="C5493" s="6">
        <f t="shared" si="28198"/>
        <v>43908</v>
      </c>
      <c r="D5493" s="5">
        <v>153</v>
      </c>
      <c r="E5493" s="5">
        <v>0</v>
      </c>
      <c r="F5493" s="5">
        <v>0</v>
      </c>
      <c r="G5493" s="13">
        <v>6</v>
      </c>
      <c r="H5493" s="5">
        <v>4</v>
      </c>
      <c r="I5493" s="5">
        <v>0</v>
      </c>
      <c r="J5493" s="8">
        <f>E5493/(SUM(N5490:N5492)/3)*100</f>
        <v>0</v>
      </c>
      <c r="K5493" s="5">
        <f t="shared" si="28199"/>
        <v>0</v>
      </c>
      <c r="L5493" s="5">
        <v>0</v>
      </c>
      <c r="M5493" s="8">
        <f t="shared" si="24220"/>
        <v>0</v>
      </c>
      <c r="N5493" s="5">
        <v>478</v>
      </c>
      <c r="O5493" s="5">
        <v>0</v>
      </c>
    </row>
    <row r="5494" spans="1:15" x14ac:dyDescent="0.2">
      <c r="A5494" s="5" t="s">
        <v>14</v>
      </c>
      <c r="B5494" s="13">
        <v>7982448</v>
      </c>
      <c r="C5494" s="6">
        <f t="shared" si="28198"/>
        <v>43909</v>
      </c>
      <c r="D5494" s="5">
        <v>191</v>
      </c>
      <c r="E5494" s="5">
        <v>0</v>
      </c>
      <c r="F5494" s="5">
        <v>0</v>
      </c>
      <c r="G5494" s="13">
        <v>8</v>
      </c>
      <c r="H5494" s="5">
        <v>5</v>
      </c>
      <c r="I5494" s="5">
        <v>0</v>
      </c>
      <c r="J5494" s="8">
        <f>E5494/(SUM(N5491:N5493)/3)*100</f>
        <v>0</v>
      </c>
      <c r="K5494" s="5">
        <f t="shared" si="28199"/>
        <v>0</v>
      </c>
      <c r="L5494" s="5">
        <v>0</v>
      </c>
      <c r="M5494" s="8">
        <f t="shared" si="24220"/>
        <v>0</v>
      </c>
      <c r="N5494" s="5">
        <v>669</v>
      </c>
      <c r="O5494" s="5">
        <v>0</v>
      </c>
    </row>
    <row r="5495" spans="1:15" x14ac:dyDescent="0.2">
      <c r="A5495" s="5" t="s">
        <v>14</v>
      </c>
      <c r="B5495" s="13">
        <v>7982448</v>
      </c>
      <c r="C5495" s="6">
        <f t="shared" si="28198"/>
        <v>43910</v>
      </c>
      <c r="D5495" s="5">
        <v>134</v>
      </c>
      <c r="E5495" s="5">
        <v>0</v>
      </c>
      <c r="F5495" s="5">
        <v>127</v>
      </c>
      <c r="G5495" s="13">
        <v>10</v>
      </c>
      <c r="H5495" s="5">
        <v>6</v>
      </c>
      <c r="I5495" s="5">
        <v>0</v>
      </c>
      <c r="J5495" s="8">
        <f>E5495/(SUM(N5492:N5494)/3)*100</f>
        <v>0</v>
      </c>
      <c r="K5495" s="5">
        <f t="shared" si="28199"/>
        <v>0</v>
      </c>
      <c r="L5495" s="5">
        <v>0</v>
      </c>
      <c r="M5495" s="8">
        <f t="shared" si="24220"/>
        <v>0</v>
      </c>
      <c r="N5495" s="5">
        <v>803</v>
      </c>
      <c r="O5495" s="5">
        <v>0</v>
      </c>
    </row>
    <row r="5496" spans="1:15" x14ac:dyDescent="0.2">
      <c r="A5496" s="5" t="s">
        <v>14</v>
      </c>
      <c r="B5496" s="13">
        <v>7982448</v>
      </c>
      <c r="C5496" s="6">
        <f t="shared" si="28198"/>
        <v>43911</v>
      </c>
      <c r="D5496" s="5">
        <v>220</v>
      </c>
      <c r="E5496" s="13">
        <f>SUM(D5490:D5496)/7</f>
        <v>122.14285714285714</v>
      </c>
      <c r="F5496" s="5">
        <v>150</v>
      </c>
      <c r="G5496" s="13">
        <v>13</v>
      </c>
      <c r="H5496" s="5">
        <v>7</v>
      </c>
      <c r="I5496" s="5">
        <v>0</v>
      </c>
      <c r="J5496" s="8">
        <v>0</v>
      </c>
      <c r="K5496" s="5">
        <f t="shared" si="28199"/>
        <v>0</v>
      </c>
      <c r="L5496" s="8">
        <f>SUM(K5490:K5496)/7</f>
        <v>0</v>
      </c>
      <c r="M5496" s="8">
        <f t="shared" si="24220"/>
        <v>0</v>
      </c>
      <c r="N5496" s="5">
        <v>1023</v>
      </c>
      <c r="O5496" s="5">
        <v>0</v>
      </c>
    </row>
    <row r="5497" spans="1:15" x14ac:dyDescent="0.2">
      <c r="A5497" s="5" t="s">
        <v>14</v>
      </c>
      <c r="B5497" s="13">
        <v>7982448</v>
      </c>
      <c r="C5497" s="6">
        <f t="shared" si="28198"/>
        <v>43912</v>
      </c>
      <c r="D5497" s="5">
        <v>283</v>
      </c>
      <c r="E5497" s="13">
        <f t="shared" ref="E5497:E5546" si="28200">SUM(D5491:D5497)/7</f>
        <v>162.57142857142858</v>
      </c>
      <c r="F5497" s="5">
        <v>196</v>
      </c>
      <c r="G5497" s="13">
        <v>16</v>
      </c>
      <c r="H5497" s="5">
        <v>8</v>
      </c>
      <c r="I5497" s="5">
        <v>0</v>
      </c>
      <c r="J5497" s="8">
        <f>E5497/(SUM(N5490:N5496)/7)*100</f>
        <v>28.621730382293762</v>
      </c>
      <c r="K5497" s="5">
        <f t="shared" si="28199"/>
        <v>1</v>
      </c>
      <c r="L5497" s="8">
        <f t="shared" ref="L5497:L5546" si="28201">SUM(K5491:K5497)/7</f>
        <v>0.14285714285714285</v>
      </c>
      <c r="M5497" s="8">
        <f t="shared" si="24220"/>
        <v>1.2527485302754243E-2</v>
      </c>
      <c r="N5497" s="5">
        <v>1306</v>
      </c>
      <c r="O5497" s="5">
        <v>1</v>
      </c>
    </row>
    <row r="5498" spans="1:15" x14ac:dyDescent="0.2">
      <c r="A5498" s="5" t="s">
        <v>14</v>
      </c>
      <c r="B5498" s="13">
        <v>7982448</v>
      </c>
      <c r="C5498" s="6">
        <f t="shared" si="28198"/>
        <v>43913</v>
      </c>
      <c r="D5498" s="5">
        <v>177</v>
      </c>
      <c r="E5498" s="13">
        <f t="shared" si="28200"/>
        <v>173</v>
      </c>
      <c r="F5498" s="5">
        <v>201</v>
      </c>
      <c r="G5498" s="13">
        <v>19</v>
      </c>
      <c r="H5498" s="5">
        <v>9</v>
      </c>
      <c r="I5498" s="5">
        <v>0</v>
      </c>
      <c r="J5498" s="8">
        <f t="shared" ref="J5498:J5528" si="28202">E5498/(SUM(N5491:N5497)/7)*100</f>
        <v>24.244244244244246</v>
      </c>
      <c r="K5498" s="5">
        <f t="shared" si="28199"/>
        <v>3</v>
      </c>
      <c r="L5498" s="8">
        <f t="shared" si="28201"/>
        <v>0.5714285714285714</v>
      </c>
      <c r="M5498" s="8">
        <f t="shared" si="24220"/>
        <v>5.0109941211016973E-2</v>
      </c>
      <c r="N5498" s="5">
        <v>1483</v>
      </c>
      <c r="O5498" s="5">
        <v>4</v>
      </c>
    </row>
    <row r="5499" spans="1:15" x14ac:dyDescent="0.2">
      <c r="A5499" s="5" t="s">
        <v>14</v>
      </c>
      <c r="B5499" s="13">
        <v>7982448</v>
      </c>
      <c r="C5499" s="6">
        <f t="shared" si="28198"/>
        <v>43914</v>
      </c>
      <c r="D5499" s="5">
        <v>281</v>
      </c>
      <c r="E5499" s="13">
        <f t="shared" si="28200"/>
        <v>205.57142857142858</v>
      </c>
      <c r="F5499" s="5">
        <v>219</v>
      </c>
      <c r="G5499" s="13">
        <v>22</v>
      </c>
      <c r="H5499" s="5">
        <v>10</v>
      </c>
      <c r="I5499" s="5">
        <v>1</v>
      </c>
      <c r="J5499" s="8">
        <f t="shared" si="28202"/>
        <v>23.64054542467554</v>
      </c>
      <c r="K5499" s="5">
        <f t="shared" si="28199"/>
        <v>2</v>
      </c>
      <c r="L5499" s="8">
        <f t="shared" si="28201"/>
        <v>0.8571428571428571</v>
      </c>
      <c r="M5499" s="8">
        <f t="shared" si="24220"/>
        <v>7.5164911816525459E-2</v>
      </c>
      <c r="N5499" s="5">
        <v>1764</v>
      </c>
      <c r="O5499" s="5">
        <v>6</v>
      </c>
    </row>
    <row r="5500" spans="1:15" x14ac:dyDescent="0.2">
      <c r="A5500" s="5" t="s">
        <v>14</v>
      </c>
      <c r="B5500" s="13">
        <v>7982448</v>
      </c>
      <c r="C5500" s="6">
        <f t="shared" si="28198"/>
        <v>43915</v>
      </c>
      <c r="D5500" s="5">
        <v>376</v>
      </c>
      <c r="E5500" s="13">
        <f t="shared" si="28200"/>
        <v>237.42857142857142</v>
      </c>
      <c r="F5500" s="5">
        <v>267</v>
      </c>
      <c r="G5500" s="13">
        <v>27</v>
      </c>
      <c r="H5500" s="5">
        <v>11</v>
      </c>
      <c r="I5500" s="5">
        <v>2</v>
      </c>
      <c r="J5500" s="8">
        <f t="shared" si="28202"/>
        <v>22.083444060589954</v>
      </c>
      <c r="K5500" s="5">
        <f t="shared" si="28199"/>
        <v>1</v>
      </c>
      <c r="L5500" s="8">
        <f t="shared" si="28201"/>
        <v>1</v>
      </c>
      <c r="M5500" s="8">
        <f t="shared" si="24220"/>
        <v>8.7692397119279702E-2</v>
      </c>
      <c r="N5500" s="5">
        <v>2140</v>
      </c>
      <c r="O5500" s="5">
        <v>7</v>
      </c>
    </row>
    <row r="5501" spans="1:15" x14ac:dyDescent="0.2">
      <c r="A5501" s="5" t="s">
        <v>14</v>
      </c>
      <c r="B5501" s="13">
        <v>7982448</v>
      </c>
      <c r="C5501" s="6">
        <f t="shared" si="28198"/>
        <v>43916</v>
      </c>
      <c r="D5501" s="5">
        <v>207</v>
      </c>
      <c r="E5501" s="13">
        <f t="shared" si="28200"/>
        <v>239.71428571428572</v>
      </c>
      <c r="F5501" s="5">
        <v>265</v>
      </c>
      <c r="G5501" s="13">
        <v>29</v>
      </c>
      <c r="H5501" s="5">
        <v>12</v>
      </c>
      <c r="I5501" s="5">
        <v>3</v>
      </c>
      <c r="J5501" s="8">
        <f t="shared" si="28202"/>
        <v>18.262951676099259</v>
      </c>
      <c r="K5501" s="5">
        <f t="shared" si="28199"/>
        <v>1</v>
      </c>
      <c r="L5501" s="8">
        <f t="shared" si="28201"/>
        <v>1.1428571428571428</v>
      </c>
      <c r="M5501" s="8">
        <f t="shared" si="24220"/>
        <v>0.10021988242203395</v>
      </c>
      <c r="N5501" s="5">
        <v>2357</v>
      </c>
      <c r="O5501" s="5">
        <v>8</v>
      </c>
    </row>
    <row r="5502" spans="1:15" x14ac:dyDescent="0.2">
      <c r="A5502" s="5" t="s">
        <v>14</v>
      </c>
      <c r="B5502" s="13">
        <v>7982448</v>
      </c>
      <c r="C5502" s="6">
        <f t="shared" si="28198"/>
        <v>43917</v>
      </c>
      <c r="D5502" s="5">
        <v>463</v>
      </c>
      <c r="E5502" s="13">
        <f t="shared" si="28200"/>
        <v>286.71428571428572</v>
      </c>
      <c r="F5502" s="5">
        <v>301</v>
      </c>
      <c r="G5502" s="13">
        <v>35</v>
      </c>
      <c r="H5502" s="5">
        <v>13</v>
      </c>
      <c r="I5502" s="5">
        <v>4</v>
      </c>
      <c r="J5502" s="8">
        <f t="shared" si="28202"/>
        <v>18.453475542478852</v>
      </c>
      <c r="K5502" s="5">
        <f t="shared" si="28199"/>
        <v>2</v>
      </c>
      <c r="L5502" s="8">
        <f t="shared" si="28201"/>
        <v>1.4285714285714286</v>
      </c>
      <c r="M5502" s="8">
        <f t="shared" si="24220"/>
        <v>0.12527485302754243</v>
      </c>
      <c r="N5502" s="5">
        <v>2810</v>
      </c>
      <c r="O5502" s="5">
        <v>10</v>
      </c>
    </row>
    <row r="5503" spans="1:15" x14ac:dyDescent="0.2">
      <c r="A5503" s="5" t="s">
        <v>14</v>
      </c>
      <c r="B5503" s="13">
        <v>7982448</v>
      </c>
      <c r="C5503" s="6">
        <f t="shared" si="28198"/>
        <v>43918</v>
      </c>
      <c r="D5503" s="5">
        <v>340</v>
      </c>
      <c r="E5503" s="13">
        <f t="shared" si="28200"/>
        <v>303.85714285714283</v>
      </c>
      <c r="F5503" s="5">
        <v>333</v>
      </c>
      <c r="G5503" s="13">
        <v>39</v>
      </c>
      <c r="H5503" s="5">
        <v>14</v>
      </c>
      <c r="I5503" s="5">
        <v>5</v>
      </c>
      <c r="J5503" s="8">
        <f t="shared" si="28202"/>
        <v>16.510129628192193</v>
      </c>
      <c r="K5503" s="5">
        <f t="shared" si="28199"/>
        <v>2</v>
      </c>
      <c r="L5503" s="8">
        <f t="shared" si="28201"/>
        <v>1.7142857142857142</v>
      </c>
      <c r="M5503" s="8">
        <f t="shared" si="24220"/>
        <v>0.15032982363305092</v>
      </c>
      <c r="N5503" s="5">
        <v>3150</v>
      </c>
      <c r="O5503" s="5">
        <v>12</v>
      </c>
    </row>
    <row r="5504" spans="1:15" x14ac:dyDescent="0.2">
      <c r="A5504" s="5" t="s">
        <v>14</v>
      </c>
      <c r="B5504" s="13">
        <v>7982448</v>
      </c>
      <c r="C5504" s="6">
        <f t="shared" si="28198"/>
        <v>43919</v>
      </c>
      <c r="D5504" s="5">
        <v>300</v>
      </c>
      <c r="E5504" s="13">
        <f t="shared" si="28200"/>
        <v>306.28571428571428</v>
      </c>
      <c r="F5504" s="5">
        <v>337</v>
      </c>
      <c r="G5504" s="13">
        <v>43</v>
      </c>
      <c r="H5504" s="5">
        <v>15</v>
      </c>
      <c r="I5504" s="5">
        <v>6</v>
      </c>
      <c r="J5504" s="8">
        <f t="shared" si="28202"/>
        <v>14.283810792804797</v>
      </c>
      <c r="K5504" s="5">
        <f t="shared" si="28199"/>
        <v>9</v>
      </c>
      <c r="L5504" s="8">
        <f t="shared" si="28201"/>
        <v>2.8571428571428572</v>
      </c>
      <c r="M5504" s="8">
        <f t="shared" si="24220"/>
        <v>0.26307719135783914</v>
      </c>
      <c r="N5504" s="5">
        <v>3450</v>
      </c>
      <c r="O5504" s="5">
        <v>21</v>
      </c>
    </row>
    <row r="5505" spans="1:15" x14ac:dyDescent="0.2">
      <c r="A5505" s="5" t="s">
        <v>14</v>
      </c>
      <c r="B5505" s="13">
        <v>7982448</v>
      </c>
      <c r="C5505" s="6">
        <f t="shared" si="28198"/>
        <v>43920</v>
      </c>
      <c r="D5505" s="5">
        <v>282</v>
      </c>
      <c r="E5505" s="13">
        <f t="shared" si="28200"/>
        <v>321.28571428571428</v>
      </c>
      <c r="F5505" s="5">
        <v>318</v>
      </c>
      <c r="G5505" s="13">
        <v>47</v>
      </c>
      <c r="H5505" s="5">
        <v>16</v>
      </c>
      <c r="I5505" s="5">
        <v>7</v>
      </c>
      <c r="J5505" s="8">
        <f t="shared" si="28202"/>
        <v>13.110644747580741</v>
      </c>
      <c r="K5505" s="5">
        <f t="shared" si="28199"/>
        <v>5</v>
      </c>
      <c r="L5505" s="8">
        <f t="shared" si="28201"/>
        <v>3.1428571428571428</v>
      </c>
      <c r="M5505" s="8">
        <f t="shared" si="24220"/>
        <v>0.32571461787161032</v>
      </c>
      <c r="N5505" s="5">
        <v>3732</v>
      </c>
      <c r="O5505" s="5">
        <v>26</v>
      </c>
    </row>
    <row r="5506" spans="1:15" x14ac:dyDescent="0.2">
      <c r="A5506" s="5" t="s">
        <v>14</v>
      </c>
      <c r="B5506" s="13">
        <v>7982448</v>
      </c>
      <c r="C5506" s="6">
        <f t="shared" si="28198"/>
        <v>43921</v>
      </c>
      <c r="D5506" s="5">
        <v>331</v>
      </c>
      <c r="E5506" s="13">
        <f t="shared" si="28200"/>
        <v>328.42857142857144</v>
      </c>
      <c r="F5506" s="5">
        <v>343</v>
      </c>
      <c r="G5506" s="13">
        <v>51</v>
      </c>
      <c r="H5506" s="5">
        <v>17</v>
      </c>
      <c r="I5506" s="5">
        <v>8</v>
      </c>
      <c r="J5506" s="8">
        <f t="shared" si="28202"/>
        <v>11.848683193320623</v>
      </c>
      <c r="K5506" s="5">
        <f t="shared" si="28199"/>
        <v>8</v>
      </c>
      <c r="L5506" s="8">
        <f t="shared" si="28201"/>
        <v>4</v>
      </c>
      <c r="M5506" s="8">
        <f t="shared" si="24220"/>
        <v>0.42593450029364427</v>
      </c>
      <c r="N5506" s="5">
        <v>4063</v>
      </c>
      <c r="O5506" s="5">
        <v>34</v>
      </c>
    </row>
    <row r="5507" spans="1:15" x14ac:dyDescent="0.2">
      <c r="A5507" s="5" t="s">
        <v>14</v>
      </c>
      <c r="B5507" s="13">
        <v>7982448</v>
      </c>
      <c r="C5507" s="6">
        <f t="shared" si="28198"/>
        <v>43922</v>
      </c>
      <c r="D5507" s="5">
        <v>319</v>
      </c>
      <c r="E5507" s="13">
        <f t="shared" si="28200"/>
        <v>320.28571428571428</v>
      </c>
      <c r="F5507" s="5">
        <v>314</v>
      </c>
      <c r="G5507" s="13">
        <v>55</v>
      </c>
      <c r="H5507" s="5">
        <v>18</v>
      </c>
      <c r="I5507" s="5">
        <v>9</v>
      </c>
      <c r="J5507" s="8">
        <f t="shared" si="28202"/>
        <v>10.330845083402451</v>
      </c>
      <c r="K5507" s="5">
        <f t="shared" si="28199"/>
        <v>8</v>
      </c>
      <c r="L5507" s="8">
        <f t="shared" si="28201"/>
        <v>5</v>
      </c>
      <c r="M5507" s="8">
        <f t="shared" si="24220"/>
        <v>0.52615438271567827</v>
      </c>
      <c r="N5507" s="5">
        <v>4382</v>
      </c>
      <c r="O5507" s="5">
        <v>42</v>
      </c>
    </row>
    <row r="5508" spans="1:15" x14ac:dyDescent="0.2">
      <c r="A5508" s="5" t="s">
        <v>14</v>
      </c>
      <c r="B5508" s="13">
        <v>7982448</v>
      </c>
      <c r="C5508" s="6">
        <f t="shared" si="28198"/>
        <v>43923</v>
      </c>
      <c r="D5508" s="5">
        <v>313</v>
      </c>
      <c r="E5508" s="13">
        <f t="shared" si="28200"/>
        <v>335.42857142857144</v>
      </c>
      <c r="F5508" s="5">
        <v>309</v>
      </c>
      <c r="G5508" s="13">
        <v>59</v>
      </c>
      <c r="H5508" s="5">
        <v>19</v>
      </c>
      <c r="I5508" s="5">
        <v>10</v>
      </c>
      <c r="J5508" s="8">
        <f t="shared" si="28202"/>
        <v>9.8062145005011701</v>
      </c>
      <c r="K5508" s="5">
        <f t="shared" si="28199"/>
        <v>3</v>
      </c>
      <c r="L5508" s="8">
        <f t="shared" si="28201"/>
        <v>5.2857142857142856</v>
      </c>
      <c r="M5508" s="8">
        <f t="shared" si="24220"/>
        <v>0.56373683862394097</v>
      </c>
      <c r="N5508" s="5">
        <v>4695</v>
      </c>
      <c r="O5508" s="5">
        <v>45</v>
      </c>
    </row>
    <row r="5509" spans="1:15" x14ac:dyDescent="0.2">
      <c r="A5509" s="5" t="s">
        <v>14</v>
      </c>
      <c r="B5509" s="13">
        <v>7982448</v>
      </c>
      <c r="C5509" s="6">
        <f t="shared" si="28198"/>
        <v>43924</v>
      </c>
      <c r="D5509" s="5">
        <v>386</v>
      </c>
      <c r="E5509" s="13">
        <f t="shared" si="28200"/>
        <v>324.42857142857144</v>
      </c>
      <c r="F5509" s="5">
        <v>326</v>
      </c>
      <c r="G5509" s="13">
        <v>64</v>
      </c>
      <c r="H5509" s="5">
        <v>20</v>
      </c>
      <c r="I5509" s="5">
        <v>11</v>
      </c>
      <c r="J5509" s="8">
        <f t="shared" si="28202"/>
        <v>8.6408949090632383</v>
      </c>
      <c r="K5509" s="5">
        <f t="shared" si="28199"/>
        <v>20</v>
      </c>
      <c r="L5509" s="8">
        <f t="shared" si="28201"/>
        <v>7.8571428571428568</v>
      </c>
      <c r="M5509" s="8">
        <f t="shared" si="24220"/>
        <v>0.81428654467902584</v>
      </c>
      <c r="N5509" s="5">
        <v>5081</v>
      </c>
      <c r="O5509" s="5">
        <v>65</v>
      </c>
    </row>
    <row r="5510" spans="1:15" x14ac:dyDescent="0.2">
      <c r="A5510" s="5" t="s">
        <v>14</v>
      </c>
      <c r="B5510" s="13">
        <v>7982448</v>
      </c>
      <c r="C5510" s="6">
        <f t="shared" si="28198"/>
        <v>43925</v>
      </c>
      <c r="D5510" s="5">
        <v>490</v>
      </c>
      <c r="E5510" s="13">
        <f t="shared" si="28200"/>
        <v>345.85714285714283</v>
      </c>
      <c r="F5510" s="5">
        <v>368</v>
      </c>
      <c r="G5510" s="13">
        <v>70</v>
      </c>
      <c r="H5510" s="5">
        <v>21</v>
      </c>
      <c r="I5510" s="5">
        <v>12</v>
      </c>
      <c r="J5510" s="8">
        <f t="shared" si="28202"/>
        <v>8.478968934963051</v>
      </c>
      <c r="K5510" s="5">
        <f t="shared" si="28199"/>
        <v>20</v>
      </c>
      <c r="L5510" s="8">
        <f t="shared" si="28201"/>
        <v>10.428571428571429</v>
      </c>
      <c r="M5510" s="8">
        <f t="shared" si="24220"/>
        <v>1.0648362507341107</v>
      </c>
      <c r="N5510" s="5">
        <v>5571</v>
      </c>
      <c r="O5510" s="5">
        <v>85</v>
      </c>
    </row>
    <row r="5511" spans="1:15" x14ac:dyDescent="0.2">
      <c r="A5511" s="5" t="s">
        <v>14</v>
      </c>
      <c r="B5511" s="13">
        <v>7982448</v>
      </c>
      <c r="C5511" s="6">
        <f t="shared" si="28198"/>
        <v>43926</v>
      </c>
      <c r="D5511" s="5">
        <v>141</v>
      </c>
      <c r="E5511" s="13">
        <f t="shared" si="28200"/>
        <v>323.14285714285717</v>
      </c>
      <c r="F5511" s="5">
        <v>330</v>
      </c>
      <c r="G5511" s="13">
        <v>72</v>
      </c>
      <c r="H5511" s="5">
        <v>22</v>
      </c>
      <c r="I5511" s="5">
        <v>13</v>
      </c>
      <c r="J5511" s="8">
        <f t="shared" si="28202"/>
        <v>7.3028992057854971</v>
      </c>
      <c r="K5511" s="5">
        <f t="shared" si="28199"/>
        <v>4</v>
      </c>
      <c r="L5511" s="8">
        <f t="shared" si="28201"/>
        <v>9.7142857142857135</v>
      </c>
      <c r="M5511" s="8">
        <f t="shared" si="24220"/>
        <v>1.1149461919451278</v>
      </c>
      <c r="N5511" s="5">
        <v>5712</v>
      </c>
      <c r="O5511" s="5">
        <v>89</v>
      </c>
    </row>
    <row r="5512" spans="1:15" x14ac:dyDescent="0.2">
      <c r="A5512" s="5" t="s">
        <v>14</v>
      </c>
      <c r="B5512" s="13">
        <v>7982448</v>
      </c>
      <c r="C5512" s="6">
        <f t="shared" si="28198"/>
        <v>43927</v>
      </c>
      <c r="D5512" s="5">
        <v>248</v>
      </c>
      <c r="E5512" s="13">
        <f t="shared" si="28200"/>
        <v>318.28571428571428</v>
      </c>
      <c r="F5512" s="5">
        <v>379</v>
      </c>
      <c r="G5512" s="13">
        <v>75</v>
      </c>
      <c r="H5512" s="5">
        <v>23</v>
      </c>
      <c r="I5512" s="5">
        <v>14</v>
      </c>
      <c r="J5512" s="8">
        <f t="shared" si="28202"/>
        <v>6.7035744373570818</v>
      </c>
      <c r="K5512" s="5">
        <f t="shared" si="28199"/>
        <v>3</v>
      </c>
      <c r="L5512" s="8">
        <f t="shared" si="28201"/>
        <v>9.4285714285714288</v>
      </c>
      <c r="M5512" s="8">
        <f t="shared" si="24220"/>
        <v>1.1525286478533905</v>
      </c>
      <c r="N5512" s="5">
        <v>5960</v>
      </c>
      <c r="O5512" s="5">
        <v>92</v>
      </c>
    </row>
    <row r="5513" spans="1:15" x14ac:dyDescent="0.2">
      <c r="A5513" s="5" t="s">
        <v>14</v>
      </c>
      <c r="B5513" s="13">
        <v>7982448</v>
      </c>
      <c r="C5513" s="6">
        <f t="shared" si="28198"/>
        <v>43928</v>
      </c>
      <c r="D5513" s="5">
        <v>240</v>
      </c>
      <c r="E5513" s="13">
        <f t="shared" si="28200"/>
        <v>305.28571428571428</v>
      </c>
      <c r="F5513" s="13">
        <f t="shared" ref="F5513:F5546" si="28203">SUM(D5509:D5513)/5</f>
        <v>301</v>
      </c>
      <c r="G5513" s="13">
        <v>78</v>
      </c>
      <c r="H5513" s="5">
        <v>24</v>
      </c>
      <c r="I5513" s="5">
        <v>15</v>
      </c>
      <c r="J5513" s="8">
        <f t="shared" si="28202"/>
        <v>6.0258290096999767</v>
      </c>
      <c r="K5513" s="5">
        <f t="shared" si="28199"/>
        <v>19</v>
      </c>
      <c r="L5513" s="8">
        <f t="shared" si="28201"/>
        <v>11</v>
      </c>
      <c r="M5513" s="8">
        <f t="shared" si="24220"/>
        <v>1.3905508686057211</v>
      </c>
      <c r="N5513" s="5">
        <v>6200</v>
      </c>
      <c r="O5513" s="5">
        <v>111</v>
      </c>
    </row>
    <row r="5514" spans="1:15" x14ac:dyDescent="0.2">
      <c r="A5514" s="5" t="s">
        <v>14</v>
      </c>
      <c r="B5514" s="13">
        <v>7982448</v>
      </c>
      <c r="C5514" s="6">
        <f t="shared" si="28198"/>
        <v>43929</v>
      </c>
      <c r="D5514" s="5">
        <v>185</v>
      </c>
      <c r="E5514" s="13">
        <f t="shared" si="28200"/>
        <v>286.14285714285717</v>
      </c>
      <c r="F5514" s="13">
        <f t="shared" si="28203"/>
        <v>260.8</v>
      </c>
      <c r="G5514" s="13">
        <v>80</v>
      </c>
      <c r="H5514" s="5">
        <v>25</v>
      </c>
      <c r="I5514" s="5">
        <v>16</v>
      </c>
      <c r="J5514" s="8">
        <f t="shared" si="28202"/>
        <v>5.326985984415308</v>
      </c>
      <c r="K5514" s="5">
        <f t="shared" si="28199"/>
        <v>10</v>
      </c>
      <c r="L5514" s="8">
        <f t="shared" si="28201"/>
        <v>11.285714285714286</v>
      </c>
      <c r="M5514" s="8">
        <f t="shared" si="24220"/>
        <v>1.5158257216332636</v>
      </c>
      <c r="N5514" s="5">
        <v>6385</v>
      </c>
      <c r="O5514" s="5">
        <v>121</v>
      </c>
    </row>
    <row r="5515" spans="1:15" x14ac:dyDescent="0.2">
      <c r="A5515" s="5" t="s">
        <v>14</v>
      </c>
      <c r="B5515" s="13">
        <v>7982448</v>
      </c>
      <c r="C5515" s="6">
        <f t="shared" si="28198"/>
        <v>43930</v>
      </c>
      <c r="D5515" s="5">
        <v>419</v>
      </c>
      <c r="E5515" s="13">
        <f t="shared" si="28200"/>
        <v>301.28571428571428</v>
      </c>
      <c r="F5515" s="13">
        <f t="shared" si="28203"/>
        <v>246.6</v>
      </c>
      <c r="G5515" s="13">
        <v>85</v>
      </c>
      <c r="H5515" s="5">
        <f t="shared" ref="H5515:I5530" si="28204">H5514+1</f>
        <v>26</v>
      </c>
      <c r="I5515" s="5">
        <f t="shared" si="28204"/>
        <v>17</v>
      </c>
      <c r="J5515" s="8">
        <f t="shared" si="28202"/>
        <v>5.3252196747803255</v>
      </c>
      <c r="K5515" s="5">
        <f t="shared" si="28199"/>
        <v>20</v>
      </c>
      <c r="L5515" s="8">
        <f t="shared" si="28201"/>
        <v>13.714285714285714</v>
      </c>
      <c r="M5515" s="8">
        <f t="shared" si="24220"/>
        <v>1.7663754276883483</v>
      </c>
      <c r="N5515" s="5">
        <v>6804</v>
      </c>
      <c r="O5515" s="5">
        <v>141</v>
      </c>
    </row>
    <row r="5516" spans="1:15" x14ac:dyDescent="0.2">
      <c r="A5516" s="5" t="s">
        <v>14</v>
      </c>
      <c r="B5516" s="13">
        <v>7982448</v>
      </c>
      <c r="C5516" s="6">
        <f t="shared" si="28198"/>
        <v>43931</v>
      </c>
      <c r="D5516" s="5">
        <v>310</v>
      </c>
      <c r="E5516" s="13">
        <f t="shared" si="28200"/>
        <v>290.42857142857144</v>
      </c>
      <c r="F5516" s="13">
        <f t="shared" si="28203"/>
        <v>280.39999999999998</v>
      </c>
      <c r="G5516" s="13">
        <v>89</v>
      </c>
      <c r="H5516" s="5">
        <f t="shared" si="28204"/>
        <v>27</v>
      </c>
      <c r="I5516" s="5">
        <f t="shared" si="28204"/>
        <v>18</v>
      </c>
      <c r="J5516" s="8">
        <f t="shared" si="28202"/>
        <v>4.8737803562438575</v>
      </c>
      <c r="K5516" s="5">
        <f t="shared" si="28199"/>
        <v>20</v>
      </c>
      <c r="L5516" s="8">
        <f t="shared" si="28201"/>
        <v>13.714285714285714</v>
      </c>
      <c r="M5516" s="8">
        <f t="shared" si="24220"/>
        <v>2.0169251337434333</v>
      </c>
      <c r="N5516" s="5">
        <v>7114</v>
      </c>
      <c r="O5516" s="5">
        <v>161</v>
      </c>
    </row>
    <row r="5517" spans="1:15" x14ac:dyDescent="0.2">
      <c r="A5517" s="5" t="s">
        <v>14</v>
      </c>
      <c r="B5517" s="13">
        <v>7982448</v>
      </c>
      <c r="C5517" s="6">
        <f t="shared" si="28198"/>
        <v>43932</v>
      </c>
      <c r="D5517" s="5">
        <v>229</v>
      </c>
      <c r="E5517" s="13">
        <f t="shared" si="28200"/>
        <v>253.14285714285714</v>
      </c>
      <c r="F5517" s="13">
        <f t="shared" si="28203"/>
        <v>276.60000000000002</v>
      </c>
      <c r="G5517" s="13">
        <v>92</v>
      </c>
      <c r="H5517" s="5">
        <f t="shared" si="28204"/>
        <v>28</v>
      </c>
      <c r="I5517" s="5">
        <f t="shared" si="28204"/>
        <v>19</v>
      </c>
      <c r="J5517" s="8">
        <f t="shared" si="28202"/>
        <v>4.0506560599826269</v>
      </c>
      <c r="K5517" s="5">
        <f t="shared" si="28199"/>
        <v>10</v>
      </c>
      <c r="L5517" s="8">
        <f t="shared" si="28201"/>
        <v>12.285714285714286</v>
      </c>
      <c r="M5517" s="8">
        <f t="shared" si="24220"/>
        <v>2.1421999867709758</v>
      </c>
      <c r="N5517" s="5">
        <v>7343</v>
      </c>
      <c r="O5517" s="5">
        <v>171</v>
      </c>
    </row>
    <row r="5518" spans="1:15" x14ac:dyDescent="0.2">
      <c r="A5518" s="5" t="s">
        <v>14</v>
      </c>
      <c r="B5518" s="13">
        <v>7982448</v>
      </c>
      <c r="C5518" s="6">
        <f t="shared" si="28198"/>
        <v>43933</v>
      </c>
      <c r="D5518" s="5">
        <v>259</v>
      </c>
      <c r="E5518" s="13">
        <f t="shared" si="28200"/>
        <v>270</v>
      </c>
      <c r="F5518" s="13">
        <f t="shared" si="28203"/>
        <v>280.39999999999998</v>
      </c>
      <c r="G5518" s="13">
        <v>95</v>
      </c>
      <c r="H5518" s="5">
        <f t="shared" si="28204"/>
        <v>29</v>
      </c>
      <c r="I5518" s="5">
        <f t="shared" si="28204"/>
        <v>20</v>
      </c>
      <c r="J5518" s="8">
        <f t="shared" si="28202"/>
        <v>4.1522035238806625</v>
      </c>
      <c r="K5518" s="5">
        <f t="shared" si="28199"/>
        <v>18</v>
      </c>
      <c r="L5518" s="8">
        <f t="shared" si="28201"/>
        <v>14.285714285714286</v>
      </c>
      <c r="M5518" s="8">
        <f t="shared" si="24220"/>
        <v>2.367694722220552</v>
      </c>
      <c r="N5518" s="5">
        <v>7602</v>
      </c>
      <c r="O5518" s="5">
        <v>189</v>
      </c>
    </row>
    <row r="5519" spans="1:15" x14ac:dyDescent="0.2">
      <c r="A5519" s="5" t="s">
        <v>14</v>
      </c>
      <c r="B5519" s="13">
        <v>7982448</v>
      </c>
      <c r="C5519" s="6">
        <f t="shared" si="28198"/>
        <v>43934</v>
      </c>
      <c r="D5519" s="5">
        <v>121</v>
      </c>
      <c r="E5519" s="13">
        <f t="shared" si="28200"/>
        <v>251.85714285714286</v>
      </c>
      <c r="F5519" s="13">
        <f t="shared" si="28203"/>
        <v>267.60000000000002</v>
      </c>
      <c r="G5519" s="13">
        <v>97</v>
      </c>
      <c r="H5519" s="5">
        <f t="shared" si="28204"/>
        <v>30</v>
      </c>
      <c r="I5519" s="5">
        <f t="shared" si="28204"/>
        <v>21</v>
      </c>
      <c r="J5519" s="8">
        <f t="shared" si="28202"/>
        <v>3.7187816402294973</v>
      </c>
      <c r="K5519" s="5">
        <f t="shared" si="28199"/>
        <v>12</v>
      </c>
      <c r="L5519" s="8">
        <f t="shared" si="28201"/>
        <v>15.571428571428571</v>
      </c>
      <c r="M5519" s="8">
        <f t="shared" si="24220"/>
        <v>2.5180245458536028</v>
      </c>
      <c r="N5519" s="5">
        <v>7723</v>
      </c>
      <c r="O5519" s="5">
        <v>201</v>
      </c>
    </row>
    <row r="5520" spans="1:15" x14ac:dyDescent="0.2">
      <c r="A5520" s="5" t="s">
        <v>14</v>
      </c>
      <c r="B5520" s="13">
        <v>7982448</v>
      </c>
      <c r="C5520" s="6">
        <f t="shared" si="28198"/>
        <v>43935</v>
      </c>
      <c r="D5520" s="5">
        <v>162</v>
      </c>
      <c r="E5520" s="13">
        <f t="shared" si="28200"/>
        <v>240.71428571428572</v>
      </c>
      <c r="F5520" s="13">
        <f t="shared" si="28203"/>
        <v>216.2</v>
      </c>
      <c r="G5520" s="13">
        <v>99</v>
      </c>
      <c r="H5520" s="5">
        <f t="shared" si="28204"/>
        <v>31</v>
      </c>
      <c r="I5520" s="5">
        <f t="shared" si="28204"/>
        <v>22</v>
      </c>
      <c r="J5520" s="8">
        <f t="shared" si="28202"/>
        <v>3.4268166195521754</v>
      </c>
      <c r="K5520" s="5">
        <f t="shared" si="28199"/>
        <v>10</v>
      </c>
      <c r="L5520" s="8">
        <f t="shared" si="28201"/>
        <v>14.285714285714286</v>
      </c>
      <c r="M5520" s="8">
        <f t="shared" si="24220"/>
        <v>2.6432993988811453</v>
      </c>
      <c r="N5520" s="5">
        <v>7885</v>
      </c>
      <c r="O5520" s="5">
        <v>211</v>
      </c>
    </row>
    <row r="5521" spans="1:15" x14ac:dyDescent="0.2">
      <c r="A5521" s="5" t="s">
        <v>14</v>
      </c>
      <c r="B5521" s="13">
        <v>7982448</v>
      </c>
      <c r="C5521" s="6">
        <f t="shared" si="28198"/>
        <v>43936</v>
      </c>
      <c r="D5521" s="5">
        <v>134</v>
      </c>
      <c r="E5521" s="13">
        <f t="shared" si="28200"/>
        <v>233.42857142857142</v>
      </c>
      <c r="F5521" s="13">
        <f t="shared" si="28203"/>
        <v>181</v>
      </c>
      <c r="G5521" s="13">
        <v>100</v>
      </c>
      <c r="H5521" s="5">
        <f t="shared" si="28204"/>
        <v>32</v>
      </c>
      <c r="I5521" s="5">
        <f t="shared" si="28204"/>
        <v>23</v>
      </c>
      <c r="J5521" s="8">
        <f t="shared" si="28202"/>
        <v>3.2129935504168636</v>
      </c>
      <c r="K5521" s="5">
        <f t="shared" si="28199"/>
        <v>13</v>
      </c>
      <c r="L5521" s="8">
        <f t="shared" si="28201"/>
        <v>14.714285714285714</v>
      </c>
      <c r="M5521" s="8">
        <f t="shared" si="24220"/>
        <v>2.8061567078169505</v>
      </c>
      <c r="N5521" s="5">
        <v>8019</v>
      </c>
      <c r="O5521" s="5">
        <v>224</v>
      </c>
    </row>
    <row r="5522" spans="1:15" x14ac:dyDescent="0.2">
      <c r="A5522" s="5" t="s">
        <v>14</v>
      </c>
      <c r="B5522" s="13">
        <v>7982448</v>
      </c>
      <c r="C5522" s="6">
        <f t="shared" si="28198"/>
        <v>43937</v>
      </c>
      <c r="D5522" s="5">
        <v>169</v>
      </c>
      <c r="E5522" s="13">
        <f t="shared" si="28200"/>
        <v>197.71428571428572</v>
      </c>
      <c r="F5522" s="13">
        <f t="shared" si="28203"/>
        <v>169</v>
      </c>
      <c r="G5522" s="13">
        <v>103</v>
      </c>
      <c r="H5522" s="5">
        <f t="shared" si="28204"/>
        <v>33</v>
      </c>
      <c r="I5522" s="5">
        <f t="shared" si="28204"/>
        <v>24</v>
      </c>
      <c r="J5522" s="8">
        <f t="shared" si="28202"/>
        <v>2.6366927033720708</v>
      </c>
      <c r="K5522" s="5">
        <f t="shared" si="28199"/>
        <v>24</v>
      </c>
      <c r="L5522" s="8">
        <f t="shared" si="28201"/>
        <v>15.285714285714286</v>
      </c>
      <c r="M5522" s="8">
        <f t="shared" ref="M5522:M7062" si="28205">O5522/(B5522/100000)</f>
        <v>3.1068163550830525</v>
      </c>
      <c r="N5522" s="5">
        <v>8188</v>
      </c>
      <c r="O5522" s="5">
        <v>248</v>
      </c>
    </row>
    <row r="5523" spans="1:15" x14ac:dyDescent="0.2">
      <c r="A5523" s="5" t="s">
        <v>14</v>
      </c>
      <c r="B5523" s="13">
        <v>7982448</v>
      </c>
      <c r="C5523" s="6">
        <f t="shared" si="28198"/>
        <v>43938</v>
      </c>
      <c r="D5523" s="5">
        <v>254</v>
      </c>
      <c r="E5523" s="13">
        <f t="shared" si="28200"/>
        <v>189.71428571428572</v>
      </c>
      <c r="F5523" s="13">
        <f t="shared" si="28203"/>
        <v>168</v>
      </c>
      <c r="G5523" s="13">
        <v>106</v>
      </c>
      <c r="H5523" s="5">
        <f t="shared" si="28204"/>
        <v>34</v>
      </c>
      <c r="I5523" s="5">
        <f t="shared" si="28204"/>
        <v>25</v>
      </c>
      <c r="J5523" s="8">
        <f t="shared" si="28202"/>
        <v>2.4650109514793779</v>
      </c>
      <c r="K5523" s="5">
        <f t="shared" si="28199"/>
        <v>26</v>
      </c>
      <c r="L5523" s="8">
        <f t="shared" si="28201"/>
        <v>16.142857142857142</v>
      </c>
      <c r="M5523" s="8">
        <f t="shared" si="28205"/>
        <v>3.4325309729546629</v>
      </c>
      <c r="N5523" s="5">
        <v>8442</v>
      </c>
      <c r="O5523" s="5">
        <v>274</v>
      </c>
    </row>
    <row r="5524" spans="1:15" x14ac:dyDescent="0.2">
      <c r="A5524" s="5" t="s">
        <v>14</v>
      </c>
      <c r="B5524" s="13">
        <v>7982448</v>
      </c>
      <c r="C5524" s="6">
        <f t="shared" si="28198"/>
        <v>43939</v>
      </c>
      <c r="D5524" s="5">
        <v>207</v>
      </c>
      <c r="E5524" s="13">
        <f t="shared" si="28200"/>
        <v>186.57142857142858</v>
      </c>
      <c r="F5524" s="13">
        <f t="shared" si="28203"/>
        <v>185.2</v>
      </c>
      <c r="G5524" s="13">
        <v>108</v>
      </c>
      <c r="H5524" s="5">
        <f t="shared" si="28204"/>
        <v>35</v>
      </c>
      <c r="I5524" s="5">
        <f t="shared" si="28204"/>
        <v>26</v>
      </c>
      <c r="J5524" s="8">
        <f t="shared" si="28202"/>
        <v>2.3658563095540019</v>
      </c>
      <c r="K5524" s="5">
        <f t="shared" si="28199"/>
        <v>7</v>
      </c>
      <c r="L5524" s="8">
        <f t="shared" si="28201"/>
        <v>15.714285714285714</v>
      </c>
      <c r="M5524" s="8">
        <f t="shared" si="28205"/>
        <v>3.5202233700739427</v>
      </c>
      <c r="N5524" s="5">
        <v>8649</v>
      </c>
      <c r="O5524" s="5">
        <v>281</v>
      </c>
    </row>
    <row r="5525" spans="1:15" x14ac:dyDescent="0.2">
      <c r="A5525" s="5" t="s">
        <v>14</v>
      </c>
      <c r="B5525" s="13">
        <v>7982448</v>
      </c>
      <c r="C5525" s="6">
        <f t="shared" si="28198"/>
        <v>43940</v>
      </c>
      <c r="D5525" s="5">
        <f>N5525-N5524</f>
        <v>148</v>
      </c>
      <c r="E5525" s="13">
        <f t="shared" si="28200"/>
        <v>170.71428571428572</v>
      </c>
      <c r="F5525" s="13">
        <f t="shared" si="28203"/>
        <v>182.4</v>
      </c>
      <c r="G5525" s="13">
        <v>110</v>
      </c>
      <c r="H5525" s="5">
        <f t="shared" si="28204"/>
        <v>36</v>
      </c>
      <c r="I5525" s="5">
        <f t="shared" si="28204"/>
        <v>27</v>
      </c>
      <c r="J5525" s="8">
        <f t="shared" si="28202"/>
        <v>2.1147448148934664</v>
      </c>
      <c r="K5525" s="5">
        <f t="shared" si="28199"/>
        <v>7</v>
      </c>
      <c r="L5525" s="8">
        <f t="shared" si="28201"/>
        <v>14.142857142857142</v>
      </c>
      <c r="M5525" s="8">
        <f t="shared" si="28205"/>
        <v>3.607915767193222</v>
      </c>
      <c r="N5525" s="5">
        <v>8797</v>
      </c>
      <c r="O5525" s="5">
        <v>288</v>
      </c>
    </row>
    <row r="5526" spans="1:15" x14ac:dyDescent="0.2">
      <c r="A5526" s="5" t="s">
        <v>14</v>
      </c>
      <c r="B5526" s="13">
        <v>7982448</v>
      </c>
      <c r="C5526" s="6">
        <f t="shared" si="28198"/>
        <v>43941</v>
      </c>
      <c r="D5526" s="5">
        <v>103</v>
      </c>
      <c r="E5526" s="13">
        <f t="shared" si="28200"/>
        <v>168.14285714285714</v>
      </c>
      <c r="F5526" s="13">
        <f t="shared" si="28203"/>
        <v>176.2</v>
      </c>
      <c r="G5526" s="13">
        <v>111</v>
      </c>
      <c r="H5526" s="5">
        <f t="shared" si="28204"/>
        <v>37</v>
      </c>
      <c r="I5526" s="5">
        <f t="shared" si="28204"/>
        <v>28</v>
      </c>
      <c r="J5526" s="8">
        <f t="shared" si="28202"/>
        <v>2.0397552986846437</v>
      </c>
      <c r="K5526" s="5">
        <f t="shared" si="28199"/>
        <v>3</v>
      </c>
      <c r="L5526" s="8">
        <f t="shared" si="28201"/>
        <v>12.857142857142858</v>
      </c>
      <c r="M5526" s="8">
        <f t="shared" si="28205"/>
        <v>3.6454982231014847</v>
      </c>
      <c r="N5526" s="5">
        <v>8900</v>
      </c>
      <c r="O5526" s="5">
        <v>291</v>
      </c>
    </row>
    <row r="5527" spans="1:15" x14ac:dyDescent="0.2">
      <c r="A5527" s="5" t="s">
        <v>14</v>
      </c>
      <c r="B5527" s="13">
        <v>7982448</v>
      </c>
      <c r="C5527" s="6">
        <f t="shared" si="28198"/>
        <v>43942</v>
      </c>
      <c r="D5527" s="5">
        <f t="shared" ref="D5527:D5590" si="28206">N5527-N5526</f>
        <v>198</v>
      </c>
      <c r="E5527" s="13">
        <f t="shared" si="28200"/>
        <v>173.28571428571428</v>
      </c>
      <c r="F5527" s="13">
        <f t="shared" si="28203"/>
        <v>182</v>
      </c>
      <c r="G5527" s="13">
        <v>114</v>
      </c>
      <c r="H5527" s="5">
        <f t="shared" si="28204"/>
        <v>38</v>
      </c>
      <c r="I5527" s="5">
        <f t="shared" si="28204"/>
        <v>29</v>
      </c>
      <c r="J5527" s="8">
        <f t="shared" si="28202"/>
        <v>2.0601222826086958</v>
      </c>
      <c r="K5527" s="5">
        <f t="shared" si="28199"/>
        <v>15</v>
      </c>
      <c r="L5527" s="8">
        <f t="shared" si="28201"/>
        <v>13.571428571428571</v>
      </c>
      <c r="M5527" s="8">
        <f t="shared" si="28205"/>
        <v>3.8334105026427987</v>
      </c>
      <c r="N5527" s="5">
        <v>9098</v>
      </c>
      <c r="O5527" s="5">
        <v>306</v>
      </c>
    </row>
    <row r="5528" spans="1:15" x14ac:dyDescent="0.2">
      <c r="A5528" s="5" t="s">
        <v>14</v>
      </c>
      <c r="B5528" s="13">
        <v>7982448</v>
      </c>
      <c r="C5528" s="6">
        <f t="shared" si="28198"/>
        <v>43943</v>
      </c>
      <c r="D5528" s="5">
        <f t="shared" si="28206"/>
        <v>138</v>
      </c>
      <c r="E5528" s="13">
        <f t="shared" si="28200"/>
        <v>173.85714285714286</v>
      </c>
      <c r="F5528" s="13">
        <f t="shared" si="28203"/>
        <v>158.80000000000001</v>
      </c>
      <c r="G5528" s="13">
        <v>116</v>
      </c>
      <c r="H5528" s="5">
        <f t="shared" si="28204"/>
        <v>39</v>
      </c>
      <c r="I5528" s="5">
        <f t="shared" si="28204"/>
        <v>30</v>
      </c>
      <c r="J5528" s="8">
        <f t="shared" si="28202"/>
        <v>2.0251942821959292</v>
      </c>
      <c r="K5528" s="5">
        <f t="shared" si="28199"/>
        <v>22</v>
      </c>
      <c r="L5528" s="8">
        <f t="shared" si="28201"/>
        <v>14.857142857142858</v>
      </c>
      <c r="M5528" s="8">
        <f t="shared" si="28205"/>
        <v>4.109015179303392</v>
      </c>
      <c r="N5528" s="5">
        <v>9236</v>
      </c>
      <c r="O5528" s="5">
        <v>328</v>
      </c>
    </row>
    <row r="5529" spans="1:15" x14ac:dyDescent="0.2">
      <c r="A5529" s="5" t="s">
        <v>14</v>
      </c>
      <c r="B5529" s="13">
        <v>7982448</v>
      </c>
      <c r="C5529" s="6">
        <f t="shared" si="28198"/>
        <v>43944</v>
      </c>
      <c r="D5529" s="5">
        <f t="shared" si="28206"/>
        <v>155</v>
      </c>
      <c r="E5529" s="13">
        <f t="shared" si="28200"/>
        <v>171.85714285714286</v>
      </c>
      <c r="F5529" s="13">
        <f t="shared" si="28203"/>
        <v>148.4</v>
      </c>
      <c r="G5529" s="13">
        <v>118</v>
      </c>
      <c r="H5529" s="5">
        <f t="shared" si="28204"/>
        <v>40</v>
      </c>
      <c r="I5529" s="5">
        <f t="shared" si="28204"/>
        <v>31</v>
      </c>
      <c r="J5529" s="8">
        <f t="shared" ref="J5529:J5560" si="28207">E5529/(SUM(N5522:N5528)/7)*100</f>
        <v>1.9621595172076332</v>
      </c>
      <c r="K5529" s="5">
        <f t="shared" si="28199"/>
        <v>12</v>
      </c>
      <c r="L5529" s="8">
        <f t="shared" si="28201"/>
        <v>13.142857142857142</v>
      </c>
      <c r="M5529" s="8">
        <f t="shared" si="28205"/>
        <v>4.2593450029364428</v>
      </c>
      <c r="N5529" s="5">
        <v>9391</v>
      </c>
      <c r="O5529" s="5">
        <v>340</v>
      </c>
    </row>
    <row r="5530" spans="1:15" x14ac:dyDescent="0.2">
      <c r="A5530" s="5" t="s">
        <v>14</v>
      </c>
      <c r="B5530" s="13">
        <v>7982448</v>
      </c>
      <c r="C5530" s="6">
        <f t="shared" si="28198"/>
        <v>43945</v>
      </c>
      <c r="D5530" s="5">
        <f t="shared" si="28206"/>
        <v>153</v>
      </c>
      <c r="E5530" s="13">
        <f t="shared" si="28200"/>
        <v>157.42857142857142</v>
      </c>
      <c r="F5530" s="13">
        <f t="shared" si="28203"/>
        <v>149.4</v>
      </c>
      <c r="G5530" s="13">
        <v>120</v>
      </c>
      <c r="H5530" s="5">
        <f t="shared" si="28204"/>
        <v>41</v>
      </c>
      <c r="I5530" s="5">
        <f t="shared" si="28204"/>
        <v>32</v>
      </c>
      <c r="J5530" s="8">
        <f t="shared" si="28207"/>
        <v>1.7628333306672213</v>
      </c>
      <c r="K5530" s="5">
        <f t="shared" si="28199"/>
        <v>24</v>
      </c>
      <c r="L5530" s="8">
        <f t="shared" si="28201"/>
        <v>12.857142857142858</v>
      </c>
      <c r="M5530" s="8">
        <f t="shared" si="28205"/>
        <v>4.5600046502025444</v>
      </c>
      <c r="N5530" s="5">
        <v>9544</v>
      </c>
      <c r="O5530" s="5">
        <v>364</v>
      </c>
    </row>
    <row r="5531" spans="1:15" x14ac:dyDescent="0.2">
      <c r="A5531" s="5" t="s">
        <v>14</v>
      </c>
      <c r="B5531" s="13">
        <v>7982448</v>
      </c>
      <c r="C5531" s="6">
        <f t="shared" si="28198"/>
        <v>43946</v>
      </c>
      <c r="D5531" s="5">
        <f t="shared" si="28206"/>
        <v>147</v>
      </c>
      <c r="E5531" s="13">
        <f t="shared" si="28200"/>
        <v>148.85714285714286</v>
      </c>
      <c r="F5531" s="13">
        <f t="shared" si="28203"/>
        <v>158.19999999999999</v>
      </c>
      <c r="G5531" s="13">
        <v>121</v>
      </c>
      <c r="H5531" s="5">
        <f t="shared" ref="H5531:I5546" si="28208">H5530+1</f>
        <v>42</v>
      </c>
      <c r="I5531" s="5">
        <f t="shared" si="28208"/>
        <v>33</v>
      </c>
      <c r="J5531" s="8">
        <f t="shared" si="28207"/>
        <v>1.6379784641986952</v>
      </c>
      <c r="K5531" s="5">
        <f t="shared" si="28199"/>
        <v>13</v>
      </c>
      <c r="L5531" s="8">
        <f t="shared" si="28201"/>
        <v>13.714285714285714</v>
      </c>
      <c r="M5531" s="8">
        <f t="shared" si="28205"/>
        <v>4.7228619591383501</v>
      </c>
      <c r="N5531" s="5">
        <v>9691</v>
      </c>
      <c r="O5531" s="5">
        <v>377</v>
      </c>
    </row>
    <row r="5532" spans="1:15" x14ac:dyDescent="0.2">
      <c r="A5532" s="5" t="s">
        <v>14</v>
      </c>
      <c r="B5532" s="13">
        <v>7982448</v>
      </c>
      <c r="C5532" s="6">
        <f t="shared" si="28198"/>
        <v>43947</v>
      </c>
      <c r="D5532" s="5">
        <f t="shared" si="28206"/>
        <v>94</v>
      </c>
      <c r="E5532" s="13">
        <f t="shared" si="28200"/>
        <v>141.14285714285714</v>
      </c>
      <c r="F5532" s="13">
        <f t="shared" si="28203"/>
        <v>137.4</v>
      </c>
      <c r="G5532" s="13">
        <v>123</v>
      </c>
      <c r="H5532" s="5">
        <f t="shared" si="28208"/>
        <v>43</v>
      </c>
      <c r="I5532" s="5">
        <f t="shared" si="28208"/>
        <v>34</v>
      </c>
      <c r="J5532" s="8">
        <f t="shared" si="28207"/>
        <v>1.5280634734058183</v>
      </c>
      <c r="K5532" s="5">
        <f t="shared" si="28199"/>
        <v>7</v>
      </c>
      <c r="L5532" s="8">
        <f t="shared" si="28201"/>
        <v>13.714285714285714</v>
      </c>
      <c r="M5532" s="8">
        <f t="shared" si="28205"/>
        <v>4.8105543562576294</v>
      </c>
      <c r="N5532" s="5">
        <v>9785</v>
      </c>
      <c r="O5532" s="5">
        <v>384</v>
      </c>
    </row>
    <row r="5533" spans="1:15" x14ac:dyDescent="0.2">
      <c r="A5533" s="5" t="s">
        <v>14</v>
      </c>
      <c r="B5533" s="13">
        <v>7982448</v>
      </c>
      <c r="C5533" s="6">
        <f t="shared" si="28198"/>
        <v>43948</v>
      </c>
      <c r="D5533" s="5">
        <f t="shared" si="28206"/>
        <v>62</v>
      </c>
      <c r="E5533" s="13">
        <f t="shared" si="28200"/>
        <v>135.28571428571428</v>
      </c>
      <c r="F5533" s="13">
        <f t="shared" si="28203"/>
        <v>122.2</v>
      </c>
      <c r="G5533" s="13">
        <v>123</v>
      </c>
      <c r="H5533" s="5">
        <f t="shared" si="28208"/>
        <v>44</v>
      </c>
      <c r="I5533" s="5">
        <f t="shared" si="28208"/>
        <v>35</v>
      </c>
      <c r="J5533" s="8">
        <f t="shared" si="28207"/>
        <v>1.4426079670957421</v>
      </c>
      <c r="K5533" s="5">
        <f t="shared" si="28199"/>
        <v>7</v>
      </c>
      <c r="L5533" s="8">
        <f t="shared" si="28201"/>
        <v>14.285714285714286</v>
      </c>
      <c r="M5533" s="8">
        <f t="shared" si="28205"/>
        <v>4.8982467533769096</v>
      </c>
      <c r="N5533" s="5">
        <v>9847</v>
      </c>
      <c r="O5533" s="5">
        <v>391</v>
      </c>
    </row>
    <row r="5534" spans="1:15" x14ac:dyDescent="0.2">
      <c r="A5534" s="5" t="s">
        <v>14</v>
      </c>
      <c r="B5534" s="13">
        <v>7982448</v>
      </c>
      <c r="C5534" s="6">
        <f t="shared" si="28198"/>
        <v>43949</v>
      </c>
      <c r="D5534" s="5">
        <f t="shared" si="28206"/>
        <v>79</v>
      </c>
      <c r="E5534" s="13">
        <f t="shared" si="28200"/>
        <v>118.28571428571429</v>
      </c>
      <c r="F5534" s="13">
        <f t="shared" si="28203"/>
        <v>107</v>
      </c>
      <c r="G5534" s="13">
        <v>124</v>
      </c>
      <c r="H5534" s="5">
        <f t="shared" si="28208"/>
        <v>45</v>
      </c>
      <c r="I5534" s="5">
        <f t="shared" si="28208"/>
        <v>36</v>
      </c>
      <c r="J5534" s="8">
        <f t="shared" si="28207"/>
        <v>1.243392599711677</v>
      </c>
      <c r="K5534" s="5">
        <f t="shared" si="28199"/>
        <v>3</v>
      </c>
      <c r="L5534" s="8">
        <f t="shared" si="28201"/>
        <v>12.571428571428571</v>
      </c>
      <c r="M5534" s="8">
        <f t="shared" si="28205"/>
        <v>4.9358292092851723</v>
      </c>
      <c r="N5534" s="5">
        <v>9926</v>
      </c>
      <c r="O5534" s="5">
        <v>394</v>
      </c>
    </row>
    <row r="5535" spans="1:15" x14ac:dyDescent="0.2">
      <c r="A5535" s="5" t="s">
        <v>14</v>
      </c>
      <c r="B5535" s="13">
        <v>7982448</v>
      </c>
      <c r="C5535" s="6">
        <f t="shared" si="28198"/>
        <v>43950</v>
      </c>
      <c r="D5535" s="5">
        <f t="shared" si="28206"/>
        <v>46</v>
      </c>
      <c r="E5535" s="13">
        <f t="shared" si="28200"/>
        <v>105.14285714285714</v>
      </c>
      <c r="F5535" s="13">
        <f t="shared" si="28203"/>
        <v>85.6</v>
      </c>
      <c r="G5535" s="13">
        <v>125</v>
      </c>
      <c r="H5535" s="5">
        <f t="shared" si="28208"/>
        <v>46</v>
      </c>
      <c r="I5535" s="5">
        <f t="shared" si="28208"/>
        <v>37</v>
      </c>
      <c r="J5535" s="8">
        <f t="shared" si="28207"/>
        <v>1.0916641946010086</v>
      </c>
      <c r="K5535" s="5">
        <f t="shared" si="28199"/>
        <v>12</v>
      </c>
      <c r="L5535" s="8">
        <f t="shared" si="28201"/>
        <v>11.142857142857142</v>
      </c>
      <c r="M5535" s="8">
        <f t="shared" si="28205"/>
        <v>5.0861590329182231</v>
      </c>
      <c r="N5535" s="5">
        <v>9972</v>
      </c>
      <c r="O5535" s="5">
        <v>406</v>
      </c>
    </row>
    <row r="5536" spans="1:15" x14ac:dyDescent="0.2">
      <c r="A5536" s="5" t="s">
        <v>14</v>
      </c>
      <c r="B5536" s="13">
        <v>7982448</v>
      </c>
      <c r="C5536" s="6">
        <f t="shared" si="28198"/>
        <v>43951</v>
      </c>
      <c r="D5536" s="5">
        <f t="shared" si="28206"/>
        <v>95</v>
      </c>
      <c r="E5536" s="13">
        <f t="shared" si="28200"/>
        <v>96.571428571428569</v>
      </c>
      <c r="F5536" s="13">
        <f t="shared" si="28203"/>
        <v>75.2</v>
      </c>
      <c r="G5536" s="13">
        <v>126</v>
      </c>
      <c r="H5536" s="5">
        <f t="shared" si="28208"/>
        <v>47</v>
      </c>
      <c r="I5536" s="5">
        <f t="shared" si="28208"/>
        <v>38</v>
      </c>
      <c r="J5536" s="8">
        <f t="shared" si="28207"/>
        <v>0.99184224426316081</v>
      </c>
      <c r="K5536" s="5">
        <f t="shared" si="28199"/>
        <v>10</v>
      </c>
      <c r="L5536" s="8">
        <f t="shared" si="28201"/>
        <v>10.857142857142858</v>
      </c>
      <c r="M5536" s="8">
        <f t="shared" si="28205"/>
        <v>5.2114338859457652</v>
      </c>
      <c r="N5536" s="5">
        <v>10067</v>
      </c>
      <c r="O5536" s="5">
        <v>416</v>
      </c>
    </row>
    <row r="5537" spans="1:15" x14ac:dyDescent="0.2">
      <c r="A5537" s="5" t="s">
        <v>14</v>
      </c>
      <c r="B5537" s="13">
        <v>7982448</v>
      </c>
      <c r="C5537" s="6">
        <f t="shared" si="28198"/>
        <v>43952</v>
      </c>
      <c r="D5537" s="5">
        <f t="shared" si="28206"/>
        <v>74</v>
      </c>
      <c r="E5537" s="13">
        <f t="shared" si="28200"/>
        <v>85.285714285714292</v>
      </c>
      <c r="F5537" s="13">
        <f t="shared" si="28203"/>
        <v>71.2</v>
      </c>
      <c r="G5537" s="12">
        <v>127</v>
      </c>
      <c r="H5537" s="5">
        <f t="shared" si="28208"/>
        <v>48</v>
      </c>
      <c r="I5537" s="5">
        <f t="shared" si="28208"/>
        <v>39</v>
      </c>
      <c r="J5537" s="8">
        <f t="shared" si="28207"/>
        <v>0.86732914923291493</v>
      </c>
      <c r="K5537" s="5">
        <f t="shared" si="28199"/>
        <v>13</v>
      </c>
      <c r="L5537" s="8">
        <f t="shared" si="28201"/>
        <v>9.2857142857142865</v>
      </c>
      <c r="M5537" s="8">
        <f t="shared" si="28205"/>
        <v>5.3742911948815708</v>
      </c>
      <c r="N5537" s="5">
        <v>10141</v>
      </c>
      <c r="O5537" s="4">
        <v>429</v>
      </c>
    </row>
    <row r="5538" spans="1:15" x14ac:dyDescent="0.2">
      <c r="A5538" s="5" t="s">
        <v>14</v>
      </c>
      <c r="B5538" s="13">
        <v>7982448</v>
      </c>
      <c r="C5538" s="6">
        <f t="shared" si="28198"/>
        <v>43953</v>
      </c>
      <c r="D5538" s="5">
        <f t="shared" si="28206"/>
        <v>105</v>
      </c>
      <c r="E5538" s="13">
        <f t="shared" si="28200"/>
        <v>79.285714285714292</v>
      </c>
      <c r="F5538" s="13">
        <f t="shared" si="28203"/>
        <v>79.8</v>
      </c>
      <c r="G5538" s="13">
        <v>128</v>
      </c>
      <c r="H5538" s="5">
        <f t="shared" si="28208"/>
        <v>49</v>
      </c>
      <c r="I5538" s="5">
        <f t="shared" si="28208"/>
        <v>40</v>
      </c>
      <c r="J5538" s="8">
        <f t="shared" si="28207"/>
        <v>0.79937778161863204</v>
      </c>
      <c r="K5538" s="5">
        <f t="shared" si="28199"/>
        <v>22</v>
      </c>
      <c r="L5538" s="8">
        <f t="shared" si="28201"/>
        <v>10.571428571428571</v>
      </c>
      <c r="M5538" s="8">
        <f t="shared" si="28205"/>
        <v>5.6498958715421637</v>
      </c>
      <c r="N5538" s="5">
        <v>10246</v>
      </c>
      <c r="O5538" s="5">
        <v>451</v>
      </c>
    </row>
    <row r="5539" spans="1:15" x14ac:dyDescent="0.2">
      <c r="A5539" s="5" t="s">
        <v>14</v>
      </c>
      <c r="B5539" s="13">
        <v>7982448</v>
      </c>
      <c r="C5539" s="6">
        <f t="shared" si="28198"/>
        <v>43954</v>
      </c>
      <c r="D5539" s="5">
        <f t="shared" si="28206"/>
        <v>37</v>
      </c>
      <c r="E5539" s="13">
        <f t="shared" si="28200"/>
        <v>71.142857142857139</v>
      </c>
      <c r="F5539" s="13">
        <f t="shared" si="28203"/>
        <v>71.400000000000006</v>
      </c>
      <c r="G5539" s="13">
        <v>129</v>
      </c>
      <c r="H5539" s="5">
        <f t="shared" si="28208"/>
        <v>50</v>
      </c>
      <c r="I5539" s="5">
        <f t="shared" si="28208"/>
        <v>41</v>
      </c>
      <c r="J5539" s="8">
        <f t="shared" si="28207"/>
        <v>0.7115912208504801</v>
      </c>
      <c r="K5539" s="5">
        <f t="shared" si="28199"/>
        <v>2</v>
      </c>
      <c r="L5539" s="8">
        <f t="shared" si="28201"/>
        <v>9.8571428571428577</v>
      </c>
      <c r="M5539" s="8">
        <f t="shared" si="28205"/>
        <v>5.6749508421476724</v>
      </c>
      <c r="N5539" s="5">
        <v>10283</v>
      </c>
      <c r="O5539" s="5">
        <v>453</v>
      </c>
    </row>
    <row r="5540" spans="1:15" x14ac:dyDescent="0.2">
      <c r="A5540" s="5" t="s">
        <v>14</v>
      </c>
      <c r="B5540" s="13">
        <v>7982448</v>
      </c>
      <c r="C5540" s="6">
        <f t="shared" si="28198"/>
        <v>43955</v>
      </c>
      <c r="D5540" s="5">
        <f t="shared" si="28206"/>
        <v>42</v>
      </c>
      <c r="E5540" s="13">
        <f t="shared" si="28200"/>
        <v>68.285714285714292</v>
      </c>
      <c r="F5540" s="13">
        <f t="shared" si="28203"/>
        <v>70.599999999999994</v>
      </c>
      <c r="G5540" s="13">
        <v>129</v>
      </c>
      <c r="H5540" s="5">
        <f t="shared" si="28208"/>
        <v>51</v>
      </c>
      <c r="I5540" s="5">
        <f t="shared" si="28208"/>
        <v>42</v>
      </c>
      <c r="J5540" s="8">
        <f t="shared" si="28207"/>
        <v>0.67818733861127667</v>
      </c>
      <c r="K5540" s="5">
        <f t="shared" si="28199"/>
        <v>3</v>
      </c>
      <c r="L5540" s="8">
        <f t="shared" si="28201"/>
        <v>9.2857142857142865</v>
      </c>
      <c r="M5540" s="8">
        <f t="shared" si="28205"/>
        <v>5.7125332980559351</v>
      </c>
      <c r="N5540" s="5">
        <v>10325</v>
      </c>
      <c r="O5540" s="5">
        <v>456</v>
      </c>
    </row>
    <row r="5541" spans="1:15" x14ac:dyDescent="0.2">
      <c r="A5541" s="5" t="s">
        <v>14</v>
      </c>
      <c r="B5541" s="13">
        <v>7982448</v>
      </c>
      <c r="C5541" s="6">
        <f t="shared" si="28198"/>
        <v>43956</v>
      </c>
      <c r="D5541" s="5">
        <f t="shared" si="28206"/>
        <v>55</v>
      </c>
      <c r="E5541" s="13">
        <f t="shared" si="28200"/>
        <v>64.857142857142861</v>
      </c>
      <c r="F5541" s="13">
        <f t="shared" si="28203"/>
        <v>62.6</v>
      </c>
      <c r="G5541" s="13">
        <v>130</v>
      </c>
      <c r="H5541" s="5">
        <f t="shared" si="28208"/>
        <v>52</v>
      </c>
      <c r="I5541" s="5">
        <f t="shared" si="28208"/>
        <v>43</v>
      </c>
      <c r="J5541" s="8">
        <f t="shared" si="28207"/>
        <v>0.63979706877113873</v>
      </c>
      <c r="K5541" s="5">
        <f t="shared" si="28199"/>
        <v>7</v>
      </c>
      <c r="L5541" s="8">
        <f t="shared" si="28201"/>
        <v>9.8571428571428577</v>
      </c>
      <c r="M5541" s="8">
        <f t="shared" si="28205"/>
        <v>5.8002256951752145</v>
      </c>
      <c r="N5541" s="5">
        <v>10380</v>
      </c>
      <c r="O5541" s="5">
        <v>463</v>
      </c>
    </row>
    <row r="5542" spans="1:15" x14ac:dyDescent="0.2">
      <c r="A5542" s="5" t="s">
        <v>14</v>
      </c>
      <c r="B5542" s="13">
        <v>7982448</v>
      </c>
      <c r="C5542" s="6">
        <f t="shared" si="28198"/>
        <v>43957</v>
      </c>
      <c r="D5542" s="5">
        <f t="shared" si="28206"/>
        <v>73</v>
      </c>
      <c r="E5542" s="13">
        <f t="shared" si="28200"/>
        <v>68.714285714285708</v>
      </c>
      <c r="F5542" s="13">
        <f t="shared" si="28203"/>
        <v>62.4</v>
      </c>
      <c r="G5542" s="13">
        <v>131</v>
      </c>
      <c r="H5542" s="5">
        <f t="shared" si="28208"/>
        <v>53</v>
      </c>
      <c r="I5542" s="5">
        <f t="shared" si="28208"/>
        <v>44</v>
      </c>
      <c r="J5542" s="8">
        <f t="shared" si="28207"/>
        <v>0.67353740162993248</v>
      </c>
      <c r="K5542" s="5">
        <f t="shared" si="28199"/>
        <v>7</v>
      </c>
      <c r="L5542" s="8">
        <f t="shared" si="28201"/>
        <v>9.1428571428571423</v>
      </c>
      <c r="M5542" s="8">
        <f t="shared" si="28205"/>
        <v>5.8879180922944947</v>
      </c>
      <c r="N5542" s="5">
        <v>10453</v>
      </c>
      <c r="O5542" s="5">
        <v>470</v>
      </c>
    </row>
    <row r="5543" spans="1:15" x14ac:dyDescent="0.2">
      <c r="A5543" s="5" t="s">
        <v>14</v>
      </c>
      <c r="B5543" s="13">
        <v>7982448</v>
      </c>
      <c r="C5543" s="6">
        <f t="shared" si="28198"/>
        <v>43958</v>
      </c>
      <c r="D5543" s="5">
        <f t="shared" si="28206"/>
        <v>111</v>
      </c>
      <c r="E5543" s="13">
        <f t="shared" si="28200"/>
        <v>71</v>
      </c>
      <c r="F5543" s="13">
        <f t="shared" si="28203"/>
        <v>63.6</v>
      </c>
      <c r="G5543" s="13">
        <v>132</v>
      </c>
      <c r="H5543" s="5">
        <f t="shared" si="28208"/>
        <v>54</v>
      </c>
      <c r="I5543" s="5">
        <f t="shared" si="28208"/>
        <v>45</v>
      </c>
      <c r="J5543" s="8">
        <f t="shared" si="28207"/>
        <v>0.69128590305306348</v>
      </c>
      <c r="K5543" s="5">
        <f t="shared" si="28199"/>
        <v>8</v>
      </c>
      <c r="L5543" s="8">
        <f t="shared" si="28201"/>
        <v>8.8571428571428577</v>
      </c>
      <c r="M5543" s="8">
        <f t="shared" si="28205"/>
        <v>5.9881379747165289</v>
      </c>
      <c r="N5543" s="5">
        <v>10564</v>
      </c>
      <c r="O5543" s="5">
        <v>478</v>
      </c>
    </row>
    <row r="5544" spans="1:15" x14ac:dyDescent="0.2">
      <c r="A5544" s="5" t="s">
        <v>14</v>
      </c>
      <c r="B5544" s="13">
        <v>7982448</v>
      </c>
      <c r="C5544" s="6">
        <f t="shared" si="28198"/>
        <v>43959</v>
      </c>
      <c r="D5544" s="5">
        <f t="shared" si="28206"/>
        <v>122</v>
      </c>
      <c r="E5544" s="13">
        <f t="shared" si="28200"/>
        <v>77.857142857142861</v>
      </c>
      <c r="F5544" s="13">
        <f t="shared" si="28203"/>
        <v>80.599999999999994</v>
      </c>
      <c r="G5544" s="13">
        <v>134</v>
      </c>
      <c r="H5544" s="5">
        <f t="shared" si="28208"/>
        <v>55</v>
      </c>
      <c r="I5544" s="5">
        <f t="shared" si="28208"/>
        <v>46</v>
      </c>
      <c r="J5544" s="8">
        <f t="shared" si="28207"/>
        <v>0.75284561830036467</v>
      </c>
      <c r="K5544" s="5">
        <f t="shared" si="28199"/>
        <v>15</v>
      </c>
      <c r="L5544" s="8">
        <f t="shared" si="28201"/>
        <v>9.1428571428571423</v>
      </c>
      <c r="M5544" s="8">
        <f t="shared" si="28205"/>
        <v>6.1760502542578424</v>
      </c>
      <c r="N5544" s="5">
        <v>10686</v>
      </c>
      <c r="O5544" s="5">
        <v>493</v>
      </c>
    </row>
    <row r="5545" spans="1:15" x14ac:dyDescent="0.2">
      <c r="A5545" s="5" t="s">
        <v>14</v>
      </c>
      <c r="B5545" s="13">
        <v>7982448</v>
      </c>
      <c r="C5545" s="6">
        <f t="shared" si="28198"/>
        <v>43960</v>
      </c>
      <c r="D5545" s="5">
        <f t="shared" si="28206"/>
        <v>117</v>
      </c>
      <c r="E5545" s="13">
        <f t="shared" si="28200"/>
        <v>79.571428571428569</v>
      </c>
      <c r="F5545" s="13">
        <f t="shared" si="28203"/>
        <v>95.6</v>
      </c>
      <c r="G5545" s="13">
        <v>135</v>
      </c>
      <c r="H5545" s="5">
        <f t="shared" si="28208"/>
        <v>56</v>
      </c>
      <c r="I5545" s="5">
        <f t="shared" si="28208"/>
        <v>47</v>
      </c>
      <c r="J5545" s="8">
        <f t="shared" si="28207"/>
        <v>0.76367275868215034</v>
      </c>
      <c r="K5545" s="5">
        <f t="shared" si="28199"/>
        <v>3</v>
      </c>
      <c r="L5545" s="8">
        <f t="shared" si="28201"/>
        <v>6.4285714285714288</v>
      </c>
      <c r="M5545" s="8">
        <f t="shared" si="28205"/>
        <v>6.2136327101661051</v>
      </c>
      <c r="N5545" s="5">
        <v>10803</v>
      </c>
      <c r="O5545" s="5">
        <v>496</v>
      </c>
    </row>
    <row r="5546" spans="1:15" x14ac:dyDescent="0.2">
      <c r="A5546" s="5" t="s">
        <v>14</v>
      </c>
      <c r="B5546" s="13">
        <v>7982448</v>
      </c>
      <c r="C5546" s="6">
        <f t="shared" si="28198"/>
        <v>43961</v>
      </c>
      <c r="D5546" s="5">
        <f t="shared" si="28206"/>
        <v>24</v>
      </c>
      <c r="E5546" s="13">
        <f t="shared" si="28200"/>
        <v>77.714285714285708</v>
      </c>
      <c r="F5546" s="13">
        <f t="shared" si="28203"/>
        <v>89.4</v>
      </c>
      <c r="G5546" s="13">
        <v>136</v>
      </c>
      <c r="H5546" s="5">
        <f t="shared" si="28208"/>
        <v>57</v>
      </c>
      <c r="I5546" s="5">
        <f t="shared" si="28208"/>
        <v>48</v>
      </c>
      <c r="J5546" s="8">
        <f t="shared" si="28207"/>
        <v>0.74019647862410531</v>
      </c>
      <c r="K5546" s="5">
        <f t="shared" si="28199"/>
        <v>2</v>
      </c>
      <c r="L5546" s="8">
        <f t="shared" si="28201"/>
        <v>6.4285714285714288</v>
      </c>
      <c r="M5546" s="8">
        <f t="shared" si="28205"/>
        <v>6.238687680771613</v>
      </c>
      <c r="N5546" s="5">
        <v>10827</v>
      </c>
      <c r="O5546" s="5">
        <v>498</v>
      </c>
    </row>
    <row r="5547" spans="1:15" x14ac:dyDescent="0.2">
      <c r="A5547" s="5" t="s">
        <v>14</v>
      </c>
      <c r="B5547" s="13">
        <v>7982448</v>
      </c>
      <c r="C5547" s="6">
        <f t="shared" si="28198"/>
        <v>43962</v>
      </c>
      <c r="D5547" s="5">
        <f t="shared" si="28206"/>
        <v>27</v>
      </c>
      <c r="E5547" s="13">
        <f t="shared" ref="E5547:E5556" si="28209">SUM(D5541:D5547)/7</f>
        <v>75.571428571428569</v>
      </c>
      <c r="F5547" s="13">
        <f t="shared" ref="F5547:F5556" si="28210">SUM(D5543:D5547)/5</f>
        <v>80.2</v>
      </c>
      <c r="G5547" s="13">
        <v>136</v>
      </c>
      <c r="H5547" s="5">
        <f t="shared" ref="H5547:I5562" si="28211">H5546+1</f>
        <v>58</v>
      </c>
      <c r="I5547" s="5">
        <f t="shared" si="28211"/>
        <v>49</v>
      </c>
      <c r="J5547" s="8">
        <f t="shared" si="28207"/>
        <v>0.71449796050676684</v>
      </c>
      <c r="K5547" s="5">
        <f t="shared" si="28199"/>
        <v>0</v>
      </c>
      <c r="L5547" s="8">
        <f t="shared" ref="L5547:L5574" si="28212">SUM(K5541:K5547)/7</f>
        <v>6</v>
      </c>
      <c r="M5547" s="8">
        <f t="shared" si="28205"/>
        <v>6.238687680771613</v>
      </c>
      <c r="N5547" s="5">
        <v>10854</v>
      </c>
      <c r="O5547" s="5">
        <v>498</v>
      </c>
    </row>
    <row r="5548" spans="1:15" x14ac:dyDescent="0.2">
      <c r="A5548" s="5" t="s">
        <v>14</v>
      </c>
      <c r="B5548" s="13">
        <v>7982448</v>
      </c>
      <c r="C5548" s="6">
        <f t="shared" si="28198"/>
        <v>43963</v>
      </c>
      <c r="D5548" s="5">
        <f t="shared" si="28206"/>
        <v>41</v>
      </c>
      <c r="E5548" s="13">
        <f t="shared" si="28209"/>
        <v>73.571428571428569</v>
      </c>
      <c r="F5548" s="13">
        <f t="shared" si="28210"/>
        <v>66.2</v>
      </c>
      <c r="G5548" s="13">
        <v>137</v>
      </c>
      <c r="H5548" s="5">
        <f t="shared" si="28211"/>
        <v>59</v>
      </c>
      <c r="I5548" s="5">
        <f t="shared" si="28211"/>
        <v>50</v>
      </c>
      <c r="J5548" s="8">
        <f t="shared" si="28207"/>
        <v>0.69065404267303232</v>
      </c>
      <c r="K5548" s="5">
        <f t="shared" si="28199"/>
        <v>9</v>
      </c>
      <c r="L5548" s="8">
        <f t="shared" si="28212"/>
        <v>6.2857142857142856</v>
      </c>
      <c r="M5548" s="8">
        <f t="shared" si="28205"/>
        <v>6.3514350484964019</v>
      </c>
      <c r="N5548" s="5">
        <v>10895</v>
      </c>
      <c r="O5548" s="5">
        <v>507</v>
      </c>
    </row>
    <row r="5549" spans="1:15" x14ac:dyDescent="0.2">
      <c r="A5549" s="5" t="s">
        <v>14</v>
      </c>
      <c r="B5549" s="13">
        <v>7982448</v>
      </c>
      <c r="C5549" s="6">
        <f t="shared" si="28198"/>
        <v>43964</v>
      </c>
      <c r="D5549" s="5">
        <f t="shared" si="28206"/>
        <v>8</v>
      </c>
      <c r="E5549" s="13">
        <f t="shared" si="28209"/>
        <v>64.285714285714292</v>
      </c>
      <c r="F5549" s="13">
        <f t="shared" si="28210"/>
        <v>43.4</v>
      </c>
      <c r="G5549" s="13">
        <v>137</v>
      </c>
      <c r="H5549" s="5">
        <f t="shared" si="28211"/>
        <v>60</v>
      </c>
      <c r="I5549" s="5">
        <f t="shared" si="28211"/>
        <v>51</v>
      </c>
      <c r="J5549" s="8">
        <f t="shared" si="28207"/>
        <v>0.5993447164433553</v>
      </c>
      <c r="K5549" s="5">
        <f t="shared" si="28199"/>
        <v>1</v>
      </c>
      <c r="L5549" s="8">
        <f t="shared" si="28212"/>
        <v>5.4285714285714288</v>
      </c>
      <c r="M5549" s="8">
        <f t="shared" si="28205"/>
        <v>6.3639625337991559</v>
      </c>
      <c r="N5549" s="5">
        <v>10903</v>
      </c>
      <c r="O5549" s="5">
        <v>508</v>
      </c>
    </row>
    <row r="5550" spans="1:15" x14ac:dyDescent="0.2">
      <c r="A5550" s="5" t="s">
        <v>14</v>
      </c>
      <c r="B5550" s="13">
        <v>7982448</v>
      </c>
      <c r="C5550" s="6">
        <f t="shared" si="28198"/>
        <v>43965</v>
      </c>
      <c r="D5550" s="5">
        <f t="shared" si="28206"/>
        <v>100</v>
      </c>
      <c r="E5550" s="13">
        <f t="shared" si="28209"/>
        <v>62.714285714285715</v>
      </c>
      <c r="F5550" s="13">
        <f t="shared" si="28210"/>
        <v>40</v>
      </c>
      <c r="G5550" s="13">
        <v>138</v>
      </c>
      <c r="H5550" s="5">
        <f t="shared" si="28211"/>
        <v>61</v>
      </c>
      <c r="I5550" s="5">
        <f t="shared" si="28211"/>
        <v>52</v>
      </c>
      <c r="J5550" s="8">
        <f t="shared" si="28207"/>
        <v>0.58121061272043639</v>
      </c>
      <c r="K5550" s="5">
        <f t="shared" si="28199"/>
        <v>16</v>
      </c>
      <c r="L5550" s="8">
        <f t="shared" si="28212"/>
        <v>6.5714285714285712</v>
      </c>
      <c r="M5550" s="8">
        <f t="shared" si="28205"/>
        <v>6.5644022986432233</v>
      </c>
      <c r="N5550" s="5">
        <v>11003</v>
      </c>
      <c r="O5550" s="5">
        <v>524</v>
      </c>
    </row>
    <row r="5551" spans="1:15" x14ac:dyDescent="0.2">
      <c r="A5551" s="5" t="s">
        <v>14</v>
      </c>
      <c r="B5551" s="13">
        <v>7982448</v>
      </c>
      <c r="C5551" s="6">
        <f t="shared" si="28198"/>
        <v>43966</v>
      </c>
      <c r="D5551" s="5">
        <f t="shared" si="28206"/>
        <v>84</v>
      </c>
      <c r="E5551" s="13">
        <f t="shared" si="28209"/>
        <v>57.285714285714285</v>
      </c>
      <c r="F5551" s="13">
        <f t="shared" si="28210"/>
        <v>52</v>
      </c>
      <c r="G5551" s="13">
        <v>139</v>
      </c>
      <c r="H5551" s="5">
        <f t="shared" si="28211"/>
        <v>62</v>
      </c>
      <c r="I5551" s="5">
        <f t="shared" si="28211"/>
        <v>53</v>
      </c>
      <c r="J5551" s="8">
        <f t="shared" si="28207"/>
        <v>0.52783298890366059</v>
      </c>
      <c r="K5551" s="5">
        <f t="shared" si="28199"/>
        <v>10</v>
      </c>
      <c r="L5551" s="8">
        <f t="shared" si="28212"/>
        <v>5.8571428571428568</v>
      </c>
      <c r="M5551" s="8">
        <f t="shared" si="28205"/>
        <v>6.6896771516707663</v>
      </c>
      <c r="N5551" s="5">
        <v>11087</v>
      </c>
      <c r="O5551" s="5">
        <v>534</v>
      </c>
    </row>
    <row r="5552" spans="1:15" x14ac:dyDescent="0.2">
      <c r="A5552" s="5" t="s">
        <v>14</v>
      </c>
      <c r="B5552" s="13">
        <v>7982448</v>
      </c>
      <c r="C5552" s="6">
        <f t="shared" si="28198"/>
        <v>43967</v>
      </c>
      <c r="D5552" s="5">
        <f t="shared" si="28206"/>
        <v>5</v>
      </c>
      <c r="E5552" s="13">
        <f t="shared" si="28209"/>
        <v>41.285714285714285</v>
      </c>
      <c r="F5552" s="13">
        <f t="shared" si="28210"/>
        <v>47.6</v>
      </c>
      <c r="G5552" s="13">
        <v>139</v>
      </c>
      <c r="H5552" s="5">
        <f t="shared" si="28211"/>
        <v>63</v>
      </c>
      <c r="I5552" s="5">
        <f t="shared" si="28211"/>
        <v>54</v>
      </c>
      <c r="J5552" s="8">
        <f t="shared" si="28207"/>
        <v>0.37841093594511077</v>
      </c>
      <c r="K5552" s="5">
        <f t="shared" si="28199"/>
        <v>1</v>
      </c>
      <c r="L5552" s="8">
        <f t="shared" si="28212"/>
        <v>5.5714285714285712</v>
      </c>
      <c r="M5552" s="8">
        <f t="shared" si="28205"/>
        <v>6.7022046369735202</v>
      </c>
      <c r="N5552" s="5">
        <v>11092</v>
      </c>
      <c r="O5552" s="5">
        <v>535</v>
      </c>
    </row>
    <row r="5553" spans="1:15" x14ac:dyDescent="0.2">
      <c r="A5553" s="5" t="s">
        <v>14</v>
      </c>
      <c r="B5553" s="13">
        <v>7982448</v>
      </c>
      <c r="C5553" s="6">
        <f t="shared" si="28198"/>
        <v>43968</v>
      </c>
      <c r="D5553" s="5">
        <f t="shared" si="28206"/>
        <v>63</v>
      </c>
      <c r="E5553" s="13">
        <f t="shared" si="28209"/>
        <v>46.857142857142854</v>
      </c>
      <c r="F5553" s="13">
        <f t="shared" si="28210"/>
        <v>52</v>
      </c>
      <c r="G5553" s="13">
        <v>140</v>
      </c>
      <c r="H5553" s="5">
        <f t="shared" si="28211"/>
        <v>64</v>
      </c>
      <c r="I5553" s="5">
        <f t="shared" si="28211"/>
        <v>55</v>
      </c>
      <c r="J5553" s="8">
        <f t="shared" si="28207"/>
        <v>0.42785771122213379</v>
      </c>
      <c r="K5553" s="5">
        <f t="shared" si="28199"/>
        <v>9</v>
      </c>
      <c r="L5553" s="8">
        <f t="shared" si="28212"/>
        <v>6.5714285714285712</v>
      </c>
      <c r="M5553" s="8">
        <f t="shared" si="28205"/>
        <v>6.8149520046983083</v>
      </c>
      <c r="N5553" s="5">
        <v>11155</v>
      </c>
      <c r="O5553" s="5">
        <v>544</v>
      </c>
    </row>
    <row r="5554" spans="1:15" x14ac:dyDescent="0.2">
      <c r="A5554" s="5" t="s">
        <v>14</v>
      </c>
      <c r="B5554" s="13">
        <v>7982448</v>
      </c>
      <c r="C5554" s="6">
        <f t="shared" si="28198"/>
        <v>43969</v>
      </c>
      <c r="D5554" s="5">
        <f t="shared" si="28206"/>
        <v>12</v>
      </c>
      <c r="E5554" s="13">
        <f t="shared" si="28209"/>
        <v>44.714285714285715</v>
      </c>
      <c r="F5554" s="13">
        <f t="shared" si="28210"/>
        <v>52.8</v>
      </c>
      <c r="G5554" s="13">
        <v>140</v>
      </c>
      <c r="H5554" s="5">
        <f t="shared" si="28211"/>
        <v>65</v>
      </c>
      <c r="I5554" s="5">
        <f t="shared" si="28211"/>
        <v>56</v>
      </c>
      <c r="J5554" s="8">
        <f t="shared" si="28207"/>
        <v>0.40655158529140534</v>
      </c>
      <c r="K5554" s="5">
        <f t="shared" si="28199"/>
        <v>1</v>
      </c>
      <c r="L5554" s="8">
        <f t="shared" si="28212"/>
        <v>6.7142857142857144</v>
      </c>
      <c r="M5554" s="8">
        <f t="shared" si="28205"/>
        <v>6.8274794900010631</v>
      </c>
      <c r="N5554" s="5">
        <v>11167</v>
      </c>
      <c r="O5554" s="5">
        <v>545</v>
      </c>
    </row>
    <row r="5555" spans="1:15" x14ac:dyDescent="0.2">
      <c r="A5555" s="5" t="s">
        <v>14</v>
      </c>
      <c r="B5555" s="13">
        <v>7982448</v>
      </c>
      <c r="C5555" s="6">
        <f t="shared" si="28198"/>
        <v>43970</v>
      </c>
      <c r="D5555" s="5">
        <f t="shared" si="28206"/>
        <v>40</v>
      </c>
      <c r="E5555" s="13">
        <f t="shared" si="28209"/>
        <v>44.571428571428569</v>
      </c>
      <c r="F5555" s="13">
        <f t="shared" si="28210"/>
        <v>40.799999999999997</v>
      </c>
      <c r="G5555" s="13">
        <v>140</v>
      </c>
      <c r="H5555" s="5">
        <f t="shared" si="28211"/>
        <v>66</v>
      </c>
      <c r="I5555" s="5">
        <f t="shared" si="28211"/>
        <v>57</v>
      </c>
      <c r="J5555" s="8">
        <f t="shared" si="28207"/>
        <v>0.40361180823264597</v>
      </c>
      <c r="K5555" s="5">
        <f t="shared" si="28199"/>
        <v>3</v>
      </c>
      <c r="L5555" s="8">
        <f t="shared" si="28212"/>
        <v>5.8571428571428568</v>
      </c>
      <c r="M5555" s="8">
        <f t="shared" si="28205"/>
        <v>6.8650619459093258</v>
      </c>
      <c r="N5555" s="5">
        <v>11207</v>
      </c>
      <c r="O5555" s="5">
        <v>548</v>
      </c>
    </row>
    <row r="5556" spans="1:15" x14ac:dyDescent="0.2">
      <c r="A5556" s="5" t="s">
        <v>14</v>
      </c>
      <c r="B5556" s="13">
        <v>7982448</v>
      </c>
      <c r="C5556" s="6">
        <f t="shared" ref="C5556:C5619" si="28213">C5555+1</f>
        <v>43971</v>
      </c>
      <c r="D5556" s="5">
        <f t="shared" si="28206"/>
        <v>81</v>
      </c>
      <c r="E5556" s="13">
        <f t="shared" si="28209"/>
        <v>55</v>
      </c>
      <c r="F5556" s="13">
        <f t="shared" si="28210"/>
        <v>40.200000000000003</v>
      </c>
      <c r="G5556" s="13">
        <v>141</v>
      </c>
      <c r="H5556" s="5">
        <f t="shared" si="28211"/>
        <v>67</v>
      </c>
      <c r="I5556" s="5">
        <f t="shared" si="28211"/>
        <v>58</v>
      </c>
      <c r="J5556" s="8">
        <f t="shared" si="28207"/>
        <v>0.49604452804906335</v>
      </c>
      <c r="K5556" s="5">
        <f t="shared" ref="K5556:K5619" si="28214">O5556-O5555</f>
        <v>9</v>
      </c>
      <c r="L5556" s="8">
        <f t="shared" si="28212"/>
        <v>7</v>
      </c>
      <c r="M5556" s="8">
        <f t="shared" si="28205"/>
        <v>6.9778093136341139</v>
      </c>
      <c r="N5556" s="5">
        <v>11288</v>
      </c>
      <c r="O5556" s="5">
        <v>557</v>
      </c>
    </row>
    <row r="5557" spans="1:15" x14ac:dyDescent="0.2">
      <c r="A5557" s="5" t="s">
        <v>14</v>
      </c>
      <c r="B5557" s="13">
        <v>7982448</v>
      </c>
      <c r="C5557" s="6">
        <f t="shared" si="28213"/>
        <v>43972</v>
      </c>
      <c r="D5557" s="5">
        <f t="shared" si="28206"/>
        <v>74</v>
      </c>
      <c r="E5557" s="13">
        <f t="shared" ref="E5557:E5564" si="28215">SUM(D5551:D5557)/7</f>
        <v>51.285714285714285</v>
      </c>
      <c r="F5557" s="13">
        <f t="shared" ref="F5557:F5561" si="28216">SUM(D5553:D5557)/5</f>
        <v>54</v>
      </c>
      <c r="G5557" s="13">
        <v>142</v>
      </c>
      <c r="H5557" s="5">
        <f t="shared" si="28211"/>
        <v>68</v>
      </c>
      <c r="I5557" s="5">
        <f t="shared" si="28211"/>
        <v>59</v>
      </c>
      <c r="J5557" s="8">
        <f t="shared" si="28207"/>
        <v>0.46026231105526993</v>
      </c>
      <c r="K5557" s="5">
        <f t="shared" si="28214"/>
        <v>9</v>
      </c>
      <c r="L5557" s="8">
        <f t="shared" si="28212"/>
        <v>6</v>
      </c>
      <c r="M5557" s="8">
        <f t="shared" si="28205"/>
        <v>7.090556681358902</v>
      </c>
      <c r="N5557" s="5">
        <v>11362</v>
      </c>
      <c r="O5557" s="5">
        <v>566</v>
      </c>
    </row>
    <row r="5558" spans="1:15" x14ac:dyDescent="0.2">
      <c r="A5558" s="5" t="s">
        <v>14</v>
      </c>
      <c r="B5558" s="13">
        <v>7982448</v>
      </c>
      <c r="C5558" s="6">
        <f t="shared" si="28213"/>
        <v>43973</v>
      </c>
      <c r="D5558" s="5">
        <f t="shared" si="28206"/>
        <v>58</v>
      </c>
      <c r="E5558" s="13">
        <f t="shared" si="28215"/>
        <v>47.571428571428569</v>
      </c>
      <c r="F5558" s="13">
        <f t="shared" si="28216"/>
        <v>53</v>
      </c>
      <c r="G5558" s="13">
        <v>143</v>
      </c>
      <c r="H5558" s="5">
        <f t="shared" si="28211"/>
        <v>69</v>
      </c>
      <c r="I5558" s="5">
        <f t="shared" si="28211"/>
        <v>60</v>
      </c>
      <c r="J5558" s="8">
        <f t="shared" si="28207"/>
        <v>0.42497256183159343</v>
      </c>
      <c r="K5558" s="5">
        <f t="shared" si="28214"/>
        <v>2</v>
      </c>
      <c r="L5558" s="8">
        <f t="shared" si="28212"/>
        <v>4.8571428571428568</v>
      </c>
      <c r="M5558" s="8">
        <f t="shared" si="28205"/>
        <v>7.1156116519644108</v>
      </c>
      <c r="N5558" s="5">
        <v>11420</v>
      </c>
      <c r="O5558" s="5">
        <v>568</v>
      </c>
    </row>
    <row r="5559" spans="1:15" x14ac:dyDescent="0.2">
      <c r="A5559" s="5" t="s">
        <v>14</v>
      </c>
      <c r="B5559" s="13">
        <v>7982448</v>
      </c>
      <c r="C5559" s="6">
        <f t="shared" si="28213"/>
        <v>43974</v>
      </c>
      <c r="D5559" s="5">
        <f t="shared" si="28206"/>
        <v>101</v>
      </c>
      <c r="E5559" s="13">
        <f t="shared" si="28215"/>
        <v>61.285714285714285</v>
      </c>
      <c r="F5559" s="13">
        <f t="shared" si="28216"/>
        <v>70.8</v>
      </c>
      <c r="G5559" s="13">
        <v>144</v>
      </c>
      <c r="H5559" s="5">
        <f t="shared" si="28211"/>
        <v>70</v>
      </c>
      <c r="I5559" s="5">
        <f t="shared" si="28211"/>
        <v>61</v>
      </c>
      <c r="J5559" s="8">
        <f t="shared" si="28207"/>
        <v>0.54517034984941093</v>
      </c>
      <c r="K5559" s="5">
        <f t="shared" si="28214"/>
        <v>3</v>
      </c>
      <c r="L5559" s="8">
        <f t="shared" si="28212"/>
        <v>5.1428571428571432</v>
      </c>
      <c r="M5559" s="8">
        <f t="shared" si="28205"/>
        <v>7.1531941078726735</v>
      </c>
      <c r="N5559" s="5">
        <v>11521</v>
      </c>
      <c r="O5559" s="5">
        <v>571</v>
      </c>
    </row>
    <row r="5560" spans="1:15" x14ac:dyDescent="0.2">
      <c r="A5560" s="5" t="s">
        <v>14</v>
      </c>
      <c r="B5560" s="13">
        <v>7982448</v>
      </c>
      <c r="C5560" s="6">
        <f t="shared" si="28213"/>
        <v>43975</v>
      </c>
      <c r="D5560" s="5">
        <f t="shared" si="28206"/>
        <v>57</v>
      </c>
      <c r="E5560" s="13">
        <f t="shared" si="28215"/>
        <v>60.428571428571431</v>
      </c>
      <c r="F5560" s="13">
        <f t="shared" si="28216"/>
        <v>74.2</v>
      </c>
      <c r="G5560" s="13">
        <v>145</v>
      </c>
      <c r="H5560" s="5">
        <f t="shared" si="28211"/>
        <v>71</v>
      </c>
      <c r="I5560" s="5">
        <f t="shared" si="28211"/>
        <v>62</v>
      </c>
      <c r="J5560" s="8">
        <f t="shared" si="28207"/>
        <v>0.53463094034378156</v>
      </c>
      <c r="K5560" s="5">
        <f t="shared" si="28214"/>
        <v>1</v>
      </c>
      <c r="L5560" s="8">
        <f t="shared" si="28212"/>
        <v>4</v>
      </c>
      <c r="M5560" s="8">
        <f t="shared" si="28205"/>
        <v>7.1657215931754275</v>
      </c>
      <c r="N5560" s="5">
        <v>11578</v>
      </c>
      <c r="O5560" s="5">
        <v>572</v>
      </c>
    </row>
    <row r="5561" spans="1:15" x14ac:dyDescent="0.2">
      <c r="A5561" s="5" t="s">
        <v>14</v>
      </c>
      <c r="B5561" s="13">
        <v>7982448</v>
      </c>
      <c r="C5561" s="6">
        <f t="shared" si="28213"/>
        <v>43976</v>
      </c>
      <c r="D5561" s="5">
        <f t="shared" si="28206"/>
        <v>0</v>
      </c>
      <c r="E5561" s="13">
        <f t="shared" si="28215"/>
        <v>58.714285714285715</v>
      </c>
      <c r="F5561" s="13">
        <f t="shared" si="28216"/>
        <v>58</v>
      </c>
      <c r="G5561" s="13">
        <v>145</v>
      </c>
      <c r="H5561" s="5">
        <f t="shared" si="28211"/>
        <v>72</v>
      </c>
      <c r="I5561" s="5">
        <f t="shared" si="28211"/>
        <v>63</v>
      </c>
      <c r="J5561" s="8">
        <f t="shared" ref="J5561:J5574" si="28217">E5561/(SUM(N5554:N5560)/7)*100</f>
        <v>0.51670165822259662</v>
      </c>
      <c r="K5561" s="5">
        <f t="shared" si="28214"/>
        <v>0</v>
      </c>
      <c r="L5561" s="8">
        <f t="shared" si="28212"/>
        <v>3.8571428571428572</v>
      </c>
      <c r="M5561" s="8">
        <f t="shared" si="28205"/>
        <v>7.1657215931754275</v>
      </c>
      <c r="N5561" s="5">
        <v>11578</v>
      </c>
      <c r="O5561" s="5">
        <v>572</v>
      </c>
    </row>
    <row r="5562" spans="1:15" x14ac:dyDescent="0.2">
      <c r="A5562" s="5" t="s">
        <v>14</v>
      </c>
      <c r="B5562" s="13">
        <v>7982448</v>
      </c>
      <c r="C5562" s="6">
        <f t="shared" si="28213"/>
        <v>43977</v>
      </c>
      <c r="D5562" s="5">
        <f t="shared" si="28206"/>
        <v>68</v>
      </c>
      <c r="E5562" s="13">
        <f t="shared" si="28215"/>
        <v>62.714285714285715</v>
      </c>
      <c r="F5562" s="13">
        <f t="shared" ref="F5562" si="28218">SUM(D5558:D5562)/5</f>
        <v>56.8</v>
      </c>
      <c r="G5562" s="13">
        <v>146</v>
      </c>
      <c r="H5562" s="5">
        <f t="shared" si="28211"/>
        <v>73</v>
      </c>
      <c r="I5562" s="5">
        <f t="shared" si="28211"/>
        <v>64</v>
      </c>
      <c r="J5562" s="8">
        <f t="shared" si="28217"/>
        <v>0.54906571278485139</v>
      </c>
      <c r="K5562" s="5">
        <f t="shared" si="28214"/>
        <v>2</v>
      </c>
      <c r="L5562" s="8">
        <f t="shared" si="28212"/>
        <v>3.7142857142857144</v>
      </c>
      <c r="M5562" s="8">
        <f t="shared" si="28205"/>
        <v>7.1907765637809362</v>
      </c>
      <c r="N5562" s="5">
        <v>11646</v>
      </c>
      <c r="O5562" s="5">
        <v>574</v>
      </c>
    </row>
    <row r="5563" spans="1:15" x14ac:dyDescent="0.2">
      <c r="A5563" s="5" t="s">
        <v>14</v>
      </c>
      <c r="B5563" s="13">
        <v>7982448</v>
      </c>
      <c r="C5563" s="6">
        <f t="shared" si="28213"/>
        <v>43978</v>
      </c>
      <c r="D5563" s="5">
        <f t="shared" si="28206"/>
        <v>32</v>
      </c>
      <c r="E5563" s="13">
        <f t="shared" si="28215"/>
        <v>55.714285714285715</v>
      </c>
      <c r="F5563" s="13">
        <f t="shared" ref="F5563:F5564" si="28219">SUM(D5559:D5563)/5</f>
        <v>51.6</v>
      </c>
      <c r="G5563" s="13">
        <f t="shared" ref="G5563:G5626" si="28220">N5563/(B5563/100000)</f>
        <v>146.29597336556407</v>
      </c>
      <c r="H5563" s="5">
        <f t="shared" ref="H5563:I5578" si="28221">H5562+1</f>
        <v>74</v>
      </c>
      <c r="I5563" s="5">
        <f t="shared" si="28221"/>
        <v>65</v>
      </c>
      <c r="J5563" s="8">
        <f t="shared" si="28217"/>
        <v>0.48511686340850574</v>
      </c>
      <c r="K5563" s="5">
        <f t="shared" si="28214"/>
        <v>4</v>
      </c>
      <c r="L5563" s="8">
        <f t="shared" si="28212"/>
        <v>3</v>
      </c>
      <c r="M5563" s="8">
        <f t="shared" si="28205"/>
        <v>7.2408865049919529</v>
      </c>
      <c r="N5563" s="5">
        <v>11678</v>
      </c>
      <c r="O5563" s="5">
        <v>578</v>
      </c>
    </row>
    <row r="5564" spans="1:15" x14ac:dyDescent="0.2">
      <c r="A5564" s="5" t="s">
        <v>14</v>
      </c>
      <c r="B5564" s="13">
        <v>7982448</v>
      </c>
      <c r="C5564" s="6">
        <f t="shared" si="28213"/>
        <v>43979</v>
      </c>
      <c r="D5564" s="5">
        <f t="shared" si="28206"/>
        <v>72</v>
      </c>
      <c r="E5564" s="13">
        <f t="shared" si="28215"/>
        <v>55.428571428571431</v>
      </c>
      <c r="F5564" s="13">
        <f t="shared" si="28219"/>
        <v>45.8</v>
      </c>
      <c r="G5564" s="13">
        <f t="shared" si="28220"/>
        <v>147.19795230736236</v>
      </c>
      <c r="H5564" s="5">
        <f t="shared" si="28221"/>
        <v>75</v>
      </c>
      <c r="I5564" s="5">
        <f t="shared" si="28221"/>
        <v>66</v>
      </c>
      <c r="J5564" s="8">
        <f t="shared" si="28217"/>
        <v>0.480299072824728</v>
      </c>
      <c r="K5564" s="5">
        <f t="shared" si="28214"/>
        <v>5</v>
      </c>
      <c r="L5564" s="8">
        <f t="shared" si="28212"/>
        <v>2.4285714285714284</v>
      </c>
      <c r="M5564" s="8">
        <f t="shared" si="28205"/>
        <v>7.3035239315057243</v>
      </c>
      <c r="N5564" s="5">
        <v>11750</v>
      </c>
      <c r="O5564" s="5">
        <v>583</v>
      </c>
    </row>
    <row r="5565" spans="1:15" x14ac:dyDescent="0.2">
      <c r="A5565" s="5" t="s">
        <v>14</v>
      </c>
      <c r="B5565" s="13">
        <v>7982448</v>
      </c>
      <c r="C5565" s="6">
        <f t="shared" si="28213"/>
        <v>43980</v>
      </c>
      <c r="D5565" s="5">
        <f t="shared" si="28206"/>
        <v>82</v>
      </c>
      <c r="E5565" s="13">
        <f t="shared" ref="E5565" si="28222">SUM(D5559:D5565)/7</f>
        <v>58.857142857142854</v>
      </c>
      <c r="F5565" s="13">
        <f t="shared" ref="F5565" si="28223">SUM(D5561:D5565)/5</f>
        <v>50.8</v>
      </c>
      <c r="G5565" s="13">
        <f t="shared" si="28220"/>
        <v>148.22520610218822</v>
      </c>
      <c r="H5565" s="5">
        <f t="shared" si="28221"/>
        <v>76</v>
      </c>
      <c r="I5565" s="5">
        <f t="shared" si="28221"/>
        <v>67</v>
      </c>
      <c r="J5565" s="8">
        <f t="shared" si="28217"/>
        <v>0.50757043771790422</v>
      </c>
      <c r="K5565" s="5">
        <f t="shared" si="28214"/>
        <v>2</v>
      </c>
      <c r="L5565" s="8">
        <f t="shared" si="28212"/>
        <v>2.4285714285714284</v>
      </c>
      <c r="M5565" s="8">
        <f t="shared" si="28205"/>
        <v>7.3285789021112322</v>
      </c>
      <c r="N5565" s="5">
        <v>11832</v>
      </c>
      <c r="O5565" s="5">
        <v>585</v>
      </c>
    </row>
    <row r="5566" spans="1:15" x14ac:dyDescent="0.2">
      <c r="A5566" s="5" t="s">
        <v>14</v>
      </c>
      <c r="B5566" s="13">
        <v>7982448</v>
      </c>
      <c r="C5566" s="6">
        <f t="shared" si="28213"/>
        <v>43981</v>
      </c>
      <c r="D5566" s="5">
        <f t="shared" si="28206"/>
        <v>126</v>
      </c>
      <c r="E5566" s="13">
        <f t="shared" ref="E5566:E5575" si="28224">SUM(D5560:D5566)/7</f>
        <v>62.428571428571431</v>
      </c>
      <c r="F5566" s="13">
        <f t="shared" ref="F5566:F5575" si="28225">SUM(D5562:D5566)/5</f>
        <v>76</v>
      </c>
      <c r="G5566" s="13">
        <f t="shared" si="28220"/>
        <v>149.80366925033525</v>
      </c>
      <c r="H5566" s="5">
        <f t="shared" si="28221"/>
        <v>77</v>
      </c>
      <c r="I5566" s="5">
        <f t="shared" si="28221"/>
        <v>68</v>
      </c>
      <c r="J5566" s="8">
        <f t="shared" si="28217"/>
        <v>0.53565080960494227</v>
      </c>
      <c r="K5566" s="5">
        <f t="shared" si="28214"/>
        <v>8</v>
      </c>
      <c r="L5566" s="8">
        <f t="shared" si="28212"/>
        <v>3.1428571428571428</v>
      </c>
      <c r="M5566" s="8">
        <f t="shared" si="28205"/>
        <v>7.4287987845332664</v>
      </c>
      <c r="N5566" s="5">
        <v>11958</v>
      </c>
      <c r="O5566" s="5">
        <v>593</v>
      </c>
    </row>
    <row r="5567" spans="1:15" x14ac:dyDescent="0.2">
      <c r="A5567" s="5" t="s">
        <v>14</v>
      </c>
      <c r="B5567" s="13">
        <v>7982448</v>
      </c>
      <c r="C5567" s="6">
        <f t="shared" si="28213"/>
        <v>43982</v>
      </c>
      <c r="D5567" s="5">
        <f t="shared" si="28206"/>
        <v>34</v>
      </c>
      <c r="E5567" s="13">
        <f t="shared" si="28224"/>
        <v>59.142857142857146</v>
      </c>
      <c r="F5567" s="13">
        <f t="shared" si="28225"/>
        <v>69.2</v>
      </c>
      <c r="G5567" s="13">
        <f t="shared" si="28220"/>
        <v>150.22960375062888</v>
      </c>
      <c r="H5567" s="5">
        <f t="shared" si="28221"/>
        <v>78</v>
      </c>
      <c r="I5567" s="5">
        <f t="shared" si="28221"/>
        <v>69</v>
      </c>
      <c r="J5567" s="8">
        <f t="shared" si="28217"/>
        <v>0.50475493782004388</v>
      </c>
      <c r="K5567" s="5">
        <f t="shared" si="28214"/>
        <v>0</v>
      </c>
      <c r="L5567" s="8">
        <f t="shared" si="28212"/>
        <v>3</v>
      </c>
      <c r="M5567" s="8">
        <f t="shared" si="28205"/>
        <v>7.4287987845332664</v>
      </c>
      <c r="N5567" s="5">
        <v>11992</v>
      </c>
      <c r="O5567" s="5">
        <v>593</v>
      </c>
    </row>
    <row r="5568" spans="1:15" x14ac:dyDescent="0.2">
      <c r="A5568" s="5" t="s">
        <v>14</v>
      </c>
      <c r="B5568" s="13">
        <v>7982448</v>
      </c>
      <c r="C5568" s="6">
        <f t="shared" si="28213"/>
        <v>43983</v>
      </c>
      <c r="D5568" s="5">
        <f t="shared" si="28206"/>
        <v>51</v>
      </c>
      <c r="E5568" s="13">
        <f t="shared" si="28224"/>
        <v>66.428571428571431</v>
      </c>
      <c r="F5568" s="13">
        <f t="shared" si="28225"/>
        <v>73</v>
      </c>
      <c r="G5568" s="13">
        <f t="shared" si="28220"/>
        <v>150.86850550106936</v>
      </c>
      <c r="H5568" s="5">
        <f t="shared" si="28221"/>
        <v>79</v>
      </c>
      <c r="I5568" s="5">
        <f t="shared" si="28221"/>
        <v>70</v>
      </c>
      <c r="J5568" s="8">
        <f t="shared" si="28217"/>
        <v>0.56408763374335846</v>
      </c>
      <c r="K5568" s="5">
        <f t="shared" si="28214"/>
        <v>0</v>
      </c>
      <c r="L5568" s="8">
        <f t="shared" si="28212"/>
        <v>3</v>
      </c>
      <c r="M5568" s="8">
        <f t="shared" si="28205"/>
        <v>7.4287987845332664</v>
      </c>
      <c r="N5568" s="5">
        <v>12043</v>
      </c>
      <c r="O5568" s="5">
        <v>593</v>
      </c>
    </row>
    <row r="5569" spans="1:15" x14ac:dyDescent="0.2">
      <c r="A5569" s="5" t="s">
        <v>14</v>
      </c>
      <c r="B5569" s="13">
        <v>7982448</v>
      </c>
      <c r="C5569" s="6">
        <f t="shared" si="28213"/>
        <v>43984</v>
      </c>
      <c r="D5569" s="5">
        <f t="shared" si="28206"/>
        <v>22</v>
      </c>
      <c r="E5569" s="13">
        <f t="shared" si="28224"/>
        <v>59.857142857142854</v>
      </c>
      <c r="F5569" s="13">
        <f t="shared" si="28225"/>
        <v>63</v>
      </c>
      <c r="G5569" s="13">
        <f t="shared" si="28220"/>
        <v>151.14411017772994</v>
      </c>
      <c r="H5569" s="5">
        <f t="shared" si="28221"/>
        <v>80</v>
      </c>
      <c r="I5569" s="5">
        <f t="shared" si="28221"/>
        <v>71</v>
      </c>
      <c r="J5569" s="8">
        <f t="shared" si="28217"/>
        <v>0.50543432369509877</v>
      </c>
      <c r="K5569" s="5">
        <f t="shared" si="28214"/>
        <v>1</v>
      </c>
      <c r="L5569" s="8">
        <f t="shared" si="28212"/>
        <v>2.8571428571428572</v>
      </c>
      <c r="M5569" s="8">
        <f t="shared" si="28205"/>
        <v>7.4413262698360212</v>
      </c>
      <c r="N5569" s="5">
        <v>12065</v>
      </c>
      <c r="O5569" s="5">
        <v>594</v>
      </c>
    </row>
    <row r="5570" spans="1:15" x14ac:dyDescent="0.2">
      <c r="A5570" s="5" t="s">
        <v>14</v>
      </c>
      <c r="B5570" s="13">
        <v>7982448</v>
      </c>
      <c r="C5570" s="6">
        <f t="shared" si="28213"/>
        <v>43985</v>
      </c>
      <c r="D5570" s="5">
        <f t="shared" si="28206"/>
        <v>49</v>
      </c>
      <c r="E5570" s="13">
        <f t="shared" si="28224"/>
        <v>62.285714285714285</v>
      </c>
      <c r="F5570" s="13">
        <f t="shared" si="28225"/>
        <v>56.4</v>
      </c>
      <c r="G5570" s="13">
        <f t="shared" si="28220"/>
        <v>151.75795695756491</v>
      </c>
      <c r="H5570" s="5">
        <f t="shared" si="28221"/>
        <v>81</v>
      </c>
      <c r="I5570" s="5">
        <f t="shared" si="28221"/>
        <v>72</v>
      </c>
      <c r="J5570" s="8">
        <f t="shared" si="28217"/>
        <v>0.523296286516719</v>
      </c>
      <c r="K5570" s="5">
        <f t="shared" si="28214"/>
        <v>2</v>
      </c>
      <c r="L5570" s="8">
        <f t="shared" si="28212"/>
        <v>2.5714285714285716</v>
      </c>
      <c r="M5570" s="8">
        <f t="shared" si="28205"/>
        <v>7.4663812404415291</v>
      </c>
      <c r="N5570" s="5">
        <v>12114</v>
      </c>
      <c r="O5570" s="5">
        <v>596</v>
      </c>
    </row>
    <row r="5571" spans="1:15" x14ac:dyDescent="0.2">
      <c r="A5571" s="5" t="s">
        <v>14</v>
      </c>
      <c r="B5571" s="13">
        <v>7982448</v>
      </c>
      <c r="C5571" s="6">
        <f t="shared" si="28213"/>
        <v>43986</v>
      </c>
      <c r="D5571" s="5">
        <f t="shared" si="28206"/>
        <v>68</v>
      </c>
      <c r="E5571" s="13">
        <f t="shared" si="28224"/>
        <v>61.714285714285715</v>
      </c>
      <c r="F5571" s="13">
        <f t="shared" si="28225"/>
        <v>44.8</v>
      </c>
      <c r="G5571" s="13">
        <f t="shared" si="28220"/>
        <v>152.60982595815219</v>
      </c>
      <c r="H5571" s="5">
        <f t="shared" si="28221"/>
        <v>82</v>
      </c>
      <c r="I5571" s="5">
        <f t="shared" si="28221"/>
        <v>73</v>
      </c>
      <c r="J5571" s="8">
        <f t="shared" si="28217"/>
        <v>0.51579626047711158</v>
      </c>
      <c r="K5571" s="5">
        <f t="shared" si="28214"/>
        <v>5</v>
      </c>
      <c r="L5571" s="8">
        <f t="shared" si="28212"/>
        <v>2.5714285714285716</v>
      </c>
      <c r="M5571" s="8">
        <f t="shared" si="28205"/>
        <v>7.5290186669553005</v>
      </c>
      <c r="N5571" s="5">
        <v>12182</v>
      </c>
      <c r="O5571" s="5">
        <v>601</v>
      </c>
    </row>
    <row r="5572" spans="1:15" x14ac:dyDescent="0.2">
      <c r="A5572" s="5" t="s">
        <v>14</v>
      </c>
      <c r="B5572" s="13">
        <v>7982448</v>
      </c>
      <c r="C5572" s="6">
        <f t="shared" si="28213"/>
        <v>43987</v>
      </c>
      <c r="D5572" s="5">
        <f t="shared" si="28206"/>
        <v>95</v>
      </c>
      <c r="E5572" s="13">
        <f t="shared" si="28224"/>
        <v>63.571428571428569</v>
      </c>
      <c r="F5572" s="13">
        <f t="shared" si="28225"/>
        <v>57</v>
      </c>
      <c r="G5572" s="13">
        <f t="shared" si="28220"/>
        <v>153.79993706191385</v>
      </c>
      <c r="H5572" s="5">
        <f t="shared" si="28221"/>
        <v>83</v>
      </c>
      <c r="I5572" s="5">
        <f t="shared" si="28221"/>
        <v>74</v>
      </c>
      <c r="J5572" s="8">
        <f t="shared" si="28217"/>
        <v>0.52859145226047077</v>
      </c>
      <c r="K5572" s="5">
        <f t="shared" si="28214"/>
        <v>3</v>
      </c>
      <c r="L5572" s="8">
        <f t="shared" si="28212"/>
        <v>2.7142857142857144</v>
      </c>
      <c r="M5572" s="8">
        <f t="shared" si="28205"/>
        <v>7.5666011228635632</v>
      </c>
      <c r="N5572" s="5">
        <v>12277</v>
      </c>
      <c r="O5572" s="18">
        <v>604</v>
      </c>
    </row>
    <row r="5573" spans="1:15" x14ac:dyDescent="0.2">
      <c r="A5573" s="5" t="s">
        <v>14</v>
      </c>
      <c r="B5573" s="13">
        <v>7982448</v>
      </c>
      <c r="C5573" s="6">
        <f t="shared" si="28213"/>
        <v>43988</v>
      </c>
      <c r="D5573" s="5">
        <f t="shared" si="28206"/>
        <v>122</v>
      </c>
      <c r="E5573" s="13">
        <f t="shared" si="28224"/>
        <v>63</v>
      </c>
      <c r="F5573" s="13">
        <f t="shared" si="28225"/>
        <v>71.2</v>
      </c>
      <c r="G5573" s="13">
        <f t="shared" si="28220"/>
        <v>155.32829026884986</v>
      </c>
      <c r="H5573" s="5">
        <f t="shared" si="28221"/>
        <v>84</v>
      </c>
      <c r="I5573" s="5">
        <f t="shared" si="28221"/>
        <v>75</v>
      </c>
      <c r="J5573" s="8">
        <f t="shared" si="28217"/>
        <v>0.52108565419290809</v>
      </c>
      <c r="K5573" s="5">
        <f t="shared" si="28214"/>
        <v>1</v>
      </c>
      <c r="L5573" s="8">
        <f t="shared" si="28212"/>
        <v>1.7142857142857142</v>
      </c>
      <c r="M5573" s="8">
        <f t="shared" si="28205"/>
        <v>7.5791286081663172</v>
      </c>
      <c r="N5573" s="5">
        <v>12399</v>
      </c>
      <c r="O5573" s="18">
        <v>605</v>
      </c>
    </row>
    <row r="5574" spans="1:15" x14ac:dyDescent="0.2">
      <c r="A5574" s="5" t="s">
        <v>14</v>
      </c>
      <c r="B5574" s="13">
        <v>7982448</v>
      </c>
      <c r="C5574" s="6">
        <f t="shared" si="28213"/>
        <v>43989</v>
      </c>
      <c r="D5574" s="5">
        <f t="shared" si="28206"/>
        <v>67</v>
      </c>
      <c r="E5574" s="13">
        <f t="shared" si="28224"/>
        <v>67.714285714285708</v>
      </c>
      <c r="F5574" s="13">
        <f t="shared" si="28225"/>
        <v>80.2</v>
      </c>
      <c r="G5574" s="13">
        <f t="shared" si="28220"/>
        <v>156.16763178413441</v>
      </c>
      <c r="H5574" s="5">
        <f t="shared" si="28221"/>
        <v>85</v>
      </c>
      <c r="I5574" s="5">
        <f t="shared" si="28221"/>
        <v>76</v>
      </c>
      <c r="J5574" s="8">
        <f t="shared" si="28217"/>
        <v>0.55717509873989091</v>
      </c>
      <c r="K5574" s="5">
        <f t="shared" si="28214"/>
        <v>0</v>
      </c>
      <c r="L5574" s="8">
        <f t="shared" si="28212"/>
        <v>1.7142857142857142</v>
      </c>
      <c r="M5574" s="8">
        <f t="shared" si="28205"/>
        <v>7.5791286081663172</v>
      </c>
      <c r="N5574" s="5">
        <v>12466</v>
      </c>
      <c r="O5574" s="18">
        <v>605</v>
      </c>
    </row>
    <row r="5575" spans="1:15" x14ac:dyDescent="0.2">
      <c r="A5575" s="5" t="s">
        <v>14</v>
      </c>
      <c r="B5575" s="13">
        <v>7982448</v>
      </c>
      <c r="C5575" s="6">
        <f t="shared" si="28213"/>
        <v>43990</v>
      </c>
      <c r="D5575" s="5">
        <f t="shared" si="28206"/>
        <v>43</v>
      </c>
      <c r="E5575" s="13">
        <f t="shared" si="28224"/>
        <v>66.571428571428569</v>
      </c>
      <c r="F5575" s="13">
        <f t="shared" si="28225"/>
        <v>79</v>
      </c>
      <c r="G5575" s="13">
        <f t="shared" si="28220"/>
        <v>156.70631365215283</v>
      </c>
      <c r="H5575" s="5">
        <f t="shared" si="28221"/>
        <v>86</v>
      </c>
      <c r="I5575" s="5">
        <f t="shared" si="28221"/>
        <v>77</v>
      </c>
      <c r="J5575" s="8">
        <f t="shared" ref="J5575:J5638" si="28226">E5575/(SUM(N5568:N5574)/7)*100</f>
        <v>0.54473616533794678</v>
      </c>
      <c r="K5575" s="5">
        <f t="shared" si="28214"/>
        <v>0</v>
      </c>
      <c r="L5575" s="8">
        <f t="shared" ref="L5575:L5638" si="28227">SUM(K5569:K5575)/7</f>
        <v>1.7142857142857142</v>
      </c>
      <c r="M5575" s="8">
        <f t="shared" si="28205"/>
        <v>7.5791286081663172</v>
      </c>
      <c r="N5575" s="5">
        <v>12509</v>
      </c>
      <c r="O5575" s="18">
        <v>605</v>
      </c>
    </row>
    <row r="5576" spans="1:15" x14ac:dyDescent="0.2">
      <c r="A5576" s="5" t="s">
        <v>14</v>
      </c>
      <c r="B5576" s="13">
        <v>7982448</v>
      </c>
      <c r="C5576" s="6">
        <f t="shared" si="28213"/>
        <v>43991</v>
      </c>
      <c r="D5576" s="5">
        <f t="shared" si="28206"/>
        <v>92</v>
      </c>
      <c r="E5576" s="13">
        <f t="shared" ref="E5576:E5639" si="28228">SUM(D5570:D5576)/7</f>
        <v>76.571428571428569</v>
      </c>
      <c r="F5576" s="13">
        <f t="shared" ref="F5576:F5639" si="28229">SUM(D5572:D5576)/5</f>
        <v>83.8</v>
      </c>
      <c r="G5576" s="13">
        <f t="shared" si="28220"/>
        <v>157.85884230000622</v>
      </c>
      <c r="H5576" s="5">
        <f t="shared" si="28221"/>
        <v>87</v>
      </c>
      <c r="I5576" s="5">
        <f t="shared" si="28221"/>
        <v>78</v>
      </c>
      <c r="J5576" s="8">
        <f t="shared" si="28226"/>
        <v>0.6231688601590476</v>
      </c>
      <c r="K5576" s="5">
        <f t="shared" si="28214"/>
        <v>1</v>
      </c>
      <c r="L5576" s="8">
        <f t="shared" si="28227"/>
        <v>1.7142857142857142</v>
      </c>
      <c r="M5576" s="8">
        <f t="shared" si="28205"/>
        <v>7.591656093469072</v>
      </c>
      <c r="N5576" s="5">
        <v>12601</v>
      </c>
      <c r="O5576" s="18">
        <v>606</v>
      </c>
    </row>
    <row r="5577" spans="1:15" x14ac:dyDescent="0.2">
      <c r="A5577" s="5" t="s">
        <v>14</v>
      </c>
      <c r="B5577" s="13">
        <v>7982448</v>
      </c>
      <c r="C5577" s="6">
        <f t="shared" si="28213"/>
        <v>43992</v>
      </c>
      <c r="D5577" s="5">
        <f t="shared" si="28206"/>
        <v>25</v>
      </c>
      <c r="E5577" s="13">
        <f t="shared" si="28228"/>
        <v>73.142857142857139</v>
      </c>
      <c r="F5577" s="13">
        <f t="shared" si="28229"/>
        <v>69.8</v>
      </c>
      <c r="G5577" s="13">
        <f t="shared" si="28220"/>
        <v>158.17202943257507</v>
      </c>
      <c r="H5577" s="5">
        <f t="shared" si="28221"/>
        <v>88</v>
      </c>
      <c r="I5577" s="5">
        <f t="shared" si="28221"/>
        <v>79</v>
      </c>
      <c r="J5577" s="8">
        <f t="shared" si="28226"/>
        <v>0.59157923926607192</v>
      </c>
      <c r="K5577" s="5">
        <f t="shared" si="28214"/>
        <v>1</v>
      </c>
      <c r="L5577" s="8">
        <f t="shared" si="28227"/>
        <v>1.5714285714285714</v>
      </c>
      <c r="M5577" s="8">
        <f t="shared" si="28205"/>
        <v>7.6041835787718259</v>
      </c>
      <c r="N5577" s="5">
        <v>12626</v>
      </c>
      <c r="O5577" s="18">
        <v>607</v>
      </c>
    </row>
    <row r="5578" spans="1:15" x14ac:dyDescent="0.2">
      <c r="A5578" s="5" t="s">
        <v>14</v>
      </c>
      <c r="B5578" s="13">
        <v>7982448</v>
      </c>
      <c r="C5578" s="6">
        <f t="shared" si="28213"/>
        <v>43993</v>
      </c>
      <c r="D5578" s="5">
        <f t="shared" si="28206"/>
        <v>101</v>
      </c>
      <c r="E5578" s="13">
        <f t="shared" si="28228"/>
        <v>77.857142857142861</v>
      </c>
      <c r="F5578" s="13">
        <f t="shared" si="28229"/>
        <v>65.599999999999994</v>
      </c>
      <c r="G5578" s="13">
        <f t="shared" si="28220"/>
        <v>159.43730544815327</v>
      </c>
      <c r="H5578" s="5">
        <f t="shared" si="28221"/>
        <v>89</v>
      </c>
      <c r="I5578" s="5">
        <f t="shared" si="28221"/>
        <v>80</v>
      </c>
      <c r="J5578" s="8">
        <f t="shared" si="28226"/>
        <v>0.62600505398575701</v>
      </c>
      <c r="K5578" s="5">
        <f t="shared" si="28214"/>
        <v>3</v>
      </c>
      <c r="L5578" s="8">
        <f t="shared" si="28227"/>
        <v>1.2857142857142858</v>
      </c>
      <c r="M5578" s="8">
        <f t="shared" si="28205"/>
        <v>7.6417660346800886</v>
      </c>
      <c r="N5578" s="5">
        <v>12727</v>
      </c>
      <c r="O5578" s="18">
        <v>610</v>
      </c>
    </row>
    <row r="5579" spans="1:15" x14ac:dyDescent="0.2">
      <c r="A5579" s="5" t="s">
        <v>14</v>
      </c>
      <c r="B5579" s="13">
        <v>7982448</v>
      </c>
      <c r="C5579" s="6">
        <f t="shared" si="28213"/>
        <v>43994</v>
      </c>
      <c r="D5579" s="5">
        <f t="shared" si="28206"/>
        <v>50</v>
      </c>
      <c r="E5579" s="13">
        <f t="shared" si="28228"/>
        <v>71.428571428571431</v>
      </c>
      <c r="F5579" s="13">
        <f t="shared" si="28229"/>
        <v>62.2</v>
      </c>
      <c r="G5579" s="13">
        <f t="shared" si="28220"/>
        <v>160.06367971329098</v>
      </c>
      <c r="H5579" s="5">
        <f t="shared" ref="H5579:I5594" si="28230">H5578+1</f>
        <v>90</v>
      </c>
      <c r="I5579" s="5">
        <f t="shared" si="28230"/>
        <v>81</v>
      </c>
      <c r="J5579" s="8">
        <f t="shared" si="28226"/>
        <v>0.570743679013755</v>
      </c>
      <c r="K5579" s="5">
        <f t="shared" si="28214"/>
        <v>0</v>
      </c>
      <c r="L5579" s="8">
        <f t="shared" si="28227"/>
        <v>0.8571428571428571</v>
      </c>
      <c r="M5579" s="8">
        <f t="shared" si="28205"/>
        <v>7.6417660346800886</v>
      </c>
      <c r="N5579" s="5">
        <v>12777</v>
      </c>
      <c r="O5579" s="18">
        <v>610</v>
      </c>
    </row>
    <row r="5580" spans="1:15" x14ac:dyDescent="0.2">
      <c r="A5580" s="5" t="s">
        <v>14</v>
      </c>
      <c r="B5580" s="13">
        <v>7982448</v>
      </c>
      <c r="C5580" s="6">
        <f t="shared" si="28213"/>
        <v>43995</v>
      </c>
      <c r="D5580" s="5">
        <f t="shared" si="28206"/>
        <v>45</v>
      </c>
      <c r="E5580" s="13">
        <f t="shared" si="28228"/>
        <v>60.428571428571431</v>
      </c>
      <c r="F5580" s="13">
        <f t="shared" si="28229"/>
        <v>62.6</v>
      </c>
      <c r="G5580" s="13">
        <f t="shared" si="28220"/>
        <v>160.62741655191491</v>
      </c>
      <c r="H5580" s="5">
        <f t="shared" si="28230"/>
        <v>91</v>
      </c>
      <c r="I5580" s="5">
        <f t="shared" si="28230"/>
        <v>82</v>
      </c>
      <c r="J5580" s="8">
        <f t="shared" si="28226"/>
        <v>0.48010896089892746</v>
      </c>
      <c r="K5580" s="5">
        <f t="shared" si="28214"/>
        <v>3</v>
      </c>
      <c r="L5580" s="8">
        <f t="shared" si="28227"/>
        <v>1.1428571428571428</v>
      </c>
      <c r="M5580" s="8">
        <f t="shared" si="28205"/>
        <v>7.6793484905883513</v>
      </c>
      <c r="N5580" s="5">
        <v>12822</v>
      </c>
      <c r="O5580" s="18">
        <v>613</v>
      </c>
    </row>
    <row r="5581" spans="1:15" x14ac:dyDescent="0.2">
      <c r="A5581" s="5" t="s">
        <v>14</v>
      </c>
      <c r="B5581" s="13">
        <v>7982448</v>
      </c>
      <c r="C5581" s="6">
        <f t="shared" si="28213"/>
        <v>43996</v>
      </c>
      <c r="D5581" s="5">
        <f t="shared" si="28206"/>
        <v>52</v>
      </c>
      <c r="E5581" s="13">
        <f t="shared" si="28228"/>
        <v>58.285714285714285</v>
      </c>
      <c r="F5581" s="13">
        <f t="shared" si="28229"/>
        <v>54.6</v>
      </c>
      <c r="G5581" s="13">
        <f t="shared" si="28220"/>
        <v>161.27884578765813</v>
      </c>
      <c r="H5581" s="5">
        <f t="shared" si="28230"/>
        <v>92</v>
      </c>
      <c r="I5581" s="5">
        <f t="shared" si="28230"/>
        <v>83</v>
      </c>
      <c r="J5581" s="8">
        <f t="shared" si="28226"/>
        <v>0.46087113681547076</v>
      </c>
      <c r="K5581" s="5">
        <f t="shared" si="28214"/>
        <v>1</v>
      </c>
      <c r="L5581" s="8">
        <f t="shared" si="28227"/>
        <v>1.2857142857142858</v>
      </c>
      <c r="M5581" s="8">
        <f t="shared" si="28205"/>
        <v>7.6918759758911053</v>
      </c>
      <c r="N5581" s="5">
        <v>12874</v>
      </c>
      <c r="O5581" s="18">
        <v>614</v>
      </c>
    </row>
    <row r="5582" spans="1:15" x14ac:dyDescent="0.2">
      <c r="A5582" s="5" t="s">
        <v>14</v>
      </c>
      <c r="B5582" s="13">
        <v>7982448</v>
      </c>
      <c r="C5582" s="6">
        <f t="shared" si="28213"/>
        <v>43997</v>
      </c>
      <c r="D5582" s="5">
        <f t="shared" si="28206"/>
        <v>35</v>
      </c>
      <c r="E5582" s="13">
        <f t="shared" si="28228"/>
        <v>57.142857142857146</v>
      </c>
      <c r="F5582" s="13">
        <f t="shared" si="28229"/>
        <v>56.6</v>
      </c>
      <c r="G5582" s="13">
        <f t="shared" si="28220"/>
        <v>161.71730777325453</v>
      </c>
      <c r="H5582" s="5">
        <f t="shared" si="28230"/>
        <v>93</v>
      </c>
      <c r="I5582" s="5">
        <f t="shared" si="28230"/>
        <v>84</v>
      </c>
      <c r="J5582" s="8">
        <f t="shared" si="28226"/>
        <v>0.4497616263380409</v>
      </c>
      <c r="K5582" s="5">
        <f t="shared" si="28214"/>
        <v>0</v>
      </c>
      <c r="L5582" s="8">
        <f t="shared" si="28227"/>
        <v>1.2857142857142858</v>
      </c>
      <c r="M5582" s="8">
        <f t="shared" si="28205"/>
        <v>7.6918759758911053</v>
      </c>
      <c r="N5582" s="5">
        <v>12909</v>
      </c>
      <c r="O5582" s="18">
        <v>614</v>
      </c>
    </row>
    <row r="5583" spans="1:15" x14ac:dyDescent="0.2">
      <c r="A5583" s="5" t="s">
        <v>14</v>
      </c>
      <c r="B5583" s="13">
        <v>7982448</v>
      </c>
      <c r="C5583" s="6">
        <f t="shared" si="28213"/>
        <v>43998</v>
      </c>
      <c r="D5583" s="5">
        <f t="shared" si="28206"/>
        <v>41</v>
      </c>
      <c r="E5583" s="13">
        <f t="shared" si="28228"/>
        <v>49.857142857142854</v>
      </c>
      <c r="F5583" s="13">
        <f t="shared" si="28229"/>
        <v>44.6</v>
      </c>
      <c r="G5583" s="13">
        <f t="shared" si="28220"/>
        <v>162.23093467066747</v>
      </c>
      <c r="H5583" s="5">
        <f t="shared" si="28230"/>
        <v>94</v>
      </c>
      <c r="I5583" s="5">
        <f t="shared" si="28230"/>
        <v>85</v>
      </c>
      <c r="J5583" s="8">
        <f t="shared" si="28226"/>
        <v>0.39065998029909554</v>
      </c>
      <c r="K5583" s="5">
        <f t="shared" si="28214"/>
        <v>0</v>
      </c>
      <c r="L5583" s="8">
        <f t="shared" si="28227"/>
        <v>1.1428571428571428</v>
      </c>
      <c r="M5583" s="8">
        <f t="shared" si="28205"/>
        <v>7.6918759758911053</v>
      </c>
      <c r="N5583" s="5">
        <v>12950</v>
      </c>
      <c r="O5583" s="18">
        <v>614</v>
      </c>
    </row>
    <row r="5584" spans="1:15" x14ac:dyDescent="0.2">
      <c r="A5584" s="5" t="s">
        <v>14</v>
      </c>
      <c r="B5584" s="13">
        <v>7982448</v>
      </c>
      <c r="C5584" s="6">
        <f t="shared" si="28213"/>
        <v>43999</v>
      </c>
      <c r="D5584" s="5">
        <f t="shared" si="28206"/>
        <v>18</v>
      </c>
      <c r="E5584" s="13">
        <f t="shared" si="28228"/>
        <v>48.857142857142854</v>
      </c>
      <c r="F5584" s="13">
        <f t="shared" si="28229"/>
        <v>38.200000000000003</v>
      </c>
      <c r="G5584" s="13">
        <f t="shared" si="28220"/>
        <v>162.45642940611702</v>
      </c>
      <c r="H5584" s="5">
        <f t="shared" si="28230"/>
        <v>95</v>
      </c>
      <c r="I5584" s="5">
        <f t="shared" si="28230"/>
        <v>86</v>
      </c>
      <c r="J5584" s="8">
        <f t="shared" si="28226"/>
        <v>0.38133467134972399</v>
      </c>
      <c r="K5584" s="5">
        <f t="shared" si="28214"/>
        <v>1</v>
      </c>
      <c r="L5584" s="8">
        <f t="shared" si="28227"/>
        <v>1.1428571428571428</v>
      </c>
      <c r="M5584" s="8">
        <f t="shared" si="28205"/>
        <v>7.7044034611938601</v>
      </c>
      <c r="N5584" s="5">
        <v>12968</v>
      </c>
      <c r="O5584" s="18">
        <v>615</v>
      </c>
    </row>
    <row r="5585" spans="1:15" x14ac:dyDescent="0.2">
      <c r="A5585" s="5" t="s">
        <v>14</v>
      </c>
      <c r="B5585" s="13">
        <v>7982448</v>
      </c>
      <c r="C5585" s="6">
        <f t="shared" si="28213"/>
        <v>44000</v>
      </c>
      <c r="D5585" s="5">
        <f t="shared" si="28206"/>
        <v>95</v>
      </c>
      <c r="E5585" s="13">
        <f t="shared" si="28228"/>
        <v>48</v>
      </c>
      <c r="F5585" s="13">
        <f t="shared" si="28229"/>
        <v>48.2</v>
      </c>
      <c r="G5585" s="13">
        <f t="shared" si="28220"/>
        <v>163.64654050987869</v>
      </c>
      <c r="H5585" s="5">
        <f t="shared" si="28230"/>
        <v>96</v>
      </c>
      <c r="I5585" s="5">
        <f t="shared" si="28230"/>
        <v>87</v>
      </c>
      <c r="J5585" s="8">
        <f t="shared" si="28226"/>
        <v>0.37322136692325636</v>
      </c>
      <c r="K5585" s="5">
        <f t="shared" si="28214"/>
        <v>3</v>
      </c>
      <c r="L5585" s="8">
        <f t="shared" si="28227"/>
        <v>1.1428571428571428</v>
      </c>
      <c r="M5585" s="8">
        <f t="shared" si="28205"/>
        <v>7.7419859171021228</v>
      </c>
      <c r="N5585" s="5">
        <v>13063</v>
      </c>
      <c r="O5585" s="18">
        <v>618</v>
      </c>
    </row>
    <row r="5586" spans="1:15" x14ac:dyDescent="0.2">
      <c r="A5586" s="5" t="s">
        <v>14</v>
      </c>
      <c r="B5586" s="13">
        <v>7982448</v>
      </c>
      <c r="C5586" s="6">
        <f t="shared" si="28213"/>
        <v>44001</v>
      </c>
      <c r="D5586" s="5">
        <f t="shared" si="28206"/>
        <v>34</v>
      </c>
      <c r="E5586" s="13">
        <f t="shared" si="28228"/>
        <v>45.714285714285715</v>
      </c>
      <c r="F5586" s="13">
        <f t="shared" si="28229"/>
        <v>44.6</v>
      </c>
      <c r="G5586" s="13">
        <f t="shared" si="28220"/>
        <v>164.07247501017233</v>
      </c>
      <c r="H5586" s="5">
        <f t="shared" si="28230"/>
        <v>97</v>
      </c>
      <c r="I5586" s="5">
        <f t="shared" si="28230"/>
        <v>88</v>
      </c>
      <c r="J5586" s="8">
        <f t="shared" si="28226"/>
        <v>0.354127242344765</v>
      </c>
      <c r="K5586" s="5">
        <f t="shared" si="28214"/>
        <v>0</v>
      </c>
      <c r="L5586" s="8">
        <f t="shared" si="28227"/>
        <v>1.1428571428571428</v>
      </c>
      <c r="M5586" s="8">
        <f t="shared" si="28205"/>
        <v>7.7419859171021228</v>
      </c>
      <c r="N5586" s="5">
        <v>13097</v>
      </c>
      <c r="O5586" s="18">
        <v>618</v>
      </c>
    </row>
    <row r="5587" spans="1:15" x14ac:dyDescent="0.2">
      <c r="A5587" s="5" t="s">
        <v>14</v>
      </c>
      <c r="B5587" s="13">
        <v>7982448</v>
      </c>
      <c r="C5587" s="6">
        <f t="shared" si="28213"/>
        <v>44002</v>
      </c>
      <c r="D5587" s="5">
        <f t="shared" si="28206"/>
        <v>39</v>
      </c>
      <c r="E5587" s="13">
        <f t="shared" si="28228"/>
        <v>44.857142857142854</v>
      </c>
      <c r="F5587" s="13">
        <f t="shared" si="28229"/>
        <v>45.4</v>
      </c>
      <c r="G5587" s="13">
        <f t="shared" si="28220"/>
        <v>164.56104693697975</v>
      </c>
      <c r="H5587" s="5">
        <f t="shared" si="28230"/>
        <v>98</v>
      </c>
      <c r="I5587" s="5">
        <f t="shared" si="28230"/>
        <v>89</v>
      </c>
      <c r="J5587" s="8">
        <f t="shared" si="28226"/>
        <v>0.34626115148374004</v>
      </c>
      <c r="K5587" s="5">
        <f t="shared" si="28214"/>
        <v>0</v>
      </c>
      <c r="L5587" s="8">
        <f t="shared" si="28227"/>
        <v>0.7142857142857143</v>
      </c>
      <c r="M5587" s="8">
        <f t="shared" si="28205"/>
        <v>7.7419859171021228</v>
      </c>
      <c r="N5587" s="5">
        <v>13136</v>
      </c>
      <c r="O5587" s="18">
        <v>618</v>
      </c>
    </row>
    <row r="5588" spans="1:15" x14ac:dyDescent="0.2">
      <c r="A5588" s="5" t="s">
        <v>14</v>
      </c>
      <c r="B5588" s="13">
        <v>7982448</v>
      </c>
      <c r="C5588" s="6">
        <f t="shared" si="28213"/>
        <v>44003</v>
      </c>
      <c r="D5588" s="5">
        <f t="shared" si="28206"/>
        <v>0</v>
      </c>
      <c r="E5588" s="13">
        <f t="shared" si="28228"/>
        <v>37.428571428571431</v>
      </c>
      <c r="F5588" s="13">
        <f t="shared" si="28229"/>
        <v>37.200000000000003</v>
      </c>
      <c r="G5588" s="13">
        <f t="shared" si="28220"/>
        <v>164.56104693697975</v>
      </c>
      <c r="H5588" s="5">
        <f t="shared" si="28230"/>
        <v>99</v>
      </c>
      <c r="I5588" s="5">
        <f t="shared" si="28230"/>
        <v>90</v>
      </c>
      <c r="J5588" s="8">
        <f t="shared" si="28226"/>
        <v>0.28792157983230215</v>
      </c>
      <c r="K5588" s="5">
        <f t="shared" si="28214"/>
        <v>0</v>
      </c>
      <c r="L5588" s="8">
        <f t="shared" si="28227"/>
        <v>0.5714285714285714</v>
      </c>
      <c r="M5588" s="8">
        <f t="shared" si="28205"/>
        <v>7.7419859171021228</v>
      </c>
      <c r="N5588" s="5">
        <v>13136</v>
      </c>
      <c r="O5588" s="18">
        <v>618</v>
      </c>
    </row>
    <row r="5589" spans="1:15" x14ac:dyDescent="0.2">
      <c r="A5589" s="5" t="s">
        <v>14</v>
      </c>
      <c r="B5589" s="13">
        <v>7982448</v>
      </c>
      <c r="C5589" s="6">
        <f t="shared" si="28213"/>
        <v>44004</v>
      </c>
      <c r="D5589" s="5">
        <f t="shared" si="28206"/>
        <v>147</v>
      </c>
      <c r="E5589" s="13">
        <f t="shared" si="28228"/>
        <v>53.428571428571431</v>
      </c>
      <c r="F5589" s="13">
        <f t="shared" si="28229"/>
        <v>63</v>
      </c>
      <c r="G5589" s="13">
        <f t="shared" si="28220"/>
        <v>166.40258727648461</v>
      </c>
      <c r="H5589" s="5">
        <f t="shared" si="28230"/>
        <v>100</v>
      </c>
      <c r="I5589" s="5">
        <f t="shared" si="28230"/>
        <v>91</v>
      </c>
      <c r="J5589" s="8">
        <f t="shared" si="28226"/>
        <v>0.40982259284015826</v>
      </c>
      <c r="K5589" s="5">
        <f t="shared" si="28214"/>
        <v>0</v>
      </c>
      <c r="L5589" s="8">
        <f t="shared" si="28227"/>
        <v>0.5714285714285714</v>
      </c>
      <c r="M5589" s="8">
        <f t="shared" si="28205"/>
        <v>7.7419859171021228</v>
      </c>
      <c r="N5589" s="5">
        <v>13283</v>
      </c>
      <c r="O5589" s="18">
        <v>618</v>
      </c>
    </row>
    <row r="5590" spans="1:15" x14ac:dyDescent="0.2">
      <c r="A5590" s="5" t="s">
        <v>14</v>
      </c>
      <c r="B5590" s="13">
        <v>7982448</v>
      </c>
      <c r="C5590" s="6">
        <f t="shared" si="28213"/>
        <v>44005</v>
      </c>
      <c r="D5590" s="5">
        <f t="shared" si="28206"/>
        <v>29</v>
      </c>
      <c r="E5590" s="13">
        <f t="shared" si="28228"/>
        <v>51.714285714285715</v>
      </c>
      <c r="F5590" s="13">
        <f t="shared" si="28229"/>
        <v>49.8</v>
      </c>
      <c r="G5590" s="13">
        <f t="shared" si="28220"/>
        <v>166.76588435026449</v>
      </c>
      <c r="H5590" s="5">
        <f t="shared" si="28230"/>
        <v>101</v>
      </c>
      <c r="I5590" s="5">
        <f t="shared" si="28230"/>
        <v>92</v>
      </c>
      <c r="J5590" s="8">
        <f t="shared" si="28226"/>
        <v>0.3950541835364989</v>
      </c>
      <c r="K5590" s="5">
        <f t="shared" si="28214"/>
        <v>1</v>
      </c>
      <c r="L5590" s="8">
        <f t="shared" si="28227"/>
        <v>0.7142857142857143</v>
      </c>
      <c r="M5590" s="8">
        <f t="shared" si="28205"/>
        <v>7.7545134024048767</v>
      </c>
      <c r="N5590" s="5">
        <v>13312</v>
      </c>
      <c r="O5590" s="18">
        <v>619</v>
      </c>
    </row>
    <row r="5591" spans="1:15" x14ac:dyDescent="0.2">
      <c r="A5591" s="5" t="s">
        <v>14</v>
      </c>
      <c r="B5591" s="13">
        <v>7982448</v>
      </c>
      <c r="C5591" s="6">
        <f t="shared" si="28213"/>
        <v>44006</v>
      </c>
      <c r="D5591" s="5">
        <f t="shared" ref="D5591:D5654" si="28231">N5591-N5590</f>
        <v>15</v>
      </c>
      <c r="E5591" s="13">
        <f t="shared" si="28228"/>
        <v>51.285714285714285</v>
      </c>
      <c r="F5591" s="13">
        <f t="shared" si="28229"/>
        <v>46</v>
      </c>
      <c r="G5591" s="13">
        <f t="shared" si="28220"/>
        <v>166.95379662980579</v>
      </c>
      <c r="H5591" s="5">
        <f t="shared" si="28230"/>
        <v>102</v>
      </c>
      <c r="I5591" s="5">
        <f t="shared" si="28230"/>
        <v>93</v>
      </c>
      <c r="J5591" s="8">
        <f t="shared" si="28226"/>
        <v>0.39023859992390891</v>
      </c>
      <c r="K5591" s="5">
        <f t="shared" si="28214"/>
        <v>3</v>
      </c>
      <c r="L5591" s="8">
        <f t="shared" si="28227"/>
        <v>1</v>
      </c>
      <c r="M5591" s="8">
        <f t="shared" si="28205"/>
        <v>7.7920958583131394</v>
      </c>
      <c r="N5591" s="5">
        <v>13327</v>
      </c>
      <c r="O5591" s="18">
        <v>622</v>
      </c>
    </row>
    <row r="5592" spans="1:15" x14ac:dyDescent="0.2">
      <c r="A5592" s="5" t="s">
        <v>14</v>
      </c>
      <c r="B5592" s="13">
        <v>7982448</v>
      </c>
      <c r="C5592" s="6">
        <f t="shared" si="28213"/>
        <v>44007</v>
      </c>
      <c r="D5592" s="5">
        <f t="shared" si="28231"/>
        <v>51</v>
      </c>
      <c r="E5592" s="13">
        <f t="shared" si="28228"/>
        <v>45</v>
      </c>
      <c r="F5592" s="13">
        <f t="shared" si="28229"/>
        <v>48.4</v>
      </c>
      <c r="G5592" s="13">
        <f t="shared" si="28220"/>
        <v>167.59269838024628</v>
      </c>
      <c r="H5592" s="5">
        <f t="shared" si="28230"/>
        <v>103</v>
      </c>
      <c r="I5592" s="5">
        <f t="shared" si="28230"/>
        <v>94</v>
      </c>
      <c r="J5592" s="8">
        <f t="shared" si="28226"/>
        <v>0.34107889208913528</v>
      </c>
      <c r="K5592" s="5">
        <f t="shared" si="28214"/>
        <v>1</v>
      </c>
      <c r="L5592" s="8">
        <f t="shared" si="28227"/>
        <v>0.7142857142857143</v>
      </c>
      <c r="M5592" s="8">
        <f t="shared" si="28205"/>
        <v>7.8046233436158943</v>
      </c>
      <c r="N5592" s="5">
        <v>13378</v>
      </c>
      <c r="O5592" s="18">
        <v>623</v>
      </c>
    </row>
    <row r="5593" spans="1:15" x14ac:dyDescent="0.2">
      <c r="A5593" s="5" t="s">
        <v>14</v>
      </c>
      <c r="B5593" s="13">
        <v>7982448</v>
      </c>
      <c r="C5593" s="6">
        <f t="shared" si="28213"/>
        <v>44008</v>
      </c>
      <c r="D5593" s="5">
        <f t="shared" si="28231"/>
        <v>44</v>
      </c>
      <c r="E5593" s="13">
        <f t="shared" si="28228"/>
        <v>46.428571428571431</v>
      </c>
      <c r="F5593" s="13">
        <f t="shared" si="28229"/>
        <v>57.2</v>
      </c>
      <c r="G5593" s="13">
        <f t="shared" si="28220"/>
        <v>168.14390773356746</v>
      </c>
      <c r="H5593" s="5">
        <f t="shared" si="28230"/>
        <v>104</v>
      </c>
      <c r="I5593" s="5">
        <f t="shared" si="28230"/>
        <v>95</v>
      </c>
      <c r="J5593" s="8">
        <f t="shared" si="28226"/>
        <v>0.35071059361814633</v>
      </c>
      <c r="K5593" s="5">
        <f t="shared" si="28214"/>
        <v>2</v>
      </c>
      <c r="L5593" s="8">
        <f t="shared" si="28227"/>
        <v>1</v>
      </c>
      <c r="M5593" s="8">
        <f t="shared" si="28205"/>
        <v>7.8296783142214021</v>
      </c>
      <c r="N5593" s="5">
        <v>13422</v>
      </c>
      <c r="O5593" s="18">
        <v>625</v>
      </c>
    </row>
    <row r="5594" spans="1:15" x14ac:dyDescent="0.2">
      <c r="A5594" s="5" t="s">
        <v>14</v>
      </c>
      <c r="B5594" s="13">
        <v>7982448</v>
      </c>
      <c r="C5594" s="6">
        <f t="shared" si="28213"/>
        <v>44009</v>
      </c>
      <c r="D5594" s="5">
        <f t="shared" si="28231"/>
        <v>34</v>
      </c>
      <c r="E5594" s="13">
        <f t="shared" si="28228"/>
        <v>45.714285714285715</v>
      </c>
      <c r="F5594" s="13">
        <f t="shared" si="28229"/>
        <v>34.6</v>
      </c>
      <c r="G5594" s="13">
        <f t="shared" si="28220"/>
        <v>168.5698422338611</v>
      </c>
      <c r="H5594" s="5">
        <f t="shared" si="28230"/>
        <v>105</v>
      </c>
      <c r="I5594" s="5">
        <f t="shared" si="28230"/>
        <v>96</v>
      </c>
      <c r="J5594" s="8">
        <f t="shared" si="28226"/>
        <v>0.34410822203583025</v>
      </c>
      <c r="K5594" s="5">
        <f t="shared" si="28214"/>
        <v>2</v>
      </c>
      <c r="L5594" s="8">
        <f t="shared" si="28227"/>
        <v>1.2857142857142858</v>
      </c>
      <c r="M5594" s="8">
        <f t="shared" si="28205"/>
        <v>7.8547332848269109</v>
      </c>
      <c r="N5594" s="5">
        <v>13456</v>
      </c>
      <c r="O5594" s="18">
        <v>627</v>
      </c>
    </row>
    <row r="5595" spans="1:15" x14ac:dyDescent="0.2">
      <c r="A5595" s="5" t="s">
        <v>14</v>
      </c>
      <c r="B5595" s="13">
        <v>7982448</v>
      </c>
      <c r="C5595" s="6">
        <f t="shared" si="28213"/>
        <v>44010</v>
      </c>
      <c r="D5595" s="5">
        <f t="shared" si="28231"/>
        <v>22</v>
      </c>
      <c r="E5595" s="13">
        <f t="shared" si="28228"/>
        <v>48.857142857142854</v>
      </c>
      <c r="F5595" s="13">
        <f t="shared" si="28229"/>
        <v>33.200000000000003</v>
      </c>
      <c r="G5595" s="13">
        <f t="shared" si="28220"/>
        <v>168.8454469105217</v>
      </c>
      <c r="H5595" s="5">
        <f t="shared" ref="H5595:I5610" si="28232">H5594+1</f>
        <v>106</v>
      </c>
      <c r="I5595" s="5">
        <f t="shared" si="28232"/>
        <v>97</v>
      </c>
      <c r="J5595" s="8">
        <f t="shared" si="28226"/>
        <v>0.36650449021583037</v>
      </c>
      <c r="K5595" s="5">
        <f t="shared" si="28214"/>
        <v>1</v>
      </c>
      <c r="L5595" s="8">
        <f t="shared" si="28227"/>
        <v>1.4285714285714286</v>
      </c>
      <c r="M5595" s="8">
        <f t="shared" si="28205"/>
        <v>7.8672607701296648</v>
      </c>
      <c r="N5595" s="5">
        <v>13478</v>
      </c>
      <c r="O5595" s="18">
        <v>628</v>
      </c>
    </row>
    <row r="5596" spans="1:15" x14ac:dyDescent="0.2">
      <c r="A5596" s="5" t="s">
        <v>14</v>
      </c>
      <c r="B5596" s="13">
        <v>7982448</v>
      </c>
      <c r="C5596" s="6">
        <f t="shared" si="28213"/>
        <v>44011</v>
      </c>
      <c r="D5596" s="5">
        <f t="shared" si="28231"/>
        <v>24</v>
      </c>
      <c r="E5596" s="13">
        <f t="shared" si="28228"/>
        <v>31.285714285714285</v>
      </c>
      <c r="F5596" s="13">
        <f t="shared" si="28229"/>
        <v>35</v>
      </c>
      <c r="G5596" s="13">
        <f t="shared" si="28220"/>
        <v>169.14610655778779</v>
      </c>
      <c r="H5596" s="5">
        <f t="shared" si="28232"/>
        <v>107</v>
      </c>
      <c r="I5596" s="5">
        <f t="shared" si="28232"/>
        <v>98</v>
      </c>
      <c r="J5596" s="8">
        <f t="shared" si="28226"/>
        <v>0.23383445801657127</v>
      </c>
      <c r="K5596" s="5">
        <f t="shared" si="28214"/>
        <v>0</v>
      </c>
      <c r="L5596" s="8">
        <f t="shared" si="28227"/>
        <v>1.4285714285714286</v>
      </c>
      <c r="M5596" s="8">
        <f t="shared" si="28205"/>
        <v>7.8672607701296648</v>
      </c>
      <c r="N5596" s="5">
        <v>13502</v>
      </c>
      <c r="O5596" s="18">
        <v>628</v>
      </c>
    </row>
    <row r="5597" spans="1:15" x14ac:dyDescent="0.2">
      <c r="A5597" s="5" t="s">
        <v>14</v>
      </c>
      <c r="B5597" s="13">
        <v>7982448</v>
      </c>
      <c r="C5597" s="6">
        <f t="shared" si="28213"/>
        <v>44012</v>
      </c>
      <c r="D5597" s="5">
        <f t="shared" si="28231"/>
        <v>33</v>
      </c>
      <c r="E5597" s="13">
        <f t="shared" si="28228"/>
        <v>31.857142857142858</v>
      </c>
      <c r="F5597" s="13">
        <f t="shared" si="28229"/>
        <v>31.4</v>
      </c>
      <c r="G5597" s="13">
        <f t="shared" si="28220"/>
        <v>169.55951357277868</v>
      </c>
      <c r="H5597" s="5">
        <f t="shared" si="28232"/>
        <v>108</v>
      </c>
      <c r="I5597" s="5">
        <f t="shared" si="28232"/>
        <v>99</v>
      </c>
      <c r="J5597" s="8">
        <f t="shared" si="28226"/>
        <v>0.23754993342210384</v>
      </c>
      <c r="K5597" s="5">
        <f t="shared" si="28214"/>
        <v>0</v>
      </c>
      <c r="L5597" s="8">
        <f t="shared" si="28227"/>
        <v>1.2857142857142858</v>
      </c>
      <c r="M5597" s="8">
        <f t="shared" si="28205"/>
        <v>7.8672607701296648</v>
      </c>
      <c r="N5597" s="5">
        <v>13535</v>
      </c>
      <c r="O5597" s="18">
        <v>628</v>
      </c>
    </row>
    <row r="5598" spans="1:15" x14ac:dyDescent="0.2">
      <c r="A5598" s="5" t="s">
        <v>14</v>
      </c>
      <c r="B5598" s="13">
        <v>7982448</v>
      </c>
      <c r="C5598" s="6">
        <f t="shared" si="28213"/>
        <v>44013</v>
      </c>
      <c r="D5598" s="5">
        <f t="shared" si="28231"/>
        <v>42</v>
      </c>
      <c r="E5598" s="13">
        <f t="shared" si="28228"/>
        <v>35.714285714285715</v>
      </c>
      <c r="F5598" s="13">
        <f t="shared" si="28229"/>
        <v>31</v>
      </c>
      <c r="G5598" s="13">
        <f t="shared" si="28220"/>
        <v>170.08566795549436</v>
      </c>
      <c r="H5598" s="5">
        <f t="shared" si="28232"/>
        <v>109</v>
      </c>
      <c r="I5598" s="5">
        <f t="shared" si="28232"/>
        <v>100</v>
      </c>
      <c r="J5598" s="8">
        <f t="shared" si="28226"/>
        <v>0.26568046079619123</v>
      </c>
      <c r="K5598" s="5">
        <f t="shared" si="28214"/>
        <v>1</v>
      </c>
      <c r="L5598" s="8">
        <f t="shared" si="28227"/>
        <v>1</v>
      </c>
      <c r="M5598" s="8">
        <f t="shared" si="28205"/>
        <v>7.8797882554324197</v>
      </c>
      <c r="N5598" s="5">
        <v>13577</v>
      </c>
      <c r="O5598" s="18">
        <v>629</v>
      </c>
    </row>
    <row r="5599" spans="1:15" x14ac:dyDescent="0.2">
      <c r="A5599" s="5" t="s">
        <v>14</v>
      </c>
      <c r="B5599" s="13">
        <v>7982448</v>
      </c>
      <c r="C5599" s="6">
        <f t="shared" si="28213"/>
        <v>44014</v>
      </c>
      <c r="D5599" s="5">
        <f t="shared" si="28231"/>
        <v>28</v>
      </c>
      <c r="E5599" s="13">
        <f t="shared" si="28228"/>
        <v>32.428571428571431</v>
      </c>
      <c r="F5599" s="13">
        <f t="shared" si="28229"/>
        <v>29.8</v>
      </c>
      <c r="G5599" s="13">
        <f t="shared" si="28220"/>
        <v>170.43643754397149</v>
      </c>
      <c r="H5599" s="5">
        <f t="shared" si="28232"/>
        <v>110</v>
      </c>
      <c r="I5599" s="5">
        <f t="shared" si="28232"/>
        <v>101</v>
      </c>
      <c r="J5599" s="8">
        <f t="shared" si="28226"/>
        <v>0.24059863484122615</v>
      </c>
      <c r="K5599" s="5">
        <f t="shared" si="28214"/>
        <v>3</v>
      </c>
      <c r="L5599" s="8">
        <f t="shared" si="28227"/>
        <v>1.2857142857142858</v>
      </c>
      <c r="M5599" s="8">
        <f t="shared" si="28205"/>
        <v>7.9173707113406824</v>
      </c>
      <c r="N5599" s="5">
        <v>13605</v>
      </c>
      <c r="O5599" s="18">
        <v>632</v>
      </c>
    </row>
    <row r="5600" spans="1:15" x14ac:dyDescent="0.2">
      <c r="A5600" s="5" t="s">
        <v>14</v>
      </c>
      <c r="B5600" s="13">
        <v>7982448</v>
      </c>
      <c r="C5600" s="6">
        <f t="shared" si="28213"/>
        <v>44015</v>
      </c>
      <c r="D5600" s="5">
        <f t="shared" si="28231"/>
        <v>27</v>
      </c>
      <c r="E5600" s="13">
        <f t="shared" si="28228"/>
        <v>30</v>
      </c>
      <c r="F5600" s="13">
        <f t="shared" si="28229"/>
        <v>30.8</v>
      </c>
      <c r="G5600" s="13">
        <f t="shared" si="28220"/>
        <v>170.77467964714586</v>
      </c>
      <c r="H5600" s="5">
        <f t="shared" si="28232"/>
        <v>111</v>
      </c>
      <c r="I5600" s="5">
        <f t="shared" si="28232"/>
        <v>102</v>
      </c>
      <c r="J5600" s="8">
        <f t="shared" si="28226"/>
        <v>0.22204599524187152</v>
      </c>
      <c r="K5600" s="5">
        <f t="shared" si="28214"/>
        <v>1</v>
      </c>
      <c r="L5600" s="8">
        <f t="shared" si="28227"/>
        <v>1.1428571428571428</v>
      </c>
      <c r="M5600" s="8">
        <f t="shared" si="28205"/>
        <v>7.9298981966434363</v>
      </c>
      <c r="N5600" s="5">
        <v>13632</v>
      </c>
      <c r="O5600" s="18">
        <v>633</v>
      </c>
    </row>
    <row r="5601" spans="1:15" x14ac:dyDescent="0.2">
      <c r="A5601" s="5" t="s">
        <v>14</v>
      </c>
      <c r="B5601" s="13">
        <v>7982448</v>
      </c>
      <c r="C5601" s="6">
        <f t="shared" si="28213"/>
        <v>44016</v>
      </c>
      <c r="D5601" s="5">
        <f t="shared" si="28231"/>
        <v>15</v>
      </c>
      <c r="E5601" s="13">
        <f t="shared" si="28228"/>
        <v>27.285714285714285</v>
      </c>
      <c r="F5601" s="13">
        <f t="shared" si="28229"/>
        <v>29</v>
      </c>
      <c r="G5601" s="13">
        <f t="shared" si="28220"/>
        <v>170.96259192668717</v>
      </c>
      <c r="H5601" s="5">
        <f t="shared" si="28232"/>
        <v>112</v>
      </c>
      <c r="I5601" s="5">
        <f t="shared" si="28232"/>
        <v>103</v>
      </c>
      <c r="J5601" s="8">
        <f t="shared" si="28226"/>
        <v>0.20150867753336499</v>
      </c>
      <c r="K5601" s="5">
        <f t="shared" si="28214"/>
        <v>2</v>
      </c>
      <c r="L5601" s="8">
        <f t="shared" si="28227"/>
        <v>1.1428571428571428</v>
      </c>
      <c r="M5601" s="8">
        <f t="shared" si="28205"/>
        <v>7.9549531672489451</v>
      </c>
      <c r="N5601" s="5">
        <v>13647</v>
      </c>
      <c r="O5601" s="18">
        <v>635</v>
      </c>
    </row>
    <row r="5602" spans="1:15" x14ac:dyDescent="0.2">
      <c r="A5602" s="5" t="s">
        <v>14</v>
      </c>
      <c r="B5602" s="13">
        <v>7982448</v>
      </c>
      <c r="C5602" s="6">
        <f t="shared" si="28213"/>
        <v>44017</v>
      </c>
      <c r="D5602" s="5">
        <f t="shared" si="28231"/>
        <v>17</v>
      </c>
      <c r="E5602" s="13">
        <f t="shared" si="28228"/>
        <v>26.571428571428573</v>
      </c>
      <c r="F5602" s="13">
        <f t="shared" si="28229"/>
        <v>25.8</v>
      </c>
      <c r="G5602" s="13">
        <f t="shared" si="28220"/>
        <v>171.17555917683399</v>
      </c>
      <c r="H5602" s="5">
        <f t="shared" si="28232"/>
        <v>113</v>
      </c>
      <c r="I5602" s="5">
        <f t="shared" si="28232"/>
        <v>104</v>
      </c>
      <c r="J5602" s="8">
        <f t="shared" si="28226"/>
        <v>0.19583894878706204</v>
      </c>
      <c r="K5602" s="5">
        <f t="shared" si="28214"/>
        <v>0</v>
      </c>
      <c r="L5602" s="8">
        <f t="shared" si="28227"/>
        <v>1</v>
      </c>
      <c r="M5602" s="8">
        <f t="shared" si="28205"/>
        <v>7.9549531672489451</v>
      </c>
      <c r="N5602" s="5">
        <v>13664</v>
      </c>
      <c r="O5602" s="18">
        <v>635</v>
      </c>
    </row>
    <row r="5603" spans="1:15" x14ac:dyDescent="0.2">
      <c r="A5603" s="5" t="s">
        <v>14</v>
      </c>
      <c r="B5603" s="13">
        <v>7982448</v>
      </c>
      <c r="C5603" s="6">
        <f t="shared" si="28213"/>
        <v>44018</v>
      </c>
      <c r="D5603" s="5">
        <f t="shared" si="28231"/>
        <v>8</v>
      </c>
      <c r="E5603" s="13">
        <f t="shared" si="28228"/>
        <v>24.285714285714285</v>
      </c>
      <c r="F5603" s="13">
        <f t="shared" si="28229"/>
        <v>19</v>
      </c>
      <c r="G5603" s="13">
        <f t="shared" si="28220"/>
        <v>171.27577905925602</v>
      </c>
      <c r="H5603" s="5">
        <f t="shared" si="28232"/>
        <v>114</v>
      </c>
      <c r="I5603" s="5">
        <f t="shared" si="28232"/>
        <v>105</v>
      </c>
      <c r="J5603" s="8">
        <f t="shared" si="28226"/>
        <v>0.17864273554570098</v>
      </c>
      <c r="K5603" s="5">
        <f t="shared" si="28214"/>
        <v>0</v>
      </c>
      <c r="L5603" s="8">
        <f t="shared" si="28227"/>
        <v>1</v>
      </c>
      <c r="M5603" s="8">
        <f t="shared" si="28205"/>
        <v>7.9549531672489451</v>
      </c>
      <c r="N5603" s="5">
        <v>13672</v>
      </c>
      <c r="O5603" s="18">
        <v>635</v>
      </c>
    </row>
    <row r="5604" spans="1:15" x14ac:dyDescent="0.2">
      <c r="A5604" s="5" t="s">
        <v>14</v>
      </c>
      <c r="B5604" s="13">
        <v>7982448</v>
      </c>
      <c r="C5604" s="6">
        <f t="shared" si="28213"/>
        <v>44019</v>
      </c>
      <c r="D5604" s="5">
        <f t="shared" si="28231"/>
        <v>59</v>
      </c>
      <c r="E5604" s="13">
        <f t="shared" si="28228"/>
        <v>28</v>
      </c>
      <c r="F5604" s="13">
        <f t="shared" si="28229"/>
        <v>25.2</v>
      </c>
      <c r="G5604" s="13">
        <f t="shared" si="28220"/>
        <v>172.01490069211852</v>
      </c>
      <c r="H5604" s="5">
        <f t="shared" si="28232"/>
        <v>115</v>
      </c>
      <c r="I5604" s="5">
        <f t="shared" si="28232"/>
        <v>106</v>
      </c>
      <c r="J5604" s="8">
        <f t="shared" si="28226"/>
        <v>0.20559728108085429</v>
      </c>
      <c r="K5604" s="5">
        <f t="shared" si="28214"/>
        <v>2</v>
      </c>
      <c r="L5604" s="8">
        <f t="shared" si="28227"/>
        <v>1.2857142857142858</v>
      </c>
      <c r="M5604" s="8">
        <f t="shared" si="28205"/>
        <v>7.980008137854453</v>
      </c>
      <c r="N5604" s="5">
        <v>13731</v>
      </c>
      <c r="O5604" s="18">
        <v>637</v>
      </c>
    </row>
    <row r="5605" spans="1:15" x14ac:dyDescent="0.2">
      <c r="A5605" s="5" t="s">
        <v>14</v>
      </c>
      <c r="B5605" s="13">
        <v>7982448</v>
      </c>
      <c r="C5605" s="6">
        <f t="shared" si="28213"/>
        <v>44020</v>
      </c>
      <c r="D5605" s="5">
        <f t="shared" si="28231"/>
        <v>17</v>
      </c>
      <c r="E5605" s="13">
        <f t="shared" si="28228"/>
        <v>24.428571428571427</v>
      </c>
      <c r="F5605" s="13">
        <f t="shared" si="28229"/>
        <v>23.2</v>
      </c>
      <c r="G5605" s="13">
        <f t="shared" si="28220"/>
        <v>172.22786794226533</v>
      </c>
      <c r="H5605" s="5">
        <f t="shared" si="28232"/>
        <v>116</v>
      </c>
      <c r="I5605" s="5">
        <f t="shared" si="28232"/>
        <v>107</v>
      </c>
      <c r="J5605" s="8">
        <f t="shared" si="28226"/>
        <v>0.17900510844987855</v>
      </c>
      <c r="K5605" s="5">
        <f t="shared" si="28214"/>
        <v>2</v>
      </c>
      <c r="L5605" s="8">
        <f t="shared" si="28227"/>
        <v>1.4285714285714286</v>
      </c>
      <c r="M5605" s="8">
        <f t="shared" si="28205"/>
        <v>8.0050631084599626</v>
      </c>
      <c r="N5605" s="5">
        <v>13748</v>
      </c>
      <c r="O5605" s="18">
        <v>639</v>
      </c>
    </row>
    <row r="5606" spans="1:15" x14ac:dyDescent="0.2">
      <c r="A5606" s="5" t="s">
        <v>14</v>
      </c>
      <c r="B5606" s="13">
        <v>7982448</v>
      </c>
      <c r="C5606" s="6">
        <f t="shared" si="28213"/>
        <v>44021</v>
      </c>
      <c r="D5606" s="5">
        <f t="shared" si="28231"/>
        <v>6</v>
      </c>
      <c r="E5606" s="13">
        <f t="shared" si="28228"/>
        <v>21.285714285714285</v>
      </c>
      <c r="F5606" s="13">
        <f t="shared" si="28229"/>
        <v>21.4</v>
      </c>
      <c r="G5606" s="13">
        <f t="shared" si="28220"/>
        <v>172.30303285408186</v>
      </c>
      <c r="H5606" s="5">
        <f t="shared" si="28232"/>
        <v>117</v>
      </c>
      <c r="I5606" s="5">
        <f t="shared" si="28232"/>
        <v>108</v>
      </c>
      <c r="J5606" s="8">
        <f t="shared" si="28226"/>
        <v>0.15569650675555649</v>
      </c>
      <c r="K5606" s="5">
        <f t="shared" si="28214"/>
        <v>1</v>
      </c>
      <c r="L5606" s="8">
        <f t="shared" si="28227"/>
        <v>1.1428571428571428</v>
      </c>
      <c r="M5606" s="8">
        <f t="shared" si="28205"/>
        <v>8.0175905937627157</v>
      </c>
      <c r="N5606" s="5">
        <v>13754</v>
      </c>
      <c r="O5606" s="18">
        <v>640</v>
      </c>
    </row>
    <row r="5607" spans="1:15" x14ac:dyDescent="0.2">
      <c r="A5607" s="5" t="s">
        <v>14</v>
      </c>
      <c r="B5607" s="13">
        <v>7982448</v>
      </c>
      <c r="C5607" s="6">
        <f t="shared" si="28213"/>
        <v>44022</v>
      </c>
      <c r="D5607" s="5">
        <f t="shared" si="28231"/>
        <v>37</v>
      </c>
      <c r="E5607" s="13">
        <f t="shared" si="28228"/>
        <v>22.714285714285715</v>
      </c>
      <c r="F5607" s="13">
        <f t="shared" si="28229"/>
        <v>25.4</v>
      </c>
      <c r="G5607" s="13">
        <f t="shared" si="28220"/>
        <v>172.76654981028378</v>
      </c>
      <c r="H5607" s="5">
        <f t="shared" si="28232"/>
        <v>118</v>
      </c>
      <c r="I5607" s="5">
        <f t="shared" si="28232"/>
        <v>109</v>
      </c>
      <c r="J5607" s="8">
        <f t="shared" si="28226"/>
        <v>0.1658876554544696</v>
      </c>
      <c r="K5607" s="5">
        <f t="shared" si="28214"/>
        <v>1</v>
      </c>
      <c r="L5607" s="8">
        <f t="shared" si="28227"/>
        <v>1.1428571428571428</v>
      </c>
      <c r="M5607" s="8">
        <f t="shared" si="28205"/>
        <v>8.0301180790654705</v>
      </c>
      <c r="N5607" s="5">
        <v>13791</v>
      </c>
      <c r="O5607" s="18">
        <v>641</v>
      </c>
    </row>
    <row r="5608" spans="1:15" x14ac:dyDescent="0.2">
      <c r="A5608" s="5" t="s">
        <v>14</v>
      </c>
      <c r="B5608" s="13">
        <v>7982448</v>
      </c>
      <c r="C5608" s="6">
        <f t="shared" si="28213"/>
        <v>44023</v>
      </c>
      <c r="D5608" s="5">
        <f t="shared" si="28231"/>
        <v>8</v>
      </c>
      <c r="E5608" s="13">
        <f t="shared" si="28228"/>
        <v>21.714285714285715</v>
      </c>
      <c r="F5608" s="13">
        <f t="shared" si="28229"/>
        <v>25.4</v>
      </c>
      <c r="G5608" s="13">
        <f t="shared" si="28220"/>
        <v>172.86676969270582</v>
      </c>
      <c r="H5608" s="5">
        <f t="shared" si="28232"/>
        <v>119</v>
      </c>
      <c r="I5608" s="5">
        <f t="shared" si="28232"/>
        <v>110</v>
      </c>
      <c r="J5608" s="8">
        <f t="shared" si="28226"/>
        <v>0.15832178903621613</v>
      </c>
      <c r="K5608" s="5">
        <f t="shared" si="28214"/>
        <v>0</v>
      </c>
      <c r="L5608" s="8">
        <f t="shared" si="28227"/>
        <v>0.8571428571428571</v>
      </c>
      <c r="M5608" s="8">
        <f t="shared" si="28205"/>
        <v>8.0301180790654705</v>
      </c>
      <c r="N5608" s="5">
        <v>13799</v>
      </c>
      <c r="O5608" s="18">
        <v>641</v>
      </c>
    </row>
    <row r="5609" spans="1:15" x14ac:dyDescent="0.2">
      <c r="A5609" s="5" t="s">
        <v>14</v>
      </c>
      <c r="B5609" s="13">
        <v>7982448</v>
      </c>
      <c r="C5609" s="6">
        <f t="shared" si="28213"/>
        <v>44024</v>
      </c>
      <c r="D5609" s="5">
        <f t="shared" si="28231"/>
        <v>5</v>
      </c>
      <c r="E5609" s="13">
        <f t="shared" si="28228"/>
        <v>20</v>
      </c>
      <c r="F5609" s="13">
        <f t="shared" si="28229"/>
        <v>14.6</v>
      </c>
      <c r="G5609" s="13">
        <f t="shared" si="28220"/>
        <v>172.92940711921958</v>
      </c>
      <c r="H5609" s="5">
        <f t="shared" si="28232"/>
        <v>120</v>
      </c>
      <c r="I5609" s="5">
        <f t="shared" si="28232"/>
        <v>111</v>
      </c>
      <c r="J5609" s="8">
        <f t="shared" si="28226"/>
        <v>0.14559219625828054</v>
      </c>
      <c r="K5609" s="5">
        <f t="shared" si="28214"/>
        <v>1</v>
      </c>
      <c r="L5609" s="8">
        <f t="shared" si="28227"/>
        <v>1</v>
      </c>
      <c r="M5609" s="8">
        <f t="shared" si="28205"/>
        <v>8.0426455643682253</v>
      </c>
      <c r="N5609" s="5">
        <v>13804</v>
      </c>
      <c r="O5609" s="18">
        <v>642</v>
      </c>
    </row>
    <row r="5610" spans="1:15" x14ac:dyDescent="0.2">
      <c r="A5610" s="5" t="s">
        <v>14</v>
      </c>
      <c r="B5610" s="13">
        <v>7982448</v>
      </c>
      <c r="C5610" s="6">
        <f t="shared" si="28213"/>
        <v>44025</v>
      </c>
      <c r="D5610" s="5">
        <f t="shared" si="28231"/>
        <v>2</v>
      </c>
      <c r="E5610" s="13">
        <f t="shared" si="28228"/>
        <v>19.142857142857142</v>
      </c>
      <c r="F5610" s="13">
        <f t="shared" si="28229"/>
        <v>11.6</v>
      </c>
      <c r="G5610" s="13">
        <f t="shared" si="28220"/>
        <v>172.95446208982509</v>
      </c>
      <c r="H5610" s="5">
        <f t="shared" si="28232"/>
        <v>121</v>
      </c>
      <c r="I5610" s="5">
        <f t="shared" si="28232"/>
        <v>112</v>
      </c>
      <c r="J5610" s="8">
        <f t="shared" si="28226"/>
        <v>0.13914993925170563</v>
      </c>
      <c r="K5610" s="5">
        <f t="shared" si="28214"/>
        <v>0</v>
      </c>
      <c r="L5610" s="8">
        <f t="shared" si="28227"/>
        <v>1</v>
      </c>
      <c r="M5610" s="8">
        <f t="shared" si="28205"/>
        <v>8.0426455643682253</v>
      </c>
      <c r="N5610" s="5">
        <v>13806</v>
      </c>
      <c r="O5610" s="18">
        <v>642</v>
      </c>
    </row>
    <row r="5611" spans="1:15" x14ac:dyDescent="0.2">
      <c r="A5611" s="5" t="s">
        <v>14</v>
      </c>
      <c r="B5611" s="13">
        <v>7982448</v>
      </c>
      <c r="C5611" s="6">
        <f t="shared" si="28213"/>
        <v>44026</v>
      </c>
      <c r="D5611" s="5">
        <f t="shared" si="28231"/>
        <v>17</v>
      </c>
      <c r="E5611" s="13">
        <f t="shared" si="28228"/>
        <v>13.142857142857142</v>
      </c>
      <c r="F5611" s="13">
        <f t="shared" si="28229"/>
        <v>13.8</v>
      </c>
      <c r="G5611" s="13">
        <f t="shared" si="28220"/>
        <v>173.1674293399719</v>
      </c>
      <c r="H5611" s="5">
        <f t="shared" ref="H5611:I5626" si="28233">H5610+1</f>
        <v>122</v>
      </c>
      <c r="I5611" s="5">
        <f t="shared" si="28233"/>
        <v>113</v>
      </c>
      <c r="J5611" s="8">
        <f t="shared" si="28226"/>
        <v>9.5403025935105204E-2</v>
      </c>
      <c r="K5611" s="5">
        <f t="shared" si="28214"/>
        <v>0</v>
      </c>
      <c r="L5611" s="8">
        <f t="shared" si="28227"/>
        <v>0.7142857142857143</v>
      </c>
      <c r="M5611" s="8">
        <f t="shared" si="28205"/>
        <v>8.0426455643682253</v>
      </c>
      <c r="N5611" s="5">
        <v>13823</v>
      </c>
      <c r="O5611" s="18">
        <v>642</v>
      </c>
    </row>
    <row r="5612" spans="1:15" x14ac:dyDescent="0.2">
      <c r="A5612" s="5" t="s">
        <v>14</v>
      </c>
      <c r="B5612" s="13">
        <v>7982448</v>
      </c>
      <c r="C5612" s="6">
        <f t="shared" si="28213"/>
        <v>44027</v>
      </c>
      <c r="D5612" s="5">
        <f t="shared" si="28231"/>
        <v>25</v>
      </c>
      <c r="E5612" s="13">
        <f t="shared" si="28228"/>
        <v>14.285714285714286</v>
      </c>
      <c r="F5612" s="13">
        <f t="shared" si="28229"/>
        <v>11.4</v>
      </c>
      <c r="G5612" s="13">
        <f t="shared" si="28220"/>
        <v>173.48061647254076</v>
      </c>
      <c r="H5612" s="5">
        <f t="shared" si="28233"/>
        <v>123</v>
      </c>
      <c r="I5612" s="5">
        <f t="shared" si="28233"/>
        <v>114</v>
      </c>
      <c r="J5612" s="8">
        <f t="shared" si="28226"/>
        <v>0.1036001036001036</v>
      </c>
      <c r="K5612" s="5">
        <f t="shared" si="28214"/>
        <v>0</v>
      </c>
      <c r="L5612" s="8">
        <f t="shared" si="28227"/>
        <v>0.42857142857142855</v>
      </c>
      <c r="M5612" s="8">
        <f t="shared" si="28205"/>
        <v>8.0426455643682253</v>
      </c>
      <c r="N5612" s="5">
        <v>13848</v>
      </c>
      <c r="O5612" s="18">
        <v>642</v>
      </c>
    </row>
    <row r="5613" spans="1:15" x14ac:dyDescent="0.2">
      <c r="A5613" s="5" t="s">
        <v>14</v>
      </c>
      <c r="B5613" s="13">
        <v>7982448</v>
      </c>
      <c r="C5613" s="6">
        <f t="shared" si="28213"/>
        <v>44028</v>
      </c>
      <c r="D5613" s="5">
        <f t="shared" si="28231"/>
        <v>39</v>
      </c>
      <c r="E5613" s="13">
        <f t="shared" si="28228"/>
        <v>19</v>
      </c>
      <c r="F5613" s="13">
        <f t="shared" si="28229"/>
        <v>17.600000000000001</v>
      </c>
      <c r="G5613" s="13">
        <f t="shared" si="28220"/>
        <v>173.96918839934818</v>
      </c>
      <c r="H5613" s="5">
        <f t="shared" si="28233"/>
        <v>124</v>
      </c>
      <c r="I5613" s="5">
        <f t="shared" si="28233"/>
        <v>115</v>
      </c>
      <c r="J5613" s="8">
        <f t="shared" si="28226"/>
        <v>0.13764553686934022</v>
      </c>
      <c r="K5613" s="5">
        <f t="shared" si="28214"/>
        <v>1</v>
      </c>
      <c r="L5613" s="8">
        <f t="shared" si="28227"/>
        <v>0.42857142857142855</v>
      </c>
      <c r="M5613" s="8">
        <f t="shared" si="28205"/>
        <v>8.0551730496709784</v>
      </c>
      <c r="N5613" s="5">
        <v>13887</v>
      </c>
      <c r="O5613" s="18">
        <v>643</v>
      </c>
    </row>
    <row r="5614" spans="1:15" x14ac:dyDescent="0.2">
      <c r="A5614" s="5" t="s">
        <v>14</v>
      </c>
      <c r="B5614" s="13">
        <v>7982448</v>
      </c>
      <c r="C5614" s="6">
        <f t="shared" si="28213"/>
        <v>44029</v>
      </c>
      <c r="D5614" s="5">
        <f t="shared" si="28231"/>
        <v>18</v>
      </c>
      <c r="E5614" s="13">
        <f t="shared" si="28228"/>
        <v>16.285714285714285</v>
      </c>
      <c r="F5614" s="13">
        <f t="shared" si="28229"/>
        <v>20.2</v>
      </c>
      <c r="G5614" s="13">
        <f t="shared" si="28220"/>
        <v>174.19468313479777</v>
      </c>
      <c r="H5614" s="5">
        <f t="shared" si="28233"/>
        <v>125</v>
      </c>
      <c r="I5614" s="5">
        <f t="shared" si="28233"/>
        <v>116</v>
      </c>
      <c r="J5614" s="8">
        <f t="shared" si="28226"/>
        <v>0.11781971516567104</v>
      </c>
      <c r="K5614" s="5">
        <f t="shared" si="28214"/>
        <v>1</v>
      </c>
      <c r="L5614" s="8">
        <f t="shared" si="28227"/>
        <v>0.42857142857142855</v>
      </c>
      <c r="M5614" s="8">
        <f t="shared" si="28205"/>
        <v>8.0677005349737332</v>
      </c>
      <c r="N5614" s="5">
        <v>13905</v>
      </c>
      <c r="O5614" s="18">
        <v>644</v>
      </c>
    </row>
    <row r="5615" spans="1:15" x14ac:dyDescent="0.2">
      <c r="A5615" s="5" t="s">
        <v>14</v>
      </c>
      <c r="B5615" s="13">
        <v>7982448</v>
      </c>
      <c r="C5615" s="6">
        <f t="shared" si="28213"/>
        <v>44030</v>
      </c>
      <c r="D5615" s="5">
        <f t="shared" si="28231"/>
        <v>47</v>
      </c>
      <c r="E5615" s="13">
        <f t="shared" si="28228"/>
        <v>21.857142857142858</v>
      </c>
      <c r="F5615" s="13">
        <f t="shared" si="28229"/>
        <v>29.2</v>
      </c>
      <c r="G5615" s="13">
        <f t="shared" si="28220"/>
        <v>174.7834749440272</v>
      </c>
      <c r="H5615" s="5">
        <f t="shared" si="28233"/>
        <v>126</v>
      </c>
      <c r="I5615" s="5">
        <f t="shared" si="28233"/>
        <v>117</v>
      </c>
      <c r="J5615" s="8">
        <f t="shared" si="28226"/>
        <v>0.15794037492773969</v>
      </c>
      <c r="K5615" s="5">
        <f t="shared" si="28214"/>
        <v>0</v>
      </c>
      <c r="L5615" s="8">
        <f t="shared" si="28227"/>
        <v>0.42857142857142855</v>
      </c>
      <c r="M5615" s="8">
        <f t="shared" si="28205"/>
        <v>8.0677005349737332</v>
      </c>
      <c r="N5615" s="5">
        <v>13952</v>
      </c>
      <c r="O5615" s="18">
        <v>644</v>
      </c>
    </row>
    <row r="5616" spans="1:15" x14ac:dyDescent="0.2">
      <c r="A5616" s="5" t="s">
        <v>14</v>
      </c>
      <c r="B5616" s="13">
        <v>7982448</v>
      </c>
      <c r="C5616" s="6">
        <f t="shared" si="28213"/>
        <v>44031</v>
      </c>
      <c r="D5616" s="5">
        <f t="shared" si="28231"/>
        <v>11</v>
      </c>
      <c r="E5616" s="13">
        <f t="shared" si="28228"/>
        <v>22.714285714285715</v>
      </c>
      <c r="F5616" s="13">
        <f t="shared" si="28229"/>
        <v>28</v>
      </c>
      <c r="G5616" s="13">
        <f t="shared" si="28220"/>
        <v>174.92127728235749</v>
      </c>
      <c r="H5616" s="5">
        <f t="shared" si="28233"/>
        <v>127</v>
      </c>
      <c r="I5616" s="5">
        <f t="shared" si="28233"/>
        <v>118</v>
      </c>
      <c r="J5616" s="8">
        <f t="shared" si="28226"/>
        <v>0.16387528987374389</v>
      </c>
      <c r="K5616" s="5">
        <f t="shared" si="28214"/>
        <v>1</v>
      </c>
      <c r="L5616" s="8">
        <f t="shared" si="28227"/>
        <v>0.42857142857142855</v>
      </c>
      <c r="M5616" s="8">
        <f t="shared" si="28205"/>
        <v>8.080228020276488</v>
      </c>
      <c r="N5616" s="5">
        <v>13963</v>
      </c>
      <c r="O5616" s="18">
        <v>645</v>
      </c>
    </row>
    <row r="5617" spans="1:15" x14ac:dyDescent="0.2">
      <c r="A5617" s="5" t="s">
        <v>14</v>
      </c>
      <c r="B5617" s="13">
        <v>7982448</v>
      </c>
      <c r="C5617" s="6">
        <f t="shared" si="28213"/>
        <v>44032</v>
      </c>
      <c r="D5617" s="5">
        <f t="shared" si="28231"/>
        <v>67</v>
      </c>
      <c r="E5617" s="13">
        <f t="shared" si="28228"/>
        <v>32</v>
      </c>
      <c r="F5617" s="13">
        <f t="shared" si="28229"/>
        <v>36.4</v>
      </c>
      <c r="G5617" s="13">
        <f t="shared" si="28220"/>
        <v>175.76061879764205</v>
      </c>
      <c r="H5617" s="5">
        <f t="shared" si="28233"/>
        <v>128</v>
      </c>
      <c r="I5617" s="5">
        <f t="shared" si="28233"/>
        <v>119</v>
      </c>
      <c r="J5617" s="8">
        <f t="shared" si="28226"/>
        <v>0.23049061573921634</v>
      </c>
      <c r="K5617" s="5">
        <f t="shared" si="28214"/>
        <v>0</v>
      </c>
      <c r="L5617" s="8">
        <f t="shared" si="28227"/>
        <v>0.42857142857142855</v>
      </c>
      <c r="M5617" s="8">
        <f t="shared" si="28205"/>
        <v>8.080228020276488</v>
      </c>
      <c r="N5617" s="5">
        <v>14030</v>
      </c>
      <c r="O5617" s="18">
        <v>645</v>
      </c>
    </row>
    <row r="5618" spans="1:15" x14ac:dyDescent="0.2">
      <c r="A5618" s="5" t="s">
        <v>14</v>
      </c>
      <c r="B5618" s="13">
        <v>7982448</v>
      </c>
      <c r="C5618" s="6">
        <f t="shared" si="28213"/>
        <v>44033</v>
      </c>
      <c r="D5618" s="5">
        <f t="shared" si="28231"/>
        <v>29</v>
      </c>
      <c r="E5618" s="13">
        <f t="shared" si="28228"/>
        <v>33.714285714285715</v>
      </c>
      <c r="F5618" s="13">
        <f t="shared" si="28229"/>
        <v>34.4</v>
      </c>
      <c r="G5618" s="13">
        <f t="shared" si="28220"/>
        <v>176.1239158714219</v>
      </c>
      <c r="H5618" s="5">
        <f t="shared" si="28233"/>
        <v>129</v>
      </c>
      <c r="I5618" s="5">
        <f t="shared" si="28233"/>
        <v>120</v>
      </c>
      <c r="J5618" s="8">
        <f t="shared" si="28226"/>
        <v>0.24227989487516427</v>
      </c>
      <c r="K5618" s="5">
        <f t="shared" si="28214"/>
        <v>1</v>
      </c>
      <c r="L5618" s="8">
        <f t="shared" si="28227"/>
        <v>0.5714285714285714</v>
      </c>
      <c r="M5618" s="8">
        <f t="shared" si="28205"/>
        <v>8.0927555055792411</v>
      </c>
      <c r="N5618" s="5">
        <v>14059</v>
      </c>
      <c r="O5618" s="18">
        <v>646</v>
      </c>
    </row>
    <row r="5619" spans="1:15" x14ac:dyDescent="0.2">
      <c r="A5619" s="5" t="s">
        <v>14</v>
      </c>
      <c r="B5619" s="13">
        <v>7982448</v>
      </c>
      <c r="C5619" s="6">
        <f t="shared" si="28213"/>
        <v>44034</v>
      </c>
      <c r="D5619" s="5">
        <f t="shared" si="28231"/>
        <v>42</v>
      </c>
      <c r="E5619" s="13">
        <f t="shared" si="28228"/>
        <v>36.142857142857146</v>
      </c>
      <c r="F5619" s="13">
        <f t="shared" si="28229"/>
        <v>39.200000000000003</v>
      </c>
      <c r="G5619" s="13">
        <f t="shared" si="28220"/>
        <v>176.6500702541376</v>
      </c>
      <c r="H5619" s="5">
        <f t="shared" si="28233"/>
        <v>130</v>
      </c>
      <c r="I5619" s="5">
        <f t="shared" si="28233"/>
        <v>121</v>
      </c>
      <c r="J5619" s="8">
        <f t="shared" si="28226"/>
        <v>0.25910450206873953</v>
      </c>
      <c r="K5619" s="5">
        <f t="shared" si="28214"/>
        <v>1</v>
      </c>
      <c r="L5619" s="8">
        <f t="shared" si="28227"/>
        <v>0.7142857142857143</v>
      </c>
      <c r="M5619" s="8">
        <f t="shared" si="28205"/>
        <v>8.1052829908819959</v>
      </c>
      <c r="N5619" s="5">
        <v>14101</v>
      </c>
      <c r="O5619" s="18">
        <v>647</v>
      </c>
    </row>
    <row r="5620" spans="1:15" x14ac:dyDescent="0.2">
      <c r="A5620" s="5" t="s">
        <v>14</v>
      </c>
      <c r="B5620" s="13">
        <v>7982448</v>
      </c>
      <c r="C5620" s="6">
        <f t="shared" ref="C5620:C5683" si="28234">C5619+1</f>
        <v>44035</v>
      </c>
      <c r="D5620" s="5">
        <f t="shared" si="28231"/>
        <v>32</v>
      </c>
      <c r="E5620" s="13">
        <f t="shared" si="28228"/>
        <v>35.142857142857146</v>
      </c>
      <c r="F5620" s="13">
        <f t="shared" si="28229"/>
        <v>36.200000000000003</v>
      </c>
      <c r="G5620" s="13">
        <f t="shared" si="28220"/>
        <v>177.05094978382573</v>
      </c>
      <c r="H5620" s="5">
        <f t="shared" si="28233"/>
        <v>131</v>
      </c>
      <c r="I5620" s="5">
        <f t="shared" si="28233"/>
        <v>122</v>
      </c>
      <c r="J5620" s="8">
        <f t="shared" si="28226"/>
        <v>0.25128451331501483</v>
      </c>
      <c r="K5620" s="5">
        <f t="shared" ref="K5620:K5683" si="28235">O5620-O5619</f>
        <v>0</v>
      </c>
      <c r="L5620" s="8">
        <f t="shared" si="28227"/>
        <v>0.5714285714285714</v>
      </c>
      <c r="M5620" s="8">
        <f t="shared" si="28205"/>
        <v>8.1052829908819959</v>
      </c>
      <c r="N5620" s="5">
        <v>14133</v>
      </c>
      <c r="O5620" s="18">
        <v>647</v>
      </c>
    </row>
    <row r="5621" spans="1:15" x14ac:dyDescent="0.2">
      <c r="A5621" s="5" t="s">
        <v>14</v>
      </c>
      <c r="B5621" s="13">
        <v>7982448</v>
      </c>
      <c r="C5621" s="6">
        <f t="shared" si="28234"/>
        <v>44036</v>
      </c>
      <c r="D5621" s="5">
        <f t="shared" si="28231"/>
        <v>52</v>
      </c>
      <c r="E5621" s="13">
        <f t="shared" si="28228"/>
        <v>40</v>
      </c>
      <c r="F5621" s="13">
        <f t="shared" si="28229"/>
        <v>44.4</v>
      </c>
      <c r="G5621" s="13">
        <f t="shared" si="28220"/>
        <v>177.70237901956895</v>
      </c>
      <c r="H5621" s="5">
        <f t="shared" si="28233"/>
        <v>132</v>
      </c>
      <c r="I5621" s="5">
        <f t="shared" si="28233"/>
        <v>123</v>
      </c>
      <c r="J5621" s="8">
        <f t="shared" si="28226"/>
        <v>0.28529798355460911</v>
      </c>
      <c r="K5621" s="5">
        <f t="shared" si="28235"/>
        <v>0</v>
      </c>
      <c r="L5621" s="8">
        <f t="shared" si="28227"/>
        <v>0.42857142857142855</v>
      </c>
      <c r="M5621" s="8">
        <f t="shared" si="28205"/>
        <v>8.1052829908819959</v>
      </c>
      <c r="N5621" s="5">
        <v>14185</v>
      </c>
      <c r="O5621" s="18">
        <v>647</v>
      </c>
    </row>
    <row r="5622" spans="1:15" x14ac:dyDescent="0.2">
      <c r="A5622" s="5" t="s">
        <v>14</v>
      </c>
      <c r="B5622" s="13">
        <v>7982448</v>
      </c>
      <c r="C5622" s="6">
        <f t="shared" si="28234"/>
        <v>44037</v>
      </c>
      <c r="D5622" s="5">
        <f t="shared" si="28231"/>
        <v>37</v>
      </c>
      <c r="E5622" s="13">
        <f t="shared" si="28228"/>
        <v>38.571428571428569</v>
      </c>
      <c r="F5622" s="13">
        <f t="shared" si="28229"/>
        <v>38.4</v>
      </c>
      <c r="G5622" s="13">
        <f t="shared" si="28220"/>
        <v>178.16589597577087</v>
      </c>
      <c r="H5622" s="5">
        <f t="shared" si="28233"/>
        <v>133</v>
      </c>
      <c r="I5622" s="5">
        <f t="shared" si="28233"/>
        <v>124</v>
      </c>
      <c r="J5622" s="8">
        <f t="shared" si="28226"/>
        <v>0.27432612295906444</v>
      </c>
      <c r="K5622" s="5">
        <f t="shared" si="28235"/>
        <v>1</v>
      </c>
      <c r="L5622" s="8">
        <f t="shared" si="28227"/>
        <v>0.5714285714285714</v>
      </c>
      <c r="M5622" s="8">
        <f t="shared" si="28205"/>
        <v>8.1178104761847507</v>
      </c>
      <c r="N5622" s="5">
        <v>14222</v>
      </c>
      <c r="O5622" s="18">
        <v>648</v>
      </c>
    </row>
    <row r="5623" spans="1:15" x14ac:dyDescent="0.2">
      <c r="A5623" s="5" t="s">
        <v>14</v>
      </c>
      <c r="B5623" s="13">
        <v>7982448</v>
      </c>
      <c r="C5623" s="6">
        <f t="shared" si="28234"/>
        <v>44038</v>
      </c>
      <c r="D5623" s="5">
        <f t="shared" si="28231"/>
        <v>1</v>
      </c>
      <c r="E5623" s="13">
        <f t="shared" si="28228"/>
        <v>37.142857142857146</v>
      </c>
      <c r="F5623" s="13">
        <f t="shared" si="28229"/>
        <v>32.799999999999997</v>
      </c>
      <c r="G5623" s="13">
        <f t="shared" si="28220"/>
        <v>178.17842346107361</v>
      </c>
      <c r="H5623" s="5">
        <f t="shared" si="28233"/>
        <v>134</v>
      </c>
      <c r="I5623" s="5">
        <f t="shared" si="28233"/>
        <v>125</v>
      </c>
      <c r="J5623" s="8">
        <f t="shared" si="28226"/>
        <v>0.26344320265874988</v>
      </c>
      <c r="K5623" s="5">
        <f t="shared" si="28235"/>
        <v>0</v>
      </c>
      <c r="L5623" s="8">
        <f t="shared" si="28227"/>
        <v>0.42857142857142855</v>
      </c>
      <c r="M5623" s="8">
        <f t="shared" si="28205"/>
        <v>8.1178104761847507</v>
      </c>
      <c r="N5623" s="5">
        <v>14223</v>
      </c>
      <c r="O5623" s="18">
        <v>648</v>
      </c>
    </row>
    <row r="5624" spans="1:15" x14ac:dyDescent="0.2">
      <c r="A5624" s="5" t="s">
        <v>14</v>
      </c>
      <c r="B5624" s="13">
        <v>7982448</v>
      </c>
      <c r="C5624" s="6">
        <f t="shared" si="28234"/>
        <v>44039</v>
      </c>
      <c r="D5624" s="5">
        <f t="shared" si="28231"/>
        <v>18</v>
      </c>
      <c r="E5624" s="13">
        <f t="shared" si="28228"/>
        <v>30.142857142857142</v>
      </c>
      <c r="F5624" s="13">
        <f t="shared" si="28229"/>
        <v>28</v>
      </c>
      <c r="G5624" s="13">
        <f t="shared" si="28220"/>
        <v>178.40391819652319</v>
      </c>
      <c r="H5624" s="5">
        <f t="shared" si="28233"/>
        <v>135</v>
      </c>
      <c r="I5624" s="5">
        <f t="shared" si="28233"/>
        <v>126</v>
      </c>
      <c r="J5624" s="8">
        <f t="shared" si="28226"/>
        <v>0.21323254474346406</v>
      </c>
      <c r="K5624" s="5">
        <f t="shared" si="28235"/>
        <v>0</v>
      </c>
      <c r="L5624" s="8">
        <f t="shared" si="28227"/>
        <v>0.42857142857142855</v>
      </c>
      <c r="M5624" s="8">
        <f t="shared" si="28205"/>
        <v>8.1178104761847507</v>
      </c>
      <c r="N5624" s="5">
        <v>14241</v>
      </c>
      <c r="O5624" s="18">
        <v>648</v>
      </c>
    </row>
    <row r="5625" spans="1:15" x14ac:dyDescent="0.2">
      <c r="A5625" s="5" t="s">
        <v>14</v>
      </c>
      <c r="B5625" s="13">
        <v>7982448</v>
      </c>
      <c r="C5625" s="6">
        <f t="shared" si="28234"/>
        <v>44040</v>
      </c>
      <c r="D5625" s="5">
        <f t="shared" si="28231"/>
        <v>47</v>
      </c>
      <c r="E5625" s="13">
        <f t="shared" si="28228"/>
        <v>32.714285714285715</v>
      </c>
      <c r="F5625" s="13">
        <f t="shared" si="28229"/>
        <v>31</v>
      </c>
      <c r="G5625" s="13">
        <f t="shared" si="28220"/>
        <v>178.99271000575263</v>
      </c>
      <c r="H5625" s="5">
        <f t="shared" si="28233"/>
        <v>136</v>
      </c>
      <c r="I5625" s="5">
        <f t="shared" si="28233"/>
        <v>127</v>
      </c>
      <c r="J5625" s="8">
        <f t="shared" si="28226"/>
        <v>0.23093057964583924</v>
      </c>
      <c r="K5625" s="5">
        <f t="shared" si="28235"/>
        <v>0</v>
      </c>
      <c r="L5625" s="8">
        <f t="shared" si="28227"/>
        <v>0.2857142857142857</v>
      </c>
      <c r="M5625" s="8">
        <f t="shared" si="28205"/>
        <v>8.1178104761847507</v>
      </c>
      <c r="N5625" s="5">
        <v>14288</v>
      </c>
      <c r="O5625" s="18">
        <v>648</v>
      </c>
    </row>
    <row r="5626" spans="1:15" x14ac:dyDescent="0.2">
      <c r="A5626" s="5" t="s">
        <v>14</v>
      </c>
      <c r="B5626" s="13">
        <v>7982448</v>
      </c>
      <c r="C5626" s="6">
        <f t="shared" si="28234"/>
        <v>44041</v>
      </c>
      <c r="D5626" s="5">
        <f t="shared" si="28231"/>
        <v>17</v>
      </c>
      <c r="E5626" s="13">
        <f t="shared" si="28228"/>
        <v>29.142857142857142</v>
      </c>
      <c r="F5626" s="13">
        <f t="shared" si="28229"/>
        <v>24</v>
      </c>
      <c r="G5626" s="13">
        <f t="shared" si="28220"/>
        <v>179.20567725589945</v>
      </c>
      <c r="H5626" s="5">
        <f t="shared" si="28233"/>
        <v>137</v>
      </c>
      <c r="I5626" s="5">
        <f t="shared" si="28233"/>
        <v>128</v>
      </c>
      <c r="J5626" s="8">
        <f t="shared" si="28226"/>
        <v>0.20524584226253359</v>
      </c>
      <c r="K5626" s="5">
        <f t="shared" si="28235"/>
        <v>1</v>
      </c>
      <c r="L5626" s="8">
        <f t="shared" si="28227"/>
        <v>0.2857142857142857</v>
      </c>
      <c r="M5626" s="8">
        <f t="shared" si="28205"/>
        <v>8.1303379614875038</v>
      </c>
      <c r="N5626" s="5">
        <v>14305</v>
      </c>
      <c r="O5626" s="18">
        <v>649</v>
      </c>
    </row>
    <row r="5627" spans="1:15" x14ac:dyDescent="0.2">
      <c r="A5627" s="5" t="s">
        <v>14</v>
      </c>
      <c r="B5627" s="13">
        <v>7982448</v>
      </c>
      <c r="C5627" s="6">
        <f t="shared" si="28234"/>
        <v>44042</v>
      </c>
      <c r="D5627" s="5">
        <f t="shared" si="28231"/>
        <v>75</v>
      </c>
      <c r="E5627" s="13">
        <f t="shared" si="28228"/>
        <v>35.285714285714285</v>
      </c>
      <c r="F5627" s="13">
        <f t="shared" si="28229"/>
        <v>31.6</v>
      </c>
      <c r="G5627" s="13">
        <f t="shared" ref="G5627:G5690" si="28236">N5627/(B5627/100000)</f>
        <v>180.14523865360601</v>
      </c>
      <c r="H5627" s="5">
        <f t="shared" ref="H5627:I5642" si="28237">H5626+1</f>
        <v>138</v>
      </c>
      <c r="I5627" s="5">
        <f t="shared" si="28237"/>
        <v>129</v>
      </c>
      <c r="J5627" s="8">
        <f t="shared" si="28226"/>
        <v>0.24799943773406832</v>
      </c>
      <c r="K5627" s="5">
        <f t="shared" si="28235"/>
        <v>0</v>
      </c>
      <c r="L5627" s="8">
        <f t="shared" si="28227"/>
        <v>0.2857142857142857</v>
      </c>
      <c r="M5627" s="8">
        <f t="shared" si="28205"/>
        <v>8.1303379614875038</v>
      </c>
      <c r="N5627" s="5">
        <v>14380</v>
      </c>
      <c r="O5627" s="18">
        <v>649</v>
      </c>
    </row>
    <row r="5628" spans="1:15" x14ac:dyDescent="0.2">
      <c r="A5628" s="5" t="s">
        <v>14</v>
      </c>
      <c r="B5628" s="13">
        <v>7982448</v>
      </c>
      <c r="C5628" s="6">
        <f t="shared" si="28234"/>
        <v>44043</v>
      </c>
      <c r="D5628" s="5">
        <f t="shared" si="28231"/>
        <v>50</v>
      </c>
      <c r="E5628" s="13">
        <f t="shared" si="28228"/>
        <v>35</v>
      </c>
      <c r="F5628" s="13">
        <f t="shared" si="28229"/>
        <v>41.4</v>
      </c>
      <c r="G5628" s="13">
        <f t="shared" si="28236"/>
        <v>180.77161291874373</v>
      </c>
      <c r="H5628" s="5">
        <f t="shared" si="28237"/>
        <v>139</v>
      </c>
      <c r="I5628" s="5">
        <f t="shared" si="28237"/>
        <v>130</v>
      </c>
      <c r="J5628" s="8">
        <f t="shared" si="28226"/>
        <v>0.24538279716357519</v>
      </c>
      <c r="K5628" s="5">
        <f t="shared" si="28235"/>
        <v>2</v>
      </c>
      <c r="L5628" s="8">
        <f t="shared" si="28227"/>
        <v>0.5714285714285714</v>
      </c>
      <c r="M5628" s="8">
        <f t="shared" si="28205"/>
        <v>8.1553929320930134</v>
      </c>
      <c r="N5628" s="5">
        <v>14430</v>
      </c>
      <c r="O5628" s="18">
        <v>651</v>
      </c>
    </row>
    <row r="5629" spans="1:15" x14ac:dyDescent="0.2">
      <c r="A5629" s="5" t="s">
        <v>14</v>
      </c>
      <c r="B5629" s="13">
        <v>7982448</v>
      </c>
      <c r="C5629" s="6">
        <f t="shared" si="28234"/>
        <v>44044</v>
      </c>
      <c r="D5629" s="5">
        <f t="shared" si="28231"/>
        <v>69</v>
      </c>
      <c r="E5629" s="13">
        <f t="shared" si="28228"/>
        <v>39.571428571428569</v>
      </c>
      <c r="F5629" s="13">
        <f t="shared" si="28229"/>
        <v>51.6</v>
      </c>
      <c r="G5629" s="13">
        <f t="shared" si="28236"/>
        <v>181.63600940463377</v>
      </c>
      <c r="H5629" s="5">
        <f t="shared" si="28237"/>
        <v>140</v>
      </c>
      <c r="I5629" s="5">
        <f t="shared" si="28237"/>
        <v>131</v>
      </c>
      <c r="J5629" s="8">
        <f t="shared" si="28226"/>
        <v>0.27675368921659721</v>
      </c>
      <c r="K5629" s="5">
        <f t="shared" si="28235"/>
        <v>1</v>
      </c>
      <c r="L5629" s="8">
        <f t="shared" si="28227"/>
        <v>0.5714285714285714</v>
      </c>
      <c r="M5629" s="8">
        <f t="shared" si="28205"/>
        <v>8.1679204173957665</v>
      </c>
      <c r="N5629" s="5">
        <v>14499</v>
      </c>
      <c r="O5629" s="18">
        <v>652</v>
      </c>
    </row>
    <row r="5630" spans="1:15" x14ac:dyDescent="0.2">
      <c r="A5630" s="5" t="s">
        <v>14</v>
      </c>
      <c r="B5630" s="13">
        <v>7982448</v>
      </c>
      <c r="C5630" s="6">
        <f t="shared" si="28234"/>
        <v>44045</v>
      </c>
      <c r="D5630" s="5">
        <f t="shared" si="28231"/>
        <v>16</v>
      </c>
      <c r="E5630" s="13">
        <f t="shared" si="28228"/>
        <v>41.714285714285715</v>
      </c>
      <c r="F5630" s="13">
        <f t="shared" si="28229"/>
        <v>45.4</v>
      </c>
      <c r="G5630" s="13">
        <f t="shared" si="28236"/>
        <v>181.83644916947785</v>
      </c>
      <c r="H5630" s="5">
        <f t="shared" si="28237"/>
        <v>141</v>
      </c>
      <c r="I5630" s="5">
        <f t="shared" si="28237"/>
        <v>132</v>
      </c>
      <c r="J5630" s="8">
        <f t="shared" si="28226"/>
        <v>0.29093517725126039</v>
      </c>
      <c r="K5630" s="5">
        <f t="shared" si="28235"/>
        <v>1</v>
      </c>
      <c r="L5630" s="8">
        <f t="shared" si="28227"/>
        <v>0.7142857142857143</v>
      </c>
      <c r="M5630" s="8">
        <f t="shared" si="28205"/>
        <v>8.1804479026985213</v>
      </c>
      <c r="N5630" s="5">
        <v>14515</v>
      </c>
      <c r="O5630" s="18">
        <v>653</v>
      </c>
    </row>
    <row r="5631" spans="1:15" x14ac:dyDescent="0.2">
      <c r="A5631" s="5" t="s">
        <v>14</v>
      </c>
      <c r="B5631" s="13">
        <v>7982448</v>
      </c>
      <c r="C5631" s="6">
        <f t="shared" si="28234"/>
        <v>44046</v>
      </c>
      <c r="D5631" s="5">
        <f t="shared" si="28231"/>
        <v>52</v>
      </c>
      <c r="E5631" s="13">
        <f t="shared" si="28228"/>
        <v>46.571428571428569</v>
      </c>
      <c r="F5631" s="13">
        <f t="shared" si="28229"/>
        <v>52.4</v>
      </c>
      <c r="G5631" s="13">
        <f t="shared" si="28236"/>
        <v>182.48787840522107</v>
      </c>
      <c r="H5631" s="5">
        <f t="shared" si="28237"/>
        <v>142</v>
      </c>
      <c r="I5631" s="5">
        <f t="shared" si="28237"/>
        <v>133</v>
      </c>
      <c r="J5631" s="8">
        <f t="shared" si="28226"/>
        <v>0.32386894235927594</v>
      </c>
      <c r="K5631" s="5">
        <f t="shared" si="28235"/>
        <v>0</v>
      </c>
      <c r="L5631" s="8">
        <f t="shared" si="28227"/>
        <v>0.7142857142857143</v>
      </c>
      <c r="M5631" s="8">
        <f t="shared" si="28205"/>
        <v>8.1804479026985213</v>
      </c>
      <c r="N5631" s="5">
        <v>14567</v>
      </c>
      <c r="O5631" s="18">
        <v>653</v>
      </c>
    </row>
    <row r="5632" spans="1:15" x14ac:dyDescent="0.2">
      <c r="A5632" s="5" t="s">
        <v>14</v>
      </c>
      <c r="B5632" s="13">
        <v>7982448</v>
      </c>
      <c r="C5632" s="6">
        <f t="shared" si="28234"/>
        <v>44047</v>
      </c>
      <c r="D5632" s="5">
        <f t="shared" si="28231"/>
        <v>67</v>
      </c>
      <c r="E5632" s="13">
        <f t="shared" si="28228"/>
        <v>49.428571428571431</v>
      </c>
      <c r="F5632" s="13">
        <f t="shared" si="28229"/>
        <v>50.8</v>
      </c>
      <c r="G5632" s="13">
        <f t="shared" si="28236"/>
        <v>183.3272199205056</v>
      </c>
      <c r="H5632" s="5">
        <f t="shared" si="28237"/>
        <v>143</v>
      </c>
      <c r="I5632" s="5">
        <f t="shared" si="28237"/>
        <v>134</v>
      </c>
      <c r="J5632" s="8">
        <f t="shared" si="28226"/>
        <v>0.34262853521349917</v>
      </c>
      <c r="K5632" s="5">
        <f t="shared" si="28235"/>
        <v>0</v>
      </c>
      <c r="L5632" s="8">
        <f t="shared" si="28227"/>
        <v>0.7142857142857143</v>
      </c>
      <c r="M5632" s="8">
        <f t="shared" si="28205"/>
        <v>8.1804479026985213</v>
      </c>
      <c r="N5632" s="5">
        <v>14634</v>
      </c>
      <c r="O5632" s="18">
        <v>653</v>
      </c>
    </row>
    <row r="5633" spans="1:15" x14ac:dyDescent="0.2">
      <c r="A5633" s="5" t="s">
        <v>14</v>
      </c>
      <c r="B5633" s="13">
        <v>7982448</v>
      </c>
      <c r="C5633" s="6">
        <f t="shared" si="28234"/>
        <v>44048</v>
      </c>
      <c r="D5633" s="5">
        <f t="shared" si="28231"/>
        <v>37</v>
      </c>
      <c r="E5633" s="13">
        <f t="shared" si="28228"/>
        <v>52.285714285714285</v>
      </c>
      <c r="F5633" s="13">
        <f t="shared" si="28229"/>
        <v>48.2</v>
      </c>
      <c r="G5633" s="13">
        <f t="shared" si="28236"/>
        <v>183.79073687670751</v>
      </c>
      <c r="H5633" s="5">
        <f t="shared" si="28237"/>
        <v>144</v>
      </c>
      <c r="I5633" s="5">
        <f t="shared" si="28237"/>
        <v>135</v>
      </c>
      <c r="J5633" s="8">
        <f t="shared" si="28226"/>
        <v>0.36119609197670977</v>
      </c>
      <c r="K5633" s="5">
        <f t="shared" si="28235"/>
        <v>1</v>
      </c>
      <c r="L5633" s="8">
        <f t="shared" si="28227"/>
        <v>0.7142857142857143</v>
      </c>
      <c r="M5633" s="8">
        <f t="shared" si="28205"/>
        <v>8.1929753880012761</v>
      </c>
      <c r="N5633" s="5">
        <v>14671</v>
      </c>
      <c r="O5633" s="18">
        <v>654</v>
      </c>
    </row>
    <row r="5634" spans="1:15" x14ac:dyDescent="0.2">
      <c r="A5634" s="5" t="s">
        <v>14</v>
      </c>
      <c r="B5634" s="13">
        <v>7982448</v>
      </c>
      <c r="C5634" s="6">
        <f t="shared" si="28234"/>
        <v>44049</v>
      </c>
      <c r="D5634" s="5">
        <f t="shared" si="28231"/>
        <v>52</v>
      </c>
      <c r="E5634" s="13">
        <f t="shared" si="28228"/>
        <v>49</v>
      </c>
      <c r="F5634" s="13">
        <f t="shared" si="28229"/>
        <v>44.8</v>
      </c>
      <c r="G5634" s="13">
        <f t="shared" si="28236"/>
        <v>184.44216611245074</v>
      </c>
      <c r="H5634" s="5">
        <f t="shared" si="28237"/>
        <v>145</v>
      </c>
      <c r="I5634" s="5">
        <f t="shared" si="28237"/>
        <v>136</v>
      </c>
      <c r="J5634" s="8">
        <f t="shared" si="28226"/>
        <v>0.33727973568281938</v>
      </c>
      <c r="K5634" s="5">
        <f t="shared" si="28235"/>
        <v>0</v>
      </c>
      <c r="L5634" s="8">
        <f t="shared" si="28227"/>
        <v>0.7142857142857143</v>
      </c>
      <c r="M5634" s="8">
        <f t="shared" si="28205"/>
        <v>8.1929753880012761</v>
      </c>
      <c r="N5634" s="5">
        <v>14723</v>
      </c>
      <c r="O5634" s="18">
        <v>654</v>
      </c>
    </row>
    <row r="5635" spans="1:15" x14ac:dyDescent="0.2">
      <c r="A5635" s="5" t="s">
        <v>14</v>
      </c>
      <c r="B5635" s="13">
        <v>7982448</v>
      </c>
      <c r="C5635" s="6">
        <f t="shared" si="28234"/>
        <v>44050</v>
      </c>
      <c r="D5635" s="5">
        <f t="shared" si="28231"/>
        <v>124</v>
      </c>
      <c r="E5635" s="13">
        <f t="shared" si="28228"/>
        <v>59.571428571428569</v>
      </c>
      <c r="F5635" s="13">
        <f t="shared" si="28229"/>
        <v>66.400000000000006</v>
      </c>
      <c r="G5635" s="13">
        <f t="shared" si="28236"/>
        <v>185.99557428999225</v>
      </c>
      <c r="H5635" s="5">
        <f t="shared" si="28237"/>
        <v>146</v>
      </c>
      <c r="I5635" s="5">
        <f t="shared" si="28237"/>
        <v>137</v>
      </c>
      <c r="J5635" s="8">
        <f t="shared" si="28226"/>
        <v>0.40866727427748212</v>
      </c>
      <c r="K5635" s="5">
        <f t="shared" si="28235"/>
        <v>0</v>
      </c>
      <c r="L5635" s="8">
        <f t="shared" si="28227"/>
        <v>0.42857142857142855</v>
      </c>
      <c r="M5635" s="8">
        <f t="shared" si="28205"/>
        <v>8.1929753880012761</v>
      </c>
      <c r="N5635" s="5">
        <v>14847</v>
      </c>
      <c r="O5635" s="18">
        <v>654</v>
      </c>
    </row>
    <row r="5636" spans="1:15" x14ac:dyDescent="0.2">
      <c r="A5636" s="5" t="s">
        <v>14</v>
      </c>
      <c r="B5636" s="13">
        <v>7982448</v>
      </c>
      <c r="C5636" s="6">
        <f t="shared" si="28234"/>
        <v>44051</v>
      </c>
      <c r="D5636" s="5">
        <f t="shared" si="28231"/>
        <v>64</v>
      </c>
      <c r="E5636" s="13">
        <f t="shared" si="28228"/>
        <v>58.857142857142854</v>
      </c>
      <c r="F5636" s="13">
        <f t="shared" si="28229"/>
        <v>68.8</v>
      </c>
      <c r="G5636" s="13">
        <f t="shared" si="28236"/>
        <v>186.79733334936853</v>
      </c>
      <c r="H5636" s="5">
        <f t="shared" si="28237"/>
        <v>147</v>
      </c>
      <c r="I5636" s="5">
        <f t="shared" si="28237"/>
        <v>138</v>
      </c>
      <c r="J5636" s="8">
        <f t="shared" si="28226"/>
        <v>0.40212383852580613</v>
      </c>
      <c r="K5636" s="5">
        <f t="shared" si="28235"/>
        <v>0</v>
      </c>
      <c r="L5636" s="8">
        <f t="shared" si="28227"/>
        <v>0.2857142857142857</v>
      </c>
      <c r="M5636" s="8">
        <f t="shared" si="28205"/>
        <v>8.1929753880012761</v>
      </c>
      <c r="N5636" s="5">
        <v>14911</v>
      </c>
      <c r="O5636" s="18">
        <v>654</v>
      </c>
    </row>
    <row r="5637" spans="1:15" x14ac:dyDescent="0.2">
      <c r="A5637" s="5" t="s">
        <v>14</v>
      </c>
      <c r="B5637" s="13">
        <v>7982448</v>
      </c>
      <c r="C5637" s="6">
        <f t="shared" si="28234"/>
        <v>44052</v>
      </c>
      <c r="D5637" s="5">
        <f t="shared" si="28231"/>
        <v>32</v>
      </c>
      <c r="E5637" s="13">
        <f t="shared" si="28228"/>
        <v>61.142857142857146</v>
      </c>
      <c r="F5637" s="13">
        <f t="shared" si="28229"/>
        <v>61.8</v>
      </c>
      <c r="G5637" s="13">
        <f t="shared" si="28236"/>
        <v>187.19821287905665</v>
      </c>
      <c r="H5637" s="5">
        <f t="shared" si="28237"/>
        <v>148</v>
      </c>
      <c r="I5637" s="5">
        <f t="shared" si="28237"/>
        <v>139</v>
      </c>
      <c r="J5637" s="8">
        <f t="shared" si="28226"/>
        <v>0.4160671929074154</v>
      </c>
      <c r="K5637" s="5">
        <f t="shared" si="28235"/>
        <v>0</v>
      </c>
      <c r="L5637" s="8">
        <f t="shared" si="28227"/>
        <v>0.14285714285714285</v>
      </c>
      <c r="M5637" s="8">
        <f t="shared" si="28205"/>
        <v>8.1929753880012761</v>
      </c>
      <c r="N5637" s="5">
        <v>14943</v>
      </c>
      <c r="O5637" s="18">
        <v>654</v>
      </c>
    </row>
    <row r="5638" spans="1:15" x14ac:dyDescent="0.2">
      <c r="A5638" s="5" t="s">
        <v>14</v>
      </c>
      <c r="B5638" s="13">
        <v>7982448</v>
      </c>
      <c r="C5638" s="6">
        <f t="shared" si="28234"/>
        <v>44053</v>
      </c>
      <c r="D5638" s="5">
        <f t="shared" si="28231"/>
        <v>31</v>
      </c>
      <c r="E5638" s="13">
        <f t="shared" si="28228"/>
        <v>58.142857142857146</v>
      </c>
      <c r="F5638" s="13">
        <f t="shared" si="28229"/>
        <v>60.6</v>
      </c>
      <c r="G5638" s="13">
        <f t="shared" si="28236"/>
        <v>187.58656492344204</v>
      </c>
      <c r="H5638" s="5">
        <f t="shared" si="28237"/>
        <v>149</v>
      </c>
      <c r="I5638" s="5">
        <f t="shared" si="28237"/>
        <v>140</v>
      </c>
      <c r="J5638" s="8">
        <f t="shared" si="28226"/>
        <v>0.39401332094175961</v>
      </c>
      <c r="K5638" s="5">
        <f t="shared" si="28235"/>
        <v>0</v>
      </c>
      <c r="L5638" s="8">
        <f t="shared" si="28227"/>
        <v>0.14285714285714285</v>
      </c>
      <c r="M5638" s="8">
        <f t="shared" si="28205"/>
        <v>8.1929753880012761</v>
      </c>
      <c r="N5638" s="5">
        <v>14974</v>
      </c>
      <c r="O5638" s="18">
        <v>654</v>
      </c>
    </row>
    <row r="5639" spans="1:15" x14ac:dyDescent="0.2">
      <c r="A5639" s="5" t="s">
        <v>14</v>
      </c>
      <c r="B5639" s="13">
        <v>7982448</v>
      </c>
      <c r="C5639" s="6">
        <f t="shared" si="28234"/>
        <v>44054</v>
      </c>
      <c r="D5639" s="5">
        <f t="shared" si="28231"/>
        <v>82</v>
      </c>
      <c r="E5639" s="13">
        <f t="shared" si="28228"/>
        <v>60.285714285714285</v>
      </c>
      <c r="F5639" s="13">
        <f t="shared" si="28229"/>
        <v>66.599999999999994</v>
      </c>
      <c r="G5639" s="13">
        <f t="shared" si="28236"/>
        <v>188.61381871826791</v>
      </c>
      <c r="H5639" s="5">
        <f t="shared" si="28237"/>
        <v>150</v>
      </c>
      <c r="I5639" s="5">
        <f t="shared" si="28237"/>
        <v>141</v>
      </c>
      <c r="J5639" s="8">
        <f t="shared" ref="J5639:J5702" si="28238">E5639/(SUM(N5632:N5638)/7)*100</f>
        <v>0.40693133274832938</v>
      </c>
      <c r="K5639" s="5">
        <f t="shared" si="28235"/>
        <v>0</v>
      </c>
      <c r="L5639" s="8">
        <f t="shared" ref="L5639:L5702" si="28239">SUM(K5633:K5639)/7</f>
        <v>0.14285714285714285</v>
      </c>
      <c r="M5639" s="8">
        <f t="shared" si="28205"/>
        <v>8.1929753880012761</v>
      </c>
      <c r="N5639" s="5">
        <v>15056</v>
      </c>
      <c r="O5639" s="18">
        <v>654</v>
      </c>
    </row>
    <row r="5640" spans="1:15" x14ac:dyDescent="0.2">
      <c r="A5640" s="5" t="s">
        <v>14</v>
      </c>
      <c r="B5640" s="13">
        <v>7982448</v>
      </c>
      <c r="C5640" s="6">
        <f t="shared" si="28234"/>
        <v>44055</v>
      </c>
      <c r="D5640" s="5">
        <f t="shared" si="28231"/>
        <v>66</v>
      </c>
      <c r="E5640" s="13">
        <f t="shared" ref="E5640:E5703" si="28240">SUM(D5634:D5640)/7</f>
        <v>64.428571428571431</v>
      </c>
      <c r="F5640" s="13">
        <f t="shared" ref="F5640:F5703" si="28241">SUM(D5636:D5640)/5</f>
        <v>55</v>
      </c>
      <c r="G5640" s="13">
        <f t="shared" si="28236"/>
        <v>189.44063274824967</v>
      </c>
      <c r="H5640" s="5">
        <f t="shared" si="28237"/>
        <v>151</v>
      </c>
      <c r="I5640" s="5">
        <f t="shared" si="28237"/>
        <v>142</v>
      </c>
      <c r="J5640" s="8">
        <f t="shared" si="28238"/>
        <v>0.43313325330132052</v>
      </c>
      <c r="K5640" s="5">
        <f t="shared" si="28235"/>
        <v>1</v>
      </c>
      <c r="L5640" s="8">
        <f t="shared" si="28239"/>
        <v>0.14285714285714285</v>
      </c>
      <c r="M5640" s="8">
        <f t="shared" si="28205"/>
        <v>8.2055028733040292</v>
      </c>
      <c r="N5640" s="5">
        <v>15122</v>
      </c>
      <c r="O5640" s="18">
        <v>655</v>
      </c>
    </row>
    <row r="5641" spans="1:15" x14ac:dyDescent="0.2">
      <c r="A5641" s="5" t="s">
        <v>14</v>
      </c>
      <c r="B5641" s="13">
        <v>7982448</v>
      </c>
      <c r="C5641" s="6">
        <f t="shared" si="28234"/>
        <v>44056</v>
      </c>
      <c r="D5641" s="5">
        <f t="shared" si="28231"/>
        <v>54</v>
      </c>
      <c r="E5641" s="13">
        <f t="shared" si="28240"/>
        <v>64.714285714285708</v>
      </c>
      <c r="F5641" s="13">
        <f t="shared" si="28241"/>
        <v>53</v>
      </c>
      <c r="G5641" s="13">
        <f t="shared" si="28236"/>
        <v>190.1171169545984</v>
      </c>
      <c r="H5641" s="5">
        <f t="shared" si="28237"/>
        <v>152</v>
      </c>
      <c r="I5641" s="5">
        <f t="shared" si="28237"/>
        <v>143</v>
      </c>
      <c r="J5641" s="8">
        <f t="shared" si="28238"/>
        <v>0.43317778457772332</v>
      </c>
      <c r="K5641" s="5">
        <f t="shared" si="28235"/>
        <v>0</v>
      </c>
      <c r="L5641" s="8">
        <f t="shared" si="28239"/>
        <v>0.14285714285714285</v>
      </c>
      <c r="M5641" s="8">
        <f t="shared" si="28205"/>
        <v>8.2055028733040292</v>
      </c>
      <c r="N5641" s="5">
        <v>15176</v>
      </c>
      <c r="O5641" s="18">
        <v>655</v>
      </c>
    </row>
    <row r="5642" spans="1:15" x14ac:dyDescent="0.2">
      <c r="A5642" s="5" t="s">
        <v>14</v>
      </c>
      <c r="B5642" s="13">
        <v>7982448</v>
      </c>
      <c r="C5642" s="6">
        <f t="shared" si="28234"/>
        <v>44057</v>
      </c>
      <c r="D5642" s="5">
        <f t="shared" si="28231"/>
        <v>142</v>
      </c>
      <c r="E5642" s="13">
        <f t="shared" si="28240"/>
        <v>67.285714285714292</v>
      </c>
      <c r="F5642" s="13">
        <f t="shared" si="28241"/>
        <v>75</v>
      </c>
      <c r="G5642" s="13">
        <f t="shared" si="28236"/>
        <v>191.8960198675895</v>
      </c>
      <c r="H5642" s="5">
        <f t="shared" si="28237"/>
        <v>153</v>
      </c>
      <c r="I5642" s="5">
        <f t="shared" si="28237"/>
        <v>144</v>
      </c>
      <c r="J5642" s="8">
        <f t="shared" si="28238"/>
        <v>0.44844757162307558</v>
      </c>
      <c r="K5642" s="5">
        <f t="shared" si="28235"/>
        <v>1</v>
      </c>
      <c r="L5642" s="8">
        <f t="shared" si="28239"/>
        <v>0.2857142857142857</v>
      </c>
      <c r="M5642" s="8">
        <f t="shared" si="28205"/>
        <v>8.218030358606784</v>
      </c>
      <c r="N5642" s="5">
        <v>15318</v>
      </c>
      <c r="O5642" s="18">
        <v>656</v>
      </c>
    </row>
    <row r="5643" spans="1:15" x14ac:dyDescent="0.2">
      <c r="A5643" s="5" t="s">
        <v>14</v>
      </c>
      <c r="B5643" s="13">
        <v>7982448</v>
      </c>
      <c r="C5643" s="6">
        <f t="shared" si="28234"/>
        <v>44058</v>
      </c>
      <c r="D5643" s="5">
        <f t="shared" si="28231"/>
        <v>25</v>
      </c>
      <c r="E5643" s="13">
        <f t="shared" si="28240"/>
        <v>61.714285714285715</v>
      </c>
      <c r="F5643" s="13">
        <f t="shared" si="28241"/>
        <v>73.8</v>
      </c>
      <c r="G5643" s="13">
        <f t="shared" si="28236"/>
        <v>192.20920700015836</v>
      </c>
      <c r="H5643" s="5">
        <f t="shared" ref="H5643:I5658" si="28242">H5642+1</f>
        <v>154</v>
      </c>
      <c r="I5643" s="5">
        <f t="shared" si="28242"/>
        <v>145</v>
      </c>
      <c r="J5643" s="8">
        <f t="shared" si="28238"/>
        <v>0.40947867298578206</v>
      </c>
      <c r="K5643" s="5">
        <f t="shared" si="28235"/>
        <v>0</v>
      </c>
      <c r="L5643" s="8">
        <f t="shared" si="28239"/>
        <v>0.2857142857142857</v>
      </c>
      <c r="M5643" s="8">
        <f t="shared" si="28205"/>
        <v>8.218030358606784</v>
      </c>
      <c r="N5643" s="5">
        <v>15343</v>
      </c>
      <c r="O5643" s="18">
        <v>656</v>
      </c>
    </row>
    <row r="5644" spans="1:15" x14ac:dyDescent="0.2">
      <c r="A5644" s="5" t="s">
        <v>14</v>
      </c>
      <c r="B5644" s="13">
        <v>7982448</v>
      </c>
      <c r="C5644" s="6">
        <f t="shared" si="28234"/>
        <v>44059</v>
      </c>
      <c r="D5644" s="5">
        <f t="shared" si="28231"/>
        <v>41</v>
      </c>
      <c r="E5644" s="13">
        <f t="shared" si="28240"/>
        <v>63</v>
      </c>
      <c r="F5644" s="13">
        <f t="shared" si="28241"/>
        <v>65.599999999999994</v>
      </c>
      <c r="G5644" s="13">
        <f t="shared" si="28236"/>
        <v>192.72283389757129</v>
      </c>
      <c r="H5644" s="5">
        <f t="shared" si="28242"/>
        <v>155</v>
      </c>
      <c r="I5644" s="5">
        <f t="shared" si="28242"/>
        <v>146</v>
      </c>
      <c r="J5644" s="8">
        <f t="shared" si="28238"/>
        <v>0.41630479930521469</v>
      </c>
      <c r="K5644" s="5">
        <f t="shared" si="28235"/>
        <v>0</v>
      </c>
      <c r="L5644" s="8">
        <f t="shared" si="28239"/>
        <v>0.2857142857142857</v>
      </c>
      <c r="M5644" s="8">
        <f t="shared" si="28205"/>
        <v>8.218030358606784</v>
      </c>
      <c r="N5644" s="5">
        <v>15384</v>
      </c>
      <c r="O5644" s="18">
        <v>656</v>
      </c>
    </row>
    <row r="5645" spans="1:15" x14ac:dyDescent="0.2">
      <c r="A5645" s="5" t="s">
        <v>14</v>
      </c>
      <c r="B5645" s="13">
        <v>7982448</v>
      </c>
      <c r="C5645" s="6">
        <f t="shared" si="28234"/>
        <v>44060</v>
      </c>
      <c r="D5645" s="5">
        <f t="shared" si="28231"/>
        <v>44</v>
      </c>
      <c r="E5645" s="13">
        <f t="shared" si="28240"/>
        <v>64.857142857142861</v>
      </c>
      <c r="F5645" s="13">
        <f t="shared" si="28241"/>
        <v>61.2</v>
      </c>
      <c r="G5645" s="13">
        <f t="shared" si="28236"/>
        <v>193.27404325089248</v>
      </c>
      <c r="H5645" s="5">
        <f t="shared" si="28242"/>
        <v>156</v>
      </c>
      <c r="I5645" s="5">
        <f t="shared" si="28242"/>
        <v>147</v>
      </c>
      <c r="J5645" s="8">
        <f t="shared" si="28238"/>
        <v>0.42680003384317455</v>
      </c>
      <c r="K5645" s="5">
        <f t="shared" si="28235"/>
        <v>0</v>
      </c>
      <c r="L5645" s="8">
        <f t="shared" si="28239"/>
        <v>0.2857142857142857</v>
      </c>
      <c r="M5645" s="8">
        <f t="shared" si="28205"/>
        <v>8.218030358606784</v>
      </c>
      <c r="N5645" s="5">
        <v>15428</v>
      </c>
      <c r="O5645" s="18">
        <v>656</v>
      </c>
    </row>
    <row r="5646" spans="1:15" x14ac:dyDescent="0.2">
      <c r="A5646" s="5" t="s">
        <v>14</v>
      </c>
      <c r="B5646" s="13">
        <v>7982448</v>
      </c>
      <c r="C5646" s="6">
        <f t="shared" si="28234"/>
        <v>44061</v>
      </c>
      <c r="D5646" s="5">
        <f t="shared" si="28231"/>
        <v>54</v>
      </c>
      <c r="E5646" s="13">
        <f t="shared" si="28240"/>
        <v>60.857142857142854</v>
      </c>
      <c r="F5646" s="13">
        <f t="shared" si="28241"/>
        <v>61.2</v>
      </c>
      <c r="G5646" s="13">
        <f t="shared" si="28236"/>
        <v>193.95052745724121</v>
      </c>
      <c r="H5646" s="5">
        <f t="shared" si="28242"/>
        <v>157</v>
      </c>
      <c r="I5646" s="5">
        <f t="shared" si="28242"/>
        <v>148</v>
      </c>
      <c r="J5646" s="8">
        <f t="shared" si="28238"/>
        <v>0.39877559044061894</v>
      </c>
      <c r="K5646" s="5">
        <f t="shared" si="28235"/>
        <v>0</v>
      </c>
      <c r="L5646" s="8">
        <f t="shared" si="28239"/>
        <v>0.2857142857142857</v>
      </c>
      <c r="M5646" s="8">
        <f t="shared" si="28205"/>
        <v>8.218030358606784</v>
      </c>
      <c r="N5646" s="5">
        <v>15482</v>
      </c>
      <c r="O5646" s="18">
        <v>656</v>
      </c>
    </row>
    <row r="5647" spans="1:15" x14ac:dyDescent="0.2">
      <c r="A5647" s="5" t="s">
        <v>14</v>
      </c>
      <c r="B5647" s="13">
        <v>7982448</v>
      </c>
      <c r="C5647" s="6">
        <f t="shared" si="28234"/>
        <v>44062</v>
      </c>
      <c r="D5647" s="5">
        <f t="shared" si="28231"/>
        <v>80</v>
      </c>
      <c r="E5647" s="13">
        <f t="shared" si="28240"/>
        <v>62.857142857142854</v>
      </c>
      <c r="F5647" s="13">
        <f t="shared" si="28241"/>
        <v>48.8</v>
      </c>
      <c r="G5647" s="13">
        <f t="shared" si="28236"/>
        <v>194.95272628146154</v>
      </c>
      <c r="H5647" s="5">
        <f t="shared" si="28242"/>
        <v>158</v>
      </c>
      <c r="I5647" s="5">
        <f t="shared" si="28242"/>
        <v>149</v>
      </c>
      <c r="J5647" s="8">
        <f t="shared" si="28238"/>
        <v>0.41024493487361657</v>
      </c>
      <c r="K5647" s="5">
        <f t="shared" si="28235"/>
        <v>0</v>
      </c>
      <c r="L5647" s="8">
        <f t="shared" si="28239"/>
        <v>0.14285714285714285</v>
      </c>
      <c r="M5647" s="8">
        <f t="shared" si="28205"/>
        <v>8.218030358606784</v>
      </c>
      <c r="N5647" s="5">
        <v>15562</v>
      </c>
      <c r="O5647" s="18">
        <v>656</v>
      </c>
    </row>
    <row r="5648" spans="1:15" x14ac:dyDescent="0.2">
      <c r="A5648" s="5" t="s">
        <v>14</v>
      </c>
      <c r="B5648" s="13">
        <v>7982448</v>
      </c>
      <c r="C5648" s="6">
        <f t="shared" si="28234"/>
        <v>44063</v>
      </c>
      <c r="D5648" s="5">
        <f t="shared" si="28231"/>
        <v>162</v>
      </c>
      <c r="E5648" s="13">
        <f t="shared" si="28240"/>
        <v>78.285714285714292</v>
      </c>
      <c r="F5648" s="13">
        <f t="shared" si="28241"/>
        <v>76.2</v>
      </c>
      <c r="G5648" s="13">
        <f t="shared" si="28236"/>
        <v>196.98217890050773</v>
      </c>
      <c r="H5648" s="5">
        <f t="shared" si="28242"/>
        <v>159</v>
      </c>
      <c r="I5648" s="5">
        <f t="shared" si="28242"/>
        <v>150</v>
      </c>
      <c r="J5648" s="8">
        <f t="shared" si="28238"/>
        <v>0.50885387165368223</v>
      </c>
      <c r="K5648" s="5">
        <f t="shared" si="28235"/>
        <v>2</v>
      </c>
      <c r="L5648" s="8">
        <f t="shared" si="28239"/>
        <v>0.42857142857142855</v>
      </c>
      <c r="M5648" s="8">
        <f t="shared" si="28205"/>
        <v>8.2430853292122919</v>
      </c>
      <c r="N5648" s="5">
        <v>15724</v>
      </c>
      <c r="O5648" s="18">
        <v>658</v>
      </c>
    </row>
    <row r="5649" spans="1:15" x14ac:dyDescent="0.2">
      <c r="A5649" s="5" t="s">
        <v>14</v>
      </c>
      <c r="B5649" s="13">
        <v>7982448</v>
      </c>
      <c r="C5649" s="6">
        <f t="shared" si="28234"/>
        <v>44064</v>
      </c>
      <c r="D5649" s="5">
        <f t="shared" si="28231"/>
        <v>161</v>
      </c>
      <c r="E5649" s="13">
        <f t="shared" si="28240"/>
        <v>81</v>
      </c>
      <c r="F5649" s="13">
        <f t="shared" si="28241"/>
        <v>100.2</v>
      </c>
      <c r="G5649" s="13">
        <f t="shared" si="28236"/>
        <v>198.99910403425116</v>
      </c>
      <c r="H5649" s="5">
        <f t="shared" si="28242"/>
        <v>160</v>
      </c>
      <c r="I5649" s="5">
        <f t="shared" si="28242"/>
        <v>151</v>
      </c>
      <c r="J5649" s="8">
        <f t="shared" si="28238"/>
        <v>0.52383108064411821</v>
      </c>
      <c r="K5649" s="5">
        <f t="shared" si="28235"/>
        <v>1</v>
      </c>
      <c r="L5649" s="8">
        <f t="shared" si="28239"/>
        <v>0.42857142857142855</v>
      </c>
      <c r="M5649" s="8">
        <f t="shared" si="28205"/>
        <v>8.2556128145150467</v>
      </c>
      <c r="N5649" s="5">
        <v>15885</v>
      </c>
      <c r="O5649" s="18">
        <v>659</v>
      </c>
    </row>
    <row r="5650" spans="1:15" x14ac:dyDescent="0.2">
      <c r="A5650" s="5" t="s">
        <v>14</v>
      </c>
      <c r="B5650" s="13">
        <v>7982448</v>
      </c>
      <c r="C5650" s="6">
        <f t="shared" si="28234"/>
        <v>44065</v>
      </c>
      <c r="D5650" s="5">
        <f t="shared" si="28231"/>
        <v>134</v>
      </c>
      <c r="E5650" s="13">
        <f t="shared" si="28240"/>
        <v>96.571428571428569</v>
      </c>
      <c r="F5650" s="13">
        <f t="shared" si="28241"/>
        <v>118.2</v>
      </c>
      <c r="G5650" s="13">
        <f t="shared" si="28236"/>
        <v>200.67778706482022</v>
      </c>
      <c r="H5650" s="5">
        <f t="shared" si="28242"/>
        <v>161</v>
      </c>
      <c r="I5650" s="5">
        <f t="shared" si="28242"/>
        <v>152</v>
      </c>
      <c r="J5650" s="8">
        <f t="shared" si="28238"/>
        <v>0.62127784721711632</v>
      </c>
      <c r="K5650" s="5">
        <f t="shared" si="28235"/>
        <v>0</v>
      </c>
      <c r="L5650" s="8">
        <f t="shared" si="28239"/>
        <v>0.42857142857142855</v>
      </c>
      <c r="M5650" s="8">
        <f t="shared" si="28205"/>
        <v>8.2556128145150467</v>
      </c>
      <c r="N5650" s="5">
        <v>16019</v>
      </c>
      <c r="O5650" s="18">
        <v>659</v>
      </c>
    </row>
    <row r="5651" spans="1:15" x14ac:dyDescent="0.2">
      <c r="A5651" s="5" t="s">
        <v>14</v>
      </c>
      <c r="B5651" s="13">
        <v>7982448</v>
      </c>
      <c r="C5651" s="6">
        <f t="shared" si="28234"/>
        <v>44066</v>
      </c>
      <c r="D5651" s="5">
        <f t="shared" si="28231"/>
        <v>36</v>
      </c>
      <c r="E5651" s="13">
        <f t="shared" si="28240"/>
        <v>95.857142857142861</v>
      </c>
      <c r="F5651" s="13">
        <f t="shared" si="28241"/>
        <v>114.6</v>
      </c>
      <c r="G5651" s="13">
        <f t="shared" si="28236"/>
        <v>201.1287765357194</v>
      </c>
      <c r="H5651" s="5">
        <f t="shared" si="28242"/>
        <v>162</v>
      </c>
      <c r="I5651" s="5">
        <f t="shared" si="28242"/>
        <v>153</v>
      </c>
      <c r="J5651" s="8">
        <f t="shared" si="28238"/>
        <v>0.61287494063059444</v>
      </c>
      <c r="K5651" s="5">
        <f t="shared" si="28235"/>
        <v>0</v>
      </c>
      <c r="L5651" s="8">
        <f t="shared" si="28239"/>
        <v>0.42857142857142855</v>
      </c>
      <c r="M5651" s="8">
        <f t="shared" si="28205"/>
        <v>8.2556128145150467</v>
      </c>
      <c r="N5651" s="5">
        <v>16055</v>
      </c>
      <c r="O5651" s="18">
        <v>659</v>
      </c>
    </row>
    <row r="5652" spans="1:15" x14ac:dyDescent="0.2">
      <c r="A5652" s="5" t="s">
        <v>14</v>
      </c>
      <c r="B5652" s="13">
        <v>7982448</v>
      </c>
      <c r="C5652" s="6">
        <f t="shared" si="28234"/>
        <v>44067</v>
      </c>
      <c r="D5652" s="5">
        <f t="shared" si="28231"/>
        <v>41</v>
      </c>
      <c r="E5652" s="13">
        <f t="shared" si="28240"/>
        <v>95.428571428571431</v>
      </c>
      <c r="F5652" s="13">
        <f t="shared" si="28241"/>
        <v>106.8</v>
      </c>
      <c r="G5652" s="13">
        <f t="shared" si="28236"/>
        <v>201.6424034331323</v>
      </c>
      <c r="H5652" s="5">
        <f t="shared" si="28242"/>
        <v>163</v>
      </c>
      <c r="I5652" s="5">
        <f t="shared" si="28242"/>
        <v>154</v>
      </c>
      <c r="J5652" s="8">
        <f t="shared" si="28238"/>
        <v>0.60641822885933461</v>
      </c>
      <c r="K5652" s="5">
        <f t="shared" si="28235"/>
        <v>1</v>
      </c>
      <c r="L5652" s="8">
        <f t="shared" si="28239"/>
        <v>0.5714285714285714</v>
      </c>
      <c r="M5652" s="8">
        <f t="shared" si="28205"/>
        <v>8.2681402998178015</v>
      </c>
      <c r="N5652" s="5">
        <v>16096</v>
      </c>
      <c r="O5652" s="18">
        <v>660</v>
      </c>
    </row>
    <row r="5653" spans="1:15" x14ac:dyDescent="0.2">
      <c r="A5653" s="5" t="s">
        <v>14</v>
      </c>
      <c r="B5653" s="13">
        <v>7982448</v>
      </c>
      <c r="C5653" s="6">
        <f t="shared" si="28234"/>
        <v>44068</v>
      </c>
      <c r="D5653" s="5">
        <f t="shared" si="28231"/>
        <v>95</v>
      </c>
      <c r="E5653" s="13">
        <f t="shared" si="28240"/>
        <v>101.28571428571429</v>
      </c>
      <c r="F5653" s="13">
        <f t="shared" si="28241"/>
        <v>93.4</v>
      </c>
      <c r="G5653" s="13">
        <f t="shared" si="28236"/>
        <v>202.83251453689397</v>
      </c>
      <c r="H5653" s="5">
        <f t="shared" si="28242"/>
        <v>164</v>
      </c>
      <c r="I5653" s="5">
        <f t="shared" si="28242"/>
        <v>155</v>
      </c>
      <c r="J5653" s="8">
        <f t="shared" si="28238"/>
        <v>0.63975889481425341</v>
      </c>
      <c r="K5653" s="5">
        <f t="shared" si="28235"/>
        <v>1</v>
      </c>
      <c r="L5653" s="8">
        <f t="shared" si="28239"/>
        <v>0.7142857142857143</v>
      </c>
      <c r="M5653" s="8">
        <f t="shared" si="28205"/>
        <v>8.2806677851205546</v>
      </c>
      <c r="N5653" s="5">
        <v>16191</v>
      </c>
      <c r="O5653" s="18">
        <v>661</v>
      </c>
    </row>
    <row r="5654" spans="1:15" x14ac:dyDescent="0.2">
      <c r="A5654" s="5" t="s">
        <v>14</v>
      </c>
      <c r="B5654" s="13">
        <v>7982448</v>
      </c>
      <c r="C5654" s="6">
        <f t="shared" si="28234"/>
        <v>44069</v>
      </c>
      <c r="D5654" s="5">
        <f t="shared" si="28231"/>
        <v>83</v>
      </c>
      <c r="E5654" s="13">
        <f t="shared" si="28240"/>
        <v>101.71428571428571</v>
      </c>
      <c r="F5654" s="13">
        <f t="shared" si="28241"/>
        <v>77.8</v>
      </c>
      <c r="G5654" s="13">
        <f t="shared" si="28236"/>
        <v>203.87229581702258</v>
      </c>
      <c r="H5654" s="5">
        <f t="shared" si="28242"/>
        <v>165</v>
      </c>
      <c r="I5654" s="5">
        <f t="shared" si="28242"/>
        <v>156</v>
      </c>
      <c r="J5654" s="8">
        <f t="shared" si="28238"/>
        <v>0.63838180970483804</v>
      </c>
      <c r="K5654" s="5">
        <f t="shared" si="28235"/>
        <v>1</v>
      </c>
      <c r="L5654" s="8">
        <f t="shared" si="28239"/>
        <v>0.8571428571428571</v>
      </c>
      <c r="M5654" s="8">
        <f t="shared" si="28205"/>
        <v>8.2931952704233094</v>
      </c>
      <c r="N5654" s="5">
        <v>16274</v>
      </c>
      <c r="O5654" s="18">
        <v>662</v>
      </c>
    </row>
    <row r="5655" spans="1:15" x14ac:dyDescent="0.2">
      <c r="A5655" s="5" t="s">
        <v>14</v>
      </c>
      <c r="B5655" s="13">
        <v>7982448</v>
      </c>
      <c r="C5655" s="6">
        <f t="shared" si="28234"/>
        <v>44070</v>
      </c>
      <c r="D5655" s="5">
        <f t="shared" ref="D5655:D5706" si="28243">N5655-N5654</f>
        <v>145</v>
      </c>
      <c r="E5655" s="13">
        <f t="shared" si="28240"/>
        <v>99.285714285714292</v>
      </c>
      <c r="F5655" s="13">
        <f t="shared" si="28241"/>
        <v>80</v>
      </c>
      <c r="G5655" s="13">
        <f t="shared" si="28236"/>
        <v>205.68878118592193</v>
      </c>
      <c r="H5655" s="5">
        <f t="shared" si="28242"/>
        <v>166</v>
      </c>
      <c r="I5655" s="5">
        <f t="shared" si="28242"/>
        <v>157</v>
      </c>
      <c r="J5655" s="8">
        <f t="shared" si="28238"/>
        <v>0.61918677167599168</v>
      </c>
      <c r="K5655" s="5">
        <f t="shared" si="28235"/>
        <v>-1</v>
      </c>
      <c r="L5655" s="8">
        <f t="shared" si="28239"/>
        <v>0.42857142857142855</v>
      </c>
      <c r="M5655" s="8">
        <f t="shared" si="28205"/>
        <v>8.2806677851205546</v>
      </c>
      <c r="N5655" s="5">
        <v>16419</v>
      </c>
      <c r="O5655" s="18">
        <v>661</v>
      </c>
    </row>
    <row r="5656" spans="1:15" x14ac:dyDescent="0.2">
      <c r="A5656" s="5" t="s">
        <v>14</v>
      </c>
      <c r="B5656" s="13">
        <v>7982448</v>
      </c>
      <c r="C5656" s="6">
        <f t="shared" si="28234"/>
        <v>44071</v>
      </c>
      <c r="D5656" s="5">
        <f t="shared" si="28243"/>
        <v>87</v>
      </c>
      <c r="E5656" s="13">
        <f t="shared" si="28240"/>
        <v>88.714285714285708</v>
      </c>
      <c r="F5656" s="13">
        <f t="shared" si="28241"/>
        <v>90.2</v>
      </c>
      <c r="G5656" s="13">
        <f t="shared" si="28236"/>
        <v>206.77867240726155</v>
      </c>
      <c r="H5656" s="5">
        <f t="shared" si="28242"/>
        <v>167</v>
      </c>
      <c r="I5656" s="5">
        <f t="shared" si="28242"/>
        <v>158</v>
      </c>
      <c r="J5656" s="8">
        <f t="shared" si="28238"/>
        <v>0.54985434615146223</v>
      </c>
      <c r="K5656" s="5">
        <f t="shared" si="28235"/>
        <v>-1</v>
      </c>
      <c r="L5656" s="8">
        <f t="shared" si="28239"/>
        <v>0.14285714285714285</v>
      </c>
      <c r="M5656" s="8">
        <f t="shared" si="28205"/>
        <v>8.2681402998178015</v>
      </c>
      <c r="N5656" s="5">
        <v>16506</v>
      </c>
      <c r="O5656" s="18">
        <v>660</v>
      </c>
    </row>
    <row r="5657" spans="1:15" x14ac:dyDescent="0.2">
      <c r="A5657" s="5" t="s">
        <v>14</v>
      </c>
      <c r="B5657" s="13">
        <v>7982448</v>
      </c>
      <c r="C5657" s="6">
        <f t="shared" si="28234"/>
        <v>44072</v>
      </c>
      <c r="D5657" s="5">
        <f t="shared" si="28243"/>
        <v>122</v>
      </c>
      <c r="E5657" s="13">
        <f t="shared" si="28240"/>
        <v>87</v>
      </c>
      <c r="F5657" s="13">
        <f t="shared" si="28241"/>
        <v>106.4</v>
      </c>
      <c r="G5657" s="13">
        <f t="shared" si="28236"/>
        <v>208.30702561419756</v>
      </c>
      <c r="H5657" s="5">
        <f t="shared" si="28242"/>
        <v>168</v>
      </c>
      <c r="I5657" s="5">
        <f t="shared" si="28242"/>
        <v>159</v>
      </c>
      <c r="J5657" s="8">
        <f t="shared" si="28238"/>
        <v>0.5362803804156393</v>
      </c>
      <c r="K5657" s="5">
        <f t="shared" si="28235"/>
        <v>0</v>
      </c>
      <c r="L5657" s="8">
        <f t="shared" si="28239"/>
        <v>0.14285714285714285</v>
      </c>
      <c r="M5657" s="8">
        <f t="shared" si="28205"/>
        <v>8.2681402998178015</v>
      </c>
      <c r="N5657" s="5">
        <v>16628</v>
      </c>
      <c r="O5657" s="18">
        <v>660</v>
      </c>
    </row>
    <row r="5658" spans="1:15" x14ac:dyDescent="0.2">
      <c r="A5658" s="5" t="s">
        <v>14</v>
      </c>
      <c r="B5658" s="13">
        <v>7982448</v>
      </c>
      <c r="C5658" s="6">
        <f t="shared" si="28234"/>
        <v>44073</v>
      </c>
      <c r="D5658" s="5">
        <f t="shared" si="28243"/>
        <v>62</v>
      </c>
      <c r="E5658" s="13">
        <f t="shared" si="28240"/>
        <v>90.714285714285708</v>
      </c>
      <c r="F5658" s="13">
        <f t="shared" si="28241"/>
        <v>99.8</v>
      </c>
      <c r="G5658" s="13">
        <f t="shared" si="28236"/>
        <v>209.08372970296833</v>
      </c>
      <c r="H5658" s="5">
        <f t="shared" si="28242"/>
        <v>169</v>
      </c>
      <c r="I5658" s="5">
        <f t="shared" si="28242"/>
        <v>160</v>
      </c>
      <c r="J5658" s="8">
        <f t="shared" si="28238"/>
        <v>0.55619301211362104</v>
      </c>
      <c r="K5658" s="5">
        <f t="shared" si="28235"/>
        <v>1</v>
      </c>
      <c r="L5658" s="8">
        <f t="shared" si="28239"/>
        <v>0.2857142857142857</v>
      </c>
      <c r="M5658" s="8">
        <f t="shared" si="28205"/>
        <v>8.2806677851205546</v>
      </c>
      <c r="N5658" s="5">
        <v>16690</v>
      </c>
      <c r="O5658" s="18">
        <v>661</v>
      </c>
    </row>
    <row r="5659" spans="1:15" x14ac:dyDescent="0.2">
      <c r="A5659" s="5" t="s">
        <v>14</v>
      </c>
      <c r="B5659" s="13">
        <v>7982448</v>
      </c>
      <c r="C5659" s="6">
        <f t="shared" si="28234"/>
        <v>44074</v>
      </c>
      <c r="D5659" s="5">
        <f t="shared" si="28243"/>
        <v>51</v>
      </c>
      <c r="E5659" s="13">
        <f t="shared" si="28240"/>
        <v>92.142857142857139</v>
      </c>
      <c r="F5659" s="13">
        <f t="shared" si="28241"/>
        <v>93.4</v>
      </c>
      <c r="G5659" s="13">
        <f t="shared" si="28236"/>
        <v>209.72263145340878</v>
      </c>
      <c r="H5659" s="5">
        <f t="shared" ref="H5659:I5674" si="28244">H5658+1</f>
        <v>170</v>
      </c>
      <c r="I5659" s="5">
        <f t="shared" si="28244"/>
        <v>161</v>
      </c>
      <c r="J5659" s="8">
        <f t="shared" si="28238"/>
        <v>0.56182711403783847</v>
      </c>
      <c r="K5659" s="5">
        <f t="shared" si="28235"/>
        <v>0</v>
      </c>
      <c r="L5659" s="8">
        <f t="shared" si="28239"/>
        <v>0.14285714285714285</v>
      </c>
      <c r="M5659" s="8">
        <f t="shared" si="28205"/>
        <v>8.2806677851205546</v>
      </c>
      <c r="N5659" s="5">
        <v>16741</v>
      </c>
      <c r="O5659" s="18">
        <v>661</v>
      </c>
    </row>
    <row r="5660" spans="1:15" x14ac:dyDescent="0.2">
      <c r="A5660" s="5" t="s">
        <v>14</v>
      </c>
      <c r="B5660" s="13">
        <v>7982448</v>
      </c>
      <c r="C5660" s="6">
        <f t="shared" si="28234"/>
        <v>44075</v>
      </c>
      <c r="D5660" s="5">
        <f t="shared" si="28243"/>
        <v>54</v>
      </c>
      <c r="E5660" s="13">
        <f t="shared" si="28240"/>
        <v>86.285714285714292</v>
      </c>
      <c r="F5660" s="13">
        <f t="shared" si="28241"/>
        <v>75.2</v>
      </c>
      <c r="G5660" s="13">
        <f t="shared" si="28236"/>
        <v>210.39911565975751</v>
      </c>
      <c r="H5660" s="5">
        <f t="shared" si="28244"/>
        <v>171</v>
      </c>
      <c r="I5660" s="5">
        <f t="shared" si="28244"/>
        <v>162</v>
      </c>
      <c r="J5660" s="8">
        <f t="shared" si="28238"/>
        <v>0.5231747351644449</v>
      </c>
      <c r="K5660" s="5">
        <f t="shared" si="28235"/>
        <v>0</v>
      </c>
      <c r="L5660" s="8">
        <f t="shared" si="28239"/>
        <v>0</v>
      </c>
      <c r="M5660" s="8">
        <f t="shared" si="28205"/>
        <v>8.2806677851205546</v>
      </c>
      <c r="N5660" s="5">
        <v>16795</v>
      </c>
      <c r="O5660" s="18">
        <v>661</v>
      </c>
    </row>
    <row r="5661" spans="1:15" x14ac:dyDescent="0.2">
      <c r="A5661" s="5" t="s">
        <v>14</v>
      </c>
      <c r="B5661" s="13">
        <v>7982448</v>
      </c>
      <c r="C5661" s="6">
        <f t="shared" si="28234"/>
        <v>44076</v>
      </c>
      <c r="D5661" s="5">
        <f t="shared" si="28243"/>
        <v>93</v>
      </c>
      <c r="E5661" s="13">
        <f t="shared" si="28240"/>
        <v>87.714285714285708</v>
      </c>
      <c r="F5661" s="13">
        <f t="shared" si="28241"/>
        <v>76.400000000000006</v>
      </c>
      <c r="G5661" s="13">
        <f t="shared" si="28236"/>
        <v>211.56417179291367</v>
      </c>
      <c r="H5661" s="5">
        <f t="shared" si="28244"/>
        <v>172</v>
      </c>
      <c r="I5661" s="5">
        <f t="shared" si="28244"/>
        <v>163</v>
      </c>
      <c r="J5661" s="8">
        <f t="shared" si="28238"/>
        <v>0.52906861520167514</v>
      </c>
      <c r="K5661" s="5">
        <f t="shared" si="28235"/>
        <v>1</v>
      </c>
      <c r="L5661" s="8">
        <f t="shared" si="28239"/>
        <v>0</v>
      </c>
      <c r="M5661" s="8">
        <f t="shared" si="28205"/>
        <v>8.2931952704233094</v>
      </c>
      <c r="N5661" s="5">
        <v>16888</v>
      </c>
      <c r="O5661" s="18">
        <v>662</v>
      </c>
    </row>
    <row r="5662" spans="1:15" x14ac:dyDescent="0.2">
      <c r="A5662" s="5" t="s">
        <v>14</v>
      </c>
      <c r="B5662" s="13">
        <v>7982448</v>
      </c>
      <c r="C5662" s="6">
        <f t="shared" si="28234"/>
        <v>44077</v>
      </c>
      <c r="D5662" s="5">
        <f t="shared" si="28243"/>
        <v>104</v>
      </c>
      <c r="E5662" s="13">
        <f t="shared" si="28240"/>
        <v>81.857142857142861</v>
      </c>
      <c r="F5662" s="13">
        <f t="shared" si="28241"/>
        <v>72.8</v>
      </c>
      <c r="G5662" s="13">
        <f t="shared" si="28236"/>
        <v>212.86703026440011</v>
      </c>
      <c r="H5662" s="5">
        <f t="shared" si="28244"/>
        <v>173</v>
      </c>
      <c r="I5662" s="5">
        <f t="shared" si="28244"/>
        <v>164</v>
      </c>
      <c r="J5662" s="8">
        <f t="shared" si="28238"/>
        <v>0.49114145388156033</v>
      </c>
      <c r="K5662" s="5">
        <f t="shared" si="28235"/>
        <v>3</v>
      </c>
      <c r="L5662" s="8">
        <f t="shared" si="28239"/>
        <v>0.5714285714285714</v>
      </c>
      <c r="M5662" s="8">
        <f t="shared" si="28205"/>
        <v>8.3307777263315721</v>
      </c>
      <c r="N5662" s="5">
        <v>16992</v>
      </c>
      <c r="O5662" s="18">
        <v>665</v>
      </c>
    </row>
    <row r="5663" spans="1:15" x14ac:dyDescent="0.2">
      <c r="A5663" s="5" t="s">
        <v>14</v>
      </c>
      <c r="B5663" s="13">
        <v>7982448</v>
      </c>
      <c r="C5663" s="6">
        <f t="shared" si="28234"/>
        <v>44078</v>
      </c>
      <c r="D5663" s="5">
        <f t="shared" si="28243"/>
        <v>141</v>
      </c>
      <c r="E5663" s="13">
        <f t="shared" si="28240"/>
        <v>89.571428571428569</v>
      </c>
      <c r="F5663" s="13">
        <f t="shared" si="28241"/>
        <v>88.6</v>
      </c>
      <c r="G5663" s="13">
        <f t="shared" si="28236"/>
        <v>214.63340569208844</v>
      </c>
      <c r="H5663" s="5">
        <f t="shared" si="28244"/>
        <v>174</v>
      </c>
      <c r="I5663" s="5">
        <f t="shared" si="28244"/>
        <v>165</v>
      </c>
      <c r="J5663" s="8">
        <f t="shared" si="28238"/>
        <v>0.53480040941658136</v>
      </c>
      <c r="K5663" s="5">
        <f t="shared" si="28235"/>
        <v>0</v>
      </c>
      <c r="L5663" s="8">
        <f t="shared" si="28239"/>
        <v>0.7142857142857143</v>
      </c>
      <c r="M5663" s="8">
        <f t="shared" si="28205"/>
        <v>8.3307777263315721</v>
      </c>
      <c r="N5663" s="5">
        <v>17133</v>
      </c>
      <c r="O5663" s="18">
        <v>665</v>
      </c>
    </row>
    <row r="5664" spans="1:15" x14ac:dyDescent="0.2">
      <c r="A5664" s="5" t="s">
        <v>14</v>
      </c>
      <c r="B5664" s="13">
        <v>7982448</v>
      </c>
      <c r="C5664" s="6">
        <f t="shared" si="28234"/>
        <v>44079</v>
      </c>
      <c r="D5664" s="5">
        <f t="shared" si="28243"/>
        <v>77</v>
      </c>
      <c r="E5664" s="13">
        <f t="shared" si="28240"/>
        <v>83.142857142857139</v>
      </c>
      <c r="F5664" s="13">
        <f t="shared" si="28241"/>
        <v>93.8</v>
      </c>
      <c r="G5664" s="13">
        <f t="shared" si="28236"/>
        <v>215.59802206040052</v>
      </c>
      <c r="H5664" s="5">
        <f t="shared" si="28244"/>
        <v>175</v>
      </c>
      <c r="I5664" s="5">
        <f t="shared" si="28244"/>
        <v>166</v>
      </c>
      <c r="J5664" s="8">
        <f t="shared" si="28238"/>
        <v>0.49377688411514664</v>
      </c>
      <c r="K5664" s="5">
        <f t="shared" si="28235"/>
        <v>0</v>
      </c>
      <c r="L5664" s="8">
        <f t="shared" si="28239"/>
        <v>0.7142857142857143</v>
      </c>
      <c r="M5664" s="8">
        <f t="shared" si="28205"/>
        <v>8.3307777263315721</v>
      </c>
      <c r="N5664" s="5">
        <v>17210</v>
      </c>
      <c r="O5664" s="18">
        <v>665</v>
      </c>
    </row>
    <row r="5665" spans="1:15" x14ac:dyDescent="0.2">
      <c r="A5665" s="5" t="s">
        <v>14</v>
      </c>
      <c r="B5665" s="13">
        <v>7982448</v>
      </c>
      <c r="C5665" s="6">
        <f t="shared" si="28234"/>
        <v>44080</v>
      </c>
      <c r="D5665" s="5">
        <f t="shared" si="28243"/>
        <v>26</v>
      </c>
      <c r="E5665" s="13">
        <f t="shared" si="28240"/>
        <v>78</v>
      </c>
      <c r="F5665" s="13">
        <f t="shared" si="28241"/>
        <v>88.2</v>
      </c>
      <c r="G5665" s="13">
        <f t="shared" si="28236"/>
        <v>215.92373667827215</v>
      </c>
      <c r="H5665" s="5">
        <f t="shared" si="28244"/>
        <v>176</v>
      </c>
      <c r="I5665" s="5">
        <f t="shared" si="28244"/>
        <v>167</v>
      </c>
      <c r="J5665" s="8">
        <f t="shared" si="28238"/>
        <v>0.46095788060684345</v>
      </c>
      <c r="K5665" s="5">
        <f t="shared" si="28235"/>
        <v>0</v>
      </c>
      <c r="L5665" s="8">
        <f t="shared" si="28239"/>
        <v>0.5714285714285714</v>
      </c>
      <c r="M5665" s="8">
        <f t="shared" si="28205"/>
        <v>8.3307777263315721</v>
      </c>
      <c r="N5665" s="5">
        <v>17236</v>
      </c>
      <c r="O5665" s="18">
        <v>665</v>
      </c>
    </row>
    <row r="5666" spans="1:15" x14ac:dyDescent="0.2">
      <c r="A5666" s="5" t="s">
        <v>14</v>
      </c>
      <c r="B5666" s="13">
        <v>7982448</v>
      </c>
      <c r="C5666" s="6">
        <f t="shared" si="28234"/>
        <v>44081</v>
      </c>
      <c r="D5666" s="5">
        <f t="shared" si="28243"/>
        <v>48</v>
      </c>
      <c r="E5666" s="13">
        <f t="shared" si="28240"/>
        <v>77.571428571428569</v>
      </c>
      <c r="F5666" s="13">
        <f t="shared" si="28241"/>
        <v>79.2</v>
      </c>
      <c r="G5666" s="13">
        <f t="shared" si="28236"/>
        <v>216.52505597280435</v>
      </c>
      <c r="H5666" s="5">
        <f t="shared" si="28244"/>
        <v>177</v>
      </c>
      <c r="I5666" s="5">
        <f t="shared" si="28244"/>
        <v>168</v>
      </c>
      <c r="J5666" s="8">
        <f t="shared" si="28238"/>
        <v>0.45632169418883151</v>
      </c>
      <c r="K5666" s="5">
        <f t="shared" si="28235"/>
        <v>0</v>
      </c>
      <c r="L5666" s="8">
        <f t="shared" si="28239"/>
        <v>0.5714285714285714</v>
      </c>
      <c r="M5666" s="8">
        <f t="shared" si="28205"/>
        <v>8.3307777263315721</v>
      </c>
      <c r="N5666" s="5">
        <v>17284</v>
      </c>
      <c r="O5666" s="18">
        <v>665</v>
      </c>
    </row>
    <row r="5667" spans="1:15" x14ac:dyDescent="0.2">
      <c r="A5667" s="5" t="s">
        <v>14</v>
      </c>
      <c r="B5667" s="13">
        <v>7982448</v>
      </c>
      <c r="C5667" s="6">
        <f t="shared" si="28234"/>
        <v>44082</v>
      </c>
      <c r="D5667" s="5">
        <f t="shared" si="28243"/>
        <v>88</v>
      </c>
      <c r="E5667" s="13">
        <f t="shared" si="28240"/>
        <v>82.428571428571431</v>
      </c>
      <c r="F5667" s="13">
        <f t="shared" si="28241"/>
        <v>76</v>
      </c>
      <c r="G5667" s="13">
        <f t="shared" si="28236"/>
        <v>217.62747467944672</v>
      </c>
      <c r="H5667" s="5">
        <f t="shared" si="28244"/>
        <v>178</v>
      </c>
      <c r="I5667" s="5">
        <f t="shared" si="28244"/>
        <v>169</v>
      </c>
      <c r="J5667" s="8">
        <f t="shared" si="28238"/>
        <v>0.48269169636433612</v>
      </c>
      <c r="K5667" s="5">
        <f t="shared" si="28235"/>
        <v>0</v>
      </c>
      <c r="L5667" s="8">
        <f t="shared" si="28239"/>
        <v>0.5714285714285714</v>
      </c>
      <c r="M5667" s="8">
        <f t="shared" si="28205"/>
        <v>8.3307777263315721</v>
      </c>
      <c r="N5667" s="5">
        <v>17372</v>
      </c>
      <c r="O5667" s="18">
        <v>665</v>
      </c>
    </row>
    <row r="5668" spans="1:15" x14ac:dyDescent="0.2">
      <c r="A5668" s="5" t="s">
        <v>14</v>
      </c>
      <c r="B5668" s="13">
        <v>7982448</v>
      </c>
      <c r="C5668" s="6">
        <f t="shared" si="28234"/>
        <v>44083</v>
      </c>
      <c r="D5668" s="5">
        <f t="shared" si="28243"/>
        <v>82</v>
      </c>
      <c r="E5668" s="13">
        <f t="shared" si="28240"/>
        <v>80.857142857142861</v>
      </c>
      <c r="F5668" s="13">
        <f t="shared" si="28241"/>
        <v>64.2</v>
      </c>
      <c r="G5668" s="13">
        <f t="shared" si="28236"/>
        <v>218.65472847427256</v>
      </c>
      <c r="H5668" s="5">
        <f t="shared" si="28244"/>
        <v>179</v>
      </c>
      <c r="I5668" s="5">
        <f t="shared" si="28244"/>
        <v>170</v>
      </c>
      <c r="J5668" s="8">
        <f t="shared" si="28238"/>
        <v>0.47121508554302127</v>
      </c>
      <c r="K5668" s="5">
        <f t="shared" si="28235"/>
        <v>0</v>
      </c>
      <c r="L5668" s="8">
        <f t="shared" si="28239"/>
        <v>0.42857142857142855</v>
      </c>
      <c r="M5668" s="8">
        <f t="shared" si="28205"/>
        <v>8.3307777263315721</v>
      </c>
      <c r="N5668" s="5">
        <v>17454</v>
      </c>
      <c r="O5668" s="18">
        <v>665</v>
      </c>
    </row>
    <row r="5669" spans="1:15" x14ac:dyDescent="0.2">
      <c r="A5669" s="5" t="s">
        <v>14</v>
      </c>
      <c r="B5669" s="13">
        <v>7982448</v>
      </c>
      <c r="C5669" s="6">
        <f t="shared" si="28234"/>
        <v>44084</v>
      </c>
      <c r="D5669" s="5">
        <f t="shared" si="28243"/>
        <v>118</v>
      </c>
      <c r="E5669" s="13">
        <f t="shared" si="28240"/>
        <v>82.857142857142861</v>
      </c>
      <c r="F5669" s="13">
        <f t="shared" si="28241"/>
        <v>72.400000000000006</v>
      </c>
      <c r="G5669" s="13">
        <f t="shared" si="28236"/>
        <v>220.13297173999757</v>
      </c>
      <c r="H5669" s="5">
        <f t="shared" si="28244"/>
        <v>180</v>
      </c>
      <c r="I5669" s="5">
        <f t="shared" si="28244"/>
        <v>171</v>
      </c>
      <c r="J5669" s="8">
        <f t="shared" si="28238"/>
        <v>0.48060589487988992</v>
      </c>
      <c r="K5669" s="5">
        <f t="shared" si="28235"/>
        <v>0</v>
      </c>
      <c r="L5669" s="8">
        <f t="shared" si="28239"/>
        <v>0</v>
      </c>
      <c r="M5669" s="8">
        <f t="shared" si="28205"/>
        <v>8.3307777263315721</v>
      </c>
      <c r="N5669" s="5">
        <v>17572</v>
      </c>
      <c r="O5669" s="18">
        <v>665</v>
      </c>
    </row>
    <row r="5670" spans="1:15" x14ac:dyDescent="0.2">
      <c r="A5670" s="5" t="s">
        <v>14</v>
      </c>
      <c r="B5670" s="13">
        <v>7982448</v>
      </c>
      <c r="C5670" s="6">
        <f t="shared" si="28234"/>
        <v>44085</v>
      </c>
      <c r="D5670" s="5">
        <f t="shared" si="28243"/>
        <v>73</v>
      </c>
      <c r="E5670" s="13">
        <f t="shared" si="28240"/>
        <v>73.142857142857139</v>
      </c>
      <c r="F5670" s="13">
        <f t="shared" si="28241"/>
        <v>81.8</v>
      </c>
      <c r="G5670" s="13">
        <f t="shared" si="28236"/>
        <v>221.04747816709863</v>
      </c>
      <c r="H5670" s="5">
        <f t="shared" si="28244"/>
        <v>181</v>
      </c>
      <c r="I5670" s="5">
        <f t="shared" si="28244"/>
        <v>172</v>
      </c>
      <c r="J5670" s="8">
        <f t="shared" si="28238"/>
        <v>0.4222297358590148</v>
      </c>
      <c r="K5670" s="5">
        <f t="shared" si="28235"/>
        <v>0</v>
      </c>
      <c r="L5670" s="8">
        <f t="shared" si="28239"/>
        <v>0</v>
      </c>
      <c r="M5670" s="8">
        <f t="shared" si="28205"/>
        <v>8.3307777263315721</v>
      </c>
      <c r="N5670" s="5">
        <v>17645</v>
      </c>
      <c r="O5670" s="18">
        <v>665</v>
      </c>
    </row>
    <row r="5671" spans="1:15" x14ac:dyDescent="0.2">
      <c r="A5671" s="5" t="s">
        <v>14</v>
      </c>
      <c r="B5671" s="13">
        <v>7982448</v>
      </c>
      <c r="C5671" s="6">
        <f t="shared" si="28234"/>
        <v>44086</v>
      </c>
      <c r="D5671" s="5">
        <f t="shared" si="28243"/>
        <v>138</v>
      </c>
      <c r="E5671" s="13">
        <f t="shared" si="28240"/>
        <v>81.857142857142861</v>
      </c>
      <c r="F5671" s="13">
        <f t="shared" si="28241"/>
        <v>99.8</v>
      </c>
      <c r="G5671" s="13">
        <f t="shared" si="28236"/>
        <v>222.77627113887871</v>
      </c>
      <c r="H5671" s="5">
        <f t="shared" si="28244"/>
        <v>182</v>
      </c>
      <c r="I5671" s="5">
        <f t="shared" si="28244"/>
        <v>173</v>
      </c>
      <c r="J5671" s="8">
        <f t="shared" si="28238"/>
        <v>0.47054765834790957</v>
      </c>
      <c r="K5671" s="5">
        <f t="shared" si="28235"/>
        <v>2</v>
      </c>
      <c r="L5671" s="8">
        <f t="shared" si="28239"/>
        <v>0.2857142857142857</v>
      </c>
      <c r="M5671" s="8">
        <f t="shared" si="28205"/>
        <v>8.35583269693708</v>
      </c>
      <c r="N5671" s="5">
        <v>17783</v>
      </c>
      <c r="O5671" s="18">
        <v>667</v>
      </c>
    </row>
    <row r="5672" spans="1:15" x14ac:dyDescent="0.2">
      <c r="A5672" s="5" t="s">
        <v>14</v>
      </c>
      <c r="B5672" s="13">
        <v>7982448</v>
      </c>
      <c r="C5672" s="6">
        <f t="shared" si="28234"/>
        <v>44087</v>
      </c>
      <c r="D5672" s="5">
        <f t="shared" si="28243"/>
        <v>61</v>
      </c>
      <c r="E5672" s="13">
        <f t="shared" si="28240"/>
        <v>86.857142857142861</v>
      </c>
      <c r="F5672" s="13">
        <f t="shared" si="28241"/>
        <v>94.4</v>
      </c>
      <c r="G5672" s="13">
        <f t="shared" si="28236"/>
        <v>223.54044774234671</v>
      </c>
      <c r="H5672" s="5">
        <f t="shared" si="28244"/>
        <v>183</v>
      </c>
      <c r="I5672" s="5">
        <f t="shared" si="28244"/>
        <v>174</v>
      </c>
      <c r="J5672" s="8">
        <f t="shared" si="28238"/>
        <v>0.49695126935085743</v>
      </c>
      <c r="K5672" s="5">
        <f t="shared" si="28235"/>
        <v>0</v>
      </c>
      <c r="L5672" s="8">
        <f t="shared" si="28239"/>
        <v>0.2857142857142857</v>
      </c>
      <c r="M5672" s="8">
        <f t="shared" si="28205"/>
        <v>8.35583269693708</v>
      </c>
      <c r="N5672" s="5">
        <v>17844</v>
      </c>
      <c r="O5672" s="18">
        <v>667</v>
      </c>
    </row>
    <row r="5673" spans="1:15" x14ac:dyDescent="0.2">
      <c r="A5673" s="5" t="s">
        <v>14</v>
      </c>
      <c r="B5673" s="13">
        <v>7982448</v>
      </c>
      <c r="C5673" s="6">
        <f t="shared" si="28234"/>
        <v>44088</v>
      </c>
      <c r="D5673" s="5">
        <f t="shared" si="28243"/>
        <v>67</v>
      </c>
      <c r="E5673" s="13">
        <f t="shared" si="28240"/>
        <v>89.571428571428569</v>
      </c>
      <c r="F5673" s="13">
        <f t="shared" si="28241"/>
        <v>91.4</v>
      </c>
      <c r="G5673" s="13">
        <f t="shared" si="28236"/>
        <v>224.37978925763127</v>
      </c>
      <c r="H5673" s="5">
        <f t="shared" si="28244"/>
        <v>184</v>
      </c>
      <c r="I5673" s="5">
        <f t="shared" si="28244"/>
        <v>175</v>
      </c>
      <c r="J5673" s="8">
        <f t="shared" si="28238"/>
        <v>0.50994680937586412</v>
      </c>
      <c r="K5673" s="5">
        <f t="shared" si="28235"/>
        <v>0</v>
      </c>
      <c r="L5673" s="8">
        <f t="shared" si="28239"/>
        <v>0.2857142857142857</v>
      </c>
      <c r="M5673" s="8">
        <f t="shared" si="28205"/>
        <v>8.35583269693708</v>
      </c>
      <c r="N5673" s="5">
        <v>17911</v>
      </c>
      <c r="O5673" s="18">
        <v>667</v>
      </c>
    </row>
    <row r="5674" spans="1:15" x14ac:dyDescent="0.2">
      <c r="A5674" s="5" t="s">
        <v>14</v>
      </c>
      <c r="B5674" s="13">
        <v>7982448</v>
      </c>
      <c r="C5674" s="6">
        <f t="shared" si="28234"/>
        <v>44089</v>
      </c>
      <c r="D5674" s="5">
        <f t="shared" si="28243"/>
        <v>112</v>
      </c>
      <c r="E5674" s="13">
        <f t="shared" si="28240"/>
        <v>93</v>
      </c>
      <c r="F5674" s="13">
        <f t="shared" si="28241"/>
        <v>90.2</v>
      </c>
      <c r="G5674" s="13">
        <f t="shared" si="28236"/>
        <v>225.78286761153973</v>
      </c>
      <c r="H5674" s="5">
        <f t="shared" si="28244"/>
        <v>185</v>
      </c>
      <c r="I5674" s="5">
        <f t="shared" si="28244"/>
        <v>176</v>
      </c>
      <c r="J5674" s="8">
        <f t="shared" si="28238"/>
        <v>0.5267800066353242</v>
      </c>
      <c r="K5674" s="5">
        <f t="shared" si="28235"/>
        <v>0</v>
      </c>
      <c r="L5674" s="8">
        <f t="shared" si="28239"/>
        <v>0.2857142857142857</v>
      </c>
      <c r="M5674" s="8">
        <f t="shared" si="28205"/>
        <v>8.35583269693708</v>
      </c>
      <c r="N5674" s="5">
        <v>18023</v>
      </c>
      <c r="O5674" s="18">
        <v>667</v>
      </c>
    </row>
    <row r="5675" spans="1:15" x14ac:dyDescent="0.2">
      <c r="A5675" s="5" t="s">
        <v>14</v>
      </c>
      <c r="B5675" s="13">
        <v>7982448</v>
      </c>
      <c r="C5675" s="6">
        <f t="shared" si="28234"/>
        <v>44090</v>
      </c>
      <c r="D5675" s="5">
        <f t="shared" si="28243"/>
        <v>137</v>
      </c>
      <c r="E5675" s="13">
        <f t="shared" si="28240"/>
        <v>100.85714285714286</v>
      </c>
      <c r="F5675" s="13">
        <f t="shared" si="28241"/>
        <v>103</v>
      </c>
      <c r="G5675" s="13">
        <f t="shared" si="28236"/>
        <v>227.49913309801707</v>
      </c>
      <c r="H5675" s="5">
        <f t="shared" ref="H5675:I5690" si="28245">H5674+1</f>
        <v>186</v>
      </c>
      <c r="I5675" s="5">
        <f t="shared" si="28245"/>
        <v>177</v>
      </c>
      <c r="J5675" s="8">
        <f t="shared" si="28238"/>
        <v>0.56829158348895614</v>
      </c>
      <c r="K5675" s="5">
        <f t="shared" si="28235"/>
        <v>0</v>
      </c>
      <c r="L5675" s="8">
        <f t="shared" si="28239"/>
        <v>0.2857142857142857</v>
      </c>
      <c r="M5675" s="8">
        <f t="shared" si="28205"/>
        <v>8.35583269693708</v>
      </c>
      <c r="N5675" s="5">
        <v>18160</v>
      </c>
      <c r="O5675" s="18">
        <v>667</v>
      </c>
    </row>
    <row r="5676" spans="1:15" x14ac:dyDescent="0.2">
      <c r="A5676" s="5" t="s">
        <v>14</v>
      </c>
      <c r="B5676" s="13">
        <v>7982448</v>
      </c>
      <c r="C5676" s="6">
        <f t="shared" si="28234"/>
        <v>44091</v>
      </c>
      <c r="D5676" s="5">
        <f t="shared" si="28243"/>
        <v>96</v>
      </c>
      <c r="E5676" s="13">
        <f t="shared" si="28240"/>
        <v>97.714285714285708</v>
      </c>
      <c r="F5676" s="13">
        <f t="shared" si="28241"/>
        <v>94.6</v>
      </c>
      <c r="G5676" s="13">
        <f t="shared" si="28236"/>
        <v>228.70177168708148</v>
      </c>
      <c r="H5676" s="5">
        <f t="shared" si="28245"/>
        <v>187</v>
      </c>
      <c r="I5676" s="5">
        <f t="shared" si="28245"/>
        <v>178</v>
      </c>
      <c r="J5676" s="8">
        <f t="shared" si="28238"/>
        <v>0.54747154588675984</v>
      </c>
      <c r="K5676" s="5">
        <f t="shared" si="28235"/>
        <v>0</v>
      </c>
      <c r="L5676" s="8">
        <f t="shared" si="28239"/>
        <v>0.2857142857142857</v>
      </c>
      <c r="M5676" s="8">
        <f t="shared" si="28205"/>
        <v>8.35583269693708</v>
      </c>
      <c r="N5676" s="5">
        <v>18256</v>
      </c>
      <c r="O5676" s="18">
        <v>667</v>
      </c>
    </row>
    <row r="5677" spans="1:15" x14ac:dyDescent="0.2">
      <c r="A5677" s="5" t="s">
        <v>14</v>
      </c>
      <c r="B5677" s="13">
        <v>7982448</v>
      </c>
      <c r="C5677" s="6">
        <f t="shared" si="28234"/>
        <v>44092</v>
      </c>
      <c r="D5677" s="5">
        <f t="shared" si="28243"/>
        <v>273</v>
      </c>
      <c r="E5677" s="13">
        <f t="shared" si="28240"/>
        <v>126.28571428571429</v>
      </c>
      <c r="F5677" s="13">
        <f t="shared" si="28241"/>
        <v>137</v>
      </c>
      <c r="G5677" s="13">
        <f t="shared" si="28236"/>
        <v>232.12177517473339</v>
      </c>
      <c r="H5677" s="5">
        <f t="shared" si="28245"/>
        <v>188</v>
      </c>
      <c r="I5677" s="5">
        <f t="shared" si="28245"/>
        <v>179</v>
      </c>
      <c r="J5677" s="8">
        <f t="shared" si="28238"/>
        <v>0.70369839677763457</v>
      </c>
      <c r="K5677" s="5">
        <f t="shared" si="28235"/>
        <v>0</v>
      </c>
      <c r="L5677" s="8">
        <f t="shared" si="28239"/>
        <v>0.2857142857142857</v>
      </c>
      <c r="M5677" s="8">
        <f t="shared" si="28205"/>
        <v>8.35583269693708</v>
      </c>
      <c r="N5677" s="5">
        <v>18529</v>
      </c>
      <c r="O5677" s="18">
        <v>667</v>
      </c>
    </row>
    <row r="5678" spans="1:15" x14ac:dyDescent="0.2">
      <c r="A5678" s="5" t="s">
        <v>14</v>
      </c>
      <c r="B5678" s="13">
        <v>7982448</v>
      </c>
      <c r="C5678" s="6">
        <f t="shared" si="28234"/>
        <v>44093</v>
      </c>
      <c r="D5678" s="5">
        <f t="shared" si="28243"/>
        <v>172</v>
      </c>
      <c r="E5678" s="13">
        <f t="shared" si="28240"/>
        <v>131.14285714285714</v>
      </c>
      <c r="F5678" s="13">
        <f t="shared" si="28241"/>
        <v>158</v>
      </c>
      <c r="G5678" s="13">
        <f t="shared" si="28236"/>
        <v>234.2765026468071</v>
      </c>
      <c r="H5678" s="5">
        <f t="shared" si="28245"/>
        <v>189</v>
      </c>
      <c r="I5678" s="5">
        <f t="shared" si="28245"/>
        <v>180</v>
      </c>
      <c r="J5678" s="8">
        <f t="shared" si="28238"/>
        <v>0.72565728107757732</v>
      </c>
      <c r="K5678" s="5">
        <f t="shared" si="28235"/>
        <v>2</v>
      </c>
      <c r="L5678" s="8">
        <f t="shared" si="28239"/>
        <v>0.2857142857142857</v>
      </c>
      <c r="M5678" s="8">
        <f t="shared" si="28205"/>
        <v>8.3808876675425896</v>
      </c>
      <c r="N5678" s="5">
        <v>18701</v>
      </c>
      <c r="O5678" s="18">
        <v>669</v>
      </c>
    </row>
    <row r="5679" spans="1:15" x14ac:dyDescent="0.2">
      <c r="A5679" s="5" t="s">
        <v>14</v>
      </c>
      <c r="B5679" s="13">
        <v>7982448</v>
      </c>
      <c r="C5679" s="6">
        <f t="shared" si="28234"/>
        <v>44094</v>
      </c>
      <c r="D5679" s="5">
        <f t="shared" si="28243"/>
        <v>90</v>
      </c>
      <c r="E5679" s="13">
        <f t="shared" si="28240"/>
        <v>135.28571428571428</v>
      </c>
      <c r="F5679" s="13">
        <f t="shared" si="28241"/>
        <v>153.6</v>
      </c>
      <c r="G5679" s="13">
        <f t="shared" si="28236"/>
        <v>235.40397632405498</v>
      </c>
      <c r="H5679" s="5">
        <f t="shared" si="28245"/>
        <v>190</v>
      </c>
      <c r="I5679" s="5">
        <f t="shared" si="28245"/>
        <v>181</v>
      </c>
      <c r="J5679" s="8">
        <f t="shared" si="28238"/>
        <v>0.74318809643395267</v>
      </c>
      <c r="K5679" s="5">
        <f t="shared" si="28235"/>
        <v>0</v>
      </c>
      <c r="L5679" s="8">
        <f t="shared" si="28239"/>
        <v>0.2857142857142857</v>
      </c>
      <c r="M5679" s="8">
        <f t="shared" si="28205"/>
        <v>8.3808876675425896</v>
      </c>
      <c r="N5679" s="5">
        <v>18791</v>
      </c>
      <c r="O5679" s="18">
        <v>669</v>
      </c>
    </row>
    <row r="5680" spans="1:15" x14ac:dyDescent="0.2">
      <c r="A5680" s="5" t="s">
        <v>14</v>
      </c>
      <c r="B5680" s="13">
        <v>7982448</v>
      </c>
      <c r="C5680" s="6">
        <f t="shared" si="28234"/>
        <v>44095</v>
      </c>
      <c r="D5680" s="5">
        <f t="shared" si="28243"/>
        <v>109</v>
      </c>
      <c r="E5680" s="13">
        <f t="shared" si="28240"/>
        <v>141.28571428571428</v>
      </c>
      <c r="F5680" s="13">
        <f t="shared" si="28241"/>
        <v>148</v>
      </c>
      <c r="G5680" s="13">
        <f t="shared" si="28236"/>
        <v>236.76947222205521</v>
      </c>
      <c r="H5680" s="5">
        <f t="shared" si="28245"/>
        <v>191</v>
      </c>
      <c r="I5680" s="5">
        <f t="shared" si="28245"/>
        <v>182</v>
      </c>
      <c r="J5680" s="8">
        <f t="shared" si="28238"/>
        <v>0.77042322642964534</v>
      </c>
      <c r="K5680" s="5">
        <f t="shared" si="28235"/>
        <v>0</v>
      </c>
      <c r="L5680" s="8">
        <f t="shared" si="28239"/>
        <v>0.2857142857142857</v>
      </c>
      <c r="M5680" s="8">
        <f t="shared" si="28205"/>
        <v>8.3808876675425896</v>
      </c>
      <c r="N5680" s="5">
        <v>18900</v>
      </c>
      <c r="O5680" s="18">
        <v>669</v>
      </c>
    </row>
    <row r="5681" spans="1:15" x14ac:dyDescent="0.2">
      <c r="A5681" s="5" t="s">
        <v>14</v>
      </c>
      <c r="B5681" s="13">
        <v>7982448</v>
      </c>
      <c r="C5681" s="6">
        <f t="shared" si="28234"/>
        <v>44096</v>
      </c>
      <c r="D5681" s="5">
        <f t="shared" si="28243"/>
        <v>64</v>
      </c>
      <c r="E5681" s="13">
        <f t="shared" si="28240"/>
        <v>134.42857142857142</v>
      </c>
      <c r="F5681" s="13">
        <f t="shared" si="28241"/>
        <v>141.6</v>
      </c>
      <c r="G5681" s="13">
        <f t="shared" si="28236"/>
        <v>237.57123128143147</v>
      </c>
      <c r="H5681" s="5">
        <f t="shared" si="28245"/>
        <v>192</v>
      </c>
      <c r="I5681" s="5">
        <f t="shared" si="28245"/>
        <v>183</v>
      </c>
      <c r="J5681" s="8">
        <f t="shared" si="28238"/>
        <v>0.7274273345701916</v>
      </c>
      <c r="K5681" s="5">
        <f t="shared" si="28235"/>
        <v>1</v>
      </c>
      <c r="L5681" s="8">
        <f t="shared" si="28239"/>
        <v>0.42857142857142855</v>
      </c>
      <c r="M5681" s="8">
        <f t="shared" si="28205"/>
        <v>8.3934151528453427</v>
      </c>
      <c r="N5681" s="5">
        <v>18964</v>
      </c>
      <c r="O5681" s="18">
        <v>670</v>
      </c>
    </row>
    <row r="5682" spans="1:15" x14ac:dyDescent="0.2">
      <c r="A5682" s="5" t="s">
        <v>14</v>
      </c>
      <c r="B5682" s="13">
        <v>7982448</v>
      </c>
      <c r="C5682" s="6">
        <f t="shared" si="28234"/>
        <v>44097</v>
      </c>
      <c r="D5682" s="5">
        <f t="shared" si="28243"/>
        <v>173</v>
      </c>
      <c r="E5682" s="13">
        <f t="shared" si="28240"/>
        <v>139.57142857142858</v>
      </c>
      <c r="F5682" s="13">
        <f t="shared" si="28241"/>
        <v>121.6</v>
      </c>
      <c r="G5682" s="13">
        <f t="shared" si="28236"/>
        <v>239.73848623880795</v>
      </c>
      <c r="H5682" s="5">
        <f t="shared" si="28245"/>
        <v>193</v>
      </c>
      <c r="I5682" s="5">
        <f t="shared" si="28245"/>
        <v>184</v>
      </c>
      <c r="J5682" s="8">
        <f t="shared" si="28238"/>
        <v>0.74980238064174487</v>
      </c>
      <c r="K5682" s="5">
        <f t="shared" si="28235"/>
        <v>0</v>
      </c>
      <c r="L5682" s="8">
        <f t="shared" si="28239"/>
        <v>0.42857142857142855</v>
      </c>
      <c r="M5682" s="8">
        <f t="shared" si="28205"/>
        <v>8.3934151528453427</v>
      </c>
      <c r="N5682" s="5">
        <v>19137</v>
      </c>
      <c r="O5682" s="18">
        <v>670</v>
      </c>
    </row>
    <row r="5683" spans="1:15" x14ac:dyDescent="0.2">
      <c r="A5683" s="5" t="s">
        <v>14</v>
      </c>
      <c r="B5683" s="13">
        <v>7982448</v>
      </c>
      <c r="C5683" s="6">
        <f t="shared" si="28234"/>
        <v>44098</v>
      </c>
      <c r="D5683" s="5">
        <f t="shared" si="28243"/>
        <v>178</v>
      </c>
      <c r="E5683" s="13">
        <f t="shared" si="28240"/>
        <v>151.28571428571428</v>
      </c>
      <c r="F5683" s="13">
        <f t="shared" si="28241"/>
        <v>122.8</v>
      </c>
      <c r="G5683" s="13">
        <f t="shared" si="28236"/>
        <v>241.96837862269822</v>
      </c>
      <c r="H5683" s="5">
        <f t="shared" si="28245"/>
        <v>194</v>
      </c>
      <c r="I5683" s="5">
        <f t="shared" si="28245"/>
        <v>185</v>
      </c>
      <c r="J5683" s="8">
        <f t="shared" si="28238"/>
        <v>0.80668505004646629</v>
      </c>
      <c r="K5683" s="5">
        <f t="shared" si="28235"/>
        <v>8</v>
      </c>
      <c r="L5683" s="8">
        <f t="shared" si="28239"/>
        <v>1.5714285714285714</v>
      </c>
      <c r="M5683" s="8">
        <f t="shared" si="28205"/>
        <v>8.4936350352673777</v>
      </c>
      <c r="N5683" s="5">
        <v>19315</v>
      </c>
      <c r="O5683" s="18">
        <v>678</v>
      </c>
    </row>
    <row r="5684" spans="1:15" x14ac:dyDescent="0.2">
      <c r="A5684" s="5" t="s">
        <v>14</v>
      </c>
      <c r="B5684" s="13">
        <v>7982448</v>
      </c>
      <c r="C5684" s="6">
        <f t="shared" ref="C5684:C5758" si="28246">C5683+1</f>
        <v>44099</v>
      </c>
      <c r="D5684" s="5">
        <f t="shared" si="28243"/>
        <v>128</v>
      </c>
      <c r="E5684" s="13">
        <f t="shared" si="28240"/>
        <v>130.57142857142858</v>
      </c>
      <c r="F5684" s="13">
        <f t="shared" si="28241"/>
        <v>130.4</v>
      </c>
      <c r="G5684" s="13">
        <f t="shared" si="28236"/>
        <v>243.57189674145076</v>
      </c>
      <c r="H5684" s="5">
        <f t="shared" si="28245"/>
        <v>195</v>
      </c>
      <c r="I5684" s="5">
        <f t="shared" si="28245"/>
        <v>186</v>
      </c>
      <c r="J5684" s="8">
        <f t="shared" si="28238"/>
        <v>0.69066096405389277</v>
      </c>
      <c r="K5684" s="5">
        <f t="shared" ref="K5684:K5706" si="28247">O5684-O5683</f>
        <v>3</v>
      </c>
      <c r="L5684" s="8">
        <f t="shared" si="28239"/>
        <v>2</v>
      </c>
      <c r="M5684" s="8">
        <f t="shared" si="28205"/>
        <v>8.5312174911756404</v>
      </c>
      <c r="N5684" s="5">
        <v>19443</v>
      </c>
      <c r="O5684" s="18">
        <v>681</v>
      </c>
    </row>
    <row r="5685" spans="1:15" x14ac:dyDescent="0.2">
      <c r="A5685" s="5" t="s">
        <v>14</v>
      </c>
      <c r="B5685" s="13">
        <v>7982448</v>
      </c>
      <c r="C5685" s="6">
        <f t="shared" si="28246"/>
        <v>44100</v>
      </c>
      <c r="D5685" s="5">
        <f t="shared" si="28243"/>
        <v>305</v>
      </c>
      <c r="E5685" s="13">
        <f t="shared" si="28240"/>
        <v>149.57142857142858</v>
      </c>
      <c r="F5685" s="13">
        <f t="shared" si="28241"/>
        <v>169.6</v>
      </c>
      <c r="G5685" s="13">
        <f t="shared" si="28236"/>
        <v>247.39277975879079</v>
      </c>
      <c r="H5685" s="5">
        <f t="shared" si="28245"/>
        <v>196</v>
      </c>
      <c r="I5685" s="5">
        <f t="shared" si="28245"/>
        <v>187</v>
      </c>
      <c r="J5685" s="8">
        <f t="shared" si="28238"/>
        <v>0.78573519148073956</v>
      </c>
      <c r="K5685" s="5">
        <f t="shared" si="28247"/>
        <v>2</v>
      </c>
      <c r="L5685" s="8">
        <f t="shared" si="28239"/>
        <v>2</v>
      </c>
      <c r="M5685" s="8">
        <f t="shared" si="28205"/>
        <v>8.5562724617811483</v>
      </c>
      <c r="N5685" s="5">
        <v>19748</v>
      </c>
      <c r="O5685" s="18">
        <v>683</v>
      </c>
    </row>
    <row r="5686" spans="1:15" x14ac:dyDescent="0.2">
      <c r="A5686" s="5" t="s">
        <v>14</v>
      </c>
      <c r="B5686" s="13">
        <v>7982448</v>
      </c>
      <c r="C5686" s="6">
        <f t="shared" si="28246"/>
        <v>44101</v>
      </c>
      <c r="D5686" s="5">
        <f t="shared" si="28243"/>
        <v>24</v>
      </c>
      <c r="E5686" s="13">
        <f t="shared" si="28240"/>
        <v>140.14285714285714</v>
      </c>
      <c r="F5686" s="13">
        <f t="shared" si="28241"/>
        <v>161.6</v>
      </c>
      <c r="G5686" s="13">
        <f t="shared" si="28236"/>
        <v>247.69343940605691</v>
      </c>
      <c r="H5686" s="5">
        <f t="shared" si="28245"/>
        <v>197</v>
      </c>
      <c r="I5686" s="5">
        <f t="shared" si="28245"/>
        <v>188</v>
      </c>
      <c r="J5686" s="8">
        <f t="shared" si="28238"/>
        <v>0.73046508510923458</v>
      </c>
      <c r="K5686" s="5">
        <f t="shared" si="28247"/>
        <v>0</v>
      </c>
      <c r="L5686" s="8">
        <f t="shared" si="28239"/>
        <v>2</v>
      </c>
      <c r="M5686" s="8">
        <f t="shared" si="28205"/>
        <v>8.5562724617811483</v>
      </c>
      <c r="N5686" s="5">
        <v>19772</v>
      </c>
      <c r="O5686" s="18">
        <v>683</v>
      </c>
    </row>
    <row r="5687" spans="1:15" x14ac:dyDescent="0.2">
      <c r="A5687" s="5" t="s">
        <v>14</v>
      </c>
      <c r="B5687" s="13">
        <v>7982448</v>
      </c>
      <c r="C5687" s="6">
        <f t="shared" si="28246"/>
        <v>44102</v>
      </c>
      <c r="D5687" s="5">
        <f t="shared" si="28243"/>
        <v>0</v>
      </c>
      <c r="E5687" s="13">
        <f t="shared" si="28240"/>
        <v>124.57142857142857</v>
      </c>
      <c r="F5687" s="13">
        <f t="shared" si="28241"/>
        <v>127</v>
      </c>
      <c r="G5687" s="13">
        <f t="shared" si="28236"/>
        <v>247.69343940605691</v>
      </c>
      <c r="H5687" s="5">
        <f t="shared" si="28245"/>
        <v>198</v>
      </c>
      <c r="I5687" s="5">
        <f t="shared" si="28245"/>
        <v>189</v>
      </c>
      <c r="J5687" s="8">
        <f t="shared" si="28238"/>
        <v>0.64459376547727287</v>
      </c>
      <c r="K5687" s="5">
        <f t="shared" si="28247"/>
        <v>0</v>
      </c>
      <c r="L5687" s="8">
        <f t="shared" si="28239"/>
        <v>2</v>
      </c>
      <c r="M5687" s="8">
        <f t="shared" si="28205"/>
        <v>8.5562724617811483</v>
      </c>
      <c r="N5687" s="5">
        <v>19772</v>
      </c>
      <c r="O5687" s="18">
        <v>683</v>
      </c>
    </row>
    <row r="5688" spans="1:15" x14ac:dyDescent="0.2">
      <c r="A5688" s="5" t="s">
        <v>14</v>
      </c>
      <c r="B5688" s="13">
        <v>7982448</v>
      </c>
      <c r="C5688" s="6">
        <f t="shared" si="28246"/>
        <v>44103</v>
      </c>
      <c r="D5688" s="5">
        <f t="shared" si="28243"/>
        <v>254</v>
      </c>
      <c r="E5688" s="13">
        <f t="shared" si="28240"/>
        <v>151.71428571428572</v>
      </c>
      <c r="F5688" s="13">
        <f t="shared" si="28241"/>
        <v>142.19999999999999</v>
      </c>
      <c r="G5688" s="13">
        <f t="shared" si="28236"/>
        <v>250.87542067295649</v>
      </c>
      <c r="H5688" s="5">
        <f t="shared" si="28245"/>
        <v>199</v>
      </c>
      <c r="I5688" s="5">
        <f t="shared" si="28245"/>
        <v>190</v>
      </c>
      <c r="J5688" s="8">
        <f t="shared" si="28238"/>
        <v>0.78001630542559364</v>
      </c>
      <c r="K5688" s="5">
        <f t="shared" si="28247"/>
        <v>-1</v>
      </c>
      <c r="L5688" s="8">
        <f t="shared" si="28239"/>
        <v>1.7142857142857142</v>
      </c>
      <c r="M5688" s="8">
        <f t="shared" si="28205"/>
        <v>8.5437449764783935</v>
      </c>
      <c r="N5688" s="5">
        <v>20026</v>
      </c>
      <c r="O5688" s="18">
        <v>682</v>
      </c>
    </row>
    <row r="5689" spans="1:15" x14ac:dyDescent="0.2">
      <c r="A5689" s="5" t="s">
        <v>14</v>
      </c>
      <c r="B5689" s="13">
        <v>7982448</v>
      </c>
      <c r="C5689" s="6">
        <f t="shared" si="28246"/>
        <v>44104</v>
      </c>
      <c r="D5689" s="5">
        <f t="shared" si="28243"/>
        <v>136</v>
      </c>
      <c r="E5689" s="13">
        <f t="shared" si="28240"/>
        <v>146.42857142857142</v>
      </c>
      <c r="F5689" s="13">
        <f t="shared" si="28241"/>
        <v>143.80000000000001</v>
      </c>
      <c r="G5689" s="13">
        <f t="shared" si="28236"/>
        <v>252.57915867413107</v>
      </c>
      <c r="H5689" s="5">
        <f t="shared" si="28245"/>
        <v>200</v>
      </c>
      <c r="I5689" s="5">
        <f t="shared" si="28245"/>
        <v>191</v>
      </c>
      <c r="J5689" s="8">
        <f t="shared" si="28238"/>
        <v>0.74701376691712884</v>
      </c>
      <c r="K5689" s="5">
        <f t="shared" si="28247"/>
        <v>2</v>
      </c>
      <c r="L5689" s="8">
        <f t="shared" si="28239"/>
        <v>2</v>
      </c>
      <c r="M5689" s="8">
        <f t="shared" si="28205"/>
        <v>8.5687999470839031</v>
      </c>
      <c r="N5689" s="5">
        <v>20162</v>
      </c>
      <c r="O5689" s="18">
        <v>684</v>
      </c>
    </row>
    <row r="5690" spans="1:15" x14ac:dyDescent="0.2">
      <c r="A5690" s="5" t="s">
        <v>14</v>
      </c>
      <c r="B5690" s="13">
        <v>7982448</v>
      </c>
      <c r="C5690" s="6">
        <f t="shared" si="28246"/>
        <v>44105</v>
      </c>
      <c r="D5690" s="5">
        <f t="shared" si="28243"/>
        <v>128</v>
      </c>
      <c r="E5690" s="13">
        <f t="shared" si="28240"/>
        <v>139.28571428571428</v>
      </c>
      <c r="F5690" s="13">
        <f t="shared" si="28241"/>
        <v>108.4</v>
      </c>
      <c r="G5690" s="13">
        <f t="shared" si="28236"/>
        <v>254.1826767928836</v>
      </c>
      <c r="H5690" s="5">
        <f t="shared" si="28245"/>
        <v>201</v>
      </c>
      <c r="I5690" s="5">
        <f t="shared" si="28245"/>
        <v>192</v>
      </c>
      <c r="J5690" s="8">
        <f t="shared" si="28238"/>
        <v>0.70530534295924419</v>
      </c>
      <c r="K5690" s="5">
        <f t="shared" si="28247"/>
        <v>1</v>
      </c>
      <c r="L5690" s="8">
        <f t="shared" si="28239"/>
        <v>1</v>
      </c>
      <c r="M5690" s="8">
        <f t="shared" si="28205"/>
        <v>8.5813274323866562</v>
      </c>
      <c r="N5690" s="5">
        <v>20290</v>
      </c>
      <c r="O5690" s="18">
        <v>685</v>
      </c>
    </row>
    <row r="5691" spans="1:15" x14ac:dyDescent="0.2">
      <c r="A5691" s="5" t="s">
        <v>14</v>
      </c>
      <c r="B5691" s="13">
        <v>7982448</v>
      </c>
      <c r="C5691" s="6">
        <f t="shared" si="28246"/>
        <v>44106</v>
      </c>
      <c r="D5691" s="5">
        <f t="shared" si="28243"/>
        <v>201</v>
      </c>
      <c r="E5691" s="13">
        <f t="shared" si="28240"/>
        <v>149.71428571428572</v>
      </c>
      <c r="F5691" s="13">
        <f t="shared" si="28241"/>
        <v>143.80000000000001</v>
      </c>
      <c r="G5691" s="13">
        <f t="shared" ref="G5691:G5706" si="28248">N5691/(B5691/100000)</f>
        <v>256.70070133873719</v>
      </c>
      <c r="H5691" s="5">
        <f t="shared" ref="H5691:I5758" si="28249">H5690+1</f>
        <v>202</v>
      </c>
      <c r="I5691" s="5">
        <f t="shared" si="28249"/>
        <v>193</v>
      </c>
      <c r="J5691" s="8">
        <f t="shared" si="28238"/>
        <v>0.75280325831639294</v>
      </c>
      <c r="K5691" s="5">
        <f t="shared" si="28247"/>
        <v>4</v>
      </c>
      <c r="L5691" s="8">
        <f t="shared" si="28239"/>
        <v>1.1428571428571428</v>
      </c>
      <c r="M5691" s="8">
        <f t="shared" si="28205"/>
        <v>8.6314373735976737</v>
      </c>
      <c r="N5691" s="5">
        <v>20491</v>
      </c>
      <c r="O5691" s="18">
        <v>689</v>
      </c>
    </row>
    <row r="5692" spans="1:15" x14ac:dyDescent="0.2">
      <c r="A5692" s="5" t="s">
        <v>14</v>
      </c>
      <c r="B5692" s="13">
        <v>7982448</v>
      </c>
      <c r="C5692" s="6">
        <f t="shared" si="28246"/>
        <v>44107</v>
      </c>
      <c r="D5692" s="5">
        <f t="shared" si="28243"/>
        <v>286</v>
      </c>
      <c r="E5692" s="13">
        <f t="shared" si="28240"/>
        <v>147</v>
      </c>
      <c r="F5692" s="13">
        <f t="shared" si="28241"/>
        <v>201</v>
      </c>
      <c r="G5692" s="13">
        <f t="shared" si="28248"/>
        <v>260.28356213532493</v>
      </c>
      <c r="H5692" s="5">
        <f t="shared" si="28249"/>
        <v>203</v>
      </c>
      <c r="I5692" s="5">
        <f t="shared" si="28249"/>
        <v>194</v>
      </c>
      <c r="J5692" s="8">
        <f t="shared" si="28238"/>
        <v>0.73363229978397415</v>
      </c>
      <c r="K5692" s="5">
        <f t="shared" si="28247"/>
        <v>1</v>
      </c>
      <c r="L5692" s="8">
        <f t="shared" si="28239"/>
        <v>1</v>
      </c>
      <c r="M5692" s="8">
        <f t="shared" si="28205"/>
        <v>8.6439648589004285</v>
      </c>
      <c r="N5692" s="5">
        <v>20777</v>
      </c>
      <c r="O5692" s="18">
        <v>690</v>
      </c>
    </row>
    <row r="5693" spans="1:15" x14ac:dyDescent="0.2">
      <c r="A5693" s="5" t="s">
        <v>14</v>
      </c>
      <c r="B5693" s="13">
        <v>7982448</v>
      </c>
      <c r="C5693" s="6">
        <f t="shared" si="28246"/>
        <v>44108</v>
      </c>
      <c r="D5693" s="5">
        <f t="shared" si="28243"/>
        <v>177</v>
      </c>
      <c r="E5693" s="13">
        <f t="shared" si="28240"/>
        <v>168.85714285714286</v>
      </c>
      <c r="F5693" s="13">
        <f t="shared" si="28241"/>
        <v>185.6</v>
      </c>
      <c r="G5693" s="13">
        <f t="shared" si="28248"/>
        <v>262.50092703391243</v>
      </c>
      <c r="H5693" s="5">
        <f t="shared" si="28249"/>
        <v>204</v>
      </c>
      <c r="I5693" s="5">
        <f t="shared" si="28249"/>
        <v>195</v>
      </c>
      <c r="J5693" s="8">
        <f t="shared" si="28238"/>
        <v>0.83657725245948056</v>
      </c>
      <c r="K5693" s="5">
        <f t="shared" si="28247"/>
        <v>0</v>
      </c>
      <c r="L5693" s="8">
        <f t="shared" si="28239"/>
        <v>1</v>
      </c>
      <c r="M5693" s="8">
        <f t="shared" si="28205"/>
        <v>8.6439648589004285</v>
      </c>
      <c r="N5693" s="5">
        <v>20954</v>
      </c>
      <c r="O5693" s="18">
        <v>690</v>
      </c>
    </row>
    <row r="5694" spans="1:15" x14ac:dyDescent="0.2">
      <c r="A5694" s="5" t="s">
        <v>14</v>
      </c>
      <c r="B5694" s="13">
        <v>7982448</v>
      </c>
      <c r="C5694" s="6">
        <f t="shared" si="28246"/>
        <v>44109</v>
      </c>
      <c r="D5694" s="5">
        <f t="shared" si="28243"/>
        <v>121</v>
      </c>
      <c r="E5694" s="13">
        <f t="shared" si="28240"/>
        <v>186.14285714285714</v>
      </c>
      <c r="F5694" s="13">
        <f t="shared" si="28241"/>
        <v>182.6</v>
      </c>
      <c r="G5694" s="13">
        <f t="shared" si="28248"/>
        <v>264.01675275554567</v>
      </c>
      <c r="H5694" s="5">
        <f t="shared" si="28249"/>
        <v>205</v>
      </c>
      <c r="I5694" s="5">
        <f t="shared" si="28249"/>
        <v>196</v>
      </c>
      <c r="J5694" s="8">
        <f t="shared" si="28238"/>
        <v>0.91456566904374181</v>
      </c>
      <c r="K5694" s="5">
        <f t="shared" si="28247"/>
        <v>0</v>
      </c>
      <c r="L5694" s="8">
        <f t="shared" si="28239"/>
        <v>1</v>
      </c>
      <c r="M5694" s="8">
        <f t="shared" si="28205"/>
        <v>8.6439648589004285</v>
      </c>
      <c r="N5694" s="5">
        <v>21075</v>
      </c>
      <c r="O5694" s="18">
        <v>690</v>
      </c>
    </row>
    <row r="5695" spans="1:15" x14ac:dyDescent="0.2">
      <c r="A5695" s="5" t="s">
        <v>14</v>
      </c>
      <c r="B5695" s="13">
        <v>7982448</v>
      </c>
      <c r="C5695" s="6">
        <f t="shared" si="28246"/>
        <v>44110</v>
      </c>
      <c r="D5695" s="5">
        <f t="shared" si="28243"/>
        <v>209</v>
      </c>
      <c r="E5695" s="13">
        <f t="shared" si="28240"/>
        <v>179.71428571428572</v>
      </c>
      <c r="F5695" s="13">
        <f t="shared" si="28241"/>
        <v>198.8</v>
      </c>
      <c r="G5695" s="13">
        <f t="shared" si="28248"/>
        <v>266.63499718382133</v>
      </c>
      <c r="H5695" s="5">
        <f t="shared" si="28249"/>
        <v>206</v>
      </c>
      <c r="I5695" s="5">
        <f t="shared" si="28249"/>
        <v>197</v>
      </c>
      <c r="J5695" s="8">
        <f t="shared" si="28238"/>
        <v>0.87497826464962625</v>
      </c>
      <c r="K5695" s="5">
        <f t="shared" si="28247"/>
        <v>1</v>
      </c>
      <c r="L5695" s="8">
        <f t="shared" si="28239"/>
        <v>1.2857142857142858</v>
      </c>
      <c r="M5695" s="8">
        <f t="shared" si="28205"/>
        <v>8.6564923442031816</v>
      </c>
      <c r="N5695" s="5">
        <v>21284</v>
      </c>
      <c r="O5695" s="18">
        <v>691</v>
      </c>
    </row>
    <row r="5696" spans="1:15" x14ac:dyDescent="0.2">
      <c r="A5696" s="5" t="s">
        <v>14</v>
      </c>
      <c r="B5696" s="13">
        <v>7982448</v>
      </c>
      <c r="C5696" s="6">
        <f t="shared" si="28246"/>
        <v>44111</v>
      </c>
      <c r="D5696" s="5">
        <f t="shared" si="28243"/>
        <v>172</v>
      </c>
      <c r="E5696" s="13">
        <f t="shared" si="28240"/>
        <v>184.85714285714286</v>
      </c>
      <c r="F5696" s="13">
        <f t="shared" si="28241"/>
        <v>193</v>
      </c>
      <c r="G5696" s="13">
        <f t="shared" si="28248"/>
        <v>268.78972465589504</v>
      </c>
      <c r="H5696" s="5">
        <f t="shared" si="28249"/>
        <v>207</v>
      </c>
      <c r="I5696" s="5">
        <f t="shared" si="28249"/>
        <v>198</v>
      </c>
      <c r="J5696" s="8">
        <f t="shared" si="28238"/>
        <v>0.89221073824577868</v>
      </c>
      <c r="K5696" s="5">
        <f t="shared" si="28247"/>
        <v>0</v>
      </c>
      <c r="L5696" s="8">
        <f t="shared" si="28239"/>
        <v>1</v>
      </c>
      <c r="M5696" s="8">
        <f t="shared" si="28205"/>
        <v>8.6564923442031816</v>
      </c>
      <c r="N5696" s="5">
        <v>21456</v>
      </c>
      <c r="O5696" s="18">
        <v>691</v>
      </c>
    </row>
    <row r="5697" spans="1:15" x14ac:dyDescent="0.2">
      <c r="A5697" s="5" t="s">
        <v>14</v>
      </c>
      <c r="B5697" s="13">
        <v>7982448</v>
      </c>
      <c r="C5697" s="6">
        <f t="shared" si="28246"/>
        <v>44112</v>
      </c>
      <c r="D5697" s="5">
        <f t="shared" si="28243"/>
        <v>287</v>
      </c>
      <c r="E5697" s="13">
        <f t="shared" si="28240"/>
        <v>207.57142857142858</v>
      </c>
      <c r="F5697" s="13">
        <f t="shared" si="28241"/>
        <v>193.2</v>
      </c>
      <c r="G5697" s="13">
        <f t="shared" si="28248"/>
        <v>272.38511293778549</v>
      </c>
      <c r="H5697" s="5">
        <f t="shared" si="28249"/>
        <v>208</v>
      </c>
      <c r="I5697" s="5">
        <f t="shared" si="28249"/>
        <v>199</v>
      </c>
      <c r="J5697" s="8">
        <f t="shared" si="28238"/>
        <v>0.99298147300224859</v>
      </c>
      <c r="K5697" s="5">
        <f t="shared" si="28247"/>
        <v>3</v>
      </c>
      <c r="L5697" s="8">
        <f t="shared" si="28239"/>
        <v>1.2857142857142858</v>
      </c>
      <c r="M5697" s="8">
        <f t="shared" si="28205"/>
        <v>8.6940748001114443</v>
      </c>
      <c r="N5697" s="5">
        <v>21743</v>
      </c>
      <c r="O5697" s="18">
        <v>694</v>
      </c>
    </row>
    <row r="5698" spans="1:15" x14ac:dyDescent="0.2">
      <c r="A5698" s="5" t="s">
        <v>14</v>
      </c>
      <c r="B5698" s="13">
        <v>7982448</v>
      </c>
      <c r="C5698" s="6">
        <f t="shared" si="28246"/>
        <v>44113</v>
      </c>
      <c r="D5698" s="5">
        <f t="shared" si="28243"/>
        <v>399</v>
      </c>
      <c r="E5698" s="13">
        <f t="shared" si="28240"/>
        <v>235.85714285714286</v>
      </c>
      <c r="F5698" s="13">
        <f t="shared" si="28241"/>
        <v>237.6</v>
      </c>
      <c r="G5698" s="13">
        <f t="shared" si="28248"/>
        <v>277.38357957358448</v>
      </c>
      <c r="H5698" s="5">
        <f t="shared" si="28249"/>
        <v>209</v>
      </c>
      <c r="I5698" s="5">
        <f t="shared" si="28249"/>
        <v>200</v>
      </c>
      <c r="J5698" s="8">
        <f t="shared" si="28238"/>
        <v>1.1172012450940587</v>
      </c>
      <c r="K5698" s="5">
        <f t="shared" si="28247"/>
        <v>1</v>
      </c>
      <c r="L5698" s="8">
        <f t="shared" si="28239"/>
        <v>0.8571428571428571</v>
      </c>
      <c r="M5698" s="8">
        <f t="shared" si="28205"/>
        <v>8.7066022854141991</v>
      </c>
      <c r="N5698" s="5">
        <v>22142</v>
      </c>
      <c r="O5698" s="18">
        <v>695</v>
      </c>
    </row>
    <row r="5699" spans="1:15" x14ac:dyDescent="0.2">
      <c r="A5699" s="5" t="s">
        <v>14</v>
      </c>
      <c r="B5699" s="13">
        <v>7982448</v>
      </c>
      <c r="C5699" s="6">
        <f t="shared" si="28246"/>
        <v>44114</v>
      </c>
      <c r="D5699" s="5">
        <f t="shared" si="28243"/>
        <v>348</v>
      </c>
      <c r="E5699" s="13">
        <f t="shared" si="28240"/>
        <v>244.71428571428572</v>
      </c>
      <c r="F5699" s="13">
        <f t="shared" si="28241"/>
        <v>283</v>
      </c>
      <c r="G5699" s="13">
        <f t="shared" si="28248"/>
        <v>281.74314445894294</v>
      </c>
      <c r="H5699" s="5">
        <f t="shared" si="28249"/>
        <v>210</v>
      </c>
      <c r="I5699" s="5">
        <f t="shared" si="28249"/>
        <v>201</v>
      </c>
      <c r="J5699" s="8">
        <f t="shared" si="28238"/>
        <v>1.1463484819080378</v>
      </c>
      <c r="K5699" s="5">
        <f t="shared" si="28247"/>
        <v>2</v>
      </c>
      <c r="L5699" s="8">
        <f t="shared" si="28239"/>
        <v>1</v>
      </c>
      <c r="M5699" s="8">
        <f t="shared" si="28205"/>
        <v>8.7316572560197088</v>
      </c>
      <c r="N5699" s="5">
        <v>22490</v>
      </c>
      <c r="O5699" s="18">
        <v>697</v>
      </c>
    </row>
    <row r="5700" spans="1:15" x14ac:dyDescent="0.2">
      <c r="A5700" s="5" t="s">
        <v>14</v>
      </c>
      <c r="B5700" s="13">
        <v>7982448</v>
      </c>
      <c r="C5700" s="6">
        <f t="shared" si="28246"/>
        <v>44115</v>
      </c>
      <c r="D5700" s="5">
        <f t="shared" si="28243"/>
        <v>172</v>
      </c>
      <c r="E5700" s="13">
        <f t="shared" si="28240"/>
        <v>244</v>
      </c>
      <c r="F5700" s="13">
        <f t="shared" si="28241"/>
        <v>275.60000000000002</v>
      </c>
      <c r="G5700" s="13">
        <f t="shared" si="28248"/>
        <v>283.89787193101665</v>
      </c>
      <c r="H5700" s="5">
        <f t="shared" si="28249"/>
        <v>211</v>
      </c>
      <c r="I5700" s="5">
        <f t="shared" si="28249"/>
        <v>202</v>
      </c>
      <c r="J5700" s="8">
        <f t="shared" si="28238"/>
        <v>1.1300481659874029</v>
      </c>
      <c r="K5700" s="5">
        <f t="shared" si="28247"/>
        <v>0</v>
      </c>
      <c r="L5700" s="8">
        <f t="shared" si="28239"/>
        <v>1</v>
      </c>
      <c r="M5700" s="8">
        <f t="shared" si="28205"/>
        <v>8.7316572560197088</v>
      </c>
      <c r="N5700" s="5">
        <v>22662</v>
      </c>
      <c r="O5700" s="18">
        <v>697</v>
      </c>
    </row>
    <row r="5701" spans="1:15" x14ac:dyDescent="0.2">
      <c r="A5701" s="5" t="s">
        <v>14</v>
      </c>
      <c r="B5701" s="13">
        <v>7982448</v>
      </c>
      <c r="C5701" s="6">
        <f t="shared" si="28246"/>
        <v>44116</v>
      </c>
      <c r="D5701" s="5">
        <f t="shared" si="28243"/>
        <v>0</v>
      </c>
      <c r="E5701" s="13">
        <f t="shared" si="28240"/>
        <v>226.71428571428572</v>
      </c>
      <c r="F5701" s="13">
        <f t="shared" si="28241"/>
        <v>241.2</v>
      </c>
      <c r="G5701" s="13">
        <f t="shared" si="28248"/>
        <v>283.89787193101665</v>
      </c>
      <c r="H5701" s="5">
        <f t="shared" si="28249"/>
        <v>212</v>
      </c>
      <c r="I5701" s="5">
        <f t="shared" si="28249"/>
        <v>203</v>
      </c>
      <c r="J5701" s="8">
        <f t="shared" si="28238"/>
        <v>1.0382592311517023</v>
      </c>
      <c r="K5701" s="5">
        <f t="shared" si="28247"/>
        <v>0</v>
      </c>
      <c r="L5701" s="8">
        <f t="shared" si="28239"/>
        <v>1</v>
      </c>
      <c r="M5701" s="8">
        <f t="shared" si="28205"/>
        <v>8.7316572560197088</v>
      </c>
      <c r="N5701" s="5">
        <v>22662</v>
      </c>
      <c r="O5701" s="18">
        <v>697</v>
      </c>
    </row>
    <row r="5702" spans="1:15" x14ac:dyDescent="0.2">
      <c r="A5702" s="5" t="s">
        <v>14</v>
      </c>
      <c r="B5702" s="13">
        <v>7982448</v>
      </c>
      <c r="C5702" s="6">
        <f t="shared" si="28246"/>
        <v>44117</v>
      </c>
      <c r="D5702" s="5">
        <f t="shared" si="28243"/>
        <v>603</v>
      </c>
      <c r="E5702" s="13">
        <f t="shared" si="28240"/>
        <v>283</v>
      </c>
      <c r="F5702" s="13">
        <f t="shared" si="28241"/>
        <v>304.39999999999998</v>
      </c>
      <c r="G5702" s="13">
        <f t="shared" si="28248"/>
        <v>291.45194556857746</v>
      </c>
      <c r="H5702" s="5">
        <f t="shared" si="28249"/>
        <v>213</v>
      </c>
      <c r="I5702" s="5">
        <f t="shared" si="28249"/>
        <v>204</v>
      </c>
      <c r="J5702" s="8">
        <f t="shared" si="28238"/>
        <v>1.2827070882354845</v>
      </c>
      <c r="K5702" s="5">
        <f t="shared" si="28247"/>
        <v>-1</v>
      </c>
      <c r="L5702" s="8">
        <f t="shared" si="28239"/>
        <v>0.7142857142857143</v>
      </c>
      <c r="M5702" s="8">
        <f t="shared" si="28205"/>
        <v>8.7191297707169539</v>
      </c>
      <c r="N5702" s="5">
        <v>23265</v>
      </c>
      <c r="O5702" s="18">
        <v>696</v>
      </c>
    </row>
    <row r="5703" spans="1:15" x14ac:dyDescent="0.2">
      <c r="A5703" s="5" t="s">
        <v>14</v>
      </c>
      <c r="B5703" s="13">
        <v>7982448</v>
      </c>
      <c r="C5703" s="6">
        <f t="shared" si="28246"/>
        <v>44118</v>
      </c>
      <c r="D5703" s="5">
        <f t="shared" si="28243"/>
        <v>295</v>
      </c>
      <c r="E5703" s="13">
        <f t="shared" si="28240"/>
        <v>300.57142857142856</v>
      </c>
      <c r="F5703" s="13">
        <f t="shared" si="28241"/>
        <v>283.60000000000002</v>
      </c>
      <c r="G5703" s="13">
        <f t="shared" si="28248"/>
        <v>295.14755373289</v>
      </c>
      <c r="H5703" s="5">
        <f t="shared" si="28249"/>
        <v>214</v>
      </c>
      <c r="I5703" s="5">
        <f t="shared" si="28249"/>
        <v>205</v>
      </c>
      <c r="J5703" s="8">
        <f t="shared" ref="J5703:J5706" si="28250">E5703/(SUM(N5696:N5702)/7)*100</f>
        <v>1.3450965349699524</v>
      </c>
      <c r="K5703" s="5">
        <f t="shared" si="28247"/>
        <v>6</v>
      </c>
      <c r="L5703" s="8">
        <f t="shared" ref="L5703:L5706" si="28251">SUM(K5697:K5703)/7</f>
        <v>1.5714285714285714</v>
      </c>
      <c r="M5703" s="8">
        <f t="shared" si="28205"/>
        <v>8.7942946825334793</v>
      </c>
      <c r="N5703" s="5">
        <v>23560</v>
      </c>
      <c r="O5703" s="18">
        <v>702</v>
      </c>
    </row>
    <row r="5704" spans="1:15" x14ac:dyDescent="0.2">
      <c r="A5704" s="5" t="s">
        <v>14</v>
      </c>
      <c r="B5704" s="13">
        <v>7982448</v>
      </c>
      <c r="C5704" s="6">
        <f t="shared" si="28246"/>
        <v>44119</v>
      </c>
      <c r="D5704" s="5">
        <f t="shared" si="28243"/>
        <v>449</v>
      </c>
      <c r="E5704" s="13">
        <f t="shared" ref="E5704:E5706" si="28252">SUM(D5698:D5704)/7</f>
        <v>323.71428571428572</v>
      </c>
      <c r="F5704" s="13">
        <f t="shared" ref="F5704:F5706" si="28253">SUM(D5700:D5704)/5</f>
        <v>303.8</v>
      </c>
      <c r="G5704" s="13">
        <f t="shared" si="28248"/>
        <v>300.77239463382665</v>
      </c>
      <c r="H5704" s="5">
        <f t="shared" si="28249"/>
        <v>215</v>
      </c>
      <c r="I5704" s="5">
        <f t="shared" si="28249"/>
        <v>206</v>
      </c>
      <c r="J5704" s="8">
        <f t="shared" si="28250"/>
        <v>1.4294365521939896</v>
      </c>
      <c r="K5704" s="5">
        <f t="shared" si="28247"/>
        <v>4</v>
      </c>
      <c r="L5704" s="8">
        <f t="shared" si="28251"/>
        <v>1.7142857142857142</v>
      </c>
      <c r="M5704" s="8">
        <f t="shared" si="28205"/>
        <v>8.8444046237444969</v>
      </c>
      <c r="N5704" s="5">
        <v>24009</v>
      </c>
      <c r="O5704" s="18">
        <v>706</v>
      </c>
    </row>
    <row r="5705" spans="1:15" x14ac:dyDescent="0.2">
      <c r="A5705" s="5" t="s">
        <v>14</v>
      </c>
      <c r="B5705" s="13">
        <v>7982448</v>
      </c>
      <c r="C5705" s="6">
        <f t="shared" si="28246"/>
        <v>44120</v>
      </c>
      <c r="D5705" s="5">
        <f t="shared" si="28243"/>
        <v>715</v>
      </c>
      <c r="E5705" s="13">
        <f t="shared" si="28252"/>
        <v>368.85714285714283</v>
      </c>
      <c r="F5705" s="13">
        <f t="shared" si="28253"/>
        <v>412.4</v>
      </c>
      <c r="G5705" s="13">
        <f t="shared" si="28248"/>
        <v>309.72954662529594</v>
      </c>
      <c r="H5705" s="5">
        <f t="shared" si="28249"/>
        <v>216</v>
      </c>
      <c r="I5705" s="5">
        <f t="shared" si="28249"/>
        <v>207</v>
      </c>
      <c r="J5705" s="8">
        <f t="shared" si="28250"/>
        <v>1.6058212575408917</v>
      </c>
      <c r="K5705" s="5">
        <f t="shared" si="28247"/>
        <v>4</v>
      </c>
      <c r="L5705" s="8">
        <f t="shared" si="28251"/>
        <v>2.1428571428571428</v>
      </c>
      <c r="M5705" s="8">
        <f t="shared" si="28205"/>
        <v>8.8945145649555126</v>
      </c>
      <c r="N5705" s="5">
        <v>24724</v>
      </c>
      <c r="O5705" s="18">
        <v>710</v>
      </c>
    </row>
    <row r="5706" spans="1:15" x14ac:dyDescent="0.2">
      <c r="A5706" s="5" t="s">
        <v>14</v>
      </c>
      <c r="B5706" s="13">
        <v>7982448</v>
      </c>
      <c r="C5706" s="6">
        <f t="shared" si="28246"/>
        <v>44121</v>
      </c>
      <c r="D5706" s="5">
        <f t="shared" si="28243"/>
        <v>563</v>
      </c>
      <c r="E5706" s="13">
        <f t="shared" si="28252"/>
        <v>399.57142857142856</v>
      </c>
      <c r="F5706" s="13">
        <f t="shared" si="28253"/>
        <v>525</v>
      </c>
      <c r="G5706" s="13">
        <f t="shared" si="28248"/>
        <v>316.78252085074655</v>
      </c>
      <c r="H5706" s="5">
        <f t="shared" si="28249"/>
        <v>217</v>
      </c>
      <c r="I5706" s="5">
        <f t="shared" si="28249"/>
        <v>208</v>
      </c>
      <c r="J5706" s="8">
        <f t="shared" si="28250"/>
        <v>1.7120436794554759</v>
      </c>
      <c r="K5706" s="5">
        <f t="shared" si="28247"/>
        <v>0</v>
      </c>
      <c r="L5706" s="8">
        <f t="shared" si="28251"/>
        <v>1.8571428571428572</v>
      </c>
      <c r="M5706" s="8">
        <f t="shared" si="28205"/>
        <v>8.8945145649555126</v>
      </c>
      <c r="N5706" s="5">
        <v>25287</v>
      </c>
      <c r="O5706" s="18">
        <v>710</v>
      </c>
    </row>
    <row r="5707" spans="1:15" x14ac:dyDescent="0.2">
      <c r="A5707" s="5" t="s">
        <v>14</v>
      </c>
      <c r="B5707" s="13">
        <v>7982448</v>
      </c>
      <c r="C5707" s="6">
        <f t="shared" si="28246"/>
        <v>44122</v>
      </c>
      <c r="D5707" s="5">
        <f t="shared" ref="D5707" si="28254">N5707-N5706</f>
        <v>294</v>
      </c>
      <c r="E5707" s="13">
        <f t="shared" ref="E5707" si="28255">SUM(D5701:D5707)/7</f>
        <v>417</v>
      </c>
      <c r="F5707" s="13">
        <f t="shared" ref="F5707" si="28256">SUM(D5703:D5707)/5</f>
        <v>463.2</v>
      </c>
      <c r="G5707" s="13">
        <f t="shared" ref="G5707" si="28257">N5707/(B5707/100000)</f>
        <v>320.46560152975633</v>
      </c>
      <c r="H5707" s="5">
        <f t="shared" si="28249"/>
        <v>218</v>
      </c>
      <c r="I5707" s="5">
        <f t="shared" si="28249"/>
        <v>209</v>
      </c>
      <c r="J5707" s="8">
        <f t="shared" ref="J5707" si="28258">E5707/(SUM(N5700:N5706)/7)*100</f>
        <v>1.7566453429941806</v>
      </c>
      <c r="K5707" s="5">
        <f t="shared" ref="K5707" si="28259">O5707-O5706</f>
        <v>4</v>
      </c>
      <c r="L5707" s="8">
        <f t="shared" ref="L5707" si="28260">SUM(K5701:K5707)/7</f>
        <v>2.4285714285714284</v>
      </c>
      <c r="M5707" s="8">
        <f t="shared" ref="M5707" si="28261">O5707/(B5707/100000)</f>
        <v>8.9446245061665302</v>
      </c>
      <c r="N5707" s="5">
        <v>25581</v>
      </c>
      <c r="O5707" s="18">
        <v>714</v>
      </c>
    </row>
    <row r="5708" spans="1:15" x14ac:dyDescent="0.2">
      <c r="A5708" s="5" t="s">
        <v>14</v>
      </c>
      <c r="B5708" s="13">
        <v>7982448</v>
      </c>
      <c r="C5708" s="6">
        <f t="shared" si="28246"/>
        <v>44123</v>
      </c>
      <c r="D5708" s="5">
        <f t="shared" ref="D5708" si="28262">N5708-N5707</f>
        <v>271</v>
      </c>
      <c r="E5708" s="13">
        <f t="shared" ref="E5708" si="28263">SUM(D5702:D5708)/7</f>
        <v>455.71428571428572</v>
      </c>
      <c r="F5708" s="13">
        <f t="shared" ref="F5708" si="28264">SUM(D5704:D5708)/5</f>
        <v>458.4</v>
      </c>
      <c r="G5708" s="13">
        <f t="shared" ref="G5708" si="28265">N5708/(B5708/100000)</f>
        <v>323.8605500468027</v>
      </c>
      <c r="H5708" s="5">
        <f t="shared" si="28249"/>
        <v>219</v>
      </c>
      <c r="I5708" s="5">
        <f t="shared" si="28249"/>
        <v>210</v>
      </c>
      <c r="J5708" s="8">
        <f t="shared" ref="J5708" si="28266">E5708/(SUM(N5701:N5707)/7)*100</f>
        <v>1.8865915972747918</v>
      </c>
      <c r="K5708" s="5">
        <f t="shared" ref="K5708" si="28267">O5708-O5707</f>
        <v>-1</v>
      </c>
      <c r="L5708" s="8">
        <f t="shared" ref="L5708" si="28268">SUM(K5702:K5708)/7</f>
        <v>2.2857142857142856</v>
      </c>
      <c r="M5708" s="8">
        <f t="shared" ref="M5708" si="28269">O5708/(B5708/100000)</f>
        <v>8.9320970208637753</v>
      </c>
      <c r="N5708" s="5">
        <v>25852</v>
      </c>
      <c r="O5708" s="18">
        <v>713</v>
      </c>
    </row>
    <row r="5709" spans="1:15" x14ac:dyDescent="0.2">
      <c r="A5709" s="5" t="s">
        <v>14</v>
      </c>
      <c r="B5709" s="13">
        <v>7982448</v>
      </c>
      <c r="C5709" s="6">
        <f t="shared" si="28246"/>
        <v>44124</v>
      </c>
      <c r="D5709" s="5">
        <f t="shared" ref="D5709" si="28270">N5709-N5708</f>
        <v>504</v>
      </c>
      <c r="E5709" s="13">
        <f t="shared" ref="E5709" si="28271">SUM(D5703:D5709)/7</f>
        <v>441.57142857142856</v>
      </c>
      <c r="F5709" s="13">
        <f t="shared" ref="F5709" si="28272">SUM(D5705:D5709)/5</f>
        <v>469.4</v>
      </c>
      <c r="G5709" s="13">
        <f t="shared" ref="G5709" si="28273">N5709/(B5709/100000)</f>
        <v>330.17440263939085</v>
      </c>
      <c r="H5709" s="5">
        <f t="shared" si="28249"/>
        <v>220</v>
      </c>
      <c r="I5709" s="5">
        <f t="shared" si="28249"/>
        <v>211</v>
      </c>
      <c r="J5709" s="8">
        <f t="shared" ref="J5709" si="28274">E5709/(SUM(N5702:N5708)/7)*100</f>
        <v>1.794193106490672</v>
      </c>
      <c r="K5709" s="5">
        <f t="shared" ref="K5709" si="28275">O5709-O5708</f>
        <v>4</v>
      </c>
      <c r="L5709" s="8">
        <f t="shared" ref="L5709" si="28276">SUM(K5703:K5709)/7</f>
        <v>3</v>
      </c>
      <c r="M5709" s="8">
        <f t="shared" ref="M5709" si="28277">O5709/(B5709/100000)</f>
        <v>8.9822069620747929</v>
      </c>
      <c r="N5709" s="5">
        <v>26356</v>
      </c>
      <c r="O5709" s="18">
        <v>717</v>
      </c>
    </row>
    <row r="5710" spans="1:15" x14ac:dyDescent="0.2">
      <c r="A5710" s="5" t="s">
        <v>14</v>
      </c>
      <c r="B5710" s="13">
        <v>7982448</v>
      </c>
      <c r="C5710" s="6">
        <f t="shared" si="28246"/>
        <v>44125</v>
      </c>
      <c r="D5710" s="5">
        <f t="shared" ref="D5710" si="28278">N5710-N5709</f>
        <v>255</v>
      </c>
      <c r="E5710" s="13">
        <f t="shared" ref="E5710" si="28279">SUM(D5704:D5710)/7</f>
        <v>435.85714285714283</v>
      </c>
      <c r="F5710" s="13">
        <f t="shared" ref="F5710" si="28280">SUM(D5706:D5710)/5</f>
        <v>377.4</v>
      </c>
      <c r="G5710" s="13">
        <f t="shared" ref="G5710" si="28281">N5710/(B5710/100000)</f>
        <v>333.3689113915932</v>
      </c>
      <c r="H5710" s="5">
        <f t="shared" si="28249"/>
        <v>221</v>
      </c>
      <c r="I5710" s="5">
        <f t="shared" si="28249"/>
        <v>212</v>
      </c>
      <c r="J5710" s="8">
        <f t="shared" ref="J5710" si="28282">E5710/(SUM(N5703:N5709)/7)*100</f>
        <v>1.7397601628566053</v>
      </c>
      <c r="K5710" s="5">
        <f t="shared" ref="K5710" si="28283">O5710-O5709</f>
        <v>2</v>
      </c>
      <c r="L5710" s="8">
        <f t="shared" ref="L5710" si="28284">SUM(K5704:K5710)/7</f>
        <v>2.4285714285714284</v>
      </c>
      <c r="M5710" s="8">
        <f t="shared" ref="M5710" si="28285">O5710/(B5710/100000)</f>
        <v>9.0072619326803007</v>
      </c>
      <c r="N5710" s="5">
        <v>26611</v>
      </c>
      <c r="O5710" s="18">
        <v>719</v>
      </c>
    </row>
    <row r="5711" spans="1:15" x14ac:dyDescent="0.2">
      <c r="A5711" s="5" t="s">
        <v>14</v>
      </c>
      <c r="B5711" s="13">
        <v>7982448</v>
      </c>
      <c r="C5711" s="6">
        <f t="shared" si="28246"/>
        <v>44126</v>
      </c>
      <c r="D5711" s="5">
        <f t="shared" ref="D5711" si="28286">N5711-N5710</f>
        <v>815</v>
      </c>
      <c r="E5711" s="13">
        <f t="shared" ref="E5711" si="28287">SUM(D5705:D5711)/7</f>
        <v>488.14285714285717</v>
      </c>
      <c r="F5711" s="13">
        <f t="shared" ref="F5711" si="28288">SUM(D5707:D5711)/5</f>
        <v>427.8</v>
      </c>
      <c r="G5711" s="13">
        <f t="shared" ref="G5711" si="28289">N5711/(B5711/100000)</f>
        <v>343.57881191333792</v>
      </c>
      <c r="H5711" s="5">
        <f t="shared" si="28249"/>
        <v>222</v>
      </c>
      <c r="I5711" s="5">
        <f t="shared" si="28249"/>
        <v>213</v>
      </c>
      <c r="J5711" s="8">
        <f t="shared" ref="J5711" si="28290">E5711/(SUM(N5704:N5710)/7)*100</f>
        <v>1.9151440421477415</v>
      </c>
      <c r="K5711" s="5">
        <f t="shared" ref="K5711" si="28291">O5711-O5710</f>
        <v>1</v>
      </c>
      <c r="L5711" s="8">
        <f t="shared" ref="L5711" si="28292">SUM(K5705:K5711)/7</f>
        <v>2</v>
      </c>
      <c r="M5711" s="8">
        <f t="shared" ref="M5711" si="28293">O5711/(B5711/100000)</f>
        <v>9.0197894179830556</v>
      </c>
      <c r="N5711" s="5">
        <v>27426</v>
      </c>
      <c r="O5711" s="18">
        <v>720</v>
      </c>
    </row>
    <row r="5712" spans="1:15" x14ac:dyDescent="0.2">
      <c r="A5712" s="5" t="s">
        <v>14</v>
      </c>
      <c r="B5712" s="13">
        <v>7982448</v>
      </c>
      <c r="C5712" s="6">
        <f t="shared" si="28246"/>
        <v>44127</v>
      </c>
      <c r="D5712" s="5">
        <f t="shared" ref="D5712" si="28294">N5712-N5711</f>
        <v>652</v>
      </c>
      <c r="E5712" s="13">
        <f t="shared" ref="E5712" si="28295">SUM(D5706:D5712)/7</f>
        <v>479.14285714285717</v>
      </c>
      <c r="F5712" s="13">
        <f t="shared" ref="F5712" si="28296">SUM(D5708:D5712)/5</f>
        <v>499.4</v>
      </c>
      <c r="G5712" s="13">
        <f t="shared" ref="G5712" si="28297">N5712/(B5712/100000)</f>
        <v>351.74673233073366</v>
      </c>
      <c r="H5712" s="5">
        <f t="shared" si="28249"/>
        <v>223</v>
      </c>
      <c r="I5712" s="5">
        <f t="shared" si="28249"/>
        <v>214</v>
      </c>
      <c r="J5712" s="8">
        <f t="shared" ref="J5712" si="28298">E5712/(SUM(N5705:N5711)/7)*100</f>
        <v>1.8445090933088426</v>
      </c>
      <c r="K5712" s="5">
        <f t="shared" ref="K5712" si="28299">O5712-O5711</f>
        <v>3</v>
      </c>
      <c r="L5712" s="8">
        <f t="shared" ref="L5712" si="28300">SUM(K5706:K5712)/7</f>
        <v>1.8571428571428572</v>
      </c>
      <c r="M5712" s="8">
        <f t="shared" ref="M5712" si="28301">O5712/(B5712/100000)</f>
        <v>9.0573718738913183</v>
      </c>
      <c r="N5712" s="5">
        <v>28078</v>
      </c>
      <c r="O5712" s="18">
        <v>723</v>
      </c>
    </row>
    <row r="5713" spans="1:15" x14ac:dyDescent="0.2">
      <c r="A5713" s="5" t="s">
        <v>14</v>
      </c>
      <c r="B5713" s="13">
        <v>7982448</v>
      </c>
      <c r="C5713" s="6">
        <f t="shared" si="28246"/>
        <v>44128</v>
      </c>
      <c r="D5713" s="5">
        <f t="shared" ref="D5713" si="28302">N5713-N5712</f>
        <v>1023</v>
      </c>
      <c r="E5713" s="13">
        <f t="shared" ref="E5713" si="28303">SUM(D5707:D5713)/7</f>
        <v>544.85714285714289</v>
      </c>
      <c r="F5713" s="13">
        <f t="shared" ref="F5713" si="28304">SUM(D5709:D5713)/5</f>
        <v>649.79999999999995</v>
      </c>
      <c r="G5713" s="13">
        <f t="shared" ref="G5713" si="28305">N5713/(B5713/100000)</f>
        <v>364.56234979545127</v>
      </c>
      <c r="H5713" s="5">
        <f t="shared" si="28249"/>
        <v>224</v>
      </c>
      <c r="I5713" s="5">
        <f t="shared" si="28249"/>
        <v>215</v>
      </c>
      <c r="J5713" s="8">
        <f t="shared" ref="J5713" si="28306">E5713/(SUM(N5706:N5712)/7)*100</f>
        <v>2.0594953318465801</v>
      </c>
      <c r="K5713" s="5">
        <f t="shared" ref="K5713" si="28307">O5713-O5712</f>
        <v>5</v>
      </c>
      <c r="L5713" s="8">
        <f t="shared" ref="L5713" si="28308">SUM(K5707:K5713)/7</f>
        <v>2.5714285714285716</v>
      </c>
      <c r="M5713" s="8">
        <f t="shared" ref="M5713" si="28309">O5713/(B5713/100000)</f>
        <v>9.1200093004050888</v>
      </c>
      <c r="N5713" s="5">
        <v>29101</v>
      </c>
      <c r="O5713" s="18">
        <v>728</v>
      </c>
    </row>
    <row r="5714" spans="1:15" x14ac:dyDescent="0.2">
      <c r="A5714" s="5" t="s">
        <v>14</v>
      </c>
      <c r="B5714" s="13">
        <v>7982448</v>
      </c>
      <c r="C5714" s="6">
        <f t="shared" si="28246"/>
        <v>44129</v>
      </c>
      <c r="D5714" s="5">
        <f t="shared" ref="D5714" si="28310">N5714-N5713</f>
        <v>539</v>
      </c>
      <c r="E5714" s="13">
        <f t="shared" ref="E5714" si="28311">SUM(D5708:D5714)/7</f>
        <v>579.85714285714289</v>
      </c>
      <c r="F5714" s="13">
        <f t="shared" ref="F5714" si="28312">SUM(D5710:D5714)/5</f>
        <v>656.8</v>
      </c>
      <c r="G5714" s="13">
        <f t="shared" ref="G5714" si="28313">N5714/(B5714/100000)</f>
        <v>371.31466437363576</v>
      </c>
      <c r="H5714" s="5">
        <f t="shared" si="28249"/>
        <v>225</v>
      </c>
      <c r="I5714" s="5">
        <f t="shared" si="28249"/>
        <v>216</v>
      </c>
      <c r="J5714" s="8">
        <f t="shared" ref="J5714" si="28314">E5714/(SUM(N5707:N5713)/7)*100</f>
        <v>2.1475622338033387</v>
      </c>
      <c r="K5714" s="5">
        <f t="shared" ref="K5714" si="28315">O5714-O5713</f>
        <v>1</v>
      </c>
      <c r="L5714" s="8">
        <f t="shared" ref="L5714" si="28316">SUM(K5708:K5714)/7</f>
        <v>2.1428571428571428</v>
      </c>
      <c r="M5714" s="8">
        <f t="shared" ref="M5714" si="28317">O5714/(B5714/100000)</f>
        <v>9.1325367857078437</v>
      </c>
      <c r="N5714" s="5">
        <v>29640</v>
      </c>
      <c r="O5714" s="18">
        <v>729</v>
      </c>
    </row>
    <row r="5715" spans="1:15" x14ac:dyDescent="0.2">
      <c r="A5715" s="5" t="s">
        <v>14</v>
      </c>
      <c r="B5715" s="13">
        <v>7982448</v>
      </c>
      <c r="C5715" s="6">
        <f t="shared" si="28246"/>
        <v>44130</v>
      </c>
      <c r="D5715" s="5">
        <f t="shared" ref="D5715" si="28318">N5715-N5714</f>
        <v>836</v>
      </c>
      <c r="E5715" s="13">
        <f t="shared" ref="E5715" si="28319">SUM(D5709:D5715)/7</f>
        <v>660.57142857142856</v>
      </c>
      <c r="F5715" s="13">
        <f t="shared" ref="F5715" si="28320">SUM(D5711:D5715)/5</f>
        <v>773</v>
      </c>
      <c r="G5715" s="13">
        <f t="shared" ref="G5715" si="28321">N5715/(B5715/100000)</f>
        <v>381.78764208673834</v>
      </c>
      <c r="H5715" s="5">
        <f t="shared" si="28249"/>
        <v>226</v>
      </c>
      <c r="I5715" s="5">
        <f t="shared" si="28249"/>
        <v>217</v>
      </c>
      <c r="J5715" s="8">
        <f t="shared" ref="J5715" si="28322">E5715/(SUM(N5708:N5714)/7)*100</f>
        <v>2.3950607052583601</v>
      </c>
      <c r="K5715" s="5">
        <f t="shared" ref="K5715" si="28323">O5715-O5714</f>
        <v>3</v>
      </c>
      <c r="L5715" s="8">
        <f t="shared" ref="L5715" si="28324">SUM(K5709:K5715)/7</f>
        <v>2.7142857142857144</v>
      </c>
      <c r="M5715" s="8">
        <f t="shared" ref="M5715" si="28325">O5715/(B5715/100000)</f>
        <v>9.1701192416161064</v>
      </c>
      <c r="N5715" s="5">
        <v>30476</v>
      </c>
      <c r="O5715" s="18">
        <v>732</v>
      </c>
    </row>
    <row r="5716" spans="1:15" x14ac:dyDescent="0.2">
      <c r="A5716" s="5" t="s">
        <v>14</v>
      </c>
      <c r="B5716" s="13">
        <v>7982448</v>
      </c>
      <c r="C5716" s="6">
        <f t="shared" si="28246"/>
        <v>44131</v>
      </c>
      <c r="D5716" s="5">
        <f t="shared" ref="D5716" si="28326">N5716-N5715</f>
        <v>562</v>
      </c>
      <c r="E5716" s="13">
        <f t="shared" ref="E5716" si="28327">SUM(D5710:D5716)/7</f>
        <v>668.85714285714289</v>
      </c>
      <c r="F5716" s="13">
        <f t="shared" ref="F5716" si="28328">SUM(D5712:D5716)/5</f>
        <v>722.4</v>
      </c>
      <c r="G5716" s="13">
        <f t="shared" ref="G5716" si="28329">N5716/(B5716/100000)</f>
        <v>388.82808882688624</v>
      </c>
      <c r="H5716" s="5">
        <f t="shared" si="28249"/>
        <v>227</v>
      </c>
      <c r="I5716" s="5">
        <f t="shared" si="28249"/>
        <v>218</v>
      </c>
      <c r="J5716" s="8">
        <f t="shared" ref="J5716" si="28330">E5716/(SUM(N5709:N5715)/7)*100</f>
        <v>2.368378454939096</v>
      </c>
      <c r="K5716" s="5">
        <f t="shared" ref="K5716" si="28331">O5716-O5715</f>
        <v>1</v>
      </c>
      <c r="L5716" s="8">
        <f t="shared" ref="L5716" si="28332">SUM(K5710:K5716)/7</f>
        <v>2.2857142857142856</v>
      </c>
      <c r="M5716" s="8">
        <f t="shared" ref="M5716" si="28333">O5716/(B5716/100000)</f>
        <v>9.1826467269188612</v>
      </c>
      <c r="N5716" s="5">
        <v>31038</v>
      </c>
      <c r="O5716" s="18">
        <v>733</v>
      </c>
    </row>
    <row r="5717" spans="1:15" x14ac:dyDescent="0.2">
      <c r="A5717" s="5" t="s">
        <v>14</v>
      </c>
      <c r="B5717" s="13">
        <v>7982448</v>
      </c>
      <c r="C5717" s="6">
        <f t="shared" si="28246"/>
        <v>44132</v>
      </c>
      <c r="D5717" s="5">
        <f t="shared" ref="D5717" si="28334">N5717-N5716</f>
        <v>1206</v>
      </c>
      <c r="E5717" s="13">
        <f t="shared" ref="E5717" si="28335">SUM(D5711:D5717)/7</f>
        <v>804.71428571428567</v>
      </c>
      <c r="F5717" s="13">
        <f t="shared" ref="F5717" si="28336">SUM(D5713:D5717)/5</f>
        <v>833.2</v>
      </c>
      <c r="G5717" s="13">
        <f t="shared" ref="G5717" si="28337">N5717/(B5717/100000)</f>
        <v>403.93623610200785</v>
      </c>
      <c r="H5717" s="5">
        <f t="shared" si="28249"/>
        <v>228</v>
      </c>
      <c r="I5717" s="5">
        <f t="shared" si="28249"/>
        <v>219</v>
      </c>
      <c r="J5717" s="8">
        <f t="shared" ref="J5717" si="28338">E5717/(SUM(N5710:N5716)/7)*100</f>
        <v>2.7835153431832778</v>
      </c>
      <c r="K5717" s="5">
        <f t="shared" ref="K5717" si="28339">O5717-O5716</f>
        <v>2</v>
      </c>
      <c r="L5717" s="8">
        <f t="shared" ref="L5717" si="28340">SUM(K5711:K5717)/7</f>
        <v>2.2857142857142856</v>
      </c>
      <c r="M5717" s="8">
        <f t="shared" ref="M5717" si="28341">O5717/(B5717/100000)</f>
        <v>9.2077016975243691</v>
      </c>
      <c r="N5717" s="5">
        <v>32244</v>
      </c>
      <c r="O5717" s="18">
        <v>735</v>
      </c>
    </row>
    <row r="5718" spans="1:15" x14ac:dyDescent="0.2">
      <c r="A5718" s="5" t="s">
        <v>14</v>
      </c>
      <c r="B5718" s="13">
        <v>7982448</v>
      </c>
      <c r="C5718" s="6">
        <f t="shared" si="28246"/>
        <v>44133</v>
      </c>
      <c r="D5718" s="5">
        <f t="shared" ref="D5718" si="28342">N5718-N5717</f>
        <v>736</v>
      </c>
      <c r="E5718" s="13">
        <f t="shared" ref="E5718" si="28343">SUM(D5712:D5718)/7</f>
        <v>793.42857142857144</v>
      </c>
      <c r="F5718" s="13">
        <f t="shared" ref="F5718" si="28344">SUM(D5714:D5718)/5</f>
        <v>775.8</v>
      </c>
      <c r="G5718" s="13">
        <f t="shared" ref="G5718" si="28345">N5718/(B5718/100000)</f>
        <v>413.15646528483495</v>
      </c>
      <c r="H5718" s="5">
        <f t="shared" si="28249"/>
        <v>229</v>
      </c>
      <c r="I5718" s="5">
        <f t="shared" si="28249"/>
        <v>220</v>
      </c>
      <c r="J5718" s="8">
        <f t="shared" ref="J5718" si="28346">E5718/(SUM(N5711:N5717)/7)*100</f>
        <v>2.6701537958587136</v>
      </c>
      <c r="K5718" s="5">
        <f t="shared" ref="K5718" si="28347">O5718-O5717</f>
        <v>2</v>
      </c>
      <c r="L5718" s="8">
        <f t="shared" ref="L5718" si="28348">SUM(K5712:K5718)/7</f>
        <v>2.4285714285714284</v>
      </c>
      <c r="M5718" s="8">
        <f t="shared" ref="M5718" si="28349">O5718/(B5718/100000)</f>
        <v>9.2327566681298769</v>
      </c>
      <c r="N5718" s="5">
        <v>32980</v>
      </c>
      <c r="O5718" s="18">
        <v>737</v>
      </c>
    </row>
    <row r="5719" spans="1:15" x14ac:dyDescent="0.2">
      <c r="A5719" s="5" t="s">
        <v>14</v>
      </c>
      <c r="B5719" s="13">
        <v>7982448</v>
      </c>
      <c r="C5719" s="6">
        <f t="shared" si="28246"/>
        <v>44134</v>
      </c>
      <c r="D5719" s="5">
        <f t="shared" ref="D5719" si="28350">N5719-N5718</f>
        <v>1248</v>
      </c>
      <c r="E5719" s="13">
        <f t="shared" ref="E5719" si="28351">SUM(D5713:D5719)/7</f>
        <v>878.57142857142856</v>
      </c>
      <c r="F5719" s="13">
        <f t="shared" ref="F5719" si="28352">SUM(D5715:D5719)/5</f>
        <v>917.6</v>
      </c>
      <c r="G5719" s="13">
        <f t="shared" ref="G5719" si="28353">N5719/(B5719/100000)</f>
        <v>428.79076694267224</v>
      </c>
      <c r="H5719" s="5">
        <f t="shared" si="28249"/>
        <v>230</v>
      </c>
      <c r="I5719" s="5">
        <f t="shared" si="28249"/>
        <v>221</v>
      </c>
      <c r="J5719" s="8">
        <f t="shared" ref="J5719" si="28354">E5719/(SUM(N5712:N5718)/7)*100</f>
        <v>2.8797932167992619</v>
      </c>
      <c r="K5719" s="5">
        <f t="shared" ref="K5719" si="28355">O5719-O5718</f>
        <v>6</v>
      </c>
      <c r="L5719" s="8">
        <f t="shared" ref="L5719" si="28356">SUM(K5713:K5719)/7</f>
        <v>2.8571428571428572</v>
      </c>
      <c r="M5719" s="8">
        <f t="shared" ref="M5719" si="28357">O5719/(B5719/100000)</f>
        <v>9.3079215799464023</v>
      </c>
      <c r="N5719" s="5">
        <v>34228</v>
      </c>
      <c r="O5719" s="18">
        <v>743</v>
      </c>
    </row>
    <row r="5720" spans="1:15" x14ac:dyDescent="0.2">
      <c r="A5720" s="5" t="s">
        <v>14</v>
      </c>
      <c r="B5720" s="13">
        <v>7982448</v>
      </c>
      <c r="C5720" s="6">
        <f t="shared" si="28246"/>
        <v>44135</v>
      </c>
      <c r="D5720" s="5">
        <f t="shared" ref="D5720" si="28358">N5720-N5719</f>
        <v>1714</v>
      </c>
      <c r="E5720" s="13">
        <f t="shared" ref="E5720" si="28359">SUM(D5714:D5720)/7</f>
        <v>977.28571428571433</v>
      </c>
      <c r="F5720" s="13">
        <f t="shared" ref="F5720" si="28360">SUM(D5716:D5720)/5</f>
        <v>1093.2</v>
      </c>
      <c r="G5720" s="13">
        <f t="shared" ref="G5720" si="28361">N5720/(B5720/100000)</f>
        <v>450.26287675159301</v>
      </c>
      <c r="H5720" s="5">
        <f t="shared" si="28249"/>
        <v>231</v>
      </c>
      <c r="I5720" s="5">
        <f t="shared" si="28249"/>
        <v>222</v>
      </c>
      <c r="J5720" s="8">
        <f t="shared" ref="J5720" si="28362">E5720/(SUM(N5713:N5719)/7)*100</f>
        <v>3.1136923265986063</v>
      </c>
      <c r="K5720" s="5">
        <f t="shared" ref="K5720" si="28363">O5720-O5719</f>
        <v>5</v>
      </c>
      <c r="L5720" s="8">
        <f t="shared" ref="L5720" si="28364">SUM(K5714:K5720)/7</f>
        <v>2.8571428571428572</v>
      </c>
      <c r="M5720" s="8">
        <f t="shared" ref="M5720" si="28365">O5720/(B5720/100000)</f>
        <v>9.3705590064601747</v>
      </c>
      <c r="N5720" s="5">
        <v>35942</v>
      </c>
      <c r="O5720" s="18">
        <v>748</v>
      </c>
    </row>
    <row r="5721" spans="1:15" x14ac:dyDescent="0.2">
      <c r="A5721" s="5" t="s">
        <v>14</v>
      </c>
      <c r="B5721" s="13">
        <v>7982448</v>
      </c>
      <c r="C5721" s="6">
        <f t="shared" si="28246"/>
        <v>44136</v>
      </c>
      <c r="D5721" s="5">
        <f t="shared" ref="D5721:D5722" si="28366">N5721-N5720</f>
        <v>1007</v>
      </c>
      <c r="E5721" s="13">
        <f t="shared" ref="E5721:E5722" si="28367">SUM(D5715:D5721)/7</f>
        <v>1044.1428571428571</v>
      </c>
      <c r="F5721" s="13">
        <f t="shared" ref="F5721:F5722" si="28368">SUM(D5717:D5721)/5</f>
        <v>1182.2</v>
      </c>
      <c r="G5721" s="13">
        <f t="shared" ref="G5721:G5722" si="28369">N5721/(B5721/100000)</f>
        <v>462.87805445146654</v>
      </c>
      <c r="H5721" s="5">
        <f t="shared" si="28249"/>
        <v>232</v>
      </c>
      <c r="I5721" s="5">
        <f t="shared" si="28249"/>
        <v>223</v>
      </c>
      <c r="J5721" s="8">
        <f t="shared" ref="J5721:J5722" si="28370">E5721/(SUM(N5714:N5720)/7)*100</f>
        <v>3.2262478591733319</v>
      </c>
      <c r="K5721" s="5">
        <f t="shared" ref="K5721:K5722" si="28371">O5721-O5720</f>
        <v>0</v>
      </c>
      <c r="L5721" s="8">
        <f t="shared" ref="L5721:L5722" si="28372">SUM(K5715:K5721)/7</f>
        <v>2.7142857142857144</v>
      </c>
      <c r="M5721" s="8">
        <f t="shared" ref="M5721:M5722" si="28373">O5721/(B5721/100000)</f>
        <v>9.3705590064601747</v>
      </c>
      <c r="N5721" s="5">
        <v>36949</v>
      </c>
      <c r="O5721" s="18">
        <v>748</v>
      </c>
    </row>
    <row r="5722" spans="1:15" x14ac:dyDescent="0.2">
      <c r="A5722" s="5" t="s">
        <v>14</v>
      </c>
      <c r="B5722" s="13">
        <v>7982448</v>
      </c>
      <c r="C5722" s="6">
        <f t="shared" si="28246"/>
        <v>44137</v>
      </c>
      <c r="D5722" s="5">
        <f t="shared" si="28366"/>
        <v>970</v>
      </c>
      <c r="E5722" s="13">
        <f t="shared" si="28367"/>
        <v>1063.2857142857142</v>
      </c>
      <c r="F5722" s="13">
        <f t="shared" si="28368"/>
        <v>1135</v>
      </c>
      <c r="G5722" s="13">
        <f t="shared" si="28369"/>
        <v>475.02971519513818</v>
      </c>
      <c r="H5722" s="5">
        <f t="shared" si="28249"/>
        <v>233</v>
      </c>
      <c r="I5722" s="5">
        <f t="shared" si="28249"/>
        <v>224</v>
      </c>
      <c r="J5722" s="8">
        <f t="shared" si="28370"/>
        <v>3.1827142227942717</v>
      </c>
      <c r="K5722" s="5">
        <f t="shared" si="28371"/>
        <v>14</v>
      </c>
      <c r="L5722" s="8">
        <f t="shared" si="28372"/>
        <v>4.2857142857142856</v>
      </c>
      <c r="M5722" s="8">
        <f t="shared" si="28373"/>
        <v>9.5459438006987334</v>
      </c>
      <c r="N5722" s="5">
        <v>37919</v>
      </c>
      <c r="O5722" s="18">
        <v>762</v>
      </c>
    </row>
    <row r="5723" spans="1:15" x14ac:dyDescent="0.2">
      <c r="A5723" s="5" t="s">
        <v>14</v>
      </c>
      <c r="B5723" s="13">
        <v>7982448</v>
      </c>
      <c r="C5723" s="6">
        <f t="shared" si="28246"/>
        <v>44138</v>
      </c>
      <c r="D5723" s="5">
        <f t="shared" ref="D5723" si="28374">N5723-N5722</f>
        <v>943</v>
      </c>
      <c r="E5723" s="13">
        <f t="shared" ref="E5723" si="28375">SUM(D5717:D5723)/7</f>
        <v>1117.7142857142858</v>
      </c>
      <c r="F5723" s="13">
        <f t="shared" ref="F5723" si="28376">SUM(D5719:D5723)/5</f>
        <v>1176.4000000000001</v>
      </c>
      <c r="G5723" s="13">
        <f t="shared" ref="G5723" si="28377">N5723/(B5723/100000)</f>
        <v>486.8431338356354</v>
      </c>
      <c r="H5723" s="5">
        <f t="shared" si="28249"/>
        <v>234</v>
      </c>
      <c r="I5723" s="5">
        <f t="shared" si="28249"/>
        <v>225</v>
      </c>
      <c r="J5723" s="8">
        <f t="shared" ref="J5723" si="28378">E5723/(SUM(N5716:N5722)/7)*100</f>
        <v>3.2424368006630755</v>
      </c>
      <c r="K5723" s="5">
        <f t="shared" ref="K5723" si="28379">O5723-O5722</f>
        <v>1</v>
      </c>
      <c r="L5723" s="8">
        <f t="shared" ref="L5723" si="28380">SUM(K5717:K5723)/7</f>
        <v>4.2857142857142856</v>
      </c>
      <c r="M5723" s="8">
        <f t="shared" ref="M5723" si="28381">O5723/(B5723/100000)</f>
        <v>9.5584712860014882</v>
      </c>
      <c r="N5723" s="5">
        <v>38862</v>
      </c>
      <c r="O5723" s="18">
        <v>763</v>
      </c>
    </row>
    <row r="5724" spans="1:15" x14ac:dyDescent="0.2">
      <c r="A5724" s="5" t="s">
        <v>14</v>
      </c>
      <c r="B5724" s="13">
        <v>7982448</v>
      </c>
      <c r="C5724" s="6">
        <f t="shared" si="28246"/>
        <v>44139</v>
      </c>
      <c r="D5724" s="5">
        <f t="shared" ref="D5724" si="28382">N5724-N5723</f>
        <v>1102</v>
      </c>
      <c r="E5724" s="13">
        <f t="shared" ref="E5724" si="28383">SUM(D5718:D5724)/7</f>
        <v>1102.8571428571429</v>
      </c>
      <c r="F5724" s="13">
        <f t="shared" ref="F5724" si="28384">SUM(D5720:D5724)/5</f>
        <v>1147.2</v>
      </c>
      <c r="G5724" s="13">
        <f t="shared" ref="G5724" si="28385">N5724/(B5724/100000)</f>
        <v>500.64842263927062</v>
      </c>
      <c r="H5724" s="5">
        <f t="shared" si="28249"/>
        <v>235</v>
      </c>
      <c r="I5724" s="5">
        <f t="shared" si="28249"/>
        <v>226</v>
      </c>
      <c r="J5724" s="8">
        <f t="shared" ref="J5724" si="28386">E5724/(SUM(N5717:N5723)/7)*100</f>
        <v>3.098858399833015</v>
      </c>
      <c r="K5724" s="5">
        <f t="shared" ref="K5724" si="28387">O5724-O5723</f>
        <v>19</v>
      </c>
      <c r="L5724" s="8">
        <f t="shared" ref="L5724" si="28388">SUM(K5718:K5724)/7</f>
        <v>6.7142857142857144</v>
      </c>
      <c r="M5724" s="8">
        <f t="shared" ref="M5724" si="28389">O5724/(B5724/100000)</f>
        <v>9.7964935067538192</v>
      </c>
      <c r="N5724" s="5">
        <v>39964</v>
      </c>
      <c r="O5724" s="18">
        <v>782</v>
      </c>
    </row>
    <row r="5725" spans="1:15" x14ac:dyDescent="0.2">
      <c r="A5725" s="5" t="s">
        <v>14</v>
      </c>
      <c r="B5725" s="13">
        <v>7982448</v>
      </c>
      <c r="C5725" s="6">
        <f t="shared" si="28246"/>
        <v>44140</v>
      </c>
      <c r="D5725" s="5">
        <f t="shared" ref="D5725" si="28390">N5725-N5724</f>
        <v>1245</v>
      </c>
      <c r="E5725" s="13">
        <f t="shared" ref="E5725" si="28391">SUM(D5719:D5725)/7</f>
        <v>1175.5714285714287</v>
      </c>
      <c r="F5725" s="13">
        <f t="shared" ref="F5725" si="28392">SUM(D5721:D5725)/5</f>
        <v>1053.4000000000001</v>
      </c>
      <c r="G5725" s="13">
        <f t="shared" ref="G5725" si="28393">N5725/(B5725/100000)</f>
        <v>516.2451418411996</v>
      </c>
      <c r="H5725" s="5">
        <f t="shared" si="28249"/>
        <v>236</v>
      </c>
      <c r="I5725" s="5">
        <f t="shared" si="28249"/>
        <v>227</v>
      </c>
      <c r="J5725" s="8">
        <f t="shared" ref="J5725" si="28394">E5725/(SUM(N5718:N5724)/7)*100</f>
        <v>3.2038902991699243</v>
      </c>
      <c r="K5725" s="5">
        <f t="shared" ref="K5725" si="28395">O5725-O5724</f>
        <v>9</v>
      </c>
      <c r="L5725" s="8">
        <f t="shared" ref="L5725" si="28396">SUM(K5719:K5725)/7</f>
        <v>7.7142857142857144</v>
      </c>
      <c r="M5725" s="8">
        <f t="shared" ref="M5725" si="28397">O5725/(B5725/100000)</f>
        <v>9.9092408744786074</v>
      </c>
      <c r="N5725" s="5">
        <v>41209</v>
      </c>
      <c r="O5725" s="18">
        <v>791</v>
      </c>
    </row>
    <row r="5726" spans="1:15" x14ac:dyDescent="0.2">
      <c r="A5726" s="5" t="s">
        <v>14</v>
      </c>
      <c r="B5726" s="13">
        <v>7982448</v>
      </c>
      <c r="C5726" s="6">
        <f t="shared" si="28246"/>
        <v>44141</v>
      </c>
      <c r="D5726" s="5">
        <f t="shared" ref="D5726" si="28398">N5726-N5725</f>
        <v>1498</v>
      </c>
      <c r="E5726" s="13">
        <f t="shared" ref="E5726" si="28399">SUM(D5720:D5726)/7</f>
        <v>1211.2857142857142</v>
      </c>
      <c r="F5726" s="13">
        <f t="shared" ref="F5726" si="28400">SUM(D5722:D5726)/5</f>
        <v>1151.5999999999999</v>
      </c>
      <c r="G5726" s="13">
        <f t="shared" ref="G5726" si="28401">N5726/(B5726/100000)</f>
        <v>535.01131482472545</v>
      </c>
      <c r="H5726" s="5">
        <f t="shared" si="28249"/>
        <v>237</v>
      </c>
      <c r="I5726" s="5">
        <f t="shared" si="28249"/>
        <v>228</v>
      </c>
      <c r="J5726" s="8">
        <f t="shared" ref="J5726" si="28402">E5726/(SUM(N5719:N5725)/7)*100</f>
        <v>3.1987414787624542</v>
      </c>
      <c r="K5726" s="5">
        <f t="shared" ref="K5726" si="28403">O5726-O5725</f>
        <v>11</v>
      </c>
      <c r="L5726" s="8">
        <f t="shared" ref="L5726" si="28404">SUM(K5720:K5726)/7</f>
        <v>8.4285714285714288</v>
      </c>
      <c r="M5726" s="8">
        <f t="shared" ref="M5726" si="28405">O5726/(B5726/100000)</f>
        <v>10.047043212808903</v>
      </c>
      <c r="N5726" s="5">
        <v>42707</v>
      </c>
      <c r="O5726" s="18">
        <v>802</v>
      </c>
    </row>
    <row r="5727" spans="1:15" x14ac:dyDescent="0.2">
      <c r="A5727" s="5" t="s">
        <v>14</v>
      </c>
      <c r="B5727" s="13">
        <v>7982448</v>
      </c>
      <c r="C5727" s="6">
        <f t="shared" si="28246"/>
        <v>44142</v>
      </c>
      <c r="D5727" s="5">
        <f t="shared" ref="D5727" si="28406">N5727-N5726</f>
        <v>1302</v>
      </c>
      <c r="E5727" s="13">
        <f t="shared" ref="E5727" si="28407">SUM(D5721:D5727)/7</f>
        <v>1152.4285714285713</v>
      </c>
      <c r="F5727" s="13">
        <f t="shared" ref="F5727" si="28408">SUM(D5723:D5727)/5</f>
        <v>1218</v>
      </c>
      <c r="G5727" s="13">
        <f t="shared" ref="G5727" si="28409">N5727/(B5727/100000)</f>
        <v>551.32210068891152</v>
      </c>
      <c r="H5727" s="5">
        <f t="shared" si="28249"/>
        <v>238</v>
      </c>
      <c r="I5727" s="5">
        <f t="shared" si="28249"/>
        <v>229</v>
      </c>
      <c r="J5727" s="8">
        <f t="shared" ref="J5727" si="28410">E5727/(SUM(N5720:N5726)/7)*100</f>
        <v>2.9489822775925596</v>
      </c>
      <c r="K5727" s="5">
        <f t="shared" ref="K5727" si="28411">O5727-O5726</f>
        <v>9</v>
      </c>
      <c r="L5727" s="8">
        <f t="shared" ref="L5727" si="28412">SUM(K5721:K5727)/7</f>
        <v>9</v>
      </c>
      <c r="M5727" s="8">
        <f t="shared" ref="M5727" si="28413">O5727/(B5727/100000)</f>
        <v>10.159790580533691</v>
      </c>
      <c r="N5727" s="5">
        <v>44009</v>
      </c>
      <c r="O5727" s="18">
        <v>811</v>
      </c>
    </row>
    <row r="5728" spans="1:15" x14ac:dyDescent="0.2">
      <c r="A5728" s="5" t="s">
        <v>14</v>
      </c>
      <c r="B5728" s="13">
        <v>7982448</v>
      </c>
      <c r="C5728" s="6">
        <f t="shared" si="28246"/>
        <v>44143</v>
      </c>
      <c r="D5728" s="5">
        <f t="shared" ref="D5728" si="28414">N5728-N5727</f>
        <v>993</v>
      </c>
      <c r="E5728" s="13">
        <f t="shared" ref="E5728" si="28415">SUM(D5722:D5728)/7</f>
        <v>1150.4285714285713</v>
      </c>
      <c r="F5728" s="13">
        <f t="shared" ref="F5728" si="28416">SUM(D5724:D5728)/5</f>
        <v>1228</v>
      </c>
      <c r="G5728" s="13">
        <f t="shared" ref="G5728" si="28417">N5728/(B5728/100000)</f>
        <v>563.76189359454645</v>
      </c>
      <c r="H5728" s="5">
        <f t="shared" si="28249"/>
        <v>239</v>
      </c>
      <c r="I5728" s="5">
        <f t="shared" si="28249"/>
        <v>230</v>
      </c>
      <c r="J5728" s="8">
        <f t="shared" ref="J5728" si="28418">E5728/(SUM(N5721:N5727)/7)*100</f>
        <v>2.8595371761138271</v>
      </c>
      <c r="K5728" s="5">
        <f t="shared" ref="K5728" si="28419">O5728-O5727</f>
        <v>6</v>
      </c>
      <c r="L5728" s="8">
        <f t="shared" ref="L5728" si="28420">SUM(K5722:K5728)/7</f>
        <v>9.8571428571428577</v>
      </c>
      <c r="M5728" s="8">
        <f t="shared" ref="M5728" si="28421">O5728/(B5728/100000)</f>
        <v>10.234955492350217</v>
      </c>
      <c r="N5728" s="5">
        <v>45002</v>
      </c>
      <c r="O5728" s="18">
        <v>817</v>
      </c>
    </row>
    <row r="5729" spans="1:15" x14ac:dyDescent="0.2">
      <c r="A5729" s="5" t="s">
        <v>14</v>
      </c>
      <c r="B5729" s="13">
        <v>7982448</v>
      </c>
      <c r="C5729" s="6">
        <f t="shared" si="28246"/>
        <v>44144</v>
      </c>
      <c r="D5729" s="5">
        <f t="shared" ref="D5729" si="28422">N5729-N5728</f>
        <v>1320</v>
      </c>
      <c r="E5729" s="13">
        <f t="shared" ref="E5729" si="28423">SUM(D5723:D5729)/7</f>
        <v>1200.4285714285713</v>
      </c>
      <c r="F5729" s="13">
        <f t="shared" ref="F5729" si="28424">SUM(D5725:D5729)/5</f>
        <v>1271.5999999999999</v>
      </c>
      <c r="G5729" s="13">
        <f t="shared" ref="G5729" si="28425">N5729/(B5729/100000)</f>
        <v>580.29817419418202</v>
      </c>
      <c r="H5729" s="5">
        <f t="shared" si="28249"/>
        <v>240</v>
      </c>
      <c r="I5729" s="5">
        <f t="shared" si="28249"/>
        <v>231</v>
      </c>
      <c r="J5729" s="8">
        <f t="shared" ref="J5729" si="28426">E5729/(SUM(N5722:N5728)/7)*100</f>
        <v>2.9008671877157615</v>
      </c>
      <c r="K5729" s="5">
        <f t="shared" ref="K5729" si="28427">O5729-O5728</f>
        <v>6</v>
      </c>
      <c r="L5729" s="8">
        <f t="shared" ref="L5729" si="28428">SUM(K5723:K5729)/7</f>
        <v>8.7142857142857135</v>
      </c>
      <c r="M5729" s="8">
        <f t="shared" ref="M5729" si="28429">O5729/(B5729/100000)</f>
        <v>10.310120404166742</v>
      </c>
      <c r="N5729" s="5">
        <v>46322</v>
      </c>
      <c r="O5729" s="18">
        <v>823</v>
      </c>
    </row>
    <row r="5730" spans="1:15" x14ac:dyDescent="0.2">
      <c r="A5730" s="5" t="s">
        <v>14</v>
      </c>
      <c r="B5730" s="13">
        <v>7982448</v>
      </c>
      <c r="C5730" s="6">
        <f t="shared" si="28246"/>
        <v>44145</v>
      </c>
      <c r="D5730" s="5">
        <f t="shared" ref="D5730" si="28430">N5730-N5729</f>
        <v>997</v>
      </c>
      <c r="E5730" s="13">
        <f t="shared" ref="E5730" si="28431">SUM(D5724:D5730)/7</f>
        <v>1208.1428571428571</v>
      </c>
      <c r="F5730" s="13">
        <f t="shared" ref="F5730" si="28432">SUM(D5726:D5730)/5</f>
        <v>1222</v>
      </c>
      <c r="G5730" s="13">
        <f t="shared" ref="G5730" si="28433">N5730/(B5730/100000)</f>
        <v>592.78807704102803</v>
      </c>
      <c r="H5730" s="5">
        <f t="shared" si="28249"/>
        <v>241</v>
      </c>
      <c r="I5730" s="5">
        <f t="shared" si="28249"/>
        <v>232</v>
      </c>
      <c r="J5730" s="8">
        <f t="shared" ref="J5730" si="28434">E5730/(SUM(N5723:N5729)/7)*100</f>
        <v>2.83720540132517</v>
      </c>
      <c r="K5730" s="5">
        <f t="shared" ref="K5730" si="28435">O5730-O5729</f>
        <v>11</v>
      </c>
      <c r="L5730" s="8">
        <f t="shared" ref="L5730" si="28436">SUM(K5724:K5730)/7</f>
        <v>10.142857142857142</v>
      </c>
      <c r="M5730" s="8">
        <f t="shared" ref="M5730" si="28437">O5730/(B5730/100000)</f>
        <v>10.44792274249704</v>
      </c>
      <c r="N5730" s="5">
        <v>47319</v>
      </c>
      <c r="O5730" s="18">
        <v>834</v>
      </c>
    </row>
    <row r="5731" spans="1:15" x14ac:dyDescent="0.2">
      <c r="A5731" s="5" t="s">
        <v>14</v>
      </c>
      <c r="B5731" s="13">
        <v>7982448</v>
      </c>
      <c r="C5731" s="6">
        <f t="shared" si="28246"/>
        <v>44146</v>
      </c>
      <c r="D5731" s="5">
        <f t="shared" ref="D5731" si="28438">N5731-N5730</f>
        <v>1081</v>
      </c>
      <c r="E5731" s="13">
        <f t="shared" ref="E5731" si="28439">SUM(D5725:D5731)/7</f>
        <v>1205.1428571428571</v>
      </c>
      <c r="F5731" s="13">
        <f t="shared" ref="F5731" si="28440">SUM(D5727:D5731)/5</f>
        <v>1138.5999999999999</v>
      </c>
      <c r="G5731" s="13">
        <f t="shared" ref="G5731" si="28441">N5731/(B5731/100000)</f>
        <v>606.33028865330539</v>
      </c>
      <c r="H5731" s="5">
        <f t="shared" si="28249"/>
        <v>242</v>
      </c>
      <c r="I5731" s="5">
        <f t="shared" si="28249"/>
        <v>233</v>
      </c>
      <c r="J5731" s="8">
        <f t="shared" ref="J5731" si="28442">E5731/(SUM(N5724:N5730)/7)*100</f>
        <v>2.7520780864640555</v>
      </c>
      <c r="K5731" s="5">
        <f t="shared" ref="K5731" si="28443">O5731-O5730</f>
        <v>9</v>
      </c>
      <c r="L5731" s="8">
        <f t="shared" ref="L5731" si="28444">SUM(K5725:K5731)/7</f>
        <v>8.7142857142857135</v>
      </c>
      <c r="M5731" s="8">
        <f t="shared" ref="M5731" si="28445">O5731/(B5731/100000)</f>
        <v>10.560670110221828</v>
      </c>
      <c r="N5731" s="5">
        <v>48400</v>
      </c>
      <c r="O5731" s="18">
        <v>843</v>
      </c>
    </row>
    <row r="5732" spans="1:15" x14ac:dyDescent="0.2">
      <c r="A5732" s="5" t="s">
        <v>14</v>
      </c>
      <c r="B5732" s="13">
        <v>7982448</v>
      </c>
      <c r="C5732" s="6">
        <f t="shared" si="28246"/>
        <v>44147</v>
      </c>
      <c r="D5732" s="5">
        <f t="shared" ref="D5732" si="28446">N5732-N5731</f>
        <v>1767</v>
      </c>
      <c r="E5732" s="13">
        <f t="shared" ref="E5732" si="28447">SUM(D5726:D5732)/7</f>
        <v>1279.7142857142858</v>
      </c>
      <c r="F5732" s="13">
        <f t="shared" ref="F5732" si="28448">SUM(D5728:D5732)/5</f>
        <v>1231.5999999999999</v>
      </c>
      <c r="G5732" s="13">
        <f t="shared" ref="G5732" si="28449">N5732/(B5732/100000)</f>
        <v>628.46635518327219</v>
      </c>
      <c r="H5732" s="5">
        <f t="shared" si="28249"/>
        <v>243</v>
      </c>
      <c r="I5732" s="5">
        <f t="shared" si="28249"/>
        <v>234</v>
      </c>
      <c r="J5732" s="8">
        <f t="shared" ref="J5732" si="28450">E5732/(SUM(N5725:N5731)/7)*100</f>
        <v>2.8440984480963145</v>
      </c>
      <c r="K5732" s="5">
        <f t="shared" ref="K5732" si="28451">O5732-O5731</f>
        <v>25</v>
      </c>
      <c r="L5732" s="8">
        <f t="shared" ref="L5732" si="28452">SUM(K5726:K5732)/7</f>
        <v>11</v>
      </c>
      <c r="M5732" s="8">
        <f t="shared" ref="M5732" si="28453">O5732/(B5732/100000)</f>
        <v>10.873857242790683</v>
      </c>
      <c r="N5732" s="5">
        <v>50167</v>
      </c>
      <c r="O5732" s="18">
        <v>868</v>
      </c>
    </row>
    <row r="5733" spans="1:15" x14ac:dyDescent="0.2">
      <c r="A5733" s="5" t="s">
        <v>14</v>
      </c>
      <c r="B5733" s="13">
        <v>7982448</v>
      </c>
      <c r="C5733" s="6">
        <f t="shared" si="28246"/>
        <v>44148</v>
      </c>
      <c r="D5733" s="5">
        <f t="shared" ref="D5733" si="28454">N5733-N5732</f>
        <v>1603</v>
      </c>
      <c r="E5733" s="13">
        <f t="shared" ref="E5733" si="28455">SUM(D5727:D5733)/7</f>
        <v>1294.7142857142858</v>
      </c>
      <c r="F5733" s="13">
        <f t="shared" ref="F5733" si="28456">SUM(D5729:D5733)/5</f>
        <v>1353.6</v>
      </c>
      <c r="G5733" s="13">
        <f t="shared" ref="G5733" si="28457">N5733/(B5733/100000)</f>
        <v>648.54791412358725</v>
      </c>
      <c r="H5733" s="5">
        <f t="shared" si="28249"/>
        <v>244</v>
      </c>
      <c r="I5733" s="5">
        <f t="shared" si="28249"/>
        <v>235</v>
      </c>
      <c r="J5733" s="8">
        <f t="shared" ref="J5733" si="28458">E5733/(SUM(N5726:N5732)/7)*100</f>
        <v>2.79786123991282</v>
      </c>
      <c r="K5733" s="5">
        <f t="shared" ref="K5733" si="28459">O5733-O5732</f>
        <v>14</v>
      </c>
      <c r="L5733" s="8">
        <f t="shared" ref="L5733" si="28460">SUM(K5727:K5733)/7</f>
        <v>11.428571428571429</v>
      </c>
      <c r="M5733" s="8">
        <f t="shared" ref="M5733" si="28461">O5733/(B5733/100000)</f>
        <v>11.049242037029243</v>
      </c>
      <c r="N5733" s="5">
        <v>51770</v>
      </c>
      <c r="O5733" s="18">
        <v>882</v>
      </c>
    </row>
    <row r="5734" spans="1:15" x14ac:dyDescent="0.2">
      <c r="A5734" s="5" t="s">
        <v>14</v>
      </c>
      <c r="B5734" s="13">
        <v>7982448</v>
      </c>
      <c r="C5734" s="6">
        <f t="shared" si="28246"/>
        <v>44149</v>
      </c>
      <c r="D5734" s="5">
        <f t="shared" ref="D5734" si="28462">N5734-N5733</f>
        <v>2113</v>
      </c>
      <c r="E5734" s="13">
        <f t="shared" ref="E5734" si="28463">SUM(D5728:D5734)/7</f>
        <v>1410.5714285714287</v>
      </c>
      <c r="F5734" s="13">
        <f t="shared" ref="F5734" si="28464">SUM(D5730:D5734)/5</f>
        <v>1512.2</v>
      </c>
      <c r="G5734" s="13">
        <f t="shared" ref="G5734" si="28465">N5734/(B5734/100000)</f>
        <v>675.0184905683069</v>
      </c>
      <c r="H5734" s="5">
        <f t="shared" si="28249"/>
        <v>245</v>
      </c>
      <c r="I5734" s="5">
        <f t="shared" si="28249"/>
        <v>236</v>
      </c>
      <c r="J5734" s="8">
        <f t="shared" ref="J5734" si="28466">E5734/(SUM(N5727:N5733)/7)*100</f>
        <v>2.9652631167996542</v>
      </c>
      <c r="K5734" s="5">
        <f t="shared" ref="K5734" si="28467">O5734-O5733</f>
        <v>15</v>
      </c>
      <c r="L5734" s="8">
        <f t="shared" ref="L5734" si="28468">SUM(K5728:K5734)/7</f>
        <v>12.285714285714286</v>
      </c>
      <c r="M5734" s="8">
        <f t="shared" ref="M5734" si="28469">O5734/(B5734/100000)</f>
        <v>11.237154316570557</v>
      </c>
      <c r="N5734" s="5">
        <v>53883</v>
      </c>
      <c r="O5734" s="18">
        <v>897</v>
      </c>
    </row>
    <row r="5735" spans="1:15" x14ac:dyDescent="0.2">
      <c r="A5735" s="5" t="s">
        <v>14</v>
      </c>
      <c r="B5735" s="13">
        <v>7982448</v>
      </c>
      <c r="C5735" s="6">
        <f t="shared" si="28246"/>
        <v>44150</v>
      </c>
      <c r="D5735" s="5">
        <f t="shared" ref="D5735" si="28470">N5735-N5734</f>
        <v>1442</v>
      </c>
      <c r="E5735" s="13">
        <f t="shared" ref="E5735" si="28471">SUM(D5729:D5735)/7</f>
        <v>1474.7142857142858</v>
      </c>
      <c r="F5735" s="13">
        <f t="shared" ref="F5735" si="28472">SUM(D5731:D5735)/5</f>
        <v>1601.2</v>
      </c>
      <c r="G5735" s="13">
        <f t="shared" ref="G5735" si="28473">N5735/(B5735/100000)</f>
        <v>693.08312437487848</v>
      </c>
      <c r="H5735" s="5">
        <f t="shared" si="28249"/>
        <v>246</v>
      </c>
      <c r="I5735" s="5">
        <f t="shared" si="28249"/>
        <v>237</v>
      </c>
      <c r="J5735" s="8">
        <f t="shared" ref="J5735" si="28474">E5735/(SUM(N5728:N5734)/7)*100</f>
        <v>3.0108235650974295</v>
      </c>
      <c r="K5735" s="5">
        <f t="shared" ref="K5735" si="28475">O5735-O5734</f>
        <v>6</v>
      </c>
      <c r="L5735" s="8">
        <f t="shared" ref="L5735" si="28476">SUM(K5729:K5735)/7</f>
        <v>12.285714285714286</v>
      </c>
      <c r="M5735" s="8">
        <f t="shared" ref="M5735" si="28477">O5735/(B5735/100000)</f>
        <v>11.312319228387082</v>
      </c>
      <c r="N5735" s="5">
        <v>55325</v>
      </c>
      <c r="O5735" s="18">
        <v>903</v>
      </c>
    </row>
    <row r="5736" spans="1:15" x14ac:dyDescent="0.2">
      <c r="A5736" s="5" t="s">
        <v>14</v>
      </c>
      <c r="B5736" s="13">
        <v>7982448</v>
      </c>
      <c r="C5736" s="6">
        <f t="shared" si="28246"/>
        <v>44151</v>
      </c>
      <c r="D5736" s="5">
        <f t="shared" ref="D5736" si="28478">N5736-N5735</f>
        <v>108</v>
      </c>
      <c r="E5736" s="13">
        <f t="shared" ref="E5736" si="28479">SUM(D5730:D5736)/7</f>
        <v>1301.5714285714287</v>
      </c>
      <c r="F5736" s="13">
        <f t="shared" ref="F5736" si="28480">SUM(D5732:D5736)/5</f>
        <v>1406.6</v>
      </c>
      <c r="G5736" s="13">
        <f t="shared" ref="G5736" si="28481">N5736/(B5736/100000)</f>
        <v>694.43609278757594</v>
      </c>
      <c r="H5736" s="5">
        <f t="shared" si="28249"/>
        <v>247</v>
      </c>
      <c r="I5736" s="5">
        <f t="shared" si="28249"/>
        <v>238</v>
      </c>
      <c r="J5736" s="8">
        <f t="shared" ref="J5736" si="28482">E5736/(SUM(N5729:N5735)/7)*100</f>
        <v>2.5796605754474982</v>
      </c>
      <c r="K5736" s="5">
        <f t="shared" ref="K5736" si="28483">O5736-O5735</f>
        <v>1</v>
      </c>
      <c r="L5736" s="8">
        <f t="shared" ref="L5736" si="28484">SUM(K5730:K5736)/7</f>
        <v>11.571428571428571</v>
      </c>
      <c r="M5736" s="8">
        <f t="shared" ref="M5736" si="28485">O5736/(B5736/100000)</f>
        <v>11.324846713689837</v>
      </c>
      <c r="N5736" s="5">
        <v>55433</v>
      </c>
      <c r="O5736" s="18">
        <v>904</v>
      </c>
    </row>
    <row r="5737" spans="1:15" x14ac:dyDescent="0.2">
      <c r="A5737" s="5" t="s">
        <v>14</v>
      </c>
      <c r="B5737" s="13">
        <v>7982448</v>
      </c>
      <c r="C5737" s="6">
        <f t="shared" si="28246"/>
        <v>44152</v>
      </c>
      <c r="D5737" s="5">
        <f t="shared" ref="D5737" si="28486">N5737-N5736</f>
        <v>749</v>
      </c>
      <c r="E5737" s="13">
        <f t="shared" ref="E5737" si="28487">SUM(D5731:D5737)/7</f>
        <v>1266.1428571428571</v>
      </c>
      <c r="F5737" s="13">
        <f t="shared" ref="F5737" si="28488">SUM(D5733:D5737)/5</f>
        <v>1203</v>
      </c>
      <c r="G5737" s="13">
        <f t="shared" ref="G5737" si="28489">N5737/(B5737/100000)</f>
        <v>703.81917927933887</v>
      </c>
      <c r="H5737" s="5">
        <f t="shared" si="28249"/>
        <v>248</v>
      </c>
      <c r="I5737" s="5">
        <f t="shared" si="28249"/>
        <v>239</v>
      </c>
      <c r="J5737" s="8">
        <f t="shared" ref="J5737" si="28490">E5737/(SUM(N5730:N5736)/7)*100</f>
        <v>2.4463354651018365</v>
      </c>
      <c r="K5737" s="5">
        <f t="shared" ref="K5737" si="28491">O5737-O5736</f>
        <v>13</v>
      </c>
      <c r="L5737" s="8">
        <f t="shared" ref="L5737" si="28492">SUM(K5731:K5737)/7</f>
        <v>11.857142857142858</v>
      </c>
      <c r="M5737" s="8">
        <f t="shared" ref="M5737" si="28493">O5737/(B5737/100000)</f>
        <v>11.487704022625641</v>
      </c>
      <c r="N5737" s="5">
        <v>56182</v>
      </c>
      <c r="O5737" s="18">
        <v>917</v>
      </c>
    </row>
    <row r="5738" spans="1:15" x14ac:dyDescent="0.2">
      <c r="A5738" s="5" t="s">
        <v>14</v>
      </c>
      <c r="B5738" s="13">
        <v>7982448</v>
      </c>
      <c r="C5738" s="6">
        <f t="shared" si="28246"/>
        <v>44153</v>
      </c>
      <c r="D5738" s="5">
        <f t="shared" ref="D5738" si="28494">N5738-N5737</f>
        <v>742</v>
      </c>
      <c r="E5738" s="13">
        <f t="shared" ref="E5738" si="28495">SUM(D5732:D5738)/7</f>
        <v>1217.7142857142858</v>
      </c>
      <c r="F5738" s="13">
        <f t="shared" ref="F5738" si="28496">SUM(D5734:D5738)/5</f>
        <v>1030.8</v>
      </c>
      <c r="G5738" s="13">
        <f t="shared" ref="G5738" si="28497">N5738/(B5738/100000)</f>
        <v>713.11457337398258</v>
      </c>
      <c r="H5738" s="5">
        <f t="shared" si="28249"/>
        <v>249</v>
      </c>
      <c r="I5738" s="5">
        <f t="shared" si="28249"/>
        <v>240</v>
      </c>
      <c r="J5738" s="8">
        <f t="shared" ref="J5738" si="28498">E5738/(SUM(N5731:N5737)/7)*100</f>
        <v>2.2965836835865936</v>
      </c>
      <c r="K5738" s="5">
        <f t="shared" ref="K5738" si="28499">O5738-O5737</f>
        <v>18</v>
      </c>
      <c r="L5738" s="8">
        <f t="shared" ref="L5738" si="28500">SUM(K5732:K5738)/7</f>
        <v>13.142857142857142</v>
      </c>
      <c r="M5738" s="8">
        <f t="shared" ref="M5738" si="28501">O5738/(B5738/100000)</f>
        <v>11.713198758075217</v>
      </c>
      <c r="N5738" s="5">
        <v>56924</v>
      </c>
      <c r="O5738" s="18">
        <v>935</v>
      </c>
    </row>
    <row r="5739" spans="1:15" x14ac:dyDescent="0.2">
      <c r="A5739" s="5" t="s">
        <v>14</v>
      </c>
      <c r="B5739" s="13">
        <v>7982448</v>
      </c>
      <c r="C5739" s="6">
        <f t="shared" si="28246"/>
        <v>44154</v>
      </c>
      <c r="D5739" s="5">
        <f t="shared" ref="D5739" si="28502">N5739-N5738</f>
        <v>1422</v>
      </c>
      <c r="E5739" s="13">
        <f t="shared" ref="E5739" si="28503">SUM(D5733:D5739)/7</f>
        <v>1168.4285714285713</v>
      </c>
      <c r="F5739" s="13">
        <f t="shared" ref="F5739" si="28504">SUM(D5735:D5739)/5</f>
        <v>892.6</v>
      </c>
      <c r="G5739" s="13">
        <f t="shared" ref="G5739" si="28505">N5739/(B5739/100000)</f>
        <v>730.92865747449912</v>
      </c>
      <c r="H5739" s="5">
        <f t="shared" si="28249"/>
        <v>250</v>
      </c>
      <c r="I5739" s="5">
        <f t="shared" si="28249"/>
        <v>241</v>
      </c>
      <c r="J5739" s="8">
        <f t="shared" ref="J5739" si="28506">E5739/(SUM(N5732:N5738)/7)*100</f>
        <v>2.1541597749707648</v>
      </c>
      <c r="K5739" s="5">
        <f t="shared" ref="K5739" si="28507">O5739-O5738</f>
        <v>16</v>
      </c>
      <c r="L5739" s="8">
        <f t="shared" ref="L5739" si="28508">SUM(K5733:K5739)/7</f>
        <v>11.857142857142858</v>
      </c>
      <c r="M5739" s="8">
        <f t="shared" ref="M5739" si="28509">O5739/(B5739/100000)</f>
        <v>11.913638522919285</v>
      </c>
      <c r="N5739" s="5">
        <v>58346</v>
      </c>
      <c r="O5739" s="18">
        <v>951</v>
      </c>
    </row>
    <row r="5740" spans="1:15" x14ac:dyDescent="0.2">
      <c r="A5740" s="5" t="s">
        <v>14</v>
      </c>
      <c r="B5740" s="13">
        <v>7982448</v>
      </c>
      <c r="C5740" s="6">
        <f t="shared" si="28246"/>
        <v>44155</v>
      </c>
      <c r="D5740" s="5">
        <f t="shared" ref="D5740" si="28510">N5740-N5739</f>
        <v>1622</v>
      </c>
      <c r="E5740" s="13">
        <f t="shared" ref="E5740" si="28511">SUM(D5734:D5740)/7</f>
        <v>1171.1428571428571</v>
      </c>
      <c r="F5740" s="13">
        <f t="shared" ref="F5740" si="28512">SUM(D5736:D5740)/5</f>
        <v>928.6</v>
      </c>
      <c r="G5740" s="13">
        <f t="shared" ref="G5740" si="28513">N5740/(B5740/100000)</f>
        <v>751.24823863556651</v>
      </c>
      <c r="H5740" s="5">
        <f t="shared" si="28249"/>
        <v>251</v>
      </c>
      <c r="I5740" s="5">
        <f t="shared" si="28249"/>
        <v>242</v>
      </c>
      <c r="J5740" s="8">
        <f t="shared" ref="J5740" si="28514">E5740/(SUM(N5733:N5739)/7)*100</f>
        <v>2.1136329064643959</v>
      </c>
      <c r="K5740" s="5">
        <f t="shared" ref="K5740" si="28515">O5740-O5739</f>
        <v>19</v>
      </c>
      <c r="L5740" s="8">
        <f t="shared" ref="L5740" si="28516">SUM(K5734:K5740)/7</f>
        <v>12.571428571428571</v>
      </c>
      <c r="M5740" s="8">
        <f t="shared" ref="M5740" si="28517">O5740/(B5740/100000)</f>
        <v>12.151660743671616</v>
      </c>
      <c r="N5740" s="5">
        <v>59968</v>
      </c>
      <c r="O5740" s="18">
        <v>970</v>
      </c>
    </row>
    <row r="5741" spans="1:15" x14ac:dyDescent="0.2">
      <c r="A5741" s="5" t="s">
        <v>14</v>
      </c>
      <c r="B5741" s="13">
        <v>7982448</v>
      </c>
      <c r="C5741" s="6">
        <f t="shared" si="28246"/>
        <v>44156</v>
      </c>
      <c r="D5741" s="5">
        <f t="shared" ref="D5741" si="28518">N5741-N5740</f>
        <v>1653</v>
      </c>
      <c r="E5741" s="13">
        <f t="shared" ref="E5741" si="28519">SUM(D5735:D5741)/7</f>
        <v>1105.4285714285713</v>
      </c>
      <c r="F5741" s="13">
        <f t="shared" ref="F5741" si="28520">SUM(D5737:D5741)/5</f>
        <v>1237.5999999999999</v>
      </c>
      <c r="G5741" s="13">
        <f t="shared" ref="G5741" si="28521">N5741/(B5741/100000)</f>
        <v>771.95617184101923</v>
      </c>
      <c r="H5741" s="5">
        <f t="shared" si="28249"/>
        <v>252</v>
      </c>
      <c r="I5741" s="5">
        <f t="shared" si="28249"/>
        <v>243</v>
      </c>
      <c r="J5741" s="8">
        <f t="shared" ref="J5741" si="28522">E5741/(SUM(N5734:N5740)/7)*100</f>
        <v>1.9537394492262554</v>
      </c>
      <c r="K5741" s="5">
        <f t="shared" ref="K5741" si="28523">O5741-O5740</f>
        <v>15</v>
      </c>
      <c r="L5741" s="8">
        <f t="shared" ref="L5741" si="28524">SUM(K5735:K5741)/7</f>
        <v>12.571428571428571</v>
      </c>
      <c r="M5741" s="8">
        <f t="shared" ref="M5741" si="28525">O5741/(B5741/100000)</f>
        <v>12.33957302321293</v>
      </c>
      <c r="N5741" s="5">
        <v>61621</v>
      </c>
      <c r="O5741" s="18">
        <v>985</v>
      </c>
    </row>
    <row r="5742" spans="1:15" x14ac:dyDescent="0.2">
      <c r="A5742" s="5" t="s">
        <v>14</v>
      </c>
      <c r="B5742" s="13">
        <v>7982448</v>
      </c>
      <c r="C5742" s="6">
        <f t="shared" si="28246"/>
        <v>44157</v>
      </c>
      <c r="D5742" s="5">
        <f t="shared" ref="D5742" si="28526">N5742-N5741</f>
        <v>932</v>
      </c>
      <c r="E5742" s="13">
        <f t="shared" ref="E5742" si="28527">SUM(D5736:D5742)/7</f>
        <v>1032.5714285714287</v>
      </c>
      <c r="F5742" s="13">
        <f t="shared" ref="F5742" si="28528">SUM(D5738:D5742)/5</f>
        <v>1274.2</v>
      </c>
      <c r="G5742" s="13">
        <f t="shared" ref="G5742" si="28529">N5742/(B5742/100000)</f>
        <v>783.63178814318621</v>
      </c>
      <c r="H5742" s="5">
        <f t="shared" si="28249"/>
        <v>253</v>
      </c>
      <c r="I5742" s="5">
        <f t="shared" si="28249"/>
        <v>244</v>
      </c>
      <c r="J5742" s="8">
        <f t="shared" ref="J5742" si="28530">E5742/(SUM(N5735:N5741)/7)*100</f>
        <v>1.7899994799392769</v>
      </c>
      <c r="K5742" s="5">
        <f t="shared" ref="K5742" si="28531">O5742-O5741</f>
        <v>19</v>
      </c>
      <c r="L5742" s="8">
        <f t="shared" ref="L5742" si="28532">SUM(K5736:K5742)/7</f>
        <v>14.428571428571429</v>
      </c>
      <c r="M5742" s="8">
        <f t="shared" ref="M5742" si="28533">O5742/(B5742/100000)</f>
        <v>12.577595243965261</v>
      </c>
      <c r="N5742" s="5">
        <v>62553</v>
      </c>
      <c r="O5742" s="18">
        <v>1004</v>
      </c>
    </row>
    <row r="5743" spans="1:15" x14ac:dyDescent="0.2">
      <c r="A5743" s="5" t="s">
        <v>14</v>
      </c>
      <c r="B5743" s="13">
        <v>7982448</v>
      </c>
      <c r="C5743" s="6">
        <f t="shared" si="28246"/>
        <v>44158</v>
      </c>
      <c r="D5743" s="5">
        <f t="shared" ref="D5743" si="28534">N5743-N5742</f>
        <v>752</v>
      </c>
      <c r="E5743" s="13">
        <f t="shared" ref="E5743" si="28535">SUM(D5737:D5743)/7</f>
        <v>1124.5714285714287</v>
      </c>
      <c r="F5743" s="13">
        <f t="shared" ref="F5743" si="28536">SUM(D5739:D5743)/5</f>
        <v>1276.2</v>
      </c>
      <c r="G5743" s="13">
        <f t="shared" ref="G5743" si="28537">N5743/(B5743/100000)</f>
        <v>793.05245709085739</v>
      </c>
      <c r="H5743" s="5">
        <f t="shared" si="28249"/>
        <v>254</v>
      </c>
      <c r="I5743" s="5">
        <f t="shared" si="28249"/>
        <v>245</v>
      </c>
      <c r="J5743" s="8">
        <f t="shared" ref="J5743" si="28538">E5743/(SUM(N5736:N5742)/7)*100</f>
        <v>1.9152026509207425</v>
      </c>
      <c r="K5743" s="5">
        <f t="shared" ref="K5743" si="28539">O5743-O5742</f>
        <v>6</v>
      </c>
      <c r="L5743" s="8">
        <f t="shared" ref="L5743" si="28540">SUM(K5737:K5743)/7</f>
        <v>15.142857142857142</v>
      </c>
      <c r="M5743" s="8">
        <f t="shared" ref="M5743" si="28541">O5743/(B5743/100000)</f>
        <v>12.652760155781786</v>
      </c>
      <c r="N5743" s="5">
        <v>63305</v>
      </c>
      <c r="O5743" s="18">
        <v>1010</v>
      </c>
    </row>
    <row r="5744" spans="1:15" x14ac:dyDescent="0.2">
      <c r="A5744" s="5" t="s">
        <v>14</v>
      </c>
      <c r="B5744" s="13">
        <v>7982448</v>
      </c>
      <c r="C5744" s="6">
        <f t="shared" si="28246"/>
        <v>44159</v>
      </c>
      <c r="D5744" s="5">
        <f t="shared" ref="D5744" si="28542">N5744-N5743</f>
        <v>1199</v>
      </c>
      <c r="E5744" s="13">
        <f t="shared" ref="E5744" si="28543">SUM(D5738:D5744)/7</f>
        <v>1188.8571428571429</v>
      </c>
      <c r="F5744" s="13">
        <f t="shared" ref="F5744" si="28544">SUM(D5740:D5744)/5</f>
        <v>1231.5999999999999</v>
      </c>
      <c r="G5744" s="13">
        <f t="shared" ref="G5744" si="28545">N5744/(B5744/100000)</f>
        <v>808.07291196885978</v>
      </c>
      <c r="H5744" s="5">
        <f t="shared" si="28249"/>
        <v>255</v>
      </c>
      <c r="I5744" s="5">
        <f t="shared" si="28249"/>
        <v>246</v>
      </c>
      <c r="J5744" s="8">
        <f t="shared" ref="J5744" si="28546">E5744/(SUM(N5737:N5743)/7)*100</f>
        <v>1.9866363968402887</v>
      </c>
      <c r="K5744" s="5">
        <f t="shared" ref="K5744" si="28547">O5744-O5743</f>
        <v>12</v>
      </c>
      <c r="L5744" s="8">
        <f t="shared" ref="L5744" si="28548">SUM(K5738:K5744)/7</f>
        <v>15</v>
      </c>
      <c r="M5744" s="8">
        <f t="shared" ref="M5744" si="28549">O5744/(B5744/100000)</f>
        <v>12.803089979414837</v>
      </c>
      <c r="N5744" s="5">
        <v>64504</v>
      </c>
      <c r="O5744" s="18">
        <v>1022</v>
      </c>
    </row>
    <row r="5745" spans="1:15" x14ac:dyDescent="0.2">
      <c r="A5745" s="5" t="s">
        <v>14</v>
      </c>
      <c r="B5745" s="13">
        <v>7982448</v>
      </c>
      <c r="C5745" s="6">
        <f t="shared" si="28246"/>
        <v>44160</v>
      </c>
      <c r="D5745" s="5">
        <f t="shared" ref="D5745" si="28550">N5745-N5744</f>
        <v>1204</v>
      </c>
      <c r="E5745" s="13">
        <f t="shared" ref="E5745" si="28551">SUM(D5739:D5745)/7</f>
        <v>1254.8571428571429</v>
      </c>
      <c r="F5745" s="13">
        <f t="shared" ref="F5745" si="28552">SUM(D5741:D5745)/5</f>
        <v>1148</v>
      </c>
      <c r="G5745" s="13">
        <f t="shared" ref="G5745" si="28553">N5745/(B5745/100000)</f>
        <v>823.15600427337586</v>
      </c>
      <c r="H5745" s="5">
        <f t="shared" si="28249"/>
        <v>256</v>
      </c>
      <c r="I5745" s="5">
        <f t="shared" si="28249"/>
        <v>247</v>
      </c>
      <c r="J5745" s="8">
        <f t="shared" ref="J5745" si="28554">E5745/(SUM(N5738:N5744)/7)*100</f>
        <v>2.0560787039962922</v>
      </c>
      <c r="K5745" s="5">
        <f t="shared" ref="K5745" si="28555">O5745-O5744</f>
        <v>30</v>
      </c>
      <c r="L5745" s="8">
        <f t="shared" ref="L5745" si="28556">SUM(K5739:K5745)/7</f>
        <v>16.714285714285715</v>
      </c>
      <c r="M5745" s="8">
        <f t="shared" ref="M5745" si="28557">O5745/(B5745/100000)</f>
        <v>13.178914538497464</v>
      </c>
      <c r="N5745" s="5">
        <v>65708</v>
      </c>
      <c r="O5745" s="18">
        <v>1052</v>
      </c>
    </row>
    <row r="5746" spans="1:15" x14ac:dyDescent="0.2">
      <c r="A5746" s="5" t="s">
        <v>14</v>
      </c>
      <c r="B5746" s="13">
        <v>7982448</v>
      </c>
      <c r="C5746" s="6">
        <f t="shared" si="28246"/>
        <v>44161</v>
      </c>
      <c r="D5746" s="5">
        <f t="shared" ref="D5746" si="28558">N5746-N5745</f>
        <v>1094</v>
      </c>
      <c r="E5746" s="13">
        <f t="shared" ref="E5746" si="28559">SUM(D5740:D5746)/7</f>
        <v>1208</v>
      </c>
      <c r="F5746" s="13">
        <f t="shared" ref="F5746" si="28560">SUM(D5742:D5746)/5</f>
        <v>1036.2</v>
      </c>
      <c r="G5746" s="13">
        <f t="shared" ref="G5746" si="28561">N5746/(B5746/100000)</f>
        <v>836.86107319458904</v>
      </c>
      <c r="H5746" s="5">
        <f t="shared" si="28249"/>
        <v>257</v>
      </c>
      <c r="I5746" s="5">
        <f t="shared" si="28249"/>
        <v>248</v>
      </c>
      <c r="J5746" s="8">
        <f t="shared" ref="J5746" si="28562">E5746/(SUM(N5739:N5745)/7)*100</f>
        <v>1.9394273001456404</v>
      </c>
      <c r="K5746" s="5">
        <f t="shared" ref="K5746" si="28563">O5746-O5745</f>
        <v>27</v>
      </c>
      <c r="L5746" s="8">
        <f t="shared" ref="L5746" si="28564">SUM(K5740:K5746)/7</f>
        <v>18.285714285714285</v>
      </c>
      <c r="M5746" s="8">
        <f t="shared" ref="M5746" si="28565">O5746/(B5746/100000)</f>
        <v>13.517156641671829</v>
      </c>
      <c r="N5746" s="5">
        <v>66802</v>
      </c>
      <c r="O5746" s="18">
        <v>1079</v>
      </c>
    </row>
    <row r="5747" spans="1:15" x14ac:dyDescent="0.2">
      <c r="A5747" s="5" t="s">
        <v>14</v>
      </c>
      <c r="B5747" s="13">
        <v>7982448</v>
      </c>
      <c r="C5747" s="6">
        <f t="shared" si="28246"/>
        <v>44162</v>
      </c>
      <c r="D5747" s="5">
        <f t="shared" ref="D5747" si="28566">N5747-N5746</f>
        <v>1415</v>
      </c>
      <c r="E5747" s="13">
        <f t="shared" ref="E5747" si="28567">SUM(D5741:D5747)/7</f>
        <v>1178.4285714285713</v>
      </c>
      <c r="F5747" s="13">
        <f t="shared" ref="F5747" si="28568">SUM(D5743:D5747)/5</f>
        <v>1132.8</v>
      </c>
      <c r="G5747" s="13">
        <f t="shared" ref="G5747" si="28569">N5747/(B5747/100000)</f>
        <v>854.58746489798625</v>
      </c>
      <c r="H5747" s="5">
        <f t="shared" si="28249"/>
        <v>258</v>
      </c>
      <c r="I5747" s="5">
        <f t="shared" si="28249"/>
        <v>249</v>
      </c>
      <c r="J5747" s="8">
        <f t="shared" ref="J5747" si="28570">E5747/(SUM(N5740:N5746)/7)*100</f>
        <v>1.8559558656440045</v>
      </c>
      <c r="K5747" s="5">
        <f t="shared" ref="K5747" si="28571">O5747-O5746</f>
        <v>25</v>
      </c>
      <c r="L5747" s="8">
        <f t="shared" ref="L5747" si="28572">SUM(K5741:K5747)/7</f>
        <v>19.142857142857142</v>
      </c>
      <c r="M5747" s="8">
        <f t="shared" ref="M5747" si="28573">O5747/(B5747/100000)</f>
        <v>13.830343774240685</v>
      </c>
      <c r="N5747" s="5">
        <v>68217</v>
      </c>
      <c r="O5747" s="18">
        <v>1104</v>
      </c>
    </row>
    <row r="5748" spans="1:15" x14ac:dyDescent="0.2">
      <c r="A5748" s="5" t="s">
        <v>14</v>
      </c>
      <c r="B5748" s="13">
        <v>7982448</v>
      </c>
      <c r="C5748" s="6">
        <f t="shared" si="28246"/>
        <v>44163</v>
      </c>
      <c r="D5748" s="5">
        <f t="shared" ref="D5748" si="28574">N5748-N5747</f>
        <v>1731</v>
      </c>
      <c r="E5748" s="13">
        <f t="shared" ref="E5748" si="28575">SUM(D5742:D5748)/7</f>
        <v>1189.5714285714287</v>
      </c>
      <c r="F5748" s="13">
        <f t="shared" ref="F5748" si="28576">SUM(D5744:D5748)/5</f>
        <v>1328.6</v>
      </c>
      <c r="G5748" s="13">
        <f t="shared" ref="G5748" si="28577">N5748/(B5748/100000)</f>
        <v>876.27254195705382</v>
      </c>
      <c r="H5748" s="5">
        <f t="shared" si="28249"/>
        <v>259</v>
      </c>
      <c r="I5748" s="5">
        <f t="shared" si="28249"/>
        <v>250</v>
      </c>
      <c r="J5748" s="8">
        <f t="shared" ref="J5748" si="28578">E5748/(SUM(N5741:N5747)/7)*100</f>
        <v>1.8393673654215723</v>
      </c>
      <c r="K5748" s="5">
        <f t="shared" ref="K5748" si="28579">O5748-O5747</f>
        <v>36</v>
      </c>
      <c r="L5748" s="8">
        <f t="shared" ref="L5748" si="28580">SUM(K5742:K5748)/7</f>
        <v>22.142857142857142</v>
      </c>
      <c r="M5748" s="8">
        <f t="shared" ref="M5748" si="28581">O5748/(B5748/100000)</f>
        <v>14.281333245139837</v>
      </c>
      <c r="N5748" s="5">
        <v>69948</v>
      </c>
      <c r="O5748" s="18">
        <v>1140</v>
      </c>
    </row>
    <row r="5749" spans="1:15" x14ac:dyDescent="0.2">
      <c r="A5749" s="5" t="s">
        <v>14</v>
      </c>
      <c r="B5749" s="13">
        <v>7982448</v>
      </c>
      <c r="C5749" s="6">
        <f t="shared" si="28246"/>
        <v>44164</v>
      </c>
      <c r="D5749" s="5">
        <f t="shared" ref="D5749" si="28582">N5749-N5748</f>
        <v>909</v>
      </c>
      <c r="E5749" s="13">
        <f t="shared" ref="E5749" si="28583">SUM(D5743:D5749)/7</f>
        <v>1186.2857142857142</v>
      </c>
      <c r="F5749" s="13">
        <f t="shared" ref="F5749" si="28584">SUM(D5745:D5749)/5</f>
        <v>1270.5999999999999</v>
      </c>
      <c r="G5749" s="13">
        <f t="shared" ref="G5749" si="28585">N5749/(B5749/100000)</f>
        <v>887.6600260972574</v>
      </c>
      <c r="H5749" s="5">
        <f t="shared" si="28249"/>
        <v>260</v>
      </c>
      <c r="I5749" s="5">
        <f t="shared" si="28249"/>
        <v>251</v>
      </c>
      <c r="J5749" s="8">
        <f t="shared" ref="J5749" si="28586">E5749/(SUM(N5742:N5748)/7)*100</f>
        <v>1.8011569570338175</v>
      </c>
      <c r="K5749" s="5">
        <f t="shared" ref="K5749" si="28587">O5749-O5748</f>
        <v>10</v>
      </c>
      <c r="L5749" s="8">
        <f t="shared" ref="L5749" si="28588">SUM(K5743:K5749)/7</f>
        <v>20.857142857142858</v>
      </c>
      <c r="M5749" s="8">
        <f t="shared" ref="M5749" si="28589">O5749/(B5749/100000)</f>
        <v>14.40660809816738</v>
      </c>
      <c r="N5749" s="5">
        <v>70857</v>
      </c>
      <c r="O5749" s="18">
        <v>1150</v>
      </c>
    </row>
    <row r="5750" spans="1:15" x14ac:dyDescent="0.2">
      <c r="A5750" s="5" t="s">
        <v>14</v>
      </c>
      <c r="B5750" s="13">
        <v>7982448</v>
      </c>
      <c r="C5750" s="6">
        <f t="shared" si="28246"/>
        <v>44165</v>
      </c>
      <c r="D5750" s="5">
        <f t="shared" ref="D5750" si="28590">N5750-N5749</f>
        <v>408</v>
      </c>
      <c r="E5750" s="13">
        <f t="shared" ref="E5750" si="28591">SUM(D5744:D5750)/7</f>
        <v>1137.1428571428571</v>
      </c>
      <c r="F5750" s="13">
        <f t="shared" ref="F5750" si="28592">SUM(D5746:D5750)/5</f>
        <v>1111.4000000000001</v>
      </c>
      <c r="G5750" s="13">
        <f t="shared" ref="G5750" si="28593">N5750/(B5750/100000)</f>
        <v>892.77124010078114</v>
      </c>
      <c r="H5750" s="5">
        <f t="shared" si="28249"/>
        <v>261</v>
      </c>
      <c r="I5750" s="5">
        <f t="shared" si="28249"/>
        <v>252</v>
      </c>
      <c r="J5750" s="8">
        <f t="shared" ref="J5750" si="28594">E5750/(SUM(N5743:N5749)/7)*100</f>
        <v>1.6959950228085761</v>
      </c>
      <c r="K5750" s="5">
        <f t="shared" ref="K5750" si="28595">O5750-O5749</f>
        <v>2</v>
      </c>
      <c r="L5750" s="8">
        <f t="shared" ref="L5750" si="28596">SUM(K5744:K5750)/7</f>
        <v>20.285714285714285</v>
      </c>
      <c r="M5750" s="8">
        <f t="shared" ref="M5750" si="28597">O5750/(B5750/100000)</f>
        <v>14.431663068772888</v>
      </c>
      <c r="N5750" s="5">
        <v>71265</v>
      </c>
      <c r="O5750" s="18">
        <v>1152</v>
      </c>
    </row>
    <row r="5751" spans="1:15" x14ac:dyDescent="0.2">
      <c r="A5751" s="5" t="s">
        <v>14</v>
      </c>
      <c r="B5751" s="13">
        <v>7982448</v>
      </c>
      <c r="C5751" s="6">
        <f t="shared" si="28246"/>
        <v>44166</v>
      </c>
      <c r="D5751" s="5">
        <f t="shared" ref="D5751" si="28598">N5751-N5750</f>
        <v>321</v>
      </c>
      <c r="E5751" s="13">
        <f t="shared" ref="E5751" si="28599">SUM(D5745:D5751)/7</f>
        <v>1011.7142857142857</v>
      </c>
      <c r="F5751" s="13">
        <f t="shared" ref="F5751" si="28600">SUM(D5747:D5751)/5</f>
        <v>956.8</v>
      </c>
      <c r="G5751" s="13">
        <f t="shared" ref="G5751" si="28601">N5751/(B5751/100000)</f>
        <v>896.79256288296529</v>
      </c>
      <c r="H5751" s="5">
        <f t="shared" si="28249"/>
        <v>262</v>
      </c>
      <c r="I5751" s="5">
        <f t="shared" si="28249"/>
        <v>253</v>
      </c>
      <c r="J5751" s="8">
        <f t="shared" ref="J5751" si="28602">E5751/(SUM(N5744:N5750)/7)*100</f>
        <v>1.4837597239477811</v>
      </c>
      <c r="K5751" s="5">
        <f t="shared" ref="K5751" si="28603">O5751-O5750</f>
        <v>7</v>
      </c>
      <c r="L5751" s="8">
        <f t="shared" ref="L5751" si="28604">SUM(K5745:K5751)/7</f>
        <v>19.571428571428573</v>
      </c>
      <c r="M5751" s="8">
        <f t="shared" ref="M5751" si="28605">O5751/(B5751/100000)</f>
        <v>14.519355465892168</v>
      </c>
      <c r="N5751" s="5">
        <v>71586</v>
      </c>
      <c r="O5751" s="18">
        <v>1159</v>
      </c>
    </row>
    <row r="5752" spans="1:15" x14ac:dyDescent="0.2">
      <c r="A5752" s="5" t="s">
        <v>14</v>
      </c>
      <c r="B5752" s="13">
        <v>7982448</v>
      </c>
      <c r="C5752" s="6">
        <f t="shared" si="28246"/>
        <v>44167</v>
      </c>
      <c r="D5752" s="5">
        <f t="shared" ref="D5752" si="28606">N5752-N5751</f>
        <v>948</v>
      </c>
      <c r="E5752" s="13">
        <f t="shared" ref="E5752" si="28607">SUM(D5746:D5752)/7</f>
        <v>975.14285714285711</v>
      </c>
      <c r="F5752" s="13">
        <f t="shared" ref="F5752" si="28608">SUM(D5748:D5752)/5</f>
        <v>863.4</v>
      </c>
      <c r="G5752" s="13">
        <f t="shared" ref="G5752" si="28609">N5752/(B5752/100000)</f>
        <v>908.66861894997635</v>
      </c>
      <c r="H5752" s="5">
        <f t="shared" si="28249"/>
        <v>263</v>
      </c>
      <c r="I5752" s="5">
        <f t="shared" si="28249"/>
        <v>254</v>
      </c>
      <c r="J5752" s="8">
        <f t="shared" ref="J5752" si="28610">E5752/(SUM(N5745:N5751)/7)*100</f>
        <v>1.4092154348934622</v>
      </c>
      <c r="K5752" s="5">
        <f t="shared" ref="K5752" si="28611">O5752-O5751</f>
        <v>25</v>
      </c>
      <c r="L5752" s="8">
        <f t="shared" ref="L5752" si="28612">SUM(K5746:K5752)/7</f>
        <v>18.857142857142858</v>
      </c>
      <c r="M5752" s="8">
        <f t="shared" ref="M5752" si="28613">O5752/(B5752/100000)</f>
        <v>14.832542598461025</v>
      </c>
      <c r="N5752" s="5">
        <v>72534</v>
      </c>
      <c r="O5752" s="18">
        <v>1184</v>
      </c>
    </row>
    <row r="5753" spans="1:15" x14ac:dyDescent="0.2">
      <c r="A5753" s="5" t="s">
        <v>14</v>
      </c>
      <c r="B5753" s="13">
        <v>7982448</v>
      </c>
      <c r="C5753" s="6">
        <f t="shared" si="28246"/>
        <v>44168</v>
      </c>
      <c r="D5753" s="5">
        <f t="shared" ref="D5753" si="28614">N5753-N5752</f>
        <v>1014</v>
      </c>
      <c r="E5753" s="13">
        <f t="shared" ref="E5753" si="28615">SUM(D5747:D5753)/7</f>
        <v>963.71428571428567</v>
      </c>
      <c r="F5753" s="13">
        <f t="shared" ref="F5753" si="28616">SUM(D5749:D5753)/5</f>
        <v>720</v>
      </c>
      <c r="G5753" s="13">
        <f t="shared" ref="G5753" si="28617">N5753/(B5753/100000)</f>
        <v>921.37148904696915</v>
      </c>
      <c r="H5753" s="5">
        <f t="shared" si="28249"/>
        <v>264</v>
      </c>
      <c r="I5753" s="5">
        <f t="shared" si="28249"/>
        <v>255</v>
      </c>
      <c r="J5753" s="8">
        <f t="shared" ref="J5753" si="28618">E5753/(SUM(N5746:N5752)/7)*100</f>
        <v>1.3733461724031928</v>
      </c>
      <c r="K5753" s="5">
        <f t="shared" ref="K5753" si="28619">O5753-O5752</f>
        <v>23</v>
      </c>
      <c r="L5753" s="8">
        <f t="shared" ref="L5753" si="28620">SUM(K5747:K5753)/7</f>
        <v>18.285714285714285</v>
      </c>
      <c r="M5753" s="8">
        <f t="shared" ref="M5753" si="28621">O5753/(B5753/100000)</f>
        <v>15.120674760424372</v>
      </c>
      <c r="N5753" s="5">
        <v>73548</v>
      </c>
      <c r="O5753" s="18">
        <v>1207</v>
      </c>
    </row>
    <row r="5754" spans="1:15" x14ac:dyDescent="0.2">
      <c r="A5754" s="5" t="s">
        <v>14</v>
      </c>
      <c r="B5754" s="13">
        <v>7982448</v>
      </c>
      <c r="C5754" s="6">
        <f t="shared" si="28246"/>
        <v>44169</v>
      </c>
      <c r="D5754" s="5">
        <f t="shared" ref="D5754" si="28622">N5754-N5753</f>
        <v>1186</v>
      </c>
      <c r="E5754" s="13">
        <f t="shared" ref="E5754" si="28623">SUM(D5748:D5754)/7</f>
        <v>931</v>
      </c>
      <c r="F5754" s="13">
        <f t="shared" ref="F5754" si="28624">SUM(D5750:D5754)/5</f>
        <v>775.4</v>
      </c>
      <c r="G5754" s="13">
        <f t="shared" ref="G5754" si="28625">N5754/(B5754/100000)</f>
        <v>936.2290866160356</v>
      </c>
      <c r="H5754" s="5">
        <f t="shared" si="28249"/>
        <v>265</v>
      </c>
      <c r="I5754" s="5">
        <f t="shared" si="28249"/>
        <v>256</v>
      </c>
      <c r="J5754" s="8">
        <f t="shared" ref="J5754" si="28626">E5754/(SUM(N5747:N5753)/7)*100</f>
        <v>1.3087527989476961</v>
      </c>
      <c r="K5754" s="5">
        <f t="shared" ref="K5754" si="28627">O5754-O5753</f>
        <v>21</v>
      </c>
      <c r="L5754" s="8">
        <f t="shared" ref="L5754" si="28628">SUM(K5748:K5754)/7</f>
        <v>17.714285714285715</v>
      </c>
      <c r="M5754" s="8">
        <f t="shared" ref="M5754" si="28629">O5754/(B5754/100000)</f>
        <v>15.383751951782211</v>
      </c>
      <c r="N5754" s="5">
        <v>74734</v>
      </c>
      <c r="O5754" s="18">
        <v>1228</v>
      </c>
    </row>
    <row r="5755" spans="1:15" x14ac:dyDescent="0.2">
      <c r="A5755" s="5" t="s">
        <v>14</v>
      </c>
      <c r="B5755" s="13">
        <v>7982448</v>
      </c>
      <c r="C5755" s="6">
        <f t="shared" si="28246"/>
        <v>44170</v>
      </c>
      <c r="D5755" s="5">
        <f t="shared" ref="D5755" si="28630">N5755-N5754</f>
        <v>1561</v>
      </c>
      <c r="E5755" s="13">
        <f t="shared" ref="E5755" si="28631">SUM(D5749:D5755)/7</f>
        <v>906.71428571428567</v>
      </c>
      <c r="F5755" s="13">
        <f t="shared" ref="F5755" si="28632">SUM(D5751:D5755)/5</f>
        <v>1006</v>
      </c>
      <c r="G5755" s="13">
        <f t="shared" ref="G5755" si="28633">N5755/(B5755/100000)</f>
        <v>955.78449117363505</v>
      </c>
      <c r="H5755" s="5">
        <f t="shared" si="28249"/>
        <v>266</v>
      </c>
      <c r="I5755" s="5">
        <f t="shared" si="28249"/>
        <v>257</v>
      </c>
      <c r="J5755" s="8">
        <f t="shared" ref="J5755" si="28634">E5755/(SUM(N5748:N5754)/7)*100</f>
        <v>1.2581471320509363</v>
      </c>
      <c r="K5755" s="5">
        <f t="shared" ref="K5755" si="28635">O5755-O5754</f>
        <v>28</v>
      </c>
      <c r="L5755" s="8">
        <f t="shared" ref="L5755" si="28636">SUM(K5749:K5755)/7</f>
        <v>16.571428571428573</v>
      </c>
      <c r="M5755" s="8">
        <f t="shared" ref="M5755" si="28637">O5755/(B5755/100000)</f>
        <v>15.73452154025933</v>
      </c>
      <c r="N5755" s="5">
        <v>76295</v>
      </c>
      <c r="O5755" s="18">
        <v>1256</v>
      </c>
    </row>
    <row r="5756" spans="1:15" x14ac:dyDescent="0.2">
      <c r="A5756" s="5" t="s">
        <v>14</v>
      </c>
      <c r="B5756" s="13">
        <v>7982448</v>
      </c>
      <c r="C5756" s="6">
        <f t="shared" si="28246"/>
        <v>44171</v>
      </c>
      <c r="D5756" s="5">
        <f t="shared" ref="D5756" si="28638">N5756-N5755</f>
        <v>738</v>
      </c>
      <c r="E5756" s="13">
        <f t="shared" ref="E5756" si="28639">SUM(D5750:D5756)/7</f>
        <v>882.28571428571433</v>
      </c>
      <c r="F5756" s="13">
        <f t="shared" ref="F5756" si="28640">SUM(D5752:D5756)/5</f>
        <v>1089.4000000000001</v>
      </c>
      <c r="G5756" s="13">
        <f t="shared" ref="G5756" si="28641">N5756/(B5756/100000)</f>
        <v>965.02977532706768</v>
      </c>
      <c r="H5756" s="5">
        <f t="shared" si="28249"/>
        <v>267</v>
      </c>
      <c r="I5756" s="5">
        <f t="shared" si="28249"/>
        <v>258</v>
      </c>
      <c r="J5756" s="8">
        <f t="shared" ref="J5756" si="28642">E5756/(SUM(N5749:N5755)/7)*100</f>
        <v>1.2090388180549276</v>
      </c>
      <c r="K5756" s="5">
        <f t="shared" ref="K5756" si="28643">O5756-O5755</f>
        <v>5</v>
      </c>
      <c r="L5756" s="8">
        <f t="shared" ref="L5756" si="28644">SUM(K5750:K5756)/7</f>
        <v>15.857142857142858</v>
      </c>
      <c r="M5756" s="8">
        <f t="shared" ref="M5756" si="28645">O5756/(B5756/100000)</f>
        <v>15.797158966773102</v>
      </c>
      <c r="N5756" s="5">
        <v>77033</v>
      </c>
      <c r="O5756" s="18">
        <v>1261</v>
      </c>
    </row>
    <row r="5757" spans="1:15" x14ac:dyDescent="0.2">
      <c r="A5757" s="5" t="s">
        <v>14</v>
      </c>
      <c r="B5757" s="13">
        <v>7982448</v>
      </c>
      <c r="C5757" s="6">
        <f t="shared" si="28246"/>
        <v>44172</v>
      </c>
      <c r="D5757" s="5">
        <f t="shared" ref="D5757" si="28646">N5757-N5756</f>
        <v>708</v>
      </c>
      <c r="E5757" s="13">
        <f t="shared" ref="E5757" si="28647">SUM(D5751:D5757)/7</f>
        <v>925.14285714285711</v>
      </c>
      <c r="F5757" s="13">
        <f t="shared" ref="F5757" si="28648">SUM(D5753:D5757)/5</f>
        <v>1041.4000000000001</v>
      </c>
      <c r="G5757" s="13">
        <f t="shared" ref="G5757" si="28649">N5757/(B5757/100000)</f>
        <v>973.8992349214177</v>
      </c>
      <c r="H5757" s="5">
        <f t="shared" si="28249"/>
        <v>268</v>
      </c>
      <c r="I5757" s="5">
        <f t="shared" si="28249"/>
        <v>259</v>
      </c>
      <c r="J5757" s="8">
        <f t="shared" ref="J5757" si="28650">E5757/(SUM(N5750:N5756)/7)*100</f>
        <v>1.2526233329142449</v>
      </c>
      <c r="K5757" s="5">
        <f t="shared" ref="K5757" si="28651">O5757-O5756</f>
        <v>5</v>
      </c>
      <c r="L5757" s="8">
        <f t="shared" ref="L5757" si="28652">SUM(K5751:K5757)/7</f>
        <v>16.285714285714285</v>
      </c>
      <c r="M5757" s="8">
        <f t="shared" ref="M5757" si="28653">O5757/(B5757/100000)</f>
        <v>15.859796393286873</v>
      </c>
      <c r="N5757" s="5">
        <v>77741</v>
      </c>
      <c r="O5757" s="18">
        <v>1266</v>
      </c>
    </row>
    <row r="5758" spans="1:15" x14ac:dyDescent="0.2">
      <c r="A5758" s="5" t="s">
        <v>14</v>
      </c>
      <c r="B5758" s="13">
        <v>7982448</v>
      </c>
      <c r="C5758" s="6">
        <f t="shared" si="28246"/>
        <v>44173</v>
      </c>
      <c r="D5758" s="5">
        <f t="shared" ref="D5758" si="28654">N5758-N5757</f>
        <v>555</v>
      </c>
      <c r="E5758" s="13">
        <f t="shared" ref="E5758" si="28655">SUM(D5752:D5758)/7</f>
        <v>958.57142857142856</v>
      </c>
      <c r="F5758" s="13">
        <f t="shared" ref="F5758" si="28656">SUM(D5754:D5758)/5</f>
        <v>949.6</v>
      </c>
      <c r="G5758" s="13">
        <f t="shared" ref="G5758" si="28657">N5758/(B5758/100000)</f>
        <v>980.85198926444627</v>
      </c>
      <c r="H5758" s="5">
        <f t="shared" si="28249"/>
        <v>269</v>
      </c>
      <c r="I5758" s="5">
        <f t="shared" si="28249"/>
        <v>260</v>
      </c>
      <c r="J5758" s="8">
        <f t="shared" ref="J5758" si="28658">E5758/(SUM(N5751:N5757)/7)*100</f>
        <v>1.2818284107429063</v>
      </c>
      <c r="K5758" s="5">
        <f t="shared" ref="K5758" si="28659">O5758-O5757</f>
        <v>11</v>
      </c>
      <c r="L5758" s="8">
        <f t="shared" ref="L5758" si="28660">SUM(K5752:K5758)/7</f>
        <v>16.857142857142858</v>
      </c>
      <c r="M5758" s="8">
        <f t="shared" ref="M5758" si="28661">O5758/(B5758/100000)</f>
        <v>15.997598731617169</v>
      </c>
      <c r="N5758" s="5">
        <v>78296</v>
      </c>
      <c r="O5758" s="18">
        <v>1277</v>
      </c>
    </row>
    <row r="5759" spans="1:15" x14ac:dyDescent="0.2">
      <c r="A5759" s="5" t="s">
        <v>14</v>
      </c>
      <c r="B5759" s="13">
        <v>7982448</v>
      </c>
      <c r="C5759" s="6">
        <f t="shared" ref="C5759:C5764" si="28662">C5758+1</f>
        <v>44174</v>
      </c>
      <c r="D5759" s="5">
        <f t="shared" ref="D5759:D5764" si="28663">N5759-N5758</f>
        <v>891</v>
      </c>
      <c r="E5759" s="13">
        <f t="shared" ref="E5759:E5765" si="28664">SUM(D5753:D5759)/7</f>
        <v>950.42857142857144</v>
      </c>
      <c r="F5759" s="13">
        <f t="shared" ref="F5759:F5764" si="28665">SUM(D5755:D5759)/5</f>
        <v>890.6</v>
      </c>
      <c r="G5759" s="13">
        <f t="shared" ref="G5759" si="28666">N5759/(B5759/100000)</f>
        <v>992.01397866920024</v>
      </c>
      <c r="H5759" s="5">
        <f t="shared" ref="H5759:I5761" si="28667">H5758+1</f>
        <v>270</v>
      </c>
      <c r="I5759" s="5">
        <f t="shared" si="28667"/>
        <v>261</v>
      </c>
      <c r="J5759" s="8">
        <f t="shared" ref="J5759:J5764" si="28668">E5759/(SUM(N5752:N5758)/7)*100</f>
        <v>1.2548544742267262</v>
      </c>
      <c r="K5759" s="5">
        <f t="shared" ref="K5759:K5764" si="28669">O5759-O5758</f>
        <v>22</v>
      </c>
      <c r="L5759" s="8">
        <f t="shared" ref="L5759:L5765" si="28670">SUM(K5753:K5759)/7</f>
        <v>16.428571428571427</v>
      </c>
      <c r="M5759" s="8">
        <f t="shared" ref="M5759" si="28671">O5759/(B5759/100000)</f>
        <v>16.273203408277762</v>
      </c>
      <c r="N5759" s="5">
        <v>79187</v>
      </c>
      <c r="O5759" s="18">
        <v>1299</v>
      </c>
    </row>
    <row r="5760" spans="1:15" x14ac:dyDescent="0.2">
      <c r="A5760" s="5" t="s">
        <v>14</v>
      </c>
      <c r="B5760" s="13">
        <v>7982448</v>
      </c>
      <c r="C5760" s="6">
        <f t="shared" si="28662"/>
        <v>44175</v>
      </c>
      <c r="D5760" s="5">
        <f t="shared" si="28663"/>
        <v>1707</v>
      </c>
      <c r="E5760" s="13">
        <f t="shared" si="28664"/>
        <v>1049.4285714285713</v>
      </c>
      <c r="F5760" s="13">
        <f t="shared" si="28665"/>
        <v>919.8</v>
      </c>
      <c r="G5760" s="13">
        <f t="shared" ref="G5760" si="28672">N5760/(B5760/100000)</f>
        <v>1013.3983960810018</v>
      </c>
      <c r="H5760" s="5">
        <f t="shared" si="28667"/>
        <v>271</v>
      </c>
      <c r="I5760" s="5">
        <f t="shared" si="28667"/>
        <v>262</v>
      </c>
      <c r="J5760" s="8">
        <f t="shared" si="28668"/>
        <v>1.3683932090739406</v>
      </c>
      <c r="K5760" s="5">
        <f t="shared" si="28669"/>
        <v>54</v>
      </c>
      <c r="L5760" s="8">
        <f t="shared" si="28670"/>
        <v>20.857142857142858</v>
      </c>
      <c r="M5760" s="8">
        <f t="shared" ref="M5760" si="28673">O5760/(B5760/100000)</f>
        <v>16.949687614626491</v>
      </c>
      <c r="N5760" s="5">
        <v>80894</v>
      </c>
      <c r="O5760" s="18">
        <v>1353</v>
      </c>
    </row>
    <row r="5761" spans="1:15" x14ac:dyDescent="0.2">
      <c r="A5761" s="5" t="s">
        <v>14</v>
      </c>
      <c r="B5761" s="13">
        <v>7982448</v>
      </c>
      <c r="C5761" s="6">
        <f t="shared" si="28662"/>
        <v>44176</v>
      </c>
      <c r="D5761" s="5">
        <f t="shared" si="28663"/>
        <v>1427</v>
      </c>
      <c r="E5761" s="13">
        <f t="shared" si="28664"/>
        <v>1083.8571428571429</v>
      </c>
      <c r="F5761" s="13">
        <f t="shared" si="28665"/>
        <v>1057.5999999999999</v>
      </c>
      <c r="G5761" s="13">
        <f t="shared" ref="G5761" si="28674">N5761/(B5761/100000)</f>
        <v>1031.2751176080321</v>
      </c>
      <c r="H5761" s="5">
        <f t="shared" si="28667"/>
        <v>272</v>
      </c>
      <c r="I5761" s="5">
        <f t="shared" si="28667"/>
        <v>263</v>
      </c>
      <c r="J5761" s="8">
        <f t="shared" si="28668"/>
        <v>1.3942077988900732</v>
      </c>
      <c r="K5761" s="5">
        <f t="shared" si="28669"/>
        <v>27</v>
      </c>
      <c r="L5761" s="8">
        <f t="shared" si="28670"/>
        <v>21.714285714285715</v>
      </c>
      <c r="M5761" s="8">
        <f t="shared" ref="M5761" si="28675">O5761/(B5761/100000)</f>
        <v>17.287929717800857</v>
      </c>
      <c r="N5761" s="5">
        <v>82321</v>
      </c>
      <c r="O5761" s="18">
        <v>1380</v>
      </c>
    </row>
    <row r="5762" spans="1:15" x14ac:dyDescent="0.2">
      <c r="A5762" s="5" t="s">
        <v>14</v>
      </c>
      <c r="B5762" s="13">
        <v>7982448</v>
      </c>
      <c r="C5762" s="6">
        <f t="shared" si="28662"/>
        <v>44177</v>
      </c>
      <c r="D5762" s="5">
        <f t="shared" si="28663"/>
        <v>1614</v>
      </c>
      <c r="E5762" s="13">
        <f t="shared" si="28664"/>
        <v>1091.4285714285713</v>
      </c>
      <c r="F5762" s="13">
        <f t="shared" si="28665"/>
        <v>1238.8</v>
      </c>
      <c r="G5762" s="13">
        <f t="shared" ref="G5762" si="28676">N5762/(B5762/100000)</f>
        <v>1051.4944788866774</v>
      </c>
      <c r="H5762" s="5">
        <f t="shared" ref="H5762:H5837" si="28677">H5761+1</f>
        <v>273</v>
      </c>
      <c r="I5762" s="5">
        <f t="shared" ref="I5762:I5837" si="28678">I5761+1</f>
        <v>264</v>
      </c>
      <c r="J5762" s="8">
        <f t="shared" si="28668"/>
        <v>1.3846424305911733</v>
      </c>
      <c r="K5762" s="5">
        <f t="shared" si="28669"/>
        <v>23</v>
      </c>
      <c r="L5762" s="8">
        <f t="shared" si="28670"/>
        <v>21</v>
      </c>
      <c r="M5762" s="8">
        <f t="shared" ref="M5762" si="28679">O5762/(B5762/100000)</f>
        <v>17.576061879764204</v>
      </c>
      <c r="N5762" s="5">
        <v>83935</v>
      </c>
      <c r="O5762" s="18">
        <v>1403</v>
      </c>
    </row>
    <row r="5763" spans="1:15" x14ac:dyDescent="0.2">
      <c r="A5763" s="5" t="s">
        <v>14</v>
      </c>
      <c r="B5763" s="13">
        <v>7982448</v>
      </c>
      <c r="C5763" s="6">
        <f t="shared" si="28662"/>
        <v>44178</v>
      </c>
      <c r="D5763" s="5">
        <f t="shared" si="28663"/>
        <v>836</v>
      </c>
      <c r="E5763" s="13">
        <f t="shared" si="28664"/>
        <v>1105.4285714285713</v>
      </c>
      <c r="F5763" s="13">
        <f t="shared" si="28665"/>
        <v>1295</v>
      </c>
      <c r="G5763" s="13">
        <f t="shared" ref="G5763" si="28680">N5763/(B5763/100000)</f>
        <v>1061.96745659978</v>
      </c>
      <c r="H5763" s="5">
        <f t="shared" si="28677"/>
        <v>274</v>
      </c>
      <c r="I5763" s="5">
        <f t="shared" si="28678"/>
        <v>265</v>
      </c>
      <c r="J5763" s="8">
        <f t="shared" si="28668"/>
        <v>1.3832504777380332</v>
      </c>
      <c r="K5763" s="5">
        <f t="shared" si="28669"/>
        <v>16</v>
      </c>
      <c r="L5763" s="8">
        <f t="shared" si="28670"/>
        <v>22.571428571428573</v>
      </c>
      <c r="M5763" s="8">
        <f t="shared" ref="M5763" si="28681">O5763/(B5763/100000)</f>
        <v>17.77650164460827</v>
      </c>
      <c r="N5763" s="5">
        <v>84771</v>
      </c>
      <c r="O5763" s="18">
        <v>1419</v>
      </c>
    </row>
    <row r="5764" spans="1:15" x14ac:dyDescent="0.2">
      <c r="A5764" s="5" t="s">
        <v>14</v>
      </c>
      <c r="B5764" s="13">
        <v>7982448</v>
      </c>
      <c r="C5764" s="6">
        <f t="shared" si="28662"/>
        <v>44179</v>
      </c>
      <c r="D5764" s="5">
        <f t="shared" si="28663"/>
        <v>958</v>
      </c>
      <c r="E5764" s="13">
        <f t="shared" si="28664"/>
        <v>1141.1428571428571</v>
      </c>
      <c r="F5764" s="13">
        <f t="shared" si="28665"/>
        <v>1308.4000000000001</v>
      </c>
      <c r="G5764" s="13">
        <f t="shared" ref="G5764" si="28682">N5764/(B5764/100000)</f>
        <v>1073.9687875198185</v>
      </c>
      <c r="H5764" s="5">
        <f t="shared" si="28677"/>
        <v>275</v>
      </c>
      <c r="I5764" s="5">
        <f t="shared" si="28678"/>
        <v>266</v>
      </c>
      <c r="J5764" s="8">
        <f t="shared" si="28668"/>
        <v>1.4084581544402224</v>
      </c>
      <c r="K5764" s="5">
        <f t="shared" si="28669"/>
        <v>8</v>
      </c>
      <c r="L5764" s="8">
        <f t="shared" si="28670"/>
        <v>23</v>
      </c>
      <c r="M5764" s="8">
        <f t="shared" ref="M5764" si="28683">O5764/(B5764/100000)</f>
        <v>17.876721527030305</v>
      </c>
      <c r="N5764" s="5">
        <v>85729</v>
      </c>
      <c r="O5764" s="18">
        <v>1427</v>
      </c>
    </row>
    <row r="5765" spans="1:15" x14ac:dyDescent="0.2">
      <c r="A5765" s="5" t="s">
        <v>14</v>
      </c>
      <c r="B5765" s="13">
        <v>7982448</v>
      </c>
      <c r="C5765" s="6">
        <f t="shared" ref="C5765:C5837" si="28684">C5764+1</f>
        <v>44180</v>
      </c>
      <c r="D5765" s="5">
        <f t="shared" ref="D5765" si="28685">N5765-N5764</f>
        <v>616</v>
      </c>
      <c r="E5765" s="13">
        <f t="shared" si="28664"/>
        <v>1149.8571428571429</v>
      </c>
      <c r="F5765" s="13">
        <f t="shared" ref="F5765" si="28686">SUM(D5761:D5765)/5</f>
        <v>1090.2</v>
      </c>
      <c r="G5765" s="13">
        <f t="shared" ref="G5765" si="28687">N5765/(B5765/100000)</f>
        <v>1081.6857184663152</v>
      </c>
      <c r="H5765" s="5">
        <f t="shared" si="28677"/>
        <v>276</v>
      </c>
      <c r="I5765" s="5">
        <f t="shared" si="28678"/>
        <v>267</v>
      </c>
      <c r="J5765" s="8">
        <f t="shared" ref="J5765" si="28688">E5765/(SUM(N5758:N5764)/7)*100</f>
        <v>1.3995023759721665</v>
      </c>
      <c r="K5765" s="5">
        <f t="shared" ref="K5765" si="28689">O5765-O5764</f>
        <v>27</v>
      </c>
      <c r="L5765" s="8">
        <f t="shared" si="28670"/>
        <v>25.285714285714285</v>
      </c>
      <c r="M5765" s="8">
        <f t="shared" ref="M5765" si="28690">O5765/(B5765/100000)</f>
        <v>18.214963630204672</v>
      </c>
      <c r="N5765" s="5">
        <v>86345</v>
      </c>
      <c r="O5765" s="18">
        <v>1454</v>
      </c>
    </row>
    <row r="5766" spans="1:15" x14ac:dyDescent="0.2">
      <c r="A5766" s="5" t="s">
        <v>14</v>
      </c>
      <c r="B5766" s="13">
        <v>7982448</v>
      </c>
      <c r="C5766" s="6">
        <f t="shared" si="28684"/>
        <v>44181</v>
      </c>
      <c r="D5766" s="5">
        <f t="shared" ref="D5766" si="28691">N5766-N5765</f>
        <v>923</v>
      </c>
      <c r="E5766" s="13">
        <f t="shared" ref="E5766" si="28692">SUM(D5760:D5766)/7</f>
        <v>1154.4285714285713</v>
      </c>
      <c r="F5766" s="13">
        <f t="shared" ref="F5766" si="28693">SUM(D5762:D5766)/5</f>
        <v>989.4</v>
      </c>
      <c r="G5766" s="13">
        <f t="shared" ref="G5766" si="28694">N5766/(B5766/100000)</f>
        <v>1093.2485874007573</v>
      </c>
      <c r="H5766" s="5">
        <f t="shared" si="28677"/>
        <v>277</v>
      </c>
      <c r="I5766" s="5">
        <f t="shared" si="28678"/>
        <v>268</v>
      </c>
      <c r="J5766" s="8">
        <f t="shared" ref="J5766" si="28695">E5766/(SUM(N5759:N5765)/7)*100</f>
        <v>1.3856737690806642</v>
      </c>
      <c r="K5766" s="5">
        <f t="shared" ref="K5766" si="28696">O5766-O5765</f>
        <v>28</v>
      </c>
      <c r="L5766" s="8">
        <f t="shared" ref="L5766" si="28697">SUM(K5760:K5766)/7</f>
        <v>26.142857142857142</v>
      </c>
      <c r="M5766" s="8">
        <f t="shared" ref="M5766" si="28698">O5766/(B5766/100000)</f>
        <v>18.565733218681789</v>
      </c>
      <c r="N5766" s="5">
        <v>87268</v>
      </c>
      <c r="O5766" s="18">
        <v>1482</v>
      </c>
    </row>
    <row r="5767" spans="1:15" x14ac:dyDescent="0.2">
      <c r="A5767" s="5" t="s">
        <v>14</v>
      </c>
      <c r="B5767" s="13">
        <v>7982448</v>
      </c>
      <c r="C5767" s="6">
        <f t="shared" si="28684"/>
        <v>44182</v>
      </c>
      <c r="D5767" s="5">
        <f t="shared" ref="D5767" si="28699">N5767-N5766</f>
        <v>1630</v>
      </c>
      <c r="E5767" s="13">
        <f t="shared" ref="E5767" si="28700">SUM(D5761:D5767)/7</f>
        <v>1143.4285714285713</v>
      </c>
      <c r="F5767" s="13">
        <f t="shared" ref="F5767" si="28701">SUM(D5763:D5767)/5</f>
        <v>992.6</v>
      </c>
      <c r="G5767" s="13">
        <f t="shared" ref="G5767" si="28702">N5767/(B5767/100000)</f>
        <v>1113.6683884442468</v>
      </c>
      <c r="H5767" s="5">
        <f t="shared" si="28677"/>
        <v>278</v>
      </c>
      <c r="I5767" s="5">
        <f t="shared" si="28678"/>
        <v>269</v>
      </c>
      <c r="J5767" s="8">
        <f t="shared" ref="J5767" si="28703">E5767/(SUM(N5760:N5766)/7)*100</f>
        <v>1.3537123073826705</v>
      </c>
      <c r="K5767" s="5">
        <f t="shared" ref="K5767" si="28704">O5767-O5766</f>
        <v>41</v>
      </c>
      <c r="L5767" s="8">
        <f t="shared" ref="L5767" si="28705">SUM(K5761:K5767)/7</f>
        <v>24.285714285714285</v>
      </c>
      <c r="M5767" s="8">
        <f t="shared" ref="M5767" si="28706">O5767/(B5767/100000)</f>
        <v>19.079360116094712</v>
      </c>
      <c r="N5767" s="5">
        <v>88898</v>
      </c>
      <c r="O5767" s="18">
        <v>1523</v>
      </c>
    </row>
    <row r="5768" spans="1:15" x14ac:dyDescent="0.2">
      <c r="A5768" s="5" t="s">
        <v>14</v>
      </c>
      <c r="B5768" s="13">
        <v>7982448</v>
      </c>
      <c r="C5768" s="6">
        <f t="shared" si="28684"/>
        <v>44183</v>
      </c>
      <c r="D5768" s="5">
        <f t="shared" ref="D5768" si="28707">N5768-N5767</f>
        <v>2290</v>
      </c>
      <c r="E5768" s="13">
        <f t="shared" ref="E5768" si="28708">SUM(D5762:D5768)/7</f>
        <v>1266.7142857142858</v>
      </c>
      <c r="F5768" s="13">
        <f t="shared" ref="F5768" si="28709">SUM(D5764:D5768)/5</f>
        <v>1283.4000000000001</v>
      </c>
      <c r="G5768" s="13">
        <f t="shared" ref="G5768" si="28710">N5768/(B5768/100000)</f>
        <v>1142.3563297875539</v>
      </c>
      <c r="H5768" s="5">
        <f t="shared" si="28677"/>
        <v>279</v>
      </c>
      <c r="I5768" s="5">
        <f t="shared" si="28678"/>
        <v>270</v>
      </c>
      <c r="J5768" s="8">
        <f t="shared" ref="J5768" si="28711">E5768/(SUM(N5761:N5767)/7)*100</f>
        <v>1.4796409613744792</v>
      </c>
      <c r="K5768" s="5">
        <f t="shared" ref="K5768" si="28712">O5768-O5767</f>
        <v>53</v>
      </c>
      <c r="L5768" s="8">
        <f t="shared" ref="L5768" si="28713">SUM(K5762:K5768)/7</f>
        <v>28</v>
      </c>
      <c r="M5768" s="8">
        <f t="shared" ref="M5768" si="28714">O5768/(B5768/100000)</f>
        <v>19.743316837140689</v>
      </c>
      <c r="N5768" s="5">
        <v>91188</v>
      </c>
      <c r="O5768" s="18">
        <v>1576</v>
      </c>
    </row>
    <row r="5769" spans="1:15" x14ac:dyDescent="0.2">
      <c r="A5769" s="5" t="s">
        <v>14</v>
      </c>
      <c r="B5769" s="13">
        <v>7982448</v>
      </c>
      <c r="C5769" s="6">
        <f t="shared" si="28684"/>
        <v>44184</v>
      </c>
      <c r="D5769" s="5">
        <f t="shared" ref="D5769:D5770" si="28715">N5769-N5768</f>
        <v>1585</v>
      </c>
      <c r="E5769" s="13">
        <f t="shared" ref="E5769:E5770" si="28716">SUM(D5763:D5769)/7</f>
        <v>1262.5714285714287</v>
      </c>
      <c r="F5769" s="13">
        <f t="shared" ref="F5769:F5770" si="28717">SUM(D5765:D5769)/5</f>
        <v>1408.8</v>
      </c>
      <c r="G5769" s="13">
        <f t="shared" ref="G5769:G5770" si="28718">N5769/(B5769/100000)</f>
        <v>1162.2123939924195</v>
      </c>
      <c r="H5769" s="5">
        <f t="shared" si="28677"/>
        <v>280</v>
      </c>
      <c r="I5769" s="5">
        <f t="shared" si="28678"/>
        <v>271</v>
      </c>
      <c r="J5769" s="8">
        <f t="shared" ref="J5769:J5770" si="28719">E5769/(SUM(N5762:N5768)/7)*100</f>
        <v>1.4532981217955254</v>
      </c>
      <c r="K5769" s="5">
        <f t="shared" ref="K5769:K5770" si="28720">O5769-O5768</f>
        <v>29</v>
      </c>
      <c r="L5769" s="8">
        <f t="shared" ref="L5769:L5770" si="28721">SUM(K5763:K5769)/7</f>
        <v>28.857142857142858</v>
      </c>
      <c r="M5769" s="8">
        <f t="shared" ref="M5769:M5770" si="28722">O5769/(B5769/100000)</f>
        <v>20.106613910920561</v>
      </c>
      <c r="N5769" s="5">
        <v>92773</v>
      </c>
      <c r="O5769" s="18">
        <v>1605</v>
      </c>
    </row>
    <row r="5770" spans="1:15" x14ac:dyDescent="0.2">
      <c r="A5770" s="5" t="s">
        <v>14</v>
      </c>
      <c r="B5770" s="13">
        <v>7982448</v>
      </c>
      <c r="C5770" s="6">
        <f t="shared" si="28684"/>
        <v>44185</v>
      </c>
      <c r="D5770" s="5">
        <f t="shared" si="28715"/>
        <v>1038</v>
      </c>
      <c r="E5770" s="13">
        <f t="shared" si="28716"/>
        <v>1291.4285714285713</v>
      </c>
      <c r="F5770" s="13">
        <f t="shared" si="28717"/>
        <v>1493.2</v>
      </c>
      <c r="G5770" s="13">
        <f t="shared" si="28718"/>
        <v>1175.2159237366784</v>
      </c>
      <c r="H5770" s="5">
        <f t="shared" si="28677"/>
        <v>281</v>
      </c>
      <c r="I5770" s="5">
        <f t="shared" si="28678"/>
        <v>272</v>
      </c>
      <c r="J5770" s="8">
        <f t="shared" si="28719"/>
        <v>1.4652204638135926</v>
      </c>
      <c r="K5770" s="5">
        <f t="shared" si="28720"/>
        <v>31</v>
      </c>
      <c r="L5770" s="8">
        <f t="shared" si="28721"/>
        <v>31</v>
      </c>
      <c r="M5770" s="8">
        <f t="shared" si="28722"/>
        <v>20.494965955305943</v>
      </c>
      <c r="N5770" s="5">
        <v>93811</v>
      </c>
      <c r="O5770" s="18">
        <v>1636</v>
      </c>
    </row>
    <row r="5771" spans="1:15" x14ac:dyDescent="0.2">
      <c r="A5771" s="5" t="s">
        <v>14</v>
      </c>
      <c r="B5771" s="13">
        <v>7982448</v>
      </c>
      <c r="C5771" s="6">
        <f t="shared" si="28684"/>
        <v>44186</v>
      </c>
      <c r="D5771" s="5">
        <f t="shared" ref="D5771" si="28723">N5771-N5770</f>
        <v>1185</v>
      </c>
      <c r="E5771" s="13">
        <f t="shared" ref="E5771" si="28724">SUM(D5765:D5771)/7</f>
        <v>1323.8571428571429</v>
      </c>
      <c r="F5771" s="13">
        <f t="shared" ref="F5771" si="28725">SUM(D5767:D5771)/5</f>
        <v>1545.6</v>
      </c>
      <c r="G5771" s="13">
        <f t="shared" ref="G5771" si="28726">N5771/(B5771/100000)</f>
        <v>1190.060993820442</v>
      </c>
      <c r="H5771" s="5">
        <f t="shared" si="28677"/>
        <v>282</v>
      </c>
      <c r="I5771" s="5">
        <f t="shared" si="28678"/>
        <v>273</v>
      </c>
      <c r="J5771" s="8">
        <f t="shared" ref="J5771" si="28727">E5771/(SUM(N5764:N5770)/7)*100</f>
        <v>1.4803230608997913</v>
      </c>
      <c r="K5771" s="5">
        <f t="shared" ref="K5771" si="28728">O5771-O5770</f>
        <v>12</v>
      </c>
      <c r="L5771" s="8">
        <f t="shared" ref="L5771" si="28729">SUM(K5765:K5771)/7</f>
        <v>31.571428571428573</v>
      </c>
      <c r="M5771" s="8">
        <f t="shared" ref="M5771" si="28730">O5771/(B5771/100000)</f>
        <v>20.645295778938994</v>
      </c>
      <c r="N5771" s="5">
        <v>94996</v>
      </c>
      <c r="O5771" s="18">
        <v>1648</v>
      </c>
    </row>
    <row r="5772" spans="1:15" x14ac:dyDescent="0.2">
      <c r="A5772" s="5" t="s">
        <v>14</v>
      </c>
      <c r="B5772" s="13">
        <v>7982448</v>
      </c>
      <c r="C5772" s="6">
        <f t="shared" si="28684"/>
        <v>44187</v>
      </c>
      <c r="D5772" s="5">
        <f t="shared" ref="D5772" si="28731">N5772-N5771</f>
        <v>1236</v>
      </c>
      <c r="E5772" s="13">
        <f t="shared" ref="E5772" si="28732">SUM(D5766:D5772)/7</f>
        <v>1412.4285714285713</v>
      </c>
      <c r="F5772" s="13">
        <f t="shared" ref="F5772" si="28733">SUM(D5768:D5772)/5</f>
        <v>1466.8</v>
      </c>
      <c r="G5772" s="13">
        <f t="shared" ref="G5772" si="28734">N5772/(B5772/100000)</f>
        <v>1205.5449656546464</v>
      </c>
      <c r="H5772" s="5">
        <f t="shared" si="28677"/>
        <v>283</v>
      </c>
      <c r="I5772" s="5">
        <f t="shared" si="28678"/>
        <v>274</v>
      </c>
      <c r="J5772" s="8">
        <f t="shared" ref="J5772" si="28735">E5772/(SUM(N5765:N5771)/7)*100</f>
        <v>1.5563240717857822</v>
      </c>
      <c r="K5772" s="5">
        <f t="shared" ref="K5772" si="28736">O5772-O5771</f>
        <v>36</v>
      </c>
      <c r="L5772" s="8">
        <f t="shared" ref="L5772" si="28737">SUM(K5766:K5772)/7</f>
        <v>32.857142857142854</v>
      </c>
      <c r="M5772" s="8">
        <f t="shared" ref="M5772" si="28738">O5772/(B5772/100000)</f>
        <v>21.096285249838147</v>
      </c>
      <c r="N5772" s="5">
        <v>96232</v>
      </c>
      <c r="O5772" s="18">
        <v>1684</v>
      </c>
    </row>
    <row r="5773" spans="1:15" x14ac:dyDescent="0.2">
      <c r="A5773" s="5" t="s">
        <v>14</v>
      </c>
      <c r="B5773" s="13">
        <v>7982448</v>
      </c>
      <c r="C5773" s="6">
        <f t="shared" si="28684"/>
        <v>44188</v>
      </c>
      <c r="D5773" s="5">
        <f t="shared" ref="D5773" si="28739">N5773-N5772</f>
        <v>727</v>
      </c>
      <c r="E5773" s="13">
        <f t="shared" ref="E5773" si="28740">SUM(D5767:D5773)/7</f>
        <v>1384.4285714285713</v>
      </c>
      <c r="F5773" s="13">
        <f t="shared" ref="F5773" si="28741">SUM(D5769:D5773)/5</f>
        <v>1154.2</v>
      </c>
      <c r="G5773" s="13">
        <f t="shared" ref="G5773" si="28742">N5773/(B5773/100000)</f>
        <v>1214.6524474697487</v>
      </c>
      <c r="H5773" s="5">
        <f t="shared" si="28677"/>
        <v>284</v>
      </c>
      <c r="I5773" s="5">
        <f t="shared" si="28678"/>
        <v>275</v>
      </c>
      <c r="J5773" s="8">
        <f t="shared" ref="J5773" si="28743">E5773/(SUM(N5766:N5772)/7)*100</f>
        <v>1.5020940347135465</v>
      </c>
      <c r="K5773" s="5">
        <f t="shared" ref="K5773" si="28744">O5773-O5772</f>
        <v>18</v>
      </c>
      <c r="L5773" s="8">
        <f t="shared" ref="L5773" si="28745">SUM(K5767:K5773)/7</f>
        <v>31.428571428571427</v>
      </c>
      <c r="M5773" s="8">
        <f t="shared" ref="M5773" si="28746">O5773/(B5773/100000)</f>
        <v>21.321779985287723</v>
      </c>
      <c r="N5773" s="5">
        <v>96959</v>
      </c>
      <c r="O5773" s="18">
        <v>1702</v>
      </c>
    </row>
    <row r="5774" spans="1:15" x14ac:dyDescent="0.2">
      <c r="A5774" s="5" t="s">
        <v>14</v>
      </c>
      <c r="B5774" s="13">
        <v>7982448</v>
      </c>
      <c r="C5774" s="6">
        <f t="shared" si="28684"/>
        <v>44189</v>
      </c>
      <c r="D5774" s="5">
        <f t="shared" ref="D5774" si="28747">N5774-N5773</f>
        <v>2275</v>
      </c>
      <c r="E5774" s="13">
        <f t="shared" ref="E5774" si="28748">SUM(D5768:D5774)/7</f>
        <v>1476.5714285714287</v>
      </c>
      <c r="F5774" s="13">
        <f t="shared" ref="F5774" si="28749">SUM(D5770:D5774)/5</f>
        <v>1292.2</v>
      </c>
      <c r="G5774" s="13">
        <f t="shared" ref="G5774" si="28750">N5774/(B5774/100000)</f>
        <v>1243.1524765335146</v>
      </c>
      <c r="H5774" s="5">
        <f t="shared" si="28677"/>
        <v>285</v>
      </c>
      <c r="I5774" s="5">
        <f t="shared" si="28678"/>
        <v>276</v>
      </c>
      <c r="J5774" s="8">
        <f t="shared" ref="J5774" si="28751">E5774/(SUM(N5767:N5773)/7)*100</f>
        <v>1.5783598556631449</v>
      </c>
      <c r="K5774" s="5">
        <f t="shared" ref="K5774" si="28752">O5774-O5773</f>
        <v>51</v>
      </c>
      <c r="L5774" s="8">
        <f t="shared" ref="L5774" si="28753">SUM(K5768:K5774)/7</f>
        <v>32.857142857142854</v>
      </c>
      <c r="M5774" s="8">
        <f t="shared" ref="M5774" si="28754">O5774/(B5774/100000)</f>
        <v>21.96068173572819</v>
      </c>
      <c r="N5774" s="5">
        <v>99234</v>
      </c>
      <c r="O5774" s="18">
        <v>1753</v>
      </c>
    </row>
    <row r="5775" spans="1:15" x14ac:dyDescent="0.2">
      <c r="A5775" s="5" t="s">
        <v>14</v>
      </c>
      <c r="B5775" s="13">
        <v>7982448</v>
      </c>
      <c r="C5775" s="6">
        <f t="shared" si="28684"/>
        <v>44190</v>
      </c>
      <c r="D5775" s="5">
        <f>N5776-N5774-D5776</f>
        <v>1109</v>
      </c>
      <c r="E5775" s="13">
        <f t="shared" ref="E5775" si="28755">SUM(D5769:D5775)/7</f>
        <v>1307.8571428571429</v>
      </c>
      <c r="F5775" s="13">
        <f t="shared" ref="F5775" si="28756">SUM(D5771:D5775)/5</f>
        <v>1306.4000000000001</v>
      </c>
      <c r="G5775" s="13">
        <f t="shared" ref="G5775" si="28757">N5775/(B5775/100000)</f>
        <v>1257.0454577342691</v>
      </c>
      <c r="H5775" s="5">
        <f t="shared" si="28677"/>
        <v>286</v>
      </c>
      <c r="I5775" s="5">
        <f t="shared" si="28678"/>
        <v>277</v>
      </c>
      <c r="J5775" s="8">
        <f t="shared" ref="J5775" si="28758">E5775/(SUM(N5768:N5774)/7)*100</f>
        <v>1.3762922941161437</v>
      </c>
      <c r="K5775" s="5">
        <f t="shared" ref="K5775" si="28759">O5775-O5774</f>
        <v>0</v>
      </c>
      <c r="L5775" s="8">
        <f t="shared" ref="L5775" si="28760">SUM(K5769:K5775)/7</f>
        <v>25.285714285714285</v>
      </c>
      <c r="M5775" s="8">
        <f t="shared" ref="M5775" si="28761">O5775/(B5775/100000)</f>
        <v>21.96068173572819</v>
      </c>
      <c r="N5775" s="5">
        <f>N5774+D5775</f>
        <v>100343</v>
      </c>
      <c r="O5775" s="18">
        <v>1753</v>
      </c>
    </row>
    <row r="5776" spans="1:15" x14ac:dyDescent="0.2">
      <c r="A5776" s="5" t="s">
        <v>14</v>
      </c>
      <c r="B5776" s="13">
        <v>7982448</v>
      </c>
      <c r="C5776" s="6">
        <f t="shared" si="28684"/>
        <v>44191</v>
      </c>
      <c r="D5776" s="5">
        <v>1534</v>
      </c>
      <c r="E5776" s="13">
        <f t="shared" ref="E5776" si="28762">SUM(D5770:D5776)/7</f>
        <v>1300.5714285714287</v>
      </c>
      <c r="F5776" s="13">
        <f t="shared" ref="F5776" si="28763">SUM(D5772:D5776)/5</f>
        <v>1376.2</v>
      </c>
      <c r="G5776" s="13">
        <f t="shared" ref="G5776" si="28764">N5776/(B5776/100000)</f>
        <v>1276.2626201886942</v>
      </c>
      <c r="H5776" s="5">
        <f t="shared" si="28677"/>
        <v>287</v>
      </c>
      <c r="I5776" s="5">
        <f t="shared" si="28678"/>
        <v>278</v>
      </c>
      <c r="J5776" s="8">
        <f t="shared" ref="J5776" si="28765">E5776/(SUM(N5769:N5775)/7)*100</f>
        <v>1.3500447839987664</v>
      </c>
      <c r="K5776" s="5">
        <f t="shared" ref="K5776" si="28766">O5776-O5775</f>
        <v>21</v>
      </c>
      <c r="L5776" s="8">
        <f t="shared" ref="L5776" si="28767">SUM(K5770:K5776)/7</f>
        <v>24.142857142857142</v>
      </c>
      <c r="M5776" s="8">
        <f t="shared" ref="M5776" si="28768">O5776/(B5776/100000)</f>
        <v>22.223758927086028</v>
      </c>
      <c r="N5776" s="5">
        <v>101877</v>
      </c>
      <c r="O5776" s="18">
        <v>1774</v>
      </c>
    </row>
    <row r="5777" spans="1:15" x14ac:dyDescent="0.2">
      <c r="A5777" s="5" t="s">
        <v>14</v>
      </c>
      <c r="B5777" s="13">
        <v>7982448</v>
      </c>
      <c r="C5777" s="6">
        <f t="shared" si="28684"/>
        <v>44192</v>
      </c>
      <c r="D5777" s="5">
        <f t="shared" ref="D5777" si="28769">N5777-N5776</f>
        <v>973</v>
      </c>
      <c r="E5777" s="13">
        <f t="shared" ref="E5777" si="28770">SUM(D5771:D5777)/7</f>
        <v>1291.2857142857142</v>
      </c>
      <c r="F5777" s="13">
        <f t="shared" ref="F5777" si="28771">SUM(D5773:D5777)/5</f>
        <v>1323.6</v>
      </c>
      <c r="G5777" s="13">
        <f t="shared" ref="G5777" si="28772">N5777/(B5777/100000)</f>
        <v>1288.451863388274</v>
      </c>
      <c r="H5777" s="5">
        <f t="shared" si="28677"/>
        <v>288</v>
      </c>
      <c r="I5777" s="5">
        <f t="shared" si="28678"/>
        <v>279</v>
      </c>
      <c r="J5777" s="8">
        <f t="shared" ref="J5777" si="28773">E5777/(SUM(N5770:N5776)/7)*100</f>
        <v>1.3225508155656871</v>
      </c>
      <c r="K5777" s="5">
        <f t="shared" ref="K5777" si="28774">O5777-O5776</f>
        <v>4</v>
      </c>
      <c r="L5777" s="8">
        <f t="shared" ref="L5777" si="28775">SUM(K5771:K5777)/7</f>
        <v>20.285714285714285</v>
      </c>
      <c r="M5777" s="8">
        <f t="shared" ref="M5777" si="28776">O5777/(B5777/100000)</f>
        <v>22.273868868297047</v>
      </c>
      <c r="N5777" s="5">
        <v>102850</v>
      </c>
      <c r="O5777" s="18">
        <v>1778</v>
      </c>
    </row>
    <row r="5778" spans="1:15" x14ac:dyDescent="0.2">
      <c r="A5778" s="5" t="s">
        <v>14</v>
      </c>
      <c r="B5778" s="13">
        <v>7982448</v>
      </c>
      <c r="C5778" s="6">
        <f t="shared" si="28684"/>
        <v>44193</v>
      </c>
      <c r="D5778" s="5">
        <f t="shared" ref="D5778" si="28777">N5778-N5777</f>
        <v>394</v>
      </c>
      <c r="E5778" s="13">
        <f t="shared" ref="E5778" si="28778">SUM(D5772:D5778)/7</f>
        <v>1178.2857142857142</v>
      </c>
      <c r="F5778" s="13">
        <f t="shared" ref="F5778" si="28779">SUM(D5774:D5778)/5</f>
        <v>1257</v>
      </c>
      <c r="G5778" s="13">
        <f t="shared" ref="G5778" si="28780">N5778/(B5778/100000)</f>
        <v>1293.3876925975592</v>
      </c>
      <c r="H5778" s="5">
        <f t="shared" si="28677"/>
        <v>289</v>
      </c>
      <c r="I5778" s="5">
        <f t="shared" si="28678"/>
        <v>280</v>
      </c>
      <c r="J5778" s="8">
        <f t="shared" ref="J5778" si="28781">E5778/(SUM(N5771:N5777)/7)*100</f>
        <v>1.1910624109194199</v>
      </c>
      <c r="K5778" s="5">
        <f t="shared" ref="K5778" si="28782">O5778-O5777</f>
        <v>24</v>
      </c>
      <c r="L5778" s="8">
        <f t="shared" ref="L5778" si="28783">SUM(K5772:K5778)/7</f>
        <v>22</v>
      </c>
      <c r="M5778" s="8">
        <f t="shared" ref="M5778" si="28784">O5778/(B5778/100000)</f>
        <v>22.574528515563149</v>
      </c>
      <c r="N5778" s="5">
        <v>103244</v>
      </c>
      <c r="O5778" s="18">
        <v>1802</v>
      </c>
    </row>
    <row r="5779" spans="1:15" x14ac:dyDescent="0.2">
      <c r="A5779" s="5" t="s">
        <v>14</v>
      </c>
      <c r="B5779" s="13">
        <v>7982448</v>
      </c>
      <c r="C5779" s="6">
        <f t="shared" si="28684"/>
        <v>44194</v>
      </c>
      <c r="D5779" s="5">
        <f t="shared" ref="D5779" si="28785">N5779-N5778</f>
        <v>506</v>
      </c>
      <c r="E5779" s="13">
        <f t="shared" ref="E5779" si="28786">SUM(D5773:D5779)/7</f>
        <v>1074</v>
      </c>
      <c r="F5779" s="13">
        <f t="shared" ref="F5779" si="28787">SUM(D5775:D5779)/5</f>
        <v>903.2</v>
      </c>
      <c r="G5779" s="13">
        <f t="shared" ref="G5779" si="28788">N5779/(B5779/100000)</f>
        <v>1299.7266001607527</v>
      </c>
      <c r="H5779" s="5">
        <f t="shared" si="28677"/>
        <v>290</v>
      </c>
      <c r="I5779" s="5">
        <f t="shared" si="28678"/>
        <v>281</v>
      </c>
      <c r="J5779" s="8">
        <f t="shared" ref="J5779" si="28789">E5779/(SUM(N5772:N5778)/7)*100</f>
        <v>1.0728673586028463</v>
      </c>
      <c r="K5779" s="5">
        <f t="shared" ref="K5779" si="28790">O5779-O5778</f>
        <v>49</v>
      </c>
      <c r="L5779" s="8">
        <f t="shared" ref="L5779" si="28791">SUM(K5773:K5779)/7</f>
        <v>23.857142857142858</v>
      </c>
      <c r="M5779" s="8">
        <f t="shared" ref="M5779" si="28792">O5779/(B5779/100000)</f>
        <v>23.188375295398107</v>
      </c>
      <c r="N5779" s="5">
        <v>103750</v>
      </c>
      <c r="O5779" s="18">
        <v>1851</v>
      </c>
    </row>
    <row r="5780" spans="1:15" x14ac:dyDescent="0.2">
      <c r="A5780" s="5" t="s">
        <v>14</v>
      </c>
      <c r="B5780" s="13">
        <v>7982448</v>
      </c>
      <c r="C5780" s="6">
        <f t="shared" si="28684"/>
        <v>44195</v>
      </c>
      <c r="D5780" s="5">
        <f t="shared" ref="D5780" si="28793">N5780-N5779</f>
        <v>1018</v>
      </c>
      <c r="E5780" s="13">
        <f t="shared" ref="E5780" si="28794">SUM(D5774:D5780)/7</f>
        <v>1115.5714285714287</v>
      </c>
      <c r="F5780" s="13">
        <f t="shared" ref="F5780" si="28795">SUM(D5776:D5780)/5</f>
        <v>885</v>
      </c>
      <c r="G5780" s="13">
        <f t="shared" ref="G5780" si="28796">N5780/(B5780/100000)</f>
        <v>1312.4795801989567</v>
      </c>
      <c r="H5780" s="5">
        <f t="shared" si="28677"/>
        <v>291</v>
      </c>
      <c r="I5780" s="5">
        <f t="shared" si="28678"/>
        <v>282</v>
      </c>
      <c r="J5780" s="8">
        <f t="shared" ref="J5780" si="28797">E5780/(SUM(N5773:N5779)/7)*100</f>
        <v>1.1025658765109276</v>
      </c>
      <c r="K5780" s="5">
        <f t="shared" ref="K5780" si="28798">O5780-O5779</f>
        <v>57</v>
      </c>
      <c r="L5780" s="8">
        <f t="shared" ref="L5780" si="28799">SUM(K5774:K5780)/7</f>
        <v>29.428571428571427</v>
      </c>
      <c r="M5780" s="8">
        <f t="shared" ref="M5780" si="28800">O5780/(B5780/100000)</f>
        <v>23.902441957655096</v>
      </c>
      <c r="N5780" s="5">
        <v>104768</v>
      </c>
      <c r="O5780" s="18">
        <v>1908</v>
      </c>
    </row>
    <row r="5781" spans="1:15" x14ac:dyDescent="0.2">
      <c r="A5781" s="5" t="s">
        <v>14</v>
      </c>
      <c r="B5781" s="13">
        <v>7982448</v>
      </c>
      <c r="C5781" s="6">
        <f t="shared" si="28684"/>
        <v>44196</v>
      </c>
      <c r="D5781" s="5">
        <f t="shared" ref="D5781" si="28801">N5781-N5780</f>
        <v>2021</v>
      </c>
      <c r="E5781" s="13">
        <f t="shared" ref="E5781" si="28802">SUM(D5775:D5781)/7</f>
        <v>1079.2857142857142</v>
      </c>
      <c r="F5781" s="13">
        <f t="shared" ref="F5781" si="28803">SUM(D5777:D5781)/5</f>
        <v>982.4</v>
      </c>
      <c r="G5781" s="13">
        <f t="shared" ref="G5781" si="28804">N5781/(B5781/100000)</f>
        <v>1337.7976279958229</v>
      </c>
      <c r="H5781" s="5">
        <f t="shared" si="28677"/>
        <v>292</v>
      </c>
      <c r="I5781" s="5">
        <f t="shared" si="28678"/>
        <v>283</v>
      </c>
      <c r="J5781" s="8">
        <f t="shared" ref="J5781" si="28805">E5781/(SUM(N5774:N5780)/7)*100</f>
        <v>1.0550703426779096</v>
      </c>
      <c r="K5781" s="5">
        <f t="shared" ref="K5781" si="28806">O5781-O5780</f>
        <v>59</v>
      </c>
      <c r="L5781" s="8">
        <f t="shared" ref="L5781" si="28807">SUM(K5775:K5781)/7</f>
        <v>30.571428571428573</v>
      </c>
      <c r="M5781" s="8">
        <f t="shared" ref="M5781" si="28808">O5781/(B5781/100000)</f>
        <v>24.641563590517599</v>
      </c>
      <c r="N5781" s="5">
        <v>106789</v>
      </c>
      <c r="O5781" s="18">
        <v>1967</v>
      </c>
    </row>
    <row r="5782" spans="1:15" x14ac:dyDescent="0.2">
      <c r="A5782" s="5" t="s">
        <v>14</v>
      </c>
      <c r="B5782" s="13">
        <v>7982448</v>
      </c>
      <c r="C5782" s="6">
        <f t="shared" si="28684"/>
        <v>44197</v>
      </c>
      <c r="D5782" s="5">
        <f t="shared" ref="D5782" si="28809">N5782-N5781</f>
        <v>1818</v>
      </c>
      <c r="E5782" s="13">
        <f t="shared" ref="E5782" si="28810">SUM(D5776:D5782)/7</f>
        <v>1180.5714285714287</v>
      </c>
      <c r="F5782" s="13">
        <f t="shared" ref="F5782" si="28811">SUM(D5778:D5782)/5</f>
        <v>1151.4000000000001</v>
      </c>
      <c r="G5782" s="13">
        <f t="shared" ref="G5782" si="28812">N5782/(B5782/100000)</f>
        <v>1360.5725962762301</v>
      </c>
      <c r="H5782" s="5">
        <f t="shared" si="28677"/>
        <v>293</v>
      </c>
      <c r="I5782" s="5">
        <f t="shared" si="28678"/>
        <v>284</v>
      </c>
      <c r="J5782" s="8">
        <f t="shared" ref="J5782" si="28813">E5782/(SUM(N5775:N5781)/7)*100</f>
        <v>1.14203429695932</v>
      </c>
      <c r="K5782" s="5">
        <f t="shared" ref="K5782" si="28814">O5782-O5781</f>
        <v>0</v>
      </c>
      <c r="L5782" s="8">
        <f t="shared" ref="L5782" si="28815">SUM(K5776:K5782)/7</f>
        <v>30.571428571428573</v>
      </c>
      <c r="M5782" s="8">
        <f t="shared" ref="M5782" si="28816">O5782/(B5782/100000)</f>
        <v>24.641563590517599</v>
      </c>
      <c r="N5782" s="5">
        <f>N5783-D5783</f>
        <v>108607</v>
      </c>
      <c r="O5782" s="18">
        <v>1967</v>
      </c>
    </row>
    <row r="5783" spans="1:15" x14ac:dyDescent="0.2">
      <c r="A5783" s="5" t="s">
        <v>14</v>
      </c>
      <c r="B5783" s="13">
        <v>7982448</v>
      </c>
      <c r="C5783" s="6">
        <f t="shared" si="28684"/>
        <v>44198</v>
      </c>
      <c r="D5783" s="5">
        <v>1203</v>
      </c>
      <c r="E5783" s="13">
        <f t="shared" ref="E5783" si="28817">SUM(D5777:D5783)/7</f>
        <v>1133.2857142857142</v>
      </c>
      <c r="F5783" s="13">
        <f t="shared" ref="F5783" si="28818">SUM(D5779:D5783)/5</f>
        <v>1313.2</v>
      </c>
      <c r="G5783" s="13">
        <f t="shared" ref="G5783" si="28819">N5783/(B5783/100000)</f>
        <v>1375.6431610954435</v>
      </c>
      <c r="H5783" s="5">
        <f t="shared" si="28677"/>
        <v>294</v>
      </c>
      <c r="I5783" s="5">
        <f t="shared" si="28678"/>
        <v>285</v>
      </c>
      <c r="J5783" s="8">
        <f t="shared" ref="J5783" si="28820">E5783/(SUM(N5776:N5782)/7)*100</f>
        <v>1.0839134563490165</v>
      </c>
      <c r="K5783" s="5">
        <f t="shared" ref="K5783" si="28821">O5783-O5782</f>
        <v>49</v>
      </c>
      <c r="L5783" s="8">
        <f t="shared" ref="L5783" si="28822">SUM(K5777:K5783)/7</f>
        <v>34.571428571428569</v>
      </c>
      <c r="M5783" s="8">
        <f t="shared" ref="M5783" si="28823">O5783/(B5783/100000)</f>
        <v>25.255410370352557</v>
      </c>
      <c r="N5783" s="5">
        <v>109810</v>
      </c>
      <c r="O5783" s="18">
        <v>2016</v>
      </c>
    </row>
    <row r="5784" spans="1:15" x14ac:dyDescent="0.2">
      <c r="A5784" s="5" t="s">
        <v>14</v>
      </c>
      <c r="B5784" s="13">
        <v>7982448</v>
      </c>
      <c r="C5784" s="6">
        <f t="shared" si="28684"/>
        <v>44199</v>
      </c>
      <c r="D5784" s="5">
        <f t="shared" ref="D5784" si="28824">N5784-N5783</f>
        <v>461</v>
      </c>
      <c r="E5784" s="13">
        <f t="shared" ref="E5784" si="28825">SUM(D5778:D5784)/7</f>
        <v>1060.1428571428571</v>
      </c>
      <c r="F5784" s="13">
        <f t="shared" ref="F5784" si="28826">SUM(D5780:D5784)/5</f>
        <v>1304.2</v>
      </c>
      <c r="G5784" s="13">
        <f t="shared" ref="G5784" si="28827">N5784/(B5784/100000)</f>
        <v>1381.4183318200132</v>
      </c>
      <c r="H5784" s="5">
        <f t="shared" si="28677"/>
        <v>295</v>
      </c>
      <c r="I5784" s="5">
        <f t="shared" si="28678"/>
        <v>286</v>
      </c>
      <c r="J5784" s="8">
        <f t="shared" ref="J5784" si="28828">E5784/(SUM(N5777:N5783)/7)*100</f>
        <v>1.0030845424144859</v>
      </c>
      <c r="K5784" s="5">
        <f t="shared" ref="K5784" si="28829">O5784-O5783</f>
        <v>12</v>
      </c>
      <c r="L5784" s="8">
        <f t="shared" ref="L5784" si="28830">SUM(K5778:K5784)/7</f>
        <v>35.714285714285715</v>
      </c>
      <c r="M5784" s="8">
        <f t="shared" ref="M5784" si="28831">O5784/(B5784/100000)</f>
        <v>25.405740193985608</v>
      </c>
      <c r="N5784" s="5">
        <v>110271</v>
      </c>
      <c r="O5784" s="18">
        <v>2028</v>
      </c>
    </row>
    <row r="5785" spans="1:15" x14ac:dyDescent="0.2">
      <c r="A5785" s="5" t="s">
        <v>14</v>
      </c>
      <c r="B5785" s="13">
        <v>7982448</v>
      </c>
      <c r="C5785" s="6">
        <f t="shared" si="28684"/>
        <v>44200</v>
      </c>
      <c r="D5785" s="5">
        <f t="shared" ref="D5785" si="28832">N5785-N5784</f>
        <v>506</v>
      </c>
      <c r="E5785" s="13">
        <f t="shared" ref="E5785" si="28833">SUM(D5779:D5785)/7</f>
        <v>1076.1428571428571</v>
      </c>
      <c r="F5785" s="13">
        <f t="shared" ref="F5785" si="28834">SUM(D5781:D5785)/5</f>
        <v>1201.8</v>
      </c>
      <c r="G5785" s="13">
        <f t="shared" ref="G5785" si="28835">N5785/(B5785/100000)</f>
        <v>1387.7572393832068</v>
      </c>
      <c r="H5785" s="5">
        <f t="shared" si="28677"/>
        <v>296</v>
      </c>
      <c r="I5785" s="5">
        <f t="shared" si="28678"/>
        <v>287</v>
      </c>
      <c r="J5785" s="8">
        <f t="shared" ref="J5785" si="28836">E5785/(SUM(N5778:N5784)/7)*100</f>
        <v>1.0081111933397482</v>
      </c>
      <c r="K5785" s="5">
        <f t="shared" ref="K5785" si="28837">O5785-O5784</f>
        <v>13</v>
      </c>
      <c r="L5785" s="8">
        <f t="shared" ref="L5785" si="28838">SUM(K5779:K5785)/7</f>
        <v>34.142857142857146</v>
      </c>
      <c r="M5785" s="8">
        <f t="shared" ref="M5785" si="28839">O5785/(B5785/100000)</f>
        <v>25.56859750292141</v>
      </c>
      <c r="N5785" s="5">
        <v>110777</v>
      </c>
      <c r="O5785" s="18">
        <v>2041</v>
      </c>
    </row>
    <row r="5786" spans="1:15" x14ac:dyDescent="0.2">
      <c r="A5786" s="5" t="s">
        <v>14</v>
      </c>
      <c r="B5786" s="13">
        <v>7982448</v>
      </c>
      <c r="C5786" s="6">
        <f t="shared" si="28684"/>
        <v>44201</v>
      </c>
      <c r="D5786" s="5">
        <f t="shared" ref="D5786" si="28840">N5786-N5785</f>
        <v>676</v>
      </c>
      <c r="E5786" s="13">
        <f t="shared" ref="E5786" si="28841">SUM(D5780:D5786)/7</f>
        <v>1100.4285714285713</v>
      </c>
      <c r="F5786" s="13">
        <f t="shared" ref="F5786" si="28842">SUM(D5782:D5786)/5</f>
        <v>932.8</v>
      </c>
      <c r="G5786" s="13">
        <f t="shared" ref="G5786" si="28843">N5786/(B5786/100000)</f>
        <v>1396.2258194478686</v>
      </c>
      <c r="H5786" s="5">
        <f t="shared" si="28677"/>
        <v>297</v>
      </c>
      <c r="I5786" s="5">
        <f t="shared" si="28678"/>
        <v>288</v>
      </c>
      <c r="J5786" s="8">
        <f t="shared" ref="J5786" si="28844">E5786/(SUM(N5779:N5785)/7)*100</f>
        <v>1.0205731002209939</v>
      </c>
      <c r="K5786" s="5">
        <f t="shared" ref="K5786" si="28845">O5786-O5785</f>
        <v>60</v>
      </c>
      <c r="L5786" s="8">
        <f t="shared" ref="L5786" si="28846">SUM(K5780:K5786)/7</f>
        <v>35.714285714285715</v>
      </c>
      <c r="M5786" s="8">
        <f t="shared" ref="M5786" si="28847">O5786/(B5786/100000)</f>
        <v>26.320246621086667</v>
      </c>
      <c r="N5786" s="5">
        <v>111453</v>
      </c>
      <c r="O5786" s="18">
        <v>2101</v>
      </c>
    </row>
    <row r="5787" spans="1:15" x14ac:dyDescent="0.2">
      <c r="A5787" s="5" t="s">
        <v>14</v>
      </c>
      <c r="B5787" s="13">
        <v>7982448</v>
      </c>
      <c r="C5787" s="6">
        <f t="shared" si="28684"/>
        <v>44202</v>
      </c>
      <c r="D5787" s="5">
        <f t="shared" ref="D5787" si="28848">N5787-N5786</f>
        <v>713</v>
      </c>
      <c r="E5787" s="13">
        <f t="shared" ref="E5787" si="28849">SUM(D5781:D5787)/7</f>
        <v>1056.8571428571429</v>
      </c>
      <c r="F5787" s="13">
        <f t="shared" ref="F5787" si="28850">SUM(D5783:D5787)/5</f>
        <v>711.8</v>
      </c>
      <c r="G5787" s="13">
        <f t="shared" ref="G5787" si="28851">N5787/(B5787/100000)</f>
        <v>1405.1579164687325</v>
      </c>
      <c r="H5787" s="5">
        <f t="shared" si="28677"/>
        <v>298</v>
      </c>
      <c r="I5787" s="5">
        <f t="shared" si="28678"/>
        <v>289</v>
      </c>
      <c r="J5787" s="8">
        <f t="shared" ref="J5787" si="28852">E5787/(SUM(N5780:N5786)/7)*100</f>
        <v>0.97026132004328014</v>
      </c>
      <c r="K5787" s="5">
        <f t="shared" ref="K5787" si="28853">O5787-O5786</f>
        <v>21</v>
      </c>
      <c r="L5787" s="8">
        <f t="shared" ref="L5787" si="28854">SUM(K5781:K5787)/7</f>
        <v>30.571428571428573</v>
      </c>
      <c r="M5787" s="8">
        <f t="shared" ref="M5787" si="28855">O5787/(B5787/100000)</f>
        <v>26.583323812444505</v>
      </c>
      <c r="N5787" s="5">
        <v>112166</v>
      </c>
      <c r="O5787" s="18">
        <v>2122</v>
      </c>
    </row>
    <row r="5788" spans="1:15" x14ac:dyDescent="0.2">
      <c r="A5788" s="5" t="s">
        <v>14</v>
      </c>
      <c r="B5788" s="13">
        <v>7982448</v>
      </c>
      <c r="C5788" s="6">
        <f t="shared" si="28684"/>
        <v>44203</v>
      </c>
      <c r="D5788" s="5">
        <f t="shared" ref="D5788" si="28856">N5788-N5787</f>
        <v>2116</v>
      </c>
      <c r="E5788" s="13">
        <f t="shared" ref="E5788" si="28857">SUM(D5782:D5788)/7</f>
        <v>1070.4285714285713</v>
      </c>
      <c r="F5788" s="13">
        <f t="shared" ref="F5788" si="28858">SUM(D5784:D5788)/5</f>
        <v>894.4</v>
      </c>
      <c r="G5788" s="13">
        <f t="shared" ref="G5788" si="28859">N5788/(B5788/100000)</f>
        <v>1431.6660753693604</v>
      </c>
      <c r="H5788" s="5">
        <f t="shared" si="28677"/>
        <v>299</v>
      </c>
      <c r="I5788" s="5">
        <f t="shared" si="28678"/>
        <v>290</v>
      </c>
      <c r="J5788" s="8">
        <f t="shared" ref="J5788" si="28860">E5788/(SUM(N5781:N5787)/7)*100</f>
        <v>0.97327741068981499</v>
      </c>
      <c r="K5788" s="5">
        <f t="shared" ref="K5788" si="28861">O5788-O5787</f>
        <v>84</v>
      </c>
      <c r="L5788" s="8">
        <f t="shared" ref="L5788" si="28862">SUM(K5782:K5788)/7</f>
        <v>34.142857142857146</v>
      </c>
      <c r="M5788" s="8">
        <f t="shared" ref="M5788" si="28863">O5788/(B5788/100000)</f>
        <v>27.63563257787586</v>
      </c>
      <c r="N5788" s="5">
        <v>114282</v>
      </c>
      <c r="O5788" s="18">
        <v>2206</v>
      </c>
    </row>
    <row r="5789" spans="1:15" x14ac:dyDescent="0.2">
      <c r="A5789" s="5" t="s">
        <v>14</v>
      </c>
      <c r="B5789" s="13">
        <v>7982448</v>
      </c>
      <c r="C5789" s="6">
        <f t="shared" si="28684"/>
        <v>44204</v>
      </c>
      <c r="D5789" s="5">
        <f t="shared" ref="D5789" si="28864">N5789-N5788</f>
        <v>2150</v>
      </c>
      <c r="E5789" s="13">
        <f t="shared" ref="E5789" si="28865">SUM(D5783:D5789)/7</f>
        <v>1117.8571428571429</v>
      </c>
      <c r="F5789" s="13">
        <f t="shared" ref="F5789" si="28866">SUM(D5785:D5789)/5</f>
        <v>1232.2</v>
      </c>
      <c r="G5789" s="13">
        <f t="shared" ref="G5789" si="28867">N5789/(B5789/100000)</f>
        <v>1458.6001687702822</v>
      </c>
      <c r="H5789" s="5">
        <f t="shared" si="28677"/>
        <v>300</v>
      </c>
      <c r="I5789" s="5">
        <f t="shared" si="28678"/>
        <v>291</v>
      </c>
      <c r="J5789" s="8">
        <f t="shared" ref="J5789" si="28868">E5789/(SUM(N5782:N5788)/7)*100</f>
        <v>1.0066043536763893</v>
      </c>
      <c r="K5789" s="5">
        <f t="shared" ref="K5789" si="28869">O5789-O5788</f>
        <v>52</v>
      </c>
      <c r="L5789" s="8">
        <f t="shared" ref="L5789" si="28870">SUM(K5783:K5789)/7</f>
        <v>41.571428571428569</v>
      </c>
      <c r="M5789" s="8">
        <f t="shared" ref="M5789" si="28871">O5789/(B5789/100000)</f>
        <v>28.287061813619083</v>
      </c>
      <c r="N5789" s="5">
        <v>116432</v>
      </c>
      <c r="O5789" s="18">
        <v>2258</v>
      </c>
    </row>
    <row r="5790" spans="1:15" x14ac:dyDescent="0.2">
      <c r="A5790" s="5" t="s">
        <v>14</v>
      </c>
      <c r="B5790" s="13">
        <v>7982448</v>
      </c>
      <c r="C5790" s="6">
        <f t="shared" si="28684"/>
        <v>44205</v>
      </c>
      <c r="D5790" s="5">
        <f t="shared" ref="D5790" si="28872">N5790-N5789</f>
        <v>1873</v>
      </c>
      <c r="E5790" s="13">
        <f t="shared" ref="E5790" si="28873">SUM(D5784:D5790)/7</f>
        <v>1213.5714285714287</v>
      </c>
      <c r="F5790" s="13">
        <f t="shared" ref="F5790" si="28874">SUM(D5786:D5790)/5</f>
        <v>1505.6</v>
      </c>
      <c r="G5790" s="13">
        <f t="shared" ref="G5790" si="28875">N5790/(B5790/100000)</f>
        <v>1482.0641487423409</v>
      </c>
      <c r="H5790" s="5">
        <f t="shared" si="28677"/>
        <v>301</v>
      </c>
      <c r="I5790" s="5">
        <f t="shared" si="28678"/>
        <v>292</v>
      </c>
      <c r="J5790" s="8">
        <f t="shared" ref="J5790" si="28876">E5790/(SUM(N5783:N5789)/7)*100</f>
        <v>1.0819023651570128</v>
      </c>
      <c r="K5790" s="5">
        <f t="shared" ref="K5790" si="28877">O5790-O5789</f>
        <v>55</v>
      </c>
      <c r="L5790" s="8">
        <f t="shared" ref="L5790" si="28878">SUM(K5784:K5790)/7</f>
        <v>42.428571428571431</v>
      </c>
      <c r="M5790" s="8">
        <f t="shared" ref="M5790" si="28879">O5790/(B5790/100000)</f>
        <v>28.976073505270566</v>
      </c>
      <c r="N5790" s="5">
        <v>118305</v>
      </c>
      <c r="O5790" s="18">
        <v>2313</v>
      </c>
    </row>
    <row r="5791" spans="1:15" x14ac:dyDescent="0.2">
      <c r="A5791" s="5" t="s">
        <v>14</v>
      </c>
      <c r="B5791" s="13">
        <v>7982448</v>
      </c>
      <c r="C5791" s="6">
        <f t="shared" si="28684"/>
        <v>44206</v>
      </c>
      <c r="D5791" s="5">
        <f t="shared" ref="D5791" si="28880">N5791-N5790</f>
        <v>1228</v>
      </c>
      <c r="E5791" s="13">
        <f t="shared" ref="E5791" si="28881">SUM(D5785:D5791)/7</f>
        <v>1323.1428571428571</v>
      </c>
      <c r="F5791" s="13">
        <f t="shared" ref="F5791" si="28882">SUM(D5787:D5791)/5</f>
        <v>1616</v>
      </c>
      <c r="G5791" s="13">
        <f t="shared" ref="G5791" si="28883">N5791/(B5791/100000)</f>
        <v>1497.4479006941231</v>
      </c>
      <c r="H5791" s="5">
        <f t="shared" si="28677"/>
        <v>302</v>
      </c>
      <c r="I5791" s="5">
        <f t="shared" si="28678"/>
        <v>293</v>
      </c>
      <c r="J5791" s="8">
        <f t="shared" ref="J5791" si="28884">E5791/(SUM(N5784:N5790)/7)*100</f>
        <v>1.1669602336440354</v>
      </c>
      <c r="K5791" s="5">
        <f t="shared" ref="K5791" si="28885">O5791-O5790</f>
        <v>16</v>
      </c>
      <c r="L5791" s="8">
        <f t="shared" ref="L5791" si="28886">SUM(K5785:K5791)/7</f>
        <v>43</v>
      </c>
      <c r="M5791" s="8">
        <f t="shared" ref="M5791" si="28887">O5791/(B5791/100000)</f>
        <v>29.176513270114633</v>
      </c>
      <c r="N5791" s="5">
        <v>119533</v>
      </c>
      <c r="O5791" s="18">
        <v>2329</v>
      </c>
    </row>
    <row r="5792" spans="1:15" x14ac:dyDescent="0.2">
      <c r="A5792" s="5" t="s">
        <v>14</v>
      </c>
      <c r="B5792" s="13">
        <v>7982448</v>
      </c>
      <c r="C5792" s="6">
        <f t="shared" si="28684"/>
        <v>44207</v>
      </c>
      <c r="D5792" s="5">
        <f t="shared" ref="D5792" si="28888">N5792-N5791</f>
        <v>1101</v>
      </c>
      <c r="E5792" s="13">
        <f t="shared" ref="E5792" si="28889">SUM(D5786:D5792)/7</f>
        <v>1408.1428571428571</v>
      </c>
      <c r="F5792" s="13">
        <f t="shared" ref="F5792" si="28890">SUM(D5788:D5792)/5</f>
        <v>1693.6</v>
      </c>
      <c r="G5792" s="13">
        <f t="shared" ref="G5792" si="28891">N5792/(B5792/100000)</f>
        <v>1511.2406620124555</v>
      </c>
      <c r="H5792" s="5">
        <f t="shared" si="28677"/>
        <v>303</v>
      </c>
      <c r="I5792" s="5">
        <f t="shared" si="28678"/>
        <v>294</v>
      </c>
      <c r="J5792" s="8">
        <f t="shared" ref="J5792" si="28892">E5792/(SUM(N5785:N5791)/7)*100</f>
        <v>1.2276012892491168</v>
      </c>
      <c r="K5792" s="5">
        <f t="shared" ref="K5792" si="28893">O5792-O5791</f>
        <v>11</v>
      </c>
      <c r="L5792" s="8">
        <f t="shared" ref="L5792" si="28894">SUM(K5786:K5792)/7</f>
        <v>42.714285714285715</v>
      </c>
      <c r="M5792" s="8">
        <f t="shared" ref="M5792" si="28895">O5792/(B5792/100000)</f>
        <v>29.314315608444929</v>
      </c>
      <c r="N5792" s="5">
        <v>120634</v>
      </c>
      <c r="O5792" s="18">
        <v>2340</v>
      </c>
    </row>
    <row r="5793" spans="1:15" x14ac:dyDescent="0.2">
      <c r="A5793" s="5" t="s">
        <v>14</v>
      </c>
      <c r="B5793" s="13">
        <v>7982448</v>
      </c>
      <c r="C5793" s="6">
        <f t="shared" si="28684"/>
        <v>44208</v>
      </c>
      <c r="D5793" s="5">
        <f t="shared" ref="D5793" si="28896">N5793-N5792</f>
        <v>469</v>
      </c>
      <c r="E5793" s="13">
        <f t="shared" ref="E5793" si="28897">SUM(D5787:D5793)/7</f>
        <v>1378.5714285714287</v>
      </c>
      <c r="F5793" s="13">
        <f t="shared" ref="F5793" si="28898">SUM(D5789:D5793)/5</f>
        <v>1364.2</v>
      </c>
      <c r="G5793" s="13">
        <f t="shared" ref="G5793" si="28899">N5793/(B5793/100000)</f>
        <v>1517.1160526194471</v>
      </c>
      <c r="H5793" s="5">
        <f t="shared" si="28677"/>
        <v>304</v>
      </c>
      <c r="I5793" s="5">
        <f t="shared" si="28678"/>
        <v>295</v>
      </c>
      <c r="J5793" s="8">
        <f t="shared" ref="J5793" si="28900">E5793/(SUM(N5786:N5792)/7)*100</f>
        <v>1.1872466335713978</v>
      </c>
      <c r="K5793" s="5">
        <f t="shared" ref="K5793" si="28901">O5793-O5792</f>
        <v>46</v>
      </c>
      <c r="L5793" s="8">
        <f t="shared" ref="L5793" si="28902">SUM(K5787:K5793)/7</f>
        <v>40.714285714285715</v>
      </c>
      <c r="M5793" s="8">
        <f t="shared" ref="M5793" si="28903">O5793/(B5793/100000)</f>
        <v>29.890579932371626</v>
      </c>
      <c r="N5793" s="5">
        <v>121103</v>
      </c>
      <c r="O5793" s="18">
        <v>2386</v>
      </c>
    </row>
    <row r="5794" spans="1:15" x14ac:dyDescent="0.2">
      <c r="A5794" s="5" t="s">
        <v>14</v>
      </c>
      <c r="B5794" s="13">
        <v>7982448</v>
      </c>
      <c r="C5794" s="6">
        <f t="shared" si="28684"/>
        <v>44209</v>
      </c>
      <c r="D5794" s="5">
        <f t="shared" ref="D5794" si="28904">N5794-N5793</f>
        <v>1328</v>
      </c>
      <c r="E5794" s="13">
        <f t="shared" ref="E5794" si="28905">SUM(D5788:D5794)/7</f>
        <v>1466.4285714285713</v>
      </c>
      <c r="F5794" s="13">
        <f t="shared" ref="F5794" si="28906">SUM(D5790:D5794)/5</f>
        <v>1199.8</v>
      </c>
      <c r="G5794" s="13">
        <f t="shared" ref="G5794" si="28907">N5794/(B5794/100000)</f>
        <v>1533.7525531015049</v>
      </c>
      <c r="H5794" s="5">
        <f t="shared" si="28677"/>
        <v>305</v>
      </c>
      <c r="I5794" s="5">
        <f t="shared" si="28678"/>
        <v>296</v>
      </c>
      <c r="J5794" s="8">
        <f t="shared" ref="J5794" si="28908">E5794/(SUM(N5787:N5793)/7)*100</f>
        <v>1.2480926008109865</v>
      </c>
      <c r="K5794" s="5">
        <f t="shared" ref="K5794" si="28909">O5794-O5793</f>
        <v>56</v>
      </c>
      <c r="L5794" s="8">
        <f t="shared" ref="L5794" si="28910">SUM(K5788:K5794)/7</f>
        <v>45.714285714285715</v>
      </c>
      <c r="M5794" s="8">
        <f t="shared" ref="M5794" si="28911">O5794/(B5794/100000)</f>
        <v>30.592119109325864</v>
      </c>
      <c r="N5794" s="5">
        <v>122431</v>
      </c>
      <c r="O5794" s="18">
        <v>2442</v>
      </c>
    </row>
    <row r="5795" spans="1:15" x14ac:dyDescent="0.2">
      <c r="A5795" s="5" t="s">
        <v>14</v>
      </c>
      <c r="B5795" s="13">
        <v>7982448</v>
      </c>
      <c r="C5795" s="6">
        <f t="shared" si="28684"/>
        <v>44210</v>
      </c>
      <c r="D5795" s="5">
        <f t="shared" ref="D5795" si="28912">N5795-N5794</f>
        <v>1596</v>
      </c>
      <c r="E5795" s="13">
        <f t="shared" ref="E5795" si="28913">SUM(D5789:D5795)/7</f>
        <v>1392.1428571428571</v>
      </c>
      <c r="F5795" s="13">
        <f t="shared" ref="F5795" si="28914">SUM(D5791:D5795)/5</f>
        <v>1144.4000000000001</v>
      </c>
      <c r="G5795" s="13">
        <f t="shared" ref="G5795" si="28915">N5795/(B5795/100000)</f>
        <v>1553.7464196447006</v>
      </c>
      <c r="H5795" s="5">
        <f t="shared" si="28677"/>
        <v>306</v>
      </c>
      <c r="I5795" s="5">
        <f t="shared" si="28678"/>
        <v>297</v>
      </c>
      <c r="J5795" s="8">
        <f t="shared" ref="J5795" si="28916">E5795/(SUM(N5788:N5794)/7)*100</f>
        <v>1.1702613123258718</v>
      </c>
      <c r="K5795" s="5">
        <f t="shared" ref="K5795" si="28917">O5795-O5794</f>
        <v>51</v>
      </c>
      <c r="L5795" s="8">
        <f t="shared" ref="L5795" si="28918">SUM(K5789:K5795)/7</f>
        <v>41</v>
      </c>
      <c r="M5795" s="8">
        <f t="shared" ref="M5795" si="28919">O5795/(B5795/100000)</f>
        <v>31.231020859766328</v>
      </c>
      <c r="N5795" s="5">
        <v>124027</v>
      </c>
      <c r="O5795" s="18">
        <v>2493</v>
      </c>
    </row>
    <row r="5796" spans="1:15" x14ac:dyDescent="0.2">
      <c r="A5796" s="5" t="s">
        <v>14</v>
      </c>
      <c r="B5796" s="13">
        <v>7982448</v>
      </c>
      <c r="C5796" s="6">
        <f t="shared" si="28684"/>
        <v>44211</v>
      </c>
      <c r="D5796" s="5">
        <f t="shared" ref="D5796" si="28920">N5796-N5795</f>
        <v>1156</v>
      </c>
      <c r="E5796" s="13">
        <f t="shared" ref="E5796" si="28921">SUM(D5790:D5796)/7</f>
        <v>1250.1428571428571</v>
      </c>
      <c r="F5796" s="13">
        <f t="shared" ref="F5796" si="28922">SUM(D5792:D5796)/5</f>
        <v>1130</v>
      </c>
      <c r="G5796" s="13">
        <f t="shared" ref="G5796" si="28923">N5796/(B5796/100000)</f>
        <v>1568.2281926546846</v>
      </c>
      <c r="H5796" s="5">
        <f t="shared" si="28677"/>
        <v>307</v>
      </c>
      <c r="I5796" s="5">
        <f t="shared" si="28678"/>
        <v>298</v>
      </c>
      <c r="J5796" s="8">
        <f t="shared" ref="J5796" si="28924">E5796/(SUM(N5789:N5795)/7)*100</f>
        <v>1.0387375143181021</v>
      </c>
      <c r="K5796" s="5">
        <f t="shared" ref="K5796" si="28925">O5796-O5795</f>
        <v>38</v>
      </c>
      <c r="L5796" s="8">
        <f t="shared" ref="L5796" si="28926">SUM(K5790:K5796)/7</f>
        <v>39</v>
      </c>
      <c r="M5796" s="8">
        <f t="shared" ref="M5796" si="28927">O5796/(B5796/100000)</f>
        <v>31.70706530127099</v>
      </c>
      <c r="N5796" s="5">
        <v>125183</v>
      </c>
      <c r="O5796" s="18">
        <v>2531</v>
      </c>
    </row>
    <row r="5797" spans="1:15" x14ac:dyDescent="0.2">
      <c r="A5797" s="5" t="s">
        <v>14</v>
      </c>
      <c r="B5797" s="13">
        <v>7982448</v>
      </c>
      <c r="C5797" s="6">
        <f t="shared" si="28684"/>
        <v>44212</v>
      </c>
      <c r="D5797" s="5">
        <f t="shared" ref="D5797" si="28928">N5797-N5796</f>
        <v>1932</v>
      </c>
      <c r="E5797" s="13">
        <f t="shared" ref="E5797" si="28929">SUM(D5791:D5797)/7</f>
        <v>1258.5714285714287</v>
      </c>
      <c r="F5797" s="13">
        <f t="shared" ref="F5797" si="28930">SUM(D5793:D5797)/5</f>
        <v>1296.2</v>
      </c>
      <c r="G5797" s="13">
        <f t="shared" ref="G5797" si="28931">N5797/(B5797/100000)</f>
        <v>1592.4312942596057</v>
      </c>
      <c r="H5797" s="5">
        <f t="shared" si="28677"/>
        <v>308</v>
      </c>
      <c r="I5797" s="5">
        <f t="shared" si="28678"/>
        <v>299</v>
      </c>
      <c r="J5797" s="8">
        <f t="shared" ref="J5797" si="28932">E5797/(SUM(N5790:N5796)/7)*100</f>
        <v>1.034989943798049</v>
      </c>
      <c r="K5797" s="5">
        <f t="shared" ref="K5797" si="28933">O5797-O5796</f>
        <v>73</v>
      </c>
      <c r="L5797" s="8">
        <f t="shared" ref="L5797" si="28934">SUM(K5791:K5797)/7</f>
        <v>41.571428571428569</v>
      </c>
      <c r="M5797" s="8">
        <f t="shared" ref="M5797" si="28935">O5797/(B5797/100000)</f>
        <v>32.621571728372054</v>
      </c>
      <c r="N5797" s="5">
        <v>127115</v>
      </c>
      <c r="O5797" s="18">
        <v>2604</v>
      </c>
    </row>
    <row r="5798" spans="1:15" x14ac:dyDescent="0.2">
      <c r="A5798" s="5" t="s">
        <v>14</v>
      </c>
      <c r="B5798" s="13">
        <v>7982448</v>
      </c>
      <c r="C5798" s="6">
        <f t="shared" si="28684"/>
        <v>44213</v>
      </c>
      <c r="D5798" s="5">
        <f t="shared" ref="D5798" si="28936">N5798-N5797</f>
        <v>900</v>
      </c>
      <c r="E5798" s="13">
        <f t="shared" ref="E5798" si="28937">SUM(D5792:D5798)/7</f>
        <v>1211.7142857142858</v>
      </c>
      <c r="F5798" s="13">
        <f t="shared" ref="F5798" si="28938">SUM(D5794:D5798)/5</f>
        <v>1382.4</v>
      </c>
      <c r="G5798" s="13">
        <f t="shared" ref="G5798" si="28939">N5798/(B5798/100000)</f>
        <v>1603.7060310320844</v>
      </c>
      <c r="H5798" s="5">
        <f t="shared" si="28677"/>
        <v>309</v>
      </c>
      <c r="I5798" s="5">
        <f t="shared" si="28678"/>
        <v>300</v>
      </c>
      <c r="J5798" s="8">
        <f t="shared" ref="J5798" si="28940">E5798/(SUM(N5791:N5797)/7)*100</f>
        <v>0.98624925292956267</v>
      </c>
      <c r="K5798" s="5">
        <f t="shared" ref="K5798" si="28941">O5798-O5797</f>
        <v>24</v>
      </c>
      <c r="L5798" s="8">
        <f t="shared" ref="L5798" si="28942">SUM(K5792:K5798)/7</f>
        <v>42.714285714285715</v>
      </c>
      <c r="M5798" s="8">
        <f t="shared" ref="M5798" si="28943">O5798/(B5798/100000)</f>
        <v>32.922231375638155</v>
      </c>
      <c r="N5798" s="5">
        <v>128015</v>
      </c>
      <c r="O5798" s="18">
        <v>2628</v>
      </c>
    </row>
    <row r="5799" spans="1:15" x14ac:dyDescent="0.2">
      <c r="A5799" s="5" t="s">
        <v>14</v>
      </c>
      <c r="B5799" s="13">
        <v>7982448</v>
      </c>
      <c r="C5799" s="6">
        <f t="shared" si="28684"/>
        <v>44214</v>
      </c>
      <c r="D5799" s="5">
        <f t="shared" ref="D5799" si="28944">N5799-N5798</f>
        <v>811</v>
      </c>
      <c r="E5799" s="13">
        <f t="shared" ref="E5799" si="28945">SUM(D5793:D5799)/7</f>
        <v>1170.2857142857142</v>
      </c>
      <c r="F5799" s="13">
        <f t="shared" ref="F5799" si="28946">SUM(D5795:D5799)/5</f>
        <v>1279</v>
      </c>
      <c r="G5799" s="13">
        <f t="shared" ref="G5799" si="28947">N5799/(B5799/100000)</f>
        <v>1613.8658216126182</v>
      </c>
      <c r="H5799" s="5">
        <f t="shared" si="28677"/>
        <v>310</v>
      </c>
      <c r="I5799" s="5">
        <f t="shared" si="28678"/>
        <v>301</v>
      </c>
      <c r="J5799" s="8">
        <f t="shared" ref="J5799" si="28948">E5799/(SUM(N5792:N5798)/7)*100</f>
        <v>0.94322677511318243</v>
      </c>
      <c r="K5799" s="5">
        <f t="shared" ref="K5799" si="28949">O5799-O5798</f>
        <v>6</v>
      </c>
      <c r="L5799" s="8">
        <f t="shared" ref="L5799" si="28950">SUM(K5793:K5799)/7</f>
        <v>42</v>
      </c>
      <c r="M5799" s="8">
        <f t="shared" ref="M5799" si="28951">O5799/(B5799/100000)</f>
        <v>32.997396287454677</v>
      </c>
      <c r="N5799" s="5">
        <v>128826</v>
      </c>
      <c r="O5799" s="18">
        <v>2634</v>
      </c>
    </row>
    <row r="5800" spans="1:15" x14ac:dyDescent="0.2">
      <c r="A5800" s="5" t="s">
        <v>14</v>
      </c>
      <c r="B5800" s="13">
        <v>7982448</v>
      </c>
      <c r="C5800" s="6">
        <f t="shared" si="28684"/>
        <v>44215</v>
      </c>
      <c r="D5800" s="5">
        <f t="shared" ref="D5800" si="28952">N5800-N5799</f>
        <v>740</v>
      </c>
      <c r="E5800" s="13">
        <f t="shared" ref="E5800" si="28953">SUM(D5794:D5800)/7</f>
        <v>1209</v>
      </c>
      <c r="F5800" s="13">
        <f t="shared" ref="F5800" si="28954">SUM(D5796:D5800)/5</f>
        <v>1107.8</v>
      </c>
      <c r="G5800" s="13">
        <f t="shared" ref="G5800" si="28955">N5800/(B5800/100000)</f>
        <v>1623.1361607366564</v>
      </c>
      <c r="H5800" s="5">
        <f t="shared" si="28677"/>
        <v>311</v>
      </c>
      <c r="I5800" s="5">
        <f t="shared" si="28678"/>
        <v>302</v>
      </c>
      <c r="J5800" s="8">
        <f t="shared" ref="J5800" si="28956">E5800/(SUM(N5793:N5799)/7)*100</f>
        <v>0.96532451237595529</v>
      </c>
      <c r="K5800" s="5">
        <f t="shared" ref="K5800" si="28957">O5800-O5799</f>
        <v>51</v>
      </c>
      <c r="L5800" s="8">
        <f t="shared" ref="L5800" si="28958">SUM(K5794:K5800)/7</f>
        <v>42.714285714285715</v>
      </c>
      <c r="M5800" s="8">
        <f t="shared" ref="M5800" si="28959">O5800/(B5800/100000)</f>
        <v>33.636298037895145</v>
      </c>
      <c r="N5800" s="5">
        <v>129566</v>
      </c>
      <c r="O5800" s="18">
        <v>2685</v>
      </c>
    </row>
    <row r="5801" spans="1:15" x14ac:dyDescent="0.2">
      <c r="A5801" s="5" t="s">
        <v>14</v>
      </c>
      <c r="B5801" s="13">
        <v>7982448</v>
      </c>
      <c r="C5801" s="6">
        <f t="shared" si="28684"/>
        <v>44216</v>
      </c>
      <c r="D5801" s="5">
        <f t="shared" ref="D5801" si="28960">N5801-N5800</f>
        <v>901</v>
      </c>
      <c r="E5801" s="13">
        <f t="shared" ref="E5801" si="28961">SUM(D5795:D5801)/7</f>
        <v>1148</v>
      </c>
      <c r="F5801" s="13">
        <f t="shared" ref="F5801" si="28962">SUM(D5797:D5801)/5</f>
        <v>1056.8</v>
      </c>
      <c r="G5801" s="13">
        <f t="shared" ref="G5801" si="28963">N5801/(B5801/100000)</f>
        <v>1634.4234249944379</v>
      </c>
      <c r="H5801" s="5">
        <f t="shared" si="28677"/>
        <v>312</v>
      </c>
      <c r="I5801" s="5">
        <f t="shared" si="28678"/>
        <v>303</v>
      </c>
      <c r="J5801" s="8">
        <f t="shared" ref="J5801" si="28964">E5801/(SUM(N5794:N5800)/7)*100</f>
        <v>0.907855389346369</v>
      </c>
      <c r="K5801" s="5">
        <f t="shared" ref="K5801" si="28965">O5801-O5800</f>
        <v>83</v>
      </c>
      <c r="L5801" s="8">
        <f t="shared" ref="L5801" si="28966">SUM(K5795:K5801)/7</f>
        <v>46.571428571428569</v>
      </c>
      <c r="M5801" s="8">
        <f t="shared" ref="M5801" si="28967">O5801/(B5801/100000)</f>
        <v>34.676079318023746</v>
      </c>
      <c r="N5801" s="5">
        <v>130467</v>
      </c>
      <c r="O5801" s="18">
        <v>2768</v>
      </c>
    </row>
    <row r="5802" spans="1:15" x14ac:dyDescent="0.2">
      <c r="A5802" s="5" t="s">
        <v>14</v>
      </c>
      <c r="B5802" s="13">
        <v>7982448</v>
      </c>
      <c r="C5802" s="6">
        <f t="shared" si="28684"/>
        <v>44217</v>
      </c>
      <c r="D5802" s="5">
        <f t="shared" ref="D5802" si="28968">N5802-N5801</f>
        <v>1628</v>
      </c>
      <c r="E5802" s="13">
        <f t="shared" ref="E5802" si="28969">SUM(D5796:D5802)/7</f>
        <v>1152.5714285714287</v>
      </c>
      <c r="F5802" s="13">
        <f t="shared" ref="F5802" si="28970">SUM(D5798:D5802)/5</f>
        <v>996</v>
      </c>
      <c r="G5802" s="13">
        <f t="shared" ref="G5802" si="28971">N5802/(B5802/100000)</f>
        <v>1654.8181710673218</v>
      </c>
      <c r="H5802" s="5">
        <f t="shared" si="28677"/>
        <v>313</v>
      </c>
      <c r="I5802" s="5">
        <f t="shared" si="28678"/>
        <v>304</v>
      </c>
      <c r="J5802" s="8">
        <f t="shared" ref="J5802" si="28972">E5802/(SUM(N5795:N5801)/7)*100</f>
        <v>0.90327015592270044</v>
      </c>
      <c r="K5802" s="5">
        <f t="shared" ref="K5802" si="28973">O5802-O5801</f>
        <v>61</v>
      </c>
      <c r="L5802" s="8">
        <f t="shared" ref="L5802" si="28974">SUM(K5796:K5802)/7</f>
        <v>48</v>
      </c>
      <c r="M5802" s="8">
        <f t="shared" ref="M5802" si="28975">O5802/(B5802/100000)</f>
        <v>35.440255921491755</v>
      </c>
      <c r="N5802" s="5">
        <v>132095</v>
      </c>
      <c r="O5802" s="18">
        <v>2829</v>
      </c>
    </row>
    <row r="5803" spans="1:15" x14ac:dyDescent="0.2">
      <c r="A5803" s="5" t="s">
        <v>14</v>
      </c>
      <c r="B5803" s="13">
        <v>7982448</v>
      </c>
      <c r="C5803" s="6">
        <f t="shared" si="28684"/>
        <v>44218</v>
      </c>
      <c r="D5803" s="5">
        <f t="shared" ref="D5803" si="28976">N5803-N5802</f>
        <v>1322</v>
      </c>
      <c r="E5803" s="13">
        <f t="shared" ref="E5803" si="28977">SUM(D5797:D5803)/7</f>
        <v>1176.2857142857142</v>
      </c>
      <c r="F5803" s="13">
        <f t="shared" ref="F5803" si="28978">SUM(D5799:D5803)/5</f>
        <v>1080.4000000000001</v>
      </c>
      <c r="G5803" s="13">
        <f t="shared" ref="G5803" si="28979">N5803/(B5803/100000)</f>
        <v>1671.3795066375628</v>
      </c>
      <c r="H5803" s="5">
        <f t="shared" si="28677"/>
        <v>314</v>
      </c>
      <c r="I5803" s="5">
        <f t="shared" si="28678"/>
        <v>305</v>
      </c>
      <c r="J5803" s="8">
        <f t="shared" ref="J5803" si="28980">E5803/(SUM(N5796:N5802)/7)*100</f>
        <v>0.91360273925484903</v>
      </c>
      <c r="K5803" s="5">
        <f t="shared" ref="K5803" si="28981">O5803-O5802</f>
        <v>71</v>
      </c>
      <c r="L5803" s="8">
        <f t="shared" ref="L5803" si="28982">SUM(K5797:K5803)/7</f>
        <v>52.714285714285715</v>
      </c>
      <c r="M5803" s="8">
        <f t="shared" ref="M5803" si="28983">O5803/(B5803/100000)</f>
        <v>36.329707377987305</v>
      </c>
      <c r="N5803" s="5">
        <v>133417</v>
      </c>
      <c r="O5803" s="18">
        <v>2900</v>
      </c>
    </row>
    <row r="5804" spans="1:15" x14ac:dyDescent="0.2">
      <c r="A5804" s="5" t="s">
        <v>14</v>
      </c>
      <c r="B5804" s="13">
        <v>7982448</v>
      </c>
      <c r="C5804" s="6">
        <f t="shared" si="28684"/>
        <v>44219</v>
      </c>
      <c r="D5804" s="5">
        <f t="shared" ref="D5804" si="28984">N5804-N5803</f>
        <v>1510</v>
      </c>
      <c r="E5804" s="13">
        <f t="shared" ref="E5804" si="28985">SUM(D5798:D5804)/7</f>
        <v>1116</v>
      </c>
      <c r="F5804" s="13">
        <f t="shared" ref="F5804" si="28986">SUM(D5800:D5804)/5</f>
        <v>1220.2</v>
      </c>
      <c r="G5804" s="13">
        <f t="shared" ref="G5804" si="28987">N5804/(B5804/100000)</f>
        <v>1690.2960094447219</v>
      </c>
      <c r="H5804" s="5">
        <f t="shared" si="28677"/>
        <v>315</v>
      </c>
      <c r="I5804" s="5">
        <f t="shared" si="28678"/>
        <v>306</v>
      </c>
      <c r="J5804" s="8">
        <f t="shared" ref="J5804" si="28988">E5804/(SUM(N5797:N5803)/7)*100</f>
        <v>0.85893253553322102</v>
      </c>
      <c r="K5804" s="5">
        <f t="shared" ref="K5804" si="28989">O5804-O5803</f>
        <v>45</v>
      </c>
      <c r="L5804" s="8">
        <f t="shared" ref="L5804" si="28990">SUM(K5798:K5804)/7</f>
        <v>48.714285714285715</v>
      </c>
      <c r="M5804" s="8">
        <f t="shared" ref="M5804" si="28991">O5804/(B5804/100000)</f>
        <v>36.89344421661125</v>
      </c>
      <c r="N5804" s="5">
        <v>134927</v>
      </c>
      <c r="O5804" s="18">
        <v>2945</v>
      </c>
    </row>
    <row r="5805" spans="1:15" x14ac:dyDescent="0.2">
      <c r="A5805" s="5" t="s">
        <v>14</v>
      </c>
      <c r="B5805" s="13">
        <v>7982448</v>
      </c>
      <c r="C5805" s="6">
        <f t="shared" si="28684"/>
        <v>44220</v>
      </c>
      <c r="D5805" s="5">
        <f t="shared" ref="D5805" si="28992">N5805-N5804</f>
        <v>838</v>
      </c>
      <c r="E5805" s="13">
        <f t="shared" ref="E5805" si="28993">SUM(D5799:D5805)/7</f>
        <v>1107.1428571428571</v>
      </c>
      <c r="F5805" s="13">
        <f t="shared" ref="F5805" si="28994">SUM(D5801:D5805)/5</f>
        <v>1239.8</v>
      </c>
      <c r="G5805" s="13">
        <f t="shared" ref="G5805" si="28995">N5805/(B5805/100000)</f>
        <v>1700.79404212843</v>
      </c>
      <c r="H5805" s="5">
        <f t="shared" si="28677"/>
        <v>316</v>
      </c>
      <c r="I5805" s="5">
        <f t="shared" si="28678"/>
        <v>307</v>
      </c>
      <c r="J5805" s="8">
        <f t="shared" ref="J5805" si="28996">E5805/(SUM(N5798:N5804)/7)*100</f>
        <v>0.84485884316476478</v>
      </c>
      <c r="K5805" s="5">
        <f t="shared" ref="K5805" si="28997">O5805-O5804</f>
        <v>19</v>
      </c>
      <c r="L5805" s="8">
        <f t="shared" ref="L5805" si="28998">SUM(K5799:K5805)/7</f>
        <v>48</v>
      </c>
      <c r="M5805" s="8">
        <f t="shared" ref="M5805" si="28999">O5805/(B5805/100000)</f>
        <v>37.131466437363578</v>
      </c>
      <c r="N5805" s="5">
        <v>135765</v>
      </c>
      <c r="O5805" s="18">
        <v>2964</v>
      </c>
    </row>
    <row r="5806" spans="1:15" x14ac:dyDescent="0.2">
      <c r="A5806" s="5" t="s">
        <v>14</v>
      </c>
      <c r="B5806" s="13">
        <v>7982448</v>
      </c>
      <c r="C5806" s="6">
        <f t="shared" si="28684"/>
        <v>44221</v>
      </c>
      <c r="D5806" s="5">
        <f t="shared" ref="D5806" si="29000">N5806-N5805</f>
        <v>437</v>
      </c>
      <c r="E5806" s="13">
        <f t="shared" ref="E5806" si="29001">SUM(D5800:D5806)/7</f>
        <v>1053.7142857142858</v>
      </c>
      <c r="F5806" s="13">
        <f t="shared" ref="F5806" si="29002">SUM(D5802:D5806)/5</f>
        <v>1147</v>
      </c>
      <c r="G5806" s="13">
        <f t="shared" ref="G5806" si="29003">N5806/(B5806/100000)</f>
        <v>1706.2685532057335</v>
      </c>
      <c r="H5806" s="5">
        <f t="shared" si="28677"/>
        <v>317</v>
      </c>
      <c r="I5806" s="5">
        <f t="shared" si="28678"/>
        <v>308</v>
      </c>
      <c r="J5806" s="8">
        <f t="shared" ref="J5806" si="29004">E5806/(SUM(N5799:N5805)/7)*100</f>
        <v>0.79735109933053216</v>
      </c>
      <c r="K5806" s="5">
        <f t="shared" ref="K5806" si="29005">O5806-O5805</f>
        <v>12</v>
      </c>
      <c r="L5806" s="8">
        <f t="shared" ref="L5806" si="29006">SUM(K5800:K5806)/7</f>
        <v>48.857142857142854</v>
      </c>
      <c r="M5806" s="8">
        <f t="shared" ref="M5806" si="29007">O5806/(B5806/100000)</f>
        <v>37.281796260996629</v>
      </c>
      <c r="N5806" s="5">
        <v>136202</v>
      </c>
      <c r="O5806" s="18">
        <v>2976</v>
      </c>
    </row>
    <row r="5807" spans="1:15" x14ac:dyDescent="0.2">
      <c r="A5807" s="5" t="s">
        <v>14</v>
      </c>
      <c r="B5807" s="13">
        <v>7982448</v>
      </c>
      <c r="C5807" s="6">
        <f t="shared" si="28684"/>
        <v>44222</v>
      </c>
      <c r="D5807" s="5">
        <f t="shared" ref="D5807" si="29008">N5807-N5806</f>
        <v>593</v>
      </c>
      <c r="E5807" s="13">
        <f t="shared" ref="E5807" si="29009">SUM(D5801:D5807)/7</f>
        <v>1032.7142857142858</v>
      </c>
      <c r="F5807" s="13">
        <f t="shared" ref="F5807" si="29010">SUM(D5803:D5807)/5</f>
        <v>940</v>
      </c>
      <c r="G5807" s="13">
        <f t="shared" ref="G5807" si="29011">N5807/(B5807/100000)</f>
        <v>1713.6973519902667</v>
      </c>
      <c r="H5807" s="5">
        <f t="shared" si="28677"/>
        <v>318</v>
      </c>
      <c r="I5807" s="5">
        <f t="shared" si="28678"/>
        <v>309</v>
      </c>
      <c r="J5807" s="8">
        <f t="shared" ref="J5807" si="29012">E5807/(SUM(N5800:N5806)/7)*100</f>
        <v>0.77527859731306825</v>
      </c>
      <c r="K5807" s="5">
        <f t="shared" ref="K5807" si="29013">O5807-O5806</f>
        <v>55</v>
      </c>
      <c r="L5807" s="8">
        <f t="shared" ref="L5807" si="29014">SUM(K5801:K5807)/7</f>
        <v>49.428571428571431</v>
      </c>
      <c r="M5807" s="8">
        <f t="shared" ref="M5807" si="29015">O5807/(B5807/100000)</f>
        <v>37.970807952648116</v>
      </c>
      <c r="N5807" s="5">
        <v>136795</v>
      </c>
      <c r="O5807" s="18">
        <v>3031</v>
      </c>
    </row>
    <row r="5808" spans="1:15" x14ac:dyDescent="0.2">
      <c r="A5808" s="5" t="s">
        <v>14</v>
      </c>
      <c r="B5808" s="13">
        <v>7982448</v>
      </c>
      <c r="C5808" s="6">
        <f t="shared" si="28684"/>
        <v>44223</v>
      </c>
      <c r="D5808" s="5">
        <f t="shared" ref="D5808" si="29016">N5808-N5807</f>
        <v>754</v>
      </c>
      <c r="E5808" s="13">
        <f t="shared" ref="E5808" si="29017">SUM(D5802:D5808)/7</f>
        <v>1011.7142857142857</v>
      </c>
      <c r="F5808" s="13">
        <f t="shared" ref="F5808" si="29018">SUM(D5804:D5808)/5</f>
        <v>826.4</v>
      </c>
      <c r="G5808" s="13">
        <f t="shared" ref="G5808" si="29019">N5808/(B5808/100000)</f>
        <v>1723.1430759085436</v>
      </c>
      <c r="H5808" s="5">
        <f t="shared" si="28677"/>
        <v>319</v>
      </c>
      <c r="I5808" s="5">
        <f t="shared" si="28678"/>
        <v>310</v>
      </c>
      <c r="J5808" s="8">
        <f t="shared" ref="J5808" si="29020">E5808/(SUM(N5801:N5807)/7)*100</f>
        <v>0.75367044530621452</v>
      </c>
      <c r="K5808" s="5">
        <f t="shared" ref="K5808" si="29021">O5808-O5807</f>
        <v>59</v>
      </c>
      <c r="L5808" s="8">
        <f t="shared" ref="L5808" si="29022">SUM(K5802:K5808)/7</f>
        <v>46</v>
      </c>
      <c r="M5808" s="8">
        <f t="shared" ref="M5808" si="29023">O5808/(B5808/100000)</f>
        <v>38.709929585510615</v>
      </c>
      <c r="N5808" s="5">
        <v>137549</v>
      </c>
      <c r="O5808" s="18">
        <v>3090</v>
      </c>
    </row>
    <row r="5809" spans="1:15" x14ac:dyDescent="0.2">
      <c r="A5809" s="5" t="s">
        <v>14</v>
      </c>
      <c r="B5809" s="13">
        <v>7982448</v>
      </c>
      <c r="C5809" s="6">
        <f t="shared" si="28684"/>
        <v>44224</v>
      </c>
      <c r="D5809" s="5">
        <f t="shared" ref="D5809" si="29024">N5809-N5808</f>
        <v>1480</v>
      </c>
      <c r="E5809" s="13">
        <f t="shared" ref="E5809" si="29025">SUM(D5803:D5809)/7</f>
        <v>990.57142857142856</v>
      </c>
      <c r="F5809" s="13">
        <f t="shared" ref="F5809" si="29026">SUM(D5805:D5809)/5</f>
        <v>820.4</v>
      </c>
      <c r="G5809" s="13">
        <f t="shared" ref="G5809" si="29027">N5809/(B5809/100000)</f>
        <v>1741.6837541566197</v>
      </c>
      <c r="H5809" s="5">
        <f t="shared" si="28677"/>
        <v>320</v>
      </c>
      <c r="I5809" s="5">
        <f t="shared" si="28678"/>
        <v>311</v>
      </c>
      <c r="J5809" s="8">
        <f t="shared" ref="J5809" si="29028">E5809/(SUM(N5802:N5808)/7)*100</f>
        <v>0.7324003168735147</v>
      </c>
      <c r="K5809" s="5">
        <f t="shared" ref="K5809" si="29029">O5809-O5808</f>
        <v>64</v>
      </c>
      <c r="L5809" s="8">
        <f t="shared" ref="L5809" si="29030">SUM(K5803:K5809)/7</f>
        <v>46.428571428571431</v>
      </c>
      <c r="M5809" s="8">
        <f t="shared" ref="M5809" si="29031">O5809/(B5809/100000)</f>
        <v>39.511688644886888</v>
      </c>
      <c r="N5809" s="5">
        <v>139029</v>
      </c>
      <c r="O5809" s="18">
        <v>3154</v>
      </c>
    </row>
    <row r="5810" spans="1:15" x14ac:dyDescent="0.2">
      <c r="A5810" s="5" t="s">
        <v>14</v>
      </c>
      <c r="B5810" s="13">
        <v>7982448</v>
      </c>
      <c r="C5810" s="6">
        <f t="shared" si="28684"/>
        <v>44225</v>
      </c>
      <c r="D5810" s="5">
        <f t="shared" ref="D5810" si="29032">N5810-N5809</f>
        <v>896</v>
      </c>
      <c r="E5810" s="13">
        <f t="shared" ref="E5810" si="29033">SUM(D5804:D5810)/7</f>
        <v>929.71428571428567</v>
      </c>
      <c r="F5810" s="13">
        <f t="shared" ref="F5810" si="29034">SUM(D5806:D5810)/5</f>
        <v>832</v>
      </c>
      <c r="G5810" s="13">
        <f t="shared" ref="G5810" si="29035">N5810/(B5810/100000)</f>
        <v>1752.9083809878875</v>
      </c>
      <c r="H5810" s="5">
        <f t="shared" si="28677"/>
        <v>321</v>
      </c>
      <c r="I5810" s="5">
        <f t="shared" si="28678"/>
        <v>312</v>
      </c>
      <c r="J5810" s="8">
        <f t="shared" ref="J5810" si="29036">E5810/(SUM(N5803:N5809)/7)*100</f>
        <v>0.6824063316570268</v>
      </c>
      <c r="K5810" s="5">
        <f t="shared" ref="K5810" si="29037">O5810-O5809</f>
        <v>35</v>
      </c>
      <c r="L5810" s="8">
        <f t="shared" ref="L5810" si="29038">SUM(K5804:K5810)/7</f>
        <v>41.285714285714285</v>
      </c>
      <c r="M5810" s="8">
        <f t="shared" ref="M5810" si="29039">O5810/(B5810/100000)</f>
        <v>39.950150630483286</v>
      </c>
      <c r="N5810" s="5">
        <v>139925</v>
      </c>
      <c r="O5810" s="18">
        <v>3189</v>
      </c>
    </row>
    <row r="5811" spans="1:15" x14ac:dyDescent="0.2">
      <c r="A5811" s="5" t="s">
        <v>14</v>
      </c>
      <c r="B5811" s="13">
        <v>7982448</v>
      </c>
      <c r="C5811" s="6">
        <f t="shared" si="28684"/>
        <v>44226</v>
      </c>
      <c r="D5811" s="5">
        <f t="shared" ref="D5811" si="29040">N5811-N5810</f>
        <v>1160</v>
      </c>
      <c r="E5811" s="13">
        <f t="shared" ref="E5811" si="29041">SUM(D5805:D5811)/7</f>
        <v>879.71428571428567</v>
      </c>
      <c r="F5811" s="13">
        <f t="shared" ref="F5811" si="29042">SUM(D5807:D5811)/5</f>
        <v>976.6</v>
      </c>
      <c r="G5811" s="13">
        <f t="shared" ref="G5811" si="29043">N5811/(B5811/100000)</f>
        <v>1767.4402639390826</v>
      </c>
      <c r="H5811" s="5">
        <f t="shared" si="28677"/>
        <v>322</v>
      </c>
      <c r="I5811" s="5">
        <f t="shared" si="28678"/>
        <v>313</v>
      </c>
      <c r="J5811" s="8">
        <f t="shared" ref="J5811" si="29044">E5811/(SUM(N5804:N5810)/7)*100</f>
        <v>0.6413300673198693</v>
      </c>
      <c r="K5811" s="5">
        <f t="shared" ref="K5811" si="29045">O5811-O5810</f>
        <v>64</v>
      </c>
      <c r="L5811" s="8">
        <f t="shared" ref="L5811" si="29046">SUM(K5805:K5811)/7</f>
        <v>44</v>
      </c>
      <c r="M5811" s="8">
        <f t="shared" ref="M5811" si="29047">O5811/(B5811/100000)</f>
        <v>40.751909689859552</v>
      </c>
      <c r="N5811" s="5">
        <v>141085</v>
      </c>
      <c r="O5811" s="18">
        <v>3253</v>
      </c>
    </row>
    <row r="5812" spans="1:15" x14ac:dyDescent="0.2">
      <c r="A5812" s="5" t="s">
        <v>14</v>
      </c>
      <c r="B5812" s="13">
        <v>7982448</v>
      </c>
      <c r="C5812" s="6">
        <f t="shared" si="28684"/>
        <v>44227</v>
      </c>
      <c r="D5812" s="5">
        <f t="shared" ref="D5812" si="29048">N5812-N5811</f>
        <v>1012</v>
      </c>
      <c r="E5812" s="13">
        <f t="shared" ref="E5812" si="29049">SUM(D5806:D5812)/7</f>
        <v>904.57142857142856</v>
      </c>
      <c r="F5812" s="13">
        <f t="shared" ref="F5812" si="29050">SUM(D5808:D5812)/5</f>
        <v>1060.4000000000001</v>
      </c>
      <c r="G5812" s="13">
        <f t="shared" ref="G5812" si="29051">N5812/(B5812/100000)</f>
        <v>1780.1180790654698</v>
      </c>
      <c r="H5812" s="5">
        <f t="shared" si="28677"/>
        <v>323</v>
      </c>
      <c r="I5812" s="5">
        <f t="shared" si="28678"/>
        <v>314</v>
      </c>
      <c r="J5812" s="8">
        <f t="shared" ref="J5812" si="29052">E5812/(SUM(N5805:N5811)/7)*100</f>
        <v>0.6552491333367827</v>
      </c>
      <c r="K5812" s="5">
        <f t="shared" ref="K5812" si="29053">O5812-O5811</f>
        <v>25</v>
      </c>
      <c r="L5812" s="8">
        <f t="shared" ref="L5812" si="29054">SUM(K5806:K5812)/7</f>
        <v>44.857142857142854</v>
      </c>
      <c r="M5812" s="8">
        <f t="shared" ref="M5812" si="29055">O5812/(B5812/100000)</f>
        <v>41.065096822428409</v>
      </c>
      <c r="N5812" s="5">
        <v>142097</v>
      </c>
      <c r="O5812" s="18">
        <v>3278</v>
      </c>
    </row>
    <row r="5813" spans="1:15" x14ac:dyDescent="0.2">
      <c r="A5813" s="5" t="s">
        <v>14</v>
      </c>
      <c r="B5813" s="13">
        <v>7982448</v>
      </c>
      <c r="C5813" s="6">
        <f t="shared" si="28684"/>
        <v>44228</v>
      </c>
      <c r="D5813" s="5">
        <f t="shared" ref="D5813" si="29056">N5813-N5812</f>
        <v>636</v>
      </c>
      <c r="E5813" s="13">
        <f t="shared" ref="E5813" si="29057">SUM(D5807:D5813)/7</f>
        <v>933</v>
      </c>
      <c r="F5813" s="13">
        <f t="shared" ref="F5813" si="29058">SUM(D5809:D5813)/5</f>
        <v>1036.8</v>
      </c>
      <c r="G5813" s="13">
        <f t="shared" ref="G5813" si="29059">N5813/(B5813/100000)</f>
        <v>1788.0855597180214</v>
      </c>
      <c r="H5813" s="5">
        <f t="shared" si="28677"/>
        <v>324</v>
      </c>
      <c r="I5813" s="5">
        <f t="shared" si="28678"/>
        <v>315</v>
      </c>
      <c r="J5813" s="8">
        <f t="shared" ref="J5813" si="29060">E5813/(SUM(N5806:N5812)/7)*100</f>
        <v>0.67144246526614049</v>
      </c>
      <c r="K5813" s="5">
        <f t="shared" ref="K5813" si="29061">O5813-O5812</f>
        <v>7</v>
      </c>
      <c r="L5813" s="8">
        <f t="shared" ref="L5813" si="29062">SUM(K5807:K5813)/7</f>
        <v>44.142857142857146</v>
      </c>
      <c r="M5813" s="8">
        <f t="shared" ref="M5813" si="29063">O5813/(B5813/100000)</f>
        <v>41.152789219547692</v>
      </c>
      <c r="N5813" s="5">
        <v>142733</v>
      </c>
      <c r="O5813" s="18">
        <v>3285</v>
      </c>
    </row>
    <row r="5814" spans="1:15" x14ac:dyDescent="0.2">
      <c r="A5814" s="5" t="s">
        <v>14</v>
      </c>
      <c r="B5814" s="13">
        <v>7982448</v>
      </c>
      <c r="C5814" s="6">
        <f t="shared" si="28684"/>
        <v>44229</v>
      </c>
      <c r="D5814" s="5">
        <f t="shared" ref="D5814" si="29064">N5814-N5813</f>
        <v>427</v>
      </c>
      <c r="E5814" s="13">
        <f t="shared" ref="E5814" si="29065">SUM(D5808:D5814)/7</f>
        <v>909.28571428571433</v>
      </c>
      <c r="F5814" s="13">
        <f t="shared" ref="F5814" si="29066">SUM(D5810:D5814)/5</f>
        <v>826.2</v>
      </c>
      <c r="G5814" s="13">
        <f t="shared" ref="G5814" si="29067">N5814/(B5814/100000)</f>
        <v>1793.4347959422976</v>
      </c>
      <c r="H5814" s="5">
        <f t="shared" si="28677"/>
        <v>325</v>
      </c>
      <c r="I5814" s="5">
        <f t="shared" si="28678"/>
        <v>316</v>
      </c>
      <c r="J5814" s="8">
        <f t="shared" ref="J5814" si="29068">E5814/(SUM(N5807:N5813)/7)*100</f>
        <v>0.65001179518654273</v>
      </c>
      <c r="K5814" s="5">
        <f t="shared" ref="K5814" si="29069">O5814-O5813</f>
        <v>39</v>
      </c>
      <c r="L5814" s="8">
        <f t="shared" ref="L5814" si="29070">SUM(K5808:K5814)/7</f>
        <v>41.857142857142854</v>
      </c>
      <c r="M5814" s="8">
        <f t="shared" ref="M5814" si="29071">O5814/(B5814/100000)</f>
        <v>41.641361146355109</v>
      </c>
      <c r="N5814" s="5">
        <v>143160</v>
      </c>
      <c r="O5814" s="18">
        <v>3324</v>
      </c>
    </row>
    <row r="5815" spans="1:15" x14ac:dyDescent="0.2">
      <c r="A5815" s="5" t="s">
        <v>14</v>
      </c>
      <c r="B5815" s="13">
        <v>7982448</v>
      </c>
      <c r="C5815" s="6">
        <f t="shared" si="28684"/>
        <v>44230</v>
      </c>
      <c r="D5815" s="5">
        <f t="shared" ref="D5815" si="29072">N5815-N5814</f>
        <v>292</v>
      </c>
      <c r="E5815" s="13">
        <f t="shared" ref="E5815" si="29073">SUM(D5809:D5815)/7</f>
        <v>843.28571428571433</v>
      </c>
      <c r="F5815" s="13">
        <f t="shared" ref="F5815" si="29074">SUM(D5811:D5815)/5</f>
        <v>705.4</v>
      </c>
      <c r="G5815" s="13">
        <f t="shared" ref="G5815" si="29075">N5815/(B5815/100000)</f>
        <v>1797.0928216507018</v>
      </c>
      <c r="H5815" s="5">
        <f t="shared" si="28677"/>
        <v>326</v>
      </c>
      <c r="I5815" s="5">
        <f t="shared" si="28678"/>
        <v>317</v>
      </c>
      <c r="J5815" s="8">
        <f t="shared" ref="J5815" si="29076">E5815/(SUM(N5808:N5814)/7)*100</f>
        <v>0.59893788213616794</v>
      </c>
      <c r="K5815" s="5">
        <f t="shared" ref="K5815" si="29077">O5815-O5814</f>
        <v>38</v>
      </c>
      <c r="L5815" s="8">
        <f t="shared" ref="L5815" si="29078">SUM(K5809:K5815)/7</f>
        <v>38.857142857142854</v>
      </c>
      <c r="M5815" s="8">
        <f t="shared" ref="M5815" si="29079">O5815/(B5815/100000)</f>
        <v>42.117405587859764</v>
      </c>
      <c r="N5815" s="5">
        <v>143452</v>
      </c>
      <c r="O5815" s="18">
        <v>3362</v>
      </c>
    </row>
    <row r="5816" spans="1:15" x14ac:dyDescent="0.2">
      <c r="A5816" s="5" t="s">
        <v>14</v>
      </c>
      <c r="B5816" s="13">
        <v>7982448</v>
      </c>
      <c r="C5816" s="6">
        <f t="shared" si="28684"/>
        <v>44231</v>
      </c>
      <c r="D5816" s="5">
        <f t="shared" ref="D5816" si="29080">N5816-N5815</f>
        <v>1186</v>
      </c>
      <c r="E5816" s="13">
        <f t="shared" ref="E5816" si="29081">SUM(D5810:D5816)/7</f>
        <v>801.28571428571433</v>
      </c>
      <c r="F5816" s="13">
        <f t="shared" ref="F5816" si="29082">SUM(D5812:D5816)/5</f>
        <v>710.6</v>
      </c>
      <c r="G5816" s="13">
        <f t="shared" ref="G5816" si="29083">N5816/(B5816/100000)</f>
        <v>1811.9504192197683</v>
      </c>
      <c r="H5816" s="5">
        <f t="shared" si="28677"/>
        <v>327</v>
      </c>
      <c r="I5816" s="5">
        <f t="shared" si="28678"/>
        <v>318</v>
      </c>
      <c r="J5816" s="8">
        <f t="shared" ref="J5816" si="29084">E5816/(SUM(N5809:N5815)/7)*100</f>
        <v>0.56571936325557426</v>
      </c>
      <c r="K5816" s="5">
        <f t="shared" ref="K5816" si="29085">O5816-O5815</f>
        <v>50</v>
      </c>
      <c r="L5816" s="8">
        <f t="shared" ref="L5816" si="29086">SUM(K5810:K5816)/7</f>
        <v>36.857142857142854</v>
      </c>
      <c r="M5816" s="8">
        <f t="shared" ref="M5816" si="29087">O5816/(B5816/100000)</f>
        <v>42.743779852997477</v>
      </c>
      <c r="N5816" s="5">
        <v>144638</v>
      </c>
      <c r="O5816" s="18">
        <v>3412</v>
      </c>
    </row>
    <row r="5817" spans="1:15" x14ac:dyDescent="0.2">
      <c r="A5817" s="5" t="s">
        <v>14</v>
      </c>
      <c r="B5817" s="13">
        <v>7982448</v>
      </c>
      <c r="C5817" s="6">
        <f t="shared" si="28684"/>
        <v>44232</v>
      </c>
      <c r="D5817" s="5">
        <f t="shared" ref="D5817" si="29088">N5817-N5816</f>
        <v>1567</v>
      </c>
      <c r="E5817" s="13">
        <f t="shared" ref="E5817" si="29089">SUM(D5811:D5817)/7</f>
        <v>897.14285714285711</v>
      </c>
      <c r="F5817" s="13">
        <f t="shared" ref="F5817" si="29090">SUM(D5813:D5817)/5</f>
        <v>821.6</v>
      </c>
      <c r="G5817" s="13">
        <f t="shared" ref="G5817" si="29091">N5817/(B5817/100000)</f>
        <v>1831.5809886891841</v>
      </c>
      <c r="H5817" s="5">
        <f t="shared" si="28677"/>
        <v>328</v>
      </c>
      <c r="I5817" s="5">
        <f t="shared" si="28678"/>
        <v>319</v>
      </c>
      <c r="J5817" s="8">
        <f t="shared" ref="J5817" si="29092">E5817/(SUM(N5810:N5816)/7)*100</f>
        <v>0.62983281348724784</v>
      </c>
      <c r="K5817" s="5">
        <f t="shared" ref="K5817" si="29093">O5817-O5816</f>
        <v>97</v>
      </c>
      <c r="L5817" s="8">
        <f t="shared" ref="L5817" si="29094">SUM(K5811:K5817)/7</f>
        <v>45.714285714285715</v>
      </c>
      <c r="M5817" s="8">
        <f t="shared" ref="M5817" si="29095">O5817/(B5817/100000)</f>
        <v>43.958945927364638</v>
      </c>
      <c r="N5817" s="5">
        <v>146205</v>
      </c>
      <c r="O5817" s="18">
        <v>3509</v>
      </c>
    </row>
    <row r="5818" spans="1:15" ht="15" customHeight="1" x14ac:dyDescent="0.2">
      <c r="A5818" s="5" t="s">
        <v>14</v>
      </c>
      <c r="B5818" s="13">
        <v>7982448</v>
      </c>
      <c r="C5818" s="6">
        <f t="shared" si="28684"/>
        <v>44233</v>
      </c>
      <c r="D5818" s="5">
        <f t="shared" ref="D5818" si="29096">N5818-N5817</f>
        <v>990</v>
      </c>
      <c r="E5818" s="13">
        <f t="shared" ref="E5818" si="29097">SUM(D5812:D5818)/7</f>
        <v>872.85714285714289</v>
      </c>
      <c r="F5818" s="13">
        <f t="shared" ref="F5818" si="29098">SUM(D5814:D5818)/5</f>
        <v>892.4</v>
      </c>
      <c r="G5818" s="13">
        <f t="shared" ref="G5818" si="29099">N5818/(B5818/100000)</f>
        <v>1843.983199138911</v>
      </c>
      <c r="H5818" s="5">
        <f t="shared" si="28677"/>
        <v>329</v>
      </c>
      <c r="I5818" s="5">
        <f t="shared" si="28678"/>
        <v>320</v>
      </c>
      <c r="J5818" s="8">
        <f t="shared" ref="J5818" si="29100">E5818/(SUM(N5811:N5817)/7)*100</f>
        <v>0.60894784575978955</v>
      </c>
      <c r="K5818" s="5">
        <f t="shared" ref="K5818" si="29101">O5818-O5817</f>
        <v>41</v>
      </c>
      <c r="L5818" s="8">
        <f t="shared" ref="L5818" si="29102">SUM(K5812:K5818)/7</f>
        <v>42.428571428571431</v>
      </c>
      <c r="M5818" s="8">
        <f t="shared" ref="M5818" si="29103">O5818/(B5818/100000)</f>
        <v>44.472572824777565</v>
      </c>
      <c r="N5818" s="5">
        <v>147195</v>
      </c>
      <c r="O5818" s="18">
        <v>3550</v>
      </c>
    </row>
    <row r="5819" spans="1:15" ht="15" customHeight="1" x14ac:dyDescent="0.2">
      <c r="A5819" s="5" t="s">
        <v>14</v>
      </c>
      <c r="B5819" s="13">
        <v>7982448</v>
      </c>
      <c r="C5819" s="6">
        <f t="shared" si="28684"/>
        <v>44234</v>
      </c>
      <c r="D5819" s="5">
        <f t="shared" ref="D5819" si="29104">N5819-N5818</f>
        <v>913</v>
      </c>
      <c r="E5819" s="13">
        <f t="shared" ref="E5819" si="29105">SUM(D5813:D5819)/7</f>
        <v>858.71428571428567</v>
      </c>
      <c r="F5819" s="13">
        <f t="shared" ref="F5819" si="29106">SUM(D5815:D5819)/5</f>
        <v>989.6</v>
      </c>
      <c r="G5819" s="13">
        <f t="shared" ref="G5819" si="29107">N5819/(B5819/100000)</f>
        <v>1855.4207932203255</v>
      </c>
      <c r="H5819" s="5">
        <f t="shared" si="28677"/>
        <v>330</v>
      </c>
      <c r="I5819" s="5">
        <f t="shared" si="28678"/>
        <v>321</v>
      </c>
      <c r="J5819" s="8">
        <f t="shared" ref="J5819" si="29108">E5819/(SUM(N5812:N5818)/7)*100</f>
        <v>0.59545508578674167</v>
      </c>
      <c r="K5819" s="5">
        <f t="shared" ref="K5819" si="29109">O5819-O5818</f>
        <v>31</v>
      </c>
      <c r="L5819" s="8">
        <f t="shared" ref="L5819" si="29110">SUM(K5813:K5819)/7</f>
        <v>43.285714285714285</v>
      </c>
      <c r="M5819" s="8">
        <f t="shared" ref="M5819" si="29111">O5819/(B5819/100000)</f>
        <v>44.86092486916295</v>
      </c>
      <c r="N5819" s="5">
        <v>148108</v>
      </c>
      <c r="O5819" s="18">
        <v>3581</v>
      </c>
    </row>
    <row r="5820" spans="1:15" ht="15" customHeight="1" x14ac:dyDescent="0.2">
      <c r="A5820" s="5" t="s">
        <v>14</v>
      </c>
      <c r="B5820" s="13">
        <v>7982448</v>
      </c>
      <c r="C5820" s="6">
        <f t="shared" si="28684"/>
        <v>44235</v>
      </c>
      <c r="D5820" s="5">
        <f t="shared" ref="D5820" si="29112">N5820-N5819</f>
        <v>472</v>
      </c>
      <c r="E5820" s="13">
        <f t="shared" ref="E5820" si="29113">SUM(D5814:D5820)/7</f>
        <v>835.28571428571433</v>
      </c>
      <c r="F5820" s="13">
        <f t="shared" ref="F5820" si="29114">SUM(D5816:D5820)/5</f>
        <v>1025.5999999999999</v>
      </c>
      <c r="G5820" s="13">
        <f t="shared" ref="G5820" si="29115">N5820/(B5820/100000)</f>
        <v>1861.3337662832255</v>
      </c>
      <c r="H5820" s="5">
        <f t="shared" si="28677"/>
        <v>331</v>
      </c>
      <c r="I5820" s="5">
        <f t="shared" si="28678"/>
        <v>322</v>
      </c>
      <c r="J5820" s="8">
        <f t="shared" ref="J5820" si="29116">E5820/(SUM(N5813:N5819)/7)*100</f>
        <v>0.57578058298891865</v>
      </c>
      <c r="K5820" s="5">
        <f t="shared" ref="K5820" si="29117">O5820-O5819</f>
        <v>15</v>
      </c>
      <c r="L5820" s="8">
        <f t="shared" ref="L5820" si="29118">SUM(K5814:K5820)/7</f>
        <v>44.428571428571431</v>
      </c>
      <c r="M5820" s="8">
        <f t="shared" ref="M5820" si="29119">O5820/(B5820/100000)</f>
        <v>45.048837148704258</v>
      </c>
      <c r="N5820" s="5">
        <v>148580</v>
      </c>
      <c r="O5820" s="18">
        <v>3596</v>
      </c>
    </row>
    <row r="5821" spans="1:15" ht="15" customHeight="1" x14ac:dyDescent="0.2">
      <c r="A5821" s="5" t="s">
        <v>14</v>
      </c>
      <c r="B5821" s="13">
        <v>7982448</v>
      </c>
      <c r="C5821" s="6">
        <f t="shared" si="28684"/>
        <v>44236</v>
      </c>
      <c r="D5821" s="5">
        <f t="shared" ref="D5821" si="29120">N5821-N5820</f>
        <v>297</v>
      </c>
      <c r="E5821" s="13">
        <f t="shared" ref="E5821" si="29121">SUM(D5815:D5821)/7</f>
        <v>816.71428571428567</v>
      </c>
      <c r="F5821" s="13">
        <f t="shared" ref="F5821" si="29122">SUM(D5817:D5821)/5</f>
        <v>847.8</v>
      </c>
      <c r="G5821" s="13">
        <f t="shared" ref="G5821" si="29123">N5821/(B5821/100000)</f>
        <v>1865.0544294181436</v>
      </c>
      <c r="H5821" s="5">
        <f t="shared" si="28677"/>
        <v>332</v>
      </c>
      <c r="I5821" s="5">
        <f t="shared" si="28678"/>
        <v>323</v>
      </c>
      <c r="J5821" s="8">
        <f t="shared" ref="J5821" si="29124">E5821/(SUM(N5814:N5820)/7)*100</f>
        <v>0.55975592800816176</v>
      </c>
      <c r="K5821" s="5">
        <f t="shared" ref="K5821" si="29125">O5821-O5820</f>
        <v>39</v>
      </c>
      <c r="L5821" s="8">
        <f t="shared" ref="L5821" si="29126">SUM(K5815:K5821)/7</f>
        <v>44.428571428571431</v>
      </c>
      <c r="M5821" s="8">
        <f t="shared" ref="M5821" si="29127">O5821/(B5821/100000)</f>
        <v>45.537409075511675</v>
      </c>
      <c r="N5821" s="5">
        <v>148877</v>
      </c>
      <c r="O5821" s="18">
        <v>3635</v>
      </c>
    </row>
    <row r="5822" spans="1:15" ht="15" customHeight="1" x14ac:dyDescent="0.2">
      <c r="A5822" s="5" t="s">
        <v>14</v>
      </c>
      <c r="B5822" s="13">
        <v>7982448</v>
      </c>
      <c r="C5822" s="6">
        <f t="shared" si="28684"/>
        <v>44237</v>
      </c>
      <c r="D5822" s="5">
        <f t="shared" ref="D5822" si="29128">N5822-N5821</f>
        <v>470</v>
      </c>
      <c r="E5822" s="13">
        <f t="shared" ref="E5822" si="29129">SUM(D5816:D5822)/7</f>
        <v>842.14285714285711</v>
      </c>
      <c r="F5822" s="13">
        <f t="shared" ref="F5822" si="29130">SUM(D5818:D5822)/5</f>
        <v>628.4</v>
      </c>
      <c r="G5822" s="13">
        <f t="shared" ref="G5822" si="29131">N5822/(B5822/100000)</f>
        <v>1870.9423475104381</v>
      </c>
      <c r="H5822" s="5">
        <f t="shared" si="28677"/>
        <v>333</v>
      </c>
      <c r="I5822" s="5">
        <f t="shared" si="28678"/>
        <v>324</v>
      </c>
      <c r="J5822" s="8">
        <f t="shared" ref="J5822" si="29132">E5822/(SUM(N5815:N5821)/7)*100</f>
        <v>0.57397120894207221</v>
      </c>
      <c r="K5822" s="5">
        <f t="shared" ref="K5822" si="29133">O5822-O5821</f>
        <v>47</v>
      </c>
      <c r="L5822" s="8">
        <f t="shared" ref="L5822" si="29134">SUM(K5816:K5822)/7</f>
        <v>45.714285714285715</v>
      </c>
      <c r="M5822" s="8">
        <f t="shared" ref="M5822" si="29135">O5822/(B5822/100000)</f>
        <v>46.126200884741124</v>
      </c>
      <c r="N5822" s="5">
        <v>149347</v>
      </c>
      <c r="O5822" s="18">
        <v>3682</v>
      </c>
    </row>
    <row r="5823" spans="1:15" ht="15" customHeight="1" x14ac:dyDescent="0.2">
      <c r="A5823" s="5" t="s">
        <v>14</v>
      </c>
      <c r="B5823" s="13">
        <v>7982448</v>
      </c>
      <c r="C5823" s="6">
        <f t="shared" si="28684"/>
        <v>44238</v>
      </c>
      <c r="D5823" s="5">
        <f t="shared" ref="D5823" si="29136">N5823-N5822</f>
        <v>1083</v>
      </c>
      <c r="E5823" s="13">
        <f t="shared" ref="E5823" si="29137">SUM(D5817:D5823)/7</f>
        <v>827.42857142857144</v>
      </c>
      <c r="F5823" s="13">
        <f t="shared" ref="F5823" si="29138">SUM(D5819:D5823)/5</f>
        <v>647</v>
      </c>
      <c r="G5823" s="13">
        <f t="shared" ref="G5823" si="29139">N5823/(B5823/100000)</f>
        <v>1884.5096140933208</v>
      </c>
      <c r="H5823" s="5">
        <f t="shared" si="28677"/>
        <v>334</v>
      </c>
      <c r="I5823" s="5">
        <f t="shared" si="28678"/>
        <v>325</v>
      </c>
      <c r="J5823" s="8">
        <f t="shared" ref="J5823" si="29140">E5823/(SUM(N5816:N5822)/7)*100</f>
        <v>0.5607241396001742</v>
      </c>
      <c r="K5823" s="5">
        <f t="shared" ref="K5823" si="29141">O5823-O5822</f>
        <v>34</v>
      </c>
      <c r="L5823" s="8">
        <f t="shared" ref="L5823" si="29142">SUM(K5817:K5823)/7</f>
        <v>43.428571428571431</v>
      </c>
      <c r="M5823" s="8">
        <f t="shared" ref="M5823" si="29143">O5823/(B5823/100000)</f>
        <v>46.552135385034767</v>
      </c>
      <c r="N5823" s="5">
        <v>150430</v>
      </c>
      <c r="O5823" s="18">
        <v>3716</v>
      </c>
    </row>
    <row r="5824" spans="1:15" ht="15" customHeight="1" x14ac:dyDescent="0.2">
      <c r="A5824" s="5" t="s">
        <v>14</v>
      </c>
      <c r="B5824" s="13">
        <v>7982448</v>
      </c>
      <c r="C5824" s="6">
        <f t="shared" si="28684"/>
        <v>44239</v>
      </c>
      <c r="D5824" s="5">
        <f t="shared" ref="D5824" si="29144">N5824-N5823</f>
        <v>1139</v>
      </c>
      <c r="E5824" s="13">
        <f t="shared" ref="E5824" si="29145">SUM(D5818:D5824)/7</f>
        <v>766.28571428571433</v>
      </c>
      <c r="F5824" s="13">
        <f t="shared" ref="F5824" si="29146">SUM(D5820:D5824)/5</f>
        <v>692.2</v>
      </c>
      <c r="G5824" s="13">
        <f t="shared" ref="G5824" si="29147">N5824/(B5824/100000)</f>
        <v>1898.7784198531579</v>
      </c>
      <c r="H5824" s="5">
        <f t="shared" si="28677"/>
        <v>335</v>
      </c>
      <c r="I5824" s="5">
        <f t="shared" si="28678"/>
        <v>326</v>
      </c>
      <c r="J5824" s="8">
        <f t="shared" ref="J5824" si="29148">E5824/(SUM(N5817:N5823)/7)*100</f>
        <v>0.51639386873737658</v>
      </c>
      <c r="K5824" s="5">
        <f t="shared" ref="K5824" si="29149">O5824-O5823</f>
        <v>57</v>
      </c>
      <c r="L5824" s="8">
        <f t="shared" ref="L5824" si="29150">SUM(K5818:K5824)/7</f>
        <v>37.714285714285715</v>
      </c>
      <c r="M5824" s="8">
        <f t="shared" ref="M5824" si="29151">O5824/(B5824/100000)</f>
        <v>47.266202047291763</v>
      </c>
      <c r="N5824" s="5">
        <v>151569</v>
      </c>
      <c r="O5824" s="18">
        <v>3773</v>
      </c>
    </row>
    <row r="5825" spans="1:15" ht="15" customHeight="1" x14ac:dyDescent="0.2">
      <c r="A5825" s="5" t="s">
        <v>14</v>
      </c>
      <c r="B5825" s="13">
        <v>7982448</v>
      </c>
      <c r="C5825" s="6">
        <f t="shared" si="28684"/>
        <v>44240</v>
      </c>
      <c r="D5825" s="5">
        <f t="shared" ref="D5825" si="29152">N5825-N5824</f>
        <v>885</v>
      </c>
      <c r="E5825" s="13">
        <f t="shared" ref="E5825" si="29153">SUM(D5819:D5825)/7</f>
        <v>751.28571428571433</v>
      </c>
      <c r="F5825" s="13">
        <f t="shared" ref="F5825" si="29154">SUM(D5821:D5825)/5</f>
        <v>774.8</v>
      </c>
      <c r="G5825" s="13">
        <f t="shared" ref="G5825" si="29155">N5825/(B5825/100000)</f>
        <v>1909.8652443460956</v>
      </c>
      <c r="H5825" s="5">
        <f t="shared" si="28677"/>
        <v>336</v>
      </c>
      <c r="I5825" s="5">
        <f t="shared" si="28678"/>
        <v>327</v>
      </c>
      <c r="J5825" s="8">
        <f t="shared" ref="J5825" si="29156">E5825/(SUM(N5818:N5824)/7)*100</f>
        <v>0.50368449180447195</v>
      </c>
      <c r="K5825" s="5">
        <f t="shared" ref="K5825" si="29157">O5825-O5824</f>
        <v>39</v>
      </c>
      <c r="L5825" s="8">
        <f t="shared" ref="L5825" si="29158">SUM(K5819:K5825)/7</f>
        <v>37.428571428571431</v>
      </c>
      <c r="M5825" s="8">
        <f t="shared" ref="M5825" si="29159">O5825/(B5825/100000)</f>
        <v>47.75477397409918</v>
      </c>
      <c r="N5825" s="5">
        <v>152454</v>
      </c>
      <c r="O5825" s="18">
        <v>3812</v>
      </c>
    </row>
    <row r="5826" spans="1:15" ht="15" customHeight="1" x14ac:dyDescent="0.2">
      <c r="A5826" s="5" t="s">
        <v>14</v>
      </c>
      <c r="B5826" s="13">
        <v>7982448</v>
      </c>
      <c r="C5826" s="6">
        <f t="shared" si="28684"/>
        <v>44241</v>
      </c>
      <c r="D5826" s="5">
        <f t="shared" ref="D5826" si="29160">N5826-N5825</f>
        <v>733</v>
      </c>
      <c r="E5826" s="13">
        <f t="shared" ref="E5826" si="29161">SUM(D5820:D5826)/7</f>
        <v>725.57142857142856</v>
      </c>
      <c r="F5826" s="13">
        <f t="shared" ref="F5826" si="29162">SUM(D5822:D5826)/5</f>
        <v>862</v>
      </c>
      <c r="G5826" s="13">
        <f t="shared" ref="G5826" si="29163">N5826/(B5826/100000)</f>
        <v>1919.0478910730144</v>
      </c>
      <c r="H5826" s="5">
        <f t="shared" si="28677"/>
        <v>337</v>
      </c>
      <c r="I5826" s="5">
        <f t="shared" si="28678"/>
        <v>328</v>
      </c>
      <c r="J5826" s="8">
        <f t="shared" ref="J5826" si="29164">E5826/(SUM(N5819:N5825)/7)*100</f>
        <v>0.48400699470632236</v>
      </c>
      <c r="K5826" s="5">
        <f t="shared" ref="K5826" si="29165">O5826-O5825</f>
        <v>24</v>
      </c>
      <c r="L5826" s="8">
        <f t="shared" ref="L5826" si="29166">SUM(K5820:K5826)/7</f>
        <v>36.428571428571431</v>
      </c>
      <c r="M5826" s="8">
        <f t="shared" ref="M5826" si="29167">O5826/(B5826/100000)</f>
        <v>48.055433621365282</v>
      </c>
      <c r="N5826" s="5">
        <v>153187</v>
      </c>
      <c r="O5826" s="18">
        <v>3836</v>
      </c>
    </row>
    <row r="5827" spans="1:15" ht="15" customHeight="1" x14ac:dyDescent="0.2">
      <c r="A5827" s="5" t="s">
        <v>14</v>
      </c>
      <c r="B5827" s="13">
        <v>7982448</v>
      </c>
      <c r="C5827" s="6">
        <f t="shared" si="28684"/>
        <v>44242</v>
      </c>
      <c r="D5827" s="5">
        <f t="shared" ref="D5827" si="29168">N5827-N5826</f>
        <v>464</v>
      </c>
      <c r="E5827" s="13">
        <f t="shared" ref="E5827" si="29169">SUM(D5821:D5827)/7</f>
        <v>724.42857142857144</v>
      </c>
      <c r="F5827" s="13">
        <f t="shared" ref="F5827" si="29170">SUM(D5823:D5827)/5</f>
        <v>860.8</v>
      </c>
      <c r="G5827" s="13">
        <f t="shared" ref="G5827" si="29171">N5827/(B5827/100000)</f>
        <v>1924.8606442534924</v>
      </c>
      <c r="H5827" s="5">
        <f t="shared" si="28677"/>
        <v>338</v>
      </c>
      <c r="I5827" s="5">
        <f t="shared" si="28678"/>
        <v>329</v>
      </c>
      <c r="J5827" s="8">
        <f t="shared" ref="J5827" si="29172">E5827/(SUM(N5820:N5826)/7)*100</f>
        <v>0.48091695718312216</v>
      </c>
      <c r="K5827" s="5">
        <f t="shared" ref="K5827" si="29173">O5827-O5826</f>
        <v>9</v>
      </c>
      <c r="L5827" s="8">
        <f t="shared" ref="L5827" si="29174">SUM(K5821:K5827)/7</f>
        <v>35.571428571428569</v>
      </c>
      <c r="M5827" s="8">
        <f t="shared" ref="M5827" si="29175">O5827/(B5827/100000)</f>
        <v>48.168180989090068</v>
      </c>
      <c r="N5827" s="5">
        <v>153651</v>
      </c>
      <c r="O5827" s="18">
        <v>3845</v>
      </c>
    </row>
    <row r="5828" spans="1:15" ht="15" customHeight="1" x14ac:dyDescent="0.2">
      <c r="A5828" s="5" t="s">
        <v>14</v>
      </c>
      <c r="B5828" s="13">
        <v>7982448</v>
      </c>
      <c r="C5828" s="6">
        <f t="shared" si="28684"/>
        <v>44243</v>
      </c>
      <c r="D5828" s="5">
        <f t="shared" ref="D5828" si="29176">N5828-N5827</f>
        <v>534</v>
      </c>
      <c r="E5828" s="13">
        <f t="shared" ref="E5828" si="29177">SUM(D5822:D5828)/7</f>
        <v>758.28571428571433</v>
      </c>
      <c r="F5828" s="13">
        <f t="shared" ref="F5828" si="29178">SUM(D5824:D5828)/5</f>
        <v>751</v>
      </c>
      <c r="G5828" s="13">
        <f t="shared" ref="G5828" si="29179">N5828/(B5828/100000)</f>
        <v>1931.550321405163</v>
      </c>
      <c r="H5828" s="5">
        <f t="shared" si="28677"/>
        <v>339</v>
      </c>
      <c r="I5828" s="5">
        <f t="shared" si="28678"/>
        <v>330</v>
      </c>
      <c r="J5828" s="8">
        <f t="shared" ref="J5828" si="29180">E5828/(SUM(N5821:N5827)/7)*100</f>
        <v>0.50098394076535024</v>
      </c>
      <c r="K5828" s="5">
        <f t="shared" ref="K5828" si="29181">O5828-O5827</f>
        <v>36</v>
      </c>
      <c r="L5828" s="8">
        <f t="shared" ref="L5828" si="29182">SUM(K5822:K5828)/7</f>
        <v>35.142857142857146</v>
      </c>
      <c r="M5828" s="8">
        <f t="shared" ref="M5828" si="29183">O5828/(B5828/100000)</f>
        <v>48.61917045998922</v>
      </c>
      <c r="N5828" s="5">
        <v>154185</v>
      </c>
      <c r="O5828" s="18">
        <v>3881</v>
      </c>
    </row>
    <row r="5829" spans="1:15" ht="15" customHeight="1" x14ac:dyDescent="0.2">
      <c r="A5829" s="5" t="s">
        <v>14</v>
      </c>
      <c r="B5829" s="13">
        <v>7982448</v>
      </c>
      <c r="C5829" s="6">
        <f t="shared" si="28684"/>
        <v>44244</v>
      </c>
      <c r="D5829" s="5">
        <f t="shared" ref="D5829" si="29184">N5829-N5828</f>
        <v>715</v>
      </c>
      <c r="E5829" s="13">
        <f t="shared" ref="E5829" si="29185">SUM(D5823:D5829)/7</f>
        <v>793.28571428571433</v>
      </c>
      <c r="F5829" s="13">
        <f t="shared" ref="F5829" si="29186">SUM(D5825:D5829)/5</f>
        <v>666.2</v>
      </c>
      <c r="G5829" s="13">
        <f t="shared" ref="G5829" si="29187">N5829/(B5829/100000)</f>
        <v>1940.5074733966323</v>
      </c>
      <c r="H5829" s="5">
        <f t="shared" si="28677"/>
        <v>340</v>
      </c>
      <c r="I5829" s="5">
        <f t="shared" si="28678"/>
        <v>331</v>
      </c>
      <c r="J5829" s="8">
        <f t="shared" ref="J5829" si="29188">E5829/(SUM(N5822:N5828)/7)*100</f>
        <v>0.52149512172445567</v>
      </c>
      <c r="K5829" s="5">
        <f t="shared" ref="K5829" si="29189">O5829-O5828</f>
        <v>27</v>
      </c>
      <c r="L5829" s="8">
        <f t="shared" ref="L5829" si="29190">SUM(K5823:K5829)/7</f>
        <v>32.285714285714285</v>
      </c>
      <c r="M5829" s="8">
        <f t="shared" ref="M5829" si="29191">O5829/(B5829/100000)</f>
        <v>48.957412563163587</v>
      </c>
      <c r="N5829" s="5">
        <v>154900</v>
      </c>
      <c r="O5829" s="18">
        <v>3908</v>
      </c>
    </row>
    <row r="5830" spans="1:15" ht="15" customHeight="1" x14ac:dyDescent="0.2">
      <c r="A5830" s="5" t="s">
        <v>14</v>
      </c>
      <c r="B5830" s="13">
        <v>7982448</v>
      </c>
      <c r="C5830" s="6">
        <f t="shared" si="28684"/>
        <v>44245</v>
      </c>
      <c r="D5830" s="5">
        <f t="shared" ref="D5830" si="29192">N5830-N5829</f>
        <v>940</v>
      </c>
      <c r="E5830" s="13">
        <f t="shared" ref="E5830" si="29193">SUM(D5824:D5830)/7</f>
        <v>772.85714285714289</v>
      </c>
      <c r="F5830" s="13">
        <f t="shared" ref="F5830" si="29194">SUM(D5826:D5830)/5</f>
        <v>677.2</v>
      </c>
      <c r="G5830" s="13">
        <f t="shared" ref="G5830" si="29195">N5830/(B5830/100000)</f>
        <v>1952.2833095812214</v>
      </c>
      <c r="H5830" s="5">
        <f t="shared" si="28677"/>
        <v>341</v>
      </c>
      <c r="I5830" s="5">
        <f t="shared" si="28678"/>
        <v>332</v>
      </c>
      <c r="J5830" s="8">
        <f t="shared" ref="J5830" si="29196">E5830/(SUM(N5823:N5829)/7)*100</f>
        <v>0.50542986763529829</v>
      </c>
      <c r="K5830" s="5">
        <f t="shared" ref="K5830" si="29197">O5830-O5829</f>
        <v>69</v>
      </c>
      <c r="L5830" s="8">
        <f t="shared" ref="L5830" si="29198">SUM(K5824:K5830)/7</f>
        <v>37.285714285714285</v>
      </c>
      <c r="M5830" s="8">
        <f t="shared" ref="M5830" si="29199">O5830/(B5830/100000)</f>
        <v>49.821809049053627</v>
      </c>
      <c r="N5830" s="5">
        <v>155840</v>
      </c>
      <c r="O5830" s="18">
        <v>3977</v>
      </c>
    </row>
    <row r="5831" spans="1:15" ht="15" customHeight="1" x14ac:dyDescent="0.2">
      <c r="A5831" s="5" t="s">
        <v>14</v>
      </c>
      <c r="B5831" s="13">
        <v>7982448</v>
      </c>
      <c r="C5831" s="6">
        <f t="shared" si="28684"/>
        <v>44246</v>
      </c>
      <c r="D5831" s="5">
        <f t="shared" ref="D5831" si="29200">N5831-N5830</f>
        <v>738</v>
      </c>
      <c r="E5831" s="13">
        <f t="shared" ref="E5831" si="29201">SUM(D5825:D5831)/7</f>
        <v>715.57142857142856</v>
      </c>
      <c r="F5831" s="13">
        <f t="shared" ref="F5831" si="29202">SUM(D5827:D5831)/5</f>
        <v>678.2</v>
      </c>
      <c r="G5831" s="13">
        <f t="shared" ref="G5831" si="29203">N5831/(B5831/100000)</f>
        <v>1961.5285937346539</v>
      </c>
      <c r="H5831" s="5">
        <f t="shared" si="28677"/>
        <v>342</v>
      </c>
      <c r="I5831" s="5">
        <f t="shared" si="28678"/>
        <v>333</v>
      </c>
      <c r="J5831" s="8">
        <f t="shared" ref="J5831" si="29204">E5831/(SUM(N5824:N5830)/7)*100</f>
        <v>0.46561304943548248</v>
      </c>
      <c r="K5831" s="5">
        <f t="shared" ref="K5831" si="29205">O5831-O5830</f>
        <v>32</v>
      </c>
      <c r="L5831" s="8">
        <f t="shared" ref="L5831" si="29206">SUM(K5825:K5831)/7</f>
        <v>33.714285714285715</v>
      </c>
      <c r="M5831" s="8">
        <f t="shared" ref="M5831" si="29207">O5831/(B5831/100000)</f>
        <v>50.22268857874176</v>
      </c>
      <c r="N5831" s="5">
        <v>156578</v>
      </c>
      <c r="O5831" s="18">
        <v>4009</v>
      </c>
    </row>
    <row r="5832" spans="1:15" ht="15" customHeight="1" x14ac:dyDescent="0.2">
      <c r="A5832" s="5" t="s">
        <v>14</v>
      </c>
      <c r="B5832" s="13">
        <v>7982448</v>
      </c>
      <c r="C5832" s="6">
        <f t="shared" si="28684"/>
        <v>44247</v>
      </c>
      <c r="D5832" s="5">
        <f t="shared" ref="D5832" si="29208">N5832-N5831</f>
        <v>1350</v>
      </c>
      <c r="E5832" s="13">
        <f t="shared" ref="E5832" si="29209">SUM(D5826:D5832)/7</f>
        <v>782</v>
      </c>
      <c r="F5832" s="13">
        <f t="shared" ref="F5832" si="29210">SUM(D5828:D5832)/5</f>
        <v>855.4</v>
      </c>
      <c r="G5832" s="13">
        <f t="shared" ref="G5832" si="29211">N5832/(B5832/100000)</f>
        <v>1978.4406988933722</v>
      </c>
      <c r="H5832" s="5">
        <f t="shared" si="28677"/>
        <v>343</v>
      </c>
      <c r="I5832" s="5">
        <f t="shared" si="28678"/>
        <v>334</v>
      </c>
      <c r="J5832" s="8">
        <f t="shared" ref="J5832" si="29212">E5832/(SUM(N5825:N5831)/7)*100</f>
        <v>0.50647902701252312</v>
      </c>
      <c r="K5832" s="5">
        <f t="shared" ref="K5832" si="29213">O5832-O5831</f>
        <v>75</v>
      </c>
      <c r="L5832" s="8">
        <f t="shared" ref="L5832" si="29214">SUM(K5826:K5832)/7</f>
        <v>38.857142857142854</v>
      </c>
      <c r="M5832" s="8">
        <f t="shared" ref="M5832" si="29215">O5832/(B5832/100000)</f>
        <v>51.162249976448329</v>
      </c>
      <c r="N5832" s="5">
        <v>157928</v>
      </c>
      <c r="O5832" s="18">
        <v>4084</v>
      </c>
    </row>
    <row r="5833" spans="1:15" ht="15" customHeight="1" x14ac:dyDescent="0.2">
      <c r="A5833" s="5" t="s">
        <v>14</v>
      </c>
      <c r="B5833" s="13">
        <v>7982448</v>
      </c>
      <c r="C5833" s="6">
        <f t="shared" si="28684"/>
        <v>44248</v>
      </c>
      <c r="D5833" s="5">
        <f t="shared" ref="D5833:D5834" si="29216">N5833-N5832</f>
        <v>669</v>
      </c>
      <c r="E5833" s="13">
        <f t="shared" ref="E5833:E5834" si="29217">SUM(D5827:D5833)/7</f>
        <v>772.85714285714289</v>
      </c>
      <c r="F5833" s="13">
        <f t="shared" ref="F5833:F5834" si="29218">SUM(D5829:D5833)/5</f>
        <v>882.4</v>
      </c>
      <c r="G5833" s="13">
        <f t="shared" ref="G5833:G5834" si="29219">N5833/(B5833/100000)</f>
        <v>1986.8215865609147</v>
      </c>
      <c r="H5833" s="5">
        <f t="shared" si="28677"/>
        <v>344</v>
      </c>
      <c r="I5833" s="5">
        <f t="shared" si="28678"/>
        <v>335</v>
      </c>
      <c r="J5833" s="8">
        <f t="shared" ref="J5833:J5834" si="29220">E5833/(SUM(N5826:N5832)/7)*100</f>
        <v>0.49803501710902182</v>
      </c>
      <c r="K5833" s="5">
        <f t="shared" ref="K5833:K5834" si="29221">O5833-O5832</f>
        <v>12</v>
      </c>
      <c r="L5833" s="8">
        <f t="shared" ref="L5833:L5834" si="29222">SUM(K5827:K5833)/7</f>
        <v>37.142857142857146</v>
      </c>
      <c r="M5833" s="8">
        <f t="shared" ref="M5833:M5834" si="29223">O5833/(B5833/100000)</f>
        <v>51.31257980008138</v>
      </c>
      <c r="N5833" s="5">
        <v>158597</v>
      </c>
      <c r="O5833" s="18">
        <v>4096</v>
      </c>
    </row>
    <row r="5834" spans="1:15" ht="15" customHeight="1" x14ac:dyDescent="0.2">
      <c r="A5834" s="5" t="s">
        <v>14</v>
      </c>
      <c r="B5834" s="13">
        <v>7982448</v>
      </c>
      <c r="C5834" s="6">
        <f t="shared" si="28684"/>
        <v>44249</v>
      </c>
      <c r="D5834" s="5">
        <f t="shared" si="29216"/>
        <v>599</v>
      </c>
      <c r="E5834" s="13">
        <f t="shared" si="29217"/>
        <v>792.14285714285711</v>
      </c>
      <c r="F5834" s="13">
        <f t="shared" si="29218"/>
        <v>859.2</v>
      </c>
      <c r="G5834" s="13">
        <f t="shared" si="29219"/>
        <v>1994.3255502572647</v>
      </c>
      <c r="H5834" s="5">
        <f t="shared" si="28677"/>
        <v>345</v>
      </c>
      <c r="I5834" s="5">
        <f t="shared" si="28678"/>
        <v>336</v>
      </c>
      <c r="J5834" s="8">
        <f t="shared" si="29220"/>
        <v>0.50793319281583682</v>
      </c>
      <c r="K5834" s="5">
        <f t="shared" si="29221"/>
        <v>8</v>
      </c>
      <c r="L5834" s="8">
        <f t="shared" si="29222"/>
        <v>37</v>
      </c>
      <c r="M5834" s="8">
        <f t="shared" si="29223"/>
        <v>51.412799682503419</v>
      </c>
      <c r="N5834" s="5">
        <v>159196</v>
      </c>
      <c r="O5834" s="18">
        <v>4104</v>
      </c>
    </row>
    <row r="5835" spans="1:15" ht="15" customHeight="1" x14ac:dyDescent="0.2">
      <c r="A5835" s="5" t="s">
        <v>14</v>
      </c>
      <c r="B5835" s="13">
        <v>7982448</v>
      </c>
      <c r="C5835" s="6">
        <f t="shared" si="28684"/>
        <v>44250</v>
      </c>
      <c r="D5835" s="5">
        <f t="shared" ref="D5835" si="29224">N5835-N5834</f>
        <v>457</v>
      </c>
      <c r="E5835" s="13">
        <f t="shared" ref="E5835" si="29225">SUM(D5829:D5835)/7</f>
        <v>781.14285714285711</v>
      </c>
      <c r="F5835" s="13">
        <f t="shared" ref="F5835" si="29226">SUM(D5831:D5835)/5</f>
        <v>762.6</v>
      </c>
      <c r="G5835" s="13">
        <f t="shared" ref="G5835" si="29227">N5835/(B5835/100000)</f>
        <v>2000.0506110406234</v>
      </c>
      <c r="H5835" s="5">
        <f t="shared" si="28677"/>
        <v>346</v>
      </c>
      <c r="I5835" s="5">
        <f t="shared" si="28678"/>
        <v>337</v>
      </c>
      <c r="J5835" s="8">
        <f t="shared" ref="J5835" si="29228">E5835/(SUM(N5828:N5834)/7)*100</f>
        <v>0.49834855963777674</v>
      </c>
      <c r="K5835" s="5">
        <f t="shared" ref="K5835" si="29229">O5835-O5834</f>
        <v>38</v>
      </c>
      <c r="L5835" s="8">
        <f t="shared" ref="L5835" si="29230">SUM(K5829:K5835)/7</f>
        <v>37.285714285714285</v>
      </c>
      <c r="M5835" s="8">
        <f t="shared" ref="M5835" si="29231">O5835/(B5835/100000)</f>
        <v>51.888844124008081</v>
      </c>
      <c r="N5835" s="5">
        <v>159653</v>
      </c>
      <c r="O5835" s="18">
        <v>4142</v>
      </c>
    </row>
    <row r="5836" spans="1:15" ht="15" customHeight="1" x14ac:dyDescent="0.2">
      <c r="A5836" s="5" t="s">
        <v>14</v>
      </c>
      <c r="B5836" s="13">
        <v>7982448</v>
      </c>
      <c r="C5836" s="6">
        <f t="shared" si="28684"/>
        <v>44251</v>
      </c>
      <c r="D5836" s="5">
        <f t="shared" ref="D5836" si="29232">N5836-N5835</f>
        <v>749</v>
      </c>
      <c r="E5836" s="13">
        <f t="shared" ref="E5836" si="29233">SUM(D5830:D5836)/7</f>
        <v>786</v>
      </c>
      <c r="F5836" s="13">
        <f t="shared" ref="F5836" si="29234">SUM(D5832:D5836)/5</f>
        <v>764.8</v>
      </c>
      <c r="G5836" s="13">
        <f t="shared" ref="G5836" si="29235">N5836/(B5836/100000)</f>
        <v>2009.4336975323863</v>
      </c>
      <c r="H5836" s="5">
        <f t="shared" si="28677"/>
        <v>347</v>
      </c>
      <c r="I5836" s="5">
        <f t="shared" si="28678"/>
        <v>338</v>
      </c>
      <c r="J5836" s="8">
        <f t="shared" ref="J5836" si="29236">E5836/(SUM(N5829:N5835)/7)*100</f>
        <v>0.49896072520703871</v>
      </c>
      <c r="K5836" s="5">
        <f t="shared" ref="K5836" si="29237">O5836-O5835</f>
        <v>62</v>
      </c>
      <c r="L5836" s="8">
        <f t="shared" ref="L5836" si="29238">SUM(K5830:K5836)/7</f>
        <v>42.285714285714285</v>
      </c>
      <c r="M5836" s="8">
        <f t="shared" ref="M5836" si="29239">O5836/(B5836/100000)</f>
        <v>52.665548212778837</v>
      </c>
      <c r="N5836" s="5">
        <v>160402</v>
      </c>
      <c r="O5836" s="18">
        <v>4204</v>
      </c>
    </row>
    <row r="5837" spans="1:15" ht="15" customHeight="1" x14ac:dyDescent="0.2">
      <c r="A5837" s="5" t="s">
        <v>14</v>
      </c>
      <c r="B5837" s="13">
        <v>7982448</v>
      </c>
      <c r="C5837" s="6">
        <f t="shared" si="28684"/>
        <v>44252</v>
      </c>
      <c r="D5837" s="5">
        <f t="shared" ref="D5837" si="29240">N5837-N5836</f>
        <v>1241</v>
      </c>
      <c r="E5837" s="13">
        <f t="shared" ref="E5837" si="29241">SUM(D5831:D5837)/7</f>
        <v>829</v>
      </c>
      <c r="F5837" s="13">
        <f t="shared" ref="F5837" si="29242">SUM(D5833:D5837)/5</f>
        <v>743</v>
      </c>
      <c r="G5837" s="13">
        <f t="shared" ref="G5837" si="29243">N5837/(B5837/100000)</f>
        <v>2024.9803067931043</v>
      </c>
      <c r="H5837" s="5">
        <f t="shared" si="28677"/>
        <v>348</v>
      </c>
      <c r="I5837" s="5">
        <f t="shared" si="28678"/>
        <v>339</v>
      </c>
      <c r="J5837" s="8">
        <f t="shared" ref="J5837" si="29244">E5837/(SUM(N5830:N5836)/7)*100</f>
        <v>0.52364477699752932</v>
      </c>
      <c r="K5837" s="5">
        <f t="shared" ref="K5837" si="29245">O5837-O5836</f>
        <v>26</v>
      </c>
      <c r="L5837" s="8">
        <f t="shared" ref="L5837" si="29246">SUM(K5831:K5837)/7</f>
        <v>36.142857142857146</v>
      </c>
      <c r="M5837" s="8">
        <f t="shared" ref="M5837" si="29247">O5837/(B5837/100000)</f>
        <v>52.991262830650449</v>
      </c>
      <c r="N5837" s="5">
        <v>161643</v>
      </c>
      <c r="O5837" s="18">
        <v>4230</v>
      </c>
    </row>
    <row r="5838" spans="1:15" ht="15" customHeight="1" x14ac:dyDescent="0.2">
      <c r="A5838" s="5" t="s">
        <v>14</v>
      </c>
      <c r="B5838" s="13">
        <v>7982448</v>
      </c>
      <c r="C5838" s="6">
        <f t="shared" ref="C5838:C5843" si="29248">C5837+1</f>
        <v>44253</v>
      </c>
      <c r="D5838" s="5">
        <f t="shared" ref="D5838:D5843" si="29249">N5838-N5837</f>
        <v>1025</v>
      </c>
      <c r="E5838" s="13">
        <f t="shared" ref="E5838:E5844" si="29250">SUM(D5832:D5838)/7</f>
        <v>870</v>
      </c>
      <c r="F5838" s="13">
        <f t="shared" ref="F5838:F5843" si="29251">SUM(D5834:D5838)/5</f>
        <v>814.2</v>
      </c>
      <c r="G5838" s="13">
        <f t="shared" ref="G5838:G5843" si="29252">N5838/(B5838/100000)</f>
        <v>2037.8209792284274</v>
      </c>
      <c r="H5838" s="5">
        <f t="shared" ref="H5838:I5840" si="29253">H5837+1</f>
        <v>349</v>
      </c>
      <c r="I5838" s="5">
        <f t="shared" si="29253"/>
        <v>340</v>
      </c>
      <c r="J5838" s="8">
        <f t="shared" ref="J5838:J5843" si="29254">E5838/(SUM(N5831:N5837)/7)*100</f>
        <v>0.54668010775612508</v>
      </c>
      <c r="K5838" s="5">
        <f t="shared" ref="K5838:K5843" si="29255">O5838-O5837</f>
        <v>40</v>
      </c>
      <c r="L5838" s="8">
        <f t="shared" ref="L5838:L5844" si="29256">SUM(K5832:K5838)/7</f>
        <v>37.285714285714285</v>
      </c>
      <c r="M5838" s="8">
        <f t="shared" ref="M5838:M5843" si="29257">O5838/(B5838/100000)</f>
        <v>53.49236224276062</v>
      </c>
      <c r="N5838" s="5">
        <v>162668</v>
      </c>
      <c r="O5838" s="18">
        <v>4270</v>
      </c>
    </row>
    <row r="5839" spans="1:15" ht="15" customHeight="1" x14ac:dyDescent="0.2">
      <c r="A5839" s="5" t="s">
        <v>14</v>
      </c>
      <c r="B5839" s="13">
        <v>7982448</v>
      </c>
      <c r="C5839" s="6">
        <f t="shared" si="29248"/>
        <v>44254</v>
      </c>
      <c r="D5839" s="5">
        <f t="shared" si="29249"/>
        <v>926</v>
      </c>
      <c r="E5839" s="13">
        <f t="shared" si="29250"/>
        <v>809.42857142857144</v>
      </c>
      <c r="F5839" s="13">
        <f t="shared" si="29251"/>
        <v>879.6</v>
      </c>
      <c r="G5839" s="13">
        <f t="shared" si="29252"/>
        <v>2049.4214306187778</v>
      </c>
      <c r="H5839" s="5">
        <f t="shared" si="29253"/>
        <v>350</v>
      </c>
      <c r="I5839" s="5">
        <f t="shared" si="29253"/>
        <v>341</v>
      </c>
      <c r="J5839" s="8">
        <f t="shared" si="29254"/>
        <v>0.50585356316071883</v>
      </c>
      <c r="K5839" s="5">
        <f t="shared" si="29255"/>
        <v>17</v>
      </c>
      <c r="L5839" s="8">
        <f t="shared" si="29256"/>
        <v>29</v>
      </c>
      <c r="M5839" s="8">
        <f t="shared" si="29257"/>
        <v>53.705329492907445</v>
      </c>
      <c r="N5839" s="5">
        <v>163594</v>
      </c>
      <c r="O5839" s="18">
        <v>4287</v>
      </c>
    </row>
    <row r="5840" spans="1:15" ht="15" customHeight="1" x14ac:dyDescent="0.2">
      <c r="A5840" s="5" t="s">
        <v>14</v>
      </c>
      <c r="B5840" s="13">
        <v>7982448</v>
      </c>
      <c r="C5840" s="6">
        <f t="shared" si="29248"/>
        <v>44255</v>
      </c>
      <c r="D5840" s="5">
        <f t="shared" si="29249"/>
        <v>843</v>
      </c>
      <c r="E5840" s="13">
        <f t="shared" si="29250"/>
        <v>834.28571428571433</v>
      </c>
      <c r="F5840" s="13">
        <f t="shared" si="29251"/>
        <v>956.8</v>
      </c>
      <c r="G5840" s="13">
        <f t="shared" si="29252"/>
        <v>2059.9821007289997</v>
      </c>
      <c r="H5840" s="5">
        <f t="shared" si="29253"/>
        <v>351</v>
      </c>
      <c r="I5840" s="5">
        <f t="shared" si="29253"/>
        <v>342</v>
      </c>
      <c r="J5840" s="8">
        <f t="shared" si="29254"/>
        <v>0.51876388515065042</v>
      </c>
      <c r="K5840" s="5">
        <f t="shared" si="29255"/>
        <v>9</v>
      </c>
      <c r="L5840" s="8">
        <f t="shared" si="29256"/>
        <v>28.571428571428573</v>
      </c>
      <c r="M5840" s="8">
        <f t="shared" si="29257"/>
        <v>53.818076860632232</v>
      </c>
      <c r="N5840" s="5">
        <v>164437</v>
      </c>
      <c r="O5840" s="18">
        <v>4296</v>
      </c>
    </row>
    <row r="5841" spans="1:15" ht="15" customHeight="1" x14ac:dyDescent="0.2">
      <c r="A5841" s="5" t="s">
        <v>14</v>
      </c>
      <c r="B5841" s="13">
        <v>7982448</v>
      </c>
      <c r="C5841" s="6">
        <f t="shared" si="29248"/>
        <v>44256</v>
      </c>
      <c r="D5841" s="5">
        <f t="shared" si="29249"/>
        <v>427</v>
      </c>
      <c r="E5841" s="13">
        <f t="shared" si="29250"/>
        <v>809.71428571428567</v>
      </c>
      <c r="F5841" s="13">
        <f t="shared" si="29251"/>
        <v>892.4</v>
      </c>
      <c r="G5841" s="13">
        <f t="shared" si="29252"/>
        <v>2065.3313369532757</v>
      </c>
      <c r="H5841" s="5">
        <f t="shared" ref="H5841:H6057" si="29258">H5840+1</f>
        <v>352</v>
      </c>
      <c r="I5841" s="5">
        <f t="shared" ref="I5841:I6057" si="29259">I5840+1</f>
        <v>343</v>
      </c>
      <c r="J5841" s="8">
        <f t="shared" si="29254"/>
        <v>0.50088680294063326</v>
      </c>
      <c r="K5841" s="5">
        <f t="shared" si="29255"/>
        <v>2</v>
      </c>
      <c r="L5841" s="8">
        <f t="shared" si="29256"/>
        <v>27.714285714285715</v>
      </c>
      <c r="M5841" s="8">
        <f t="shared" si="29257"/>
        <v>53.843131831237741</v>
      </c>
      <c r="N5841" s="5">
        <v>164864</v>
      </c>
      <c r="O5841" s="18">
        <v>4298</v>
      </c>
    </row>
    <row r="5842" spans="1:15" ht="15" customHeight="1" x14ac:dyDescent="0.2">
      <c r="A5842" s="5" t="s">
        <v>14</v>
      </c>
      <c r="B5842" s="13">
        <v>7982448</v>
      </c>
      <c r="C5842" s="6">
        <f t="shared" si="29248"/>
        <v>44257</v>
      </c>
      <c r="D5842" s="5">
        <f t="shared" si="29249"/>
        <v>470</v>
      </c>
      <c r="E5842" s="13">
        <f t="shared" si="29250"/>
        <v>811.57142857142856</v>
      </c>
      <c r="F5842" s="13">
        <f t="shared" si="29251"/>
        <v>738.2</v>
      </c>
      <c r="G5842" s="13">
        <f t="shared" si="29252"/>
        <v>2071.2192550455702</v>
      </c>
      <c r="H5842" s="5">
        <f t="shared" si="29258"/>
        <v>353</v>
      </c>
      <c r="I5842" s="5">
        <f t="shared" si="29259"/>
        <v>344</v>
      </c>
      <c r="J5842" s="8">
        <f t="shared" si="29254"/>
        <v>0.4995335283633221</v>
      </c>
      <c r="K5842" s="5">
        <f t="shared" si="29255"/>
        <v>28</v>
      </c>
      <c r="L5842" s="8">
        <f t="shared" si="29256"/>
        <v>26.285714285714285</v>
      </c>
      <c r="M5842" s="8">
        <f t="shared" si="29257"/>
        <v>54.193901419714855</v>
      </c>
      <c r="N5842" s="5">
        <v>165334</v>
      </c>
      <c r="O5842" s="18">
        <v>4326</v>
      </c>
    </row>
    <row r="5843" spans="1:15" ht="15" customHeight="1" x14ac:dyDescent="0.2">
      <c r="A5843" s="5" t="s">
        <v>14</v>
      </c>
      <c r="B5843" s="13">
        <v>7982448</v>
      </c>
      <c r="C5843" s="6">
        <f t="shared" si="29248"/>
        <v>44258</v>
      </c>
      <c r="D5843" s="5">
        <f t="shared" si="29249"/>
        <v>504</v>
      </c>
      <c r="E5843" s="13">
        <f t="shared" si="29250"/>
        <v>776.57142857142856</v>
      </c>
      <c r="F5843" s="13">
        <f t="shared" si="29251"/>
        <v>634</v>
      </c>
      <c r="G5843" s="13">
        <f t="shared" si="29252"/>
        <v>2077.5331076381581</v>
      </c>
      <c r="H5843" s="5">
        <f t="shared" si="29258"/>
        <v>354</v>
      </c>
      <c r="I5843" s="5">
        <f t="shared" si="29259"/>
        <v>345</v>
      </c>
      <c r="J5843" s="8">
        <f t="shared" si="29254"/>
        <v>0.47561468560959347</v>
      </c>
      <c r="K5843" s="5">
        <f t="shared" si="29255"/>
        <v>37</v>
      </c>
      <c r="L5843" s="8">
        <f t="shared" si="29256"/>
        <v>22.714285714285715</v>
      </c>
      <c r="M5843" s="8">
        <f t="shared" si="29257"/>
        <v>54.657418375916762</v>
      </c>
      <c r="N5843" s="5">
        <v>165838</v>
      </c>
      <c r="O5843" s="18">
        <v>4363</v>
      </c>
    </row>
    <row r="5844" spans="1:15" ht="15" customHeight="1" x14ac:dyDescent="0.2">
      <c r="A5844" s="5" t="s">
        <v>14</v>
      </c>
      <c r="B5844" s="13">
        <v>7982448</v>
      </c>
      <c r="C5844" s="6">
        <f t="shared" ref="C5844:C6057" si="29260">C5843+1</f>
        <v>44259</v>
      </c>
      <c r="D5844" s="5">
        <f t="shared" ref="D5844" si="29261">N5844-N5843</f>
        <v>1112</v>
      </c>
      <c r="E5844" s="13">
        <f t="shared" si="29250"/>
        <v>758.14285714285711</v>
      </c>
      <c r="F5844" s="13">
        <f t="shared" ref="F5844" si="29262">SUM(D5840:D5844)/5</f>
        <v>671.2</v>
      </c>
      <c r="G5844" s="13">
        <f t="shared" ref="G5844" si="29263">N5844/(B5844/100000)</f>
        <v>2091.4636712948209</v>
      </c>
      <c r="H5844" s="5">
        <f t="shared" si="29258"/>
        <v>355</v>
      </c>
      <c r="I5844" s="5">
        <f t="shared" si="29259"/>
        <v>346</v>
      </c>
      <c r="J5844" s="8">
        <f t="shared" ref="J5844" si="29264">E5844/(SUM(N5837:N5843)/7)*100</f>
        <v>0.46213006518759497</v>
      </c>
      <c r="K5844" s="5">
        <f t="shared" ref="K5844" si="29265">O5844-O5843</f>
        <v>28</v>
      </c>
      <c r="L5844" s="8">
        <f t="shared" si="29256"/>
        <v>23</v>
      </c>
      <c r="M5844" s="8">
        <f t="shared" ref="M5844" si="29266">O5844/(B5844/100000)</f>
        <v>55.008187964393883</v>
      </c>
      <c r="N5844" s="5">
        <v>166950</v>
      </c>
      <c r="O5844" s="18">
        <v>4391</v>
      </c>
    </row>
    <row r="5845" spans="1:15" ht="15" customHeight="1" x14ac:dyDescent="0.2">
      <c r="A5845" s="5" t="s">
        <v>14</v>
      </c>
      <c r="B5845" s="13">
        <v>7982448</v>
      </c>
      <c r="C5845" s="6">
        <f t="shared" si="29260"/>
        <v>44260</v>
      </c>
      <c r="D5845" s="5">
        <f t="shared" ref="D5845" si="29267">N5845-N5844</f>
        <v>937</v>
      </c>
      <c r="E5845" s="13">
        <f t="shared" ref="E5845" si="29268">SUM(D5839:D5845)/7</f>
        <v>745.57142857142856</v>
      </c>
      <c r="F5845" s="13">
        <f t="shared" ref="F5845" si="29269">SUM(D5841:D5845)/5</f>
        <v>690</v>
      </c>
      <c r="G5845" s="13">
        <f t="shared" ref="G5845" si="29270">N5845/(B5845/100000)</f>
        <v>2103.2019250235016</v>
      </c>
      <c r="H5845" s="5">
        <f t="shared" si="29258"/>
        <v>356</v>
      </c>
      <c r="I5845" s="5">
        <f t="shared" si="29259"/>
        <v>347</v>
      </c>
      <c r="J5845" s="8">
        <f t="shared" ref="J5845" si="29271">E5845/(SUM(N5838:N5844)/7)*100</f>
        <v>0.45237651525329697</v>
      </c>
      <c r="K5845" s="5">
        <f t="shared" ref="K5845" si="29272">O5845-O5844</f>
        <v>19</v>
      </c>
      <c r="L5845" s="8">
        <f t="shared" ref="L5845" si="29273">SUM(K5839:K5845)/7</f>
        <v>20</v>
      </c>
      <c r="M5845" s="8">
        <f t="shared" ref="M5845" si="29274">O5845/(B5845/100000)</f>
        <v>55.246210185146218</v>
      </c>
      <c r="N5845" s="5">
        <v>167887</v>
      </c>
      <c r="O5845" s="18">
        <v>4410</v>
      </c>
    </row>
    <row r="5846" spans="1:15" ht="15" customHeight="1" x14ac:dyDescent="0.2">
      <c r="A5846" s="5" t="s">
        <v>14</v>
      </c>
      <c r="B5846" s="13">
        <v>7982448</v>
      </c>
      <c r="C5846" s="6">
        <f t="shared" si="29260"/>
        <v>44261</v>
      </c>
      <c r="D5846" s="5">
        <f t="shared" ref="D5846" si="29275">N5846-N5845</f>
        <v>919</v>
      </c>
      <c r="E5846" s="13">
        <f t="shared" ref="E5846" si="29276">SUM(D5840:D5846)/7</f>
        <v>744.57142857142856</v>
      </c>
      <c r="F5846" s="13">
        <f t="shared" ref="F5846" si="29277">SUM(D5842:D5846)/5</f>
        <v>788.4</v>
      </c>
      <c r="G5846" s="13">
        <f t="shared" ref="G5846" si="29278">N5846/(B5846/100000)</f>
        <v>2114.7146840167329</v>
      </c>
      <c r="H5846" s="5">
        <f t="shared" si="29258"/>
        <v>357</v>
      </c>
      <c r="I5846" s="5">
        <f t="shared" si="29259"/>
        <v>348</v>
      </c>
      <c r="J5846" s="8">
        <f t="shared" ref="J5846" si="29279">E5846/(SUM(N5839:N5845)/7)*100</f>
        <v>0.44973526711444606</v>
      </c>
      <c r="K5846" s="5">
        <f t="shared" ref="K5846" si="29280">O5846-O5845</f>
        <v>27</v>
      </c>
      <c r="L5846" s="8">
        <f t="shared" ref="L5846" si="29281">SUM(K5840:K5846)/7</f>
        <v>21.428571428571427</v>
      </c>
      <c r="M5846" s="8">
        <f t="shared" ref="M5846" si="29282">O5846/(B5846/100000)</f>
        <v>55.584452288320577</v>
      </c>
      <c r="N5846" s="5">
        <v>168806</v>
      </c>
      <c r="O5846" s="18">
        <v>4437</v>
      </c>
    </row>
    <row r="5847" spans="1:15" ht="15" customHeight="1" x14ac:dyDescent="0.2">
      <c r="A5847" s="5" t="s">
        <v>14</v>
      </c>
      <c r="B5847" s="13">
        <v>7982448</v>
      </c>
      <c r="C5847" s="6">
        <f t="shared" si="29260"/>
        <v>44262</v>
      </c>
      <c r="D5847" s="5">
        <f t="shared" ref="D5847" si="29283">N5847-N5846</f>
        <v>818</v>
      </c>
      <c r="E5847" s="13">
        <f t="shared" ref="E5847" si="29284">SUM(D5841:D5847)/7</f>
        <v>741</v>
      </c>
      <c r="F5847" s="13">
        <f t="shared" ref="F5847" si="29285">SUM(D5843:D5847)/5</f>
        <v>858</v>
      </c>
      <c r="G5847" s="13">
        <f t="shared" ref="G5847" si="29286">N5847/(B5847/100000)</f>
        <v>2124.9621669943858</v>
      </c>
      <c r="H5847" s="5">
        <f t="shared" si="29258"/>
        <v>358</v>
      </c>
      <c r="I5847" s="5">
        <f t="shared" si="29259"/>
        <v>349</v>
      </c>
      <c r="J5847" s="8">
        <f t="shared" ref="J5847" si="29287">E5847/(SUM(N5840:N5846)/7)*100</f>
        <v>0.4455741524040559</v>
      </c>
      <c r="K5847" s="5">
        <f t="shared" ref="K5847" si="29288">O5847-O5846</f>
        <v>8</v>
      </c>
      <c r="L5847" s="8">
        <f t="shared" ref="L5847" si="29289">SUM(K5841:K5847)/7</f>
        <v>21.285714285714285</v>
      </c>
      <c r="M5847" s="8">
        <f t="shared" ref="M5847" si="29290">O5847/(B5847/100000)</f>
        <v>55.684672170742616</v>
      </c>
      <c r="N5847" s="5">
        <v>169624</v>
      </c>
      <c r="O5847" s="18">
        <v>4445</v>
      </c>
    </row>
    <row r="5848" spans="1:15" ht="15" customHeight="1" x14ac:dyDescent="0.2">
      <c r="A5848" s="5" t="s">
        <v>14</v>
      </c>
      <c r="B5848" s="13">
        <v>7982448</v>
      </c>
      <c r="C5848" s="6">
        <f t="shared" si="29260"/>
        <v>44263</v>
      </c>
      <c r="D5848" s="5">
        <f t="shared" ref="D5848" si="29291">N5848-N5847</f>
        <v>660</v>
      </c>
      <c r="E5848" s="13">
        <f t="shared" ref="E5848" si="29292">SUM(D5842:D5848)/7</f>
        <v>774.28571428571433</v>
      </c>
      <c r="F5848" s="13">
        <f t="shared" ref="F5848" si="29293">SUM(D5844:D5848)/5</f>
        <v>889.2</v>
      </c>
      <c r="G5848" s="13">
        <f t="shared" ref="G5848" si="29294">N5848/(B5848/100000)</f>
        <v>2133.2303072942036</v>
      </c>
      <c r="H5848" s="5">
        <f t="shared" si="29258"/>
        <v>359</v>
      </c>
      <c r="I5848" s="5">
        <f t="shared" si="29259"/>
        <v>350</v>
      </c>
      <c r="J5848" s="8">
        <f t="shared" ref="J5848" si="29295">E5848/(SUM(N5841:N5847)/7)*100</f>
        <v>0.46352399677414668</v>
      </c>
      <c r="K5848" s="5">
        <f t="shared" ref="K5848" si="29296">O5848-O5847</f>
        <v>3</v>
      </c>
      <c r="L5848" s="8">
        <f t="shared" ref="L5848" si="29297">SUM(K5842:K5848)/7</f>
        <v>21.428571428571427</v>
      </c>
      <c r="M5848" s="8">
        <f t="shared" ref="M5848" si="29298">O5848/(B5848/100000)</f>
        <v>55.722254626650873</v>
      </c>
      <c r="N5848" s="5">
        <v>170284</v>
      </c>
      <c r="O5848" s="18">
        <v>4448</v>
      </c>
    </row>
    <row r="5849" spans="1:15" ht="15" customHeight="1" x14ac:dyDescent="0.2">
      <c r="A5849" s="5" t="s">
        <v>14</v>
      </c>
      <c r="B5849" s="13">
        <v>7982448</v>
      </c>
      <c r="C5849" s="6">
        <f t="shared" si="29260"/>
        <v>44264</v>
      </c>
      <c r="D5849" s="5">
        <f t="shared" ref="D5849" si="29299">N5849-N5848</f>
        <v>266</v>
      </c>
      <c r="E5849" s="13">
        <f t="shared" ref="E5849" si="29300">SUM(D5843:D5849)/7</f>
        <v>745.14285714285711</v>
      </c>
      <c r="F5849" s="13">
        <f t="shared" ref="F5849" si="29301">SUM(D5845:D5849)/5</f>
        <v>720</v>
      </c>
      <c r="G5849" s="13">
        <f t="shared" ref="G5849" si="29302">N5849/(B5849/100000)</f>
        <v>2136.5626183847362</v>
      </c>
      <c r="H5849" s="5">
        <f t="shared" si="29258"/>
        <v>360</v>
      </c>
      <c r="I5849" s="5">
        <f t="shared" si="29259"/>
        <v>351</v>
      </c>
      <c r="J5849" s="8">
        <f t="shared" ref="J5849" si="29303">E5849/(SUM(N5842:N5848)/7)*100</f>
        <v>0.44401956886857585</v>
      </c>
      <c r="K5849" s="5">
        <f t="shared" ref="K5849" si="29304">O5849-O5848</f>
        <v>19</v>
      </c>
      <c r="L5849" s="8">
        <f t="shared" ref="L5849" si="29305">SUM(K5843:K5849)/7</f>
        <v>20.142857142857142</v>
      </c>
      <c r="M5849" s="8">
        <f t="shared" ref="M5849" si="29306">O5849/(B5849/100000)</f>
        <v>55.960276847403208</v>
      </c>
      <c r="N5849" s="5">
        <v>170550</v>
      </c>
      <c r="O5849" s="18">
        <v>4467</v>
      </c>
    </row>
    <row r="5850" spans="1:15" ht="15" customHeight="1" x14ac:dyDescent="0.2">
      <c r="A5850" s="5" t="s">
        <v>14</v>
      </c>
      <c r="B5850" s="13">
        <v>7982448</v>
      </c>
      <c r="C5850" s="6">
        <f t="shared" si="29260"/>
        <v>44265</v>
      </c>
      <c r="D5850" s="5">
        <f t="shared" ref="D5850" si="29307">N5850-N5849</f>
        <v>644</v>
      </c>
      <c r="E5850" s="13">
        <f t="shared" ref="E5850" si="29308">SUM(D5844:D5850)/7</f>
        <v>765.14285714285711</v>
      </c>
      <c r="F5850" s="13">
        <f t="shared" ref="F5850" si="29309">SUM(D5846:D5850)/5</f>
        <v>661.4</v>
      </c>
      <c r="G5850" s="13">
        <f t="shared" ref="G5850" si="29310">N5850/(B5850/100000)</f>
        <v>2144.6303189197101</v>
      </c>
      <c r="H5850" s="5">
        <f t="shared" si="29258"/>
        <v>361</v>
      </c>
      <c r="I5850" s="5">
        <f t="shared" si="29259"/>
        <v>352</v>
      </c>
      <c r="J5850" s="8">
        <f t="shared" ref="J5850" si="29311">E5850/(SUM(N5843:N5849)/7)*100</f>
        <v>0.45392177053220539</v>
      </c>
      <c r="K5850" s="5">
        <f t="shared" ref="K5850" si="29312">O5850-O5849</f>
        <v>45</v>
      </c>
      <c r="L5850" s="8">
        <f t="shared" ref="L5850" si="29313">SUM(K5844:K5850)/7</f>
        <v>21.285714285714285</v>
      </c>
      <c r="M5850" s="8">
        <f t="shared" ref="M5850" si="29314">O5850/(B5850/100000)</f>
        <v>56.524013686027146</v>
      </c>
      <c r="N5850" s="5">
        <v>171194</v>
      </c>
      <c r="O5850" s="18">
        <v>4512</v>
      </c>
    </row>
    <row r="5851" spans="1:15" ht="15" customHeight="1" x14ac:dyDescent="0.2">
      <c r="A5851" s="5" t="s">
        <v>14</v>
      </c>
      <c r="B5851" s="13">
        <v>7982448</v>
      </c>
      <c r="C5851" s="6">
        <f t="shared" si="29260"/>
        <v>44266</v>
      </c>
      <c r="D5851" s="5">
        <f t="shared" ref="D5851" si="29315">N5851-N5850</f>
        <v>1374</v>
      </c>
      <c r="E5851" s="13">
        <f t="shared" ref="E5851" si="29316">SUM(D5845:D5851)/7</f>
        <v>802.57142857142856</v>
      </c>
      <c r="F5851" s="13">
        <f t="shared" ref="F5851" si="29317">SUM(D5847:D5851)/5</f>
        <v>752.4</v>
      </c>
      <c r="G5851" s="13">
        <f t="shared" ref="G5851" si="29318">N5851/(B5851/100000)</f>
        <v>2161.8430837256942</v>
      </c>
      <c r="H5851" s="5">
        <f t="shared" si="29258"/>
        <v>362</v>
      </c>
      <c r="I5851" s="5">
        <f t="shared" si="29259"/>
        <v>353</v>
      </c>
      <c r="J5851" s="8">
        <f t="shared" ref="J5851" si="29319">E5851/(SUM(N5844:N5850)/7)*100</f>
        <v>0.47397483326935491</v>
      </c>
      <c r="K5851" s="5">
        <f t="shared" ref="K5851" si="29320">O5851-O5850</f>
        <v>35</v>
      </c>
      <c r="L5851" s="8">
        <f t="shared" ref="L5851" si="29321">SUM(K5845:K5851)/7</f>
        <v>22.285714285714285</v>
      </c>
      <c r="M5851" s="8">
        <f t="shared" ref="M5851" si="29322">O5851/(B5851/100000)</f>
        <v>56.962475671623544</v>
      </c>
      <c r="N5851" s="5">
        <v>172568</v>
      </c>
      <c r="O5851" s="18">
        <v>4547</v>
      </c>
    </row>
    <row r="5852" spans="1:15" ht="15" customHeight="1" x14ac:dyDescent="0.2">
      <c r="A5852" s="5" t="s">
        <v>14</v>
      </c>
      <c r="B5852" s="13">
        <v>7982448</v>
      </c>
      <c r="C5852" s="6">
        <f t="shared" si="29260"/>
        <v>44267</v>
      </c>
      <c r="D5852" s="5">
        <f t="shared" ref="D5852" si="29323">N5852-N5851</f>
        <v>1103</v>
      </c>
      <c r="E5852" s="13">
        <f t="shared" ref="E5852" si="29324">SUM(D5846:D5852)/7</f>
        <v>826.28571428571433</v>
      </c>
      <c r="F5852" s="13">
        <f t="shared" ref="F5852" si="29325">SUM(D5848:D5852)/5</f>
        <v>809.4</v>
      </c>
      <c r="G5852" s="13">
        <f t="shared" ref="G5852" si="29326">N5852/(B5852/100000)</f>
        <v>2175.6609000146323</v>
      </c>
      <c r="H5852" s="5">
        <f t="shared" si="29258"/>
        <v>363</v>
      </c>
      <c r="I5852" s="5">
        <f t="shared" si="29259"/>
        <v>354</v>
      </c>
      <c r="J5852" s="8">
        <f t="shared" ref="J5852" si="29327">E5852/(SUM(N5845:N5851)/7)*100</f>
        <v>0.48567779510342068</v>
      </c>
      <c r="K5852" s="5">
        <f t="shared" ref="K5852" si="29328">O5852-O5851</f>
        <v>10</v>
      </c>
      <c r="L5852" s="8">
        <f t="shared" ref="L5852" si="29329">SUM(K5846:K5852)/7</f>
        <v>21</v>
      </c>
      <c r="M5852" s="8">
        <f t="shared" ref="M5852" si="29330">O5852/(B5852/100000)</f>
        <v>57.087750524651092</v>
      </c>
      <c r="N5852" s="5">
        <v>173671</v>
      </c>
      <c r="O5852" s="18">
        <v>4557</v>
      </c>
    </row>
    <row r="5853" spans="1:15" ht="15" customHeight="1" x14ac:dyDescent="0.2">
      <c r="A5853" s="5" t="s">
        <v>14</v>
      </c>
      <c r="B5853" s="13">
        <v>7982448</v>
      </c>
      <c r="C5853" s="6">
        <f t="shared" si="29260"/>
        <v>44268</v>
      </c>
      <c r="D5853" s="5">
        <f t="shared" ref="D5853" si="29331">N5853-N5852</f>
        <v>1246</v>
      </c>
      <c r="E5853" s="13">
        <f t="shared" ref="E5853" si="29332">SUM(D5847:D5853)/7</f>
        <v>873</v>
      </c>
      <c r="F5853" s="13">
        <f t="shared" ref="F5853" si="29333">SUM(D5849:D5853)/5</f>
        <v>926.6</v>
      </c>
      <c r="G5853" s="13">
        <f t="shared" ref="G5853" si="29334">N5853/(B5853/100000)</f>
        <v>2191.2701467018642</v>
      </c>
      <c r="H5853" s="5">
        <f t="shared" si="29258"/>
        <v>364</v>
      </c>
      <c r="I5853" s="5">
        <f t="shared" si="29259"/>
        <v>355</v>
      </c>
      <c r="J5853" s="8">
        <f t="shared" ref="J5853" si="29335">E5853/(SUM(N5846:N5852)/7)*100</f>
        <v>0.5106555794825256</v>
      </c>
      <c r="K5853" s="5">
        <f t="shared" ref="K5853" si="29336">O5853-O5852</f>
        <v>24</v>
      </c>
      <c r="L5853" s="8">
        <f t="shared" ref="L5853" si="29337">SUM(K5847:K5853)/7</f>
        <v>20.571428571428573</v>
      </c>
      <c r="M5853" s="8">
        <f t="shared" ref="M5853" si="29338">O5853/(B5853/100000)</f>
        <v>57.388410171917194</v>
      </c>
      <c r="N5853" s="5">
        <v>174917</v>
      </c>
      <c r="O5853" s="18">
        <v>4581</v>
      </c>
    </row>
    <row r="5854" spans="1:15" ht="15" customHeight="1" x14ac:dyDescent="0.2">
      <c r="A5854" s="5" t="s">
        <v>14</v>
      </c>
      <c r="B5854" s="13">
        <v>7982448</v>
      </c>
      <c r="C5854" s="6">
        <f t="shared" si="29260"/>
        <v>44269</v>
      </c>
      <c r="D5854" s="5">
        <f t="shared" ref="D5854" si="29339">N5854-N5853</f>
        <v>589</v>
      </c>
      <c r="E5854" s="13">
        <f t="shared" ref="E5854" si="29340">SUM(D5848:D5854)/7</f>
        <v>840.28571428571433</v>
      </c>
      <c r="F5854" s="13">
        <f t="shared" ref="F5854" si="29341">SUM(D5850:D5854)/5</f>
        <v>991.2</v>
      </c>
      <c r="G5854" s="13">
        <f t="shared" ref="G5854" si="29342">N5854/(B5854/100000)</f>
        <v>2198.6488355451861</v>
      </c>
      <c r="H5854" s="5">
        <f t="shared" si="29258"/>
        <v>365</v>
      </c>
      <c r="I5854" s="5">
        <f t="shared" si="29259"/>
        <v>356</v>
      </c>
      <c r="J5854" s="8">
        <f t="shared" ref="J5854" si="29343">E5854/(SUM(N5847:N5853)/7)*100</f>
        <v>0.48902235435747016</v>
      </c>
      <c r="K5854" s="5">
        <f t="shared" ref="K5854" si="29344">O5854-O5853</f>
        <v>11</v>
      </c>
      <c r="L5854" s="8">
        <f t="shared" ref="L5854" si="29345">SUM(K5848:K5854)/7</f>
        <v>21</v>
      </c>
      <c r="M5854" s="8">
        <f t="shared" ref="M5854" si="29346">O5854/(B5854/100000)</f>
        <v>57.52621251024749</v>
      </c>
      <c r="N5854" s="5">
        <v>175506</v>
      </c>
      <c r="O5854" s="18">
        <v>4592</v>
      </c>
    </row>
    <row r="5855" spans="1:15" ht="15" customHeight="1" x14ac:dyDescent="0.2">
      <c r="A5855" s="5" t="s">
        <v>14</v>
      </c>
      <c r="B5855" s="13">
        <v>7982448</v>
      </c>
      <c r="C5855" s="6">
        <f t="shared" si="29260"/>
        <v>44270</v>
      </c>
      <c r="D5855" s="5">
        <f t="shared" ref="D5855" si="29347">N5855-N5854</f>
        <v>1096</v>
      </c>
      <c r="E5855" s="13">
        <f t="shared" ref="E5855" si="29348">SUM(D5849:D5855)/7</f>
        <v>902.57142857142856</v>
      </c>
      <c r="F5855" s="13">
        <f t="shared" ref="F5855" si="29349">SUM(D5851:D5855)/5</f>
        <v>1081.5999999999999</v>
      </c>
      <c r="G5855" s="13">
        <f t="shared" ref="G5855" si="29350">N5855/(B5855/100000)</f>
        <v>2212.3789594370051</v>
      </c>
      <c r="H5855" s="5">
        <f t="shared" si="29258"/>
        <v>366</v>
      </c>
      <c r="I5855" s="5">
        <f t="shared" si="29259"/>
        <v>357</v>
      </c>
      <c r="J5855" s="8">
        <f t="shared" ref="J5855" si="29351">E5855/(SUM(N5848:N5854)/7)*100</f>
        <v>0.52271467456502496</v>
      </c>
      <c r="K5855" s="5">
        <f t="shared" ref="K5855" si="29352">O5855-O5854</f>
        <v>6</v>
      </c>
      <c r="L5855" s="8">
        <f t="shared" ref="L5855" si="29353">SUM(K5849:K5855)/7</f>
        <v>21.428571428571427</v>
      </c>
      <c r="M5855" s="8">
        <f t="shared" ref="M5855" si="29354">O5855/(B5855/100000)</f>
        <v>57.601377422064012</v>
      </c>
      <c r="N5855" s="5">
        <v>176602</v>
      </c>
      <c r="O5855" s="18">
        <v>4598</v>
      </c>
    </row>
    <row r="5856" spans="1:15" ht="15" customHeight="1" x14ac:dyDescent="0.2">
      <c r="A5856" s="5" t="s">
        <v>14</v>
      </c>
      <c r="B5856" s="13">
        <v>7982448</v>
      </c>
      <c r="C5856" s="6">
        <f t="shared" si="29260"/>
        <v>44271</v>
      </c>
      <c r="D5856" s="5">
        <f t="shared" ref="D5856" si="29355">N5856-N5855</f>
        <v>414</v>
      </c>
      <c r="E5856" s="13">
        <f t="shared" ref="E5856" si="29356">SUM(D5850:D5856)/7</f>
        <v>923.71428571428567</v>
      </c>
      <c r="F5856" s="13">
        <f t="shared" ref="F5856" si="29357">SUM(D5852:D5856)/5</f>
        <v>889.6</v>
      </c>
      <c r="G5856" s="13">
        <f t="shared" ref="G5856" si="29358">N5856/(B5856/100000)</f>
        <v>2217.5653383523454</v>
      </c>
      <c r="H5856" s="5">
        <f t="shared" si="29258"/>
        <v>367</v>
      </c>
      <c r="I5856" s="5">
        <f t="shared" si="29259"/>
        <v>358</v>
      </c>
      <c r="J5856" s="8">
        <f t="shared" ref="J5856" si="29359">E5856/(SUM(N5849:N5855)/7)*100</f>
        <v>0.53217756590903109</v>
      </c>
      <c r="K5856" s="5">
        <f t="shared" ref="K5856" si="29360">O5856-O5855</f>
        <v>10</v>
      </c>
      <c r="L5856" s="8">
        <f t="shared" ref="L5856" si="29361">SUM(K5850:K5856)/7</f>
        <v>20.142857142857142</v>
      </c>
      <c r="M5856" s="8">
        <f t="shared" ref="M5856" si="29362">O5856/(B5856/100000)</f>
        <v>57.726652275091553</v>
      </c>
      <c r="N5856" s="5">
        <v>177016</v>
      </c>
      <c r="O5856" s="18">
        <v>4608</v>
      </c>
    </row>
    <row r="5857" spans="1:15" ht="15" customHeight="1" x14ac:dyDescent="0.2">
      <c r="A5857" s="5" t="s">
        <v>14</v>
      </c>
      <c r="B5857" s="13">
        <v>7982448</v>
      </c>
      <c r="C5857" s="6">
        <f t="shared" si="29260"/>
        <v>44272</v>
      </c>
      <c r="D5857" s="5">
        <f t="shared" ref="D5857" si="29363">N5857-N5856</f>
        <v>919</v>
      </c>
      <c r="E5857" s="13">
        <f t="shared" ref="E5857" si="29364">SUM(D5851:D5857)/7</f>
        <v>963</v>
      </c>
      <c r="F5857" s="13">
        <f t="shared" ref="F5857" si="29365">SUM(D5853:D5857)/5</f>
        <v>852.8</v>
      </c>
      <c r="G5857" s="13">
        <f t="shared" ref="G5857" si="29366">N5857/(B5857/100000)</f>
        <v>2229.0780973455762</v>
      </c>
      <c r="H5857" s="5">
        <f t="shared" si="29258"/>
        <v>368</v>
      </c>
      <c r="I5857" s="5">
        <f t="shared" si="29259"/>
        <v>359</v>
      </c>
      <c r="J5857" s="8">
        <f t="shared" ref="J5857" si="29367">E5857/(SUM(N5850:N5856)/7)*100</f>
        <v>0.55187421099425782</v>
      </c>
      <c r="K5857" s="5">
        <f t="shared" ref="K5857" si="29368">O5857-O5856</f>
        <v>22</v>
      </c>
      <c r="L5857" s="8">
        <f t="shared" ref="L5857" si="29369">SUM(K5851:K5857)/7</f>
        <v>16.857142857142858</v>
      </c>
      <c r="M5857" s="8">
        <f t="shared" ref="M5857" si="29370">O5857/(B5857/100000)</f>
        <v>58.002256951752152</v>
      </c>
      <c r="N5857" s="5">
        <v>177935</v>
      </c>
      <c r="O5857" s="18">
        <v>4630</v>
      </c>
    </row>
    <row r="5858" spans="1:15" ht="15" customHeight="1" x14ac:dyDescent="0.2">
      <c r="A5858" s="5" t="s">
        <v>14</v>
      </c>
      <c r="B5858" s="13">
        <v>7982448</v>
      </c>
      <c r="C5858" s="6">
        <f t="shared" si="29260"/>
        <v>44273</v>
      </c>
      <c r="D5858" s="5">
        <f t="shared" ref="D5858" si="29371">N5858-N5857</f>
        <v>1669</v>
      </c>
      <c r="E5858" s="13">
        <f t="shared" ref="E5858" si="29372">SUM(D5852:D5858)/7</f>
        <v>1005.1428571428571</v>
      </c>
      <c r="F5858" s="13">
        <f t="shared" ref="F5858" si="29373">SUM(D5854:D5858)/5</f>
        <v>937.4</v>
      </c>
      <c r="G5858" s="13">
        <f t="shared" ref="G5858" si="29374">N5858/(B5858/100000)</f>
        <v>2249.9864703158732</v>
      </c>
      <c r="H5858" s="5">
        <f t="shared" si="29258"/>
        <v>369</v>
      </c>
      <c r="I5858" s="5">
        <f t="shared" si="29259"/>
        <v>360</v>
      </c>
      <c r="J5858" s="8">
        <f t="shared" ref="J5858" si="29375">E5858/(SUM(N5851:N5857)/7)*100</f>
        <v>0.57286387155343321</v>
      </c>
      <c r="K5858" s="5">
        <f t="shared" ref="K5858" si="29376">O5858-O5857</f>
        <v>36</v>
      </c>
      <c r="L5858" s="8">
        <f t="shared" ref="L5858" si="29377">SUM(K5852:K5858)/7</f>
        <v>17</v>
      </c>
      <c r="M5858" s="8">
        <f t="shared" ref="M5858" si="29378">O5858/(B5858/100000)</f>
        <v>58.453246422651304</v>
      </c>
      <c r="N5858" s="5">
        <v>179604</v>
      </c>
      <c r="O5858" s="18">
        <v>4666</v>
      </c>
    </row>
    <row r="5859" spans="1:15" ht="15" customHeight="1" x14ac:dyDescent="0.2">
      <c r="A5859" s="5" t="s">
        <v>14</v>
      </c>
      <c r="B5859" s="13">
        <v>7982448</v>
      </c>
      <c r="C5859" s="6">
        <f t="shared" si="29260"/>
        <v>44274</v>
      </c>
      <c r="D5859" s="5">
        <f t="shared" ref="D5859" si="29379">N5859-N5858</f>
        <v>1431</v>
      </c>
      <c r="E5859" s="13">
        <f t="shared" ref="E5859" si="29380">SUM(D5853:D5859)/7</f>
        <v>1052</v>
      </c>
      <c r="F5859" s="13">
        <f t="shared" ref="F5859" si="29381">SUM(D5855:D5859)/5</f>
        <v>1105.8</v>
      </c>
      <c r="G5859" s="13">
        <f t="shared" ref="G5859" si="29382">N5859/(B5859/100000)</f>
        <v>2267.9133017841145</v>
      </c>
      <c r="H5859" s="5">
        <f t="shared" si="29258"/>
        <v>370</v>
      </c>
      <c r="I5859" s="5">
        <f t="shared" si="29259"/>
        <v>361</v>
      </c>
      <c r="J5859" s="8">
        <f t="shared" ref="J5859" si="29383">E5859/(SUM(N5852:N5858)/7)*100</f>
        <v>0.59615414195171668</v>
      </c>
      <c r="K5859" s="5">
        <f t="shared" ref="K5859" si="29384">O5859-O5858</f>
        <v>24</v>
      </c>
      <c r="L5859" s="8">
        <f t="shared" ref="L5859" si="29385">SUM(K5853:K5859)/7</f>
        <v>19</v>
      </c>
      <c r="M5859" s="8">
        <f t="shared" ref="M5859" si="29386">O5859/(B5859/100000)</f>
        <v>58.753906069917406</v>
      </c>
      <c r="N5859" s="5">
        <v>181035</v>
      </c>
      <c r="O5859" s="18">
        <v>4690</v>
      </c>
    </row>
    <row r="5860" spans="1:15" ht="15" customHeight="1" x14ac:dyDescent="0.2">
      <c r="A5860" s="5" t="s">
        <v>14</v>
      </c>
      <c r="B5860" s="13">
        <v>7982448</v>
      </c>
      <c r="C5860" s="6">
        <f t="shared" si="29260"/>
        <v>44275</v>
      </c>
      <c r="D5860" s="5">
        <f t="shared" ref="D5860" si="29387">N5860-N5859</f>
        <v>1497</v>
      </c>
      <c r="E5860" s="13">
        <f t="shared" ref="E5860" si="29388">SUM(D5854:D5860)/7</f>
        <v>1087.8571428571429</v>
      </c>
      <c r="F5860" s="13">
        <f t="shared" ref="F5860" si="29389">SUM(D5856:D5860)/5</f>
        <v>1186</v>
      </c>
      <c r="G5860" s="13">
        <f t="shared" ref="G5860" si="29390">N5860/(B5860/100000)</f>
        <v>2286.6669472823378</v>
      </c>
      <c r="H5860" s="5">
        <f t="shared" si="29258"/>
        <v>371</v>
      </c>
      <c r="I5860" s="5">
        <f t="shared" si="29259"/>
        <v>362</v>
      </c>
      <c r="J5860" s="8">
        <f t="shared" ref="J5860" si="29391">E5860/(SUM(N5853:N5859)/7)*100</f>
        <v>0.61282054377260853</v>
      </c>
      <c r="K5860" s="5">
        <f t="shared" ref="K5860" si="29392">O5860-O5859</f>
        <v>15</v>
      </c>
      <c r="L5860" s="8">
        <f t="shared" ref="L5860" si="29393">SUM(K5854:K5860)/7</f>
        <v>17.714285714285715</v>
      </c>
      <c r="M5860" s="8">
        <f t="shared" ref="M5860" si="29394">O5860/(B5860/100000)</f>
        <v>58.941818349458714</v>
      </c>
      <c r="N5860" s="5">
        <v>182532</v>
      </c>
      <c r="O5860" s="18">
        <v>4705</v>
      </c>
    </row>
    <row r="5861" spans="1:15" ht="15" customHeight="1" x14ac:dyDescent="0.2">
      <c r="A5861" s="5" t="s">
        <v>14</v>
      </c>
      <c r="B5861" s="13">
        <v>7982448</v>
      </c>
      <c r="C5861" s="6">
        <f t="shared" si="29260"/>
        <v>44276</v>
      </c>
      <c r="D5861" s="5">
        <f t="shared" ref="D5861" si="29395">N5861-N5860</f>
        <v>1146</v>
      </c>
      <c r="E5861" s="13">
        <f t="shared" ref="E5861" si="29396">SUM(D5855:D5861)/7</f>
        <v>1167.4285714285713</v>
      </c>
      <c r="F5861" s="13">
        <f t="shared" ref="F5861" si="29397">SUM(D5857:D5861)/5</f>
        <v>1332.4</v>
      </c>
      <c r="G5861" s="13">
        <f t="shared" ref="G5861" si="29398">N5861/(B5861/100000)</f>
        <v>2301.0234454392939</v>
      </c>
      <c r="H5861" s="5">
        <f t="shared" si="29258"/>
        <v>372</v>
      </c>
      <c r="I5861" s="5">
        <f t="shared" si="29259"/>
        <v>363</v>
      </c>
      <c r="J5861" s="8">
        <f t="shared" ref="J5861" si="29399">E5861/(SUM(N5854:N5860)/7)*100</f>
        <v>0.65363973028962663</v>
      </c>
      <c r="K5861" s="5">
        <f t="shared" ref="K5861" si="29400">O5861-O5860</f>
        <v>17</v>
      </c>
      <c r="L5861" s="8">
        <f t="shared" ref="L5861" si="29401">SUM(K5855:K5861)/7</f>
        <v>18.571428571428573</v>
      </c>
      <c r="M5861" s="8">
        <f t="shared" ref="M5861" si="29402">O5861/(B5861/100000)</f>
        <v>59.154785599605539</v>
      </c>
      <c r="N5861" s="5">
        <v>183678</v>
      </c>
      <c r="O5861" s="18">
        <v>4722</v>
      </c>
    </row>
    <row r="5862" spans="1:15" ht="15" customHeight="1" x14ac:dyDescent="0.2">
      <c r="A5862" s="5" t="s">
        <v>14</v>
      </c>
      <c r="B5862" s="13">
        <v>7982448</v>
      </c>
      <c r="C5862" s="6">
        <f t="shared" si="29260"/>
        <v>44277</v>
      </c>
      <c r="D5862" s="5">
        <f t="shared" ref="D5862:D5865" si="29403">N5862-N5861</f>
        <v>654</v>
      </c>
      <c r="E5862" s="13">
        <f t="shared" ref="E5862:E5865" si="29404">SUM(D5856:D5862)/7</f>
        <v>1104.2857142857142</v>
      </c>
      <c r="F5862" s="13">
        <f t="shared" ref="F5862:F5865" si="29405">SUM(D5858:D5862)/5</f>
        <v>1279.4000000000001</v>
      </c>
      <c r="G5862" s="13">
        <f t="shared" ref="G5862:G5865" si="29406">N5862/(B5862/100000)</f>
        <v>2309.2164208272952</v>
      </c>
      <c r="H5862" s="5">
        <f t="shared" si="29258"/>
        <v>373</v>
      </c>
      <c r="I5862" s="5">
        <f t="shared" si="29259"/>
        <v>364</v>
      </c>
      <c r="J5862" s="8">
        <f t="shared" ref="J5862:J5865" si="29407">E5862/(SUM(N5855:N5861)/7)*100</f>
        <v>0.61427111527159051</v>
      </c>
      <c r="K5862" s="5">
        <f t="shared" ref="K5862:K5865" si="29408">O5862-O5861</f>
        <v>2</v>
      </c>
      <c r="L5862" s="8">
        <f t="shared" ref="L5862:L5865" si="29409">SUM(K5856:K5862)/7</f>
        <v>18</v>
      </c>
      <c r="M5862" s="8">
        <f t="shared" ref="M5862:M5865" si="29410">O5862/(B5862/100000)</f>
        <v>59.179840570211049</v>
      </c>
      <c r="N5862" s="5">
        <v>184332</v>
      </c>
      <c r="O5862" s="18">
        <v>4724</v>
      </c>
    </row>
    <row r="5863" spans="1:15" ht="15" customHeight="1" x14ac:dyDescent="0.2">
      <c r="A5863" s="5" t="s">
        <v>14</v>
      </c>
      <c r="B5863" s="13">
        <v>7982448</v>
      </c>
      <c r="C5863" s="6">
        <f t="shared" si="29260"/>
        <v>44278</v>
      </c>
      <c r="D5863" s="5">
        <f t="shared" si="29403"/>
        <v>727</v>
      </c>
      <c r="E5863" s="13">
        <f t="shared" si="29404"/>
        <v>1149</v>
      </c>
      <c r="F5863" s="13">
        <f t="shared" si="29405"/>
        <v>1091</v>
      </c>
      <c r="G5863" s="13">
        <f t="shared" si="29406"/>
        <v>2318.3239026423976</v>
      </c>
      <c r="H5863" s="5">
        <f t="shared" si="29258"/>
        <v>374</v>
      </c>
      <c r="I5863" s="5">
        <f t="shared" si="29259"/>
        <v>365</v>
      </c>
      <c r="J5863" s="8">
        <f t="shared" si="29407"/>
        <v>0.63524182312744648</v>
      </c>
      <c r="K5863" s="5">
        <f t="shared" si="29408"/>
        <v>12</v>
      </c>
      <c r="L5863" s="8">
        <f t="shared" si="29409"/>
        <v>18.285714285714285</v>
      </c>
      <c r="M5863" s="8">
        <f t="shared" si="29410"/>
        <v>59.330170393844099</v>
      </c>
      <c r="N5863" s="5">
        <v>185059</v>
      </c>
      <c r="O5863" s="18">
        <v>4736</v>
      </c>
    </row>
    <row r="5864" spans="1:15" ht="15" customHeight="1" x14ac:dyDescent="0.2">
      <c r="A5864" s="5" t="s">
        <v>14</v>
      </c>
      <c r="B5864" s="13">
        <v>7982448</v>
      </c>
      <c r="C5864" s="6">
        <f t="shared" si="29260"/>
        <v>44279</v>
      </c>
      <c r="D5864" s="5">
        <f t="shared" si="29403"/>
        <v>925</v>
      </c>
      <c r="E5864" s="13">
        <f t="shared" si="29404"/>
        <v>1149.8571428571429</v>
      </c>
      <c r="F5864" s="13">
        <f t="shared" si="29405"/>
        <v>989.8</v>
      </c>
      <c r="G5864" s="13">
        <f t="shared" si="29406"/>
        <v>2329.9118265474453</v>
      </c>
      <c r="H5864" s="5">
        <f t="shared" si="29258"/>
        <v>375</v>
      </c>
      <c r="I5864" s="5">
        <f t="shared" si="29259"/>
        <v>366</v>
      </c>
      <c r="J5864" s="8">
        <f t="shared" si="29407"/>
        <v>0.63170286656071573</v>
      </c>
      <c r="K5864" s="5">
        <f t="shared" si="29408"/>
        <v>10</v>
      </c>
      <c r="L5864" s="8">
        <f t="shared" si="29409"/>
        <v>16.571428571428573</v>
      </c>
      <c r="M5864" s="8">
        <f t="shared" si="29410"/>
        <v>59.455445246871641</v>
      </c>
      <c r="N5864" s="5">
        <v>185984</v>
      </c>
      <c r="O5864" s="18">
        <v>4746</v>
      </c>
    </row>
    <row r="5865" spans="1:15" ht="15" customHeight="1" x14ac:dyDescent="0.2">
      <c r="A5865" s="5" t="s">
        <v>14</v>
      </c>
      <c r="B5865" s="13">
        <v>7982448</v>
      </c>
      <c r="C5865" s="6">
        <f t="shared" si="29260"/>
        <v>44280</v>
      </c>
      <c r="D5865" s="5">
        <f t="shared" si="29403"/>
        <v>1987</v>
      </c>
      <c r="E5865" s="13">
        <f t="shared" si="29404"/>
        <v>1195.2857142857142</v>
      </c>
      <c r="F5865" s="13">
        <f t="shared" si="29405"/>
        <v>1087.8</v>
      </c>
      <c r="G5865" s="13">
        <f t="shared" si="29406"/>
        <v>2354.8039398440178</v>
      </c>
      <c r="H5865" s="5">
        <f t="shared" si="29258"/>
        <v>376</v>
      </c>
      <c r="I5865" s="5">
        <f t="shared" si="29259"/>
        <v>367</v>
      </c>
      <c r="J5865" s="8">
        <f t="shared" si="29407"/>
        <v>0.65253809006850594</v>
      </c>
      <c r="K5865" s="5">
        <f t="shared" si="29408"/>
        <v>27</v>
      </c>
      <c r="L5865" s="8">
        <f t="shared" si="29409"/>
        <v>15.285714285714286</v>
      </c>
      <c r="M5865" s="8">
        <f t="shared" si="29410"/>
        <v>59.793687350046007</v>
      </c>
      <c r="N5865" s="5">
        <v>187971</v>
      </c>
      <c r="O5865" s="18">
        <v>4773</v>
      </c>
    </row>
    <row r="5866" spans="1:15" ht="15" customHeight="1" x14ac:dyDescent="0.2">
      <c r="A5866" s="5" t="s">
        <v>14</v>
      </c>
      <c r="B5866" s="13">
        <v>7982448</v>
      </c>
      <c r="C5866" s="6">
        <f t="shared" si="29260"/>
        <v>44281</v>
      </c>
      <c r="D5866" s="5">
        <f t="shared" ref="D5866" si="29411">N5866-N5865</f>
        <v>1821</v>
      </c>
      <c r="E5866" s="13">
        <f t="shared" ref="E5866" si="29412">SUM(D5860:D5866)/7</f>
        <v>1251</v>
      </c>
      <c r="F5866" s="13">
        <f t="shared" ref="F5866" si="29413">SUM(D5862:D5866)/5</f>
        <v>1222.8</v>
      </c>
      <c r="G5866" s="13">
        <f t="shared" ref="G5866" si="29414">N5866/(B5866/100000)</f>
        <v>2377.6164905803334</v>
      </c>
      <c r="H5866" s="5">
        <f t="shared" si="29258"/>
        <v>377</v>
      </c>
      <c r="I5866" s="5">
        <f t="shared" si="29259"/>
        <v>368</v>
      </c>
      <c r="J5866" s="8">
        <f t="shared" ref="J5866" si="29415">E5866/(SUM(N5859:N5865)/7)*100</f>
        <v>0.67852634955613356</v>
      </c>
      <c r="K5866" s="5">
        <f t="shared" ref="K5866" si="29416">O5866-O5865</f>
        <v>20</v>
      </c>
      <c r="L5866" s="8">
        <f t="shared" ref="L5866" si="29417">SUM(K5860:K5866)/7</f>
        <v>14.714285714285714</v>
      </c>
      <c r="M5866" s="8">
        <f t="shared" ref="M5866" si="29418">O5866/(B5866/100000)</f>
        <v>60.044237056101089</v>
      </c>
      <c r="N5866" s="5">
        <v>189792</v>
      </c>
      <c r="O5866" s="18">
        <v>4793</v>
      </c>
    </row>
    <row r="5867" spans="1:15" ht="15" customHeight="1" x14ac:dyDescent="0.2">
      <c r="A5867" s="5" t="s">
        <v>14</v>
      </c>
      <c r="B5867" s="13">
        <v>7982448</v>
      </c>
      <c r="C5867" s="6">
        <f t="shared" si="29260"/>
        <v>44282</v>
      </c>
      <c r="D5867" s="5">
        <f t="shared" ref="D5867" si="29419">N5867-N5866</f>
        <v>1818</v>
      </c>
      <c r="E5867" s="13">
        <f t="shared" ref="E5867" si="29420">SUM(D5861:D5867)/7</f>
        <v>1296.8571428571429</v>
      </c>
      <c r="F5867" s="13">
        <f t="shared" ref="F5867" si="29421">SUM(D5863:D5867)/5</f>
        <v>1455.6</v>
      </c>
      <c r="G5867" s="13">
        <f t="shared" ref="G5867" si="29422">N5867/(B5867/100000)</f>
        <v>2400.3914588607408</v>
      </c>
      <c r="H5867" s="5">
        <f t="shared" si="29258"/>
        <v>378</v>
      </c>
      <c r="I5867" s="5">
        <f t="shared" si="29259"/>
        <v>369</v>
      </c>
      <c r="J5867" s="8">
        <f t="shared" ref="J5867" si="29423">E5867/(SUM(N5860:N5866)/7)*100</f>
        <v>0.698658096214409</v>
      </c>
      <c r="K5867" s="5">
        <f t="shared" ref="K5867" si="29424">O5867-O5866</f>
        <v>12</v>
      </c>
      <c r="L5867" s="8">
        <f t="shared" ref="L5867" si="29425">SUM(K5861:K5867)/7</f>
        <v>14.285714285714286</v>
      </c>
      <c r="M5867" s="8">
        <f t="shared" ref="M5867" si="29426">O5867/(B5867/100000)</f>
        <v>60.19456687973414</v>
      </c>
      <c r="N5867" s="5">
        <v>191610</v>
      </c>
      <c r="O5867" s="18">
        <v>4805</v>
      </c>
    </row>
    <row r="5868" spans="1:15" ht="15" customHeight="1" x14ac:dyDescent="0.2">
      <c r="A5868" s="5" t="s">
        <v>14</v>
      </c>
      <c r="B5868" s="13">
        <v>7982448</v>
      </c>
      <c r="C5868" s="6">
        <f t="shared" si="29260"/>
        <v>44283</v>
      </c>
      <c r="D5868" s="5">
        <f t="shared" ref="D5868" si="29427">N5868-N5867</f>
        <v>1778</v>
      </c>
      <c r="E5868" s="13">
        <f t="shared" ref="E5868" si="29428">SUM(D5862:D5868)/7</f>
        <v>1387.1428571428571</v>
      </c>
      <c r="F5868" s="13">
        <f t="shared" ref="F5868" si="29429">SUM(D5864:D5868)/5</f>
        <v>1665.8</v>
      </c>
      <c r="G5868" s="13">
        <f t="shared" ref="G5868" si="29430">N5868/(B5868/100000)</f>
        <v>2422.6653277290375</v>
      </c>
      <c r="H5868" s="5">
        <f t="shared" si="29258"/>
        <v>379</v>
      </c>
      <c r="I5868" s="5">
        <f t="shared" si="29259"/>
        <v>370</v>
      </c>
      <c r="J5868" s="8">
        <f t="shared" ref="J5868" si="29431">E5868/(SUM(N5861:N5867)/7)*100</f>
        <v>0.7421130426940461</v>
      </c>
      <c r="K5868" s="5">
        <f t="shared" ref="K5868" si="29432">O5868-O5867</f>
        <v>5</v>
      </c>
      <c r="L5868" s="8">
        <f t="shared" ref="L5868" si="29433">SUM(K5862:K5868)/7</f>
        <v>12.571428571428571</v>
      </c>
      <c r="M5868" s="8">
        <f t="shared" ref="M5868" si="29434">O5868/(B5868/100000)</f>
        <v>60.257204306247914</v>
      </c>
      <c r="N5868" s="5">
        <v>193388</v>
      </c>
      <c r="O5868" s="18">
        <v>4810</v>
      </c>
    </row>
    <row r="5869" spans="1:15" ht="15" customHeight="1" x14ac:dyDescent="0.2">
      <c r="A5869" s="5" t="s">
        <v>14</v>
      </c>
      <c r="B5869" s="13">
        <v>7982448</v>
      </c>
      <c r="C5869" s="6">
        <f t="shared" si="29260"/>
        <v>44284</v>
      </c>
      <c r="D5869" s="5">
        <f t="shared" ref="D5869" si="29435">N5869-N5868</f>
        <v>857</v>
      </c>
      <c r="E5869" s="13">
        <f t="shared" ref="E5869" si="29436">SUM(D5863:D5869)/7</f>
        <v>1416.1428571428571</v>
      </c>
      <c r="F5869" s="13">
        <f t="shared" ref="F5869" si="29437">SUM(D5865:D5869)/5</f>
        <v>1652.2</v>
      </c>
      <c r="G5869" s="13">
        <f t="shared" ref="G5869" si="29438">N5869/(B5869/100000)</f>
        <v>2433.4013826334981</v>
      </c>
      <c r="H5869" s="5">
        <f t="shared" si="29258"/>
        <v>380</v>
      </c>
      <c r="I5869" s="5">
        <f t="shared" si="29259"/>
        <v>371</v>
      </c>
      <c r="J5869" s="8">
        <f t="shared" ref="J5869" si="29439">E5869/(SUM(N5862:N5868)/7)*100</f>
        <v>0.75204682976566894</v>
      </c>
      <c r="K5869" s="5">
        <f t="shared" ref="K5869" si="29440">O5869-O5868</f>
        <v>4</v>
      </c>
      <c r="L5869" s="8">
        <f t="shared" ref="L5869" si="29441">SUM(K5863:K5869)/7</f>
        <v>12.857142857142858</v>
      </c>
      <c r="M5869" s="8">
        <f t="shared" ref="M5869" si="29442">O5869/(B5869/100000)</f>
        <v>60.307314247458926</v>
      </c>
      <c r="N5869" s="5">
        <v>194245</v>
      </c>
      <c r="O5869" s="18">
        <v>4814</v>
      </c>
    </row>
    <row r="5870" spans="1:15" ht="15" customHeight="1" x14ac:dyDescent="0.2">
      <c r="A5870" s="5" t="s">
        <v>14</v>
      </c>
      <c r="B5870" s="13">
        <v>7982448</v>
      </c>
      <c r="C5870" s="6">
        <f t="shared" si="29260"/>
        <v>44285</v>
      </c>
      <c r="D5870" s="5">
        <f t="shared" ref="D5870" si="29443">N5870-N5869</f>
        <v>605</v>
      </c>
      <c r="E5870" s="13">
        <f t="shared" ref="E5870" si="29444">SUM(D5864:D5870)/7</f>
        <v>1398.7142857142858</v>
      </c>
      <c r="F5870" s="13">
        <f t="shared" ref="F5870" si="29445">SUM(D5866:D5870)/5</f>
        <v>1375.8</v>
      </c>
      <c r="G5870" s="13">
        <f t="shared" ref="G5870" si="29446">N5870/(B5870/100000)</f>
        <v>2440.9805112416643</v>
      </c>
      <c r="H5870" s="5">
        <f t="shared" si="29258"/>
        <v>381</v>
      </c>
      <c r="I5870" s="5">
        <f t="shared" si="29259"/>
        <v>372</v>
      </c>
      <c r="J5870" s="8">
        <f t="shared" ref="J5870" si="29447">E5870/(SUM(N5863:N5869)/7)*100</f>
        <v>0.7372468937516613</v>
      </c>
      <c r="K5870" s="5">
        <f t="shared" ref="K5870" si="29448">O5870-O5869</f>
        <v>22</v>
      </c>
      <c r="L5870" s="8">
        <f t="shared" ref="L5870" si="29449">SUM(K5864:K5870)/7</f>
        <v>14.285714285714286</v>
      </c>
      <c r="M5870" s="8">
        <f t="shared" ref="M5870" si="29450">O5870/(B5870/100000)</f>
        <v>60.582918924119525</v>
      </c>
      <c r="N5870" s="5">
        <v>194850</v>
      </c>
      <c r="O5870" s="18">
        <v>4836</v>
      </c>
    </row>
    <row r="5871" spans="1:15" ht="15" customHeight="1" x14ac:dyDescent="0.2">
      <c r="A5871" s="5" t="s">
        <v>14</v>
      </c>
      <c r="B5871" s="13">
        <v>7982448</v>
      </c>
      <c r="C5871" s="6">
        <f t="shared" si="29260"/>
        <v>44286</v>
      </c>
      <c r="D5871" s="5">
        <f t="shared" ref="D5871:D5872" si="29451">N5871-N5870</f>
        <v>1251</v>
      </c>
      <c r="E5871" s="13">
        <f t="shared" ref="E5871:E5872" si="29452">SUM(D5865:D5871)/7</f>
        <v>1445.2857142857142</v>
      </c>
      <c r="F5871" s="13">
        <f t="shared" ref="F5871:F5872" si="29453">SUM(D5867:D5871)/5</f>
        <v>1261.8</v>
      </c>
      <c r="G5871" s="13">
        <f t="shared" ref="G5871:G5872" si="29454">N5871/(B5871/100000)</f>
        <v>2456.6523953554101</v>
      </c>
      <c r="H5871" s="5">
        <f t="shared" si="29258"/>
        <v>382</v>
      </c>
      <c r="I5871" s="5">
        <f t="shared" si="29259"/>
        <v>373</v>
      </c>
      <c r="J5871" s="8">
        <f t="shared" ref="J5871:J5872" si="29455">E5871/(SUM(N5864:N5870)/7)*100</f>
        <v>0.75621897984811337</v>
      </c>
      <c r="K5871" s="5">
        <f t="shared" ref="K5871:K5872" si="29456">O5871-O5870</f>
        <v>11</v>
      </c>
      <c r="L5871" s="8">
        <f t="shared" ref="L5871:L5872" si="29457">SUM(K5865:K5871)/7</f>
        <v>14.428571428571429</v>
      </c>
      <c r="M5871" s="8">
        <f t="shared" ref="M5871:M5872" si="29458">O5871/(B5871/100000)</f>
        <v>60.720721262449821</v>
      </c>
      <c r="N5871" s="5">
        <v>196101</v>
      </c>
      <c r="O5871" s="18">
        <v>4847</v>
      </c>
    </row>
    <row r="5872" spans="1:15" ht="15" customHeight="1" x14ac:dyDescent="0.2">
      <c r="A5872" s="5" t="s">
        <v>14</v>
      </c>
      <c r="B5872" s="13">
        <v>7982448</v>
      </c>
      <c r="C5872" s="6">
        <f t="shared" si="29260"/>
        <v>44287</v>
      </c>
      <c r="D5872" s="5">
        <f t="shared" si="29451"/>
        <v>2006</v>
      </c>
      <c r="E5872" s="13">
        <f t="shared" si="29452"/>
        <v>1448</v>
      </c>
      <c r="F5872" s="13">
        <f t="shared" si="29453"/>
        <v>1299.4000000000001</v>
      </c>
      <c r="G5872" s="13">
        <f t="shared" si="29454"/>
        <v>2481.7825308727352</v>
      </c>
      <c r="H5872" s="5">
        <f t="shared" si="29258"/>
        <v>383</v>
      </c>
      <c r="I5872" s="5">
        <f t="shared" si="29259"/>
        <v>374</v>
      </c>
      <c r="J5872" s="8">
        <f t="shared" si="29455"/>
        <v>0.75195277000675831</v>
      </c>
      <c r="K5872" s="5">
        <f t="shared" si="29456"/>
        <v>33</v>
      </c>
      <c r="L5872" s="8">
        <f t="shared" si="29457"/>
        <v>15.285714285714286</v>
      </c>
      <c r="M5872" s="8">
        <f t="shared" si="29458"/>
        <v>61.134128277440709</v>
      </c>
      <c r="N5872" s="5">
        <v>198107</v>
      </c>
      <c r="O5872" s="18">
        <v>4880</v>
      </c>
    </row>
    <row r="5873" spans="1:15" ht="15" customHeight="1" x14ac:dyDescent="0.2">
      <c r="A5873" s="5" t="s">
        <v>14</v>
      </c>
      <c r="B5873" s="13">
        <v>7982448</v>
      </c>
      <c r="C5873" s="6">
        <f t="shared" si="29260"/>
        <v>44288</v>
      </c>
      <c r="D5873" s="5">
        <f t="shared" ref="D5873" si="29459">N5873-N5872</f>
        <v>1660</v>
      </c>
      <c r="E5873" s="13">
        <f t="shared" ref="E5873" si="29460">SUM(D5867:D5873)/7</f>
        <v>1425</v>
      </c>
      <c r="F5873" s="13">
        <f t="shared" ref="F5873" si="29461">SUM(D5869:D5873)/5</f>
        <v>1275.8</v>
      </c>
      <c r="G5873" s="13">
        <f t="shared" ref="G5873" si="29462">N5873/(B5873/100000)</f>
        <v>2502.578156475307</v>
      </c>
      <c r="H5873" s="5">
        <f t="shared" si="29258"/>
        <v>384</v>
      </c>
      <c r="I5873" s="5">
        <f t="shared" si="29259"/>
        <v>375</v>
      </c>
      <c r="J5873" s="8">
        <f t="shared" ref="J5873" si="29463">E5873/(SUM(N5866:N5872)/7)*100</f>
        <v>0.73448578263786057</v>
      </c>
      <c r="K5873" s="5">
        <f t="shared" ref="K5873" si="29464">O5873-O5872</f>
        <v>11</v>
      </c>
      <c r="L5873" s="8">
        <f t="shared" ref="L5873" si="29465">SUM(K5867:K5873)/7</f>
        <v>14</v>
      </c>
      <c r="M5873" s="8">
        <f t="shared" ref="M5873" si="29466">O5873/(B5873/100000)</f>
        <v>61.271930615771005</v>
      </c>
      <c r="N5873" s="5">
        <v>199767</v>
      </c>
      <c r="O5873" s="18">
        <v>4891</v>
      </c>
    </row>
    <row r="5874" spans="1:15" ht="14" customHeight="1" x14ac:dyDescent="0.2">
      <c r="A5874" s="5" t="s">
        <v>14</v>
      </c>
      <c r="B5874" s="13">
        <v>7982448</v>
      </c>
      <c r="C5874" s="6">
        <f t="shared" si="29260"/>
        <v>44289</v>
      </c>
      <c r="D5874" s="5">
        <f t="shared" ref="D5874" si="29467">N5874-N5873</f>
        <v>1256</v>
      </c>
      <c r="E5874" s="13">
        <f t="shared" ref="E5874" si="29468">SUM(D5868:D5874)/7</f>
        <v>1344.7142857142858</v>
      </c>
      <c r="F5874" s="13">
        <f t="shared" ref="F5874" si="29469">SUM(D5870:D5874)/5</f>
        <v>1355.6</v>
      </c>
      <c r="G5874" s="13">
        <f t="shared" ref="G5874" si="29470">N5874/(B5874/100000)</f>
        <v>2518.3126780155662</v>
      </c>
      <c r="H5874" s="5">
        <f t="shared" si="29258"/>
        <v>385</v>
      </c>
      <c r="I5874" s="5">
        <f t="shared" si="29259"/>
        <v>376</v>
      </c>
      <c r="J5874" s="8">
        <f t="shared" ref="J5874" si="29471">E5874/(SUM(N5867:N5873)/7)*100</f>
        <v>0.68805059397632284</v>
      </c>
      <c r="K5874" s="5">
        <f t="shared" ref="K5874" si="29472">O5874-O5873</f>
        <v>7</v>
      </c>
      <c r="L5874" s="8">
        <f t="shared" ref="L5874" si="29473">SUM(K5868:K5874)/7</f>
        <v>13.285714285714286</v>
      </c>
      <c r="M5874" s="8">
        <f t="shared" ref="M5874" si="29474">O5874/(B5874/100000)</f>
        <v>61.359623012890289</v>
      </c>
      <c r="N5874" s="5">
        <v>201023</v>
      </c>
      <c r="O5874" s="18">
        <v>4898</v>
      </c>
    </row>
    <row r="5875" spans="1:15" ht="14" customHeight="1" x14ac:dyDescent="0.2">
      <c r="A5875" s="5" t="s">
        <v>14</v>
      </c>
      <c r="B5875" s="13">
        <v>7982448</v>
      </c>
      <c r="C5875" s="6">
        <f t="shared" si="29260"/>
        <v>44290</v>
      </c>
      <c r="D5875" s="5">
        <f t="shared" ref="D5875" si="29475">N5875-N5874</f>
        <v>1087</v>
      </c>
      <c r="E5875" s="13">
        <f t="shared" ref="E5875" si="29476">SUM(D5869:D5875)/7</f>
        <v>1246</v>
      </c>
      <c r="F5875" s="13">
        <f t="shared" ref="F5875" si="29477">SUM(D5871:D5875)/5</f>
        <v>1452</v>
      </c>
      <c r="G5875" s="13">
        <f t="shared" ref="G5875" si="29478">N5875/(B5875/100000)</f>
        <v>2531.93005453966</v>
      </c>
      <c r="H5875" s="5">
        <f t="shared" si="29258"/>
        <v>386</v>
      </c>
      <c r="I5875" s="5">
        <f t="shared" si="29259"/>
        <v>377</v>
      </c>
      <c r="J5875" s="8">
        <f t="shared" ref="J5875" si="29479">E5875/(SUM(N5868:N5874)/7)*100</f>
        <v>0.63318477714030175</v>
      </c>
      <c r="K5875" s="5">
        <f t="shared" ref="K5875" si="29480">O5875-O5874</f>
        <v>7</v>
      </c>
      <c r="L5875" s="8">
        <f t="shared" ref="L5875" si="29481">SUM(K5869:K5875)/7</f>
        <v>13.571428571428571</v>
      </c>
      <c r="M5875" s="8">
        <f t="shared" ref="M5875" si="29482">O5875/(B5875/100000)</f>
        <v>61.447315410009566</v>
      </c>
      <c r="N5875" s="5">
        <v>202110</v>
      </c>
      <c r="O5875" s="18">
        <v>4905</v>
      </c>
    </row>
    <row r="5876" spans="1:15" ht="14" customHeight="1" x14ac:dyDescent="0.2">
      <c r="A5876" s="5" t="s">
        <v>14</v>
      </c>
      <c r="B5876" s="13">
        <v>7982448</v>
      </c>
      <c r="C5876" s="6">
        <f t="shared" si="29260"/>
        <v>44291</v>
      </c>
      <c r="D5876" s="5">
        <f t="shared" ref="D5876" si="29483">N5876-N5875</f>
        <v>715</v>
      </c>
      <c r="E5876" s="13">
        <f t="shared" ref="E5876" si="29484">SUM(D5870:D5876)/7</f>
        <v>1225.7142857142858</v>
      </c>
      <c r="F5876" s="13">
        <f t="shared" ref="F5876" si="29485">SUM(D5872:D5876)/5</f>
        <v>1344.8</v>
      </c>
      <c r="G5876" s="13">
        <f t="shared" ref="G5876" si="29486">N5876/(B5876/100000)</f>
        <v>2540.8872065311293</v>
      </c>
      <c r="H5876" s="5">
        <f t="shared" si="29258"/>
        <v>387</v>
      </c>
      <c r="I5876" s="5">
        <f t="shared" si="29259"/>
        <v>378</v>
      </c>
      <c r="J5876" s="8">
        <f t="shared" ref="J5876" si="29487">E5876/(SUM(N5869:N5875)/7)*100</f>
        <v>0.61895696373474884</v>
      </c>
      <c r="K5876" s="5">
        <f t="shared" ref="K5876" si="29488">O5876-O5875</f>
        <v>3</v>
      </c>
      <c r="L5876" s="8">
        <f t="shared" ref="L5876" si="29489">SUM(K5870:K5876)/7</f>
        <v>13.428571428571429</v>
      </c>
      <c r="M5876" s="8">
        <f t="shared" ref="M5876" si="29490">O5876/(B5876/100000)</f>
        <v>61.48489786591783</v>
      </c>
      <c r="N5876" s="5">
        <v>202825</v>
      </c>
      <c r="O5876" s="18">
        <v>4908</v>
      </c>
    </row>
    <row r="5877" spans="1:15" ht="14" customHeight="1" x14ac:dyDescent="0.2">
      <c r="A5877" s="5" t="s">
        <v>14</v>
      </c>
      <c r="B5877" s="13">
        <v>7982448</v>
      </c>
      <c r="C5877" s="6">
        <f t="shared" si="29260"/>
        <v>44292</v>
      </c>
      <c r="D5877" s="5">
        <f t="shared" ref="D5877" si="29491">N5877-N5876</f>
        <v>384</v>
      </c>
      <c r="E5877" s="13">
        <f t="shared" ref="E5877" si="29492">SUM(D5871:D5877)/7</f>
        <v>1194.1428571428571</v>
      </c>
      <c r="F5877" s="13">
        <f t="shared" ref="F5877" si="29493">SUM(D5873:D5877)/5</f>
        <v>1020.4</v>
      </c>
      <c r="G5877" s="13">
        <f t="shared" ref="G5877" si="29494">N5877/(B5877/100000)</f>
        <v>2545.6977608873872</v>
      </c>
      <c r="H5877" s="5">
        <f t="shared" si="29258"/>
        <v>388</v>
      </c>
      <c r="I5877" s="5">
        <f t="shared" si="29259"/>
        <v>379</v>
      </c>
      <c r="J5877" s="8">
        <f t="shared" ref="J5877" si="29495">E5877/(SUM(N5870:N5876)/7)*100</f>
        <v>0.59930469470878267</v>
      </c>
      <c r="K5877" s="5">
        <f t="shared" ref="K5877" si="29496">O5877-O5876</f>
        <v>3</v>
      </c>
      <c r="L5877" s="8">
        <f t="shared" ref="L5877" si="29497">SUM(K5871:K5877)/7</f>
        <v>10.714285714285714</v>
      </c>
      <c r="M5877" s="8">
        <f t="shared" ref="M5877" si="29498">O5877/(B5877/100000)</f>
        <v>61.522480321826094</v>
      </c>
      <c r="N5877" s="5">
        <v>203209</v>
      </c>
      <c r="O5877" s="18">
        <v>4911</v>
      </c>
    </row>
    <row r="5878" spans="1:15" ht="14" customHeight="1" x14ac:dyDescent="0.2">
      <c r="A5878" s="5" t="s">
        <v>14</v>
      </c>
      <c r="B5878" s="13">
        <v>7982448</v>
      </c>
      <c r="C5878" s="6">
        <f t="shared" si="29260"/>
        <v>44293</v>
      </c>
      <c r="D5878" s="5">
        <f t="shared" ref="D5878" si="29499">N5878-N5877</f>
        <v>629</v>
      </c>
      <c r="E5878" s="13">
        <f t="shared" ref="E5878" si="29500">SUM(D5872:D5878)/7</f>
        <v>1105.2857142857142</v>
      </c>
      <c r="F5878" s="13">
        <f t="shared" ref="F5878" si="29501">SUM(D5874:D5878)/5</f>
        <v>814.2</v>
      </c>
      <c r="G5878" s="13">
        <f t="shared" ref="G5878" si="29502">N5878/(B5878/100000)</f>
        <v>2553.5775491428194</v>
      </c>
      <c r="H5878" s="5">
        <f t="shared" si="29258"/>
        <v>389</v>
      </c>
      <c r="I5878" s="5">
        <f t="shared" si="29259"/>
        <v>380</v>
      </c>
      <c r="J5878" s="8">
        <f t="shared" ref="J5878" si="29503">E5878/(SUM(N5871:N5877)/7)*100</f>
        <v>0.55140534600204394</v>
      </c>
      <c r="K5878" s="5">
        <f t="shared" ref="K5878" si="29504">O5878-O5877</f>
        <v>28</v>
      </c>
      <c r="L5878" s="8">
        <f t="shared" ref="L5878" si="29505">SUM(K5872:K5878)/7</f>
        <v>13.142857142857142</v>
      </c>
      <c r="M5878" s="8">
        <f t="shared" ref="M5878" si="29506">O5878/(B5878/100000)</f>
        <v>61.873249910303208</v>
      </c>
      <c r="N5878" s="5">
        <v>203838</v>
      </c>
      <c r="O5878" s="18">
        <v>4939</v>
      </c>
    </row>
    <row r="5879" spans="1:15" ht="14" customHeight="1" x14ac:dyDescent="0.2">
      <c r="A5879" s="5" t="s">
        <v>14</v>
      </c>
      <c r="B5879" s="13">
        <v>7982448</v>
      </c>
      <c r="C5879" s="6">
        <f t="shared" si="29260"/>
        <v>44294</v>
      </c>
      <c r="D5879" s="5">
        <f t="shared" ref="D5879" si="29507">N5879-N5878</f>
        <v>1249</v>
      </c>
      <c r="E5879" s="13">
        <f t="shared" ref="E5879" si="29508">SUM(D5873:D5879)/7</f>
        <v>997.14285714285711</v>
      </c>
      <c r="F5879" s="13">
        <f t="shared" ref="F5879" si="29509">SUM(D5875:D5879)/5</f>
        <v>812.8</v>
      </c>
      <c r="G5879" s="13">
        <f t="shared" ref="G5879" si="29510">N5879/(B5879/100000)</f>
        <v>2569.2243782859596</v>
      </c>
      <c r="H5879" s="5">
        <f t="shared" si="29258"/>
        <v>390</v>
      </c>
      <c r="I5879" s="5">
        <f t="shared" si="29259"/>
        <v>381</v>
      </c>
      <c r="J5879" s="8">
        <f t="shared" ref="J5879" si="29511">E5879/(SUM(N5872:N5878)/7)*100</f>
        <v>0.49472704604718049</v>
      </c>
      <c r="K5879" s="5">
        <f t="shared" ref="K5879" si="29512">O5879-O5878</f>
        <v>23</v>
      </c>
      <c r="L5879" s="8">
        <f t="shared" ref="L5879" si="29513">SUM(K5873:K5879)/7</f>
        <v>11.714285714285714</v>
      </c>
      <c r="M5879" s="8">
        <f t="shared" ref="M5879" si="29514">O5879/(B5879/100000)</f>
        <v>62.161382072266555</v>
      </c>
      <c r="N5879" s="5">
        <v>205087</v>
      </c>
      <c r="O5879" s="18">
        <v>4962</v>
      </c>
    </row>
    <row r="5880" spans="1:15" ht="14" customHeight="1" x14ac:dyDescent="0.2">
      <c r="A5880" s="5" t="s">
        <v>14</v>
      </c>
      <c r="B5880" s="13">
        <v>7982448</v>
      </c>
      <c r="C5880" s="6">
        <f t="shared" si="29260"/>
        <v>44295</v>
      </c>
      <c r="D5880" s="5">
        <f t="shared" ref="D5880:D5881" si="29515">N5880-N5879</f>
        <v>2165</v>
      </c>
      <c r="E5880" s="13">
        <f t="shared" ref="E5880:E5881" si="29516">SUM(D5874:D5880)/7</f>
        <v>1069.2857142857142</v>
      </c>
      <c r="F5880" s="13">
        <f t="shared" ref="F5880:F5881" si="29517">SUM(D5876:D5880)/5</f>
        <v>1028.4000000000001</v>
      </c>
      <c r="G5880" s="13">
        <f t="shared" ref="G5880:G5881" si="29518">N5880/(B5880/100000)</f>
        <v>2596.3463839664223</v>
      </c>
      <c r="H5880" s="5">
        <f t="shared" si="29258"/>
        <v>391</v>
      </c>
      <c r="I5880" s="5">
        <f t="shared" si="29259"/>
        <v>382</v>
      </c>
      <c r="J5880" s="8">
        <f t="shared" ref="J5880:J5881" si="29519">E5880/(SUM(N5873:N5879)/7)*100</f>
        <v>0.52790862843202324</v>
      </c>
      <c r="K5880" s="5">
        <f t="shared" ref="K5880:K5881" si="29520">O5880-O5879</f>
        <v>34</v>
      </c>
      <c r="L5880" s="8">
        <f t="shared" ref="L5880:L5881" si="29521">SUM(K5874:K5880)/7</f>
        <v>15</v>
      </c>
      <c r="M5880" s="8">
        <f t="shared" ref="M5880:M5881" si="29522">O5880/(B5880/100000)</f>
        <v>62.587316572560205</v>
      </c>
      <c r="N5880" s="5">
        <v>207252</v>
      </c>
      <c r="O5880" s="18">
        <v>4996</v>
      </c>
    </row>
    <row r="5881" spans="1:15" ht="14" customHeight="1" x14ac:dyDescent="0.2">
      <c r="A5881" s="5" t="s">
        <v>14</v>
      </c>
      <c r="B5881" s="13">
        <v>7982448</v>
      </c>
      <c r="C5881" s="6">
        <f t="shared" si="29260"/>
        <v>44296</v>
      </c>
      <c r="D5881" s="5">
        <f t="shared" si="29515"/>
        <v>1731</v>
      </c>
      <c r="E5881" s="13">
        <f t="shared" si="29516"/>
        <v>1137.1428571428571</v>
      </c>
      <c r="F5881" s="13">
        <f t="shared" si="29517"/>
        <v>1231.5999999999999</v>
      </c>
      <c r="G5881" s="13">
        <f t="shared" si="29518"/>
        <v>2618.03146102549</v>
      </c>
      <c r="H5881" s="5">
        <f t="shared" si="29258"/>
        <v>392</v>
      </c>
      <c r="I5881" s="5">
        <f t="shared" si="29259"/>
        <v>383</v>
      </c>
      <c r="J5881" s="8">
        <f t="shared" si="29519"/>
        <v>0.55846167661981949</v>
      </c>
      <c r="K5881" s="5">
        <f t="shared" si="29520"/>
        <v>14</v>
      </c>
      <c r="L5881" s="8">
        <f t="shared" si="29521"/>
        <v>16</v>
      </c>
      <c r="M5881" s="8">
        <f t="shared" si="29522"/>
        <v>62.762701366798758</v>
      </c>
      <c r="N5881" s="5">
        <v>208983</v>
      </c>
      <c r="O5881" s="18">
        <v>5010</v>
      </c>
    </row>
    <row r="5882" spans="1:15" ht="14" customHeight="1" x14ac:dyDescent="0.2">
      <c r="A5882" s="5" t="s">
        <v>14</v>
      </c>
      <c r="B5882" s="13">
        <v>7982448</v>
      </c>
      <c r="C5882" s="6">
        <f t="shared" si="29260"/>
        <v>44297</v>
      </c>
      <c r="D5882" s="5">
        <f t="shared" ref="D5882" si="29523">N5882-N5881</f>
        <v>1528</v>
      </c>
      <c r="E5882" s="13">
        <f t="shared" ref="E5882" si="29524">SUM(D5876:D5882)/7</f>
        <v>1200.1428571428571</v>
      </c>
      <c r="F5882" s="13">
        <f t="shared" ref="F5882" si="29525">SUM(D5878:D5882)/5</f>
        <v>1460.4</v>
      </c>
      <c r="G5882" s="13">
        <f t="shared" ref="G5882" si="29526">N5882/(B5882/100000)</f>
        <v>2637.1734585680988</v>
      </c>
      <c r="H5882" s="5">
        <f t="shared" si="29258"/>
        <v>393</v>
      </c>
      <c r="I5882" s="5">
        <f t="shared" si="29259"/>
        <v>384</v>
      </c>
      <c r="J5882" s="8">
        <f t="shared" ref="J5882" si="29527">E5882/(SUM(N5875:N5881)/7)*100</f>
        <v>0.58612827425305447</v>
      </c>
      <c r="K5882" s="5">
        <f t="shared" ref="K5882" si="29528">O5882-O5881</f>
        <v>5</v>
      </c>
      <c r="L5882" s="8">
        <f t="shared" ref="L5882" si="29529">SUM(K5876:K5882)/7</f>
        <v>15.714285714285714</v>
      </c>
      <c r="M5882" s="8">
        <f t="shared" ref="M5882" si="29530">O5882/(B5882/100000)</f>
        <v>62.825338793312532</v>
      </c>
      <c r="N5882" s="5">
        <v>210511</v>
      </c>
      <c r="O5882" s="18">
        <v>5015</v>
      </c>
    </row>
    <row r="5883" spans="1:15" ht="14" customHeight="1" x14ac:dyDescent="0.2">
      <c r="A5883" s="5" t="s">
        <v>14</v>
      </c>
      <c r="B5883" s="13">
        <v>7982448</v>
      </c>
      <c r="C5883" s="6">
        <f t="shared" si="29260"/>
        <v>44298</v>
      </c>
      <c r="D5883" s="5">
        <f t="shared" ref="D5883" si="29531">N5883-N5882</f>
        <v>1008</v>
      </c>
      <c r="E5883" s="13">
        <f t="shared" ref="E5883" si="29532">SUM(D5877:D5883)/7</f>
        <v>1242</v>
      </c>
      <c r="F5883" s="13">
        <f t="shared" ref="F5883" si="29533">SUM(D5879:D5883)/5</f>
        <v>1536.2</v>
      </c>
      <c r="G5883" s="13">
        <f t="shared" ref="G5883" si="29534">N5883/(B5883/100000)</f>
        <v>2649.801163753275</v>
      </c>
      <c r="H5883" s="5">
        <f t="shared" si="29258"/>
        <v>394</v>
      </c>
      <c r="I5883" s="5">
        <f t="shared" si="29259"/>
        <v>385</v>
      </c>
      <c r="J5883" s="8">
        <f t="shared" ref="J5883" si="29535">E5883/(SUM(N5876:N5882)/7)*100</f>
        <v>0.60303598863845242</v>
      </c>
      <c r="K5883" s="5">
        <f t="shared" ref="K5883" si="29536">O5883-O5882</f>
        <v>4</v>
      </c>
      <c r="L5883" s="8">
        <f t="shared" ref="L5883" si="29537">SUM(K5877:K5883)/7</f>
        <v>15.857142857142858</v>
      </c>
      <c r="M5883" s="8">
        <f t="shared" ref="M5883" si="29538">O5883/(B5883/100000)</f>
        <v>62.875448734523552</v>
      </c>
      <c r="N5883" s="5">
        <v>211519</v>
      </c>
      <c r="O5883" s="18">
        <v>5019</v>
      </c>
    </row>
    <row r="5884" spans="1:15" ht="14" customHeight="1" x14ac:dyDescent="0.2">
      <c r="A5884" s="5" t="s">
        <v>14</v>
      </c>
      <c r="B5884" s="13">
        <v>7982448</v>
      </c>
      <c r="C5884" s="6">
        <f t="shared" si="29260"/>
        <v>44299</v>
      </c>
      <c r="D5884" s="5">
        <f t="shared" ref="D5884" si="29539">N5884-N5883</f>
        <v>657</v>
      </c>
      <c r="E5884" s="13">
        <f t="shared" ref="E5884" si="29540">SUM(D5878:D5884)/7</f>
        <v>1281</v>
      </c>
      <c r="F5884" s="13">
        <f t="shared" ref="F5884" si="29541">SUM(D5880:D5884)/5</f>
        <v>1417.8</v>
      </c>
      <c r="G5884" s="13">
        <f t="shared" ref="G5884" si="29542">N5884/(B5884/100000)</f>
        <v>2658.0317215971845</v>
      </c>
      <c r="H5884" s="5">
        <f t="shared" si="29258"/>
        <v>395</v>
      </c>
      <c r="I5884" s="5">
        <f t="shared" si="29259"/>
        <v>386</v>
      </c>
      <c r="J5884" s="8">
        <f t="shared" ref="J5884" si="29543">E5884/(SUM(N5877:N5883)/7)*100</f>
        <v>0.6182436695005995</v>
      </c>
      <c r="K5884" s="5">
        <f t="shared" ref="K5884" si="29544">O5884-O5883</f>
        <v>18</v>
      </c>
      <c r="L5884" s="8">
        <f t="shared" ref="L5884" si="29545">SUM(K5878:K5884)/7</f>
        <v>18</v>
      </c>
      <c r="M5884" s="8">
        <f t="shared" ref="M5884" si="29546">O5884/(B5884/100000)</f>
        <v>63.100943469973124</v>
      </c>
      <c r="N5884" s="5">
        <v>212176</v>
      </c>
      <c r="O5884" s="18">
        <v>5037</v>
      </c>
    </row>
    <row r="5885" spans="1:15" ht="14" customHeight="1" x14ac:dyDescent="0.2">
      <c r="A5885" s="5" t="s">
        <v>14</v>
      </c>
      <c r="B5885" s="13">
        <v>7982448</v>
      </c>
      <c r="C5885" s="6">
        <f t="shared" si="29260"/>
        <v>44300</v>
      </c>
      <c r="D5885" s="5">
        <f t="shared" ref="D5885" si="29547">N5885-N5884</f>
        <v>1220</v>
      </c>
      <c r="E5885" s="13">
        <f t="shared" ref="E5885" si="29548">SUM(D5879:D5885)/7</f>
        <v>1365.4285714285713</v>
      </c>
      <c r="F5885" s="13">
        <f t="shared" ref="F5885" si="29549">SUM(D5881:D5885)/5</f>
        <v>1228.8</v>
      </c>
      <c r="G5885" s="13">
        <f t="shared" ref="G5885" si="29550">N5885/(B5885/100000)</f>
        <v>2673.3152536665448</v>
      </c>
      <c r="H5885" s="5">
        <f t="shared" si="29258"/>
        <v>396</v>
      </c>
      <c r="I5885" s="5">
        <f t="shared" si="29259"/>
        <v>387</v>
      </c>
      <c r="J5885" s="8">
        <f t="shared" ref="J5885" si="29551">E5885/(SUM(N5878:N5884)/7)*100</f>
        <v>0.6549419405413035</v>
      </c>
      <c r="K5885" s="5">
        <f t="shared" ref="K5885" si="29552">O5885-O5884</f>
        <v>34</v>
      </c>
      <c r="L5885" s="8">
        <f t="shared" ref="L5885" si="29553">SUM(K5879:K5885)/7</f>
        <v>18.857142857142858</v>
      </c>
      <c r="M5885" s="8">
        <f t="shared" ref="M5885" si="29554">O5885/(B5885/100000)</f>
        <v>63.526877970266767</v>
      </c>
      <c r="N5885" s="5">
        <v>213396</v>
      </c>
      <c r="O5885" s="18">
        <v>5071</v>
      </c>
    </row>
    <row r="5886" spans="1:15" ht="14" customHeight="1" x14ac:dyDescent="0.2">
      <c r="A5886" s="5" t="s">
        <v>14</v>
      </c>
      <c r="B5886" s="13">
        <v>7982448</v>
      </c>
      <c r="C5886" s="6">
        <f t="shared" si="29260"/>
        <v>44301</v>
      </c>
      <c r="D5886" s="5">
        <f t="shared" ref="D5886" si="29555">N5886-N5885</f>
        <v>2308</v>
      </c>
      <c r="E5886" s="13">
        <f t="shared" ref="E5886" si="29556">SUM(D5880:D5886)/7</f>
        <v>1516.7142857142858</v>
      </c>
      <c r="F5886" s="13">
        <f t="shared" ref="F5886" si="29557">SUM(D5882:D5886)/5</f>
        <v>1344.2</v>
      </c>
      <c r="G5886" s="13">
        <f t="shared" ref="G5886" si="29558">N5886/(B5886/100000)</f>
        <v>2702.2286897453014</v>
      </c>
      <c r="H5886" s="5">
        <f t="shared" si="29258"/>
        <v>397</v>
      </c>
      <c r="I5886" s="5">
        <f t="shared" si="29259"/>
        <v>388</v>
      </c>
      <c r="J5886" s="8">
        <f t="shared" ref="J5886" si="29559">E5886/(SUM(N5879:N5885)/7)*100</f>
        <v>0.72277394882240331</v>
      </c>
      <c r="K5886" s="5">
        <f t="shared" ref="K5886" si="29560">O5886-O5885</f>
        <v>33</v>
      </c>
      <c r="L5886" s="8">
        <f t="shared" ref="L5886" si="29561">SUM(K5880:K5886)/7</f>
        <v>20.285714285714285</v>
      </c>
      <c r="M5886" s="8">
        <f t="shared" ref="M5886" si="29562">O5886/(B5886/100000)</f>
        <v>63.940284985257662</v>
      </c>
      <c r="N5886" s="5">
        <v>215704</v>
      </c>
      <c r="O5886" s="18">
        <v>5104</v>
      </c>
    </row>
    <row r="5887" spans="1:15" ht="14" customHeight="1" x14ac:dyDescent="0.2">
      <c r="A5887" s="5" t="s">
        <v>14</v>
      </c>
      <c r="B5887" s="13">
        <v>7982448</v>
      </c>
      <c r="C5887" s="6">
        <f t="shared" si="29260"/>
        <v>44302</v>
      </c>
      <c r="D5887" s="5">
        <f t="shared" ref="D5887" si="29563">N5887-N5886</f>
        <v>1858</v>
      </c>
      <c r="E5887" s="13">
        <f t="shared" ref="E5887" si="29564">SUM(D5881:D5887)/7</f>
        <v>1472.8571428571429</v>
      </c>
      <c r="F5887" s="13">
        <f t="shared" ref="F5887" si="29565">SUM(D5883:D5887)/5</f>
        <v>1410.2</v>
      </c>
      <c r="G5887" s="13">
        <f t="shared" ref="G5887" si="29566">N5887/(B5887/100000)</f>
        <v>2725.5047574378186</v>
      </c>
      <c r="H5887" s="5">
        <f t="shared" si="29258"/>
        <v>398</v>
      </c>
      <c r="I5887" s="5">
        <f t="shared" si="29259"/>
        <v>389</v>
      </c>
      <c r="J5887" s="8">
        <f t="shared" ref="J5887" si="29567">E5887/(SUM(N5880:N5886)/7)*100</f>
        <v>0.6968377354868841</v>
      </c>
      <c r="K5887" s="5">
        <f t="shared" ref="K5887" si="29568">O5887-O5886</f>
        <v>8</v>
      </c>
      <c r="L5887" s="8">
        <f t="shared" ref="L5887" si="29569">SUM(K5881:K5887)/7</f>
        <v>16.571428571428573</v>
      </c>
      <c r="M5887" s="8">
        <f t="shared" ref="M5887" si="29570">O5887/(B5887/100000)</f>
        <v>64.040504867679701</v>
      </c>
      <c r="N5887" s="5">
        <v>217562</v>
      </c>
      <c r="O5887" s="18">
        <v>5112</v>
      </c>
    </row>
    <row r="5888" spans="1:15" ht="14" customHeight="1" x14ac:dyDescent="0.2">
      <c r="A5888" s="5" t="s">
        <v>14</v>
      </c>
      <c r="B5888" s="13">
        <v>7982448</v>
      </c>
      <c r="C5888" s="6">
        <f t="shared" si="29260"/>
        <v>44303</v>
      </c>
      <c r="D5888" s="5">
        <f t="shared" ref="D5888" si="29571">N5888-N5887</f>
        <v>1864</v>
      </c>
      <c r="E5888" s="13">
        <f t="shared" ref="E5888" si="29572">SUM(D5882:D5888)/7</f>
        <v>1491.8571428571429</v>
      </c>
      <c r="F5888" s="13">
        <f t="shared" ref="F5888" si="29573">SUM(D5884:D5888)/5</f>
        <v>1581.4</v>
      </c>
      <c r="G5888" s="13">
        <f t="shared" ref="G5888" si="29574">N5888/(B5888/100000)</f>
        <v>2748.8559900421528</v>
      </c>
      <c r="H5888" s="5">
        <f t="shared" si="29258"/>
        <v>399</v>
      </c>
      <c r="I5888" s="5">
        <f t="shared" si="29259"/>
        <v>390</v>
      </c>
      <c r="J5888" s="8">
        <f t="shared" ref="J5888" si="29575">E5888/(SUM(N5881:N5887)/7)*100</f>
        <v>0.7009425774792245</v>
      </c>
      <c r="K5888" s="5">
        <f t="shared" ref="K5888" si="29576">O5888-O5887</f>
        <v>7</v>
      </c>
      <c r="L5888" s="8">
        <f t="shared" ref="L5888" si="29577">SUM(K5882:K5888)/7</f>
        <v>15.571428571428571</v>
      </c>
      <c r="M5888" s="8">
        <f t="shared" ref="M5888" si="29578">O5888/(B5888/100000)</f>
        <v>64.12819726479897</v>
      </c>
      <c r="N5888" s="5">
        <v>219426</v>
      </c>
      <c r="O5888" s="18">
        <v>5119</v>
      </c>
    </row>
    <row r="5889" spans="1:15" ht="14" customHeight="1" x14ac:dyDescent="0.2">
      <c r="A5889" s="5" t="s">
        <v>14</v>
      </c>
      <c r="B5889" s="13">
        <v>7982448</v>
      </c>
      <c r="C5889" s="6">
        <f t="shared" si="29260"/>
        <v>44304</v>
      </c>
      <c r="D5889" s="5">
        <f t="shared" ref="D5889" si="29579">N5889-N5888</f>
        <v>1547</v>
      </c>
      <c r="E5889" s="13">
        <f t="shared" ref="E5889" si="29580">SUM(D5883:D5889)/7</f>
        <v>1494.5714285714287</v>
      </c>
      <c r="F5889" s="13">
        <f t="shared" ref="F5889" si="29581">SUM(D5885:D5889)/5</f>
        <v>1759.4</v>
      </c>
      <c r="G5889" s="13">
        <f t="shared" ref="G5889" si="29582">N5889/(B5889/100000)</f>
        <v>2768.2360098055133</v>
      </c>
      <c r="H5889" s="5">
        <f t="shared" si="29258"/>
        <v>400</v>
      </c>
      <c r="I5889" s="5">
        <f t="shared" si="29259"/>
        <v>391</v>
      </c>
      <c r="J5889" s="8">
        <f t="shared" ref="J5889" si="29583">E5889/(SUM(N5882:N5888)/7)*100</f>
        <v>0.69732998998862894</v>
      </c>
      <c r="K5889" s="5">
        <f t="shared" ref="K5889" si="29584">O5889-O5888</f>
        <v>4</v>
      </c>
      <c r="L5889" s="8">
        <f t="shared" ref="L5889" si="29585">SUM(K5883:K5889)/7</f>
        <v>15.428571428571429</v>
      </c>
      <c r="M5889" s="8">
        <f t="shared" ref="M5889" si="29586">O5889/(B5889/100000)</f>
        <v>64.17830720600999</v>
      </c>
      <c r="N5889" s="5">
        <v>220973</v>
      </c>
      <c r="O5889" s="18">
        <v>5123</v>
      </c>
    </row>
    <row r="5890" spans="1:15" ht="14" customHeight="1" x14ac:dyDescent="0.2">
      <c r="A5890" s="5" t="s">
        <v>14</v>
      </c>
      <c r="B5890" s="13">
        <v>7982448</v>
      </c>
      <c r="C5890" s="6">
        <f t="shared" si="29260"/>
        <v>44305</v>
      </c>
      <c r="D5890" s="5">
        <f t="shared" ref="D5890" si="29587">N5890-N5889</f>
        <v>921</v>
      </c>
      <c r="E5890" s="13">
        <f t="shared" ref="E5890" si="29588">SUM(D5884:D5890)/7</f>
        <v>1482.1428571428571</v>
      </c>
      <c r="F5890" s="13">
        <f t="shared" ref="F5890" si="29589">SUM(D5886:D5890)/5</f>
        <v>1699.6</v>
      </c>
      <c r="G5890" s="13">
        <f t="shared" ref="G5890" si="29590">N5890/(B5890/100000)</f>
        <v>2779.7738237693502</v>
      </c>
      <c r="H5890" s="5">
        <f t="shared" si="29258"/>
        <v>401</v>
      </c>
      <c r="I5890" s="5">
        <f t="shared" si="29259"/>
        <v>392</v>
      </c>
      <c r="J5890" s="8">
        <f t="shared" ref="J5890" si="29591">E5890/(SUM(N5883:N5889)/7)*100</f>
        <v>0.68674226678563577</v>
      </c>
      <c r="K5890" s="5">
        <f t="shared" ref="K5890" si="29592">O5890-O5889</f>
        <v>2</v>
      </c>
      <c r="L5890" s="8">
        <f t="shared" ref="L5890" si="29593">SUM(K5884:K5890)/7</f>
        <v>15.142857142857142</v>
      </c>
      <c r="M5890" s="8">
        <f t="shared" ref="M5890" si="29594">O5890/(B5890/100000)</f>
        <v>64.203362176615499</v>
      </c>
      <c r="N5890" s="5">
        <v>221894</v>
      </c>
      <c r="O5890" s="18">
        <v>5125</v>
      </c>
    </row>
    <row r="5891" spans="1:15" ht="14" customHeight="1" x14ac:dyDescent="0.2">
      <c r="A5891" s="5" t="s">
        <v>14</v>
      </c>
      <c r="B5891" s="13">
        <v>7982448</v>
      </c>
      <c r="C5891" s="6">
        <f t="shared" si="29260"/>
        <v>44306</v>
      </c>
      <c r="D5891" s="5">
        <f t="shared" ref="D5891" si="29595">N5891-N5890</f>
        <v>546</v>
      </c>
      <c r="E5891" s="13">
        <f t="shared" ref="E5891" si="29596">SUM(D5885:D5891)/7</f>
        <v>1466.2857142857142</v>
      </c>
      <c r="F5891" s="13">
        <f t="shared" ref="F5891" si="29597">SUM(D5887:D5891)/5</f>
        <v>1347.2</v>
      </c>
      <c r="G5891" s="13">
        <f t="shared" ref="G5891" si="29598">N5891/(B5891/100000)</f>
        <v>2786.613830744654</v>
      </c>
      <c r="H5891" s="5">
        <f t="shared" si="29258"/>
        <v>402</v>
      </c>
      <c r="I5891" s="5">
        <f t="shared" si="29259"/>
        <v>393</v>
      </c>
      <c r="J5891" s="8">
        <f t="shared" ref="J5891" si="29599">E5891/(SUM(N5884:N5890)/7)*100</f>
        <v>0.67476108237883525</v>
      </c>
      <c r="K5891" s="5">
        <f t="shared" ref="K5891" si="29600">O5891-O5890</f>
        <v>11</v>
      </c>
      <c r="L5891" s="8">
        <f t="shared" ref="L5891" si="29601">SUM(K5885:K5891)/7</f>
        <v>14.142857142857142</v>
      </c>
      <c r="M5891" s="8">
        <f t="shared" ref="M5891" si="29602">O5891/(B5891/100000)</f>
        <v>64.341164514945802</v>
      </c>
      <c r="N5891" s="5">
        <v>222440</v>
      </c>
      <c r="O5891" s="18">
        <v>5136</v>
      </c>
    </row>
    <row r="5892" spans="1:15" customFormat="1" x14ac:dyDescent="0.2">
      <c r="A5892" t="s">
        <v>14</v>
      </c>
      <c r="B5892">
        <v>7982448</v>
      </c>
      <c r="C5892" s="1">
        <v>44307</v>
      </c>
      <c r="D5892">
        <v>1426</v>
      </c>
      <c r="E5892">
        <v>1496</v>
      </c>
      <c r="F5892">
        <v>1261</v>
      </c>
      <c r="G5892">
        <v>2804</v>
      </c>
      <c r="H5892">
        <v>403</v>
      </c>
      <c r="I5892">
        <v>394</v>
      </c>
      <c r="J5892">
        <v>0.7</v>
      </c>
      <c r="K5892">
        <v>22</v>
      </c>
      <c r="L5892">
        <v>12.4</v>
      </c>
      <c r="M5892">
        <v>64.599999999999994</v>
      </c>
      <c r="N5892">
        <v>223866</v>
      </c>
      <c r="O5892">
        <v>5158</v>
      </c>
    </row>
    <row r="5893" spans="1:15" ht="14" customHeight="1" x14ac:dyDescent="0.2">
      <c r="A5893" s="5" t="s">
        <v>14</v>
      </c>
      <c r="B5893" s="13">
        <v>7982448</v>
      </c>
      <c r="C5893" s="6">
        <f t="shared" si="29260"/>
        <v>44308</v>
      </c>
      <c r="D5893" s="5">
        <f t="shared" ref="D5893" si="29603">N5893-N5892</f>
        <v>1880</v>
      </c>
      <c r="E5893" s="13">
        <f t="shared" ref="E5893" si="29604">SUM(D5887:D5893)/7</f>
        <v>1434.5714285714287</v>
      </c>
      <c r="F5893" s="13">
        <f t="shared" ref="F5893" si="29605">SUM(D5889:D5893)/5</f>
        <v>1264</v>
      </c>
      <c r="G5893" s="13">
        <f t="shared" ref="G5893" si="29606">N5893/(B5893/100000)</f>
        <v>2828.0296971555595</v>
      </c>
      <c r="H5893" s="5">
        <f t="shared" si="29258"/>
        <v>404</v>
      </c>
      <c r="I5893" s="5">
        <f t="shared" si="29259"/>
        <v>395</v>
      </c>
      <c r="J5893" s="8">
        <f t="shared" ref="J5893" si="29607">E5893/(SUM(N5886:N5892)/7)*100</f>
        <v>0.65128918549937898</v>
      </c>
      <c r="K5893" s="5">
        <f t="shared" ref="K5893" si="29608">O5893-O5892</f>
        <v>11</v>
      </c>
      <c r="L5893" s="8">
        <f t="shared" ref="L5893" si="29609">SUM(K5887:K5893)/7</f>
        <v>9.2857142857142865</v>
      </c>
      <c r="M5893" s="8">
        <f t="shared" ref="M5893" si="29610">O5893/(B5893/100000)</f>
        <v>64.754571529936683</v>
      </c>
      <c r="N5893" s="5">
        <v>225746</v>
      </c>
      <c r="O5893" s="18">
        <v>5169</v>
      </c>
    </row>
    <row r="5894" spans="1:15" ht="14" customHeight="1" x14ac:dyDescent="0.2">
      <c r="A5894" s="5" t="s">
        <v>14</v>
      </c>
      <c r="B5894" s="13">
        <v>7982448</v>
      </c>
      <c r="C5894" s="6">
        <f t="shared" si="29260"/>
        <v>44309</v>
      </c>
      <c r="D5894" s="5">
        <f t="shared" ref="D5894" si="29611">N5894-N5893</f>
        <v>2061</v>
      </c>
      <c r="E5894" s="13">
        <f t="shared" ref="E5894" si="29612">SUM(D5888:D5894)/7</f>
        <v>1463.5714285714287</v>
      </c>
      <c r="F5894" s="13">
        <f t="shared" ref="F5894" si="29613">SUM(D5890:D5894)/5</f>
        <v>1366.8</v>
      </c>
      <c r="G5894" s="13">
        <f t="shared" ref="G5894" si="29614">N5894/(B5894/100000)</f>
        <v>2853.848844364536</v>
      </c>
      <c r="H5894" s="5">
        <f t="shared" si="29258"/>
        <v>405</v>
      </c>
      <c r="I5894" s="5">
        <f t="shared" si="29259"/>
        <v>396</v>
      </c>
      <c r="J5894" s="8">
        <f t="shared" ref="J5894" si="29615">E5894/(SUM(N5887:N5893)/7)*100</f>
        <v>0.66015553767074964</v>
      </c>
      <c r="K5894" s="5">
        <f t="shared" ref="K5894" si="29616">O5894-O5893</f>
        <v>25</v>
      </c>
      <c r="L5894" s="8">
        <f t="shared" ref="L5894" si="29617">SUM(K5888:K5894)/7</f>
        <v>11.714285714285714</v>
      </c>
      <c r="M5894" s="8">
        <f t="shared" ref="M5894" si="29618">O5894/(B5894/100000)</f>
        <v>65.06775866250554</v>
      </c>
      <c r="N5894" s="5">
        <v>227807</v>
      </c>
      <c r="O5894" s="18">
        <v>5194</v>
      </c>
    </row>
    <row r="5895" spans="1:15" ht="14" customHeight="1" x14ac:dyDescent="0.2">
      <c r="A5895" s="5" t="s">
        <v>14</v>
      </c>
      <c r="B5895" s="13">
        <v>7982448</v>
      </c>
      <c r="C5895" s="6">
        <f t="shared" si="29260"/>
        <v>44310</v>
      </c>
      <c r="D5895" s="5">
        <f t="shared" ref="D5895:D5896" si="29619">N5895-N5894</f>
        <v>1844</v>
      </c>
      <c r="E5895" s="13">
        <f t="shared" ref="E5895:E5896" si="29620">SUM(D5889:D5895)/7</f>
        <v>1460.7142857142858</v>
      </c>
      <c r="F5895" s="13">
        <f t="shared" ref="F5895:F5896" si="29621">SUM(D5891:D5895)/5</f>
        <v>1551.4</v>
      </c>
      <c r="G5895" s="13">
        <f t="shared" ref="G5895:G5896" si="29622">N5895/(B5895/100000)</f>
        <v>2876.9495272628146</v>
      </c>
      <c r="H5895" s="5">
        <f t="shared" si="29258"/>
        <v>406</v>
      </c>
      <c r="I5895" s="5">
        <f t="shared" si="29259"/>
        <v>397</v>
      </c>
      <c r="J5895" s="8">
        <f t="shared" ref="J5895:J5896" si="29623">E5895/(SUM(N5888:N5894)/7)*100</f>
        <v>0.6545457804362188</v>
      </c>
      <c r="K5895" s="5">
        <f t="shared" ref="K5895:K5896" si="29624">O5895-O5894</f>
        <v>15</v>
      </c>
      <c r="L5895" s="8">
        <f t="shared" ref="L5895:L5896" si="29625">SUM(K5889:K5895)/7</f>
        <v>12.857142857142858</v>
      </c>
      <c r="M5895" s="8">
        <f t="shared" ref="M5895:M5896" si="29626">O5895/(B5895/100000)</f>
        <v>65.255670942046862</v>
      </c>
      <c r="N5895" s="5">
        <v>229651</v>
      </c>
      <c r="O5895" s="18">
        <v>5209</v>
      </c>
    </row>
    <row r="5896" spans="1:15" ht="14" customHeight="1" x14ac:dyDescent="0.2">
      <c r="A5896" s="5" t="s">
        <v>14</v>
      </c>
      <c r="B5896" s="13">
        <v>7982448</v>
      </c>
      <c r="C5896" s="6">
        <f t="shared" si="29260"/>
        <v>44311</v>
      </c>
      <c r="D5896" s="5">
        <f t="shared" si="29619"/>
        <v>1195</v>
      </c>
      <c r="E5896" s="13">
        <f t="shared" si="29620"/>
        <v>1410.4285714285713</v>
      </c>
      <c r="F5896" s="13">
        <f t="shared" si="29621"/>
        <v>1681.2</v>
      </c>
      <c r="G5896" s="13">
        <f t="shared" si="29622"/>
        <v>2891.9198721996063</v>
      </c>
      <c r="H5896" s="5">
        <f t="shared" si="29258"/>
        <v>407</v>
      </c>
      <c r="I5896" s="5">
        <f t="shared" si="29259"/>
        <v>398</v>
      </c>
      <c r="J5896" s="8">
        <f t="shared" si="29623"/>
        <v>0.62790285027064119</v>
      </c>
      <c r="K5896" s="5">
        <f t="shared" si="29624"/>
        <v>15</v>
      </c>
      <c r="L5896" s="8">
        <f t="shared" si="29625"/>
        <v>14.428571428571429</v>
      </c>
      <c r="M5896" s="8">
        <f t="shared" si="29626"/>
        <v>65.44358322158817</v>
      </c>
      <c r="N5896" s="5">
        <v>230846</v>
      </c>
      <c r="O5896" s="18">
        <v>5224</v>
      </c>
    </row>
    <row r="5897" spans="1:15" ht="14" customHeight="1" x14ac:dyDescent="0.2">
      <c r="A5897" s="5" t="s">
        <v>14</v>
      </c>
      <c r="B5897" s="13">
        <v>7982448</v>
      </c>
      <c r="C5897" s="6">
        <f t="shared" si="29260"/>
        <v>44312</v>
      </c>
      <c r="D5897" s="5">
        <f t="shared" ref="D5897" si="29627">N5897-N5896</f>
        <v>995</v>
      </c>
      <c r="E5897" s="13">
        <f t="shared" ref="E5897" si="29628">SUM(D5891:D5897)/7</f>
        <v>1421</v>
      </c>
      <c r="F5897" s="13">
        <f t="shared" ref="F5897" si="29629">SUM(D5893:D5897)/5</f>
        <v>1595</v>
      </c>
      <c r="G5897" s="13">
        <f t="shared" ref="G5897" si="29630">N5897/(B5897/100000)</f>
        <v>2904.3847200758464</v>
      </c>
      <c r="H5897" s="5">
        <f t="shared" si="29258"/>
        <v>408</v>
      </c>
      <c r="I5897" s="5">
        <f t="shared" si="29259"/>
        <v>399</v>
      </c>
      <c r="J5897" s="8">
        <f t="shared" ref="J5897" si="29631">E5897/(SUM(N5890:N5896)/7)*100</f>
        <v>0.62866171591088638</v>
      </c>
      <c r="K5897" s="5">
        <f t="shared" ref="K5897" si="29632">O5897-O5896</f>
        <v>1</v>
      </c>
      <c r="L5897" s="8">
        <f t="shared" ref="L5897" si="29633">SUM(K5891:K5897)/7</f>
        <v>14.285714285714286</v>
      </c>
      <c r="M5897" s="8">
        <f t="shared" ref="M5897" si="29634">O5897/(B5897/100000)</f>
        <v>65.456110706890925</v>
      </c>
      <c r="N5897" s="5">
        <v>231841</v>
      </c>
      <c r="O5897" s="18">
        <v>5225</v>
      </c>
    </row>
    <row r="5898" spans="1:15" ht="14" customHeight="1" x14ac:dyDescent="0.2">
      <c r="A5898" s="5" t="s">
        <v>14</v>
      </c>
      <c r="B5898" s="13">
        <v>7982448</v>
      </c>
      <c r="C5898" s="6">
        <f t="shared" si="29260"/>
        <v>44313</v>
      </c>
      <c r="D5898" s="5">
        <f t="shared" ref="D5898" si="29635">N5898-N5897</f>
        <v>806</v>
      </c>
      <c r="E5898" s="13">
        <f t="shared" ref="E5898" si="29636">SUM(D5892:D5898)/7</f>
        <v>1458.1428571428571</v>
      </c>
      <c r="F5898" s="13">
        <f t="shared" ref="F5898" si="29637">SUM(D5894:D5898)/5</f>
        <v>1380.2</v>
      </c>
      <c r="G5898" s="13">
        <f t="shared" ref="G5898" si="29638">N5898/(B5898/100000)</f>
        <v>2914.4818732298663</v>
      </c>
      <c r="H5898" s="5">
        <f t="shared" si="29258"/>
        <v>409</v>
      </c>
      <c r="I5898" s="5">
        <f t="shared" si="29259"/>
        <v>400</v>
      </c>
      <c r="J5898" s="8">
        <f t="shared" ref="J5898" si="29639">E5898/(SUM(N5891:N5897)/7)*100</f>
        <v>0.64106388845098938</v>
      </c>
      <c r="K5898" s="5">
        <f t="shared" ref="K5898" si="29640">O5898-O5897</f>
        <v>17</v>
      </c>
      <c r="L5898" s="8">
        <f t="shared" ref="L5898" si="29641">SUM(K5892:K5898)/7</f>
        <v>15.142857142857142</v>
      </c>
      <c r="M5898" s="8">
        <f t="shared" ref="M5898" si="29642">O5898/(B5898/100000)</f>
        <v>65.669077957037743</v>
      </c>
      <c r="N5898" s="5">
        <v>232647</v>
      </c>
      <c r="O5898" s="18">
        <v>5242</v>
      </c>
    </row>
    <row r="5899" spans="1:15" ht="14" customHeight="1" x14ac:dyDescent="0.2">
      <c r="A5899" s="5" t="s">
        <v>14</v>
      </c>
      <c r="B5899" s="13">
        <v>7982448</v>
      </c>
      <c r="C5899" s="6">
        <f t="shared" si="29260"/>
        <v>44314</v>
      </c>
      <c r="D5899" s="5">
        <f t="shared" ref="D5899" si="29643">N5899-N5898</f>
        <v>1119</v>
      </c>
      <c r="E5899" s="13">
        <f t="shared" ref="E5899" si="29644">SUM(D5893:D5899)/7</f>
        <v>1414.2857142857142</v>
      </c>
      <c r="F5899" s="13">
        <f t="shared" ref="F5899" si="29645">SUM(D5895:D5899)/5</f>
        <v>1191.8</v>
      </c>
      <c r="G5899" s="13">
        <f t="shared" ref="G5899" si="29646">N5899/(B5899/100000)</f>
        <v>2928.5001292836487</v>
      </c>
      <c r="H5899" s="5">
        <f t="shared" si="29258"/>
        <v>410</v>
      </c>
      <c r="I5899" s="5">
        <f t="shared" si="29259"/>
        <v>401</v>
      </c>
      <c r="J5899" s="8">
        <f t="shared" ref="J5899" si="29647">E5899/(SUM(N5892:N5898)/7)*100</f>
        <v>0.6178217228614008</v>
      </c>
      <c r="K5899" s="5">
        <f t="shared" ref="K5899" si="29648">O5899-O5898</f>
        <v>18</v>
      </c>
      <c r="L5899" s="8">
        <f t="shared" ref="L5899" si="29649">SUM(K5893:K5899)/7</f>
        <v>14.571428571428571</v>
      </c>
      <c r="M5899" s="8">
        <f t="shared" ref="M5899" si="29650">O5899/(B5899/100000)</f>
        <v>65.894572692487316</v>
      </c>
      <c r="N5899" s="5">
        <v>233766</v>
      </c>
      <c r="O5899" s="18">
        <v>5260</v>
      </c>
    </row>
    <row r="5900" spans="1:15" ht="14" customHeight="1" x14ac:dyDescent="0.2">
      <c r="A5900" s="5" t="s">
        <v>14</v>
      </c>
      <c r="B5900" s="13">
        <v>7982448</v>
      </c>
      <c r="C5900" s="6">
        <f t="shared" si="29260"/>
        <v>44315</v>
      </c>
      <c r="D5900" s="5">
        <f t="shared" ref="D5900" si="29651">N5900-N5899</f>
        <v>1842</v>
      </c>
      <c r="E5900" s="13">
        <f t="shared" ref="E5900" si="29652">SUM(D5894:D5900)/7</f>
        <v>1408.8571428571429</v>
      </c>
      <c r="F5900" s="13">
        <f t="shared" ref="F5900" si="29653">SUM(D5896:D5900)/5</f>
        <v>1191.4000000000001</v>
      </c>
      <c r="G5900" s="13">
        <f t="shared" ref="G5900" si="29654">N5900/(B5900/100000)</f>
        <v>2951.5757572113221</v>
      </c>
      <c r="H5900" s="5">
        <f t="shared" si="29258"/>
        <v>411</v>
      </c>
      <c r="I5900" s="5">
        <f t="shared" si="29259"/>
        <v>402</v>
      </c>
      <c r="J5900" s="8">
        <f t="shared" ref="J5900" si="29655">E5900/(SUM(N5893:N5899)/7)*100</f>
        <v>0.61167124810209483</v>
      </c>
      <c r="K5900" s="5">
        <f t="shared" ref="K5900" si="29656">O5900-O5899</f>
        <v>21</v>
      </c>
      <c r="L5900" s="8">
        <f t="shared" ref="L5900" si="29657">SUM(K5894:K5900)/7</f>
        <v>16</v>
      </c>
      <c r="M5900" s="8">
        <f t="shared" ref="M5900" si="29658">O5900/(B5900/100000)</f>
        <v>66.157649883845167</v>
      </c>
      <c r="N5900" s="5">
        <v>235608</v>
      </c>
      <c r="O5900" s="18">
        <v>5281</v>
      </c>
    </row>
    <row r="5901" spans="1:15" ht="14" customHeight="1" x14ac:dyDescent="0.2">
      <c r="A5901" s="5" t="s">
        <v>14</v>
      </c>
      <c r="B5901" s="13">
        <v>7982448</v>
      </c>
      <c r="C5901" s="6">
        <f t="shared" si="29260"/>
        <v>44316</v>
      </c>
      <c r="D5901" s="5">
        <f t="shared" ref="D5901" si="29659">N5901-N5900</f>
        <v>1779</v>
      </c>
      <c r="E5901" s="13">
        <f t="shared" ref="E5901" si="29660">SUM(D5895:D5901)/7</f>
        <v>1368.5714285714287</v>
      </c>
      <c r="F5901" s="13">
        <f t="shared" ref="F5901" si="29661">SUM(D5897:D5901)/5</f>
        <v>1308.2</v>
      </c>
      <c r="G5901" s="13">
        <f t="shared" ref="G5901" si="29662">N5901/(B5901/100000)</f>
        <v>2973.8621535649218</v>
      </c>
      <c r="H5901" s="5">
        <f t="shared" si="29258"/>
        <v>412</v>
      </c>
      <c r="I5901" s="5">
        <f t="shared" si="29259"/>
        <v>403</v>
      </c>
      <c r="J5901" s="8">
        <f t="shared" ref="J5901" si="29663">E5901/(SUM(N5894:N5900)/7)*100</f>
        <v>0.59056841285047279</v>
      </c>
      <c r="K5901" s="5">
        <f t="shared" ref="K5901" si="29664">O5901-O5900</f>
        <v>21</v>
      </c>
      <c r="L5901" s="8">
        <f t="shared" ref="L5901" si="29665">SUM(K5895:K5901)/7</f>
        <v>15.428571428571429</v>
      </c>
      <c r="M5901" s="8">
        <f t="shared" ref="M5901" si="29666">O5901/(B5901/100000)</f>
        <v>66.420727075203004</v>
      </c>
      <c r="N5901" s="5">
        <v>237387</v>
      </c>
      <c r="O5901" s="18">
        <v>5302</v>
      </c>
    </row>
    <row r="5902" spans="1:15" ht="14" customHeight="1" x14ac:dyDescent="0.2">
      <c r="A5902" s="5" t="s">
        <v>14</v>
      </c>
      <c r="B5902" s="13">
        <v>7982448</v>
      </c>
      <c r="C5902" s="6">
        <f t="shared" si="29260"/>
        <v>44317</v>
      </c>
      <c r="D5902" s="5">
        <f t="shared" ref="D5902" si="29667">N5902-N5901</f>
        <v>1243</v>
      </c>
      <c r="E5902" s="13">
        <f t="shared" ref="E5902" si="29668">SUM(D5896:D5902)/7</f>
        <v>1282.7142857142858</v>
      </c>
      <c r="F5902" s="13">
        <f t="shared" ref="F5902" si="29669">SUM(D5898:D5902)/5</f>
        <v>1357.8</v>
      </c>
      <c r="G5902" s="13">
        <f t="shared" ref="G5902" si="29670">N5902/(B5902/100000)</f>
        <v>2989.433817796245</v>
      </c>
      <c r="H5902" s="5">
        <f t="shared" si="29258"/>
        <v>413</v>
      </c>
      <c r="I5902" s="5">
        <f t="shared" si="29259"/>
        <v>404</v>
      </c>
      <c r="J5902" s="8">
        <f t="shared" ref="J5902" si="29671">E5902/(SUM(N5895:N5901)/7)*100</f>
        <v>0.55026946595854997</v>
      </c>
      <c r="K5902" s="5">
        <f t="shared" ref="K5902" si="29672">O5902-O5901</f>
        <v>10</v>
      </c>
      <c r="L5902" s="8">
        <f t="shared" ref="L5902" si="29673">SUM(K5896:K5902)/7</f>
        <v>14.714285714285714</v>
      </c>
      <c r="M5902" s="8">
        <f t="shared" ref="M5902" si="29674">O5902/(B5902/100000)</f>
        <v>66.546001928230538</v>
      </c>
      <c r="N5902" s="5">
        <v>238630</v>
      </c>
      <c r="O5902" s="18">
        <v>5312</v>
      </c>
    </row>
    <row r="5903" spans="1:15" ht="14" customHeight="1" x14ac:dyDescent="0.2">
      <c r="A5903" s="5" t="s">
        <v>14</v>
      </c>
      <c r="B5903" s="13">
        <v>7982448</v>
      </c>
      <c r="C5903" s="6">
        <f t="shared" si="29260"/>
        <v>44318</v>
      </c>
      <c r="D5903" s="5">
        <f t="shared" ref="D5903" si="29675">N5903-N5902</f>
        <v>1363</v>
      </c>
      <c r="E5903" s="13">
        <f t="shared" ref="E5903" si="29676">SUM(D5897:D5903)/7</f>
        <v>1306.7142857142858</v>
      </c>
      <c r="F5903" s="13">
        <f t="shared" ref="F5903" si="29677">SUM(D5899:D5903)/5</f>
        <v>1469.2</v>
      </c>
      <c r="G5903" s="13">
        <f t="shared" ref="G5903" si="29678">N5903/(B5903/100000)</f>
        <v>3006.5087802638991</v>
      </c>
      <c r="H5903" s="5">
        <f t="shared" si="29258"/>
        <v>414</v>
      </c>
      <c r="I5903" s="5">
        <f t="shared" si="29259"/>
        <v>405</v>
      </c>
      <c r="J5903" s="8">
        <f t="shared" ref="J5903" si="29679">E5903/(SUM(N5896:N5902)/7)*100</f>
        <v>0.55749744777461185</v>
      </c>
      <c r="K5903" s="5">
        <f t="shared" ref="K5903" si="29680">O5903-O5902</f>
        <v>11</v>
      </c>
      <c r="L5903" s="8">
        <f t="shared" ref="L5903" si="29681">SUM(K5897:K5903)/7</f>
        <v>14.142857142857142</v>
      </c>
      <c r="M5903" s="8">
        <f t="shared" ref="M5903" si="29682">O5903/(B5903/100000)</f>
        <v>66.683804266560841</v>
      </c>
      <c r="N5903" s="5">
        <v>239993</v>
      </c>
      <c r="O5903" s="18">
        <v>5323</v>
      </c>
    </row>
    <row r="5904" spans="1:15" ht="14" customHeight="1" x14ac:dyDescent="0.2">
      <c r="A5904" s="5" t="s">
        <v>14</v>
      </c>
      <c r="B5904" s="13">
        <v>7982448</v>
      </c>
      <c r="C5904" s="6">
        <f t="shared" si="29260"/>
        <v>44319</v>
      </c>
      <c r="D5904" s="5">
        <f t="shared" ref="D5904" si="29683">N5904-N5903</f>
        <v>374</v>
      </c>
      <c r="E5904" s="13">
        <f t="shared" ref="E5904" si="29684">SUM(D5898:D5904)/7</f>
        <v>1218</v>
      </c>
      <c r="F5904" s="13">
        <f t="shared" ref="F5904" si="29685">SUM(D5900:D5904)/5</f>
        <v>1320.2</v>
      </c>
      <c r="G5904" s="13">
        <f t="shared" ref="G5904" si="29686">N5904/(B5904/100000)</f>
        <v>3011.1940597671291</v>
      </c>
      <c r="H5904" s="5">
        <f t="shared" si="29258"/>
        <v>415</v>
      </c>
      <c r="I5904" s="5">
        <f t="shared" si="29259"/>
        <v>406</v>
      </c>
      <c r="J5904" s="8">
        <f t="shared" ref="J5904" si="29687">E5904/(SUM(N5897:N5903)/7)*100</f>
        <v>0.51676736134681966</v>
      </c>
      <c r="K5904" s="5">
        <f t="shared" ref="K5904" si="29688">O5904-O5903</f>
        <v>1</v>
      </c>
      <c r="L5904" s="8">
        <f t="shared" ref="L5904" si="29689">SUM(K5898:K5904)/7</f>
        <v>14.142857142857142</v>
      </c>
      <c r="M5904" s="8">
        <f t="shared" ref="M5904" si="29690">O5904/(B5904/100000)</f>
        <v>66.696331751863596</v>
      </c>
      <c r="N5904" s="5">
        <v>240367</v>
      </c>
      <c r="O5904" s="18">
        <v>5324</v>
      </c>
    </row>
    <row r="5905" spans="1:15" ht="14" customHeight="1" x14ac:dyDescent="0.2">
      <c r="A5905" s="5" t="s">
        <v>14</v>
      </c>
      <c r="B5905" s="13">
        <v>7982448</v>
      </c>
      <c r="C5905" s="6">
        <f t="shared" si="29260"/>
        <v>44320</v>
      </c>
      <c r="D5905" s="5">
        <f t="shared" ref="D5905" si="29691">N5905-N5904</f>
        <v>539</v>
      </c>
      <c r="E5905" s="13">
        <f t="shared" ref="E5905" si="29692">SUM(D5899:D5905)/7</f>
        <v>1179.8571428571429</v>
      </c>
      <c r="F5905" s="13">
        <f t="shared" ref="F5905" si="29693">SUM(D5901:D5905)/5</f>
        <v>1059.5999999999999</v>
      </c>
      <c r="G5905" s="13">
        <f t="shared" ref="G5905" si="29694">N5905/(B5905/100000)</f>
        <v>3017.9463743453139</v>
      </c>
      <c r="H5905" s="5">
        <f t="shared" si="29258"/>
        <v>416</v>
      </c>
      <c r="I5905" s="5">
        <f t="shared" si="29259"/>
        <v>407</v>
      </c>
      <c r="J5905" s="8">
        <f t="shared" ref="J5905" si="29695">E5905/(SUM(N5898:N5904)/7)*100</f>
        <v>0.49801073083783265</v>
      </c>
      <c r="K5905" s="5">
        <f t="shared" ref="K5905" si="29696">O5905-O5904</f>
        <v>20</v>
      </c>
      <c r="L5905" s="8">
        <f t="shared" ref="L5905" si="29697">SUM(K5899:K5905)/7</f>
        <v>14.571428571428571</v>
      </c>
      <c r="M5905" s="8">
        <f t="shared" ref="M5905" si="29698">O5905/(B5905/100000)</f>
        <v>66.946881457918678</v>
      </c>
      <c r="N5905" s="5">
        <v>240906</v>
      </c>
      <c r="O5905" s="18">
        <v>5344</v>
      </c>
    </row>
    <row r="5906" spans="1:15" ht="14" customHeight="1" x14ac:dyDescent="0.2">
      <c r="A5906" s="5" t="s">
        <v>14</v>
      </c>
      <c r="B5906" s="13">
        <v>7982448</v>
      </c>
      <c r="C5906" s="6">
        <f t="shared" si="29260"/>
        <v>44321</v>
      </c>
      <c r="D5906" s="5">
        <f t="shared" ref="D5906:D5908" si="29699">N5906-N5905</f>
        <v>1138</v>
      </c>
      <c r="E5906" s="13">
        <f t="shared" ref="E5906:E5908" si="29700">SUM(D5900:D5906)/7</f>
        <v>1182.5714285714287</v>
      </c>
      <c r="F5906" s="13">
        <f t="shared" ref="F5906:F5908" si="29701">SUM(D5902:D5906)/5</f>
        <v>931.4</v>
      </c>
      <c r="G5906" s="13">
        <f t="shared" ref="G5906:G5908" si="29702">N5906/(B5906/100000)</f>
        <v>3032.2026526198483</v>
      </c>
      <c r="H5906" s="5">
        <f t="shared" si="29258"/>
        <v>417</v>
      </c>
      <c r="I5906" s="5">
        <f t="shared" si="29259"/>
        <v>408</v>
      </c>
      <c r="J5906" s="8">
        <f t="shared" ref="J5906:J5908" si="29703">E5906/(SUM(N5899:N5905)/7)*100</f>
        <v>0.49668288076070849</v>
      </c>
      <c r="K5906" s="5">
        <f t="shared" ref="K5906:K5908" si="29704">O5906-O5905</f>
        <v>6</v>
      </c>
      <c r="L5906" s="8">
        <f t="shared" ref="L5906:L5908" si="29705">SUM(K5900:K5906)/7</f>
        <v>12.857142857142858</v>
      </c>
      <c r="M5906" s="8">
        <f t="shared" ref="M5906:M5908" si="29706">O5906/(B5906/100000)</f>
        <v>67.022046369735207</v>
      </c>
      <c r="N5906" s="5">
        <v>242044</v>
      </c>
      <c r="O5906" s="18">
        <v>5350</v>
      </c>
    </row>
    <row r="5907" spans="1:15" ht="14" customHeight="1" x14ac:dyDescent="0.2">
      <c r="A5907" s="5" t="s">
        <v>14</v>
      </c>
      <c r="B5907" s="13">
        <v>7982448</v>
      </c>
      <c r="C5907" s="6">
        <f t="shared" si="29260"/>
        <v>44322</v>
      </c>
      <c r="D5907" s="5">
        <f t="shared" si="29699"/>
        <v>1461</v>
      </c>
      <c r="E5907" s="13">
        <f t="shared" si="29700"/>
        <v>1128.1428571428571</v>
      </c>
      <c r="F5907" s="13">
        <f t="shared" si="29701"/>
        <v>975</v>
      </c>
      <c r="G5907" s="13">
        <f t="shared" si="29702"/>
        <v>3050.5053086471721</v>
      </c>
      <c r="H5907" s="5">
        <f t="shared" si="29258"/>
        <v>418</v>
      </c>
      <c r="I5907" s="5">
        <f t="shared" si="29259"/>
        <v>409</v>
      </c>
      <c r="J5907" s="8">
        <f t="shared" si="29703"/>
        <v>0.47148098284411033</v>
      </c>
      <c r="K5907" s="5">
        <f t="shared" si="29704"/>
        <v>18</v>
      </c>
      <c r="L5907" s="8">
        <f t="shared" si="29705"/>
        <v>12.428571428571429</v>
      </c>
      <c r="M5907" s="8">
        <f t="shared" si="29706"/>
        <v>67.24754110518478</v>
      </c>
      <c r="N5907" s="5">
        <v>243505</v>
      </c>
      <c r="O5907" s="18">
        <v>5368</v>
      </c>
    </row>
    <row r="5908" spans="1:15" ht="14" customHeight="1" x14ac:dyDescent="0.2">
      <c r="A5908" s="5" t="s">
        <v>14</v>
      </c>
      <c r="B5908" s="13">
        <v>7982448</v>
      </c>
      <c r="C5908" s="6">
        <f t="shared" si="29260"/>
        <v>44323</v>
      </c>
      <c r="D5908" s="5">
        <f t="shared" si="29699"/>
        <v>1475</v>
      </c>
      <c r="E5908" s="13">
        <f t="shared" si="29700"/>
        <v>1084.7142857142858</v>
      </c>
      <c r="F5908" s="13">
        <f t="shared" si="29701"/>
        <v>997.4</v>
      </c>
      <c r="G5908" s="13">
        <f t="shared" si="29702"/>
        <v>3068.9833494687346</v>
      </c>
      <c r="H5908" s="5">
        <f t="shared" si="29258"/>
        <v>419</v>
      </c>
      <c r="I5908" s="5">
        <f t="shared" si="29259"/>
        <v>410</v>
      </c>
      <c r="J5908" s="8">
        <f t="shared" si="29703"/>
        <v>0.45120368521634968</v>
      </c>
      <c r="K5908" s="5">
        <f t="shared" si="29704"/>
        <v>18</v>
      </c>
      <c r="L5908" s="8">
        <f t="shared" si="29705"/>
        <v>12</v>
      </c>
      <c r="M5908" s="8">
        <f t="shared" si="29706"/>
        <v>67.473035840634353</v>
      </c>
      <c r="N5908" s="5">
        <v>244980</v>
      </c>
      <c r="O5908" s="18">
        <v>5386</v>
      </c>
    </row>
    <row r="5909" spans="1:15" ht="14" customHeight="1" x14ac:dyDescent="0.2">
      <c r="A5909" s="5" t="s">
        <v>14</v>
      </c>
      <c r="B5909" s="13">
        <v>7982448</v>
      </c>
      <c r="C5909" s="6">
        <f t="shared" si="29260"/>
        <v>44324</v>
      </c>
      <c r="D5909" s="5">
        <f t="shared" ref="D5909" si="29707">N5909-N5908</f>
        <v>1104</v>
      </c>
      <c r="E5909" s="13">
        <f t="shared" ref="E5909" si="29708">SUM(D5903:D5909)/7</f>
        <v>1064.8571428571429</v>
      </c>
      <c r="F5909" s="13">
        <f t="shared" ref="F5909" si="29709">SUM(D5905:D5909)/5</f>
        <v>1143.4000000000001</v>
      </c>
      <c r="G5909" s="13">
        <f t="shared" ref="G5909" si="29710">N5909/(B5909/100000)</f>
        <v>3082.8136932429752</v>
      </c>
      <c r="H5909" s="5">
        <f t="shared" si="29258"/>
        <v>420</v>
      </c>
      <c r="I5909" s="5">
        <f t="shared" si="29259"/>
        <v>411</v>
      </c>
      <c r="J5909" s="8">
        <f t="shared" ref="J5909" si="29711">E5909/(SUM(N5902:N5908)/7)*100</f>
        <v>0.44095419790880991</v>
      </c>
      <c r="K5909" s="5">
        <f t="shared" ref="K5909" si="29712">O5909-O5908</f>
        <v>18</v>
      </c>
      <c r="L5909" s="8">
        <f t="shared" ref="L5909" si="29713">SUM(K5903:K5909)/7</f>
        <v>13.142857142857142</v>
      </c>
      <c r="M5909" s="8">
        <f t="shared" ref="M5909" si="29714">O5909/(B5909/100000)</f>
        <v>67.69853057608394</v>
      </c>
      <c r="N5909" s="5">
        <v>246084</v>
      </c>
      <c r="O5909" s="18">
        <v>5404</v>
      </c>
    </row>
    <row r="5910" spans="1:15" ht="14" customHeight="1" x14ac:dyDescent="0.2">
      <c r="A5910" s="5" t="s">
        <v>14</v>
      </c>
      <c r="B5910" s="13">
        <v>7982448</v>
      </c>
      <c r="C5910" s="6">
        <f t="shared" si="29260"/>
        <v>44325</v>
      </c>
      <c r="D5910" s="5">
        <f t="shared" ref="D5910" si="29715">N5910-N5909</f>
        <v>932</v>
      </c>
      <c r="E5910" s="13">
        <f t="shared" ref="E5910" si="29716">SUM(D5904:D5910)/7</f>
        <v>1003.2857142857143</v>
      </c>
      <c r="F5910" s="13">
        <f t="shared" ref="F5910" si="29717">SUM(D5906:D5910)/5</f>
        <v>1222</v>
      </c>
      <c r="G5910" s="13">
        <f t="shared" ref="G5910" si="29718">N5910/(B5910/100000)</f>
        <v>3094.4893095451421</v>
      </c>
      <c r="H5910" s="5">
        <f t="shared" si="29258"/>
        <v>421</v>
      </c>
      <c r="I5910" s="5">
        <f t="shared" si="29259"/>
        <v>412</v>
      </c>
      <c r="J5910" s="8">
        <f t="shared" ref="J5910" si="29719">E5910/(SUM(N5903:N5909)/7)*100</f>
        <v>0.41363371594795628</v>
      </c>
      <c r="K5910" s="5">
        <f t="shared" ref="K5910" si="29720">O5910-O5909</f>
        <v>2</v>
      </c>
      <c r="L5910" s="8">
        <f t="shared" ref="L5910" si="29721">SUM(K5904:K5910)/7</f>
        <v>11.857142857142858</v>
      </c>
      <c r="M5910" s="8">
        <f t="shared" ref="M5910" si="29722">O5910/(B5910/100000)</f>
        <v>67.723585546689435</v>
      </c>
      <c r="N5910" s="5">
        <v>247016</v>
      </c>
      <c r="O5910" s="18">
        <v>5406</v>
      </c>
    </row>
    <row r="5911" spans="1:15" ht="14" customHeight="1" x14ac:dyDescent="0.2">
      <c r="A5911" s="5" t="s">
        <v>14</v>
      </c>
      <c r="B5911" s="13">
        <v>7982448</v>
      </c>
      <c r="C5911" s="6">
        <f t="shared" si="29260"/>
        <v>44326</v>
      </c>
      <c r="D5911" s="5">
        <f t="shared" ref="D5911" si="29723">N5911-N5910</f>
        <v>406</v>
      </c>
      <c r="E5911" s="13">
        <f t="shared" ref="E5911" si="29724">SUM(D5905:D5911)/7</f>
        <v>1007.8571428571429</v>
      </c>
      <c r="F5911" s="13">
        <f t="shared" ref="F5911" si="29725">SUM(D5907:D5911)/5</f>
        <v>1075.5999999999999</v>
      </c>
      <c r="G5911" s="13">
        <f t="shared" ref="G5911" si="29726">N5911/(B5911/100000)</f>
        <v>3099.5754685780603</v>
      </c>
      <c r="H5911" s="5">
        <f t="shared" si="29258"/>
        <v>422</v>
      </c>
      <c r="I5911" s="5">
        <f t="shared" si="29259"/>
        <v>413</v>
      </c>
      <c r="J5911" s="8">
        <f t="shared" ref="J5911" si="29727">E5911/(SUM(N5904:N5910)/7)*100</f>
        <v>0.41380677599064342</v>
      </c>
      <c r="K5911" s="5">
        <f t="shared" ref="K5911" si="29728">O5911-O5910</f>
        <v>4</v>
      </c>
      <c r="L5911" s="8">
        <f t="shared" ref="L5911" si="29729">SUM(K5905:K5911)/7</f>
        <v>12.285714285714286</v>
      </c>
      <c r="M5911" s="8">
        <f t="shared" ref="M5911" si="29730">O5911/(B5911/100000)</f>
        <v>67.773695487900454</v>
      </c>
      <c r="N5911" s="5">
        <v>247422</v>
      </c>
      <c r="O5911" s="18">
        <v>5410</v>
      </c>
    </row>
    <row r="5912" spans="1:15" ht="14" customHeight="1" x14ac:dyDescent="0.2">
      <c r="A5912" s="5" t="s">
        <v>14</v>
      </c>
      <c r="B5912" s="13">
        <v>7982448</v>
      </c>
      <c r="C5912" s="6">
        <f t="shared" si="29260"/>
        <v>44327</v>
      </c>
      <c r="D5912" s="5">
        <f t="shared" ref="D5912" si="29731">N5912-N5911</f>
        <v>466</v>
      </c>
      <c r="E5912" s="13">
        <f t="shared" ref="E5912" si="29732">SUM(D5906:D5912)/7</f>
        <v>997.42857142857144</v>
      </c>
      <c r="F5912" s="13">
        <f t="shared" ref="F5912" si="29733">SUM(D5908:D5912)/5</f>
        <v>876.6</v>
      </c>
      <c r="G5912" s="13">
        <f t="shared" ref="G5912" si="29734">N5912/(B5912/100000)</f>
        <v>3105.4132767291439</v>
      </c>
      <c r="H5912" s="5">
        <f t="shared" si="29258"/>
        <v>423</v>
      </c>
      <c r="I5912" s="5">
        <f t="shared" si="29259"/>
        <v>414</v>
      </c>
      <c r="J5912" s="8">
        <f t="shared" ref="J5912" si="29735">E5912/(SUM(N5905:N5911)/7)*100</f>
        <v>0.40783734638194774</v>
      </c>
      <c r="K5912" s="5">
        <f t="shared" ref="K5912" si="29736">O5912-O5911</f>
        <v>17</v>
      </c>
      <c r="L5912" s="8">
        <f t="shared" ref="L5912" si="29737">SUM(K5906:K5912)/7</f>
        <v>11.857142857142858</v>
      </c>
      <c r="M5912" s="8">
        <f t="shared" ref="M5912" si="29738">O5912/(B5912/100000)</f>
        <v>67.986662738047286</v>
      </c>
      <c r="N5912" s="5">
        <v>247888</v>
      </c>
      <c r="O5912" s="18">
        <v>5427</v>
      </c>
    </row>
    <row r="5913" spans="1:15" ht="14" customHeight="1" x14ac:dyDescent="0.2">
      <c r="A5913" s="5" t="s">
        <v>14</v>
      </c>
      <c r="B5913" s="13">
        <v>7982448</v>
      </c>
      <c r="C5913" s="6">
        <f t="shared" si="29260"/>
        <v>44328</v>
      </c>
      <c r="D5913" s="5">
        <f t="shared" ref="D5913:D5914" si="29739">N5913-N5912</f>
        <v>988</v>
      </c>
      <c r="E5913" s="13">
        <f t="shared" ref="E5913:E5914" si="29740">SUM(D5907:D5913)/7</f>
        <v>976</v>
      </c>
      <c r="F5913" s="13">
        <f t="shared" ref="F5913:F5914" si="29741">SUM(D5909:D5913)/5</f>
        <v>779.2</v>
      </c>
      <c r="G5913" s="13">
        <f t="shared" ref="G5913:G5914" si="29742">N5913/(B5913/100000)</f>
        <v>3117.790432208265</v>
      </c>
      <c r="H5913" s="5">
        <f t="shared" si="29258"/>
        <v>424</v>
      </c>
      <c r="I5913" s="5">
        <f t="shared" si="29259"/>
        <v>415</v>
      </c>
      <c r="J5913" s="8">
        <f t="shared" ref="J5913:J5914" si="29743">E5913/(SUM(N5906:N5912)/7)*100</f>
        <v>0.39745447627868119</v>
      </c>
      <c r="K5913" s="5">
        <f t="shared" ref="K5913:K5914" si="29744">O5913-O5912</f>
        <v>13</v>
      </c>
      <c r="L5913" s="8">
        <f t="shared" ref="L5913:L5914" si="29745">SUM(K5907:K5913)/7</f>
        <v>12.857142857142858</v>
      </c>
      <c r="M5913" s="8">
        <f t="shared" ref="M5913:M5914" si="29746">O5913/(B5913/100000)</f>
        <v>68.149520046983085</v>
      </c>
      <c r="N5913" s="5">
        <v>248876</v>
      </c>
      <c r="O5913" s="18">
        <v>5440</v>
      </c>
    </row>
    <row r="5914" spans="1:15" ht="14" customHeight="1" x14ac:dyDescent="0.2">
      <c r="A5914" s="5" t="s">
        <v>14</v>
      </c>
      <c r="B5914" s="13">
        <v>7982448</v>
      </c>
      <c r="C5914" s="6">
        <f t="shared" si="29260"/>
        <v>44329</v>
      </c>
      <c r="D5914" s="5">
        <f t="shared" si="29739"/>
        <v>1216</v>
      </c>
      <c r="E5914" s="13">
        <f t="shared" si="29740"/>
        <v>941</v>
      </c>
      <c r="F5914" s="13">
        <f t="shared" si="29741"/>
        <v>801.6</v>
      </c>
      <c r="G5914" s="13">
        <f t="shared" si="29742"/>
        <v>3133.0238543364144</v>
      </c>
      <c r="H5914" s="5">
        <f t="shared" si="29258"/>
        <v>425</v>
      </c>
      <c r="I5914" s="5">
        <f t="shared" si="29259"/>
        <v>416</v>
      </c>
      <c r="J5914" s="8">
        <f t="shared" si="29743"/>
        <v>0.38168447609792955</v>
      </c>
      <c r="K5914" s="5">
        <f t="shared" si="29744"/>
        <v>15</v>
      </c>
      <c r="L5914" s="8">
        <f t="shared" si="29745"/>
        <v>12.428571428571429</v>
      </c>
      <c r="M5914" s="8">
        <f t="shared" si="29746"/>
        <v>68.337432326524393</v>
      </c>
      <c r="N5914" s="5">
        <v>250092</v>
      </c>
      <c r="O5914" s="18">
        <v>5455</v>
      </c>
    </row>
    <row r="5915" spans="1:15" ht="14" customHeight="1" x14ac:dyDescent="0.2">
      <c r="A5915" s="5" t="s">
        <v>14</v>
      </c>
      <c r="B5915" s="13">
        <v>7982448</v>
      </c>
      <c r="C5915" s="6">
        <f t="shared" si="29260"/>
        <v>44330</v>
      </c>
      <c r="D5915" s="5">
        <f t="shared" ref="D5915:D5917" si="29747">N5915-N5914</f>
        <v>721</v>
      </c>
      <c r="E5915" s="13">
        <f t="shared" ref="E5915:E5917" si="29748">SUM(D5909:D5915)/7</f>
        <v>833.28571428571433</v>
      </c>
      <c r="F5915" s="13">
        <f t="shared" ref="F5915:F5917" si="29749">SUM(D5911:D5915)/5</f>
        <v>759.4</v>
      </c>
      <c r="G5915" s="13">
        <f t="shared" ref="G5915:G5917" si="29750">N5915/(B5915/100000)</f>
        <v>3142.0561712397002</v>
      </c>
      <c r="H5915" s="5">
        <f t="shared" si="29258"/>
        <v>426</v>
      </c>
      <c r="I5915" s="5">
        <f t="shared" si="29259"/>
        <v>417</v>
      </c>
      <c r="J5915" s="8">
        <f t="shared" ref="J5915:J5917" si="29751">E5915/(SUM(N5908:N5914)/7)*100</f>
        <v>0.3367086941613685</v>
      </c>
      <c r="K5915" s="5">
        <f t="shared" ref="K5915:K5917" si="29752">O5915-O5914</f>
        <v>4</v>
      </c>
      <c r="L5915" s="8">
        <f t="shared" ref="L5915:L5917" si="29753">SUM(K5909:K5915)/7</f>
        <v>10.428571428571429</v>
      </c>
      <c r="M5915" s="8">
        <f t="shared" ref="M5915:M5917" si="29754">O5915/(B5915/100000)</f>
        <v>68.387542267735412</v>
      </c>
      <c r="N5915" s="5">
        <v>250813</v>
      </c>
      <c r="O5915" s="18">
        <v>5459</v>
      </c>
    </row>
    <row r="5916" spans="1:15" ht="14" customHeight="1" x14ac:dyDescent="0.2">
      <c r="A5916" s="5" t="s">
        <v>14</v>
      </c>
      <c r="B5916" s="13">
        <v>7982448</v>
      </c>
      <c r="C5916" s="6">
        <f t="shared" si="29260"/>
        <v>44331</v>
      </c>
      <c r="D5916" s="5">
        <f t="shared" si="29747"/>
        <v>659</v>
      </c>
      <c r="E5916" s="13">
        <f t="shared" si="29748"/>
        <v>769.71428571428567</v>
      </c>
      <c r="F5916" s="13">
        <f t="shared" si="29749"/>
        <v>810</v>
      </c>
      <c r="G5916" s="13">
        <f t="shared" si="29750"/>
        <v>3150.311784054215</v>
      </c>
      <c r="H5916" s="5">
        <f t="shared" si="29258"/>
        <v>427</v>
      </c>
      <c r="I5916" s="5">
        <f t="shared" si="29259"/>
        <v>418</v>
      </c>
      <c r="J5916" s="8">
        <f t="shared" si="29751"/>
        <v>0.30997744206476729</v>
      </c>
      <c r="K5916" s="5">
        <f t="shared" si="29752"/>
        <v>10</v>
      </c>
      <c r="L5916" s="8">
        <f t="shared" si="29753"/>
        <v>9.2857142857142865</v>
      </c>
      <c r="M5916" s="8">
        <f t="shared" si="29754"/>
        <v>68.512817120762961</v>
      </c>
      <c r="N5916" s="5">
        <v>251472</v>
      </c>
      <c r="O5916" s="18">
        <v>5469</v>
      </c>
    </row>
    <row r="5917" spans="1:15" ht="14" customHeight="1" x14ac:dyDescent="0.2">
      <c r="A5917" s="5" t="s">
        <v>14</v>
      </c>
      <c r="B5917" s="13">
        <v>7982448</v>
      </c>
      <c r="C5917" s="6">
        <f t="shared" si="29260"/>
        <v>44332</v>
      </c>
      <c r="D5917" s="5">
        <f t="shared" si="29747"/>
        <v>623</v>
      </c>
      <c r="E5917" s="13">
        <f t="shared" si="29748"/>
        <v>725.57142857142856</v>
      </c>
      <c r="F5917" s="13">
        <f t="shared" si="29749"/>
        <v>841.4</v>
      </c>
      <c r="G5917" s="13">
        <f t="shared" si="29750"/>
        <v>3158.1164073978312</v>
      </c>
      <c r="H5917" s="5">
        <f t="shared" si="29258"/>
        <v>428</v>
      </c>
      <c r="I5917" s="5">
        <f t="shared" si="29259"/>
        <v>419</v>
      </c>
      <c r="J5917" s="8">
        <f t="shared" si="29751"/>
        <v>0.29129738314122844</v>
      </c>
      <c r="K5917" s="5">
        <f t="shared" si="29752"/>
        <v>4</v>
      </c>
      <c r="L5917" s="8">
        <f t="shared" si="29753"/>
        <v>9.5714285714285712</v>
      </c>
      <c r="M5917" s="8">
        <f t="shared" si="29754"/>
        <v>68.56292706197398</v>
      </c>
      <c r="N5917" s="5">
        <v>252095</v>
      </c>
      <c r="O5917" s="18">
        <v>5473</v>
      </c>
    </row>
    <row r="5918" spans="1:15" ht="14" customHeight="1" x14ac:dyDescent="0.2">
      <c r="A5918" s="5" t="s">
        <v>14</v>
      </c>
      <c r="B5918" s="13">
        <v>7982448</v>
      </c>
      <c r="C5918" s="6">
        <f t="shared" si="29260"/>
        <v>44333</v>
      </c>
      <c r="D5918" s="5">
        <f t="shared" ref="D5918" si="29755">N5918-N5917</f>
        <v>242</v>
      </c>
      <c r="E5918" s="13">
        <f t="shared" ref="E5918" si="29756">SUM(D5912:D5918)/7</f>
        <v>702.14285714285711</v>
      </c>
      <c r="F5918" s="13">
        <f t="shared" ref="F5918" si="29757">SUM(D5914:D5918)/5</f>
        <v>692.2</v>
      </c>
      <c r="G5918" s="13">
        <f t="shared" ref="G5918" si="29758">N5918/(B5918/100000)</f>
        <v>3161.1480588410977</v>
      </c>
      <c r="H5918" s="5">
        <f t="shared" si="29258"/>
        <v>429</v>
      </c>
      <c r="I5918" s="5">
        <f t="shared" si="29259"/>
        <v>420</v>
      </c>
      <c r="J5918" s="8">
        <f t="shared" ref="J5918" si="29759">E5918/(SUM(N5911:N5917)/7)*100</f>
        <v>0.281072685453645</v>
      </c>
      <c r="K5918" s="5">
        <f t="shared" ref="K5918" si="29760">O5918-O5917</f>
        <v>1</v>
      </c>
      <c r="L5918" s="8">
        <f t="shared" ref="L5918" si="29761">SUM(K5912:K5918)/7</f>
        <v>9.1428571428571423</v>
      </c>
      <c r="M5918" s="8">
        <f t="shared" ref="M5918" si="29762">O5918/(B5918/100000)</f>
        <v>68.575454547276735</v>
      </c>
      <c r="N5918" s="5">
        <v>252337</v>
      </c>
      <c r="O5918" s="18">
        <v>5474</v>
      </c>
    </row>
    <row r="5919" spans="1:15" ht="14" customHeight="1" x14ac:dyDescent="0.2">
      <c r="A5919" s="5" t="s">
        <v>14</v>
      </c>
      <c r="B5919" s="13">
        <v>7982448</v>
      </c>
      <c r="C5919" s="6">
        <f t="shared" si="29260"/>
        <v>44334</v>
      </c>
      <c r="D5919" s="5">
        <f t="shared" ref="D5919" si="29763">N5919-N5918</f>
        <v>238</v>
      </c>
      <c r="E5919" s="13">
        <f t="shared" ref="E5919" si="29764">SUM(D5913:D5919)/7</f>
        <v>669.57142857142856</v>
      </c>
      <c r="F5919" s="13">
        <f t="shared" ref="F5919" si="29765">SUM(D5915:D5919)/5</f>
        <v>496.6</v>
      </c>
      <c r="G5919" s="13">
        <f t="shared" ref="G5919" si="29766">N5919/(B5919/100000)</f>
        <v>3164.129600343153</v>
      </c>
      <c r="H5919" s="5">
        <f t="shared" si="29258"/>
        <v>430</v>
      </c>
      <c r="I5919" s="5">
        <f t="shared" si="29259"/>
        <v>421</v>
      </c>
      <c r="J5919" s="8">
        <f t="shared" ref="J5919" si="29767">E5919/(SUM(N5912:N5918)/7)*100</f>
        <v>0.26728285620273579</v>
      </c>
      <c r="K5919" s="5">
        <f t="shared" ref="K5919" si="29768">O5919-O5918</f>
        <v>17</v>
      </c>
      <c r="L5919" s="8">
        <f t="shared" ref="L5919" si="29769">SUM(K5913:K5919)/7</f>
        <v>9.1428571428571423</v>
      </c>
      <c r="M5919" s="8">
        <f t="shared" ref="M5919" si="29770">O5919/(B5919/100000)</f>
        <v>68.788421797423553</v>
      </c>
      <c r="N5919" s="5">
        <v>252575</v>
      </c>
      <c r="O5919" s="18">
        <v>5491</v>
      </c>
    </row>
    <row r="5920" spans="1:15" ht="14" customHeight="1" x14ac:dyDescent="0.2">
      <c r="A5920" s="5" t="s">
        <v>14</v>
      </c>
      <c r="B5920" s="13">
        <v>7982448</v>
      </c>
      <c r="C5920" s="6">
        <f t="shared" si="29260"/>
        <v>44335</v>
      </c>
      <c r="D5920" s="5">
        <f t="shared" ref="D5920" si="29771">N5920-N5919</f>
        <v>744</v>
      </c>
      <c r="E5920" s="13">
        <f t="shared" ref="E5920" si="29772">SUM(D5914:D5920)/7</f>
        <v>634.71428571428567</v>
      </c>
      <c r="F5920" s="13">
        <f t="shared" ref="F5920" si="29773">SUM(D5916:D5920)/5</f>
        <v>501.2</v>
      </c>
      <c r="G5920" s="13">
        <f t="shared" ref="G5920" si="29774">N5920/(B5920/100000)</f>
        <v>3173.4500494084023</v>
      </c>
      <c r="H5920" s="5">
        <f t="shared" si="29258"/>
        <v>431</v>
      </c>
      <c r="I5920" s="5">
        <f t="shared" si="29259"/>
        <v>422</v>
      </c>
      <c r="J5920" s="8">
        <f t="shared" ref="J5920" si="29775">E5920/(SUM(N5913:N5919)/7)*100</f>
        <v>0.25269300331009065</v>
      </c>
      <c r="K5920" s="5">
        <f t="shared" ref="K5920" si="29776">O5920-O5919</f>
        <v>24</v>
      </c>
      <c r="L5920" s="8">
        <f t="shared" ref="L5920" si="29777">SUM(K5914:K5920)/7</f>
        <v>10.714285714285714</v>
      </c>
      <c r="M5920" s="8">
        <f t="shared" ref="M5920" si="29778">O5920/(B5920/100000)</f>
        <v>69.089081444689654</v>
      </c>
      <c r="N5920" s="5">
        <v>253319</v>
      </c>
      <c r="O5920" s="18">
        <v>5515</v>
      </c>
    </row>
    <row r="5921" spans="1:15" ht="14" customHeight="1" x14ac:dyDescent="0.2">
      <c r="A5921" s="5" t="s">
        <v>14</v>
      </c>
      <c r="B5921" s="13">
        <v>7982448</v>
      </c>
      <c r="C5921" s="6">
        <f t="shared" si="29260"/>
        <v>44336</v>
      </c>
      <c r="D5921" s="5">
        <f t="shared" ref="D5921" si="29779">N5921-N5920</f>
        <v>932</v>
      </c>
      <c r="E5921" s="13">
        <f t="shared" ref="E5921" si="29780">SUM(D5915:D5921)/7</f>
        <v>594.14285714285711</v>
      </c>
      <c r="F5921" s="13">
        <f t="shared" ref="F5921" si="29781">SUM(D5917:D5921)/5</f>
        <v>555.79999999999995</v>
      </c>
      <c r="G5921" s="13">
        <f t="shared" ref="G5921" si="29782">N5921/(B5921/100000)</f>
        <v>3185.1256657105691</v>
      </c>
      <c r="H5921" s="5">
        <f t="shared" si="29258"/>
        <v>432</v>
      </c>
      <c r="I5921" s="5">
        <f t="shared" si="29259"/>
        <v>423</v>
      </c>
      <c r="J5921" s="8">
        <f t="shared" ref="J5921" si="29783">E5921/(SUM(N5914:N5920)/7)*100</f>
        <v>0.23594445575913806</v>
      </c>
      <c r="K5921" s="5">
        <f t="shared" ref="K5921" si="29784">O5921-O5920</f>
        <v>14</v>
      </c>
      <c r="L5921" s="8">
        <f t="shared" ref="L5921" si="29785">SUM(K5915:K5921)/7</f>
        <v>10.571428571428571</v>
      </c>
      <c r="M5921" s="8">
        <f t="shared" ref="M5921" si="29786">O5921/(B5921/100000)</f>
        <v>69.264466238928208</v>
      </c>
      <c r="N5921" s="5">
        <v>254251</v>
      </c>
      <c r="O5921" s="18">
        <v>5529</v>
      </c>
    </row>
    <row r="5922" spans="1:15" ht="14" customHeight="1" x14ac:dyDescent="0.2">
      <c r="A5922" s="5" t="s">
        <v>14</v>
      </c>
      <c r="B5922" s="13">
        <v>7982448</v>
      </c>
      <c r="C5922" s="6">
        <f t="shared" si="29260"/>
        <v>44337</v>
      </c>
      <c r="D5922" s="5">
        <f t="shared" ref="D5922:D5923" si="29787">N5922-N5921</f>
        <v>708</v>
      </c>
      <c r="E5922" s="13">
        <f t="shared" ref="E5922:E5923" si="29788">SUM(D5916:D5922)/7</f>
        <v>592.28571428571433</v>
      </c>
      <c r="F5922" s="13">
        <f t="shared" ref="F5922:F5923" si="29789">SUM(D5918:D5922)/5</f>
        <v>572.79999999999995</v>
      </c>
      <c r="G5922" s="13">
        <f t="shared" ref="G5922:G5923" si="29790">N5922/(B5922/100000)</f>
        <v>3193.9951253049194</v>
      </c>
      <c r="H5922" s="5">
        <f t="shared" si="29258"/>
        <v>433</v>
      </c>
      <c r="I5922" s="5">
        <f t="shared" si="29259"/>
        <v>424</v>
      </c>
      <c r="J5922" s="8">
        <f t="shared" ref="J5922:J5923" si="29791">E5922/(SUM(N5915:N5921)/7)*100</f>
        <v>0.23465330059733022</v>
      </c>
      <c r="K5922" s="5">
        <f t="shared" ref="K5922:K5923" si="29792">O5922-O5921</f>
        <v>19</v>
      </c>
      <c r="L5922" s="8">
        <f t="shared" ref="L5922:L5923" si="29793">SUM(K5916:K5922)/7</f>
        <v>12.714285714285714</v>
      </c>
      <c r="M5922" s="8">
        <f t="shared" ref="M5922:M5923" si="29794">O5922/(B5922/100000)</f>
        <v>69.502488459680549</v>
      </c>
      <c r="N5922" s="5">
        <v>254959</v>
      </c>
      <c r="O5922" s="18">
        <v>5548</v>
      </c>
    </row>
    <row r="5923" spans="1:15" ht="14" customHeight="1" x14ac:dyDescent="0.2">
      <c r="A5923" s="5" t="s">
        <v>14</v>
      </c>
      <c r="B5923" s="13">
        <v>7982448</v>
      </c>
      <c r="C5923" s="6">
        <f t="shared" si="29260"/>
        <v>44338</v>
      </c>
      <c r="D5923" s="5">
        <f t="shared" si="29787"/>
        <v>557</v>
      </c>
      <c r="E5923" s="13">
        <f t="shared" si="29788"/>
        <v>577.71428571428567</v>
      </c>
      <c r="F5923" s="13">
        <f t="shared" si="29789"/>
        <v>635.79999999999995</v>
      </c>
      <c r="G5923" s="13">
        <f t="shared" si="29790"/>
        <v>3200.9729346185532</v>
      </c>
      <c r="H5923" s="5">
        <f t="shared" si="29258"/>
        <v>434</v>
      </c>
      <c r="I5923" s="5">
        <f t="shared" si="29259"/>
        <v>425</v>
      </c>
      <c r="J5923" s="8">
        <f t="shared" si="29791"/>
        <v>0.22834453599306156</v>
      </c>
      <c r="K5923" s="5">
        <f t="shared" si="29792"/>
        <v>11</v>
      </c>
      <c r="L5923" s="8">
        <f t="shared" si="29793"/>
        <v>12.857142857142858</v>
      </c>
      <c r="M5923" s="8">
        <f t="shared" si="29794"/>
        <v>69.640290798010838</v>
      </c>
      <c r="N5923" s="5">
        <v>255516</v>
      </c>
      <c r="O5923" s="18">
        <v>5559</v>
      </c>
    </row>
    <row r="5924" spans="1:15" ht="14" customHeight="1" x14ac:dyDescent="0.2">
      <c r="A5924" s="5" t="s">
        <v>14</v>
      </c>
      <c r="B5924" s="13">
        <v>7982448</v>
      </c>
      <c r="C5924" s="6">
        <f t="shared" si="29260"/>
        <v>44339</v>
      </c>
      <c r="D5924" s="5">
        <f t="shared" ref="D5924:D5925" si="29795">N5924-N5923</f>
        <v>487</v>
      </c>
      <c r="E5924" s="13">
        <f t="shared" ref="E5924:E5925" si="29796">SUM(D5918:D5924)/7</f>
        <v>558.28571428571433</v>
      </c>
      <c r="F5924" s="13">
        <f t="shared" ref="F5924:F5925" si="29797">SUM(D5920:D5924)/5</f>
        <v>685.6</v>
      </c>
      <c r="G5924" s="13">
        <f t="shared" ref="G5924:G5925" si="29798">N5924/(B5924/100000)</f>
        <v>3207.0738199609946</v>
      </c>
      <c r="H5924" s="5">
        <f t="shared" si="29258"/>
        <v>435</v>
      </c>
      <c r="I5924" s="5">
        <f t="shared" si="29259"/>
        <v>426</v>
      </c>
      <c r="J5924" s="8">
        <f t="shared" ref="J5924:J5925" si="29799">E5924/(SUM(N5917:N5923)/7)*100</f>
        <v>0.22016256425163885</v>
      </c>
      <c r="K5924" s="5">
        <f t="shared" ref="K5924:K5925" si="29800">O5924-O5923</f>
        <v>0</v>
      </c>
      <c r="L5924" s="8">
        <f t="shared" ref="L5924:L5925" si="29801">SUM(K5918:K5924)/7</f>
        <v>12.285714285714286</v>
      </c>
      <c r="M5924" s="8">
        <f t="shared" ref="M5924:M5925" si="29802">O5924/(B5924/100000)</f>
        <v>69.640290798010838</v>
      </c>
      <c r="N5924" s="5">
        <v>256003</v>
      </c>
      <c r="O5924" s="18">
        <v>5559</v>
      </c>
    </row>
    <row r="5925" spans="1:15" ht="14" customHeight="1" x14ac:dyDescent="0.2">
      <c r="A5925" s="5" t="s">
        <v>14</v>
      </c>
      <c r="B5925" s="13">
        <v>7982448</v>
      </c>
      <c r="C5925" s="6">
        <f t="shared" si="29260"/>
        <v>44340</v>
      </c>
      <c r="D5925" s="5">
        <f t="shared" si="29795"/>
        <v>159</v>
      </c>
      <c r="E5925" s="13">
        <f t="shared" si="29796"/>
        <v>546.42857142857144</v>
      </c>
      <c r="F5925" s="13">
        <f t="shared" si="29797"/>
        <v>568.6</v>
      </c>
      <c r="G5925" s="13">
        <f t="shared" si="29798"/>
        <v>3209.0656901241327</v>
      </c>
      <c r="H5925" s="5">
        <f t="shared" si="29258"/>
        <v>436</v>
      </c>
      <c r="I5925" s="5">
        <f t="shared" si="29259"/>
        <v>427</v>
      </c>
      <c r="J5925" s="8">
        <f t="shared" si="29799"/>
        <v>0.21501326617799163</v>
      </c>
      <c r="K5925" s="5">
        <f t="shared" si="29800"/>
        <v>0</v>
      </c>
      <c r="L5925" s="8">
        <f t="shared" si="29801"/>
        <v>12.142857142857142</v>
      </c>
      <c r="M5925" s="8">
        <f t="shared" si="29802"/>
        <v>69.640290798010838</v>
      </c>
      <c r="N5925" s="5">
        <v>256162</v>
      </c>
      <c r="O5925" s="18">
        <v>5559</v>
      </c>
    </row>
    <row r="5926" spans="1:15" ht="14" customHeight="1" x14ac:dyDescent="0.2">
      <c r="A5926" s="5" t="s">
        <v>14</v>
      </c>
      <c r="B5926" s="13">
        <v>7982448</v>
      </c>
      <c r="C5926" s="6">
        <f t="shared" si="29260"/>
        <v>44341</v>
      </c>
      <c r="D5926" s="5">
        <f t="shared" ref="D5926:D5930" si="29803">N5926-N5925</f>
        <v>71</v>
      </c>
      <c r="E5926" s="13">
        <f t="shared" ref="E5926:E5930" si="29804">SUM(D5920:D5926)/7</f>
        <v>522.57142857142856</v>
      </c>
      <c r="F5926" s="13">
        <f t="shared" ref="F5926:F5930" si="29805">SUM(D5922:D5926)/5</f>
        <v>396.4</v>
      </c>
      <c r="G5926" s="13">
        <f t="shared" ref="G5926:G5930" si="29806">N5926/(B5926/100000)</f>
        <v>3209.9551415806282</v>
      </c>
      <c r="H5926" s="5">
        <f t="shared" si="29258"/>
        <v>437</v>
      </c>
      <c r="I5926" s="5">
        <f t="shared" si="29259"/>
        <v>428</v>
      </c>
      <c r="J5926" s="8">
        <f t="shared" ref="J5926:J5930" si="29807">E5926/(SUM(N5919:N5925)/7)*100</f>
        <v>0.20518458479289428</v>
      </c>
      <c r="K5926" s="5">
        <f t="shared" ref="K5926:K5930" si="29808">O5926-O5925</f>
        <v>2</v>
      </c>
      <c r="L5926" s="8">
        <f t="shared" ref="L5926:L5930" si="29809">SUM(K5920:K5926)/7</f>
        <v>10</v>
      </c>
      <c r="M5926" s="8">
        <f t="shared" ref="M5926:M5930" si="29810">O5926/(B5926/100000)</f>
        <v>69.665345768616348</v>
      </c>
      <c r="N5926" s="5">
        <v>256233</v>
      </c>
      <c r="O5926" s="18">
        <v>5561</v>
      </c>
    </row>
    <row r="5927" spans="1:15" ht="14" customHeight="1" x14ac:dyDescent="0.2">
      <c r="A5927" s="5" t="s">
        <v>14</v>
      </c>
      <c r="B5927" s="13">
        <v>7982448</v>
      </c>
      <c r="C5927" s="6">
        <f t="shared" si="29260"/>
        <v>44342</v>
      </c>
      <c r="D5927" s="5">
        <f t="shared" si="29803"/>
        <v>101</v>
      </c>
      <c r="E5927" s="13">
        <f t="shared" si="29804"/>
        <v>430.71428571428572</v>
      </c>
      <c r="F5927" s="13">
        <f t="shared" si="29805"/>
        <v>275</v>
      </c>
      <c r="G5927" s="13">
        <f t="shared" si="29806"/>
        <v>3211.2204175962065</v>
      </c>
      <c r="H5927" s="5">
        <f t="shared" si="29258"/>
        <v>438</v>
      </c>
      <c r="I5927" s="5">
        <f t="shared" si="29259"/>
        <v>429</v>
      </c>
      <c r="J5927" s="8">
        <f t="shared" si="29807"/>
        <v>0.1687711278781355</v>
      </c>
      <c r="K5927" s="5">
        <f t="shared" si="29808"/>
        <v>11</v>
      </c>
      <c r="L5927" s="8">
        <f t="shared" si="29809"/>
        <v>8.1428571428571423</v>
      </c>
      <c r="M5927" s="8">
        <f t="shared" si="29810"/>
        <v>69.803148106946651</v>
      </c>
      <c r="N5927" s="5">
        <v>256334</v>
      </c>
      <c r="O5927" s="18">
        <v>5572</v>
      </c>
    </row>
    <row r="5928" spans="1:15" ht="14" customHeight="1" x14ac:dyDescent="0.2">
      <c r="A5928" s="5" t="s">
        <v>14</v>
      </c>
      <c r="B5928" s="13">
        <v>7982448</v>
      </c>
      <c r="C5928" s="6">
        <f t="shared" si="29260"/>
        <v>44343</v>
      </c>
      <c r="D5928" s="5">
        <f t="shared" si="29803"/>
        <v>434</v>
      </c>
      <c r="E5928" s="13">
        <f t="shared" si="29804"/>
        <v>359.57142857142856</v>
      </c>
      <c r="F5928" s="13">
        <f t="shared" si="29805"/>
        <v>250.4</v>
      </c>
      <c r="G5928" s="13">
        <f t="shared" si="29806"/>
        <v>3216.6573462176016</v>
      </c>
      <c r="H5928" s="5">
        <f t="shared" si="29258"/>
        <v>439</v>
      </c>
      <c r="I5928" s="5">
        <f t="shared" si="29259"/>
        <v>430</v>
      </c>
      <c r="J5928" s="8">
        <f t="shared" si="29807"/>
        <v>0.14065711517118593</v>
      </c>
      <c r="K5928" s="5">
        <f t="shared" si="29808"/>
        <v>12</v>
      </c>
      <c r="L5928" s="8">
        <f t="shared" si="29809"/>
        <v>7.8571428571428568</v>
      </c>
      <c r="M5928" s="8">
        <f t="shared" si="29810"/>
        <v>69.953477930579695</v>
      </c>
      <c r="N5928" s="5">
        <v>256768</v>
      </c>
      <c r="O5928" s="18">
        <v>5584</v>
      </c>
    </row>
    <row r="5929" spans="1:15" ht="14" customHeight="1" x14ac:dyDescent="0.2">
      <c r="A5929" s="5" t="s">
        <v>14</v>
      </c>
      <c r="B5929" s="13">
        <v>7982448</v>
      </c>
      <c r="C5929" s="6">
        <f t="shared" si="29260"/>
        <v>44344</v>
      </c>
      <c r="D5929" s="5">
        <f t="shared" si="29803"/>
        <v>423</v>
      </c>
      <c r="E5929" s="13">
        <f t="shared" si="29804"/>
        <v>318.85714285714283</v>
      </c>
      <c r="F5929" s="13">
        <f t="shared" si="29805"/>
        <v>237.6</v>
      </c>
      <c r="G5929" s="13">
        <f t="shared" si="29806"/>
        <v>3221.9564725006667</v>
      </c>
      <c r="H5929" s="5">
        <f t="shared" si="29258"/>
        <v>440</v>
      </c>
      <c r="I5929" s="5">
        <f t="shared" si="29259"/>
        <v>431</v>
      </c>
      <c r="J5929" s="8">
        <f t="shared" si="29807"/>
        <v>0.12455530908634325</v>
      </c>
      <c r="K5929" s="5">
        <f t="shared" si="29808"/>
        <v>14</v>
      </c>
      <c r="L5929" s="8">
        <f t="shared" si="29809"/>
        <v>7.1428571428571432</v>
      </c>
      <c r="M5929" s="8">
        <f t="shared" si="29810"/>
        <v>70.128862724818262</v>
      </c>
      <c r="N5929" s="5">
        <v>257191</v>
      </c>
      <c r="O5929" s="18">
        <v>5598</v>
      </c>
    </row>
    <row r="5930" spans="1:15" ht="14" customHeight="1" x14ac:dyDescent="0.2">
      <c r="A5930" s="5" t="s">
        <v>14</v>
      </c>
      <c r="B5930" s="13">
        <v>7982448</v>
      </c>
      <c r="C5930" s="6">
        <f t="shared" si="29260"/>
        <v>44345</v>
      </c>
      <c r="D5930" s="5">
        <f t="shared" si="29803"/>
        <v>470</v>
      </c>
      <c r="E5930" s="13">
        <f t="shared" si="29804"/>
        <v>306.42857142857144</v>
      </c>
      <c r="F5930" s="13">
        <f t="shared" si="29805"/>
        <v>299.8</v>
      </c>
      <c r="G5930" s="13">
        <f t="shared" si="29806"/>
        <v>3227.8443905929612</v>
      </c>
      <c r="H5930" s="5">
        <f t="shared" si="29258"/>
        <v>441</v>
      </c>
      <c r="I5930" s="5">
        <f t="shared" si="29259"/>
        <v>432</v>
      </c>
      <c r="J5930" s="8">
        <f t="shared" si="29807"/>
        <v>0.11955142299634323</v>
      </c>
      <c r="K5930" s="5">
        <f t="shared" si="29808"/>
        <v>10</v>
      </c>
      <c r="L5930" s="8">
        <f t="shared" si="29809"/>
        <v>7</v>
      </c>
      <c r="M5930" s="8">
        <f t="shared" si="29810"/>
        <v>70.254137577845796</v>
      </c>
      <c r="N5930" s="5">
        <v>257661</v>
      </c>
      <c r="O5930" s="18">
        <v>5608</v>
      </c>
    </row>
    <row r="5931" spans="1:15" ht="14" customHeight="1" x14ac:dyDescent="0.2">
      <c r="A5931" s="5" t="s">
        <v>14</v>
      </c>
      <c r="B5931" s="13">
        <v>7982448</v>
      </c>
      <c r="C5931" s="6">
        <f t="shared" si="29260"/>
        <v>44346</v>
      </c>
      <c r="D5931" s="5">
        <f t="shared" ref="D5931:D5932" si="29811">N5931-N5930</f>
        <v>295</v>
      </c>
      <c r="E5931" s="13">
        <f t="shared" ref="E5931:E5932" si="29812">SUM(D5925:D5931)/7</f>
        <v>279</v>
      </c>
      <c r="F5931" s="13">
        <f t="shared" ref="F5931:F5932" si="29813">SUM(D5927:D5931)/5</f>
        <v>344.6</v>
      </c>
      <c r="G5931" s="13">
        <f t="shared" ref="G5931:G5932" si="29814">N5931/(B5931/100000)</f>
        <v>3231.5399987572737</v>
      </c>
      <c r="H5931" s="5">
        <f t="shared" si="29258"/>
        <v>442</v>
      </c>
      <c r="I5931" s="5">
        <f t="shared" si="29259"/>
        <v>433</v>
      </c>
      <c r="J5931" s="8">
        <f t="shared" ref="J5931:J5932" si="29815">E5931/(SUM(N5924:N5930)/7)*100</f>
        <v>0.10872033988884137</v>
      </c>
      <c r="K5931" s="5">
        <f t="shared" ref="K5931:K5932" si="29816">O5931-O5930</f>
        <v>0</v>
      </c>
      <c r="L5931" s="8">
        <f t="shared" ref="L5931:L5932" si="29817">SUM(K5925:K5931)/7</f>
        <v>7</v>
      </c>
      <c r="M5931" s="8">
        <f t="shared" ref="M5931:M5932" si="29818">O5931/(B5931/100000)</f>
        <v>70.254137577845796</v>
      </c>
      <c r="N5931" s="5">
        <v>257956</v>
      </c>
      <c r="O5931" s="18">
        <v>5608</v>
      </c>
    </row>
    <row r="5932" spans="1:15" ht="14" customHeight="1" x14ac:dyDescent="0.2">
      <c r="A5932" s="5" t="s">
        <v>14</v>
      </c>
      <c r="B5932" s="13">
        <v>7982448</v>
      </c>
      <c r="C5932" s="6">
        <f t="shared" si="29260"/>
        <v>44347</v>
      </c>
      <c r="D5932" s="5">
        <f t="shared" si="29811"/>
        <v>116</v>
      </c>
      <c r="E5932" s="13">
        <f t="shared" si="29812"/>
        <v>272.85714285714283</v>
      </c>
      <c r="F5932" s="13">
        <f t="shared" si="29813"/>
        <v>347.6</v>
      </c>
      <c r="G5932" s="13">
        <f t="shared" si="29814"/>
        <v>3232.9931870523933</v>
      </c>
      <c r="H5932" s="5">
        <f t="shared" si="29258"/>
        <v>443</v>
      </c>
      <c r="I5932" s="5">
        <f t="shared" si="29259"/>
        <v>434</v>
      </c>
      <c r="J5932" s="8">
        <f t="shared" si="29815"/>
        <v>0.10621112658864874</v>
      </c>
      <c r="K5932" s="5">
        <f t="shared" si="29816"/>
        <v>1</v>
      </c>
      <c r="L5932" s="8">
        <f t="shared" si="29817"/>
        <v>7.1428571428571432</v>
      </c>
      <c r="M5932" s="8">
        <f t="shared" si="29818"/>
        <v>70.266665063148551</v>
      </c>
      <c r="N5932" s="5">
        <v>258072</v>
      </c>
      <c r="O5932" s="18">
        <v>5609</v>
      </c>
    </row>
    <row r="5933" spans="1:15" ht="14" customHeight="1" x14ac:dyDescent="0.2">
      <c r="A5933" s="5" t="s">
        <v>14</v>
      </c>
      <c r="B5933" s="13">
        <v>7982448</v>
      </c>
      <c r="C5933" s="6">
        <f t="shared" si="29260"/>
        <v>44348</v>
      </c>
      <c r="D5933" s="5">
        <f t="shared" ref="D5933:D5936" si="29819">N5933-N5932</f>
        <v>131</v>
      </c>
      <c r="E5933" s="13">
        <f t="shared" ref="E5933:E5936" si="29820">SUM(D5927:D5933)/7</f>
        <v>281.42857142857144</v>
      </c>
      <c r="F5933" s="13">
        <f t="shared" ref="F5933:F5936" si="29821">SUM(D5929:D5933)/5</f>
        <v>287</v>
      </c>
      <c r="G5933" s="13">
        <f t="shared" ref="G5933:G5936" si="29822">N5933/(B5933/100000)</f>
        <v>3234.6342876270542</v>
      </c>
      <c r="H5933" s="5">
        <f t="shared" si="29258"/>
        <v>444</v>
      </c>
      <c r="I5933" s="5">
        <f t="shared" si="29259"/>
        <v>435</v>
      </c>
      <c r="J5933" s="8">
        <f t="shared" ref="J5933:J5936" si="29823">E5933/(SUM(N5926:N5932)/7)*100</f>
        <v>0.10943137347483496</v>
      </c>
      <c r="K5933" s="5">
        <f t="shared" ref="K5933:K5936" si="29824">O5933-O5932</f>
        <v>13</v>
      </c>
      <c r="L5933" s="8">
        <f t="shared" ref="L5933:L5936" si="29825">SUM(K5927:K5933)/7</f>
        <v>8.7142857142857135</v>
      </c>
      <c r="M5933" s="8">
        <f t="shared" ref="M5933:M5936" si="29826">O5933/(B5933/100000)</f>
        <v>70.429522372084364</v>
      </c>
      <c r="N5933" s="5">
        <v>258203</v>
      </c>
      <c r="O5933" s="18">
        <v>5622</v>
      </c>
    </row>
    <row r="5934" spans="1:15" ht="14" customHeight="1" x14ac:dyDescent="0.2">
      <c r="A5934" s="5" t="s">
        <v>14</v>
      </c>
      <c r="B5934" s="13">
        <v>7982448</v>
      </c>
      <c r="C5934" s="6">
        <f t="shared" si="29260"/>
        <v>44349</v>
      </c>
      <c r="D5934" s="5">
        <f t="shared" si="29819"/>
        <v>370</v>
      </c>
      <c r="E5934" s="13">
        <f t="shared" si="29820"/>
        <v>319.85714285714283</v>
      </c>
      <c r="F5934" s="13">
        <f t="shared" si="29821"/>
        <v>276.39999999999998</v>
      </c>
      <c r="G5934" s="13">
        <f t="shared" si="29822"/>
        <v>3239.2694571890729</v>
      </c>
      <c r="H5934" s="5">
        <f t="shared" si="29258"/>
        <v>445</v>
      </c>
      <c r="I5934" s="5">
        <f t="shared" si="29259"/>
        <v>436</v>
      </c>
      <c r="J5934" s="8">
        <f t="shared" si="29823"/>
        <v>0.1242380776668322</v>
      </c>
      <c r="K5934" s="5">
        <f t="shared" si="29824"/>
        <v>9</v>
      </c>
      <c r="L5934" s="8">
        <f t="shared" si="29825"/>
        <v>8.4285714285714288</v>
      </c>
      <c r="M5934" s="8">
        <f t="shared" si="29826"/>
        <v>70.542269739809143</v>
      </c>
      <c r="N5934" s="5">
        <v>258573</v>
      </c>
      <c r="O5934" s="18">
        <v>5631</v>
      </c>
    </row>
    <row r="5935" spans="1:15" ht="14" customHeight="1" x14ac:dyDescent="0.2">
      <c r="A5935" s="5" t="s">
        <v>14</v>
      </c>
      <c r="B5935" s="13">
        <v>7982448</v>
      </c>
      <c r="C5935" s="6">
        <f t="shared" si="29260"/>
        <v>44350</v>
      </c>
      <c r="D5935" s="5">
        <f t="shared" si="29819"/>
        <v>320</v>
      </c>
      <c r="E5935" s="13">
        <f t="shared" si="29820"/>
        <v>303.57142857142856</v>
      </c>
      <c r="F5935" s="13">
        <f t="shared" si="29821"/>
        <v>246.4</v>
      </c>
      <c r="G5935" s="13">
        <f t="shared" si="29822"/>
        <v>3243.2782524859545</v>
      </c>
      <c r="H5935" s="5">
        <f t="shared" si="29258"/>
        <v>446</v>
      </c>
      <c r="I5935" s="5">
        <f t="shared" si="29259"/>
        <v>437</v>
      </c>
      <c r="J5935" s="8">
        <f t="shared" si="29823"/>
        <v>0.11776611262098043</v>
      </c>
      <c r="K5935" s="5">
        <f t="shared" si="29824"/>
        <v>14</v>
      </c>
      <c r="L5935" s="8">
        <f t="shared" si="29825"/>
        <v>8.7142857142857135</v>
      </c>
      <c r="M5935" s="8">
        <f t="shared" si="29826"/>
        <v>70.717654534047711</v>
      </c>
      <c r="N5935" s="5">
        <v>258893</v>
      </c>
      <c r="O5935" s="18">
        <v>5645</v>
      </c>
    </row>
    <row r="5936" spans="1:15" ht="14" customHeight="1" x14ac:dyDescent="0.2">
      <c r="A5936" s="5" t="s">
        <v>14</v>
      </c>
      <c r="B5936" s="13">
        <v>7982448</v>
      </c>
      <c r="C5936" s="6">
        <f t="shared" si="29260"/>
        <v>44351</v>
      </c>
      <c r="D5936" s="5">
        <f t="shared" si="29819"/>
        <v>235</v>
      </c>
      <c r="E5936" s="13">
        <f t="shared" si="29820"/>
        <v>276.71428571428572</v>
      </c>
      <c r="F5936" s="13">
        <f t="shared" si="29821"/>
        <v>234.4</v>
      </c>
      <c r="G5936" s="13">
        <f t="shared" si="29822"/>
        <v>3246.2222115321015</v>
      </c>
      <c r="H5936" s="5">
        <f t="shared" si="29258"/>
        <v>447</v>
      </c>
      <c r="I5936" s="5">
        <f t="shared" si="29259"/>
        <v>438</v>
      </c>
      <c r="J5936" s="8">
        <f t="shared" si="29823"/>
        <v>0.10722100535330069</v>
      </c>
      <c r="K5936" s="5">
        <f t="shared" si="29824"/>
        <v>7</v>
      </c>
      <c r="L5936" s="8">
        <f t="shared" si="29825"/>
        <v>7.7142857142857144</v>
      </c>
      <c r="M5936" s="8">
        <f t="shared" si="29826"/>
        <v>70.80534693116698</v>
      </c>
      <c r="N5936" s="5">
        <v>259128</v>
      </c>
      <c r="O5936" s="18">
        <v>5652</v>
      </c>
    </row>
    <row r="5937" spans="1:15" ht="14" customHeight="1" x14ac:dyDescent="0.2">
      <c r="A5937" s="5" t="s">
        <v>14</v>
      </c>
      <c r="B5937" s="13">
        <v>7982448</v>
      </c>
      <c r="C5937" s="6">
        <f t="shared" si="29260"/>
        <v>44352</v>
      </c>
      <c r="D5937" s="5">
        <f t="shared" ref="D5937" si="29827">N5937-N5936</f>
        <v>149</v>
      </c>
      <c r="E5937" s="13">
        <f t="shared" ref="E5937" si="29828">SUM(D5931:D5937)/7</f>
        <v>230.85714285714286</v>
      </c>
      <c r="F5937" s="13">
        <f t="shared" ref="F5937" si="29829">SUM(D5933:D5937)/5</f>
        <v>241</v>
      </c>
      <c r="G5937" s="13">
        <f t="shared" ref="G5937" si="29830">N5937/(B5937/100000)</f>
        <v>3248.0888068422119</v>
      </c>
      <c r="H5937" s="5">
        <f t="shared" si="29258"/>
        <v>448</v>
      </c>
      <c r="I5937" s="5">
        <f t="shared" si="29259"/>
        <v>439</v>
      </c>
      <c r="J5937" s="8">
        <f t="shared" ref="J5937" si="29831">E5937/(SUM(N5930:N5936)/7)*100</f>
        <v>8.9356511468709182E-2</v>
      </c>
      <c r="K5937" s="5">
        <f t="shared" ref="K5937" si="29832">O5937-O5936</f>
        <v>7</v>
      </c>
      <c r="L5937" s="8">
        <f t="shared" ref="L5937" si="29833">SUM(K5931:K5937)/7</f>
        <v>7.2857142857142856</v>
      </c>
      <c r="M5937" s="8">
        <f t="shared" ref="M5937" si="29834">O5937/(B5937/100000)</f>
        <v>70.893039328286264</v>
      </c>
      <c r="N5937" s="5">
        <v>259277</v>
      </c>
      <c r="O5937" s="18">
        <v>5659</v>
      </c>
    </row>
    <row r="5938" spans="1:15" ht="14" customHeight="1" x14ac:dyDescent="0.2">
      <c r="A5938" s="5" t="s">
        <v>14</v>
      </c>
      <c r="B5938" s="13">
        <v>7982448</v>
      </c>
      <c r="C5938" s="6">
        <f t="shared" si="29260"/>
        <v>44353</v>
      </c>
      <c r="D5938" s="5">
        <f t="shared" ref="D5938" si="29835">N5938-N5937</f>
        <v>128</v>
      </c>
      <c r="E5938" s="13">
        <f t="shared" ref="E5938" si="29836">SUM(D5932:D5938)/7</f>
        <v>207</v>
      </c>
      <c r="F5938" s="13">
        <f t="shared" ref="F5938" si="29837">SUM(D5934:D5938)/5</f>
        <v>240.4</v>
      </c>
      <c r="G5938" s="13">
        <f t="shared" ref="G5938" si="29838">N5938/(B5938/100000)</f>
        <v>3249.6923249609645</v>
      </c>
      <c r="H5938" s="5">
        <f t="shared" si="29258"/>
        <v>449</v>
      </c>
      <c r="I5938" s="5">
        <f t="shared" si="29259"/>
        <v>440</v>
      </c>
      <c r="J5938" s="8">
        <f t="shared" ref="J5938" si="29839">E5938/(SUM(N5931:N5937)/7)*100</f>
        <v>8.0050737472252942E-2</v>
      </c>
      <c r="K5938" s="5">
        <f t="shared" ref="K5938" si="29840">O5938-O5937</f>
        <v>4</v>
      </c>
      <c r="L5938" s="8">
        <f t="shared" ref="L5938" si="29841">SUM(K5932:K5938)/7</f>
        <v>7.8571428571428568</v>
      </c>
      <c r="M5938" s="8">
        <f t="shared" ref="M5938" si="29842">O5938/(B5938/100000)</f>
        <v>70.943149269497283</v>
      </c>
      <c r="N5938" s="5">
        <v>259405</v>
      </c>
      <c r="O5938" s="18">
        <v>5663</v>
      </c>
    </row>
    <row r="5939" spans="1:15" ht="14" customHeight="1" x14ac:dyDescent="0.2">
      <c r="A5939" s="5" t="s">
        <v>14</v>
      </c>
      <c r="B5939" s="13">
        <v>7982448</v>
      </c>
      <c r="C5939" s="6">
        <f t="shared" si="29260"/>
        <v>44354</v>
      </c>
      <c r="D5939" s="5">
        <f t="shared" ref="D5939:D5941" si="29843">N5939-N5938</f>
        <v>54</v>
      </c>
      <c r="E5939" s="13">
        <f t="shared" ref="E5939:E5941" si="29844">SUM(D5933:D5939)/7</f>
        <v>198.14285714285714</v>
      </c>
      <c r="F5939" s="13">
        <f t="shared" ref="F5939:F5941" si="29845">SUM(D5935:D5939)/5</f>
        <v>177.2</v>
      </c>
      <c r="G5939" s="13">
        <f t="shared" ref="G5939:G5941" si="29846">N5939/(B5939/100000)</f>
        <v>3250.3688091673134</v>
      </c>
      <c r="H5939" s="5">
        <f t="shared" si="29258"/>
        <v>450</v>
      </c>
      <c r="I5939" s="5">
        <f t="shared" si="29259"/>
        <v>441</v>
      </c>
      <c r="J5939" s="8">
        <f t="shared" ref="J5939:J5941" si="29847">E5939/(SUM(N5932:N5938)/7)*100</f>
        <v>7.6564225903659341E-2</v>
      </c>
      <c r="K5939" s="5">
        <f t="shared" ref="K5939:K5941" si="29848">O5939-O5938</f>
        <v>0</v>
      </c>
      <c r="L5939" s="8">
        <f t="shared" ref="L5939:L5941" si="29849">SUM(K5933:K5939)/7</f>
        <v>7.7142857142857144</v>
      </c>
      <c r="M5939" s="8">
        <f t="shared" ref="M5939:M5941" si="29850">O5939/(B5939/100000)</f>
        <v>70.943149269497283</v>
      </c>
      <c r="N5939" s="5">
        <v>259459</v>
      </c>
      <c r="O5939" s="18">
        <v>5663</v>
      </c>
    </row>
    <row r="5940" spans="1:15" ht="14" customHeight="1" x14ac:dyDescent="0.2">
      <c r="A5940" s="5" t="s">
        <v>14</v>
      </c>
      <c r="B5940" s="13">
        <v>7982448</v>
      </c>
      <c r="C5940" s="6">
        <f t="shared" si="29260"/>
        <v>44355</v>
      </c>
      <c r="D5940" s="5">
        <f t="shared" si="29843"/>
        <v>71</v>
      </c>
      <c r="E5940" s="13">
        <f t="shared" si="29844"/>
        <v>189.57142857142858</v>
      </c>
      <c r="F5940" s="13">
        <f t="shared" si="29845"/>
        <v>127.4</v>
      </c>
      <c r="G5940" s="13">
        <f t="shared" si="29846"/>
        <v>3251.2582606238088</v>
      </c>
      <c r="H5940" s="5">
        <f t="shared" si="29258"/>
        <v>451</v>
      </c>
      <c r="I5940" s="5">
        <f t="shared" si="29259"/>
        <v>442</v>
      </c>
      <c r="J5940" s="8">
        <f t="shared" si="29847"/>
        <v>7.3196104886102009E-2</v>
      </c>
      <c r="K5940" s="5">
        <f t="shared" si="29848"/>
        <v>13</v>
      </c>
      <c r="L5940" s="8">
        <f t="shared" si="29849"/>
        <v>7.7142857142857144</v>
      </c>
      <c r="M5940" s="8">
        <f t="shared" si="29850"/>
        <v>71.106006578433082</v>
      </c>
      <c r="N5940" s="5">
        <v>259530</v>
      </c>
      <c r="O5940" s="18">
        <v>5676</v>
      </c>
    </row>
    <row r="5941" spans="1:15" ht="14" customHeight="1" x14ac:dyDescent="0.2">
      <c r="A5941" s="5" t="s">
        <v>14</v>
      </c>
      <c r="B5941" s="13">
        <v>7982448</v>
      </c>
      <c r="C5941" s="6">
        <f t="shared" si="29260"/>
        <v>44356</v>
      </c>
      <c r="D5941" s="5">
        <f t="shared" si="29843"/>
        <v>202</v>
      </c>
      <c r="E5941" s="13">
        <f t="shared" si="29844"/>
        <v>165.57142857142858</v>
      </c>
      <c r="F5941" s="13">
        <f t="shared" si="29845"/>
        <v>120.8</v>
      </c>
      <c r="G5941" s="13">
        <f t="shared" si="29846"/>
        <v>3253.7888126549651</v>
      </c>
      <c r="H5941" s="5">
        <f t="shared" si="29258"/>
        <v>452</v>
      </c>
      <c r="I5941" s="5">
        <f t="shared" si="29259"/>
        <v>443</v>
      </c>
      <c r="J5941" s="8">
        <f t="shared" si="29847"/>
        <v>6.3882619132265686E-2</v>
      </c>
      <c r="K5941" s="5">
        <f t="shared" si="29848"/>
        <v>10</v>
      </c>
      <c r="L5941" s="8">
        <f t="shared" si="29849"/>
        <v>7.8571428571428568</v>
      </c>
      <c r="M5941" s="8">
        <f t="shared" si="29850"/>
        <v>71.23128143146063</v>
      </c>
      <c r="N5941" s="5">
        <v>259732</v>
      </c>
      <c r="O5941" s="18">
        <v>5686</v>
      </c>
    </row>
    <row r="5942" spans="1:15" ht="14" customHeight="1" x14ac:dyDescent="0.2">
      <c r="A5942" s="5" t="s">
        <v>14</v>
      </c>
      <c r="B5942" s="13">
        <v>7982448</v>
      </c>
      <c r="C5942" s="6">
        <f t="shared" si="29260"/>
        <v>44357</v>
      </c>
      <c r="D5942" s="5">
        <f t="shared" ref="D5942" si="29851">N5942-N5941</f>
        <v>155</v>
      </c>
      <c r="E5942" s="13">
        <f t="shared" ref="E5942" si="29852">SUM(D5936:D5942)/7</f>
        <v>142</v>
      </c>
      <c r="F5942" s="13">
        <f t="shared" ref="F5942" si="29853">SUM(D5938:D5942)/5</f>
        <v>122</v>
      </c>
      <c r="G5942" s="13">
        <f t="shared" ref="G5942" si="29854">N5942/(B5942/100000)</f>
        <v>3255.730572876892</v>
      </c>
      <c r="H5942" s="5">
        <f t="shared" si="29258"/>
        <v>453</v>
      </c>
      <c r="I5942" s="5">
        <f t="shared" si="29259"/>
        <v>444</v>
      </c>
      <c r="J5942" s="8">
        <f t="shared" ref="J5942" si="29855">E5942/(SUM(N5935:N5941)/7)*100</f>
        <v>5.4753049425368391E-2</v>
      </c>
      <c r="K5942" s="5">
        <f t="shared" ref="K5942" si="29856">O5942-O5941</f>
        <v>6</v>
      </c>
      <c r="L5942" s="8">
        <f t="shared" ref="L5942" si="29857">SUM(K5936:K5942)/7</f>
        <v>6.7142857142857144</v>
      </c>
      <c r="M5942" s="8">
        <f t="shared" ref="M5942" si="29858">O5942/(B5942/100000)</f>
        <v>71.306446343277159</v>
      </c>
      <c r="N5942" s="5">
        <v>259887</v>
      </c>
      <c r="O5942" s="18">
        <v>5692</v>
      </c>
    </row>
    <row r="5943" spans="1:15" ht="14" customHeight="1" x14ac:dyDescent="0.2">
      <c r="A5943" s="5" t="s">
        <v>14</v>
      </c>
      <c r="B5943" s="13">
        <v>7982448</v>
      </c>
      <c r="C5943" s="6">
        <f t="shared" si="29260"/>
        <v>44358</v>
      </c>
      <c r="D5943" s="5">
        <f t="shared" ref="D5943:D5946" si="29859">N5943-N5942</f>
        <v>155</v>
      </c>
      <c r="E5943" s="13">
        <f t="shared" ref="E5943:E5946" si="29860">SUM(D5937:D5943)/7</f>
        <v>130.57142857142858</v>
      </c>
      <c r="F5943" s="13">
        <f t="shared" ref="F5943:F5946" si="29861">SUM(D5939:D5943)/5</f>
        <v>127.4</v>
      </c>
      <c r="G5943" s="13">
        <f t="shared" ref="G5943:G5946" si="29862">N5943/(B5943/100000)</f>
        <v>3257.6723330988189</v>
      </c>
      <c r="H5943" s="5">
        <f t="shared" si="29258"/>
        <v>454</v>
      </c>
      <c r="I5943" s="5">
        <f t="shared" si="29259"/>
        <v>445</v>
      </c>
      <c r="J5943" s="8">
        <f t="shared" ref="J5943:J5946" si="29863">E5943/(SUM(N5936:N5942)/7)*100</f>
        <v>5.0318814281734715E-2</v>
      </c>
      <c r="K5943" s="5">
        <f t="shared" ref="K5943:K5946" si="29864">O5943-O5942</f>
        <v>2</v>
      </c>
      <c r="L5943" s="8">
        <f t="shared" ref="L5943:L5946" si="29865">SUM(K5937:K5943)/7</f>
        <v>6</v>
      </c>
      <c r="M5943" s="8">
        <f t="shared" ref="M5943:M5946" si="29866">O5943/(B5943/100000)</f>
        <v>71.331501313882669</v>
      </c>
      <c r="N5943" s="5">
        <v>260042</v>
      </c>
      <c r="O5943" s="18">
        <v>5694</v>
      </c>
    </row>
    <row r="5944" spans="1:15" ht="14" customHeight="1" x14ac:dyDescent="0.2">
      <c r="A5944" s="5" t="s">
        <v>14</v>
      </c>
      <c r="B5944" s="13">
        <v>7982448</v>
      </c>
      <c r="C5944" s="6">
        <f t="shared" si="29260"/>
        <v>44359</v>
      </c>
      <c r="D5944" s="5">
        <f t="shared" si="29859"/>
        <v>78</v>
      </c>
      <c r="E5944" s="13">
        <f t="shared" si="29860"/>
        <v>120.42857142857143</v>
      </c>
      <c r="F5944" s="13">
        <f t="shared" si="29861"/>
        <v>132.19999999999999</v>
      </c>
      <c r="G5944" s="13">
        <f t="shared" si="29862"/>
        <v>3258.6494769524338</v>
      </c>
      <c r="H5944" s="5">
        <f t="shared" si="29258"/>
        <v>455</v>
      </c>
      <c r="I5944" s="5">
        <f t="shared" si="29259"/>
        <v>446</v>
      </c>
      <c r="J5944" s="8">
        <f t="shared" si="29863"/>
        <v>4.6386681134762395E-2</v>
      </c>
      <c r="K5944" s="5">
        <f t="shared" si="29864"/>
        <v>3</v>
      </c>
      <c r="L5944" s="8">
        <f t="shared" si="29865"/>
        <v>5.4285714285714288</v>
      </c>
      <c r="M5944" s="8">
        <f t="shared" si="29866"/>
        <v>71.369083769790933</v>
      </c>
      <c r="N5944" s="5">
        <v>260120</v>
      </c>
      <c r="O5944" s="18">
        <v>5697</v>
      </c>
    </row>
    <row r="5945" spans="1:15" ht="14" customHeight="1" x14ac:dyDescent="0.2">
      <c r="A5945" s="5" t="s">
        <v>14</v>
      </c>
      <c r="B5945" s="13">
        <v>7982448</v>
      </c>
      <c r="C5945" s="6">
        <f t="shared" si="29260"/>
        <v>44360</v>
      </c>
      <c r="D5945" s="5">
        <f t="shared" si="29859"/>
        <v>86</v>
      </c>
      <c r="E5945" s="13">
        <f t="shared" si="29860"/>
        <v>114.42857142857143</v>
      </c>
      <c r="F5945" s="13">
        <f t="shared" si="29861"/>
        <v>135.19999999999999</v>
      </c>
      <c r="G5945" s="13">
        <f t="shared" si="29862"/>
        <v>3259.7268406884709</v>
      </c>
      <c r="H5945" s="5">
        <f t="shared" si="29258"/>
        <v>456</v>
      </c>
      <c r="I5945" s="5">
        <f t="shared" si="29259"/>
        <v>447</v>
      </c>
      <c r="J5945" s="8">
        <f t="shared" si="29863"/>
        <v>4.4055165206869529E-2</v>
      </c>
      <c r="K5945" s="5">
        <f t="shared" si="29864"/>
        <v>2</v>
      </c>
      <c r="L5945" s="8">
        <f t="shared" si="29865"/>
        <v>5.1428571428571432</v>
      </c>
      <c r="M5945" s="8">
        <f t="shared" si="29866"/>
        <v>71.394138740396428</v>
      </c>
      <c r="N5945" s="5">
        <v>260206</v>
      </c>
      <c r="O5945" s="18">
        <v>5699</v>
      </c>
    </row>
    <row r="5946" spans="1:15" ht="14" customHeight="1" x14ac:dyDescent="0.2">
      <c r="A5946" s="5" t="s">
        <v>14</v>
      </c>
      <c r="B5946" s="13">
        <v>7982448</v>
      </c>
      <c r="C5946" s="6">
        <f t="shared" si="29260"/>
        <v>44361</v>
      </c>
      <c r="D5946" s="5">
        <f t="shared" si="29859"/>
        <v>29</v>
      </c>
      <c r="E5946" s="13">
        <f t="shared" si="29860"/>
        <v>110.85714285714286</v>
      </c>
      <c r="F5946" s="13">
        <f t="shared" si="29861"/>
        <v>100.6</v>
      </c>
      <c r="G5946" s="13">
        <f t="shared" si="29862"/>
        <v>3260.0901377622508</v>
      </c>
      <c r="H5946" s="5">
        <f t="shared" si="29258"/>
        <v>457</v>
      </c>
      <c r="I5946" s="5">
        <f t="shared" si="29259"/>
        <v>448</v>
      </c>
      <c r="J5946" s="8">
        <f t="shared" si="29863"/>
        <v>4.266136551554281E-2</v>
      </c>
      <c r="K5946" s="5">
        <f t="shared" si="29864"/>
        <v>2</v>
      </c>
      <c r="L5946" s="8">
        <f t="shared" si="29865"/>
        <v>5.4285714285714288</v>
      </c>
      <c r="M5946" s="8">
        <f t="shared" si="29866"/>
        <v>71.419193711001938</v>
      </c>
      <c r="N5946" s="5">
        <v>260235</v>
      </c>
      <c r="O5946" s="18">
        <v>5701</v>
      </c>
    </row>
    <row r="5947" spans="1:15" ht="14" customHeight="1" x14ac:dyDescent="0.2">
      <c r="A5947" s="5" t="s">
        <v>14</v>
      </c>
      <c r="B5947" s="13">
        <v>7982448</v>
      </c>
      <c r="C5947" s="6">
        <f t="shared" si="29260"/>
        <v>44362</v>
      </c>
      <c r="D5947" s="5">
        <f t="shared" ref="D5947:D5948" si="29867">N5947-N5946</f>
        <v>11</v>
      </c>
      <c r="E5947" s="13">
        <f t="shared" ref="E5947:E5948" si="29868">SUM(D5941:D5947)/7</f>
        <v>102.28571428571429</v>
      </c>
      <c r="F5947" s="13">
        <f t="shared" ref="F5947:F5948" si="29869">SUM(D5943:D5947)/5</f>
        <v>71.8</v>
      </c>
      <c r="G5947" s="13">
        <f t="shared" ref="G5947:G5948" si="29870">N5947/(B5947/100000)</f>
        <v>3260.2279401005808</v>
      </c>
      <c r="H5947" s="5">
        <f t="shared" si="29258"/>
        <v>458</v>
      </c>
      <c r="I5947" s="5">
        <f t="shared" si="29259"/>
        <v>449</v>
      </c>
      <c r="J5947" s="8">
        <f t="shared" ref="J5947:J5948" si="29871">E5947/(SUM(N5940:N5946)/7)*100</f>
        <v>3.9346020776457449E-2</v>
      </c>
      <c r="K5947" s="5">
        <f t="shared" ref="K5947:K5948" si="29872">O5947-O5946</f>
        <v>5</v>
      </c>
      <c r="L5947" s="8">
        <f t="shared" ref="L5947:L5948" si="29873">SUM(K5941:K5947)/7</f>
        <v>4.2857142857142856</v>
      </c>
      <c r="M5947" s="8">
        <f t="shared" ref="M5947:M5948" si="29874">O5947/(B5947/100000)</f>
        <v>71.481831137515712</v>
      </c>
      <c r="N5947" s="5">
        <v>260246</v>
      </c>
      <c r="O5947" s="18">
        <v>5706</v>
      </c>
    </row>
    <row r="5948" spans="1:15" ht="14" customHeight="1" x14ac:dyDescent="0.2">
      <c r="A5948" s="5" t="s">
        <v>14</v>
      </c>
      <c r="B5948" s="13">
        <v>7982448</v>
      </c>
      <c r="C5948" s="6">
        <f t="shared" si="29260"/>
        <v>44363</v>
      </c>
      <c r="D5948" s="5">
        <f t="shared" si="29867"/>
        <v>111</v>
      </c>
      <c r="E5948" s="13">
        <f t="shared" si="29868"/>
        <v>89.285714285714292</v>
      </c>
      <c r="F5948" s="13">
        <f t="shared" si="29869"/>
        <v>63</v>
      </c>
      <c r="G5948" s="13">
        <f t="shared" si="29870"/>
        <v>3261.6184909691865</v>
      </c>
      <c r="H5948" s="5">
        <f t="shared" si="29258"/>
        <v>459</v>
      </c>
      <c r="I5948" s="5">
        <f t="shared" si="29259"/>
        <v>450</v>
      </c>
      <c r="J5948" s="8">
        <f t="shared" si="29871"/>
        <v>3.4331831155505067E-2</v>
      </c>
      <c r="K5948" s="5">
        <f t="shared" si="29872"/>
        <v>3</v>
      </c>
      <c r="L5948" s="8">
        <f t="shared" si="29873"/>
        <v>3.2857142857142856</v>
      </c>
      <c r="M5948" s="8">
        <f t="shared" si="29874"/>
        <v>71.519413593423977</v>
      </c>
      <c r="N5948" s="5">
        <v>260357</v>
      </c>
      <c r="O5948" s="18">
        <v>5709</v>
      </c>
    </row>
    <row r="5949" spans="1:15" ht="14" customHeight="1" x14ac:dyDescent="0.2">
      <c r="A5949" s="5" t="s">
        <v>14</v>
      </c>
      <c r="B5949" s="13">
        <v>7982448</v>
      </c>
      <c r="C5949" s="6">
        <f t="shared" si="29260"/>
        <v>44364</v>
      </c>
      <c r="D5949" s="5">
        <f t="shared" ref="D5949" si="29875">N5949-N5948</f>
        <v>91</v>
      </c>
      <c r="E5949" s="13">
        <f t="shared" ref="E5949" si="29876">SUM(D5943:D5949)/7</f>
        <v>80.142857142857139</v>
      </c>
      <c r="F5949" s="13">
        <f t="shared" ref="F5949" si="29877">SUM(D5945:D5949)/5</f>
        <v>65.599999999999994</v>
      </c>
      <c r="G5949" s="13">
        <f t="shared" ref="G5949" si="29878">N5949/(B5949/100000)</f>
        <v>3262.7584921317371</v>
      </c>
      <c r="H5949" s="5">
        <f t="shared" si="29258"/>
        <v>460</v>
      </c>
      <c r="I5949" s="5">
        <f t="shared" si="29259"/>
        <v>451</v>
      </c>
      <c r="J5949" s="8">
        <f t="shared" ref="J5949" si="29879">E5949/(SUM(N5942:N5948)/7)*100</f>
        <v>3.0805675492684887E-2</v>
      </c>
      <c r="K5949" s="5">
        <f t="shared" ref="K5949" si="29880">O5949-O5948</f>
        <v>12</v>
      </c>
      <c r="L5949" s="8">
        <f t="shared" ref="L5949" si="29881">SUM(K5943:K5949)/7</f>
        <v>4.1428571428571432</v>
      </c>
      <c r="M5949" s="8">
        <f t="shared" ref="M5949" si="29882">O5949/(B5949/100000)</f>
        <v>71.669743417057035</v>
      </c>
      <c r="N5949" s="5">
        <v>260448</v>
      </c>
      <c r="O5949" s="18">
        <v>5721</v>
      </c>
    </row>
    <row r="5950" spans="1:15" ht="14" customHeight="1" x14ac:dyDescent="0.2">
      <c r="A5950" s="5" t="s">
        <v>14</v>
      </c>
      <c r="B5950" s="13">
        <v>7982448</v>
      </c>
      <c r="C5950" s="6">
        <f t="shared" si="29260"/>
        <v>44365</v>
      </c>
      <c r="D5950" s="5">
        <f t="shared" ref="D5950" si="29883">N5950-N5949</f>
        <v>83</v>
      </c>
      <c r="E5950" s="13">
        <f t="shared" ref="E5950" si="29884">SUM(D5944:D5950)/7</f>
        <v>69.857142857142861</v>
      </c>
      <c r="F5950" s="13">
        <f t="shared" ref="F5950" si="29885">SUM(D5946:D5950)/5</f>
        <v>65</v>
      </c>
      <c r="G5950" s="13">
        <f t="shared" ref="G5950" si="29886">N5950/(B5950/100000)</f>
        <v>3263.7982734118659</v>
      </c>
      <c r="H5950" s="5">
        <f t="shared" si="29258"/>
        <v>461</v>
      </c>
      <c r="I5950" s="5">
        <f t="shared" si="29259"/>
        <v>452</v>
      </c>
      <c r="J5950" s="8">
        <f t="shared" ref="J5950" si="29887">E5950/(SUM(N5943:N5949)/7)*100</f>
        <v>2.6843736516374679E-2</v>
      </c>
      <c r="K5950" s="5">
        <f t="shared" ref="K5950" si="29888">O5950-O5949</f>
        <v>3</v>
      </c>
      <c r="L5950" s="8">
        <f t="shared" ref="L5950" si="29889">SUM(K5944:K5950)/7</f>
        <v>4.2857142857142856</v>
      </c>
      <c r="M5950" s="8">
        <f t="shared" ref="M5950" si="29890">O5950/(B5950/100000)</f>
        <v>71.707325872965285</v>
      </c>
      <c r="N5950" s="5">
        <v>260531</v>
      </c>
      <c r="O5950" s="18">
        <v>5724</v>
      </c>
    </row>
    <row r="5951" spans="1:15" ht="14" customHeight="1" x14ac:dyDescent="0.2">
      <c r="A5951" s="5" t="s">
        <v>14</v>
      </c>
      <c r="B5951" s="13">
        <v>7982448</v>
      </c>
      <c r="C5951" s="6">
        <f t="shared" si="29260"/>
        <v>44366</v>
      </c>
      <c r="D5951" s="5">
        <f t="shared" ref="D5951" si="29891">N5951-N5950</f>
        <v>52</v>
      </c>
      <c r="E5951" s="13">
        <f t="shared" ref="E5951" si="29892">SUM(D5945:D5951)/7</f>
        <v>66.142857142857139</v>
      </c>
      <c r="F5951" s="13">
        <f t="shared" ref="F5951" si="29893">SUM(D5947:D5951)/5</f>
        <v>69.599999999999994</v>
      </c>
      <c r="G5951" s="13">
        <f t="shared" ref="G5951" si="29894">N5951/(B5951/100000)</f>
        <v>3264.4497026476092</v>
      </c>
      <c r="H5951" s="5">
        <f t="shared" si="29258"/>
        <v>462</v>
      </c>
      <c r="I5951" s="5">
        <f t="shared" si="29259"/>
        <v>453</v>
      </c>
      <c r="J5951" s="8">
        <f t="shared" ref="J5951" si="29895">E5951/(SUM(N5944:N5950)/7)*100</f>
        <v>2.5409641285014398E-2</v>
      </c>
      <c r="K5951" s="5">
        <f t="shared" ref="K5951" si="29896">O5951-O5950</f>
        <v>0</v>
      </c>
      <c r="L5951" s="8">
        <f t="shared" ref="L5951" si="29897">SUM(K5945:K5951)/7</f>
        <v>3.8571428571428572</v>
      </c>
      <c r="M5951" s="8">
        <f t="shared" ref="M5951" si="29898">O5951/(B5951/100000)</f>
        <v>71.707325872965285</v>
      </c>
      <c r="N5951" s="5">
        <v>260583</v>
      </c>
      <c r="O5951" s="18">
        <v>5724</v>
      </c>
    </row>
    <row r="5952" spans="1:15" ht="14" customHeight="1" x14ac:dyDescent="0.2">
      <c r="A5952" s="5" t="s">
        <v>14</v>
      </c>
      <c r="B5952" s="13">
        <v>7982448</v>
      </c>
      <c r="C5952" s="6">
        <f t="shared" si="29260"/>
        <v>44367</v>
      </c>
      <c r="D5952" s="5">
        <f t="shared" ref="D5952" si="29899">N5952-N5951</f>
        <v>54</v>
      </c>
      <c r="E5952" s="13">
        <f t="shared" ref="E5952" si="29900">SUM(D5946:D5952)/7</f>
        <v>61.571428571428569</v>
      </c>
      <c r="F5952" s="13">
        <f t="shared" ref="F5952" si="29901">SUM(D5948:D5952)/5</f>
        <v>78.2</v>
      </c>
      <c r="G5952" s="13">
        <f t="shared" ref="G5952" si="29902">N5952/(B5952/100000)</f>
        <v>3265.1261868539577</v>
      </c>
      <c r="H5952" s="5">
        <f t="shared" si="29258"/>
        <v>463</v>
      </c>
      <c r="I5952" s="5">
        <f t="shared" si="29259"/>
        <v>454</v>
      </c>
      <c r="J5952" s="8">
        <f t="shared" ref="J5952" si="29903">E5952/(SUM(N5945:N5951)/7)*100</f>
        <v>2.3647458638893979E-2</v>
      </c>
      <c r="K5952" s="5">
        <f t="shared" ref="K5952" si="29904">O5952-O5951</f>
        <v>3</v>
      </c>
      <c r="L5952" s="8">
        <f t="shared" ref="L5952" si="29905">SUM(K5946:K5952)/7</f>
        <v>4</v>
      </c>
      <c r="M5952" s="8">
        <f t="shared" ref="M5952" si="29906">O5952/(B5952/100000)</f>
        <v>71.744908328873549</v>
      </c>
      <c r="N5952" s="5">
        <v>260637</v>
      </c>
      <c r="O5952" s="18">
        <v>5727</v>
      </c>
    </row>
    <row r="5953" spans="1:15" ht="14" customHeight="1" x14ac:dyDescent="0.2">
      <c r="A5953" s="5" t="s">
        <v>14</v>
      </c>
      <c r="B5953" s="13">
        <v>7982448</v>
      </c>
      <c r="C5953" s="6">
        <f t="shared" si="29260"/>
        <v>44368</v>
      </c>
      <c r="D5953" s="5">
        <f t="shared" ref="D5953" si="29907">N5953-N5952</f>
        <v>6</v>
      </c>
      <c r="E5953" s="13">
        <f t="shared" ref="E5953" si="29908">SUM(D5947:D5953)/7</f>
        <v>58.285714285714285</v>
      </c>
      <c r="F5953" s="13">
        <f t="shared" ref="F5953" si="29909">SUM(D5949:D5953)/5</f>
        <v>57.2</v>
      </c>
      <c r="G5953" s="13">
        <f t="shared" ref="G5953" si="29910">N5953/(B5953/100000)</f>
        <v>3265.2013517657742</v>
      </c>
      <c r="H5953" s="5">
        <f t="shared" si="29258"/>
        <v>464</v>
      </c>
      <c r="I5953" s="5">
        <f t="shared" si="29259"/>
        <v>455</v>
      </c>
      <c r="J5953" s="8">
        <f t="shared" ref="J5953" si="29911">E5953/(SUM(N5946:N5952)/7)*100</f>
        <v>2.2380236934302487E-2</v>
      </c>
      <c r="K5953" s="5">
        <f t="shared" ref="K5953" si="29912">O5953-O5952</f>
        <v>0</v>
      </c>
      <c r="L5953" s="8">
        <f t="shared" ref="L5953" si="29913">SUM(K5947:K5953)/7</f>
        <v>3.7142857142857144</v>
      </c>
      <c r="M5953" s="8">
        <f t="shared" ref="M5953" si="29914">O5953/(B5953/100000)</f>
        <v>71.744908328873549</v>
      </c>
      <c r="N5953" s="5">
        <v>260643</v>
      </c>
      <c r="O5953" s="18">
        <v>5727</v>
      </c>
    </row>
    <row r="5954" spans="1:15" ht="14" customHeight="1" x14ac:dyDescent="0.2">
      <c r="A5954" s="5" t="s">
        <v>14</v>
      </c>
      <c r="B5954" s="13">
        <v>7982448</v>
      </c>
      <c r="C5954" s="6">
        <f t="shared" si="29260"/>
        <v>44369</v>
      </c>
      <c r="D5954" s="5">
        <f t="shared" ref="D5954" si="29915">N5954-N5953</f>
        <v>36</v>
      </c>
      <c r="E5954" s="13">
        <f t="shared" ref="E5954" si="29916">SUM(D5948:D5954)/7</f>
        <v>61.857142857142854</v>
      </c>
      <c r="F5954" s="13">
        <f t="shared" ref="F5954" si="29917">SUM(D5950:D5954)/5</f>
        <v>46.2</v>
      </c>
      <c r="G5954" s="13">
        <f t="shared" ref="G5954" si="29918">N5954/(B5954/100000)</f>
        <v>3265.6523412366737</v>
      </c>
      <c r="H5954" s="5">
        <f t="shared" si="29258"/>
        <v>465</v>
      </c>
      <c r="I5954" s="5">
        <f t="shared" si="29259"/>
        <v>456</v>
      </c>
      <c r="J5954" s="8">
        <f t="shared" ref="J5954" si="29919">E5954/(SUM(N5947:N5953)/7)*100</f>
        <v>2.3746260512381781E-2</v>
      </c>
      <c r="K5954" s="5">
        <f t="shared" ref="K5954" si="29920">O5954-O5953</f>
        <v>6</v>
      </c>
      <c r="L5954" s="8">
        <f t="shared" ref="L5954" si="29921">SUM(K5948:K5954)/7</f>
        <v>3.8571428571428572</v>
      </c>
      <c r="M5954" s="8">
        <f t="shared" ref="M5954" si="29922">O5954/(B5954/100000)</f>
        <v>71.820073240690078</v>
      </c>
      <c r="N5954" s="5">
        <v>260679</v>
      </c>
      <c r="O5954" s="18">
        <v>5733</v>
      </c>
    </row>
    <row r="5955" spans="1:15" ht="14" customHeight="1" x14ac:dyDescent="0.2">
      <c r="A5955" s="5" t="s">
        <v>14</v>
      </c>
      <c r="B5955" s="13">
        <v>7982448</v>
      </c>
      <c r="C5955" s="6">
        <f t="shared" si="29260"/>
        <v>44370</v>
      </c>
      <c r="D5955" s="5">
        <f t="shared" ref="D5955" si="29923">N5955-N5954</f>
        <v>73</v>
      </c>
      <c r="E5955" s="13">
        <f t="shared" ref="E5955" si="29924">SUM(D5949:D5955)/7</f>
        <v>56.428571428571431</v>
      </c>
      <c r="F5955" s="13">
        <f t="shared" ref="F5955" si="29925">SUM(D5951:D5955)/5</f>
        <v>44.2</v>
      </c>
      <c r="G5955" s="13">
        <f t="shared" ref="G5955" si="29926">N5955/(B5955/100000)</f>
        <v>3266.5668476637748</v>
      </c>
      <c r="H5955" s="5">
        <f t="shared" si="29258"/>
        <v>466</v>
      </c>
      <c r="I5955" s="5">
        <f t="shared" si="29259"/>
        <v>457</v>
      </c>
      <c r="J5955" s="8">
        <f t="shared" ref="J5955" si="29927">E5955/(SUM(N5948:N5954)/7)*100</f>
        <v>2.1657150313781952E-2</v>
      </c>
      <c r="K5955" s="5">
        <f t="shared" ref="K5955" si="29928">O5955-O5954</f>
        <v>7</v>
      </c>
      <c r="L5955" s="8">
        <f t="shared" ref="L5955" si="29929">SUM(K5949:K5955)/7</f>
        <v>4.4285714285714288</v>
      </c>
      <c r="M5955" s="8">
        <f t="shared" ref="M5955" si="29930">O5955/(B5955/100000)</f>
        <v>71.907765637809362</v>
      </c>
      <c r="N5955" s="5">
        <v>260752</v>
      </c>
      <c r="O5955" s="18">
        <v>5740</v>
      </c>
    </row>
    <row r="5956" spans="1:15" ht="14" customHeight="1" x14ac:dyDescent="0.2">
      <c r="A5956" s="5" t="s">
        <v>14</v>
      </c>
      <c r="B5956" s="13">
        <v>7982448</v>
      </c>
      <c r="C5956" s="6">
        <f t="shared" si="29260"/>
        <v>44371</v>
      </c>
      <c r="D5956" s="5">
        <f t="shared" ref="D5956" si="29931">N5956-N5955</f>
        <v>48</v>
      </c>
      <c r="E5956" s="13">
        <f t="shared" ref="E5956" si="29932">SUM(D5950:D5956)/7</f>
        <v>50.285714285714285</v>
      </c>
      <c r="F5956" s="13">
        <f t="shared" ref="F5956" si="29933">SUM(D5952:D5956)/5</f>
        <v>43.4</v>
      </c>
      <c r="G5956" s="13">
        <f t="shared" ref="G5956" si="29934">N5956/(B5956/100000)</f>
        <v>3267.1681669583068</v>
      </c>
      <c r="H5956" s="5">
        <f t="shared" si="29258"/>
        <v>467</v>
      </c>
      <c r="I5956" s="5">
        <f t="shared" si="29259"/>
        <v>458</v>
      </c>
      <c r="J5956" s="8">
        <f t="shared" ref="J5956" si="29935">E5956/(SUM(N5949:N5955)/7)*100</f>
        <v>1.9295357657543581E-2</v>
      </c>
      <c r="K5956" s="5">
        <f t="shared" ref="K5956" si="29936">O5956-O5955</f>
        <v>10</v>
      </c>
      <c r="L5956" s="8">
        <f t="shared" ref="L5956" si="29937">SUM(K5950:K5956)/7</f>
        <v>4.1428571428571432</v>
      </c>
      <c r="M5956" s="8">
        <f t="shared" ref="M5956" si="29938">O5956/(B5956/100000)</f>
        <v>72.033040490836896</v>
      </c>
      <c r="N5956" s="5">
        <v>260800</v>
      </c>
      <c r="O5956" s="18">
        <v>5750</v>
      </c>
    </row>
    <row r="5957" spans="1:15" ht="14" customHeight="1" x14ac:dyDescent="0.2">
      <c r="A5957" s="5" t="s">
        <v>14</v>
      </c>
      <c r="B5957" s="13">
        <v>7982448</v>
      </c>
      <c r="C5957" s="6">
        <f t="shared" si="29260"/>
        <v>44372</v>
      </c>
      <c r="D5957" s="5">
        <f t="shared" ref="D5957" si="29939">N5957-N5956</f>
        <v>43</v>
      </c>
      <c r="E5957" s="13">
        <f t="shared" ref="E5957" si="29940">SUM(D5951:D5957)/7</f>
        <v>44.571428571428569</v>
      </c>
      <c r="F5957" s="13">
        <f t="shared" ref="F5957" si="29941">SUM(D5953:D5957)/5</f>
        <v>41.2</v>
      </c>
      <c r="G5957" s="13">
        <f t="shared" ref="G5957" si="29942">N5957/(B5957/100000)</f>
        <v>3267.7068488263253</v>
      </c>
      <c r="H5957" s="5">
        <f t="shared" si="29258"/>
        <v>468</v>
      </c>
      <c r="I5957" s="5">
        <f t="shared" si="29259"/>
        <v>459</v>
      </c>
      <c r="J5957" s="8">
        <f t="shared" ref="J5957" si="29943">E5957/(SUM(N5950:N5956)/7)*100</f>
        <v>1.7099403987120641E-2</v>
      </c>
      <c r="K5957" s="5">
        <f t="shared" ref="K5957" si="29944">O5957-O5956</f>
        <v>4</v>
      </c>
      <c r="L5957" s="8">
        <f t="shared" ref="L5957" si="29945">SUM(K5951:K5957)/7</f>
        <v>4.2857142857142856</v>
      </c>
      <c r="M5957" s="8">
        <f t="shared" ref="M5957" si="29946">O5957/(B5957/100000)</f>
        <v>72.083150432047916</v>
      </c>
      <c r="N5957" s="5">
        <v>260843</v>
      </c>
      <c r="O5957" s="18">
        <v>5754</v>
      </c>
    </row>
    <row r="5958" spans="1:15" ht="14" customHeight="1" x14ac:dyDescent="0.2">
      <c r="A5958" s="5" t="s">
        <v>14</v>
      </c>
      <c r="B5958" s="13">
        <v>7982448</v>
      </c>
      <c r="C5958" s="6">
        <f t="shared" si="29260"/>
        <v>44373</v>
      </c>
      <c r="D5958" s="5">
        <f t="shared" ref="D5958" si="29947">N5958-N5957</f>
        <v>29</v>
      </c>
      <c r="E5958" s="13">
        <f t="shared" ref="E5958" si="29948">SUM(D5952:D5958)/7</f>
        <v>41.285714285714285</v>
      </c>
      <c r="F5958" s="13">
        <f t="shared" ref="F5958" si="29949">SUM(D5954:D5958)/5</f>
        <v>45.8</v>
      </c>
      <c r="G5958" s="13">
        <f t="shared" ref="G5958" si="29950">N5958/(B5958/100000)</f>
        <v>3268.0701459001052</v>
      </c>
      <c r="H5958" s="5">
        <f t="shared" si="29258"/>
        <v>469</v>
      </c>
      <c r="I5958" s="5">
        <f t="shared" si="29259"/>
        <v>460</v>
      </c>
      <c r="J5958" s="8">
        <f t="shared" ref="J5958" si="29951">E5958/(SUM(N5951:N5957)/7)*100</f>
        <v>1.5836163111384118E-2</v>
      </c>
      <c r="K5958" s="5">
        <f t="shared" ref="K5958" si="29952">O5958-O5957</f>
        <v>3</v>
      </c>
      <c r="L5958" s="8">
        <f t="shared" ref="L5958" si="29953">SUM(K5952:K5958)/7</f>
        <v>4.7142857142857144</v>
      </c>
      <c r="M5958" s="8">
        <f t="shared" ref="M5958" si="29954">O5958/(B5958/100000)</f>
        <v>72.12073288795618</v>
      </c>
      <c r="N5958" s="5">
        <v>260872</v>
      </c>
      <c r="O5958" s="18">
        <v>5757</v>
      </c>
    </row>
    <row r="5959" spans="1:15" ht="14" customHeight="1" x14ac:dyDescent="0.2">
      <c r="A5959" s="5" t="s">
        <v>14</v>
      </c>
      <c r="B5959" s="13">
        <v>7982448</v>
      </c>
      <c r="C5959" s="6">
        <f t="shared" si="29260"/>
        <v>44374</v>
      </c>
      <c r="D5959" s="5">
        <f t="shared" ref="D5959" si="29955">N5959-N5958</f>
        <v>33</v>
      </c>
      <c r="E5959" s="13">
        <f t="shared" ref="E5959" si="29956">SUM(D5953:D5959)/7</f>
        <v>38.285714285714285</v>
      </c>
      <c r="F5959" s="13">
        <f t="shared" ref="F5959" si="29957">SUM(D5955:D5959)/5</f>
        <v>45.2</v>
      </c>
      <c r="G5959" s="13">
        <f t="shared" ref="G5959" si="29958">N5959/(B5959/100000)</f>
        <v>3268.483552915096</v>
      </c>
      <c r="H5959" s="5">
        <f t="shared" si="29258"/>
        <v>470</v>
      </c>
      <c r="I5959" s="5">
        <f t="shared" si="29259"/>
        <v>461</v>
      </c>
      <c r="J5959" s="8">
        <f t="shared" ref="J5959" si="29959">E5959/(SUM(N5952:N5958)/7)*100</f>
        <v>1.4683113214473168E-2</v>
      </c>
      <c r="K5959" s="5">
        <f t="shared" ref="K5959" si="29960">O5959-O5958</f>
        <v>0</v>
      </c>
      <c r="L5959" s="8">
        <f t="shared" ref="L5959" si="29961">SUM(K5953:K5959)/7</f>
        <v>4.2857142857142856</v>
      </c>
      <c r="M5959" s="8">
        <f t="shared" ref="M5959" si="29962">O5959/(B5959/100000)</f>
        <v>72.12073288795618</v>
      </c>
      <c r="N5959" s="5">
        <v>260905</v>
      </c>
      <c r="O5959" s="18">
        <v>5757</v>
      </c>
    </row>
    <row r="5960" spans="1:15" ht="14" customHeight="1" x14ac:dyDescent="0.2">
      <c r="A5960" s="5" t="s">
        <v>14</v>
      </c>
      <c r="B5960" s="13">
        <v>7982448</v>
      </c>
      <c r="C5960" s="6">
        <f t="shared" si="29260"/>
        <v>44375</v>
      </c>
      <c r="D5960" s="5">
        <f t="shared" ref="D5960" si="29963">N5960-N5959</f>
        <v>11</v>
      </c>
      <c r="E5960" s="13">
        <f t="shared" ref="E5960" si="29964">SUM(D5954:D5960)/7</f>
        <v>39</v>
      </c>
      <c r="F5960" s="13">
        <f t="shared" ref="F5960" si="29965">SUM(D5956:D5960)/5</f>
        <v>32.799999999999997</v>
      </c>
      <c r="G5960" s="13">
        <f t="shared" ref="G5960" si="29966">N5960/(B5960/100000)</f>
        <v>3268.6213552534264</v>
      </c>
      <c r="H5960" s="5">
        <f t="shared" si="29258"/>
        <v>471</v>
      </c>
      <c r="I5960" s="5">
        <f t="shared" si="29259"/>
        <v>462</v>
      </c>
      <c r="J5960" s="8">
        <f t="shared" ref="J5960" si="29967">E5960/(SUM(N5953:N5959)/7)*100</f>
        <v>1.4954856055401989E-2</v>
      </c>
      <c r="K5960" s="5">
        <f t="shared" ref="K5960" si="29968">O5960-O5959</f>
        <v>0</v>
      </c>
      <c r="L5960" s="8">
        <f t="shared" ref="L5960" si="29969">SUM(K5954:K5960)/7</f>
        <v>4.2857142857142856</v>
      </c>
      <c r="M5960" s="8">
        <f t="shared" ref="M5960" si="29970">O5960/(B5960/100000)</f>
        <v>72.12073288795618</v>
      </c>
      <c r="N5960" s="5">
        <v>260916</v>
      </c>
      <c r="O5960" s="18">
        <v>5757</v>
      </c>
    </row>
    <row r="5961" spans="1:15" ht="14" customHeight="1" x14ac:dyDescent="0.2">
      <c r="A5961" s="5" t="s">
        <v>14</v>
      </c>
      <c r="B5961" s="13">
        <v>7982448</v>
      </c>
      <c r="C5961" s="6">
        <f t="shared" si="29260"/>
        <v>44376</v>
      </c>
      <c r="D5961" s="5">
        <f t="shared" ref="D5961" si="29971">N5961-N5960</f>
        <v>23</v>
      </c>
      <c r="E5961" s="13">
        <f t="shared" ref="E5961" si="29972">SUM(D5955:D5961)/7</f>
        <v>37.142857142857146</v>
      </c>
      <c r="F5961" s="13">
        <f t="shared" ref="F5961" si="29973">SUM(D5957:D5961)/5</f>
        <v>27.8</v>
      </c>
      <c r="G5961" s="13">
        <f t="shared" ref="G5961" si="29974">N5961/(B5961/100000)</f>
        <v>3268.9094874153898</v>
      </c>
      <c r="H5961" s="5">
        <f t="shared" si="29258"/>
        <v>472</v>
      </c>
      <c r="I5961" s="5">
        <f t="shared" si="29259"/>
        <v>463</v>
      </c>
      <c r="J5961" s="8">
        <f t="shared" ref="J5961" si="29975">E5961/(SUM(N5954:N5960)/7)*100</f>
        <v>1.4240590392969094E-2</v>
      </c>
      <c r="K5961" s="5">
        <f t="shared" ref="K5961" si="29976">O5961-O5960</f>
        <v>2</v>
      </c>
      <c r="L5961" s="8">
        <f t="shared" ref="L5961" si="29977">SUM(K5955:K5961)/7</f>
        <v>3.7142857142857144</v>
      </c>
      <c r="M5961" s="8">
        <f t="shared" ref="M5961" si="29978">O5961/(B5961/100000)</f>
        <v>72.14578785856169</v>
      </c>
      <c r="N5961" s="5">
        <v>260939</v>
      </c>
      <c r="O5961" s="18">
        <v>5759</v>
      </c>
    </row>
    <row r="5962" spans="1:15" ht="14" customHeight="1" x14ac:dyDescent="0.2">
      <c r="A5962" s="5" t="s">
        <v>14</v>
      </c>
      <c r="B5962" s="13">
        <v>7982448</v>
      </c>
      <c r="C5962" s="6">
        <f t="shared" si="29260"/>
        <v>44377</v>
      </c>
      <c r="D5962" s="5">
        <f t="shared" ref="D5962" si="29979">N5962-N5961</f>
        <v>63</v>
      </c>
      <c r="E5962" s="13">
        <f t="shared" ref="E5962" si="29980">SUM(D5956:D5962)/7</f>
        <v>35.714285714285715</v>
      </c>
      <c r="F5962" s="13">
        <f t="shared" ref="F5962" si="29981">SUM(D5958:D5962)/5</f>
        <v>31.8</v>
      </c>
      <c r="G5962" s="13">
        <f t="shared" ref="G5962" si="29982">N5962/(B5962/100000)</f>
        <v>3269.698718989463</v>
      </c>
      <c r="H5962" s="5">
        <f t="shared" si="29258"/>
        <v>473</v>
      </c>
      <c r="I5962" s="5">
        <f t="shared" si="29259"/>
        <v>464</v>
      </c>
      <c r="J5962" s="8">
        <f t="shared" ref="J5962" si="29983">E5962/(SUM(N5955:N5961)/7)*100</f>
        <v>1.3690925709203643E-2</v>
      </c>
      <c r="K5962" s="5">
        <f t="shared" ref="K5962" si="29984">O5962-O5961</f>
        <v>4</v>
      </c>
      <c r="L5962" s="8">
        <f t="shared" ref="L5962" si="29985">SUM(K5956:K5962)/7</f>
        <v>3.2857142857142856</v>
      </c>
      <c r="M5962" s="8">
        <f t="shared" ref="M5962" si="29986">O5962/(B5962/100000)</f>
        <v>72.195897799772709</v>
      </c>
      <c r="N5962" s="5">
        <v>261002</v>
      </c>
      <c r="O5962" s="18">
        <v>5763</v>
      </c>
    </row>
    <row r="5963" spans="1:15" ht="14" customHeight="1" x14ac:dyDescent="0.2">
      <c r="A5963" s="5" t="s">
        <v>14</v>
      </c>
      <c r="B5963" s="13">
        <v>7982448</v>
      </c>
      <c r="C5963" s="6">
        <f t="shared" si="29260"/>
        <v>44378</v>
      </c>
      <c r="D5963" s="5">
        <f t="shared" ref="D5963" si="29987">N5963-N5962</f>
        <v>53</v>
      </c>
      <c r="E5963" s="13">
        <f t="shared" ref="E5963" si="29988">SUM(D5957:D5963)/7</f>
        <v>36.428571428571431</v>
      </c>
      <c r="F5963" s="13">
        <f t="shared" ref="F5963" si="29989">SUM(D5959:D5963)/5</f>
        <v>36.6</v>
      </c>
      <c r="G5963" s="13">
        <f t="shared" ref="G5963" si="29990">N5963/(B5963/100000)</f>
        <v>3270.3626757105089</v>
      </c>
      <c r="H5963" s="5">
        <f t="shared" si="29258"/>
        <v>474</v>
      </c>
      <c r="I5963" s="5">
        <f t="shared" si="29259"/>
        <v>465</v>
      </c>
      <c r="J5963" s="8">
        <f t="shared" ref="J5963" si="29991">E5963/(SUM(N5956:N5962)/7)*100</f>
        <v>1.3962832582351965E-2</v>
      </c>
      <c r="K5963" s="5">
        <f t="shared" ref="K5963" si="29992">O5963-O5962</f>
        <v>1</v>
      </c>
      <c r="L5963" s="8">
        <f t="shared" ref="L5963" si="29993">SUM(K5957:K5963)/7</f>
        <v>2</v>
      </c>
      <c r="M5963" s="8">
        <f t="shared" ref="M5963" si="29994">O5963/(B5963/100000)</f>
        <v>72.208425285075464</v>
      </c>
      <c r="N5963" s="5">
        <v>261055</v>
      </c>
      <c r="O5963" s="18">
        <v>5764</v>
      </c>
    </row>
    <row r="5964" spans="1:15" ht="14" customHeight="1" x14ac:dyDescent="0.2">
      <c r="A5964" s="5" t="s">
        <v>14</v>
      </c>
      <c r="B5964" s="13">
        <v>7982448</v>
      </c>
      <c r="C5964" s="6">
        <f t="shared" si="29260"/>
        <v>44379</v>
      </c>
      <c r="D5964" s="5">
        <f t="shared" ref="D5964" si="29995">N5964-N5963</f>
        <v>52</v>
      </c>
      <c r="E5964" s="13">
        <f t="shared" ref="E5964" si="29996">SUM(D5958:D5964)/7</f>
        <v>37.714285714285715</v>
      </c>
      <c r="F5964" s="13">
        <f t="shared" ref="F5964" si="29997">SUM(D5960:D5964)/5</f>
        <v>40.4</v>
      </c>
      <c r="G5964" s="13">
        <f t="shared" ref="G5964" si="29998">N5964/(B5964/100000)</f>
        <v>3271.0141049462522</v>
      </c>
      <c r="H5964" s="5">
        <f t="shared" si="29258"/>
        <v>475</v>
      </c>
      <c r="I5964" s="5">
        <f t="shared" si="29259"/>
        <v>466</v>
      </c>
      <c r="J5964" s="8">
        <f t="shared" ref="J5964" si="29999">E5964/(SUM(N5957:N5963)/7)*100</f>
        <v>1.4453620303394631E-2</v>
      </c>
      <c r="K5964" s="5">
        <f t="shared" ref="K5964" si="30000">O5964-O5963</f>
        <v>5</v>
      </c>
      <c r="L5964" s="8">
        <f t="shared" ref="L5964" si="30001">SUM(K5958:K5964)/7</f>
        <v>2.1428571428571428</v>
      </c>
      <c r="M5964" s="8">
        <f t="shared" ref="M5964" si="30002">O5964/(B5964/100000)</f>
        <v>72.271062711589238</v>
      </c>
      <c r="N5964" s="5">
        <v>261107</v>
      </c>
      <c r="O5964" s="18">
        <v>5769</v>
      </c>
    </row>
    <row r="5965" spans="1:15" customFormat="1" x14ac:dyDescent="0.2">
      <c r="A5965" s="5" t="s">
        <v>14</v>
      </c>
      <c r="B5965" s="13">
        <v>7982448</v>
      </c>
      <c r="C5965" s="6">
        <f t="shared" si="29260"/>
        <v>44380</v>
      </c>
      <c r="D5965" s="5">
        <f t="shared" ref="D5965:D5970" si="30003">N5965-N5964</f>
        <v>0</v>
      </c>
      <c r="E5965" s="13">
        <f t="shared" ref="E5965:E5970" si="30004">SUM(D5959:D5965)/7</f>
        <v>33.571428571428569</v>
      </c>
      <c r="F5965" s="13">
        <f t="shared" ref="F5965:F5970" si="30005">SUM(D5961:D5965)/5</f>
        <v>38.200000000000003</v>
      </c>
      <c r="G5965" s="13">
        <f t="shared" ref="G5965:G5970" si="30006">N5965/(B5965/100000)</f>
        <v>3271.0141049462522</v>
      </c>
      <c r="H5965" s="5">
        <f t="shared" si="29258"/>
        <v>476</v>
      </c>
      <c r="I5965" s="5">
        <f t="shared" si="29259"/>
        <v>467</v>
      </c>
      <c r="J5965" s="8">
        <f t="shared" ref="J5965:J5970" si="30007">E5965/(SUM(N5958:N5964)/7)*100</f>
        <v>1.2864052691159821E-2</v>
      </c>
      <c r="K5965" s="5">
        <f t="shared" ref="K5965:K5970" si="30008">O5965-O5964</f>
        <v>0</v>
      </c>
      <c r="L5965" s="8">
        <f t="shared" ref="L5965:L5970" si="30009">SUM(K5959:K5965)/7</f>
        <v>1.7142857142857142</v>
      </c>
      <c r="M5965" s="8">
        <f t="shared" ref="M5965:M5970" si="30010">O5965/(B5965/100000)</f>
        <v>72.271062711589238</v>
      </c>
      <c r="N5965">
        <v>261107</v>
      </c>
      <c r="O5965">
        <v>5769</v>
      </c>
    </row>
    <row r="5966" spans="1:15" customFormat="1" x14ac:dyDescent="0.2">
      <c r="A5966" s="5" t="s">
        <v>14</v>
      </c>
      <c r="B5966" s="13">
        <v>7982448</v>
      </c>
      <c r="C5966" s="6">
        <f t="shared" si="29260"/>
        <v>44381</v>
      </c>
      <c r="D5966" s="5">
        <f t="shared" si="30003"/>
        <v>101</v>
      </c>
      <c r="E5966" s="13">
        <f t="shared" si="30004"/>
        <v>43.285714285714285</v>
      </c>
      <c r="F5966" s="13">
        <f t="shared" si="30005"/>
        <v>53.8</v>
      </c>
      <c r="G5966" s="13">
        <f t="shared" si="30006"/>
        <v>3272.2793809618306</v>
      </c>
      <c r="H5966" s="5">
        <f t="shared" si="29258"/>
        <v>477</v>
      </c>
      <c r="I5966" s="5">
        <f t="shared" si="29259"/>
        <v>468</v>
      </c>
      <c r="J5966" s="8">
        <f t="shared" si="30007"/>
        <v>1.6584283463170573E-2</v>
      </c>
      <c r="K5966" s="5">
        <f t="shared" si="30008"/>
        <v>0</v>
      </c>
      <c r="L5966" s="8">
        <f t="shared" si="30009"/>
        <v>1.7142857142857142</v>
      </c>
      <c r="M5966" s="8">
        <f t="shared" si="30010"/>
        <v>72.271062711589238</v>
      </c>
      <c r="N5966">
        <v>261208</v>
      </c>
      <c r="O5966">
        <v>5769</v>
      </c>
    </row>
    <row r="5967" spans="1:15" customFormat="1" x14ac:dyDescent="0.2">
      <c r="A5967" s="5" t="s">
        <v>14</v>
      </c>
      <c r="B5967" s="13">
        <v>7982448</v>
      </c>
      <c r="C5967" s="6">
        <f t="shared" si="29260"/>
        <v>44382</v>
      </c>
      <c r="D5967" s="5">
        <f t="shared" si="30003"/>
        <v>9</v>
      </c>
      <c r="E5967" s="13">
        <f t="shared" si="30004"/>
        <v>43</v>
      </c>
      <c r="F5967" s="13">
        <f t="shared" si="30005"/>
        <v>43</v>
      </c>
      <c r="G5967" s="13">
        <f t="shared" si="30006"/>
        <v>3272.3921283295554</v>
      </c>
      <c r="H5967" s="5">
        <f t="shared" si="29258"/>
        <v>478</v>
      </c>
      <c r="I5967" s="5">
        <f t="shared" si="29259"/>
        <v>469</v>
      </c>
      <c r="J5967" s="8">
        <f t="shared" si="30007"/>
        <v>1.6472084468411356E-2</v>
      </c>
      <c r="K5967" s="5">
        <f t="shared" si="30008"/>
        <v>0</v>
      </c>
      <c r="L5967" s="8">
        <f t="shared" si="30009"/>
        <v>1.7142857142857142</v>
      </c>
      <c r="M5967" s="8">
        <f t="shared" si="30010"/>
        <v>72.271062711589238</v>
      </c>
      <c r="N5967">
        <v>261217</v>
      </c>
      <c r="O5967">
        <v>5769</v>
      </c>
    </row>
    <row r="5968" spans="1:15" customFormat="1" x14ac:dyDescent="0.2">
      <c r="A5968" s="5" t="s">
        <v>14</v>
      </c>
      <c r="B5968" s="13">
        <v>7982448</v>
      </c>
      <c r="C5968" s="6">
        <f t="shared" si="29260"/>
        <v>44383</v>
      </c>
      <c r="D5968" s="5">
        <f t="shared" si="30003"/>
        <v>31</v>
      </c>
      <c r="E5968" s="13">
        <f t="shared" si="30004"/>
        <v>44.142857142857146</v>
      </c>
      <c r="F5968" s="13">
        <f t="shared" si="30005"/>
        <v>38.6</v>
      </c>
      <c r="G5968" s="13">
        <f t="shared" si="30006"/>
        <v>3272.7804803739405</v>
      </c>
      <c r="H5968" s="5">
        <f t="shared" si="29258"/>
        <v>479</v>
      </c>
      <c r="I5968" s="5">
        <f t="shared" si="29259"/>
        <v>470</v>
      </c>
      <c r="J5968" s="8">
        <f t="shared" si="30007"/>
        <v>1.6907095782254116E-2</v>
      </c>
      <c r="K5968" s="5">
        <f t="shared" si="30008"/>
        <v>1</v>
      </c>
      <c r="L5968" s="8">
        <f t="shared" si="30009"/>
        <v>1.5714285714285714</v>
      </c>
      <c r="M5968" s="8">
        <f t="shared" si="30010"/>
        <v>72.283590196891993</v>
      </c>
      <c r="N5968">
        <v>261248</v>
      </c>
      <c r="O5968">
        <v>5770</v>
      </c>
    </row>
    <row r="5969" spans="1:15" customFormat="1" x14ac:dyDescent="0.2">
      <c r="A5969" s="5" t="s">
        <v>14</v>
      </c>
      <c r="B5969" s="13">
        <v>7982448</v>
      </c>
      <c r="C5969" s="6">
        <f t="shared" si="29260"/>
        <v>44384</v>
      </c>
      <c r="D5969" s="5">
        <f t="shared" si="30003"/>
        <v>92</v>
      </c>
      <c r="E5969" s="13">
        <f t="shared" si="30004"/>
        <v>48.285714285714285</v>
      </c>
      <c r="F5969" s="13">
        <f t="shared" si="30005"/>
        <v>46.6</v>
      </c>
      <c r="G5969" s="13">
        <f t="shared" si="30006"/>
        <v>3273.9330090217941</v>
      </c>
      <c r="H5969" s="5">
        <f t="shared" si="29258"/>
        <v>480</v>
      </c>
      <c r="I5969" s="5">
        <f t="shared" si="29259"/>
        <v>471</v>
      </c>
      <c r="J5969" s="8">
        <f t="shared" si="30007"/>
        <v>1.8490719628172416E-2</v>
      </c>
      <c r="K5969" s="5">
        <f t="shared" si="30008"/>
        <v>18</v>
      </c>
      <c r="L5969" s="8">
        <f t="shared" si="30009"/>
        <v>3.5714285714285716</v>
      </c>
      <c r="M5969" s="8">
        <f t="shared" si="30010"/>
        <v>72.509084932341565</v>
      </c>
      <c r="N5969">
        <v>261340</v>
      </c>
      <c r="O5969">
        <v>5788</v>
      </c>
    </row>
    <row r="5970" spans="1:15" customFormat="1" x14ac:dyDescent="0.2">
      <c r="A5970" s="5" t="s">
        <v>14</v>
      </c>
      <c r="B5970" s="13">
        <v>7982448</v>
      </c>
      <c r="C5970" s="6">
        <f t="shared" si="29260"/>
        <v>44385</v>
      </c>
      <c r="D5970" s="5">
        <f t="shared" si="30003"/>
        <v>97</v>
      </c>
      <c r="E5970" s="13">
        <f t="shared" si="30004"/>
        <v>54.571428571428569</v>
      </c>
      <c r="F5970" s="13">
        <f t="shared" si="30005"/>
        <v>66</v>
      </c>
      <c r="G5970" s="13">
        <f t="shared" si="30006"/>
        <v>3275.1481750961611</v>
      </c>
      <c r="H5970" s="5">
        <f t="shared" si="29258"/>
        <v>481</v>
      </c>
      <c r="I5970" s="5">
        <f t="shared" si="29259"/>
        <v>472</v>
      </c>
      <c r="J5970" s="8">
        <f t="shared" si="30007"/>
        <v>2.0893932117693002E-2</v>
      </c>
      <c r="K5970" s="5">
        <f t="shared" si="30008"/>
        <v>3</v>
      </c>
      <c r="L5970" s="8">
        <f t="shared" si="30009"/>
        <v>3.8571428571428572</v>
      </c>
      <c r="M5970" s="8">
        <f t="shared" si="30010"/>
        <v>72.54666738824983</v>
      </c>
      <c r="N5970">
        <v>261437</v>
      </c>
      <c r="O5970">
        <v>5791</v>
      </c>
    </row>
    <row r="5971" spans="1:15" customFormat="1" x14ac:dyDescent="0.2">
      <c r="A5971" s="5" t="s">
        <v>14</v>
      </c>
      <c r="B5971" s="13">
        <v>7982448</v>
      </c>
      <c r="C5971" s="6">
        <f t="shared" si="29260"/>
        <v>44386</v>
      </c>
      <c r="D5971" s="5">
        <f t="shared" ref="D5971" si="30011">N5971-N5970</f>
        <v>57</v>
      </c>
      <c r="E5971" s="13">
        <f t="shared" ref="E5971" si="30012">SUM(D5965:D5971)/7</f>
        <v>55.285714285714285</v>
      </c>
      <c r="F5971" s="13">
        <f t="shared" ref="F5971" si="30013">SUM(D5967:D5971)/5</f>
        <v>57.2</v>
      </c>
      <c r="G5971" s="13">
        <f t="shared" ref="G5971" si="30014">N5971/(B5971/100000)</f>
        <v>3275.8622417584183</v>
      </c>
      <c r="H5971" s="5">
        <f t="shared" si="29258"/>
        <v>482</v>
      </c>
      <c r="I5971" s="5">
        <f t="shared" si="29259"/>
        <v>473</v>
      </c>
      <c r="J5971" s="8">
        <f t="shared" ref="J5971" si="30015">E5971/(SUM(N5964:N5970)/7)*100</f>
        <v>2.1162991123574369E-2</v>
      </c>
      <c r="K5971" s="5">
        <f t="shared" ref="K5971" si="30016">O5971-O5970</f>
        <v>3</v>
      </c>
      <c r="L5971" s="8">
        <f t="shared" ref="L5971" si="30017">SUM(K5965:K5971)/7</f>
        <v>3.5714285714285716</v>
      </c>
      <c r="M5971" s="8">
        <f t="shared" ref="M5971" si="30018">O5971/(B5971/100000)</f>
        <v>72.584249844158094</v>
      </c>
      <c r="N5971">
        <v>261494</v>
      </c>
      <c r="O5971">
        <v>5794</v>
      </c>
    </row>
    <row r="5972" spans="1:15" customFormat="1" x14ac:dyDescent="0.2">
      <c r="A5972" s="5" t="s">
        <v>14</v>
      </c>
      <c r="B5972" s="13">
        <v>7982448</v>
      </c>
      <c r="C5972" s="6">
        <f t="shared" si="29260"/>
        <v>44387</v>
      </c>
      <c r="D5972" s="5">
        <f t="shared" ref="D5972:D5974" si="30019">N5972-N5971</f>
        <v>0</v>
      </c>
      <c r="E5972" s="13">
        <f t="shared" ref="E5972:E5974" si="30020">SUM(D5966:D5972)/7</f>
        <v>55.285714285714285</v>
      </c>
      <c r="F5972" s="13">
        <f t="shared" ref="F5972:F5974" si="30021">SUM(D5968:D5972)/5</f>
        <v>55.4</v>
      </c>
      <c r="G5972" s="13">
        <f t="shared" ref="G5972:G5974" si="30022">N5972/(B5972/100000)</f>
        <v>3275.8622417584183</v>
      </c>
      <c r="H5972" s="5">
        <f t="shared" si="29258"/>
        <v>483</v>
      </c>
      <c r="I5972" s="5">
        <f t="shared" si="29259"/>
        <v>474</v>
      </c>
      <c r="J5972" s="8">
        <f t="shared" ref="J5972:J5974" si="30023">E5972/(SUM(N5965:N5971)/7)*100</f>
        <v>2.1158513349272382E-2</v>
      </c>
      <c r="K5972" s="5">
        <f t="shared" ref="K5972:K5974" si="30024">O5972-O5971</f>
        <v>0</v>
      </c>
      <c r="L5972" s="8">
        <f t="shared" ref="L5972:L5974" si="30025">SUM(K5966:K5972)/7</f>
        <v>3.5714285714285716</v>
      </c>
      <c r="M5972" s="8">
        <f t="shared" ref="M5972:M5974" si="30026">O5972/(B5972/100000)</f>
        <v>72.584249844158094</v>
      </c>
      <c r="N5972">
        <v>261494</v>
      </c>
      <c r="O5972">
        <v>5794</v>
      </c>
    </row>
    <row r="5973" spans="1:15" customFormat="1" x14ac:dyDescent="0.2">
      <c r="A5973" s="5" t="s">
        <v>14</v>
      </c>
      <c r="B5973" s="13">
        <v>7982448</v>
      </c>
      <c r="C5973" s="6">
        <f t="shared" si="29260"/>
        <v>44388</v>
      </c>
      <c r="D5973" s="5">
        <f t="shared" si="30019"/>
        <v>154</v>
      </c>
      <c r="E5973" s="13">
        <f t="shared" si="30020"/>
        <v>62.857142857142854</v>
      </c>
      <c r="F5973" s="13">
        <f t="shared" si="30021"/>
        <v>80</v>
      </c>
      <c r="G5973" s="13">
        <f t="shared" si="30022"/>
        <v>3277.7914744950422</v>
      </c>
      <c r="H5973" s="5">
        <f t="shared" si="29258"/>
        <v>484</v>
      </c>
      <c r="I5973" s="5">
        <f t="shared" si="29259"/>
        <v>475</v>
      </c>
      <c r="J5973" s="8">
        <f t="shared" si="30023"/>
        <v>2.4051102032427444E-2</v>
      </c>
      <c r="K5973" s="5">
        <f t="shared" si="30024"/>
        <v>4</v>
      </c>
      <c r="L5973" s="8">
        <f t="shared" si="30025"/>
        <v>4.1428571428571432</v>
      </c>
      <c r="M5973" s="8">
        <f t="shared" si="30026"/>
        <v>72.634359785369099</v>
      </c>
      <c r="N5973">
        <v>261648</v>
      </c>
      <c r="O5973">
        <v>5798</v>
      </c>
    </row>
    <row r="5974" spans="1:15" customFormat="1" x14ac:dyDescent="0.2">
      <c r="A5974" s="5" t="s">
        <v>14</v>
      </c>
      <c r="B5974" s="13">
        <v>7982448</v>
      </c>
      <c r="C5974" s="6">
        <f t="shared" si="29260"/>
        <v>44389</v>
      </c>
      <c r="D5974" s="5">
        <f t="shared" si="30019"/>
        <v>0</v>
      </c>
      <c r="E5974" s="13">
        <f t="shared" si="30020"/>
        <v>61.571428571428569</v>
      </c>
      <c r="F5974" s="13">
        <f t="shared" si="30021"/>
        <v>61.6</v>
      </c>
      <c r="G5974" s="13">
        <f t="shared" si="30022"/>
        <v>3277.7914744950422</v>
      </c>
      <c r="H5974" s="5">
        <f t="shared" si="29258"/>
        <v>485</v>
      </c>
      <c r="I5974" s="5">
        <f t="shared" si="29259"/>
        <v>476</v>
      </c>
      <c r="J5974" s="8">
        <f t="shared" si="30023"/>
        <v>2.3553482800492707E-2</v>
      </c>
      <c r="K5974" s="5">
        <f t="shared" si="30024"/>
        <v>0</v>
      </c>
      <c r="L5974" s="8">
        <f t="shared" si="30025"/>
        <v>4.1428571428571432</v>
      </c>
      <c r="M5974" s="8">
        <f t="shared" si="30026"/>
        <v>72.634359785369099</v>
      </c>
      <c r="N5974">
        <v>261648</v>
      </c>
      <c r="O5974">
        <v>5798</v>
      </c>
    </row>
    <row r="5975" spans="1:15" customFormat="1" x14ac:dyDescent="0.2">
      <c r="A5975" s="5" t="s">
        <v>14</v>
      </c>
      <c r="B5975" s="13">
        <v>7982448</v>
      </c>
      <c r="C5975" s="6">
        <f t="shared" si="29260"/>
        <v>44390</v>
      </c>
      <c r="D5975" s="5">
        <f t="shared" ref="D5975" si="30027">N5975-N5974</f>
        <v>72</v>
      </c>
      <c r="E5975" s="13">
        <f t="shared" ref="E5975" si="30028">SUM(D5969:D5975)/7</f>
        <v>67.428571428571431</v>
      </c>
      <c r="F5975" s="13">
        <f t="shared" ref="F5975" si="30029">SUM(D5971:D5975)/5</f>
        <v>56.6</v>
      </c>
      <c r="G5975" s="13">
        <f t="shared" ref="G5975" si="30030">N5975/(B5975/100000)</f>
        <v>3278.6934534368406</v>
      </c>
      <c r="H5975" s="5">
        <f t="shared" si="29258"/>
        <v>486</v>
      </c>
      <c r="I5975" s="5">
        <f t="shared" si="29259"/>
        <v>477</v>
      </c>
      <c r="J5975" s="8">
        <f t="shared" ref="J5975" si="30031">E5975/(SUM(N5968:N5974)/7)*100</f>
        <v>2.5787995360346261E-2</v>
      </c>
      <c r="K5975" s="5">
        <f t="shared" ref="K5975" si="30032">O5975-O5974</f>
        <v>1</v>
      </c>
      <c r="L5975" s="8">
        <f t="shared" ref="L5975" si="30033">SUM(K5969:K5975)/7</f>
        <v>4.1428571428571432</v>
      </c>
      <c r="M5975" s="8">
        <f t="shared" ref="M5975" si="30034">O5975/(B5975/100000)</f>
        <v>72.646887270671854</v>
      </c>
      <c r="N5975">
        <v>261720</v>
      </c>
      <c r="O5975">
        <v>5799</v>
      </c>
    </row>
    <row r="5976" spans="1:15" customFormat="1" x14ac:dyDescent="0.2">
      <c r="A5976" s="5" t="s">
        <v>14</v>
      </c>
      <c r="B5976" s="13">
        <v>7982448</v>
      </c>
      <c r="C5976" s="6">
        <f t="shared" si="29260"/>
        <v>44391</v>
      </c>
      <c r="D5976" s="5">
        <f t="shared" ref="D5976:D5978" si="30035">N5976-N5975</f>
        <v>123</v>
      </c>
      <c r="E5976" s="13">
        <f t="shared" ref="E5976:E5978" si="30036">SUM(D5970:D5976)/7</f>
        <v>71.857142857142861</v>
      </c>
      <c r="F5976" s="13">
        <f t="shared" ref="F5976:F5978" si="30037">SUM(D5972:D5976)/5</f>
        <v>69.8</v>
      </c>
      <c r="G5976" s="13">
        <f t="shared" ref="G5976:G5978" si="30038">N5976/(B5976/100000)</f>
        <v>3280.2343341290793</v>
      </c>
      <c r="H5976" s="5">
        <f t="shared" si="29258"/>
        <v>487</v>
      </c>
      <c r="I5976" s="5">
        <f t="shared" si="29259"/>
        <v>478</v>
      </c>
      <c r="J5976" s="8">
        <f t="shared" ref="J5976:J5978" si="30039">E5976/(SUM(N5969:N5975)/7)*100</f>
        <v>2.7474613293452355E-2</v>
      </c>
      <c r="K5976" s="5">
        <f t="shared" ref="K5976:K5978" si="30040">O5976-O5975</f>
        <v>0</v>
      </c>
      <c r="L5976" s="8">
        <f t="shared" ref="L5976:L5978" si="30041">SUM(K5970:K5976)/7</f>
        <v>1.5714285714285714</v>
      </c>
      <c r="M5976" s="8">
        <f t="shared" ref="M5976:M5978" si="30042">O5976/(B5976/100000)</f>
        <v>72.646887270671854</v>
      </c>
      <c r="N5976">
        <v>261843</v>
      </c>
      <c r="O5976">
        <v>5799</v>
      </c>
    </row>
    <row r="5977" spans="1:15" customFormat="1" x14ac:dyDescent="0.2">
      <c r="A5977" s="5" t="s">
        <v>14</v>
      </c>
      <c r="B5977" s="13">
        <v>7982448</v>
      </c>
      <c r="C5977" s="6">
        <f t="shared" si="29260"/>
        <v>44392</v>
      </c>
      <c r="D5977" s="5">
        <f t="shared" si="30035"/>
        <v>155</v>
      </c>
      <c r="E5977" s="13">
        <f t="shared" si="30036"/>
        <v>80.142857142857139</v>
      </c>
      <c r="F5977" s="13">
        <f t="shared" si="30037"/>
        <v>100.8</v>
      </c>
      <c r="G5977" s="13">
        <f t="shared" si="30038"/>
        <v>3282.1760943510062</v>
      </c>
      <c r="H5977" s="5">
        <f t="shared" si="29258"/>
        <v>488</v>
      </c>
      <c r="I5977" s="5">
        <f t="shared" si="29259"/>
        <v>479</v>
      </c>
      <c r="J5977" s="8">
        <f t="shared" si="30039"/>
        <v>3.0634243514386629E-2</v>
      </c>
      <c r="K5977" s="5">
        <f t="shared" si="30040"/>
        <v>2</v>
      </c>
      <c r="L5977" s="8">
        <f t="shared" si="30041"/>
        <v>1.4285714285714286</v>
      </c>
      <c r="M5977" s="8">
        <f t="shared" si="30042"/>
        <v>72.671942241277364</v>
      </c>
      <c r="N5977">
        <v>261998</v>
      </c>
      <c r="O5977">
        <v>5801</v>
      </c>
    </row>
    <row r="5978" spans="1:15" customFormat="1" x14ac:dyDescent="0.2">
      <c r="A5978" s="5" t="s">
        <v>14</v>
      </c>
      <c r="B5978" s="13">
        <v>7982448</v>
      </c>
      <c r="C5978" s="6">
        <f t="shared" si="29260"/>
        <v>44393</v>
      </c>
      <c r="D5978" s="5">
        <f t="shared" si="30035"/>
        <v>163</v>
      </c>
      <c r="E5978" s="13">
        <f t="shared" si="30036"/>
        <v>95.285714285714292</v>
      </c>
      <c r="F5978" s="13">
        <f t="shared" si="30037"/>
        <v>102.6</v>
      </c>
      <c r="G5978" s="13">
        <f t="shared" si="30038"/>
        <v>3284.2180744553552</v>
      </c>
      <c r="H5978" s="5">
        <f t="shared" si="29258"/>
        <v>489</v>
      </c>
      <c r="I5978" s="5">
        <f t="shared" si="29259"/>
        <v>480</v>
      </c>
      <c r="J5978" s="8">
        <f t="shared" si="30039"/>
        <v>3.6411377600179054E-2</v>
      </c>
      <c r="K5978" s="5">
        <f t="shared" si="30040"/>
        <v>1</v>
      </c>
      <c r="L5978" s="8">
        <f t="shared" si="30041"/>
        <v>1.1428571428571428</v>
      </c>
      <c r="M5978" s="8">
        <f t="shared" si="30042"/>
        <v>72.684469726580119</v>
      </c>
      <c r="N5978">
        <v>262161</v>
      </c>
      <c r="O5978">
        <v>5802</v>
      </c>
    </row>
    <row r="5979" spans="1:15" customFormat="1" x14ac:dyDescent="0.2">
      <c r="A5979" s="5" t="s">
        <v>14</v>
      </c>
      <c r="B5979" s="13">
        <v>7982448</v>
      </c>
      <c r="C5979" s="6">
        <f t="shared" si="29260"/>
        <v>44394</v>
      </c>
      <c r="D5979" s="5">
        <f t="shared" ref="D5979" si="30043">N5979-N5978</f>
        <v>158</v>
      </c>
      <c r="E5979" s="13">
        <f t="shared" ref="E5979" si="30044">SUM(D5973:D5979)/7</f>
        <v>117.85714285714286</v>
      </c>
      <c r="F5979" s="13">
        <f t="shared" ref="F5979" si="30045">SUM(D5975:D5979)/5</f>
        <v>134.19999999999999</v>
      </c>
      <c r="G5979" s="13">
        <f t="shared" ref="G5979" si="30046">N5979/(B5979/100000)</f>
        <v>3286.1974171331904</v>
      </c>
      <c r="H5979" s="5">
        <f t="shared" si="29258"/>
        <v>490</v>
      </c>
      <c r="I5979" s="5">
        <f t="shared" si="29259"/>
        <v>481</v>
      </c>
      <c r="J5979" s="8">
        <f t="shared" ref="J5979" si="30047">E5979/(SUM(N5972:N5978)/7)*100</f>
        <v>4.502016903572801E-2</v>
      </c>
      <c r="K5979" s="5">
        <f t="shared" ref="K5979" si="30048">O5979-O5978</f>
        <v>2</v>
      </c>
      <c r="L5979" s="8">
        <f t="shared" ref="L5979" si="30049">SUM(K5973:K5979)/7</f>
        <v>1.4285714285714286</v>
      </c>
      <c r="M5979" s="8">
        <f t="shared" ref="M5979" si="30050">O5979/(B5979/100000)</f>
        <v>72.709524697185628</v>
      </c>
      <c r="N5979">
        <v>262319</v>
      </c>
      <c r="O5979">
        <v>5804</v>
      </c>
    </row>
    <row r="5980" spans="1:15" customFormat="1" x14ac:dyDescent="0.2">
      <c r="A5980" s="5" t="s">
        <v>14</v>
      </c>
      <c r="B5980" s="13">
        <v>7982448</v>
      </c>
      <c r="C5980" s="6">
        <f t="shared" si="29260"/>
        <v>44395</v>
      </c>
      <c r="D5980" s="5">
        <f t="shared" ref="D5980:D5981" si="30051">N5980-N5979</f>
        <v>167</v>
      </c>
      <c r="E5980" s="13">
        <f t="shared" ref="E5980:E5981" si="30052">SUM(D5974:D5980)/7</f>
        <v>119.71428571428571</v>
      </c>
      <c r="F5980" s="13">
        <f t="shared" ref="F5980:F5981" si="30053">SUM(D5976:D5980)/5</f>
        <v>153.19999999999999</v>
      </c>
      <c r="G5980" s="13">
        <f t="shared" ref="G5980:G5981" si="30054">N5980/(B5980/100000)</f>
        <v>3288.2895071787502</v>
      </c>
      <c r="H5980" s="5">
        <f t="shared" si="29258"/>
        <v>491</v>
      </c>
      <c r="I5980" s="5">
        <f t="shared" si="29259"/>
        <v>482</v>
      </c>
      <c r="J5980" s="8">
        <f t="shared" ref="J5980:J5981" si="30055">E5980/(SUM(N5973:N5979)/7)*100</f>
        <v>4.5708999491091924E-2</v>
      </c>
      <c r="K5980" s="5">
        <f t="shared" ref="K5980:K5981" si="30056">O5980-O5979</f>
        <v>0</v>
      </c>
      <c r="L5980" s="8">
        <f t="shared" ref="L5980:L5981" si="30057">SUM(K5974:K5980)/7</f>
        <v>0.8571428571428571</v>
      </c>
      <c r="M5980" s="8">
        <f t="shared" ref="M5980:M5981" si="30058">O5980/(B5980/100000)</f>
        <v>72.709524697185628</v>
      </c>
      <c r="N5980">
        <v>262486</v>
      </c>
      <c r="O5980">
        <v>5804</v>
      </c>
    </row>
    <row r="5981" spans="1:15" customFormat="1" x14ac:dyDescent="0.2">
      <c r="A5981" s="5" t="s">
        <v>14</v>
      </c>
      <c r="B5981" s="13">
        <v>7982448</v>
      </c>
      <c r="C5981" s="6">
        <f t="shared" si="29260"/>
        <v>44396</v>
      </c>
      <c r="D5981" s="5">
        <f t="shared" si="30051"/>
        <v>44</v>
      </c>
      <c r="E5981" s="13">
        <f t="shared" si="30052"/>
        <v>126</v>
      </c>
      <c r="F5981" s="13">
        <f t="shared" si="30053"/>
        <v>137.4</v>
      </c>
      <c r="G5981" s="13">
        <f t="shared" si="30054"/>
        <v>3288.8407165320714</v>
      </c>
      <c r="H5981" s="5">
        <f t="shared" si="29258"/>
        <v>492</v>
      </c>
      <c r="I5981" s="5">
        <f t="shared" si="29259"/>
        <v>483</v>
      </c>
      <c r="J5981" s="8">
        <f t="shared" si="30055"/>
        <v>4.8087014597843716E-2</v>
      </c>
      <c r="K5981" s="5">
        <f t="shared" si="30056"/>
        <v>0</v>
      </c>
      <c r="L5981" s="8">
        <f t="shared" si="30057"/>
        <v>0.8571428571428571</v>
      </c>
      <c r="M5981" s="8">
        <f t="shared" si="30058"/>
        <v>72.709524697185628</v>
      </c>
      <c r="N5981">
        <v>262530</v>
      </c>
      <c r="O5981">
        <v>5804</v>
      </c>
    </row>
    <row r="5982" spans="1:15" customFormat="1" x14ac:dyDescent="0.2">
      <c r="A5982" s="5" t="s">
        <v>14</v>
      </c>
      <c r="B5982" s="13">
        <v>7982448</v>
      </c>
      <c r="C5982" s="6">
        <f t="shared" si="29260"/>
        <v>44397</v>
      </c>
      <c r="D5982" s="5">
        <f t="shared" ref="D5982" si="30059">N5982-N5981</f>
        <v>125</v>
      </c>
      <c r="E5982" s="13">
        <f t="shared" ref="E5982" si="30060">SUM(D5976:D5982)/7</f>
        <v>133.57142857142858</v>
      </c>
      <c r="F5982" s="13">
        <f t="shared" ref="F5982" si="30061">SUM(D5978:D5982)/5</f>
        <v>131.4</v>
      </c>
      <c r="G5982" s="13">
        <f t="shared" ref="G5982" si="30062">N5982/(B5982/100000)</f>
        <v>3290.4066521949158</v>
      </c>
      <c r="H5982" s="5">
        <f t="shared" si="29258"/>
        <v>493</v>
      </c>
      <c r="I5982" s="5">
        <f t="shared" si="29259"/>
        <v>484</v>
      </c>
      <c r="J5982" s="8">
        <f t="shared" ref="J5982" si="30063">E5982/(SUM(N5975:N5981)/7)*100</f>
        <v>5.0952095765962595E-2</v>
      </c>
      <c r="K5982" s="5">
        <f t="shared" ref="K5982" si="30064">O5982-O5981</f>
        <v>1</v>
      </c>
      <c r="L5982" s="8">
        <f t="shared" ref="L5982" si="30065">SUM(K5976:K5982)/7</f>
        <v>0.8571428571428571</v>
      </c>
      <c r="M5982" s="8">
        <f t="shared" ref="M5982" si="30066">O5982/(B5982/100000)</f>
        <v>72.722052182488383</v>
      </c>
      <c r="N5982">
        <v>262655</v>
      </c>
      <c r="O5982">
        <v>5805</v>
      </c>
    </row>
    <row r="5983" spans="1:15" customFormat="1" x14ac:dyDescent="0.2">
      <c r="A5983" s="5" t="s">
        <v>14</v>
      </c>
      <c r="B5983" s="13">
        <v>7982448</v>
      </c>
      <c r="C5983" s="6">
        <f t="shared" si="29260"/>
        <v>44398</v>
      </c>
      <c r="D5983" s="5">
        <f t="shared" ref="D5983" si="30067">N5983-N5982</f>
        <v>232</v>
      </c>
      <c r="E5983" s="13">
        <f t="shared" ref="E5983" si="30068">SUM(D5977:D5983)/7</f>
        <v>149.14285714285714</v>
      </c>
      <c r="F5983" s="13">
        <f t="shared" ref="F5983" si="30069">SUM(D5979:D5983)/5</f>
        <v>145.19999999999999</v>
      </c>
      <c r="G5983" s="13">
        <f t="shared" ref="G5983" si="30070">N5983/(B5983/100000)</f>
        <v>3293.313028785155</v>
      </c>
      <c r="H5983" s="5">
        <f t="shared" si="29258"/>
        <v>494</v>
      </c>
      <c r="I5983" s="5">
        <f t="shared" si="29259"/>
        <v>485</v>
      </c>
      <c r="J5983" s="8">
        <f t="shared" ref="J5983" si="30071">E5983/(SUM(N5976:N5982)/7)*100</f>
        <v>5.6862992867071319E-2</v>
      </c>
      <c r="K5983" s="5">
        <f t="shared" ref="K5983" si="30072">O5983-O5982</f>
        <v>0</v>
      </c>
      <c r="L5983" s="8">
        <f t="shared" ref="L5983" si="30073">SUM(K5977:K5983)/7</f>
        <v>0.8571428571428571</v>
      </c>
      <c r="M5983" s="8">
        <f t="shared" ref="M5983" si="30074">O5983/(B5983/100000)</f>
        <v>72.722052182488383</v>
      </c>
      <c r="N5983">
        <v>262887</v>
      </c>
      <c r="O5983">
        <v>5805</v>
      </c>
    </row>
    <row r="5984" spans="1:15" customFormat="1" x14ac:dyDescent="0.2">
      <c r="A5984" s="5" t="s">
        <v>14</v>
      </c>
      <c r="B5984" s="13">
        <v>7982448</v>
      </c>
      <c r="C5984" s="6">
        <f t="shared" si="29260"/>
        <v>44399</v>
      </c>
      <c r="D5984" s="5">
        <f t="shared" ref="D5984" si="30075">N5984-N5983</f>
        <v>249</v>
      </c>
      <c r="E5984" s="13">
        <f t="shared" ref="E5984" si="30076">SUM(D5978:D5984)/7</f>
        <v>162.57142857142858</v>
      </c>
      <c r="F5984" s="13">
        <f t="shared" ref="F5984" si="30077">SUM(D5980:D5984)/5</f>
        <v>163.4</v>
      </c>
      <c r="G5984" s="13">
        <f t="shared" ref="G5984" si="30078">N5984/(B5984/100000)</f>
        <v>3296.4323726255407</v>
      </c>
      <c r="H5984" s="5">
        <f t="shared" si="29258"/>
        <v>495</v>
      </c>
      <c r="I5984" s="5">
        <f t="shared" si="29259"/>
        <v>486</v>
      </c>
      <c r="J5984" s="8">
        <f t="shared" ref="J5984" si="30079">E5984/(SUM(N5977:N5983)/7)*100</f>
        <v>6.1947615615589473E-2</v>
      </c>
      <c r="K5984" s="5">
        <f t="shared" ref="K5984" si="30080">O5984-O5983</f>
        <v>1</v>
      </c>
      <c r="L5984" s="8">
        <f t="shared" ref="L5984" si="30081">SUM(K5978:K5984)/7</f>
        <v>0.7142857142857143</v>
      </c>
      <c r="M5984" s="8">
        <f t="shared" ref="M5984" si="30082">O5984/(B5984/100000)</f>
        <v>72.734579667791138</v>
      </c>
      <c r="N5984">
        <v>263136</v>
      </c>
      <c r="O5984">
        <v>5806</v>
      </c>
    </row>
    <row r="5985" spans="1:15" customFormat="1" x14ac:dyDescent="0.2">
      <c r="A5985" s="5" t="s">
        <v>14</v>
      </c>
      <c r="B5985" s="13">
        <v>7982448</v>
      </c>
      <c r="C5985" s="6">
        <f t="shared" si="29260"/>
        <v>44400</v>
      </c>
      <c r="D5985" s="5">
        <f t="shared" ref="D5985" si="30083">N5985-N5984</f>
        <v>268</v>
      </c>
      <c r="E5985" s="13">
        <f t="shared" ref="E5985" si="30084">SUM(D5979:D5985)/7</f>
        <v>177.57142857142858</v>
      </c>
      <c r="F5985" s="13">
        <f t="shared" ref="F5985" si="30085">SUM(D5981:D5985)/5</f>
        <v>183.6</v>
      </c>
      <c r="G5985" s="13">
        <f t="shared" ref="G5985" si="30086">N5985/(B5985/100000)</f>
        <v>3299.7897386866789</v>
      </c>
      <c r="H5985" s="5">
        <f t="shared" si="29258"/>
        <v>496</v>
      </c>
      <c r="I5985" s="5">
        <f t="shared" si="29259"/>
        <v>487</v>
      </c>
      <c r="J5985" s="8">
        <f t="shared" ref="J5985" si="30087">E5985/(SUM(N5978:N5984)/7)*100</f>
        <v>6.7621454769787842E-2</v>
      </c>
      <c r="K5985" s="5">
        <f t="shared" ref="K5985" si="30088">O5985-O5984</f>
        <v>1</v>
      </c>
      <c r="L5985" s="8">
        <f t="shared" ref="L5985" si="30089">SUM(K5979:K5985)/7</f>
        <v>0.7142857142857143</v>
      </c>
      <c r="M5985" s="8">
        <f t="shared" ref="M5985" si="30090">O5985/(B5985/100000)</f>
        <v>72.747107153093893</v>
      </c>
      <c r="N5985">
        <v>263404</v>
      </c>
      <c r="O5985">
        <v>5807</v>
      </c>
    </row>
    <row r="5986" spans="1:15" customFormat="1" x14ac:dyDescent="0.2">
      <c r="A5986" s="5" t="s">
        <v>14</v>
      </c>
      <c r="B5986" s="13">
        <v>7982448</v>
      </c>
      <c r="C5986" s="6">
        <f t="shared" si="29260"/>
        <v>44401</v>
      </c>
      <c r="D5986" s="5">
        <f t="shared" ref="D5986" si="30091">N5986-N5985</f>
        <v>231</v>
      </c>
      <c r="E5986" s="13">
        <f t="shared" ref="E5986" si="30092">SUM(D5980:D5986)/7</f>
        <v>188</v>
      </c>
      <c r="F5986" s="13">
        <f t="shared" ref="F5986" si="30093">SUM(D5982:D5986)/5</f>
        <v>221</v>
      </c>
      <c r="G5986" s="13">
        <f t="shared" ref="G5986" si="30094">N5986/(B5986/100000)</f>
        <v>3302.6835877916151</v>
      </c>
      <c r="H5986" s="5">
        <f t="shared" si="29258"/>
        <v>497</v>
      </c>
      <c r="I5986" s="5">
        <f t="shared" si="29259"/>
        <v>488</v>
      </c>
      <c r="J5986" s="8">
        <f t="shared" ref="J5986" si="30095">E5986/(SUM(N5979:N5985)/7)*100</f>
        <v>7.1544407820521391E-2</v>
      </c>
      <c r="K5986" s="5">
        <f t="shared" ref="K5986" si="30096">O5986-O5985</f>
        <v>1</v>
      </c>
      <c r="L5986" s="8">
        <f t="shared" ref="L5986" si="30097">SUM(K5980:K5986)/7</f>
        <v>0.5714285714285714</v>
      </c>
      <c r="M5986" s="8">
        <f t="shared" ref="M5986" si="30098">O5986/(B5986/100000)</f>
        <v>72.759634638396648</v>
      </c>
      <c r="N5986">
        <v>263635</v>
      </c>
      <c r="O5986">
        <v>5808</v>
      </c>
    </row>
    <row r="5987" spans="1:15" customFormat="1" x14ac:dyDescent="0.2">
      <c r="A5987" s="5" t="s">
        <v>14</v>
      </c>
      <c r="B5987" s="13">
        <v>7982448</v>
      </c>
      <c r="C5987" s="6">
        <f t="shared" si="29260"/>
        <v>44402</v>
      </c>
      <c r="D5987" s="5">
        <f t="shared" ref="D5987" si="30099">N5987-N5986</f>
        <v>147</v>
      </c>
      <c r="E5987" s="13">
        <f t="shared" ref="E5987" si="30100">SUM(D5981:D5987)/7</f>
        <v>185.14285714285714</v>
      </c>
      <c r="F5987" s="13">
        <f t="shared" ref="F5987" si="30101">SUM(D5983:D5987)/5</f>
        <v>225.4</v>
      </c>
      <c r="G5987" s="13">
        <f t="shared" ref="G5987" si="30102">N5987/(B5987/100000)</f>
        <v>3304.5251281311198</v>
      </c>
      <c r="H5987" s="5">
        <f t="shared" si="29258"/>
        <v>498</v>
      </c>
      <c r="I5987" s="5">
        <f t="shared" si="29259"/>
        <v>489</v>
      </c>
      <c r="J5987" s="8">
        <f t="shared" ref="J5987" si="30103">E5987/(SUM(N5980:N5986)/7)*100</f>
        <v>7.0406734708401475E-2</v>
      </c>
      <c r="K5987" s="5">
        <f t="shared" ref="K5987" si="30104">O5987-O5986</f>
        <v>0</v>
      </c>
      <c r="L5987" s="8">
        <f t="shared" ref="L5987" si="30105">SUM(K5981:K5987)/7</f>
        <v>0.5714285714285714</v>
      </c>
      <c r="M5987" s="8">
        <f t="shared" ref="M5987" si="30106">O5987/(B5987/100000)</f>
        <v>72.759634638396648</v>
      </c>
      <c r="N5987">
        <v>263782</v>
      </c>
      <c r="O5987">
        <v>5808</v>
      </c>
    </row>
    <row r="5988" spans="1:15" customFormat="1" x14ac:dyDescent="0.2">
      <c r="A5988" s="5" t="s">
        <v>14</v>
      </c>
      <c r="B5988" s="13">
        <v>7982448</v>
      </c>
      <c r="C5988" s="6">
        <f t="shared" si="29260"/>
        <v>44403</v>
      </c>
      <c r="D5988" s="5">
        <f t="shared" ref="D5988" si="30107">N5988-N5987</f>
        <v>57</v>
      </c>
      <c r="E5988" s="13">
        <f t="shared" ref="E5988" si="30108">SUM(D5982:D5988)/7</f>
        <v>187</v>
      </c>
      <c r="F5988" s="13">
        <f t="shared" ref="F5988" si="30109">SUM(D5984:D5988)/5</f>
        <v>190.4</v>
      </c>
      <c r="G5988" s="13">
        <f t="shared" ref="G5988" si="30110">N5988/(B5988/100000)</f>
        <v>3305.239194793377</v>
      </c>
      <c r="H5988" s="5">
        <f t="shared" si="29258"/>
        <v>499</v>
      </c>
      <c r="I5988" s="5">
        <f t="shared" si="29259"/>
        <v>490</v>
      </c>
      <c r="J5988" s="8">
        <f t="shared" ref="J5988" si="30111">E5988/(SUM(N5981:N5987)/7)*100</f>
        <v>7.1062942005799046E-2</v>
      </c>
      <c r="K5988" s="5">
        <f t="shared" ref="K5988" si="30112">O5988-O5987</f>
        <v>0</v>
      </c>
      <c r="L5988" s="8">
        <f t="shared" ref="L5988" si="30113">SUM(K5982:K5988)/7</f>
        <v>0.5714285714285714</v>
      </c>
      <c r="M5988" s="8">
        <f t="shared" ref="M5988" si="30114">O5988/(B5988/100000)</f>
        <v>72.759634638396648</v>
      </c>
      <c r="N5988">
        <v>263839</v>
      </c>
      <c r="O5988">
        <v>5808</v>
      </c>
    </row>
    <row r="5989" spans="1:15" customFormat="1" x14ac:dyDescent="0.2">
      <c r="A5989" s="5" t="s">
        <v>14</v>
      </c>
      <c r="B5989" s="13">
        <v>7982448</v>
      </c>
      <c r="C5989" s="6">
        <f t="shared" si="29260"/>
        <v>44404</v>
      </c>
      <c r="D5989" s="5">
        <f t="shared" ref="D5989" si="30115">N5989-N5988</f>
        <v>101</v>
      </c>
      <c r="E5989" s="13">
        <f t="shared" ref="E5989" si="30116">SUM(D5983:D5989)/7</f>
        <v>183.57142857142858</v>
      </c>
      <c r="F5989" s="13">
        <f t="shared" ref="F5989" si="30117">SUM(D5985:D5989)/5</f>
        <v>160.80000000000001</v>
      </c>
      <c r="G5989" s="13">
        <f t="shared" ref="G5989" si="30118">N5989/(B5989/100000)</f>
        <v>3306.5044708089549</v>
      </c>
      <c r="H5989" s="5">
        <f t="shared" si="29258"/>
        <v>500</v>
      </c>
      <c r="I5989" s="5">
        <f t="shared" si="29259"/>
        <v>491</v>
      </c>
      <c r="J5989" s="8">
        <f t="shared" ref="J5989" si="30119">E5989/(SUM(N5982:N5988)/7)*100</f>
        <v>6.9710492595497955E-2</v>
      </c>
      <c r="K5989" s="5">
        <f t="shared" ref="K5989" si="30120">O5989-O5988</f>
        <v>4</v>
      </c>
      <c r="L5989" s="8">
        <f t="shared" ref="L5989" si="30121">SUM(K5983:K5989)/7</f>
        <v>1</v>
      </c>
      <c r="M5989" s="8">
        <f t="shared" ref="M5989" si="30122">O5989/(B5989/100000)</f>
        <v>72.809744579607667</v>
      </c>
      <c r="N5989">
        <v>263940</v>
      </c>
      <c r="O5989">
        <v>5812</v>
      </c>
    </row>
    <row r="5990" spans="1:15" customFormat="1" x14ac:dyDescent="0.2">
      <c r="A5990" s="5" t="s">
        <v>14</v>
      </c>
      <c r="B5990" s="13">
        <v>7982448</v>
      </c>
      <c r="C5990" s="6">
        <f t="shared" si="29260"/>
        <v>44405</v>
      </c>
      <c r="D5990" s="5">
        <f t="shared" ref="D5990" si="30123">N5990-N5989</f>
        <v>276</v>
      </c>
      <c r="E5990" s="13">
        <f t="shared" ref="E5990" si="30124">SUM(D5984:D5990)/7</f>
        <v>189.85714285714286</v>
      </c>
      <c r="F5990" s="13">
        <f t="shared" ref="F5990" si="30125">SUM(D5986:D5990)/5</f>
        <v>162.4</v>
      </c>
      <c r="G5990" s="13">
        <f t="shared" ref="G5990" si="30126">N5990/(B5990/100000)</f>
        <v>3309.9620567525153</v>
      </c>
      <c r="H5990" s="5">
        <f t="shared" si="29258"/>
        <v>501</v>
      </c>
      <c r="I5990" s="5">
        <f t="shared" si="29259"/>
        <v>492</v>
      </c>
      <c r="J5990" s="8">
        <f t="shared" ref="J5990" si="30127">E5990/(SUM(N5983:N5989)/7)*100</f>
        <v>7.2047242173604045E-2</v>
      </c>
      <c r="K5990" s="5">
        <f t="shared" ref="K5990" si="30128">O5990-O5989</f>
        <v>1</v>
      </c>
      <c r="L5990" s="8">
        <f t="shared" ref="L5990" si="30129">SUM(K5984:K5990)/7</f>
        <v>1.1428571428571428</v>
      </c>
      <c r="M5990" s="8">
        <f t="shared" ref="M5990" si="30130">O5990/(B5990/100000)</f>
        <v>72.822272064910422</v>
      </c>
      <c r="N5990">
        <v>264216</v>
      </c>
      <c r="O5990">
        <v>5813</v>
      </c>
    </row>
    <row r="5991" spans="1:15" customFormat="1" x14ac:dyDescent="0.2">
      <c r="A5991" s="5" t="s">
        <v>14</v>
      </c>
      <c r="B5991" s="13">
        <v>7982448</v>
      </c>
      <c r="C5991" s="6">
        <f t="shared" si="29260"/>
        <v>44406</v>
      </c>
      <c r="D5991" s="5">
        <f t="shared" ref="D5991" si="30131">N5991-N5990</f>
        <v>332</v>
      </c>
      <c r="E5991" s="13">
        <f t="shared" ref="E5991" si="30132">SUM(D5985:D5991)/7</f>
        <v>201.71428571428572</v>
      </c>
      <c r="F5991" s="13">
        <f t="shared" ref="F5991" si="30133">SUM(D5987:D5991)/5</f>
        <v>182.6</v>
      </c>
      <c r="G5991" s="13">
        <f t="shared" ref="G5991" si="30134">N5991/(B5991/100000)</f>
        <v>3314.1211818730299</v>
      </c>
      <c r="H5991" s="5">
        <f t="shared" si="29258"/>
        <v>502</v>
      </c>
      <c r="I5991" s="5">
        <f t="shared" si="29259"/>
        <v>493</v>
      </c>
      <c r="J5991" s="8">
        <f t="shared" ref="J5991" si="30135">E5991/(SUM(N5984:N5990)/7)*100</f>
        <v>7.6491696425475847E-2</v>
      </c>
      <c r="K5991" s="5">
        <f t="shared" ref="K5991" si="30136">O5991-O5990</f>
        <v>1</v>
      </c>
      <c r="L5991" s="8">
        <f t="shared" ref="L5991" si="30137">SUM(K5985:K5991)/7</f>
        <v>1.1428571428571428</v>
      </c>
      <c r="M5991" s="8">
        <f t="shared" ref="M5991" si="30138">O5991/(B5991/100000)</f>
        <v>72.834799550213177</v>
      </c>
      <c r="N5991">
        <v>264548</v>
      </c>
      <c r="O5991">
        <v>5814</v>
      </c>
    </row>
    <row r="5992" spans="1:15" customFormat="1" x14ac:dyDescent="0.2">
      <c r="A5992" s="5" t="s">
        <v>14</v>
      </c>
      <c r="B5992" s="13">
        <v>7982448</v>
      </c>
      <c r="C5992" s="6">
        <f t="shared" si="29260"/>
        <v>44407</v>
      </c>
      <c r="D5992" s="5">
        <f t="shared" ref="D5992" si="30139">N5992-N5991</f>
        <v>221</v>
      </c>
      <c r="E5992" s="13">
        <f t="shared" ref="E5992" si="30140">SUM(D5986:D5992)/7</f>
        <v>195</v>
      </c>
      <c r="F5992" s="13">
        <f t="shared" ref="F5992" si="30141">SUM(D5988:D5992)/5</f>
        <v>197.4</v>
      </c>
      <c r="G5992" s="13">
        <f t="shared" ref="G5992" si="30142">N5992/(B5992/100000)</f>
        <v>3316.8897561249382</v>
      </c>
      <c r="H5992" s="5">
        <f t="shared" si="29258"/>
        <v>503</v>
      </c>
      <c r="I5992" s="5">
        <f t="shared" si="29259"/>
        <v>494</v>
      </c>
      <c r="J5992" s="8">
        <f t="shared" ref="J5992" si="30143">E5992/(SUM(N5985:N5991)/7)*100</f>
        <v>7.3889065717422237E-2</v>
      </c>
      <c r="K5992" s="5">
        <f t="shared" ref="K5992" si="30144">O5992-O5991</f>
        <v>1</v>
      </c>
      <c r="L5992" s="8">
        <f t="shared" ref="L5992" si="30145">SUM(K5986:K5992)/7</f>
        <v>1.1428571428571428</v>
      </c>
      <c r="M5992" s="8">
        <f t="shared" ref="M5992" si="30146">O5992/(B5992/100000)</f>
        <v>72.847327035515931</v>
      </c>
      <c r="N5992">
        <v>264769</v>
      </c>
      <c r="O5992">
        <v>5815</v>
      </c>
    </row>
    <row r="5993" spans="1:15" customFormat="1" x14ac:dyDescent="0.2">
      <c r="A5993" s="5" t="s">
        <v>14</v>
      </c>
      <c r="B5993" s="13">
        <v>7982448</v>
      </c>
      <c r="C5993" s="6">
        <f t="shared" si="29260"/>
        <v>44408</v>
      </c>
      <c r="D5993" s="5">
        <f t="shared" ref="D5993" si="30147">N5993-N5992</f>
        <v>219</v>
      </c>
      <c r="E5993" s="13">
        <f t="shared" ref="E5993" si="30148">SUM(D5987:D5993)/7</f>
        <v>193.28571428571428</v>
      </c>
      <c r="F5993" s="13">
        <f t="shared" ref="F5993" si="30149">SUM(D5989:D5993)/5</f>
        <v>229.8</v>
      </c>
      <c r="G5993" s="13">
        <f t="shared" ref="G5993" si="30150">N5993/(B5993/100000)</f>
        <v>3319.6332754062414</v>
      </c>
      <c r="H5993" s="5">
        <f t="shared" si="29258"/>
        <v>504</v>
      </c>
      <c r="I5993" s="5">
        <f t="shared" si="29259"/>
        <v>495</v>
      </c>
      <c r="J5993" s="8">
        <f t="shared" ref="J5993" si="30151">E5993/(SUM(N5986:N5992)/7)*100</f>
        <v>7.3185415493563416E-2</v>
      </c>
      <c r="K5993" s="5">
        <f t="shared" ref="K5993" si="30152">O5993-O5992</f>
        <v>2</v>
      </c>
      <c r="L5993" s="8">
        <f t="shared" ref="L5993" si="30153">SUM(K5987:K5993)/7</f>
        <v>1.2857142857142858</v>
      </c>
      <c r="M5993" s="8">
        <f t="shared" ref="M5993" si="30154">O5993/(B5993/100000)</f>
        <v>72.872382006121441</v>
      </c>
      <c r="N5993">
        <v>264988</v>
      </c>
      <c r="O5993">
        <v>5817</v>
      </c>
    </row>
    <row r="5994" spans="1:15" customFormat="1" x14ac:dyDescent="0.2">
      <c r="A5994" s="5" t="s">
        <v>14</v>
      </c>
      <c r="B5994" s="13">
        <v>7982448</v>
      </c>
      <c r="C5994" s="6">
        <f t="shared" si="29260"/>
        <v>44409</v>
      </c>
      <c r="D5994" s="5">
        <f t="shared" ref="D5994" si="30155">N5994-N5993</f>
        <v>203</v>
      </c>
      <c r="E5994" s="13">
        <f t="shared" ref="E5994" si="30156">SUM(D5988:D5994)/7</f>
        <v>201.28571428571428</v>
      </c>
      <c r="F5994" s="13">
        <f t="shared" ref="F5994" si="30157">SUM(D5990:D5994)/5</f>
        <v>250.2</v>
      </c>
      <c r="G5994" s="13">
        <f t="shared" ref="G5994" si="30158">N5994/(B5994/100000)</f>
        <v>3322.1763549227007</v>
      </c>
      <c r="H5994" s="5">
        <f t="shared" si="29258"/>
        <v>505</v>
      </c>
      <c r="I5994" s="5">
        <f t="shared" si="29259"/>
        <v>496</v>
      </c>
      <c r="J5994" s="8">
        <f t="shared" ref="J5994" si="30159">E5994/(SUM(N5987:N5993)/7)*100</f>
        <v>7.6158786475410273E-2</v>
      </c>
      <c r="K5994" s="5">
        <f t="shared" ref="K5994" si="30160">O5994-O5993</f>
        <v>0</v>
      </c>
      <c r="L5994" s="8">
        <f t="shared" ref="L5994" si="30161">SUM(K5988:K5994)/7</f>
        <v>1.2857142857142858</v>
      </c>
      <c r="M5994" s="8">
        <f t="shared" ref="M5994" si="30162">O5994/(B5994/100000)</f>
        <v>72.872382006121441</v>
      </c>
      <c r="N5994">
        <v>265191</v>
      </c>
      <c r="O5994">
        <v>5817</v>
      </c>
    </row>
    <row r="5995" spans="1:15" customFormat="1" x14ac:dyDescent="0.2">
      <c r="A5995" s="5" t="s">
        <v>14</v>
      </c>
      <c r="B5995" s="13">
        <v>7982448</v>
      </c>
      <c r="C5995" s="6">
        <f t="shared" si="29260"/>
        <v>44410</v>
      </c>
      <c r="D5995" s="5">
        <f t="shared" ref="D5995" si="30163">N5995-N5994</f>
        <v>79</v>
      </c>
      <c r="E5995" s="13">
        <f t="shared" ref="E5995" si="30164">SUM(D5989:D5995)/7</f>
        <v>204.42857142857142</v>
      </c>
      <c r="F5995" s="13">
        <f t="shared" ref="F5995" si="30165">SUM(D5991:D5995)/5</f>
        <v>210.8</v>
      </c>
      <c r="G5995" s="13">
        <f t="shared" ref="G5995" si="30166">N5995/(B5995/100000)</f>
        <v>3323.1660262616183</v>
      </c>
      <c r="H5995" s="5">
        <f t="shared" si="29258"/>
        <v>506</v>
      </c>
      <c r="I5995" s="5">
        <f t="shared" si="29259"/>
        <v>497</v>
      </c>
      <c r="J5995" s="8">
        <f t="shared" ref="J5995" si="30167">E5995/(SUM(N5988:N5994)/7)*100</f>
        <v>7.7289060546338065E-2</v>
      </c>
      <c r="K5995" s="5">
        <f t="shared" ref="K5995" si="30168">O5995-O5994</f>
        <v>0</v>
      </c>
      <c r="L5995" s="8">
        <f t="shared" ref="L5995" si="30169">SUM(K5989:K5995)/7</f>
        <v>1.2857142857142858</v>
      </c>
      <c r="M5995" s="8">
        <f t="shared" ref="M5995" si="30170">O5995/(B5995/100000)</f>
        <v>72.872382006121441</v>
      </c>
      <c r="N5995">
        <v>265270</v>
      </c>
      <c r="O5995">
        <v>5817</v>
      </c>
    </row>
    <row r="5996" spans="1:15" customFormat="1" x14ac:dyDescent="0.2">
      <c r="A5996" s="5" t="s">
        <v>14</v>
      </c>
      <c r="B5996" s="13">
        <v>7982448</v>
      </c>
      <c r="C5996" s="6">
        <f t="shared" si="29260"/>
        <v>44411</v>
      </c>
      <c r="D5996" s="5">
        <f t="shared" ref="D5996" si="30171">N5996-N5995</f>
        <v>121</v>
      </c>
      <c r="E5996" s="13">
        <f t="shared" ref="E5996" si="30172">SUM(D5990:D5996)/7</f>
        <v>207.28571428571428</v>
      </c>
      <c r="F5996" s="13">
        <f t="shared" ref="F5996" si="30173">SUM(D5992:D5996)/5</f>
        <v>168.6</v>
      </c>
      <c r="G5996" s="13">
        <f t="shared" ref="G5996" si="30174">N5996/(B5996/100000)</f>
        <v>3324.6818519832514</v>
      </c>
      <c r="H5996" s="5">
        <f t="shared" si="29258"/>
        <v>507</v>
      </c>
      <c r="I5996" s="5">
        <f t="shared" si="29259"/>
        <v>498</v>
      </c>
      <c r="J5996" s="8">
        <f t="shared" ref="J5996" si="30175">E5996/(SUM(N5989:N5995)/7)*100</f>
        <v>7.830874694131755E-2</v>
      </c>
      <c r="K5996" s="5">
        <f t="shared" ref="K5996" si="30176">O5996-O5995</f>
        <v>0</v>
      </c>
      <c r="L5996" s="8">
        <f t="shared" ref="L5996" si="30177">SUM(K5990:K5996)/7</f>
        <v>0.7142857142857143</v>
      </c>
      <c r="M5996" s="8">
        <f t="shared" ref="M5996" si="30178">O5996/(B5996/100000)</f>
        <v>72.872382006121441</v>
      </c>
      <c r="N5996">
        <v>265391</v>
      </c>
      <c r="O5996">
        <v>5817</v>
      </c>
    </row>
    <row r="5997" spans="1:15" customFormat="1" x14ac:dyDescent="0.2">
      <c r="A5997" s="5" t="s">
        <v>14</v>
      </c>
      <c r="B5997" s="13">
        <v>7982448</v>
      </c>
      <c r="C5997" s="6">
        <f t="shared" si="29260"/>
        <v>44412</v>
      </c>
      <c r="D5997" s="5">
        <f t="shared" ref="D5997" si="30179">N5997-N5996</f>
        <v>301</v>
      </c>
      <c r="E5997" s="13">
        <f t="shared" ref="E5997" si="30180">SUM(D5991:D5997)/7</f>
        <v>210.85714285714286</v>
      </c>
      <c r="F5997" s="13">
        <f t="shared" ref="F5997" si="30181">SUM(D5993:D5997)/5</f>
        <v>184.6</v>
      </c>
      <c r="G5997" s="13">
        <f t="shared" ref="G5997" si="30182">N5997/(B5997/100000)</f>
        <v>3328.4526250593804</v>
      </c>
      <c r="H5997" s="5">
        <f t="shared" si="29258"/>
        <v>508</v>
      </c>
      <c r="I5997" s="5">
        <f t="shared" si="29259"/>
        <v>499</v>
      </c>
      <c r="J5997" s="8">
        <f t="shared" ref="J5997" si="30183">E5997/(SUM(N5990:N5996)/7)*100</f>
        <v>7.9595636908000714E-2</v>
      </c>
      <c r="K5997" s="5">
        <f t="shared" ref="K5997" si="30184">O5997-O5996</f>
        <v>2</v>
      </c>
      <c r="L5997" s="8">
        <f t="shared" ref="L5997" si="30185">SUM(K5991:K5997)/7</f>
        <v>0.8571428571428571</v>
      </c>
      <c r="M5997" s="8">
        <f t="shared" ref="M5997" si="30186">O5997/(B5997/100000)</f>
        <v>72.897436976726951</v>
      </c>
      <c r="N5997">
        <v>265692</v>
      </c>
      <c r="O5997">
        <v>5819</v>
      </c>
    </row>
    <row r="5998" spans="1:15" customFormat="1" x14ac:dyDescent="0.2">
      <c r="A5998" s="5" t="s">
        <v>14</v>
      </c>
      <c r="B5998" s="13">
        <v>7982448</v>
      </c>
      <c r="C5998" s="6">
        <f t="shared" si="29260"/>
        <v>44413</v>
      </c>
      <c r="D5998" s="5">
        <f t="shared" ref="D5998" si="30187">N5998-N5997</f>
        <v>289</v>
      </c>
      <c r="E5998" s="13">
        <f t="shared" ref="E5998" si="30188">SUM(D5992:D5998)/7</f>
        <v>204.71428571428572</v>
      </c>
      <c r="F5998" s="13">
        <f t="shared" ref="F5998" si="30189">SUM(D5994:D5998)/5</f>
        <v>198.6</v>
      </c>
      <c r="G5998" s="13">
        <f t="shared" ref="G5998" si="30190">N5998/(B5998/100000)</f>
        <v>3332.0730683118763</v>
      </c>
      <c r="H5998" s="5">
        <f t="shared" si="29258"/>
        <v>509</v>
      </c>
      <c r="I5998" s="5">
        <f t="shared" si="29259"/>
        <v>500</v>
      </c>
      <c r="J5998" s="8">
        <f t="shared" ref="J5998" si="30191">E5998/(SUM(N5991:N5997)/7)*100</f>
        <v>7.7215333790626284E-2</v>
      </c>
      <c r="K5998" s="5">
        <f t="shared" ref="K5998" si="30192">O5998-O5997</f>
        <v>1</v>
      </c>
      <c r="L5998" s="8">
        <f t="shared" ref="L5998" si="30193">SUM(K5992:K5998)/7</f>
        <v>0.8571428571428571</v>
      </c>
      <c r="M5998" s="8">
        <f t="shared" ref="M5998" si="30194">O5998/(B5998/100000)</f>
        <v>72.909964462029706</v>
      </c>
      <c r="N5998">
        <v>265981</v>
      </c>
      <c r="O5998">
        <v>5820</v>
      </c>
    </row>
    <row r="5999" spans="1:15" customFormat="1" x14ac:dyDescent="0.2">
      <c r="A5999" s="5" t="s">
        <v>14</v>
      </c>
      <c r="B5999" s="13">
        <v>7982448</v>
      </c>
      <c r="C5999" s="6">
        <f t="shared" si="29260"/>
        <v>44414</v>
      </c>
      <c r="D5999" s="5">
        <f t="shared" ref="D5999" si="30195">N5999-N5998</f>
        <v>250</v>
      </c>
      <c r="E5999" s="13">
        <f t="shared" ref="E5999" si="30196">SUM(D5993:D5999)/7</f>
        <v>208.85714285714286</v>
      </c>
      <c r="F5999" s="13">
        <f t="shared" ref="F5999" si="30197">SUM(D5995:D5999)/5</f>
        <v>208</v>
      </c>
      <c r="G5999" s="13">
        <f t="shared" ref="G5999" si="30198">N5999/(B5999/100000)</f>
        <v>3335.2049396375651</v>
      </c>
      <c r="H5999" s="5">
        <f t="shared" si="29258"/>
        <v>510</v>
      </c>
      <c r="I5999" s="5">
        <f t="shared" si="29259"/>
        <v>501</v>
      </c>
      <c r="J5999" s="8">
        <f t="shared" ref="J5999" si="30199">E5999/(SUM(N5992:N5998)/7)*100</f>
        <v>7.8717179189805322E-2</v>
      </c>
      <c r="K5999" s="5">
        <f t="shared" ref="K5999" si="30200">O5999-O5998</f>
        <v>-1</v>
      </c>
      <c r="L5999" s="8">
        <f t="shared" ref="L5999" si="30201">SUM(K5993:K5999)/7</f>
        <v>0.5714285714285714</v>
      </c>
      <c r="M5999" s="8">
        <f t="shared" ref="M5999" si="30202">O5999/(B5999/100000)</f>
        <v>72.897436976726951</v>
      </c>
      <c r="N5999">
        <v>266231</v>
      </c>
      <c r="O5999">
        <v>5819</v>
      </c>
    </row>
    <row r="6000" spans="1:15" customFormat="1" x14ac:dyDescent="0.2">
      <c r="A6000" s="5" t="s">
        <v>14</v>
      </c>
      <c r="B6000" s="13">
        <v>7982448</v>
      </c>
      <c r="C6000" s="6">
        <f t="shared" si="29260"/>
        <v>44415</v>
      </c>
      <c r="D6000" s="5">
        <f t="shared" ref="D6000:D6001" si="30203">N6000-N5999</f>
        <v>289</v>
      </c>
      <c r="E6000" s="13">
        <f t="shared" ref="E6000:E6001" si="30204">SUM(D5994:D6000)/7</f>
        <v>218.85714285714286</v>
      </c>
      <c r="F6000" s="13">
        <f t="shared" ref="F6000:F6001" si="30205">SUM(D5996:D6000)/5</f>
        <v>250</v>
      </c>
      <c r="G6000" s="13">
        <f t="shared" ref="G6000:G6001" si="30206">N6000/(B6000/100000)</f>
        <v>3338.8253828900611</v>
      </c>
      <c r="H6000" s="5">
        <f t="shared" si="29258"/>
        <v>511</v>
      </c>
      <c r="I6000" s="5">
        <f t="shared" si="29259"/>
        <v>502</v>
      </c>
      <c r="J6000" s="8">
        <f t="shared" ref="J6000:J6001" si="30207">E6000/(SUM(N5993:N5999)/7)*100</f>
        <v>8.242124789642899E-2</v>
      </c>
      <c r="K6000" s="5">
        <f t="shared" ref="K6000:K6001" si="30208">O6000-O5999</f>
        <v>0</v>
      </c>
      <c r="L6000" s="8">
        <f t="shared" ref="L6000:L6001" si="30209">SUM(K5994:K6000)/7</f>
        <v>0.2857142857142857</v>
      </c>
      <c r="M6000" s="8">
        <f t="shared" ref="M6000:M6001" si="30210">O6000/(B6000/100000)</f>
        <v>72.897436976726951</v>
      </c>
      <c r="N6000">
        <v>266520</v>
      </c>
      <c r="O6000">
        <v>5819</v>
      </c>
    </row>
    <row r="6001" spans="1:15" customFormat="1" x14ac:dyDescent="0.2">
      <c r="A6001" s="5" t="s">
        <v>14</v>
      </c>
      <c r="B6001" s="13">
        <v>7982448</v>
      </c>
      <c r="C6001" s="6">
        <f t="shared" si="29260"/>
        <v>44416</v>
      </c>
      <c r="D6001" s="5">
        <f t="shared" si="30203"/>
        <v>176</v>
      </c>
      <c r="E6001" s="13">
        <f t="shared" si="30204"/>
        <v>215</v>
      </c>
      <c r="F6001" s="13">
        <f t="shared" si="30205"/>
        <v>261</v>
      </c>
      <c r="G6001" s="13">
        <f t="shared" si="30206"/>
        <v>3341.0302203033457</v>
      </c>
      <c r="H6001" s="5">
        <f t="shared" si="29258"/>
        <v>512</v>
      </c>
      <c r="I6001" s="5">
        <f t="shared" si="29259"/>
        <v>503</v>
      </c>
      <c r="J6001" s="8">
        <f t="shared" si="30207"/>
        <v>8.0901973685625142E-2</v>
      </c>
      <c r="K6001" s="5">
        <f t="shared" si="30208"/>
        <v>0</v>
      </c>
      <c r="L6001" s="8">
        <f t="shared" si="30209"/>
        <v>0.2857142857142857</v>
      </c>
      <c r="M6001" s="8">
        <f t="shared" si="30210"/>
        <v>72.897436976726951</v>
      </c>
      <c r="N6001">
        <v>266696</v>
      </c>
      <c r="O6001">
        <v>5819</v>
      </c>
    </row>
    <row r="6002" spans="1:15" customFormat="1" x14ac:dyDescent="0.2">
      <c r="A6002" s="5" t="s">
        <v>14</v>
      </c>
      <c r="B6002" s="13">
        <v>7982448</v>
      </c>
      <c r="C6002" s="6">
        <f t="shared" si="29260"/>
        <v>44417</v>
      </c>
      <c r="D6002" s="5">
        <f t="shared" ref="D6002" si="30211">N6002-N6001</f>
        <v>93</v>
      </c>
      <c r="E6002" s="13">
        <f t="shared" ref="E6002" si="30212">SUM(D5996:D6002)/7</f>
        <v>217</v>
      </c>
      <c r="F6002" s="13">
        <f t="shared" ref="F6002" si="30213">SUM(D5998:D6002)/5</f>
        <v>219.4</v>
      </c>
      <c r="G6002" s="13">
        <f t="shared" ref="G6002" si="30214">N6002/(B6002/100000)</f>
        <v>3342.1952764365019</v>
      </c>
      <c r="H6002" s="5">
        <f t="shared" si="29258"/>
        <v>513</v>
      </c>
      <c r="I6002" s="5">
        <f t="shared" si="29259"/>
        <v>504</v>
      </c>
      <c r="J6002" s="8">
        <f t="shared" ref="J6002" si="30215">E6002/(SUM(N5995:N6001)/7)*100</f>
        <v>8.1588543443079503E-2</v>
      </c>
      <c r="K6002" s="5">
        <f t="shared" ref="K6002" si="30216">O6002-O6001</f>
        <v>0</v>
      </c>
      <c r="L6002" s="8">
        <f t="shared" ref="L6002" si="30217">SUM(K5996:K6002)/7</f>
        <v>0.2857142857142857</v>
      </c>
      <c r="M6002" s="8">
        <f t="shared" ref="M6002" si="30218">O6002/(B6002/100000)</f>
        <v>72.897436976726951</v>
      </c>
      <c r="N6002">
        <v>266789</v>
      </c>
      <c r="O6002">
        <v>5819</v>
      </c>
    </row>
    <row r="6003" spans="1:15" customFormat="1" x14ac:dyDescent="0.2">
      <c r="A6003" s="5" t="s">
        <v>14</v>
      </c>
      <c r="B6003" s="13">
        <v>7982448</v>
      </c>
      <c r="C6003" s="6">
        <f t="shared" si="29260"/>
        <v>44418</v>
      </c>
      <c r="D6003" s="5">
        <f t="shared" ref="D6003" si="30219">N6003-N6002</f>
        <v>146</v>
      </c>
      <c r="E6003" s="13">
        <f t="shared" ref="E6003" si="30220">SUM(D5997:D6003)/7</f>
        <v>220.57142857142858</v>
      </c>
      <c r="F6003" s="13">
        <f t="shared" ref="F6003" si="30221">SUM(D5999:D6003)/5</f>
        <v>190.8</v>
      </c>
      <c r="G6003" s="13">
        <f t="shared" ref="G6003" si="30222">N6003/(B6003/100000)</f>
        <v>3344.024289290704</v>
      </c>
      <c r="H6003" s="5">
        <f t="shared" si="29258"/>
        <v>514</v>
      </c>
      <c r="I6003" s="5">
        <f t="shared" si="29259"/>
        <v>505</v>
      </c>
      <c r="J6003" s="8">
        <f t="shared" ref="J6003" si="30223">E6003/(SUM(N5996:N6002)/7)*100</f>
        <v>8.2863736381688424E-2</v>
      </c>
      <c r="K6003" s="5">
        <f t="shared" ref="K6003" si="30224">O6003-O6002</f>
        <v>0</v>
      </c>
      <c r="L6003" s="8">
        <f t="shared" ref="L6003" si="30225">SUM(K5997:K6003)/7</f>
        <v>0.2857142857142857</v>
      </c>
      <c r="M6003" s="8">
        <f t="shared" ref="M6003" si="30226">O6003/(B6003/100000)</f>
        <v>72.897436976726951</v>
      </c>
      <c r="N6003">
        <v>266935</v>
      </c>
      <c r="O6003">
        <v>5819</v>
      </c>
    </row>
    <row r="6004" spans="1:15" customFormat="1" x14ac:dyDescent="0.2">
      <c r="A6004" s="5" t="s">
        <v>14</v>
      </c>
      <c r="B6004" s="13">
        <v>7982448</v>
      </c>
      <c r="C6004" s="6">
        <f t="shared" si="29260"/>
        <v>44419</v>
      </c>
      <c r="D6004" s="5">
        <f t="shared" ref="D6004" si="30227">N6004-N6003</f>
        <v>340</v>
      </c>
      <c r="E6004" s="13">
        <f t="shared" ref="E6004" si="30228">SUM(D5998:D6004)/7</f>
        <v>226.14285714285714</v>
      </c>
      <c r="F6004" s="13">
        <f t="shared" ref="F6004" si="30229">SUM(D6000:D6004)/5</f>
        <v>208.8</v>
      </c>
      <c r="G6004" s="13">
        <f t="shared" ref="G6004" si="30230">N6004/(B6004/100000)</f>
        <v>3348.2836342936407</v>
      </c>
      <c r="H6004" s="5">
        <f t="shared" si="29258"/>
        <v>515</v>
      </c>
      <c r="I6004" s="5">
        <f t="shared" si="29259"/>
        <v>506</v>
      </c>
      <c r="J6004" s="8">
        <f t="shared" ref="J6004" si="30231">E6004/(SUM(N5997:N6003)/7)*100</f>
        <v>8.4886456990504289E-2</v>
      </c>
      <c r="K6004" s="5">
        <f t="shared" ref="K6004" si="30232">O6004-O6003</f>
        <v>3</v>
      </c>
      <c r="L6004" s="8">
        <f t="shared" ref="L6004" si="30233">SUM(K5998:K6004)/7</f>
        <v>0.42857142857142855</v>
      </c>
      <c r="M6004" s="8">
        <f t="shared" ref="M6004" si="30234">O6004/(B6004/100000)</f>
        <v>72.935019432635201</v>
      </c>
      <c r="N6004">
        <v>267275</v>
      </c>
      <c r="O6004">
        <v>5822</v>
      </c>
    </row>
    <row r="6005" spans="1:15" customFormat="1" x14ac:dyDescent="0.2">
      <c r="A6005" s="5" t="s">
        <v>14</v>
      </c>
      <c r="B6005" s="13">
        <v>7982448</v>
      </c>
      <c r="C6005" s="6">
        <f t="shared" si="29260"/>
        <v>44420</v>
      </c>
      <c r="D6005" s="5">
        <f t="shared" ref="D6005" si="30235">N6005-N6004</f>
        <v>437</v>
      </c>
      <c r="E6005" s="13">
        <f t="shared" ref="E6005" si="30236">SUM(D5999:D6005)/7</f>
        <v>247.28571428571428</v>
      </c>
      <c r="F6005" s="13">
        <f t="shared" ref="F6005" si="30237">SUM(D6001:D6005)/5</f>
        <v>238.4</v>
      </c>
      <c r="G6005" s="13">
        <f t="shared" ref="G6005" si="30238">N6005/(B6005/100000)</f>
        <v>3353.758145370944</v>
      </c>
      <c r="H6005" s="5">
        <f t="shared" si="29258"/>
        <v>516</v>
      </c>
      <c r="I6005" s="5">
        <f t="shared" si="29259"/>
        <v>507</v>
      </c>
      <c r="J6005" s="8">
        <f t="shared" ref="J6005" si="30239">E6005/(SUM(N5998:N6004)/7)*100</f>
        <v>9.2744050530773503E-2</v>
      </c>
      <c r="K6005" s="5">
        <f t="shared" ref="K6005" si="30240">O6005-O6004</f>
        <v>4</v>
      </c>
      <c r="L6005" s="8">
        <f t="shared" ref="L6005" si="30241">SUM(K5999:K6005)/7</f>
        <v>0.8571428571428571</v>
      </c>
      <c r="M6005" s="8">
        <f t="shared" ref="M6005" si="30242">O6005/(B6005/100000)</f>
        <v>72.98512937384622</v>
      </c>
      <c r="N6005">
        <v>267712</v>
      </c>
      <c r="O6005">
        <v>5826</v>
      </c>
    </row>
    <row r="6006" spans="1:15" customFormat="1" x14ac:dyDescent="0.2">
      <c r="A6006" s="5" t="s">
        <v>14</v>
      </c>
      <c r="B6006" s="13">
        <v>7982448</v>
      </c>
      <c r="C6006" s="6">
        <f t="shared" si="29260"/>
        <v>44421</v>
      </c>
      <c r="D6006" s="5">
        <f t="shared" ref="D6006" si="30243">N6006-N6005</f>
        <v>396</v>
      </c>
      <c r="E6006" s="13">
        <f t="shared" ref="E6006" si="30244">SUM(D6000:D6006)/7</f>
        <v>268.14285714285717</v>
      </c>
      <c r="F6006" s="13">
        <f t="shared" ref="F6006" si="30245">SUM(D6002:D6006)/5</f>
        <v>282.39999999999998</v>
      </c>
      <c r="G6006" s="13">
        <f t="shared" ref="G6006" si="30246">N6006/(B6006/100000)</f>
        <v>3358.7190295508349</v>
      </c>
      <c r="H6006" s="5">
        <f t="shared" si="29258"/>
        <v>517</v>
      </c>
      <c r="I6006" s="5">
        <f t="shared" si="29259"/>
        <v>508</v>
      </c>
      <c r="J6006" s="8">
        <f t="shared" ref="J6006" si="30247">E6006/(SUM(N5999:N6005)/7)*100</f>
        <v>0.10047330043818564</v>
      </c>
      <c r="K6006" s="5">
        <f t="shared" ref="K6006" si="30248">O6006-O6005</f>
        <v>0</v>
      </c>
      <c r="L6006" s="8">
        <f t="shared" ref="L6006" si="30249">SUM(K6000:K6006)/7</f>
        <v>1</v>
      </c>
      <c r="M6006" s="8">
        <f t="shared" ref="M6006" si="30250">O6006/(B6006/100000)</f>
        <v>72.98512937384622</v>
      </c>
      <c r="N6006">
        <v>268108</v>
      </c>
      <c r="O6006">
        <v>5826</v>
      </c>
    </row>
    <row r="6007" spans="1:15" customFormat="1" x14ac:dyDescent="0.2">
      <c r="A6007" s="5" t="s">
        <v>14</v>
      </c>
      <c r="B6007" s="13">
        <v>7982448</v>
      </c>
      <c r="C6007" s="6">
        <f t="shared" si="29260"/>
        <v>44422</v>
      </c>
      <c r="D6007" s="5">
        <f t="shared" ref="D6007" si="30251">N6007-N6006</f>
        <v>361</v>
      </c>
      <c r="E6007" s="13">
        <f t="shared" ref="E6007" si="30252">SUM(D6001:D6007)/7</f>
        <v>278.42857142857144</v>
      </c>
      <c r="F6007" s="13">
        <f t="shared" ref="F6007" si="30253">SUM(D6003:D6007)/5</f>
        <v>336</v>
      </c>
      <c r="G6007" s="13">
        <f t="shared" ref="G6007" si="30254">N6007/(B6007/100000)</f>
        <v>3363.2414517451289</v>
      </c>
      <c r="H6007" s="5">
        <f t="shared" si="29258"/>
        <v>518</v>
      </c>
      <c r="I6007" s="5">
        <f t="shared" si="29259"/>
        <v>509</v>
      </c>
      <c r="J6007" s="8">
        <f t="shared" ref="J6007" si="30255">E6007/(SUM(N6000:N6006)/7)*100</f>
        <v>0.10422264823920409</v>
      </c>
      <c r="K6007" s="5">
        <f t="shared" ref="K6007" si="30256">O6007-O6006</f>
        <v>0</v>
      </c>
      <c r="L6007" s="8">
        <f t="shared" ref="L6007" si="30257">SUM(K6001:K6007)/7</f>
        <v>1</v>
      </c>
      <c r="M6007" s="8">
        <f t="shared" ref="M6007" si="30258">O6007/(B6007/100000)</f>
        <v>72.98512937384622</v>
      </c>
      <c r="N6007">
        <v>268469</v>
      </c>
      <c r="O6007">
        <v>5826</v>
      </c>
    </row>
    <row r="6008" spans="1:15" customFormat="1" x14ac:dyDescent="0.2">
      <c r="A6008" s="5" t="s">
        <v>14</v>
      </c>
      <c r="B6008" s="13">
        <v>7982448</v>
      </c>
      <c r="C6008" s="6">
        <f t="shared" si="29260"/>
        <v>44423</v>
      </c>
      <c r="D6008" s="5">
        <f t="shared" ref="D6008" si="30259">N6008-N6007</f>
        <v>295</v>
      </c>
      <c r="E6008" s="13">
        <f t="shared" ref="E6008" si="30260">SUM(D6002:D6008)/7</f>
        <v>295.42857142857144</v>
      </c>
      <c r="F6008" s="13">
        <f t="shared" ref="F6008" si="30261">SUM(D6004:D6008)/5</f>
        <v>365.8</v>
      </c>
      <c r="G6008" s="13">
        <f t="shared" ref="G6008" si="30262">N6008/(B6008/100000)</f>
        <v>3366.9370599094414</v>
      </c>
      <c r="H6008" s="5">
        <f t="shared" si="29258"/>
        <v>519</v>
      </c>
      <c r="I6008" s="5">
        <f t="shared" si="29259"/>
        <v>510</v>
      </c>
      <c r="J6008" s="8">
        <f t="shared" ref="J6008" si="30263">E6008/(SUM(N6001:N6007)/7)*100</f>
        <v>0.11047102966692023</v>
      </c>
      <c r="K6008" s="5">
        <f t="shared" ref="K6008" si="30264">O6008-O6007</f>
        <v>1</v>
      </c>
      <c r="L6008" s="8">
        <f t="shared" ref="L6008" si="30265">SUM(K6002:K6008)/7</f>
        <v>1.1428571428571428</v>
      </c>
      <c r="M6008" s="8">
        <f t="shared" ref="M6008" si="30266">O6008/(B6008/100000)</f>
        <v>72.997656859148975</v>
      </c>
      <c r="N6008">
        <v>268764</v>
      </c>
      <c r="O6008">
        <v>5827</v>
      </c>
    </row>
    <row r="6009" spans="1:15" customFormat="1" x14ac:dyDescent="0.2">
      <c r="A6009" s="5" t="s">
        <v>14</v>
      </c>
      <c r="B6009" s="13">
        <v>7982448</v>
      </c>
      <c r="C6009" s="6">
        <f t="shared" si="29260"/>
        <v>44424</v>
      </c>
      <c r="D6009" s="5">
        <f t="shared" ref="D6009" si="30267">N6009-N6008</f>
        <v>89</v>
      </c>
      <c r="E6009" s="13">
        <f t="shared" ref="E6009" si="30268">SUM(D6003:D6009)/7</f>
        <v>294.85714285714283</v>
      </c>
      <c r="F6009" s="13">
        <f t="shared" ref="F6009" si="30269">SUM(D6005:D6009)/5</f>
        <v>315.60000000000002</v>
      </c>
      <c r="G6009" s="13">
        <f t="shared" ref="G6009" si="30270">N6009/(B6009/100000)</f>
        <v>3368.0520061013867</v>
      </c>
      <c r="H6009" s="5">
        <f t="shared" si="29258"/>
        <v>520</v>
      </c>
      <c r="I6009" s="5">
        <f t="shared" si="29259"/>
        <v>511</v>
      </c>
      <c r="J6009" s="8">
        <f t="shared" ref="J6009" si="30271">E6009/(SUM(N6002:N6008)/7)*100</f>
        <v>0.11013568460213484</v>
      </c>
      <c r="K6009" s="5">
        <f t="shared" ref="K6009" si="30272">O6009-O6008</f>
        <v>0</v>
      </c>
      <c r="L6009" s="8">
        <f t="shared" ref="L6009" si="30273">SUM(K6003:K6009)/7</f>
        <v>1.1428571428571428</v>
      </c>
      <c r="M6009" s="8">
        <f t="shared" ref="M6009" si="30274">O6009/(B6009/100000)</f>
        <v>72.997656859148975</v>
      </c>
      <c r="N6009">
        <v>268853</v>
      </c>
      <c r="O6009">
        <v>5827</v>
      </c>
    </row>
    <row r="6010" spans="1:15" customFormat="1" x14ac:dyDescent="0.2">
      <c r="A6010" s="5" t="s">
        <v>14</v>
      </c>
      <c r="B6010" s="13">
        <v>7982448</v>
      </c>
      <c r="C6010" s="6">
        <f t="shared" si="29260"/>
        <v>44425</v>
      </c>
      <c r="D6010" s="5">
        <f t="shared" ref="D6010" si="30275">N6010-N6009</f>
        <v>239</v>
      </c>
      <c r="E6010" s="13">
        <f t="shared" ref="E6010" si="30276">SUM(D6004:D6010)/7</f>
        <v>308.14285714285717</v>
      </c>
      <c r="F6010" s="13">
        <f t="shared" ref="F6010" si="30277">SUM(D6006:D6010)/5</f>
        <v>276</v>
      </c>
      <c r="G6010" s="13">
        <f t="shared" ref="G6010" si="30278">N6010/(B6010/100000)</f>
        <v>3371.0460750887451</v>
      </c>
      <c r="H6010" s="5">
        <f t="shared" si="29258"/>
        <v>521</v>
      </c>
      <c r="I6010" s="5">
        <f t="shared" si="29259"/>
        <v>512</v>
      </c>
      <c r="J6010" s="8">
        <f t="shared" ref="J6010" si="30279">E6010/(SUM(N6003:N6009)/7)*100</f>
        <v>0.11497156892217752</v>
      </c>
      <c r="K6010" s="5">
        <f t="shared" ref="K6010" si="30280">O6010-O6009</f>
        <v>0</v>
      </c>
      <c r="L6010" s="8">
        <f t="shared" ref="L6010" si="30281">SUM(K6004:K6010)/7</f>
        <v>1.1428571428571428</v>
      </c>
      <c r="M6010" s="8">
        <f t="shared" ref="M6010" si="30282">O6010/(B6010/100000)</f>
        <v>72.997656859148975</v>
      </c>
      <c r="N6010">
        <v>269092</v>
      </c>
      <c r="O6010">
        <v>5827</v>
      </c>
    </row>
    <row r="6011" spans="1:15" customFormat="1" x14ac:dyDescent="0.2">
      <c r="A6011" s="5" t="s">
        <v>14</v>
      </c>
      <c r="B6011" s="13">
        <v>7982448</v>
      </c>
      <c r="C6011" s="6">
        <f t="shared" si="29260"/>
        <v>44426</v>
      </c>
      <c r="D6011" s="5">
        <f t="shared" ref="D6011" si="30283">N6011-N6010</f>
        <v>645</v>
      </c>
      <c r="E6011" s="13">
        <f t="shared" ref="E6011" si="30284">SUM(D6005:D6011)/7</f>
        <v>351.71428571428572</v>
      </c>
      <c r="F6011" s="13">
        <f t="shared" ref="F6011" si="30285">SUM(D6007:D6011)/5</f>
        <v>325.8</v>
      </c>
      <c r="G6011" s="13">
        <f t="shared" ref="G6011" si="30286">N6011/(B6011/100000)</f>
        <v>3379.1263031090216</v>
      </c>
      <c r="H6011" s="5">
        <f t="shared" si="29258"/>
        <v>522</v>
      </c>
      <c r="I6011" s="5">
        <f t="shared" si="29259"/>
        <v>513</v>
      </c>
      <c r="J6011" s="8">
        <f t="shared" ref="J6011" si="30287">E6011/(SUM(N6004:N6010)/7)*100</f>
        <v>0.13107785715920955</v>
      </c>
      <c r="K6011" s="5">
        <f t="shared" ref="K6011" si="30288">O6011-O6010</f>
        <v>4</v>
      </c>
      <c r="L6011" s="8">
        <f t="shared" ref="L6011" si="30289">SUM(K6005:K6011)/7</f>
        <v>1.2857142857142858</v>
      </c>
      <c r="M6011" s="8">
        <f t="shared" ref="M6011" si="30290">O6011/(B6011/100000)</f>
        <v>73.047766800359994</v>
      </c>
      <c r="N6011">
        <v>269737</v>
      </c>
      <c r="O6011">
        <v>5831</v>
      </c>
    </row>
    <row r="6012" spans="1:15" customFormat="1" x14ac:dyDescent="0.2">
      <c r="A6012" s="5" t="s">
        <v>14</v>
      </c>
      <c r="B6012" s="13">
        <v>7982448</v>
      </c>
      <c r="C6012" s="6">
        <f t="shared" si="29260"/>
        <v>44427</v>
      </c>
      <c r="D6012" s="5">
        <f t="shared" ref="D6012" si="30291">N6012-N6011</f>
        <v>631</v>
      </c>
      <c r="E6012" s="13">
        <f t="shared" ref="E6012" si="30292">SUM(D6006:D6012)/7</f>
        <v>379.42857142857144</v>
      </c>
      <c r="F6012" s="13">
        <f t="shared" ref="F6012" si="30293">SUM(D6008:D6012)/5</f>
        <v>379.8</v>
      </c>
      <c r="G6012" s="13">
        <f t="shared" ref="G6012" si="30294">N6012/(B6012/100000)</f>
        <v>3387.0311463350595</v>
      </c>
      <c r="H6012" s="5">
        <f t="shared" si="29258"/>
        <v>523</v>
      </c>
      <c r="I6012" s="5">
        <f t="shared" si="29259"/>
        <v>514</v>
      </c>
      <c r="J6012" s="8">
        <f t="shared" ref="J6012" si="30295">E6012/(SUM(N6005:N6011)/7)*100</f>
        <v>0.14122138419288202</v>
      </c>
      <c r="K6012" s="5">
        <f t="shared" ref="K6012" si="30296">O6012-O6011</f>
        <v>2</v>
      </c>
      <c r="L6012" s="8">
        <f t="shared" ref="L6012" si="30297">SUM(K6006:K6012)/7</f>
        <v>1</v>
      </c>
      <c r="M6012" s="8">
        <f t="shared" ref="M6012" si="30298">O6012/(B6012/100000)</f>
        <v>73.072821770965504</v>
      </c>
      <c r="N6012">
        <v>270368</v>
      </c>
      <c r="O6012">
        <v>5833</v>
      </c>
    </row>
    <row r="6013" spans="1:15" customFormat="1" x14ac:dyDescent="0.2">
      <c r="A6013" s="5" t="s">
        <v>14</v>
      </c>
      <c r="B6013" s="13">
        <v>7982448</v>
      </c>
      <c r="C6013" s="6">
        <f t="shared" si="29260"/>
        <v>44428</v>
      </c>
      <c r="D6013" s="5">
        <f t="shared" ref="D6013" si="30299">N6013-N6012</f>
        <v>665</v>
      </c>
      <c r="E6013" s="13">
        <f t="shared" ref="E6013" si="30300">SUM(D6007:D6013)/7</f>
        <v>417.85714285714283</v>
      </c>
      <c r="F6013" s="13">
        <f t="shared" ref="F6013" si="30301">SUM(D6009:D6013)/5</f>
        <v>453.8</v>
      </c>
      <c r="G6013" s="13">
        <f t="shared" ref="G6013" si="30302">N6013/(B6013/100000)</f>
        <v>3395.3619240613912</v>
      </c>
      <c r="H6013" s="5">
        <f t="shared" si="29258"/>
        <v>524</v>
      </c>
      <c r="I6013" s="5">
        <f t="shared" si="29259"/>
        <v>515</v>
      </c>
      <c r="J6013" s="8">
        <f t="shared" ref="J6013" si="30303">E6013/(SUM(N6006:N6012)/7)*100</f>
        <v>0.15530497915727534</v>
      </c>
      <c r="K6013" s="5">
        <f t="shared" ref="K6013" si="30304">O6013-O6012</f>
        <v>1</v>
      </c>
      <c r="L6013" s="8">
        <f t="shared" ref="L6013" si="30305">SUM(K6007:K6013)/7</f>
        <v>1.1428571428571428</v>
      </c>
      <c r="M6013" s="8">
        <f t="shared" ref="M6013" si="30306">O6013/(B6013/100000)</f>
        <v>73.085349256268259</v>
      </c>
      <c r="N6013">
        <v>271033</v>
      </c>
      <c r="O6013">
        <v>5834</v>
      </c>
    </row>
    <row r="6014" spans="1:15" customFormat="1" x14ac:dyDescent="0.2">
      <c r="A6014" s="5" t="s">
        <v>14</v>
      </c>
      <c r="B6014" s="13">
        <v>7982448</v>
      </c>
      <c r="C6014" s="6">
        <f t="shared" si="29260"/>
        <v>44429</v>
      </c>
      <c r="D6014" s="5">
        <f t="shared" ref="D6014:D6015" si="30307">N6014-N6013</f>
        <v>522</v>
      </c>
      <c r="E6014" s="13">
        <f t="shared" ref="E6014:E6015" si="30308">SUM(D6008:D6014)/7</f>
        <v>440.85714285714283</v>
      </c>
      <c r="F6014" s="13">
        <f t="shared" ref="F6014:F6015" si="30309">SUM(D6010:D6014)/5</f>
        <v>540.4</v>
      </c>
      <c r="G6014" s="13">
        <f t="shared" ref="G6014:G6015" si="30310">N6014/(B6014/100000)</f>
        <v>3401.9012713894285</v>
      </c>
      <c r="H6014" s="5">
        <f t="shared" si="29258"/>
        <v>525</v>
      </c>
      <c r="I6014" s="5">
        <f t="shared" si="29259"/>
        <v>516</v>
      </c>
      <c r="J6014" s="8">
        <f t="shared" ref="J6014:J6015" si="30311">E6014/(SUM(N6007:N6013)/7)*100</f>
        <v>0.16359931209829107</v>
      </c>
      <c r="K6014" s="5">
        <f t="shared" ref="K6014:K6015" si="30312">O6014-O6013</f>
        <v>0</v>
      </c>
      <c r="L6014" s="8">
        <f t="shared" ref="L6014:L6015" si="30313">SUM(K6008:K6014)/7</f>
        <v>1.1428571428571428</v>
      </c>
      <c r="M6014" s="8">
        <f t="shared" ref="M6014:M6015" si="30314">O6014/(B6014/100000)</f>
        <v>73.085349256268259</v>
      </c>
      <c r="N6014">
        <v>271555</v>
      </c>
      <c r="O6014">
        <v>5834</v>
      </c>
    </row>
    <row r="6015" spans="1:15" customFormat="1" x14ac:dyDescent="0.2">
      <c r="A6015" s="5" t="s">
        <v>14</v>
      </c>
      <c r="B6015" s="13">
        <v>7982448</v>
      </c>
      <c r="C6015" s="6">
        <f t="shared" si="29260"/>
        <v>44430</v>
      </c>
      <c r="D6015" s="5">
        <f t="shared" si="30307"/>
        <v>501</v>
      </c>
      <c r="E6015" s="13">
        <f t="shared" si="30308"/>
        <v>470.28571428571428</v>
      </c>
      <c r="F6015" s="13">
        <f t="shared" si="30309"/>
        <v>592.79999999999995</v>
      </c>
      <c r="G6015" s="13">
        <f t="shared" si="30310"/>
        <v>3408.1775415261086</v>
      </c>
      <c r="H6015" s="5">
        <f t="shared" si="29258"/>
        <v>526</v>
      </c>
      <c r="I6015" s="5">
        <f t="shared" si="29259"/>
        <v>517</v>
      </c>
      <c r="J6015" s="8">
        <f t="shared" si="30311"/>
        <v>0.17423502250976763</v>
      </c>
      <c r="K6015" s="5">
        <f t="shared" si="30312"/>
        <v>0</v>
      </c>
      <c r="L6015" s="8">
        <f t="shared" si="30313"/>
        <v>1</v>
      </c>
      <c r="M6015" s="8">
        <f t="shared" si="30314"/>
        <v>73.085349256268259</v>
      </c>
      <c r="N6015">
        <v>272056</v>
      </c>
      <c r="O6015">
        <v>5834</v>
      </c>
    </row>
    <row r="6016" spans="1:15" customFormat="1" x14ac:dyDescent="0.2">
      <c r="A6016" s="5" t="s">
        <v>14</v>
      </c>
      <c r="B6016" s="13">
        <v>7982448</v>
      </c>
      <c r="C6016" s="6">
        <f t="shared" si="29260"/>
        <v>44431</v>
      </c>
      <c r="D6016" s="5">
        <f t="shared" ref="D6016" si="30315">N6016-N6015</f>
        <v>176</v>
      </c>
      <c r="E6016" s="13">
        <f t="shared" ref="E6016" si="30316">SUM(D6010:D6016)/7</f>
        <v>482.71428571428572</v>
      </c>
      <c r="F6016" s="13">
        <f t="shared" ref="F6016" si="30317">SUM(D6012:D6016)/5</f>
        <v>499</v>
      </c>
      <c r="G6016" s="13">
        <f t="shared" ref="G6016" si="30318">N6016/(B6016/100000)</f>
        <v>3410.3823789393932</v>
      </c>
      <c r="H6016" s="5">
        <f t="shared" si="29258"/>
        <v>527</v>
      </c>
      <c r="I6016" s="5">
        <f t="shared" si="29259"/>
        <v>518</v>
      </c>
      <c r="J6016" s="8">
        <f t="shared" ref="J6016" si="30319">E6016/(SUM(N6009:N6015)/7)*100</f>
        <v>0.17852859469095372</v>
      </c>
      <c r="K6016" s="5">
        <f t="shared" ref="K6016" si="30320">O6016-O6015</f>
        <v>0</v>
      </c>
      <c r="L6016" s="8">
        <f t="shared" ref="L6016" si="30321">SUM(K6010:K6016)/7</f>
        <v>1</v>
      </c>
      <c r="M6016" s="8">
        <f t="shared" ref="M6016" si="30322">O6016/(B6016/100000)</f>
        <v>73.085349256268259</v>
      </c>
      <c r="N6016">
        <v>272232</v>
      </c>
      <c r="O6016">
        <v>5834</v>
      </c>
    </row>
    <row r="6017" spans="1:15" customFormat="1" x14ac:dyDescent="0.2">
      <c r="A6017" s="5" t="s">
        <v>14</v>
      </c>
      <c r="B6017" s="13">
        <v>7982448</v>
      </c>
      <c r="C6017" s="6">
        <f t="shared" si="29260"/>
        <v>44432</v>
      </c>
      <c r="D6017" s="5">
        <f t="shared" ref="D6017" si="30323">N6017-N6016</f>
        <v>343</v>
      </c>
      <c r="E6017" s="13">
        <f t="shared" ref="E6017" si="30324">SUM(D6011:D6017)/7</f>
        <v>497.57142857142856</v>
      </c>
      <c r="F6017" s="13">
        <f t="shared" ref="F6017" si="30325">SUM(D6013:D6017)/5</f>
        <v>441.4</v>
      </c>
      <c r="G6017" s="13">
        <f t="shared" ref="G6017" si="30326">N6017/(B6017/100000)</f>
        <v>3414.6793063982382</v>
      </c>
      <c r="H6017" s="5">
        <f t="shared" si="29258"/>
        <v>528</v>
      </c>
      <c r="I6017" s="5">
        <f t="shared" si="29259"/>
        <v>519</v>
      </c>
      <c r="J6017" s="8">
        <f t="shared" ref="J6017" si="30327">E6017/(SUM(N6010:N6016)/7)*100</f>
        <v>0.18369545898285564</v>
      </c>
      <c r="K6017" s="5">
        <f t="shared" ref="K6017" si="30328">O6017-O6016</f>
        <v>6</v>
      </c>
      <c r="L6017" s="8">
        <f t="shared" ref="L6017" si="30329">SUM(K6011:K6017)/7</f>
        <v>1.8571428571428572</v>
      </c>
      <c r="M6017" s="8">
        <f t="shared" ref="M6017" si="30330">O6017/(B6017/100000)</f>
        <v>73.160514168084788</v>
      </c>
      <c r="N6017">
        <v>272575</v>
      </c>
      <c r="O6017">
        <v>5840</v>
      </c>
    </row>
    <row r="6018" spans="1:15" customFormat="1" x14ac:dyDescent="0.2">
      <c r="A6018" s="5" t="s">
        <v>14</v>
      </c>
      <c r="B6018" s="13">
        <v>7982448</v>
      </c>
      <c r="C6018" s="6">
        <f t="shared" si="29260"/>
        <v>44433</v>
      </c>
      <c r="D6018" s="5">
        <f t="shared" ref="D6018:D6019" si="30331">N6018-N6017</f>
        <v>817</v>
      </c>
      <c r="E6018" s="13">
        <f t="shared" ref="E6018:E6019" si="30332">SUM(D6012:D6018)/7</f>
        <v>522.14285714285711</v>
      </c>
      <c r="F6018" s="13">
        <f t="shared" ref="F6018:F6019" si="30333">SUM(D6014:D6018)/5</f>
        <v>471.8</v>
      </c>
      <c r="G6018" s="13">
        <f t="shared" ref="G6018:G6019" si="30334">N6018/(B6018/100000)</f>
        <v>3424.914261890588</v>
      </c>
      <c r="H6018" s="5">
        <f t="shared" si="29258"/>
        <v>529</v>
      </c>
      <c r="I6018" s="5">
        <f t="shared" si="29259"/>
        <v>520</v>
      </c>
      <c r="J6018" s="8">
        <f t="shared" ref="J6018:J6019" si="30335">E6018/(SUM(N6011:N6017)/7)*100</f>
        <v>0.19241338502260527</v>
      </c>
      <c r="K6018" s="5">
        <f t="shared" ref="K6018:K6019" si="30336">O6018-O6017</f>
        <v>5</v>
      </c>
      <c r="L6018" s="8">
        <f t="shared" ref="L6018:L6019" si="30337">SUM(K6012:K6018)/7</f>
        <v>2</v>
      </c>
      <c r="M6018" s="8">
        <f t="shared" ref="M6018:M6019" si="30338">O6018/(B6018/100000)</f>
        <v>73.223151594598548</v>
      </c>
      <c r="N6018">
        <v>273392</v>
      </c>
      <c r="O6018">
        <v>5845</v>
      </c>
    </row>
    <row r="6019" spans="1:15" customFormat="1" x14ac:dyDescent="0.2">
      <c r="A6019" s="5" t="s">
        <v>14</v>
      </c>
      <c r="B6019" s="13">
        <v>7982448</v>
      </c>
      <c r="C6019" s="6">
        <f t="shared" si="29260"/>
        <v>44434</v>
      </c>
      <c r="D6019" s="5">
        <f t="shared" si="30331"/>
        <v>926</v>
      </c>
      <c r="E6019" s="13">
        <f t="shared" si="30332"/>
        <v>564.28571428571433</v>
      </c>
      <c r="F6019" s="13">
        <f t="shared" si="30333"/>
        <v>552.6</v>
      </c>
      <c r="G6019" s="13">
        <f t="shared" si="30334"/>
        <v>3436.5147132809388</v>
      </c>
      <c r="H6019" s="5">
        <f t="shared" si="29258"/>
        <v>530</v>
      </c>
      <c r="I6019" s="5">
        <f t="shared" si="29259"/>
        <v>521</v>
      </c>
      <c r="J6019" s="8">
        <f t="shared" si="30335"/>
        <v>0.20754398750322481</v>
      </c>
      <c r="K6019" s="5">
        <f t="shared" si="30336"/>
        <v>1</v>
      </c>
      <c r="L6019" s="8">
        <f t="shared" si="30337"/>
        <v>1.8571428571428572</v>
      </c>
      <c r="M6019" s="8">
        <f t="shared" si="30338"/>
        <v>73.235679079901303</v>
      </c>
      <c r="N6019">
        <v>274318</v>
      </c>
      <c r="O6019">
        <v>5846</v>
      </c>
    </row>
    <row r="6020" spans="1:15" customFormat="1" x14ac:dyDescent="0.2">
      <c r="A6020" s="5" t="s">
        <v>14</v>
      </c>
      <c r="B6020" s="13">
        <v>7982448</v>
      </c>
      <c r="C6020" s="6">
        <f t="shared" si="29260"/>
        <v>44435</v>
      </c>
      <c r="D6020" s="5">
        <f t="shared" ref="D6020" si="30339">N6020-N6019</f>
        <v>992</v>
      </c>
      <c r="E6020" s="13">
        <f t="shared" ref="E6020" si="30340">SUM(D6014:D6020)/7</f>
        <v>611</v>
      </c>
      <c r="F6020" s="13">
        <f t="shared" ref="F6020" si="30341">SUM(D6016:D6020)/5</f>
        <v>650.79999999999995</v>
      </c>
      <c r="G6020" s="13">
        <f t="shared" ref="G6020" si="30342">N6020/(B6020/100000)</f>
        <v>3448.9419787012707</v>
      </c>
      <c r="H6020" s="5">
        <f t="shared" si="29258"/>
        <v>531</v>
      </c>
      <c r="I6020" s="5">
        <f t="shared" si="29259"/>
        <v>522</v>
      </c>
      <c r="J6020" s="8">
        <f t="shared" ref="J6020" si="30343">E6020/(SUM(N6013:N6019)/7)*100</f>
        <v>0.22426003887453658</v>
      </c>
      <c r="K6020" s="5">
        <f t="shared" ref="K6020" si="30344">O6020-O6019</f>
        <v>1</v>
      </c>
      <c r="L6020" s="8">
        <f t="shared" ref="L6020" si="30345">SUM(K6014:K6020)/7</f>
        <v>1.8571428571428572</v>
      </c>
      <c r="M6020" s="8">
        <f t="shared" ref="M6020" si="30346">O6020/(B6020/100000)</f>
        <v>73.248206565204057</v>
      </c>
      <c r="N6020">
        <v>275310</v>
      </c>
      <c r="O6020">
        <v>5847</v>
      </c>
    </row>
    <row r="6021" spans="1:15" customFormat="1" x14ac:dyDescent="0.2">
      <c r="A6021" s="5" t="s">
        <v>14</v>
      </c>
      <c r="B6021" s="13">
        <v>7982448</v>
      </c>
      <c r="C6021" s="6">
        <f t="shared" si="29260"/>
        <v>44436</v>
      </c>
      <c r="D6021" s="5">
        <f t="shared" ref="D6021:D6022" si="30347">N6021-N6020</f>
        <v>837</v>
      </c>
      <c r="E6021" s="13">
        <f t="shared" ref="E6021:E6022" si="30348">SUM(D6015:D6021)/7</f>
        <v>656</v>
      </c>
      <c r="F6021" s="13">
        <f t="shared" ref="F6021:F6022" si="30349">SUM(D6017:D6021)/5</f>
        <v>783</v>
      </c>
      <c r="G6021" s="13">
        <f t="shared" ref="G6021:G6022" si="30350">N6021/(B6021/100000)</f>
        <v>3459.4274838996762</v>
      </c>
      <c r="H6021" s="5">
        <f t="shared" si="29258"/>
        <v>532</v>
      </c>
      <c r="I6021" s="5">
        <f t="shared" si="29259"/>
        <v>523</v>
      </c>
      <c r="J6021" s="8">
        <f t="shared" ref="J6021:J6022" si="30351">E6021/(SUM(N6014:N6020)/7)*100</f>
        <v>0.24023797789936163</v>
      </c>
      <c r="K6021" s="5">
        <f t="shared" ref="K6021:K6022" si="30352">O6021-O6020</f>
        <v>0</v>
      </c>
      <c r="L6021" s="8">
        <f t="shared" ref="L6021:L6022" si="30353">SUM(K6015:K6021)/7</f>
        <v>1.8571428571428572</v>
      </c>
      <c r="M6021" s="8">
        <f t="shared" ref="M6021:M6022" si="30354">O6021/(B6021/100000)</f>
        <v>73.248206565204057</v>
      </c>
      <c r="N6021">
        <v>276147</v>
      </c>
      <c r="O6021">
        <v>5847</v>
      </c>
    </row>
    <row r="6022" spans="1:15" customFormat="1" x14ac:dyDescent="0.2">
      <c r="A6022" s="5" t="s">
        <v>14</v>
      </c>
      <c r="B6022" s="13">
        <v>7982448</v>
      </c>
      <c r="C6022" s="6">
        <f t="shared" si="29260"/>
        <v>44437</v>
      </c>
      <c r="D6022" s="5">
        <f t="shared" si="30347"/>
        <v>701</v>
      </c>
      <c r="E6022" s="13">
        <f t="shared" si="30348"/>
        <v>684.57142857142856</v>
      </c>
      <c r="F6022" s="13">
        <f t="shared" si="30349"/>
        <v>854.6</v>
      </c>
      <c r="G6022" s="13">
        <f t="shared" si="30350"/>
        <v>3468.2092510969069</v>
      </c>
      <c r="H6022" s="5">
        <f t="shared" si="29258"/>
        <v>533</v>
      </c>
      <c r="I6022" s="5">
        <f t="shared" si="29259"/>
        <v>524</v>
      </c>
      <c r="J6022" s="8">
        <f t="shared" si="30351"/>
        <v>0.25010046815550901</v>
      </c>
      <c r="K6022" s="5">
        <f t="shared" si="30352"/>
        <v>3</v>
      </c>
      <c r="L6022" s="8">
        <f t="shared" si="30353"/>
        <v>2.2857142857142856</v>
      </c>
      <c r="M6022" s="8">
        <f t="shared" si="30354"/>
        <v>73.285789021112322</v>
      </c>
      <c r="N6022">
        <v>276848</v>
      </c>
      <c r="O6022">
        <v>5850</v>
      </c>
    </row>
    <row r="6023" spans="1:15" customFormat="1" x14ac:dyDescent="0.2">
      <c r="A6023" s="5" t="s">
        <v>14</v>
      </c>
      <c r="B6023" s="13">
        <v>7982448</v>
      </c>
      <c r="C6023" s="6">
        <f t="shared" si="29260"/>
        <v>44438</v>
      </c>
      <c r="D6023" s="5">
        <f t="shared" ref="D6023" si="30355">N6023-N6022</f>
        <v>308</v>
      </c>
      <c r="E6023" s="13">
        <f t="shared" ref="E6023" si="30356">SUM(D6017:D6023)/7</f>
        <v>703.42857142857144</v>
      </c>
      <c r="F6023" s="13">
        <f t="shared" ref="F6023" si="30357">SUM(D6019:D6023)/5</f>
        <v>752.8</v>
      </c>
      <c r="G6023" s="13">
        <f t="shared" ref="G6023" si="30358">N6023/(B6023/100000)</f>
        <v>3472.067716570155</v>
      </c>
      <c r="H6023" s="5">
        <f t="shared" si="29258"/>
        <v>534</v>
      </c>
      <c r="I6023" s="5">
        <f t="shared" si="29259"/>
        <v>525</v>
      </c>
      <c r="J6023" s="8">
        <f t="shared" ref="J6023" si="30359">E6023/(SUM(N6016:N6022)/7)*100</f>
        <v>0.25634858409576738</v>
      </c>
      <c r="K6023" s="5">
        <f t="shared" ref="K6023" si="30360">O6023-O6022</f>
        <v>1</v>
      </c>
      <c r="L6023" s="8">
        <f t="shared" ref="L6023" si="30361">SUM(K6017:K6023)/7</f>
        <v>2.4285714285714284</v>
      </c>
      <c r="M6023" s="8">
        <f t="shared" ref="M6023" si="30362">O6023/(B6023/100000)</f>
        <v>73.298316506415077</v>
      </c>
      <c r="N6023">
        <v>277156</v>
      </c>
      <c r="O6023">
        <v>5851</v>
      </c>
    </row>
    <row r="6024" spans="1:15" customFormat="1" x14ac:dyDescent="0.2">
      <c r="A6024" s="5" t="s">
        <v>14</v>
      </c>
      <c r="B6024" s="13">
        <v>7982448</v>
      </c>
      <c r="C6024" s="6">
        <f t="shared" si="29260"/>
        <v>44439</v>
      </c>
      <c r="D6024" s="5">
        <f t="shared" ref="D6024" si="30363">N6024-N6023</f>
        <v>320</v>
      </c>
      <c r="E6024" s="13">
        <f t="shared" ref="E6024" si="30364">SUM(D6018:D6024)/7</f>
        <v>700.14285714285711</v>
      </c>
      <c r="F6024" s="13">
        <f t="shared" ref="F6024" si="30365">SUM(D6020:D6024)/5</f>
        <v>631.6</v>
      </c>
      <c r="G6024" s="13">
        <f t="shared" ref="G6024" si="30366">N6024/(B6024/100000)</f>
        <v>3476.0765118670365</v>
      </c>
      <c r="H6024" s="5">
        <f t="shared" si="29258"/>
        <v>535</v>
      </c>
      <c r="I6024" s="5">
        <f t="shared" si="29259"/>
        <v>526</v>
      </c>
      <c r="J6024" s="8">
        <f t="shared" ref="J6024" si="30367">E6024/(SUM(N6017:N6023)/7)*100</f>
        <v>0.25449877605873256</v>
      </c>
      <c r="K6024" s="5">
        <f t="shared" ref="K6024" si="30368">O6024-O6023</f>
        <v>6</v>
      </c>
      <c r="L6024" s="8">
        <f t="shared" ref="L6024" si="30369">SUM(K6018:K6024)/7</f>
        <v>2.4285714285714284</v>
      </c>
      <c r="M6024" s="8">
        <f t="shared" ref="M6024" si="30370">O6024/(B6024/100000)</f>
        <v>73.373481418231606</v>
      </c>
      <c r="N6024">
        <v>277476</v>
      </c>
      <c r="O6024">
        <v>5857</v>
      </c>
    </row>
    <row r="6025" spans="1:15" customFormat="1" x14ac:dyDescent="0.2">
      <c r="A6025" s="5" t="s">
        <v>14</v>
      </c>
      <c r="B6025" s="13">
        <v>7982448</v>
      </c>
      <c r="C6025" s="6">
        <f t="shared" si="29260"/>
        <v>44440</v>
      </c>
      <c r="D6025" s="5">
        <f t="shared" ref="D6025" si="30371">N6025-N6024</f>
        <v>1035</v>
      </c>
      <c r="E6025" s="13">
        <f t="shared" ref="E6025" si="30372">SUM(D6019:D6025)/7</f>
        <v>731.28571428571433</v>
      </c>
      <c r="F6025" s="13">
        <f t="shared" ref="F6025" si="30373">SUM(D6021:D6025)/5</f>
        <v>640.20000000000005</v>
      </c>
      <c r="G6025" s="13">
        <f t="shared" ref="G6025" si="30374">N6025/(B6025/100000)</f>
        <v>3489.042459155387</v>
      </c>
      <c r="H6025" s="5">
        <f t="shared" si="29258"/>
        <v>536</v>
      </c>
      <c r="I6025" s="5">
        <f t="shared" si="29259"/>
        <v>527</v>
      </c>
      <c r="J6025" s="8">
        <f t="shared" ref="J6025" si="30375">E6025/(SUM(N6018:N6024)/7)*100</f>
        <v>0.26514427546827574</v>
      </c>
      <c r="K6025" s="5">
        <f t="shared" ref="K6025" si="30376">O6025-O6024</f>
        <v>-2</v>
      </c>
      <c r="L6025" s="8">
        <f t="shared" ref="L6025" si="30377">SUM(K6019:K6025)/7</f>
        <v>1.4285714285714286</v>
      </c>
      <c r="M6025" s="8">
        <f t="shared" ref="M6025" si="30378">O6025/(B6025/100000)</f>
        <v>73.348426447626096</v>
      </c>
      <c r="N6025">
        <v>278511</v>
      </c>
      <c r="O6025">
        <v>5855</v>
      </c>
    </row>
    <row r="6026" spans="1:15" customFormat="1" x14ac:dyDescent="0.2">
      <c r="A6026" s="5" t="s">
        <v>14</v>
      </c>
      <c r="B6026" s="13">
        <v>7982448</v>
      </c>
      <c r="C6026" s="6">
        <f t="shared" si="29260"/>
        <v>44441</v>
      </c>
      <c r="D6026" s="5">
        <f t="shared" ref="D6026:D6027" si="30379">N6026-N6025</f>
        <v>1106</v>
      </c>
      <c r="E6026" s="13">
        <f t="shared" ref="E6026:E6027" si="30380">SUM(D6020:D6026)/7</f>
        <v>757</v>
      </c>
      <c r="F6026" s="13">
        <f t="shared" ref="F6026:F6027" si="30381">SUM(D6022:D6026)/5</f>
        <v>694</v>
      </c>
      <c r="G6026" s="13">
        <f t="shared" ref="G6026:G6027" si="30382">N6026/(B6026/100000)</f>
        <v>3502.8978579002332</v>
      </c>
      <c r="H6026" s="5">
        <f t="shared" si="29258"/>
        <v>537</v>
      </c>
      <c r="I6026" s="5">
        <f t="shared" si="29259"/>
        <v>528</v>
      </c>
      <c r="J6026" s="8">
        <f t="shared" ref="J6026:J6027" si="30383">E6026/(SUM(N6019:N6025)/7)*100</f>
        <v>0.27374176424216567</v>
      </c>
      <c r="K6026" s="5">
        <f t="shared" ref="K6026:K6027" si="30384">O6026-O6025</f>
        <v>0</v>
      </c>
      <c r="L6026" s="8">
        <f t="shared" ref="L6026:L6027" si="30385">SUM(K6020:K6026)/7</f>
        <v>1.2857142857142858</v>
      </c>
      <c r="M6026" s="8">
        <f t="shared" ref="M6026:M6027" si="30386">O6026/(B6026/100000)</f>
        <v>73.348426447626096</v>
      </c>
      <c r="N6026">
        <v>279617</v>
      </c>
      <c r="O6026">
        <v>5855</v>
      </c>
    </row>
    <row r="6027" spans="1:15" customFormat="1" x14ac:dyDescent="0.2">
      <c r="A6027" s="5" t="s">
        <v>14</v>
      </c>
      <c r="B6027" s="13">
        <v>7982448</v>
      </c>
      <c r="C6027" s="6">
        <f t="shared" si="29260"/>
        <v>44442</v>
      </c>
      <c r="D6027" s="5">
        <f t="shared" si="30379"/>
        <v>1136</v>
      </c>
      <c r="E6027" s="13">
        <f t="shared" si="30380"/>
        <v>777.57142857142856</v>
      </c>
      <c r="F6027" s="13">
        <f t="shared" si="30381"/>
        <v>781</v>
      </c>
      <c r="G6027" s="13">
        <f t="shared" si="30382"/>
        <v>3517.129081204162</v>
      </c>
      <c r="H6027" s="5">
        <f t="shared" si="29258"/>
        <v>538</v>
      </c>
      <c r="I6027" s="5">
        <f t="shared" si="29259"/>
        <v>529</v>
      </c>
      <c r="J6027" s="8">
        <f t="shared" si="30383"/>
        <v>0.28041307220520695</v>
      </c>
      <c r="K6027" s="5">
        <f t="shared" si="30384"/>
        <v>4</v>
      </c>
      <c r="L6027" s="8">
        <f t="shared" si="30385"/>
        <v>1.7142857142857142</v>
      </c>
      <c r="M6027" s="8">
        <f t="shared" si="30386"/>
        <v>73.398536388837115</v>
      </c>
      <c r="N6027">
        <v>280753</v>
      </c>
      <c r="O6027">
        <v>5859</v>
      </c>
    </row>
    <row r="6028" spans="1:15" customFormat="1" x14ac:dyDescent="0.2">
      <c r="A6028" s="5" t="s">
        <v>14</v>
      </c>
      <c r="B6028" s="13">
        <v>7982448</v>
      </c>
      <c r="C6028" s="6">
        <f t="shared" si="29260"/>
        <v>44443</v>
      </c>
      <c r="D6028" s="5">
        <f t="shared" ref="D6028" si="30387">N6028-N6027</f>
        <v>468</v>
      </c>
      <c r="E6028" s="13">
        <f t="shared" ref="E6028" si="30388">SUM(D6022:D6028)/7</f>
        <v>724.85714285714289</v>
      </c>
      <c r="F6028" s="13">
        <f t="shared" ref="F6028" si="30389">SUM(D6024:D6028)/5</f>
        <v>813</v>
      </c>
      <c r="G6028" s="13">
        <f t="shared" ref="G6028" si="30390">N6028/(B6028/100000)</f>
        <v>3522.9919443258514</v>
      </c>
      <c r="H6028" s="5">
        <f t="shared" si="29258"/>
        <v>539</v>
      </c>
      <c r="I6028" s="5">
        <f t="shared" si="29259"/>
        <v>530</v>
      </c>
      <c r="J6028" s="8">
        <f t="shared" ref="J6028" si="30391">E6028/(SUM(N6021:N6027)/7)*100</f>
        <v>0.26067193147934664</v>
      </c>
      <c r="K6028" s="5">
        <f t="shared" ref="K6028" si="30392">O6028-O6027</f>
        <v>-1</v>
      </c>
      <c r="L6028" s="8">
        <f t="shared" ref="L6028" si="30393">SUM(K6022:K6028)/7</f>
        <v>1.5714285714285714</v>
      </c>
      <c r="M6028" s="8">
        <f t="shared" ref="M6028" si="30394">O6028/(B6028/100000)</f>
        <v>73.386008903534361</v>
      </c>
      <c r="N6028">
        <v>281221</v>
      </c>
      <c r="O6028">
        <v>5858</v>
      </c>
    </row>
    <row r="6029" spans="1:15" customFormat="1" x14ac:dyDescent="0.2">
      <c r="A6029" s="5" t="s">
        <v>14</v>
      </c>
      <c r="B6029" s="13">
        <v>7982448</v>
      </c>
      <c r="C6029" s="6">
        <f t="shared" si="29260"/>
        <v>44444</v>
      </c>
      <c r="D6029" s="5">
        <f t="shared" ref="D6029" si="30395">N6029-N6028</f>
        <v>1562</v>
      </c>
      <c r="E6029" s="13">
        <f t="shared" ref="E6029" si="30396">SUM(D6023:D6029)/7</f>
        <v>847.85714285714289</v>
      </c>
      <c r="F6029" s="13">
        <f t="shared" ref="F6029" si="30397">SUM(D6025:D6029)/5</f>
        <v>1061.4000000000001</v>
      </c>
      <c r="G6029" s="13">
        <f t="shared" ref="G6029" si="30398">N6029/(B6029/100000)</f>
        <v>3542.5598763687535</v>
      </c>
      <c r="H6029" s="5">
        <f t="shared" si="29258"/>
        <v>540</v>
      </c>
      <c r="I6029" s="5">
        <f t="shared" si="29259"/>
        <v>531</v>
      </c>
      <c r="J6029" s="8">
        <f t="shared" ref="J6029" si="30399">E6029/(SUM(N6022:N6028)/7)*100</f>
        <v>0.3041122535460975</v>
      </c>
      <c r="K6029" s="5">
        <f t="shared" ref="K6029" si="30400">O6029-O6028</f>
        <v>2</v>
      </c>
      <c r="L6029" s="8">
        <f t="shared" ref="L6029" si="30401">SUM(K6023:K6029)/7</f>
        <v>1.4285714285714286</v>
      </c>
      <c r="M6029" s="8">
        <f t="shared" ref="M6029" si="30402">O6029/(B6029/100000)</f>
        <v>73.41106387413987</v>
      </c>
      <c r="N6029">
        <v>282783</v>
      </c>
      <c r="O6029">
        <v>5860</v>
      </c>
    </row>
    <row r="6030" spans="1:15" customFormat="1" x14ac:dyDescent="0.2">
      <c r="A6030" s="5" t="s">
        <v>14</v>
      </c>
      <c r="B6030" s="13">
        <v>7982448</v>
      </c>
      <c r="C6030" s="6">
        <f t="shared" si="29260"/>
        <v>44445</v>
      </c>
      <c r="D6030" s="5">
        <f t="shared" ref="D6030" si="30403">N6030-N6029</f>
        <v>293</v>
      </c>
      <c r="E6030" s="13">
        <f t="shared" ref="E6030" si="30404">SUM(D6024:D6030)/7</f>
        <v>845.71428571428567</v>
      </c>
      <c r="F6030" s="13">
        <f t="shared" ref="F6030" si="30405">SUM(D6026:D6030)/5</f>
        <v>913</v>
      </c>
      <c r="G6030" s="13">
        <f t="shared" ref="G6030" si="30406">N6030/(B6030/100000)</f>
        <v>3546.2304295624604</v>
      </c>
      <c r="H6030" s="5">
        <f t="shared" si="29258"/>
        <v>541</v>
      </c>
      <c r="I6030" s="5">
        <f t="shared" si="29259"/>
        <v>532</v>
      </c>
      <c r="J6030" s="8">
        <f t="shared" ref="J6030" si="30407">E6030/(SUM(N6023:N6029)/7)*100</f>
        <v>0.30242393808074203</v>
      </c>
      <c r="K6030" s="5">
        <f t="shared" ref="K6030" si="30408">O6030-O6029</f>
        <v>1</v>
      </c>
      <c r="L6030" s="8">
        <f t="shared" ref="L6030" si="30409">SUM(K6024:K6030)/7</f>
        <v>1.4285714285714286</v>
      </c>
      <c r="M6030" s="8">
        <f t="shared" ref="M6030" si="30410">O6030/(B6030/100000)</f>
        <v>73.423591359442625</v>
      </c>
      <c r="N6030">
        <v>283076</v>
      </c>
      <c r="O6030">
        <v>5861</v>
      </c>
    </row>
    <row r="6031" spans="1:15" customFormat="1" x14ac:dyDescent="0.2">
      <c r="A6031" s="5" t="s">
        <v>14</v>
      </c>
      <c r="B6031" s="13">
        <v>7982448</v>
      </c>
      <c r="C6031" s="6">
        <f t="shared" si="29260"/>
        <v>44446</v>
      </c>
      <c r="D6031" s="5">
        <f t="shared" ref="D6031" si="30411">N6031-N6030</f>
        <v>429</v>
      </c>
      <c r="E6031" s="13">
        <f t="shared" ref="E6031" si="30412">SUM(D6025:D6031)/7</f>
        <v>861.28571428571433</v>
      </c>
      <c r="F6031" s="13">
        <f t="shared" ref="F6031" si="30413">SUM(D6027:D6031)/5</f>
        <v>777.6</v>
      </c>
      <c r="G6031" s="13">
        <f t="shared" ref="G6031" si="30414">N6031/(B6031/100000)</f>
        <v>3551.604720757342</v>
      </c>
      <c r="H6031" s="5">
        <f t="shared" si="29258"/>
        <v>542</v>
      </c>
      <c r="I6031" s="5">
        <f t="shared" si="29259"/>
        <v>533</v>
      </c>
      <c r="J6031" s="8">
        <f t="shared" ref="J6031" si="30415">E6031/(SUM(N6024:N6030)/7)*100</f>
        <v>0.30706358289061481</v>
      </c>
      <c r="K6031" s="5">
        <f t="shared" ref="K6031" si="30416">O6031-O6030</f>
        <v>4</v>
      </c>
      <c r="L6031" s="8">
        <f t="shared" ref="L6031" si="30417">SUM(K6025:K6031)/7</f>
        <v>1.1428571428571428</v>
      </c>
      <c r="M6031" s="8">
        <f t="shared" ref="M6031" si="30418">O6031/(B6031/100000)</f>
        <v>73.473701300653644</v>
      </c>
      <c r="N6031">
        <v>283505</v>
      </c>
      <c r="O6031">
        <v>5865</v>
      </c>
    </row>
    <row r="6032" spans="1:15" customFormat="1" x14ac:dyDescent="0.2">
      <c r="A6032" s="5" t="s">
        <v>14</v>
      </c>
      <c r="B6032" s="13">
        <v>7982448</v>
      </c>
      <c r="C6032" s="6">
        <f t="shared" si="29260"/>
        <v>44447</v>
      </c>
      <c r="D6032" s="5">
        <f t="shared" ref="D6032" si="30419">N6032-N6031</f>
        <v>1167</v>
      </c>
      <c r="E6032" s="13">
        <f t="shared" ref="E6032" si="30420">SUM(D6026:D6032)/7</f>
        <v>880.14285714285711</v>
      </c>
      <c r="F6032" s="13">
        <f t="shared" ref="F6032" si="30421">SUM(D6028:D6032)/5</f>
        <v>783.8</v>
      </c>
      <c r="G6032" s="13">
        <f t="shared" ref="G6032" si="30422">N6032/(B6032/100000)</f>
        <v>3566.2242961056559</v>
      </c>
      <c r="H6032" s="5">
        <f t="shared" si="29258"/>
        <v>543</v>
      </c>
      <c r="I6032" s="5">
        <f t="shared" si="29259"/>
        <v>534</v>
      </c>
      <c r="J6032" s="8">
        <f t="shared" ref="J6032" si="30423">E6032/(SUM(N6025:N6031)/7)*100</f>
        <v>0.31282591321708519</v>
      </c>
      <c r="K6032" s="5">
        <f t="shared" ref="K6032" si="30424">O6032-O6031</f>
        <v>0</v>
      </c>
      <c r="L6032" s="8">
        <f t="shared" ref="L6032" si="30425">SUM(K6026:K6032)/7</f>
        <v>1.4285714285714286</v>
      </c>
      <c r="M6032" s="8">
        <f t="shared" ref="M6032" si="30426">O6032/(B6032/100000)</f>
        <v>73.473701300653644</v>
      </c>
      <c r="N6032">
        <v>284672</v>
      </c>
      <c r="O6032">
        <v>5865</v>
      </c>
    </row>
    <row r="6033" spans="1:15" customFormat="1" x14ac:dyDescent="0.2">
      <c r="A6033" s="5" t="s">
        <v>14</v>
      </c>
      <c r="B6033" s="13">
        <v>7982448</v>
      </c>
      <c r="C6033" s="6">
        <f t="shared" si="29260"/>
        <v>44448</v>
      </c>
      <c r="D6033" s="5">
        <f t="shared" ref="D6033" si="30427">N6033-N6032</f>
        <v>1494</v>
      </c>
      <c r="E6033" s="13">
        <f t="shared" ref="E6033" si="30428">SUM(D6027:D6033)/7</f>
        <v>935.57142857142856</v>
      </c>
      <c r="F6033" s="13">
        <f t="shared" ref="F6033" si="30429">SUM(D6029:D6033)/5</f>
        <v>989</v>
      </c>
      <c r="G6033" s="13">
        <f t="shared" ref="G6033" si="30430">N6033/(B6033/100000)</f>
        <v>3584.9403591479709</v>
      </c>
      <c r="H6033" s="5">
        <f t="shared" si="29258"/>
        <v>544</v>
      </c>
      <c r="I6033" s="5">
        <f t="shared" si="29259"/>
        <v>535</v>
      </c>
      <c r="J6033" s="8">
        <f t="shared" ref="J6033" si="30431">E6033/(SUM(N6026:N6032)/7)*100</f>
        <v>0.33148969921953891</v>
      </c>
      <c r="K6033" s="5">
        <f t="shared" ref="K6033" si="30432">O6033-O6032</f>
        <v>4</v>
      </c>
      <c r="L6033" s="8">
        <f t="shared" ref="L6033" si="30433">SUM(K6027:K6033)/7</f>
        <v>2</v>
      </c>
      <c r="M6033" s="8">
        <f t="shared" ref="M6033" si="30434">O6033/(B6033/100000)</f>
        <v>73.523811241864649</v>
      </c>
      <c r="N6033">
        <v>286166</v>
      </c>
      <c r="O6033">
        <v>5869</v>
      </c>
    </row>
    <row r="6034" spans="1:15" customFormat="1" x14ac:dyDescent="0.2">
      <c r="A6034" s="5" t="s">
        <v>14</v>
      </c>
      <c r="B6034" s="13">
        <v>7982448</v>
      </c>
      <c r="C6034" s="6">
        <f t="shared" si="29260"/>
        <v>44449</v>
      </c>
      <c r="D6034" s="5">
        <f t="shared" ref="D6034" si="30435">N6034-N6033</f>
        <v>1116</v>
      </c>
      <c r="E6034" s="13">
        <f t="shared" ref="E6034" si="30436">SUM(D6028:D6034)/7</f>
        <v>932.71428571428567</v>
      </c>
      <c r="F6034" s="13">
        <f t="shared" ref="F6034" si="30437">SUM(D6030:D6034)/5</f>
        <v>899.8</v>
      </c>
      <c r="G6034" s="13">
        <f t="shared" ref="G6034" si="30438">N6034/(B6034/100000)</f>
        <v>3598.9210327458445</v>
      </c>
      <c r="H6034" s="5">
        <f t="shared" si="29258"/>
        <v>545</v>
      </c>
      <c r="I6034" s="5">
        <f t="shared" si="29259"/>
        <v>536</v>
      </c>
      <c r="J6034" s="8">
        <f t="shared" ref="J6034" si="30439">E6034/(SUM(N6027:N6033)/7)*100</f>
        <v>0.32938548342831309</v>
      </c>
      <c r="K6034" s="5">
        <f t="shared" ref="K6034" si="30440">O6034-O6033</f>
        <v>4</v>
      </c>
      <c r="L6034" s="8">
        <f t="shared" ref="L6034" si="30441">SUM(K6028:K6034)/7</f>
        <v>2</v>
      </c>
      <c r="M6034" s="8">
        <f t="shared" ref="M6034" si="30442">O6034/(B6034/100000)</f>
        <v>73.573921183075669</v>
      </c>
      <c r="N6034">
        <v>287282</v>
      </c>
      <c r="O6034">
        <v>5873</v>
      </c>
    </row>
    <row r="6035" spans="1:15" customFormat="1" x14ac:dyDescent="0.2">
      <c r="A6035" s="5" t="s">
        <v>14</v>
      </c>
      <c r="B6035" s="13">
        <v>7982448</v>
      </c>
      <c r="C6035" s="6">
        <f t="shared" si="29260"/>
        <v>44450</v>
      </c>
      <c r="D6035" s="5">
        <f t="shared" ref="D6035" si="30443">N6035-N6034</f>
        <v>1050</v>
      </c>
      <c r="E6035" s="13">
        <f t="shared" ref="E6035" si="30444">SUM(D6029:D6035)/7</f>
        <v>1015.8571428571429</v>
      </c>
      <c r="F6035" s="13">
        <f t="shared" ref="F6035" si="30445">SUM(D6031:D6035)/5</f>
        <v>1051.2</v>
      </c>
      <c r="G6035" s="13">
        <f t="shared" ref="G6035" si="30446">N6035/(B6035/100000)</f>
        <v>3612.0748923137367</v>
      </c>
      <c r="H6035" s="5">
        <f t="shared" si="29258"/>
        <v>546</v>
      </c>
      <c r="I6035" s="5">
        <f t="shared" si="29259"/>
        <v>537</v>
      </c>
      <c r="J6035" s="8">
        <f t="shared" ref="J6035" si="30447">E6035/(SUM(N6028:N6034)/7)*100</f>
        <v>0.35756937303421077</v>
      </c>
      <c r="K6035" s="5">
        <f t="shared" ref="K6035" si="30448">O6035-O6034</f>
        <v>2</v>
      </c>
      <c r="L6035" s="8">
        <f t="shared" ref="L6035" si="30449">SUM(K6029:K6035)/7</f>
        <v>2.4285714285714284</v>
      </c>
      <c r="M6035" s="8">
        <f t="shared" ref="M6035" si="30450">O6035/(B6035/100000)</f>
        <v>73.598976153681178</v>
      </c>
      <c r="N6035">
        <v>288332</v>
      </c>
      <c r="O6035">
        <v>5875</v>
      </c>
    </row>
    <row r="6036" spans="1:15" customFormat="1" x14ac:dyDescent="0.2">
      <c r="A6036" s="5" t="s">
        <v>14</v>
      </c>
      <c r="B6036" s="13">
        <v>7982448</v>
      </c>
      <c r="C6036" s="6">
        <f t="shared" si="29260"/>
        <v>44451</v>
      </c>
      <c r="D6036" s="5">
        <f t="shared" ref="D6036:D6037" si="30451">N6036-N6035</f>
        <v>908</v>
      </c>
      <c r="E6036" s="13">
        <f t="shared" ref="E6036:E6037" si="30452">SUM(D6030:D6036)/7</f>
        <v>922.42857142857144</v>
      </c>
      <c r="F6036" s="13">
        <f t="shared" ref="F6036:F6037" si="30453">SUM(D6032:D6036)/5</f>
        <v>1147</v>
      </c>
      <c r="G6036" s="13">
        <f t="shared" ref="G6036:G6037" si="30454">N6036/(B6036/100000)</f>
        <v>3623.4498489686375</v>
      </c>
      <c r="H6036" s="5">
        <f t="shared" si="29258"/>
        <v>547</v>
      </c>
      <c r="I6036" s="5">
        <f t="shared" si="29259"/>
        <v>538</v>
      </c>
      <c r="J6036" s="8">
        <f t="shared" ref="J6036:J6037" si="30455">E6036/(SUM(N6029:N6035)/7)*100</f>
        <v>0.3235268181034725</v>
      </c>
      <c r="K6036" s="5">
        <f t="shared" ref="K6036:K6037" si="30456">O6036-O6035</f>
        <v>0</v>
      </c>
      <c r="L6036" s="8">
        <f t="shared" ref="L6036:L6037" si="30457">SUM(K6030:K6036)/7</f>
        <v>2.1428571428571428</v>
      </c>
      <c r="M6036" s="8">
        <f t="shared" ref="M6036:M6037" si="30458">O6036/(B6036/100000)</f>
        <v>73.598976153681178</v>
      </c>
      <c r="N6036">
        <v>289240</v>
      </c>
      <c r="O6036">
        <v>5875</v>
      </c>
    </row>
    <row r="6037" spans="1:15" customFormat="1" x14ac:dyDescent="0.2">
      <c r="A6037" s="5" t="s">
        <v>14</v>
      </c>
      <c r="B6037" s="13">
        <v>7982448</v>
      </c>
      <c r="C6037" s="6">
        <f t="shared" si="29260"/>
        <v>44452</v>
      </c>
      <c r="D6037" s="5">
        <f t="shared" si="30451"/>
        <v>269</v>
      </c>
      <c r="E6037" s="13">
        <f t="shared" si="30452"/>
        <v>919</v>
      </c>
      <c r="F6037" s="13">
        <f t="shared" si="30453"/>
        <v>967.4</v>
      </c>
      <c r="G6037" s="13">
        <f t="shared" si="30454"/>
        <v>3626.8197425150784</v>
      </c>
      <c r="H6037" s="5">
        <f t="shared" si="29258"/>
        <v>548</v>
      </c>
      <c r="I6037" s="5">
        <f t="shared" si="29259"/>
        <v>539</v>
      </c>
      <c r="J6037" s="8">
        <f t="shared" si="30455"/>
        <v>0.32128485975688625</v>
      </c>
      <c r="K6037" s="5">
        <f t="shared" si="30456"/>
        <v>1</v>
      </c>
      <c r="L6037" s="8">
        <f t="shared" si="30457"/>
        <v>2.1428571428571428</v>
      </c>
      <c r="M6037" s="8">
        <f t="shared" si="30458"/>
        <v>73.611503638983933</v>
      </c>
      <c r="N6037">
        <v>289509</v>
      </c>
      <c r="O6037">
        <v>5876</v>
      </c>
    </row>
    <row r="6038" spans="1:15" customFormat="1" x14ac:dyDescent="0.2">
      <c r="A6038" s="5" t="s">
        <v>14</v>
      </c>
      <c r="B6038" s="13">
        <v>7982448</v>
      </c>
      <c r="C6038" s="6">
        <f t="shared" si="29260"/>
        <v>44453</v>
      </c>
      <c r="D6038" s="5">
        <f t="shared" ref="D6038:D6040" si="30459">N6038-N6037</f>
        <v>327</v>
      </c>
      <c r="E6038" s="13">
        <f t="shared" ref="E6038:E6040" si="30460">SUM(D6032:D6038)/7</f>
        <v>904.42857142857144</v>
      </c>
      <c r="F6038" s="13">
        <f t="shared" ref="F6038:F6040" si="30461">SUM(D6034:D6038)/5</f>
        <v>734</v>
      </c>
      <c r="G6038" s="13">
        <f t="shared" ref="G6038:G6040" si="30462">N6038/(B6038/100000)</f>
        <v>3630.916230209079</v>
      </c>
      <c r="H6038" s="5">
        <f t="shared" si="29258"/>
        <v>549</v>
      </c>
      <c r="I6038" s="5">
        <f t="shared" si="29259"/>
        <v>540</v>
      </c>
      <c r="J6038" s="8">
        <f t="shared" ref="J6038:J6040" si="30463">E6038/(SUM(N6031:N6037)/7)*100</f>
        <v>0.31517803003525652</v>
      </c>
      <c r="K6038" s="5">
        <f t="shared" ref="K6038:K6040" si="30464">O6038-O6037</f>
        <v>7</v>
      </c>
      <c r="L6038" s="8">
        <f t="shared" ref="L6038:L6040" si="30465">SUM(K6032:K6038)/7</f>
        <v>2.5714285714285716</v>
      </c>
      <c r="M6038" s="8">
        <f t="shared" ref="M6038:M6040" si="30466">O6038/(B6038/100000)</f>
        <v>73.699196036103217</v>
      </c>
      <c r="N6038">
        <v>289836</v>
      </c>
      <c r="O6038">
        <v>5883</v>
      </c>
    </row>
    <row r="6039" spans="1:15" customFormat="1" x14ac:dyDescent="0.2">
      <c r="A6039" s="5" t="s">
        <v>14</v>
      </c>
      <c r="B6039" s="13">
        <v>7982448</v>
      </c>
      <c r="C6039" s="6">
        <f t="shared" si="29260"/>
        <v>44454</v>
      </c>
      <c r="D6039" s="5">
        <f t="shared" si="30459"/>
        <v>1033</v>
      </c>
      <c r="E6039" s="13">
        <f t="shared" si="30460"/>
        <v>885.28571428571433</v>
      </c>
      <c r="F6039" s="13">
        <f t="shared" si="30461"/>
        <v>717.4</v>
      </c>
      <c r="G6039" s="13">
        <f t="shared" si="30462"/>
        <v>3643.8571225268242</v>
      </c>
      <c r="H6039" s="5">
        <f t="shared" si="29258"/>
        <v>550</v>
      </c>
      <c r="I6039" s="5">
        <f t="shared" si="29259"/>
        <v>541</v>
      </c>
      <c r="J6039" s="8">
        <f t="shared" si="30463"/>
        <v>0.30753777722195674</v>
      </c>
      <c r="K6039" s="5">
        <f t="shared" si="30464"/>
        <v>4</v>
      </c>
      <c r="L6039" s="8">
        <f t="shared" si="30465"/>
        <v>3.1428571428571428</v>
      </c>
      <c r="M6039" s="8">
        <f t="shared" si="30466"/>
        <v>73.749305977314236</v>
      </c>
      <c r="N6039">
        <v>290869</v>
      </c>
      <c r="O6039">
        <v>5887</v>
      </c>
    </row>
    <row r="6040" spans="1:15" customFormat="1" x14ac:dyDescent="0.2">
      <c r="A6040" s="5" t="s">
        <v>14</v>
      </c>
      <c r="B6040" s="13">
        <v>7982448</v>
      </c>
      <c r="C6040" s="6">
        <f t="shared" si="29260"/>
        <v>44455</v>
      </c>
      <c r="D6040" s="5">
        <f t="shared" si="30459"/>
        <v>1043</v>
      </c>
      <c r="E6040" s="13">
        <f t="shared" si="30460"/>
        <v>820.85714285714289</v>
      </c>
      <c r="F6040" s="13">
        <f t="shared" si="30461"/>
        <v>716</v>
      </c>
      <c r="G6040" s="13">
        <f t="shared" si="30462"/>
        <v>3656.9232896975968</v>
      </c>
      <c r="H6040" s="5">
        <f t="shared" si="29258"/>
        <v>551</v>
      </c>
      <c r="I6040" s="5">
        <f t="shared" si="29259"/>
        <v>542</v>
      </c>
      <c r="J6040" s="8">
        <f t="shared" si="30463"/>
        <v>0.28428178033814988</v>
      </c>
      <c r="K6040" s="5">
        <f t="shared" si="30464"/>
        <v>9</v>
      </c>
      <c r="L6040" s="8">
        <f t="shared" si="30465"/>
        <v>3.8571428571428572</v>
      </c>
      <c r="M6040" s="8">
        <f t="shared" si="30466"/>
        <v>73.862053345039016</v>
      </c>
      <c r="N6040">
        <v>291912</v>
      </c>
      <c r="O6040">
        <v>5896</v>
      </c>
    </row>
    <row r="6041" spans="1:15" customFormat="1" x14ac:dyDescent="0.2">
      <c r="A6041" s="5" t="s">
        <v>14</v>
      </c>
      <c r="B6041" s="13">
        <v>7982448</v>
      </c>
      <c r="C6041" s="6">
        <f t="shared" si="29260"/>
        <v>44456</v>
      </c>
      <c r="D6041" s="5">
        <f t="shared" ref="D6041" si="30467">N6041-N6040</f>
        <v>801</v>
      </c>
      <c r="E6041" s="13">
        <f t="shared" ref="E6041" si="30468">SUM(D6035:D6041)/7</f>
        <v>775.85714285714289</v>
      </c>
      <c r="F6041" s="13">
        <f t="shared" ref="F6041" si="30469">SUM(D6037:D6041)/5</f>
        <v>694.6</v>
      </c>
      <c r="G6041" s="13">
        <f t="shared" ref="G6041" si="30470">N6041/(B6041/100000)</f>
        <v>3666.9578054251028</v>
      </c>
      <c r="H6041" s="5">
        <f t="shared" si="29258"/>
        <v>552</v>
      </c>
      <c r="I6041" s="5">
        <f t="shared" si="29259"/>
        <v>543</v>
      </c>
      <c r="J6041" s="8">
        <f t="shared" ref="J6041" si="30471">E6041/(SUM(N6034:N6040)/7)*100</f>
        <v>0.26793554943808034</v>
      </c>
      <c r="K6041" s="5">
        <f t="shared" ref="K6041" si="30472">O6041-O6040</f>
        <v>6</v>
      </c>
      <c r="L6041" s="8">
        <f t="shared" ref="L6041" si="30473">SUM(K6035:K6041)/7</f>
        <v>4.1428571428571432</v>
      </c>
      <c r="M6041" s="8">
        <f t="shared" ref="M6041" si="30474">O6041/(B6041/100000)</f>
        <v>73.937218256855544</v>
      </c>
      <c r="N6041">
        <v>292713</v>
      </c>
      <c r="O6041">
        <v>5902</v>
      </c>
    </row>
    <row r="6042" spans="1:15" customFormat="1" x14ac:dyDescent="0.2">
      <c r="A6042" s="5" t="s">
        <v>14</v>
      </c>
      <c r="B6042" s="13">
        <v>7982448</v>
      </c>
      <c r="C6042" s="6">
        <f t="shared" si="29260"/>
        <v>44457</v>
      </c>
      <c r="D6042" s="5">
        <f t="shared" ref="D6042" si="30475">N6042-N6041</f>
        <v>719</v>
      </c>
      <c r="E6042" s="13">
        <f t="shared" ref="E6042" si="30476">SUM(D6036:D6042)/7</f>
        <v>728.57142857142856</v>
      </c>
      <c r="F6042" s="13">
        <f t="shared" ref="F6042" si="30477">SUM(D6038:D6042)/5</f>
        <v>784.6</v>
      </c>
      <c r="G6042" s="13">
        <f t="shared" ref="G6042" si="30478">N6042/(B6042/100000)</f>
        <v>3675.965067357783</v>
      </c>
      <c r="H6042" s="5">
        <f t="shared" si="29258"/>
        <v>553</v>
      </c>
      <c r="I6042" s="5">
        <f t="shared" si="29259"/>
        <v>544</v>
      </c>
      <c r="J6042" s="8">
        <f t="shared" ref="J6042" si="30479">E6042/(SUM(N6035:N6041)/7)*100</f>
        <v>0.25093349721094793</v>
      </c>
      <c r="K6042" s="5">
        <f t="shared" ref="K6042" si="30480">O6042-O6041</f>
        <v>7</v>
      </c>
      <c r="L6042" s="8">
        <f t="shared" ref="L6042" si="30481">SUM(K6036:K6042)/7</f>
        <v>4.8571428571428568</v>
      </c>
      <c r="M6042" s="8">
        <f t="shared" ref="M6042" si="30482">O6042/(B6042/100000)</f>
        <v>74.024910653974828</v>
      </c>
      <c r="N6042">
        <v>293432</v>
      </c>
      <c r="O6042">
        <v>5909</v>
      </c>
    </row>
    <row r="6043" spans="1:15" customFormat="1" x14ac:dyDescent="0.2">
      <c r="A6043" s="5" t="s">
        <v>14</v>
      </c>
      <c r="B6043" s="13">
        <v>7982448</v>
      </c>
      <c r="C6043" s="6">
        <f t="shared" si="29260"/>
        <v>44458</v>
      </c>
      <c r="D6043" s="5">
        <f t="shared" ref="D6043" si="30483">N6043-N6042</f>
        <v>672</v>
      </c>
      <c r="E6043" s="13">
        <f t="shared" ref="E6043" si="30484">SUM(D6037:D6043)/7</f>
        <v>694.85714285714289</v>
      </c>
      <c r="F6043" s="13">
        <f t="shared" ref="F6043" si="30485">SUM(D6039:D6043)/5</f>
        <v>853.6</v>
      </c>
      <c r="G6043" s="13">
        <f t="shared" ref="G6043" si="30486">N6043/(B6043/100000)</f>
        <v>3684.3835374812343</v>
      </c>
      <c r="H6043" s="5">
        <f t="shared" si="29258"/>
        <v>554</v>
      </c>
      <c r="I6043" s="5">
        <f t="shared" si="29259"/>
        <v>545</v>
      </c>
      <c r="J6043" s="8">
        <f t="shared" ref="J6043" si="30487">E6043/(SUM(N6036:N6042)/7)*100</f>
        <v>0.23872263757103643</v>
      </c>
      <c r="K6043" s="5">
        <f t="shared" ref="K6043" si="30488">O6043-O6042</f>
        <v>0</v>
      </c>
      <c r="L6043" s="8">
        <f t="shared" ref="L6043" si="30489">SUM(K6037:K6043)/7</f>
        <v>4.8571428571428568</v>
      </c>
      <c r="M6043" s="8">
        <f t="shared" ref="M6043" si="30490">O6043/(B6043/100000)</f>
        <v>74.024910653974828</v>
      </c>
      <c r="N6043">
        <v>294104</v>
      </c>
      <c r="O6043">
        <v>5909</v>
      </c>
    </row>
    <row r="6044" spans="1:15" customFormat="1" x14ac:dyDescent="0.2">
      <c r="A6044" s="5" t="s">
        <v>14</v>
      </c>
      <c r="B6044" s="13">
        <v>7982448</v>
      </c>
      <c r="C6044" s="6">
        <f t="shared" si="29260"/>
        <v>44459</v>
      </c>
      <c r="D6044" s="5">
        <f t="shared" ref="D6044" si="30491">N6044-N6043</f>
        <v>210</v>
      </c>
      <c r="E6044" s="13">
        <f t="shared" ref="E6044" si="30492">SUM(D6038:D6044)/7</f>
        <v>686.42857142857144</v>
      </c>
      <c r="F6044" s="13">
        <f t="shared" ref="F6044" si="30493">SUM(D6040:D6044)/5</f>
        <v>689</v>
      </c>
      <c r="G6044" s="13">
        <f t="shared" ref="G6044" si="30494">N6044/(B6044/100000)</f>
        <v>3687.0143093948127</v>
      </c>
      <c r="H6044" s="5">
        <f t="shared" si="29258"/>
        <v>555</v>
      </c>
      <c r="I6044" s="5">
        <f t="shared" si="29259"/>
        <v>546</v>
      </c>
      <c r="J6044" s="8">
        <f t="shared" ref="J6044" si="30495">E6044/(SUM(N6037:N6043)/7)*100</f>
        <v>0.2352653161148173</v>
      </c>
      <c r="K6044" s="5">
        <f t="shared" ref="K6044" si="30496">O6044-O6043</f>
        <v>2</v>
      </c>
      <c r="L6044" s="8">
        <f t="shared" ref="L6044" si="30497">SUM(K6038:K6044)/7</f>
        <v>5</v>
      </c>
      <c r="M6044" s="8">
        <f t="shared" ref="M6044" si="30498">O6044/(B6044/100000)</f>
        <v>74.049965624580338</v>
      </c>
      <c r="N6044">
        <v>294314</v>
      </c>
      <c r="O6044">
        <v>5911</v>
      </c>
    </row>
    <row r="6045" spans="1:15" customFormat="1" x14ac:dyDescent="0.2">
      <c r="A6045" s="5" t="s">
        <v>14</v>
      </c>
      <c r="B6045" s="13">
        <v>7982448</v>
      </c>
      <c r="C6045" s="6">
        <f t="shared" si="29260"/>
        <v>44460</v>
      </c>
      <c r="D6045" s="5">
        <f t="shared" ref="D6045" si="30499">N6045-N6044</f>
        <v>316</v>
      </c>
      <c r="E6045" s="13">
        <f t="shared" ref="E6045" si="30500">SUM(D6039:D6045)/7</f>
        <v>684.85714285714289</v>
      </c>
      <c r="F6045" s="13">
        <f t="shared" ref="F6045" si="30501">SUM(D6041:D6045)/5</f>
        <v>543.6</v>
      </c>
      <c r="G6045" s="13">
        <f t="shared" ref="G6045" si="30502">N6045/(B6045/100000)</f>
        <v>3690.9729947504829</v>
      </c>
      <c r="H6045" s="5">
        <f t="shared" si="29258"/>
        <v>556</v>
      </c>
      <c r="I6045" s="5">
        <f t="shared" si="29259"/>
        <v>547</v>
      </c>
      <c r="J6045" s="8">
        <f t="shared" ref="J6045" si="30503">E6045/(SUM(N6038:N6044)/7)*100</f>
        <v>0.23417579304213601</v>
      </c>
      <c r="K6045" s="5">
        <f t="shared" ref="K6045" si="30504">O6045-O6044</f>
        <v>9</v>
      </c>
      <c r="L6045" s="8">
        <f t="shared" ref="L6045" si="30505">SUM(K6039:K6045)/7</f>
        <v>5.2857142857142856</v>
      </c>
      <c r="M6045" s="8">
        <f t="shared" ref="M6045" si="30506">O6045/(B6045/100000)</f>
        <v>74.162712992305117</v>
      </c>
      <c r="N6045">
        <v>294630</v>
      </c>
      <c r="O6045">
        <v>5920</v>
      </c>
    </row>
    <row r="6046" spans="1:15" customFormat="1" x14ac:dyDescent="0.2">
      <c r="A6046" s="5" t="s">
        <v>14</v>
      </c>
      <c r="B6046" s="13">
        <v>7982448</v>
      </c>
      <c r="C6046" s="6">
        <f t="shared" si="29260"/>
        <v>44461</v>
      </c>
      <c r="D6046" s="5">
        <f t="shared" ref="D6046" si="30507">N6046-N6045</f>
        <v>733</v>
      </c>
      <c r="E6046" s="13">
        <f t="shared" ref="E6046" si="30508">SUM(D6040:D6046)/7</f>
        <v>642</v>
      </c>
      <c r="F6046" s="13">
        <f t="shared" ref="F6046" si="30509">SUM(D6042:D6046)/5</f>
        <v>530</v>
      </c>
      <c r="G6046" s="13">
        <f t="shared" ref="G6046" si="30510">N6046/(B6046/100000)</f>
        <v>3700.1556414774018</v>
      </c>
      <c r="H6046" s="5">
        <f t="shared" si="29258"/>
        <v>557</v>
      </c>
      <c r="I6046" s="5">
        <f t="shared" si="29259"/>
        <v>548</v>
      </c>
      <c r="J6046" s="8">
        <f t="shared" ref="J6046" si="30511">E6046/(SUM(N6039:N6045)/7)*100</f>
        <v>0.21900862291627476</v>
      </c>
      <c r="K6046" s="5">
        <f t="shared" ref="K6046" si="30512">O6046-O6045</f>
        <v>9</v>
      </c>
      <c r="L6046" s="8">
        <f t="shared" ref="L6046" si="30513">SUM(K6040:K6046)/7</f>
        <v>6</v>
      </c>
      <c r="M6046" s="8">
        <f t="shared" ref="M6046" si="30514">O6046/(B6046/100000)</f>
        <v>74.275460360029911</v>
      </c>
      <c r="N6046">
        <v>295363</v>
      </c>
      <c r="O6046">
        <v>5929</v>
      </c>
    </row>
    <row r="6047" spans="1:15" customFormat="1" x14ac:dyDescent="0.2">
      <c r="A6047" s="5" t="s">
        <v>14</v>
      </c>
      <c r="B6047" s="13">
        <v>7982448</v>
      </c>
      <c r="C6047" s="6">
        <f t="shared" si="29260"/>
        <v>44462</v>
      </c>
      <c r="D6047" s="5">
        <f t="shared" ref="D6047:D6048" si="30515">N6047-N6046</f>
        <v>904</v>
      </c>
      <c r="E6047" s="13">
        <f t="shared" ref="E6047:E6048" si="30516">SUM(D6041:D6047)/7</f>
        <v>622.14285714285711</v>
      </c>
      <c r="F6047" s="13">
        <f t="shared" ref="F6047:F6048" si="30517">SUM(D6043:D6047)/5</f>
        <v>567</v>
      </c>
      <c r="G6047" s="13">
        <f t="shared" ref="G6047:G6048" si="30518">N6047/(B6047/100000)</f>
        <v>3711.4804881910914</v>
      </c>
      <c r="H6047" s="5">
        <f t="shared" si="29258"/>
        <v>558</v>
      </c>
      <c r="I6047" s="5">
        <f t="shared" si="29259"/>
        <v>549</v>
      </c>
      <c r="J6047" s="8">
        <f t="shared" ref="J6047:J6048" si="30519">E6047/(SUM(N6040:N6046)/7)*100</f>
        <v>0.21177086149650762</v>
      </c>
      <c r="K6047" s="5">
        <f t="shared" ref="K6047:K6048" si="30520">O6047-O6046</f>
        <v>2</v>
      </c>
      <c r="L6047" s="8">
        <f t="shared" ref="L6047:L6048" si="30521">SUM(K6041:K6047)/7</f>
        <v>5</v>
      </c>
      <c r="M6047" s="8">
        <f t="shared" ref="M6047:M6048" si="30522">O6047/(B6047/100000)</f>
        <v>74.30051533063542</v>
      </c>
      <c r="N6047">
        <v>296267</v>
      </c>
      <c r="O6047">
        <v>5931</v>
      </c>
    </row>
    <row r="6048" spans="1:15" customFormat="1" x14ac:dyDescent="0.2">
      <c r="A6048" s="5" t="s">
        <v>14</v>
      </c>
      <c r="B6048" s="13">
        <v>7982448</v>
      </c>
      <c r="C6048" s="6">
        <f t="shared" si="29260"/>
        <v>44463</v>
      </c>
      <c r="D6048" s="5">
        <f t="shared" si="30515"/>
        <v>625</v>
      </c>
      <c r="E6048" s="13">
        <f t="shared" si="30516"/>
        <v>597</v>
      </c>
      <c r="F6048" s="13">
        <f t="shared" si="30517"/>
        <v>557.6</v>
      </c>
      <c r="G6048" s="13">
        <f t="shared" si="30518"/>
        <v>3719.3101665053127</v>
      </c>
      <c r="H6048" s="5">
        <f t="shared" si="29258"/>
        <v>559</v>
      </c>
      <c r="I6048" s="5">
        <f t="shared" si="29259"/>
        <v>550</v>
      </c>
      <c r="J6048" s="8">
        <f t="shared" si="30519"/>
        <v>0.20278306288312969</v>
      </c>
      <c r="K6048" s="5">
        <f t="shared" si="30520"/>
        <v>4</v>
      </c>
      <c r="L6048" s="8">
        <f t="shared" si="30521"/>
        <v>4.7142857142857144</v>
      </c>
      <c r="M6048" s="8">
        <f t="shared" si="30522"/>
        <v>74.35062527184644</v>
      </c>
      <c r="N6048">
        <v>296892</v>
      </c>
      <c r="O6048">
        <v>5935</v>
      </c>
    </row>
    <row r="6049" spans="1:15" customFormat="1" x14ac:dyDescent="0.2">
      <c r="A6049" s="5" t="s">
        <v>14</v>
      </c>
      <c r="B6049" s="13">
        <v>7982448</v>
      </c>
      <c r="C6049" s="6">
        <f t="shared" si="29260"/>
        <v>44464</v>
      </c>
      <c r="D6049" s="5">
        <f t="shared" ref="D6049" si="30523">N6049-N6048</f>
        <v>573</v>
      </c>
      <c r="E6049" s="13">
        <f t="shared" ref="E6049" si="30524">SUM(D6043:D6049)/7</f>
        <v>576.14285714285711</v>
      </c>
      <c r="F6049" s="13">
        <f t="shared" ref="F6049" si="30525">SUM(D6045:D6049)/5</f>
        <v>630.20000000000005</v>
      </c>
      <c r="G6049" s="13">
        <f t="shared" ref="G6049" si="30526">N6049/(B6049/100000)</f>
        <v>3726.4884155837913</v>
      </c>
      <c r="H6049" s="5">
        <f t="shared" si="29258"/>
        <v>560</v>
      </c>
      <c r="I6049" s="5">
        <f t="shared" si="29259"/>
        <v>551</v>
      </c>
      <c r="J6049" s="8">
        <f t="shared" ref="J6049" si="30527">E6049/(SUM(N6042:N6048)/7)*100</f>
        <v>0.19530247428331787</v>
      </c>
      <c r="K6049" s="5">
        <f t="shared" ref="K6049" si="30528">O6049-O6048</f>
        <v>3</v>
      </c>
      <c r="L6049" s="8">
        <f t="shared" ref="L6049" si="30529">SUM(K6043:K6049)/7</f>
        <v>4.1428571428571432</v>
      </c>
      <c r="M6049" s="8">
        <f t="shared" ref="M6049" si="30530">O6049/(B6049/100000)</f>
        <v>74.388207727754704</v>
      </c>
      <c r="N6049">
        <v>297465</v>
      </c>
      <c r="O6049">
        <v>5938</v>
      </c>
    </row>
    <row r="6050" spans="1:15" customFormat="1" x14ac:dyDescent="0.2">
      <c r="A6050" s="5" t="s">
        <v>14</v>
      </c>
      <c r="B6050" s="13">
        <v>7982448</v>
      </c>
      <c r="C6050" s="6">
        <f t="shared" si="29260"/>
        <v>44465</v>
      </c>
      <c r="D6050" s="5">
        <f t="shared" ref="D6050" si="30531">N6050-N6049</f>
        <v>534</v>
      </c>
      <c r="E6050" s="13">
        <f t="shared" ref="E6050" si="30532">SUM(D6044:D6050)/7</f>
        <v>556.42857142857144</v>
      </c>
      <c r="F6050" s="13">
        <f t="shared" ref="F6050" si="30533">SUM(D6046:D6050)/5</f>
        <v>673.8</v>
      </c>
      <c r="G6050" s="13">
        <f t="shared" ref="G6050" si="30534">N6050/(B6050/100000)</f>
        <v>3733.1780927354621</v>
      </c>
      <c r="H6050" s="5">
        <f t="shared" si="29258"/>
        <v>561</v>
      </c>
      <c r="I6050" s="5">
        <f t="shared" si="29259"/>
        <v>552</v>
      </c>
      <c r="J6050" s="8">
        <f t="shared" ref="J6050" si="30535">E6050/(SUM(N6043:N6049)/7)*100</f>
        <v>0.18825201120329041</v>
      </c>
      <c r="K6050" s="5">
        <f t="shared" ref="K6050" si="30536">O6050-O6049</f>
        <v>0</v>
      </c>
      <c r="L6050" s="8">
        <f t="shared" ref="L6050" si="30537">SUM(K6044:K6050)/7</f>
        <v>4.1428571428571432</v>
      </c>
      <c r="M6050" s="8">
        <f t="shared" ref="M6050" si="30538">O6050/(B6050/100000)</f>
        <v>74.388207727754704</v>
      </c>
      <c r="N6050">
        <v>297999</v>
      </c>
      <c r="O6050">
        <v>5938</v>
      </c>
    </row>
    <row r="6051" spans="1:15" customFormat="1" x14ac:dyDescent="0.2">
      <c r="A6051" s="5" t="s">
        <v>14</v>
      </c>
      <c r="B6051" s="13">
        <v>7982448</v>
      </c>
      <c r="C6051" s="6">
        <f t="shared" si="29260"/>
        <v>44466</v>
      </c>
      <c r="D6051" s="5">
        <f t="shared" ref="D6051" si="30539">N6051-N6050</f>
        <v>153</v>
      </c>
      <c r="E6051" s="13">
        <f t="shared" ref="E6051" si="30540">SUM(D6045:D6051)/7</f>
        <v>548.28571428571433</v>
      </c>
      <c r="F6051" s="13">
        <f t="shared" ref="F6051" si="30541">SUM(D6047:D6051)/5</f>
        <v>557.79999999999995</v>
      </c>
      <c r="G6051" s="13">
        <f t="shared" ref="G6051" si="30542">N6051/(B6051/100000)</f>
        <v>3735.0947979867833</v>
      </c>
      <c r="H6051" s="5">
        <f t="shared" si="29258"/>
        <v>562</v>
      </c>
      <c r="I6051" s="5">
        <f t="shared" si="29259"/>
        <v>553</v>
      </c>
      <c r="J6051" s="8">
        <f t="shared" ref="J6051" si="30543">E6051/(SUM(N6044:N6050)/7)*100</f>
        <v>0.18514855783842196</v>
      </c>
      <c r="K6051" s="5">
        <f t="shared" ref="K6051" si="30544">O6051-O6050</f>
        <v>0</v>
      </c>
      <c r="L6051" s="8">
        <f t="shared" ref="L6051" si="30545">SUM(K6045:K6051)/7</f>
        <v>3.8571428571428572</v>
      </c>
      <c r="M6051" s="8">
        <f t="shared" ref="M6051" si="30546">O6051/(B6051/100000)</f>
        <v>74.388207727754704</v>
      </c>
      <c r="N6051">
        <v>298152</v>
      </c>
      <c r="O6051">
        <v>5938</v>
      </c>
    </row>
    <row r="6052" spans="1:15" customFormat="1" x14ac:dyDescent="0.2">
      <c r="A6052" s="5" t="s">
        <v>14</v>
      </c>
      <c r="B6052" s="13">
        <v>7982448</v>
      </c>
      <c r="C6052" s="6">
        <f t="shared" si="29260"/>
        <v>44467</v>
      </c>
      <c r="D6052" s="5">
        <f t="shared" ref="D6052" si="30547">N6052-N6051</f>
        <v>219</v>
      </c>
      <c r="E6052" s="13">
        <f t="shared" ref="E6052" si="30548">SUM(D6046:D6052)/7</f>
        <v>534.42857142857144</v>
      </c>
      <c r="F6052" s="13">
        <f t="shared" ref="F6052" si="30549">SUM(D6048:D6052)/5</f>
        <v>420.8</v>
      </c>
      <c r="G6052" s="13">
        <f t="shared" ref="G6052" si="30550">N6052/(B6052/100000)</f>
        <v>3737.8383172680865</v>
      </c>
      <c r="H6052" s="5">
        <f t="shared" si="29258"/>
        <v>563</v>
      </c>
      <c r="I6052" s="5">
        <f t="shared" si="29259"/>
        <v>554</v>
      </c>
      <c r="J6052" s="8">
        <f t="shared" ref="J6052" si="30551">E6052/(SUM(N6045:N6051)/7)*100</f>
        <v>0.18013567235242456</v>
      </c>
      <c r="K6052" s="5">
        <f t="shared" ref="K6052" si="30552">O6052-O6051</f>
        <v>8</v>
      </c>
      <c r="L6052" s="8">
        <f t="shared" ref="L6052" si="30553">SUM(K6046:K6052)/7</f>
        <v>3.7142857142857144</v>
      </c>
      <c r="M6052" s="8">
        <f t="shared" ref="M6052" si="30554">O6052/(B6052/100000)</f>
        <v>74.488427610176728</v>
      </c>
      <c r="N6052">
        <v>298371</v>
      </c>
      <c r="O6052">
        <v>5946</v>
      </c>
    </row>
    <row r="6053" spans="1:15" customFormat="1" x14ac:dyDescent="0.2">
      <c r="A6053" s="5" t="s">
        <v>14</v>
      </c>
      <c r="B6053" s="13">
        <v>7982448</v>
      </c>
      <c r="C6053" s="6">
        <f t="shared" si="29260"/>
        <v>44468</v>
      </c>
      <c r="D6053" s="5">
        <f t="shared" ref="D6053" si="30555">N6053-N6052</f>
        <v>750</v>
      </c>
      <c r="E6053" s="13">
        <f t="shared" ref="E6053" si="30556">SUM(D6047:D6053)/7</f>
        <v>536.85714285714289</v>
      </c>
      <c r="F6053" s="13">
        <f t="shared" ref="F6053" si="30557">SUM(D6049:D6053)/5</f>
        <v>445.8</v>
      </c>
      <c r="G6053" s="13">
        <f t="shared" ref="G6053" si="30558">N6053/(B6053/100000)</f>
        <v>3747.2339312451522</v>
      </c>
      <c r="H6053" s="5">
        <f t="shared" si="29258"/>
        <v>564</v>
      </c>
      <c r="I6053" s="5">
        <f t="shared" si="29259"/>
        <v>555</v>
      </c>
      <c r="J6053" s="8">
        <f t="shared" ref="J6053" si="30559">E6053/(SUM(N6046:N6052)/7)*100</f>
        <v>0.18062887495319657</v>
      </c>
      <c r="K6053" s="5">
        <f t="shared" ref="K6053" si="30560">O6053-O6052</f>
        <v>7</v>
      </c>
      <c r="L6053" s="8">
        <f t="shared" ref="L6053" si="30561">SUM(K6047:K6053)/7</f>
        <v>3.4285714285714284</v>
      </c>
      <c r="M6053" s="8">
        <f t="shared" ref="M6053" si="30562">O6053/(B6053/100000)</f>
        <v>74.576120007296012</v>
      </c>
      <c r="N6053">
        <v>299121</v>
      </c>
      <c r="O6053">
        <v>5953</v>
      </c>
    </row>
    <row r="6054" spans="1:15" customFormat="1" x14ac:dyDescent="0.2">
      <c r="A6054" s="5" t="s">
        <v>14</v>
      </c>
      <c r="B6054" s="13">
        <v>7982448</v>
      </c>
      <c r="C6054" s="6">
        <f t="shared" si="29260"/>
        <v>44469</v>
      </c>
      <c r="D6054" s="5">
        <f t="shared" ref="D6054" si="30563">N6054-N6053</f>
        <v>998</v>
      </c>
      <c r="E6054" s="13">
        <f t="shared" ref="E6054" si="30564">SUM(D6048:D6054)/7</f>
        <v>550.28571428571433</v>
      </c>
      <c r="F6054" s="13">
        <f t="shared" ref="F6054" si="30565">SUM(D6050:D6054)/5</f>
        <v>530.79999999999995</v>
      </c>
      <c r="G6054" s="13">
        <f t="shared" ref="G6054" si="30566">N6054/(B6054/100000)</f>
        <v>3759.7363615773011</v>
      </c>
      <c r="H6054" s="5">
        <f t="shared" si="29258"/>
        <v>565</v>
      </c>
      <c r="I6054" s="5">
        <f t="shared" si="29259"/>
        <v>556</v>
      </c>
      <c r="J6054" s="8">
        <f t="shared" ref="J6054" si="30567">E6054/(SUM(N6047:N6053)/7)*100</f>
        <v>0.18481317412788284</v>
      </c>
      <c r="K6054" s="5">
        <f t="shared" ref="K6054" si="30568">O6054-O6053</f>
        <v>2</v>
      </c>
      <c r="L6054" s="8">
        <f t="shared" ref="L6054" si="30569">SUM(K6048:K6054)/7</f>
        <v>3.4285714285714284</v>
      </c>
      <c r="M6054" s="8">
        <f t="shared" ref="M6054" si="30570">O6054/(B6054/100000)</f>
        <v>74.601174977901522</v>
      </c>
      <c r="N6054">
        <v>300119</v>
      </c>
      <c r="O6054">
        <v>5955</v>
      </c>
    </row>
    <row r="6055" spans="1:15" customFormat="1" x14ac:dyDescent="0.2">
      <c r="A6055" s="5" t="s">
        <v>14</v>
      </c>
      <c r="B6055" s="13">
        <v>7982448</v>
      </c>
      <c r="C6055" s="6">
        <f t="shared" si="29260"/>
        <v>44470</v>
      </c>
      <c r="D6055" s="5">
        <f t="shared" ref="D6055" si="30571">N6055-N6054</f>
        <v>673</v>
      </c>
      <c r="E6055" s="13">
        <f t="shared" ref="E6055" si="30572">SUM(D6049:D6055)/7</f>
        <v>557.14285714285711</v>
      </c>
      <c r="F6055" s="13">
        <f t="shared" ref="F6055" si="30573">SUM(D6051:D6055)/5</f>
        <v>558.6</v>
      </c>
      <c r="G6055" s="13">
        <f t="shared" ref="G6055" si="30574">N6055/(B6055/100000)</f>
        <v>3768.1673591860545</v>
      </c>
      <c r="H6055" s="5">
        <f t="shared" si="29258"/>
        <v>566</v>
      </c>
      <c r="I6055" s="5">
        <f t="shared" si="29259"/>
        <v>557</v>
      </c>
      <c r="J6055" s="8">
        <f t="shared" ref="J6055" si="30575">E6055/(SUM(N6048:N6054)/7)*100</f>
        <v>0.18677096468161059</v>
      </c>
      <c r="K6055" s="5">
        <f t="shared" ref="K6055" si="30576">O6055-O6054</f>
        <v>2</v>
      </c>
      <c r="L6055" s="8">
        <f t="shared" ref="L6055" si="30577">SUM(K6049:K6055)/7</f>
        <v>3.1428571428571428</v>
      </c>
      <c r="M6055" s="8">
        <f t="shared" ref="M6055" si="30578">O6055/(B6055/100000)</f>
        <v>74.626229948507032</v>
      </c>
      <c r="N6055">
        <v>300792</v>
      </c>
      <c r="O6055">
        <v>5957</v>
      </c>
    </row>
    <row r="6056" spans="1:15" customFormat="1" x14ac:dyDescent="0.2">
      <c r="A6056" s="5" t="s">
        <v>14</v>
      </c>
      <c r="B6056" s="13">
        <v>7982448</v>
      </c>
      <c r="C6056" s="6">
        <f t="shared" si="29260"/>
        <v>44471</v>
      </c>
      <c r="D6056" s="5">
        <f t="shared" ref="D6056" si="30579">N6056-N6055</f>
        <v>569</v>
      </c>
      <c r="E6056" s="13">
        <f t="shared" ref="E6056" si="30580">SUM(D6050:D6056)/7</f>
        <v>556.57142857142856</v>
      </c>
      <c r="F6056" s="13">
        <f t="shared" ref="F6056" si="30581">SUM(D6052:D6056)/5</f>
        <v>641.79999999999995</v>
      </c>
      <c r="G6056" s="13">
        <f t="shared" ref="G6056" si="30582">N6056/(B6056/100000)</f>
        <v>3775.2954983233217</v>
      </c>
      <c r="H6056" s="5">
        <f t="shared" si="29258"/>
        <v>567</v>
      </c>
      <c r="I6056" s="5">
        <f t="shared" si="29259"/>
        <v>558</v>
      </c>
      <c r="J6056" s="8">
        <f t="shared" ref="J6056" si="30583">E6056/(SUM(N6049:N6055)/7)*100</f>
        <v>0.1862315782026836</v>
      </c>
      <c r="K6056" s="5">
        <f t="shared" ref="K6056" si="30584">O6056-O6055</f>
        <v>5</v>
      </c>
      <c r="L6056" s="8">
        <f t="shared" ref="L6056" si="30585">SUM(K6050:K6056)/7</f>
        <v>3.4285714285714284</v>
      </c>
      <c r="M6056" s="8">
        <f t="shared" ref="M6056" si="30586">O6056/(B6056/100000)</f>
        <v>74.688867375020806</v>
      </c>
      <c r="N6056">
        <v>301361</v>
      </c>
      <c r="O6056">
        <v>5962</v>
      </c>
    </row>
    <row r="6057" spans="1:15" customFormat="1" x14ac:dyDescent="0.2">
      <c r="A6057" s="5" t="s">
        <v>14</v>
      </c>
      <c r="B6057" s="13">
        <v>7982448</v>
      </c>
      <c r="C6057" s="6">
        <f t="shared" si="29260"/>
        <v>44472</v>
      </c>
      <c r="D6057" s="5">
        <f t="shared" ref="D6057:D6058" si="30587">N6057-N6056</f>
        <v>352</v>
      </c>
      <c r="E6057" s="13">
        <f t="shared" ref="E6057:E6058" si="30588">SUM(D6051:D6057)/7</f>
        <v>530.57142857142856</v>
      </c>
      <c r="F6057" s="13">
        <f t="shared" ref="F6057:F6058" si="30589">SUM(D6053:D6057)/5</f>
        <v>668.4</v>
      </c>
      <c r="G6057" s="13">
        <f t="shared" ref="G6057:G6058" si="30590">N6057/(B6057/100000)</f>
        <v>3779.7051731498909</v>
      </c>
      <c r="H6057" s="5">
        <f t="shared" si="29258"/>
        <v>568</v>
      </c>
      <c r="I6057" s="5">
        <f t="shared" si="29259"/>
        <v>559</v>
      </c>
      <c r="J6057" s="8">
        <f t="shared" ref="J6057:J6058" si="30591">E6057/(SUM(N6050:N6056)/7)*100</f>
        <v>0.17720184263197697</v>
      </c>
      <c r="K6057" s="5">
        <f t="shared" ref="K6057:K6058" si="30592">O6057-O6056</f>
        <v>1</v>
      </c>
      <c r="L6057" s="8">
        <f t="shared" ref="L6057:L6058" si="30593">SUM(K6051:K6057)/7</f>
        <v>3.5714285714285716</v>
      </c>
      <c r="M6057" s="8">
        <f t="shared" ref="M6057:M6058" si="30594">O6057/(B6057/100000)</f>
        <v>74.70139486032356</v>
      </c>
      <c r="N6057">
        <v>301713</v>
      </c>
      <c r="O6057">
        <v>5963</v>
      </c>
    </row>
    <row r="6058" spans="1:15" customFormat="1" x14ac:dyDescent="0.2">
      <c r="A6058" t="s">
        <v>14</v>
      </c>
      <c r="B6058" s="2">
        <v>7982448</v>
      </c>
      <c r="C6058" s="1">
        <f t="shared" ref="C6058:C6145" si="30595">C6057+1</f>
        <v>44473</v>
      </c>
      <c r="D6058">
        <f t="shared" si="30587"/>
        <v>166</v>
      </c>
      <c r="E6058" s="2">
        <f t="shared" si="30588"/>
        <v>532.42857142857144</v>
      </c>
      <c r="F6058" s="2">
        <f t="shared" si="30589"/>
        <v>551.6</v>
      </c>
      <c r="G6058" s="2">
        <f t="shared" si="30590"/>
        <v>3781.7847357101482</v>
      </c>
      <c r="H6058">
        <f t="shared" ref="H6058:I6145" si="30596">H6057+1</f>
        <v>569</v>
      </c>
      <c r="I6058">
        <f t="shared" si="30596"/>
        <v>560</v>
      </c>
      <c r="J6058" s="3">
        <f t="shared" si="30591"/>
        <v>0.17750755014338249</v>
      </c>
      <c r="K6058">
        <f t="shared" si="30592"/>
        <v>1</v>
      </c>
      <c r="L6058" s="3">
        <f t="shared" si="30593"/>
        <v>3.7142857142857144</v>
      </c>
      <c r="M6058" s="3">
        <f t="shared" si="30594"/>
        <v>74.713922345626315</v>
      </c>
      <c r="N6058">
        <v>301879</v>
      </c>
      <c r="O6058">
        <v>5964</v>
      </c>
    </row>
    <row r="6059" spans="1:15" customFormat="1" x14ac:dyDescent="0.2">
      <c r="A6059" t="s">
        <v>14</v>
      </c>
      <c r="B6059" s="2">
        <v>7982448</v>
      </c>
      <c r="C6059" s="1">
        <f t="shared" si="30595"/>
        <v>44474</v>
      </c>
      <c r="D6059">
        <f t="shared" ref="D6059" si="30597">N6059-N6058</f>
        <v>341</v>
      </c>
      <c r="E6059" s="2">
        <f t="shared" ref="E6059" si="30598">SUM(D6053:D6059)/7</f>
        <v>549.85714285714289</v>
      </c>
      <c r="F6059" s="2">
        <f t="shared" ref="F6059" si="30599">SUM(D6055:D6059)/5</f>
        <v>420.2</v>
      </c>
      <c r="G6059" s="2">
        <f t="shared" ref="G6059" si="30600">N6059/(B6059/100000)</f>
        <v>3786.0566081983875</v>
      </c>
      <c r="H6059">
        <f t="shared" si="30596"/>
        <v>570</v>
      </c>
      <c r="I6059">
        <f t="shared" si="30596"/>
        <v>561</v>
      </c>
      <c r="J6059" s="3">
        <f t="shared" ref="J6059" si="30601">E6059/(SUM(N6052:N6058)/7)*100</f>
        <v>0.1829932736065602</v>
      </c>
      <c r="K6059">
        <f t="shared" ref="K6059" si="30602">O6059-O6058</f>
        <v>11</v>
      </c>
      <c r="L6059" s="3">
        <f t="shared" ref="L6059" si="30603">SUM(K6053:K6059)/7</f>
        <v>4.1428571428571432</v>
      </c>
      <c r="M6059" s="3">
        <f t="shared" ref="M6059" si="30604">O6059/(B6059/100000)</f>
        <v>74.851724683956604</v>
      </c>
      <c r="N6059">
        <v>302220</v>
      </c>
      <c r="O6059">
        <v>5975</v>
      </c>
    </row>
    <row r="6060" spans="1:15" customFormat="1" x14ac:dyDescent="0.2">
      <c r="A6060" t="s">
        <v>14</v>
      </c>
      <c r="B6060" s="2">
        <v>7982448</v>
      </c>
      <c r="C6060" s="1">
        <f t="shared" si="30595"/>
        <v>44475</v>
      </c>
      <c r="D6060">
        <f t="shared" ref="D6060" si="30605">N6060-N6059</f>
        <v>653</v>
      </c>
      <c r="E6060" s="2">
        <f t="shared" ref="E6060" si="30606">SUM(D6054:D6060)/7</f>
        <v>536</v>
      </c>
      <c r="F6060" s="2">
        <f t="shared" ref="F6060" si="30607">SUM(D6056:D6060)/5</f>
        <v>416.2</v>
      </c>
      <c r="G6060" s="2">
        <f t="shared" ref="G6060" si="30608">N6060/(B6060/100000)</f>
        <v>3794.2370561010862</v>
      </c>
      <c r="H6060">
        <f t="shared" si="30596"/>
        <v>571</v>
      </c>
      <c r="I6060">
        <f t="shared" si="30596"/>
        <v>562</v>
      </c>
      <c r="J6060" s="3">
        <f t="shared" ref="J6060" si="30609">E6060/(SUM(N6053:N6059)/7)*100</f>
        <v>0.17805576581300822</v>
      </c>
      <c r="K6060">
        <f t="shared" ref="K6060" si="30610">O6060-O6059</f>
        <v>7</v>
      </c>
      <c r="L6060" s="3">
        <f t="shared" ref="L6060" si="30611">SUM(K6054:K6060)/7</f>
        <v>4.1428571428571432</v>
      </c>
      <c r="M6060" s="3">
        <f t="shared" ref="M6060" si="30612">O6060/(B6060/100000)</f>
        <v>74.939417081075888</v>
      </c>
      <c r="N6060">
        <v>302873</v>
      </c>
      <c r="O6060">
        <v>5982</v>
      </c>
    </row>
    <row r="6061" spans="1:15" customFormat="1" x14ac:dyDescent="0.2">
      <c r="A6061" t="s">
        <v>14</v>
      </c>
      <c r="B6061" s="2">
        <v>7982448</v>
      </c>
      <c r="C6061" s="1">
        <f t="shared" si="30595"/>
        <v>44476</v>
      </c>
      <c r="D6061">
        <f t="shared" ref="D6061" si="30613">N6061-N6060</f>
        <v>813</v>
      </c>
      <c r="E6061" s="2">
        <f t="shared" ref="E6061" si="30614">SUM(D6055:D6061)/7</f>
        <v>509.57142857142856</v>
      </c>
      <c r="F6061" s="2">
        <f t="shared" ref="F6061" si="30615">SUM(D6057:D6061)/5</f>
        <v>465</v>
      </c>
      <c r="G6061" s="2">
        <f t="shared" ref="G6061" si="30616">N6061/(B6061/100000)</f>
        <v>3804.4219016522252</v>
      </c>
      <c r="H6061">
        <f t="shared" si="30596"/>
        <v>572</v>
      </c>
      <c r="I6061">
        <f t="shared" si="30596"/>
        <v>563</v>
      </c>
      <c r="J6061" s="3">
        <f t="shared" ref="J6061" si="30617">E6061/(SUM(N6054:N6060)/7)*100</f>
        <v>0.16897549310573354</v>
      </c>
      <c r="K6061">
        <f t="shared" ref="K6061" si="30618">O6061-O6060</f>
        <v>3</v>
      </c>
      <c r="L6061" s="3">
        <f t="shared" ref="L6061" si="30619">SUM(K6055:K6061)/7</f>
        <v>4.2857142857142856</v>
      </c>
      <c r="M6061" s="3">
        <f t="shared" ref="M6061" si="30620">O6061/(B6061/100000)</f>
        <v>74.976999536984152</v>
      </c>
      <c r="N6061">
        <v>303686</v>
      </c>
      <c r="O6061">
        <v>5985</v>
      </c>
    </row>
    <row r="6062" spans="1:15" customFormat="1" x14ac:dyDescent="0.2">
      <c r="A6062" t="s">
        <v>14</v>
      </c>
      <c r="B6062" s="2">
        <v>7982448</v>
      </c>
      <c r="C6062" s="1">
        <f t="shared" si="30595"/>
        <v>44477</v>
      </c>
      <c r="D6062">
        <f t="shared" ref="D6062" si="30621">N6062-N6061</f>
        <v>628</v>
      </c>
      <c r="E6062" s="2">
        <f t="shared" ref="E6062" si="30622">SUM(D6056:D6062)/7</f>
        <v>503.14285714285717</v>
      </c>
      <c r="F6062" s="2">
        <f t="shared" ref="F6062" si="30623">SUM(D6058:D6062)/5</f>
        <v>520.20000000000005</v>
      </c>
      <c r="G6062" s="2">
        <f t="shared" ref="G6062" si="30624">N6062/(B6062/100000)</f>
        <v>3812.2891624223548</v>
      </c>
      <c r="H6062">
        <f t="shared" si="30596"/>
        <v>573</v>
      </c>
      <c r="I6062">
        <f t="shared" si="30596"/>
        <v>564</v>
      </c>
      <c r="J6062" s="3">
        <f t="shared" ref="J6062" si="30625">E6062/(SUM(N6055:N6061)/7)*100</f>
        <v>0.16656230905868175</v>
      </c>
      <c r="K6062">
        <f t="shared" ref="K6062" si="30626">O6062-O6061</f>
        <v>11</v>
      </c>
      <c r="L6062" s="3">
        <f t="shared" ref="L6062" si="30627">SUM(K6056:K6062)/7</f>
        <v>5.5714285714285712</v>
      </c>
      <c r="M6062" s="3">
        <f t="shared" ref="M6062" si="30628">O6062/(B6062/100000)</f>
        <v>75.114801875314441</v>
      </c>
      <c r="N6062">
        <v>304314</v>
      </c>
      <c r="O6062">
        <v>5996</v>
      </c>
    </row>
    <row r="6063" spans="1:15" customFormat="1" x14ac:dyDescent="0.2">
      <c r="A6063" t="s">
        <v>14</v>
      </c>
      <c r="B6063" s="2">
        <v>7982448</v>
      </c>
      <c r="C6063" s="1">
        <f t="shared" si="30595"/>
        <v>44478</v>
      </c>
      <c r="D6063">
        <f t="shared" ref="D6063" si="30629">N6063-N6062</f>
        <v>528</v>
      </c>
      <c r="E6063" s="2">
        <f t="shared" ref="E6063" si="30630">SUM(D6057:D6063)/7</f>
        <v>497.28571428571428</v>
      </c>
      <c r="F6063" s="2">
        <f t="shared" ref="F6063" si="30631">SUM(D6059:D6063)/5</f>
        <v>592.6</v>
      </c>
      <c r="G6063" s="2">
        <f t="shared" ref="G6063" si="30632">N6063/(B6063/100000)</f>
        <v>3818.9036746622091</v>
      </c>
      <c r="H6063">
        <f t="shared" si="30596"/>
        <v>574</v>
      </c>
      <c r="I6063">
        <f t="shared" si="30596"/>
        <v>565</v>
      </c>
      <c r="J6063" s="3">
        <f t="shared" ref="J6063" si="30633">E6063/(SUM(N6056:N6062)/7)*100</f>
        <v>0.16434959391816797</v>
      </c>
      <c r="K6063">
        <f t="shared" ref="K6063" si="30634">O6063-O6062</f>
        <v>4</v>
      </c>
      <c r="L6063" s="3">
        <f t="shared" ref="L6063" si="30635">SUM(K6057:K6063)/7</f>
        <v>5.4285714285714288</v>
      </c>
      <c r="M6063" s="3">
        <f t="shared" ref="M6063" si="30636">O6063/(B6063/100000)</f>
        <v>75.164911816525461</v>
      </c>
      <c r="N6063">
        <v>304842</v>
      </c>
      <c r="O6063">
        <v>6000</v>
      </c>
    </row>
    <row r="6064" spans="1:15" customFormat="1" x14ac:dyDescent="0.2">
      <c r="A6064" t="s">
        <v>14</v>
      </c>
      <c r="B6064" s="2">
        <v>7982448</v>
      </c>
      <c r="C6064" s="1">
        <f t="shared" si="30595"/>
        <v>44479</v>
      </c>
      <c r="D6064">
        <f t="shared" ref="D6064" si="30637">N6064-N6063</f>
        <v>376</v>
      </c>
      <c r="E6064" s="2">
        <f t="shared" ref="E6064" si="30638">SUM(D6058:D6064)/7</f>
        <v>500.71428571428572</v>
      </c>
      <c r="F6064" s="2">
        <f t="shared" ref="F6064" si="30639">SUM(D6060:D6064)/5</f>
        <v>599.6</v>
      </c>
      <c r="G6064" s="2">
        <f t="shared" ref="G6064" si="30640">N6064/(B6064/100000)</f>
        <v>3823.6140091360448</v>
      </c>
      <c r="H6064">
        <f t="shared" si="30596"/>
        <v>575</v>
      </c>
      <c r="I6064">
        <f t="shared" si="30596"/>
        <v>566</v>
      </c>
      <c r="J6064" s="3">
        <f t="shared" ref="J6064" si="30641">E6064/(SUM(N6057:N6063)/7)*100</f>
        <v>0.1652111898646588</v>
      </c>
      <c r="K6064">
        <f t="shared" ref="K6064" si="30642">O6064-O6063</f>
        <v>0</v>
      </c>
      <c r="L6064" s="3">
        <f t="shared" ref="L6064" si="30643">SUM(K6058:K6064)/7</f>
        <v>5.2857142857142856</v>
      </c>
      <c r="M6064" s="3">
        <f t="shared" ref="M6064" si="30644">O6064/(B6064/100000)</f>
        <v>75.164911816525461</v>
      </c>
      <c r="N6064">
        <v>305218</v>
      </c>
      <c r="O6064">
        <v>6000</v>
      </c>
    </row>
    <row r="6065" spans="1:15" customFormat="1" x14ac:dyDescent="0.2">
      <c r="A6065" t="s">
        <v>14</v>
      </c>
      <c r="B6065" s="2">
        <v>7982448</v>
      </c>
      <c r="C6065" s="1">
        <f t="shared" si="30595"/>
        <v>44480</v>
      </c>
      <c r="D6065">
        <f t="shared" ref="D6065" si="30645">N6065-N6064</f>
        <v>222</v>
      </c>
      <c r="E6065" s="2">
        <f t="shared" ref="E6065" si="30646">SUM(D6059:D6065)/7</f>
        <v>508.71428571428572</v>
      </c>
      <c r="F6065" s="2">
        <f t="shared" ref="F6065" si="30647">SUM(D6061:D6065)/5</f>
        <v>513.4</v>
      </c>
      <c r="G6065" s="2">
        <f t="shared" ref="G6065" si="30648">N6065/(B6065/100000)</f>
        <v>3826.3951108732563</v>
      </c>
      <c r="H6065">
        <f t="shared" si="30596"/>
        <v>576</v>
      </c>
      <c r="I6065">
        <f t="shared" si="30596"/>
        <v>567</v>
      </c>
      <c r="J6065" s="3">
        <f t="shared" ref="J6065" si="30649">E6065/(SUM(N6058:N6064)/7)*100</f>
        <v>0.16757394712173745</v>
      </c>
      <c r="K6065">
        <f t="shared" ref="K6065" si="30650">O6065-O6064</f>
        <v>0</v>
      </c>
      <c r="L6065" s="3">
        <f t="shared" ref="L6065" si="30651">SUM(K6059:K6065)/7</f>
        <v>5.1428571428571432</v>
      </c>
      <c r="M6065" s="3">
        <f t="shared" ref="M6065" si="30652">O6065/(B6065/100000)</f>
        <v>75.164911816525461</v>
      </c>
      <c r="N6065">
        <v>305440</v>
      </c>
      <c r="O6065">
        <v>6000</v>
      </c>
    </row>
    <row r="6066" spans="1:15" customFormat="1" x14ac:dyDescent="0.2">
      <c r="A6066" t="s">
        <v>14</v>
      </c>
      <c r="B6066" s="2">
        <v>7982448</v>
      </c>
      <c r="C6066" s="1">
        <f t="shared" si="30595"/>
        <v>44481</v>
      </c>
      <c r="D6066">
        <f t="shared" ref="D6066" si="30653">N6066-N6065</f>
        <v>350</v>
      </c>
      <c r="E6066" s="2">
        <f t="shared" ref="E6066" si="30654">SUM(D6060:D6066)/7</f>
        <v>510</v>
      </c>
      <c r="F6066" s="2">
        <f t="shared" ref="F6066" si="30655">SUM(D6062:D6066)/5</f>
        <v>420.8</v>
      </c>
      <c r="G6066" s="2">
        <f t="shared" ref="G6066" si="30656">N6066/(B6066/100000)</f>
        <v>3830.7797307292203</v>
      </c>
      <c r="H6066">
        <f t="shared" si="30596"/>
        <v>577</v>
      </c>
      <c r="I6066">
        <f t="shared" si="30596"/>
        <v>568</v>
      </c>
      <c r="J6066" s="3">
        <f t="shared" ref="J6066" si="30657">E6066/(SUM(N6059:N6065)/7)*100</f>
        <v>0.16771642112888657</v>
      </c>
      <c r="K6066">
        <f t="shared" ref="K6066" si="30658">O6066-O6065</f>
        <v>4</v>
      </c>
      <c r="L6066" s="3">
        <f t="shared" ref="L6066" si="30659">SUM(K6060:K6066)/7</f>
        <v>4.1428571428571432</v>
      </c>
      <c r="M6066" s="3">
        <f t="shared" ref="M6066" si="30660">O6066/(B6066/100000)</f>
        <v>75.21502175773648</v>
      </c>
      <c r="N6066">
        <v>305790</v>
      </c>
      <c r="O6066">
        <v>6004</v>
      </c>
    </row>
    <row r="6067" spans="1:15" customFormat="1" x14ac:dyDescent="0.2">
      <c r="A6067" t="s">
        <v>14</v>
      </c>
      <c r="B6067" s="2">
        <v>7982448</v>
      </c>
      <c r="C6067" s="1">
        <f t="shared" si="30595"/>
        <v>44482</v>
      </c>
      <c r="D6067">
        <f t="shared" ref="D6067" si="30661">N6067-N6066</f>
        <v>710</v>
      </c>
      <c r="E6067" s="2">
        <f t="shared" ref="E6067" si="30662">SUM(D6061:D6067)/7</f>
        <v>518.14285714285711</v>
      </c>
      <c r="F6067" s="2">
        <f t="shared" ref="F6067" si="30663">SUM(D6063:D6067)/5</f>
        <v>437.2</v>
      </c>
      <c r="G6067" s="2">
        <f t="shared" ref="G6067" si="30664">N6067/(B6067/100000)</f>
        <v>3839.6742452941758</v>
      </c>
      <c r="H6067">
        <f t="shared" si="30596"/>
        <v>578</v>
      </c>
      <c r="I6067">
        <f t="shared" si="30596"/>
        <v>569</v>
      </c>
      <c r="J6067" s="3">
        <f t="shared" ref="J6067" si="30665">E6067/(SUM(N6060:N6066)/7)*100</f>
        <v>0.17010894570443252</v>
      </c>
      <c r="K6067">
        <f t="shared" ref="K6067" si="30666">O6067-O6066</f>
        <v>5</v>
      </c>
      <c r="L6067" s="3">
        <f t="shared" ref="L6067" si="30667">SUM(K6061:K6067)/7</f>
        <v>3.8571428571428572</v>
      </c>
      <c r="M6067" s="3">
        <f t="shared" ref="M6067" si="30668">O6067/(B6067/100000)</f>
        <v>75.277659184250254</v>
      </c>
      <c r="N6067">
        <v>306500</v>
      </c>
      <c r="O6067">
        <v>6009</v>
      </c>
    </row>
    <row r="6068" spans="1:15" customFormat="1" x14ac:dyDescent="0.2">
      <c r="A6068" t="s">
        <v>14</v>
      </c>
      <c r="B6068" s="2">
        <v>7982448</v>
      </c>
      <c r="C6068" s="1">
        <f t="shared" si="30595"/>
        <v>44483</v>
      </c>
      <c r="D6068">
        <f t="shared" ref="D6068" si="30669">N6068-N6067</f>
        <v>875</v>
      </c>
      <c r="E6068" s="2">
        <f t="shared" ref="E6068" si="30670">SUM(D6062:D6068)/7</f>
        <v>527</v>
      </c>
      <c r="F6068" s="2">
        <f t="shared" ref="F6068" si="30671">SUM(D6064:D6068)/5</f>
        <v>506.6</v>
      </c>
      <c r="G6068" s="2">
        <f t="shared" ref="G6068" si="30672">N6068/(B6068/100000)</f>
        <v>3850.6357949340859</v>
      </c>
      <c r="H6068">
        <f t="shared" si="30596"/>
        <v>579</v>
      </c>
      <c r="I6068">
        <f t="shared" si="30596"/>
        <v>570</v>
      </c>
      <c r="J6068" s="3">
        <f t="shared" ref="J6068" si="30673">E6068/(SUM(N6061:N6067)/7)*100</f>
        <v>0.17272297370059789</v>
      </c>
      <c r="K6068">
        <f t="shared" ref="K6068" si="30674">O6068-O6067</f>
        <v>7</v>
      </c>
      <c r="L6068" s="3">
        <f t="shared" ref="L6068" si="30675">SUM(K6062:K6068)/7</f>
        <v>4.4285714285714288</v>
      </c>
      <c r="M6068" s="3">
        <f t="shared" ref="M6068" si="30676">O6068/(B6068/100000)</f>
        <v>75.365351581369524</v>
      </c>
      <c r="N6068">
        <v>307375</v>
      </c>
      <c r="O6068">
        <v>6016</v>
      </c>
    </row>
    <row r="6069" spans="1:15" customFormat="1" x14ac:dyDescent="0.2">
      <c r="A6069" t="s">
        <v>14</v>
      </c>
      <c r="B6069" s="2">
        <v>7982448</v>
      </c>
      <c r="C6069" s="1">
        <f t="shared" si="30595"/>
        <v>44484</v>
      </c>
      <c r="D6069">
        <f t="shared" ref="D6069" si="30677">N6069-N6068</f>
        <v>695</v>
      </c>
      <c r="E6069" s="2">
        <f t="shared" ref="E6069" si="30678">SUM(D6063:D6069)/7</f>
        <v>536.57142857142856</v>
      </c>
      <c r="F6069" s="2">
        <f t="shared" ref="F6069" si="30679">SUM(D6065:D6069)/5</f>
        <v>570.4</v>
      </c>
      <c r="G6069" s="2">
        <f t="shared" ref="G6069" si="30680">N6069/(B6069/100000)</f>
        <v>3859.3423972195001</v>
      </c>
      <c r="H6069">
        <f t="shared" si="30596"/>
        <v>580</v>
      </c>
      <c r="I6069">
        <f t="shared" si="30596"/>
        <v>571</v>
      </c>
      <c r="J6069" s="3">
        <f t="shared" ref="J6069" si="30681">E6069/(SUM(N6062:N6068)/7)*100</f>
        <v>0.17555675937926943</v>
      </c>
      <c r="K6069">
        <f t="shared" ref="K6069" si="30682">O6069-O6068</f>
        <v>3</v>
      </c>
      <c r="L6069" s="3">
        <f t="shared" ref="L6069" si="30683">SUM(K6063:K6069)/7</f>
        <v>3.2857142857142856</v>
      </c>
      <c r="M6069" s="3">
        <f t="shared" ref="M6069" si="30684">O6069/(B6069/100000)</f>
        <v>75.402934037277788</v>
      </c>
      <c r="N6069">
        <v>308070</v>
      </c>
      <c r="O6069">
        <v>6019</v>
      </c>
    </row>
    <row r="6070" spans="1:15" customFormat="1" x14ac:dyDescent="0.2">
      <c r="A6070" t="s">
        <v>14</v>
      </c>
      <c r="B6070" s="2">
        <v>7982448</v>
      </c>
      <c r="C6070" s="1">
        <f t="shared" si="30595"/>
        <v>44485</v>
      </c>
      <c r="D6070">
        <f t="shared" ref="D6070:D6071" si="30685">N6070-N6069</f>
        <v>758</v>
      </c>
      <c r="E6070" s="2">
        <f t="shared" ref="E6070:E6071" si="30686">SUM(D6064:D6070)/7</f>
        <v>569.42857142857144</v>
      </c>
      <c r="F6070" s="2">
        <f t="shared" ref="F6070:F6071" si="30687">SUM(D6066:D6070)/5</f>
        <v>677.6</v>
      </c>
      <c r="G6070" s="2">
        <f t="shared" ref="G6070:G6071" si="30688">N6070/(B6070/100000)</f>
        <v>3868.8382310789875</v>
      </c>
      <c r="H6070">
        <f t="shared" si="30596"/>
        <v>581</v>
      </c>
      <c r="I6070">
        <f t="shared" si="30596"/>
        <v>572</v>
      </c>
      <c r="J6070" s="3">
        <f t="shared" ref="J6070:J6071" si="30689">E6070/(SUM(N6063:N6069)/7)*100</f>
        <v>0.18598053876499776</v>
      </c>
      <c r="K6070">
        <f t="shared" ref="K6070:K6071" si="30690">O6070-O6069</f>
        <v>9</v>
      </c>
      <c r="L6070" s="3">
        <f t="shared" ref="L6070:L6071" si="30691">SUM(K6064:K6070)/7</f>
        <v>4</v>
      </c>
      <c r="M6070" s="3">
        <f t="shared" ref="M6070:M6071" si="30692">O6070/(B6070/100000)</f>
        <v>75.515681405002582</v>
      </c>
      <c r="N6070">
        <f>N6071-498</f>
        <v>308828</v>
      </c>
      <c r="O6070">
        <v>6028</v>
      </c>
    </row>
    <row r="6071" spans="1:15" customFormat="1" x14ac:dyDescent="0.2">
      <c r="A6071" t="s">
        <v>14</v>
      </c>
      <c r="B6071" s="2">
        <v>7982448</v>
      </c>
      <c r="C6071" s="1">
        <f t="shared" si="30595"/>
        <v>44486</v>
      </c>
      <c r="D6071">
        <f t="shared" si="30685"/>
        <v>498</v>
      </c>
      <c r="E6071" s="2">
        <f t="shared" si="30686"/>
        <v>586.85714285714289</v>
      </c>
      <c r="F6071" s="2">
        <f t="shared" si="30687"/>
        <v>707.2</v>
      </c>
      <c r="G6071" s="2">
        <f t="shared" si="30688"/>
        <v>3875.0769187597593</v>
      </c>
      <c r="H6071">
        <f t="shared" si="30596"/>
        <v>582</v>
      </c>
      <c r="I6071">
        <f t="shared" si="30596"/>
        <v>573</v>
      </c>
      <c r="J6071" s="3">
        <f t="shared" si="30689"/>
        <v>0.1913170558596437</v>
      </c>
      <c r="K6071">
        <f t="shared" si="30690"/>
        <v>0</v>
      </c>
      <c r="L6071" s="3">
        <f t="shared" si="30691"/>
        <v>4</v>
      </c>
      <c r="M6071" s="3">
        <f t="shared" si="30692"/>
        <v>75.515681405002582</v>
      </c>
      <c r="N6071">
        <v>309326</v>
      </c>
      <c r="O6071">
        <v>6028</v>
      </c>
    </row>
    <row r="6072" spans="1:15" customFormat="1" x14ac:dyDescent="0.2">
      <c r="A6072" t="s">
        <v>14</v>
      </c>
      <c r="B6072" s="2">
        <v>7982448</v>
      </c>
      <c r="C6072" s="1">
        <f t="shared" si="30595"/>
        <v>44487</v>
      </c>
      <c r="D6072">
        <f t="shared" ref="D6072" si="30693">N6072-N6071</f>
        <v>156</v>
      </c>
      <c r="E6072" s="2">
        <f t="shared" ref="E6072" si="30694">SUM(D6066:D6072)/7</f>
        <v>577.42857142857144</v>
      </c>
      <c r="F6072" s="2">
        <f t="shared" ref="F6072" si="30695">SUM(D6068:D6072)/5</f>
        <v>596.4</v>
      </c>
      <c r="G6072" s="2">
        <f t="shared" ref="G6072" si="30696">N6072/(B6072/100000)</f>
        <v>3877.0312064669888</v>
      </c>
      <c r="H6072">
        <f t="shared" si="30596"/>
        <v>583</v>
      </c>
      <c r="I6072">
        <f t="shared" si="30596"/>
        <v>574</v>
      </c>
      <c r="J6072" s="3">
        <f t="shared" ref="J6072" si="30697">E6072/(SUM(N6065:N6071)/7)*100</f>
        <v>0.18788386155720488</v>
      </c>
      <c r="K6072">
        <f t="shared" ref="K6072" si="30698">O6072-O6071</f>
        <v>0</v>
      </c>
      <c r="L6072" s="3">
        <f t="shared" ref="L6072" si="30699">SUM(K6066:K6072)/7</f>
        <v>4</v>
      </c>
      <c r="M6072" s="3">
        <f t="shared" ref="M6072" si="30700">O6072/(B6072/100000)</f>
        <v>75.515681405002582</v>
      </c>
      <c r="N6072">
        <v>309482</v>
      </c>
      <c r="O6072">
        <v>6028</v>
      </c>
    </row>
    <row r="6073" spans="1:15" customFormat="1" x14ac:dyDescent="0.2">
      <c r="A6073" t="s">
        <v>14</v>
      </c>
      <c r="B6073" s="2">
        <v>7982448</v>
      </c>
      <c r="C6073" s="1">
        <f t="shared" si="30595"/>
        <v>44488</v>
      </c>
      <c r="D6073">
        <f t="shared" ref="D6073" si="30701">N6073-N6072</f>
        <v>394</v>
      </c>
      <c r="E6073" s="2">
        <f t="shared" ref="E6073" si="30702">SUM(D6067:D6073)/7</f>
        <v>583.71428571428567</v>
      </c>
      <c r="F6073" s="2">
        <f t="shared" ref="F6073" si="30703">SUM(D6069:D6073)/5</f>
        <v>500.2</v>
      </c>
      <c r="G6073" s="2">
        <f t="shared" ref="G6073" si="30704">N6073/(B6073/100000)</f>
        <v>3881.967035676274</v>
      </c>
      <c r="H6073">
        <f t="shared" si="30596"/>
        <v>584</v>
      </c>
      <c r="I6073">
        <f t="shared" si="30596"/>
        <v>575</v>
      </c>
      <c r="J6073" s="3">
        <f t="shared" ref="J6073" si="30705">E6073/(SUM(N6066:N6072)/7)*100</f>
        <v>0.18957293199175454</v>
      </c>
      <c r="K6073">
        <f t="shared" ref="K6073" si="30706">O6073-O6072</f>
        <v>3</v>
      </c>
      <c r="L6073" s="3">
        <f t="shared" ref="L6073" si="30707">SUM(K6067:K6073)/7</f>
        <v>3.8571428571428572</v>
      </c>
      <c r="M6073" s="3">
        <f t="shared" ref="M6073" si="30708">O6073/(B6073/100000)</f>
        <v>75.553263860910846</v>
      </c>
      <c r="N6073">
        <v>309876</v>
      </c>
      <c r="O6073">
        <v>6031</v>
      </c>
    </row>
    <row r="6074" spans="1:15" customFormat="1" x14ac:dyDescent="0.2">
      <c r="A6074" t="s">
        <v>14</v>
      </c>
      <c r="B6074" s="2">
        <v>7982448</v>
      </c>
      <c r="C6074" s="1">
        <f t="shared" si="30595"/>
        <v>44489</v>
      </c>
      <c r="D6074">
        <f t="shared" ref="D6074" si="30709">N6074-N6073</f>
        <v>941</v>
      </c>
      <c r="E6074" s="2">
        <f t="shared" ref="E6074" si="30710">SUM(D6068:D6074)/7</f>
        <v>616.71428571428567</v>
      </c>
      <c r="F6074" s="2">
        <f t="shared" ref="F6074" si="30711">SUM(D6070:D6074)/5</f>
        <v>549.4</v>
      </c>
      <c r="G6074" s="2">
        <f t="shared" ref="G6074" si="30712">N6074/(B6074/100000)</f>
        <v>3893.7553993461656</v>
      </c>
      <c r="H6074">
        <f t="shared" si="30596"/>
        <v>585</v>
      </c>
      <c r="I6074">
        <f t="shared" si="30596"/>
        <v>576</v>
      </c>
      <c r="J6074" s="3">
        <f t="shared" ref="J6074" si="30713">E6074/(SUM(N6067:N6073)/7)*100</f>
        <v>0.19991136660743877</v>
      </c>
      <c r="K6074">
        <f t="shared" ref="K6074" si="30714">O6074-O6073</f>
        <v>10</v>
      </c>
      <c r="L6074" s="3">
        <f t="shared" ref="L6074" si="30715">SUM(K6068:K6074)/7</f>
        <v>4.5714285714285712</v>
      </c>
      <c r="M6074" s="3">
        <f t="shared" ref="M6074" si="30716">O6074/(B6074/100000)</f>
        <v>75.67853871393838</v>
      </c>
      <c r="N6074">
        <v>310817</v>
      </c>
      <c r="O6074">
        <v>6041</v>
      </c>
    </row>
    <row r="6075" spans="1:15" customFormat="1" x14ac:dyDescent="0.2">
      <c r="A6075" t="s">
        <v>14</v>
      </c>
      <c r="B6075" s="2">
        <v>7982448</v>
      </c>
      <c r="C6075" s="1">
        <f t="shared" si="30595"/>
        <v>44490</v>
      </c>
      <c r="D6075">
        <f t="shared" ref="D6075" si="30717">N6075-N6074</f>
        <v>1113</v>
      </c>
      <c r="E6075" s="2">
        <f t="shared" ref="E6075" si="30718">SUM(D6069:D6075)/7</f>
        <v>650.71428571428567</v>
      </c>
      <c r="F6075" s="2">
        <f t="shared" ref="F6075" si="30719">SUM(D6071:D6075)/5</f>
        <v>620.4</v>
      </c>
      <c r="G6075" s="2">
        <f t="shared" ref="G6075" si="30720">N6075/(B6075/100000)</f>
        <v>3907.698490488131</v>
      </c>
      <c r="H6075">
        <f t="shared" si="30596"/>
        <v>586</v>
      </c>
      <c r="I6075">
        <f t="shared" si="30596"/>
        <v>577</v>
      </c>
      <c r="J6075" s="3">
        <f t="shared" ref="J6075" si="30721">E6075/(SUM(N6068:N6074)/7)*100</f>
        <v>0.21051181870195312</v>
      </c>
      <c r="K6075">
        <f t="shared" ref="K6075" si="30722">O6075-O6074</f>
        <v>5</v>
      </c>
      <c r="L6075" s="3">
        <f t="shared" ref="L6075" si="30723">SUM(K6069:K6075)/7</f>
        <v>4.2857142857142856</v>
      </c>
      <c r="M6075" s="3">
        <f t="shared" ref="M6075" si="30724">O6075/(B6075/100000)</f>
        <v>75.741176140452154</v>
      </c>
      <c r="N6075">
        <v>311930</v>
      </c>
      <c r="O6075">
        <v>6046</v>
      </c>
    </row>
    <row r="6076" spans="1:15" customFormat="1" x14ac:dyDescent="0.2">
      <c r="A6076" t="s">
        <v>14</v>
      </c>
      <c r="B6076" s="2">
        <v>7982448</v>
      </c>
      <c r="C6076" s="1">
        <f t="shared" si="30595"/>
        <v>44491</v>
      </c>
      <c r="D6076">
        <f t="shared" ref="D6076" si="30725">N6076-N6075</f>
        <v>910</v>
      </c>
      <c r="E6076" s="2">
        <f t="shared" ref="E6076" si="30726">SUM(D6070:D6076)/7</f>
        <v>681.42857142857144</v>
      </c>
      <c r="F6076" s="2">
        <f t="shared" ref="F6076" si="30727">SUM(D6072:D6076)/5</f>
        <v>702.8</v>
      </c>
      <c r="G6076" s="2">
        <f t="shared" ref="G6076" si="30728">N6076/(B6076/100000)</f>
        <v>3919.0985021136376</v>
      </c>
      <c r="H6076">
        <f t="shared" si="30596"/>
        <v>587</v>
      </c>
      <c r="I6076">
        <f t="shared" si="30596"/>
        <v>578</v>
      </c>
      <c r="J6076" s="3">
        <f t="shared" ref="J6076" si="30729">E6076/(SUM(N6069:N6075)/7)*100</f>
        <v>0.21998506684179384</v>
      </c>
      <c r="K6076">
        <f t="shared" ref="K6076" si="30730">O6076-O6075</f>
        <v>10</v>
      </c>
      <c r="L6076" s="3">
        <f t="shared" ref="L6076" si="30731">SUM(K6070:K6076)/7</f>
        <v>5.2857142857142856</v>
      </c>
      <c r="M6076" s="3">
        <f t="shared" ref="M6076" si="30732">O6076/(B6076/100000)</f>
        <v>75.866450993479702</v>
      </c>
      <c r="N6076">
        <v>312840</v>
      </c>
      <c r="O6076">
        <v>6056</v>
      </c>
    </row>
    <row r="6077" spans="1:15" customFormat="1" x14ac:dyDescent="0.2">
      <c r="A6077" t="s">
        <v>14</v>
      </c>
      <c r="B6077" s="2">
        <v>7982448</v>
      </c>
      <c r="C6077" s="1">
        <f t="shared" si="30595"/>
        <v>44492</v>
      </c>
      <c r="D6077">
        <f t="shared" ref="D6077" si="30733">N6077-N6076</f>
        <v>408</v>
      </c>
      <c r="E6077" s="2">
        <f t="shared" ref="E6077" si="30734">SUM(D6071:D6077)/7</f>
        <v>631.42857142857144</v>
      </c>
      <c r="F6077" s="2">
        <f t="shared" ref="F6077" si="30735">SUM(D6073:D6077)/5</f>
        <v>753.2</v>
      </c>
      <c r="G6077" s="2">
        <f t="shared" ref="G6077" si="30736">N6077/(B6077/100000)</f>
        <v>3924.2097161171614</v>
      </c>
      <c r="H6077">
        <f t="shared" si="30596"/>
        <v>588</v>
      </c>
      <c r="I6077">
        <f t="shared" si="30596"/>
        <v>579</v>
      </c>
      <c r="J6077" s="3">
        <f t="shared" ref="J6077" si="30737">E6077/(SUM(N6070:N6076)/7)*100</f>
        <v>0.20339616372746938</v>
      </c>
      <c r="K6077">
        <f t="shared" ref="K6077" si="30738">O6077-O6076</f>
        <v>1</v>
      </c>
      <c r="L6077" s="3">
        <f t="shared" ref="L6077" si="30739">SUM(K6071:K6077)/7</f>
        <v>4.1428571428571432</v>
      </c>
      <c r="M6077" s="3">
        <f t="shared" ref="M6077" si="30740">O6077/(B6077/100000)</f>
        <v>75.878978478782457</v>
      </c>
      <c r="N6077">
        <v>313248</v>
      </c>
      <c r="O6077">
        <v>6057</v>
      </c>
    </row>
    <row r="6078" spans="1:15" customFormat="1" x14ac:dyDescent="0.2">
      <c r="A6078" t="s">
        <v>14</v>
      </c>
      <c r="B6078" s="2">
        <v>7982448</v>
      </c>
      <c r="C6078" s="1">
        <f t="shared" si="30595"/>
        <v>44493</v>
      </c>
      <c r="D6078">
        <f t="shared" ref="D6078" si="30741">N6078-N6077</f>
        <v>1042</v>
      </c>
      <c r="E6078" s="2">
        <f t="shared" ref="E6078" si="30742">SUM(D6072:D6078)/7</f>
        <v>709.14285714285711</v>
      </c>
      <c r="F6078" s="2">
        <f t="shared" ref="F6078" si="30743">SUM(D6074:D6078)/5</f>
        <v>882.8</v>
      </c>
      <c r="G6078" s="2">
        <f t="shared" ref="G6078" si="30744">N6078/(B6078/100000)</f>
        <v>3937.2633558026314</v>
      </c>
      <c r="H6078">
        <f t="shared" si="30596"/>
        <v>589</v>
      </c>
      <c r="I6078">
        <f t="shared" si="30596"/>
        <v>580</v>
      </c>
      <c r="J6078" s="3">
        <f t="shared" ref="J6078" si="30745">E6078/(SUM(N6071:N6077)/7)*100</f>
        <v>0.22796586390290968</v>
      </c>
      <c r="K6078">
        <f t="shared" ref="K6078" si="30746">O6078-O6077</f>
        <v>3</v>
      </c>
      <c r="L6078" s="3">
        <f t="shared" ref="L6078" si="30747">SUM(K6072:K6078)/7</f>
        <v>4.5714285714285712</v>
      </c>
      <c r="M6078" s="3">
        <f t="shared" ref="M6078" si="30748">O6078/(B6078/100000)</f>
        <v>75.916560934690722</v>
      </c>
      <c r="N6078">
        <v>314290</v>
      </c>
      <c r="O6078">
        <v>6060</v>
      </c>
    </row>
    <row r="6079" spans="1:15" customFormat="1" x14ac:dyDescent="0.2">
      <c r="A6079" t="s">
        <v>14</v>
      </c>
      <c r="B6079" s="2">
        <v>7982448</v>
      </c>
      <c r="C6079" s="1">
        <f t="shared" si="30595"/>
        <v>44494</v>
      </c>
      <c r="D6079">
        <f t="shared" ref="D6079" si="30749">N6079-N6078</f>
        <v>157</v>
      </c>
      <c r="E6079" s="2">
        <f t="shared" ref="E6079" si="30750">SUM(D6073:D6079)/7</f>
        <v>709.28571428571433</v>
      </c>
      <c r="F6079" s="2">
        <f t="shared" ref="F6079" si="30751">SUM(D6075:D6079)/5</f>
        <v>726</v>
      </c>
      <c r="G6079" s="2">
        <f t="shared" ref="G6079" si="30752">N6079/(B6079/100000)</f>
        <v>3939.2301709951635</v>
      </c>
      <c r="H6079">
        <f t="shared" si="30596"/>
        <v>590</v>
      </c>
      <c r="I6079">
        <f t="shared" si="30596"/>
        <v>581</v>
      </c>
      <c r="J6079" s="3">
        <f t="shared" ref="J6079" si="30753">E6079/(SUM(N6072:N6078)/7)*100</f>
        <v>0.22749318093199353</v>
      </c>
      <c r="K6079">
        <f t="shared" ref="K6079" si="30754">O6079-O6078</f>
        <v>1</v>
      </c>
      <c r="L6079" s="3">
        <f t="shared" ref="L6079" si="30755">SUM(K6073:K6079)/7</f>
        <v>4.7142857142857144</v>
      </c>
      <c r="M6079" s="3">
        <f t="shared" ref="M6079" si="30756">O6079/(B6079/100000)</f>
        <v>75.929088419993477</v>
      </c>
      <c r="N6079">
        <v>314447</v>
      </c>
      <c r="O6079">
        <v>6061</v>
      </c>
    </row>
    <row r="6080" spans="1:15" customFormat="1" x14ac:dyDescent="0.2">
      <c r="A6080" t="s">
        <v>14</v>
      </c>
      <c r="B6080" s="2">
        <v>7982448</v>
      </c>
      <c r="C6080" s="1">
        <f t="shared" si="30595"/>
        <v>44495</v>
      </c>
      <c r="D6080">
        <f t="shared" ref="D6080:D6081" si="30757">N6080-N6079</f>
        <v>609</v>
      </c>
      <c r="E6080" s="2">
        <f t="shared" ref="E6080:E6081" si="30758">SUM(D6074:D6080)/7</f>
        <v>740</v>
      </c>
      <c r="F6080" s="2">
        <f t="shared" ref="F6080:F6081" si="30759">SUM(D6076:D6080)/5</f>
        <v>625.20000000000005</v>
      </c>
      <c r="G6080" s="2">
        <f t="shared" ref="G6080:G6081" si="30760">N6080/(B6080/100000)</f>
        <v>3946.859409544541</v>
      </c>
      <c r="H6080">
        <f t="shared" si="30596"/>
        <v>591</v>
      </c>
      <c r="I6080">
        <f t="shared" si="30596"/>
        <v>582</v>
      </c>
      <c r="J6080" s="3">
        <f t="shared" ref="J6080:J6081" si="30761">E6080/(SUM(N6073:N6079)/7)*100</f>
        <v>0.23680562920810003</v>
      </c>
      <c r="K6080">
        <f t="shared" ref="K6080:K6081" si="30762">O6080-O6079</f>
        <v>7</v>
      </c>
      <c r="L6080" s="3">
        <f t="shared" ref="L6080:L6081" si="30763">SUM(K6074:K6080)/7</f>
        <v>5.2857142857142856</v>
      </c>
      <c r="M6080" s="3">
        <f t="shared" ref="M6080:M6081" si="30764">O6080/(B6080/100000)</f>
        <v>76.016780817112746</v>
      </c>
      <c r="N6080">
        <f>N6081-1277</f>
        <v>315056</v>
      </c>
      <c r="O6080">
        <v>6068</v>
      </c>
    </row>
    <row r="6081" spans="1:15" customFormat="1" x14ac:dyDescent="0.2">
      <c r="A6081" t="s">
        <v>14</v>
      </c>
      <c r="B6081" s="2">
        <v>7982448</v>
      </c>
      <c r="C6081" s="1">
        <f t="shared" si="30595"/>
        <v>44496</v>
      </c>
      <c r="D6081">
        <f t="shared" si="30757"/>
        <v>1277</v>
      </c>
      <c r="E6081" s="2">
        <f t="shared" si="30758"/>
        <v>788</v>
      </c>
      <c r="F6081" s="2">
        <f t="shared" si="30759"/>
        <v>698.6</v>
      </c>
      <c r="G6081" s="2">
        <f t="shared" si="30760"/>
        <v>3962.857008276158</v>
      </c>
      <c r="H6081">
        <f t="shared" si="30596"/>
        <v>592</v>
      </c>
      <c r="I6081">
        <f t="shared" si="30596"/>
        <v>583</v>
      </c>
      <c r="J6081" s="3">
        <f t="shared" si="30761"/>
        <v>0.25157026180455599</v>
      </c>
      <c r="K6081">
        <f t="shared" si="30762"/>
        <v>5</v>
      </c>
      <c r="L6081" s="3">
        <f t="shared" si="30763"/>
        <v>4.5714285714285712</v>
      </c>
      <c r="M6081" s="3">
        <f t="shared" si="30764"/>
        <v>76.07941824362652</v>
      </c>
      <c r="N6081">
        <v>316333</v>
      </c>
      <c r="O6081">
        <v>6073</v>
      </c>
    </row>
    <row r="6082" spans="1:15" customFormat="1" x14ac:dyDescent="0.2">
      <c r="A6082" t="s">
        <v>14</v>
      </c>
      <c r="B6082" s="2">
        <v>7982448</v>
      </c>
      <c r="C6082" s="1">
        <f t="shared" si="30595"/>
        <v>44497</v>
      </c>
      <c r="D6082">
        <f t="shared" ref="D6082" si="30765">N6082-N6081</f>
        <v>1483</v>
      </c>
      <c r="E6082" s="2">
        <f t="shared" ref="E6082" si="30766">SUM(D6076:D6082)/7</f>
        <v>840.85714285714289</v>
      </c>
      <c r="F6082" s="2">
        <f t="shared" ref="F6082" si="30767">SUM(D6078:D6082)/5</f>
        <v>913.6</v>
      </c>
      <c r="G6082" s="2">
        <f t="shared" ref="G6082" si="30768">N6082/(B6082/100000)</f>
        <v>3981.4352689801426</v>
      </c>
      <c r="H6082">
        <f t="shared" si="30596"/>
        <v>593</v>
      </c>
      <c r="I6082">
        <f t="shared" si="30596"/>
        <v>584</v>
      </c>
      <c r="J6082" s="3">
        <f t="shared" ref="J6082" si="30769">E6082/(SUM(N6075:N6081)/7)*100</f>
        <v>0.26777135619868397</v>
      </c>
      <c r="K6082">
        <f t="shared" ref="K6082" si="30770">O6082-O6081</f>
        <v>3</v>
      </c>
      <c r="L6082" s="3">
        <f t="shared" ref="L6082" si="30771">SUM(K6076:K6082)/7</f>
        <v>4.2857142857142856</v>
      </c>
      <c r="M6082" s="3">
        <f t="shared" ref="M6082" si="30772">O6082/(B6082/100000)</f>
        <v>76.117000699534785</v>
      </c>
      <c r="N6082">
        <v>317816</v>
      </c>
      <c r="O6082">
        <v>6076</v>
      </c>
    </row>
    <row r="6083" spans="1:15" customFormat="1" x14ac:dyDescent="0.2">
      <c r="A6083" t="s">
        <v>14</v>
      </c>
      <c r="B6083" s="2">
        <v>7982448</v>
      </c>
      <c r="C6083" s="1">
        <f t="shared" si="30595"/>
        <v>44498</v>
      </c>
      <c r="D6083">
        <f t="shared" ref="D6083:D6084" si="30773">N6083-N6082</f>
        <v>1129</v>
      </c>
      <c r="E6083" s="2">
        <f t="shared" ref="E6083:E6084" si="30774">SUM(D6077:D6083)/7</f>
        <v>872.14285714285711</v>
      </c>
      <c r="F6083" s="2">
        <f t="shared" ref="F6083:F6084" si="30775">SUM(D6079:D6083)/5</f>
        <v>931</v>
      </c>
      <c r="G6083" s="2">
        <f t="shared" ref="G6083:G6084" si="30776">N6083/(B6083/100000)</f>
        <v>3995.5787998869523</v>
      </c>
      <c r="H6083">
        <f t="shared" si="30596"/>
        <v>594</v>
      </c>
      <c r="I6083">
        <f t="shared" si="30596"/>
        <v>585</v>
      </c>
      <c r="J6083" s="3">
        <f t="shared" ref="J6083:J6084" si="30777">E6083/(SUM(N6076:N6082)/7)*100</f>
        <v>0.27699259991923886</v>
      </c>
      <c r="K6083">
        <f t="shared" ref="K6083:K6084" si="30778">O6083-O6082</f>
        <v>1</v>
      </c>
      <c r="L6083" s="3">
        <f t="shared" ref="L6083:L6084" si="30779">SUM(K6077:K6083)/7</f>
        <v>3</v>
      </c>
      <c r="M6083" s="3">
        <f t="shared" ref="M6083:M6084" si="30780">O6083/(B6083/100000)</f>
        <v>76.12952818483754</v>
      </c>
      <c r="N6083">
        <v>318945</v>
      </c>
      <c r="O6083">
        <v>6077</v>
      </c>
    </row>
    <row r="6084" spans="1:15" customFormat="1" x14ac:dyDescent="0.2">
      <c r="A6084" t="s">
        <v>14</v>
      </c>
      <c r="B6084" s="2">
        <v>7982448</v>
      </c>
      <c r="C6084" s="1">
        <f t="shared" si="30595"/>
        <v>44499</v>
      </c>
      <c r="D6084">
        <f t="shared" si="30773"/>
        <v>999</v>
      </c>
      <c r="E6084" s="2">
        <f t="shared" si="30774"/>
        <v>956.57142857142856</v>
      </c>
      <c r="F6084" s="2">
        <f t="shared" si="30775"/>
        <v>1099.4000000000001</v>
      </c>
      <c r="G6084" s="2">
        <f t="shared" si="30776"/>
        <v>4008.0937577044037</v>
      </c>
      <c r="H6084">
        <f t="shared" si="30596"/>
        <v>595</v>
      </c>
      <c r="I6084">
        <f t="shared" si="30596"/>
        <v>586</v>
      </c>
      <c r="J6084" s="3">
        <f t="shared" si="30777"/>
        <v>0.30296791824933772</v>
      </c>
      <c r="K6084">
        <f t="shared" si="30778"/>
        <v>5</v>
      </c>
      <c r="L6084" s="3">
        <f t="shared" si="30779"/>
        <v>3.5714285714285716</v>
      </c>
      <c r="M6084" s="3">
        <f t="shared" si="30780"/>
        <v>76.192165611351314</v>
      </c>
      <c r="N6084">
        <v>319944</v>
      </c>
      <c r="O6084">
        <v>6082</v>
      </c>
    </row>
    <row r="6085" spans="1:15" customFormat="1" x14ac:dyDescent="0.2">
      <c r="A6085" t="s">
        <v>14</v>
      </c>
      <c r="B6085" s="2">
        <v>7982448</v>
      </c>
      <c r="C6085" s="1">
        <f t="shared" si="30595"/>
        <v>44500</v>
      </c>
      <c r="D6085">
        <f t="shared" ref="D6085" si="30781">N6085-N6084</f>
        <v>820</v>
      </c>
      <c r="E6085" s="2">
        <f t="shared" ref="E6085" si="30782">SUM(D6079:D6085)/7</f>
        <v>924.85714285714289</v>
      </c>
      <c r="F6085" s="2">
        <f t="shared" ref="F6085" si="30783">SUM(D6081:D6085)/5</f>
        <v>1141.5999999999999</v>
      </c>
      <c r="G6085" s="2">
        <f t="shared" ref="G6085" si="30784">N6085/(B6085/100000)</f>
        <v>4018.3662956526623</v>
      </c>
      <c r="H6085">
        <f t="shared" si="30596"/>
        <v>596</v>
      </c>
      <c r="I6085">
        <f t="shared" si="30596"/>
        <v>587</v>
      </c>
      <c r="J6085" s="3">
        <f t="shared" ref="J6085" si="30785">E6085/(SUM(N6078:N6084)/7)*100</f>
        <v>0.29203850000293213</v>
      </c>
      <c r="K6085">
        <f t="shared" ref="K6085" si="30786">O6085-O6084</f>
        <v>0</v>
      </c>
      <c r="L6085" s="3">
        <f t="shared" ref="L6085" si="30787">SUM(K6079:K6085)/7</f>
        <v>3.1428571428571428</v>
      </c>
      <c r="M6085" s="3">
        <f t="shared" ref="M6085" si="30788">O6085/(B6085/100000)</f>
        <v>76.192165611351314</v>
      </c>
      <c r="N6085">
        <v>320764</v>
      </c>
      <c r="O6085">
        <v>6082</v>
      </c>
    </row>
    <row r="6086" spans="1:15" customFormat="1" x14ac:dyDescent="0.2">
      <c r="A6086" t="s">
        <v>14</v>
      </c>
      <c r="B6086" s="2">
        <v>7982448</v>
      </c>
      <c r="C6086" s="1">
        <f t="shared" si="30595"/>
        <v>44501</v>
      </c>
      <c r="D6086">
        <f t="shared" ref="D6086" si="30789">N6086-N6085</f>
        <v>265</v>
      </c>
      <c r="E6086" s="2">
        <f t="shared" ref="E6086" si="30790">SUM(D6080:D6086)/7</f>
        <v>940.28571428571433</v>
      </c>
      <c r="F6086" s="2">
        <f t="shared" ref="F6086" si="30791">SUM(D6082:D6086)/5</f>
        <v>939.2</v>
      </c>
      <c r="G6086" s="2">
        <f t="shared" ref="G6086" si="30792">N6086/(B6086/100000)</f>
        <v>4021.6860792578923</v>
      </c>
      <c r="H6086">
        <f t="shared" si="30596"/>
        <v>597</v>
      </c>
      <c r="I6086">
        <f t="shared" si="30596"/>
        <v>588</v>
      </c>
      <c r="J6086" s="3">
        <f t="shared" ref="J6086" si="30793">E6086/(SUM(N6079:N6085)/7)*100</f>
        <v>0.29604575170748054</v>
      </c>
      <c r="K6086">
        <f t="shared" ref="K6086" si="30794">O6086-O6085</f>
        <v>0</v>
      </c>
      <c r="L6086" s="3">
        <f t="shared" ref="L6086" si="30795">SUM(K6080:K6086)/7</f>
        <v>3</v>
      </c>
      <c r="M6086" s="3">
        <f t="shared" ref="M6086" si="30796">O6086/(B6086/100000)</f>
        <v>76.192165611351314</v>
      </c>
      <c r="N6086">
        <v>321029</v>
      </c>
      <c r="O6086">
        <v>6082</v>
      </c>
    </row>
    <row r="6087" spans="1:15" customFormat="1" x14ac:dyDescent="0.2">
      <c r="A6087" t="s">
        <v>14</v>
      </c>
      <c r="B6087" s="2">
        <v>7982448</v>
      </c>
      <c r="C6087" s="1">
        <f t="shared" si="30595"/>
        <v>44502</v>
      </c>
      <c r="D6087">
        <f t="shared" ref="D6087" si="30797">N6087-N6086</f>
        <v>591</v>
      </c>
      <c r="E6087" s="2">
        <f t="shared" ref="E6087" si="30798">SUM(D6081:D6087)/7</f>
        <v>937.71428571428567</v>
      </c>
      <c r="F6087" s="2">
        <f t="shared" ref="F6087" si="30799">SUM(D6083:D6087)/5</f>
        <v>760.8</v>
      </c>
      <c r="G6087" s="2">
        <f t="shared" ref="G6087" si="30800">N6087/(B6087/100000)</f>
        <v>4029.0898230718199</v>
      </c>
      <c r="H6087">
        <f t="shared" si="30596"/>
        <v>598</v>
      </c>
      <c r="I6087">
        <f t="shared" si="30596"/>
        <v>589</v>
      </c>
      <c r="J6087" s="3">
        <f t="shared" ref="J6087" si="30801">E6087/(SUM(N6080:N6086)/7)*100</f>
        <v>0.29436469202251053</v>
      </c>
      <c r="K6087">
        <f t="shared" ref="K6087" si="30802">O6087-O6086</f>
        <v>7</v>
      </c>
      <c r="L6087" s="3">
        <f t="shared" ref="L6087" si="30803">SUM(K6081:K6087)/7</f>
        <v>3</v>
      </c>
      <c r="M6087" s="3">
        <f t="shared" ref="M6087" si="30804">O6087/(B6087/100000)</f>
        <v>76.279858008470583</v>
      </c>
      <c r="N6087">
        <v>321620</v>
      </c>
      <c r="O6087">
        <v>6089</v>
      </c>
    </row>
    <row r="6088" spans="1:15" customFormat="1" x14ac:dyDescent="0.2">
      <c r="A6088" t="s">
        <v>14</v>
      </c>
      <c r="B6088" s="2">
        <v>7982448</v>
      </c>
      <c r="C6088" s="1">
        <f t="shared" si="30595"/>
        <v>44503</v>
      </c>
      <c r="D6088">
        <f t="shared" ref="D6088" si="30805">N6088-N6087</f>
        <v>1515</v>
      </c>
      <c r="E6088" s="2">
        <f t="shared" ref="E6088" si="30806">SUM(D6082:D6088)/7</f>
        <v>971.71428571428567</v>
      </c>
      <c r="F6088" s="2">
        <f t="shared" ref="F6088" si="30807">SUM(D6084:D6088)/5</f>
        <v>838</v>
      </c>
      <c r="G6088" s="2">
        <f t="shared" ref="G6088" si="30808">N6088/(B6088/100000)</f>
        <v>4048.0689633054926</v>
      </c>
      <c r="H6088">
        <f t="shared" si="30596"/>
        <v>599</v>
      </c>
      <c r="I6088">
        <f t="shared" si="30596"/>
        <v>590</v>
      </c>
      <c r="J6088" s="3">
        <f t="shared" ref="J6088" si="30809">E6088/(SUM(N6081:N6087)/7)*100</f>
        <v>0.30414259020206569</v>
      </c>
      <c r="K6088">
        <f t="shared" ref="K6088" si="30810">O6088-O6087</f>
        <v>7</v>
      </c>
      <c r="L6088" s="3">
        <f t="shared" ref="L6088" si="30811">SUM(K6082:K6088)/7</f>
        <v>3.2857142857142856</v>
      </c>
      <c r="M6088" s="3">
        <f t="shared" ref="M6088" si="30812">O6088/(B6088/100000)</f>
        <v>76.367550405589867</v>
      </c>
      <c r="N6088">
        <v>323135</v>
      </c>
      <c r="O6088">
        <v>6096</v>
      </c>
    </row>
    <row r="6089" spans="1:15" customFormat="1" x14ac:dyDescent="0.2">
      <c r="A6089" t="s">
        <v>14</v>
      </c>
      <c r="B6089" s="2">
        <v>7982448</v>
      </c>
      <c r="C6089" s="1">
        <f t="shared" si="30595"/>
        <v>44504</v>
      </c>
      <c r="D6089">
        <f t="shared" ref="D6089" si="30813">N6089-N6088</f>
        <v>2059</v>
      </c>
      <c r="E6089" s="2">
        <f t="shared" ref="E6089" si="30814">SUM(D6083:D6089)/7</f>
        <v>1054</v>
      </c>
      <c r="F6089" s="2">
        <f t="shared" ref="F6089" si="30815">SUM(D6085:D6089)/5</f>
        <v>1050</v>
      </c>
      <c r="G6089" s="2">
        <f t="shared" ref="G6089" si="30816">N6089/(B6089/100000)</f>
        <v>4073.8630555438635</v>
      </c>
      <c r="H6089">
        <f t="shared" si="30596"/>
        <v>600</v>
      </c>
      <c r="I6089">
        <f t="shared" si="30596"/>
        <v>591</v>
      </c>
      <c r="J6089" s="3">
        <f t="shared" ref="J6089" si="30817">E6089/(SUM(N6082:N6088)/7)*100</f>
        <v>0.32889736467531749</v>
      </c>
      <c r="K6089">
        <f t="shared" ref="K6089" si="30818">O6089-O6088</f>
        <v>9</v>
      </c>
      <c r="L6089" s="3">
        <f t="shared" ref="L6089" si="30819">SUM(K6083:K6089)/7</f>
        <v>4.1428571428571432</v>
      </c>
      <c r="M6089" s="3">
        <f t="shared" ref="M6089" si="30820">O6089/(B6089/100000)</f>
        <v>76.480297773314661</v>
      </c>
      <c r="N6089">
        <v>325194</v>
      </c>
      <c r="O6089">
        <v>6105</v>
      </c>
    </row>
    <row r="6090" spans="1:15" customFormat="1" x14ac:dyDescent="0.2">
      <c r="A6090" t="s">
        <v>14</v>
      </c>
      <c r="B6090" s="2">
        <v>7982448</v>
      </c>
      <c r="C6090" s="1">
        <f t="shared" si="30595"/>
        <v>44505</v>
      </c>
      <c r="D6090">
        <f t="shared" ref="D6090" si="30821">N6090-N6089</f>
        <v>1607</v>
      </c>
      <c r="E6090" s="2">
        <f t="shared" ref="E6090" si="30822">SUM(D6084:D6090)/7</f>
        <v>1122.2857142857142</v>
      </c>
      <c r="F6090" s="2">
        <f t="shared" ref="F6090" si="30823">SUM(D6086:D6090)/5</f>
        <v>1207.4000000000001</v>
      </c>
      <c r="G6090" s="2">
        <f t="shared" ref="G6090" si="30824">N6090/(B6090/100000)</f>
        <v>4093.9947244253894</v>
      </c>
      <c r="H6090">
        <f t="shared" si="30596"/>
        <v>601</v>
      </c>
      <c r="I6090">
        <f t="shared" si="30596"/>
        <v>592</v>
      </c>
      <c r="J6090" s="3">
        <f t="shared" ref="J6090" si="30825">E6090/(SUM(N6083:N6089)/7)*100</f>
        <v>0.34905766427281948</v>
      </c>
      <c r="K6090">
        <f t="shared" ref="K6090" si="30826">O6090-O6089</f>
        <v>4</v>
      </c>
      <c r="L6090" s="3">
        <f t="shared" ref="L6090" si="30827">SUM(K6084:K6090)/7</f>
        <v>4.5714285714285712</v>
      </c>
      <c r="M6090" s="3">
        <f t="shared" ref="M6090" si="30828">O6090/(B6090/100000)</f>
        <v>76.53040771452568</v>
      </c>
      <c r="N6090">
        <v>326801</v>
      </c>
      <c r="O6090">
        <v>6109</v>
      </c>
    </row>
    <row r="6091" spans="1:15" customFormat="1" x14ac:dyDescent="0.2">
      <c r="A6091" t="s">
        <v>14</v>
      </c>
      <c r="B6091" s="2">
        <v>7982448</v>
      </c>
      <c r="C6091" s="1">
        <f t="shared" si="30595"/>
        <v>44506</v>
      </c>
      <c r="D6091">
        <f t="shared" ref="D6091" si="30829">N6091-N6090</f>
        <v>1250</v>
      </c>
      <c r="E6091" s="2">
        <f t="shared" ref="E6091" si="30830">SUM(D6085:D6091)/7</f>
        <v>1158.1428571428571</v>
      </c>
      <c r="F6091" s="2">
        <f t="shared" ref="F6091" si="30831">SUM(D6087:D6091)/5</f>
        <v>1404.4</v>
      </c>
      <c r="G6091" s="2">
        <f t="shared" ref="G6091" si="30832">N6091/(B6091/100000)</f>
        <v>4109.6540810538327</v>
      </c>
      <c r="H6091">
        <f t="shared" si="30596"/>
        <v>602</v>
      </c>
      <c r="I6091">
        <f t="shared" si="30596"/>
        <v>593</v>
      </c>
      <c r="J6091" s="3">
        <f t="shared" ref="J6091" si="30833">E6091/(SUM(N6084:N6090)/7)*100</f>
        <v>0.35895712483622882</v>
      </c>
      <c r="K6091">
        <f t="shared" ref="K6091" si="30834">O6091-O6090</f>
        <v>5</v>
      </c>
      <c r="L6091" s="3">
        <f t="shared" ref="L6091" si="30835">SUM(K6085:K6091)/7</f>
        <v>4.5714285714285712</v>
      </c>
      <c r="M6091" s="3">
        <f t="shared" ref="M6091" si="30836">O6091/(B6091/100000)</f>
        <v>76.59304514103944</v>
      </c>
      <c r="N6091">
        <v>328051</v>
      </c>
      <c r="O6091">
        <v>6114</v>
      </c>
    </row>
    <row r="6092" spans="1:15" customFormat="1" x14ac:dyDescent="0.2">
      <c r="A6092" t="s">
        <v>14</v>
      </c>
      <c r="B6092" s="2">
        <v>7982448</v>
      </c>
      <c r="C6092" s="1">
        <f t="shared" si="30595"/>
        <v>44507</v>
      </c>
      <c r="D6092">
        <f t="shared" ref="D6092" si="30837">N6092-N6091</f>
        <v>1116</v>
      </c>
      <c r="E6092" s="2">
        <f t="shared" ref="E6092" si="30838">SUM(D6086:D6092)/7</f>
        <v>1200.4285714285713</v>
      </c>
      <c r="F6092" s="2">
        <f t="shared" ref="F6092" si="30839">SUM(D6088:D6092)/5</f>
        <v>1509.4</v>
      </c>
      <c r="G6092" s="2">
        <f t="shared" ref="G6092" si="30840">N6092/(B6092/100000)</f>
        <v>4123.6347546517063</v>
      </c>
      <c r="H6092">
        <f t="shared" si="30596"/>
        <v>603</v>
      </c>
      <c r="I6092">
        <f t="shared" si="30596"/>
        <v>594</v>
      </c>
      <c r="J6092" s="3">
        <f t="shared" ref="J6092" si="30841">E6092/(SUM(N6085:N6091)/7)*100</f>
        <v>0.37073247348223809</v>
      </c>
      <c r="K6092">
        <f t="shared" ref="K6092" si="30842">O6092-O6091</f>
        <v>0</v>
      </c>
      <c r="L6092" s="3">
        <f t="shared" ref="L6092" si="30843">SUM(K6086:K6092)/7</f>
        <v>4.5714285714285712</v>
      </c>
      <c r="M6092" s="3">
        <f t="shared" ref="M6092" si="30844">O6092/(B6092/100000)</f>
        <v>76.59304514103944</v>
      </c>
      <c r="N6092">
        <v>329167</v>
      </c>
      <c r="O6092">
        <v>6114</v>
      </c>
    </row>
    <row r="6093" spans="1:15" customFormat="1" x14ac:dyDescent="0.2">
      <c r="A6093" t="s">
        <v>14</v>
      </c>
      <c r="B6093" s="2">
        <v>7982448</v>
      </c>
      <c r="C6093" s="1">
        <f t="shared" si="30595"/>
        <v>44508</v>
      </c>
      <c r="D6093">
        <f t="shared" ref="D6093:D6094" si="30845">N6093-N6092</f>
        <v>452</v>
      </c>
      <c r="E6093" s="2">
        <f t="shared" ref="E6093:E6094" si="30846">SUM(D6087:D6093)/7</f>
        <v>1227.1428571428571</v>
      </c>
      <c r="F6093" s="2">
        <f t="shared" ref="F6093:F6094" si="30847">SUM(D6089:D6093)/5</f>
        <v>1296.8</v>
      </c>
      <c r="G6093" s="2">
        <f t="shared" ref="G6093:G6094" si="30848">N6093/(B6093/100000)</f>
        <v>4129.2971780085509</v>
      </c>
      <c r="H6093">
        <f t="shared" si="30596"/>
        <v>604</v>
      </c>
      <c r="I6093">
        <f t="shared" si="30596"/>
        <v>595</v>
      </c>
      <c r="J6093" s="3">
        <f t="shared" ref="J6093:J6094" si="30849">E6093/(SUM(N6086:N6092)/7)*100</f>
        <v>0.37758291549395445</v>
      </c>
      <c r="K6093">
        <f t="shared" ref="K6093:K6094" si="30850">O6093-O6092</f>
        <v>4</v>
      </c>
      <c r="L6093" s="3">
        <f t="shared" ref="L6093:L6094" si="30851">SUM(K6087:K6093)/7</f>
        <v>5.1428571428571432</v>
      </c>
      <c r="M6093" s="3">
        <f t="shared" ref="M6093:M6094" si="30852">O6093/(B6093/100000)</f>
        <v>76.643155082250459</v>
      </c>
      <c r="N6093">
        <v>329619</v>
      </c>
      <c r="O6093">
        <v>6118</v>
      </c>
    </row>
    <row r="6094" spans="1:15" customFormat="1" x14ac:dyDescent="0.2">
      <c r="A6094" t="s">
        <v>14</v>
      </c>
      <c r="B6094" s="2">
        <v>7982448</v>
      </c>
      <c r="C6094" s="1">
        <f t="shared" si="30595"/>
        <v>44509</v>
      </c>
      <c r="D6094">
        <f t="shared" si="30845"/>
        <v>717</v>
      </c>
      <c r="E6094" s="2">
        <f t="shared" si="30846"/>
        <v>1245.1428571428571</v>
      </c>
      <c r="F6094" s="2">
        <f t="shared" si="30847"/>
        <v>1028.4000000000001</v>
      </c>
      <c r="G6094" s="2">
        <f t="shared" si="30848"/>
        <v>4138.2793849706259</v>
      </c>
      <c r="H6094">
        <f t="shared" si="30596"/>
        <v>605</v>
      </c>
      <c r="I6094">
        <f t="shared" si="30596"/>
        <v>596</v>
      </c>
      <c r="J6094" s="3">
        <f t="shared" si="30849"/>
        <v>0.38168022501441812</v>
      </c>
      <c r="K6094">
        <f t="shared" si="30850"/>
        <v>9</v>
      </c>
      <c r="L6094" s="3">
        <f t="shared" si="30851"/>
        <v>5.4285714285714288</v>
      </c>
      <c r="M6094" s="3">
        <f t="shared" si="30852"/>
        <v>76.755902449975252</v>
      </c>
      <c r="N6094">
        <v>330336</v>
      </c>
      <c r="O6094">
        <v>6127</v>
      </c>
    </row>
    <row r="6095" spans="1:15" customFormat="1" x14ac:dyDescent="0.2">
      <c r="A6095" t="s">
        <v>14</v>
      </c>
      <c r="B6095" s="2">
        <v>7982448</v>
      </c>
      <c r="C6095" s="1">
        <f t="shared" si="30595"/>
        <v>44510</v>
      </c>
      <c r="D6095">
        <f t="shared" ref="D6095" si="30853">N6095-N6094</f>
        <v>1884</v>
      </c>
      <c r="E6095" s="2">
        <f t="shared" ref="E6095" si="30854">SUM(D6089:D6095)/7</f>
        <v>1297.8571428571429</v>
      </c>
      <c r="F6095" s="2">
        <f t="shared" ref="F6095" si="30855">SUM(D6091:D6095)/5</f>
        <v>1083.8</v>
      </c>
      <c r="G6095" s="2">
        <f t="shared" ref="G6095" si="30856">N6095/(B6095/100000)</f>
        <v>4161.8811672810152</v>
      </c>
      <c r="H6095">
        <f t="shared" si="30596"/>
        <v>606</v>
      </c>
      <c r="I6095">
        <f t="shared" si="30596"/>
        <v>597</v>
      </c>
      <c r="J6095" s="3">
        <f t="shared" ref="J6095" si="30857">E6095/(SUM(N6088:N6094)/7)*100</f>
        <v>0.39632631462769097</v>
      </c>
      <c r="K6095">
        <f t="shared" ref="K6095" si="30858">O6095-O6094</f>
        <v>14</v>
      </c>
      <c r="L6095" s="3">
        <f t="shared" ref="L6095" si="30859">SUM(K6089:K6095)/7</f>
        <v>6.4285714285714288</v>
      </c>
      <c r="M6095" s="3">
        <f t="shared" ref="M6095" si="30860">O6095/(B6095/100000)</f>
        <v>76.931287244213806</v>
      </c>
      <c r="N6095">
        <v>332220</v>
      </c>
      <c r="O6095">
        <v>6141</v>
      </c>
    </row>
    <row r="6096" spans="1:15" customFormat="1" x14ac:dyDescent="0.2">
      <c r="A6096" t="s">
        <v>14</v>
      </c>
      <c r="B6096" s="2">
        <v>7982448</v>
      </c>
      <c r="C6096" s="1">
        <f t="shared" si="30595"/>
        <v>44511</v>
      </c>
      <c r="D6096">
        <f t="shared" ref="D6096" si="30861">N6096-N6095</f>
        <v>1968</v>
      </c>
      <c r="E6096" s="2">
        <f t="shared" ref="E6096" si="30862">SUM(D6090:D6096)/7</f>
        <v>1284.8571428571429</v>
      </c>
      <c r="F6096" s="2">
        <f t="shared" ref="F6096" si="30863">SUM(D6092:D6096)/5</f>
        <v>1227.4000000000001</v>
      </c>
      <c r="G6096" s="2">
        <f t="shared" ref="G6096" si="30864">N6096/(B6096/100000)</f>
        <v>4186.5352583568356</v>
      </c>
      <c r="H6096">
        <f t="shared" si="30596"/>
        <v>607</v>
      </c>
      <c r="I6096">
        <f t="shared" si="30596"/>
        <v>598</v>
      </c>
      <c r="J6096" s="3">
        <f t="shared" ref="J6096" si="30865">E6096/(SUM(N6089:N6095)/7)*100</f>
        <v>0.39080763434935789</v>
      </c>
      <c r="K6096">
        <f t="shared" ref="K6096" si="30866">O6096-O6095</f>
        <v>7</v>
      </c>
      <c r="L6096" s="3">
        <f t="shared" ref="L6096" si="30867">SUM(K6090:K6096)/7</f>
        <v>6.1428571428571432</v>
      </c>
      <c r="M6096" s="3">
        <f t="shared" ref="M6096" si="30868">O6096/(B6096/100000)</f>
        <v>77.01897964133309</v>
      </c>
      <c r="N6096">
        <v>334188</v>
      </c>
      <c r="O6096">
        <v>6148</v>
      </c>
    </row>
    <row r="6097" spans="1:15" customFormat="1" x14ac:dyDescent="0.2">
      <c r="A6097" t="s">
        <v>14</v>
      </c>
      <c r="B6097" s="2">
        <v>7982448</v>
      </c>
      <c r="C6097" s="1">
        <f t="shared" si="30595"/>
        <v>44512</v>
      </c>
      <c r="D6097">
        <f t="shared" ref="D6097" si="30869">N6097-N6096</f>
        <v>2143</v>
      </c>
      <c r="E6097" s="2">
        <f t="shared" ref="E6097" si="30870">SUM(D6091:D6097)/7</f>
        <v>1361.4285714285713</v>
      </c>
      <c r="F6097" s="2">
        <f t="shared" ref="F6097" si="30871">SUM(D6093:D6097)/5</f>
        <v>1432.8</v>
      </c>
      <c r="G6097" s="2">
        <f t="shared" ref="G6097" si="30872">N6097/(B6097/100000)</f>
        <v>4213.381659360638</v>
      </c>
      <c r="H6097">
        <f t="shared" si="30596"/>
        <v>608</v>
      </c>
      <c r="I6097">
        <f t="shared" si="30596"/>
        <v>599</v>
      </c>
      <c r="J6097" s="3">
        <f t="shared" ref="J6097" si="30873">E6097/(SUM(N6090:N6096)/7)*100</f>
        <v>0.4124859005999873</v>
      </c>
      <c r="K6097">
        <f t="shared" ref="K6097" si="30874">O6097-O6096</f>
        <v>5</v>
      </c>
      <c r="L6097" s="3">
        <f t="shared" ref="L6097" si="30875">SUM(K6091:K6097)/7</f>
        <v>6.2857142857142856</v>
      </c>
      <c r="M6097" s="3">
        <f t="shared" ref="M6097" si="30876">O6097/(B6097/100000)</f>
        <v>77.081617067846864</v>
      </c>
      <c r="N6097">
        <v>336331</v>
      </c>
      <c r="O6097">
        <v>6153</v>
      </c>
    </row>
    <row r="6098" spans="1:15" customFormat="1" x14ac:dyDescent="0.2">
      <c r="A6098" t="s">
        <v>14</v>
      </c>
      <c r="B6098" s="2">
        <v>7982448</v>
      </c>
      <c r="C6098" s="1">
        <f t="shared" si="30595"/>
        <v>44513</v>
      </c>
      <c r="D6098">
        <f t="shared" ref="D6098" si="30877">N6098-N6097</f>
        <v>1849</v>
      </c>
      <c r="E6098" s="2">
        <f t="shared" ref="E6098" si="30878">SUM(D6092:D6098)/7</f>
        <v>1447</v>
      </c>
      <c r="F6098" s="2">
        <f t="shared" ref="F6098" si="30879">SUM(D6094:D6098)/5</f>
        <v>1712.2</v>
      </c>
      <c r="G6098" s="2">
        <f t="shared" ref="G6098" si="30880">N6098/(B6098/100000)</f>
        <v>4236.54497968543</v>
      </c>
      <c r="H6098">
        <f t="shared" si="30596"/>
        <v>609</v>
      </c>
      <c r="I6098">
        <f t="shared" si="30596"/>
        <v>600</v>
      </c>
      <c r="J6098" s="3">
        <f t="shared" ref="J6098" si="30881">E6098/(SUM(N6091:N6097)/7)*100</f>
        <v>0.43661138870784755</v>
      </c>
      <c r="K6098">
        <f t="shared" ref="K6098" si="30882">O6098-O6097</f>
        <v>11</v>
      </c>
      <c r="L6098" s="3">
        <f t="shared" ref="L6098" si="30883">SUM(K6092:K6098)/7</f>
        <v>7.1428571428571432</v>
      </c>
      <c r="M6098" s="3">
        <f t="shared" ref="M6098" si="30884">O6098/(B6098/100000)</f>
        <v>77.219419406177153</v>
      </c>
      <c r="N6098">
        <v>338180</v>
      </c>
      <c r="O6098">
        <v>6164</v>
      </c>
    </row>
    <row r="6099" spans="1:15" customFormat="1" x14ac:dyDescent="0.2">
      <c r="A6099" t="s">
        <v>14</v>
      </c>
      <c r="B6099" s="2">
        <v>7982448</v>
      </c>
      <c r="C6099" s="1">
        <f t="shared" si="30595"/>
        <v>44514</v>
      </c>
      <c r="D6099">
        <f t="shared" ref="D6099" si="30885">N6099-N6098</f>
        <v>1827</v>
      </c>
      <c r="E6099" s="2">
        <f t="shared" ref="E6099" si="30886">SUM(D6093:D6099)/7</f>
        <v>1548.5714285714287</v>
      </c>
      <c r="F6099" s="2">
        <f t="shared" ref="F6099" si="30887">SUM(D6095:D6099)/5</f>
        <v>1934.2</v>
      </c>
      <c r="G6099" s="2">
        <f t="shared" ref="G6099" si="30888">N6099/(B6099/100000)</f>
        <v>4259.4326953335622</v>
      </c>
      <c r="H6099">
        <f t="shared" si="30596"/>
        <v>610</v>
      </c>
      <c r="I6099">
        <f t="shared" si="30596"/>
        <v>601</v>
      </c>
      <c r="J6099" s="3">
        <f t="shared" ref="J6099" si="30889">E6099/(SUM(N6092:N6098)/7)*100</f>
        <v>0.46522786508906933</v>
      </c>
      <c r="K6099">
        <f t="shared" ref="K6099" si="30890">O6099-O6098</f>
        <v>5</v>
      </c>
      <c r="L6099" s="3">
        <f t="shared" ref="L6099" si="30891">SUM(K6093:K6099)/7</f>
        <v>7.8571428571428568</v>
      </c>
      <c r="M6099" s="3">
        <f t="shared" ref="M6099" si="30892">O6099/(B6099/100000)</f>
        <v>77.282056832690927</v>
      </c>
      <c r="N6099">
        <v>340007</v>
      </c>
      <c r="O6099">
        <v>6169</v>
      </c>
    </row>
    <row r="6100" spans="1:15" customFormat="1" x14ac:dyDescent="0.2">
      <c r="A6100" t="s">
        <v>14</v>
      </c>
      <c r="B6100" s="2">
        <v>7982448</v>
      </c>
      <c r="C6100" s="1">
        <f t="shared" si="30595"/>
        <v>44515</v>
      </c>
      <c r="D6100">
        <f t="shared" ref="D6100" si="30893">N6100-N6099</f>
        <v>476</v>
      </c>
      <c r="E6100" s="2">
        <f t="shared" ref="E6100" si="30894">SUM(D6094:D6100)/7</f>
        <v>1552</v>
      </c>
      <c r="F6100" s="2">
        <f t="shared" ref="F6100" si="30895">SUM(D6096:D6100)/5</f>
        <v>1652.6</v>
      </c>
      <c r="G6100" s="2">
        <f t="shared" ref="G6100" si="30896">N6100/(B6100/100000)</f>
        <v>4265.3957783376736</v>
      </c>
      <c r="H6100">
        <f t="shared" si="30596"/>
        <v>611</v>
      </c>
      <c r="I6100">
        <f t="shared" si="30596"/>
        <v>602</v>
      </c>
      <c r="J6100" s="3">
        <f t="shared" ref="J6100" si="30897">E6100/(SUM(N6093:N6099)/7)*100</f>
        <v>0.46409877306877195</v>
      </c>
      <c r="K6100">
        <f t="shared" ref="K6100" si="30898">O6100-O6099</f>
        <v>2</v>
      </c>
      <c r="L6100" s="3">
        <f t="shared" ref="L6100" si="30899">SUM(K6094:K6100)/7</f>
        <v>7.5714285714285712</v>
      </c>
      <c r="M6100" s="3">
        <f t="shared" ref="M6100" si="30900">O6100/(B6100/100000)</f>
        <v>77.307111803296436</v>
      </c>
      <c r="N6100">
        <v>340483</v>
      </c>
      <c r="O6100">
        <v>6171</v>
      </c>
    </row>
    <row r="6101" spans="1:15" customFormat="1" x14ac:dyDescent="0.2">
      <c r="A6101" t="s">
        <v>14</v>
      </c>
      <c r="B6101" s="2">
        <v>7982448</v>
      </c>
      <c r="C6101" s="1">
        <f t="shared" si="30595"/>
        <v>44516</v>
      </c>
      <c r="D6101">
        <f t="shared" ref="D6101" si="30901">N6101-N6100</f>
        <v>986</v>
      </c>
      <c r="E6101" s="2">
        <f t="shared" ref="E6101:E6102" si="30902">SUM(D6095:D6101)/7</f>
        <v>1590.4285714285713</v>
      </c>
      <c r="F6101" s="2">
        <f t="shared" ref="F6101:F6102" si="30903">SUM(D6097:D6101)/5</f>
        <v>1456.2</v>
      </c>
      <c r="G6101" s="2">
        <f t="shared" ref="G6101:G6102" si="30904">N6101/(B6101/100000)</f>
        <v>4277.7478788461885</v>
      </c>
      <c r="H6101">
        <f t="shared" si="30596"/>
        <v>612</v>
      </c>
      <c r="I6101">
        <f t="shared" si="30596"/>
        <v>603</v>
      </c>
      <c r="J6101" s="3">
        <f t="shared" ref="J6101:J6102" si="30905">E6101/(SUM(N6094:N6100)/7)*100</f>
        <v>0.47339316124834963</v>
      </c>
      <c r="K6101">
        <f t="shared" ref="K6101:K6102" si="30906">O6101-O6100</f>
        <v>12</v>
      </c>
      <c r="L6101" s="3">
        <f t="shared" ref="L6101:L6102" si="30907">SUM(K6095:K6101)/7</f>
        <v>8</v>
      </c>
      <c r="M6101" s="3">
        <f t="shared" ref="M6101:M6102" si="30908">O6101/(B6101/100000)</f>
        <v>77.457441626929494</v>
      </c>
      <c r="N6101">
        <f>N6102-2436</f>
        <v>341469</v>
      </c>
      <c r="O6101">
        <f>O6102-22</f>
        <v>6183</v>
      </c>
    </row>
    <row r="6102" spans="1:15" customFormat="1" x14ac:dyDescent="0.2">
      <c r="A6102" t="s">
        <v>14</v>
      </c>
      <c r="B6102" s="2">
        <v>7982448</v>
      </c>
      <c r="C6102" s="1">
        <f t="shared" si="30595"/>
        <v>44517</v>
      </c>
      <c r="D6102">
        <v>2436</v>
      </c>
      <c r="E6102" s="2">
        <f t="shared" si="30902"/>
        <v>1669.2857142857142</v>
      </c>
      <c r="F6102" s="2">
        <f t="shared" si="30903"/>
        <v>1514.8</v>
      </c>
      <c r="G6102" s="2">
        <f t="shared" si="30904"/>
        <v>4308.2648330436978</v>
      </c>
      <c r="H6102">
        <f t="shared" si="30596"/>
        <v>613</v>
      </c>
      <c r="I6102">
        <f t="shared" si="30596"/>
        <v>604</v>
      </c>
      <c r="J6102" s="3">
        <f t="shared" si="30905"/>
        <v>0.49452405075505379</v>
      </c>
      <c r="K6102">
        <f t="shared" si="30906"/>
        <v>22</v>
      </c>
      <c r="L6102" s="3">
        <f t="shared" si="30907"/>
        <v>9.1428571428571423</v>
      </c>
      <c r="M6102" s="3">
        <f t="shared" si="30908"/>
        <v>77.733046303590086</v>
      </c>
      <c r="N6102">
        <v>343905</v>
      </c>
      <c r="O6102">
        <v>6205</v>
      </c>
    </row>
    <row r="6103" spans="1:15" customFormat="1" x14ac:dyDescent="0.2">
      <c r="A6103" t="s">
        <v>14</v>
      </c>
      <c r="B6103" s="2">
        <v>7982448</v>
      </c>
      <c r="C6103" s="1">
        <f t="shared" si="30595"/>
        <v>44518</v>
      </c>
      <c r="D6103">
        <f t="shared" ref="D6103" si="30909">N6103-N6102</f>
        <v>2988</v>
      </c>
      <c r="E6103" s="2">
        <f t="shared" ref="E6103" si="30910">SUM(D6097:D6103)/7</f>
        <v>1815</v>
      </c>
      <c r="F6103" s="2">
        <f t="shared" ref="F6103" si="30911">SUM(D6099:D6103)/5</f>
        <v>1742.6</v>
      </c>
      <c r="G6103" s="2">
        <f t="shared" ref="G6103" si="30912">N6103/(B6103/100000)</f>
        <v>4345.6969591283278</v>
      </c>
      <c r="H6103">
        <f t="shared" si="30596"/>
        <v>614</v>
      </c>
      <c r="I6103">
        <f t="shared" si="30596"/>
        <v>605</v>
      </c>
      <c r="J6103" s="3">
        <f t="shared" ref="J6103" si="30913">E6103/(SUM(N6096:N6102)/7)*100</f>
        <v>0.53504581685135333</v>
      </c>
      <c r="K6103">
        <f t="shared" ref="K6103" si="30914">O6103-O6102</f>
        <v>12</v>
      </c>
      <c r="L6103" s="3">
        <f t="shared" ref="L6103" si="30915">SUM(K6097:K6103)/7</f>
        <v>9.8571428571428577</v>
      </c>
      <c r="M6103" s="3">
        <f t="shared" ref="M6103" si="30916">O6103/(B6103/100000)</f>
        <v>77.88337612722313</v>
      </c>
      <c r="N6103">
        <v>346893</v>
      </c>
      <c r="O6103">
        <v>6217</v>
      </c>
    </row>
    <row r="6104" spans="1:15" customFormat="1" x14ac:dyDescent="0.2">
      <c r="A6104" t="s">
        <v>14</v>
      </c>
      <c r="B6104" s="2">
        <v>7982448</v>
      </c>
      <c r="C6104" s="1">
        <f t="shared" si="30595"/>
        <v>44519</v>
      </c>
      <c r="D6104">
        <f t="shared" ref="D6104" si="30917">N6104-N6103</f>
        <v>2624</v>
      </c>
      <c r="E6104" s="2">
        <f t="shared" ref="E6104" si="30918">SUM(D6098:D6104)/7</f>
        <v>1883.7142857142858</v>
      </c>
      <c r="F6104" s="2">
        <f t="shared" ref="F6104" si="30919">SUM(D6100:D6104)/5</f>
        <v>1902</v>
      </c>
      <c r="G6104" s="2">
        <f t="shared" ref="G6104" si="30920">N6104/(B6104/100000)</f>
        <v>4378.5690805627546</v>
      </c>
      <c r="H6104">
        <f t="shared" si="30596"/>
        <v>615</v>
      </c>
      <c r="I6104">
        <f t="shared" si="30596"/>
        <v>606</v>
      </c>
      <c r="J6104" s="3">
        <f t="shared" ref="J6104" si="30921">E6104/(SUM(N6097:N6103)/7)*100</f>
        <v>0.55234686679501421</v>
      </c>
      <c r="K6104">
        <f t="shared" ref="K6104" si="30922">O6104-O6103</f>
        <v>8</v>
      </c>
      <c r="L6104" s="3">
        <f t="shared" ref="L6104" si="30923">SUM(K6098:K6104)/7</f>
        <v>10.285714285714286</v>
      </c>
      <c r="M6104" s="3">
        <f t="shared" ref="M6104" si="30924">O6104/(B6104/100000)</f>
        <v>77.983596009645169</v>
      </c>
      <c r="N6104">
        <v>349517</v>
      </c>
      <c r="O6104">
        <v>6225</v>
      </c>
    </row>
    <row r="6105" spans="1:15" customFormat="1" x14ac:dyDescent="0.2">
      <c r="A6105" t="s">
        <v>14</v>
      </c>
      <c r="B6105" s="2">
        <v>7982448</v>
      </c>
      <c r="C6105" s="1">
        <f t="shared" si="30595"/>
        <v>44520</v>
      </c>
      <c r="D6105">
        <f t="shared" ref="D6105" si="30925">N6105-N6104</f>
        <v>2408</v>
      </c>
      <c r="E6105" s="2">
        <f t="shared" ref="E6105" si="30926">SUM(D6099:D6105)/7</f>
        <v>1963.5714285714287</v>
      </c>
      <c r="F6105" s="2">
        <f t="shared" ref="F6105" si="30927">SUM(D6101:D6105)/5</f>
        <v>2288.4</v>
      </c>
      <c r="G6105" s="2">
        <f t="shared" ref="G6105" si="30928">N6105/(B6105/100000)</f>
        <v>4408.7352651717874</v>
      </c>
      <c r="H6105">
        <f t="shared" si="30596"/>
        <v>616</v>
      </c>
      <c r="I6105">
        <f t="shared" si="30596"/>
        <v>607</v>
      </c>
      <c r="J6105" s="3">
        <f t="shared" ref="J6105" si="30929">E6105/(SUM(N6098:N6104)/7)*100</f>
        <v>0.57260001649687942</v>
      </c>
      <c r="K6105">
        <f t="shared" ref="K6105" si="30930">O6105-O6104</f>
        <v>10</v>
      </c>
      <c r="L6105" s="3">
        <f t="shared" ref="L6105" si="30931">SUM(K6099:K6105)/7</f>
        <v>10.142857142857142</v>
      </c>
      <c r="M6105" s="3">
        <f t="shared" ref="M6105" si="30932">O6105/(B6105/100000)</f>
        <v>78.108870862672703</v>
      </c>
      <c r="N6105">
        <v>351925</v>
      </c>
      <c r="O6105">
        <v>6235</v>
      </c>
    </row>
    <row r="6106" spans="1:15" customFormat="1" x14ac:dyDescent="0.2">
      <c r="A6106" t="s">
        <v>14</v>
      </c>
      <c r="B6106" s="2">
        <v>7982448</v>
      </c>
      <c r="C6106" s="1">
        <f t="shared" si="30595"/>
        <v>44521</v>
      </c>
      <c r="D6106">
        <f t="shared" ref="D6106" si="30933">N6106-N6105</f>
        <v>1385</v>
      </c>
      <c r="E6106" s="2">
        <f t="shared" ref="E6106" si="30934">SUM(D6100:D6106)/7</f>
        <v>1900.4285714285713</v>
      </c>
      <c r="F6106" s="2">
        <f t="shared" ref="F6106" si="30935">SUM(D6102:D6106)/5</f>
        <v>2368.1999999999998</v>
      </c>
      <c r="G6106" s="2">
        <f t="shared" ref="G6106" si="30936">N6106/(B6106/100000)</f>
        <v>4426.0858323161019</v>
      </c>
      <c r="H6106">
        <f t="shared" si="30596"/>
        <v>617</v>
      </c>
      <c r="I6106">
        <f t="shared" si="30596"/>
        <v>608</v>
      </c>
      <c r="J6106" s="3">
        <f t="shared" ref="J6106" si="30937">E6106/(SUM(N6099:N6105)/7)*100</f>
        <v>0.5510316258104655</v>
      </c>
      <c r="K6106">
        <f t="shared" ref="K6106" si="30938">O6106-O6105</f>
        <v>2</v>
      </c>
      <c r="L6106" s="3">
        <f t="shared" ref="L6106" si="30939">SUM(K6100:K6106)/7</f>
        <v>9.7142857142857135</v>
      </c>
      <c r="M6106" s="3">
        <f t="shared" ref="M6106" si="30940">O6106/(B6106/100000)</f>
        <v>78.133925833278212</v>
      </c>
      <c r="N6106">
        <v>353310</v>
      </c>
      <c r="O6106">
        <v>6237</v>
      </c>
    </row>
    <row r="6107" spans="1:15" customFormat="1" x14ac:dyDescent="0.2">
      <c r="A6107" t="s">
        <v>14</v>
      </c>
      <c r="B6107" s="2">
        <v>7982448</v>
      </c>
      <c r="C6107" s="1">
        <f t="shared" si="30595"/>
        <v>44522</v>
      </c>
      <c r="D6107">
        <f t="shared" ref="D6107" si="30941">N6107-N6106</f>
        <v>1536</v>
      </c>
      <c r="E6107" s="2">
        <f t="shared" ref="E6107" si="30942">SUM(D6101:D6107)/7</f>
        <v>2051.8571428571427</v>
      </c>
      <c r="F6107" s="2">
        <f t="shared" ref="F6107" si="30943">SUM(D6103:D6107)/5</f>
        <v>2188.1999999999998</v>
      </c>
      <c r="G6107" s="2">
        <f t="shared" ref="G6107" si="30944">N6107/(B6107/100000)</f>
        <v>4445.3280497411324</v>
      </c>
      <c r="H6107">
        <f t="shared" si="30596"/>
        <v>618</v>
      </c>
      <c r="I6107">
        <f t="shared" si="30596"/>
        <v>609</v>
      </c>
      <c r="J6107" s="3">
        <f t="shared" ref="J6107" si="30945">E6107/(SUM(N6100:N6106)/7)*100</f>
        <v>0.59167819429190993</v>
      </c>
      <c r="K6107">
        <f t="shared" ref="K6107" si="30946">O6107-O6106</f>
        <v>2</v>
      </c>
      <c r="L6107" s="3">
        <f t="shared" ref="L6107" si="30947">SUM(K6101:K6107)/7</f>
        <v>9.7142857142857135</v>
      </c>
      <c r="M6107" s="3">
        <f t="shared" ref="M6107" si="30948">O6107/(B6107/100000)</f>
        <v>78.158980803883722</v>
      </c>
      <c r="N6107">
        <v>354846</v>
      </c>
      <c r="O6107">
        <v>6239</v>
      </c>
    </row>
    <row r="6108" spans="1:15" customFormat="1" x14ac:dyDescent="0.2">
      <c r="A6108" t="s">
        <v>14</v>
      </c>
      <c r="B6108" s="2">
        <v>7982448</v>
      </c>
      <c r="C6108" s="1">
        <f t="shared" si="30595"/>
        <v>44523</v>
      </c>
      <c r="D6108">
        <f t="shared" ref="D6108" si="30949">N6108-N6107</f>
        <v>1868</v>
      </c>
      <c r="E6108" s="2">
        <f t="shared" ref="E6108" si="30950">SUM(D6102:D6108)/7</f>
        <v>2177.8571428571427</v>
      </c>
      <c r="F6108" s="2">
        <f t="shared" ref="F6108" si="30951">SUM(D6104:D6108)/5</f>
        <v>1964.2</v>
      </c>
      <c r="G6108" s="2">
        <f t="shared" ref="G6108" si="30952">N6108/(B6108/100000)</f>
        <v>4468.7293922866775</v>
      </c>
      <c r="H6108">
        <f t="shared" si="30596"/>
        <v>619</v>
      </c>
      <c r="I6108">
        <f t="shared" si="30596"/>
        <v>610</v>
      </c>
      <c r="J6108" s="3">
        <f t="shared" ref="J6108" si="30953">E6108/(SUM(N6101:N6107)/7)*100</f>
        <v>0.62431788817154088</v>
      </c>
      <c r="K6108">
        <f t="shared" ref="K6108" si="30954">O6108-O6107</f>
        <v>22</v>
      </c>
      <c r="L6108" s="3">
        <f t="shared" ref="L6108" si="30955">SUM(K6102:K6108)/7</f>
        <v>11.142857142857142</v>
      </c>
      <c r="M6108" s="3">
        <f t="shared" ref="M6108" si="30956">O6108/(B6108/100000)</f>
        <v>78.434585480544314</v>
      </c>
      <c r="N6108">
        <v>356714</v>
      </c>
      <c r="O6108">
        <v>6261</v>
      </c>
    </row>
    <row r="6109" spans="1:15" customFormat="1" x14ac:dyDescent="0.2">
      <c r="A6109" t="s">
        <v>14</v>
      </c>
      <c r="B6109" s="2">
        <v>7982448</v>
      </c>
      <c r="C6109" s="1">
        <f t="shared" si="30595"/>
        <v>44524</v>
      </c>
      <c r="D6109">
        <f t="shared" ref="D6109" si="30957">N6109-N6108</f>
        <v>3071</v>
      </c>
      <c r="E6109" s="2">
        <f t="shared" ref="E6109" si="30958">SUM(D6103:D6109)/7</f>
        <v>2268.5714285714284</v>
      </c>
      <c r="F6109" s="2">
        <f t="shared" ref="F6109" si="30959">SUM(D6105:D6109)/5</f>
        <v>2053.6</v>
      </c>
      <c r="G6109" s="2">
        <f t="shared" ref="G6109" si="30960">N6109/(B6109/100000)</f>
        <v>4507.2012996514359</v>
      </c>
      <c r="H6109">
        <f t="shared" si="30596"/>
        <v>620</v>
      </c>
      <c r="I6109">
        <f t="shared" si="30596"/>
        <v>611</v>
      </c>
      <c r="J6109" s="3">
        <f t="shared" ref="J6109" si="30961">E6109/(SUM(N6102:N6108)/7)*100</f>
        <v>0.64628771198684642</v>
      </c>
      <c r="K6109">
        <f t="shared" ref="K6109" si="30962">O6109-O6108</f>
        <v>17</v>
      </c>
      <c r="L6109" s="3">
        <f t="shared" ref="L6109" si="30963">SUM(K6103:K6109)/7</f>
        <v>10.428571428571429</v>
      </c>
      <c r="M6109" s="3">
        <f t="shared" ref="M6109" si="30964">O6109/(B6109/100000)</f>
        <v>78.647552730691146</v>
      </c>
      <c r="N6109">
        <v>359785</v>
      </c>
      <c r="O6109">
        <v>6278</v>
      </c>
    </row>
    <row r="6110" spans="1:15" customFormat="1" x14ac:dyDescent="0.2">
      <c r="A6110" t="s">
        <v>14</v>
      </c>
      <c r="B6110" s="2">
        <v>7982448</v>
      </c>
      <c r="C6110" s="1">
        <f t="shared" si="30595"/>
        <v>44525</v>
      </c>
      <c r="D6110">
        <f t="shared" ref="D6110" si="30965">N6110-N6109</f>
        <v>3686</v>
      </c>
      <c r="E6110" s="2">
        <f t="shared" ref="E6110" si="30966">SUM(D6104:D6110)/7</f>
        <v>2368.2857142857142</v>
      </c>
      <c r="F6110" s="2">
        <f t="shared" ref="F6110" si="30967">SUM(D6106:D6110)/5</f>
        <v>2309.1999999999998</v>
      </c>
      <c r="G6110" s="2">
        <f t="shared" ref="G6110" si="30968">N6110/(B6110/100000)</f>
        <v>4553.3776104773879</v>
      </c>
      <c r="H6110">
        <f t="shared" si="30596"/>
        <v>621</v>
      </c>
      <c r="I6110">
        <f t="shared" si="30596"/>
        <v>612</v>
      </c>
      <c r="J6110" s="3">
        <f t="shared" ref="J6110" si="30969">E6110/(SUM(N6103:N6109)/7)*100</f>
        <v>0.67036259750342697</v>
      </c>
      <c r="K6110">
        <f t="shared" ref="K6110" si="30970">O6110-O6109</f>
        <v>15</v>
      </c>
      <c r="L6110" s="3">
        <f t="shared" ref="L6110" si="30971">SUM(K6104:K6110)/7</f>
        <v>10.857142857142858</v>
      </c>
      <c r="M6110" s="3">
        <f t="shared" ref="M6110" si="30972">O6110/(B6110/100000)</f>
        <v>78.835465010232454</v>
      </c>
      <c r="N6110">
        <v>363471</v>
      </c>
      <c r="O6110">
        <v>6293</v>
      </c>
    </row>
    <row r="6111" spans="1:15" customFormat="1" x14ac:dyDescent="0.2">
      <c r="A6111" t="s">
        <v>14</v>
      </c>
      <c r="B6111" s="2">
        <v>7982448</v>
      </c>
      <c r="C6111" s="1">
        <f t="shared" si="30595"/>
        <v>44526</v>
      </c>
      <c r="D6111">
        <f t="shared" ref="D6111" si="30973">N6111-N6110</f>
        <v>3416</v>
      </c>
      <c r="E6111" s="2">
        <f t="shared" ref="E6111" si="30974">SUM(D6105:D6111)/7</f>
        <v>2481.4285714285716</v>
      </c>
      <c r="F6111" s="2">
        <f t="shared" ref="F6111" si="30975">SUM(D6107:D6111)/5</f>
        <v>2715.4</v>
      </c>
      <c r="G6111" s="2">
        <f t="shared" ref="G6111" si="30976">N6111/(B6111/100000)</f>
        <v>4596.1715002715964</v>
      </c>
      <c r="H6111">
        <f t="shared" si="30596"/>
        <v>622</v>
      </c>
      <c r="I6111">
        <f t="shared" si="30596"/>
        <v>613</v>
      </c>
      <c r="J6111" s="3">
        <f t="shared" ref="J6111" si="30977">E6111/(SUM(N6104:N6110)/7)*100</f>
        <v>0.69771141017236737</v>
      </c>
      <c r="K6111">
        <f t="shared" ref="K6111" si="30978">O6111-O6110</f>
        <v>11</v>
      </c>
      <c r="L6111" s="3">
        <f t="shared" ref="L6111" si="30979">SUM(K6105:K6111)/7</f>
        <v>11.285714285714286</v>
      </c>
      <c r="M6111" s="3">
        <f t="shared" ref="M6111" si="30980">O6111/(B6111/100000)</f>
        <v>78.973267348562757</v>
      </c>
      <c r="N6111">
        <v>366887</v>
      </c>
      <c r="O6111">
        <v>6304</v>
      </c>
    </row>
    <row r="6112" spans="1:15" customFormat="1" x14ac:dyDescent="0.2">
      <c r="A6112" t="s">
        <v>14</v>
      </c>
      <c r="B6112" s="2">
        <v>7982448</v>
      </c>
      <c r="C6112" s="1">
        <f t="shared" si="30595"/>
        <v>44527</v>
      </c>
      <c r="D6112">
        <f t="shared" ref="D6112" si="30981">N6112-N6111</f>
        <v>3394</v>
      </c>
      <c r="E6112" s="2">
        <f t="shared" ref="E6112" si="30982">SUM(D6106:D6112)/7</f>
        <v>2622.2857142857142</v>
      </c>
      <c r="F6112" s="2">
        <f t="shared" ref="F6112" si="30983">SUM(D6108:D6112)/5</f>
        <v>3087</v>
      </c>
      <c r="G6112" s="2">
        <f t="shared" ref="G6112" si="30984">N6112/(B6112/100000)</f>
        <v>4638.6897853891442</v>
      </c>
      <c r="H6112">
        <f t="shared" si="30596"/>
        <v>623</v>
      </c>
      <c r="I6112">
        <f t="shared" si="30596"/>
        <v>614</v>
      </c>
      <c r="J6112" s="3">
        <f t="shared" ref="J6112" si="30985">E6112/(SUM(N6105:N6111)/7)*100</f>
        <v>0.73220797642382862</v>
      </c>
      <c r="K6112">
        <f t="shared" ref="K6112" si="30986">O6112-O6111</f>
        <v>20</v>
      </c>
      <c r="L6112" s="3">
        <f t="shared" ref="L6112" si="30987">SUM(K6106:K6112)/7</f>
        <v>12.714285714285714</v>
      </c>
      <c r="M6112" s="3">
        <f t="shared" ref="M6112" si="30988">O6112/(B6112/100000)</f>
        <v>79.22381705461784</v>
      </c>
      <c r="N6112">
        <v>370281</v>
      </c>
      <c r="O6112">
        <v>6324</v>
      </c>
    </row>
    <row r="6113" spans="1:15" customFormat="1" x14ac:dyDescent="0.2">
      <c r="A6113" t="s">
        <v>14</v>
      </c>
      <c r="B6113" s="2">
        <v>7982448</v>
      </c>
      <c r="C6113" s="1">
        <f t="shared" si="30595"/>
        <v>44528</v>
      </c>
      <c r="D6113">
        <f t="shared" ref="D6113" si="30989">N6113-N6112</f>
        <v>2151</v>
      </c>
      <c r="E6113" s="2">
        <f t="shared" ref="E6113" si="30990">SUM(D6107:D6113)/7</f>
        <v>2731.7142857142858</v>
      </c>
      <c r="F6113" s="2">
        <f t="shared" ref="F6113" si="30991">SUM(D6109:D6113)/5</f>
        <v>3143.6</v>
      </c>
      <c r="G6113" s="2">
        <f t="shared" ref="G6113" si="30992">N6113/(B6113/100000)</f>
        <v>4665.6364062753682</v>
      </c>
      <c r="H6113">
        <f t="shared" si="30596"/>
        <v>624</v>
      </c>
      <c r="I6113">
        <f t="shared" si="30596"/>
        <v>615</v>
      </c>
      <c r="J6113" s="3">
        <f t="shared" ref="J6113" si="30993">E6113/(SUM(N6106:N6112)/7)*100</f>
        <v>0.75721876343902927</v>
      </c>
      <c r="K6113">
        <f t="shared" ref="K6113" si="30994">O6113-O6112</f>
        <v>3</v>
      </c>
      <c r="L6113" s="3">
        <f t="shared" ref="L6113" si="30995">SUM(K6107:K6113)/7</f>
        <v>12.857142857142858</v>
      </c>
      <c r="M6113" s="3">
        <f t="shared" ref="M6113" si="30996">O6113/(B6113/100000)</f>
        <v>79.261399510526104</v>
      </c>
      <c r="N6113">
        <v>372432</v>
      </c>
      <c r="O6113">
        <v>6327</v>
      </c>
    </row>
    <row r="6114" spans="1:15" customFormat="1" x14ac:dyDescent="0.2">
      <c r="A6114" t="s">
        <v>14</v>
      </c>
      <c r="B6114" s="2">
        <v>7982448</v>
      </c>
      <c r="C6114" s="1">
        <f t="shared" si="30595"/>
        <v>44529</v>
      </c>
      <c r="D6114">
        <f t="shared" ref="D6114" si="30997">N6114-N6113</f>
        <v>1039</v>
      </c>
      <c r="E6114" s="2">
        <f t="shared" ref="E6114" si="30998">SUM(D6108:D6114)/7</f>
        <v>2660.7142857142858</v>
      </c>
      <c r="F6114" s="2">
        <f t="shared" ref="F6114" si="30999">SUM(D6110:D6114)/5</f>
        <v>2737.2</v>
      </c>
      <c r="G6114" s="2">
        <f t="shared" ref="G6114" si="31000">N6114/(B6114/100000)</f>
        <v>4678.65246350493</v>
      </c>
      <c r="H6114">
        <f t="shared" si="30596"/>
        <v>625</v>
      </c>
      <c r="I6114">
        <f t="shared" si="30596"/>
        <v>616</v>
      </c>
      <c r="J6114" s="3">
        <f t="shared" ref="J6114" si="31001">E6114/(SUM(N6107:N6113)/7)*100</f>
        <v>0.73199508256511514</v>
      </c>
      <c r="K6114">
        <f t="shared" ref="K6114" si="31002">O6114-O6113</f>
        <v>2</v>
      </c>
      <c r="L6114" s="3">
        <f t="shared" ref="L6114" si="31003">SUM(K6108:K6114)/7</f>
        <v>12.857142857142858</v>
      </c>
      <c r="M6114" s="3">
        <f t="shared" ref="M6114" si="31004">O6114/(B6114/100000)</f>
        <v>79.286454481131614</v>
      </c>
      <c r="N6114">
        <v>373471</v>
      </c>
      <c r="O6114">
        <v>6329</v>
      </c>
    </row>
    <row r="6115" spans="1:15" customFormat="1" x14ac:dyDescent="0.2">
      <c r="A6115" t="s">
        <v>14</v>
      </c>
      <c r="B6115" s="2">
        <v>7982448</v>
      </c>
      <c r="C6115" s="1">
        <f t="shared" si="30595"/>
        <v>44530</v>
      </c>
      <c r="D6115">
        <f t="shared" ref="D6115" si="31005">N6115-N6114</f>
        <v>1697</v>
      </c>
      <c r="E6115" s="2">
        <f t="shared" ref="E6115" si="31006">SUM(D6109:D6115)/7</f>
        <v>2636.2857142857142</v>
      </c>
      <c r="F6115" s="2">
        <f t="shared" ref="F6115" si="31007">SUM(D6111:D6115)/5</f>
        <v>2339.4</v>
      </c>
      <c r="G6115" s="2">
        <f t="shared" ref="G6115" si="31008">N6115/(B6115/100000)</f>
        <v>4699.9116060637043</v>
      </c>
      <c r="H6115">
        <f t="shared" si="30596"/>
        <v>626</v>
      </c>
      <c r="I6115">
        <f t="shared" si="30596"/>
        <v>617</v>
      </c>
      <c r="J6115" s="3">
        <f t="shared" ref="J6115" si="31009">E6115/(SUM(N6108:N6114)/7)*100</f>
        <v>0.72000408889284251</v>
      </c>
      <c r="K6115">
        <f t="shared" ref="K6115" si="31010">O6115-O6114</f>
        <v>17</v>
      </c>
      <c r="L6115" s="3">
        <f t="shared" ref="L6115" si="31011">SUM(K6109:K6115)/7</f>
        <v>12.142857142857142</v>
      </c>
      <c r="M6115" s="3">
        <f t="shared" ref="M6115" si="31012">O6115/(B6115/100000)</f>
        <v>79.499421731278431</v>
      </c>
      <c r="N6115">
        <v>375168</v>
      </c>
      <c r="O6115">
        <v>6346</v>
      </c>
    </row>
    <row r="6116" spans="1:15" customFormat="1" x14ac:dyDescent="0.2">
      <c r="A6116" t="s">
        <v>14</v>
      </c>
      <c r="B6116" s="2">
        <v>7982448</v>
      </c>
      <c r="C6116" s="1">
        <f t="shared" si="30595"/>
        <v>44531</v>
      </c>
      <c r="D6116">
        <f t="shared" ref="D6116" si="31013">N6116-N6115</f>
        <v>3066</v>
      </c>
      <c r="E6116" s="2">
        <f t="shared" ref="E6116" si="31014">SUM(D6110:D6116)/7</f>
        <v>2635.5714285714284</v>
      </c>
      <c r="F6116" s="2">
        <f t="shared" ref="F6116" si="31015">SUM(D6112:D6116)/5</f>
        <v>2269.4</v>
      </c>
      <c r="G6116" s="2">
        <f t="shared" ref="G6116" si="31016">N6116/(B6116/100000)</f>
        <v>4738.3208760019488</v>
      </c>
      <c r="H6116">
        <f t="shared" si="30596"/>
        <v>627</v>
      </c>
      <c r="I6116">
        <f t="shared" si="30596"/>
        <v>618</v>
      </c>
      <c r="J6116" s="3">
        <f t="shared" ref="J6116" si="31017">E6116/(SUM(N6109:N6115)/7)*100</f>
        <v>0.7146634024082944</v>
      </c>
      <c r="K6116">
        <f t="shared" ref="K6116" si="31018">O6116-O6115</f>
        <v>27</v>
      </c>
      <c r="L6116" s="3">
        <f t="shared" ref="L6116" si="31019">SUM(K6110:K6116)/7</f>
        <v>13.571428571428571</v>
      </c>
      <c r="M6116" s="3">
        <f t="shared" ref="M6116" si="31020">O6116/(B6116/100000)</f>
        <v>79.837663834452798</v>
      </c>
      <c r="N6116">
        <v>378234</v>
      </c>
      <c r="O6116">
        <v>6373</v>
      </c>
    </row>
    <row r="6117" spans="1:15" customFormat="1" x14ac:dyDescent="0.2">
      <c r="A6117" t="s">
        <v>14</v>
      </c>
      <c r="B6117" s="2">
        <v>7982448</v>
      </c>
      <c r="C6117" s="1">
        <f t="shared" si="30595"/>
        <v>44532</v>
      </c>
      <c r="D6117">
        <f t="shared" ref="D6117" si="31021">N6117-N6116</f>
        <v>3481</v>
      </c>
      <c r="E6117" s="2">
        <f t="shared" ref="E6117" si="31022">SUM(D6111:D6117)/7</f>
        <v>2606.2857142857142</v>
      </c>
      <c r="F6117" s="2">
        <f t="shared" ref="F6117" si="31023">SUM(D6113:D6117)/5</f>
        <v>2286.8000000000002</v>
      </c>
      <c r="G6117" s="2">
        <f t="shared" ref="G6117" si="31024">N6117/(B6117/100000)</f>
        <v>4781.9290523408363</v>
      </c>
      <c r="H6117">
        <f t="shared" si="30596"/>
        <v>628</v>
      </c>
      <c r="I6117">
        <f t="shared" si="30596"/>
        <v>619</v>
      </c>
      <c r="J6117" s="3">
        <f t="shared" ref="J6117" si="31025">E6117/(SUM(N6110:N6116)/7)*100</f>
        <v>0.70170742139061448</v>
      </c>
      <c r="K6117">
        <f t="shared" ref="K6117" si="31026">O6117-O6116</f>
        <v>16</v>
      </c>
      <c r="L6117" s="3">
        <f t="shared" ref="L6117" si="31027">SUM(K6111:K6117)/7</f>
        <v>13.714285714285714</v>
      </c>
      <c r="M6117" s="3">
        <f t="shared" ref="M6117" si="31028">O6117/(B6117/100000)</f>
        <v>80.038103599296861</v>
      </c>
      <c r="N6117">
        <v>381715</v>
      </c>
      <c r="O6117">
        <v>6389</v>
      </c>
    </row>
    <row r="6118" spans="1:15" customFormat="1" x14ac:dyDescent="0.2">
      <c r="A6118" t="s">
        <v>14</v>
      </c>
      <c r="B6118" s="2">
        <v>7982448</v>
      </c>
      <c r="C6118" s="1">
        <f t="shared" si="30595"/>
        <v>44533</v>
      </c>
      <c r="D6118">
        <f t="shared" ref="D6118" si="31029">N6118-N6117</f>
        <v>3283</v>
      </c>
      <c r="E6118" s="2">
        <f t="shared" ref="E6118" si="31030">SUM(D6112:D6118)/7</f>
        <v>2587.2857142857142</v>
      </c>
      <c r="F6118" s="2">
        <f t="shared" ref="F6118" si="31031">SUM(D6114:D6118)/5</f>
        <v>2513.1999999999998</v>
      </c>
      <c r="G6118" s="2">
        <f t="shared" ref="G6118" si="31032">N6118/(B6118/100000)</f>
        <v>4823.0567865897783</v>
      </c>
      <c r="H6118">
        <f t="shared" si="30596"/>
        <v>629</v>
      </c>
      <c r="I6118">
        <f t="shared" si="30596"/>
        <v>620</v>
      </c>
      <c r="J6118" s="3">
        <f t="shared" ref="J6118" si="31033">E6118/(SUM(N6111:N6117)/7)*100</f>
        <v>0.6917379500631734</v>
      </c>
      <c r="K6118">
        <f t="shared" ref="K6118" si="31034">O6118-O6117</f>
        <v>23</v>
      </c>
      <c r="L6118" s="3">
        <f t="shared" ref="L6118" si="31035">SUM(K6112:K6118)/7</f>
        <v>15.428571428571429</v>
      </c>
      <c r="M6118" s="3">
        <f t="shared" ref="M6118" si="31036">O6118/(B6118/100000)</f>
        <v>80.326235761260207</v>
      </c>
      <c r="N6118">
        <v>384998</v>
      </c>
      <c r="O6118">
        <v>6412</v>
      </c>
    </row>
    <row r="6119" spans="1:15" customFormat="1" x14ac:dyDescent="0.2">
      <c r="A6119" t="s">
        <v>14</v>
      </c>
      <c r="B6119" s="2">
        <v>7982448</v>
      </c>
      <c r="C6119" s="1">
        <f t="shared" si="30595"/>
        <v>44534</v>
      </c>
      <c r="D6119">
        <f t="shared" ref="D6119" si="31037">N6119-N6118</f>
        <v>2798</v>
      </c>
      <c r="E6119" s="2">
        <f t="shared" ref="E6119" si="31038">SUM(D6113:D6119)/7</f>
        <v>2502.1428571428573</v>
      </c>
      <c r="F6119" s="2">
        <f t="shared" ref="F6119" si="31039">SUM(D6115:D6119)/5</f>
        <v>2865</v>
      </c>
      <c r="G6119" s="2">
        <f t="shared" ref="G6119" si="31040">N6119/(B6119/100000)</f>
        <v>4858.1086904668846</v>
      </c>
      <c r="H6119">
        <f t="shared" si="30596"/>
        <v>630</v>
      </c>
      <c r="I6119">
        <f t="shared" si="30596"/>
        <v>621</v>
      </c>
      <c r="J6119" s="3">
        <f t="shared" ref="J6119" si="31041">E6119/(SUM(N6112:N6118)/7)*100</f>
        <v>0.66437835769008002</v>
      </c>
      <c r="K6119">
        <f t="shared" ref="K6119" si="31042">O6119-O6118</f>
        <v>18</v>
      </c>
      <c r="L6119" s="3">
        <f t="shared" ref="L6119" si="31043">SUM(K6113:K6119)/7</f>
        <v>15.142857142857142</v>
      </c>
      <c r="M6119" s="3">
        <f t="shared" ref="M6119" si="31044">O6119/(B6119/100000)</f>
        <v>80.551730496709794</v>
      </c>
      <c r="N6119">
        <v>387796</v>
      </c>
      <c r="O6119">
        <v>6430</v>
      </c>
    </row>
    <row r="6120" spans="1:15" customFormat="1" x14ac:dyDescent="0.2">
      <c r="A6120" t="s">
        <v>14</v>
      </c>
      <c r="B6120" s="2">
        <v>7982448</v>
      </c>
      <c r="C6120" s="1">
        <f t="shared" si="30595"/>
        <v>44535</v>
      </c>
      <c r="D6120">
        <f t="shared" ref="D6120" si="31045">N6120-N6119</f>
        <v>2117</v>
      </c>
      <c r="E6120" s="2">
        <f t="shared" ref="E6120" si="31046">SUM(D6114:D6120)/7</f>
        <v>2497.2857142857142</v>
      </c>
      <c r="F6120" s="2">
        <f t="shared" ref="F6120" si="31047">SUM(D6116:D6120)/5</f>
        <v>2949</v>
      </c>
      <c r="G6120" s="2">
        <f t="shared" ref="G6120" si="31048">N6120/(B6120/100000)</f>
        <v>4884.6293768528158</v>
      </c>
      <c r="H6120">
        <f t="shared" si="30596"/>
        <v>631</v>
      </c>
      <c r="I6120">
        <f t="shared" si="30596"/>
        <v>622</v>
      </c>
      <c r="J6120" s="3">
        <f t="shared" ref="J6120" si="31049">E6120/(SUM(N6113:N6119)/7)*100</f>
        <v>0.65871232874647578</v>
      </c>
      <c r="K6120">
        <f t="shared" ref="K6120" si="31050">O6120-O6119</f>
        <v>1</v>
      </c>
      <c r="L6120" s="3">
        <f t="shared" ref="L6120" si="31051">SUM(K6114:K6120)/7</f>
        <v>14.857142857142858</v>
      </c>
      <c r="M6120" s="3">
        <f t="shared" ref="M6120" si="31052">O6120/(B6120/100000)</f>
        <v>80.564257982012535</v>
      </c>
      <c r="N6120">
        <v>389913</v>
      </c>
      <c r="O6120">
        <v>6431</v>
      </c>
    </row>
    <row r="6121" spans="1:15" customFormat="1" x14ac:dyDescent="0.2">
      <c r="A6121" t="s">
        <v>14</v>
      </c>
      <c r="B6121" s="2">
        <v>7982448</v>
      </c>
      <c r="C6121" s="1">
        <f t="shared" si="30595"/>
        <v>44536</v>
      </c>
      <c r="D6121">
        <f t="shared" ref="D6121" si="31053">N6121-N6120</f>
        <v>1053</v>
      </c>
      <c r="E6121" s="2">
        <f t="shared" ref="E6121" si="31054">SUM(D6115:D6121)/7</f>
        <v>2499.2857142857142</v>
      </c>
      <c r="F6121" s="2">
        <f t="shared" ref="F6121" si="31055">SUM(D6117:D6121)/5</f>
        <v>2546.4</v>
      </c>
      <c r="G6121" s="2">
        <f t="shared" ref="G6121" si="31056">N6121/(B6121/100000)</f>
        <v>4897.8208188766157</v>
      </c>
      <c r="H6121">
        <f t="shared" si="30596"/>
        <v>632</v>
      </c>
      <c r="I6121">
        <f t="shared" si="30596"/>
        <v>623</v>
      </c>
      <c r="J6121" s="3">
        <f t="shared" ref="J6121" si="31057">E6121/(SUM(N6114:N6120)/7)*100</f>
        <v>0.65492579441806309</v>
      </c>
      <c r="K6121">
        <f t="shared" ref="K6121" si="31058">O6121-O6120</f>
        <v>1</v>
      </c>
      <c r="L6121" s="3">
        <f t="shared" ref="L6121" si="31059">SUM(K6115:K6121)/7</f>
        <v>14.714285714285714</v>
      </c>
      <c r="M6121" s="3">
        <f t="shared" ref="M6121" si="31060">O6121/(B6121/100000)</f>
        <v>80.57678546731529</v>
      </c>
      <c r="N6121">
        <v>390966</v>
      </c>
      <c r="O6121">
        <v>6432</v>
      </c>
    </row>
    <row r="6122" spans="1:15" customFormat="1" x14ac:dyDescent="0.2">
      <c r="A6122" t="s">
        <v>14</v>
      </c>
      <c r="B6122" s="2">
        <v>7982448</v>
      </c>
      <c r="C6122" s="1">
        <f t="shared" si="30595"/>
        <v>44537</v>
      </c>
      <c r="D6122">
        <f t="shared" ref="D6122" si="31061">N6122-N6121</f>
        <v>1076</v>
      </c>
      <c r="E6122" s="2">
        <f t="shared" ref="E6122" si="31062">SUM(D6116:D6122)/7</f>
        <v>2410.5714285714284</v>
      </c>
      <c r="F6122" s="2">
        <f t="shared" ref="F6122" si="31063">SUM(D6118:D6122)/5</f>
        <v>2065.4</v>
      </c>
      <c r="G6122" s="2">
        <f t="shared" ref="G6122" si="31064">N6122/(B6122/100000)</f>
        <v>4911.300393062379</v>
      </c>
      <c r="H6122">
        <f t="shared" si="30596"/>
        <v>633</v>
      </c>
      <c r="I6122">
        <f t="shared" si="30596"/>
        <v>624</v>
      </c>
      <c r="J6122" s="3">
        <f t="shared" ref="J6122" si="31065">E6122/(SUM(N6115:N6121)/7)*100</f>
        <v>0.62756853454527861</v>
      </c>
      <c r="K6122">
        <f t="shared" ref="K6122" si="31066">O6122-O6121</f>
        <v>10</v>
      </c>
      <c r="L6122" s="3">
        <f t="shared" ref="L6122" si="31067">SUM(K6116:K6122)/7</f>
        <v>13.714285714285714</v>
      </c>
      <c r="M6122" s="3">
        <f t="shared" ref="M6122" si="31068">O6122/(B6122/100000)</f>
        <v>80.702060320342838</v>
      </c>
      <c r="N6122">
        <v>392042</v>
      </c>
      <c r="O6122">
        <v>6442</v>
      </c>
    </row>
    <row r="6123" spans="1:15" customFormat="1" x14ac:dyDescent="0.2">
      <c r="A6123" t="s">
        <v>14</v>
      </c>
      <c r="B6123" s="2">
        <v>7982448</v>
      </c>
      <c r="C6123" s="1">
        <f t="shared" si="30595"/>
        <v>44538</v>
      </c>
      <c r="D6123">
        <f t="shared" ref="D6123" si="31069">N6123-N6122</f>
        <v>3907</v>
      </c>
      <c r="E6123" s="2">
        <f t="shared" ref="E6123" si="31070">SUM(D6117:D6123)/7</f>
        <v>2530.7142857142858</v>
      </c>
      <c r="F6123" s="2">
        <f t="shared" ref="F6123" si="31071">SUM(D6119:D6123)/5</f>
        <v>2190.1999999999998</v>
      </c>
      <c r="G6123" s="2">
        <f t="shared" ref="G6123" si="31072">N6123/(B6123/100000)</f>
        <v>4960.2452781402399</v>
      </c>
      <c r="H6123">
        <f t="shared" si="30596"/>
        <v>634</v>
      </c>
      <c r="I6123">
        <f t="shared" si="30596"/>
        <v>625</v>
      </c>
      <c r="J6123" s="3">
        <f t="shared" ref="J6123" si="31073">E6123/(SUM(N6116:N6122)/7)*100</f>
        <v>0.65473761708770939</v>
      </c>
      <c r="K6123">
        <f t="shared" ref="K6123" si="31074">O6123-O6122</f>
        <v>44</v>
      </c>
      <c r="L6123" s="3">
        <f t="shared" ref="L6123" si="31075">SUM(K6117:K6123)/7</f>
        <v>16.142857142857142</v>
      </c>
      <c r="M6123" s="3">
        <f t="shared" ref="M6123" si="31076">O6123/(B6123/100000)</f>
        <v>81.253269673664022</v>
      </c>
      <c r="N6123">
        <v>395949</v>
      </c>
      <c r="O6123">
        <v>6486</v>
      </c>
    </row>
    <row r="6124" spans="1:15" customFormat="1" x14ac:dyDescent="0.2">
      <c r="A6124" t="s">
        <v>14</v>
      </c>
      <c r="B6124" s="2">
        <v>7982448</v>
      </c>
      <c r="C6124" s="1">
        <f t="shared" si="30595"/>
        <v>44539</v>
      </c>
      <c r="D6124">
        <f t="shared" ref="D6124" si="31077">N6124-N6123</f>
        <v>3305</v>
      </c>
      <c r="E6124" s="2">
        <f t="shared" ref="E6124" si="31078">SUM(D6118:D6124)/7</f>
        <v>2505.5714285714284</v>
      </c>
      <c r="F6124" s="2">
        <f t="shared" ref="F6124" si="31079">SUM(D6120:D6124)/5</f>
        <v>2291.6</v>
      </c>
      <c r="G6124" s="2">
        <f t="shared" ref="G6124" si="31080">N6124/(B6124/100000)</f>
        <v>5001.6486170658427</v>
      </c>
      <c r="H6124">
        <f t="shared" si="30596"/>
        <v>635</v>
      </c>
      <c r="I6124">
        <f t="shared" si="30596"/>
        <v>626</v>
      </c>
      <c r="J6124" s="3">
        <f t="shared" ref="J6124" si="31081">E6124/(SUM(N6117:N6123)/7)*100</f>
        <v>0.64401612849331658</v>
      </c>
      <c r="K6124">
        <f t="shared" ref="K6124" si="31082">O6124-O6123</f>
        <v>27</v>
      </c>
      <c r="L6124" s="3">
        <f t="shared" ref="L6124" si="31083">SUM(K6118:K6124)/7</f>
        <v>17.714285714285715</v>
      </c>
      <c r="M6124" s="3">
        <f t="shared" ref="M6124" si="31084">O6124/(B6124/100000)</f>
        <v>81.591511776838388</v>
      </c>
      <c r="N6124">
        <v>399254</v>
      </c>
      <c r="O6124">
        <v>6513</v>
      </c>
    </row>
    <row r="6125" spans="1:15" customFormat="1" x14ac:dyDescent="0.2">
      <c r="A6125" t="s">
        <v>14</v>
      </c>
      <c r="B6125" s="2">
        <v>7982448</v>
      </c>
      <c r="C6125" s="1">
        <f t="shared" si="30595"/>
        <v>44540</v>
      </c>
      <c r="D6125">
        <f t="shared" ref="D6125" si="31085">N6125-N6124</f>
        <v>2844</v>
      </c>
      <c r="E6125" s="2">
        <f t="shared" ref="E6125" si="31086">SUM(D6119:D6125)/7</f>
        <v>2442.8571428571427</v>
      </c>
      <c r="F6125" s="2">
        <f t="shared" ref="F6125" si="31087">SUM(D6121:D6125)/5</f>
        <v>2437</v>
      </c>
      <c r="G6125" s="2">
        <f t="shared" ref="G6125" si="31088">N6125/(B6125/100000)</f>
        <v>5037.2767852668758</v>
      </c>
      <c r="H6125">
        <f t="shared" si="30596"/>
        <v>636</v>
      </c>
      <c r="I6125">
        <f t="shared" si="30596"/>
        <v>627</v>
      </c>
      <c r="J6125" s="3">
        <f t="shared" ref="J6125" si="31089">E6125/(SUM(N6118:N6124)/7)*100</f>
        <v>0.62387856915091944</v>
      </c>
      <c r="K6125">
        <f t="shared" ref="K6125" si="31090">O6125-O6124</f>
        <v>20</v>
      </c>
      <c r="L6125" s="3">
        <f t="shared" ref="L6125" si="31091">SUM(K6119:K6125)/7</f>
        <v>17.285714285714285</v>
      </c>
      <c r="M6125" s="3">
        <f t="shared" ref="M6125" si="31092">O6125/(B6125/100000)</f>
        <v>81.84206148289347</v>
      </c>
      <c r="N6125">
        <v>402098</v>
      </c>
      <c r="O6125">
        <v>6533</v>
      </c>
    </row>
    <row r="6126" spans="1:15" customFormat="1" x14ac:dyDescent="0.2">
      <c r="A6126" t="s">
        <v>14</v>
      </c>
      <c r="B6126" s="2">
        <v>7982448</v>
      </c>
      <c r="C6126" s="1">
        <f t="shared" si="30595"/>
        <v>44541</v>
      </c>
      <c r="D6126">
        <f t="shared" ref="D6126" si="31093">N6126-N6125</f>
        <v>2865</v>
      </c>
      <c r="E6126" s="2">
        <f t="shared" ref="E6126" si="31094">SUM(D6120:D6126)/7</f>
        <v>2452.4285714285716</v>
      </c>
      <c r="F6126" s="2">
        <f t="shared" ref="F6126" si="31095">SUM(D6122:D6126)/5</f>
        <v>2799.4</v>
      </c>
      <c r="G6126" s="2">
        <f t="shared" ref="G6126" si="31096">N6126/(B6126/100000)</f>
        <v>5073.1680306592671</v>
      </c>
      <c r="H6126">
        <f t="shared" si="30596"/>
        <v>637</v>
      </c>
      <c r="I6126">
        <f t="shared" si="30596"/>
        <v>628</v>
      </c>
      <c r="J6126" s="3">
        <f t="shared" ref="J6126" si="31097">E6126/(SUM(N6119:N6125)/7)*100</f>
        <v>0.62243973752165505</v>
      </c>
      <c r="K6126">
        <f t="shared" ref="K6126" si="31098">O6126-O6125</f>
        <v>27</v>
      </c>
      <c r="L6126" s="3">
        <f t="shared" ref="L6126" si="31099">SUM(K6120:K6126)/7</f>
        <v>18.571428571428573</v>
      </c>
      <c r="M6126" s="3">
        <f t="shared" ref="M6126" si="31100">O6126/(B6126/100000)</f>
        <v>82.180303586067836</v>
      </c>
      <c r="N6126">
        <v>404963</v>
      </c>
      <c r="O6126">
        <v>6560</v>
      </c>
    </row>
    <row r="6127" spans="1:15" customFormat="1" x14ac:dyDescent="0.2">
      <c r="A6127" t="s">
        <v>14</v>
      </c>
      <c r="B6127" s="2">
        <v>7982448</v>
      </c>
      <c r="C6127" s="1">
        <f t="shared" si="30595"/>
        <v>44542</v>
      </c>
      <c r="D6127">
        <f t="shared" ref="D6127" si="31101">N6127-N6126</f>
        <v>-1</v>
      </c>
      <c r="E6127" s="2">
        <f t="shared" ref="E6127" si="31102">SUM(D6121:D6127)/7</f>
        <v>2149.8571428571427</v>
      </c>
      <c r="F6127" s="2">
        <f t="shared" ref="F6127" si="31103">SUM(D6123:D6127)/5</f>
        <v>2584</v>
      </c>
      <c r="G6127" s="2">
        <f t="shared" ref="G6127" si="31104">N6127/(B6127/100000)</f>
        <v>5073.1555031739645</v>
      </c>
      <c r="H6127">
        <f t="shared" si="30596"/>
        <v>638</v>
      </c>
      <c r="I6127">
        <f t="shared" si="30596"/>
        <v>629</v>
      </c>
      <c r="J6127" s="3">
        <f t="shared" ref="J6127" si="31105">E6127/(SUM(N6120:N6126)/7)*100</f>
        <v>0.54227015496264208</v>
      </c>
      <c r="K6127">
        <f t="shared" ref="K6127" si="31106">O6127-O6126</f>
        <v>0</v>
      </c>
      <c r="L6127" s="3">
        <f t="shared" ref="L6127" si="31107">SUM(K6121:K6127)/7</f>
        <v>18.428571428571427</v>
      </c>
      <c r="M6127" s="3">
        <f t="shared" ref="M6127" si="31108">O6127/(B6127/100000)</f>
        <v>82.180303586067836</v>
      </c>
      <c r="N6127">
        <v>404962</v>
      </c>
      <c r="O6127">
        <v>6560</v>
      </c>
    </row>
    <row r="6128" spans="1:15" customFormat="1" x14ac:dyDescent="0.2">
      <c r="A6128" t="s">
        <v>14</v>
      </c>
      <c r="B6128" s="2">
        <v>7982448</v>
      </c>
      <c r="C6128" s="1">
        <f t="shared" si="30595"/>
        <v>44543</v>
      </c>
      <c r="D6128">
        <f t="shared" ref="D6128" si="31109">N6128-N6127</f>
        <v>0</v>
      </c>
      <c r="E6128" s="2">
        <f t="shared" ref="E6128" si="31110">SUM(D6122:D6128)/7</f>
        <v>1999.4285714285713</v>
      </c>
      <c r="F6128" s="2">
        <f t="shared" ref="F6128" si="31111">SUM(D6124:D6128)/5</f>
        <v>1802.6</v>
      </c>
      <c r="G6128" s="2">
        <f t="shared" ref="G6128" si="31112">N6128/(B6128/100000)</f>
        <v>5073.1555031739645</v>
      </c>
      <c r="H6128">
        <f t="shared" si="30596"/>
        <v>639</v>
      </c>
      <c r="I6128">
        <f t="shared" si="30596"/>
        <v>630</v>
      </c>
      <c r="J6128" s="3">
        <f t="shared" ref="J6128" si="31113">E6128/(SUM(N6121:N6127)/7)*100</f>
        <v>0.50160667528243141</v>
      </c>
      <c r="K6128">
        <f t="shared" ref="K6128" si="31114">O6128-O6127</f>
        <v>0</v>
      </c>
      <c r="L6128" s="3">
        <f t="shared" ref="L6128" si="31115">SUM(K6122:K6128)/7</f>
        <v>18.285714285714285</v>
      </c>
      <c r="M6128" s="3">
        <f t="shared" ref="M6128" si="31116">O6128/(B6128/100000)</f>
        <v>82.180303586067836</v>
      </c>
      <c r="N6128">
        <v>404962</v>
      </c>
      <c r="O6128">
        <v>6560</v>
      </c>
    </row>
    <row r="6129" spans="1:15" customFormat="1" x14ac:dyDescent="0.2">
      <c r="A6129" t="s">
        <v>14</v>
      </c>
      <c r="B6129" s="2">
        <v>7982448</v>
      </c>
      <c r="C6129" s="1">
        <f t="shared" si="30595"/>
        <v>44544</v>
      </c>
      <c r="D6129">
        <f t="shared" ref="D6129" si="31117">N6129-N6128</f>
        <v>3749</v>
      </c>
      <c r="E6129" s="2">
        <f t="shared" ref="E6129" si="31118">SUM(D6123:D6129)/7</f>
        <v>2381.2857142857142</v>
      </c>
      <c r="F6129" s="2">
        <f t="shared" ref="F6129" si="31119">SUM(D6125:D6129)/5</f>
        <v>1891.4</v>
      </c>
      <c r="G6129" s="2">
        <f t="shared" ref="G6129" si="31120">N6129/(B6129/100000)</f>
        <v>5120.1210455739902</v>
      </c>
      <c r="H6129">
        <f t="shared" si="30596"/>
        <v>640</v>
      </c>
      <c r="I6129">
        <f t="shared" si="30596"/>
        <v>631</v>
      </c>
      <c r="J6129" s="3">
        <f t="shared" ref="J6129" si="31121">E6129/(SUM(N6122:N6128)/7)*100</f>
        <v>0.59442342461210385</v>
      </c>
      <c r="K6129">
        <f t="shared" ref="K6129" si="31122">O6129-O6128</f>
        <v>34</v>
      </c>
      <c r="L6129" s="3">
        <f t="shared" ref="L6129" si="31123">SUM(K6123:K6129)/7</f>
        <v>21.714285714285715</v>
      </c>
      <c r="M6129" s="3">
        <f t="shared" ref="M6129" si="31124">O6129/(B6129/100000)</f>
        <v>82.606238086361486</v>
      </c>
      <c r="N6129">
        <v>408711</v>
      </c>
      <c r="O6129">
        <v>6594</v>
      </c>
    </row>
    <row r="6130" spans="1:15" customFormat="1" x14ac:dyDescent="0.2">
      <c r="A6130" t="s">
        <v>14</v>
      </c>
      <c r="B6130" s="2">
        <v>7982448</v>
      </c>
      <c r="C6130" s="1">
        <f t="shared" si="30595"/>
        <v>44545</v>
      </c>
      <c r="D6130">
        <f t="shared" ref="D6130" si="31125">N6130-N6129</f>
        <v>2684</v>
      </c>
      <c r="E6130" s="2">
        <f t="shared" ref="E6130" si="31126">SUM(D6124:D6130)/7</f>
        <v>2206.5714285714284</v>
      </c>
      <c r="F6130" s="2">
        <f t="shared" ref="F6130" si="31127">SUM(D6126:D6130)/5</f>
        <v>1859.4</v>
      </c>
      <c r="G6130" s="2">
        <f t="shared" ref="G6130" si="31128">N6130/(B6130/100000)</f>
        <v>5153.744816126582</v>
      </c>
      <c r="H6130">
        <f t="shared" si="30596"/>
        <v>641</v>
      </c>
      <c r="I6130">
        <f t="shared" si="30596"/>
        <v>632</v>
      </c>
      <c r="J6130" s="3">
        <f t="shared" ref="J6130" si="31129">E6130/(SUM(N6123:N6129)/7)*100</f>
        <v>0.54755593872733477</v>
      </c>
      <c r="K6130">
        <f t="shared" ref="K6130" si="31130">O6130-O6129</f>
        <v>22</v>
      </c>
      <c r="L6130" s="3">
        <f t="shared" ref="L6130" si="31131">SUM(K6124:K6130)/7</f>
        <v>18.571428571428573</v>
      </c>
      <c r="M6130" s="3">
        <f t="shared" ref="M6130" si="31132">O6130/(B6130/100000)</f>
        <v>82.881842763022078</v>
      </c>
      <c r="N6130">
        <v>411395</v>
      </c>
      <c r="O6130">
        <v>6616</v>
      </c>
    </row>
    <row r="6131" spans="1:15" customFormat="1" x14ac:dyDescent="0.2">
      <c r="A6131" t="s">
        <v>14</v>
      </c>
      <c r="B6131" s="2">
        <v>7982448</v>
      </c>
      <c r="C6131" s="1">
        <f t="shared" si="30595"/>
        <v>44546</v>
      </c>
      <c r="D6131">
        <f t="shared" ref="D6131" si="31133">N6131-N6130</f>
        <v>3309</v>
      </c>
      <c r="E6131" s="2">
        <f t="shared" ref="E6131" si="31134">SUM(D6125:D6131)/7</f>
        <v>2207.1428571428573</v>
      </c>
      <c r="F6131" s="2">
        <f t="shared" ref="F6131" si="31135">SUM(D6127:D6131)/5</f>
        <v>1948.2</v>
      </c>
      <c r="G6131" s="2">
        <f t="shared" ref="G6131" si="31136">N6131/(B6131/100000)</f>
        <v>5195.1982649933962</v>
      </c>
      <c r="H6131">
        <f t="shared" si="30596"/>
        <v>642</v>
      </c>
      <c r="I6131">
        <f t="shared" si="30596"/>
        <v>633</v>
      </c>
      <c r="J6131" s="3">
        <f t="shared" ref="J6131" si="31137">E6131/(SUM(N6124:N6130)/7)*100</f>
        <v>0.54471511751920165</v>
      </c>
      <c r="K6131">
        <f t="shared" ref="K6131" si="31138">O6131-O6130</f>
        <v>17</v>
      </c>
      <c r="L6131" s="3">
        <f t="shared" ref="L6131" si="31139">SUM(K6125:K6131)/7</f>
        <v>17.142857142857142</v>
      </c>
      <c r="M6131" s="3">
        <f t="shared" ref="M6131" si="31140">O6131/(B6131/100000)</f>
        <v>83.094810013168896</v>
      </c>
      <c r="N6131">
        <v>414704</v>
      </c>
      <c r="O6131">
        <v>6633</v>
      </c>
    </row>
    <row r="6132" spans="1:15" customFormat="1" x14ac:dyDescent="0.2">
      <c r="A6132" t="s">
        <v>14</v>
      </c>
      <c r="B6132" s="2">
        <v>7982448</v>
      </c>
      <c r="C6132" s="1">
        <f t="shared" si="30595"/>
        <v>44547</v>
      </c>
      <c r="D6132">
        <f t="shared" ref="D6132" si="31141">N6132-N6131</f>
        <v>2632</v>
      </c>
      <c r="E6132" s="2">
        <f t="shared" ref="E6132" si="31142">SUM(D6126:D6132)/7</f>
        <v>2176.8571428571427</v>
      </c>
      <c r="F6132" s="2">
        <f t="shared" ref="F6132" si="31143">SUM(D6128:D6132)/5</f>
        <v>2474.8000000000002</v>
      </c>
      <c r="G6132" s="2">
        <f t="shared" ref="G6132" si="31144">N6132/(B6132/100000)</f>
        <v>5228.1706063102447</v>
      </c>
      <c r="H6132">
        <f t="shared" si="30596"/>
        <v>643</v>
      </c>
      <c r="I6132">
        <f t="shared" si="30596"/>
        <v>634</v>
      </c>
      <c r="J6132" s="3">
        <f t="shared" ref="J6132" si="31145">E6132/(SUM(N6125:N6131)/7)*100</f>
        <v>0.53433013242536709</v>
      </c>
      <c r="K6132">
        <f t="shared" ref="K6132" si="31146">O6132-O6131</f>
        <v>26</v>
      </c>
      <c r="L6132" s="3">
        <f t="shared" ref="L6132" si="31147">SUM(K6126:K6132)/7</f>
        <v>18</v>
      </c>
      <c r="M6132" s="3">
        <f t="shared" ref="M6132" si="31148">O6132/(B6132/100000)</f>
        <v>83.420524631040507</v>
      </c>
      <c r="N6132">
        <v>417336</v>
      </c>
      <c r="O6132">
        <v>6659</v>
      </c>
    </row>
    <row r="6133" spans="1:15" customFormat="1" x14ac:dyDescent="0.2">
      <c r="A6133" t="s">
        <v>14</v>
      </c>
      <c r="B6133" s="2">
        <v>7982448</v>
      </c>
      <c r="C6133" s="1">
        <f t="shared" si="30595"/>
        <v>44548</v>
      </c>
      <c r="D6133">
        <f t="shared" ref="D6133" si="31149">N6133-N6132</f>
        <v>2316</v>
      </c>
      <c r="E6133" s="2">
        <f t="shared" ref="E6133" si="31150">SUM(D6127:D6133)/7</f>
        <v>2098.4285714285716</v>
      </c>
      <c r="F6133" s="2">
        <f t="shared" ref="F6133" si="31151">SUM(D6129:D6133)/5</f>
        <v>2938</v>
      </c>
      <c r="G6133" s="2">
        <f t="shared" ref="G6133" si="31152">N6133/(B6133/100000)</f>
        <v>5257.1842622714239</v>
      </c>
      <c r="H6133">
        <f t="shared" si="30596"/>
        <v>644</v>
      </c>
      <c r="I6133">
        <f t="shared" si="30596"/>
        <v>635</v>
      </c>
      <c r="J6133" s="3">
        <f t="shared" ref="J6133" si="31153">E6133/(SUM(N6126:N6132)/7)*100</f>
        <v>0.51234150426590841</v>
      </c>
      <c r="K6133">
        <f t="shared" ref="K6133" si="31154">O6133-O6132</f>
        <v>18</v>
      </c>
      <c r="L6133" s="3">
        <f t="shared" ref="L6133" si="31155">SUM(K6127:K6133)/7</f>
        <v>16.714285714285715</v>
      </c>
      <c r="M6133" s="3">
        <f t="shared" ref="M6133" si="31156">O6133/(B6133/100000)</f>
        <v>83.64601936649008</v>
      </c>
      <c r="N6133">
        <v>419652</v>
      </c>
      <c r="O6133">
        <v>6677</v>
      </c>
    </row>
    <row r="6134" spans="1:15" customFormat="1" x14ac:dyDescent="0.2">
      <c r="A6134" t="s">
        <v>14</v>
      </c>
      <c r="B6134" s="2">
        <v>7982448</v>
      </c>
      <c r="C6134" s="1">
        <f t="shared" si="30595"/>
        <v>44549</v>
      </c>
      <c r="D6134">
        <f t="shared" ref="D6134" si="31157">N6134-N6133</f>
        <v>1676</v>
      </c>
      <c r="E6134" s="2">
        <f t="shared" ref="E6134" si="31158">SUM(D6128:D6134)/7</f>
        <v>2338</v>
      </c>
      <c r="F6134" s="2">
        <f t="shared" ref="F6134" si="31159">SUM(D6130:D6134)/5</f>
        <v>2523.4</v>
      </c>
      <c r="G6134" s="2">
        <f t="shared" ref="G6134" si="31160">N6134/(B6134/100000)</f>
        <v>5278.18032763884</v>
      </c>
      <c r="H6134">
        <f t="shared" si="30596"/>
        <v>645</v>
      </c>
      <c r="I6134">
        <f t="shared" si="30596"/>
        <v>636</v>
      </c>
      <c r="J6134" s="3">
        <f t="shared" ref="J6134" si="31161">E6134/(SUM(N6127:N6133)/7)*100</f>
        <v>0.56792431747406591</v>
      </c>
      <c r="K6134">
        <f t="shared" ref="K6134" si="31162">O6134-O6133</f>
        <v>5</v>
      </c>
      <c r="L6134" s="3">
        <f t="shared" ref="L6134" si="31163">SUM(K6128:K6134)/7</f>
        <v>17.428571428571427</v>
      </c>
      <c r="M6134" s="3">
        <f t="shared" ref="M6134" si="31164">O6134/(B6134/100000)</f>
        <v>83.708656793003854</v>
      </c>
      <c r="N6134">
        <v>421328</v>
      </c>
      <c r="O6134">
        <v>6682</v>
      </c>
    </row>
    <row r="6135" spans="1:15" customFormat="1" x14ac:dyDescent="0.2">
      <c r="A6135" t="s">
        <v>14</v>
      </c>
      <c r="B6135" s="2">
        <v>7982448</v>
      </c>
      <c r="C6135" s="1">
        <f t="shared" si="30595"/>
        <v>44550</v>
      </c>
      <c r="D6135">
        <f t="shared" ref="D6135" si="31165">N6135-N6134</f>
        <v>677</v>
      </c>
      <c r="E6135" s="2">
        <f t="shared" ref="E6135" si="31166">SUM(D6129:D6135)/7</f>
        <v>2434.7142857142858</v>
      </c>
      <c r="F6135" s="2">
        <f t="shared" ref="F6135" si="31167">SUM(D6131:D6135)/5</f>
        <v>2122</v>
      </c>
      <c r="G6135" s="2">
        <f t="shared" ref="G6135" si="31168">N6135/(B6135/100000)</f>
        <v>5286.6614351888047</v>
      </c>
      <c r="H6135">
        <f t="shared" si="30596"/>
        <v>646</v>
      </c>
      <c r="I6135">
        <f t="shared" si="30596"/>
        <v>637</v>
      </c>
      <c r="J6135" s="3">
        <f t="shared" ref="J6135" si="31169">E6135/(SUM(N6128:N6134)/7)*100</f>
        <v>0.58807738067305071</v>
      </c>
      <c r="K6135">
        <f t="shared" ref="K6135" si="31170">O6135-O6134</f>
        <v>3</v>
      </c>
      <c r="L6135" s="3">
        <f t="shared" ref="L6135" si="31171">SUM(K6129:K6135)/7</f>
        <v>17.857142857142858</v>
      </c>
      <c r="M6135" s="3">
        <f t="shared" ref="M6135" si="31172">O6135/(B6135/100000)</f>
        <v>83.746239248912119</v>
      </c>
      <c r="N6135">
        <v>422005</v>
      </c>
      <c r="O6135">
        <v>6685</v>
      </c>
    </row>
    <row r="6136" spans="1:15" customFormat="1" x14ac:dyDescent="0.2">
      <c r="A6136" t="s">
        <v>14</v>
      </c>
      <c r="B6136" s="2">
        <v>7982448</v>
      </c>
      <c r="C6136" s="1">
        <f t="shared" si="30595"/>
        <v>44551</v>
      </c>
      <c r="D6136">
        <f t="shared" ref="D6136" si="31173">N6136-N6135</f>
        <v>1252</v>
      </c>
      <c r="E6136" s="2">
        <f t="shared" ref="E6136" si="31174">SUM(D6130:D6136)/7</f>
        <v>2078</v>
      </c>
      <c r="F6136" s="2">
        <f t="shared" ref="F6136" si="31175">SUM(D6132:D6136)/5</f>
        <v>1710.6</v>
      </c>
      <c r="G6136" s="2">
        <f t="shared" ref="G6136" si="31176">N6136/(B6136/100000)</f>
        <v>5302.3458467878527</v>
      </c>
      <c r="H6136">
        <f t="shared" si="30596"/>
        <v>647</v>
      </c>
      <c r="I6136">
        <f t="shared" si="30596"/>
        <v>638</v>
      </c>
      <c r="J6136" s="3">
        <f t="shared" ref="J6136" si="31177">E6136/(SUM(N6129:N6135)/7)*100</f>
        <v>0.4989827215312107</v>
      </c>
      <c r="K6136">
        <f t="shared" ref="K6136" si="31178">O6136-O6135</f>
        <v>18</v>
      </c>
      <c r="L6136" s="3">
        <f t="shared" ref="L6136" si="31179">SUM(K6130:K6136)/7</f>
        <v>15.571428571428571</v>
      </c>
      <c r="M6136" s="3">
        <f t="shared" ref="M6136" si="31180">O6136/(B6136/100000)</f>
        <v>83.971733984361691</v>
      </c>
      <c r="N6136">
        <v>423257</v>
      </c>
      <c r="O6136">
        <v>6703</v>
      </c>
    </row>
    <row r="6137" spans="1:15" customFormat="1" x14ac:dyDescent="0.2">
      <c r="A6137" t="s">
        <v>14</v>
      </c>
      <c r="B6137" s="2">
        <v>7982448</v>
      </c>
      <c r="C6137" s="1">
        <f t="shared" si="30595"/>
        <v>44552</v>
      </c>
      <c r="D6137">
        <f t="shared" ref="D6137" si="31181">N6137-N6136</f>
        <v>2476</v>
      </c>
      <c r="E6137" s="2">
        <f t="shared" ref="E6137" si="31182">SUM(D6131:D6137)/7</f>
        <v>2048.2857142857142</v>
      </c>
      <c r="F6137" s="2">
        <f t="shared" ref="F6137" si="31183">SUM(D6133:D6137)/5</f>
        <v>1679.4</v>
      </c>
      <c r="G6137" s="2">
        <f t="shared" ref="G6137" si="31184">N6137/(B6137/100000)</f>
        <v>5333.3639003974722</v>
      </c>
      <c r="H6137">
        <f t="shared" si="30596"/>
        <v>648</v>
      </c>
      <c r="I6137">
        <f t="shared" si="30596"/>
        <v>639</v>
      </c>
      <c r="J6137" s="3">
        <f t="shared" ref="J6137" si="31185">E6137/(SUM(N6130:N6136)/7)*100</f>
        <v>0.48940548736259998</v>
      </c>
      <c r="K6137">
        <f t="shared" ref="K6137" si="31186">O6137-O6136</f>
        <v>19</v>
      </c>
      <c r="L6137" s="3">
        <f t="shared" ref="L6137" si="31187">SUM(K6131:K6137)/7</f>
        <v>15.142857142857142</v>
      </c>
      <c r="M6137" s="3">
        <f t="shared" ref="M6137" si="31188">O6137/(B6137/100000)</f>
        <v>84.209756205114033</v>
      </c>
      <c r="N6137">
        <v>425733</v>
      </c>
      <c r="O6137">
        <v>6722</v>
      </c>
    </row>
    <row r="6138" spans="1:15" customFormat="1" x14ac:dyDescent="0.2">
      <c r="A6138" t="s">
        <v>14</v>
      </c>
      <c r="B6138" s="2">
        <v>7982448</v>
      </c>
      <c r="C6138" s="1">
        <f t="shared" si="30595"/>
        <v>44553</v>
      </c>
      <c r="D6138">
        <f t="shared" ref="D6138:D6142" si="31189">N6138-N6137</f>
        <v>2389</v>
      </c>
      <c r="E6138" s="2">
        <f t="shared" ref="E6138:E6142" si="31190">SUM(D6132:D6138)/7</f>
        <v>1916.8571428571429</v>
      </c>
      <c r="F6138" s="2">
        <f t="shared" ref="F6138:F6142" si="31191">SUM(D6134:D6138)/5</f>
        <v>1694</v>
      </c>
      <c r="G6138" s="2">
        <f t="shared" ref="G6138:G6142" si="31192">N6138/(B6138/100000)</f>
        <v>5363.292062785752</v>
      </c>
      <c r="H6138">
        <f t="shared" si="30596"/>
        <v>649</v>
      </c>
      <c r="I6138">
        <f t="shared" si="30596"/>
        <v>640</v>
      </c>
      <c r="J6138" s="3">
        <f t="shared" ref="J6138:J6142" si="31193">E6138/(SUM(N6131:N6137)/7)*100</f>
        <v>0.45577213431317432</v>
      </c>
      <c r="K6138">
        <f t="shared" ref="K6138:K6142" si="31194">O6138-O6137</f>
        <v>25</v>
      </c>
      <c r="L6138" s="3">
        <f t="shared" ref="L6138:L6142" si="31195">SUM(K6132:K6138)/7</f>
        <v>16.285714285714285</v>
      </c>
      <c r="M6138" s="3">
        <f t="shared" ref="M6138:M6142" si="31196">O6138/(B6138/100000)</f>
        <v>84.522943337682889</v>
      </c>
      <c r="N6138">
        <v>428122</v>
      </c>
      <c r="O6138">
        <v>6747</v>
      </c>
    </row>
    <row r="6139" spans="1:15" customFormat="1" x14ac:dyDescent="0.2">
      <c r="A6139" t="s">
        <v>14</v>
      </c>
      <c r="B6139" s="2">
        <v>7982448</v>
      </c>
      <c r="C6139" s="1">
        <f t="shared" si="30595"/>
        <v>44554</v>
      </c>
      <c r="D6139">
        <f t="shared" si="31189"/>
        <v>2455</v>
      </c>
      <c r="E6139" s="2">
        <f t="shared" si="31190"/>
        <v>1891.5714285714287</v>
      </c>
      <c r="F6139" s="2">
        <f t="shared" si="31191"/>
        <v>1849.8</v>
      </c>
      <c r="G6139" s="2">
        <f t="shared" si="31192"/>
        <v>5394.0470392040143</v>
      </c>
      <c r="H6139">
        <f t="shared" si="30596"/>
        <v>650</v>
      </c>
      <c r="I6139">
        <f t="shared" si="30596"/>
        <v>641</v>
      </c>
      <c r="J6139" s="3">
        <f t="shared" si="31193"/>
        <v>0.44771935661771545</v>
      </c>
      <c r="K6139">
        <f t="shared" si="31194"/>
        <v>16</v>
      </c>
      <c r="L6139" s="3">
        <f t="shared" si="31195"/>
        <v>14.857142857142858</v>
      </c>
      <c r="M6139" s="3">
        <f t="shared" si="31196"/>
        <v>84.723383102526952</v>
      </c>
      <c r="N6139">
        <v>430577</v>
      </c>
      <c r="O6139">
        <v>6763</v>
      </c>
    </row>
    <row r="6140" spans="1:15" customFormat="1" x14ac:dyDescent="0.2">
      <c r="A6140" t="s">
        <v>14</v>
      </c>
      <c r="B6140" s="2">
        <v>7982448</v>
      </c>
      <c r="C6140" s="1">
        <f t="shared" si="30595"/>
        <v>44555</v>
      </c>
      <c r="D6140">
        <f t="shared" si="31189"/>
        <v>1</v>
      </c>
      <c r="E6140" s="2">
        <f t="shared" si="31190"/>
        <v>1560.8571428571429</v>
      </c>
      <c r="F6140" s="2">
        <f t="shared" si="31191"/>
        <v>1714.6</v>
      </c>
      <c r="G6140" s="2">
        <f t="shared" si="31192"/>
        <v>5394.0595666893169</v>
      </c>
      <c r="H6140">
        <f t="shared" si="30596"/>
        <v>651</v>
      </c>
      <c r="I6140">
        <f t="shared" si="30596"/>
        <v>642</v>
      </c>
      <c r="J6140" s="3">
        <f t="shared" si="31193"/>
        <v>0.36779532186971714</v>
      </c>
      <c r="K6140">
        <f t="shared" si="31194"/>
        <v>0</v>
      </c>
      <c r="L6140" s="3">
        <f t="shared" si="31195"/>
        <v>12.285714285714286</v>
      </c>
      <c r="M6140" s="3">
        <f t="shared" si="31196"/>
        <v>84.723383102526952</v>
      </c>
      <c r="N6140">
        <v>430578</v>
      </c>
      <c r="O6140">
        <v>6763</v>
      </c>
    </row>
    <row r="6141" spans="1:15" customFormat="1" x14ac:dyDescent="0.2">
      <c r="A6141" t="s">
        <v>14</v>
      </c>
      <c r="B6141" s="2">
        <v>7982448</v>
      </c>
      <c r="C6141" s="1">
        <f t="shared" si="30595"/>
        <v>44556</v>
      </c>
      <c r="D6141">
        <f t="shared" si="31189"/>
        <v>0</v>
      </c>
      <c r="E6141" s="2">
        <f t="shared" si="31190"/>
        <v>1321.4285714285713</v>
      </c>
      <c r="F6141" s="2">
        <f t="shared" si="31191"/>
        <v>1464.2</v>
      </c>
      <c r="G6141" s="2">
        <f t="shared" si="31192"/>
        <v>5394.0595666893169</v>
      </c>
      <c r="H6141">
        <f t="shared" si="30596"/>
        <v>652</v>
      </c>
      <c r="I6141">
        <f t="shared" si="30596"/>
        <v>643</v>
      </c>
      <c r="J6141" s="3">
        <f t="shared" si="31193"/>
        <v>0.31023611483767105</v>
      </c>
      <c r="K6141">
        <f t="shared" si="31194"/>
        <v>0</v>
      </c>
      <c r="L6141" s="3">
        <f t="shared" si="31195"/>
        <v>11.571428571428571</v>
      </c>
      <c r="M6141" s="3">
        <f t="shared" si="31196"/>
        <v>84.723383102526952</v>
      </c>
      <c r="N6141">
        <v>430578</v>
      </c>
      <c r="O6141">
        <v>6763</v>
      </c>
    </row>
    <row r="6142" spans="1:15" customFormat="1" x14ac:dyDescent="0.2">
      <c r="A6142" t="s">
        <v>14</v>
      </c>
      <c r="B6142" s="2">
        <v>7982448</v>
      </c>
      <c r="C6142" s="1">
        <f t="shared" si="30595"/>
        <v>44557</v>
      </c>
      <c r="D6142">
        <f t="shared" si="31189"/>
        <v>2425</v>
      </c>
      <c r="E6142" s="2">
        <f t="shared" si="31190"/>
        <v>1571.1428571428571</v>
      </c>
      <c r="F6142" s="2">
        <f t="shared" si="31191"/>
        <v>1454</v>
      </c>
      <c r="G6142" s="2">
        <f t="shared" si="31192"/>
        <v>5424.4387185484957</v>
      </c>
      <c r="H6142">
        <f t="shared" si="30596"/>
        <v>653</v>
      </c>
      <c r="I6142">
        <f t="shared" si="30596"/>
        <v>644</v>
      </c>
      <c r="J6142" s="3">
        <f t="shared" si="31193"/>
        <v>0.36772155072972562</v>
      </c>
      <c r="K6142">
        <f t="shared" si="31194"/>
        <v>5</v>
      </c>
      <c r="L6142" s="3">
        <f t="shared" si="31195"/>
        <v>11.857142857142858</v>
      </c>
      <c r="M6142" s="3">
        <f t="shared" si="31196"/>
        <v>84.786020529040727</v>
      </c>
      <c r="N6142">
        <v>433003</v>
      </c>
      <c r="O6142">
        <v>6768</v>
      </c>
    </row>
    <row r="6143" spans="1:15" customFormat="1" x14ac:dyDescent="0.2">
      <c r="A6143" t="s">
        <v>14</v>
      </c>
      <c r="B6143" s="2">
        <v>7982448</v>
      </c>
      <c r="C6143" s="1">
        <f t="shared" si="30595"/>
        <v>44558</v>
      </c>
      <c r="D6143">
        <f t="shared" ref="D6143" si="31197">N6143-N6142</f>
        <v>1147</v>
      </c>
      <c r="E6143" s="2">
        <f t="shared" ref="E6143" si="31198">SUM(D6137:D6143)/7</f>
        <v>1556.1428571428571</v>
      </c>
      <c r="F6143" s="2">
        <f t="shared" ref="F6143" si="31199">SUM(D6139:D6143)/5</f>
        <v>1205.5999999999999</v>
      </c>
      <c r="G6143" s="2">
        <f t="shared" ref="G6143" si="31200">N6143/(B6143/100000)</f>
        <v>5438.8077441907553</v>
      </c>
      <c r="H6143">
        <f t="shared" si="30596"/>
        <v>654</v>
      </c>
      <c r="I6143">
        <f t="shared" si="30596"/>
        <v>645</v>
      </c>
      <c r="J6143" s="3">
        <f t="shared" ref="J6143" si="31201">E6143/(SUM(N6136:N6142)/7)*100</f>
        <v>0.3628764680956531</v>
      </c>
      <c r="K6143">
        <f t="shared" ref="K6143" si="31202">O6143-O6142</f>
        <v>21</v>
      </c>
      <c r="L6143" s="3">
        <f t="shared" ref="L6143" si="31203">SUM(K6137:K6143)/7</f>
        <v>12.285714285714286</v>
      </c>
      <c r="M6143" s="3">
        <f t="shared" ref="M6143" si="31204">O6143/(B6143/100000)</f>
        <v>85.049097720398564</v>
      </c>
      <c r="N6143">
        <v>434150</v>
      </c>
      <c r="O6143">
        <v>6789</v>
      </c>
    </row>
    <row r="6144" spans="1:15" customFormat="1" x14ac:dyDescent="0.2">
      <c r="A6144" t="s">
        <v>14</v>
      </c>
      <c r="B6144" s="2">
        <v>7982448</v>
      </c>
      <c r="C6144" s="1">
        <f t="shared" si="30595"/>
        <v>44559</v>
      </c>
      <c r="D6144">
        <f t="shared" ref="D6144" si="31205">N6144-N6143</f>
        <v>2718</v>
      </c>
      <c r="E6144" s="2">
        <f t="shared" ref="E6144" si="31206">SUM(D6138:D6144)/7</f>
        <v>1590.7142857142858</v>
      </c>
      <c r="F6144" s="2">
        <f t="shared" ref="F6144" si="31207">SUM(D6140:D6144)/5</f>
        <v>1258.2</v>
      </c>
      <c r="G6144" s="2">
        <f t="shared" ref="G6144" si="31208">N6144/(B6144/100000)</f>
        <v>5472.857449243641</v>
      </c>
      <c r="H6144">
        <f t="shared" si="30596"/>
        <v>655</v>
      </c>
      <c r="I6144">
        <f t="shared" si="30596"/>
        <v>646</v>
      </c>
      <c r="J6144" s="3">
        <f t="shared" ref="J6144" si="31209">E6144/(SUM(N6137:N6143)/7)*100</f>
        <v>0.36959698825753695</v>
      </c>
      <c r="K6144">
        <f t="shared" ref="K6144" si="31210">O6144-O6143</f>
        <v>11</v>
      </c>
      <c r="L6144" s="3">
        <f t="shared" ref="L6144" si="31211">SUM(K6138:K6144)/7</f>
        <v>11.142857142857142</v>
      </c>
      <c r="M6144" s="3">
        <f t="shared" ref="M6144" si="31212">O6144/(B6144/100000)</f>
        <v>85.186900058728853</v>
      </c>
      <c r="N6144">
        <v>436868</v>
      </c>
      <c r="O6144">
        <v>6800</v>
      </c>
    </row>
    <row r="6145" spans="1:15" customFormat="1" x14ac:dyDescent="0.2">
      <c r="A6145" t="s">
        <v>14</v>
      </c>
      <c r="B6145" s="2">
        <v>7982448</v>
      </c>
      <c r="C6145" s="1">
        <f t="shared" si="30595"/>
        <v>44560</v>
      </c>
      <c r="D6145">
        <f t="shared" ref="D6145:D6146" si="31213">N6145-N6144</f>
        <v>3513</v>
      </c>
      <c r="E6145" s="2">
        <f t="shared" ref="E6145:E6146" si="31214">SUM(D6139:D6145)/7</f>
        <v>1751.2857142857142</v>
      </c>
      <c r="F6145" s="2">
        <f t="shared" ref="F6145:F6146" si="31215">SUM(D6141:D6145)/5</f>
        <v>1960.6</v>
      </c>
      <c r="G6145" s="2">
        <f t="shared" ref="G6145:G6146" si="31216">N6145/(B6145/100000)</f>
        <v>5516.8665051122171</v>
      </c>
      <c r="H6145">
        <f t="shared" si="30596"/>
        <v>656</v>
      </c>
      <c r="I6145">
        <f t="shared" si="30596"/>
        <v>647</v>
      </c>
      <c r="J6145" s="3">
        <f t="shared" ref="J6145:J6146" si="31217">E6145/(SUM(N6138:N6144)/7)*100</f>
        <v>0.40540683546547535</v>
      </c>
      <c r="K6145">
        <f t="shared" ref="K6145:K6146" si="31218">O6145-O6144</f>
        <v>14</v>
      </c>
      <c r="L6145" s="3">
        <f t="shared" ref="L6145:L6146" si="31219">SUM(K6139:K6145)/7</f>
        <v>9.5714285714285712</v>
      </c>
      <c r="M6145" s="3">
        <f t="shared" ref="M6145:M6146" si="31220">O6145/(B6145/100000)</f>
        <v>85.36228485296742</v>
      </c>
      <c r="N6145">
        <v>440381</v>
      </c>
      <c r="O6145">
        <v>6814</v>
      </c>
    </row>
    <row r="6146" spans="1:15" customFormat="1" x14ac:dyDescent="0.2">
      <c r="A6146" t="s">
        <v>14</v>
      </c>
      <c r="B6146" s="2">
        <v>7982448</v>
      </c>
      <c r="C6146" s="1">
        <f t="shared" ref="C6146:C6273" si="31221">C6145+1</f>
        <v>44561</v>
      </c>
      <c r="D6146">
        <f t="shared" si="31213"/>
        <v>3135</v>
      </c>
      <c r="E6146" s="2">
        <f t="shared" si="31214"/>
        <v>1848.4285714285713</v>
      </c>
      <c r="F6146" s="2">
        <f t="shared" si="31215"/>
        <v>2587.6</v>
      </c>
      <c r="G6146" s="2">
        <f t="shared" si="31216"/>
        <v>5556.1401715363509</v>
      </c>
      <c r="H6146">
        <f t="shared" ref="H6146:I6273" si="31222">H6145+1</f>
        <v>657</v>
      </c>
      <c r="I6146">
        <f t="shared" si="31222"/>
        <v>648</v>
      </c>
      <c r="J6146" s="3">
        <f t="shared" si="31217"/>
        <v>0.42616682064532702</v>
      </c>
      <c r="K6146">
        <f t="shared" si="31218"/>
        <v>12</v>
      </c>
      <c r="L6146" s="3">
        <f t="shared" si="31219"/>
        <v>9</v>
      </c>
      <c r="M6146" s="3">
        <f t="shared" si="31220"/>
        <v>85.512614676600464</v>
      </c>
      <c r="N6146">
        <v>443516</v>
      </c>
      <c r="O6146">
        <v>6826</v>
      </c>
    </row>
    <row r="6147" spans="1:15" customFormat="1" x14ac:dyDescent="0.2">
      <c r="A6147" t="s">
        <v>14</v>
      </c>
      <c r="B6147" s="2">
        <v>7982448</v>
      </c>
      <c r="C6147" s="1">
        <f t="shared" si="31221"/>
        <v>44562</v>
      </c>
      <c r="D6147">
        <f t="shared" ref="D6147" si="31223">N6147-N6146</f>
        <v>0</v>
      </c>
      <c r="E6147" s="2">
        <f t="shared" ref="E6147" si="31224">SUM(D6141:D6147)/7</f>
        <v>1848.2857142857142</v>
      </c>
      <c r="F6147" s="2">
        <f t="shared" ref="F6147" si="31225">SUM(D6143:D6147)/5</f>
        <v>2102.6</v>
      </c>
      <c r="G6147" s="2">
        <f t="shared" ref="G6147" si="31226">N6147/(B6147/100000)</f>
        <v>5556.1401715363509</v>
      </c>
      <c r="H6147">
        <f t="shared" si="31222"/>
        <v>658</v>
      </c>
      <c r="I6147">
        <f t="shared" si="31222"/>
        <v>649</v>
      </c>
      <c r="J6147" s="3">
        <f t="shared" ref="J6147" si="31227">E6147/(SUM(N6140:N6146)/7)*100</f>
        <v>0.42432554933071481</v>
      </c>
      <c r="K6147">
        <f t="shared" ref="K6147" si="31228">O6147-O6146</f>
        <v>0</v>
      </c>
      <c r="L6147" s="3">
        <f t="shared" ref="L6147" si="31229">SUM(K6141:K6147)/7</f>
        <v>9</v>
      </c>
      <c r="M6147" s="3">
        <f t="shared" ref="M6147" si="31230">O6147/(B6147/100000)</f>
        <v>85.512614676600464</v>
      </c>
      <c r="N6147">
        <v>443516</v>
      </c>
      <c r="O6147">
        <v>6826</v>
      </c>
    </row>
    <row r="6148" spans="1:15" customFormat="1" x14ac:dyDescent="0.2">
      <c r="A6148" t="s">
        <v>14</v>
      </c>
      <c r="B6148" s="2">
        <v>7982448</v>
      </c>
      <c r="C6148" s="1">
        <f t="shared" si="31221"/>
        <v>44563</v>
      </c>
      <c r="D6148">
        <f t="shared" ref="D6148" si="31231">N6148-N6147</f>
        <v>0</v>
      </c>
      <c r="E6148" s="2">
        <f t="shared" ref="E6148" si="31232">SUM(D6142:D6148)/7</f>
        <v>1848.2857142857142</v>
      </c>
      <c r="F6148" s="2">
        <f t="shared" ref="F6148" si="31233">SUM(D6144:D6148)/5</f>
        <v>1873.2</v>
      </c>
      <c r="G6148" s="2">
        <f t="shared" ref="G6148" si="31234">N6148/(B6148/100000)</f>
        <v>5556.1401715363509</v>
      </c>
      <c r="H6148">
        <f t="shared" si="31222"/>
        <v>659</v>
      </c>
      <c r="I6148">
        <f t="shared" si="31222"/>
        <v>650</v>
      </c>
      <c r="J6148" s="3">
        <f t="shared" ref="J6148" si="31235">E6148/(SUM(N6141:N6147)/7)*100</f>
        <v>0.42253263540443337</v>
      </c>
      <c r="K6148">
        <f t="shared" ref="K6148" si="31236">O6148-O6147</f>
        <v>0</v>
      </c>
      <c r="L6148" s="3">
        <f t="shared" ref="L6148" si="31237">SUM(K6142:K6148)/7</f>
        <v>9</v>
      </c>
      <c r="M6148" s="3">
        <f t="shared" ref="M6148" si="31238">O6148/(B6148/100000)</f>
        <v>85.512614676600464</v>
      </c>
      <c r="N6148">
        <v>443516</v>
      </c>
      <c r="O6148">
        <v>6826</v>
      </c>
    </row>
    <row r="6149" spans="1:15" customFormat="1" x14ac:dyDescent="0.2">
      <c r="A6149" t="s">
        <v>14</v>
      </c>
      <c r="B6149" s="2">
        <v>7982448</v>
      </c>
      <c r="C6149" s="1">
        <f t="shared" si="31221"/>
        <v>44564</v>
      </c>
      <c r="D6149">
        <f t="shared" ref="D6149" si="31239">N6149-N6148</f>
        <v>3818</v>
      </c>
      <c r="E6149" s="2">
        <f t="shared" ref="E6149" si="31240">SUM(D6143:D6149)/7</f>
        <v>2047.2857142857142</v>
      </c>
      <c r="F6149" s="2">
        <f t="shared" ref="F6149" si="31241">SUM(D6145:D6149)/5</f>
        <v>2093.1999999999998</v>
      </c>
      <c r="G6149" s="2">
        <f t="shared" ref="G6149" si="31242">N6149/(B6149/100000)</f>
        <v>5603.9701104222668</v>
      </c>
      <c r="H6149">
        <f t="shared" si="31222"/>
        <v>660</v>
      </c>
      <c r="I6149">
        <f t="shared" si="31222"/>
        <v>651</v>
      </c>
      <c r="J6149" s="3">
        <f t="shared" ref="J6149" si="31243">E6149/(SUM(N6142:N6148)/7)*100</f>
        <v>0.46605635863997791</v>
      </c>
      <c r="K6149">
        <f t="shared" ref="K6149" si="31244">O6149-O6148</f>
        <v>2</v>
      </c>
      <c r="L6149" s="3">
        <f t="shared" ref="L6149" si="31245">SUM(K6143:K6149)/7</f>
        <v>8.5714285714285712</v>
      </c>
      <c r="M6149" s="3">
        <f t="shared" ref="M6149" si="31246">O6149/(B6149/100000)</f>
        <v>85.537669647205973</v>
      </c>
      <c r="N6149">
        <v>447334</v>
      </c>
      <c r="O6149">
        <v>6828</v>
      </c>
    </row>
    <row r="6150" spans="1:15" customFormat="1" x14ac:dyDescent="0.2">
      <c r="A6150" t="s">
        <v>14</v>
      </c>
      <c r="B6150" s="2">
        <v>7982448</v>
      </c>
      <c r="C6150" s="1">
        <f t="shared" si="31221"/>
        <v>44565</v>
      </c>
      <c r="D6150">
        <f t="shared" ref="D6150" si="31247">N6150-N6149</f>
        <v>2072</v>
      </c>
      <c r="E6150" s="2">
        <f t="shared" ref="E6150" si="31248">SUM(D6144:D6150)/7</f>
        <v>2179.4285714285716</v>
      </c>
      <c r="F6150" s="2">
        <f t="shared" ref="F6150" si="31249">SUM(D6146:D6150)/5</f>
        <v>1805</v>
      </c>
      <c r="G6150" s="2">
        <f t="shared" ref="G6150" si="31250">N6150/(B6150/100000)</f>
        <v>5629.9270599695737</v>
      </c>
      <c r="H6150">
        <f t="shared" si="31222"/>
        <v>661</v>
      </c>
      <c r="I6150">
        <f t="shared" si="31222"/>
        <v>652</v>
      </c>
      <c r="J6150" s="3">
        <f t="shared" ref="J6150" si="31251">E6150/(SUM(N6143:N6149)/7)*100</f>
        <v>0.49383659175063715</v>
      </c>
      <c r="K6150">
        <f t="shared" ref="K6150" si="31252">O6150-O6149</f>
        <v>16</v>
      </c>
      <c r="L6150" s="3">
        <f t="shared" ref="L6150" si="31253">SUM(K6144:K6150)/7</f>
        <v>7.8571428571428568</v>
      </c>
      <c r="M6150" s="3">
        <f t="shared" ref="M6150" si="31254">O6150/(B6150/100000)</f>
        <v>85.738109412050051</v>
      </c>
      <c r="N6150">
        <v>449406</v>
      </c>
      <c r="O6150">
        <v>6844</v>
      </c>
    </row>
    <row r="6151" spans="1:15" customFormat="1" x14ac:dyDescent="0.2">
      <c r="A6151" t="s">
        <v>14</v>
      </c>
      <c r="B6151" s="2">
        <v>7982448</v>
      </c>
      <c r="C6151" s="1">
        <f t="shared" si="31221"/>
        <v>44566</v>
      </c>
      <c r="D6151">
        <f t="shared" ref="D6151" si="31255">N6151-N6150</f>
        <v>3912</v>
      </c>
      <c r="E6151" s="2">
        <f t="shared" ref="E6151" si="31256">SUM(D6145:D6151)/7</f>
        <v>2350</v>
      </c>
      <c r="F6151" s="2">
        <f t="shared" ref="F6151" si="31257">SUM(D6147:D6151)/5</f>
        <v>1960.4</v>
      </c>
      <c r="G6151" s="2">
        <f t="shared" ref="G6151" si="31258">N6151/(B6151/100000)</f>
        <v>5678.9345824739485</v>
      </c>
      <c r="H6151">
        <f t="shared" si="31222"/>
        <v>662</v>
      </c>
      <c r="I6151">
        <f t="shared" si="31222"/>
        <v>653</v>
      </c>
      <c r="J6151" s="3">
        <f t="shared" ref="J6151" si="31259">E6151/(SUM(N6144:N6150)/7)*100</f>
        <v>0.52986967138739205</v>
      </c>
      <c r="K6151">
        <f t="shared" ref="K6151" si="31260">O6151-O6150</f>
        <v>21</v>
      </c>
      <c r="L6151" s="3">
        <f t="shared" ref="L6151" si="31261">SUM(K6145:K6151)/7</f>
        <v>9.2857142857142865</v>
      </c>
      <c r="M6151" s="3">
        <f t="shared" ref="M6151" si="31262">O6151/(B6151/100000)</f>
        <v>86.001186603407888</v>
      </c>
      <c r="N6151">
        <v>453318</v>
      </c>
      <c r="O6151">
        <v>6865</v>
      </c>
    </row>
    <row r="6152" spans="1:15" customFormat="1" x14ac:dyDescent="0.2">
      <c r="A6152" t="s">
        <v>14</v>
      </c>
      <c r="B6152" s="2">
        <v>7982448</v>
      </c>
      <c r="C6152" s="1">
        <f t="shared" si="31221"/>
        <v>44567</v>
      </c>
      <c r="D6152">
        <f t="shared" ref="D6152" si="31263">N6152-N6151</f>
        <v>5051</v>
      </c>
      <c r="E6152" s="2">
        <f t="shared" ref="E6152" si="31264">SUM(D6146:D6152)/7</f>
        <v>2569.7142857142858</v>
      </c>
      <c r="F6152" s="2">
        <f t="shared" ref="F6152" si="31265">SUM(D6148:D6152)/5</f>
        <v>2970.6</v>
      </c>
      <c r="G6152" s="2">
        <f t="shared" ref="G6152" si="31266">N6152/(B6152/100000)</f>
        <v>5742.2109107381602</v>
      </c>
      <c r="H6152">
        <f t="shared" si="31222"/>
        <v>663</v>
      </c>
      <c r="I6152">
        <f t="shared" si="31222"/>
        <v>654</v>
      </c>
      <c r="J6152" s="3">
        <f t="shared" ref="J6152" si="31267">E6152/(SUM(N6145:N6151)/7)*100</f>
        <v>0.57635613349238557</v>
      </c>
      <c r="K6152">
        <f t="shared" ref="K6152" si="31268">O6152-O6151</f>
        <v>11</v>
      </c>
      <c r="L6152" s="3">
        <f t="shared" ref="L6152" si="31269">SUM(K6146:K6152)/7</f>
        <v>8.8571428571428577</v>
      </c>
      <c r="M6152" s="3">
        <f t="shared" ref="M6152" si="31270">O6152/(B6152/100000)</f>
        <v>86.138988941738177</v>
      </c>
      <c r="N6152">
        <v>458369</v>
      </c>
      <c r="O6152">
        <v>6876</v>
      </c>
    </row>
    <row r="6153" spans="1:15" customFormat="1" x14ac:dyDescent="0.2">
      <c r="A6153" t="s">
        <v>14</v>
      </c>
      <c r="B6153" s="2">
        <v>7982448</v>
      </c>
      <c r="C6153" s="1">
        <f t="shared" si="31221"/>
        <v>44568</v>
      </c>
      <c r="D6153">
        <f t="shared" ref="D6153" si="31271">N6153-N6152</f>
        <v>5180</v>
      </c>
      <c r="E6153" s="2">
        <f t="shared" ref="E6153" si="31272">SUM(D6147:D6153)/7</f>
        <v>2861.8571428571427</v>
      </c>
      <c r="F6153" s="2">
        <f t="shared" ref="F6153" si="31273">SUM(D6149:D6153)/5</f>
        <v>4006.6</v>
      </c>
      <c r="G6153" s="2">
        <f t="shared" ref="G6153" si="31274">N6153/(B6153/100000)</f>
        <v>5807.1032846064272</v>
      </c>
      <c r="H6153">
        <f t="shared" si="31222"/>
        <v>664</v>
      </c>
      <c r="I6153">
        <f t="shared" si="31222"/>
        <v>655</v>
      </c>
      <c r="J6153" s="3">
        <f t="shared" ref="J6153" si="31275">E6153/(SUM(N6146:N6152)/7)*100</f>
        <v>0.63820196083116298</v>
      </c>
      <c r="K6153">
        <f t="shared" ref="K6153" si="31276">O6153-O6152</f>
        <v>15</v>
      </c>
      <c r="L6153" s="3">
        <f t="shared" ref="L6153" si="31277">SUM(K6147:K6153)/7</f>
        <v>9.2857142857142865</v>
      </c>
      <c r="M6153" s="3">
        <f t="shared" ref="M6153" si="31278">O6153/(B6153/100000)</f>
        <v>86.326901221279499</v>
      </c>
      <c r="N6153">
        <v>463549</v>
      </c>
      <c r="O6153">
        <v>6891</v>
      </c>
    </row>
    <row r="6154" spans="1:15" customFormat="1" x14ac:dyDescent="0.2">
      <c r="A6154" t="s">
        <v>14</v>
      </c>
      <c r="B6154" s="2">
        <v>7982448</v>
      </c>
      <c r="C6154" s="1">
        <f t="shared" si="31221"/>
        <v>44569</v>
      </c>
      <c r="D6154">
        <f t="shared" ref="D6154" si="31279">N6154-N6153</f>
        <v>4605</v>
      </c>
      <c r="E6154" s="2">
        <f t="shared" ref="E6154" si="31280">SUM(D6148:D6154)/7</f>
        <v>3519.7142857142858</v>
      </c>
      <c r="F6154" s="2">
        <f t="shared" ref="F6154" si="31281">SUM(D6150:D6154)/5</f>
        <v>4164</v>
      </c>
      <c r="G6154" s="2">
        <f t="shared" ref="G6154" si="31282">N6154/(B6154/100000)</f>
        <v>5864.79235442561</v>
      </c>
      <c r="H6154">
        <f t="shared" si="31222"/>
        <v>665</v>
      </c>
      <c r="I6154">
        <f t="shared" si="31222"/>
        <v>656</v>
      </c>
      <c r="J6154" s="3">
        <f t="shared" ref="J6154" si="31283">E6154/(SUM(N6147:N6153)/7)*100</f>
        <v>0.77992838258086084</v>
      </c>
      <c r="K6154">
        <f t="shared" ref="K6154" si="31284">O6154-O6153</f>
        <v>25</v>
      </c>
      <c r="L6154" s="3">
        <f t="shared" ref="L6154" si="31285">SUM(K6148:K6154)/7</f>
        <v>12.857142857142858</v>
      </c>
      <c r="M6154" s="3">
        <f t="shared" ref="M6154" si="31286">O6154/(B6154/100000)</f>
        <v>86.640088353848355</v>
      </c>
      <c r="N6154">
        <v>468154</v>
      </c>
      <c r="O6154">
        <v>6916</v>
      </c>
    </row>
    <row r="6155" spans="1:15" customFormat="1" x14ac:dyDescent="0.2">
      <c r="A6155" t="s">
        <v>14</v>
      </c>
      <c r="B6155" s="2">
        <v>7982448</v>
      </c>
      <c r="C6155" s="1">
        <f t="shared" si="31221"/>
        <v>44570</v>
      </c>
      <c r="D6155">
        <f t="shared" ref="D6155" si="31287">N6155-N6154</f>
        <v>3115</v>
      </c>
      <c r="E6155" s="2">
        <f t="shared" ref="E6155" si="31288">SUM(D6149:D6155)/7</f>
        <v>3964.7142857142858</v>
      </c>
      <c r="F6155" s="2">
        <f t="shared" ref="F6155" si="31289">SUM(D6151:D6155)/5</f>
        <v>4372.6000000000004</v>
      </c>
      <c r="G6155" s="2">
        <f t="shared" ref="G6155" si="31290">N6155/(B6155/100000)</f>
        <v>5903.81547114369</v>
      </c>
      <c r="H6155">
        <f t="shared" si="31222"/>
        <v>666</v>
      </c>
      <c r="I6155">
        <f t="shared" si="31222"/>
        <v>657</v>
      </c>
      <c r="J6155" s="3">
        <f t="shared" ref="J6155" si="31291">E6155/(SUM(N6148:N6154)/7)*100</f>
        <v>0.87173636767404417</v>
      </c>
      <c r="K6155">
        <f t="shared" ref="K6155" si="31292">O6155-O6154</f>
        <v>1</v>
      </c>
      <c r="L6155" s="3">
        <f t="shared" ref="L6155" si="31293">SUM(K6149:K6155)/7</f>
        <v>13</v>
      </c>
      <c r="M6155" s="3">
        <f t="shared" ref="M6155" si="31294">O6155/(B6155/100000)</f>
        <v>86.65261583915111</v>
      </c>
      <c r="N6155">
        <v>471269</v>
      </c>
      <c r="O6155">
        <v>6917</v>
      </c>
    </row>
    <row r="6156" spans="1:15" customFormat="1" x14ac:dyDescent="0.2">
      <c r="A6156" t="s">
        <v>14</v>
      </c>
      <c r="B6156" s="2">
        <v>7982448</v>
      </c>
      <c r="C6156" s="1">
        <f t="shared" si="31221"/>
        <v>44571</v>
      </c>
      <c r="D6156">
        <f t="shared" ref="D6156" si="31295">N6156-N6155</f>
        <v>1552</v>
      </c>
      <c r="E6156" s="2">
        <f t="shared" ref="E6156" si="31296">SUM(D6150:D6156)/7</f>
        <v>3641</v>
      </c>
      <c r="F6156" s="2">
        <f t="shared" ref="F6156" si="31297">SUM(D6152:D6156)/5</f>
        <v>3900.6</v>
      </c>
      <c r="G6156" s="2">
        <f t="shared" ref="G6156" si="31298">N6156/(B6156/100000)</f>
        <v>5923.2581283335639</v>
      </c>
      <c r="H6156">
        <f t="shared" si="31222"/>
        <v>667</v>
      </c>
      <c r="I6156">
        <f t="shared" si="31222"/>
        <v>658</v>
      </c>
      <c r="J6156" s="3">
        <f t="shared" ref="J6156" si="31299">E6156/(SUM(N6149:N6155)/7)*100</f>
        <v>0.79364164963618644</v>
      </c>
      <c r="K6156">
        <f t="shared" ref="K6156" si="31300">O6156-O6155</f>
        <v>0</v>
      </c>
      <c r="L6156" s="3">
        <f t="shared" ref="L6156" si="31301">SUM(K6150:K6156)/7</f>
        <v>12.714285714285714</v>
      </c>
      <c r="M6156" s="3">
        <f t="shared" ref="M6156" si="31302">O6156/(B6156/100000)</f>
        <v>86.65261583915111</v>
      </c>
      <c r="N6156">
        <v>472821</v>
      </c>
      <c r="O6156">
        <v>6917</v>
      </c>
    </row>
    <row r="6157" spans="1:15" customFormat="1" x14ac:dyDescent="0.2">
      <c r="A6157" t="s">
        <v>14</v>
      </c>
      <c r="B6157" s="2">
        <v>7982448</v>
      </c>
      <c r="C6157" s="1">
        <f t="shared" si="31221"/>
        <v>44572</v>
      </c>
      <c r="D6157">
        <f t="shared" ref="D6157" si="31303">N6157-N6156</f>
        <v>3267</v>
      </c>
      <c r="E6157" s="2">
        <f t="shared" ref="E6157" si="31304">SUM(D6151:D6157)/7</f>
        <v>3811.7142857142858</v>
      </c>
      <c r="F6157" s="2">
        <f t="shared" ref="F6157" si="31305">SUM(D6153:D6157)/5</f>
        <v>3543.8</v>
      </c>
      <c r="G6157" s="2">
        <f t="shared" ref="G6157" si="31306">N6157/(B6157/100000)</f>
        <v>5964.1854228176626</v>
      </c>
      <c r="H6157">
        <f t="shared" si="31222"/>
        <v>668</v>
      </c>
      <c r="I6157">
        <f t="shared" si="31222"/>
        <v>659</v>
      </c>
      <c r="J6157" s="3">
        <f t="shared" ref="J6157" si="31307">E6157/(SUM(N6150:N6156)/7)*100</f>
        <v>0.82431077276122788</v>
      </c>
      <c r="K6157">
        <f t="shared" ref="K6157" si="31308">O6157-O6156</f>
        <v>10</v>
      </c>
      <c r="L6157" s="3">
        <f t="shared" ref="L6157" si="31309">SUM(K6151:K6157)/7</f>
        <v>11.857142857142858</v>
      </c>
      <c r="M6157" s="3">
        <f t="shared" ref="M6157" si="31310">O6157/(B6157/100000)</f>
        <v>86.777890692178644</v>
      </c>
      <c r="N6157">
        <v>476088</v>
      </c>
      <c r="O6157">
        <v>6927</v>
      </c>
    </row>
    <row r="6158" spans="1:15" customFormat="1" x14ac:dyDescent="0.2">
      <c r="A6158" t="s">
        <v>14</v>
      </c>
      <c r="B6158" s="2">
        <v>7982448</v>
      </c>
      <c r="C6158" s="1">
        <f t="shared" si="31221"/>
        <v>44573</v>
      </c>
      <c r="D6158">
        <f t="shared" ref="D6158" si="31311">N6158-N6157</f>
        <v>5870</v>
      </c>
      <c r="E6158" s="2">
        <f t="shared" ref="E6158" si="31312">SUM(D6152:D6158)/7</f>
        <v>4091.4285714285716</v>
      </c>
      <c r="F6158" s="2">
        <f t="shared" ref="F6158" si="31313">SUM(D6154:D6158)/5</f>
        <v>3681.8</v>
      </c>
      <c r="G6158" s="2">
        <f t="shared" ref="G6158" si="31314">N6158/(B6158/100000)</f>
        <v>6037.7217615448299</v>
      </c>
      <c r="H6158">
        <f t="shared" si="31222"/>
        <v>669</v>
      </c>
      <c r="I6158">
        <f t="shared" si="31222"/>
        <v>660</v>
      </c>
      <c r="J6158" s="3">
        <f t="shared" ref="J6158" si="31315">E6158/(SUM(N6151:N6157)/7)*100</f>
        <v>0.87756712898275757</v>
      </c>
      <c r="K6158">
        <f t="shared" ref="K6158" si="31316">O6158-O6157</f>
        <v>21</v>
      </c>
      <c r="L6158" s="3">
        <f t="shared" ref="L6158" si="31317">SUM(K6152:K6158)/7</f>
        <v>11.857142857142858</v>
      </c>
      <c r="M6158" s="3">
        <f t="shared" ref="M6158" si="31318">O6158/(B6158/100000)</f>
        <v>87.040967883536482</v>
      </c>
      <c r="N6158">
        <v>481958</v>
      </c>
      <c r="O6158">
        <v>6948</v>
      </c>
    </row>
    <row r="6159" spans="1:15" customFormat="1" x14ac:dyDescent="0.2">
      <c r="A6159" t="s">
        <v>14</v>
      </c>
      <c r="B6159" s="2">
        <v>7982448</v>
      </c>
      <c r="C6159" s="1">
        <f t="shared" si="31221"/>
        <v>44574</v>
      </c>
      <c r="D6159">
        <f t="shared" ref="D6159" si="31319">N6159-N6158</f>
        <v>7121</v>
      </c>
      <c r="E6159" s="2">
        <f t="shared" ref="E6159" si="31320">SUM(D6153:D6159)/7</f>
        <v>4387.1428571428569</v>
      </c>
      <c r="F6159" s="2">
        <f t="shared" ref="F6159" si="31321">SUM(D6155:D6159)/5</f>
        <v>4185</v>
      </c>
      <c r="G6159" s="2">
        <f t="shared" ref="G6159" si="31322">N6159/(B6159/100000)</f>
        <v>6126.9299843857425</v>
      </c>
      <c r="H6159">
        <f t="shared" si="31222"/>
        <v>670</v>
      </c>
      <c r="I6159">
        <f t="shared" si="31222"/>
        <v>661</v>
      </c>
      <c r="J6159" s="3">
        <f t="shared" ref="J6159" si="31323">E6159/(SUM(N6152:N6158)/7)*100</f>
        <v>0.93280861962549144</v>
      </c>
      <c r="K6159">
        <f t="shared" ref="K6159" si="31324">O6159-O6158</f>
        <v>9</v>
      </c>
      <c r="L6159" s="3">
        <f t="shared" ref="L6159" si="31325">SUM(K6153:K6159)/7</f>
        <v>11.571428571428571</v>
      </c>
      <c r="M6159" s="3">
        <f t="shared" ref="M6159" si="31326">O6159/(B6159/100000)</f>
        <v>87.153715251261275</v>
      </c>
      <c r="N6159">
        <v>489079</v>
      </c>
      <c r="O6159">
        <v>6957</v>
      </c>
    </row>
    <row r="6160" spans="1:15" customFormat="1" x14ac:dyDescent="0.2">
      <c r="A6160" t="s">
        <v>14</v>
      </c>
      <c r="B6160" s="2">
        <v>7982448</v>
      </c>
      <c r="C6160" s="1">
        <f t="shared" si="31221"/>
        <v>44575</v>
      </c>
      <c r="D6160">
        <f t="shared" ref="D6160" si="31327">N6160-N6159</f>
        <v>6458</v>
      </c>
      <c r="E6160" s="2">
        <f t="shared" ref="E6160" si="31328">SUM(D6154:D6160)/7</f>
        <v>4569.7142857142853</v>
      </c>
      <c r="F6160" s="2">
        <f t="shared" ref="F6160" si="31329">SUM(D6156:D6160)/5</f>
        <v>4853.6000000000004</v>
      </c>
      <c r="G6160" s="2">
        <f t="shared" ref="G6160" si="31330">N6160/(B6160/100000)</f>
        <v>6207.8324844709296</v>
      </c>
      <c r="H6160">
        <f t="shared" si="31222"/>
        <v>671</v>
      </c>
      <c r="I6160">
        <f t="shared" si="31222"/>
        <v>662</v>
      </c>
      <c r="J6160" s="3">
        <f t="shared" ref="J6160" si="31331">E6160/(SUM(N6153:N6159)/7)*100</f>
        <v>0.96264788959583103</v>
      </c>
      <c r="K6160">
        <f t="shared" ref="K6160" si="31332">O6160-O6159</f>
        <v>22</v>
      </c>
      <c r="L6160" s="3">
        <f t="shared" ref="L6160" si="31333">SUM(K6154:K6160)/7</f>
        <v>12.571428571428571</v>
      </c>
      <c r="M6160" s="3">
        <f t="shared" ref="M6160" si="31334">O6160/(B6160/100000)</f>
        <v>87.429319927921867</v>
      </c>
      <c r="N6160">
        <v>495537</v>
      </c>
      <c r="O6160">
        <v>6979</v>
      </c>
    </row>
    <row r="6161" spans="1:15" customFormat="1" x14ac:dyDescent="0.2">
      <c r="A6161" t="s">
        <v>14</v>
      </c>
      <c r="B6161" s="2">
        <v>7982448</v>
      </c>
      <c r="C6161" s="1">
        <f t="shared" si="31221"/>
        <v>44576</v>
      </c>
      <c r="D6161">
        <f t="shared" ref="D6161:D6162" si="31335">N6161-N6160</f>
        <v>6297</v>
      </c>
      <c r="E6161" s="2">
        <f t="shared" ref="E6161:E6162" si="31336">SUM(D6155:D6161)/7</f>
        <v>4811.4285714285716</v>
      </c>
      <c r="F6161" s="2">
        <f t="shared" ref="F6161:F6162" si="31337">SUM(D6157:D6161)/5</f>
        <v>5802.6</v>
      </c>
      <c r="G6161" s="2">
        <f t="shared" ref="G6161:G6162" si="31338">N6161/(B6161/100000)</f>
        <v>6286.7180594223728</v>
      </c>
      <c r="H6161">
        <f t="shared" si="31222"/>
        <v>672</v>
      </c>
      <c r="I6161">
        <f t="shared" si="31222"/>
        <v>663</v>
      </c>
      <c r="J6161" s="3">
        <f t="shared" ref="J6161:J6162" si="31339">E6161/(SUM(N6154:N6160)/7)*100</f>
        <v>1.0039029409467806</v>
      </c>
      <c r="K6161">
        <f t="shared" ref="K6161:K6162" si="31340">O6161-O6160</f>
        <v>11</v>
      </c>
      <c r="L6161" s="3">
        <f t="shared" ref="L6161:L6162" si="31341">SUM(K6155:K6161)/7</f>
        <v>10.571428571428571</v>
      </c>
      <c r="M6161" s="3">
        <f t="shared" ref="M6161:M6162" si="31342">O6161/(B6161/100000)</f>
        <v>87.56712226625217</v>
      </c>
      <c r="N6161">
        <f>N6162-4449</f>
        <v>501834</v>
      </c>
      <c r="O6161">
        <v>6990</v>
      </c>
    </row>
    <row r="6162" spans="1:15" customFormat="1" x14ac:dyDescent="0.2">
      <c r="A6162" t="s">
        <v>14</v>
      </c>
      <c r="B6162" s="2">
        <v>7982448</v>
      </c>
      <c r="C6162" s="1">
        <f t="shared" si="31221"/>
        <v>44577</v>
      </c>
      <c r="D6162">
        <f t="shared" si="31335"/>
        <v>4449</v>
      </c>
      <c r="E6162" s="2">
        <f t="shared" si="31336"/>
        <v>5002</v>
      </c>
      <c r="F6162" s="2">
        <f t="shared" si="31337"/>
        <v>6039</v>
      </c>
      <c r="G6162" s="2">
        <f t="shared" si="31338"/>
        <v>6342.4528415343266</v>
      </c>
      <c r="H6162">
        <f t="shared" si="31222"/>
        <v>673</v>
      </c>
      <c r="I6162">
        <f t="shared" si="31222"/>
        <v>664</v>
      </c>
      <c r="J6162" s="3">
        <f t="shared" si="31339"/>
        <v>1.0332923526214179</v>
      </c>
      <c r="K6162">
        <f t="shared" si="31340"/>
        <v>4</v>
      </c>
      <c r="L6162" s="3">
        <f t="shared" si="31341"/>
        <v>11</v>
      </c>
      <c r="M6162" s="3">
        <f t="shared" si="31342"/>
        <v>87.617232207463175</v>
      </c>
      <c r="N6162">
        <v>506283</v>
      </c>
      <c r="O6162">
        <v>6994</v>
      </c>
    </row>
    <row r="6163" spans="1:15" customFormat="1" x14ac:dyDescent="0.2">
      <c r="A6163" t="s">
        <v>14</v>
      </c>
      <c r="B6163" s="2">
        <v>7982448</v>
      </c>
      <c r="C6163" s="1">
        <f t="shared" si="31221"/>
        <v>44578</v>
      </c>
      <c r="D6163">
        <f t="shared" ref="D6163" si="31343">N6163-N6162</f>
        <v>2581</v>
      </c>
      <c r="E6163" s="2">
        <f t="shared" ref="E6163" si="31344">SUM(D6157:D6163)/7</f>
        <v>5149</v>
      </c>
      <c r="F6163" s="2">
        <f t="shared" ref="F6163" si="31345">SUM(D6159:D6163)/5</f>
        <v>5381.2</v>
      </c>
      <c r="G6163" s="2">
        <f t="shared" ref="G6163" si="31346">N6163/(B6163/100000)</f>
        <v>6374.7862811007353</v>
      </c>
      <c r="H6163">
        <f t="shared" si="31222"/>
        <v>674</v>
      </c>
      <c r="I6163">
        <f t="shared" si="31222"/>
        <v>665</v>
      </c>
      <c r="J6163" s="3">
        <f t="shared" ref="J6163" si="31347">E6163/(SUM(N6156:N6162)/7)*100</f>
        <v>1.0527806986797523</v>
      </c>
      <c r="K6163">
        <f t="shared" ref="K6163" si="31348">O6163-O6162</f>
        <v>0</v>
      </c>
      <c r="L6163" s="3">
        <f t="shared" ref="L6163" si="31349">SUM(K6157:K6163)/7</f>
        <v>11</v>
      </c>
      <c r="M6163" s="3">
        <f t="shared" ref="M6163" si="31350">O6163/(B6163/100000)</f>
        <v>87.617232207463175</v>
      </c>
      <c r="N6163">
        <v>508864</v>
      </c>
      <c r="O6163">
        <v>6994</v>
      </c>
    </row>
    <row r="6164" spans="1:15" customFormat="1" x14ac:dyDescent="0.2">
      <c r="A6164" t="s">
        <v>14</v>
      </c>
      <c r="B6164" s="2">
        <v>7982448</v>
      </c>
      <c r="C6164" s="1">
        <f t="shared" si="31221"/>
        <v>44579</v>
      </c>
      <c r="D6164">
        <f t="shared" ref="D6164" si="31351">N6164-N6163</f>
        <v>6000</v>
      </c>
      <c r="E6164" s="2">
        <f t="shared" ref="E6164" si="31352">SUM(D6158:D6164)/7</f>
        <v>5539.4285714285716</v>
      </c>
      <c r="F6164" s="2">
        <f t="shared" ref="F6164" si="31353">SUM(D6160:D6164)/5</f>
        <v>5157</v>
      </c>
      <c r="G6164" s="2">
        <f t="shared" ref="G6164" si="31354">N6164/(B6164/100000)</f>
        <v>6449.9511929172613</v>
      </c>
      <c r="H6164">
        <f t="shared" si="31222"/>
        <v>675</v>
      </c>
      <c r="I6164">
        <f t="shared" si="31222"/>
        <v>666</v>
      </c>
      <c r="J6164" s="3">
        <f t="shared" ref="J6164" si="31355">E6164/(SUM(N6157:N6163)/7)*100</f>
        <v>1.1208092858135943</v>
      </c>
      <c r="K6164">
        <f t="shared" ref="K6164" si="31356">O6164-O6163</f>
        <v>8</v>
      </c>
      <c r="L6164" s="3">
        <f t="shared" ref="L6164" si="31357">SUM(K6158:K6164)/7</f>
        <v>10.714285714285714</v>
      </c>
      <c r="M6164" s="3">
        <f t="shared" ref="M6164" si="31358">O6164/(B6164/100000)</f>
        <v>87.717452089885214</v>
      </c>
      <c r="N6164">
        <v>514864</v>
      </c>
      <c r="O6164">
        <v>7002</v>
      </c>
    </row>
    <row r="6165" spans="1:15" customFormat="1" x14ac:dyDescent="0.2">
      <c r="A6165" t="s">
        <v>14</v>
      </c>
      <c r="B6165" s="2">
        <v>7982448</v>
      </c>
      <c r="C6165" s="1">
        <f t="shared" si="31221"/>
        <v>44580</v>
      </c>
      <c r="D6165">
        <f t="shared" ref="D6165" si="31359">N6165-N6164</f>
        <v>6663</v>
      </c>
      <c r="E6165" s="2">
        <f t="shared" ref="E6165" si="31360">SUM(D6159:D6165)/7</f>
        <v>5652.7142857142853</v>
      </c>
      <c r="F6165" s="2">
        <f t="shared" ref="F6165" si="31361">SUM(D6161:D6165)/5</f>
        <v>5198</v>
      </c>
      <c r="G6165" s="2">
        <f t="shared" ref="G6165" si="31362">N6165/(B6165/100000)</f>
        <v>6533.4218274895129</v>
      </c>
      <c r="H6165">
        <f t="shared" si="31222"/>
        <v>676</v>
      </c>
      <c r="I6165">
        <f t="shared" si="31222"/>
        <v>667</v>
      </c>
      <c r="J6165" s="3">
        <f t="shared" ref="J6165" si="31363">E6165/(SUM(N6158:N6164)/7)*100</f>
        <v>1.1310537702888075</v>
      </c>
      <c r="K6165">
        <f t="shared" ref="K6165" si="31364">O6165-O6164</f>
        <v>12</v>
      </c>
      <c r="L6165" s="3">
        <f t="shared" ref="L6165" si="31365">SUM(K6159:K6165)/7</f>
        <v>9.4285714285714288</v>
      </c>
      <c r="M6165" s="3">
        <f t="shared" ref="M6165" si="31366">O6165/(B6165/100000)</f>
        <v>87.867781913518272</v>
      </c>
      <c r="N6165">
        <v>521527</v>
      </c>
      <c r="O6165">
        <v>7014</v>
      </c>
    </row>
    <row r="6166" spans="1:15" customFormat="1" x14ac:dyDescent="0.2">
      <c r="A6166" t="s">
        <v>14</v>
      </c>
      <c r="B6166" s="2">
        <v>7982448</v>
      </c>
      <c r="C6166" s="1">
        <f t="shared" si="31221"/>
        <v>44581</v>
      </c>
      <c r="D6166">
        <f t="shared" ref="D6166" si="31367">N6166-N6165</f>
        <v>10705</v>
      </c>
      <c r="E6166" s="2">
        <f t="shared" ref="E6166" si="31368">SUM(D6160:D6166)/7</f>
        <v>6164.7142857142853</v>
      </c>
      <c r="F6166" s="2">
        <f t="shared" ref="F6166" si="31369">SUM(D6162:D6166)/5</f>
        <v>6079.6</v>
      </c>
      <c r="G6166" s="2">
        <f t="shared" ref="G6166" si="31370">N6166/(B6166/100000)</f>
        <v>6667.528557655497</v>
      </c>
      <c r="H6166">
        <f t="shared" si="31222"/>
        <v>677</v>
      </c>
      <c r="I6166">
        <f t="shared" si="31222"/>
        <v>668</v>
      </c>
      <c r="J6166" s="3">
        <f t="shared" ref="J6166" si="31371">E6166/(SUM(N6159:N6165)/7)*100</f>
        <v>1.2197045326326714</v>
      </c>
      <c r="K6166">
        <f t="shared" ref="K6166" si="31372">O6166-O6165</f>
        <v>15</v>
      </c>
      <c r="L6166" s="3">
        <f t="shared" ref="L6166" si="31373">SUM(K6160:K6166)/7</f>
        <v>10.285714285714286</v>
      </c>
      <c r="M6166" s="3">
        <f t="shared" ref="M6166" si="31374">O6166/(B6166/100000)</f>
        <v>88.05569419305958</v>
      </c>
      <c r="N6166">
        <v>532232</v>
      </c>
      <c r="O6166">
        <v>7029</v>
      </c>
    </row>
    <row r="6167" spans="1:15" customFormat="1" x14ac:dyDescent="0.2">
      <c r="A6167" t="s">
        <v>14</v>
      </c>
      <c r="B6167" s="2">
        <v>7982448</v>
      </c>
      <c r="C6167" s="1">
        <f t="shared" si="31221"/>
        <v>44582</v>
      </c>
      <c r="D6167">
        <f t="shared" ref="D6167" si="31375">N6167-N6166</f>
        <v>11332</v>
      </c>
      <c r="E6167" s="2">
        <f t="shared" ref="E6167" si="31376">SUM(D6161:D6167)/7</f>
        <v>6861</v>
      </c>
      <c r="F6167" s="2">
        <f t="shared" ref="F6167" si="31377">SUM(D6163:D6167)/5</f>
        <v>7456.2</v>
      </c>
      <c r="G6167" s="2">
        <f t="shared" ref="G6167" si="31378">N6167/(B6167/100000)</f>
        <v>6809.4900211063077</v>
      </c>
      <c r="H6167">
        <f t="shared" si="31222"/>
        <v>678</v>
      </c>
      <c r="I6167">
        <f t="shared" si="31222"/>
        <v>669</v>
      </c>
      <c r="J6167" s="3">
        <f t="shared" ref="J6167" si="31379">E6167/(SUM(N6160:N6166)/7)*100</f>
        <v>1.3411088812197007</v>
      </c>
      <c r="K6167">
        <f t="shared" ref="K6167" si="31380">O6167-O6166</f>
        <v>10</v>
      </c>
      <c r="L6167" s="3">
        <f t="shared" ref="L6167" si="31381">SUM(K6161:K6167)/7</f>
        <v>8.5714285714285712</v>
      </c>
      <c r="M6167" s="3">
        <f t="shared" ref="M6167" si="31382">O6167/(B6167/100000)</f>
        <v>88.180969046087128</v>
      </c>
      <c r="N6167">
        <v>543564</v>
      </c>
      <c r="O6167">
        <v>7039</v>
      </c>
    </row>
    <row r="6168" spans="1:15" customFormat="1" x14ac:dyDescent="0.2">
      <c r="A6168" t="s">
        <v>14</v>
      </c>
      <c r="B6168" s="2">
        <v>7982448</v>
      </c>
      <c r="C6168" s="1">
        <f t="shared" si="31221"/>
        <v>44583</v>
      </c>
      <c r="D6168">
        <f t="shared" ref="D6168" si="31383">N6168-N6167</f>
        <v>10462</v>
      </c>
      <c r="E6168" s="2">
        <f t="shared" ref="E6168" si="31384">SUM(D6162:D6168)/7</f>
        <v>7456</v>
      </c>
      <c r="F6168" s="2">
        <f t="shared" ref="F6168" si="31385">SUM(D6164:D6168)/5</f>
        <v>9032.4</v>
      </c>
      <c r="G6168" s="2">
        <f t="shared" ref="G6168" si="31386">N6168/(B6168/100000)</f>
        <v>6940.5525723437222</v>
      </c>
      <c r="H6168">
        <f t="shared" si="31222"/>
        <v>679</v>
      </c>
      <c r="I6168">
        <f t="shared" si="31222"/>
        <v>670</v>
      </c>
      <c r="J6168" s="3">
        <f t="shared" ref="J6168" si="31387">E6168/(SUM(N6161:N6167)/7)*100</f>
        <v>1.4381257632603397</v>
      </c>
      <c r="K6168">
        <f t="shared" ref="K6168" si="31388">O6168-O6167</f>
        <v>8</v>
      </c>
      <c r="L6168" s="3">
        <f t="shared" ref="L6168" si="31389">SUM(K6162:K6168)/7</f>
        <v>8.1428571428571423</v>
      </c>
      <c r="M6168" s="3">
        <f t="shared" ref="M6168" si="31390">O6168/(B6168/100000)</f>
        <v>88.281188928509152</v>
      </c>
      <c r="N6168">
        <v>554026</v>
      </c>
      <c r="O6168">
        <v>7047</v>
      </c>
    </row>
    <row r="6169" spans="1:15" customFormat="1" x14ac:dyDescent="0.2">
      <c r="A6169" t="s">
        <v>14</v>
      </c>
      <c r="B6169" s="2">
        <v>7982448</v>
      </c>
      <c r="C6169" s="1">
        <f t="shared" si="31221"/>
        <v>44584</v>
      </c>
      <c r="D6169">
        <f t="shared" ref="D6169" si="31391">N6169-N6168</f>
        <v>8724</v>
      </c>
      <c r="E6169" s="2">
        <f t="shared" ref="E6169" si="31392">SUM(D6163:D6169)/7</f>
        <v>8066.7142857142853</v>
      </c>
      <c r="F6169" s="2">
        <f t="shared" ref="F6169" si="31393">SUM(D6165:D6169)/5</f>
        <v>9577.2000000000007</v>
      </c>
      <c r="G6169" s="2">
        <f t="shared" ref="G6169" si="31394">N6169/(B6169/100000)</f>
        <v>7049.8423541249504</v>
      </c>
      <c r="H6169">
        <f t="shared" si="31222"/>
        <v>680</v>
      </c>
      <c r="I6169">
        <f t="shared" si="31222"/>
        <v>671</v>
      </c>
      <c r="J6169" s="3">
        <f t="shared" ref="J6169" si="31395">E6169/(SUM(N6162:N6168)/7)*100</f>
        <v>1.5338624856031464</v>
      </c>
      <c r="K6169">
        <f t="shared" ref="K6169" si="31396">O6169-O6168</f>
        <v>2</v>
      </c>
      <c r="L6169" s="3">
        <f t="shared" ref="L6169" si="31397">SUM(K6163:K6169)/7</f>
        <v>7.8571428571428568</v>
      </c>
      <c r="M6169" s="3">
        <f t="shared" ref="M6169" si="31398">O6169/(B6169/100000)</f>
        <v>88.306243899114662</v>
      </c>
      <c r="N6169">
        <v>562750</v>
      </c>
      <c r="O6169">
        <v>7049</v>
      </c>
    </row>
    <row r="6170" spans="1:15" customFormat="1" x14ac:dyDescent="0.2">
      <c r="A6170" t="s">
        <v>14</v>
      </c>
      <c r="B6170" s="2">
        <v>7982448</v>
      </c>
      <c r="C6170" s="1">
        <f t="shared" si="31221"/>
        <v>44585</v>
      </c>
      <c r="D6170">
        <f t="shared" ref="D6170" si="31399">N6170-N6169</f>
        <v>4479</v>
      </c>
      <c r="E6170" s="2">
        <f t="shared" ref="E6170" si="31400">SUM(D6164:D6170)/7</f>
        <v>8337.8571428571431</v>
      </c>
      <c r="F6170" s="2">
        <f t="shared" ref="F6170" si="31401">SUM(D6166:D6170)/5</f>
        <v>9140.4</v>
      </c>
      <c r="G6170" s="2">
        <f t="shared" ref="G6170" si="31402">N6170/(B6170/100000)</f>
        <v>7105.9529607959867</v>
      </c>
      <c r="H6170">
        <f t="shared" si="31222"/>
        <v>681</v>
      </c>
      <c r="I6170">
        <f t="shared" si="31222"/>
        <v>672</v>
      </c>
      <c r="J6170" s="3">
        <f t="shared" ref="J6170" si="31403">E6170/(SUM(N6163:N6169)/7)*100</f>
        <v>1.5614687357119525</v>
      </c>
      <c r="K6170">
        <f t="shared" ref="K6170" si="31404">O6170-O6169</f>
        <v>4</v>
      </c>
      <c r="L6170" s="3">
        <f t="shared" ref="L6170" si="31405">SUM(K6164:K6170)/7</f>
        <v>8.4285714285714288</v>
      </c>
      <c r="M6170" s="3">
        <f t="shared" ref="M6170" si="31406">O6170/(B6170/100000)</f>
        <v>88.356353840325681</v>
      </c>
      <c r="N6170">
        <v>567229</v>
      </c>
      <c r="O6170">
        <v>7053</v>
      </c>
    </row>
    <row r="6171" spans="1:15" customFormat="1" x14ac:dyDescent="0.2">
      <c r="A6171" t="s">
        <v>14</v>
      </c>
      <c r="B6171" s="2">
        <v>7982448</v>
      </c>
      <c r="C6171" s="1">
        <f t="shared" si="31221"/>
        <v>44586</v>
      </c>
      <c r="D6171">
        <f t="shared" ref="D6171" si="31407">N6171-N6170</f>
        <v>10007</v>
      </c>
      <c r="E6171" s="2">
        <f t="shared" ref="E6171" si="31408">SUM(D6165:D6171)/7</f>
        <v>8910.2857142857138</v>
      </c>
      <c r="F6171" s="2">
        <f t="shared" ref="F6171" si="31409">SUM(D6167:D6171)/5</f>
        <v>9000.7999999999993</v>
      </c>
      <c r="G6171" s="2">
        <f t="shared" ref="G6171" si="31410">N6171/(B6171/100000)</f>
        <v>7231.3155062206488</v>
      </c>
      <c r="H6171">
        <f t="shared" si="31222"/>
        <v>682</v>
      </c>
      <c r="I6171">
        <f t="shared" si="31222"/>
        <v>673</v>
      </c>
      <c r="J6171" s="3">
        <f t="shared" ref="J6171" si="31411">E6171/(SUM(N6164:N6170)/7)*100</f>
        <v>1.6430148949262842</v>
      </c>
      <c r="K6171">
        <f t="shared" ref="K6171" si="31412">O6171-O6170</f>
        <v>6</v>
      </c>
      <c r="L6171" s="3">
        <f t="shared" ref="L6171" si="31413">SUM(K6165:K6171)/7</f>
        <v>8.1428571428571423</v>
      </c>
      <c r="M6171" s="3">
        <f t="shared" ref="M6171" si="31414">O6171/(B6171/100000)</f>
        <v>88.43151875214221</v>
      </c>
      <c r="N6171">
        <v>577236</v>
      </c>
      <c r="O6171">
        <v>7059</v>
      </c>
    </row>
    <row r="6172" spans="1:15" customFormat="1" x14ac:dyDescent="0.2">
      <c r="A6172" t="s">
        <v>14</v>
      </c>
      <c r="B6172" s="2">
        <v>7982448</v>
      </c>
      <c r="C6172" s="1">
        <f t="shared" si="31221"/>
        <v>44587</v>
      </c>
      <c r="D6172">
        <f t="shared" ref="D6172" si="31415">N6172-N6171</f>
        <v>10937</v>
      </c>
      <c r="E6172" s="2">
        <f t="shared" ref="E6172" si="31416">SUM(D6166:D6172)/7</f>
        <v>9520.8571428571431</v>
      </c>
      <c r="F6172" s="2">
        <f t="shared" ref="F6172" si="31417">SUM(D6168:D6172)/5</f>
        <v>8921.7999999999993</v>
      </c>
      <c r="G6172" s="2">
        <f t="shared" ref="G6172" si="31418">N6172/(B6172/100000)</f>
        <v>7368.3286129768721</v>
      </c>
      <c r="H6172">
        <f t="shared" si="31222"/>
        <v>683</v>
      </c>
      <c r="I6172">
        <f t="shared" si="31222"/>
        <v>674</v>
      </c>
      <c r="J6172" s="3">
        <f t="shared" ref="J6172" si="31419">E6172/(SUM(N6165:N6171)/7)*100</f>
        <v>1.7272228735871691</v>
      </c>
      <c r="K6172">
        <f t="shared" ref="K6172" si="31420">O6172-O6171</f>
        <v>3</v>
      </c>
      <c r="L6172" s="3">
        <f t="shared" ref="L6172" si="31421">SUM(K6166:K6172)/7</f>
        <v>6.8571428571428568</v>
      </c>
      <c r="M6172" s="3">
        <f t="shared" ref="M6172" si="31422">O6172/(B6172/100000)</f>
        <v>88.469101208050475</v>
      </c>
      <c r="N6172">
        <v>588173</v>
      </c>
      <c r="O6172">
        <v>7062</v>
      </c>
    </row>
    <row r="6173" spans="1:15" customFormat="1" x14ac:dyDescent="0.2">
      <c r="A6173" t="s">
        <v>14</v>
      </c>
      <c r="B6173" s="2">
        <v>7982448</v>
      </c>
      <c r="C6173" s="1">
        <f t="shared" si="31221"/>
        <v>44588</v>
      </c>
      <c r="D6173">
        <f t="shared" ref="D6173" si="31423">N6173-N6172</f>
        <v>13532</v>
      </c>
      <c r="E6173" s="2">
        <f t="shared" ref="E6173" si="31424">SUM(D6167:D6173)/7</f>
        <v>9924.7142857142862</v>
      </c>
      <c r="F6173" s="2">
        <f t="shared" ref="F6173" si="31425">SUM(D6169:D6173)/5</f>
        <v>9535.7999999999993</v>
      </c>
      <c r="G6173" s="2">
        <f t="shared" ref="G6173" si="31426">N6173/(B6173/100000)</f>
        <v>7537.8505440937424</v>
      </c>
      <c r="H6173">
        <f t="shared" si="31222"/>
        <v>684</v>
      </c>
      <c r="I6173">
        <f t="shared" si="31222"/>
        <v>675</v>
      </c>
      <c r="J6173" s="3">
        <f t="shared" ref="J6173" si="31427">E6173/(SUM(N6166:N6172)/7)*100</f>
        <v>1.7699180426015426</v>
      </c>
      <c r="K6173">
        <f t="shared" ref="K6173" si="31428">O6173-O6172</f>
        <v>8</v>
      </c>
      <c r="L6173" s="3">
        <f t="shared" ref="L6173" si="31429">SUM(K6167:K6173)/7</f>
        <v>5.8571428571428568</v>
      </c>
      <c r="M6173" s="3">
        <f t="shared" ref="M6173" si="31430">O6173/(B6173/100000)</f>
        <v>88.569321090472499</v>
      </c>
      <c r="N6173">
        <v>601705</v>
      </c>
      <c r="O6173">
        <v>7070</v>
      </c>
    </row>
    <row r="6174" spans="1:15" customFormat="1" x14ac:dyDescent="0.2">
      <c r="A6174" t="s">
        <v>14</v>
      </c>
      <c r="B6174" s="2">
        <v>7982448</v>
      </c>
      <c r="C6174" s="1">
        <f t="shared" si="31221"/>
        <v>44589</v>
      </c>
      <c r="D6174">
        <f t="shared" ref="D6174" si="31431">N6174-N6173</f>
        <v>14813</v>
      </c>
      <c r="E6174" s="2">
        <f t="shared" ref="E6174" si="31432">SUM(D6168:D6174)/7</f>
        <v>10422</v>
      </c>
      <c r="F6174" s="2">
        <f t="shared" ref="F6174" si="31433">SUM(D6170:D6174)/5</f>
        <v>10753.6</v>
      </c>
      <c r="G6174" s="2">
        <f t="shared" ref="G6174" si="31434">N6174/(B6174/100000)</f>
        <v>7723.4201838834406</v>
      </c>
      <c r="H6174">
        <f t="shared" si="31222"/>
        <v>685</v>
      </c>
      <c r="I6174">
        <f t="shared" si="31222"/>
        <v>676</v>
      </c>
      <c r="J6174" s="3">
        <f t="shared" ref="J6174" si="31435">E6174/(SUM(N6167:N6173)/7)*100</f>
        <v>1.8262775794725139</v>
      </c>
      <c r="K6174">
        <f t="shared" ref="K6174" si="31436">O6174-O6173</f>
        <v>4</v>
      </c>
      <c r="L6174" s="3">
        <f t="shared" ref="L6174" si="31437">SUM(K6168:K6174)/7</f>
        <v>5</v>
      </c>
      <c r="M6174" s="3">
        <f t="shared" ref="M6174" si="31438">O6174/(B6174/100000)</f>
        <v>88.619431031683519</v>
      </c>
      <c r="N6174">
        <v>616518</v>
      </c>
      <c r="O6174">
        <v>7074</v>
      </c>
    </row>
    <row r="6175" spans="1:15" customFormat="1" x14ac:dyDescent="0.2">
      <c r="A6175" t="s">
        <v>14</v>
      </c>
      <c r="B6175" s="2">
        <v>7982448</v>
      </c>
      <c r="C6175" s="1">
        <f t="shared" si="31221"/>
        <v>44590</v>
      </c>
      <c r="D6175">
        <f t="shared" ref="D6175" si="31439">N6175-N6174</f>
        <v>15244</v>
      </c>
      <c r="E6175" s="2">
        <f t="shared" ref="E6175" si="31440">SUM(D6169:D6175)/7</f>
        <v>11105.142857142857</v>
      </c>
      <c r="F6175" s="2">
        <f t="shared" ref="F6175" si="31441">SUM(D6171:D6175)/5</f>
        <v>12906.6</v>
      </c>
      <c r="G6175" s="2">
        <f t="shared" ref="G6175" si="31442">N6175/(B6175/100000)</f>
        <v>7914.3891698386269</v>
      </c>
      <c r="H6175">
        <f t="shared" si="31222"/>
        <v>686</v>
      </c>
      <c r="I6175">
        <f t="shared" si="31222"/>
        <v>677</v>
      </c>
      <c r="J6175" s="3">
        <f t="shared" ref="J6175" si="31443">E6175/(SUM(N6168:N6174)/7)*100</f>
        <v>1.911084986197146</v>
      </c>
      <c r="K6175">
        <f t="shared" ref="K6175" si="31444">O6175-O6174</f>
        <v>12</v>
      </c>
      <c r="L6175" s="3">
        <f t="shared" ref="L6175" si="31445">SUM(K6169:K6175)/7</f>
        <v>5.5714285714285712</v>
      </c>
      <c r="M6175" s="3">
        <f t="shared" ref="M6175" si="31446">O6175/(B6175/100000)</f>
        <v>88.769760855316576</v>
      </c>
      <c r="N6175">
        <v>631762</v>
      </c>
      <c r="O6175">
        <v>7086</v>
      </c>
    </row>
    <row r="6176" spans="1:15" customFormat="1" x14ac:dyDescent="0.2">
      <c r="A6176" t="s">
        <v>14</v>
      </c>
      <c r="B6176" s="2">
        <v>7982448</v>
      </c>
      <c r="C6176" s="1">
        <f t="shared" si="31221"/>
        <v>44591</v>
      </c>
      <c r="D6176">
        <f t="shared" ref="D6176" si="31447">N6176-N6175</f>
        <v>9982</v>
      </c>
      <c r="E6176" s="2">
        <f t="shared" ref="E6176" si="31448">SUM(D6170:D6176)/7</f>
        <v>11284.857142857143</v>
      </c>
      <c r="F6176" s="2">
        <f t="shared" ref="F6176" si="31449">SUM(D6172:D6176)/5</f>
        <v>12901.6</v>
      </c>
      <c r="G6176" s="2">
        <f t="shared" ref="G6176" si="31450">N6176/(B6176/100000)</f>
        <v>8039.4385281307195</v>
      </c>
      <c r="H6176">
        <f t="shared" si="31222"/>
        <v>687</v>
      </c>
      <c r="I6176">
        <f t="shared" si="31222"/>
        <v>678</v>
      </c>
      <c r="J6176" s="3">
        <f t="shared" ref="J6176" si="31451">E6176/(SUM(N6169:N6175)/7)*100</f>
        <v>1.9055945025936147</v>
      </c>
      <c r="K6176">
        <f t="shared" ref="K6176" si="31452">O6176-O6175</f>
        <v>2</v>
      </c>
      <c r="L6176" s="3">
        <f t="shared" ref="L6176" si="31453">SUM(K6170:K6176)/7</f>
        <v>5.5714285714285712</v>
      </c>
      <c r="M6176" s="3">
        <f t="shared" ref="M6176" si="31454">O6176/(B6176/100000)</f>
        <v>88.794815825922086</v>
      </c>
      <c r="N6176">
        <v>641744</v>
      </c>
      <c r="O6176">
        <v>7088</v>
      </c>
    </row>
    <row r="6177" spans="1:15" customFormat="1" x14ac:dyDescent="0.2">
      <c r="A6177" t="s">
        <v>14</v>
      </c>
      <c r="B6177" s="2">
        <v>7982448</v>
      </c>
      <c r="C6177" s="1">
        <f t="shared" si="31221"/>
        <v>44592</v>
      </c>
      <c r="D6177">
        <f t="shared" ref="D6177" si="31455">N6177-N6176</f>
        <v>4462</v>
      </c>
      <c r="E6177" s="2">
        <f t="shared" ref="E6177" si="31456">SUM(D6171:D6177)/7</f>
        <v>11282.428571428571</v>
      </c>
      <c r="F6177" s="2">
        <f t="shared" ref="F6177" si="31457">SUM(D6173:D6177)/5</f>
        <v>11606.6</v>
      </c>
      <c r="G6177" s="2">
        <f t="shared" ref="G6177" si="31458">N6177/(B6177/100000)</f>
        <v>8095.3361675516089</v>
      </c>
      <c r="H6177">
        <f t="shared" si="31222"/>
        <v>688</v>
      </c>
      <c r="I6177">
        <f t="shared" si="31222"/>
        <v>679</v>
      </c>
      <c r="J6177" s="3">
        <f t="shared" ref="J6177" si="31459">E6177/(SUM(N6170:N6176)/7)*100</f>
        <v>1.8695582083658921</v>
      </c>
      <c r="K6177">
        <f t="shared" ref="K6177" si="31460">O6177-O6176</f>
        <v>0</v>
      </c>
      <c r="L6177" s="3">
        <f t="shared" ref="L6177" si="31461">SUM(K6171:K6177)/7</f>
        <v>5</v>
      </c>
      <c r="M6177" s="3">
        <f t="shared" ref="M6177" si="31462">O6177/(B6177/100000)</f>
        <v>88.794815825922086</v>
      </c>
      <c r="N6177">
        <v>646206</v>
      </c>
      <c r="O6177">
        <v>7088</v>
      </c>
    </row>
    <row r="6178" spans="1:15" customFormat="1" x14ac:dyDescent="0.2">
      <c r="A6178" t="s">
        <v>14</v>
      </c>
      <c r="B6178" s="2">
        <v>7982448</v>
      </c>
      <c r="C6178" s="1">
        <f t="shared" si="31221"/>
        <v>44593</v>
      </c>
      <c r="D6178">
        <f t="shared" ref="D6178" si="31463">N6178-N6177</f>
        <v>12034</v>
      </c>
      <c r="E6178" s="2">
        <f t="shared" ref="E6178" si="31464">SUM(D6172:D6178)/7</f>
        <v>11572</v>
      </c>
      <c r="F6178" s="2">
        <f t="shared" ref="F6178" si="31465">SUM(D6174:D6178)/5</f>
        <v>11307</v>
      </c>
      <c r="G6178" s="2">
        <f t="shared" ref="G6178" si="31466">N6178/(B6178/100000)</f>
        <v>8246.0919256849538</v>
      </c>
      <c r="H6178">
        <f t="shared" si="31222"/>
        <v>689</v>
      </c>
      <c r="I6178">
        <f t="shared" si="31222"/>
        <v>680</v>
      </c>
      <c r="J6178" s="3">
        <f t="shared" ref="J6178" si="31467">E6178/(SUM(N6171:N6177)/7)*100</f>
        <v>1.8823500979703227</v>
      </c>
      <c r="K6178">
        <f t="shared" ref="K6178" si="31468">O6178-O6177</f>
        <v>10</v>
      </c>
      <c r="L6178" s="3">
        <f t="shared" ref="L6178" si="31469">SUM(K6172:K6178)/7</f>
        <v>5.5714285714285712</v>
      </c>
      <c r="M6178" s="3">
        <f t="shared" ref="M6178" si="31470">O6178/(B6178/100000)</f>
        <v>88.92009067894962</v>
      </c>
      <c r="N6178">
        <v>658240</v>
      </c>
      <c r="O6178">
        <v>7098</v>
      </c>
    </row>
    <row r="6179" spans="1:15" customFormat="1" x14ac:dyDescent="0.2">
      <c r="A6179" t="s">
        <v>14</v>
      </c>
      <c r="B6179" s="2">
        <v>7982448</v>
      </c>
      <c r="C6179" s="1">
        <f t="shared" si="31221"/>
        <v>44594</v>
      </c>
      <c r="D6179">
        <f t="shared" ref="D6179" si="31471">N6179-N6178</f>
        <v>15965</v>
      </c>
      <c r="E6179" s="2">
        <f t="shared" ref="E6179" si="31472">SUM(D6173:D6179)/7</f>
        <v>12290.285714285714</v>
      </c>
      <c r="F6179" s="2">
        <f t="shared" ref="F6179" si="31473">SUM(D6175:D6179)/5</f>
        <v>11537.4</v>
      </c>
      <c r="G6179" s="2">
        <f t="shared" ref="G6179" si="31474">N6179/(B6179/100000)</f>
        <v>8446.0932285434246</v>
      </c>
      <c r="H6179">
        <f t="shared" si="31222"/>
        <v>690</v>
      </c>
      <c r="I6179">
        <f t="shared" si="31222"/>
        <v>681</v>
      </c>
      <c r="J6179" s="3">
        <f t="shared" ref="J6179" si="31475">E6179/(SUM(N6172:N6178)/7)*100</f>
        <v>1.9622529963406192</v>
      </c>
      <c r="K6179">
        <f t="shared" ref="K6179" si="31476">O6179-O6178</f>
        <v>11</v>
      </c>
      <c r="L6179" s="3">
        <f t="shared" ref="L6179" si="31477">SUM(K6173:K6179)/7</f>
        <v>6.7142857142857144</v>
      </c>
      <c r="M6179" s="3">
        <f t="shared" ref="M6179" si="31478">O6179/(B6179/100000)</f>
        <v>89.057893017279923</v>
      </c>
      <c r="N6179">
        <v>674205</v>
      </c>
      <c r="O6179">
        <v>7109</v>
      </c>
    </row>
    <row r="6180" spans="1:15" customFormat="1" x14ac:dyDescent="0.2">
      <c r="A6180" t="s">
        <v>14</v>
      </c>
      <c r="B6180" s="2">
        <v>7982448</v>
      </c>
      <c r="C6180" s="1">
        <f t="shared" si="31221"/>
        <v>44595</v>
      </c>
      <c r="D6180">
        <f t="shared" ref="D6180" si="31479">N6180-N6179</f>
        <v>16987</v>
      </c>
      <c r="E6180" s="2">
        <f t="shared" ref="E6180" si="31480">SUM(D6174:D6180)/7</f>
        <v>12783.857142857143</v>
      </c>
      <c r="F6180" s="2">
        <f t="shared" ref="F6180" si="31481">SUM(D6176:D6180)/5</f>
        <v>11886</v>
      </c>
      <c r="G6180" s="2">
        <f t="shared" ref="G6180" si="31482">N6180/(B6180/100000)</f>
        <v>8658.8976213813112</v>
      </c>
      <c r="H6180">
        <f t="shared" si="31222"/>
        <v>691</v>
      </c>
      <c r="I6180">
        <f t="shared" si="31222"/>
        <v>682</v>
      </c>
      <c r="J6180" s="3">
        <f t="shared" ref="J6180" si="31483">E6180/(SUM(N6173:N6179)/7)*100</f>
        <v>2.0017761353620944</v>
      </c>
      <c r="K6180">
        <f t="shared" ref="K6180" si="31484">O6180-O6179</f>
        <v>11</v>
      </c>
      <c r="L6180" s="3">
        <f t="shared" ref="L6180" si="31485">SUM(K6174:K6180)/7</f>
        <v>7.1428571428571432</v>
      </c>
      <c r="M6180" s="3">
        <f t="shared" ref="M6180" si="31486">O6180/(B6180/100000)</f>
        <v>89.195695355610212</v>
      </c>
      <c r="N6180">
        <v>691192</v>
      </c>
      <c r="O6180">
        <v>7120</v>
      </c>
    </row>
    <row r="6181" spans="1:15" customFormat="1" x14ac:dyDescent="0.2">
      <c r="A6181" t="s">
        <v>14</v>
      </c>
      <c r="B6181" s="2">
        <v>7982448</v>
      </c>
      <c r="C6181" s="1">
        <f t="shared" si="31221"/>
        <v>44596</v>
      </c>
      <c r="D6181">
        <f t="shared" ref="D6181" si="31487">N6181-N6180</f>
        <v>18849</v>
      </c>
      <c r="E6181" s="2">
        <f t="shared" ref="E6181" si="31488">SUM(D6175:D6181)/7</f>
        <v>13360.428571428571</v>
      </c>
      <c r="F6181" s="2">
        <f t="shared" ref="F6181" si="31489">SUM(D6177:D6181)/5</f>
        <v>13659.4</v>
      </c>
      <c r="G6181" s="2">
        <f t="shared" ref="G6181" si="31490">N6181/(B6181/100000)</f>
        <v>8895.0281918529254</v>
      </c>
      <c r="H6181">
        <f t="shared" si="31222"/>
        <v>692</v>
      </c>
      <c r="I6181">
        <f t="shared" si="31222"/>
        <v>683</v>
      </c>
      <c r="J6181" s="3">
        <f t="shared" ref="J6181" si="31491">E6181/(SUM(N6174:N6180)/7)*100</f>
        <v>2.0510028033712384</v>
      </c>
      <c r="K6181">
        <f t="shared" ref="K6181" si="31492">O6181-O6180</f>
        <v>10</v>
      </c>
      <c r="L6181" s="3">
        <f t="shared" ref="L6181" si="31493">SUM(K6175:K6181)/7</f>
        <v>8</v>
      </c>
      <c r="M6181" s="3">
        <f t="shared" ref="M6181" si="31494">O6181/(B6181/100000)</f>
        <v>89.32097020863776</v>
      </c>
      <c r="N6181">
        <v>710041</v>
      </c>
      <c r="O6181">
        <v>7130</v>
      </c>
    </row>
    <row r="6182" spans="1:15" customFormat="1" x14ac:dyDescent="0.2">
      <c r="A6182" t="s">
        <v>14</v>
      </c>
      <c r="B6182" s="2">
        <v>7982448</v>
      </c>
      <c r="C6182" s="1">
        <f t="shared" si="31221"/>
        <v>44597</v>
      </c>
      <c r="D6182">
        <f t="shared" ref="D6182" si="31495">N6182-N6181</f>
        <v>18294</v>
      </c>
      <c r="E6182" s="2">
        <f t="shared" ref="E6182" si="31496">SUM(D6176:D6182)/7</f>
        <v>13796.142857142857</v>
      </c>
      <c r="F6182" s="2">
        <f t="shared" ref="F6182" si="31497">SUM(D6178:D6182)/5</f>
        <v>16425.8</v>
      </c>
      <c r="G6182" s="2">
        <f t="shared" ref="G6182" si="31498">N6182/(B6182/100000)</f>
        <v>9124.2060079815128</v>
      </c>
      <c r="H6182">
        <f t="shared" si="31222"/>
        <v>693</v>
      </c>
      <c r="I6182">
        <f t="shared" si="31222"/>
        <v>684</v>
      </c>
      <c r="J6182" s="3">
        <f t="shared" ref="J6182" si="31499">E6182/(SUM(N6175:N6181)/7)*100</f>
        <v>2.0753257302740584</v>
      </c>
      <c r="K6182">
        <f t="shared" ref="K6182" si="31500">O6182-O6181</f>
        <v>7</v>
      </c>
      <c r="L6182" s="3">
        <f t="shared" ref="L6182" si="31501">SUM(K6176:K6182)/7</f>
        <v>7.2857142857142856</v>
      </c>
      <c r="M6182" s="3">
        <f t="shared" ref="M6182" si="31502">O6182/(B6182/100000)</f>
        <v>89.408662605757044</v>
      </c>
      <c r="N6182">
        <v>728335</v>
      </c>
      <c r="O6182">
        <v>7137</v>
      </c>
    </row>
    <row r="6183" spans="1:15" customFormat="1" x14ac:dyDescent="0.2">
      <c r="A6183" t="s">
        <v>14</v>
      </c>
      <c r="B6183" s="2">
        <v>7982448</v>
      </c>
      <c r="C6183" s="1">
        <f t="shared" si="31221"/>
        <v>44598</v>
      </c>
      <c r="D6183">
        <f t="shared" ref="D6183" si="31503">N6183-N6182</f>
        <v>10136</v>
      </c>
      <c r="E6183" s="2">
        <f t="shared" ref="E6183" si="31504">SUM(D6177:D6183)/7</f>
        <v>13818.142857142857</v>
      </c>
      <c r="F6183" s="2">
        <f t="shared" ref="F6183" si="31505">SUM(D6179:D6183)/5</f>
        <v>16046.2</v>
      </c>
      <c r="G6183" s="2">
        <f t="shared" ref="G6183" si="31506">N6183/(B6183/100000)</f>
        <v>9251.1845990102283</v>
      </c>
      <c r="H6183">
        <f t="shared" si="31222"/>
        <v>694</v>
      </c>
      <c r="I6183">
        <f t="shared" si="31222"/>
        <v>685</v>
      </c>
      <c r="J6183" s="3">
        <f t="shared" ref="J6183" si="31507">E6183/(SUM(N6176:N6182)/7)*100</f>
        <v>2.0363737570166336</v>
      </c>
      <c r="K6183">
        <f t="shared" ref="K6183" si="31508">O6183-O6182</f>
        <v>2</v>
      </c>
      <c r="L6183" s="3">
        <f t="shared" ref="L6183" si="31509">SUM(K6177:K6183)/7</f>
        <v>7.2857142857142856</v>
      </c>
      <c r="M6183" s="3">
        <f t="shared" ref="M6183" si="31510">O6183/(B6183/100000)</f>
        <v>89.43371757636254</v>
      </c>
      <c r="N6183">
        <v>738471</v>
      </c>
      <c r="O6183">
        <v>7139</v>
      </c>
    </row>
    <row r="6184" spans="1:15" customFormat="1" x14ac:dyDescent="0.2">
      <c r="A6184" t="s">
        <v>14</v>
      </c>
      <c r="B6184" s="2">
        <v>7982448</v>
      </c>
      <c r="C6184" s="1">
        <f t="shared" si="31221"/>
        <v>44599</v>
      </c>
      <c r="D6184">
        <f t="shared" ref="D6184" si="31511">N6184-N6183</f>
        <v>5941</v>
      </c>
      <c r="E6184" s="2">
        <f t="shared" ref="E6184" si="31512">SUM(D6178:D6184)/7</f>
        <v>14029.428571428571</v>
      </c>
      <c r="F6184" s="2">
        <f t="shared" ref="F6184" si="31513">SUM(D6180:D6184)/5</f>
        <v>14041.4</v>
      </c>
      <c r="G6184" s="2">
        <f t="shared" ref="G6184" si="31514">N6184/(B6184/100000)</f>
        <v>9325.6103891938928</v>
      </c>
      <c r="H6184">
        <f t="shared" si="31222"/>
        <v>695</v>
      </c>
      <c r="I6184">
        <f t="shared" si="31222"/>
        <v>686</v>
      </c>
      <c r="J6184" s="3">
        <f t="shared" ref="J6184" si="31515">E6184/(SUM(N6177:N6183)/7)*100</f>
        <v>2.0262488419931954</v>
      </c>
      <c r="K6184">
        <f t="shared" ref="K6184" si="31516">O6184-O6183</f>
        <v>0</v>
      </c>
      <c r="L6184" s="3">
        <f t="shared" ref="L6184" si="31517">SUM(K6178:K6184)/7</f>
        <v>7.2857142857142856</v>
      </c>
      <c r="M6184" s="3">
        <f t="shared" ref="M6184" si="31518">O6184/(B6184/100000)</f>
        <v>89.43371757636254</v>
      </c>
      <c r="N6184">
        <v>744412</v>
      </c>
      <c r="O6184">
        <v>7139</v>
      </c>
    </row>
    <row r="6185" spans="1:15" customFormat="1" x14ac:dyDescent="0.2">
      <c r="A6185" t="s">
        <v>14</v>
      </c>
      <c r="B6185" s="2">
        <v>7982448</v>
      </c>
      <c r="C6185" s="1">
        <f t="shared" si="31221"/>
        <v>44600</v>
      </c>
      <c r="D6185">
        <f t="shared" ref="D6185" si="31519">N6185-N6184</f>
        <v>14602</v>
      </c>
      <c r="E6185" s="2">
        <f t="shared" ref="E6185" si="31520">SUM(D6179:D6185)/7</f>
        <v>14396.285714285714</v>
      </c>
      <c r="F6185" s="2">
        <f t="shared" ref="F6185" si="31521">SUM(D6181:D6185)/5</f>
        <v>13564.4</v>
      </c>
      <c r="G6185" s="2">
        <f t="shared" ref="G6185" si="31522">N6185/(B6185/100000)</f>
        <v>9508.53672958471</v>
      </c>
      <c r="H6185">
        <f t="shared" si="31222"/>
        <v>696</v>
      </c>
      <c r="I6185">
        <f t="shared" si="31222"/>
        <v>687</v>
      </c>
      <c r="J6185" s="3">
        <f t="shared" ref="J6185" si="31523">E6185/(SUM(N6178:N6184)/7)*100</f>
        <v>2.0379397261337751</v>
      </c>
      <c r="K6185">
        <f t="shared" ref="K6185" si="31524">O6185-O6184</f>
        <v>9</v>
      </c>
      <c r="L6185" s="3">
        <f t="shared" ref="L6185" si="31525">SUM(K6179:K6185)/7</f>
        <v>7.1428571428571432</v>
      </c>
      <c r="M6185" s="3">
        <f t="shared" ref="M6185" si="31526">O6185/(B6185/100000)</f>
        <v>89.546464944087333</v>
      </c>
      <c r="N6185">
        <v>759014</v>
      </c>
      <c r="O6185">
        <v>7148</v>
      </c>
    </row>
    <row r="6186" spans="1:15" customFormat="1" x14ac:dyDescent="0.2">
      <c r="A6186" t="s">
        <v>14</v>
      </c>
      <c r="B6186" s="2">
        <v>7982448</v>
      </c>
      <c r="C6186" s="1">
        <f t="shared" si="31221"/>
        <v>44601</v>
      </c>
      <c r="D6186">
        <f t="shared" ref="D6186" si="31527">N6186-N6185</f>
        <v>17627</v>
      </c>
      <c r="E6186" s="2">
        <f t="shared" ref="E6186" si="31528">SUM(D6180:D6186)/7</f>
        <v>14633.714285714286</v>
      </c>
      <c r="F6186" s="2">
        <f t="shared" ref="F6186" si="31529">SUM(D6182:D6186)/5</f>
        <v>13320</v>
      </c>
      <c r="G6186" s="2">
        <f t="shared" ref="G6186" si="31530">N6186/(B6186/100000)</f>
        <v>9729.3587130163578</v>
      </c>
      <c r="H6186">
        <f t="shared" si="31222"/>
        <v>697</v>
      </c>
      <c r="I6186">
        <f t="shared" si="31222"/>
        <v>688</v>
      </c>
      <c r="J6186" s="3">
        <f t="shared" ref="J6186" si="31531">E6186/(SUM(N6179:N6185)/7)*100</f>
        <v>2.030176369045142</v>
      </c>
      <c r="K6186">
        <f t="shared" ref="K6186" si="31532">O6186-O6185</f>
        <v>16</v>
      </c>
      <c r="L6186" s="3">
        <f t="shared" ref="L6186" si="31533">SUM(K6180:K6186)/7</f>
        <v>7.8571428571428568</v>
      </c>
      <c r="M6186" s="3">
        <f t="shared" ref="M6186" si="31534">O6186/(B6186/100000)</f>
        <v>89.746904708931396</v>
      </c>
      <c r="N6186">
        <v>776641</v>
      </c>
      <c r="O6186">
        <v>7164</v>
      </c>
    </row>
    <row r="6187" spans="1:15" customFormat="1" x14ac:dyDescent="0.2">
      <c r="A6187" t="s">
        <v>14</v>
      </c>
      <c r="B6187" s="2">
        <v>7982448</v>
      </c>
      <c r="C6187" s="1">
        <f t="shared" si="31221"/>
        <v>44602</v>
      </c>
      <c r="D6187">
        <f t="shared" ref="D6187" si="31535">N6187-N6186</f>
        <v>19838</v>
      </c>
      <c r="E6187" s="2">
        <f t="shared" ref="E6187" si="31536">SUM(D6181:D6187)/7</f>
        <v>15041</v>
      </c>
      <c r="F6187" s="2">
        <f t="shared" ref="F6187" si="31537">SUM(D6183:D6187)/5</f>
        <v>13628.8</v>
      </c>
      <c r="G6187" s="2">
        <f t="shared" ref="G6187" si="31538">N6187/(B6187/100000)</f>
        <v>9977.8789664523974</v>
      </c>
      <c r="H6187">
        <f t="shared" si="31222"/>
        <v>698</v>
      </c>
      <c r="I6187">
        <f t="shared" si="31222"/>
        <v>689</v>
      </c>
      <c r="J6187" s="3">
        <f t="shared" ref="J6187" si="31539">E6187/(SUM(N6180:N6186)/7)*100</f>
        <v>2.0451599092947967</v>
      </c>
      <c r="K6187">
        <f t="shared" ref="K6187" si="31540">O6187-O6186</f>
        <v>9</v>
      </c>
      <c r="L6187" s="3">
        <f t="shared" ref="L6187" si="31541">SUM(K6181:K6187)/7</f>
        <v>7.5714285714285712</v>
      </c>
      <c r="M6187" s="3">
        <f t="shared" ref="M6187" si="31542">O6187/(B6187/100000)</f>
        <v>89.859652076656189</v>
      </c>
      <c r="N6187">
        <v>796479</v>
      </c>
      <c r="O6187">
        <v>7173</v>
      </c>
    </row>
    <row r="6188" spans="1:15" customFormat="1" x14ac:dyDescent="0.2">
      <c r="A6188" t="s">
        <v>14</v>
      </c>
      <c r="B6188" s="2">
        <v>7982448</v>
      </c>
      <c r="C6188" s="1">
        <f t="shared" si="31221"/>
        <v>44603</v>
      </c>
      <c r="D6188">
        <f t="shared" ref="D6188" si="31543">N6188-N6187</f>
        <v>18884</v>
      </c>
      <c r="E6188" s="2">
        <f t="shared" ref="E6188" si="31544">SUM(D6182:D6188)/7</f>
        <v>15046</v>
      </c>
      <c r="F6188" s="2">
        <f t="shared" ref="F6188" si="31545">SUM(D6184:D6188)/5</f>
        <v>15378.4</v>
      </c>
      <c r="G6188" s="2">
        <f t="shared" ref="G6188" si="31546">N6188/(B6188/100000)</f>
        <v>10214.447998909609</v>
      </c>
      <c r="H6188">
        <f t="shared" si="31222"/>
        <v>699</v>
      </c>
      <c r="I6188">
        <f t="shared" si="31222"/>
        <v>690</v>
      </c>
      <c r="J6188" s="3">
        <f t="shared" ref="J6188" si="31547">E6188/(SUM(N6181:N6187)/7)*100</f>
        <v>2.0048376354101052</v>
      </c>
      <c r="K6188">
        <f t="shared" ref="K6188" si="31548">O6188-O6187</f>
        <v>29</v>
      </c>
      <c r="L6188" s="3">
        <f t="shared" ref="L6188" si="31549">SUM(K6182:K6188)/7</f>
        <v>10.285714285714286</v>
      </c>
      <c r="M6188" s="3">
        <f t="shared" ref="M6188" si="31550">O6188/(B6188/100000)</f>
        <v>90.222949150436065</v>
      </c>
      <c r="N6188">
        <v>815363</v>
      </c>
      <c r="O6188">
        <v>7202</v>
      </c>
    </row>
    <row r="6189" spans="1:15" customFormat="1" x14ac:dyDescent="0.2">
      <c r="A6189" t="s">
        <v>14</v>
      </c>
      <c r="B6189" s="2">
        <v>7982448</v>
      </c>
      <c r="C6189" s="1">
        <f t="shared" si="31221"/>
        <v>44604</v>
      </c>
      <c r="D6189">
        <f t="shared" ref="D6189" si="31551">N6189-N6188</f>
        <v>17378</v>
      </c>
      <c r="E6189" s="2">
        <f t="shared" ref="E6189" si="31552">SUM(D6183:D6189)/7</f>
        <v>14915.142857142857</v>
      </c>
      <c r="F6189" s="2">
        <f t="shared" ref="F6189" si="31553">SUM(D6185:D6189)/5</f>
        <v>17665.8</v>
      </c>
      <c r="G6189" s="2">
        <f t="shared" ref="G6189" si="31554">N6189/(B6189/100000)</f>
        <v>10432.150638500872</v>
      </c>
      <c r="H6189">
        <f t="shared" si="31222"/>
        <v>700</v>
      </c>
      <c r="I6189">
        <f t="shared" si="31222"/>
        <v>691</v>
      </c>
      <c r="J6189" s="3">
        <f t="shared" ref="J6189" si="31555">E6189/(SUM(N6182:N6188)/7)*100</f>
        <v>1.9483402270880239</v>
      </c>
      <c r="K6189">
        <f t="shared" ref="K6189" si="31556">O6189-O6188</f>
        <v>16</v>
      </c>
      <c r="L6189" s="3">
        <f t="shared" ref="L6189" si="31557">SUM(K6183:K6189)/7</f>
        <v>11.571428571428571</v>
      </c>
      <c r="M6189" s="3">
        <f t="shared" ref="M6189" si="31558">O6189/(B6189/100000)</f>
        <v>90.423388915280128</v>
      </c>
      <c r="N6189">
        <v>832741</v>
      </c>
      <c r="O6189">
        <v>7218</v>
      </c>
    </row>
    <row r="6190" spans="1:15" customFormat="1" x14ac:dyDescent="0.2">
      <c r="A6190" t="s">
        <v>14</v>
      </c>
      <c r="B6190" s="2">
        <v>7982448</v>
      </c>
      <c r="C6190" s="1">
        <f t="shared" si="31221"/>
        <v>44605</v>
      </c>
      <c r="D6190">
        <f t="shared" ref="D6190" si="31559">N6190-N6189</f>
        <v>10763</v>
      </c>
      <c r="E6190" s="2">
        <f t="shared" ref="E6190" si="31560">SUM(D6184:D6190)/7</f>
        <v>15004.714285714286</v>
      </c>
      <c r="F6190" s="2">
        <f t="shared" ref="F6190" si="31561">SUM(D6186:D6190)/5</f>
        <v>16898</v>
      </c>
      <c r="G6190" s="2">
        <f t="shared" ref="G6190" si="31562">N6190/(B6190/100000)</f>
        <v>10566.983962814416</v>
      </c>
      <c r="H6190">
        <f t="shared" si="31222"/>
        <v>701</v>
      </c>
      <c r="I6190">
        <f t="shared" si="31222"/>
        <v>692</v>
      </c>
      <c r="J6190" s="3">
        <f t="shared" ref="J6190" si="31563">E6190/(SUM(N6183:N6189)/7)*100</f>
        <v>1.922582348075395</v>
      </c>
      <c r="K6190">
        <f t="shared" ref="K6190" si="31564">O6190-O6189</f>
        <v>7</v>
      </c>
      <c r="L6190" s="3">
        <f t="shared" ref="L6190" si="31565">SUM(K6184:K6190)/7</f>
        <v>12.285714285714286</v>
      </c>
      <c r="M6190" s="3">
        <f t="shared" ref="M6190" si="31566">O6190/(B6190/100000)</f>
        <v>90.511081312399412</v>
      </c>
      <c r="N6190">
        <v>843504</v>
      </c>
      <c r="O6190">
        <v>7225</v>
      </c>
    </row>
    <row r="6191" spans="1:15" customFormat="1" x14ac:dyDescent="0.2">
      <c r="A6191" t="s">
        <v>14</v>
      </c>
      <c r="B6191" s="2">
        <v>7982448</v>
      </c>
      <c r="C6191" s="1">
        <f t="shared" si="31221"/>
        <v>44606</v>
      </c>
      <c r="D6191">
        <f t="shared" ref="D6191" si="31567">N6191-N6190</f>
        <v>4515</v>
      </c>
      <c r="E6191" s="2">
        <f t="shared" ref="E6191" si="31568">SUM(D6185:D6191)/7</f>
        <v>14801</v>
      </c>
      <c r="F6191" s="2">
        <f t="shared" ref="F6191" si="31569">SUM(D6187:D6191)/5</f>
        <v>14275.6</v>
      </c>
      <c r="G6191" s="2">
        <f t="shared" ref="G6191" si="31570">N6191/(B6191/100000)</f>
        <v>10623.545558956352</v>
      </c>
      <c r="H6191">
        <f t="shared" si="31222"/>
        <v>702</v>
      </c>
      <c r="I6191">
        <f t="shared" si="31222"/>
        <v>693</v>
      </c>
      <c r="J6191" s="3">
        <f t="shared" ref="J6191" si="31571">E6191/(SUM(N6184:N6190)/7)*100</f>
        <v>1.8607064387946164</v>
      </c>
      <c r="K6191">
        <f t="shared" ref="K6191" si="31572">O6191-O6190</f>
        <v>23</v>
      </c>
      <c r="L6191" s="3">
        <f t="shared" ref="L6191" si="31573">SUM(K6185:K6191)/7</f>
        <v>15.571428571428571</v>
      </c>
      <c r="M6191" s="3">
        <f t="shared" ref="M6191" si="31574">O6191/(B6191/100000)</f>
        <v>90.799213474362759</v>
      </c>
      <c r="N6191">
        <v>848019</v>
      </c>
      <c r="O6191">
        <v>7248</v>
      </c>
    </row>
    <row r="6192" spans="1:15" customFormat="1" x14ac:dyDescent="0.2">
      <c r="A6192" t="s">
        <v>14</v>
      </c>
      <c r="B6192" s="2">
        <v>7982448</v>
      </c>
      <c r="C6192" s="1">
        <f t="shared" si="31221"/>
        <v>44607</v>
      </c>
      <c r="D6192">
        <f t="shared" ref="D6192:D6193" si="31575">N6192-N6191</f>
        <v>11725</v>
      </c>
      <c r="E6192" s="2">
        <f t="shared" ref="E6192:E6193" si="31576">SUM(D6186:D6192)/7</f>
        <v>14390</v>
      </c>
      <c r="F6192" s="2">
        <f t="shared" ref="F6192:F6193" si="31577">SUM(D6188:D6192)/5</f>
        <v>12653</v>
      </c>
      <c r="G6192" s="2">
        <f t="shared" ref="G6192:G6193" si="31578">N6192/(B6192/100000)</f>
        <v>10770.430324131145</v>
      </c>
      <c r="H6192">
        <f t="shared" si="31222"/>
        <v>703</v>
      </c>
      <c r="I6192">
        <f t="shared" si="31222"/>
        <v>694</v>
      </c>
      <c r="J6192" s="3">
        <f t="shared" ref="J6192:J6193" si="31579">E6192/(SUM(N6185:N6191)/7)*100</f>
        <v>1.7759916188287903</v>
      </c>
      <c r="K6192">
        <f t="shared" ref="K6192:K6193" si="31580">O6192-O6191</f>
        <v>18</v>
      </c>
      <c r="L6192" s="3">
        <f t="shared" ref="L6192:L6193" si="31581">SUM(K6186:K6192)/7</f>
        <v>16.857142857142858</v>
      </c>
      <c r="M6192" s="3">
        <f t="shared" ref="M6192:M6193" si="31582">O6192/(B6192/100000)</f>
        <v>91.024708209812331</v>
      </c>
      <c r="N6192">
        <v>859744</v>
      </c>
      <c r="O6192">
        <v>7266</v>
      </c>
    </row>
    <row r="6193" spans="1:15" customFormat="1" x14ac:dyDescent="0.2">
      <c r="A6193" t="s">
        <v>14</v>
      </c>
      <c r="B6193" s="2">
        <v>7982448</v>
      </c>
      <c r="C6193" s="1">
        <f t="shared" si="31221"/>
        <v>44608</v>
      </c>
      <c r="D6193">
        <f t="shared" si="31575"/>
        <v>16375</v>
      </c>
      <c r="E6193" s="2">
        <f t="shared" si="31576"/>
        <v>14211.142857142857</v>
      </c>
      <c r="F6193" s="2">
        <f t="shared" si="31577"/>
        <v>12151.2</v>
      </c>
      <c r="G6193" s="2">
        <f t="shared" si="31578"/>
        <v>10975.567895963744</v>
      </c>
      <c r="H6193">
        <f t="shared" si="31222"/>
        <v>704</v>
      </c>
      <c r="I6193">
        <f t="shared" si="31222"/>
        <v>695</v>
      </c>
      <c r="J6193" s="3">
        <f t="shared" si="31579"/>
        <v>1.7233114785280736</v>
      </c>
      <c r="K6193">
        <f t="shared" si="31580"/>
        <v>12</v>
      </c>
      <c r="L6193" s="3">
        <f t="shared" si="31581"/>
        <v>16.285714285714285</v>
      </c>
      <c r="M6193" s="3">
        <f t="shared" si="31582"/>
        <v>91.175038033445389</v>
      </c>
      <c r="N6193">
        <v>876119</v>
      </c>
      <c r="O6193">
        <v>7278</v>
      </c>
    </row>
    <row r="6194" spans="1:15" customFormat="1" x14ac:dyDescent="0.2">
      <c r="A6194" t="s">
        <v>14</v>
      </c>
      <c r="B6194" s="2">
        <v>7982448</v>
      </c>
      <c r="C6194" s="1">
        <f t="shared" si="31221"/>
        <v>44609</v>
      </c>
      <c r="D6194">
        <f t="shared" ref="D6194:D6195" si="31583">N6194-N6193</f>
        <v>19722</v>
      </c>
      <c r="E6194" s="2">
        <f t="shared" ref="E6194:E6195" si="31584">SUM(D6188:D6194)/7</f>
        <v>14194.571428571429</v>
      </c>
      <c r="F6194" s="2">
        <f t="shared" ref="F6194:F6195" si="31585">SUM(D6190:D6194)/5</f>
        <v>12620</v>
      </c>
      <c r="G6194" s="2">
        <f t="shared" ref="G6194:G6195" si="31586">N6194/(B6194/100000)</f>
        <v>11222.634961104664</v>
      </c>
      <c r="H6194">
        <f t="shared" si="31222"/>
        <v>705</v>
      </c>
      <c r="I6194">
        <f t="shared" si="31222"/>
        <v>696</v>
      </c>
      <c r="J6194" s="3">
        <f t="shared" ref="J6194:J6195" si="31587">E6194/(SUM(N6187:N6193)/7)*100</f>
        <v>1.6921410858946975</v>
      </c>
      <c r="K6194">
        <f t="shared" ref="K6194:K6195" si="31588">O6194-O6193</f>
        <v>22</v>
      </c>
      <c r="L6194" s="3">
        <f t="shared" ref="L6194:L6195" si="31589">SUM(K6188:K6194)/7</f>
        <v>18.142857142857142</v>
      </c>
      <c r="M6194" s="3">
        <f t="shared" ref="M6194:M6195" si="31590">O6194/(B6194/100000)</f>
        <v>91.450642710105981</v>
      </c>
      <c r="N6194">
        <v>895841</v>
      </c>
      <c r="O6194">
        <v>7300</v>
      </c>
    </row>
    <row r="6195" spans="1:15" customFormat="1" x14ac:dyDescent="0.2">
      <c r="A6195" t="s">
        <v>14</v>
      </c>
      <c r="B6195" s="2">
        <v>7982448</v>
      </c>
      <c r="C6195" s="1">
        <f t="shared" si="31221"/>
        <v>44610</v>
      </c>
      <c r="D6195">
        <f t="shared" si="31583"/>
        <v>18593</v>
      </c>
      <c r="E6195" s="2">
        <f t="shared" si="31584"/>
        <v>14153</v>
      </c>
      <c r="F6195" s="2">
        <f t="shared" si="31585"/>
        <v>14186</v>
      </c>
      <c r="G6195" s="2">
        <f t="shared" si="31586"/>
        <v>11455.558495338773</v>
      </c>
      <c r="H6195">
        <f t="shared" si="31222"/>
        <v>706</v>
      </c>
      <c r="I6195">
        <f t="shared" si="31222"/>
        <v>697</v>
      </c>
      <c r="J6195" s="3">
        <f t="shared" si="31587"/>
        <v>1.6591108414522659</v>
      </c>
      <c r="K6195">
        <f t="shared" si="31588"/>
        <v>12</v>
      </c>
      <c r="L6195" s="3">
        <f t="shared" si="31589"/>
        <v>15.714285714285714</v>
      </c>
      <c r="M6195" s="3">
        <f t="shared" si="31590"/>
        <v>91.600972533739025</v>
      </c>
      <c r="N6195">
        <v>914434</v>
      </c>
      <c r="O6195">
        <v>7312</v>
      </c>
    </row>
    <row r="6196" spans="1:15" customFormat="1" x14ac:dyDescent="0.2">
      <c r="A6196" t="s">
        <v>14</v>
      </c>
      <c r="B6196" s="2">
        <v>7982448</v>
      </c>
      <c r="C6196" s="1">
        <f t="shared" si="31221"/>
        <v>44611</v>
      </c>
      <c r="D6196">
        <f t="shared" ref="D6196" si="31591">N6196-N6195</f>
        <v>14537</v>
      </c>
      <c r="E6196" s="2">
        <f t="shared" ref="E6196" si="31592">SUM(D6190:D6196)/7</f>
        <v>13747.142857142857</v>
      </c>
      <c r="F6196" s="2">
        <f t="shared" ref="F6196" si="31593">SUM(D6192:D6196)/5</f>
        <v>16190.4</v>
      </c>
      <c r="G6196" s="2">
        <f t="shared" ref="G6196" si="31594">N6196/(B6196/100000)</f>
        <v>11637.670549184913</v>
      </c>
      <c r="H6196">
        <f t="shared" si="31222"/>
        <v>707</v>
      </c>
      <c r="I6196">
        <f t="shared" si="31222"/>
        <v>698</v>
      </c>
      <c r="J6196" s="3">
        <f t="shared" ref="J6196" si="31595">E6196/(SUM(N6189:N6195)/7)*100</f>
        <v>1.5852327407641209</v>
      </c>
      <c r="K6196">
        <f t="shared" ref="K6196" si="31596">O6196-O6195</f>
        <v>10</v>
      </c>
      <c r="L6196" s="3">
        <f t="shared" ref="L6196" si="31597">SUM(K6190:K6196)/7</f>
        <v>14.857142857142858</v>
      </c>
      <c r="M6196" s="3">
        <f t="shared" ref="M6196" si="31598">O6196/(B6196/100000)</f>
        <v>91.726247386766573</v>
      </c>
      <c r="N6196">
        <v>928971</v>
      </c>
      <c r="O6196">
        <v>7322</v>
      </c>
    </row>
    <row r="6197" spans="1:15" customFormat="1" x14ac:dyDescent="0.2">
      <c r="A6197" t="s">
        <v>14</v>
      </c>
      <c r="B6197" s="2">
        <v>7982448</v>
      </c>
      <c r="C6197" s="1">
        <f t="shared" si="31221"/>
        <v>44612</v>
      </c>
      <c r="D6197">
        <f t="shared" ref="D6197" si="31599">N6197-N6196</f>
        <v>9793</v>
      </c>
      <c r="E6197" s="2">
        <f t="shared" ref="E6197" si="31600">SUM(D6191:D6197)/7</f>
        <v>13608.571428571429</v>
      </c>
      <c r="F6197" s="2">
        <f t="shared" ref="F6197" si="31601">SUM(D6193:D6197)/5</f>
        <v>15804</v>
      </c>
      <c r="G6197" s="2">
        <f t="shared" ref="G6197" si="31602">N6197/(B6197/100000)</f>
        <v>11760.352212754784</v>
      </c>
      <c r="H6197">
        <f t="shared" si="31222"/>
        <v>708</v>
      </c>
      <c r="I6197">
        <f t="shared" si="31222"/>
        <v>699</v>
      </c>
      <c r="J6197" s="3">
        <f t="shared" ref="J6197" si="31603">E6197/(SUM(N6190:N6196)/7)*100</f>
        <v>1.5447654408435594</v>
      </c>
      <c r="K6197">
        <f t="shared" ref="K6197" si="31604">O6197-O6196</f>
        <v>3</v>
      </c>
      <c r="L6197" s="3">
        <f t="shared" ref="L6197" si="31605">SUM(K6191:K6197)/7</f>
        <v>14.285714285714286</v>
      </c>
      <c r="M6197" s="3">
        <f t="shared" ref="M6197" si="31606">O6197/(B6197/100000)</f>
        <v>91.763829842674838</v>
      </c>
      <c r="N6197">
        <v>938764</v>
      </c>
      <c r="O6197">
        <v>7325</v>
      </c>
    </row>
    <row r="6198" spans="1:15" customFormat="1" x14ac:dyDescent="0.2">
      <c r="A6198" t="s">
        <v>14</v>
      </c>
      <c r="B6198" s="2">
        <v>7982448</v>
      </c>
      <c r="C6198" s="1">
        <f t="shared" si="31221"/>
        <v>44613</v>
      </c>
      <c r="D6198">
        <f t="shared" ref="D6198" si="31607">N6198-N6197</f>
        <v>4618</v>
      </c>
      <c r="E6198" s="2">
        <f t="shared" ref="E6198" si="31608">SUM(D6192:D6198)/7</f>
        <v>13623.285714285714</v>
      </c>
      <c r="F6198" s="2">
        <f t="shared" ref="F6198" si="31609">SUM(D6194:D6198)/5</f>
        <v>13452.6</v>
      </c>
      <c r="G6198" s="2">
        <f t="shared" ref="G6198" si="31610">N6198/(B6198/100000)</f>
        <v>11818.204139882904</v>
      </c>
      <c r="H6198">
        <f t="shared" si="31222"/>
        <v>709</v>
      </c>
      <c r="I6198">
        <f t="shared" si="31222"/>
        <v>700</v>
      </c>
      <c r="J6198" s="3">
        <f t="shared" ref="J6198" si="31611">E6198/(SUM(N6191:N6197)/7)*100</f>
        <v>1.5229103280605925</v>
      </c>
      <c r="K6198">
        <f t="shared" ref="K6198" si="31612">O6198-O6197</f>
        <v>2</v>
      </c>
      <c r="L6198" s="3">
        <f t="shared" ref="L6198" si="31613">SUM(K6192:K6198)/7</f>
        <v>11.285714285714286</v>
      </c>
      <c r="M6198" s="3">
        <f t="shared" ref="M6198" si="31614">O6198/(B6198/100000)</f>
        <v>91.788884813280347</v>
      </c>
      <c r="N6198">
        <v>943382</v>
      </c>
      <c r="O6198">
        <v>7327</v>
      </c>
    </row>
    <row r="6199" spans="1:15" customFormat="1" x14ac:dyDescent="0.2">
      <c r="A6199" t="s">
        <v>14</v>
      </c>
      <c r="B6199" s="2">
        <v>7982448</v>
      </c>
      <c r="C6199" s="1">
        <f t="shared" si="31221"/>
        <v>44614</v>
      </c>
      <c r="D6199">
        <f t="shared" ref="D6199" si="31615">N6199-N6198</f>
        <v>10651</v>
      </c>
      <c r="E6199" s="2">
        <f t="shared" ref="E6199" si="31616">SUM(D6193:D6199)/7</f>
        <v>13469.857142857143</v>
      </c>
      <c r="F6199" s="2">
        <f t="shared" ref="F6199" si="31617">SUM(D6195:D6199)/5</f>
        <v>11638.4</v>
      </c>
      <c r="G6199" s="2">
        <f t="shared" ref="G6199" si="31618">N6199/(B6199/100000)</f>
        <v>11951.634385842539</v>
      </c>
      <c r="H6199">
        <f t="shared" si="31222"/>
        <v>710</v>
      </c>
      <c r="I6199">
        <f t="shared" si="31222"/>
        <v>701</v>
      </c>
      <c r="J6199" s="3">
        <f t="shared" ref="J6199" si="31619">E6199/(SUM(N6192:N6198)/7)*100</f>
        <v>1.483171588995565</v>
      </c>
      <c r="K6199">
        <f t="shared" ref="K6199" si="31620">O6199-O6198</f>
        <v>36</v>
      </c>
      <c r="L6199" s="3">
        <f t="shared" ref="L6199" si="31621">SUM(K6193:K6199)/7</f>
        <v>13.857142857142858</v>
      </c>
      <c r="M6199" s="3">
        <f t="shared" ref="M6199" si="31622">O6199/(B6199/100000)</f>
        <v>92.239874284179493</v>
      </c>
      <c r="N6199">
        <v>954033</v>
      </c>
      <c r="O6199">
        <v>7363</v>
      </c>
    </row>
    <row r="6200" spans="1:15" customFormat="1" x14ac:dyDescent="0.2">
      <c r="A6200" t="s">
        <v>14</v>
      </c>
      <c r="B6200" s="2">
        <v>7982448</v>
      </c>
      <c r="C6200" s="1">
        <f t="shared" si="31221"/>
        <v>44615</v>
      </c>
      <c r="D6200">
        <f t="shared" ref="D6200" si="31623">N6200-N6199</f>
        <v>17087</v>
      </c>
      <c r="E6200" s="2">
        <f t="shared" ref="E6200" si="31624">SUM(D6194:D6200)/7</f>
        <v>13571.571428571429</v>
      </c>
      <c r="F6200" s="2">
        <f t="shared" ref="F6200" si="31625">SUM(D6196:D6200)/5</f>
        <v>11337.2</v>
      </c>
      <c r="G6200" s="2">
        <f t="shared" ref="G6200" si="31626">N6200/(B6200/100000)</f>
        <v>12165.691527210702</v>
      </c>
      <c r="H6200">
        <f t="shared" si="31222"/>
        <v>711</v>
      </c>
      <c r="I6200">
        <f t="shared" si="31222"/>
        <v>702</v>
      </c>
      <c r="J6200" s="3">
        <f t="shared" ref="J6200" si="31627">E6200/(SUM(N6193:N6199)/7)*100</f>
        <v>1.4725312266335004</v>
      </c>
      <c r="K6200">
        <f t="shared" ref="K6200" si="31628">O6200-O6199</f>
        <v>20</v>
      </c>
      <c r="L6200" s="3">
        <f t="shared" ref="L6200" si="31629">SUM(K6194:K6200)/7</f>
        <v>15</v>
      </c>
      <c r="M6200" s="3">
        <f t="shared" ref="M6200" si="31630">O6200/(B6200/100000)</f>
        <v>92.490423990234575</v>
      </c>
      <c r="N6200">
        <v>971120</v>
      </c>
      <c r="O6200">
        <v>7383</v>
      </c>
    </row>
    <row r="6201" spans="1:15" customFormat="1" x14ac:dyDescent="0.2">
      <c r="A6201" t="s">
        <v>14</v>
      </c>
      <c r="B6201" s="2">
        <v>7982448</v>
      </c>
      <c r="C6201" s="1">
        <f t="shared" si="31221"/>
        <v>44616</v>
      </c>
      <c r="D6201">
        <f t="shared" ref="D6201:D6202" si="31631">N6201-N6200</f>
        <v>17902</v>
      </c>
      <c r="E6201" s="2">
        <f t="shared" ref="E6201:E6202" si="31632">SUM(D6195:D6201)/7</f>
        <v>13311.571428571429</v>
      </c>
      <c r="F6201" s="2">
        <f t="shared" ref="F6201:F6202" si="31633">SUM(D6197:D6201)/5</f>
        <v>12010.2</v>
      </c>
      <c r="G6201" s="2">
        <f t="shared" ref="G6201:G6202" si="31634">N6201/(B6201/100000)</f>
        <v>12389.958569100607</v>
      </c>
      <c r="H6201">
        <f t="shared" si="31222"/>
        <v>712</v>
      </c>
      <c r="I6201">
        <f t="shared" si="31222"/>
        <v>703</v>
      </c>
      <c r="J6201" s="3">
        <f t="shared" ref="J6201:J6202" si="31635">E6201/(SUM(N6194:N6200)/7)*100</f>
        <v>1.4233614830418182</v>
      </c>
      <c r="K6201">
        <f t="shared" ref="K6201:K6202" si="31636">O6201-O6200</f>
        <v>24</v>
      </c>
      <c r="L6201" s="3">
        <f t="shared" ref="L6201:L6202" si="31637">SUM(K6195:K6201)/7</f>
        <v>15.285714285714286</v>
      </c>
      <c r="M6201" s="3">
        <f t="shared" ref="M6201:M6202" si="31638">O6201/(B6201/100000)</f>
        <v>92.791083637500677</v>
      </c>
      <c r="N6201">
        <v>989022</v>
      </c>
      <c r="O6201">
        <v>7407</v>
      </c>
    </row>
    <row r="6202" spans="1:15" customFormat="1" x14ac:dyDescent="0.2">
      <c r="A6202" t="s">
        <v>14</v>
      </c>
      <c r="B6202" s="2">
        <v>7982448</v>
      </c>
      <c r="C6202" s="1">
        <f t="shared" si="31221"/>
        <v>44617</v>
      </c>
      <c r="D6202">
        <f t="shared" si="31631"/>
        <v>21994</v>
      </c>
      <c r="E6202" s="2">
        <f t="shared" si="31632"/>
        <v>13797.428571428571</v>
      </c>
      <c r="F6202" s="2">
        <f t="shared" si="31633"/>
        <v>14450.4</v>
      </c>
      <c r="G6202" s="2">
        <f t="shared" si="31634"/>
        <v>12665.488080849385</v>
      </c>
      <c r="H6202">
        <f t="shared" si="31222"/>
        <v>713</v>
      </c>
      <c r="I6202">
        <f t="shared" si="31222"/>
        <v>704</v>
      </c>
      <c r="J6202" s="3">
        <f t="shared" si="31635"/>
        <v>1.4546082172667969</v>
      </c>
      <c r="K6202">
        <f t="shared" si="31636"/>
        <v>10</v>
      </c>
      <c r="L6202" s="3">
        <f t="shared" si="31637"/>
        <v>15</v>
      </c>
      <c r="M6202" s="3">
        <f t="shared" si="31638"/>
        <v>92.916358490528225</v>
      </c>
      <c r="N6202">
        <v>1011016</v>
      </c>
      <c r="O6202">
        <v>7417</v>
      </c>
    </row>
    <row r="6203" spans="1:15" customFormat="1" x14ac:dyDescent="0.2">
      <c r="A6203" t="s">
        <v>14</v>
      </c>
      <c r="B6203" s="2">
        <v>7982448</v>
      </c>
      <c r="C6203" s="1">
        <f t="shared" si="31221"/>
        <v>44618</v>
      </c>
      <c r="D6203">
        <f t="shared" ref="D6203" si="31639">N6203-N6202</f>
        <v>15674</v>
      </c>
      <c r="E6203" s="2">
        <f t="shared" ref="E6203" si="31640">SUM(D6197:D6203)/7</f>
        <v>13959.857142857143</v>
      </c>
      <c r="F6203" s="2">
        <f t="shared" ref="F6203" si="31641">SUM(D6199:D6203)/5</f>
        <v>16661.599999999999</v>
      </c>
      <c r="G6203" s="2">
        <f t="shared" ref="G6203" si="31642">N6203/(B6203/100000)</f>
        <v>12861.843885484754</v>
      </c>
      <c r="H6203">
        <f t="shared" si="31222"/>
        <v>714</v>
      </c>
      <c r="I6203">
        <f t="shared" si="31222"/>
        <v>705</v>
      </c>
      <c r="J6203" s="3">
        <f t="shared" ref="J6203" si="31643">E6203/(SUM(N6196:N6202)/7)*100</f>
        <v>1.4506314141218009</v>
      </c>
      <c r="K6203">
        <f t="shared" ref="K6203" si="31644">O6203-O6202</f>
        <v>30</v>
      </c>
      <c r="L6203" s="3">
        <f t="shared" ref="L6203" si="31645">SUM(K6197:K6203)/7</f>
        <v>17.857142857142858</v>
      </c>
      <c r="M6203" s="3">
        <f t="shared" ref="M6203" si="31646">O6203/(B6203/100000)</f>
        <v>93.292183049610856</v>
      </c>
      <c r="N6203">
        <v>1026690</v>
      </c>
      <c r="O6203">
        <v>7447</v>
      </c>
    </row>
    <row r="6204" spans="1:15" customFormat="1" x14ac:dyDescent="0.2">
      <c r="A6204" t="s">
        <v>14</v>
      </c>
      <c r="B6204" s="2">
        <v>7982448</v>
      </c>
      <c r="C6204" s="1">
        <f t="shared" si="31221"/>
        <v>44619</v>
      </c>
      <c r="D6204">
        <f t="shared" ref="D6204" si="31647">N6204-N6203</f>
        <v>9267</v>
      </c>
      <c r="E6204" s="2">
        <f t="shared" ref="E6204" si="31648">SUM(D6198:D6204)/7</f>
        <v>13884.714285714286</v>
      </c>
      <c r="F6204" s="2">
        <f t="shared" ref="F6204" si="31649">SUM(D6200:D6204)/5</f>
        <v>16384.8</v>
      </c>
      <c r="G6204" s="2">
        <f t="shared" ref="G6204" si="31650">N6204/(B6204/100000)</f>
        <v>12977.936091785377</v>
      </c>
      <c r="H6204">
        <f t="shared" si="31222"/>
        <v>715</v>
      </c>
      <c r="I6204">
        <f t="shared" si="31222"/>
        <v>706</v>
      </c>
      <c r="J6204" s="3">
        <f t="shared" ref="J6204" si="31651">E6204/(SUM(N6197:N6203)/7)*100</f>
        <v>1.4221922155121718</v>
      </c>
      <c r="K6204">
        <f t="shared" ref="K6204" si="31652">O6204-O6203</f>
        <v>0</v>
      </c>
      <c r="L6204" s="3">
        <f t="shared" ref="L6204" si="31653">SUM(K6198:K6204)/7</f>
        <v>17.428571428571427</v>
      </c>
      <c r="M6204" s="3">
        <f t="shared" ref="M6204" si="31654">O6204/(B6204/100000)</f>
        <v>93.292183049610856</v>
      </c>
      <c r="N6204">
        <v>1035957</v>
      </c>
      <c r="O6204">
        <v>7447</v>
      </c>
    </row>
    <row r="6205" spans="1:15" customFormat="1" x14ac:dyDescent="0.2">
      <c r="A6205" t="s">
        <v>14</v>
      </c>
      <c r="B6205" s="2">
        <v>7982448</v>
      </c>
      <c r="C6205" s="1">
        <f t="shared" si="31221"/>
        <v>44620</v>
      </c>
      <c r="D6205">
        <f t="shared" ref="D6205" si="31655">N6205-N6204</f>
        <v>4369</v>
      </c>
      <c r="E6205" s="2">
        <f t="shared" ref="E6205" si="31656">SUM(D6199:D6205)/7</f>
        <v>13849.142857142857</v>
      </c>
      <c r="F6205" s="2">
        <f t="shared" ref="F6205" si="31657">SUM(D6201:D6205)/5</f>
        <v>13841.2</v>
      </c>
      <c r="G6205" s="2">
        <f t="shared" ref="G6205" si="31658">N6205/(B6205/100000)</f>
        <v>13032.668675073111</v>
      </c>
      <c r="H6205">
        <f t="shared" si="31222"/>
        <v>716</v>
      </c>
      <c r="I6205">
        <f t="shared" si="31222"/>
        <v>707</v>
      </c>
      <c r="J6205" s="3">
        <f t="shared" ref="J6205" si="31659">E6205/(SUM(N6198:N6204)/7)*100</f>
        <v>1.3986570906709064</v>
      </c>
      <c r="K6205">
        <f t="shared" ref="K6205" si="31660">O6205-O6204</f>
        <v>0</v>
      </c>
      <c r="L6205" s="3">
        <f t="shared" ref="L6205" si="31661">SUM(K6199:K6205)/7</f>
        <v>17.142857142857142</v>
      </c>
      <c r="M6205" s="3">
        <f t="shared" ref="M6205" si="31662">O6205/(B6205/100000)</f>
        <v>93.292183049610856</v>
      </c>
      <c r="N6205">
        <v>1040326</v>
      </c>
      <c r="O6205">
        <v>7447</v>
      </c>
    </row>
    <row r="6206" spans="1:15" customFormat="1" x14ac:dyDescent="0.2">
      <c r="A6206" t="s">
        <v>14</v>
      </c>
      <c r="B6206" s="2">
        <v>7982448</v>
      </c>
      <c r="C6206" s="1">
        <f t="shared" si="31221"/>
        <v>44621</v>
      </c>
      <c r="D6206">
        <f t="shared" ref="D6206" si="31663">N6206-N6205</f>
        <v>10208</v>
      </c>
      <c r="E6206" s="2">
        <f t="shared" ref="E6206" si="31664">SUM(D6200:D6206)/7</f>
        <v>13785.857142857143</v>
      </c>
      <c r="F6206" s="2">
        <f t="shared" ref="F6206" si="31665">SUM(D6202:D6206)/5</f>
        <v>12302.4</v>
      </c>
      <c r="G6206" s="2">
        <f t="shared" ref="G6206" si="31666">N6206/(B6206/100000)</f>
        <v>13160.549245043627</v>
      </c>
      <c r="H6206">
        <f t="shared" si="31222"/>
        <v>717</v>
      </c>
      <c r="I6206">
        <f t="shared" si="31222"/>
        <v>708</v>
      </c>
      <c r="J6206" s="3">
        <f t="shared" ref="J6206" si="31667">E6206/(SUM(N6199:N6205)/7)*100</f>
        <v>1.373061300220086</v>
      </c>
      <c r="K6206">
        <f t="shared" ref="K6206" si="31668">O6206-O6205</f>
        <v>18</v>
      </c>
      <c r="L6206" s="3">
        <f t="shared" ref="L6206" si="31669">SUM(K6200:K6206)/7</f>
        <v>14.571428571428571</v>
      </c>
      <c r="M6206" s="3">
        <f t="shared" ref="M6206" si="31670">O6206/(B6206/100000)</f>
        <v>93.517677785060428</v>
      </c>
      <c r="N6206">
        <v>1050534</v>
      </c>
      <c r="O6206">
        <v>7465</v>
      </c>
    </row>
    <row r="6207" spans="1:15" customFormat="1" x14ac:dyDescent="0.2">
      <c r="A6207" t="s">
        <v>14</v>
      </c>
      <c r="B6207" s="2">
        <v>7982448</v>
      </c>
      <c r="C6207" s="1">
        <f t="shared" si="31221"/>
        <v>44622</v>
      </c>
      <c r="D6207">
        <f t="shared" ref="D6207" si="31671">N6207-N6206</f>
        <v>17456</v>
      </c>
      <c r="E6207" s="2">
        <f t="shared" ref="E6207" si="31672">SUM(D6201:D6207)/7</f>
        <v>13838.571428571429</v>
      </c>
      <c r="F6207" s="2">
        <f t="shared" ref="F6207" si="31673">SUM(D6203:D6207)/5</f>
        <v>11394.8</v>
      </c>
      <c r="G6207" s="2">
        <f t="shared" ref="G6207" si="31674">N6207/(B6207/100000)</f>
        <v>13379.229028488504</v>
      </c>
      <c r="H6207">
        <f t="shared" si="31222"/>
        <v>718</v>
      </c>
      <c r="I6207">
        <f t="shared" si="31222"/>
        <v>709</v>
      </c>
      <c r="J6207" s="3">
        <f t="shared" ref="J6207" si="31675">E6207/(SUM(N6200:N6206)/7)*100</f>
        <v>1.3596428744369033</v>
      </c>
      <c r="K6207">
        <f t="shared" ref="K6207" si="31676">O6207-O6206</f>
        <v>34</v>
      </c>
      <c r="L6207" s="3">
        <f t="shared" ref="L6207" si="31677">SUM(K6201:K6207)/7</f>
        <v>16.571428571428573</v>
      </c>
      <c r="M6207" s="3">
        <f t="shared" ref="M6207" si="31678">O6207/(B6207/100000)</f>
        <v>93.943612285354078</v>
      </c>
      <c r="N6207">
        <v>1067990</v>
      </c>
      <c r="O6207">
        <v>7499</v>
      </c>
    </row>
    <row r="6208" spans="1:15" customFormat="1" x14ac:dyDescent="0.2">
      <c r="A6208" t="s">
        <v>14</v>
      </c>
      <c r="B6208" s="2">
        <v>7982448</v>
      </c>
      <c r="C6208" s="1">
        <f t="shared" si="31221"/>
        <v>44623</v>
      </c>
      <c r="D6208">
        <f t="shared" ref="D6208" si="31679">N6208-N6207</f>
        <v>20111</v>
      </c>
      <c r="E6208" s="2">
        <f t="shared" ref="E6208" si="31680">SUM(D6202:D6208)/7</f>
        <v>14154.142857142857</v>
      </c>
      <c r="F6208" s="2">
        <f t="shared" ref="F6208" si="31681">SUM(D6204:D6208)/5</f>
        <v>12282.2</v>
      </c>
      <c r="G6208" s="2">
        <f t="shared" ref="G6208" si="31682">N6208/(B6208/100000)</f>
        <v>13631.169285412196</v>
      </c>
      <c r="H6208">
        <f t="shared" si="31222"/>
        <v>719</v>
      </c>
      <c r="I6208">
        <f t="shared" si="31222"/>
        <v>710</v>
      </c>
      <c r="J6208" s="3">
        <f t="shared" ref="J6208" si="31683">E6208/(SUM(N6201:N6207)/7)*100</f>
        <v>1.371993627393622</v>
      </c>
      <c r="K6208">
        <f t="shared" ref="K6208" si="31684">O6208-O6207</f>
        <v>20</v>
      </c>
      <c r="L6208" s="3">
        <f t="shared" ref="L6208" si="31685">SUM(K6202:K6208)/7</f>
        <v>16</v>
      </c>
      <c r="M6208" s="3">
        <f t="shared" ref="M6208" si="31686">O6208/(B6208/100000)</f>
        <v>94.19416199140916</v>
      </c>
      <c r="N6208">
        <v>1088101</v>
      </c>
      <c r="O6208">
        <v>7519</v>
      </c>
    </row>
    <row r="6209" spans="1:15" customFormat="1" x14ac:dyDescent="0.2">
      <c r="A6209" t="s">
        <v>14</v>
      </c>
      <c r="B6209" s="2">
        <v>7982448</v>
      </c>
      <c r="C6209" s="1">
        <f t="shared" si="31221"/>
        <v>44624</v>
      </c>
      <c r="D6209">
        <f t="shared" ref="D6209:D6210" si="31687">N6209-N6208</f>
        <v>28889</v>
      </c>
      <c r="E6209" s="2">
        <f t="shared" ref="E6209:E6210" si="31688">SUM(D6203:D6209)/7</f>
        <v>15139.142857142857</v>
      </c>
      <c r="F6209" s="2">
        <f t="shared" ref="F6209:F6210" si="31689">SUM(D6205:D6209)/5</f>
        <v>16206.6</v>
      </c>
      <c r="G6209" s="2">
        <f t="shared" ref="G6209:G6210" si="31690">N6209/(B6209/100000)</f>
        <v>13993.075808323463</v>
      </c>
      <c r="H6209">
        <f t="shared" si="31222"/>
        <v>720</v>
      </c>
      <c r="I6209">
        <f t="shared" si="31222"/>
        <v>711</v>
      </c>
      <c r="J6209" s="3">
        <f t="shared" ref="J6209:J6210" si="31691">E6209/(SUM(N6202:N6208)/7)*100</f>
        <v>1.4476108151584006</v>
      </c>
      <c r="K6209">
        <f t="shared" ref="K6209:K6210" si="31692">O6209-O6208</f>
        <v>27</v>
      </c>
      <c r="L6209" s="3">
        <f t="shared" ref="L6209:L6210" si="31693">SUM(K6203:K6209)/7</f>
        <v>18.428571428571427</v>
      </c>
      <c r="M6209" s="3">
        <f t="shared" ref="M6209:M6210" si="31694">O6209/(B6209/100000)</f>
        <v>94.532404094583526</v>
      </c>
      <c r="N6209">
        <v>1116990</v>
      </c>
      <c r="O6209">
        <v>7546</v>
      </c>
    </row>
    <row r="6210" spans="1:15" customFormat="1" x14ac:dyDescent="0.2">
      <c r="A6210" t="s">
        <v>14</v>
      </c>
      <c r="B6210" s="2">
        <v>7982448</v>
      </c>
      <c r="C6210" s="1">
        <f t="shared" si="31221"/>
        <v>44625</v>
      </c>
      <c r="D6210">
        <f t="shared" si="31687"/>
        <v>17163</v>
      </c>
      <c r="E6210" s="2">
        <f t="shared" si="31688"/>
        <v>15351.857142857143</v>
      </c>
      <c r="F6210" s="2">
        <f t="shared" si="31689"/>
        <v>18765.400000000001</v>
      </c>
      <c r="G6210" s="2">
        <f t="shared" si="31690"/>
        <v>14208.085038574634</v>
      </c>
      <c r="H6210">
        <f t="shared" si="31222"/>
        <v>721</v>
      </c>
      <c r="I6210">
        <f t="shared" si="31222"/>
        <v>712</v>
      </c>
      <c r="J6210" s="3">
        <f t="shared" si="31691"/>
        <v>1.4470036576689052</v>
      </c>
      <c r="K6210">
        <f t="shared" si="31692"/>
        <v>36</v>
      </c>
      <c r="L6210" s="3">
        <f t="shared" si="31693"/>
        <v>19.285714285714285</v>
      </c>
      <c r="M6210" s="3">
        <f t="shared" si="31694"/>
        <v>94.983393565482672</v>
      </c>
      <c r="N6210">
        <v>1134153</v>
      </c>
      <c r="O6210">
        <v>7582</v>
      </c>
    </row>
    <row r="6211" spans="1:15" customFormat="1" x14ac:dyDescent="0.2">
      <c r="A6211" t="s">
        <v>14</v>
      </c>
      <c r="B6211" s="2">
        <v>7982448</v>
      </c>
      <c r="C6211" s="1">
        <f t="shared" si="31221"/>
        <v>44626</v>
      </c>
      <c r="D6211">
        <f t="shared" ref="D6211" si="31695">N6211-N6210</f>
        <v>10373</v>
      </c>
      <c r="E6211" s="2">
        <f t="shared" ref="E6211" si="31696">SUM(D6205:D6211)/7</f>
        <v>15509.857142857143</v>
      </c>
      <c r="F6211" s="2">
        <f t="shared" ref="F6211" si="31697">SUM(D6207:D6211)/5</f>
        <v>18798.400000000001</v>
      </c>
      <c r="G6211" s="2">
        <f t="shared" ref="G6211" si="31698">N6211/(B6211/100000)</f>
        <v>14338.032643620103</v>
      </c>
      <c r="H6211">
        <f t="shared" si="31222"/>
        <v>722</v>
      </c>
      <c r="I6211">
        <f t="shared" si="31222"/>
        <v>713</v>
      </c>
      <c r="J6211" s="3">
        <f t="shared" ref="J6211" si="31699">E6211/(SUM(N6204:N6210)/7)*100</f>
        <v>1.4410441341583697</v>
      </c>
      <c r="K6211">
        <f t="shared" ref="K6211" si="31700">O6211-O6210</f>
        <v>3</v>
      </c>
      <c r="L6211" s="3">
        <f t="shared" ref="L6211" si="31701">SUM(K6205:K6211)/7</f>
        <v>19.714285714285715</v>
      </c>
      <c r="M6211" s="3">
        <f t="shared" ref="M6211" si="31702">O6211/(B6211/100000)</f>
        <v>95.020976021390936</v>
      </c>
      <c r="N6211">
        <v>1144526</v>
      </c>
      <c r="O6211">
        <v>7585</v>
      </c>
    </row>
    <row r="6212" spans="1:15" customFormat="1" x14ac:dyDescent="0.2">
      <c r="A6212" t="s">
        <v>14</v>
      </c>
      <c r="B6212" s="2">
        <v>7982448</v>
      </c>
      <c r="C6212" s="1">
        <f t="shared" si="31221"/>
        <v>44627</v>
      </c>
      <c r="D6212">
        <f t="shared" ref="D6212" si="31703">N6212-N6211</f>
        <v>5035</v>
      </c>
      <c r="E6212" s="2">
        <f t="shared" ref="E6212" si="31704">SUM(D6206:D6212)/7</f>
        <v>15605</v>
      </c>
      <c r="F6212" s="2">
        <f t="shared" ref="F6212" si="31705">SUM(D6208:D6212)/5</f>
        <v>16314.2</v>
      </c>
      <c r="G6212" s="2">
        <f t="shared" ref="G6212" si="31706">N6212/(B6212/100000)</f>
        <v>14401.108532119471</v>
      </c>
      <c r="H6212">
        <f t="shared" si="31222"/>
        <v>723</v>
      </c>
      <c r="I6212">
        <f t="shared" si="31222"/>
        <v>714</v>
      </c>
      <c r="J6212" s="3">
        <f t="shared" ref="J6212" si="31707">E6212/(SUM(N6205:N6211)/7)*100</f>
        <v>1.4292873386351803</v>
      </c>
      <c r="K6212">
        <f t="shared" ref="K6212" si="31708">O6212-O6211</f>
        <v>0</v>
      </c>
      <c r="L6212" s="3">
        <f t="shared" ref="L6212" si="31709">SUM(K6206:K6212)/7</f>
        <v>19.714285714285715</v>
      </c>
      <c r="M6212" s="3">
        <f t="shared" ref="M6212" si="31710">O6212/(B6212/100000)</f>
        <v>95.020976021390936</v>
      </c>
      <c r="N6212">
        <v>1149561</v>
      </c>
      <c r="O6212">
        <v>7585</v>
      </c>
    </row>
    <row r="6213" spans="1:15" customFormat="1" x14ac:dyDescent="0.2">
      <c r="A6213" t="s">
        <v>14</v>
      </c>
      <c r="B6213" s="2">
        <v>7982448</v>
      </c>
      <c r="C6213" s="1">
        <f t="shared" si="31221"/>
        <v>44628</v>
      </c>
      <c r="D6213">
        <f t="shared" ref="D6213" si="31711">N6213-N6212</f>
        <v>12961</v>
      </c>
      <c r="E6213" s="2">
        <f t="shared" ref="E6213" si="31712">SUM(D6207:D6213)/7</f>
        <v>15998.285714285714</v>
      </c>
      <c r="F6213" s="2">
        <f t="shared" ref="F6213" si="31713">SUM(D6209:D6213)/5</f>
        <v>14884.2</v>
      </c>
      <c r="G6213" s="2">
        <f t="shared" ref="G6213" si="31714">N6213/(B6213/100000)</f>
        <v>14563.477269128469</v>
      </c>
      <c r="H6213">
        <f t="shared" si="31222"/>
        <v>724</v>
      </c>
      <c r="I6213">
        <f t="shared" si="31222"/>
        <v>715</v>
      </c>
      <c r="J6213" s="3">
        <f t="shared" ref="J6213" si="31715">E6213/(SUM(N6206:N6212)/7)*100</f>
        <v>1.4446606650924199</v>
      </c>
      <c r="K6213">
        <f t="shared" ref="K6213" si="31716">O6213-O6212</f>
        <v>29</v>
      </c>
      <c r="L6213" s="3">
        <f t="shared" ref="L6213" si="31717">SUM(K6207:K6213)/7</f>
        <v>21.285714285714285</v>
      </c>
      <c r="M6213" s="3">
        <f t="shared" ref="M6213" si="31718">O6213/(B6213/100000)</f>
        <v>95.384273095170812</v>
      </c>
      <c r="N6213">
        <v>1162522</v>
      </c>
      <c r="O6213">
        <v>7614</v>
      </c>
    </row>
    <row r="6214" spans="1:15" customFormat="1" x14ac:dyDescent="0.2">
      <c r="A6214" t="s">
        <v>14</v>
      </c>
      <c r="B6214" s="2">
        <v>7982448</v>
      </c>
      <c r="C6214" s="1">
        <f t="shared" si="31221"/>
        <v>44629</v>
      </c>
      <c r="D6214">
        <f t="shared" ref="D6214" si="31719">N6214-N6213</f>
        <v>19526</v>
      </c>
      <c r="E6214" s="2">
        <f t="shared" ref="E6214" si="31720">SUM(D6208:D6214)/7</f>
        <v>16294</v>
      </c>
      <c r="F6214" s="2">
        <f t="shared" ref="F6214" si="31721">SUM(D6210:D6214)/5</f>
        <v>13011.6</v>
      </c>
      <c r="G6214" s="2">
        <f t="shared" ref="G6214" si="31722">N6214/(B6214/100000)</f>
        <v>14808.088947150049</v>
      </c>
      <c r="H6214">
        <f t="shared" si="31222"/>
        <v>725</v>
      </c>
      <c r="I6214">
        <f t="shared" si="31222"/>
        <v>716</v>
      </c>
      <c r="J6214" s="3">
        <f t="shared" ref="J6214" si="31723">E6214/(SUM(N6207:N6213)/7)*100</f>
        <v>1.4504104418157888</v>
      </c>
      <c r="K6214">
        <f t="shared" ref="K6214" si="31724">O6214-O6213</f>
        <v>25</v>
      </c>
      <c r="L6214" s="3">
        <f t="shared" ref="L6214" si="31725">SUM(K6208:K6214)/7</f>
        <v>20</v>
      </c>
      <c r="M6214" s="3">
        <f t="shared" ref="M6214" si="31726">O6214/(B6214/100000)</f>
        <v>95.697460227739668</v>
      </c>
      <c r="N6214">
        <v>1182048</v>
      </c>
      <c r="O6214">
        <v>7639</v>
      </c>
    </row>
    <row r="6215" spans="1:15" customFormat="1" x14ac:dyDescent="0.2">
      <c r="A6215" t="s">
        <v>14</v>
      </c>
      <c r="B6215" s="2">
        <v>7982448</v>
      </c>
      <c r="C6215" s="1">
        <f t="shared" si="31221"/>
        <v>44630</v>
      </c>
      <c r="D6215">
        <f t="shared" ref="D6215" si="31727">N6215-N6214</f>
        <v>24119</v>
      </c>
      <c r="E6215" s="2">
        <f t="shared" ref="E6215" si="31728">SUM(D6209:D6215)/7</f>
        <v>16866.571428571428</v>
      </c>
      <c r="F6215" s="2">
        <f t="shared" ref="F6215" si="31729">SUM(D6211:D6215)/5</f>
        <v>14402.8</v>
      </c>
      <c r="G6215" s="2">
        <f t="shared" ref="G6215" si="31730">N6215/(B6215/100000)</f>
        <v>15110.239365167177</v>
      </c>
      <c r="H6215">
        <f t="shared" si="31222"/>
        <v>726</v>
      </c>
      <c r="I6215">
        <f t="shared" si="31222"/>
        <v>717</v>
      </c>
      <c r="J6215" s="3">
        <f t="shared" ref="J6215" si="31731">E6215/(SUM(N6208:N6214)/7)*100</f>
        <v>1.4799130748802221</v>
      </c>
      <c r="K6215">
        <f t="shared" ref="K6215" si="31732">O6215-O6214</f>
        <v>17</v>
      </c>
      <c r="L6215" s="3">
        <f t="shared" ref="L6215" si="31733">SUM(K6209:K6215)/7</f>
        <v>19.571428571428573</v>
      </c>
      <c r="M6215" s="3">
        <f t="shared" ref="M6215" si="31734">O6215/(B6215/100000)</f>
        <v>95.910427477886486</v>
      </c>
      <c r="N6215">
        <v>1206167</v>
      </c>
      <c r="O6215">
        <v>7656</v>
      </c>
    </row>
    <row r="6216" spans="1:15" customFormat="1" x14ac:dyDescent="0.2">
      <c r="A6216" t="s">
        <v>14</v>
      </c>
      <c r="B6216" s="2">
        <v>7982448</v>
      </c>
      <c r="C6216" s="1">
        <f t="shared" si="31221"/>
        <v>44631</v>
      </c>
      <c r="D6216">
        <f t="shared" ref="D6216" si="31735">N6216-N6215</f>
        <v>23595</v>
      </c>
      <c r="E6216" s="2">
        <f t="shared" ref="E6216" si="31736">SUM(D6210:D6216)/7</f>
        <v>16110.285714285714</v>
      </c>
      <c r="F6216" s="2">
        <f t="shared" ref="F6216" si="31737">SUM(D6212:D6216)/5</f>
        <v>17047.2</v>
      </c>
      <c r="G6216" s="2">
        <f t="shared" ref="G6216" si="31738">N6216/(B6216/100000)</f>
        <v>15405.825380885664</v>
      </c>
      <c r="H6216">
        <f t="shared" si="31222"/>
        <v>727</v>
      </c>
      <c r="I6216">
        <f t="shared" si="31222"/>
        <v>718</v>
      </c>
      <c r="J6216" s="3">
        <f t="shared" ref="J6216" si="31739">E6216/(SUM(N6209:N6215)/7)*100</f>
        <v>1.3929404603551372</v>
      </c>
      <c r="K6216">
        <f t="shared" ref="K6216" si="31740">O6216-O6215</f>
        <v>15</v>
      </c>
      <c r="L6216" s="3">
        <f t="shared" ref="L6216" si="31741">SUM(K6210:K6216)/7</f>
        <v>17.857142857142858</v>
      </c>
      <c r="M6216" s="3">
        <f t="shared" ref="M6216" si="31742">O6216/(B6216/100000)</f>
        <v>96.098339757427809</v>
      </c>
      <c r="N6216">
        <v>1229762</v>
      </c>
      <c r="O6216">
        <v>7671</v>
      </c>
    </row>
    <row r="6217" spans="1:15" customFormat="1" x14ac:dyDescent="0.2">
      <c r="A6217" t="s">
        <v>14</v>
      </c>
      <c r="B6217" s="2">
        <v>7982448</v>
      </c>
      <c r="C6217" s="1">
        <f t="shared" si="31221"/>
        <v>44632</v>
      </c>
      <c r="D6217">
        <f t="shared" ref="D6217" si="31743">N6217-N6216</f>
        <v>22061</v>
      </c>
      <c r="E6217" s="2">
        <f t="shared" ref="E6217" si="31744">SUM(D6211:D6217)/7</f>
        <v>16810</v>
      </c>
      <c r="F6217" s="2">
        <f t="shared" ref="F6217" si="31745">SUM(D6213:D6217)/5</f>
        <v>20452.400000000001</v>
      </c>
      <c r="G6217" s="2">
        <f t="shared" ref="G6217" si="31746">N6217/(B6217/100000)</f>
        <v>15682.194234149725</v>
      </c>
      <c r="H6217">
        <f t="shared" si="31222"/>
        <v>728</v>
      </c>
      <c r="I6217">
        <f t="shared" si="31222"/>
        <v>719</v>
      </c>
      <c r="J6217" s="3">
        <f t="shared" ref="J6217" si="31747">E6217/(SUM(N6210:N6216)/7)*100</f>
        <v>1.4334723031150096</v>
      </c>
      <c r="K6217">
        <f t="shared" ref="K6217" si="31748">O6217-O6216</f>
        <v>12</v>
      </c>
      <c r="L6217" s="3">
        <f t="shared" ref="L6217" si="31749">SUM(K6211:K6217)/7</f>
        <v>14.428571428571429</v>
      </c>
      <c r="M6217" s="3">
        <f t="shared" ref="M6217" si="31750">O6217/(B6217/100000)</f>
        <v>96.248669581060852</v>
      </c>
      <c r="N6217">
        <v>1251823</v>
      </c>
      <c r="O6217">
        <v>7683</v>
      </c>
    </row>
    <row r="6218" spans="1:15" customFormat="1" x14ac:dyDescent="0.2">
      <c r="A6218" t="s">
        <v>14</v>
      </c>
      <c r="B6218" s="2">
        <v>7982448</v>
      </c>
      <c r="C6218" s="1">
        <f t="shared" si="31221"/>
        <v>44633</v>
      </c>
      <c r="D6218">
        <f t="shared" ref="D6218" si="31751">N6218-N6217</f>
        <v>12433</v>
      </c>
      <c r="E6218" s="2">
        <f t="shared" ref="E6218" si="31752">SUM(D6212:D6218)/7</f>
        <v>17104.285714285714</v>
      </c>
      <c r="F6218" s="2">
        <f t="shared" ref="F6218" si="31753">SUM(D6214:D6218)/5</f>
        <v>20346.8</v>
      </c>
      <c r="G6218" s="2">
        <f t="shared" ref="G6218" si="31754">N6218/(B6218/100000)</f>
        <v>15837.948458918869</v>
      </c>
      <c r="H6218">
        <f t="shared" si="31222"/>
        <v>729</v>
      </c>
      <c r="I6218">
        <f t="shared" si="31222"/>
        <v>720</v>
      </c>
      <c r="J6218" s="3">
        <f t="shared" ref="J6218" si="31755">E6218/(SUM(N6211:N6217)/7)*100</f>
        <v>1.437954825423541</v>
      </c>
      <c r="K6218">
        <f t="shared" ref="K6218" si="31756">O6218-O6217</f>
        <v>2</v>
      </c>
      <c r="L6218" s="3">
        <f t="shared" ref="L6218" si="31757">SUM(K6212:K6218)/7</f>
        <v>14.285714285714286</v>
      </c>
      <c r="M6218" s="3">
        <f t="shared" ref="M6218" si="31758">O6218/(B6218/100000)</f>
        <v>96.273724551666362</v>
      </c>
      <c r="N6218">
        <v>1264256</v>
      </c>
      <c r="O6218">
        <v>7685</v>
      </c>
    </row>
    <row r="6219" spans="1:15" customFormat="1" x14ac:dyDescent="0.2">
      <c r="A6219" t="s">
        <v>14</v>
      </c>
      <c r="B6219" s="2">
        <v>7982448</v>
      </c>
      <c r="C6219" s="1">
        <f t="shared" si="31221"/>
        <v>44634</v>
      </c>
      <c r="D6219">
        <f t="shared" ref="D6219" si="31759">N6219-N6218</f>
        <v>6036</v>
      </c>
      <c r="E6219" s="2">
        <f t="shared" ref="E6219" si="31760">SUM(D6213:D6219)/7</f>
        <v>17247.285714285714</v>
      </c>
      <c r="F6219" s="2">
        <f t="shared" ref="F6219" si="31761">SUM(D6215:D6219)/5</f>
        <v>17648.8</v>
      </c>
      <c r="G6219" s="2">
        <f t="shared" ref="G6219" si="31762">N6219/(B6219/100000)</f>
        <v>15913.564360206294</v>
      </c>
      <c r="H6219">
        <f t="shared" si="31222"/>
        <v>730</v>
      </c>
      <c r="I6219">
        <f t="shared" si="31222"/>
        <v>721</v>
      </c>
      <c r="J6219" s="3">
        <f t="shared" ref="J6219" si="31763">E6219/(SUM(N6212:N6218)/7)*100</f>
        <v>1.4294223668353079</v>
      </c>
      <c r="K6219">
        <f t="shared" ref="K6219" si="31764">O6219-O6218</f>
        <v>3</v>
      </c>
      <c r="L6219" s="3">
        <f t="shared" ref="L6219" si="31765">SUM(K6213:K6219)/7</f>
        <v>14.714285714285714</v>
      </c>
      <c r="M6219" s="3">
        <f t="shared" ref="M6219" si="31766">O6219/(B6219/100000)</f>
        <v>96.311307007574626</v>
      </c>
      <c r="N6219">
        <v>1270292</v>
      </c>
      <c r="O6219">
        <v>7688</v>
      </c>
    </row>
    <row r="6220" spans="1:15" customFormat="1" x14ac:dyDescent="0.2">
      <c r="A6220" t="s">
        <v>14</v>
      </c>
      <c r="B6220" s="2">
        <v>7982448</v>
      </c>
      <c r="C6220" s="1">
        <f t="shared" si="31221"/>
        <v>44635</v>
      </c>
      <c r="D6220">
        <f t="shared" ref="D6220" si="31767">N6220-N6219</f>
        <v>18586</v>
      </c>
      <c r="E6220" s="2">
        <f t="shared" ref="E6220" si="31768">SUM(D6214:D6220)/7</f>
        <v>18050.857142857141</v>
      </c>
      <c r="F6220" s="2">
        <f t="shared" ref="F6220" si="31769">SUM(D6216:D6220)/5</f>
        <v>16542.2</v>
      </c>
      <c r="G6220" s="2">
        <f t="shared" ref="G6220" si="31770">N6220/(B6220/100000)</f>
        <v>16146.400202043284</v>
      </c>
      <c r="H6220">
        <f t="shared" si="31222"/>
        <v>731</v>
      </c>
      <c r="I6220">
        <f t="shared" si="31222"/>
        <v>722</v>
      </c>
      <c r="J6220" s="3">
        <f t="shared" ref="J6220" si="31771">E6220/(SUM(N6213:N6219)/7)*100</f>
        <v>1.4749377543957127</v>
      </c>
      <c r="K6220">
        <f t="shared" ref="K6220" si="31772">O6220-O6219</f>
        <v>27</v>
      </c>
      <c r="L6220" s="3">
        <f t="shared" ref="L6220" si="31773">SUM(K6214:K6220)/7</f>
        <v>14.428571428571429</v>
      </c>
      <c r="M6220" s="3">
        <f t="shared" ref="M6220" si="31774">O6220/(B6220/100000)</f>
        <v>96.649549110748993</v>
      </c>
      <c r="N6220">
        <v>1288878</v>
      </c>
      <c r="O6220">
        <v>7715</v>
      </c>
    </row>
    <row r="6221" spans="1:15" customFormat="1" x14ac:dyDescent="0.2">
      <c r="A6221" t="s">
        <v>14</v>
      </c>
      <c r="B6221" s="2">
        <v>7982448</v>
      </c>
      <c r="C6221" s="1">
        <f t="shared" si="31221"/>
        <v>44636</v>
      </c>
      <c r="D6221">
        <f t="shared" ref="D6221:D6222" si="31775">N6221-N6220</f>
        <v>25185</v>
      </c>
      <c r="E6221" s="2">
        <f t="shared" ref="E6221:E6222" si="31776">SUM(D6215:D6221)/7</f>
        <v>18859.285714285714</v>
      </c>
      <c r="F6221" s="2">
        <f t="shared" ref="F6221:F6222" si="31777">SUM(D6217:D6221)/5</f>
        <v>16860.2</v>
      </c>
      <c r="G6221" s="2">
        <f t="shared" ref="G6221:G6222" si="31778">N6221/(B6221/100000)</f>
        <v>16461.90491939315</v>
      </c>
      <c r="H6221">
        <f t="shared" si="31222"/>
        <v>732</v>
      </c>
      <c r="I6221">
        <f t="shared" si="31222"/>
        <v>723</v>
      </c>
      <c r="J6221" s="3">
        <f t="shared" ref="J6221:J6222" si="31779">E6221/(SUM(N6214:N6220)/7)*100</f>
        <v>1.5185962035267457</v>
      </c>
      <c r="K6221">
        <f t="shared" ref="K6221:K6222" si="31780">O6221-O6220</f>
        <v>29</v>
      </c>
      <c r="L6221" s="3">
        <f t="shared" ref="L6221:L6222" si="31781">SUM(K6215:K6221)/7</f>
        <v>15</v>
      </c>
      <c r="M6221" s="3">
        <f t="shared" ref="M6221:M6222" si="31782">O6221/(B6221/100000)</f>
        <v>97.012846184528868</v>
      </c>
      <c r="N6221">
        <v>1314063</v>
      </c>
      <c r="O6221">
        <v>7744</v>
      </c>
    </row>
    <row r="6222" spans="1:15" customFormat="1" x14ac:dyDescent="0.2">
      <c r="A6222" t="s">
        <v>14</v>
      </c>
      <c r="B6222" s="2">
        <v>7982448</v>
      </c>
      <c r="C6222" s="1">
        <f t="shared" si="31221"/>
        <v>44637</v>
      </c>
      <c r="D6222">
        <f t="shared" si="31775"/>
        <v>25633</v>
      </c>
      <c r="E6222" s="2">
        <f t="shared" si="31776"/>
        <v>19075.571428571428</v>
      </c>
      <c r="F6222" s="2">
        <f t="shared" si="31777"/>
        <v>17574.599999999999</v>
      </c>
      <c r="G6222" s="2">
        <f t="shared" si="31778"/>
        <v>16783.021950158651</v>
      </c>
      <c r="H6222">
        <f t="shared" si="31222"/>
        <v>733</v>
      </c>
      <c r="I6222">
        <f t="shared" si="31222"/>
        <v>724</v>
      </c>
      <c r="J6222" s="3">
        <f t="shared" si="31779"/>
        <v>1.5130351681047576</v>
      </c>
      <c r="K6222">
        <f t="shared" si="31780"/>
        <v>20</v>
      </c>
      <c r="L6222" s="3">
        <f t="shared" si="31781"/>
        <v>15.428571428571429</v>
      </c>
      <c r="M6222" s="3">
        <f t="shared" si="31782"/>
        <v>97.263395890583951</v>
      </c>
      <c r="N6222">
        <v>1339696</v>
      </c>
      <c r="O6222">
        <v>7764</v>
      </c>
    </row>
    <row r="6223" spans="1:15" customFormat="1" x14ac:dyDescent="0.2">
      <c r="A6223" t="s">
        <v>14</v>
      </c>
      <c r="B6223" s="2">
        <v>7982448</v>
      </c>
      <c r="C6223" s="1">
        <f t="shared" si="31221"/>
        <v>44638</v>
      </c>
      <c r="D6223">
        <f t="shared" ref="D6223:D6224" si="31783">N6223-N6222</f>
        <v>36253</v>
      </c>
      <c r="E6223" s="2">
        <f t="shared" ref="E6223:E6224" si="31784">SUM(D6217:D6223)/7</f>
        <v>20883.857142857141</v>
      </c>
      <c r="F6223" s="2">
        <f t="shared" ref="F6223:F6224" si="31785">SUM(D6219:D6223)/5</f>
        <v>22338.6</v>
      </c>
      <c r="G6223" s="2">
        <f t="shared" ref="G6223:G6224" si="31786">N6223/(B6223/100000)</f>
        <v>17237.1808748394</v>
      </c>
      <c r="H6223">
        <f t="shared" si="31222"/>
        <v>734</v>
      </c>
      <c r="I6223">
        <f t="shared" si="31222"/>
        <v>725</v>
      </c>
      <c r="J6223" s="3">
        <f t="shared" ref="J6223:J6224" si="31787">E6223/(SUM(N6216:N6222)/7)*100</f>
        <v>1.6317753441599685</v>
      </c>
      <c r="K6223">
        <f t="shared" ref="K6223:K6224" si="31788">O6223-O6222</f>
        <v>16</v>
      </c>
      <c r="L6223" s="3">
        <f t="shared" ref="L6223:L6224" si="31789">SUM(K6217:K6223)/7</f>
        <v>15.571428571428571</v>
      </c>
      <c r="M6223" s="3">
        <f t="shared" ref="M6223:M6224" si="31790">O6223/(B6223/100000)</f>
        <v>97.463835655428014</v>
      </c>
      <c r="N6223">
        <v>1375949</v>
      </c>
      <c r="O6223">
        <v>7780</v>
      </c>
    </row>
    <row r="6224" spans="1:15" customFormat="1" x14ac:dyDescent="0.2">
      <c r="A6224" t="s">
        <v>14</v>
      </c>
      <c r="B6224" s="2">
        <v>7982448</v>
      </c>
      <c r="C6224" s="1">
        <f t="shared" si="31221"/>
        <v>44639</v>
      </c>
      <c r="D6224">
        <f t="shared" si="31783"/>
        <v>26043</v>
      </c>
      <c r="E6224" s="2">
        <f t="shared" si="31784"/>
        <v>21452.714285714286</v>
      </c>
      <c r="F6224" s="2">
        <f t="shared" si="31785"/>
        <v>26340</v>
      </c>
      <c r="G6224" s="2">
        <f t="shared" si="31786"/>
        <v>17563.434174579026</v>
      </c>
      <c r="H6224">
        <f t="shared" si="31222"/>
        <v>735</v>
      </c>
      <c r="I6224">
        <f t="shared" si="31222"/>
        <v>726</v>
      </c>
      <c r="J6224" s="3">
        <f t="shared" si="31787"/>
        <v>1.6493103701642962</v>
      </c>
      <c r="K6224">
        <f t="shared" si="31788"/>
        <v>17</v>
      </c>
      <c r="L6224" s="3">
        <f t="shared" si="31789"/>
        <v>16.285714285714285</v>
      </c>
      <c r="M6224" s="3">
        <f t="shared" si="31790"/>
        <v>97.676802905574831</v>
      </c>
      <c r="N6224">
        <v>1401992</v>
      </c>
      <c r="O6224">
        <v>7797</v>
      </c>
    </row>
    <row r="6225" spans="1:15" customFormat="1" x14ac:dyDescent="0.2">
      <c r="A6225" t="s">
        <v>14</v>
      </c>
      <c r="B6225" s="2">
        <v>7982448</v>
      </c>
      <c r="C6225" s="1">
        <f t="shared" si="31221"/>
        <v>44640</v>
      </c>
      <c r="D6225">
        <f t="shared" ref="D6225" si="31791">N6225-N6224</f>
        <v>9472</v>
      </c>
      <c r="E6225" s="2">
        <f t="shared" ref="E6225" si="31792">SUM(D6219:D6225)/7</f>
        <v>21029.714285714286</v>
      </c>
      <c r="F6225" s="2">
        <f t="shared" ref="F6225" si="31793">SUM(D6221:D6225)/5</f>
        <v>24517.200000000001</v>
      </c>
      <c r="G6225" s="2">
        <f t="shared" ref="G6225" si="31794">N6225/(B6225/100000)</f>
        <v>17682.094515366716</v>
      </c>
      <c r="H6225">
        <f t="shared" si="31222"/>
        <v>736</v>
      </c>
      <c r="I6225">
        <f t="shared" si="31222"/>
        <v>727</v>
      </c>
      <c r="J6225" s="3">
        <f t="shared" ref="J6225" si="31795">E6225/(SUM(N6218:N6224)/7)*100</f>
        <v>1.5905564116577131</v>
      </c>
      <c r="K6225">
        <f t="shared" ref="K6225" si="31796">O6225-O6224</f>
        <v>0</v>
      </c>
      <c r="L6225" s="3">
        <f t="shared" ref="L6225" si="31797">SUM(K6219:K6225)/7</f>
        <v>16</v>
      </c>
      <c r="M6225" s="3">
        <f t="shared" ref="M6225" si="31798">O6225/(B6225/100000)</f>
        <v>97.676802905574831</v>
      </c>
      <c r="N6225">
        <v>1411464</v>
      </c>
      <c r="O6225">
        <v>7797</v>
      </c>
    </row>
    <row r="6226" spans="1:15" customFormat="1" x14ac:dyDescent="0.2">
      <c r="A6226" t="s">
        <v>14</v>
      </c>
      <c r="B6226" s="2">
        <v>7982448</v>
      </c>
      <c r="C6226" s="1">
        <f t="shared" si="31221"/>
        <v>44641</v>
      </c>
      <c r="D6226">
        <f t="shared" ref="D6226" si="31799">N6226-N6225</f>
        <v>8594</v>
      </c>
      <c r="E6226" s="2">
        <f t="shared" ref="E6226" si="31800">SUM(D6220:D6226)/7</f>
        <v>21395.142857142859</v>
      </c>
      <c r="F6226" s="2">
        <f t="shared" ref="F6226" si="31801">SUM(D6222:D6226)/5</f>
        <v>21199</v>
      </c>
      <c r="G6226" s="2">
        <f t="shared" ref="G6226" si="31802">N6226/(B6226/100000)</f>
        <v>17789.755724058585</v>
      </c>
      <c r="H6226">
        <f t="shared" si="31222"/>
        <v>737</v>
      </c>
      <c r="I6226">
        <f t="shared" si="31222"/>
        <v>728</v>
      </c>
      <c r="J6226" s="3">
        <f t="shared" ref="J6226" si="31803">E6226/(SUM(N6219:N6225)/7)*100</f>
        <v>1.5928598154458247</v>
      </c>
      <c r="K6226">
        <f t="shared" ref="K6226" si="31804">O6226-O6225</f>
        <v>1</v>
      </c>
      <c r="L6226" s="3">
        <f t="shared" ref="L6226" si="31805">SUM(K6220:K6226)/7</f>
        <v>15.714285714285714</v>
      </c>
      <c r="M6226" s="3">
        <f t="shared" ref="M6226" si="31806">O6226/(B6226/100000)</f>
        <v>97.689330390877586</v>
      </c>
      <c r="N6226">
        <v>1420058</v>
      </c>
      <c r="O6226">
        <v>7798</v>
      </c>
    </row>
    <row r="6227" spans="1:15" customFormat="1" x14ac:dyDescent="0.2">
      <c r="A6227" t="s">
        <v>14</v>
      </c>
      <c r="B6227" s="2">
        <v>7982448</v>
      </c>
      <c r="C6227" s="1">
        <f t="shared" si="31221"/>
        <v>44642</v>
      </c>
      <c r="D6227">
        <f t="shared" ref="D6227" si="31807">N6227-N6226</f>
        <v>27134</v>
      </c>
      <c r="E6227" s="2">
        <f t="shared" ref="E6227" si="31808">SUM(D6221:D6227)/7</f>
        <v>22616.285714285714</v>
      </c>
      <c r="F6227" s="2">
        <f t="shared" ref="F6227" si="31809">SUM(D6223:D6227)/5</f>
        <v>21499.200000000001</v>
      </c>
      <c r="G6227" s="2">
        <f t="shared" ref="G6227" si="31810">N6227/(B6227/100000)</f>
        <v>18129.676510263518</v>
      </c>
      <c r="H6227">
        <f t="shared" si="31222"/>
        <v>738</v>
      </c>
      <c r="I6227">
        <f t="shared" si="31222"/>
        <v>729</v>
      </c>
      <c r="J6227" s="3">
        <f t="shared" ref="J6227" si="31811">E6227/(SUM(N6220:N6226)/7)*100</f>
        <v>1.6573737712126126</v>
      </c>
      <c r="K6227">
        <f t="shared" ref="K6227" si="31812">O6227-O6226</f>
        <v>28</v>
      </c>
      <c r="L6227" s="3">
        <f t="shared" ref="L6227" si="31813">SUM(K6221:K6227)/7</f>
        <v>15.857142857142858</v>
      </c>
      <c r="M6227" s="3">
        <f t="shared" ref="M6227" si="31814">O6227/(B6227/100000)</f>
        <v>98.040099979354707</v>
      </c>
      <c r="N6227">
        <v>1447192</v>
      </c>
      <c r="O6227">
        <v>7826</v>
      </c>
    </row>
    <row r="6228" spans="1:15" customFormat="1" x14ac:dyDescent="0.2">
      <c r="A6228" t="s">
        <v>14</v>
      </c>
      <c r="B6228" s="2">
        <v>7982448</v>
      </c>
      <c r="C6228" s="1">
        <f t="shared" si="31221"/>
        <v>44643</v>
      </c>
      <c r="D6228">
        <f t="shared" ref="D6228" si="31815">N6228-N6227</f>
        <v>33798</v>
      </c>
      <c r="E6228" s="2">
        <f t="shared" ref="E6228" si="31816">SUM(D6222:D6228)/7</f>
        <v>23846.714285714286</v>
      </c>
      <c r="F6228" s="2">
        <f t="shared" ref="F6228" si="31817">SUM(D6224:D6228)/5</f>
        <v>21008.2</v>
      </c>
      <c r="G6228" s="2">
        <f t="shared" ref="G6228" si="31818">N6228/(B6228/100000)</f>
        <v>18553.080458526008</v>
      </c>
      <c r="H6228">
        <f t="shared" si="31222"/>
        <v>739</v>
      </c>
      <c r="I6228">
        <f t="shared" si="31222"/>
        <v>730</v>
      </c>
      <c r="J6228" s="3">
        <f t="shared" ref="J6228" si="31819">E6228/(SUM(N6221:N6227)/7)*100</f>
        <v>1.7190513195420916</v>
      </c>
      <c r="K6228">
        <f t="shared" ref="K6228" si="31820">O6228-O6227</f>
        <v>38</v>
      </c>
      <c r="L6228" s="3">
        <f t="shared" ref="L6228" si="31821">SUM(K6222:K6228)/7</f>
        <v>17.142857142857142</v>
      </c>
      <c r="M6228" s="3">
        <f t="shared" ref="M6228" si="31822">O6228/(B6228/100000)</f>
        <v>98.516144420859376</v>
      </c>
      <c r="N6228">
        <v>1480990</v>
      </c>
      <c r="O6228">
        <v>7864</v>
      </c>
    </row>
    <row r="6229" spans="1:15" customFormat="1" x14ac:dyDescent="0.2">
      <c r="A6229" t="s">
        <v>14</v>
      </c>
      <c r="B6229" s="2">
        <v>7982448</v>
      </c>
      <c r="C6229" s="1">
        <f t="shared" si="31221"/>
        <v>44644</v>
      </c>
      <c r="D6229">
        <f t="shared" ref="D6229" si="31823">N6229-N6228</f>
        <v>36968</v>
      </c>
      <c r="E6229" s="2">
        <f t="shared" ref="E6229" si="31824">SUM(D6223:D6229)/7</f>
        <v>25466</v>
      </c>
      <c r="F6229" s="2">
        <f t="shared" ref="F6229" si="31825">SUM(D6225:D6229)/5</f>
        <v>23193.200000000001</v>
      </c>
      <c r="G6229" s="2">
        <f t="shared" ref="G6229" si="31826">N6229/(B6229/100000)</f>
        <v>19016.196535198225</v>
      </c>
      <c r="H6229">
        <f t="shared" si="31222"/>
        <v>740</v>
      </c>
      <c r="I6229">
        <f t="shared" si="31222"/>
        <v>731</v>
      </c>
      <c r="J6229" s="3">
        <f t="shared" ref="J6229" si="31827">E6229/(SUM(N6222:N6228)/7)*100</f>
        <v>1.804756968499923</v>
      </c>
      <c r="K6229">
        <f t="shared" ref="K6229" si="31828">O6229-O6228</f>
        <v>26</v>
      </c>
      <c r="L6229" s="3">
        <f t="shared" ref="L6229" si="31829">SUM(K6223:K6229)/7</f>
        <v>18</v>
      </c>
      <c r="M6229" s="3">
        <f t="shared" ref="M6229" si="31830">O6229/(B6229/100000)</f>
        <v>98.841859038730988</v>
      </c>
      <c r="N6229">
        <v>1517958</v>
      </c>
      <c r="O6229">
        <v>7890</v>
      </c>
    </row>
    <row r="6230" spans="1:15" customFormat="1" x14ac:dyDescent="0.2">
      <c r="A6230" t="s">
        <v>14</v>
      </c>
      <c r="B6230" s="2">
        <v>7982448</v>
      </c>
      <c r="C6230" s="1">
        <f t="shared" si="31221"/>
        <v>44645</v>
      </c>
      <c r="D6230">
        <f t="shared" ref="D6230" si="31831">N6230-N6229</f>
        <v>34506</v>
      </c>
      <c r="E6230" s="2">
        <f t="shared" ref="E6230" si="31832">SUM(D6224:D6230)/7</f>
        <v>25216.428571428572</v>
      </c>
      <c r="F6230" s="2">
        <f t="shared" ref="F6230" si="31833">SUM(D6226:D6230)/5</f>
        <v>28200</v>
      </c>
      <c r="G6230" s="2">
        <f t="shared" ref="G6230" si="31834">N6230/(B6230/100000)</f>
        <v>19448.469943055065</v>
      </c>
      <c r="H6230">
        <f t="shared" si="31222"/>
        <v>741</v>
      </c>
      <c r="I6230">
        <f t="shared" si="31222"/>
        <v>732</v>
      </c>
      <c r="J6230" s="3">
        <f t="shared" ref="J6230" si="31835">E6230/(SUM(N6223:N6229)/7)*100</f>
        <v>1.7553895077202235</v>
      </c>
      <c r="K6230">
        <f t="shared" ref="K6230" si="31836">O6230-O6229</f>
        <v>28</v>
      </c>
      <c r="L6230" s="3">
        <f t="shared" ref="L6230" si="31837">SUM(K6224:K6230)/7</f>
        <v>19.714285714285715</v>
      </c>
      <c r="M6230" s="3">
        <f t="shared" ref="M6230" si="31838">O6230/(B6230/100000)</f>
        <v>99.192628627208109</v>
      </c>
      <c r="N6230">
        <v>1552464</v>
      </c>
      <c r="O6230">
        <v>7918</v>
      </c>
    </row>
    <row r="6231" spans="1:15" customFormat="1" x14ac:dyDescent="0.2">
      <c r="A6231" t="s">
        <v>14</v>
      </c>
      <c r="B6231" s="2">
        <v>7982448</v>
      </c>
      <c r="C6231" s="1">
        <f t="shared" si="31221"/>
        <v>44646</v>
      </c>
      <c r="D6231">
        <f t="shared" ref="D6231" si="31839">N6231-N6230</f>
        <v>29463</v>
      </c>
      <c r="E6231" s="2">
        <f t="shared" ref="E6231" si="31840">SUM(D6225:D6231)/7</f>
        <v>25705</v>
      </c>
      <c r="F6231" s="2">
        <f t="shared" ref="F6231" si="31841">SUM(D6227:D6231)/5</f>
        <v>32373.8</v>
      </c>
      <c r="G6231" s="2">
        <f t="shared" ref="G6231" si="31842">N6231/(B6231/100000)</f>
        <v>19817.567242530113</v>
      </c>
      <c r="H6231">
        <f t="shared" si="31222"/>
        <v>742</v>
      </c>
      <c r="I6231">
        <f t="shared" si="31222"/>
        <v>733</v>
      </c>
      <c r="J6231" s="3">
        <f t="shared" ref="J6231" si="31843">E6231/(SUM(N6224:N6230)/7)*100</f>
        <v>1.7585313226450281</v>
      </c>
      <c r="K6231">
        <f t="shared" ref="K6231" si="31844">O6231-O6230</f>
        <v>33</v>
      </c>
      <c r="L6231" s="3">
        <f t="shared" ref="L6231" si="31845">SUM(K6225:K6231)/7</f>
        <v>22</v>
      </c>
      <c r="M6231" s="3">
        <f t="shared" ref="M6231" si="31846">O6231/(B6231/100000)</f>
        <v>99.606035642198989</v>
      </c>
      <c r="N6231">
        <v>1581927</v>
      </c>
      <c r="O6231">
        <v>7951</v>
      </c>
    </row>
    <row r="6232" spans="1:15" customFormat="1" x14ac:dyDescent="0.2">
      <c r="A6232" t="s">
        <v>14</v>
      </c>
      <c r="B6232" s="2">
        <v>7982448</v>
      </c>
      <c r="C6232" s="1">
        <f t="shared" si="31221"/>
        <v>44647</v>
      </c>
      <c r="D6232">
        <f t="shared" ref="D6232" si="31847">N6232-N6231</f>
        <v>12208</v>
      </c>
      <c r="E6232" s="2">
        <f t="shared" ref="E6232" si="31848">SUM(D6226:D6232)/7</f>
        <v>26095.857142857141</v>
      </c>
      <c r="F6232" s="2">
        <f t="shared" ref="F6232" si="31849">SUM(D6228:D6232)/5</f>
        <v>29388.6</v>
      </c>
      <c r="G6232" s="2">
        <f t="shared" ref="G6232" si="31850">N6232/(B6232/100000)</f>
        <v>19970.502783106138</v>
      </c>
      <c r="H6232">
        <f t="shared" si="31222"/>
        <v>743</v>
      </c>
      <c r="I6232">
        <f t="shared" si="31222"/>
        <v>734</v>
      </c>
      <c r="J6232" s="3">
        <f t="shared" ref="J6232" si="31851">E6232/(SUM(N6225:N6231)/7)*100</f>
        <v>1.7544186530744701</v>
      </c>
      <c r="K6232">
        <f t="shared" ref="K6232" si="31852">O6232-O6231</f>
        <v>2</v>
      </c>
      <c r="L6232" s="3">
        <f t="shared" ref="L6232" si="31853">SUM(K6226:K6232)/7</f>
        <v>22.285714285714285</v>
      </c>
      <c r="M6232" s="3">
        <f t="shared" ref="M6232" si="31854">O6232/(B6232/100000)</f>
        <v>99.631090612804499</v>
      </c>
      <c r="N6232">
        <v>1594135</v>
      </c>
      <c r="O6232">
        <v>7953</v>
      </c>
    </row>
    <row r="6233" spans="1:15" customFormat="1" x14ac:dyDescent="0.2">
      <c r="A6233" t="s">
        <v>14</v>
      </c>
      <c r="B6233" s="2">
        <v>7982448</v>
      </c>
      <c r="C6233" s="1">
        <f t="shared" si="31221"/>
        <v>44648</v>
      </c>
      <c r="D6233">
        <f t="shared" ref="D6233:D6234" si="31855">N6233-N6232</f>
        <v>4753</v>
      </c>
      <c r="E6233" s="2">
        <f t="shared" ref="E6233:E6234" si="31856">SUM(D6227:D6233)/7</f>
        <v>25547.142857142859</v>
      </c>
      <c r="F6233" s="2">
        <f t="shared" ref="F6233:F6234" si="31857">SUM(D6229:D6233)/5</f>
        <v>23579.599999999999</v>
      </c>
      <c r="G6233" s="2">
        <f t="shared" ref="G6233:G6234" si="31858">N6233/(B6233/100000)</f>
        <v>20030.045920750126</v>
      </c>
      <c r="H6233">
        <f t="shared" si="31222"/>
        <v>744</v>
      </c>
      <c r="I6233">
        <f t="shared" si="31222"/>
        <v>735</v>
      </c>
      <c r="J6233" s="3">
        <f t="shared" ref="J6233:J6234" si="31859">E6233/(SUM(N6226:N6232)/7)*100</f>
        <v>1.6879156078063007</v>
      </c>
      <c r="K6233">
        <f t="shared" ref="K6233:K6234" si="31860">O6233-O6232</f>
        <v>0</v>
      </c>
      <c r="L6233" s="3">
        <f t="shared" ref="L6233:L6234" si="31861">SUM(K6227:K6233)/7</f>
        <v>22.142857142857142</v>
      </c>
      <c r="M6233" s="3">
        <f t="shared" ref="M6233:M6234" si="31862">O6233/(B6233/100000)</f>
        <v>99.631090612804499</v>
      </c>
      <c r="N6233">
        <v>1598888</v>
      </c>
      <c r="O6233">
        <v>7953</v>
      </c>
    </row>
    <row r="6234" spans="1:15" customFormat="1" x14ac:dyDescent="0.2">
      <c r="A6234" t="s">
        <v>14</v>
      </c>
      <c r="B6234" s="2">
        <v>7982448</v>
      </c>
      <c r="C6234" s="1">
        <f t="shared" si="31221"/>
        <v>44649</v>
      </c>
      <c r="D6234">
        <f t="shared" si="31855"/>
        <v>28066</v>
      </c>
      <c r="E6234" s="2">
        <f t="shared" si="31856"/>
        <v>25680.285714285714</v>
      </c>
      <c r="F6234" s="2">
        <f t="shared" si="31857"/>
        <v>21799.200000000001</v>
      </c>
      <c r="G6234" s="2">
        <f t="shared" si="31858"/>
        <v>20381.642323257227</v>
      </c>
      <c r="H6234">
        <f t="shared" si="31222"/>
        <v>745</v>
      </c>
      <c r="I6234">
        <f t="shared" si="31222"/>
        <v>736</v>
      </c>
      <c r="J6234" s="3">
        <f t="shared" si="31859"/>
        <v>1.6685487444533158</v>
      </c>
      <c r="K6234">
        <f t="shared" si="31860"/>
        <v>35</v>
      </c>
      <c r="L6234" s="3">
        <f t="shared" si="31861"/>
        <v>23.142857142857142</v>
      </c>
      <c r="M6234" s="3">
        <f t="shared" si="31862"/>
        <v>100.0695525984009</v>
      </c>
      <c r="N6234">
        <v>1626954</v>
      </c>
      <c r="O6234">
        <v>7988</v>
      </c>
    </row>
    <row r="6235" spans="1:15" customFormat="1" x14ac:dyDescent="0.2">
      <c r="A6235" t="s">
        <v>14</v>
      </c>
      <c r="B6235" s="2">
        <v>7982448</v>
      </c>
      <c r="C6235" s="1">
        <f t="shared" si="31221"/>
        <v>44650</v>
      </c>
      <c r="D6235">
        <f t="shared" ref="D6235" si="31863">N6235-N6234</f>
        <v>33072</v>
      </c>
      <c r="E6235" s="2">
        <f t="shared" ref="E6235" si="31864">SUM(D6229:D6235)/7</f>
        <v>25576.571428571428</v>
      </c>
      <c r="F6235" s="2">
        <f t="shared" ref="F6235" si="31865">SUM(D6231:D6235)/5</f>
        <v>21512.400000000001</v>
      </c>
      <c r="G6235" s="2">
        <f t="shared" ref="G6235" si="31866">N6235/(B6235/100000)</f>
        <v>20795.951317189916</v>
      </c>
      <c r="H6235">
        <f t="shared" si="31222"/>
        <v>746</v>
      </c>
      <c r="I6235">
        <f t="shared" si="31222"/>
        <v>737</v>
      </c>
      <c r="J6235" s="3">
        <f t="shared" ref="J6235" si="31867">E6235/(SUM(N6228:N6234)/7)*100</f>
        <v>1.634536974921567</v>
      </c>
      <c r="K6235">
        <f t="shared" ref="K6235" si="31868">O6235-O6234</f>
        <v>19</v>
      </c>
      <c r="L6235" s="3">
        <f t="shared" ref="L6235" si="31869">SUM(K6229:K6235)/7</f>
        <v>20.428571428571427</v>
      </c>
      <c r="M6235" s="3">
        <f t="shared" ref="M6235" si="31870">O6235/(B6235/100000)</f>
        <v>100.30757481915323</v>
      </c>
      <c r="N6235">
        <v>1660026</v>
      </c>
      <c r="O6235">
        <v>8007</v>
      </c>
    </row>
    <row r="6236" spans="1:15" customFormat="1" x14ac:dyDescent="0.2">
      <c r="A6236" t="s">
        <v>14</v>
      </c>
      <c r="B6236" s="2">
        <v>7982448</v>
      </c>
      <c r="C6236" s="1">
        <f t="shared" si="31221"/>
        <v>44651</v>
      </c>
      <c r="D6236">
        <f t="shared" ref="D6236" si="31871">N6236-N6235</f>
        <v>31627</v>
      </c>
      <c r="E6236" s="2">
        <f t="shared" ref="E6236" si="31872">SUM(D6230:D6236)/7</f>
        <v>24813.571428571428</v>
      </c>
      <c r="F6236" s="2">
        <f t="shared" ref="F6236" si="31873">SUM(D6232:D6236)/5</f>
        <v>21945.200000000001</v>
      </c>
      <c r="G6236" s="2">
        <f t="shared" ref="G6236" si="31874">N6236/(B6236/100000)</f>
        <v>21192.158094860126</v>
      </c>
      <c r="H6236">
        <f t="shared" si="31222"/>
        <v>747</v>
      </c>
      <c r="I6236">
        <f t="shared" si="31222"/>
        <v>738</v>
      </c>
      <c r="J6236" s="3">
        <f t="shared" ref="J6236" si="31875">E6236/(SUM(N6229:N6235)/7)*100</f>
        <v>1.5602722587284341</v>
      </c>
      <c r="K6236">
        <f t="shared" ref="K6236" si="31876">O6236-O6235</f>
        <v>53</v>
      </c>
      <c r="L6236" s="3">
        <f t="shared" ref="L6236" si="31877">SUM(K6230:K6236)/7</f>
        <v>24.285714285714285</v>
      </c>
      <c r="M6236" s="3">
        <f t="shared" ref="M6236" si="31878">O6236/(B6236/100000)</f>
        <v>100.97153154019921</v>
      </c>
      <c r="N6236">
        <v>1691653</v>
      </c>
      <c r="O6236">
        <v>8060</v>
      </c>
    </row>
    <row r="6237" spans="1:15" customFormat="1" x14ac:dyDescent="0.2">
      <c r="A6237" t="s">
        <v>14</v>
      </c>
      <c r="B6237" s="2">
        <v>7982448</v>
      </c>
      <c r="C6237" s="1">
        <f t="shared" si="31221"/>
        <v>44652</v>
      </c>
      <c r="D6237">
        <f t="shared" ref="D6237" si="31879">N6237-N6236</f>
        <v>30448</v>
      </c>
      <c r="E6237" s="2">
        <f t="shared" ref="E6237" si="31880">SUM(D6231:D6237)/7</f>
        <v>24233.857142857141</v>
      </c>
      <c r="F6237" s="2">
        <f t="shared" ref="F6237" si="31881">SUM(D6233:D6237)/5</f>
        <v>25593.200000000001</v>
      </c>
      <c r="G6237" s="2">
        <f t="shared" ref="G6237" si="31882">N6237/(B6237/100000)</f>
        <v>21573.594967358385</v>
      </c>
      <c r="H6237">
        <f t="shared" si="31222"/>
        <v>748</v>
      </c>
      <c r="I6237">
        <f t="shared" si="31222"/>
        <v>739</v>
      </c>
      <c r="J6237" s="3">
        <f t="shared" ref="J6237" si="31883">E6237/(SUM(N6230:N6236)/7)*100</f>
        <v>1.5004094711440701</v>
      </c>
      <c r="K6237">
        <f t="shared" ref="K6237" si="31884">O6237-O6236</f>
        <v>35</v>
      </c>
      <c r="L6237" s="3">
        <f t="shared" ref="L6237" si="31885">SUM(K6231:K6237)/7</f>
        <v>25.285714285714285</v>
      </c>
      <c r="M6237" s="3">
        <f t="shared" ref="M6237" si="31886">O6237/(B6237/100000)</f>
        <v>101.4099935257956</v>
      </c>
      <c r="N6237">
        <v>1722101</v>
      </c>
      <c r="O6237">
        <v>8095</v>
      </c>
    </row>
    <row r="6238" spans="1:15" customFormat="1" x14ac:dyDescent="0.2">
      <c r="A6238" t="s">
        <v>14</v>
      </c>
      <c r="B6238" s="2">
        <v>7982448</v>
      </c>
      <c r="C6238" s="1">
        <f t="shared" si="31221"/>
        <v>44653</v>
      </c>
      <c r="D6238">
        <f t="shared" ref="D6238" si="31887">N6238-N6237</f>
        <v>21254</v>
      </c>
      <c r="E6238" s="2">
        <f t="shared" ref="E6238" si="31888">SUM(D6232:D6238)/7</f>
        <v>23061.142857142859</v>
      </c>
      <c r="F6238" s="2">
        <f t="shared" ref="F6238" si="31889">SUM(D6234:D6238)/5</f>
        <v>28893.4</v>
      </c>
      <c r="G6238" s="2">
        <f t="shared" ref="G6238" si="31890">N6238/(B6238/100000)</f>
        <v>21839.854139983123</v>
      </c>
      <c r="H6238">
        <f t="shared" si="31222"/>
        <v>749</v>
      </c>
      <c r="I6238">
        <f t="shared" si="31222"/>
        <v>740</v>
      </c>
      <c r="J6238" s="3">
        <f t="shared" ref="J6238" si="31891">E6238/(SUM(N6231:N6237)/7)*100</f>
        <v>1.4066961063061687</v>
      </c>
      <c r="K6238">
        <f t="shared" ref="K6238" si="31892">O6238-O6237</f>
        <v>27</v>
      </c>
      <c r="L6238" s="3">
        <f t="shared" ref="L6238" si="31893">SUM(K6232:K6238)/7</f>
        <v>24.428571428571427</v>
      </c>
      <c r="M6238" s="3">
        <f t="shared" ref="M6238" si="31894">O6238/(B6238/100000)</f>
        <v>101.74823562896997</v>
      </c>
      <c r="N6238">
        <v>1743355</v>
      </c>
      <c r="O6238">
        <v>8122</v>
      </c>
    </row>
    <row r="6239" spans="1:15" customFormat="1" x14ac:dyDescent="0.2">
      <c r="A6239" t="s">
        <v>14</v>
      </c>
      <c r="B6239" s="2">
        <v>7982448</v>
      </c>
      <c r="C6239" s="1">
        <f t="shared" si="31221"/>
        <v>44654</v>
      </c>
      <c r="D6239">
        <f t="shared" ref="D6239" si="31895">N6239-N6238</f>
        <v>0</v>
      </c>
      <c r="E6239" s="2">
        <f t="shared" ref="E6239" si="31896">SUM(D6233:D6239)/7</f>
        <v>21317.142857142859</v>
      </c>
      <c r="F6239" s="2">
        <f t="shared" ref="F6239" si="31897">SUM(D6235:D6239)/5</f>
        <v>23280.2</v>
      </c>
      <c r="G6239" s="2">
        <f t="shared" ref="G6239" si="31898">N6239/(B6239/100000)</f>
        <v>21839.854139983123</v>
      </c>
      <c r="H6239">
        <f t="shared" si="31222"/>
        <v>750</v>
      </c>
      <c r="I6239">
        <f t="shared" si="31222"/>
        <v>741</v>
      </c>
      <c r="J6239" s="3">
        <f t="shared" ref="J6239" si="31899">E6239/(SUM(N6232:N6238)/7)*100</f>
        <v>1.2822769085663179</v>
      </c>
      <c r="K6239">
        <f t="shared" ref="K6239" si="31900">O6239-O6238</f>
        <v>0</v>
      </c>
      <c r="L6239" s="3">
        <f t="shared" ref="L6239" si="31901">SUM(K6233:K6239)/7</f>
        <v>24.142857142857142</v>
      </c>
      <c r="M6239" s="3">
        <f t="shared" ref="M6239" si="31902">O6239/(B6239/100000)</f>
        <v>101.74823562896997</v>
      </c>
      <c r="N6239">
        <v>1743355</v>
      </c>
      <c r="O6239">
        <v>8122</v>
      </c>
    </row>
    <row r="6240" spans="1:15" customFormat="1" x14ac:dyDescent="0.2">
      <c r="A6240" t="s">
        <v>14</v>
      </c>
      <c r="B6240" s="2">
        <v>7982448</v>
      </c>
      <c r="C6240" s="1">
        <f t="shared" si="31221"/>
        <v>44655</v>
      </c>
      <c r="D6240">
        <f t="shared" ref="D6240" si="31903">N6240-N6239</f>
        <v>0</v>
      </c>
      <c r="E6240" s="2">
        <f t="shared" ref="E6240" si="31904">SUM(D6234:D6240)/7</f>
        <v>20638.142857142859</v>
      </c>
      <c r="F6240" s="2">
        <f t="shared" ref="F6240" si="31905">SUM(D6236:D6240)/5</f>
        <v>16665.8</v>
      </c>
      <c r="G6240" s="2">
        <f t="shared" ref="G6240" si="31906">N6240/(B6240/100000)</f>
        <v>21839.854139983123</v>
      </c>
      <c r="H6240">
        <f t="shared" si="31222"/>
        <v>751</v>
      </c>
      <c r="I6240">
        <f t="shared" si="31222"/>
        <v>742</v>
      </c>
      <c r="J6240" s="3">
        <f t="shared" ref="J6240" si="31907">E6240/(SUM(N6233:N6239)/7)*100</f>
        <v>1.225716363665982</v>
      </c>
      <c r="K6240">
        <f t="shared" ref="K6240" si="31908">O6240-O6239</f>
        <v>0</v>
      </c>
      <c r="L6240" s="3">
        <f t="shared" ref="L6240" si="31909">SUM(K6234:K6240)/7</f>
        <v>24.142857142857142</v>
      </c>
      <c r="M6240" s="3">
        <f t="shared" ref="M6240" si="31910">O6240/(B6240/100000)</f>
        <v>101.74823562896997</v>
      </c>
      <c r="N6240">
        <v>1743355</v>
      </c>
      <c r="O6240">
        <v>8122</v>
      </c>
    </row>
    <row r="6241" spans="1:15" customFormat="1" x14ac:dyDescent="0.2">
      <c r="A6241" t="s">
        <v>14</v>
      </c>
      <c r="B6241" s="2">
        <v>7982448</v>
      </c>
      <c r="C6241" s="1">
        <f t="shared" si="31221"/>
        <v>44656</v>
      </c>
      <c r="D6241">
        <f t="shared" ref="D6241" si="31911">N6241-N6240</f>
        <v>33012</v>
      </c>
      <c r="E6241" s="2">
        <f t="shared" ref="E6241" si="31912">SUM(D6235:D6241)/7</f>
        <v>21344.714285714286</v>
      </c>
      <c r="F6241" s="2">
        <f t="shared" ref="F6241" si="31913">SUM(D6237:D6241)/5</f>
        <v>16942.8</v>
      </c>
      <c r="G6241" s="2">
        <f t="shared" ref="G6241" si="31914">N6241/(B6241/100000)</f>
        <v>22253.411484797649</v>
      </c>
      <c r="H6241">
        <f t="shared" si="31222"/>
        <v>752</v>
      </c>
      <c r="I6241">
        <f t="shared" si="31222"/>
        <v>743</v>
      </c>
      <c r="J6241" s="3">
        <f t="shared" ref="J6241" si="31915">E6241/(SUM(N6234:N6240)/7)*100</f>
        <v>1.2523302085635675</v>
      </c>
      <c r="K6241">
        <f t="shared" ref="K6241" si="31916">O6241-O6240</f>
        <v>34</v>
      </c>
      <c r="L6241" s="3">
        <f t="shared" ref="L6241" si="31917">SUM(K6235:K6241)/7</f>
        <v>24</v>
      </c>
      <c r="M6241" s="3">
        <f t="shared" ref="M6241" si="31918">O6241/(B6241/100000)</f>
        <v>102.17417012926362</v>
      </c>
      <c r="N6241">
        <v>1776367</v>
      </c>
      <c r="O6241">
        <v>8156</v>
      </c>
    </row>
    <row r="6242" spans="1:15" customFormat="1" x14ac:dyDescent="0.2">
      <c r="A6242" t="s">
        <v>14</v>
      </c>
      <c r="B6242" s="2">
        <v>7982448</v>
      </c>
      <c r="C6242" s="1">
        <f t="shared" si="31221"/>
        <v>44657</v>
      </c>
      <c r="D6242">
        <f t="shared" ref="D6242" si="31919">N6242-N6241</f>
        <v>25029</v>
      </c>
      <c r="E6242" s="2">
        <f t="shared" ref="E6242" si="31920">SUM(D6236:D6242)/7</f>
        <v>20195.714285714286</v>
      </c>
      <c r="F6242" s="2">
        <f t="shared" ref="F6242" si="31921">SUM(D6238:D6242)/5</f>
        <v>15859</v>
      </c>
      <c r="G6242" s="2">
        <f t="shared" ref="G6242" si="31922">N6242/(B6242/100000)</f>
        <v>22566.961914440282</v>
      </c>
      <c r="H6242">
        <f t="shared" si="31222"/>
        <v>753</v>
      </c>
      <c r="I6242">
        <f t="shared" si="31222"/>
        <v>744</v>
      </c>
      <c r="J6242" s="3">
        <f t="shared" ref="J6242" si="31923">E6242/(SUM(N6235:N6241)/7)*100</f>
        <v>1.170260919262013</v>
      </c>
      <c r="K6242">
        <f t="shared" ref="K6242" si="31924">O6242-O6241</f>
        <v>43</v>
      </c>
      <c r="L6242" s="3">
        <f t="shared" ref="L6242" si="31925">SUM(K6236:K6242)/7</f>
        <v>27.428571428571427</v>
      </c>
      <c r="M6242" s="3">
        <f t="shared" ref="M6242" si="31926">O6242/(B6242/100000)</f>
        <v>102.71285199728204</v>
      </c>
      <c r="N6242">
        <v>1801396</v>
      </c>
      <c r="O6242">
        <v>8199</v>
      </c>
    </row>
    <row r="6243" spans="1:15" customFormat="1" x14ac:dyDescent="0.2">
      <c r="A6243" t="s">
        <v>14</v>
      </c>
      <c r="B6243" s="2">
        <v>7982448</v>
      </c>
      <c r="C6243" s="1">
        <f t="shared" si="31221"/>
        <v>44658</v>
      </c>
      <c r="D6243">
        <f t="shared" ref="D6243" si="31927">N6243-N6242</f>
        <v>25125</v>
      </c>
      <c r="E6243" s="2">
        <f t="shared" ref="E6243" si="31928">SUM(D6237:D6243)/7</f>
        <v>19266.857142857141</v>
      </c>
      <c r="F6243" s="2">
        <f t="shared" ref="F6243" si="31929">SUM(D6239:D6243)/5</f>
        <v>16633.2</v>
      </c>
      <c r="G6243" s="2">
        <f t="shared" ref="G6243" si="31930">N6243/(B6243/100000)</f>
        <v>22881.714982671983</v>
      </c>
      <c r="H6243">
        <f t="shared" si="31222"/>
        <v>754</v>
      </c>
      <c r="I6243">
        <f t="shared" si="31222"/>
        <v>745</v>
      </c>
      <c r="J6243" s="3">
        <f t="shared" ref="J6243" si="31931">E6243/(SUM(N6236:N6242)/7)*100</f>
        <v>1.103523259100172</v>
      </c>
      <c r="K6243">
        <f t="shared" ref="K6243" si="31932">O6243-O6242</f>
        <v>36</v>
      </c>
      <c r="L6243" s="3">
        <f t="shared" ref="L6243" si="31933">SUM(K6237:K6243)/7</f>
        <v>25</v>
      </c>
      <c r="M6243" s="3">
        <f t="shared" ref="M6243" si="31934">O6243/(B6243/100000)</f>
        <v>103.1638414681812</v>
      </c>
      <c r="N6243">
        <v>1826521</v>
      </c>
      <c r="O6243">
        <v>8235</v>
      </c>
    </row>
    <row r="6244" spans="1:15" customFormat="1" x14ac:dyDescent="0.2">
      <c r="A6244" t="s">
        <v>14</v>
      </c>
      <c r="B6244" s="2">
        <v>7982448</v>
      </c>
      <c r="C6244" s="1">
        <f t="shared" si="31221"/>
        <v>44659</v>
      </c>
      <c r="D6244">
        <f t="shared" ref="D6244" si="31935">N6244-N6243</f>
        <v>21613</v>
      </c>
      <c r="E6244" s="2">
        <f t="shared" ref="E6244" si="31936">SUM(D6238:D6244)/7</f>
        <v>18004.714285714286</v>
      </c>
      <c r="F6244" s="2">
        <f t="shared" ref="F6244" si="31937">SUM(D6240:D6244)/5</f>
        <v>20955.8</v>
      </c>
      <c r="G6244" s="2">
        <f t="shared" ref="G6244" si="31938">N6244/(B6244/100000)</f>
        <v>23152.471522520413</v>
      </c>
      <c r="H6244">
        <f t="shared" si="31222"/>
        <v>755</v>
      </c>
      <c r="I6244">
        <f t="shared" si="31222"/>
        <v>746</v>
      </c>
      <c r="J6244" s="3">
        <f t="shared" ref="J6244" si="31939">E6244/(SUM(N6237:N6243)/7)*100</f>
        <v>1.0199774206993109</v>
      </c>
      <c r="K6244">
        <f t="shared" ref="K6244" si="31940">O6244-O6243</f>
        <v>50</v>
      </c>
      <c r="L6244" s="3">
        <f t="shared" ref="L6244" si="31941">SUM(K6238:K6244)/7</f>
        <v>27.142857142857142</v>
      </c>
      <c r="M6244" s="3">
        <f t="shared" ref="M6244" si="31942">O6244/(B6244/100000)</f>
        <v>103.7902157333189</v>
      </c>
      <c r="N6244">
        <v>1848134</v>
      </c>
      <c r="O6244">
        <v>8285</v>
      </c>
    </row>
    <row r="6245" spans="1:15" customFormat="1" x14ac:dyDescent="0.2">
      <c r="A6245" t="s">
        <v>14</v>
      </c>
      <c r="B6245" s="2">
        <v>7982448</v>
      </c>
      <c r="C6245" s="1">
        <f t="shared" si="31221"/>
        <v>44660</v>
      </c>
      <c r="D6245">
        <f t="shared" ref="D6245" si="31943">N6245-N6244</f>
        <v>18494</v>
      </c>
      <c r="E6245" s="2">
        <f t="shared" ref="E6245" si="31944">SUM(D6239:D6245)/7</f>
        <v>17610.428571428572</v>
      </c>
      <c r="F6245" s="2">
        <f t="shared" ref="F6245" si="31945">SUM(D6241:D6245)/5</f>
        <v>24654.6</v>
      </c>
      <c r="G6245" s="2">
        <f t="shared" ref="G6245" si="31946">N6245/(B6245/100000)</f>
        <v>23384.154835709549</v>
      </c>
      <c r="H6245">
        <f t="shared" si="31222"/>
        <v>756</v>
      </c>
      <c r="I6245">
        <f t="shared" si="31222"/>
        <v>747</v>
      </c>
      <c r="J6245" s="3">
        <f t="shared" ref="J6245" si="31947">E6245/(SUM(N6238:N6244)/7)*100</f>
        <v>0.98756793820588429</v>
      </c>
      <c r="K6245">
        <f t="shared" ref="K6245" si="31948">O6245-O6244</f>
        <v>27</v>
      </c>
      <c r="L6245" s="3">
        <f t="shared" ref="L6245" si="31949">SUM(K6239:K6245)/7</f>
        <v>27.142857142857142</v>
      </c>
      <c r="M6245" s="3">
        <f t="shared" ref="M6245" si="31950">O6245/(B6245/100000)</f>
        <v>104.12845783649327</v>
      </c>
      <c r="N6245">
        <v>1866628</v>
      </c>
      <c r="O6245">
        <v>8312</v>
      </c>
    </row>
    <row r="6246" spans="1:15" customFormat="1" x14ac:dyDescent="0.2">
      <c r="A6246" t="s">
        <v>14</v>
      </c>
      <c r="B6246" s="2">
        <v>7982448</v>
      </c>
      <c r="C6246" s="1">
        <f t="shared" si="31221"/>
        <v>44661</v>
      </c>
      <c r="D6246">
        <f t="shared" ref="D6246" si="31951">N6246-N6245</f>
        <v>1</v>
      </c>
      <c r="E6246" s="2">
        <f t="shared" ref="E6246" si="31952">SUM(D6240:D6246)/7</f>
        <v>17610.571428571428</v>
      </c>
      <c r="F6246" s="2">
        <f t="shared" ref="F6246" si="31953">SUM(D6242:D6246)/5</f>
        <v>18052.400000000001</v>
      </c>
      <c r="G6246" s="2">
        <f t="shared" ref="G6246" si="31954">N6246/(B6246/100000)</f>
        <v>23384.167363194851</v>
      </c>
      <c r="H6246">
        <f t="shared" si="31222"/>
        <v>757</v>
      </c>
      <c r="I6246">
        <f t="shared" si="31222"/>
        <v>748</v>
      </c>
      <c r="J6246" s="3">
        <f t="shared" ref="J6246" si="31955">E6246/(SUM(N6239:N6245)/7)*100</f>
        <v>0.97791834143069245</v>
      </c>
      <c r="K6246">
        <f t="shared" ref="K6246" si="31956">O6246-O6245</f>
        <v>0</v>
      </c>
      <c r="L6246" s="3">
        <f t="shared" ref="L6246" si="31957">SUM(K6240:K6246)/7</f>
        <v>27.142857142857142</v>
      </c>
      <c r="M6246" s="3">
        <f t="shared" ref="M6246" si="31958">O6246/(B6246/100000)</f>
        <v>104.12845783649327</v>
      </c>
      <c r="N6246">
        <v>1866629</v>
      </c>
      <c r="O6246">
        <v>8312</v>
      </c>
    </row>
    <row r="6247" spans="1:15" customFormat="1" x14ac:dyDescent="0.2">
      <c r="A6247" t="s">
        <v>14</v>
      </c>
      <c r="B6247" s="2">
        <v>7982448</v>
      </c>
      <c r="C6247" s="1">
        <f t="shared" si="31221"/>
        <v>44662</v>
      </c>
      <c r="D6247">
        <f t="shared" ref="D6247" si="31959">N6247-N6246</f>
        <v>0</v>
      </c>
      <c r="E6247" s="2">
        <f t="shared" ref="E6247" si="31960">SUM(D6241:D6247)/7</f>
        <v>17610.571428571428</v>
      </c>
      <c r="F6247" s="2">
        <f t="shared" ref="F6247" si="31961">SUM(D6243:D6247)/5</f>
        <v>13046.6</v>
      </c>
      <c r="G6247" s="2">
        <f t="shared" ref="G6247" si="31962">N6247/(B6247/100000)</f>
        <v>23384.167363194851</v>
      </c>
      <c r="H6247">
        <f t="shared" si="31222"/>
        <v>758</v>
      </c>
      <c r="I6247">
        <f t="shared" si="31222"/>
        <v>749</v>
      </c>
      <c r="J6247" s="3">
        <f t="shared" ref="J6247" si="31963">E6247/(SUM(N6240:N6246)/7)*100</f>
        <v>0.96844771361211335</v>
      </c>
      <c r="K6247">
        <f t="shared" ref="K6247" si="31964">O6247-O6246</f>
        <v>0</v>
      </c>
      <c r="L6247" s="3">
        <f t="shared" ref="L6247" si="31965">SUM(K6241:K6247)/7</f>
        <v>27.142857142857142</v>
      </c>
      <c r="M6247" s="3">
        <f t="shared" ref="M6247" si="31966">O6247/(B6247/100000)</f>
        <v>104.12845783649327</v>
      </c>
      <c r="N6247">
        <v>1866629</v>
      </c>
      <c r="O6247">
        <v>8312</v>
      </c>
    </row>
    <row r="6248" spans="1:15" customFormat="1" x14ac:dyDescent="0.2">
      <c r="A6248" t="s">
        <v>14</v>
      </c>
      <c r="B6248" s="2">
        <v>7982448</v>
      </c>
      <c r="C6248" s="1">
        <f t="shared" si="31221"/>
        <v>44663</v>
      </c>
      <c r="D6248">
        <f t="shared" ref="D6248" si="31967">N6248-N6247</f>
        <v>28257</v>
      </c>
      <c r="E6248" s="2">
        <f t="shared" ref="E6248" si="31968">SUM(D6242:D6248)/7</f>
        <v>16931.285714285714</v>
      </c>
      <c r="F6248" s="2">
        <f t="shared" ref="F6248" si="31969">SUM(D6244:D6248)/5</f>
        <v>13673</v>
      </c>
      <c r="G6248" s="2">
        <f t="shared" ref="G6248" si="31970">N6248/(B6248/100000)</f>
        <v>23738.156515394778</v>
      </c>
      <c r="H6248">
        <f t="shared" si="31222"/>
        <v>759</v>
      </c>
      <c r="I6248">
        <f t="shared" si="31222"/>
        <v>750</v>
      </c>
      <c r="J6248" s="3">
        <f t="shared" ref="J6248" si="31971">E6248/(SUM(N6241:N6247)/7)*100</f>
        <v>0.9221615050499895</v>
      </c>
      <c r="K6248">
        <f t="shared" ref="K6248" si="31972">O6248-O6247</f>
        <v>33</v>
      </c>
      <c r="L6248" s="3">
        <f t="shared" ref="L6248" si="31973">SUM(K6242:K6248)/7</f>
        <v>27</v>
      </c>
      <c r="M6248" s="3">
        <f t="shared" ref="M6248" si="31974">O6248/(B6248/100000)</f>
        <v>104.54186485148416</v>
      </c>
      <c r="N6248">
        <v>1894886</v>
      </c>
      <c r="O6248">
        <v>8345</v>
      </c>
    </row>
    <row r="6249" spans="1:15" customFormat="1" x14ac:dyDescent="0.2">
      <c r="A6249" t="s">
        <v>14</v>
      </c>
      <c r="B6249" s="2">
        <v>7982448</v>
      </c>
      <c r="C6249" s="1">
        <f t="shared" si="31221"/>
        <v>44664</v>
      </c>
      <c r="D6249">
        <f t="shared" ref="D6249" si="31975">N6249-N6248</f>
        <v>24524</v>
      </c>
      <c r="E6249" s="2">
        <f t="shared" ref="E6249" si="31976">SUM(D6243:D6249)/7</f>
        <v>16859.142857142859</v>
      </c>
      <c r="F6249" s="2">
        <f t="shared" ref="F6249" si="31977">SUM(D6245:D6249)/5</f>
        <v>14255.2</v>
      </c>
      <c r="G6249" s="2">
        <f t="shared" ref="G6249" si="31978">N6249/(B6249/100000)</f>
        <v>24045.380564959523</v>
      </c>
      <c r="H6249">
        <f t="shared" si="31222"/>
        <v>760</v>
      </c>
      <c r="I6249">
        <f t="shared" si="31222"/>
        <v>751</v>
      </c>
      <c r="J6249" s="3">
        <f t="shared" ref="J6249" si="31979">E6249/(SUM(N6242:N6248)/7)*100</f>
        <v>0.90984203546683207</v>
      </c>
      <c r="K6249">
        <f t="shared" ref="K6249" si="31980">O6249-O6248</f>
        <v>42</v>
      </c>
      <c r="L6249" s="3">
        <f t="shared" ref="L6249" si="31981">SUM(K6243:K6249)/7</f>
        <v>26.857142857142858</v>
      </c>
      <c r="M6249" s="3">
        <f t="shared" ref="M6249" si="31982">O6249/(B6249/100000)</f>
        <v>105.06801923419984</v>
      </c>
      <c r="N6249">
        <v>1919410</v>
      </c>
      <c r="O6249">
        <v>8387</v>
      </c>
    </row>
    <row r="6250" spans="1:15" customFormat="1" x14ac:dyDescent="0.2">
      <c r="A6250" t="s">
        <v>14</v>
      </c>
      <c r="B6250" s="2">
        <v>7982448</v>
      </c>
      <c r="C6250" s="1">
        <f t="shared" si="31221"/>
        <v>44665</v>
      </c>
      <c r="D6250">
        <f t="shared" ref="D6250" si="31983">N6250-N6249</f>
        <v>22446</v>
      </c>
      <c r="E6250" s="2">
        <f t="shared" ref="E6250" si="31984">SUM(D6244:D6250)/7</f>
        <v>16476.428571428572</v>
      </c>
      <c r="F6250" s="2">
        <f t="shared" ref="F6250" si="31985">SUM(D6246:D6250)/5</f>
        <v>15045.6</v>
      </c>
      <c r="G6250" s="2">
        <f t="shared" ref="G6250" si="31986">N6250/(B6250/100000)</f>
        <v>24326.572500065144</v>
      </c>
      <c r="H6250">
        <f t="shared" si="31222"/>
        <v>761</v>
      </c>
      <c r="I6250">
        <f t="shared" si="31222"/>
        <v>752</v>
      </c>
      <c r="J6250" s="3">
        <f t="shared" ref="J6250" si="31987">E6250/(SUM(N6243:N6249)/7)*100</f>
        <v>0.88117072586357381</v>
      </c>
      <c r="K6250">
        <f t="shared" ref="K6250" si="31988">O6250-O6249</f>
        <v>50</v>
      </c>
      <c r="L6250" s="3">
        <f t="shared" ref="L6250" si="31989">SUM(K6244:K6250)/7</f>
        <v>28.857142857142858</v>
      </c>
      <c r="M6250" s="3">
        <f t="shared" ref="M6250" si="31990">O6250/(B6250/100000)</f>
        <v>105.69439349933755</v>
      </c>
      <c r="N6250">
        <v>1941856</v>
      </c>
      <c r="O6250">
        <v>8437</v>
      </c>
    </row>
    <row r="6251" spans="1:15" customFormat="1" x14ac:dyDescent="0.2">
      <c r="A6251" t="s">
        <v>14</v>
      </c>
      <c r="B6251" s="2">
        <v>7982448</v>
      </c>
      <c r="C6251" s="1">
        <f t="shared" si="31221"/>
        <v>44666</v>
      </c>
      <c r="D6251">
        <f t="shared" ref="D6251" si="31991">N6251-N6250</f>
        <v>19749</v>
      </c>
      <c r="E6251" s="2">
        <f t="shared" ref="E6251" si="31992">SUM(D6245:D6251)/7</f>
        <v>16210.142857142857</v>
      </c>
      <c r="F6251" s="2">
        <f t="shared" ref="F6251" si="31993">SUM(D6247:D6251)/5</f>
        <v>18995.2</v>
      </c>
      <c r="G6251" s="2">
        <f t="shared" ref="G6251" si="31994">N6251/(B6251/100000)</f>
        <v>24573.977807309238</v>
      </c>
      <c r="H6251">
        <f t="shared" si="31222"/>
        <v>762</v>
      </c>
      <c r="I6251">
        <f t="shared" si="31222"/>
        <v>753</v>
      </c>
      <c r="J6251" s="3">
        <f t="shared" ref="J6251" si="31995">E6251/(SUM(N6244:N6250)/7)*100</f>
        <v>0.85935717892799346</v>
      </c>
      <c r="K6251">
        <f t="shared" ref="K6251" si="31996">O6251-O6250</f>
        <v>24</v>
      </c>
      <c r="L6251" s="3">
        <f t="shared" ref="L6251" si="31997">SUM(K6245:K6251)/7</f>
        <v>25.142857142857142</v>
      </c>
      <c r="M6251" s="3">
        <f t="shared" ref="M6251" si="31998">O6251/(B6251/100000)</f>
        <v>105.99505314660365</v>
      </c>
      <c r="N6251">
        <v>1961605</v>
      </c>
      <c r="O6251">
        <v>8461</v>
      </c>
    </row>
    <row r="6252" spans="1:15" customFormat="1" x14ac:dyDescent="0.2">
      <c r="A6252" t="s">
        <v>14</v>
      </c>
      <c r="B6252" s="2">
        <v>7982448</v>
      </c>
      <c r="C6252" s="1">
        <f t="shared" si="31221"/>
        <v>44667</v>
      </c>
      <c r="D6252">
        <f t="shared" ref="D6252:D6254" si="31999">N6252-N6251</f>
        <v>0</v>
      </c>
      <c r="E6252" s="2">
        <f t="shared" ref="E6252:E6254" si="32000">SUM(D6246:D6252)/7</f>
        <v>13568.142857142857</v>
      </c>
      <c r="F6252" s="2">
        <f t="shared" ref="F6252:F6254" si="32001">SUM(D6248:D6252)/5</f>
        <v>18995.2</v>
      </c>
      <c r="G6252" s="2">
        <f t="shared" ref="G6252:G6254" si="32002">N6252/(B6252/100000)</f>
        <v>24573.977807309238</v>
      </c>
      <c r="H6252">
        <f t="shared" si="31222"/>
        <v>763</v>
      </c>
      <c r="I6252">
        <f t="shared" si="31222"/>
        <v>754</v>
      </c>
      <c r="J6252" s="3">
        <f t="shared" ref="J6252:J6254" si="32003">E6252/(SUM(N6245:N6251)/7)*100</f>
        <v>0.71316673678668208</v>
      </c>
      <c r="K6252">
        <f t="shared" ref="K6252:K6254" si="32004">O6252-O6251</f>
        <v>0</v>
      </c>
      <c r="L6252" s="3">
        <f t="shared" ref="L6252:L6254" si="32005">SUM(K6246:K6252)/7</f>
        <v>21.285714285714285</v>
      </c>
      <c r="M6252" s="3">
        <f t="shared" ref="M6252:M6254" si="32006">O6252/(B6252/100000)</f>
        <v>105.99505314660365</v>
      </c>
      <c r="N6252">
        <v>1961605</v>
      </c>
      <c r="O6252">
        <v>8461</v>
      </c>
    </row>
    <row r="6253" spans="1:15" customFormat="1" x14ac:dyDescent="0.2">
      <c r="A6253" t="s">
        <v>14</v>
      </c>
      <c r="B6253" s="2">
        <v>7982448</v>
      </c>
      <c r="C6253" s="1">
        <f t="shared" si="31221"/>
        <v>44668</v>
      </c>
      <c r="D6253">
        <f t="shared" si="31999"/>
        <v>0</v>
      </c>
      <c r="E6253" s="2">
        <f t="shared" si="32000"/>
        <v>13568</v>
      </c>
      <c r="F6253" s="2">
        <f t="shared" si="32001"/>
        <v>13343.8</v>
      </c>
      <c r="G6253" s="2">
        <f t="shared" si="32002"/>
        <v>24573.977807309238</v>
      </c>
      <c r="H6253">
        <f t="shared" si="31222"/>
        <v>764</v>
      </c>
      <c r="I6253">
        <f t="shared" si="31222"/>
        <v>755</v>
      </c>
      <c r="J6253" s="3">
        <f t="shared" si="32003"/>
        <v>0.70810922847288604</v>
      </c>
      <c r="K6253">
        <f t="shared" si="32004"/>
        <v>0</v>
      </c>
      <c r="L6253" s="3">
        <f t="shared" si="32005"/>
        <v>21.285714285714285</v>
      </c>
      <c r="M6253" s="3">
        <f t="shared" si="32006"/>
        <v>105.99505314660365</v>
      </c>
      <c r="N6253">
        <v>1961605</v>
      </c>
      <c r="O6253">
        <v>8461</v>
      </c>
    </row>
    <row r="6254" spans="1:15" customFormat="1" x14ac:dyDescent="0.2">
      <c r="A6254" t="s">
        <v>14</v>
      </c>
      <c r="B6254" s="2">
        <v>7982448</v>
      </c>
      <c r="C6254" s="1">
        <f t="shared" si="31221"/>
        <v>44669</v>
      </c>
      <c r="D6254">
        <f t="shared" si="31999"/>
        <v>0</v>
      </c>
      <c r="E6254" s="2">
        <f t="shared" si="32000"/>
        <v>13568</v>
      </c>
      <c r="F6254" s="2">
        <f t="shared" si="32001"/>
        <v>8439</v>
      </c>
      <c r="G6254" s="2">
        <f t="shared" si="32002"/>
        <v>24573.977807309238</v>
      </c>
      <c r="H6254">
        <f t="shared" si="31222"/>
        <v>765</v>
      </c>
      <c r="I6254">
        <f t="shared" si="31222"/>
        <v>756</v>
      </c>
      <c r="J6254" s="3">
        <f t="shared" si="32003"/>
        <v>0.70313029794494886</v>
      </c>
      <c r="K6254">
        <f t="shared" si="32004"/>
        <v>0</v>
      </c>
      <c r="L6254" s="3">
        <f t="shared" si="32005"/>
        <v>21.285714285714285</v>
      </c>
      <c r="M6254" s="3">
        <f t="shared" si="32006"/>
        <v>105.99505314660365</v>
      </c>
      <c r="N6254">
        <v>1961605</v>
      </c>
      <c r="O6254">
        <v>8461</v>
      </c>
    </row>
    <row r="6255" spans="1:15" customFormat="1" x14ac:dyDescent="0.2">
      <c r="A6255" t="s">
        <v>14</v>
      </c>
      <c r="B6255" s="2">
        <v>7982448</v>
      </c>
      <c r="C6255" s="1">
        <f t="shared" si="31221"/>
        <v>44670</v>
      </c>
      <c r="D6255">
        <f t="shared" ref="D6255" si="32007">N6255-N6254</f>
        <v>0</v>
      </c>
      <c r="E6255" s="2">
        <f t="shared" ref="E6255" si="32008">SUM(D6249:D6255)/7</f>
        <v>9531.2857142857138</v>
      </c>
      <c r="F6255" s="2">
        <f t="shared" ref="F6255" si="32009">SUM(D6251:D6255)/5</f>
        <v>3949.8</v>
      </c>
      <c r="G6255" s="2">
        <f t="shared" ref="G6255" si="32010">N6255/(B6255/100000)</f>
        <v>24573.977807309238</v>
      </c>
      <c r="H6255">
        <f t="shared" si="31222"/>
        <v>766</v>
      </c>
      <c r="I6255">
        <f t="shared" si="31222"/>
        <v>757</v>
      </c>
      <c r="J6255" s="3">
        <f t="shared" ref="J6255" si="32011">E6255/(SUM(N6248:N6254)/7)*100</f>
        <v>0.49048812239332379</v>
      </c>
      <c r="K6255">
        <f t="shared" ref="K6255" si="32012">O6255-O6254</f>
        <v>0</v>
      </c>
      <c r="L6255" s="3">
        <f t="shared" ref="L6255" si="32013">SUM(K6249:K6255)/7</f>
        <v>16.571428571428573</v>
      </c>
      <c r="M6255" s="3">
        <f t="shared" ref="M6255" si="32014">O6255/(B6255/100000)</f>
        <v>105.99505314660365</v>
      </c>
      <c r="N6255">
        <v>1961605</v>
      </c>
      <c r="O6255">
        <v>8461</v>
      </c>
    </row>
    <row r="6256" spans="1:15" customFormat="1" x14ac:dyDescent="0.2">
      <c r="A6256" t="s">
        <v>14</v>
      </c>
      <c r="B6256" s="2">
        <v>7982448</v>
      </c>
      <c r="C6256" s="1">
        <f t="shared" si="31221"/>
        <v>44671</v>
      </c>
      <c r="D6256">
        <f t="shared" ref="D6256" si="32015">N6256-N6255</f>
        <v>37987</v>
      </c>
      <c r="E6256" s="2">
        <f t="shared" ref="E6256" si="32016">SUM(D6250:D6256)/7</f>
        <v>11454.571428571429</v>
      </c>
      <c r="F6256" s="2">
        <f t="shared" ref="F6256" si="32017">SUM(D6252:D6256)/5</f>
        <v>7597.4</v>
      </c>
      <c r="G6256" s="2">
        <f t="shared" ref="G6256" si="32018">N6256/(B6256/100000)</f>
        <v>25049.859391504964</v>
      </c>
      <c r="H6256">
        <f t="shared" si="31222"/>
        <v>767</v>
      </c>
      <c r="I6256">
        <f t="shared" si="31222"/>
        <v>758</v>
      </c>
      <c r="J6256" s="3">
        <f t="shared" ref="J6256" si="32019">E6256/(SUM(N6249:N6255)/7)*100</f>
        <v>0.58658492236356663</v>
      </c>
      <c r="K6256">
        <f t="shared" ref="K6256" si="32020">O6256-O6255</f>
        <v>42</v>
      </c>
      <c r="L6256" s="3">
        <f t="shared" ref="L6256" si="32021">SUM(K6250:K6256)/7</f>
        <v>16.571428571428573</v>
      </c>
      <c r="M6256" s="3">
        <f t="shared" ref="M6256" si="32022">O6256/(B6256/100000)</f>
        <v>106.52120752931934</v>
      </c>
      <c r="N6256">
        <v>1999592</v>
      </c>
      <c r="O6256">
        <v>8503</v>
      </c>
    </row>
    <row r="6257" spans="1:15" customFormat="1" x14ac:dyDescent="0.2">
      <c r="A6257" t="s">
        <v>14</v>
      </c>
      <c r="B6257" s="2">
        <v>7982448</v>
      </c>
      <c r="C6257" s="1">
        <f t="shared" si="31221"/>
        <v>44672</v>
      </c>
      <c r="D6257">
        <f t="shared" ref="D6257" si="32023">N6257-N6256</f>
        <v>24620</v>
      </c>
      <c r="E6257" s="2">
        <f t="shared" ref="E6257" si="32024">SUM(D6251:D6257)/7</f>
        <v>11765.142857142857</v>
      </c>
      <c r="F6257" s="2">
        <f t="shared" ref="F6257" si="32025">SUM(D6253:D6257)/5</f>
        <v>12521.4</v>
      </c>
      <c r="G6257" s="2">
        <f t="shared" ref="G6257" si="32026">N6257/(B6257/100000)</f>
        <v>25358.286079658774</v>
      </c>
      <c r="H6257">
        <f t="shared" si="31222"/>
        <v>768</v>
      </c>
      <c r="I6257">
        <f t="shared" si="31222"/>
        <v>759</v>
      </c>
      <c r="J6257" s="3">
        <f t="shared" ref="J6257" si="32027">E6257/(SUM(N6250:N6256)/7)*100</f>
        <v>0.59897568437713933</v>
      </c>
      <c r="K6257">
        <f t="shared" ref="K6257" si="32028">O6257-O6256</f>
        <v>11</v>
      </c>
      <c r="L6257" s="3">
        <f t="shared" ref="L6257" si="32029">SUM(K6251:K6257)/7</f>
        <v>11</v>
      </c>
      <c r="M6257" s="3">
        <f t="shared" ref="M6257" si="32030">O6257/(B6257/100000)</f>
        <v>106.65900986764963</v>
      </c>
      <c r="N6257">
        <v>2024212</v>
      </c>
      <c r="O6257">
        <v>8514</v>
      </c>
    </row>
    <row r="6258" spans="1:15" customFormat="1" x14ac:dyDescent="0.2">
      <c r="A6258" t="s">
        <v>14</v>
      </c>
      <c r="B6258" s="2">
        <v>7982448</v>
      </c>
      <c r="C6258" s="1">
        <f t="shared" si="31221"/>
        <v>44673</v>
      </c>
      <c r="D6258">
        <f t="shared" ref="D6258" si="32031">N6258-N6257</f>
        <v>23635</v>
      </c>
      <c r="E6258" s="2">
        <f t="shared" ref="E6258" si="32032">SUM(D6252:D6258)/7</f>
        <v>12320.285714285714</v>
      </c>
      <c r="F6258" s="2">
        <f t="shared" ref="F6258" si="32033">SUM(D6254:D6258)/5</f>
        <v>17248.400000000001</v>
      </c>
      <c r="G6258" s="2">
        <f t="shared" ref="G6258" si="32034">N6258/(B6258/100000)</f>
        <v>25654.373194789368</v>
      </c>
      <c r="H6258">
        <f t="shared" si="31222"/>
        <v>769</v>
      </c>
      <c r="I6258">
        <f t="shared" si="31222"/>
        <v>760</v>
      </c>
      <c r="J6258" s="3">
        <f t="shared" ref="J6258" si="32035">E6258/(SUM(N6251:N6257)/7)*100</f>
        <v>0.62350394875471638</v>
      </c>
      <c r="K6258">
        <f t="shared" ref="K6258" si="32036">O6258-O6257</f>
        <v>23</v>
      </c>
      <c r="L6258" s="3">
        <f t="shared" ref="L6258" si="32037">SUM(K6252:K6258)/7</f>
        <v>10.857142857142858</v>
      </c>
      <c r="M6258" s="3">
        <f t="shared" ref="M6258" si="32038">O6258/(B6258/100000)</f>
        <v>106.94714202961298</v>
      </c>
      <c r="N6258">
        <v>2047847</v>
      </c>
      <c r="O6258">
        <v>8537</v>
      </c>
    </row>
    <row r="6259" spans="1:15" customFormat="1" x14ac:dyDescent="0.2">
      <c r="A6259" t="s">
        <v>14</v>
      </c>
      <c r="B6259" s="2">
        <v>7982448</v>
      </c>
      <c r="C6259" s="1">
        <f t="shared" si="31221"/>
        <v>44674</v>
      </c>
      <c r="D6259">
        <f t="shared" ref="D6259" si="32039">N6259-N6258</f>
        <v>22929</v>
      </c>
      <c r="E6259" s="2">
        <f t="shared" ref="E6259" si="32040">SUM(D6253:D6259)/7</f>
        <v>15595.857142857143</v>
      </c>
      <c r="F6259" s="2">
        <f t="shared" ref="F6259" si="32041">SUM(D6255:D6259)/5</f>
        <v>21834.2</v>
      </c>
      <c r="G6259" s="2">
        <f t="shared" ref="G6259" si="32042">N6259/(B6259/100000)</f>
        <v>25941.615905296221</v>
      </c>
      <c r="H6259">
        <f t="shared" si="31222"/>
        <v>770</v>
      </c>
      <c r="I6259">
        <f t="shared" si="31222"/>
        <v>761</v>
      </c>
      <c r="J6259" s="3">
        <f t="shared" ref="J6259" si="32043">E6259/(SUM(N6252:N6258)/7)*100</f>
        <v>0.78438312320723191</v>
      </c>
      <c r="K6259">
        <f t="shared" ref="K6259" si="32044">O6259-O6258</f>
        <v>28</v>
      </c>
      <c r="L6259" s="3">
        <f t="shared" ref="L6259" si="32045">SUM(K6253:K6259)/7</f>
        <v>14.857142857142858</v>
      </c>
      <c r="M6259" s="3">
        <f t="shared" ref="M6259" si="32046">O6259/(B6259/100000)</f>
        <v>107.2979116180901</v>
      </c>
      <c r="N6259">
        <v>2070776</v>
      </c>
      <c r="O6259">
        <v>8565</v>
      </c>
    </row>
    <row r="6260" spans="1:15" customFormat="1" x14ac:dyDescent="0.2">
      <c r="A6260" t="s">
        <v>14</v>
      </c>
      <c r="B6260" s="2">
        <v>7982448</v>
      </c>
      <c r="C6260" s="1">
        <f t="shared" si="31221"/>
        <v>44675</v>
      </c>
      <c r="D6260">
        <f t="shared" ref="D6260" si="32047">N6260-N6259</f>
        <v>1</v>
      </c>
      <c r="E6260" s="2">
        <f t="shared" ref="E6260" si="32048">SUM(D6254:D6260)/7</f>
        <v>15596</v>
      </c>
      <c r="F6260" s="2">
        <f t="shared" ref="F6260" si="32049">SUM(D6256:D6260)/5</f>
        <v>21834.400000000001</v>
      </c>
      <c r="G6260" s="2">
        <f t="shared" ref="G6260" si="32050">N6260/(B6260/100000)</f>
        <v>25941.628432781523</v>
      </c>
      <c r="H6260">
        <f t="shared" si="31222"/>
        <v>771</v>
      </c>
      <c r="I6260">
        <f t="shared" si="31222"/>
        <v>762</v>
      </c>
      <c r="J6260" s="3">
        <f t="shared" ref="J6260" si="32051">E6260/(SUM(N6253:N6259)/7)*100</f>
        <v>0.77828556746935706</v>
      </c>
      <c r="K6260">
        <f t="shared" ref="K6260" si="32052">O6260-O6259</f>
        <v>0</v>
      </c>
      <c r="L6260" s="3">
        <f t="shared" ref="L6260" si="32053">SUM(K6254:K6260)/7</f>
        <v>14.857142857142858</v>
      </c>
      <c r="M6260" s="3">
        <f t="shared" ref="M6260" si="32054">O6260/(B6260/100000)</f>
        <v>107.2979116180901</v>
      </c>
      <c r="N6260">
        <v>2070777</v>
      </c>
      <c r="O6260">
        <v>8565</v>
      </c>
    </row>
    <row r="6261" spans="1:15" customFormat="1" x14ac:dyDescent="0.2">
      <c r="A6261" t="s">
        <v>14</v>
      </c>
      <c r="B6261" s="2">
        <v>7982448</v>
      </c>
      <c r="C6261" s="1">
        <f t="shared" si="31221"/>
        <v>44676</v>
      </c>
      <c r="D6261">
        <f t="shared" ref="D6261" si="32055">N6261-N6260</f>
        <v>0</v>
      </c>
      <c r="E6261" s="2">
        <f t="shared" ref="E6261" si="32056">SUM(D6255:D6261)/7</f>
        <v>15596</v>
      </c>
      <c r="F6261" s="2">
        <f t="shared" ref="F6261" si="32057">SUM(D6257:D6261)/5</f>
        <v>14237</v>
      </c>
      <c r="G6261" s="2">
        <f t="shared" ref="G6261" si="32058">N6261/(B6261/100000)</f>
        <v>25941.628432781523</v>
      </c>
      <c r="H6261">
        <f t="shared" si="31222"/>
        <v>772</v>
      </c>
      <c r="I6261">
        <f t="shared" si="31222"/>
        <v>763</v>
      </c>
      <c r="J6261" s="3">
        <f t="shared" ref="J6261" si="32059">E6261/(SUM(N6254:N6260)/7)*100</f>
        <v>0.77227506211971442</v>
      </c>
      <c r="K6261">
        <f t="shared" ref="K6261" si="32060">O6261-O6260</f>
        <v>0</v>
      </c>
      <c r="L6261" s="3">
        <f t="shared" ref="L6261" si="32061">SUM(K6255:K6261)/7</f>
        <v>14.857142857142858</v>
      </c>
      <c r="M6261" s="3">
        <f t="shared" ref="M6261" si="32062">O6261/(B6261/100000)</f>
        <v>107.2979116180901</v>
      </c>
      <c r="N6261">
        <v>2070777</v>
      </c>
      <c r="O6261">
        <v>8565</v>
      </c>
    </row>
    <row r="6262" spans="1:15" customFormat="1" x14ac:dyDescent="0.2">
      <c r="A6262" t="s">
        <v>14</v>
      </c>
      <c r="B6262" s="2">
        <v>7982448</v>
      </c>
      <c r="C6262" s="1">
        <f t="shared" si="31221"/>
        <v>44677</v>
      </c>
      <c r="D6262">
        <f t="shared" ref="D6262" si="32063">N6262-N6261</f>
        <v>25318</v>
      </c>
      <c r="E6262" s="2">
        <f t="shared" ref="E6262" si="32064">SUM(D6256:D6262)/7</f>
        <v>19212.857142857141</v>
      </c>
      <c r="F6262" s="2">
        <f t="shared" ref="F6262" si="32065">SUM(D6258:D6262)/5</f>
        <v>14376.6</v>
      </c>
      <c r="G6262" s="2">
        <f t="shared" ref="G6262" si="32066">N6262/(B6262/100000)</f>
        <v>26258.799305676657</v>
      </c>
      <c r="H6262">
        <f t="shared" si="31222"/>
        <v>773</v>
      </c>
      <c r="I6262">
        <f t="shared" si="31222"/>
        <v>764</v>
      </c>
      <c r="J6262" s="3">
        <f t="shared" ref="J6262" si="32067">E6262/(SUM(N6255:N6261)/7)*100</f>
        <v>0.94408190719567442</v>
      </c>
      <c r="K6262">
        <f t="shared" ref="K6262" si="32068">O6262-O6261</f>
        <v>68</v>
      </c>
      <c r="L6262" s="3">
        <f t="shared" ref="L6262" si="32069">SUM(K6256:K6262)/7</f>
        <v>24.571428571428573</v>
      </c>
      <c r="M6262" s="3">
        <f t="shared" ref="M6262" si="32070">O6262/(B6262/100000)</f>
        <v>108.14978061867738</v>
      </c>
      <c r="N6262">
        <v>2096095</v>
      </c>
      <c r="O6262">
        <v>8633</v>
      </c>
    </row>
    <row r="6263" spans="1:15" customFormat="1" x14ac:dyDescent="0.2">
      <c r="A6263" t="s">
        <v>14</v>
      </c>
      <c r="B6263" s="2">
        <v>7982448</v>
      </c>
      <c r="C6263" s="1">
        <f t="shared" si="31221"/>
        <v>44678</v>
      </c>
      <c r="D6263">
        <f t="shared" ref="D6263" si="32071">N6263-N6262</f>
        <v>21017</v>
      </c>
      <c r="E6263" s="2">
        <f t="shared" ref="E6263" si="32072">SUM(D6257:D6263)/7</f>
        <v>16788.571428571428</v>
      </c>
      <c r="F6263" s="2">
        <f t="shared" ref="F6263" si="32073">SUM(D6259:D6263)/5</f>
        <v>13853</v>
      </c>
      <c r="G6263" s="2">
        <f t="shared" ref="G6263" si="32074">N6263/(B6263/100000)</f>
        <v>26522.089464284643</v>
      </c>
      <c r="H6263">
        <f t="shared" si="31222"/>
        <v>774</v>
      </c>
      <c r="I6263">
        <f t="shared" si="31222"/>
        <v>765</v>
      </c>
      <c r="J6263" s="3">
        <f t="shared" ref="J6263" si="32075">E6263/(SUM(N6256:N6262)/7)*100</f>
        <v>0.81724185602357036</v>
      </c>
      <c r="K6263">
        <f t="shared" ref="K6263" si="32076">O6263-O6262</f>
        <v>55</v>
      </c>
      <c r="L6263" s="3">
        <f t="shared" ref="L6263" si="32077">SUM(K6257:K6263)/7</f>
        <v>26.428571428571427</v>
      </c>
      <c r="M6263" s="3">
        <f t="shared" ref="M6263" si="32078">O6263/(B6263/100000)</f>
        <v>108.83879231032887</v>
      </c>
      <c r="N6263">
        <v>2117112</v>
      </c>
      <c r="O6263">
        <v>8688</v>
      </c>
    </row>
    <row r="6264" spans="1:15" customFormat="1" x14ac:dyDescent="0.2">
      <c r="A6264" t="s">
        <v>14</v>
      </c>
      <c r="B6264" s="2">
        <v>7982448</v>
      </c>
      <c r="C6264" s="1">
        <f t="shared" si="31221"/>
        <v>44679</v>
      </c>
      <c r="D6264">
        <f t="shared" ref="D6264" si="32079">N6264-N6263</f>
        <v>16386</v>
      </c>
      <c r="E6264" s="2">
        <f t="shared" ref="E6264" si="32080">SUM(D6258:D6264)/7</f>
        <v>15612.285714285714</v>
      </c>
      <c r="F6264" s="2">
        <f t="shared" ref="F6264" si="32081">SUM(D6260:D6264)/5</f>
        <v>12544.4</v>
      </c>
      <c r="G6264" s="2">
        <f t="shared" ref="G6264" si="32082">N6264/(B6264/100000)</f>
        <v>26727.364838455574</v>
      </c>
      <c r="H6264">
        <f t="shared" si="31222"/>
        <v>775</v>
      </c>
      <c r="I6264">
        <f t="shared" si="31222"/>
        <v>766</v>
      </c>
      <c r="J6264" s="3">
        <f t="shared" ref="J6264" si="32083">E6264/(SUM(N6257:N6263)/7)*100</f>
        <v>0.75382153013506514</v>
      </c>
      <c r="K6264">
        <f t="shared" ref="K6264" si="32084">O6264-O6263</f>
        <v>20</v>
      </c>
      <c r="L6264" s="3">
        <f t="shared" ref="L6264" si="32085">SUM(K6258:K6264)/7</f>
        <v>27.714285714285715</v>
      </c>
      <c r="M6264" s="3">
        <f t="shared" ref="M6264" si="32086">O6264/(B6264/100000)</f>
        <v>109.08934201638395</v>
      </c>
      <c r="N6264">
        <v>2133498</v>
      </c>
      <c r="O6264">
        <v>8708</v>
      </c>
    </row>
    <row r="6265" spans="1:15" customFormat="1" x14ac:dyDescent="0.2">
      <c r="A6265" t="s">
        <v>14</v>
      </c>
      <c r="B6265" s="2">
        <v>7982448</v>
      </c>
      <c r="C6265" s="1">
        <f t="shared" si="31221"/>
        <v>44680</v>
      </c>
      <c r="D6265">
        <f t="shared" ref="D6265" si="32087">N6265-N6264</f>
        <v>13183</v>
      </c>
      <c r="E6265" s="2">
        <f t="shared" ref="E6265" si="32088">SUM(D6259:D6265)/7</f>
        <v>14119.142857142857</v>
      </c>
      <c r="F6265" s="2">
        <f t="shared" ref="F6265" si="32089">SUM(D6261:D6265)/5</f>
        <v>15180.8</v>
      </c>
      <c r="G6265" s="2">
        <f t="shared" ref="G6265" si="32090">N6265/(B6265/100000)</f>
        <v>26892.514677201783</v>
      </c>
      <c r="H6265">
        <f t="shared" si="31222"/>
        <v>776</v>
      </c>
      <c r="I6265">
        <f t="shared" si="31222"/>
        <v>767</v>
      </c>
      <c r="J6265" s="3">
        <f t="shared" ref="J6265" si="32091">E6265/(SUM(N6258:N6264)/7)*100</f>
        <v>0.67662626424996097</v>
      </c>
      <c r="K6265">
        <f t="shared" ref="K6265" si="32092">O6265-O6264</f>
        <v>16</v>
      </c>
      <c r="L6265" s="3">
        <f t="shared" ref="L6265" si="32093">SUM(K6259:K6265)/7</f>
        <v>26.714285714285715</v>
      </c>
      <c r="M6265" s="3">
        <f t="shared" ref="M6265" si="32094">O6265/(B6265/100000)</f>
        <v>109.28978178122802</v>
      </c>
      <c r="N6265">
        <v>2146681</v>
      </c>
      <c r="O6265">
        <v>8724</v>
      </c>
    </row>
    <row r="6266" spans="1:15" customFormat="1" x14ac:dyDescent="0.2">
      <c r="A6266" t="s">
        <v>14</v>
      </c>
      <c r="B6266" s="2">
        <v>7982448</v>
      </c>
      <c r="C6266" s="1">
        <f t="shared" si="31221"/>
        <v>44681</v>
      </c>
      <c r="D6266">
        <f t="shared" ref="D6266:D6268" si="32095">N6266-N6265</f>
        <v>0</v>
      </c>
      <c r="E6266" s="2">
        <f t="shared" ref="E6266:E6268" si="32096">SUM(D6260:D6266)/7</f>
        <v>10843.571428571429</v>
      </c>
      <c r="F6266" s="2">
        <f t="shared" ref="F6266:F6268" si="32097">SUM(D6262:D6266)/5</f>
        <v>15180.8</v>
      </c>
      <c r="G6266" s="2">
        <f t="shared" ref="G6266:G6268" si="32098">N6266/(B6266/100000)</f>
        <v>26892.514677201783</v>
      </c>
      <c r="H6266">
        <f t="shared" si="31222"/>
        <v>777</v>
      </c>
      <c r="I6266">
        <f t="shared" si="31222"/>
        <v>768</v>
      </c>
      <c r="J6266" s="3">
        <f t="shared" ref="J6266:J6268" si="32099">E6266/(SUM(N6259:N6265)/7)*100</f>
        <v>0.51615983880009653</v>
      </c>
      <c r="K6266">
        <f t="shared" ref="K6266:K6268" si="32100">O6266-O6265</f>
        <v>0</v>
      </c>
      <c r="L6266" s="3">
        <f t="shared" ref="L6266:L6268" si="32101">SUM(K6260:K6266)/7</f>
        <v>22.714285714285715</v>
      </c>
      <c r="M6266" s="3">
        <f t="shared" ref="M6266:M6268" si="32102">O6266/(B6266/100000)</f>
        <v>109.28978178122802</v>
      </c>
      <c r="N6266">
        <v>2146681</v>
      </c>
      <c r="O6266">
        <v>8724</v>
      </c>
    </row>
    <row r="6267" spans="1:15" customFormat="1" x14ac:dyDescent="0.2">
      <c r="A6267" t="s">
        <v>14</v>
      </c>
      <c r="B6267" s="2">
        <v>7982448</v>
      </c>
      <c r="C6267" s="1">
        <f t="shared" si="31221"/>
        <v>44682</v>
      </c>
      <c r="D6267">
        <f t="shared" si="32095"/>
        <v>14015</v>
      </c>
      <c r="E6267" s="2">
        <f t="shared" si="32096"/>
        <v>12845.571428571429</v>
      </c>
      <c r="F6267" s="2">
        <f t="shared" si="32097"/>
        <v>12920.2</v>
      </c>
      <c r="G6267" s="2">
        <f t="shared" si="32098"/>
        <v>27068.087383719885</v>
      </c>
      <c r="H6267">
        <f t="shared" si="31222"/>
        <v>778</v>
      </c>
      <c r="I6267">
        <f t="shared" si="31222"/>
        <v>769</v>
      </c>
      <c r="J6267" s="3">
        <f t="shared" si="32099"/>
        <v>0.60831623270546586</v>
      </c>
      <c r="K6267">
        <f t="shared" si="32100"/>
        <v>26</v>
      </c>
      <c r="L6267" s="3">
        <f t="shared" si="32101"/>
        <v>26.428571428571427</v>
      </c>
      <c r="M6267" s="3">
        <f t="shared" si="32102"/>
        <v>109.61549639909963</v>
      </c>
      <c r="N6267">
        <v>2160696</v>
      </c>
      <c r="O6267">
        <v>8750</v>
      </c>
    </row>
    <row r="6268" spans="1:15" customFormat="1" x14ac:dyDescent="0.2">
      <c r="A6268" t="s">
        <v>14</v>
      </c>
      <c r="B6268" s="2">
        <v>7982448</v>
      </c>
      <c r="C6268" s="1">
        <f t="shared" si="31221"/>
        <v>44683</v>
      </c>
      <c r="D6268">
        <f t="shared" si="32095"/>
        <v>0</v>
      </c>
      <c r="E6268" s="2">
        <f t="shared" si="32096"/>
        <v>12845.571428571429</v>
      </c>
      <c r="F6268" s="2">
        <f t="shared" si="32097"/>
        <v>8716.7999999999993</v>
      </c>
      <c r="G6268" s="2">
        <f t="shared" si="32098"/>
        <v>27068.087383719885</v>
      </c>
      <c r="H6268">
        <f t="shared" si="31222"/>
        <v>779</v>
      </c>
      <c r="I6268">
        <f t="shared" si="31222"/>
        <v>770</v>
      </c>
      <c r="J6268" s="3">
        <f t="shared" si="32099"/>
        <v>0.604638120867106</v>
      </c>
      <c r="K6268">
        <f t="shared" si="32100"/>
        <v>0</v>
      </c>
      <c r="L6268" s="3">
        <f t="shared" si="32101"/>
        <v>26.428571428571427</v>
      </c>
      <c r="M6268" s="3">
        <f t="shared" si="32102"/>
        <v>109.61549639909963</v>
      </c>
      <c r="N6268">
        <v>2160696</v>
      </c>
      <c r="O6268">
        <v>8750</v>
      </c>
    </row>
    <row r="6269" spans="1:15" customFormat="1" x14ac:dyDescent="0.2">
      <c r="A6269" t="s">
        <v>14</v>
      </c>
      <c r="B6269" s="2">
        <v>7982448</v>
      </c>
      <c r="C6269" s="1">
        <f t="shared" si="31221"/>
        <v>44684</v>
      </c>
      <c r="D6269">
        <f t="shared" ref="D6269" si="32103">N6269-N6268</f>
        <v>17094</v>
      </c>
      <c r="E6269" s="2">
        <f t="shared" ref="E6269" si="32104">SUM(D6263:D6269)/7</f>
        <v>11670.714285714286</v>
      </c>
      <c r="F6269" s="2">
        <f t="shared" ref="F6269" si="32105">SUM(D6265:D6269)/5</f>
        <v>8858.4</v>
      </c>
      <c r="G6269" s="2">
        <f t="shared" ref="G6269" si="32106">N6269/(B6269/100000)</f>
        <v>27282.232217485165</v>
      </c>
      <c r="H6269">
        <f t="shared" si="31222"/>
        <v>780</v>
      </c>
      <c r="I6269">
        <f t="shared" si="31222"/>
        <v>771</v>
      </c>
      <c r="J6269" s="3">
        <f t="shared" ref="J6269" si="32107">E6269/(SUM(N6262:N6268)/7)*100</f>
        <v>0.54603631905150418</v>
      </c>
      <c r="K6269">
        <f t="shared" ref="K6269" si="32108">O6269-O6268</f>
        <v>39</v>
      </c>
      <c r="L6269" s="3">
        <f t="shared" ref="L6269" si="32109">SUM(K6263:K6269)/7</f>
        <v>22.285714285714285</v>
      </c>
      <c r="M6269" s="3">
        <f t="shared" ref="M6269" si="32110">O6269/(B6269/100000)</f>
        <v>110.10406832590705</v>
      </c>
      <c r="N6269">
        <v>2177790</v>
      </c>
      <c r="O6269">
        <v>8789</v>
      </c>
    </row>
    <row r="6270" spans="1:15" customFormat="1" x14ac:dyDescent="0.2">
      <c r="A6270" t="s">
        <v>14</v>
      </c>
      <c r="B6270" s="2">
        <v>7982448</v>
      </c>
      <c r="C6270" s="1">
        <f t="shared" si="31221"/>
        <v>44685</v>
      </c>
      <c r="D6270">
        <f t="shared" ref="D6270" si="32111">N6270-N6269</f>
        <v>15513</v>
      </c>
      <c r="E6270" s="2">
        <f t="shared" ref="E6270" si="32112">SUM(D6264:D6270)/7</f>
        <v>10884.428571428571</v>
      </c>
      <c r="F6270" s="2">
        <f t="shared" ref="F6270" si="32113">SUM(D6266:D6270)/5</f>
        <v>9324.4</v>
      </c>
      <c r="G6270" s="2">
        <f t="shared" ref="G6270" si="32114">N6270/(B6270/100000)</f>
        <v>27476.571096986791</v>
      </c>
      <c r="H6270">
        <f t="shared" si="31222"/>
        <v>781</v>
      </c>
      <c r="I6270">
        <f t="shared" si="31222"/>
        <v>772</v>
      </c>
      <c r="J6270" s="3">
        <f t="shared" ref="J6270" si="32115">E6270/(SUM(N6263:N6269)/7)*100</f>
        <v>0.50648288251253681</v>
      </c>
      <c r="K6270">
        <f t="shared" ref="K6270" si="32116">O6270-O6269</f>
        <v>53</v>
      </c>
      <c r="L6270" s="3">
        <f t="shared" ref="L6270" si="32117">SUM(K6264:K6270)/7</f>
        <v>22</v>
      </c>
      <c r="M6270" s="3">
        <f t="shared" ref="M6270" si="32118">O6270/(B6270/100000)</f>
        <v>110.76802504695303</v>
      </c>
      <c r="N6270">
        <v>2193303</v>
      </c>
      <c r="O6270">
        <v>8842</v>
      </c>
    </row>
    <row r="6271" spans="1:15" customFormat="1" x14ac:dyDescent="0.2">
      <c r="A6271" t="s">
        <v>14</v>
      </c>
      <c r="B6271" s="2">
        <v>7982448</v>
      </c>
      <c r="C6271" s="1">
        <f t="shared" si="31221"/>
        <v>44686</v>
      </c>
      <c r="D6271">
        <f t="shared" ref="D6271" si="32119">N6271-N6270</f>
        <v>13234</v>
      </c>
      <c r="E6271" s="2">
        <f t="shared" ref="E6271" si="32120">SUM(D6265:D6271)/7</f>
        <v>10434.142857142857</v>
      </c>
      <c r="F6271" s="2">
        <f t="shared" ref="F6271" si="32121">SUM(D6267:D6271)/5</f>
        <v>11971.2</v>
      </c>
      <c r="G6271" s="2">
        <f t="shared" ref="G6271" si="32122">N6271/(B6271/100000)</f>
        <v>27642.35983748344</v>
      </c>
      <c r="H6271">
        <f t="shared" si="31222"/>
        <v>782</v>
      </c>
      <c r="I6271">
        <f t="shared" si="31222"/>
        <v>773</v>
      </c>
      <c r="J6271" s="3">
        <f t="shared" ref="J6271" si="32123">E6271/(SUM(N6264:N6270)/7)*100</f>
        <v>0.48308309652303055</v>
      </c>
      <c r="K6271">
        <f t="shared" ref="K6271" si="32124">O6271-O6270</f>
        <v>21</v>
      </c>
      <c r="L6271" s="3">
        <f t="shared" ref="L6271" si="32125">SUM(K6265:K6271)/7</f>
        <v>22.142857142857142</v>
      </c>
      <c r="M6271" s="3">
        <f t="shared" ref="M6271" si="32126">O6271/(B6271/100000)</f>
        <v>111.03110223831087</v>
      </c>
      <c r="N6271">
        <v>2206537</v>
      </c>
      <c r="O6271">
        <v>8863</v>
      </c>
    </row>
    <row r="6272" spans="1:15" customFormat="1" x14ac:dyDescent="0.2">
      <c r="A6272" t="s">
        <v>14</v>
      </c>
      <c r="B6272" s="2">
        <v>7982448</v>
      </c>
      <c r="C6272" s="1">
        <f t="shared" si="31221"/>
        <v>44687</v>
      </c>
      <c r="D6272">
        <f t="shared" ref="D6272" si="32127">N6272-N6271</f>
        <v>11182</v>
      </c>
      <c r="E6272" s="2">
        <f t="shared" ref="E6272" si="32128">SUM(D6266:D6272)/7</f>
        <v>10148.285714285714</v>
      </c>
      <c r="F6272" s="2">
        <f t="shared" ref="F6272" si="32129">SUM(D6268:D6272)/5</f>
        <v>11404.6</v>
      </c>
      <c r="G6272" s="2">
        <f t="shared" ref="G6272" si="32130">N6272/(B6272/100000)</f>
        <v>27782.442178138837</v>
      </c>
      <c r="H6272">
        <f t="shared" si="31222"/>
        <v>783</v>
      </c>
      <c r="I6272">
        <f t="shared" si="31222"/>
        <v>774</v>
      </c>
      <c r="J6272" s="3">
        <f t="shared" ref="J6272" si="32131">E6272/(SUM(N6265:N6271)/7)*100</f>
        <v>0.46758955013248743</v>
      </c>
      <c r="K6272">
        <f t="shared" ref="K6272" si="32132">O6272-O6271</f>
        <v>48</v>
      </c>
      <c r="L6272" s="3">
        <f t="shared" ref="L6272" si="32133">SUM(K6266:K6272)/7</f>
        <v>26.714285714285715</v>
      </c>
      <c r="M6272" s="3">
        <f t="shared" ref="M6272" si="32134">O6272/(B6272/100000)</f>
        <v>111.63242153284307</v>
      </c>
      <c r="N6272">
        <v>2217719</v>
      </c>
      <c r="O6272">
        <v>8911</v>
      </c>
    </row>
    <row r="6273" spans="1:15" customFormat="1" x14ac:dyDescent="0.2">
      <c r="A6273" t="s">
        <v>14</v>
      </c>
      <c r="B6273" s="2">
        <v>7982448</v>
      </c>
      <c r="C6273" s="1">
        <f t="shared" si="31221"/>
        <v>44688</v>
      </c>
      <c r="D6273">
        <f t="shared" ref="D6273" si="32135">N6273-N6272</f>
        <v>9838</v>
      </c>
      <c r="E6273" s="2">
        <f t="shared" ref="E6273" si="32136">SUM(D6267:D6273)/7</f>
        <v>11553.714285714286</v>
      </c>
      <c r="F6273" s="2">
        <f t="shared" ref="F6273" si="32137">SUM(D6269:D6273)/5</f>
        <v>13372.2</v>
      </c>
      <c r="G6273" s="2">
        <f t="shared" ref="G6273" si="32138">N6273/(B6273/100000)</f>
        <v>27905.687578547335</v>
      </c>
      <c r="H6273">
        <f t="shared" si="31222"/>
        <v>784</v>
      </c>
      <c r="I6273">
        <f t="shared" ref="I6273:J6273" si="32139">I6272+1</f>
        <v>775</v>
      </c>
      <c r="J6273" s="3">
        <f t="shared" ref="J6273" si="32140">E6273/(SUM(N6266:N6272)/7)*100</f>
        <v>0.52986807283451898</v>
      </c>
      <c r="K6273">
        <f t="shared" ref="K6273" si="32141">O6273-O6272</f>
        <v>11</v>
      </c>
      <c r="L6273" s="3">
        <f t="shared" ref="L6273" si="32142">SUM(K6267:K6273)/7</f>
        <v>28.285714285714285</v>
      </c>
      <c r="M6273" s="3">
        <f t="shared" ref="M6273" si="32143">O6273/(B6273/100000)</f>
        <v>111.77022387117336</v>
      </c>
      <c r="N6273">
        <v>2227557</v>
      </c>
      <c r="O6273">
        <v>8922</v>
      </c>
    </row>
    <row r="6274" spans="1:15" s="10" customFormat="1" x14ac:dyDescent="0.2">
      <c r="A6274" s="10" t="s">
        <v>26</v>
      </c>
      <c r="B6274" s="19">
        <v>1609675</v>
      </c>
      <c r="C6274" s="17">
        <v>43905</v>
      </c>
      <c r="D6274" s="10">
        <v>0</v>
      </c>
      <c r="E6274" s="10">
        <v>0</v>
      </c>
      <c r="F6274" s="10">
        <v>0</v>
      </c>
      <c r="G6274" s="19">
        <v>2</v>
      </c>
      <c r="H6274" s="10">
        <v>0</v>
      </c>
      <c r="I6274" s="10">
        <v>0</v>
      </c>
      <c r="J6274" s="20">
        <v>0</v>
      </c>
      <c r="K6274" s="10">
        <v>0</v>
      </c>
      <c r="L6274" s="10">
        <v>0</v>
      </c>
      <c r="M6274" s="20">
        <f t="shared" si="28205"/>
        <v>0</v>
      </c>
      <c r="N6274" s="21">
        <v>36</v>
      </c>
      <c r="O6274" s="21">
        <v>0</v>
      </c>
    </row>
    <row r="6275" spans="1:15" x14ac:dyDescent="0.2">
      <c r="A6275" s="5" t="s">
        <v>26</v>
      </c>
      <c r="B6275" s="13">
        <v>1609675</v>
      </c>
      <c r="C6275" s="6">
        <v>43906</v>
      </c>
      <c r="D6275" s="5">
        <v>0</v>
      </c>
      <c r="E6275" s="5">
        <v>0</v>
      </c>
      <c r="F6275" s="5">
        <v>0</v>
      </c>
      <c r="G6275" s="13">
        <v>2</v>
      </c>
      <c r="H6275" s="5">
        <v>0</v>
      </c>
      <c r="I6275" s="5">
        <v>0</v>
      </c>
      <c r="J6275" s="8">
        <v>0</v>
      </c>
      <c r="K6275" s="5">
        <f t="shared" ref="K6275:K6338" si="32144">O6275-O6274</f>
        <v>0</v>
      </c>
      <c r="L6275" s="5">
        <v>0</v>
      </c>
      <c r="M6275" s="8">
        <f t="shared" si="28205"/>
        <v>0</v>
      </c>
      <c r="N6275" s="18">
        <v>36</v>
      </c>
      <c r="O6275" s="18">
        <v>0</v>
      </c>
    </row>
    <row r="6276" spans="1:15" x14ac:dyDescent="0.2">
      <c r="A6276" s="5" t="s">
        <v>26</v>
      </c>
      <c r="B6276" s="13">
        <v>1609675</v>
      </c>
      <c r="C6276" s="6">
        <f>C6275+1</f>
        <v>43907</v>
      </c>
      <c r="D6276" s="5">
        <v>9</v>
      </c>
      <c r="E6276" s="5">
        <v>0</v>
      </c>
      <c r="F6276" s="5">
        <v>0</v>
      </c>
      <c r="G6276" s="13">
        <v>3</v>
      </c>
      <c r="H6276" s="5">
        <v>0</v>
      </c>
      <c r="I6276" s="5">
        <v>0</v>
      </c>
      <c r="J6276" s="8">
        <f>E6276/(SUM(N2407:N6275)/3)*100</f>
        <v>0</v>
      </c>
      <c r="K6276" s="5">
        <f t="shared" si="32144"/>
        <v>0</v>
      </c>
      <c r="L6276" s="5">
        <v>0</v>
      </c>
      <c r="M6276" s="8">
        <f t="shared" si="28205"/>
        <v>0</v>
      </c>
      <c r="N6276" s="21">
        <v>45</v>
      </c>
      <c r="O6276" s="18">
        <v>0</v>
      </c>
    </row>
    <row r="6277" spans="1:15" x14ac:dyDescent="0.2">
      <c r="A6277" s="5" t="s">
        <v>26</v>
      </c>
      <c r="B6277" s="13">
        <v>1609675</v>
      </c>
      <c r="C6277" s="6">
        <f t="shared" ref="C6277:C6340" si="32145">C6276+1</f>
        <v>43908</v>
      </c>
      <c r="D6277" s="5">
        <v>11</v>
      </c>
      <c r="E6277" s="5">
        <v>0</v>
      </c>
      <c r="F6277" s="5">
        <v>0</v>
      </c>
      <c r="G6277" s="13">
        <v>4</v>
      </c>
      <c r="H6277" s="5">
        <v>0</v>
      </c>
      <c r="I6277" s="5">
        <v>0</v>
      </c>
      <c r="J6277" s="8">
        <f>E6277/(SUM(N6274:N6276)/3)*100</f>
        <v>0</v>
      </c>
      <c r="K6277" s="5">
        <f t="shared" si="32144"/>
        <v>0</v>
      </c>
      <c r="L6277" s="5">
        <v>0</v>
      </c>
      <c r="M6277" s="8">
        <f t="shared" si="28205"/>
        <v>0</v>
      </c>
      <c r="N6277" s="18">
        <v>56</v>
      </c>
      <c r="O6277" s="18">
        <v>0</v>
      </c>
    </row>
    <row r="6278" spans="1:15" x14ac:dyDescent="0.2">
      <c r="A6278" s="5" t="s">
        <v>26</v>
      </c>
      <c r="B6278" s="13">
        <v>1609675</v>
      </c>
      <c r="C6278" s="6">
        <f t="shared" si="32145"/>
        <v>43909</v>
      </c>
      <c r="D6278" s="5">
        <v>42</v>
      </c>
      <c r="E6278" s="5">
        <v>0</v>
      </c>
      <c r="F6278" s="5">
        <f>SUM(D6274:D6278)/5</f>
        <v>12.4</v>
      </c>
      <c r="G6278" s="13">
        <v>6</v>
      </c>
      <c r="H6278" s="5">
        <v>0</v>
      </c>
      <c r="I6278" s="5">
        <v>0</v>
      </c>
      <c r="J6278" s="8">
        <f>E6278/(SUM(N6275:N6277)/3)*100</f>
        <v>0</v>
      </c>
      <c r="K6278" s="5">
        <f t="shared" si="32144"/>
        <v>0</v>
      </c>
      <c r="L6278" s="5">
        <v>0</v>
      </c>
      <c r="M6278" s="8">
        <f t="shared" si="28205"/>
        <v>0</v>
      </c>
      <c r="N6278" s="18">
        <v>98</v>
      </c>
      <c r="O6278" s="18">
        <v>0</v>
      </c>
    </row>
    <row r="6279" spans="1:15" x14ac:dyDescent="0.2">
      <c r="A6279" s="5" t="s">
        <v>26</v>
      </c>
      <c r="B6279" s="13">
        <v>1609675</v>
      </c>
      <c r="C6279" s="6">
        <f t="shared" si="32145"/>
        <v>43910</v>
      </c>
      <c r="D6279" s="5">
        <v>33</v>
      </c>
      <c r="E6279" s="5">
        <v>0</v>
      </c>
      <c r="F6279" s="5">
        <f>SUM(D6275:D6279)/5</f>
        <v>19</v>
      </c>
      <c r="G6279" s="13">
        <v>8</v>
      </c>
      <c r="H6279" s="5">
        <v>1</v>
      </c>
      <c r="I6279" s="5">
        <v>0</v>
      </c>
      <c r="J6279" s="8">
        <f>E6279/(SUM(N6276:N6278)/3)*100</f>
        <v>0</v>
      </c>
      <c r="K6279" s="5">
        <f t="shared" si="32144"/>
        <v>0</v>
      </c>
      <c r="L6279" s="5">
        <v>0</v>
      </c>
      <c r="M6279" s="8">
        <f t="shared" si="28205"/>
        <v>0</v>
      </c>
      <c r="N6279" s="18">
        <v>131</v>
      </c>
      <c r="O6279" s="18">
        <v>0</v>
      </c>
    </row>
    <row r="6280" spans="1:15" x14ac:dyDescent="0.2">
      <c r="A6280" s="5" t="s">
        <v>26</v>
      </c>
      <c r="B6280" s="13">
        <v>1609675</v>
      </c>
      <c r="C6280" s="6">
        <f t="shared" si="32145"/>
        <v>43911</v>
      </c>
      <c r="D6280" s="5">
        <v>34</v>
      </c>
      <c r="E6280" s="8">
        <f>SUM(D6274:D6280)/7</f>
        <v>18.428571428571427</v>
      </c>
      <c r="F6280" s="5">
        <f>SUM(D6276:D6280)/5</f>
        <v>25.8</v>
      </c>
      <c r="G6280" s="13">
        <v>10</v>
      </c>
      <c r="H6280" s="5">
        <v>2</v>
      </c>
      <c r="I6280" s="5">
        <v>0</v>
      </c>
      <c r="J6280" s="8">
        <v>0</v>
      </c>
      <c r="K6280" s="5">
        <f t="shared" si="32144"/>
        <v>0</v>
      </c>
      <c r="L6280" s="8">
        <f t="shared" ref="L6280:L6343" si="32146">SUM(K6274:K6280)/7</f>
        <v>0</v>
      </c>
      <c r="M6280" s="8">
        <f t="shared" si="28205"/>
        <v>0</v>
      </c>
      <c r="N6280" s="18">
        <v>165</v>
      </c>
      <c r="O6280" s="18">
        <v>0</v>
      </c>
    </row>
    <row r="6281" spans="1:15" x14ac:dyDescent="0.2">
      <c r="A6281" s="5" t="s">
        <v>26</v>
      </c>
      <c r="B6281" s="13">
        <v>1609675</v>
      </c>
      <c r="C6281" s="6">
        <f t="shared" si="32145"/>
        <v>43912</v>
      </c>
      <c r="D6281" s="5">
        <v>7</v>
      </c>
      <c r="E6281" s="8">
        <f>SUM(D6275:D6281)/7</f>
        <v>19.428571428571427</v>
      </c>
      <c r="F6281" s="5">
        <f>SUM(D6277:D6281)/5</f>
        <v>25.4</v>
      </c>
      <c r="G6281" s="13">
        <v>11</v>
      </c>
      <c r="H6281" s="5">
        <v>3</v>
      </c>
      <c r="I6281" s="5">
        <v>0</v>
      </c>
      <c r="J6281" s="8">
        <f t="shared" ref="J6281:J6312" si="32147">E6281/(SUM(N6274:N6280)/7)*100</f>
        <v>23.985890652557316</v>
      </c>
      <c r="K6281" s="5">
        <f t="shared" si="32144"/>
        <v>0</v>
      </c>
      <c r="L6281" s="8">
        <f t="shared" si="32146"/>
        <v>0</v>
      </c>
      <c r="M6281" s="8">
        <f t="shared" si="28205"/>
        <v>0</v>
      </c>
      <c r="N6281" s="18">
        <v>172</v>
      </c>
      <c r="O6281" s="18">
        <v>0</v>
      </c>
    </row>
    <row r="6282" spans="1:15" x14ac:dyDescent="0.2">
      <c r="A6282" s="5" t="s">
        <v>26</v>
      </c>
      <c r="B6282" s="13">
        <v>1609675</v>
      </c>
      <c r="C6282" s="6">
        <f t="shared" si="32145"/>
        <v>43913</v>
      </c>
      <c r="D6282" s="5">
        <v>0</v>
      </c>
      <c r="E6282" s="8">
        <f t="shared" ref="E6282:E6328" si="32148">SUM(D6276:D6282)/7</f>
        <v>19.428571428571427</v>
      </c>
      <c r="F6282" s="5">
        <f>SUM(D6278:D6282)/5</f>
        <v>23.2</v>
      </c>
      <c r="G6282" s="13">
        <v>11</v>
      </c>
      <c r="H6282" s="5">
        <v>4</v>
      </c>
      <c r="I6282" s="5">
        <v>0</v>
      </c>
      <c r="J6282" s="8">
        <f t="shared" si="32147"/>
        <v>19.345661450924606</v>
      </c>
      <c r="K6282" s="5">
        <f t="shared" si="32144"/>
        <v>0</v>
      </c>
      <c r="L6282" s="8">
        <f t="shared" si="32146"/>
        <v>0</v>
      </c>
      <c r="M6282" s="8">
        <f t="shared" si="28205"/>
        <v>0</v>
      </c>
      <c r="N6282" s="18">
        <v>172</v>
      </c>
      <c r="O6282" s="18">
        <v>0</v>
      </c>
    </row>
    <row r="6283" spans="1:15" x14ac:dyDescent="0.2">
      <c r="A6283" s="5" t="s">
        <v>26</v>
      </c>
      <c r="B6283" s="13">
        <v>1609675</v>
      </c>
      <c r="C6283" s="6">
        <f t="shared" si="32145"/>
        <v>43914</v>
      </c>
      <c r="D6283" s="5">
        <v>27</v>
      </c>
      <c r="E6283" s="8">
        <f t="shared" si="32148"/>
        <v>22</v>
      </c>
      <c r="F6283" s="5">
        <f t="shared" ref="F6283:F6327" si="32149">SUM(D6279:D6283)/5</f>
        <v>20.2</v>
      </c>
      <c r="G6283" s="13">
        <v>12</v>
      </c>
      <c r="H6283" s="5">
        <v>5</v>
      </c>
      <c r="I6283" s="5">
        <v>0</v>
      </c>
      <c r="J6283" s="8">
        <f t="shared" si="32147"/>
        <v>18.355184743742551</v>
      </c>
      <c r="K6283" s="5">
        <f t="shared" si="32144"/>
        <v>0</v>
      </c>
      <c r="L6283" s="8">
        <f t="shared" si="32146"/>
        <v>0</v>
      </c>
      <c r="M6283" s="8">
        <f t="shared" si="28205"/>
        <v>0</v>
      </c>
      <c r="N6283" s="18">
        <v>199</v>
      </c>
      <c r="O6283" s="18">
        <v>0</v>
      </c>
    </row>
    <row r="6284" spans="1:15" x14ac:dyDescent="0.2">
      <c r="A6284" s="5" t="s">
        <v>26</v>
      </c>
      <c r="B6284" s="13">
        <v>1609675</v>
      </c>
      <c r="C6284" s="6">
        <f t="shared" si="32145"/>
        <v>43915</v>
      </c>
      <c r="D6284" s="5">
        <v>19</v>
      </c>
      <c r="E6284" s="8">
        <f t="shared" si="32148"/>
        <v>23.142857142857142</v>
      </c>
      <c r="F6284" s="5">
        <f t="shared" si="32149"/>
        <v>17.399999999999999</v>
      </c>
      <c r="G6284" s="13">
        <v>14</v>
      </c>
      <c r="H6284" s="5">
        <v>6</v>
      </c>
      <c r="I6284" s="5">
        <v>0</v>
      </c>
      <c r="J6284" s="8">
        <f t="shared" si="32147"/>
        <v>16.314199395770395</v>
      </c>
      <c r="K6284" s="5">
        <f t="shared" si="32144"/>
        <v>0</v>
      </c>
      <c r="L6284" s="8">
        <f t="shared" si="32146"/>
        <v>0</v>
      </c>
      <c r="M6284" s="8">
        <f t="shared" si="28205"/>
        <v>0</v>
      </c>
      <c r="N6284" s="18">
        <v>218</v>
      </c>
      <c r="O6284" s="18">
        <v>0</v>
      </c>
    </row>
    <row r="6285" spans="1:15" x14ac:dyDescent="0.2">
      <c r="A6285" s="5" t="s">
        <v>26</v>
      </c>
      <c r="B6285" s="13">
        <v>1609675</v>
      </c>
      <c r="C6285" s="6">
        <f t="shared" si="32145"/>
        <v>43916</v>
      </c>
      <c r="D6285" s="5">
        <v>26</v>
      </c>
      <c r="E6285" s="8">
        <f t="shared" si="32148"/>
        <v>20.857142857142858</v>
      </c>
      <c r="F6285" s="5">
        <f t="shared" si="32149"/>
        <v>15.8</v>
      </c>
      <c r="G6285" s="13">
        <v>15</v>
      </c>
      <c r="H6285" s="5">
        <f>H6284+1</f>
        <v>7</v>
      </c>
      <c r="I6285" s="5">
        <v>0</v>
      </c>
      <c r="J6285" s="8">
        <f t="shared" si="32147"/>
        <v>12.640692640692642</v>
      </c>
      <c r="K6285" s="5">
        <f t="shared" si="32144"/>
        <v>0</v>
      </c>
      <c r="L6285" s="8">
        <f t="shared" si="32146"/>
        <v>0</v>
      </c>
      <c r="M6285" s="8">
        <f t="shared" si="28205"/>
        <v>0</v>
      </c>
      <c r="N6285" s="5">
        <f t="shared" ref="N6285:N6291" si="32150">N6284+D6285</f>
        <v>244</v>
      </c>
      <c r="O6285" s="18">
        <v>0</v>
      </c>
    </row>
    <row r="6286" spans="1:15" x14ac:dyDescent="0.2">
      <c r="A6286" s="5" t="s">
        <v>26</v>
      </c>
      <c r="B6286" s="13">
        <v>1609675</v>
      </c>
      <c r="C6286" s="6">
        <f t="shared" si="32145"/>
        <v>43917</v>
      </c>
      <c r="D6286" s="5">
        <v>15</v>
      </c>
      <c r="E6286" s="8">
        <f t="shared" si="32148"/>
        <v>18.285714285714285</v>
      </c>
      <c r="F6286" s="5">
        <f t="shared" si="32149"/>
        <v>17.399999999999999</v>
      </c>
      <c r="G6286" s="13">
        <v>16</v>
      </c>
      <c r="H6286" s="5">
        <f t="shared" ref="H6286:I6301" si="32151">H6285+1</f>
        <v>8</v>
      </c>
      <c r="I6286" s="5">
        <v>0</v>
      </c>
      <c r="J6286" s="8">
        <f t="shared" si="32147"/>
        <v>9.8385857033051494</v>
      </c>
      <c r="K6286" s="5">
        <f t="shared" si="32144"/>
        <v>0</v>
      </c>
      <c r="L6286" s="8">
        <f t="shared" si="32146"/>
        <v>0</v>
      </c>
      <c r="M6286" s="8">
        <f t="shared" si="28205"/>
        <v>0</v>
      </c>
      <c r="N6286" s="5">
        <f t="shared" si="32150"/>
        <v>259</v>
      </c>
      <c r="O6286" s="18">
        <v>0</v>
      </c>
    </row>
    <row r="6287" spans="1:15" x14ac:dyDescent="0.2">
      <c r="A6287" s="5" t="s">
        <v>26</v>
      </c>
      <c r="B6287" s="13">
        <v>1609675</v>
      </c>
      <c r="C6287" s="6">
        <f t="shared" si="32145"/>
        <v>43918</v>
      </c>
      <c r="D6287" s="5">
        <v>49</v>
      </c>
      <c r="E6287" s="8">
        <f t="shared" si="32148"/>
        <v>20.428571428571427</v>
      </c>
      <c r="F6287" s="5">
        <f t="shared" si="32149"/>
        <v>27.2</v>
      </c>
      <c r="G6287" s="22">
        <v>19</v>
      </c>
      <c r="H6287" s="5">
        <f t="shared" si="32151"/>
        <v>9</v>
      </c>
      <c r="I6287" s="5">
        <v>0</v>
      </c>
      <c r="J6287" s="8">
        <f t="shared" si="32147"/>
        <v>10.006997900629811</v>
      </c>
      <c r="K6287" s="5">
        <f t="shared" si="32144"/>
        <v>0</v>
      </c>
      <c r="L6287" s="8">
        <f t="shared" si="32146"/>
        <v>0</v>
      </c>
      <c r="M6287" s="8">
        <f t="shared" si="28205"/>
        <v>0</v>
      </c>
      <c r="N6287" s="5">
        <f t="shared" si="32150"/>
        <v>308</v>
      </c>
      <c r="O6287" s="18">
        <v>0</v>
      </c>
    </row>
    <row r="6288" spans="1:15" x14ac:dyDescent="0.2">
      <c r="A6288" s="5" t="s">
        <v>26</v>
      </c>
      <c r="B6288" s="13">
        <v>1609675</v>
      </c>
      <c r="C6288" s="6">
        <f t="shared" si="32145"/>
        <v>43919</v>
      </c>
      <c r="D6288" s="5">
        <v>40</v>
      </c>
      <c r="E6288" s="8">
        <f t="shared" si="32148"/>
        <v>25.142857142857142</v>
      </c>
      <c r="F6288" s="5">
        <f t="shared" si="32149"/>
        <v>29.8</v>
      </c>
      <c r="G6288" s="22">
        <v>22</v>
      </c>
      <c r="H6288" s="5">
        <f t="shared" si="32151"/>
        <v>10</v>
      </c>
      <c r="I6288" s="5">
        <v>0</v>
      </c>
      <c r="J6288" s="8">
        <f t="shared" si="32147"/>
        <v>11.195928753180659</v>
      </c>
      <c r="K6288" s="5">
        <f t="shared" si="32144"/>
        <v>1</v>
      </c>
      <c r="L6288" s="8">
        <f t="shared" si="32146"/>
        <v>0.14285714285714285</v>
      </c>
      <c r="M6288" s="8">
        <f t="shared" si="28205"/>
        <v>6.2124341870253313E-2</v>
      </c>
      <c r="N6288" s="5">
        <f t="shared" si="32150"/>
        <v>348</v>
      </c>
      <c r="O6288" s="5">
        <v>1</v>
      </c>
    </row>
    <row r="6289" spans="1:15" x14ac:dyDescent="0.2">
      <c r="A6289" s="5" t="s">
        <v>26</v>
      </c>
      <c r="B6289" s="13">
        <v>1609675</v>
      </c>
      <c r="C6289" s="6">
        <f t="shared" si="32145"/>
        <v>43920</v>
      </c>
      <c r="D6289" s="5">
        <v>8</v>
      </c>
      <c r="E6289" s="8">
        <f t="shared" si="32148"/>
        <v>26.285714285714285</v>
      </c>
      <c r="F6289" s="5">
        <f t="shared" si="32149"/>
        <v>27.6</v>
      </c>
      <c r="G6289" s="13">
        <v>22</v>
      </c>
      <c r="H6289" s="5">
        <f t="shared" si="32151"/>
        <v>11</v>
      </c>
      <c r="I6289" s="5">
        <v>0</v>
      </c>
      <c r="J6289" s="8">
        <f t="shared" si="32147"/>
        <v>10.526315789473683</v>
      </c>
      <c r="K6289" s="5">
        <f t="shared" si="32144"/>
        <v>0</v>
      </c>
      <c r="L6289" s="8">
        <f t="shared" si="32146"/>
        <v>0.14285714285714285</v>
      </c>
      <c r="M6289" s="8">
        <f t="shared" si="28205"/>
        <v>6.2124341870253313E-2</v>
      </c>
      <c r="N6289" s="5">
        <f t="shared" si="32150"/>
        <v>356</v>
      </c>
      <c r="O6289" s="18">
        <v>1</v>
      </c>
    </row>
    <row r="6290" spans="1:15" x14ac:dyDescent="0.2">
      <c r="A6290" s="5" t="s">
        <v>26</v>
      </c>
      <c r="B6290" s="13">
        <v>1609675</v>
      </c>
      <c r="C6290" s="6">
        <f t="shared" si="32145"/>
        <v>43921</v>
      </c>
      <c r="D6290" s="5">
        <v>10</v>
      </c>
      <c r="E6290" s="8">
        <f t="shared" si="32148"/>
        <v>23.857142857142858</v>
      </c>
      <c r="F6290" s="5">
        <f t="shared" si="32149"/>
        <v>24.4</v>
      </c>
      <c r="G6290" s="13">
        <v>23</v>
      </c>
      <c r="H6290" s="5">
        <f t="shared" si="32151"/>
        <v>12</v>
      </c>
      <c r="I6290" s="5">
        <v>0</v>
      </c>
      <c r="J6290" s="8">
        <f t="shared" si="32147"/>
        <v>8.6438923395445144</v>
      </c>
      <c r="K6290" s="5">
        <f t="shared" si="32144"/>
        <v>0</v>
      </c>
      <c r="L6290" s="8">
        <f t="shared" si="32146"/>
        <v>0.14285714285714285</v>
      </c>
      <c r="M6290" s="8">
        <f t="shared" si="28205"/>
        <v>6.2124341870253313E-2</v>
      </c>
      <c r="N6290" s="5">
        <f t="shared" si="32150"/>
        <v>366</v>
      </c>
      <c r="O6290" s="18">
        <v>1</v>
      </c>
    </row>
    <row r="6291" spans="1:15" x14ac:dyDescent="0.2">
      <c r="A6291" s="5" t="s">
        <v>26</v>
      </c>
      <c r="B6291" s="13">
        <v>1609675</v>
      </c>
      <c r="C6291" s="6">
        <f t="shared" si="32145"/>
        <v>43922</v>
      </c>
      <c r="D6291" s="5">
        <v>40</v>
      </c>
      <c r="E6291" s="8">
        <f t="shared" si="32148"/>
        <v>26.857142857142858</v>
      </c>
      <c r="F6291" s="5">
        <f t="shared" si="32149"/>
        <v>29.4</v>
      </c>
      <c r="G6291" s="13">
        <v>25</v>
      </c>
      <c r="H6291" s="5">
        <f t="shared" si="32151"/>
        <v>13</v>
      </c>
      <c r="I6291" s="5">
        <v>0</v>
      </c>
      <c r="J6291" s="8">
        <f t="shared" si="32147"/>
        <v>8.9566460219151995</v>
      </c>
      <c r="K6291" s="5">
        <f t="shared" si="32144"/>
        <v>2</v>
      </c>
      <c r="L6291" s="8">
        <f t="shared" si="32146"/>
        <v>0.42857142857142855</v>
      </c>
      <c r="M6291" s="8">
        <f t="shared" si="28205"/>
        <v>0.18637302561075994</v>
      </c>
      <c r="N6291" s="5">
        <f t="shared" si="32150"/>
        <v>406</v>
      </c>
      <c r="O6291" s="18">
        <v>3</v>
      </c>
    </row>
    <row r="6292" spans="1:15" x14ac:dyDescent="0.2">
      <c r="A6292" s="5" t="s">
        <v>26</v>
      </c>
      <c r="B6292" s="13">
        <v>1609675</v>
      </c>
      <c r="C6292" s="6">
        <f t="shared" si="32145"/>
        <v>43923</v>
      </c>
      <c r="D6292" s="5">
        <f>N6292-N6291</f>
        <v>32</v>
      </c>
      <c r="E6292" s="8">
        <f t="shared" si="32148"/>
        <v>27.714285714285715</v>
      </c>
      <c r="F6292" s="5">
        <f t="shared" si="32149"/>
        <v>26</v>
      </c>
      <c r="G6292" s="13">
        <v>27</v>
      </c>
      <c r="H6292" s="5">
        <f t="shared" si="32151"/>
        <v>14</v>
      </c>
      <c r="I6292" s="5">
        <v>0</v>
      </c>
      <c r="J6292" s="8">
        <f t="shared" si="32147"/>
        <v>8.4827284652383046</v>
      </c>
      <c r="K6292" s="5">
        <f t="shared" si="32144"/>
        <v>0</v>
      </c>
      <c r="L6292" s="8">
        <f t="shared" si="32146"/>
        <v>0.42857142857142855</v>
      </c>
      <c r="M6292" s="8">
        <f t="shared" si="28205"/>
        <v>0.18637302561075994</v>
      </c>
      <c r="N6292" s="5">
        <v>438</v>
      </c>
      <c r="O6292" s="18">
        <v>3</v>
      </c>
    </row>
    <row r="6293" spans="1:15" x14ac:dyDescent="0.2">
      <c r="A6293" s="5" t="s">
        <v>26</v>
      </c>
      <c r="B6293" s="13">
        <v>1609675</v>
      </c>
      <c r="C6293" s="6">
        <f t="shared" si="32145"/>
        <v>43924</v>
      </c>
      <c r="D6293" s="5">
        <v>30</v>
      </c>
      <c r="E6293" s="8">
        <f t="shared" si="32148"/>
        <v>29.857142857142858</v>
      </c>
      <c r="F6293" s="5">
        <f t="shared" si="32149"/>
        <v>24</v>
      </c>
      <c r="G6293" s="13">
        <v>29</v>
      </c>
      <c r="H6293" s="5">
        <f t="shared" si="32151"/>
        <v>15</v>
      </c>
      <c r="I6293" s="5">
        <v>0</v>
      </c>
      <c r="J6293" s="8">
        <f t="shared" si="32147"/>
        <v>8.4240225715437322</v>
      </c>
      <c r="K6293" s="5">
        <f t="shared" si="32144"/>
        <v>1</v>
      </c>
      <c r="L6293" s="8">
        <f t="shared" si="32146"/>
        <v>0.5714285714285714</v>
      </c>
      <c r="M6293" s="8">
        <f t="shared" si="28205"/>
        <v>0.24849736748101325</v>
      </c>
      <c r="N6293" s="5">
        <v>468</v>
      </c>
      <c r="O6293" s="18">
        <v>4</v>
      </c>
    </row>
    <row r="6294" spans="1:15" x14ac:dyDescent="0.2">
      <c r="A6294" s="5" t="s">
        <v>26</v>
      </c>
      <c r="B6294" s="13">
        <v>1609675</v>
      </c>
      <c r="C6294" s="6">
        <f t="shared" si="32145"/>
        <v>43925</v>
      </c>
      <c r="D6294" s="5">
        <f t="shared" ref="D6294:D6325" si="32152">N6294-N6293</f>
        <v>33</v>
      </c>
      <c r="E6294" s="8">
        <f t="shared" si="32148"/>
        <v>27.571428571428573</v>
      </c>
      <c r="F6294" s="5">
        <f t="shared" si="32149"/>
        <v>29</v>
      </c>
      <c r="G6294" s="13">
        <v>31</v>
      </c>
      <c r="H6294" s="5">
        <f t="shared" si="32151"/>
        <v>16</v>
      </c>
      <c r="I6294" s="5">
        <v>1</v>
      </c>
      <c r="J6294" s="8">
        <f t="shared" si="32147"/>
        <v>7.1747211895910779</v>
      </c>
      <c r="K6294" s="5">
        <f t="shared" si="32144"/>
        <v>1</v>
      </c>
      <c r="L6294" s="8">
        <f t="shared" si="32146"/>
        <v>0.7142857142857143</v>
      </c>
      <c r="M6294" s="8">
        <f t="shared" si="28205"/>
        <v>0.31062170935126654</v>
      </c>
      <c r="N6294" s="5">
        <v>501</v>
      </c>
      <c r="O6294" s="18">
        <v>5</v>
      </c>
    </row>
    <row r="6295" spans="1:15" x14ac:dyDescent="0.2">
      <c r="A6295" s="5" t="s">
        <v>26</v>
      </c>
      <c r="B6295" s="13">
        <v>1609675</v>
      </c>
      <c r="C6295" s="6">
        <f t="shared" si="32145"/>
        <v>43926</v>
      </c>
      <c r="D6295" s="5">
        <f t="shared" si="32152"/>
        <v>22</v>
      </c>
      <c r="E6295" s="8">
        <f t="shared" si="32148"/>
        <v>25</v>
      </c>
      <c r="F6295" s="5">
        <f t="shared" si="32149"/>
        <v>31.4</v>
      </c>
      <c r="G6295" s="13">
        <v>32</v>
      </c>
      <c r="H6295" s="5">
        <f t="shared" si="32151"/>
        <v>17</v>
      </c>
      <c r="I6295" s="5">
        <f>I6294+1</f>
        <v>2</v>
      </c>
      <c r="J6295" s="8">
        <f t="shared" si="32147"/>
        <v>6.0700659035726678</v>
      </c>
      <c r="K6295" s="5">
        <f t="shared" si="32144"/>
        <v>0</v>
      </c>
      <c r="L6295" s="8">
        <f t="shared" si="32146"/>
        <v>0.5714285714285714</v>
      </c>
      <c r="M6295" s="8">
        <f t="shared" si="28205"/>
        <v>0.31062170935126654</v>
      </c>
      <c r="N6295" s="5">
        <v>523</v>
      </c>
      <c r="O6295" s="18">
        <v>5</v>
      </c>
    </row>
    <row r="6296" spans="1:15" x14ac:dyDescent="0.2">
      <c r="A6296" s="5" t="s">
        <v>26</v>
      </c>
      <c r="B6296" s="13">
        <v>1609675</v>
      </c>
      <c r="C6296" s="6">
        <f t="shared" si="32145"/>
        <v>43927</v>
      </c>
      <c r="D6296" s="5">
        <f t="shared" si="32152"/>
        <v>5</v>
      </c>
      <c r="E6296" s="8">
        <f t="shared" si="32148"/>
        <v>24.571428571428573</v>
      </c>
      <c r="F6296" s="5">
        <f t="shared" si="32149"/>
        <v>24.4</v>
      </c>
      <c r="G6296" s="13">
        <v>33</v>
      </c>
      <c r="H6296" s="5">
        <f t="shared" si="32151"/>
        <v>18</v>
      </c>
      <c r="I6296" s="5">
        <f t="shared" si="32151"/>
        <v>3</v>
      </c>
      <c r="J6296" s="8">
        <f t="shared" si="32147"/>
        <v>5.6245912361020274</v>
      </c>
      <c r="K6296" s="5">
        <f t="shared" si="32144"/>
        <v>1</v>
      </c>
      <c r="L6296" s="8">
        <f t="shared" si="32146"/>
        <v>0.7142857142857143</v>
      </c>
      <c r="M6296" s="8">
        <f t="shared" si="28205"/>
        <v>0.37274605122151988</v>
      </c>
      <c r="N6296" s="5">
        <v>528</v>
      </c>
      <c r="O6296" s="18">
        <v>6</v>
      </c>
    </row>
    <row r="6297" spans="1:15" x14ac:dyDescent="0.2">
      <c r="A6297" s="5" t="s">
        <v>26</v>
      </c>
      <c r="B6297" s="13">
        <v>1609675</v>
      </c>
      <c r="C6297" s="6">
        <f t="shared" si="32145"/>
        <v>43928</v>
      </c>
      <c r="D6297" s="5">
        <f t="shared" si="32152"/>
        <v>3</v>
      </c>
      <c r="E6297" s="8">
        <f t="shared" si="32148"/>
        <v>23.571428571428573</v>
      </c>
      <c r="F6297" s="5">
        <f t="shared" si="32149"/>
        <v>18.600000000000001</v>
      </c>
      <c r="G6297" s="13">
        <v>33</v>
      </c>
      <c r="H6297" s="5">
        <f t="shared" si="32151"/>
        <v>19</v>
      </c>
      <c r="I6297" s="5">
        <f t="shared" si="32151"/>
        <v>4</v>
      </c>
      <c r="J6297" s="8">
        <f t="shared" si="32147"/>
        <v>5.1083591331269353</v>
      </c>
      <c r="K6297" s="5">
        <f t="shared" si="32144"/>
        <v>2</v>
      </c>
      <c r="L6297" s="8">
        <f t="shared" si="32146"/>
        <v>1</v>
      </c>
      <c r="M6297" s="8">
        <f t="shared" si="28205"/>
        <v>0.49699473496202651</v>
      </c>
      <c r="N6297" s="5">
        <v>531</v>
      </c>
      <c r="O6297" s="18">
        <v>8</v>
      </c>
    </row>
    <row r="6298" spans="1:15" x14ac:dyDescent="0.2">
      <c r="A6298" s="5" t="s">
        <v>26</v>
      </c>
      <c r="B6298" s="13">
        <v>1609675</v>
      </c>
      <c r="C6298" s="6">
        <f t="shared" si="32145"/>
        <v>43929</v>
      </c>
      <c r="D6298" s="5">
        <f t="shared" si="32152"/>
        <v>24</v>
      </c>
      <c r="E6298" s="8">
        <f t="shared" si="32148"/>
        <v>21.285714285714285</v>
      </c>
      <c r="F6298" s="5">
        <f t="shared" si="32149"/>
        <v>17.399999999999999</v>
      </c>
      <c r="G6298" s="13">
        <v>34</v>
      </c>
      <c r="H6298" s="5">
        <f t="shared" si="32151"/>
        <v>20</v>
      </c>
      <c r="I6298" s="5">
        <f t="shared" si="32151"/>
        <v>5</v>
      </c>
      <c r="J6298" s="8">
        <f t="shared" si="32147"/>
        <v>4.3888070692194399</v>
      </c>
      <c r="K6298" s="5">
        <f t="shared" si="32144"/>
        <v>3</v>
      </c>
      <c r="L6298" s="8">
        <f t="shared" si="32146"/>
        <v>1.1428571428571428</v>
      </c>
      <c r="M6298" s="8">
        <f t="shared" si="28205"/>
        <v>0.68336776057278648</v>
      </c>
      <c r="N6298" s="5">
        <v>555</v>
      </c>
      <c r="O6298" s="18">
        <v>11</v>
      </c>
    </row>
    <row r="6299" spans="1:15" x14ac:dyDescent="0.2">
      <c r="A6299" s="5" t="s">
        <v>26</v>
      </c>
      <c r="B6299" s="13">
        <v>1609675</v>
      </c>
      <c r="C6299" s="6">
        <f t="shared" si="32145"/>
        <v>43930</v>
      </c>
      <c r="D6299" s="5">
        <f t="shared" si="32152"/>
        <v>17</v>
      </c>
      <c r="E6299" s="8">
        <f t="shared" si="32148"/>
        <v>19.142857142857142</v>
      </c>
      <c r="F6299" s="5">
        <f t="shared" si="32149"/>
        <v>14.2</v>
      </c>
      <c r="G6299" s="13">
        <v>36</v>
      </c>
      <c r="H6299" s="5">
        <f t="shared" si="32151"/>
        <v>21</v>
      </c>
      <c r="I6299" s="5">
        <f t="shared" si="32151"/>
        <v>6</v>
      </c>
      <c r="J6299" s="8">
        <f t="shared" si="32147"/>
        <v>3.7810383747178329</v>
      </c>
      <c r="K6299" s="5">
        <f t="shared" si="32144"/>
        <v>0</v>
      </c>
      <c r="L6299" s="8">
        <f t="shared" si="32146"/>
        <v>1.1428571428571428</v>
      </c>
      <c r="M6299" s="8">
        <f t="shared" si="28205"/>
        <v>0.68336776057278648</v>
      </c>
      <c r="N6299" s="5">
        <v>572</v>
      </c>
      <c r="O6299" s="18">
        <v>11</v>
      </c>
    </row>
    <row r="6300" spans="1:15" x14ac:dyDescent="0.2">
      <c r="A6300" s="5" t="s">
        <v>26</v>
      </c>
      <c r="B6300" s="13">
        <v>1609675</v>
      </c>
      <c r="C6300" s="6">
        <f t="shared" si="32145"/>
        <v>43931</v>
      </c>
      <c r="D6300" s="5">
        <f t="shared" si="32152"/>
        <v>14</v>
      </c>
      <c r="E6300" s="8">
        <f t="shared" si="32148"/>
        <v>16.857142857142858</v>
      </c>
      <c r="F6300" s="5">
        <f t="shared" si="32149"/>
        <v>12.6</v>
      </c>
      <c r="G6300" s="13">
        <v>36</v>
      </c>
      <c r="H6300" s="5">
        <f t="shared" si="32151"/>
        <v>22</v>
      </c>
      <c r="I6300" s="5">
        <f t="shared" si="32151"/>
        <v>7</v>
      </c>
      <c r="J6300" s="8">
        <f t="shared" si="32147"/>
        <v>3.2082653616095707</v>
      </c>
      <c r="K6300" s="5">
        <f t="shared" si="32144"/>
        <v>0</v>
      </c>
      <c r="L6300" s="8">
        <f t="shared" si="32146"/>
        <v>1</v>
      </c>
      <c r="M6300" s="8">
        <f t="shared" si="28205"/>
        <v>0.68336776057278648</v>
      </c>
      <c r="N6300" s="5">
        <v>586</v>
      </c>
      <c r="O6300" s="18">
        <v>11</v>
      </c>
    </row>
    <row r="6301" spans="1:15" x14ac:dyDescent="0.2">
      <c r="A6301" s="5" t="s">
        <v>26</v>
      </c>
      <c r="B6301" s="13">
        <v>1609675</v>
      </c>
      <c r="C6301" s="6">
        <f t="shared" si="32145"/>
        <v>43932</v>
      </c>
      <c r="D6301" s="5">
        <f t="shared" si="32152"/>
        <v>15</v>
      </c>
      <c r="E6301" s="8">
        <f t="shared" si="32148"/>
        <v>14.285714285714286</v>
      </c>
      <c r="F6301" s="5">
        <f t="shared" si="32149"/>
        <v>14.6</v>
      </c>
      <c r="G6301" s="13">
        <v>37</v>
      </c>
      <c r="H6301" s="5">
        <f t="shared" si="32151"/>
        <v>23</v>
      </c>
      <c r="I6301" s="5">
        <f t="shared" si="32151"/>
        <v>8</v>
      </c>
      <c r="J6301" s="8">
        <f t="shared" si="32147"/>
        <v>2.6343519494204424</v>
      </c>
      <c r="K6301" s="5">
        <f t="shared" si="32144"/>
        <v>0</v>
      </c>
      <c r="L6301" s="8">
        <f t="shared" si="32146"/>
        <v>0.8571428571428571</v>
      </c>
      <c r="M6301" s="8">
        <f t="shared" si="28205"/>
        <v>0.68336776057278648</v>
      </c>
      <c r="N6301" s="5">
        <v>601</v>
      </c>
      <c r="O6301" s="18">
        <v>11</v>
      </c>
    </row>
    <row r="6302" spans="1:15" x14ac:dyDescent="0.2">
      <c r="A6302" s="5" t="s">
        <v>26</v>
      </c>
      <c r="B6302" s="13">
        <v>1609675</v>
      </c>
      <c r="C6302" s="6">
        <f t="shared" si="32145"/>
        <v>43933</v>
      </c>
      <c r="D6302" s="5">
        <f t="shared" si="32152"/>
        <v>4</v>
      </c>
      <c r="E6302" s="8">
        <f t="shared" si="32148"/>
        <v>11.714285714285714</v>
      </c>
      <c r="F6302" s="5">
        <f t="shared" si="32149"/>
        <v>14.8</v>
      </c>
      <c r="G6302" s="13">
        <v>38</v>
      </c>
      <c r="H6302" s="5">
        <f t="shared" ref="H6302:I6317" si="32153">H6301+1</f>
        <v>24</v>
      </c>
      <c r="I6302" s="5">
        <f t="shared" si="32153"/>
        <v>9</v>
      </c>
      <c r="J6302" s="8">
        <f t="shared" si="32147"/>
        <v>2.1047227926078027</v>
      </c>
      <c r="K6302" s="5">
        <f t="shared" si="32144"/>
        <v>0</v>
      </c>
      <c r="L6302" s="8">
        <f t="shared" si="32146"/>
        <v>0.8571428571428571</v>
      </c>
      <c r="M6302" s="8">
        <f t="shared" si="28205"/>
        <v>0.68336776057278648</v>
      </c>
      <c r="N6302" s="5">
        <v>605</v>
      </c>
      <c r="O6302" s="18">
        <v>11</v>
      </c>
    </row>
    <row r="6303" spans="1:15" x14ac:dyDescent="0.2">
      <c r="A6303" s="5" t="s">
        <v>26</v>
      </c>
      <c r="B6303" s="13">
        <v>1609675</v>
      </c>
      <c r="C6303" s="6">
        <f t="shared" si="32145"/>
        <v>43934</v>
      </c>
      <c r="D6303" s="5">
        <f t="shared" si="32152"/>
        <v>13</v>
      </c>
      <c r="E6303" s="8">
        <f t="shared" si="32148"/>
        <v>12.857142857142858</v>
      </c>
      <c r="F6303" s="5">
        <f t="shared" si="32149"/>
        <v>12.6</v>
      </c>
      <c r="G6303" s="13">
        <v>38</v>
      </c>
      <c r="H6303" s="5">
        <f t="shared" si="32153"/>
        <v>25</v>
      </c>
      <c r="I6303" s="5">
        <f t="shared" si="32153"/>
        <v>10</v>
      </c>
      <c r="J6303" s="8">
        <f t="shared" si="32147"/>
        <v>2.2624434389140271</v>
      </c>
      <c r="K6303" s="5">
        <f t="shared" si="32144"/>
        <v>0</v>
      </c>
      <c r="L6303" s="8">
        <f t="shared" si="32146"/>
        <v>0.7142857142857143</v>
      </c>
      <c r="M6303" s="8">
        <f t="shared" si="28205"/>
        <v>0.68336776057278648</v>
      </c>
      <c r="N6303" s="5">
        <v>618</v>
      </c>
      <c r="O6303" s="18">
        <v>11</v>
      </c>
    </row>
    <row r="6304" spans="1:15" x14ac:dyDescent="0.2">
      <c r="A6304" s="5" t="s">
        <v>26</v>
      </c>
      <c r="B6304" s="13">
        <v>1609675</v>
      </c>
      <c r="C6304" s="6">
        <f t="shared" si="32145"/>
        <v>43935</v>
      </c>
      <c r="D6304" s="5">
        <f t="shared" si="32152"/>
        <v>1</v>
      </c>
      <c r="E6304" s="8">
        <f t="shared" si="32148"/>
        <v>12.571428571428571</v>
      </c>
      <c r="F6304" s="5">
        <f t="shared" si="32149"/>
        <v>9.4</v>
      </c>
      <c r="G6304" s="13">
        <v>38</v>
      </c>
      <c r="H6304" s="5">
        <f t="shared" si="32153"/>
        <v>26</v>
      </c>
      <c r="I6304" s="5">
        <f t="shared" si="32153"/>
        <v>11</v>
      </c>
      <c r="J6304" s="8">
        <f t="shared" si="32147"/>
        <v>2.1632251720747298</v>
      </c>
      <c r="K6304" s="5">
        <f t="shared" si="32144"/>
        <v>0</v>
      </c>
      <c r="L6304" s="8">
        <f t="shared" si="32146"/>
        <v>0.42857142857142855</v>
      </c>
      <c r="M6304" s="8">
        <f t="shared" si="28205"/>
        <v>0.68336776057278648</v>
      </c>
      <c r="N6304" s="5">
        <v>619</v>
      </c>
      <c r="O6304" s="18">
        <v>11</v>
      </c>
    </row>
    <row r="6305" spans="1:15" x14ac:dyDescent="0.2">
      <c r="A6305" s="5" t="s">
        <v>26</v>
      </c>
      <c r="B6305" s="13">
        <v>1609675</v>
      </c>
      <c r="C6305" s="6">
        <f t="shared" si="32145"/>
        <v>43936</v>
      </c>
      <c r="D6305" s="5">
        <f t="shared" si="32152"/>
        <v>5</v>
      </c>
      <c r="E6305" s="8">
        <f t="shared" si="32148"/>
        <v>9.8571428571428577</v>
      </c>
      <c r="F6305" s="5">
        <f t="shared" si="32149"/>
        <v>7.6</v>
      </c>
      <c r="G6305" s="13">
        <v>39</v>
      </c>
      <c r="H6305" s="5">
        <f t="shared" si="32153"/>
        <v>27</v>
      </c>
      <c r="I6305" s="5">
        <f t="shared" si="32153"/>
        <v>12</v>
      </c>
      <c r="J6305" s="8">
        <f t="shared" si="32147"/>
        <v>1.6602502406159771</v>
      </c>
      <c r="K6305" s="5">
        <f t="shared" si="32144"/>
        <v>0</v>
      </c>
      <c r="L6305" s="8">
        <f t="shared" si="32146"/>
        <v>0</v>
      </c>
      <c r="M6305" s="8">
        <f t="shared" si="28205"/>
        <v>0.68336776057278648</v>
      </c>
      <c r="N6305" s="5">
        <v>624</v>
      </c>
      <c r="O6305" s="18">
        <v>11</v>
      </c>
    </row>
    <row r="6306" spans="1:15" x14ac:dyDescent="0.2">
      <c r="A6306" s="5" t="s">
        <v>26</v>
      </c>
      <c r="B6306" s="13">
        <v>1609675</v>
      </c>
      <c r="C6306" s="6">
        <f t="shared" si="32145"/>
        <v>43937</v>
      </c>
      <c r="D6306" s="5">
        <f t="shared" si="32152"/>
        <v>10</v>
      </c>
      <c r="E6306" s="8">
        <f t="shared" si="32148"/>
        <v>8.8571428571428577</v>
      </c>
      <c r="F6306" s="5">
        <f t="shared" si="32149"/>
        <v>6.6</v>
      </c>
      <c r="G6306" s="13">
        <v>39</v>
      </c>
      <c r="H6306" s="5">
        <f t="shared" si="32153"/>
        <v>28</v>
      </c>
      <c r="I6306" s="5">
        <f t="shared" si="32153"/>
        <v>13</v>
      </c>
      <c r="J6306" s="8">
        <f t="shared" si="32147"/>
        <v>1.4674556213017753</v>
      </c>
      <c r="K6306" s="5">
        <f t="shared" si="32144"/>
        <v>2</v>
      </c>
      <c r="L6306" s="8">
        <f t="shared" si="32146"/>
        <v>0.2857142857142857</v>
      </c>
      <c r="M6306" s="8">
        <f t="shared" si="28205"/>
        <v>0.80761644431329305</v>
      </c>
      <c r="N6306" s="5">
        <v>634</v>
      </c>
      <c r="O6306" s="18">
        <v>13</v>
      </c>
    </row>
    <row r="6307" spans="1:15" x14ac:dyDescent="0.2">
      <c r="A6307" s="5" t="s">
        <v>26</v>
      </c>
      <c r="B6307" s="13">
        <v>1609675</v>
      </c>
      <c r="C6307" s="6">
        <f t="shared" si="32145"/>
        <v>43938</v>
      </c>
      <c r="D6307" s="5">
        <f t="shared" si="32152"/>
        <v>0</v>
      </c>
      <c r="E6307" s="8">
        <f t="shared" si="32148"/>
        <v>6.8571428571428568</v>
      </c>
      <c r="F6307" s="5">
        <f t="shared" si="32149"/>
        <v>5.8</v>
      </c>
      <c r="G6307" s="13">
        <v>39</v>
      </c>
      <c r="H6307" s="5">
        <f t="shared" si="32153"/>
        <v>29</v>
      </c>
      <c r="I6307" s="5">
        <f t="shared" si="32153"/>
        <v>14</v>
      </c>
      <c r="J6307" s="8">
        <f t="shared" si="32147"/>
        <v>1.119664100769769</v>
      </c>
      <c r="K6307" s="5">
        <f t="shared" si="32144"/>
        <v>0</v>
      </c>
      <c r="L6307" s="8">
        <f t="shared" si="32146"/>
        <v>0.2857142857142857</v>
      </c>
      <c r="M6307" s="8">
        <f t="shared" si="28205"/>
        <v>0.80761644431329305</v>
      </c>
      <c r="N6307" s="5">
        <v>634</v>
      </c>
      <c r="O6307" s="18">
        <v>13</v>
      </c>
    </row>
    <row r="6308" spans="1:15" x14ac:dyDescent="0.2">
      <c r="A6308" s="5" t="s">
        <v>26</v>
      </c>
      <c r="B6308" s="13">
        <v>1609675</v>
      </c>
      <c r="C6308" s="6">
        <f t="shared" si="32145"/>
        <v>43939</v>
      </c>
      <c r="D6308" s="5">
        <f t="shared" si="32152"/>
        <v>11</v>
      </c>
      <c r="E6308" s="8">
        <f t="shared" si="32148"/>
        <v>6.2857142857142856</v>
      </c>
      <c r="F6308" s="5">
        <f t="shared" si="32149"/>
        <v>5.4</v>
      </c>
      <c r="G6308" s="13">
        <v>40</v>
      </c>
      <c r="H6308" s="5">
        <f t="shared" si="32153"/>
        <v>30</v>
      </c>
      <c r="I6308" s="5">
        <f t="shared" si="32153"/>
        <v>15</v>
      </c>
      <c r="J6308" s="8">
        <f t="shared" si="32147"/>
        <v>1.0149942329873123</v>
      </c>
      <c r="K6308" s="5">
        <f t="shared" si="32144"/>
        <v>1</v>
      </c>
      <c r="L6308" s="8">
        <f t="shared" si="32146"/>
        <v>0.42857142857142855</v>
      </c>
      <c r="M6308" s="8">
        <f t="shared" si="28205"/>
        <v>0.86974078618354633</v>
      </c>
      <c r="N6308" s="5">
        <v>645</v>
      </c>
      <c r="O6308" s="18">
        <v>14</v>
      </c>
    </row>
    <row r="6309" spans="1:15" x14ac:dyDescent="0.2">
      <c r="A6309" s="5" t="s">
        <v>26</v>
      </c>
      <c r="B6309" s="13">
        <v>1609675</v>
      </c>
      <c r="C6309" s="6">
        <f t="shared" si="32145"/>
        <v>43940</v>
      </c>
      <c r="D6309" s="5">
        <f t="shared" si="32152"/>
        <v>6</v>
      </c>
      <c r="E6309" s="8">
        <f t="shared" si="32148"/>
        <v>6.5714285714285712</v>
      </c>
      <c r="F6309" s="5">
        <f t="shared" si="32149"/>
        <v>6.4</v>
      </c>
      <c r="G6309" s="13">
        <v>40</v>
      </c>
      <c r="H6309" s="5">
        <f t="shared" si="32153"/>
        <v>31</v>
      </c>
      <c r="I6309" s="5">
        <f t="shared" si="32153"/>
        <v>16</v>
      </c>
      <c r="J6309" s="8">
        <f t="shared" si="32147"/>
        <v>1.0504681434117378</v>
      </c>
      <c r="K6309" s="5">
        <f t="shared" si="32144"/>
        <v>1</v>
      </c>
      <c r="L6309" s="8">
        <f t="shared" si="32146"/>
        <v>0.5714285714285714</v>
      </c>
      <c r="M6309" s="8">
        <f t="shared" si="28205"/>
        <v>0.93186512805379962</v>
      </c>
      <c r="N6309" s="5">
        <v>651</v>
      </c>
      <c r="O6309" s="18">
        <v>15</v>
      </c>
    </row>
    <row r="6310" spans="1:15" x14ac:dyDescent="0.2">
      <c r="A6310" s="5" t="s">
        <v>26</v>
      </c>
      <c r="B6310" s="13">
        <v>1609675</v>
      </c>
      <c r="C6310" s="6">
        <f t="shared" si="32145"/>
        <v>43941</v>
      </c>
      <c r="D6310" s="5">
        <f t="shared" si="32152"/>
        <v>2</v>
      </c>
      <c r="E6310" s="8">
        <f t="shared" si="32148"/>
        <v>5</v>
      </c>
      <c r="F6310" s="5">
        <f t="shared" si="32149"/>
        <v>5.8</v>
      </c>
      <c r="G6310" s="13">
        <v>41</v>
      </c>
      <c r="H6310" s="5">
        <f t="shared" si="32153"/>
        <v>32</v>
      </c>
      <c r="I6310" s="5">
        <f t="shared" si="32153"/>
        <v>17</v>
      </c>
      <c r="J6310" s="8">
        <f t="shared" si="32147"/>
        <v>0.79096045197740106</v>
      </c>
      <c r="K6310" s="5">
        <f t="shared" si="32144"/>
        <v>0</v>
      </c>
      <c r="L6310" s="8">
        <f t="shared" si="32146"/>
        <v>0.5714285714285714</v>
      </c>
      <c r="M6310" s="8">
        <f t="shared" si="28205"/>
        <v>0.93186512805379962</v>
      </c>
      <c r="N6310" s="5">
        <v>653</v>
      </c>
      <c r="O6310" s="18">
        <v>15</v>
      </c>
    </row>
    <row r="6311" spans="1:15" x14ac:dyDescent="0.2">
      <c r="A6311" s="5" t="s">
        <v>26</v>
      </c>
      <c r="B6311" s="13">
        <v>1609675</v>
      </c>
      <c r="C6311" s="6">
        <f t="shared" si="32145"/>
        <v>43942</v>
      </c>
      <c r="D6311" s="5">
        <f t="shared" si="32152"/>
        <v>2</v>
      </c>
      <c r="E6311" s="8">
        <f t="shared" si="32148"/>
        <v>5.1428571428571432</v>
      </c>
      <c r="F6311" s="5">
        <f t="shared" si="32149"/>
        <v>4.2</v>
      </c>
      <c r="G6311" s="13">
        <v>41</v>
      </c>
      <c r="H6311" s="5">
        <f t="shared" si="32153"/>
        <v>33</v>
      </c>
      <c r="I6311" s="5">
        <f t="shared" si="32153"/>
        <v>18</v>
      </c>
      <c r="J6311" s="8">
        <f t="shared" si="32147"/>
        <v>0.80717488789237668</v>
      </c>
      <c r="K6311" s="5">
        <f t="shared" si="32144"/>
        <v>0</v>
      </c>
      <c r="L6311" s="8">
        <f t="shared" si="32146"/>
        <v>0.5714285714285714</v>
      </c>
      <c r="M6311" s="8">
        <f t="shared" si="28205"/>
        <v>0.93186512805379962</v>
      </c>
      <c r="N6311" s="5">
        <v>655</v>
      </c>
      <c r="O6311" s="18">
        <v>15</v>
      </c>
    </row>
    <row r="6312" spans="1:15" x14ac:dyDescent="0.2">
      <c r="A6312" s="5" t="s">
        <v>26</v>
      </c>
      <c r="B6312" s="13">
        <v>1609675</v>
      </c>
      <c r="C6312" s="6">
        <f t="shared" si="32145"/>
        <v>43943</v>
      </c>
      <c r="D6312" s="5">
        <f t="shared" si="32152"/>
        <v>1</v>
      </c>
      <c r="E6312" s="8">
        <f t="shared" si="32148"/>
        <v>4.5714285714285712</v>
      </c>
      <c r="F6312" s="5">
        <f t="shared" si="32149"/>
        <v>4.4000000000000004</v>
      </c>
      <c r="G6312" s="13">
        <v>41</v>
      </c>
      <c r="H6312" s="5">
        <f t="shared" si="32153"/>
        <v>34</v>
      </c>
      <c r="I6312" s="5">
        <f t="shared" si="32153"/>
        <v>19</v>
      </c>
      <c r="J6312" s="8">
        <f t="shared" si="32147"/>
        <v>0.71174377224199281</v>
      </c>
      <c r="K6312" s="5">
        <f t="shared" si="32144"/>
        <v>0</v>
      </c>
      <c r="L6312" s="8">
        <f t="shared" si="32146"/>
        <v>0.5714285714285714</v>
      </c>
      <c r="M6312" s="8">
        <f t="shared" si="28205"/>
        <v>0.93186512805379962</v>
      </c>
      <c r="N6312" s="5">
        <v>656</v>
      </c>
      <c r="O6312" s="18">
        <v>15</v>
      </c>
    </row>
    <row r="6313" spans="1:15" x14ac:dyDescent="0.2">
      <c r="A6313" s="5" t="s">
        <v>26</v>
      </c>
      <c r="B6313" s="13">
        <v>1609675</v>
      </c>
      <c r="C6313" s="6">
        <f t="shared" si="32145"/>
        <v>43944</v>
      </c>
      <c r="D6313" s="5">
        <f t="shared" si="32152"/>
        <v>3</v>
      </c>
      <c r="E6313" s="8">
        <f t="shared" si="32148"/>
        <v>3.5714285714285716</v>
      </c>
      <c r="F6313" s="5">
        <f t="shared" si="32149"/>
        <v>2.8</v>
      </c>
      <c r="G6313" s="13">
        <v>41</v>
      </c>
      <c r="H6313" s="5">
        <f t="shared" si="32153"/>
        <v>35</v>
      </c>
      <c r="I6313" s="5">
        <f t="shared" si="32153"/>
        <v>20</v>
      </c>
      <c r="J6313" s="8">
        <f t="shared" ref="J6313:J6344" si="32154">E6313/(SUM(N6306:N6312)/7)*100</f>
        <v>0.55212014134275622</v>
      </c>
      <c r="K6313" s="5">
        <f t="shared" si="32144"/>
        <v>0</v>
      </c>
      <c r="L6313" s="8">
        <f t="shared" si="32146"/>
        <v>0.2857142857142857</v>
      </c>
      <c r="M6313" s="8">
        <f t="shared" si="28205"/>
        <v>0.93186512805379962</v>
      </c>
      <c r="N6313" s="5">
        <v>659</v>
      </c>
      <c r="O6313" s="18">
        <v>15</v>
      </c>
    </row>
    <row r="6314" spans="1:15" x14ac:dyDescent="0.2">
      <c r="A6314" s="5" t="s">
        <v>26</v>
      </c>
      <c r="B6314" s="13">
        <v>1609675</v>
      </c>
      <c r="C6314" s="6">
        <f t="shared" si="32145"/>
        <v>43945</v>
      </c>
      <c r="D6314" s="5">
        <f t="shared" si="32152"/>
        <v>2</v>
      </c>
      <c r="E6314" s="8">
        <f t="shared" si="32148"/>
        <v>3.8571428571428572</v>
      </c>
      <c r="F6314" s="5">
        <f t="shared" si="32149"/>
        <v>2</v>
      </c>
      <c r="G6314" s="13">
        <v>41</v>
      </c>
      <c r="H6314" s="5">
        <f t="shared" si="32153"/>
        <v>36</v>
      </c>
      <c r="I6314" s="5">
        <f t="shared" si="32153"/>
        <v>21</v>
      </c>
      <c r="J6314" s="8">
        <f t="shared" si="32154"/>
        <v>0.59301559411377114</v>
      </c>
      <c r="K6314" s="5">
        <f t="shared" si="32144"/>
        <v>1</v>
      </c>
      <c r="L6314" s="8">
        <f t="shared" si="32146"/>
        <v>0.42857142857142855</v>
      </c>
      <c r="M6314" s="8">
        <f t="shared" si="28205"/>
        <v>0.99398946992405302</v>
      </c>
      <c r="N6314" s="5">
        <v>661</v>
      </c>
      <c r="O6314" s="18">
        <v>16</v>
      </c>
    </row>
    <row r="6315" spans="1:15" x14ac:dyDescent="0.2">
      <c r="A6315" s="5" t="s">
        <v>26</v>
      </c>
      <c r="B6315" s="13">
        <v>1609675</v>
      </c>
      <c r="C6315" s="6">
        <f t="shared" si="32145"/>
        <v>43946</v>
      </c>
      <c r="D6315" s="5">
        <f t="shared" si="32152"/>
        <v>6</v>
      </c>
      <c r="E6315" s="8">
        <f t="shared" si="32148"/>
        <v>3.1428571428571428</v>
      </c>
      <c r="F6315" s="5">
        <f t="shared" si="32149"/>
        <v>2.8</v>
      </c>
      <c r="G6315" s="13">
        <v>41</v>
      </c>
      <c r="H6315" s="5">
        <f t="shared" si="32153"/>
        <v>37</v>
      </c>
      <c r="I6315" s="5">
        <f t="shared" si="32153"/>
        <v>22</v>
      </c>
      <c r="J6315" s="8">
        <f t="shared" si="32154"/>
        <v>0.48034934497816589</v>
      </c>
      <c r="K6315" s="5">
        <f t="shared" si="32144"/>
        <v>0</v>
      </c>
      <c r="L6315" s="8">
        <f t="shared" si="32146"/>
        <v>0.2857142857142857</v>
      </c>
      <c r="M6315" s="8">
        <f t="shared" si="28205"/>
        <v>0.99398946992405302</v>
      </c>
      <c r="N6315" s="5">
        <v>667</v>
      </c>
      <c r="O6315" s="18">
        <v>16</v>
      </c>
    </row>
    <row r="6316" spans="1:15" x14ac:dyDescent="0.2">
      <c r="A6316" s="5" t="s">
        <v>26</v>
      </c>
      <c r="B6316" s="13">
        <v>1609675</v>
      </c>
      <c r="C6316" s="6">
        <f t="shared" si="32145"/>
        <v>43947</v>
      </c>
      <c r="D6316" s="5">
        <f t="shared" si="32152"/>
        <v>6</v>
      </c>
      <c r="E6316" s="8">
        <f t="shared" si="32148"/>
        <v>3.1428571428571428</v>
      </c>
      <c r="F6316" s="5">
        <f t="shared" si="32149"/>
        <v>3.6</v>
      </c>
      <c r="G6316" s="13">
        <v>42</v>
      </c>
      <c r="H6316" s="5">
        <f t="shared" si="32153"/>
        <v>38</v>
      </c>
      <c r="I6316" s="5">
        <f t="shared" si="32153"/>
        <v>23</v>
      </c>
      <c r="J6316" s="8">
        <f t="shared" si="32154"/>
        <v>0.47805302042590175</v>
      </c>
      <c r="K6316" s="5">
        <f t="shared" si="32144"/>
        <v>0</v>
      </c>
      <c r="L6316" s="8">
        <f t="shared" si="32146"/>
        <v>0.14285714285714285</v>
      </c>
      <c r="M6316" s="8">
        <f t="shared" si="28205"/>
        <v>0.99398946992405302</v>
      </c>
      <c r="N6316" s="5">
        <v>673</v>
      </c>
      <c r="O6316" s="18">
        <v>16</v>
      </c>
    </row>
    <row r="6317" spans="1:15" x14ac:dyDescent="0.2">
      <c r="A6317" s="5" t="s">
        <v>26</v>
      </c>
      <c r="B6317" s="13">
        <v>1609675</v>
      </c>
      <c r="C6317" s="6">
        <f t="shared" si="32145"/>
        <v>43948</v>
      </c>
      <c r="D6317" s="5">
        <f t="shared" si="32152"/>
        <v>1</v>
      </c>
      <c r="E6317" s="8">
        <f t="shared" si="32148"/>
        <v>3</v>
      </c>
      <c r="F6317" s="5">
        <f t="shared" si="32149"/>
        <v>3.6</v>
      </c>
      <c r="G6317" s="13">
        <v>42</v>
      </c>
      <c r="H6317" s="5">
        <f t="shared" si="32153"/>
        <v>39</v>
      </c>
      <c r="I6317" s="5">
        <f t="shared" si="32153"/>
        <v>24</v>
      </c>
      <c r="J6317" s="8">
        <f t="shared" si="32154"/>
        <v>0.45415224913494812</v>
      </c>
      <c r="K6317" s="5">
        <f t="shared" si="32144"/>
        <v>0</v>
      </c>
      <c r="L6317" s="8">
        <f t="shared" si="32146"/>
        <v>0.14285714285714285</v>
      </c>
      <c r="M6317" s="8">
        <f t="shared" si="28205"/>
        <v>0.99398946992405302</v>
      </c>
      <c r="N6317" s="5">
        <v>674</v>
      </c>
      <c r="O6317" s="18">
        <v>16</v>
      </c>
    </row>
    <row r="6318" spans="1:15" x14ac:dyDescent="0.2">
      <c r="A6318" s="5" t="s">
        <v>26</v>
      </c>
      <c r="B6318" s="13">
        <v>1609675</v>
      </c>
      <c r="C6318" s="6">
        <f t="shared" si="32145"/>
        <v>43949</v>
      </c>
      <c r="D6318" s="5">
        <f t="shared" si="32152"/>
        <v>1</v>
      </c>
      <c r="E6318" s="8">
        <f t="shared" si="32148"/>
        <v>2.8571428571428572</v>
      </c>
      <c r="F6318" s="5">
        <f t="shared" si="32149"/>
        <v>3.2</v>
      </c>
      <c r="G6318" s="13">
        <v>42</v>
      </c>
      <c r="H6318" s="5">
        <f t="shared" ref="H6318:I6333" si="32155">H6317+1</f>
        <v>40</v>
      </c>
      <c r="I6318" s="5">
        <f t="shared" si="32155"/>
        <v>25</v>
      </c>
      <c r="J6318" s="8">
        <f t="shared" si="32154"/>
        <v>0.43057050592034452</v>
      </c>
      <c r="K6318" s="5">
        <f t="shared" si="32144"/>
        <v>1</v>
      </c>
      <c r="L6318" s="8">
        <f t="shared" si="32146"/>
        <v>0.2857142857142857</v>
      </c>
      <c r="M6318" s="8">
        <f t="shared" si="28205"/>
        <v>1.0561138117943063</v>
      </c>
      <c r="N6318" s="5">
        <v>675</v>
      </c>
      <c r="O6318" s="18">
        <v>17</v>
      </c>
    </row>
    <row r="6319" spans="1:15" x14ac:dyDescent="0.2">
      <c r="A6319" s="5" t="s">
        <v>26</v>
      </c>
      <c r="B6319" s="13">
        <v>1609675</v>
      </c>
      <c r="C6319" s="6">
        <f t="shared" si="32145"/>
        <v>43950</v>
      </c>
      <c r="D6319" s="5">
        <f t="shared" si="32152"/>
        <v>12</v>
      </c>
      <c r="E6319" s="8">
        <f t="shared" si="32148"/>
        <v>4.4285714285714288</v>
      </c>
      <c r="F6319" s="5">
        <f t="shared" si="32149"/>
        <v>5.2</v>
      </c>
      <c r="G6319" s="13">
        <v>43</v>
      </c>
      <c r="H6319" s="5">
        <f t="shared" si="32155"/>
        <v>41</v>
      </c>
      <c r="I6319" s="5">
        <f t="shared" si="32155"/>
        <v>26</v>
      </c>
      <c r="J6319" s="8">
        <f t="shared" si="32154"/>
        <v>0.66452304394426587</v>
      </c>
      <c r="K6319" s="5">
        <f t="shared" si="32144"/>
        <v>0</v>
      </c>
      <c r="L6319" s="8">
        <f t="shared" si="32146"/>
        <v>0.2857142857142857</v>
      </c>
      <c r="M6319" s="8">
        <f t="shared" si="28205"/>
        <v>1.0561138117943063</v>
      </c>
      <c r="N6319" s="5">
        <v>687</v>
      </c>
      <c r="O6319" s="18">
        <v>17</v>
      </c>
    </row>
    <row r="6320" spans="1:15" x14ac:dyDescent="0.2">
      <c r="A6320" s="5" t="s">
        <v>26</v>
      </c>
      <c r="B6320" s="13">
        <v>1609675</v>
      </c>
      <c r="C6320" s="6">
        <f t="shared" si="32145"/>
        <v>43951</v>
      </c>
      <c r="D6320" s="5">
        <f t="shared" si="32152"/>
        <v>3</v>
      </c>
      <c r="E6320" s="8">
        <f t="shared" si="32148"/>
        <v>4.4285714285714288</v>
      </c>
      <c r="F6320" s="5">
        <f t="shared" si="32149"/>
        <v>4.5999999999999996</v>
      </c>
      <c r="G6320" s="13">
        <v>43</v>
      </c>
      <c r="H6320" s="5">
        <f t="shared" si="32155"/>
        <v>42</v>
      </c>
      <c r="I6320" s="5">
        <f t="shared" si="32155"/>
        <v>27</v>
      </c>
      <c r="J6320" s="8">
        <f t="shared" si="32154"/>
        <v>0.66013628620102216</v>
      </c>
      <c r="K6320" s="5">
        <f t="shared" si="32144"/>
        <v>0</v>
      </c>
      <c r="L6320" s="8">
        <f t="shared" si="32146"/>
        <v>0.2857142857142857</v>
      </c>
      <c r="M6320" s="8">
        <f t="shared" si="28205"/>
        <v>1.0561138117943063</v>
      </c>
      <c r="N6320" s="5">
        <v>690</v>
      </c>
      <c r="O6320" s="18">
        <v>17</v>
      </c>
    </row>
    <row r="6321" spans="1:15" x14ac:dyDescent="0.2">
      <c r="A6321" s="5" t="s">
        <v>26</v>
      </c>
      <c r="B6321" s="13">
        <v>1609675</v>
      </c>
      <c r="C6321" s="6">
        <f t="shared" si="32145"/>
        <v>43952</v>
      </c>
      <c r="D6321" s="5">
        <f t="shared" si="32152"/>
        <v>3</v>
      </c>
      <c r="E6321" s="8">
        <f t="shared" si="32148"/>
        <v>4.5714285714285712</v>
      </c>
      <c r="F6321" s="5">
        <f t="shared" si="32149"/>
        <v>4</v>
      </c>
      <c r="G6321" s="13">
        <v>43</v>
      </c>
      <c r="H6321" s="5">
        <f t="shared" si="32155"/>
        <v>43</v>
      </c>
      <c r="I6321" s="5">
        <f t="shared" si="32155"/>
        <v>28</v>
      </c>
      <c r="J6321" s="8">
        <f t="shared" si="32154"/>
        <v>0.67696213243071701</v>
      </c>
      <c r="K6321" s="5">
        <f t="shared" si="32144"/>
        <v>1</v>
      </c>
      <c r="L6321" s="8">
        <f t="shared" si="32146"/>
        <v>0.2857142857142857</v>
      </c>
      <c r="M6321" s="8">
        <f t="shared" si="28205"/>
        <v>1.1182381536645596</v>
      </c>
      <c r="N6321" s="5">
        <v>693</v>
      </c>
      <c r="O6321" s="18">
        <v>18</v>
      </c>
    </row>
    <row r="6322" spans="1:15" x14ac:dyDescent="0.2">
      <c r="A6322" s="5" t="s">
        <v>26</v>
      </c>
      <c r="B6322" s="13">
        <v>1609675</v>
      </c>
      <c r="C6322" s="6">
        <f t="shared" si="32145"/>
        <v>43953</v>
      </c>
      <c r="D6322" s="5">
        <f t="shared" si="32152"/>
        <v>2</v>
      </c>
      <c r="E6322" s="8">
        <f t="shared" si="32148"/>
        <v>4</v>
      </c>
      <c r="F6322" s="5">
        <f t="shared" si="32149"/>
        <v>4.2</v>
      </c>
      <c r="G6322" s="13">
        <v>43</v>
      </c>
      <c r="H6322" s="5">
        <f t="shared" si="32155"/>
        <v>44</v>
      </c>
      <c r="I6322" s="5">
        <f t="shared" si="32155"/>
        <v>29</v>
      </c>
      <c r="J6322" s="8">
        <f t="shared" si="32154"/>
        <v>0.58835889892834625</v>
      </c>
      <c r="K6322" s="5">
        <f t="shared" si="32144"/>
        <v>0</v>
      </c>
      <c r="L6322" s="8">
        <f t="shared" si="32146"/>
        <v>0.2857142857142857</v>
      </c>
      <c r="M6322" s="8">
        <f t="shared" si="28205"/>
        <v>1.1182381536645596</v>
      </c>
      <c r="N6322" s="5">
        <v>695</v>
      </c>
      <c r="O6322" s="18">
        <v>18</v>
      </c>
    </row>
    <row r="6323" spans="1:15" x14ac:dyDescent="0.2">
      <c r="A6323" s="5" t="s">
        <v>26</v>
      </c>
      <c r="B6323" s="13">
        <v>1609675</v>
      </c>
      <c r="C6323" s="6">
        <f t="shared" si="32145"/>
        <v>43954</v>
      </c>
      <c r="D6323" s="5">
        <f t="shared" si="32152"/>
        <v>3</v>
      </c>
      <c r="E6323" s="8">
        <f t="shared" si="32148"/>
        <v>3.5714285714285716</v>
      </c>
      <c r="F6323" s="5">
        <f t="shared" si="32149"/>
        <v>4.5999999999999996</v>
      </c>
      <c r="G6323" s="13">
        <v>43</v>
      </c>
      <c r="H6323" s="5">
        <f t="shared" si="32155"/>
        <v>45</v>
      </c>
      <c r="I6323" s="5">
        <f t="shared" si="32155"/>
        <v>30</v>
      </c>
      <c r="J6323" s="8">
        <f t="shared" si="32154"/>
        <v>0.52224775433465631</v>
      </c>
      <c r="K6323" s="5">
        <f t="shared" si="32144"/>
        <v>0</v>
      </c>
      <c r="L6323" s="8">
        <f t="shared" si="32146"/>
        <v>0.2857142857142857</v>
      </c>
      <c r="M6323" s="8">
        <f t="shared" si="28205"/>
        <v>1.1182381536645596</v>
      </c>
      <c r="N6323" s="5">
        <v>698</v>
      </c>
      <c r="O6323" s="18">
        <v>18</v>
      </c>
    </row>
    <row r="6324" spans="1:15" x14ac:dyDescent="0.2">
      <c r="A6324" s="5" t="s">
        <v>26</v>
      </c>
      <c r="B6324" s="13">
        <v>1609675</v>
      </c>
      <c r="C6324" s="6">
        <f t="shared" si="32145"/>
        <v>43955</v>
      </c>
      <c r="D6324" s="5">
        <f t="shared" si="32152"/>
        <v>1</v>
      </c>
      <c r="E6324" s="8">
        <f t="shared" si="32148"/>
        <v>3.5714285714285716</v>
      </c>
      <c r="F6324" s="5">
        <f t="shared" si="32149"/>
        <v>2.4</v>
      </c>
      <c r="G6324" s="13">
        <v>43</v>
      </c>
      <c r="H6324" s="5">
        <f t="shared" si="32155"/>
        <v>46</v>
      </c>
      <c r="I6324" s="5">
        <f t="shared" si="32155"/>
        <v>31</v>
      </c>
      <c r="J6324" s="8">
        <f t="shared" si="32154"/>
        <v>0.51953449709060684</v>
      </c>
      <c r="K6324" s="5">
        <f t="shared" si="32144"/>
        <v>0</v>
      </c>
      <c r="L6324" s="8">
        <f t="shared" si="32146"/>
        <v>0.2857142857142857</v>
      </c>
      <c r="M6324" s="8">
        <f t="shared" si="28205"/>
        <v>1.1182381536645596</v>
      </c>
      <c r="N6324" s="5">
        <v>699</v>
      </c>
      <c r="O6324" s="18">
        <v>18</v>
      </c>
    </row>
    <row r="6325" spans="1:15" x14ac:dyDescent="0.2">
      <c r="A6325" s="5" t="s">
        <v>26</v>
      </c>
      <c r="B6325" s="13">
        <v>1609675</v>
      </c>
      <c r="C6325" s="6">
        <f t="shared" si="32145"/>
        <v>43956</v>
      </c>
      <c r="D6325" s="5">
        <f t="shared" si="32152"/>
        <v>4</v>
      </c>
      <c r="E6325" s="8">
        <f t="shared" si="32148"/>
        <v>4</v>
      </c>
      <c r="F6325" s="5">
        <f t="shared" si="32149"/>
        <v>2.6</v>
      </c>
      <c r="G6325" s="13">
        <v>44</v>
      </c>
      <c r="H6325" s="5">
        <f t="shared" si="32155"/>
        <v>47</v>
      </c>
      <c r="I6325" s="5">
        <f t="shared" si="32155"/>
        <v>32</v>
      </c>
      <c r="J6325" s="8">
        <f t="shared" si="32154"/>
        <v>0.57887120115774238</v>
      </c>
      <c r="K6325" s="5">
        <f t="shared" si="32144"/>
        <v>1</v>
      </c>
      <c r="L6325" s="8">
        <f t="shared" si="32146"/>
        <v>0.2857142857142857</v>
      </c>
      <c r="M6325" s="8">
        <f t="shared" si="28205"/>
        <v>1.1803624955348129</v>
      </c>
      <c r="N6325" s="5">
        <v>703</v>
      </c>
      <c r="O6325" s="18">
        <v>19</v>
      </c>
    </row>
    <row r="6326" spans="1:15" x14ac:dyDescent="0.2">
      <c r="A6326" s="5" t="s">
        <v>26</v>
      </c>
      <c r="B6326" s="13">
        <v>1609675</v>
      </c>
      <c r="C6326" s="6">
        <f t="shared" si="32145"/>
        <v>43957</v>
      </c>
      <c r="D6326" s="5">
        <v>8</v>
      </c>
      <c r="E6326" s="8">
        <f t="shared" si="32148"/>
        <v>3.4285714285714284</v>
      </c>
      <c r="F6326" s="5">
        <f t="shared" si="32149"/>
        <v>3.6</v>
      </c>
      <c r="G6326" s="13">
        <v>44</v>
      </c>
      <c r="H6326" s="5">
        <f t="shared" si="32155"/>
        <v>48</v>
      </c>
      <c r="I6326" s="5">
        <f t="shared" si="32155"/>
        <v>33</v>
      </c>
      <c r="J6326" s="8">
        <f t="shared" si="32154"/>
        <v>0.49331963001027751</v>
      </c>
      <c r="K6326" s="5">
        <f t="shared" si="32144"/>
        <v>0</v>
      </c>
      <c r="L6326" s="8">
        <f t="shared" si="32146"/>
        <v>0.2857142857142857</v>
      </c>
      <c r="M6326" s="8">
        <f t="shared" si="28205"/>
        <v>1.1803624955348129</v>
      </c>
      <c r="N6326" s="5">
        <v>711</v>
      </c>
      <c r="O6326" s="5">
        <v>19</v>
      </c>
    </row>
    <row r="6327" spans="1:15" x14ac:dyDescent="0.2">
      <c r="A6327" s="5" t="s">
        <v>26</v>
      </c>
      <c r="B6327" s="13">
        <v>1609675</v>
      </c>
      <c r="C6327" s="6">
        <f t="shared" si="32145"/>
        <v>43958</v>
      </c>
      <c r="D6327" s="5">
        <f t="shared" ref="D6327:D6339" si="32156">N6327-N6326</f>
        <v>4</v>
      </c>
      <c r="E6327" s="8">
        <f t="shared" si="32148"/>
        <v>3.5714285714285716</v>
      </c>
      <c r="F6327" s="5">
        <f t="shared" si="32149"/>
        <v>4</v>
      </c>
      <c r="G6327" s="13">
        <v>44</v>
      </c>
      <c r="H6327" s="5">
        <f t="shared" si="32155"/>
        <v>49</v>
      </c>
      <c r="I6327" s="5">
        <f t="shared" si="32155"/>
        <v>34</v>
      </c>
      <c r="J6327" s="8">
        <f t="shared" si="32154"/>
        <v>0.51135201472693803</v>
      </c>
      <c r="K6327" s="5">
        <f t="shared" si="32144"/>
        <v>0</v>
      </c>
      <c r="L6327" s="8">
        <f t="shared" si="32146"/>
        <v>0.2857142857142857</v>
      </c>
      <c r="M6327" s="8">
        <f t="shared" si="28205"/>
        <v>1.1803624955348129</v>
      </c>
      <c r="N6327" s="5">
        <v>715</v>
      </c>
      <c r="O6327" s="18">
        <v>19</v>
      </c>
    </row>
    <row r="6328" spans="1:15" x14ac:dyDescent="0.2">
      <c r="A6328" s="5" t="s">
        <v>26</v>
      </c>
      <c r="B6328" s="13">
        <v>1609675</v>
      </c>
      <c r="C6328" s="6">
        <f t="shared" si="32145"/>
        <v>43959</v>
      </c>
      <c r="D6328" s="5">
        <f t="shared" si="32156"/>
        <v>3</v>
      </c>
      <c r="E6328" s="8">
        <f t="shared" si="32148"/>
        <v>3.5714285714285716</v>
      </c>
      <c r="F6328" s="5">
        <f t="shared" ref="F6328" si="32157">SUM(D6324:D6328)/5</f>
        <v>4</v>
      </c>
      <c r="G6328" s="13">
        <v>45</v>
      </c>
      <c r="H6328" s="5">
        <f t="shared" si="32155"/>
        <v>50</v>
      </c>
      <c r="I6328" s="5">
        <f t="shared" si="32155"/>
        <v>35</v>
      </c>
      <c r="J6328" s="8">
        <f t="shared" si="32154"/>
        <v>0.50875050875050876</v>
      </c>
      <c r="K6328" s="5">
        <f t="shared" si="32144"/>
        <v>0</v>
      </c>
      <c r="L6328" s="8">
        <f t="shared" si="32146"/>
        <v>0.14285714285714285</v>
      </c>
      <c r="M6328" s="8">
        <f t="shared" si="28205"/>
        <v>1.1803624955348129</v>
      </c>
      <c r="N6328" s="5">
        <v>718</v>
      </c>
      <c r="O6328" s="18">
        <v>19</v>
      </c>
    </row>
    <row r="6329" spans="1:15" x14ac:dyDescent="0.2">
      <c r="A6329" s="5" t="s">
        <v>26</v>
      </c>
      <c r="B6329" s="13">
        <v>1609675</v>
      </c>
      <c r="C6329" s="6">
        <f t="shared" si="32145"/>
        <v>43960</v>
      </c>
      <c r="D6329" s="5">
        <f t="shared" si="32156"/>
        <v>4</v>
      </c>
      <c r="E6329" s="13">
        <f t="shared" ref="E6329" si="32158">SUM(D6323:D6329)/7</f>
        <v>3.8571428571428572</v>
      </c>
      <c r="F6329" s="13">
        <f t="shared" ref="F6329:F6340" si="32159">SUM(D6325:D6329)/5</f>
        <v>4.5999999999999996</v>
      </c>
      <c r="G6329" s="13">
        <v>45</v>
      </c>
      <c r="H6329" s="5">
        <f t="shared" si="32155"/>
        <v>51</v>
      </c>
      <c r="I6329" s="5">
        <f t="shared" si="32155"/>
        <v>36</v>
      </c>
      <c r="J6329" s="8">
        <f t="shared" si="32154"/>
        <v>0.5466693662684754</v>
      </c>
      <c r="K6329" s="5">
        <f t="shared" si="32144"/>
        <v>0</v>
      </c>
      <c r="L6329" s="8">
        <f t="shared" si="32146"/>
        <v>0.14285714285714285</v>
      </c>
      <c r="M6329" s="8">
        <f t="shared" si="28205"/>
        <v>1.1803624955348129</v>
      </c>
      <c r="N6329" s="5">
        <v>722</v>
      </c>
      <c r="O6329" s="18">
        <v>19</v>
      </c>
    </row>
    <row r="6330" spans="1:15" x14ac:dyDescent="0.2">
      <c r="A6330" s="5" t="s">
        <v>26</v>
      </c>
      <c r="B6330" s="13">
        <v>1609675</v>
      </c>
      <c r="C6330" s="6">
        <f t="shared" si="32145"/>
        <v>43961</v>
      </c>
      <c r="D6330" s="5">
        <f t="shared" si="32156"/>
        <v>4</v>
      </c>
      <c r="E6330" s="13">
        <f t="shared" ref="E6330:E6340" si="32160">SUM(D6324:D6330)/7</f>
        <v>4</v>
      </c>
      <c r="F6330" s="13">
        <f t="shared" si="32159"/>
        <v>4.5999999999999996</v>
      </c>
      <c r="G6330" s="13">
        <v>45</v>
      </c>
      <c r="H6330" s="5">
        <f t="shared" si="32155"/>
        <v>52</v>
      </c>
      <c r="I6330" s="5">
        <f t="shared" si="32155"/>
        <v>37</v>
      </c>
      <c r="J6330" s="8">
        <f t="shared" si="32154"/>
        <v>0.56383407168747479</v>
      </c>
      <c r="K6330" s="5">
        <f t="shared" si="32144"/>
        <v>0</v>
      </c>
      <c r="L6330" s="8">
        <f t="shared" si="32146"/>
        <v>0.14285714285714285</v>
      </c>
      <c r="M6330" s="8">
        <f t="shared" si="28205"/>
        <v>1.1803624955348129</v>
      </c>
      <c r="N6330" s="5">
        <v>726</v>
      </c>
      <c r="O6330" s="18">
        <v>19</v>
      </c>
    </row>
    <row r="6331" spans="1:15" x14ac:dyDescent="0.2">
      <c r="A6331" s="5" t="s">
        <v>26</v>
      </c>
      <c r="B6331" s="13">
        <v>1609675</v>
      </c>
      <c r="C6331" s="6">
        <f t="shared" si="32145"/>
        <v>43962</v>
      </c>
      <c r="D6331" s="5">
        <f t="shared" si="32156"/>
        <v>2</v>
      </c>
      <c r="E6331" s="13">
        <f t="shared" si="32160"/>
        <v>4.1428571428571432</v>
      </c>
      <c r="F6331" s="13">
        <f t="shared" si="32159"/>
        <v>3.4</v>
      </c>
      <c r="G6331" s="13">
        <v>45</v>
      </c>
      <c r="H6331" s="5">
        <f t="shared" si="32155"/>
        <v>53</v>
      </c>
      <c r="I6331" s="5">
        <f t="shared" si="32155"/>
        <v>38</v>
      </c>
      <c r="J6331" s="8">
        <f t="shared" si="32154"/>
        <v>0.58069683620344414</v>
      </c>
      <c r="K6331" s="5">
        <f t="shared" si="32144"/>
        <v>0</v>
      </c>
      <c r="L6331" s="8">
        <f t="shared" si="32146"/>
        <v>0.14285714285714285</v>
      </c>
      <c r="M6331" s="8">
        <f t="shared" si="28205"/>
        <v>1.1803624955348129</v>
      </c>
      <c r="N6331" s="5">
        <v>728</v>
      </c>
      <c r="O6331" s="18">
        <v>19</v>
      </c>
    </row>
    <row r="6332" spans="1:15" x14ac:dyDescent="0.2">
      <c r="A6332" s="5" t="s">
        <v>26</v>
      </c>
      <c r="B6332" s="13">
        <v>1609675</v>
      </c>
      <c r="C6332" s="6">
        <f t="shared" si="32145"/>
        <v>43963</v>
      </c>
      <c r="D6332" s="5">
        <f t="shared" si="32156"/>
        <v>1</v>
      </c>
      <c r="E6332" s="13">
        <f t="shared" si="32160"/>
        <v>3.7142857142857144</v>
      </c>
      <c r="F6332" s="13">
        <f t="shared" si="32159"/>
        <v>2.8</v>
      </c>
      <c r="G6332" s="13">
        <v>45</v>
      </c>
      <c r="H6332" s="5">
        <f t="shared" si="32155"/>
        <v>54</v>
      </c>
      <c r="I6332" s="5">
        <f t="shared" si="32155"/>
        <v>39</v>
      </c>
      <c r="J6332" s="8">
        <f t="shared" si="32154"/>
        <v>0.51761895281704162</v>
      </c>
      <c r="K6332" s="5">
        <f t="shared" si="32144"/>
        <v>1</v>
      </c>
      <c r="L6332" s="8">
        <f t="shared" si="32146"/>
        <v>0.14285714285714285</v>
      </c>
      <c r="M6332" s="8">
        <f t="shared" si="28205"/>
        <v>1.2424868374050662</v>
      </c>
      <c r="N6332" s="5">
        <v>729</v>
      </c>
      <c r="O6332" s="18">
        <v>20</v>
      </c>
    </row>
    <row r="6333" spans="1:15" x14ac:dyDescent="0.2">
      <c r="A6333" s="5" t="s">
        <v>26</v>
      </c>
      <c r="B6333" s="13">
        <v>1609675</v>
      </c>
      <c r="C6333" s="6">
        <f t="shared" si="32145"/>
        <v>43964</v>
      </c>
      <c r="D6333" s="5">
        <f t="shared" si="32156"/>
        <v>7</v>
      </c>
      <c r="E6333" s="13">
        <f t="shared" si="32160"/>
        <v>3.5714285714285716</v>
      </c>
      <c r="F6333" s="13">
        <f t="shared" si="32159"/>
        <v>3.6</v>
      </c>
      <c r="G6333" s="13">
        <v>46</v>
      </c>
      <c r="H6333" s="5">
        <f t="shared" si="32155"/>
        <v>55</v>
      </c>
      <c r="I6333" s="5">
        <f t="shared" si="32155"/>
        <v>40</v>
      </c>
      <c r="J6333" s="8">
        <f t="shared" si="32154"/>
        <v>0.49514755397108334</v>
      </c>
      <c r="K6333" s="5">
        <f t="shared" si="32144"/>
        <v>0</v>
      </c>
      <c r="L6333" s="8">
        <f t="shared" si="32146"/>
        <v>0.14285714285714285</v>
      </c>
      <c r="M6333" s="8">
        <f t="shared" si="28205"/>
        <v>1.2424868374050662</v>
      </c>
      <c r="N6333" s="5">
        <v>736</v>
      </c>
      <c r="O6333" s="18">
        <v>20</v>
      </c>
    </row>
    <row r="6334" spans="1:15" x14ac:dyDescent="0.2">
      <c r="A6334" s="5" t="s">
        <v>26</v>
      </c>
      <c r="B6334" s="13">
        <v>1609675</v>
      </c>
      <c r="C6334" s="6">
        <f t="shared" si="32145"/>
        <v>43965</v>
      </c>
      <c r="D6334" s="5">
        <f t="shared" si="32156"/>
        <v>3</v>
      </c>
      <c r="E6334" s="13">
        <f t="shared" si="32160"/>
        <v>3.4285714285714284</v>
      </c>
      <c r="F6334" s="13">
        <f t="shared" si="32159"/>
        <v>3.4</v>
      </c>
      <c r="G6334" s="13">
        <v>46</v>
      </c>
      <c r="H6334" s="5">
        <f t="shared" ref="H6334:I6349" si="32161">H6333+1</f>
        <v>56</v>
      </c>
      <c r="I6334" s="5">
        <f t="shared" si="32161"/>
        <v>41</v>
      </c>
      <c r="J6334" s="8">
        <f t="shared" si="32154"/>
        <v>0.4729996058336618</v>
      </c>
      <c r="K6334" s="5">
        <f t="shared" si="32144"/>
        <v>0</v>
      </c>
      <c r="L6334" s="8">
        <f t="shared" si="32146"/>
        <v>0.14285714285714285</v>
      </c>
      <c r="M6334" s="8">
        <f t="shared" si="28205"/>
        <v>1.2424868374050662</v>
      </c>
      <c r="N6334" s="5">
        <v>739</v>
      </c>
      <c r="O6334" s="18">
        <v>20</v>
      </c>
    </row>
    <row r="6335" spans="1:15" x14ac:dyDescent="0.2">
      <c r="A6335" s="5" t="s">
        <v>26</v>
      </c>
      <c r="B6335" s="13">
        <v>1609675</v>
      </c>
      <c r="C6335" s="6">
        <f t="shared" si="32145"/>
        <v>43966</v>
      </c>
      <c r="D6335" s="5">
        <f t="shared" si="32156"/>
        <v>1</v>
      </c>
      <c r="E6335" s="13">
        <f t="shared" si="32160"/>
        <v>3.1428571428571428</v>
      </c>
      <c r="F6335" s="13">
        <f t="shared" si="32159"/>
        <v>2.8</v>
      </c>
      <c r="G6335" s="13">
        <v>46</v>
      </c>
      <c r="H6335" s="5">
        <f t="shared" si="32161"/>
        <v>57</v>
      </c>
      <c r="I6335" s="5">
        <f t="shared" si="32161"/>
        <v>42</v>
      </c>
      <c r="J6335" s="8">
        <f t="shared" si="32154"/>
        <v>0.43154178109062374</v>
      </c>
      <c r="K6335" s="5">
        <f t="shared" si="32144"/>
        <v>0</v>
      </c>
      <c r="L6335" s="8">
        <f t="shared" si="32146"/>
        <v>0.14285714285714285</v>
      </c>
      <c r="M6335" s="8">
        <f t="shared" si="28205"/>
        <v>1.2424868374050662</v>
      </c>
      <c r="N6335" s="5">
        <v>740</v>
      </c>
      <c r="O6335" s="18">
        <v>20</v>
      </c>
    </row>
    <row r="6336" spans="1:15" x14ac:dyDescent="0.2">
      <c r="A6336" s="5" t="s">
        <v>26</v>
      </c>
      <c r="B6336" s="13">
        <v>1609675</v>
      </c>
      <c r="C6336" s="6">
        <f t="shared" si="32145"/>
        <v>43967</v>
      </c>
      <c r="D6336" s="5">
        <f t="shared" si="32156"/>
        <v>6</v>
      </c>
      <c r="E6336" s="13">
        <f t="shared" si="32160"/>
        <v>3.4285714285714284</v>
      </c>
      <c r="F6336" s="13">
        <f t="shared" si="32159"/>
        <v>3.6</v>
      </c>
      <c r="G6336" s="13">
        <v>46</v>
      </c>
      <c r="H6336" s="5">
        <f t="shared" si="32161"/>
        <v>58</v>
      </c>
      <c r="I6336" s="5">
        <f t="shared" si="32161"/>
        <v>43</v>
      </c>
      <c r="J6336" s="8">
        <f t="shared" si="32154"/>
        <v>0.46875</v>
      </c>
      <c r="K6336" s="5">
        <f t="shared" si="32144"/>
        <v>0</v>
      </c>
      <c r="L6336" s="8">
        <f t="shared" si="32146"/>
        <v>0.14285714285714285</v>
      </c>
      <c r="M6336" s="8">
        <f t="shared" si="28205"/>
        <v>1.2424868374050662</v>
      </c>
      <c r="N6336" s="5">
        <v>746</v>
      </c>
      <c r="O6336" s="18">
        <v>20</v>
      </c>
    </row>
    <row r="6337" spans="1:15" x14ac:dyDescent="0.2">
      <c r="A6337" s="5" t="s">
        <v>26</v>
      </c>
      <c r="B6337" s="13">
        <v>1609675</v>
      </c>
      <c r="C6337" s="6">
        <f t="shared" si="32145"/>
        <v>43968</v>
      </c>
      <c r="D6337" s="5">
        <f t="shared" si="32156"/>
        <v>2</v>
      </c>
      <c r="E6337" s="13">
        <f t="shared" si="32160"/>
        <v>3.1428571428571428</v>
      </c>
      <c r="F6337" s="13">
        <f t="shared" si="32159"/>
        <v>3.8</v>
      </c>
      <c r="G6337" s="13">
        <v>47</v>
      </c>
      <c r="H6337" s="5">
        <f t="shared" si="32161"/>
        <v>59</v>
      </c>
      <c r="I6337" s="5">
        <f t="shared" si="32161"/>
        <v>44</v>
      </c>
      <c r="J6337" s="8">
        <f t="shared" si="32154"/>
        <v>0.42768273716951788</v>
      </c>
      <c r="K6337" s="5">
        <f t="shared" si="32144"/>
        <v>0</v>
      </c>
      <c r="L6337" s="8">
        <f t="shared" si="32146"/>
        <v>0.14285714285714285</v>
      </c>
      <c r="M6337" s="8">
        <f t="shared" si="28205"/>
        <v>1.2424868374050662</v>
      </c>
      <c r="N6337" s="5">
        <v>748</v>
      </c>
      <c r="O6337" s="18">
        <v>20</v>
      </c>
    </row>
    <row r="6338" spans="1:15" x14ac:dyDescent="0.2">
      <c r="A6338" s="5" t="s">
        <v>26</v>
      </c>
      <c r="B6338" s="13">
        <v>1609675</v>
      </c>
      <c r="C6338" s="6">
        <f t="shared" si="32145"/>
        <v>43969</v>
      </c>
      <c r="D6338" s="5">
        <f t="shared" si="32156"/>
        <v>4</v>
      </c>
      <c r="E6338" s="13">
        <f t="shared" si="32160"/>
        <v>3.4285714285714284</v>
      </c>
      <c r="F6338" s="13">
        <f t="shared" si="32159"/>
        <v>3.2</v>
      </c>
      <c r="G6338" s="13">
        <v>47</v>
      </c>
      <c r="H6338" s="5">
        <f t="shared" si="32161"/>
        <v>60</v>
      </c>
      <c r="I6338" s="5">
        <f t="shared" si="32161"/>
        <v>45</v>
      </c>
      <c r="J6338" s="8">
        <f t="shared" si="32154"/>
        <v>0.46457607433217191</v>
      </c>
      <c r="K6338" s="5">
        <f t="shared" si="32144"/>
        <v>0</v>
      </c>
      <c r="L6338" s="8">
        <f t="shared" si="32146"/>
        <v>0.14285714285714285</v>
      </c>
      <c r="M6338" s="8">
        <f t="shared" si="28205"/>
        <v>1.2424868374050662</v>
      </c>
      <c r="N6338" s="5">
        <v>752</v>
      </c>
      <c r="O6338" s="5">
        <v>20</v>
      </c>
    </row>
    <row r="6339" spans="1:15" x14ac:dyDescent="0.2">
      <c r="A6339" s="5" t="s">
        <v>26</v>
      </c>
      <c r="B6339" s="13">
        <v>1609675</v>
      </c>
      <c r="C6339" s="6">
        <f t="shared" si="32145"/>
        <v>43970</v>
      </c>
      <c r="D6339" s="5">
        <f t="shared" si="32156"/>
        <v>0</v>
      </c>
      <c r="E6339" s="13">
        <f t="shared" si="32160"/>
        <v>3.2857142857142856</v>
      </c>
      <c r="F6339" s="13">
        <f t="shared" si="32159"/>
        <v>2.6</v>
      </c>
      <c r="G6339" s="13">
        <v>47</v>
      </c>
      <c r="H6339" s="5">
        <f t="shared" si="32161"/>
        <v>61</v>
      </c>
      <c r="I6339" s="5">
        <f t="shared" si="32161"/>
        <v>46</v>
      </c>
      <c r="J6339" s="8">
        <f t="shared" si="32154"/>
        <v>0.44315992292870909</v>
      </c>
      <c r="K6339" s="5">
        <f t="shared" ref="K6339:K6402" si="32162">O6339-O6338</f>
        <v>0</v>
      </c>
      <c r="L6339" s="8">
        <f t="shared" si="32146"/>
        <v>0</v>
      </c>
      <c r="M6339" s="8">
        <v>1.2</v>
      </c>
      <c r="N6339" s="5">
        <v>752</v>
      </c>
      <c r="O6339" s="18">
        <v>20</v>
      </c>
    </row>
    <row r="6340" spans="1:15" x14ac:dyDescent="0.2">
      <c r="A6340" s="5" t="s">
        <v>26</v>
      </c>
      <c r="B6340" s="13">
        <v>1609675</v>
      </c>
      <c r="C6340" s="6">
        <f t="shared" si="32145"/>
        <v>43971</v>
      </c>
      <c r="D6340" s="5">
        <v>3</v>
      </c>
      <c r="E6340" s="13">
        <f t="shared" si="32160"/>
        <v>2.7142857142857144</v>
      </c>
      <c r="F6340" s="13">
        <f t="shared" si="32159"/>
        <v>3</v>
      </c>
      <c r="G6340" s="13">
        <v>47</v>
      </c>
      <c r="H6340" s="5">
        <f t="shared" si="32161"/>
        <v>62</v>
      </c>
      <c r="I6340" s="5">
        <f t="shared" si="32161"/>
        <v>47</v>
      </c>
      <c r="J6340" s="8">
        <f t="shared" si="32154"/>
        <v>0.36447343180510267</v>
      </c>
      <c r="K6340" s="5">
        <f t="shared" si="32162"/>
        <v>0</v>
      </c>
      <c r="L6340" s="8">
        <f t="shared" si="32146"/>
        <v>0</v>
      </c>
      <c r="M6340" s="8">
        <f t="shared" ref="M6340:M6403" si="32163">O6340/(B6340/100000)</f>
        <v>1.2424868374050662</v>
      </c>
      <c r="N6340" s="5">
        <v>755</v>
      </c>
      <c r="O6340" s="18">
        <v>20</v>
      </c>
    </row>
    <row r="6341" spans="1:15" x14ac:dyDescent="0.2">
      <c r="A6341" s="5" t="s">
        <v>26</v>
      </c>
      <c r="B6341" s="13">
        <v>1609675</v>
      </c>
      <c r="C6341" s="6">
        <f t="shared" ref="C6341:C6404" si="32164">C6340+1</f>
        <v>43972</v>
      </c>
      <c r="D6341" s="5">
        <f t="shared" ref="D6341:D6404" si="32165">N6341-N6340</f>
        <v>7</v>
      </c>
      <c r="E6341" s="13">
        <f t="shared" ref="E6341" si="32166">SUM(D6335:D6341)/7</f>
        <v>3.2857142857142856</v>
      </c>
      <c r="F6341" s="13">
        <f t="shared" ref="F6341:F6342" si="32167">SUM(D6337:D6341)/5</f>
        <v>3.2</v>
      </c>
      <c r="G6341" s="13">
        <v>47</v>
      </c>
      <c r="H6341" s="5">
        <f t="shared" si="32161"/>
        <v>63</v>
      </c>
      <c r="I6341" s="5">
        <f t="shared" si="32161"/>
        <v>48</v>
      </c>
      <c r="J6341" s="8">
        <f t="shared" si="32154"/>
        <v>0.43960244648318042</v>
      </c>
      <c r="K6341" s="5">
        <f t="shared" si="32162"/>
        <v>0</v>
      </c>
      <c r="L6341" s="8">
        <f t="shared" si="32146"/>
        <v>0</v>
      </c>
      <c r="M6341" s="8">
        <f t="shared" si="32163"/>
        <v>1.2424868374050662</v>
      </c>
      <c r="N6341" s="5">
        <v>762</v>
      </c>
      <c r="O6341" s="18">
        <v>20</v>
      </c>
    </row>
    <row r="6342" spans="1:15" x14ac:dyDescent="0.2">
      <c r="A6342" s="5" t="s">
        <v>26</v>
      </c>
      <c r="B6342" s="13">
        <v>1609675</v>
      </c>
      <c r="C6342" s="6">
        <f t="shared" si="32164"/>
        <v>43973</v>
      </c>
      <c r="D6342" s="5">
        <f t="shared" si="32165"/>
        <v>1</v>
      </c>
      <c r="E6342" s="13">
        <f t="shared" ref="E6342:E6348" si="32168">SUM(D6336:D6342)/7</f>
        <v>3.2857142857142856</v>
      </c>
      <c r="F6342" s="13">
        <f t="shared" si="32167"/>
        <v>3</v>
      </c>
      <c r="G6342" s="13">
        <v>47</v>
      </c>
      <c r="H6342" s="5">
        <f t="shared" si="32161"/>
        <v>64</v>
      </c>
      <c r="I6342" s="5">
        <f t="shared" si="32161"/>
        <v>49</v>
      </c>
      <c r="J6342" s="8">
        <f t="shared" si="32154"/>
        <v>0.43767840152235965</v>
      </c>
      <c r="K6342" s="5">
        <f t="shared" si="32162"/>
        <v>0</v>
      </c>
      <c r="L6342" s="8">
        <f t="shared" si="32146"/>
        <v>0</v>
      </c>
      <c r="M6342" s="8">
        <f t="shared" si="32163"/>
        <v>1.2424868374050662</v>
      </c>
      <c r="N6342" s="5">
        <v>763</v>
      </c>
      <c r="O6342" s="18">
        <v>20</v>
      </c>
    </row>
    <row r="6343" spans="1:15" x14ac:dyDescent="0.2">
      <c r="A6343" s="5" t="s">
        <v>26</v>
      </c>
      <c r="B6343" s="13">
        <v>1609675</v>
      </c>
      <c r="C6343" s="6">
        <f t="shared" si="32164"/>
        <v>43974</v>
      </c>
      <c r="D6343" s="5">
        <f t="shared" si="32165"/>
        <v>0</v>
      </c>
      <c r="E6343" s="13">
        <f t="shared" si="32168"/>
        <v>2.4285714285714284</v>
      </c>
      <c r="F6343" s="13">
        <f t="shared" ref="F6343:F6345" si="32169">SUM(D6339:D6343)/5</f>
        <v>2.2000000000000002</v>
      </c>
      <c r="G6343" s="13">
        <v>47</v>
      </c>
      <c r="H6343" s="5">
        <f t="shared" si="32161"/>
        <v>65</v>
      </c>
      <c r="I6343" s="5">
        <f t="shared" si="32161"/>
        <v>50</v>
      </c>
      <c r="J6343" s="8">
        <f t="shared" si="32154"/>
        <v>0.32209170140204624</v>
      </c>
      <c r="K6343" s="5">
        <f t="shared" si="32162"/>
        <v>0</v>
      </c>
      <c r="L6343" s="8">
        <f t="shared" si="32146"/>
        <v>0</v>
      </c>
      <c r="M6343" s="8">
        <f t="shared" si="32163"/>
        <v>1.2424868374050662</v>
      </c>
      <c r="N6343" s="5">
        <v>763</v>
      </c>
      <c r="O6343" s="18">
        <v>20</v>
      </c>
    </row>
    <row r="6344" spans="1:15" x14ac:dyDescent="0.2">
      <c r="A6344" s="5" t="s">
        <v>26</v>
      </c>
      <c r="B6344" s="13">
        <v>1609675</v>
      </c>
      <c r="C6344" s="6">
        <f t="shared" si="32164"/>
        <v>43975</v>
      </c>
      <c r="D6344" s="5">
        <f t="shared" si="32165"/>
        <v>-3</v>
      </c>
      <c r="E6344" s="13">
        <f t="shared" si="32168"/>
        <v>1.7142857142857142</v>
      </c>
      <c r="F6344" s="13">
        <f t="shared" si="32169"/>
        <v>1.6</v>
      </c>
      <c r="G6344" s="13">
        <v>47</v>
      </c>
      <c r="H6344" s="5">
        <f t="shared" si="32161"/>
        <v>66</v>
      </c>
      <c r="I6344" s="5">
        <f t="shared" si="32161"/>
        <v>51</v>
      </c>
      <c r="J6344" s="8">
        <f t="shared" si="32154"/>
        <v>0.22662889518413595</v>
      </c>
      <c r="K6344" s="5">
        <f t="shared" si="32162"/>
        <v>0</v>
      </c>
      <c r="L6344" s="8">
        <f t="shared" ref="L6344:L6358" si="32170">SUM(K6338:K6344)/7</f>
        <v>0</v>
      </c>
      <c r="M6344" s="8">
        <f t="shared" si="32163"/>
        <v>1.2424868374050662</v>
      </c>
      <c r="N6344" s="5">
        <v>760</v>
      </c>
      <c r="O6344" s="18">
        <v>20</v>
      </c>
    </row>
    <row r="6345" spans="1:15" x14ac:dyDescent="0.2">
      <c r="A6345" s="5" t="s">
        <v>26</v>
      </c>
      <c r="B6345" s="13">
        <v>1609675</v>
      </c>
      <c r="C6345" s="6">
        <f t="shared" si="32164"/>
        <v>43976</v>
      </c>
      <c r="D6345" s="5">
        <f t="shared" si="32165"/>
        <v>0</v>
      </c>
      <c r="E6345" s="13">
        <f t="shared" si="32168"/>
        <v>1.1428571428571428</v>
      </c>
      <c r="F6345" s="13">
        <f t="shared" si="32169"/>
        <v>1</v>
      </c>
      <c r="G6345" s="13">
        <v>47</v>
      </c>
      <c r="H6345" s="5">
        <f t="shared" si="32161"/>
        <v>67</v>
      </c>
      <c r="I6345" s="5">
        <f t="shared" si="32161"/>
        <v>52</v>
      </c>
      <c r="J6345" s="8">
        <f t="shared" ref="J6345:J6408" si="32171">E6345/(SUM(N6338:N6344)/7)*100</f>
        <v>0.15074429998115696</v>
      </c>
      <c r="K6345" s="5">
        <f t="shared" si="32162"/>
        <v>0</v>
      </c>
      <c r="L6345" s="8">
        <f t="shared" si="32170"/>
        <v>0</v>
      </c>
      <c r="M6345" s="8">
        <f t="shared" si="32163"/>
        <v>1.2424868374050662</v>
      </c>
      <c r="N6345" s="5">
        <v>760</v>
      </c>
      <c r="O6345" s="18">
        <v>20</v>
      </c>
    </row>
    <row r="6346" spans="1:15" x14ac:dyDescent="0.2">
      <c r="A6346" s="5" t="s">
        <v>26</v>
      </c>
      <c r="B6346" s="13">
        <v>1609675</v>
      </c>
      <c r="C6346" s="6">
        <f t="shared" si="32164"/>
        <v>43977</v>
      </c>
      <c r="D6346" s="5">
        <f t="shared" si="32165"/>
        <v>0</v>
      </c>
      <c r="E6346" s="13">
        <f t="shared" si="32168"/>
        <v>1.1428571428571428</v>
      </c>
      <c r="F6346" s="13">
        <f t="shared" ref="F6346" si="32172">SUM(D6342:D6346)/5</f>
        <v>-0.4</v>
      </c>
      <c r="G6346" s="13">
        <v>47</v>
      </c>
      <c r="H6346" s="5">
        <f t="shared" si="32161"/>
        <v>68</v>
      </c>
      <c r="I6346" s="5">
        <f t="shared" si="32161"/>
        <v>53</v>
      </c>
      <c r="J6346" s="8">
        <f t="shared" si="32171"/>
        <v>0.15051740357478832</v>
      </c>
      <c r="K6346" s="5">
        <f t="shared" si="32162"/>
        <v>0</v>
      </c>
      <c r="L6346" s="8">
        <f t="shared" si="32170"/>
        <v>0</v>
      </c>
      <c r="M6346" s="8">
        <f t="shared" si="32163"/>
        <v>1.2424868374050662</v>
      </c>
      <c r="N6346" s="5">
        <v>760</v>
      </c>
      <c r="O6346" s="18">
        <v>20</v>
      </c>
    </row>
    <row r="6347" spans="1:15" x14ac:dyDescent="0.2">
      <c r="A6347" s="5" t="s">
        <v>26</v>
      </c>
      <c r="B6347" s="13">
        <v>1609675</v>
      </c>
      <c r="C6347" s="6">
        <f t="shared" si="32164"/>
        <v>43978</v>
      </c>
      <c r="D6347" s="5">
        <f t="shared" si="32165"/>
        <v>0</v>
      </c>
      <c r="E6347" s="13">
        <f t="shared" si="32168"/>
        <v>0.7142857142857143</v>
      </c>
      <c r="F6347" s="13">
        <f t="shared" ref="F6347:F6348" si="32173">SUM(D6343:D6347)/5</f>
        <v>-0.6</v>
      </c>
      <c r="G6347" s="13">
        <f t="shared" ref="G6347:G6410" si="32174">N6347/(B6347/100000)</f>
        <v>47.214499821392515</v>
      </c>
      <c r="H6347" s="5">
        <f t="shared" si="32161"/>
        <v>69</v>
      </c>
      <c r="I6347" s="5">
        <f t="shared" si="32161"/>
        <v>54</v>
      </c>
      <c r="J6347" s="8">
        <f t="shared" si="32171"/>
        <v>9.3931993236896494E-2</v>
      </c>
      <c r="K6347" s="5">
        <f t="shared" si="32162"/>
        <v>0</v>
      </c>
      <c r="L6347" s="8">
        <f t="shared" si="32170"/>
        <v>0</v>
      </c>
      <c r="M6347" s="8">
        <f t="shared" si="32163"/>
        <v>1.2424868374050662</v>
      </c>
      <c r="N6347" s="5">
        <v>760</v>
      </c>
      <c r="O6347" s="18">
        <v>20</v>
      </c>
    </row>
    <row r="6348" spans="1:15" x14ac:dyDescent="0.2">
      <c r="A6348" s="5" t="s">
        <v>26</v>
      </c>
      <c r="B6348" s="13">
        <v>1609675</v>
      </c>
      <c r="C6348" s="6">
        <f t="shared" si="32164"/>
        <v>43979</v>
      </c>
      <c r="D6348" s="5">
        <f t="shared" si="32165"/>
        <v>0</v>
      </c>
      <c r="E6348" s="13">
        <f t="shared" si="32168"/>
        <v>-0.2857142857142857</v>
      </c>
      <c r="F6348" s="13">
        <f t="shared" si="32173"/>
        <v>-0.6</v>
      </c>
      <c r="G6348" s="13">
        <f t="shared" si="32174"/>
        <v>47.214499821392515</v>
      </c>
      <c r="H6348" s="5">
        <f t="shared" si="32161"/>
        <v>70</v>
      </c>
      <c r="I6348" s="5">
        <f t="shared" si="32161"/>
        <v>55</v>
      </c>
      <c r="J6348" s="8">
        <f t="shared" si="32171"/>
        <v>-3.7537537537537538E-2</v>
      </c>
      <c r="K6348" s="5">
        <f t="shared" si="32162"/>
        <v>0</v>
      </c>
      <c r="L6348" s="8">
        <f t="shared" si="32170"/>
        <v>0</v>
      </c>
      <c r="M6348" s="8">
        <f t="shared" si="32163"/>
        <v>1.2424868374050662</v>
      </c>
      <c r="N6348" s="5">
        <v>760</v>
      </c>
      <c r="O6348" s="18">
        <v>20</v>
      </c>
    </row>
    <row r="6349" spans="1:15" x14ac:dyDescent="0.2">
      <c r="A6349" s="5" t="s">
        <v>26</v>
      </c>
      <c r="B6349" s="13">
        <v>1609675</v>
      </c>
      <c r="C6349" s="6">
        <f t="shared" si="32164"/>
        <v>43980</v>
      </c>
      <c r="D6349" s="5">
        <f t="shared" si="32165"/>
        <v>-1</v>
      </c>
      <c r="E6349" s="13">
        <f t="shared" ref="E6349" si="32175">SUM(D6343:D6349)/7</f>
        <v>-0.5714285714285714</v>
      </c>
      <c r="F6349" s="13">
        <f t="shared" ref="F6349" si="32176">SUM(D6345:D6349)/5</f>
        <v>-0.2</v>
      </c>
      <c r="G6349" s="13">
        <f t="shared" si="32174"/>
        <v>47.152375479522263</v>
      </c>
      <c r="H6349" s="5">
        <f t="shared" si="32161"/>
        <v>71</v>
      </c>
      <c r="I6349" s="5">
        <f t="shared" si="32161"/>
        <v>56</v>
      </c>
      <c r="J6349" s="8">
        <f t="shared" si="32171"/>
        <v>-7.5103266992114143E-2</v>
      </c>
      <c r="K6349" s="5">
        <f t="shared" si="32162"/>
        <v>0</v>
      </c>
      <c r="L6349" s="8">
        <f t="shared" si="32170"/>
        <v>0</v>
      </c>
      <c r="M6349" s="8">
        <f t="shared" si="32163"/>
        <v>1.2424868374050662</v>
      </c>
      <c r="N6349" s="5">
        <v>759</v>
      </c>
      <c r="O6349" s="18">
        <v>20</v>
      </c>
    </row>
    <row r="6350" spans="1:15" x14ac:dyDescent="0.2">
      <c r="A6350" s="5" t="s">
        <v>26</v>
      </c>
      <c r="B6350" s="13">
        <v>1609675</v>
      </c>
      <c r="C6350" s="6">
        <f t="shared" si="32164"/>
        <v>43981</v>
      </c>
      <c r="D6350" s="5">
        <f t="shared" si="32165"/>
        <v>1</v>
      </c>
      <c r="E6350" s="13">
        <f t="shared" ref="E6350:E6359" si="32177">SUM(D6344:D6350)/7</f>
        <v>-0.42857142857142855</v>
      </c>
      <c r="F6350" s="13">
        <f t="shared" ref="F6350:F6359" si="32178">SUM(D6346:D6350)/5</f>
        <v>0</v>
      </c>
      <c r="G6350" s="13">
        <f t="shared" si="32174"/>
        <v>47.214499821392515</v>
      </c>
      <c r="H6350" s="5">
        <f t="shared" ref="H6350:I6365" si="32179">H6349+1</f>
        <v>72</v>
      </c>
      <c r="I6350" s="5">
        <f t="shared" si="32179"/>
        <v>57</v>
      </c>
      <c r="J6350" s="8">
        <f t="shared" si="32171"/>
        <v>-5.6369785794813977E-2</v>
      </c>
      <c r="K6350" s="5">
        <f t="shared" si="32162"/>
        <v>0</v>
      </c>
      <c r="L6350" s="8">
        <f t="shared" si="32170"/>
        <v>0</v>
      </c>
      <c r="M6350" s="8">
        <f t="shared" si="32163"/>
        <v>1.2424868374050662</v>
      </c>
      <c r="N6350" s="5">
        <v>760</v>
      </c>
      <c r="O6350" s="18">
        <v>20</v>
      </c>
    </row>
    <row r="6351" spans="1:15" x14ac:dyDescent="0.2">
      <c r="A6351" s="5" t="s">
        <v>26</v>
      </c>
      <c r="B6351" s="13">
        <v>1609675</v>
      </c>
      <c r="C6351" s="6">
        <f t="shared" si="32164"/>
        <v>43982</v>
      </c>
      <c r="D6351" s="5">
        <f t="shared" si="32165"/>
        <v>1</v>
      </c>
      <c r="E6351" s="13">
        <f t="shared" si="32177"/>
        <v>0.14285714285714285</v>
      </c>
      <c r="F6351" s="13">
        <f t="shared" si="32178"/>
        <v>0.2</v>
      </c>
      <c r="G6351" s="13">
        <f t="shared" si="32174"/>
        <v>47.276624163262767</v>
      </c>
      <c r="H6351" s="5">
        <f t="shared" si="32179"/>
        <v>73</v>
      </c>
      <c r="I6351" s="5">
        <f t="shared" si="32179"/>
        <v>58</v>
      </c>
      <c r="J6351" s="8">
        <f t="shared" si="32171"/>
        <v>1.8800526414739612E-2</v>
      </c>
      <c r="K6351" s="5">
        <f t="shared" si="32162"/>
        <v>0</v>
      </c>
      <c r="L6351" s="8">
        <f t="shared" si="32170"/>
        <v>0</v>
      </c>
      <c r="M6351" s="8">
        <f t="shared" si="32163"/>
        <v>1.2424868374050662</v>
      </c>
      <c r="N6351" s="5">
        <v>761</v>
      </c>
      <c r="O6351" s="18">
        <v>20</v>
      </c>
    </row>
    <row r="6352" spans="1:15" x14ac:dyDescent="0.2">
      <c r="A6352" s="5" t="s">
        <v>26</v>
      </c>
      <c r="B6352" s="13">
        <v>1609675</v>
      </c>
      <c r="C6352" s="6">
        <f t="shared" si="32164"/>
        <v>43983</v>
      </c>
      <c r="D6352" s="5">
        <f t="shared" si="32165"/>
        <v>0</v>
      </c>
      <c r="E6352" s="13">
        <f t="shared" si="32177"/>
        <v>0.14285714285714285</v>
      </c>
      <c r="F6352" s="13">
        <f t="shared" si="32178"/>
        <v>0.2</v>
      </c>
      <c r="G6352" s="13">
        <f t="shared" si="32174"/>
        <v>47.276624163262767</v>
      </c>
      <c r="H6352" s="5">
        <f t="shared" si="32179"/>
        <v>74</v>
      </c>
      <c r="I6352" s="5">
        <f t="shared" si="32179"/>
        <v>59</v>
      </c>
      <c r="J6352" s="8">
        <f t="shared" si="32171"/>
        <v>1.8796992481203006E-2</v>
      </c>
      <c r="K6352" s="5">
        <f t="shared" si="32162"/>
        <v>0</v>
      </c>
      <c r="L6352" s="8">
        <f t="shared" si="32170"/>
        <v>0</v>
      </c>
      <c r="M6352" s="8">
        <f t="shared" si="32163"/>
        <v>1.2424868374050662</v>
      </c>
      <c r="N6352" s="5">
        <v>761</v>
      </c>
      <c r="O6352" s="18">
        <v>20</v>
      </c>
    </row>
    <row r="6353" spans="1:15" x14ac:dyDescent="0.2">
      <c r="A6353" s="5" t="s">
        <v>26</v>
      </c>
      <c r="B6353" s="13">
        <v>1609675</v>
      </c>
      <c r="C6353" s="6">
        <f t="shared" si="32164"/>
        <v>43984</v>
      </c>
      <c r="D6353" s="5">
        <f t="shared" si="32165"/>
        <v>0</v>
      </c>
      <c r="E6353" s="13">
        <f t="shared" si="32177"/>
        <v>0.14285714285714285</v>
      </c>
      <c r="F6353" s="13">
        <f t="shared" si="32178"/>
        <v>0.2</v>
      </c>
      <c r="G6353" s="13">
        <f t="shared" si="32174"/>
        <v>47.276624163262767</v>
      </c>
      <c r="H6353" s="5">
        <f t="shared" si="32179"/>
        <v>75</v>
      </c>
      <c r="I6353" s="5">
        <f t="shared" si="32179"/>
        <v>60</v>
      </c>
      <c r="J6353" s="8">
        <f t="shared" si="32171"/>
        <v>1.8793459875963165E-2</v>
      </c>
      <c r="K6353" s="5">
        <f t="shared" si="32162"/>
        <v>0</v>
      </c>
      <c r="L6353" s="8">
        <f t="shared" si="32170"/>
        <v>0</v>
      </c>
      <c r="M6353" s="8">
        <f t="shared" si="32163"/>
        <v>1.2424868374050662</v>
      </c>
      <c r="N6353" s="5">
        <v>761</v>
      </c>
      <c r="O6353" s="18">
        <v>20</v>
      </c>
    </row>
    <row r="6354" spans="1:15" x14ac:dyDescent="0.2">
      <c r="A6354" s="5" t="s">
        <v>26</v>
      </c>
      <c r="B6354" s="13">
        <v>1609675</v>
      </c>
      <c r="C6354" s="6">
        <f t="shared" si="32164"/>
        <v>43985</v>
      </c>
      <c r="D6354" s="5">
        <f t="shared" si="32165"/>
        <v>0</v>
      </c>
      <c r="E6354" s="13">
        <f t="shared" si="32177"/>
        <v>0.14285714285714285</v>
      </c>
      <c r="F6354" s="13">
        <f t="shared" si="32178"/>
        <v>0.4</v>
      </c>
      <c r="G6354" s="13">
        <f t="shared" si="32174"/>
        <v>47.276624163262767</v>
      </c>
      <c r="H6354" s="5">
        <f t="shared" si="32179"/>
        <v>76</v>
      </c>
      <c r="I6354" s="5">
        <f t="shared" si="32179"/>
        <v>61</v>
      </c>
      <c r="J6354" s="8">
        <f t="shared" si="32171"/>
        <v>1.8789928598271322E-2</v>
      </c>
      <c r="K6354" s="5">
        <f t="shared" si="32162"/>
        <v>0</v>
      </c>
      <c r="L6354" s="8">
        <f t="shared" si="32170"/>
        <v>0</v>
      </c>
      <c r="M6354" s="8">
        <f t="shared" si="32163"/>
        <v>1.2424868374050662</v>
      </c>
      <c r="N6354" s="5">
        <v>761</v>
      </c>
      <c r="O6354" s="18">
        <v>20</v>
      </c>
    </row>
    <row r="6355" spans="1:15" x14ac:dyDescent="0.2">
      <c r="A6355" s="5" t="s">
        <v>26</v>
      </c>
      <c r="B6355" s="13">
        <v>1609675</v>
      </c>
      <c r="C6355" s="6">
        <f t="shared" si="32164"/>
        <v>43986</v>
      </c>
      <c r="D6355" s="5">
        <f t="shared" si="32165"/>
        <v>2</v>
      </c>
      <c r="E6355" s="13">
        <f t="shared" si="32177"/>
        <v>0.42857142857142855</v>
      </c>
      <c r="F6355" s="13">
        <f t="shared" si="32178"/>
        <v>0.6</v>
      </c>
      <c r="G6355" s="13">
        <f t="shared" si="32174"/>
        <v>47.400872847003278</v>
      </c>
      <c r="H6355" s="5">
        <f t="shared" si="32179"/>
        <v>77</v>
      </c>
      <c r="I6355" s="5">
        <f t="shared" si="32179"/>
        <v>62</v>
      </c>
      <c r="J6355" s="8">
        <f t="shared" si="32171"/>
        <v>5.6359195942137882E-2</v>
      </c>
      <c r="K6355" s="5">
        <f t="shared" si="32162"/>
        <v>0</v>
      </c>
      <c r="L6355" s="8">
        <f t="shared" si="32170"/>
        <v>0</v>
      </c>
      <c r="M6355" s="8">
        <f t="shared" si="32163"/>
        <v>1.2424868374050662</v>
      </c>
      <c r="N6355" s="5">
        <v>763</v>
      </c>
      <c r="O6355" s="18">
        <v>20</v>
      </c>
    </row>
    <row r="6356" spans="1:15" x14ac:dyDescent="0.2">
      <c r="A6356" s="5" t="s">
        <v>26</v>
      </c>
      <c r="B6356" s="13">
        <v>1609675</v>
      </c>
      <c r="C6356" s="6">
        <f t="shared" si="32164"/>
        <v>43987</v>
      </c>
      <c r="D6356" s="5">
        <f t="shared" si="32165"/>
        <v>1</v>
      </c>
      <c r="E6356" s="13">
        <f t="shared" si="32177"/>
        <v>0.7142857142857143</v>
      </c>
      <c r="F6356" s="13">
        <f t="shared" si="32178"/>
        <v>0.6</v>
      </c>
      <c r="G6356" s="13">
        <f t="shared" si="32174"/>
        <v>47.46299718887353</v>
      </c>
      <c r="H6356" s="5">
        <f t="shared" si="32179"/>
        <v>78</v>
      </c>
      <c r="I6356" s="5">
        <f t="shared" si="32179"/>
        <v>63</v>
      </c>
      <c r="J6356" s="8">
        <f t="shared" si="32171"/>
        <v>9.3879083740142699E-2</v>
      </c>
      <c r="K6356" s="5">
        <f t="shared" si="32162"/>
        <v>0</v>
      </c>
      <c r="L6356" s="8">
        <f t="shared" si="32170"/>
        <v>0</v>
      </c>
      <c r="M6356" s="8">
        <f t="shared" si="32163"/>
        <v>1.2424868374050662</v>
      </c>
      <c r="N6356" s="5">
        <v>764</v>
      </c>
      <c r="O6356" s="18">
        <v>20</v>
      </c>
    </row>
    <row r="6357" spans="1:15" x14ac:dyDescent="0.2">
      <c r="A6357" s="5" t="s">
        <v>26</v>
      </c>
      <c r="B6357" s="13">
        <v>1609675</v>
      </c>
      <c r="C6357" s="6">
        <f t="shared" si="32164"/>
        <v>43988</v>
      </c>
      <c r="D6357" s="5">
        <f t="shared" si="32165"/>
        <v>2</v>
      </c>
      <c r="E6357" s="13">
        <f t="shared" si="32177"/>
        <v>0.8571428571428571</v>
      </c>
      <c r="F6357" s="13">
        <f t="shared" si="32178"/>
        <v>1</v>
      </c>
      <c r="G6357" s="13">
        <f t="shared" si="32174"/>
        <v>47.587245872614034</v>
      </c>
      <c r="H6357" s="5">
        <f t="shared" si="32179"/>
        <v>79</v>
      </c>
      <c r="I6357" s="5">
        <f t="shared" si="32179"/>
        <v>64</v>
      </c>
      <c r="J6357" s="8">
        <f t="shared" si="32171"/>
        <v>0.11254924029262803</v>
      </c>
      <c r="K6357" s="5">
        <f t="shared" si="32162"/>
        <v>0</v>
      </c>
      <c r="L6357" s="8">
        <f t="shared" si="32170"/>
        <v>0</v>
      </c>
      <c r="M6357" s="8">
        <f t="shared" si="32163"/>
        <v>1.2424868374050662</v>
      </c>
      <c r="N6357" s="5">
        <v>766</v>
      </c>
      <c r="O6357" s="18">
        <v>20</v>
      </c>
    </row>
    <row r="6358" spans="1:15" x14ac:dyDescent="0.2">
      <c r="A6358" s="5" t="s">
        <v>26</v>
      </c>
      <c r="B6358" s="13">
        <v>1609675</v>
      </c>
      <c r="C6358" s="6">
        <f t="shared" si="32164"/>
        <v>43989</v>
      </c>
      <c r="D6358" s="5">
        <f t="shared" si="32165"/>
        <v>7</v>
      </c>
      <c r="E6358" s="13">
        <f t="shared" si="32177"/>
        <v>1.7142857142857142</v>
      </c>
      <c r="F6358" s="13">
        <f t="shared" si="32178"/>
        <v>2.4</v>
      </c>
      <c r="G6358" s="13">
        <f t="shared" si="32174"/>
        <v>48.022116265705812</v>
      </c>
      <c r="H6358" s="5">
        <f t="shared" si="32179"/>
        <v>80</v>
      </c>
      <c r="I6358" s="5">
        <f t="shared" si="32179"/>
        <v>65</v>
      </c>
      <c r="J6358" s="8">
        <f t="shared" si="32171"/>
        <v>0.22484541877459246</v>
      </c>
      <c r="K6358" s="5">
        <f t="shared" si="32162"/>
        <v>0</v>
      </c>
      <c r="L6358" s="8">
        <f t="shared" si="32170"/>
        <v>0</v>
      </c>
      <c r="M6358" s="8">
        <f t="shared" si="32163"/>
        <v>1.2424868374050662</v>
      </c>
      <c r="N6358" s="5">
        <v>773</v>
      </c>
      <c r="O6358" s="18">
        <v>20</v>
      </c>
    </row>
    <row r="6359" spans="1:15" x14ac:dyDescent="0.2">
      <c r="A6359" s="5" t="s">
        <v>26</v>
      </c>
      <c r="B6359" s="13">
        <v>1609675</v>
      </c>
      <c r="C6359" s="6">
        <f t="shared" si="32164"/>
        <v>43990</v>
      </c>
      <c r="D6359" s="5">
        <f t="shared" si="32165"/>
        <v>1</v>
      </c>
      <c r="E6359" s="13">
        <f t="shared" si="32177"/>
        <v>1.8571428571428572</v>
      </c>
      <c r="F6359" s="13">
        <f t="shared" si="32178"/>
        <v>2.6</v>
      </c>
      <c r="G6359" s="13">
        <f t="shared" si="32174"/>
        <v>48.084240607576064</v>
      </c>
      <c r="H6359" s="5">
        <f t="shared" si="32179"/>
        <v>81</v>
      </c>
      <c r="I6359" s="5">
        <f t="shared" si="32179"/>
        <v>66</v>
      </c>
      <c r="J6359" s="8">
        <f t="shared" si="32171"/>
        <v>0.24303608151056275</v>
      </c>
      <c r="K6359" s="5">
        <f t="shared" si="32162"/>
        <v>0</v>
      </c>
      <c r="L6359" s="8">
        <f t="shared" ref="L6359:L6422" si="32180">SUM(K6353:K6359)/7</f>
        <v>0</v>
      </c>
      <c r="M6359" s="8">
        <f t="shared" si="32163"/>
        <v>1.2424868374050662</v>
      </c>
      <c r="N6359" s="5">
        <v>774</v>
      </c>
      <c r="O6359" s="18">
        <v>20</v>
      </c>
    </row>
    <row r="6360" spans="1:15" x14ac:dyDescent="0.2">
      <c r="A6360" s="5" t="s">
        <v>26</v>
      </c>
      <c r="B6360" s="13">
        <v>1609675</v>
      </c>
      <c r="C6360" s="6">
        <f t="shared" si="32164"/>
        <v>43991</v>
      </c>
      <c r="D6360" s="5">
        <f t="shared" si="32165"/>
        <v>6</v>
      </c>
      <c r="E6360" s="13">
        <f t="shared" ref="E6360:E6423" si="32181">SUM(D6354:D6360)/7</f>
        <v>2.7142857142857144</v>
      </c>
      <c r="F6360" s="13">
        <f t="shared" ref="F6360:F6369" si="32182">SUM(D6356:D6360)/5</f>
        <v>3.4</v>
      </c>
      <c r="G6360" s="13">
        <f t="shared" si="32174"/>
        <v>48.456986658797582</v>
      </c>
      <c r="H6360" s="5">
        <f t="shared" si="32179"/>
        <v>82</v>
      </c>
      <c r="I6360" s="5">
        <f t="shared" si="32179"/>
        <v>67</v>
      </c>
      <c r="J6360" s="8">
        <f t="shared" si="32171"/>
        <v>0.35434539350988442</v>
      </c>
      <c r="K6360" s="5">
        <f t="shared" si="32162"/>
        <v>0</v>
      </c>
      <c r="L6360" s="8">
        <f t="shared" si="32180"/>
        <v>0</v>
      </c>
      <c r="M6360" s="8">
        <f t="shared" si="32163"/>
        <v>1.2424868374050662</v>
      </c>
      <c r="N6360" s="5">
        <v>780</v>
      </c>
      <c r="O6360" s="18">
        <v>20</v>
      </c>
    </row>
    <row r="6361" spans="1:15" x14ac:dyDescent="0.2">
      <c r="A6361" s="5" t="s">
        <v>26</v>
      </c>
      <c r="B6361" s="13">
        <v>1609675</v>
      </c>
      <c r="C6361" s="6">
        <f t="shared" si="32164"/>
        <v>43992</v>
      </c>
      <c r="D6361" s="5">
        <f t="shared" si="32165"/>
        <v>-3</v>
      </c>
      <c r="E6361" s="13">
        <f t="shared" si="32181"/>
        <v>2.2857142857142856</v>
      </c>
      <c r="F6361" s="13">
        <f t="shared" si="32182"/>
        <v>2.6</v>
      </c>
      <c r="G6361" s="13">
        <f t="shared" si="32174"/>
        <v>48.270613633186827</v>
      </c>
      <c r="H6361" s="5">
        <f t="shared" si="32179"/>
        <v>83</v>
      </c>
      <c r="I6361" s="5">
        <f t="shared" si="32179"/>
        <v>68</v>
      </c>
      <c r="J6361" s="8">
        <f t="shared" si="32171"/>
        <v>0.29734250139379298</v>
      </c>
      <c r="K6361" s="5">
        <f t="shared" si="32162"/>
        <v>0</v>
      </c>
      <c r="L6361" s="8">
        <f t="shared" si="32180"/>
        <v>0</v>
      </c>
      <c r="M6361" s="8">
        <f t="shared" si="32163"/>
        <v>1.2424868374050662</v>
      </c>
      <c r="N6361" s="5">
        <v>777</v>
      </c>
      <c r="O6361" s="18">
        <v>20</v>
      </c>
    </row>
    <row r="6362" spans="1:15" x14ac:dyDescent="0.2">
      <c r="A6362" s="5" t="s">
        <v>26</v>
      </c>
      <c r="B6362" s="13">
        <v>1609675</v>
      </c>
      <c r="C6362" s="6">
        <f t="shared" si="32164"/>
        <v>43993</v>
      </c>
      <c r="D6362" s="5">
        <f t="shared" si="32165"/>
        <v>1</v>
      </c>
      <c r="E6362" s="13">
        <f t="shared" si="32181"/>
        <v>2.1428571428571428</v>
      </c>
      <c r="F6362" s="13">
        <f t="shared" si="32182"/>
        <v>2.4</v>
      </c>
      <c r="G6362" s="13">
        <f t="shared" si="32174"/>
        <v>48.332737975057078</v>
      </c>
      <c r="H6362" s="5">
        <f t="shared" si="32179"/>
        <v>84</v>
      </c>
      <c r="I6362" s="5">
        <f t="shared" si="32179"/>
        <v>69</v>
      </c>
      <c r="J6362" s="8">
        <f t="shared" si="32171"/>
        <v>0.27793218454697055</v>
      </c>
      <c r="K6362" s="5">
        <f t="shared" si="32162"/>
        <v>0</v>
      </c>
      <c r="L6362" s="8">
        <f t="shared" si="32180"/>
        <v>0</v>
      </c>
      <c r="M6362" s="8">
        <f t="shared" si="32163"/>
        <v>1.2424868374050662</v>
      </c>
      <c r="N6362" s="5">
        <v>778</v>
      </c>
      <c r="O6362" s="18">
        <v>20</v>
      </c>
    </row>
    <row r="6363" spans="1:15" x14ac:dyDescent="0.2">
      <c r="A6363" s="5" t="s">
        <v>26</v>
      </c>
      <c r="B6363" s="13">
        <v>1609675</v>
      </c>
      <c r="C6363" s="6">
        <f t="shared" si="32164"/>
        <v>43994</v>
      </c>
      <c r="D6363" s="5">
        <f t="shared" si="32165"/>
        <v>2</v>
      </c>
      <c r="E6363" s="13">
        <f t="shared" si="32181"/>
        <v>2.2857142857142856</v>
      </c>
      <c r="F6363" s="13">
        <f t="shared" si="32182"/>
        <v>1.4</v>
      </c>
      <c r="G6363" s="13">
        <f t="shared" si="32174"/>
        <v>48.456986658797582</v>
      </c>
      <c r="H6363" s="5">
        <f t="shared" si="32179"/>
        <v>85</v>
      </c>
      <c r="I6363" s="5">
        <f t="shared" si="32179"/>
        <v>70</v>
      </c>
      <c r="J6363" s="8">
        <f t="shared" si="32171"/>
        <v>0.29563932002956395</v>
      </c>
      <c r="K6363" s="5">
        <f t="shared" si="32162"/>
        <v>0</v>
      </c>
      <c r="L6363" s="8">
        <f t="shared" si="32180"/>
        <v>0</v>
      </c>
      <c r="M6363" s="8">
        <f t="shared" si="32163"/>
        <v>1.2424868374050662</v>
      </c>
      <c r="N6363" s="5">
        <v>780</v>
      </c>
      <c r="O6363" s="18">
        <v>20</v>
      </c>
    </row>
    <row r="6364" spans="1:15" x14ac:dyDescent="0.2">
      <c r="A6364" s="5" t="s">
        <v>26</v>
      </c>
      <c r="B6364" s="13">
        <v>1609675</v>
      </c>
      <c r="C6364" s="6">
        <f t="shared" si="32164"/>
        <v>43995</v>
      </c>
      <c r="D6364" s="5">
        <f t="shared" si="32165"/>
        <v>1</v>
      </c>
      <c r="E6364" s="13">
        <f t="shared" si="32181"/>
        <v>2.1428571428571428</v>
      </c>
      <c r="F6364" s="13">
        <f t="shared" si="32182"/>
        <v>1.4</v>
      </c>
      <c r="G6364" s="13">
        <f t="shared" si="32174"/>
        <v>48.519111000667834</v>
      </c>
      <c r="H6364" s="5">
        <f t="shared" si="32179"/>
        <v>86</v>
      </c>
      <c r="I6364" s="5">
        <f t="shared" si="32179"/>
        <v>71</v>
      </c>
      <c r="J6364" s="8">
        <f t="shared" si="32171"/>
        <v>0.2763448784082535</v>
      </c>
      <c r="K6364" s="5">
        <f t="shared" si="32162"/>
        <v>0</v>
      </c>
      <c r="L6364" s="8">
        <f t="shared" si="32180"/>
        <v>0</v>
      </c>
      <c r="M6364" s="8">
        <f t="shared" si="32163"/>
        <v>1.2424868374050662</v>
      </c>
      <c r="N6364" s="5">
        <v>781</v>
      </c>
      <c r="O6364" s="18">
        <v>20</v>
      </c>
    </row>
    <row r="6365" spans="1:15" x14ac:dyDescent="0.2">
      <c r="A6365" s="5" t="s">
        <v>26</v>
      </c>
      <c r="B6365" s="13">
        <v>1609675</v>
      </c>
      <c r="C6365" s="6">
        <f t="shared" si="32164"/>
        <v>43996</v>
      </c>
      <c r="D6365" s="5">
        <f t="shared" si="32165"/>
        <v>1</v>
      </c>
      <c r="E6365" s="13">
        <f t="shared" si="32181"/>
        <v>1.2857142857142858</v>
      </c>
      <c r="F6365" s="13">
        <f t="shared" si="32182"/>
        <v>0.4</v>
      </c>
      <c r="G6365" s="13">
        <f t="shared" si="32174"/>
        <v>48.581235342538086</v>
      </c>
      <c r="H6365" s="5">
        <f t="shared" si="32179"/>
        <v>87</v>
      </c>
      <c r="I6365" s="5">
        <f t="shared" si="32179"/>
        <v>72</v>
      </c>
      <c r="J6365" s="8">
        <f t="shared" si="32171"/>
        <v>0.1653499908138894</v>
      </c>
      <c r="K6365" s="5">
        <f t="shared" si="32162"/>
        <v>0</v>
      </c>
      <c r="L6365" s="8">
        <f t="shared" si="32180"/>
        <v>0</v>
      </c>
      <c r="M6365" s="8">
        <f t="shared" si="32163"/>
        <v>1.2424868374050662</v>
      </c>
      <c r="N6365" s="5">
        <v>782</v>
      </c>
      <c r="O6365" s="18">
        <v>20</v>
      </c>
    </row>
    <row r="6366" spans="1:15" x14ac:dyDescent="0.2">
      <c r="A6366" s="5" t="s">
        <v>26</v>
      </c>
      <c r="B6366" s="13">
        <v>1609675</v>
      </c>
      <c r="C6366" s="6">
        <f t="shared" si="32164"/>
        <v>43997</v>
      </c>
      <c r="D6366" s="5">
        <f t="shared" si="32165"/>
        <v>0</v>
      </c>
      <c r="E6366" s="13">
        <f t="shared" si="32181"/>
        <v>1.1428571428571428</v>
      </c>
      <c r="F6366" s="13">
        <f t="shared" si="32182"/>
        <v>1</v>
      </c>
      <c r="G6366" s="13">
        <f t="shared" si="32174"/>
        <v>48.581235342538086</v>
      </c>
      <c r="H6366" s="5">
        <f t="shared" ref="H6366:I6381" si="32183">H6365+1</f>
        <v>88</v>
      </c>
      <c r="I6366" s="5">
        <f t="shared" si="32183"/>
        <v>73</v>
      </c>
      <c r="J6366" s="8">
        <f t="shared" si="32171"/>
        <v>0.14673514306676447</v>
      </c>
      <c r="K6366" s="5">
        <f t="shared" si="32162"/>
        <v>0</v>
      </c>
      <c r="L6366" s="8">
        <f t="shared" si="32180"/>
        <v>0</v>
      </c>
      <c r="M6366" s="8">
        <f t="shared" si="32163"/>
        <v>1.2424868374050662</v>
      </c>
      <c r="N6366" s="5">
        <v>782</v>
      </c>
      <c r="O6366" s="18">
        <v>20</v>
      </c>
    </row>
    <row r="6367" spans="1:15" x14ac:dyDescent="0.2">
      <c r="A6367" s="5" t="s">
        <v>26</v>
      </c>
      <c r="B6367" s="13">
        <v>1609675</v>
      </c>
      <c r="C6367" s="6">
        <f t="shared" si="32164"/>
        <v>43998</v>
      </c>
      <c r="D6367" s="5">
        <f t="shared" si="32165"/>
        <v>2</v>
      </c>
      <c r="E6367" s="13">
        <f t="shared" si="32181"/>
        <v>0.5714285714285714</v>
      </c>
      <c r="F6367" s="13">
        <f t="shared" si="32182"/>
        <v>1.2</v>
      </c>
      <c r="G6367" s="13">
        <f t="shared" si="32174"/>
        <v>48.705484026278597</v>
      </c>
      <c r="H6367" s="5">
        <f t="shared" si="32183"/>
        <v>89</v>
      </c>
      <c r="I6367" s="5">
        <f t="shared" si="32183"/>
        <v>74</v>
      </c>
      <c r="J6367" s="8">
        <f t="shared" si="32171"/>
        <v>7.3260073260073263E-2</v>
      </c>
      <c r="K6367" s="5">
        <f t="shared" si="32162"/>
        <v>0</v>
      </c>
      <c r="L6367" s="8">
        <f t="shared" si="32180"/>
        <v>0</v>
      </c>
      <c r="M6367" s="8">
        <f t="shared" si="32163"/>
        <v>1.2424868374050662</v>
      </c>
      <c r="N6367" s="5">
        <v>784</v>
      </c>
      <c r="O6367" s="18">
        <v>20</v>
      </c>
    </row>
    <row r="6368" spans="1:15" x14ac:dyDescent="0.2">
      <c r="A6368" s="5" t="s">
        <v>26</v>
      </c>
      <c r="B6368" s="13">
        <v>1609675</v>
      </c>
      <c r="C6368" s="6">
        <f t="shared" si="32164"/>
        <v>43999</v>
      </c>
      <c r="D6368" s="5">
        <f t="shared" si="32165"/>
        <v>2</v>
      </c>
      <c r="E6368" s="13">
        <f t="shared" si="32181"/>
        <v>1.2857142857142858</v>
      </c>
      <c r="F6368" s="13">
        <f t="shared" si="32182"/>
        <v>1.2</v>
      </c>
      <c r="G6368" s="13">
        <f t="shared" si="32174"/>
        <v>48.829732710019101</v>
      </c>
      <c r="H6368" s="5">
        <f t="shared" si="32183"/>
        <v>90</v>
      </c>
      <c r="I6368" s="5">
        <f t="shared" si="32183"/>
        <v>75</v>
      </c>
      <c r="J6368" s="8">
        <f t="shared" si="32171"/>
        <v>0.16471449487554907</v>
      </c>
      <c r="K6368" s="5">
        <f t="shared" si="32162"/>
        <v>0</v>
      </c>
      <c r="L6368" s="8">
        <f t="shared" si="32180"/>
        <v>0</v>
      </c>
      <c r="M6368" s="8">
        <f t="shared" si="32163"/>
        <v>1.2424868374050662</v>
      </c>
      <c r="N6368" s="5">
        <v>786</v>
      </c>
      <c r="O6368" s="18">
        <v>20</v>
      </c>
    </row>
    <row r="6369" spans="1:15" x14ac:dyDescent="0.2">
      <c r="A6369" s="5" t="s">
        <v>26</v>
      </c>
      <c r="B6369" s="13">
        <v>1609675</v>
      </c>
      <c r="C6369" s="6">
        <f t="shared" si="32164"/>
        <v>44000</v>
      </c>
      <c r="D6369" s="5">
        <f t="shared" si="32165"/>
        <v>1</v>
      </c>
      <c r="E6369" s="13">
        <f t="shared" si="32181"/>
        <v>1.2857142857142858</v>
      </c>
      <c r="F6369" s="13">
        <f t="shared" si="32182"/>
        <v>1.2</v>
      </c>
      <c r="G6369" s="13">
        <f t="shared" si="32174"/>
        <v>48.891857051889353</v>
      </c>
      <c r="H6369" s="5">
        <f t="shared" si="32183"/>
        <v>91</v>
      </c>
      <c r="I6369" s="5">
        <f t="shared" si="32183"/>
        <v>76</v>
      </c>
      <c r="J6369" s="8">
        <f t="shared" si="32171"/>
        <v>0.16444363237712406</v>
      </c>
      <c r="K6369" s="5">
        <f t="shared" si="32162"/>
        <v>0</v>
      </c>
      <c r="L6369" s="8">
        <f t="shared" si="32180"/>
        <v>0</v>
      </c>
      <c r="M6369" s="8">
        <f t="shared" si="32163"/>
        <v>1.2424868374050662</v>
      </c>
      <c r="N6369" s="5">
        <v>787</v>
      </c>
      <c r="O6369" s="18">
        <v>20</v>
      </c>
    </row>
    <row r="6370" spans="1:15" x14ac:dyDescent="0.2">
      <c r="A6370" s="5" t="s">
        <v>26</v>
      </c>
      <c r="B6370" s="13">
        <v>1609675</v>
      </c>
      <c r="C6370" s="6">
        <f t="shared" si="32164"/>
        <v>44001</v>
      </c>
      <c r="D6370" s="5">
        <f t="shared" si="32165"/>
        <v>4</v>
      </c>
      <c r="E6370" s="13">
        <f t="shared" si="32181"/>
        <v>1.5714285714285714</v>
      </c>
      <c r="F6370" s="13">
        <f t="shared" ref="F6370" si="32184">SUM(D6366:D6370)/5</f>
        <v>1.8</v>
      </c>
      <c r="G6370" s="13">
        <f t="shared" si="32174"/>
        <v>49.140354419370368</v>
      </c>
      <c r="H6370" s="5">
        <f t="shared" si="32183"/>
        <v>92</v>
      </c>
      <c r="I6370" s="5">
        <f t="shared" si="32183"/>
        <v>77</v>
      </c>
      <c r="J6370" s="8">
        <f t="shared" si="32171"/>
        <v>0.20065669463699382</v>
      </c>
      <c r="K6370" s="5">
        <f t="shared" si="32162"/>
        <v>0</v>
      </c>
      <c r="L6370" s="8">
        <f t="shared" si="32180"/>
        <v>0</v>
      </c>
      <c r="M6370" s="8">
        <f t="shared" si="32163"/>
        <v>1.2424868374050662</v>
      </c>
      <c r="N6370" s="5">
        <v>791</v>
      </c>
      <c r="O6370" s="18">
        <v>20</v>
      </c>
    </row>
    <row r="6371" spans="1:15" x14ac:dyDescent="0.2">
      <c r="A6371" s="5" t="s">
        <v>26</v>
      </c>
      <c r="B6371" s="13">
        <v>1609675</v>
      </c>
      <c r="C6371" s="6">
        <f t="shared" si="32164"/>
        <v>44002</v>
      </c>
      <c r="D6371" s="5">
        <f t="shared" si="32165"/>
        <v>0</v>
      </c>
      <c r="E6371" s="13">
        <f t="shared" si="32181"/>
        <v>1.4285714285714286</v>
      </c>
      <c r="F6371" s="13">
        <f t="shared" ref="F6371:F6434" si="32185">SUM(D6367:D6371)/5</f>
        <v>1.8</v>
      </c>
      <c r="G6371" s="13">
        <f t="shared" si="32174"/>
        <v>49.140354419370368</v>
      </c>
      <c r="H6371" s="5">
        <f t="shared" si="32183"/>
        <v>93</v>
      </c>
      <c r="I6371" s="5">
        <f t="shared" si="32183"/>
        <v>78</v>
      </c>
      <c r="J6371" s="8">
        <f t="shared" si="32171"/>
        <v>0.18204988166757693</v>
      </c>
      <c r="K6371" s="5">
        <f t="shared" si="32162"/>
        <v>0</v>
      </c>
      <c r="L6371" s="8">
        <f t="shared" si="32180"/>
        <v>0</v>
      </c>
      <c r="M6371" s="8">
        <f t="shared" si="32163"/>
        <v>1.2424868374050662</v>
      </c>
      <c r="N6371" s="5">
        <v>791</v>
      </c>
      <c r="O6371" s="18">
        <v>20</v>
      </c>
    </row>
    <row r="6372" spans="1:15" x14ac:dyDescent="0.2">
      <c r="A6372" s="5" t="s">
        <v>26</v>
      </c>
      <c r="B6372" s="13">
        <v>1609675</v>
      </c>
      <c r="C6372" s="6">
        <f t="shared" si="32164"/>
        <v>44003</v>
      </c>
      <c r="D6372" s="5">
        <f t="shared" si="32165"/>
        <v>1</v>
      </c>
      <c r="E6372" s="13">
        <f t="shared" si="32181"/>
        <v>1.4285714285714286</v>
      </c>
      <c r="F6372" s="13">
        <f t="shared" si="32185"/>
        <v>1.6</v>
      </c>
      <c r="G6372" s="13">
        <f t="shared" si="32174"/>
        <v>49.20247876124062</v>
      </c>
      <c r="H6372" s="5">
        <f t="shared" si="32183"/>
        <v>94</v>
      </c>
      <c r="I6372" s="5">
        <f t="shared" si="32183"/>
        <v>79</v>
      </c>
      <c r="J6372" s="8">
        <f t="shared" si="32171"/>
        <v>0.18171906232963839</v>
      </c>
      <c r="K6372" s="5">
        <f t="shared" si="32162"/>
        <v>0</v>
      </c>
      <c r="L6372" s="8">
        <f t="shared" si="32180"/>
        <v>0</v>
      </c>
      <c r="M6372" s="8">
        <f t="shared" si="32163"/>
        <v>1.2424868374050662</v>
      </c>
      <c r="N6372" s="5">
        <v>792</v>
      </c>
      <c r="O6372" s="18">
        <v>20</v>
      </c>
    </row>
    <row r="6373" spans="1:15" x14ac:dyDescent="0.2">
      <c r="A6373" s="5" t="s">
        <v>26</v>
      </c>
      <c r="B6373" s="13">
        <v>1609675</v>
      </c>
      <c r="C6373" s="6">
        <f t="shared" si="32164"/>
        <v>44004</v>
      </c>
      <c r="D6373" s="5">
        <f t="shared" si="32165"/>
        <v>0</v>
      </c>
      <c r="E6373" s="13">
        <f t="shared" si="32181"/>
        <v>1.4285714285714286</v>
      </c>
      <c r="F6373" s="13">
        <f t="shared" si="32185"/>
        <v>1.2</v>
      </c>
      <c r="G6373" s="13">
        <f t="shared" si="32174"/>
        <v>49.20247876124062</v>
      </c>
      <c r="H6373" s="5">
        <f t="shared" si="32183"/>
        <v>95</v>
      </c>
      <c r="I6373" s="5">
        <f t="shared" si="32183"/>
        <v>80</v>
      </c>
      <c r="J6373" s="8">
        <f t="shared" si="32171"/>
        <v>0.18138944313440958</v>
      </c>
      <c r="K6373" s="5">
        <f t="shared" si="32162"/>
        <v>0</v>
      </c>
      <c r="L6373" s="8">
        <f t="shared" si="32180"/>
        <v>0</v>
      </c>
      <c r="M6373" s="8">
        <f t="shared" si="32163"/>
        <v>1.2424868374050662</v>
      </c>
      <c r="N6373" s="5">
        <v>792</v>
      </c>
      <c r="O6373" s="18">
        <v>20</v>
      </c>
    </row>
    <row r="6374" spans="1:15" x14ac:dyDescent="0.2">
      <c r="A6374" s="5" t="s">
        <v>26</v>
      </c>
      <c r="B6374" s="13">
        <v>1609675</v>
      </c>
      <c r="C6374" s="6">
        <f t="shared" si="32164"/>
        <v>44005</v>
      </c>
      <c r="D6374" s="5">
        <f t="shared" si="32165"/>
        <v>0</v>
      </c>
      <c r="E6374" s="13">
        <f t="shared" si="32181"/>
        <v>1.1428571428571428</v>
      </c>
      <c r="F6374" s="13">
        <f t="shared" si="32185"/>
        <v>1</v>
      </c>
      <c r="G6374" s="13">
        <f t="shared" si="32174"/>
        <v>49.20247876124062</v>
      </c>
      <c r="H6374" s="5">
        <f t="shared" si="32183"/>
        <v>96</v>
      </c>
      <c r="I6374" s="5">
        <f t="shared" si="32183"/>
        <v>81</v>
      </c>
      <c r="J6374" s="8">
        <f t="shared" si="32171"/>
        <v>0.14484881405033495</v>
      </c>
      <c r="K6374" s="5">
        <f t="shared" si="32162"/>
        <v>0</v>
      </c>
      <c r="L6374" s="8">
        <f t="shared" si="32180"/>
        <v>0</v>
      </c>
      <c r="M6374" s="8">
        <f t="shared" si="32163"/>
        <v>1.2424868374050662</v>
      </c>
      <c r="N6374" s="5">
        <v>792</v>
      </c>
      <c r="O6374" s="18">
        <v>20</v>
      </c>
    </row>
    <row r="6375" spans="1:15" x14ac:dyDescent="0.2">
      <c r="A6375" s="5" t="s">
        <v>26</v>
      </c>
      <c r="B6375" s="13">
        <v>1609675</v>
      </c>
      <c r="C6375" s="6">
        <f t="shared" si="32164"/>
        <v>44006</v>
      </c>
      <c r="D6375" s="5">
        <f t="shared" si="32165"/>
        <v>2</v>
      </c>
      <c r="E6375" s="13">
        <f t="shared" si="32181"/>
        <v>1.1428571428571428</v>
      </c>
      <c r="F6375" s="13">
        <f t="shared" si="32185"/>
        <v>0.6</v>
      </c>
      <c r="G6375" s="13">
        <f t="shared" si="32174"/>
        <v>49.326727444981131</v>
      </c>
      <c r="H6375" s="5">
        <f t="shared" si="32183"/>
        <v>97</v>
      </c>
      <c r="I6375" s="5">
        <f t="shared" si="32183"/>
        <v>82</v>
      </c>
      <c r="J6375" s="8">
        <f t="shared" si="32171"/>
        <v>0.14463930573133249</v>
      </c>
      <c r="K6375" s="5">
        <f t="shared" si="32162"/>
        <v>0</v>
      </c>
      <c r="L6375" s="8">
        <f t="shared" si="32180"/>
        <v>0</v>
      </c>
      <c r="M6375" s="8">
        <f t="shared" si="32163"/>
        <v>1.2424868374050662</v>
      </c>
      <c r="N6375" s="5">
        <v>794</v>
      </c>
      <c r="O6375" s="18">
        <v>20</v>
      </c>
    </row>
    <row r="6376" spans="1:15" x14ac:dyDescent="0.2">
      <c r="A6376" s="5" t="s">
        <v>26</v>
      </c>
      <c r="B6376" s="13">
        <v>1609675</v>
      </c>
      <c r="C6376" s="6">
        <f t="shared" si="32164"/>
        <v>44007</v>
      </c>
      <c r="D6376" s="5">
        <f t="shared" si="32165"/>
        <v>2</v>
      </c>
      <c r="E6376" s="13">
        <f t="shared" si="32181"/>
        <v>1.2857142857142858</v>
      </c>
      <c r="F6376" s="13">
        <f t="shared" si="32185"/>
        <v>1</v>
      </c>
      <c r="G6376" s="13">
        <f t="shared" si="32174"/>
        <v>49.450976128721635</v>
      </c>
      <c r="H6376" s="5">
        <f t="shared" si="32183"/>
        <v>98</v>
      </c>
      <c r="I6376" s="5">
        <f t="shared" si="32183"/>
        <v>83</v>
      </c>
      <c r="J6376" s="8">
        <f t="shared" si="32171"/>
        <v>0.16248420292471566</v>
      </c>
      <c r="K6376" s="5">
        <f t="shared" si="32162"/>
        <v>0</v>
      </c>
      <c r="L6376" s="8">
        <f t="shared" si="32180"/>
        <v>0</v>
      </c>
      <c r="M6376" s="8">
        <f t="shared" si="32163"/>
        <v>1.2424868374050662</v>
      </c>
      <c r="N6376" s="5">
        <v>796</v>
      </c>
      <c r="O6376" s="18">
        <v>20</v>
      </c>
    </row>
    <row r="6377" spans="1:15" x14ac:dyDescent="0.2">
      <c r="A6377" s="5" t="s">
        <v>26</v>
      </c>
      <c r="B6377" s="13">
        <v>1609675</v>
      </c>
      <c r="C6377" s="6">
        <f t="shared" si="32164"/>
        <v>44008</v>
      </c>
      <c r="D6377" s="5">
        <f t="shared" si="32165"/>
        <v>1</v>
      </c>
      <c r="E6377" s="13">
        <f t="shared" si="32181"/>
        <v>0.8571428571428571</v>
      </c>
      <c r="F6377" s="13">
        <f t="shared" si="32185"/>
        <v>1</v>
      </c>
      <c r="G6377" s="13">
        <f t="shared" si="32174"/>
        <v>49.513100470591887</v>
      </c>
      <c r="H6377" s="5">
        <f t="shared" si="32183"/>
        <v>99</v>
      </c>
      <c r="I6377" s="5">
        <f t="shared" si="32183"/>
        <v>84</v>
      </c>
      <c r="J6377" s="8">
        <f t="shared" si="32171"/>
        <v>0.10814708002883922</v>
      </c>
      <c r="K6377" s="5">
        <f t="shared" si="32162"/>
        <v>0</v>
      </c>
      <c r="L6377" s="8">
        <f t="shared" si="32180"/>
        <v>0</v>
      </c>
      <c r="M6377" s="8">
        <f t="shared" si="32163"/>
        <v>1.2424868374050662</v>
      </c>
      <c r="N6377" s="5">
        <v>797</v>
      </c>
      <c r="O6377" s="18">
        <v>20</v>
      </c>
    </row>
    <row r="6378" spans="1:15" x14ac:dyDescent="0.2">
      <c r="A6378" s="5" t="s">
        <v>26</v>
      </c>
      <c r="B6378" s="13">
        <v>1609675</v>
      </c>
      <c r="C6378" s="6">
        <f t="shared" si="32164"/>
        <v>44009</v>
      </c>
      <c r="D6378" s="5">
        <f t="shared" si="32165"/>
        <v>1</v>
      </c>
      <c r="E6378" s="13">
        <f t="shared" si="32181"/>
        <v>1</v>
      </c>
      <c r="F6378" s="13">
        <f t="shared" si="32185"/>
        <v>1.2</v>
      </c>
      <c r="G6378" s="13">
        <f t="shared" si="32174"/>
        <v>49.575224812462146</v>
      </c>
      <c r="H6378" s="5">
        <f t="shared" si="32183"/>
        <v>100</v>
      </c>
      <c r="I6378" s="5">
        <f t="shared" si="32183"/>
        <v>85</v>
      </c>
      <c r="J6378" s="8">
        <f t="shared" si="32171"/>
        <v>0.12603528988116672</v>
      </c>
      <c r="K6378" s="5">
        <f t="shared" si="32162"/>
        <v>0</v>
      </c>
      <c r="L6378" s="8">
        <f t="shared" si="32180"/>
        <v>0</v>
      </c>
      <c r="M6378" s="8">
        <f t="shared" si="32163"/>
        <v>1.2424868374050662</v>
      </c>
      <c r="N6378" s="5">
        <v>798</v>
      </c>
      <c r="O6378" s="18">
        <v>20</v>
      </c>
    </row>
    <row r="6379" spans="1:15" x14ac:dyDescent="0.2">
      <c r="A6379" s="5" t="s">
        <v>26</v>
      </c>
      <c r="B6379" s="13">
        <v>1609675</v>
      </c>
      <c r="C6379" s="6">
        <f t="shared" si="32164"/>
        <v>44010</v>
      </c>
      <c r="D6379" s="5">
        <f t="shared" si="32165"/>
        <v>3</v>
      </c>
      <c r="E6379" s="13">
        <f t="shared" si="32181"/>
        <v>1.2857142857142858</v>
      </c>
      <c r="F6379" s="13">
        <f t="shared" si="32185"/>
        <v>1.8</v>
      </c>
      <c r="G6379" s="13">
        <f t="shared" si="32174"/>
        <v>49.761597838072902</v>
      </c>
      <c r="H6379" s="5">
        <f t="shared" si="32183"/>
        <v>101</v>
      </c>
      <c r="I6379" s="5">
        <f t="shared" si="32183"/>
        <v>86</v>
      </c>
      <c r="J6379" s="8">
        <f t="shared" si="32171"/>
        <v>0.16184139543247616</v>
      </c>
      <c r="K6379" s="5">
        <f t="shared" si="32162"/>
        <v>0</v>
      </c>
      <c r="L6379" s="8">
        <f t="shared" si="32180"/>
        <v>0</v>
      </c>
      <c r="M6379" s="8">
        <f t="shared" si="32163"/>
        <v>1.2424868374050662</v>
      </c>
      <c r="N6379" s="5">
        <v>801</v>
      </c>
      <c r="O6379" s="18">
        <v>20</v>
      </c>
    </row>
    <row r="6380" spans="1:15" x14ac:dyDescent="0.2">
      <c r="A6380" s="5" t="s">
        <v>26</v>
      </c>
      <c r="B6380" s="13">
        <v>1609675</v>
      </c>
      <c r="C6380" s="6">
        <f t="shared" si="32164"/>
        <v>44011</v>
      </c>
      <c r="D6380" s="5">
        <f t="shared" si="32165"/>
        <v>0</v>
      </c>
      <c r="E6380" s="13">
        <f t="shared" si="32181"/>
        <v>1.2857142857142858</v>
      </c>
      <c r="F6380" s="13">
        <f t="shared" si="32185"/>
        <v>1.4</v>
      </c>
      <c r="G6380" s="13">
        <f t="shared" si="32174"/>
        <v>49.761597838072902</v>
      </c>
      <c r="H6380" s="5">
        <f t="shared" si="32183"/>
        <v>102</v>
      </c>
      <c r="I6380" s="5">
        <f t="shared" si="32183"/>
        <v>87</v>
      </c>
      <c r="J6380" s="8">
        <f t="shared" si="32171"/>
        <v>0.16157989228007183</v>
      </c>
      <c r="K6380" s="5">
        <f t="shared" si="32162"/>
        <v>0</v>
      </c>
      <c r="L6380" s="8">
        <f t="shared" si="32180"/>
        <v>0</v>
      </c>
      <c r="M6380" s="8">
        <f t="shared" si="32163"/>
        <v>1.2424868374050662</v>
      </c>
      <c r="N6380" s="5">
        <v>801</v>
      </c>
      <c r="O6380" s="18">
        <v>20</v>
      </c>
    </row>
    <row r="6381" spans="1:15" x14ac:dyDescent="0.2">
      <c r="A6381" s="5" t="s">
        <v>26</v>
      </c>
      <c r="B6381" s="13">
        <v>1609675</v>
      </c>
      <c r="C6381" s="6">
        <f t="shared" si="32164"/>
        <v>44012</v>
      </c>
      <c r="D6381" s="5">
        <f t="shared" si="32165"/>
        <v>1</v>
      </c>
      <c r="E6381" s="13">
        <f t="shared" si="32181"/>
        <v>1.4285714285714286</v>
      </c>
      <c r="F6381" s="13">
        <f t="shared" si="32185"/>
        <v>1.2</v>
      </c>
      <c r="G6381" s="13">
        <f t="shared" si="32174"/>
        <v>49.823722179943154</v>
      </c>
      <c r="H6381" s="5">
        <f t="shared" si="32183"/>
        <v>103</v>
      </c>
      <c r="I6381" s="5">
        <f t="shared" si="32183"/>
        <v>88</v>
      </c>
      <c r="J6381" s="8">
        <f t="shared" si="32171"/>
        <v>0.17924359204158452</v>
      </c>
      <c r="K6381" s="5">
        <f t="shared" si="32162"/>
        <v>0</v>
      </c>
      <c r="L6381" s="8">
        <f t="shared" si="32180"/>
        <v>0</v>
      </c>
      <c r="M6381" s="8">
        <f t="shared" si="32163"/>
        <v>1.2424868374050662</v>
      </c>
      <c r="N6381" s="5">
        <v>802</v>
      </c>
      <c r="O6381" s="18">
        <v>20</v>
      </c>
    </row>
    <row r="6382" spans="1:15" x14ac:dyDescent="0.2">
      <c r="A6382" s="5" t="s">
        <v>26</v>
      </c>
      <c r="B6382" s="13">
        <v>1609675</v>
      </c>
      <c r="C6382" s="6">
        <f t="shared" si="32164"/>
        <v>44013</v>
      </c>
      <c r="D6382" s="5">
        <f t="shared" si="32165"/>
        <v>1</v>
      </c>
      <c r="E6382" s="13">
        <f t="shared" si="32181"/>
        <v>1.2857142857142858</v>
      </c>
      <c r="F6382" s="13">
        <f t="shared" si="32185"/>
        <v>1.2</v>
      </c>
      <c r="G6382" s="13">
        <f t="shared" si="32174"/>
        <v>49.885846521813406</v>
      </c>
      <c r="H6382" s="5">
        <f t="shared" ref="H6382:I6397" si="32186">H6381+1</f>
        <v>104</v>
      </c>
      <c r="I6382" s="5">
        <f t="shared" si="32186"/>
        <v>89</v>
      </c>
      <c r="J6382" s="8">
        <f t="shared" si="32171"/>
        <v>0.1610305958132045</v>
      </c>
      <c r="K6382" s="5">
        <f t="shared" si="32162"/>
        <v>0</v>
      </c>
      <c r="L6382" s="8">
        <f t="shared" si="32180"/>
        <v>0</v>
      </c>
      <c r="M6382" s="8">
        <f t="shared" si="32163"/>
        <v>1.2424868374050662</v>
      </c>
      <c r="N6382" s="5">
        <v>803</v>
      </c>
      <c r="O6382" s="18">
        <v>20</v>
      </c>
    </row>
    <row r="6383" spans="1:15" x14ac:dyDescent="0.2">
      <c r="A6383" s="5" t="s">
        <v>26</v>
      </c>
      <c r="B6383" s="13">
        <v>1609675</v>
      </c>
      <c r="C6383" s="6">
        <f t="shared" si="32164"/>
        <v>44014</v>
      </c>
      <c r="D6383" s="5">
        <f t="shared" si="32165"/>
        <v>0</v>
      </c>
      <c r="E6383" s="13">
        <f t="shared" si="32181"/>
        <v>1</v>
      </c>
      <c r="F6383" s="13">
        <f t="shared" si="32185"/>
        <v>1</v>
      </c>
      <c r="G6383" s="13">
        <f t="shared" si="32174"/>
        <v>49.885846521813406</v>
      </c>
      <c r="H6383" s="5">
        <f t="shared" si="32186"/>
        <v>105</v>
      </c>
      <c r="I6383" s="5">
        <f t="shared" si="32186"/>
        <v>90</v>
      </c>
      <c r="J6383" s="8">
        <f t="shared" si="32171"/>
        <v>0.1250446588067167</v>
      </c>
      <c r="K6383" s="5">
        <f t="shared" si="32162"/>
        <v>0</v>
      </c>
      <c r="L6383" s="8">
        <f t="shared" si="32180"/>
        <v>0</v>
      </c>
      <c r="M6383" s="8">
        <f t="shared" si="32163"/>
        <v>1.2424868374050662</v>
      </c>
      <c r="N6383" s="5">
        <v>803</v>
      </c>
      <c r="O6383" s="18">
        <v>20</v>
      </c>
    </row>
    <row r="6384" spans="1:15" x14ac:dyDescent="0.2">
      <c r="A6384" s="5" t="s">
        <v>26</v>
      </c>
      <c r="B6384" s="13">
        <v>1609675</v>
      </c>
      <c r="C6384" s="6">
        <f t="shared" si="32164"/>
        <v>44015</v>
      </c>
      <c r="D6384" s="5">
        <f t="shared" si="32165"/>
        <v>0</v>
      </c>
      <c r="E6384" s="13">
        <f t="shared" si="32181"/>
        <v>0.8571428571428571</v>
      </c>
      <c r="F6384" s="13">
        <f t="shared" si="32185"/>
        <v>0.4</v>
      </c>
      <c r="G6384" s="13">
        <f t="shared" si="32174"/>
        <v>49.885846521813406</v>
      </c>
      <c r="H6384" s="5">
        <f t="shared" si="32186"/>
        <v>106</v>
      </c>
      <c r="I6384" s="5">
        <f t="shared" si="32186"/>
        <v>91</v>
      </c>
      <c r="J6384" s="8">
        <f t="shared" si="32171"/>
        <v>0.10704727921498662</v>
      </c>
      <c r="K6384" s="5">
        <f t="shared" si="32162"/>
        <v>0</v>
      </c>
      <c r="L6384" s="8">
        <f t="shared" si="32180"/>
        <v>0</v>
      </c>
      <c r="M6384" s="8">
        <f t="shared" si="32163"/>
        <v>1.2424868374050662</v>
      </c>
      <c r="N6384" s="5">
        <v>803</v>
      </c>
      <c r="O6384" s="18">
        <v>20</v>
      </c>
    </row>
    <row r="6385" spans="1:15" x14ac:dyDescent="0.2">
      <c r="A6385" s="5" t="s">
        <v>26</v>
      </c>
      <c r="B6385" s="13">
        <v>1609675</v>
      </c>
      <c r="C6385" s="6">
        <f t="shared" si="32164"/>
        <v>44016</v>
      </c>
      <c r="D6385" s="5">
        <f t="shared" si="32165"/>
        <v>1</v>
      </c>
      <c r="E6385" s="13">
        <f t="shared" si="32181"/>
        <v>0.8571428571428571</v>
      </c>
      <c r="F6385" s="13">
        <f t="shared" si="32185"/>
        <v>0.6</v>
      </c>
      <c r="G6385" s="13">
        <f t="shared" si="32174"/>
        <v>49.947970863683665</v>
      </c>
      <c r="H6385" s="5">
        <f t="shared" si="32186"/>
        <v>107</v>
      </c>
      <c r="I6385" s="5">
        <f t="shared" si="32186"/>
        <v>92</v>
      </c>
      <c r="J6385" s="8">
        <f t="shared" si="32171"/>
        <v>0.10693281055070397</v>
      </c>
      <c r="K6385" s="5">
        <f t="shared" si="32162"/>
        <v>0</v>
      </c>
      <c r="L6385" s="8">
        <f t="shared" si="32180"/>
        <v>0</v>
      </c>
      <c r="M6385" s="8">
        <f t="shared" si="32163"/>
        <v>1.2424868374050662</v>
      </c>
      <c r="N6385" s="5">
        <v>804</v>
      </c>
      <c r="O6385" s="18">
        <v>20</v>
      </c>
    </row>
    <row r="6386" spans="1:15" x14ac:dyDescent="0.2">
      <c r="A6386" s="5" t="s">
        <v>26</v>
      </c>
      <c r="B6386" s="13">
        <v>1609675</v>
      </c>
      <c r="C6386" s="6">
        <f t="shared" si="32164"/>
        <v>44017</v>
      </c>
      <c r="D6386" s="5">
        <f t="shared" si="32165"/>
        <v>0</v>
      </c>
      <c r="E6386" s="13">
        <f t="shared" si="32181"/>
        <v>0.42857142857142855</v>
      </c>
      <c r="F6386" s="13">
        <f t="shared" si="32185"/>
        <v>0.4</v>
      </c>
      <c r="G6386" s="13">
        <f t="shared" si="32174"/>
        <v>49.947970863683665</v>
      </c>
      <c r="H6386" s="5">
        <f t="shared" si="32186"/>
        <v>108</v>
      </c>
      <c r="I6386" s="5">
        <f t="shared" si="32186"/>
        <v>93</v>
      </c>
      <c r="J6386" s="8">
        <f t="shared" si="32171"/>
        <v>5.340929321701976E-2</v>
      </c>
      <c r="K6386" s="5">
        <f t="shared" si="32162"/>
        <v>0</v>
      </c>
      <c r="L6386" s="8">
        <f t="shared" si="32180"/>
        <v>0</v>
      </c>
      <c r="M6386" s="8">
        <f t="shared" si="32163"/>
        <v>1.2424868374050662</v>
      </c>
      <c r="N6386" s="5">
        <v>804</v>
      </c>
      <c r="O6386" s="18">
        <v>20</v>
      </c>
    </row>
    <row r="6387" spans="1:15" x14ac:dyDescent="0.2">
      <c r="A6387" s="5" t="s">
        <v>26</v>
      </c>
      <c r="B6387" s="13">
        <v>1609675</v>
      </c>
      <c r="C6387" s="6">
        <f t="shared" si="32164"/>
        <v>44018</v>
      </c>
      <c r="D6387" s="5">
        <f t="shared" si="32165"/>
        <v>0</v>
      </c>
      <c r="E6387" s="13">
        <f t="shared" si="32181"/>
        <v>0.42857142857142855</v>
      </c>
      <c r="F6387" s="13">
        <f t="shared" si="32185"/>
        <v>0.2</v>
      </c>
      <c r="G6387" s="13">
        <f t="shared" si="32174"/>
        <v>49.947970863683665</v>
      </c>
      <c r="H6387" s="5">
        <f t="shared" si="32186"/>
        <v>109</v>
      </c>
      <c r="I6387" s="5">
        <f t="shared" si="32186"/>
        <v>94</v>
      </c>
      <c r="J6387" s="8">
        <f t="shared" si="32171"/>
        <v>5.3380782918149461E-2</v>
      </c>
      <c r="K6387" s="5">
        <f t="shared" si="32162"/>
        <v>0</v>
      </c>
      <c r="L6387" s="8">
        <f t="shared" si="32180"/>
        <v>0</v>
      </c>
      <c r="M6387" s="8">
        <f t="shared" si="32163"/>
        <v>1.2424868374050662</v>
      </c>
      <c r="N6387" s="5">
        <v>804</v>
      </c>
      <c r="O6387" s="18">
        <v>20</v>
      </c>
    </row>
    <row r="6388" spans="1:15" x14ac:dyDescent="0.2">
      <c r="A6388" s="5" t="s">
        <v>26</v>
      </c>
      <c r="B6388" s="13">
        <v>1609675</v>
      </c>
      <c r="C6388" s="6">
        <f t="shared" si="32164"/>
        <v>44019</v>
      </c>
      <c r="D6388" s="5">
        <f t="shared" si="32165"/>
        <v>1</v>
      </c>
      <c r="E6388" s="13">
        <f t="shared" si="32181"/>
        <v>0.42857142857142855</v>
      </c>
      <c r="F6388" s="13">
        <f t="shared" si="32185"/>
        <v>0.4</v>
      </c>
      <c r="G6388" s="13">
        <f t="shared" si="32174"/>
        <v>50.010095205553917</v>
      </c>
      <c r="H6388" s="5">
        <f t="shared" si="32186"/>
        <v>110</v>
      </c>
      <c r="I6388" s="5">
        <f t="shared" si="32186"/>
        <v>95</v>
      </c>
      <c r="J6388" s="8">
        <f t="shared" si="32171"/>
        <v>5.3352303041081267E-2</v>
      </c>
      <c r="K6388" s="5">
        <f t="shared" si="32162"/>
        <v>0</v>
      </c>
      <c r="L6388" s="8">
        <f t="shared" si="32180"/>
        <v>0</v>
      </c>
      <c r="M6388" s="8">
        <f t="shared" si="32163"/>
        <v>1.2424868374050662</v>
      </c>
      <c r="N6388" s="5">
        <v>805</v>
      </c>
      <c r="O6388" s="18">
        <v>20</v>
      </c>
    </row>
    <row r="6389" spans="1:15" x14ac:dyDescent="0.2">
      <c r="A6389" s="5" t="s">
        <v>26</v>
      </c>
      <c r="B6389" s="13">
        <v>1609675</v>
      </c>
      <c r="C6389" s="6">
        <f t="shared" si="32164"/>
        <v>44020</v>
      </c>
      <c r="D6389" s="5">
        <f t="shared" si="32165"/>
        <v>0</v>
      </c>
      <c r="E6389" s="13">
        <f t="shared" si="32181"/>
        <v>0.2857142857142857</v>
      </c>
      <c r="F6389" s="13">
        <f t="shared" si="32185"/>
        <v>0.4</v>
      </c>
      <c r="G6389" s="13">
        <f t="shared" si="32174"/>
        <v>50.010095205553917</v>
      </c>
      <c r="H6389" s="5">
        <f t="shared" si="32186"/>
        <v>111</v>
      </c>
      <c r="I6389" s="5">
        <f t="shared" si="32186"/>
        <v>96</v>
      </c>
      <c r="J6389" s="8">
        <f t="shared" si="32171"/>
        <v>3.5549235691432632E-2</v>
      </c>
      <c r="K6389" s="5">
        <f t="shared" si="32162"/>
        <v>0</v>
      </c>
      <c r="L6389" s="8">
        <f t="shared" si="32180"/>
        <v>0</v>
      </c>
      <c r="M6389" s="8">
        <f t="shared" si="32163"/>
        <v>1.2424868374050662</v>
      </c>
      <c r="N6389" s="5">
        <v>805</v>
      </c>
      <c r="O6389" s="18">
        <v>20</v>
      </c>
    </row>
    <row r="6390" spans="1:15" x14ac:dyDescent="0.2">
      <c r="A6390" s="5" t="s">
        <v>26</v>
      </c>
      <c r="B6390" s="13">
        <v>1609675</v>
      </c>
      <c r="C6390" s="6">
        <f t="shared" si="32164"/>
        <v>44021</v>
      </c>
      <c r="D6390" s="5">
        <f t="shared" si="32165"/>
        <v>0</v>
      </c>
      <c r="E6390" s="13">
        <f t="shared" si="32181"/>
        <v>0.2857142857142857</v>
      </c>
      <c r="F6390" s="13">
        <f t="shared" si="32185"/>
        <v>0.2</v>
      </c>
      <c r="G6390" s="13">
        <f t="shared" si="32174"/>
        <v>50.010095205553917</v>
      </c>
      <c r="H6390" s="5">
        <f t="shared" si="32186"/>
        <v>112</v>
      </c>
      <c r="I6390" s="5">
        <f t="shared" si="32186"/>
        <v>97</v>
      </c>
      <c r="J6390" s="8">
        <f t="shared" si="32171"/>
        <v>3.5536602700781808E-2</v>
      </c>
      <c r="K6390" s="5">
        <f t="shared" si="32162"/>
        <v>0</v>
      </c>
      <c r="L6390" s="8">
        <f t="shared" si="32180"/>
        <v>0</v>
      </c>
      <c r="M6390" s="8">
        <f t="shared" si="32163"/>
        <v>1.2424868374050662</v>
      </c>
      <c r="N6390" s="5">
        <v>805</v>
      </c>
      <c r="O6390" s="18">
        <v>20</v>
      </c>
    </row>
    <row r="6391" spans="1:15" x14ac:dyDescent="0.2">
      <c r="A6391" s="5" t="s">
        <v>26</v>
      </c>
      <c r="B6391" s="13">
        <v>1609675</v>
      </c>
      <c r="C6391" s="6">
        <f t="shared" si="32164"/>
        <v>44022</v>
      </c>
      <c r="D6391" s="5">
        <f t="shared" si="32165"/>
        <v>-2</v>
      </c>
      <c r="E6391" s="13">
        <f t="shared" si="32181"/>
        <v>0</v>
      </c>
      <c r="F6391" s="13">
        <f t="shared" si="32185"/>
        <v>-0.2</v>
      </c>
      <c r="G6391" s="13">
        <f t="shared" si="32174"/>
        <v>49.885846521813406</v>
      </c>
      <c r="H6391" s="5">
        <f t="shared" si="32186"/>
        <v>113</v>
      </c>
      <c r="I6391" s="5">
        <f t="shared" si="32186"/>
        <v>98</v>
      </c>
      <c r="J6391" s="8">
        <f t="shared" si="32171"/>
        <v>0</v>
      </c>
      <c r="K6391" s="5">
        <f t="shared" si="32162"/>
        <v>0</v>
      </c>
      <c r="L6391" s="8">
        <f t="shared" si="32180"/>
        <v>0</v>
      </c>
      <c r="M6391" s="8">
        <f t="shared" si="32163"/>
        <v>1.2424868374050662</v>
      </c>
      <c r="N6391" s="5">
        <v>803</v>
      </c>
      <c r="O6391" s="18">
        <v>20</v>
      </c>
    </row>
    <row r="6392" spans="1:15" x14ac:dyDescent="0.2">
      <c r="A6392" s="5" t="s">
        <v>26</v>
      </c>
      <c r="B6392" s="13">
        <v>1609675</v>
      </c>
      <c r="C6392" s="6">
        <f t="shared" si="32164"/>
        <v>44023</v>
      </c>
      <c r="D6392" s="5">
        <f t="shared" si="32165"/>
        <v>1</v>
      </c>
      <c r="E6392" s="13">
        <f t="shared" si="32181"/>
        <v>0</v>
      </c>
      <c r="F6392" s="13">
        <f t="shared" si="32185"/>
        <v>0</v>
      </c>
      <c r="G6392" s="13">
        <f t="shared" si="32174"/>
        <v>49.947970863683665</v>
      </c>
      <c r="H6392" s="5">
        <f t="shared" si="32186"/>
        <v>114</v>
      </c>
      <c r="I6392" s="5">
        <f t="shared" si="32186"/>
        <v>99</v>
      </c>
      <c r="J6392" s="8">
        <f t="shared" si="32171"/>
        <v>0</v>
      </c>
      <c r="K6392" s="5">
        <f t="shared" si="32162"/>
        <v>0</v>
      </c>
      <c r="L6392" s="8">
        <f t="shared" si="32180"/>
        <v>0</v>
      </c>
      <c r="M6392" s="8">
        <f t="shared" si="32163"/>
        <v>1.2424868374050662</v>
      </c>
      <c r="N6392" s="5">
        <v>804</v>
      </c>
      <c r="O6392" s="18">
        <v>20</v>
      </c>
    </row>
    <row r="6393" spans="1:15" x14ac:dyDescent="0.2">
      <c r="A6393" s="5" t="s">
        <v>26</v>
      </c>
      <c r="B6393" s="13">
        <v>1609675</v>
      </c>
      <c r="C6393" s="6">
        <f t="shared" si="32164"/>
        <v>44024</v>
      </c>
      <c r="D6393" s="5">
        <f t="shared" si="32165"/>
        <v>0</v>
      </c>
      <c r="E6393" s="13">
        <f t="shared" si="32181"/>
        <v>0</v>
      </c>
      <c r="F6393" s="13">
        <f t="shared" si="32185"/>
        <v>-0.2</v>
      </c>
      <c r="G6393" s="13">
        <f t="shared" si="32174"/>
        <v>49.947970863683665</v>
      </c>
      <c r="H6393" s="5">
        <f t="shared" si="32186"/>
        <v>115</v>
      </c>
      <c r="I6393" s="5">
        <f t="shared" si="32186"/>
        <v>100</v>
      </c>
      <c r="J6393" s="8">
        <f t="shared" si="32171"/>
        <v>0</v>
      </c>
      <c r="K6393" s="5">
        <f t="shared" si="32162"/>
        <v>0</v>
      </c>
      <c r="L6393" s="8">
        <f t="shared" si="32180"/>
        <v>0</v>
      </c>
      <c r="M6393" s="8">
        <f t="shared" si="32163"/>
        <v>1.2424868374050662</v>
      </c>
      <c r="N6393" s="5">
        <v>804</v>
      </c>
      <c r="O6393" s="18">
        <v>20</v>
      </c>
    </row>
    <row r="6394" spans="1:15" x14ac:dyDescent="0.2">
      <c r="A6394" s="5" t="s">
        <v>26</v>
      </c>
      <c r="B6394" s="13">
        <v>1609675</v>
      </c>
      <c r="C6394" s="6">
        <f t="shared" si="32164"/>
        <v>44025</v>
      </c>
      <c r="D6394" s="5">
        <f t="shared" si="32165"/>
        <v>0</v>
      </c>
      <c r="E6394" s="13">
        <f t="shared" si="32181"/>
        <v>0</v>
      </c>
      <c r="F6394" s="13">
        <f t="shared" si="32185"/>
        <v>-0.2</v>
      </c>
      <c r="G6394" s="13">
        <f t="shared" si="32174"/>
        <v>49.947970863683665</v>
      </c>
      <c r="H6394" s="5">
        <f t="shared" si="32186"/>
        <v>116</v>
      </c>
      <c r="I6394" s="5">
        <f t="shared" si="32186"/>
        <v>101</v>
      </c>
      <c r="J6394" s="8">
        <f t="shared" si="32171"/>
        <v>0</v>
      </c>
      <c r="K6394" s="5">
        <f t="shared" si="32162"/>
        <v>0</v>
      </c>
      <c r="L6394" s="8">
        <f t="shared" si="32180"/>
        <v>0</v>
      </c>
      <c r="M6394" s="8">
        <f t="shared" si="32163"/>
        <v>1.2424868374050662</v>
      </c>
      <c r="N6394" s="5">
        <v>804</v>
      </c>
      <c r="O6394" s="18">
        <v>20</v>
      </c>
    </row>
    <row r="6395" spans="1:15" x14ac:dyDescent="0.2">
      <c r="A6395" s="5" t="s">
        <v>26</v>
      </c>
      <c r="B6395" s="13">
        <v>1609675</v>
      </c>
      <c r="C6395" s="6">
        <f t="shared" si="32164"/>
        <v>44026</v>
      </c>
      <c r="D6395" s="5">
        <f t="shared" si="32165"/>
        <v>0</v>
      </c>
      <c r="E6395" s="13">
        <f t="shared" si="32181"/>
        <v>-0.14285714285714285</v>
      </c>
      <c r="F6395" s="13">
        <f t="shared" si="32185"/>
        <v>-0.2</v>
      </c>
      <c r="G6395" s="13">
        <f t="shared" si="32174"/>
        <v>49.947970863683665</v>
      </c>
      <c r="H6395" s="5">
        <f t="shared" si="32186"/>
        <v>117</v>
      </c>
      <c r="I6395" s="5">
        <f t="shared" si="32186"/>
        <v>102</v>
      </c>
      <c r="J6395" s="8">
        <f t="shared" si="32171"/>
        <v>-1.7761989342806393E-2</v>
      </c>
      <c r="K6395" s="5">
        <f t="shared" si="32162"/>
        <v>0</v>
      </c>
      <c r="L6395" s="8">
        <f t="shared" si="32180"/>
        <v>0</v>
      </c>
      <c r="M6395" s="8">
        <f t="shared" si="32163"/>
        <v>1.2424868374050662</v>
      </c>
      <c r="N6395" s="5">
        <v>804</v>
      </c>
      <c r="O6395" s="18">
        <v>20</v>
      </c>
    </row>
    <row r="6396" spans="1:15" x14ac:dyDescent="0.2">
      <c r="A6396" s="5" t="s">
        <v>26</v>
      </c>
      <c r="B6396" s="13">
        <v>1609675</v>
      </c>
      <c r="C6396" s="6">
        <f t="shared" si="32164"/>
        <v>44027</v>
      </c>
      <c r="D6396" s="5">
        <f t="shared" si="32165"/>
        <v>0</v>
      </c>
      <c r="E6396" s="13">
        <f t="shared" si="32181"/>
        <v>-0.14285714285714285</v>
      </c>
      <c r="F6396" s="13">
        <f t="shared" si="32185"/>
        <v>0.2</v>
      </c>
      <c r="G6396" s="13">
        <f t="shared" si="32174"/>
        <v>49.947970863683665</v>
      </c>
      <c r="H6396" s="5">
        <f t="shared" si="32186"/>
        <v>118</v>
      </c>
      <c r="I6396" s="5">
        <f t="shared" si="32186"/>
        <v>103</v>
      </c>
      <c r="J6396" s="8">
        <f t="shared" si="32171"/>
        <v>-1.7765144785930005E-2</v>
      </c>
      <c r="K6396" s="5">
        <f t="shared" si="32162"/>
        <v>0</v>
      </c>
      <c r="L6396" s="8">
        <f t="shared" si="32180"/>
        <v>0</v>
      </c>
      <c r="M6396" s="8">
        <f t="shared" si="32163"/>
        <v>1.2424868374050662</v>
      </c>
      <c r="N6396" s="5">
        <v>804</v>
      </c>
      <c r="O6396" s="18">
        <v>20</v>
      </c>
    </row>
    <row r="6397" spans="1:15" x14ac:dyDescent="0.2">
      <c r="A6397" s="5" t="s">
        <v>26</v>
      </c>
      <c r="B6397" s="13">
        <v>1609675</v>
      </c>
      <c r="C6397" s="6">
        <f t="shared" si="32164"/>
        <v>44028</v>
      </c>
      <c r="D6397" s="5">
        <f t="shared" si="32165"/>
        <v>1</v>
      </c>
      <c r="E6397" s="13">
        <f t="shared" si="32181"/>
        <v>0</v>
      </c>
      <c r="F6397" s="13">
        <f t="shared" si="32185"/>
        <v>0.2</v>
      </c>
      <c r="G6397" s="13">
        <f t="shared" si="32174"/>
        <v>50.010095205553917</v>
      </c>
      <c r="H6397" s="5">
        <f t="shared" si="32186"/>
        <v>119</v>
      </c>
      <c r="I6397" s="5">
        <f t="shared" si="32186"/>
        <v>104</v>
      </c>
      <c r="J6397" s="8">
        <f t="shared" si="32171"/>
        <v>0</v>
      </c>
      <c r="K6397" s="5">
        <f t="shared" si="32162"/>
        <v>0</v>
      </c>
      <c r="L6397" s="8">
        <f t="shared" si="32180"/>
        <v>0</v>
      </c>
      <c r="M6397" s="8">
        <f t="shared" si="32163"/>
        <v>1.2424868374050662</v>
      </c>
      <c r="N6397" s="5">
        <v>805</v>
      </c>
      <c r="O6397" s="18">
        <v>20</v>
      </c>
    </row>
    <row r="6398" spans="1:15" x14ac:dyDescent="0.2">
      <c r="A6398" s="5" t="s">
        <v>26</v>
      </c>
      <c r="B6398" s="13">
        <v>1609675</v>
      </c>
      <c r="C6398" s="6">
        <f t="shared" si="32164"/>
        <v>44029</v>
      </c>
      <c r="D6398" s="5">
        <f t="shared" si="32165"/>
        <v>0</v>
      </c>
      <c r="E6398" s="13">
        <f t="shared" si="32181"/>
        <v>0.2857142857142857</v>
      </c>
      <c r="F6398" s="13">
        <f t="shared" si="32185"/>
        <v>0.2</v>
      </c>
      <c r="G6398" s="13">
        <f t="shared" si="32174"/>
        <v>50.010095205553917</v>
      </c>
      <c r="H6398" s="5">
        <f t="shared" ref="H6398:I6413" si="32187">H6397+1</f>
        <v>120</v>
      </c>
      <c r="I6398" s="5">
        <f t="shared" si="32187"/>
        <v>105</v>
      </c>
      <c r="J6398" s="8">
        <f t="shared" si="32171"/>
        <v>3.5536602700781808E-2</v>
      </c>
      <c r="K6398" s="5">
        <f t="shared" si="32162"/>
        <v>0</v>
      </c>
      <c r="L6398" s="8">
        <f t="shared" si="32180"/>
        <v>0</v>
      </c>
      <c r="M6398" s="8">
        <f t="shared" si="32163"/>
        <v>1.2424868374050662</v>
      </c>
      <c r="N6398" s="5">
        <v>805</v>
      </c>
      <c r="O6398" s="18">
        <v>20</v>
      </c>
    </row>
    <row r="6399" spans="1:15" x14ac:dyDescent="0.2">
      <c r="A6399" s="5" t="s">
        <v>26</v>
      </c>
      <c r="B6399" s="13">
        <v>1609675</v>
      </c>
      <c r="C6399" s="6">
        <f t="shared" si="32164"/>
        <v>44030</v>
      </c>
      <c r="D6399" s="5">
        <f t="shared" si="32165"/>
        <v>1</v>
      </c>
      <c r="E6399" s="13">
        <f t="shared" si="32181"/>
        <v>0.2857142857142857</v>
      </c>
      <c r="F6399" s="13">
        <f t="shared" si="32185"/>
        <v>0.4</v>
      </c>
      <c r="G6399" s="13">
        <f t="shared" si="32174"/>
        <v>50.072219547424169</v>
      </c>
      <c r="H6399" s="5">
        <f t="shared" si="32187"/>
        <v>121</v>
      </c>
      <c r="I6399" s="5">
        <f t="shared" si="32187"/>
        <v>106</v>
      </c>
      <c r="J6399" s="8">
        <f t="shared" si="32171"/>
        <v>3.5523978685612786E-2</v>
      </c>
      <c r="K6399" s="5">
        <f t="shared" si="32162"/>
        <v>0</v>
      </c>
      <c r="L6399" s="8">
        <f t="shared" si="32180"/>
        <v>0</v>
      </c>
      <c r="M6399" s="8">
        <f t="shared" si="32163"/>
        <v>1.2424868374050662</v>
      </c>
      <c r="N6399" s="5">
        <v>806</v>
      </c>
      <c r="O6399" s="18">
        <v>20</v>
      </c>
    </row>
    <row r="6400" spans="1:15" x14ac:dyDescent="0.2">
      <c r="A6400" s="5" t="s">
        <v>26</v>
      </c>
      <c r="B6400" s="13">
        <v>1609675</v>
      </c>
      <c r="C6400" s="6">
        <f t="shared" si="32164"/>
        <v>44031</v>
      </c>
      <c r="D6400" s="5">
        <f t="shared" si="32165"/>
        <v>0</v>
      </c>
      <c r="E6400" s="13">
        <f t="shared" si="32181"/>
        <v>0.2857142857142857</v>
      </c>
      <c r="F6400" s="13">
        <f t="shared" si="32185"/>
        <v>0.4</v>
      </c>
      <c r="G6400" s="13">
        <f t="shared" si="32174"/>
        <v>50.072219547424169</v>
      </c>
      <c r="H6400" s="5">
        <f t="shared" si="32187"/>
        <v>122</v>
      </c>
      <c r="I6400" s="5">
        <f t="shared" si="32187"/>
        <v>107</v>
      </c>
      <c r="J6400" s="8">
        <f t="shared" si="32171"/>
        <v>3.551136363636364E-2</v>
      </c>
      <c r="K6400" s="5">
        <f t="shared" si="32162"/>
        <v>0</v>
      </c>
      <c r="L6400" s="8">
        <f t="shared" si="32180"/>
        <v>0</v>
      </c>
      <c r="M6400" s="8">
        <f t="shared" si="32163"/>
        <v>1.2424868374050662</v>
      </c>
      <c r="N6400" s="5">
        <v>806</v>
      </c>
      <c r="O6400" s="18">
        <v>20</v>
      </c>
    </row>
    <row r="6401" spans="1:15" x14ac:dyDescent="0.2">
      <c r="A6401" s="5" t="s">
        <v>26</v>
      </c>
      <c r="B6401" s="13">
        <v>1609675</v>
      </c>
      <c r="C6401" s="6">
        <f t="shared" si="32164"/>
        <v>44032</v>
      </c>
      <c r="D6401" s="5">
        <f t="shared" si="32165"/>
        <v>0</v>
      </c>
      <c r="E6401" s="13">
        <f t="shared" si="32181"/>
        <v>0.2857142857142857</v>
      </c>
      <c r="F6401" s="13">
        <f t="shared" si="32185"/>
        <v>0.4</v>
      </c>
      <c r="G6401" s="13">
        <f t="shared" si="32174"/>
        <v>50.072219547424169</v>
      </c>
      <c r="H6401" s="5">
        <f t="shared" si="32187"/>
        <v>123</v>
      </c>
      <c r="I6401" s="5">
        <f t="shared" si="32187"/>
        <v>108</v>
      </c>
      <c r="J6401" s="8">
        <f t="shared" si="32171"/>
        <v>3.549875754348597E-2</v>
      </c>
      <c r="K6401" s="5">
        <f t="shared" si="32162"/>
        <v>0</v>
      </c>
      <c r="L6401" s="8">
        <f t="shared" si="32180"/>
        <v>0</v>
      </c>
      <c r="M6401" s="8">
        <f t="shared" si="32163"/>
        <v>1.2424868374050662</v>
      </c>
      <c r="N6401" s="5">
        <v>806</v>
      </c>
      <c r="O6401" s="18">
        <v>20</v>
      </c>
    </row>
    <row r="6402" spans="1:15" x14ac:dyDescent="0.2">
      <c r="A6402" s="5" t="s">
        <v>26</v>
      </c>
      <c r="B6402" s="13">
        <v>1609675</v>
      </c>
      <c r="C6402" s="6">
        <f t="shared" si="32164"/>
        <v>44033</v>
      </c>
      <c r="D6402" s="5">
        <f t="shared" si="32165"/>
        <v>3</v>
      </c>
      <c r="E6402" s="13">
        <f t="shared" si="32181"/>
        <v>0.7142857142857143</v>
      </c>
      <c r="F6402" s="13">
        <f t="shared" si="32185"/>
        <v>0.8</v>
      </c>
      <c r="G6402" s="13">
        <f t="shared" si="32174"/>
        <v>50.258592573034932</v>
      </c>
      <c r="H6402" s="5">
        <f t="shared" si="32187"/>
        <v>124</v>
      </c>
      <c r="I6402" s="5">
        <f t="shared" si="32187"/>
        <v>109</v>
      </c>
      <c r="J6402" s="8">
        <f t="shared" si="32171"/>
        <v>8.8715400993612498E-2</v>
      </c>
      <c r="K6402" s="5">
        <f t="shared" si="32162"/>
        <v>0</v>
      </c>
      <c r="L6402" s="8">
        <f t="shared" si="32180"/>
        <v>0</v>
      </c>
      <c r="M6402" s="8">
        <f t="shared" si="32163"/>
        <v>1.2424868374050662</v>
      </c>
      <c r="N6402" s="5">
        <v>809</v>
      </c>
      <c r="O6402" s="18">
        <v>20</v>
      </c>
    </row>
    <row r="6403" spans="1:15" x14ac:dyDescent="0.2">
      <c r="A6403" s="5" t="s">
        <v>26</v>
      </c>
      <c r="B6403" s="13">
        <v>1609675</v>
      </c>
      <c r="C6403" s="6">
        <f t="shared" si="32164"/>
        <v>44034</v>
      </c>
      <c r="D6403" s="5">
        <f t="shared" si="32165"/>
        <v>2</v>
      </c>
      <c r="E6403" s="13">
        <f t="shared" si="32181"/>
        <v>1</v>
      </c>
      <c r="F6403" s="13">
        <f t="shared" si="32185"/>
        <v>1.2</v>
      </c>
      <c r="G6403" s="13">
        <f t="shared" si="32174"/>
        <v>50.382841256775436</v>
      </c>
      <c r="H6403" s="5">
        <f t="shared" si="32187"/>
        <v>125</v>
      </c>
      <c r="I6403" s="5">
        <f t="shared" si="32187"/>
        <v>110</v>
      </c>
      <c r="J6403" s="8">
        <f t="shared" si="32171"/>
        <v>0.12409147314305974</v>
      </c>
      <c r="K6403" s="5">
        <f t="shared" ref="K6403:K6466" si="32188">O6403-O6402</f>
        <v>0</v>
      </c>
      <c r="L6403" s="8">
        <f t="shared" si="32180"/>
        <v>0</v>
      </c>
      <c r="M6403" s="8">
        <f t="shared" si="32163"/>
        <v>1.2424868374050662</v>
      </c>
      <c r="N6403" s="5">
        <v>811</v>
      </c>
      <c r="O6403" s="18">
        <v>20</v>
      </c>
    </row>
    <row r="6404" spans="1:15" x14ac:dyDescent="0.2">
      <c r="A6404" s="5" t="s">
        <v>26</v>
      </c>
      <c r="B6404" s="13">
        <v>1609675</v>
      </c>
      <c r="C6404" s="6">
        <f t="shared" si="32164"/>
        <v>44035</v>
      </c>
      <c r="D6404" s="5">
        <f t="shared" si="32165"/>
        <v>4</v>
      </c>
      <c r="E6404" s="13">
        <f t="shared" si="32181"/>
        <v>1.4285714285714286</v>
      </c>
      <c r="F6404" s="13">
        <f t="shared" si="32185"/>
        <v>1.8</v>
      </c>
      <c r="G6404" s="13">
        <f t="shared" si="32174"/>
        <v>50.63133862425645</v>
      </c>
      <c r="H6404" s="5">
        <f t="shared" si="32187"/>
        <v>126</v>
      </c>
      <c r="I6404" s="5">
        <f t="shared" si="32187"/>
        <v>111</v>
      </c>
      <c r="J6404" s="8">
        <f t="shared" si="32171"/>
        <v>0.17705382436260625</v>
      </c>
      <c r="K6404" s="5">
        <f t="shared" si="32188"/>
        <v>0</v>
      </c>
      <c r="L6404" s="8">
        <f t="shared" si="32180"/>
        <v>0</v>
      </c>
      <c r="M6404" s="8">
        <f t="shared" ref="M6404:M6467" si="32189">O6404/(B6404/100000)</f>
        <v>1.2424868374050662</v>
      </c>
      <c r="N6404" s="5">
        <v>815</v>
      </c>
      <c r="O6404" s="18">
        <v>20</v>
      </c>
    </row>
    <row r="6405" spans="1:15" x14ac:dyDescent="0.2">
      <c r="A6405" s="5" t="s">
        <v>26</v>
      </c>
      <c r="B6405" s="13">
        <v>1609675</v>
      </c>
      <c r="C6405" s="6">
        <f t="shared" ref="C6405:C6468" si="32190">C6404+1</f>
        <v>44036</v>
      </c>
      <c r="D6405" s="5">
        <f t="shared" ref="D6405:D6468" si="32191">N6405-N6404</f>
        <v>11</v>
      </c>
      <c r="E6405" s="13">
        <f t="shared" si="32181"/>
        <v>3</v>
      </c>
      <c r="F6405" s="13">
        <f t="shared" si="32185"/>
        <v>4</v>
      </c>
      <c r="G6405" s="13">
        <f t="shared" si="32174"/>
        <v>51.314706384829236</v>
      </c>
      <c r="H6405" s="5">
        <f t="shared" si="32187"/>
        <v>127</v>
      </c>
      <c r="I6405" s="5">
        <f t="shared" si="32187"/>
        <v>112</v>
      </c>
      <c r="J6405" s="8">
        <f t="shared" si="32171"/>
        <v>0.37115588547189815</v>
      </c>
      <c r="K6405" s="5">
        <f t="shared" si="32188"/>
        <v>0</v>
      </c>
      <c r="L6405" s="8">
        <f t="shared" si="32180"/>
        <v>0</v>
      </c>
      <c r="M6405" s="8">
        <f t="shared" si="32189"/>
        <v>1.2424868374050662</v>
      </c>
      <c r="N6405" s="5">
        <v>826</v>
      </c>
      <c r="O6405" s="18">
        <v>20</v>
      </c>
    </row>
    <row r="6406" spans="1:15" x14ac:dyDescent="0.2">
      <c r="A6406" s="5" t="s">
        <v>26</v>
      </c>
      <c r="B6406" s="13">
        <v>1609675</v>
      </c>
      <c r="C6406" s="6">
        <f t="shared" si="32190"/>
        <v>44037</v>
      </c>
      <c r="D6406" s="5">
        <f t="shared" si="32191"/>
        <v>17</v>
      </c>
      <c r="E6406" s="13">
        <f t="shared" si="32181"/>
        <v>5.2857142857142856</v>
      </c>
      <c r="F6406" s="13">
        <f t="shared" si="32185"/>
        <v>7.4</v>
      </c>
      <c r="G6406" s="13">
        <f t="shared" si="32174"/>
        <v>52.370820196623541</v>
      </c>
      <c r="H6406" s="5">
        <f t="shared" si="32187"/>
        <v>128</v>
      </c>
      <c r="I6406" s="5">
        <f t="shared" si="32187"/>
        <v>113</v>
      </c>
      <c r="J6406" s="8">
        <f t="shared" si="32171"/>
        <v>0.65152315548512052</v>
      </c>
      <c r="K6406" s="5">
        <f t="shared" si="32188"/>
        <v>0</v>
      </c>
      <c r="L6406" s="8">
        <f t="shared" si="32180"/>
        <v>0</v>
      </c>
      <c r="M6406" s="8">
        <f t="shared" si="32189"/>
        <v>1.2424868374050662</v>
      </c>
      <c r="N6406" s="5">
        <v>843</v>
      </c>
      <c r="O6406" s="18">
        <v>20</v>
      </c>
    </row>
    <row r="6407" spans="1:15" x14ac:dyDescent="0.2">
      <c r="A6407" s="5" t="s">
        <v>26</v>
      </c>
      <c r="B6407" s="13">
        <v>1609675</v>
      </c>
      <c r="C6407" s="6">
        <f t="shared" si="32190"/>
        <v>44038</v>
      </c>
      <c r="D6407" s="5">
        <f t="shared" si="32191"/>
        <v>0</v>
      </c>
      <c r="E6407" s="13">
        <f t="shared" si="32181"/>
        <v>5.2857142857142856</v>
      </c>
      <c r="F6407" s="13">
        <f t="shared" si="32185"/>
        <v>6.8</v>
      </c>
      <c r="G6407" s="13">
        <f t="shared" si="32174"/>
        <v>52.370820196623541</v>
      </c>
      <c r="H6407" s="5">
        <f t="shared" si="32187"/>
        <v>129</v>
      </c>
      <c r="I6407" s="5">
        <f t="shared" si="32187"/>
        <v>114</v>
      </c>
      <c r="J6407" s="8">
        <f t="shared" si="32171"/>
        <v>0.64730580825752271</v>
      </c>
      <c r="K6407" s="5">
        <f t="shared" si="32188"/>
        <v>0</v>
      </c>
      <c r="L6407" s="8">
        <f t="shared" si="32180"/>
        <v>0</v>
      </c>
      <c r="M6407" s="8">
        <f t="shared" si="32189"/>
        <v>1.2424868374050662</v>
      </c>
      <c r="N6407" s="5">
        <v>843</v>
      </c>
      <c r="O6407" s="18">
        <v>20</v>
      </c>
    </row>
    <row r="6408" spans="1:15" x14ac:dyDescent="0.2">
      <c r="A6408" s="5" t="s">
        <v>26</v>
      </c>
      <c r="B6408" s="13">
        <v>1609675</v>
      </c>
      <c r="C6408" s="6">
        <f t="shared" si="32190"/>
        <v>44039</v>
      </c>
      <c r="D6408" s="5">
        <f t="shared" si="32191"/>
        <v>0</v>
      </c>
      <c r="E6408" s="13">
        <f t="shared" si="32181"/>
        <v>5.2857142857142856</v>
      </c>
      <c r="F6408" s="13">
        <f t="shared" si="32185"/>
        <v>6.4</v>
      </c>
      <c r="G6408" s="13">
        <f t="shared" si="32174"/>
        <v>52.370820196623541</v>
      </c>
      <c r="H6408" s="5">
        <f t="shared" si="32187"/>
        <v>130</v>
      </c>
      <c r="I6408" s="5">
        <f t="shared" si="32187"/>
        <v>115</v>
      </c>
      <c r="J6408" s="8">
        <f t="shared" si="32171"/>
        <v>0.64314270815226837</v>
      </c>
      <c r="K6408" s="5">
        <f t="shared" si="32188"/>
        <v>0</v>
      </c>
      <c r="L6408" s="8">
        <f t="shared" si="32180"/>
        <v>0</v>
      </c>
      <c r="M6408" s="8">
        <f t="shared" si="32189"/>
        <v>1.2424868374050662</v>
      </c>
      <c r="N6408" s="5">
        <v>843</v>
      </c>
      <c r="O6408" s="18">
        <v>20</v>
      </c>
    </row>
    <row r="6409" spans="1:15" x14ac:dyDescent="0.2">
      <c r="A6409" s="5" t="s">
        <v>26</v>
      </c>
      <c r="B6409" s="13">
        <v>1609675</v>
      </c>
      <c r="C6409" s="6">
        <f t="shared" si="32190"/>
        <v>44040</v>
      </c>
      <c r="D6409" s="5">
        <f t="shared" si="32191"/>
        <v>2</v>
      </c>
      <c r="E6409" s="13">
        <f t="shared" si="32181"/>
        <v>5.1428571428571432</v>
      </c>
      <c r="F6409" s="13">
        <f t="shared" si="32185"/>
        <v>6</v>
      </c>
      <c r="G6409" s="13">
        <f t="shared" si="32174"/>
        <v>52.495068880364052</v>
      </c>
      <c r="H6409" s="5">
        <f t="shared" si="32187"/>
        <v>131</v>
      </c>
      <c r="I6409" s="5">
        <f t="shared" si="32187"/>
        <v>116</v>
      </c>
      <c r="J6409" s="8">
        <f t="shared" ref="J6409:J6472" si="32192">E6409/(SUM(N6402:N6408)/7)*100</f>
        <v>0.62176165803108818</v>
      </c>
      <c r="K6409" s="5">
        <f t="shared" si="32188"/>
        <v>0</v>
      </c>
      <c r="L6409" s="8">
        <f t="shared" si="32180"/>
        <v>0</v>
      </c>
      <c r="M6409" s="8">
        <f t="shared" si="32189"/>
        <v>1.2424868374050662</v>
      </c>
      <c r="N6409" s="5">
        <v>845</v>
      </c>
      <c r="O6409" s="18">
        <v>20</v>
      </c>
    </row>
    <row r="6410" spans="1:15" x14ac:dyDescent="0.2">
      <c r="A6410" s="5" t="s">
        <v>26</v>
      </c>
      <c r="B6410" s="13">
        <v>1609675</v>
      </c>
      <c r="C6410" s="6">
        <f t="shared" si="32190"/>
        <v>44041</v>
      </c>
      <c r="D6410" s="5">
        <f t="shared" si="32191"/>
        <v>4</v>
      </c>
      <c r="E6410" s="13">
        <f t="shared" si="32181"/>
        <v>5.4285714285714288</v>
      </c>
      <c r="F6410" s="13">
        <f t="shared" si="32185"/>
        <v>4.5999999999999996</v>
      </c>
      <c r="G6410" s="13">
        <f t="shared" si="32174"/>
        <v>52.74356624784506</v>
      </c>
      <c r="H6410" s="5">
        <f t="shared" si="32187"/>
        <v>132</v>
      </c>
      <c r="I6410" s="5">
        <f t="shared" si="32187"/>
        <v>117</v>
      </c>
      <c r="J6410" s="8">
        <f t="shared" si="32192"/>
        <v>0.65224854102300034</v>
      </c>
      <c r="K6410" s="5">
        <f t="shared" si="32188"/>
        <v>0</v>
      </c>
      <c r="L6410" s="8">
        <f t="shared" si="32180"/>
        <v>0</v>
      </c>
      <c r="M6410" s="8">
        <f t="shared" si="32189"/>
        <v>1.2424868374050662</v>
      </c>
      <c r="N6410" s="5">
        <v>849</v>
      </c>
      <c r="O6410" s="18">
        <v>20</v>
      </c>
    </row>
    <row r="6411" spans="1:15" x14ac:dyDescent="0.2">
      <c r="A6411" s="5" t="s">
        <v>26</v>
      </c>
      <c r="B6411" s="13">
        <v>1609675</v>
      </c>
      <c r="C6411" s="6">
        <f t="shared" si="32190"/>
        <v>44042</v>
      </c>
      <c r="D6411" s="5">
        <f t="shared" si="32191"/>
        <v>12</v>
      </c>
      <c r="E6411" s="13">
        <f t="shared" si="32181"/>
        <v>6.5714285714285712</v>
      </c>
      <c r="F6411" s="13">
        <f t="shared" si="32185"/>
        <v>3.6</v>
      </c>
      <c r="G6411" s="13">
        <f t="shared" ref="G6411:G6474" si="32193">N6411/(B6411/100000)</f>
        <v>53.489058350288104</v>
      </c>
      <c r="H6411" s="5">
        <f t="shared" si="32187"/>
        <v>133</v>
      </c>
      <c r="I6411" s="5">
        <f t="shared" si="32187"/>
        <v>118</v>
      </c>
      <c r="J6411" s="8">
        <f t="shared" si="32192"/>
        <v>0.78444747612551169</v>
      </c>
      <c r="K6411" s="5">
        <f t="shared" si="32188"/>
        <v>0</v>
      </c>
      <c r="L6411" s="8">
        <f t="shared" si="32180"/>
        <v>0</v>
      </c>
      <c r="M6411" s="8">
        <f t="shared" si="32189"/>
        <v>1.2424868374050662</v>
      </c>
      <c r="N6411" s="5">
        <v>861</v>
      </c>
      <c r="O6411" s="18">
        <v>20</v>
      </c>
    </row>
    <row r="6412" spans="1:15" x14ac:dyDescent="0.2">
      <c r="A6412" s="5" t="s">
        <v>26</v>
      </c>
      <c r="B6412" s="13">
        <v>1609675</v>
      </c>
      <c r="C6412" s="6">
        <f t="shared" si="32190"/>
        <v>44043</v>
      </c>
      <c r="D6412" s="5">
        <f t="shared" si="32191"/>
        <v>3</v>
      </c>
      <c r="E6412" s="13">
        <f t="shared" si="32181"/>
        <v>5.4285714285714288</v>
      </c>
      <c r="F6412" s="13">
        <f t="shared" si="32185"/>
        <v>4.2</v>
      </c>
      <c r="G6412" s="13">
        <f t="shared" si="32193"/>
        <v>53.67543137589886</v>
      </c>
      <c r="H6412" s="5">
        <f t="shared" si="32187"/>
        <v>134</v>
      </c>
      <c r="I6412" s="5">
        <f t="shared" si="32187"/>
        <v>119</v>
      </c>
      <c r="J6412" s="8">
        <f t="shared" si="32192"/>
        <v>0.64297800338409483</v>
      </c>
      <c r="K6412" s="5">
        <f t="shared" si="32188"/>
        <v>0</v>
      </c>
      <c r="L6412" s="8">
        <f t="shared" si="32180"/>
        <v>0</v>
      </c>
      <c r="M6412" s="8">
        <f t="shared" si="32189"/>
        <v>1.2424868374050662</v>
      </c>
      <c r="N6412" s="5">
        <v>864</v>
      </c>
      <c r="O6412" s="18">
        <v>20</v>
      </c>
    </row>
    <row r="6413" spans="1:15" x14ac:dyDescent="0.2">
      <c r="A6413" s="5" t="s">
        <v>26</v>
      </c>
      <c r="B6413" s="13">
        <v>1609675</v>
      </c>
      <c r="C6413" s="6">
        <f t="shared" si="32190"/>
        <v>44044</v>
      </c>
      <c r="D6413" s="5">
        <f t="shared" si="32191"/>
        <v>4</v>
      </c>
      <c r="E6413" s="13">
        <f t="shared" si="32181"/>
        <v>3.5714285714285716</v>
      </c>
      <c r="F6413" s="13">
        <f t="shared" si="32185"/>
        <v>5</v>
      </c>
      <c r="G6413" s="13">
        <f t="shared" si="32193"/>
        <v>53.923928743379875</v>
      </c>
      <c r="H6413" s="5">
        <f t="shared" si="32187"/>
        <v>135</v>
      </c>
      <c r="I6413" s="5">
        <f t="shared" si="32187"/>
        <v>120</v>
      </c>
      <c r="J6413" s="8">
        <f t="shared" si="32192"/>
        <v>0.42030934767989248</v>
      </c>
      <c r="K6413" s="5">
        <f t="shared" si="32188"/>
        <v>0</v>
      </c>
      <c r="L6413" s="8">
        <f t="shared" si="32180"/>
        <v>0</v>
      </c>
      <c r="M6413" s="8">
        <f t="shared" si="32189"/>
        <v>1.2424868374050662</v>
      </c>
      <c r="N6413" s="5">
        <v>868</v>
      </c>
      <c r="O6413" s="18">
        <v>20</v>
      </c>
    </row>
    <row r="6414" spans="1:15" x14ac:dyDescent="0.2">
      <c r="A6414" s="5" t="s">
        <v>26</v>
      </c>
      <c r="B6414" s="13">
        <v>1609675</v>
      </c>
      <c r="C6414" s="6">
        <f t="shared" si="32190"/>
        <v>44045</v>
      </c>
      <c r="D6414" s="5">
        <f t="shared" si="32191"/>
        <v>7</v>
      </c>
      <c r="E6414" s="13">
        <f t="shared" si="32181"/>
        <v>4.5714285714285712</v>
      </c>
      <c r="F6414" s="13">
        <f t="shared" si="32185"/>
        <v>6</v>
      </c>
      <c r="G6414" s="13">
        <f t="shared" si="32193"/>
        <v>54.358799136471646</v>
      </c>
      <c r="H6414" s="5">
        <f t="shared" ref="H6414:I6429" si="32194">H6413+1</f>
        <v>136</v>
      </c>
      <c r="I6414" s="5">
        <f t="shared" si="32194"/>
        <v>121</v>
      </c>
      <c r="J6414" s="8">
        <f t="shared" si="32192"/>
        <v>0.53574418215302189</v>
      </c>
      <c r="K6414" s="5">
        <f t="shared" si="32188"/>
        <v>0</v>
      </c>
      <c r="L6414" s="8">
        <f t="shared" si="32180"/>
        <v>0</v>
      </c>
      <c r="M6414" s="8">
        <f t="shared" si="32189"/>
        <v>1.2424868374050662</v>
      </c>
      <c r="N6414" s="5">
        <v>875</v>
      </c>
      <c r="O6414" s="18">
        <v>20</v>
      </c>
    </row>
    <row r="6415" spans="1:15" x14ac:dyDescent="0.2">
      <c r="A6415" s="5" t="s">
        <v>26</v>
      </c>
      <c r="B6415" s="13">
        <v>1609675</v>
      </c>
      <c r="C6415" s="6">
        <f t="shared" si="32190"/>
        <v>44046</v>
      </c>
      <c r="D6415" s="5">
        <f t="shared" si="32191"/>
        <v>2</v>
      </c>
      <c r="E6415" s="13">
        <f t="shared" si="32181"/>
        <v>4.8571428571428568</v>
      </c>
      <c r="F6415" s="13">
        <f t="shared" si="32185"/>
        <v>5.6</v>
      </c>
      <c r="G6415" s="13">
        <f t="shared" si="32193"/>
        <v>54.483047820212157</v>
      </c>
      <c r="H6415" s="5">
        <f t="shared" si="32194"/>
        <v>137</v>
      </c>
      <c r="I6415" s="5">
        <f t="shared" si="32194"/>
        <v>122</v>
      </c>
      <c r="J6415" s="8">
        <f t="shared" si="32192"/>
        <v>0.56619483763530376</v>
      </c>
      <c r="K6415" s="5">
        <f t="shared" si="32188"/>
        <v>0</v>
      </c>
      <c r="L6415" s="8">
        <f t="shared" si="32180"/>
        <v>0</v>
      </c>
      <c r="M6415" s="8">
        <f t="shared" si="32189"/>
        <v>1.2424868374050662</v>
      </c>
      <c r="N6415" s="5">
        <v>877</v>
      </c>
      <c r="O6415" s="18">
        <v>20</v>
      </c>
    </row>
    <row r="6416" spans="1:15" x14ac:dyDescent="0.2">
      <c r="A6416" s="5" t="s">
        <v>26</v>
      </c>
      <c r="B6416" s="13">
        <v>1609675</v>
      </c>
      <c r="C6416" s="6">
        <f t="shared" si="32190"/>
        <v>44047</v>
      </c>
      <c r="D6416" s="5">
        <f t="shared" si="32191"/>
        <v>3</v>
      </c>
      <c r="E6416" s="13">
        <f t="shared" si="32181"/>
        <v>5</v>
      </c>
      <c r="F6416" s="13">
        <f t="shared" si="32185"/>
        <v>3.8</v>
      </c>
      <c r="G6416" s="13">
        <f t="shared" si="32193"/>
        <v>54.669420845822913</v>
      </c>
      <c r="H6416" s="5">
        <f t="shared" si="32194"/>
        <v>138</v>
      </c>
      <c r="I6416" s="5">
        <f t="shared" si="32194"/>
        <v>123</v>
      </c>
      <c r="J6416" s="8">
        <f t="shared" si="32192"/>
        <v>0.57956615333664518</v>
      </c>
      <c r="K6416" s="5">
        <f t="shared" si="32188"/>
        <v>0</v>
      </c>
      <c r="L6416" s="8">
        <f t="shared" si="32180"/>
        <v>0</v>
      </c>
      <c r="M6416" s="8">
        <f t="shared" si="32189"/>
        <v>1.2424868374050662</v>
      </c>
      <c r="N6416" s="5">
        <v>880</v>
      </c>
      <c r="O6416" s="18">
        <v>20</v>
      </c>
    </row>
    <row r="6417" spans="1:15" x14ac:dyDescent="0.2">
      <c r="A6417" s="5" t="s">
        <v>26</v>
      </c>
      <c r="B6417" s="13">
        <v>1609675</v>
      </c>
      <c r="C6417" s="6">
        <f t="shared" si="32190"/>
        <v>44048</v>
      </c>
      <c r="D6417" s="5">
        <f t="shared" si="32191"/>
        <v>9</v>
      </c>
      <c r="E6417" s="13">
        <f t="shared" si="32181"/>
        <v>5.7142857142857144</v>
      </c>
      <c r="F6417" s="13">
        <f t="shared" si="32185"/>
        <v>5</v>
      </c>
      <c r="G6417" s="13">
        <f t="shared" si="32193"/>
        <v>55.228539922655195</v>
      </c>
      <c r="H6417" s="5">
        <f t="shared" si="32194"/>
        <v>139</v>
      </c>
      <c r="I6417" s="5">
        <f t="shared" si="32194"/>
        <v>124</v>
      </c>
      <c r="J6417" s="8">
        <f t="shared" si="32192"/>
        <v>0.65854461639776096</v>
      </c>
      <c r="K6417" s="5">
        <f t="shared" si="32188"/>
        <v>0</v>
      </c>
      <c r="L6417" s="8">
        <f t="shared" si="32180"/>
        <v>0</v>
      </c>
      <c r="M6417" s="8">
        <f t="shared" si="32189"/>
        <v>1.2424868374050662</v>
      </c>
      <c r="N6417" s="5">
        <v>889</v>
      </c>
      <c r="O6417" s="18">
        <v>20</v>
      </c>
    </row>
    <row r="6418" spans="1:15" x14ac:dyDescent="0.2">
      <c r="A6418" s="5" t="s">
        <v>26</v>
      </c>
      <c r="B6418" s="13">
        <v>1609675</v>
      </c>
      <c r="C6418" s="6">
        <f t="shared" si="32190"/>
        <v>44049</v>
      </c>
      <c r="D6418" s="5">
        <f t="shared" si="32191"/>
        <v>18</v>
      </c>
      <c r="E6418" s="13">
        <f t="shared" si="32181"/>
        <v>6.5714285714285712</v>
      </c>
      <c r="F6418" s="13">
        <f t="shared" si="32185"/>
        <v>7.8</v>
      </c>
      <c r="G6418" s="13">
        <f t="shared" si="32193"/>
        <v>56.346778076319751</v>
      </c>
      <c r="H6418" s="5">
        <f t="shared" si="32194"/>
        <v>140</v>
      </c>
      <c r="I6418" s="5">
        <f t="shared" si="32194"/>
        <v>125</v>
      </c>
      <c r="J6418" s="8">
        <f t="shared" si="32192"/>
        <v>0.75237160614982002</v>
      </c>
      <c r="K6418" s="5">
        <f t="shared" si="32188"/>
        <v>0</v>
      </c>
      <c r="L6418" s="8">
        <f t="shared" si="32180"/>
        <v>0</v>
      </c>
      <c r="M6418" s="8">
        <f t="shared" si="32189"/>
        <v>1.2424868374050662</v>
      </c>
      <c r="N6418" s="5">
        <v>907</v>
      </c>
      <c r="O6418" s="18">
        <v>20</v>
      </c>
    </row>
    <row r="6419" spans="1:15" x14ac:dyDescent="0.2">
      <c r="A6419" s="5" t="s">
        <v>26</v>
      </c>
      <c r="B6419" s="13">
        <v>1609675</v>
      </c>
      <c r="C6419" s="6">
        <f t="shared" si="32190"/>
        <v>44050</v>
      </c>
      <c r="D6419" s="5">
        <f t="shared" si="32191"/>
        <v>3</v>
      </c>
      <c r="E6419" s="13">
        <f t="shared" si="32181"/>
        <v>6.5714285714285712</v>
      </c>
      <c r="F6419" s="13">
        <f t="shared" si="32185"/>
        <v>7</v>
      </c>
      <c r="G6419" s="13">
        <f t="shared" si="32193"/>
        <v>56.533151101930514</v>
      </c>
      <c r="H6419" s="5">
        <f t="shared" si="32194"/>
        <v>141</v>
      </c>
      <c r="I6419" s="5">
        <f t="shared" si="32194"/>
        <v>126</v>
      </c>
      <c r="J6419" s="8">
        <f t="shared" si="32192"/>
        <v>0.74675324675324672</v>
      </c>
      <c r="K6419" s="5">
        <f t="shared" si="32188"/>
        <v>0</v>
      </c>
      <c r="L6419" s="8">
        <f t="shared" si="32180"/>
        <v>0</v>
      </c>
      <c r="M6419" s="8">
        <f t="shared" si="32189"/>
        <v>1.2424868374050662</v>
      </c>
      <c r="N6419" s="5">
        <v>910</v>
      </c>
      <c r="O6419" s="18">
        <v>20</v>
      </c>
    </row>
    <row r="6420" spans="1:15" x14ac:dyDescent="0.2">
      <c r="A6420" s="5" t="s">
        <v>26</v>
      </c>
      <c r="B6420" s="13">
        <v>1609675</v>
      </c>
      <c r="C6420" s="6">
        <f t="shared" si="32190"/>
        <v>44051</v>
      </c>
      <c r="D6420" s="5">
        <f t="shared" si="32191"/>
        <v>20</v>
      </c>
      <c r="E6420" s="13">
        <f t="shared" si="32181"/>
        <v>8.8571428571428577</v>
      </c>
      <c r="F6420" s="13">
        <f t="shared" si="32185"/>
        <v>10.6</v>
      </c>
      <c r="G6420" s="13">
        <f t="shared" si="32193"/>
        <v>57.775637939335581</v>
      </c>
      <c r="H6420" s="5">
        <f t="shared" si="32194"/>
        <v>142</v>
      </c>
      <c r="I6420" s="5">
        <f t="shared" si="32194"/>
        <v>127</v>
      </c>
      <c r="J6420" s="8">
        <f t="shared" si="32192"/>
        <v>0.99903319368353205</v>
      </c>
      <c r="K6420" s="5">
        <f t="shared" si="32188"/>
        <v>0</v>
      </c>
      <c r="L6420" s="8">
        <f t="shared" si="32180"/>
        <v>0</v>
      </c>
      <c r="M6420" s="8">
        <f t="shared" si="32189"/>
        <v>1.2424868374050662</v>
      </c>
      <c r="N6420" s="5">
        <v>930</v>
      </c>
      <c r="O6420" s="18">
        <v>20</v>
      </c>
    </row>
    <row r="6421" spans="1:15" x14ac:dyDescent="0.2">
      <c r="A6421" s="5" t="s">
        <v>26</v>
      </c>
      <c r="B6421" s="13">
        <v>1609675</v>
      </c>
      <c r="C6421" s="6">
        <f t="shared" si="32190"/>
        <v>44052</v>
      </c>
      <c r="D6421" s="5">
        <f t="shared" si="32191"/>
        <v>6</v>
      </c>
      <c r="E6421" s="13">
        <f t="shared" si="32181"/>
        <v>8.7142857142857135</v>
      </c>
      <c r="F6421" s="13">
        <f t="shared" si="32185"/>
        <v>11.2</v>
      </c>
      <c r="G6421" s="13">
        <f t="shared" si="32193"/>
        <v>58.1483839905571</v>
      </c>
      <c r="H6421" s="5">
        <f t="shared" si="32194"/>
        <v>143</v>
      </c>
      <c r="I6421" s="5">
        <f t="shared" si="32194"/>
        <v>128</v>
      </c>
      <c r="J6421" s="8">
        <f t="shared" si="32192"/>
        <v>0.97319719208679001</v>
      </c>
      <c r="K6421" s="5">
        <f t="shared" si="32188"/>
        <v>0</v>
      </c>
      <c r="L6421" s="8">
        <f t="shared" si="32180"/>
        <v>0</v>
      </c>
      <c r="M6421" s="8">
        <f t="shared" si="32189"/>
        <v>1.2424868374050662</v>
      </c>
      <c r="N6421" s="5">
        <v>936</v>
      </c>
      <c r="O6421" s="18">
        <v>20</v>
      </c>
    </row>
    <row r="6422" spans="1:15" x14ac:dyDescent="0.2">
      <c r="A6422" s="5" t="s">
        <v>26</v>
      </c>
      <c r="B6422" s="13">
        <v>1609675</v>
      </c>
      <c r="C6422" s="6">
        <f t="shared" si="32190"/>
        <v>44053</v>
      </c>
      <c r="D6422" s="5">
        <f t="shared" si="32191"/>
        <v>2</v>
      </c>
      <c r="E6422" s="13">
        <f t="shared" si="32181"/>
        <v>8.7142857142857135</v>
      </c>
      <c r="F6422" s="13">
        <f t="shared" si="32185"/>
        <v>9.8000000000000007</v>
      </c>
      <c r="G6422" s="13">
        <f t="shared" si="32193"/>
        <v>58.272632674297604</v>
      </c>
      <c r="H6422" s="5">
        <f t="shared" si="32194"/>
        <v>144</v>
      </c>
      <c r="I6422" s="5">
        <f t="shared" si="32194"/>
        <v>129</v>
      </c>
      <c r="J6422" s="8">
        <f t="shared" si="32192"/>
        <v>0.96381734871227676</v>
      </c>
      <c r="K6422" s="5">
        <f t="shared" si="32188"/>
        <v>0</v>
      </c>
      <c r="L6422" s="8">
        <f t="shared" si="32180"/>
        <v>0</v>
      </c>
      <c r="M6422" s="8">
        <f t="shared" si="32189"/>
        <v>1.2424868374050662</v>
      </c>
      <c r="N6422" s="5">
        <v>938</v>
      </c>
      <c r="O6422" s="18">
        <v>20</v>
      </c>
    </row>
    <row r="6423" spans="1:15" x14ac:dyDescent="0.2">
      <c r="A6423" s="5" t="s">
        <v>26</v>
      </c>
      <c r="B6423" s="13">
        <v>1609675</v>
      </c>
      <c r="C6423" s="6">
        <f t="shared" si="32190"/>
        <v>44054</v>
      </c>
      <c r="D6423" s="5">
        <f t="shared" si="32191"/>
        <v>5</v>
      </c>
      <c r="E6423" s="13">
        <f t="shared" si="32181"/>
        <v>9</v>
      </c>
      <c r="F6423" s="13">
        <f t="shared" si="32185"/>
        <v>7.2</v>
      </c>
      <c r="G6423" s="13">
        <f t="shared" si="32193"/>
        <v>58.583254383648871</v>
      </c>
      <c r="H6423" s="5">
        <f t="shared" si="32194"/>
        <v>145</v>
      </c>
      <c r="I6423" s="5">
        <f t="shared" si="32194"/>
        <v>130</v>
      </c>
      <c r="J6423" s="8">
        <f t="shared" si="32192"/>
        <v>0.98591549295774639</v>
      </c>
      <c r="K6423" s="5">
        <f t="shared" si="32188"/>
        <v>0</v>
      </c>
      <c r="L6423" s="8">
        <f t="shared" ref="L6423:L6486" si="32195">SUM(K6417:K6423)/7</f>
        <v>0</v>
      </c>
      <c r="M6423" s="8">
        <f t="shared" si="32189"/>
        <v>1.2424868374050662</v>
      </c>
      <c r="N6423" s="5">
        <v>943</v>
      </c>
      <c r="O6423" s="18">
        <v>20</v>
      </c>
    </row>
    <row r="6424" spans="1:15" x14ac:dyDescent="0.2">
      <c r="A6424" s="5" t="s">
        <v>26</v>
      </c>
      <c r="B6424" s="13">
        <v>1609675</v>
      </c>
      <c r="C6424" s="6">
        <f t="shared" si="32190"/>
        <v>44055</v>
      </c>
      <c r="D6424" s="5">
        <f t="shared" si="32191"/>
        <v>9</v>
      </c>
      <c r="E6424" s="13">
        <f t="shared" ref="E6424:E6487" si="32196">SUM(D6418:D6424)/7</f>
        <v>9</v>
      </c>
      <c r="F6424" s="13">
        <f t="shared" si="32185"/>
        <v>8.4</v>
      </c>
      <c r="G6424" s="13">
        <f t="shared" si="32193"/>
        <v>59.142373460481153</v>
      </c>
      <c r="H6424" s="5">
        <f t="shared" si="32194"/>
        <v>146</v>
      </c>
      <c r="I6424" s="5">
        <f t="shared" si="32194"/>
        <v>131</v>
      </c>
      <c r="J6424" s="8">
        <f t="shared" si="32192"/>
        <v>0.97629009762900976</v>
      </c>
      <c r="K6424" s="5">
        <f t="shared" si="32188"/>
        <v>0</v>
      </c>
      <c r="L6424" s="8">
        <f t="shared" si="32195"/>
        <v>0</v>
      </c>
      <c r="M6424" s="8">
        <f t="shared" si="32189"/>
        <v>1.2424868374050662</v>
      </c>
      <c r="N6424" s="5">
        <v>952</v>
      </c>
      <c r="O6424" s="18">
        <v>20</v>
      </c>
    </row>
    <row r="6425" spans="1:15" x14ac:dyDescent="0.2">
      <c r="A6425" s="5" t="s">
        <v>26</v>
      </c>
      <c r="B6425" s="13">
        <v>1609675</v>
      </c>
      <c r="C6425" s="6">
        <f t="shared" si="32190"/>
        <v>44056</v>
      </c>
      <c r="D6425" s="5">
        <f t="shared" si="32191"/>
        <v>2</v>
      </c>
      <c r="E6425" s="13">
        <f t="shared" si="32196"/>
        <v>6.7142857142857144</v>
      </c>
      <c r="F6425" s="13">
        <f t="shared" si="32185"/>
        <v>4.8</v>
      </c>
      <c r="G6425" s="13">
        <f t="shared" si="32193"/>
        <v>59.266622144221657</v>
      </c>
      <c r="H6425" s="5">
        <f t="shared" si="32194"/>
        <v>147</v>
      </c>
      <c r="I6425" s="5">
        <f t="shared" si="32194"/>
        <v>132</v>
      </c>
      <c r="J6425" s="8">
        <f t="shared" si="32192"/>
        <v>0.72130141190914665</v>
      </c>
      <c r="K6425" s="5">
        <f t="shared" si="32188"/>
        <v>0</v>
      </c>
      <c r="L6425" s="8">
        <f t="shared" si="32195"/>
        <v>0</v>
      </c>
      <c r="M6425" s="8">
        <f t="shared" si="32189"/>
        <v>1.2424868374050662</v>
      </c>
      <c r="N6425" s="5">
        <v>954</v>
      </c>
      <c r="O6425" s="18">
        <v>20</v>
      </c>
    </row>
    <row r="6426" spans="1:15" x14ac:dyDescent="0.2">
      <c r="A6426" s="5" t="s">
        <v>26</v>
      </c>
      <c r="B6426" s="13">
        <v>1609675</v>
      </c>
      <c r="C6426" s="6">
        <f t="shared" si="32190"/>
        <v>44057</v>
      </c>
      <c r="D6426" s="5">
        <f t="shared" si="32191"/>
        <v>5</v>
      </c>
      <c r="E6426" s="13">
        <f t="shared" si="32196"/>
        <v>7</v>
      </c>
      <c r="F6426" s="13">
        <f t="shared" si="32185"/>
        <v>4.5999999999999996</v>
      </c>
      <c r="G6426" s="13">
        <f t="shared" si="32193"/>
        <v>59.577243853572924</v>
      </c>
      <c r="H6426" s="5">
        <f t="shared" si="32194"/>
        <v>148</v>
      </c>
      <c r="I6426" s="5">
        <f t="shared" si="32194"/>
        <v>133</v>
      </c>
      <c r="J6426" s="8">
        <f t="shared" si="32192"/>
        <v>0.74660978211183904</v>
      </c>
      <c r="K6426" s="5">
        <f t="shared" si="32188"/>
        <v>0</v>
      </c>
      <c r="L6426" s="8">
        <f t="shared" si="32195"/>
        <v>0</v>
      </c>
      <c r="M6426" s="8">
        <f t="shared" si="32189"/>
        <v>1.2424868374050662</v>
      </c>
      <c r="N6426" s="5">
        <v>959</v>
      </c>
      <c r="O6426" s="18">
        <v>20</v>
      </c>
    </row>
    <row r="6427" spans="1:15" x14ac:dyDescent="0.2">
      <c r="A6427" s="5" t="s">
        <v>26</v>
      </c>
      <c r="B6427" s="13">
        <v>1609675</v>
      </c>
      <c r="C6427" s="6">
        <f t="shared" si="32190"/>
        <v>44058</v>
      </c>
      <c r="D6427" s="5">
        <f t="shared" si="32191"/>
        <v>11</v>
      </c>
      <c r="E6427" s="13">
        <f t="shared" si="32196"/>
        <v>5.7142857142857144</v>
      </c>
      <c r="F6427" s="13">
        <f t="shared" si="32185"/>
        <v>6.4</v>
      </c>
      <c r="G6427" s="13">
        <f t="shared" si="32193"/>
        <v>60.260611614145709</v>
      </c>
      <c r="H6427" s="5">
        <f t="shared" si="32194"/>
        <v>149</v>
      </c>
      <c r="I6427" s="5">
        <f t="shared" si="32194"/>
        <v>134</v>
      </c>
      <c r="J6427" s="8">
        <f t="shared" si="32192"/>
        <v>0.60496067755595884</v>
      </c>
      <c r="K6427" s="5">
        <f t="shared" si="32188"/>
        <v>0</v>
      </c>
      <c r="L6427" s="8">
        <f t="shared" si="32195"/>
        <v>0</v>
      </c>
      <c r="M6427" s="8">
        <f t="shared" si="32189"/>
        <v>1.2424868374050662</v>
      </c>
      <c r="N6427" s="5">
        <v>970</v>
      </c>
      <c r="O6427" s="18">
        <v>20</v>
      </c>
    </row>
    <row r="6428" spans="1:15" x14ac:dyDescent="0.2">
      <c r="A6428" s="5" t="s">
        <v>26</v>
      </c>
      <c r="B6428" s="13">
        <v>1609675</v>
      </c>
      <c r="C6428" s="6">
        <f t="shared" si="32190"/>
        <v>44059</v>
      </c>
      <c r="D6428" s="5">
        <f t="shared" si="32191"/>
        <v>2</v>
      </c>
      <c r="E6428" s="13">
        <f t="shared" si="32196"/>
        <v>5.1428571428571432</v>
      </c>
      <c r="F6428" s="13">
        <f t="shared" si="32185"/>
        <v>5.8</v>
      </c>
      <c r="G6428" s="13">
        <f t="shared" si="32193"/>
        <v>60.38486029788622</v>
      </c>
      <c r="H6428" s="5">
        <f t="shared" si="32194"/>
        <v>150</v>
      </c>
      <c r="I6428" s="5">
        <f t="shared" si="32194"/>
        <v>135</v>
      </c>
      <c r="J6428" s="8">
        <f t="shared" si="32192"/>
        <v>0.54119061936259771</v>
      </c>
      <c r="K6428" s="5">
        <f t="shared" si="32188"/>
        <v>0</v>
      </c>
      <c r="L6428" s="8">
        <f t="shared" si="32195"/>
        <v>0</v>
      </c>
      <c r="M6428" s="8">
        <f t="shared" si="32189"/>
        <v>1.2424868374050662</v>
      </c>
      <c r="N6428" s="5">
        <v>972</v>
      </c>
      <c r="O6428" s="18">
        <v>20</v>
      </c>
    </row>
    <row r="6429" spans="1:15" x14ac:dyDescent="0.2">
      <c r="A6429" s="5" t="s">
        <v>26</v>
      </c>
      <c r="B6429" s="13">
        <v>1609675</v>
      </c>
      <c r="C6429" s="6">
        <f t="shared" si="32190"/>
        <v>44060</v>
      </c>
      <c r="D6429" s="5">
        <f t="shared" si="32191"/>
        <v>1</v>
      </c>
      <c r="E6429" s="13">
        <f t="shared" si="32196"/>
        <v>5</v>
      </c>
      <c r="F6429" s="13">
        <f t="shared" si="32185"/>
        <v>4.2</v>
      </c>
      <c r="G6429" s="13">
        <f t="shared" si="32193"/>
        <v>60.446984639756472</v>
      </c>
      <c r="H6429" s="5">
        <f t="shared" si="32194"/>
        <v>151</v>
      </c>
      <c r="I6429" s="5">
        <f t="shared" si="32194"/>
        <v>136</v>
      </c>
      <c r="J6429" s="8">
        <f t="shared" si="32192"/>
        <v>0.52332535885167464</v>
      </c>
      <c r="K6429" s="5">
        <f t="shared" si="32188"/>
        <v>0</v>
      </c>
      <c r="L6429" s="8">
        <f t="shared" si="32195"/>
        <v>0</v>
      </c>
      <c r="M6429" s="8">
        <f t="shared" si="32189"/>
        <v>1.2424868374050662</v>
      </c>
      <c r="N6429" s="5">
        <v>973</v>
      </c>
      <c r="O6429" s="18">
        <v>20</v>
      </c>
    </row>
    <row r="6430" spans="1:15" x14ac:dyDescent="0.2">
      <c r="A6430" s="5" t="s">
        <v>26</v>
      </c>
      <c r="B6430" s="13">
        <v>1609675</v>
      </c>
      <c r="C6430" s="6">
        <f t="shared" si="32190"/>
        <v>44061</v>
      </c>
      <c r="D6430" s="5">
        <f t="shared" si="32191"/>
        <v>2</v>
      </c>
      <c r="E6430" s="13">
        <f t="shared" si="32196"/>
        <v>4.5714285714285712</v>
      </c>
      <c r="F6430" s="13">
        <f t="shared" si="32185"/>
        <v>4.2</v>
      </c>
      <c r="G6430" s="13">
        <f t="shared" si="32193"/>
        <v>60.571233323496976</v>
      </c>
      <c r="H6430" s="5">
        <f t="shared" ref="H6430:I6445" si="32197">H6429+1</f>
        <v>152</v>
      </c>
      <c r="I6430" s="5">
        <f t="shared" si="32197"/>
        <v>137</v>
      </c>
      <c r="J6430" s="8">
        <f t="shared" si="32192"/>
        <v>0.47597798601814667</v>
      </c>
      <c r="K6430" s="5">
        <f t="shared" si="32188"/>
        <v>0</v>
      </c>
      <c r="L6430" s="8">
        <f t="shared" si="32195"/>
        <v>0</v>
      </c>
      <c r="M6430" s="8">
        <f t="shared" si="32189"/>
        <v>1.2424868374050662</v>
      </c>
      <c r="N6430" s="5">
        <v>975</v>
      </c>
      <c r="O6430" s="18">
        <v>20</v>
      </c>
    </row>
    <row r="6431" spans="1:15" x14ac:dyDescent="0.2">
      <c r="A6431" s="5" t="s">
        <v>26</v>
      </c>
      <c r="B6431" s="13">
        <v>1609675</v>
      </c>
      <c r="C6431" s="6">
        <f t="shared" si="32190"/>
        <v>44062</v>
      </c>
      <c r="D6431" s="5">
        <f t="shared" si="32191"/>
        <v>3</v>
      </c>
      <c r="E6431" s="13">
        <f t="shared" si="32196"/>
        <v>3.7142857142857144</v>
      </c>
      <c r="F6431" s="13">
        <f t="shared" si="32185"/>
        <v>3.8</v>
      </c>
      <c r="G6431" s="13">
        <f t="shared" si="32193"/>
        <v>60.757606349107739</v>
      </c>
      <c r="H6431" s="5">
        <f t="shared" si="32197"/>
        <v>153</v>
      </c>
      <c r="I6431" s="5">
        <f t="shared" si="32197"/>
        <v>138</v>
      </c>
      <c r="J6431" s="8">
        <f t="shared" si="32192"/>
        <v>0.38490007401924503</v>
      </c>
      <c r="K6431" s="5">
        <f t="shared" si="32188"/>
        <v>0</v>
      </c>
      <c r="L6431" s="8">
        <f t="shared" si="32195"/>
        <v>0</v>
      </c>
      <c r="M6431" s="8">
        <f t="shared" si="32189"/>
        <v>1.2424868374050662</v>
      </c>
      <c r="N6431" s="5">
        <v>978</v>
      </c>
      <c r="O6431" s="18">
        <v>20</v>
      </c>
    </row>
    <row r="6432" spans="1:15" x14ac:dyDescent="0.2">
      <c r="A6432" s="5" t="s">
        <v>26</v>
      </c>
      <c r="B6432" s="13">
        <v>1609675</v>
      </c>
      <c r="C6432" s="6">
        <f t="shared" si="32190"/>
        <v>44063</v>
      </c>
      <c r="D6432" s="5">
        <f t="shared" si="32191"/>
        <v>3</v>
      </c>
      <c r="E6432" s="13">
        <f t="shared" si="32196"/>
        <v>3.8571428571428572</v>
      </c>
      <c r="F6432" s="13">
        <f t="shared" si="32185"/>
        <v>2.2000000000000002</v>
      </c>
      <c r="G6432" s="13">
        <f t="shared" si="32193"/>
        <v>60.943979374718502</v>
      </c>
      <c r="H6432" s="5">
        <f t="shared" si="32197"/>
        <v>154</v>
      </c>
      <c r="I6432" s="5">
        <f t="shared" si="32197"/>
        <v>139</v>
      </c>
      <c r="J6432" s="8">
        <f t="shared" si="32192"/>
        <v>0.39817136115617169</v>
      </c>
      <c r="K6432" s="5">
        <f t="shared" si="32188"/>
        <v>0</v>
      </c>
      <c r="L6432" s="8">
        <f t="shared" si="32195"/>
        <v>0</v>
      </c>
      <c r="M6432" s="8">
        <f t="shared" si="32189"/>
        <v>1.2424868374050662</v>
      </c>
      <c r="N6432" s="5">
        <v>981</v>
      </c>
      <c r="O6432" s="18">
        <v>20</v>
      </c>
    </row>
    <row r="6433" spans="1:15" x14ac:dyDescent="0.2">
      <c r="A6433" s="5" t="s">
        <v>26</v>
      </c>
      <c r="B6433" s="13">
        <v>1609675</v>
      </c>
      <c r="C6433" s="6">
        <f t="shared" si="32190"/>
        <v>44064</v>
      </c>
      <c r="D6433" s="5">
        <f t="shared" si="32191"/>
        <v>3</v>
      </c>
      <c r="E6433" s="13">
        <f t="shared" si="32196"/>
        <v>3.5714285714285716</v>
      </c>
      <c r="F6433" s="13">
        <f t="shared" si="32185"/>
        <v>2.4</v>
      </c>
      <c r="G6433" s="13">
        <f t="shared" si="32193"/>
        <v>61.130352400329258</v>
      </c>
      <c r="H6433" s="5">
        <f t="shared" si="32197"/>
        <v>155</v>
      </c>
      <c r="I6433" s="5">
        <f t="shared" si="32197"/>
        <v>140</v>
      </c>
      <c r="J6433" s="8">
        <f t="shared" si="32192"/>
        <v>0.36721504112808467</v>
      </c>
      <c r="K6433" s="5">
        <f t="shared" si="32188"/>
        <v>0</v>
      </c>
      <c r="L6433" s="8">
        <f t="shared" si="32195"/>
        <v>0</v>
      </c>
      <c r="M6433" s="8">
        <f t="shared" si="32189"/>
        <v>1.2424868374050662</v>
      </c>
      <c r="N6433" s="5">
        <v>984</v>
      </c>
      <c r="O6433" s="18">
        <v>20</v>
      </c>
    </row>
    <row r="6434" spans="1:15" x14ac:dyDescent="0.2">
      <c r="A6434" s="5" t="s">
        <v>26</v>
      </c>
      <c r="B6434" s="13">
        <v>1609675</v>
      </c>
      <c r="C6434" s="6">
        <f t="shared" si="32190"/>
        <v>44065</v>
      </c>
      <c r="D6434" s="5">
        <f t="shared" si="32191"/>
        <v>5</v>
      </c>
      <c r="E6434" s="13">
        <f t="shared" si="32196"/>
        <v>2.7142857142857144</v>
      </c>
      <c r="F6434" s="13">
        <f t="shared" si="32185"/>
        <v>3.2</v>
      </c>
      <c r="G6434" s="13">
        <f t="shared" si="32193"/>
        <v>61.440974109680525</v>
      </c>
      <c r="H6434" s="5">
        <f t="shared" si="32197"/>
        <v>156</v>
      </c>
      <c r="I6434" s="5">
        <f t="shared" si="32197"/>
        <v>141</v>
      </c>
      <c r="J6434" s="8">
        <f t="shared" si="32192"/>
        <v>0.27806234450460998</v>
      </c>
      <c r="K6434" s="5">
        <f t="shared" si="32188"/>
        <v>0</v>
      </c>
      <c r="L6434" s="8">
        <f t="shared" si="32195"/>
        <v>0</v>
      </c>
      <c r="M6434" s="8">
        <f t="shared" si="32189"/>
        <v>1.2424868374050662</v>
      </c>
      <c r="N6434" s="5">
        <v>989</v>
      </c>
      <c r="O6434" s="18">
        <v>20</v>
      </c>
    </row>
    <row r="6435" spans="1:15" x14ac:dyDescent="0.2">
      <c r="A6435" s="5" t="s">
        <v>26</v>
      </c>
      <c r="B6435" s="13">
        <v>1609675</v>
      </c>
      <c r="C6435" s="6">
        <f t="shared" si="32190"/>
        <v>44066</v>
      </c>
      <c r="D6435" s="5">
        <f t="shared" si="32191"/>
        <v>3</v>
      </c>
      <c r="E6435" s="13">
        <f t="shared" si="32196"/>
        <v>2.8571428571428572</v>
      </c>
      <c r="F6435" s="13">
        <f t="shared" ref="F6435:F6490" si="32198">SUM(D6431:D6435)/5</f>
        <v>3.4</v>
      </c>
      <c r="G6435" s="13">
        <f t="shared" si="32193"/>
        <v>61.627347135291288</v>
      </c>
      <c r="H6435" s="5">
        <f t="shared" si="32197"/>
        <v>157</v>
      </c>
      <c r="I6435" s="5">
        <f t="shared" si="32197"/>
        <v>142</v>
      </c>
      <c r="J6435" s="8">
        <f t="shared" si="32192"/>
        <v>0.29188558085230587</v>
      </c>
      <c r="K6435" s="5">
        <f t="shared" si="32188"/>
        <v>0</v>
      </c>
      <c r="L6435" s="8">
        <f t="shared" si="32195"/>
        <v>0</v>
      </c>
      <c r="M6435" s="8">
        <f t="shared" si="32189"/>
        <v>1.2424868374050662</v>
      </c>
      <c r="N6435" s="5">
        <v>992</v>
      </c>
      <c r="O6435" s="18">
        <v>20</v>
      </c>
    </row>
    <row r="6436" spans="1:15" x14ac:dyDescent="0.2">
      <c r="A6436" s="5" t="s">
        <v>26</v>
      </c>
      <c r="B6436" s="13">
        <v>1609675</v>
      </c>
      <c r="C6436" s="6">
        <f t="shared" si="32190"/>
        <v>44067</v>
      </c>
      <c r="D6436" s="5">
        <f t="shared" si="32191"/>
        <v>2</v>
      </c>
      <c r="E6436" s="13">
        <f t="shared" si="32196"/>
        <v>3</v>
      </c>
      <c r="F6436" s="13">
        <f t="shared" si="32198"/>
        <v>3.2</v>
      </c>
      <c r="G6436" s="13">
        <f t="shared" si="32193"/>
        <v>61.751595819031792</v>
      </c>
      <c r="H6436" s="5">
        <f t="shared" si="32197"/>
        <v>158</v>
      </c>
      <c r="I6436" s="5">
        <f t="shared" si="32197"/>
        <v>143</v>
      </c>
      <c r="J6436" s="8">
        <f t="shared" si="32192"/>
        <v>0.30558789289871946</v>
      </c>
      <c r="K6436" s="5">
        <f t="shared" si="32188"/>
        <v>0</v>
      </c>
      <c r="L6436" s="8">
        <f t="shared" si="32195"/>
        <v>0</v>
      </c>
      <c r="M6436" s="8">
        <f t="shared" si="32189"/>
        <v>1.2424868374050662</v>
      </c>
      <c r="N6436" s="5">
        <v>994</v>
      </c>
      <c r="O6436" s="18">
        <v>20</v>
      </c>
    </row>
    <row r="6437" spans="1:15" x14ac:dyDescent="0.2">
      <c r="A6437" s="5" t="s">
        <v>26</v>
      </c>
      <c r="B6437" s="13">
        <v>1609675</v>
      </c>
      <c r="C6437" s="6">
        <f t="shared" si="32190"/>
        <v>44068</v>
      </c>
      <c r="D6437" s="5">
        <f t="shared" si="32191"/>
        <v>3</v>
      </c>
      <c r="E6437" s="13">
        <f t="shared" si="32196"/>
        <v>3.1428571428571428</v>
      </c>
      <c r="F6437" s="13">
        <f t="shared" si="32198"/>
        <v>3.2</v>
      </c>
      <c r="G6437" s="13">
        <f t="shared" si="32193"/>
        <v>61.937968844642555</v>
      </c>
      <c r="H6437" s="5">
        <f t="shared" si="32197"/>
        <v>159</v>
      </c>
      <c r="I6437" s="5">
        <f t="shared" si="32197"/>
        <v>144</v>
      </c>
      <c r="J6437" s="8">
        <f t="shared" si="32192"/>
        <v>0.31916436965036993</v>
      </c>
      <c r="K6437" s="5">
        <f t="shared" si="32188"/>
        <v>0</v>
      </c>
      <c r="L6437" s="8">
        <f t="shared" si="32195"/>
        <v>0</v>
      </c>
      <c r="M6437" s="8">
        <f t="shared" si="32189"/>
        <v>1.2424868374050662</v>
      </c>
      <c r="N6437" s="5">
        <v>997</v>
      </c>
      <c r="O6437" s="18">
        <v>20</v>
      </c>
    </row>
    <row r="6438" spans="1:15" x14ac:dyDescent="0.2">
      <c r="A6438" s="5" t="s">
        <v>26</v>
      </c>
      <c r="B6438" s="13">
        <v>1609675</v>
      </c>
      <c r="C6438" s="6">
        <f t="shared" si="32190"/>
        <v>44069</v>
      </c>
      <c r="D6438" s="5">
        <f t="shared" si="32191"/>
        <v>1</v>
      </c>
      <c r="E6438" s="13">
        <f t="shared" si="32196"/>
        <v>2.8571428571428572</v>
      </c>
      <c r="F6438" s="13">
        <f t="shared" si="32198"/>
        <v>2.8</v>
      </c>
      <c r="G6438" s="13">
        <f t="shared" si="32193"/>
        <v>62.000093186512807</v>
      </c>
      <c r="H6438" s="5">
        <f t="shared" si="32197"/>
        <v>160</v>
      </c>
      <c r="I6438" s="5">
        <f t="shared" si="32197"/>
        <v>145</v>
      </c>
      <c r="J6438" s="8">
        <f t="shared" si="32192"/>
        <v>0.28922631959508316</v>
      </c>
      <c r="K6438" s="5">
        <f t="shared" si="32188"/>
        <v>0</v>
      </c>
      <c r="L6438" s="8">
        <f t="shared" si="32195"/>
        <v>0</v>
      </c>
      <c r="M6438" s="8">
        <f t="shared" si="32189"/>
        <v>1.2424868374050662</v>
      </c>
      <c r="N6438" s="5">
        <v>998</v>
      </c>
      <c r="O6438" s="18">
        <v>20</v>
      </c>
    </row>
    <row r="6439" spans="1:15" x14ac:dyDescent="0.2">
      <c r="A6439" s="5" t="s">
        <v>26</v>
      </c>
      <c r="B6439" s="13">
        <v>1609675</v>
      </c>
      <c r="C6439" s="6">
        <f t="shared" si="32190"/>
        <v>44070</v>
      </c>
      <c r="D6439" s="5">
        <f t="shared" si="32191"/>
        <v>1</v>
      </c>
      <c r="E6439" s="13">
        <f t="shared" si="32196"/>
        <v>2.5714285714285716</v>
      </c>
      <c r="F6439" s="13">
        <f t="shared" si="32198"/>
        <v>2</v>
      </c>
      <c r="G6439" s="13">
        <f t="shared" si="32193"/>
        <v>62.062217528383059</v>
      </c>
      <c r="H6439" s="5">
        <f t="shared" si="32197"/>
        <v>161</v>
      </c>
      <c r="I6439" s="5">
        <f t="shared" si="32197"/>
        <v>146</v>
      </c>
      <c r="J6439" s="8">
        <f t="shared" si="32192"/>
        <v>0.25955299206921417</v>
      </c>
      <c r="K6439" s="5">
        <f t="shared" si="32188"/>
        <v>0</v>
      </c>
      <c r="L6439" s="8">
        <f t="shared" si="32195"/>
        <v>0</v>
      </c>
      <c r="M6439" s="8">
        <f t="shared" si="32189"/>
        <v>1.2424868374050662</v>
      </c>
      <c r="N6439" s="5">
        <v>999</v>
      </c>
      <c r="O6439" s="18">
        <v>20</v>
      </c>
    </row>
    <row r="6440" spans="1:15" x14ac:dyDescent="0.2">
      <c r="A6440" s="5" t="s">
        <v>26</v>
      </c>
      <c r="B6440" s="13">
        <v>1609675</v>
      </c>
      <c r="C6440" s="6">
        <f t="shared" si="32190"/>
        <v>44071</v>
      </c>
      <c r="D6440" s="5">
        <f t="shared" si="32191"/>
        <v>2</v>
      </c>
      <c r="E6440" s="13">
        <f t="shared" si="32196"/>
        <v>2.4285714285714284</v>
      </c>
      <c r="F6440" s="13">
        <f t="shared" si="32198"/>
        <v>1.8</v>
      </c>
      <c r="G6440" s="13">
        <f t="shared" si="32193"/>
        <v>62.186466212123563</v>
      </c>
      <c r="H6440" s="5">
        <f t="shared" si="32197"/>
        <v>162</v>
      </c>
      <c r="I6440" s="5">
        <f t="shared" si="32197"/>
        <v>147</v>
      </c>
      <c r="J6440" s="8">
        <f t="shared" si="32192"/>
        <v>0.24449877750611243</v>
      </c>
      <c r="K6440" s="5">
        <f t="shared" si="32188"/>
        <v>0</v>
      </c>
      <c r="L6440" s="8">
        <f t="shared" si="32195"/>
        <v>0</v>
      </c>
      <c r="M6440" s="8">
        <f t="shared" si="32189"/>
        <v>1.2424868374050662</v>
      </c>
      <c r="N6440" s="5">
        <v>1001</v>
      </c>
      <c r="O6440" s="18">
        <v>20</v>
      </c>
    </row>
    <row r="6441" spans="1:15" x14ac:dyDescent="0.2">
      <c r="A6441" s="5" t="s">
        <v>26</v>
      </c>
      <c r="B6441" s="13">
        <v>1609675</v>
      </c>
      <c r="C6441" s="6">
        <f t="shared" si="32190"/>
        <v>44072</v>
      </c>
      <c r="D6441" s="5">
        <f t="shared" si="32191"/>
        <v>3</v>
      </c>
      <c r="E6441" s="13">
        <f t="shared" si="32196"/>
        <v>2.1428571428571428</v>
      </c>
      <c r="F6441" s="13">
        <f t="shared" si="32198"/>
        <v>2</v>
      </c>
      <c r="G6441" s="13">
        <f t="shared" si="32193"/>
        <v>62.372839237734325</v>
      </c>
      <c r="H6441" s="5">
        <f t="shared" si="32197"/>
        <v>163</v>
      </c>
      <c r="I6441" s="5">
        <f t="shared" si="32197"/>
        <v>148</v>
      </c>
      <c r="J6441" s="8">
        <f t="shared" si="32192"/>
        <v>0.21520803443328551</v>
      </c>
      <c r="K6441" s="5">
        <f t="shared" si="32188"/>
        <v>0</v>
      </c>
      <c r="L6441" s="8">
        <f t="shared" si="32195"/>
        <v>0</v>
      </c>
      <c r="M6441" s="8">
        <f t="shared" si="32189"/>
        <v>1.2424868374050662</v>
      </c>
      <c r="N6441" s="5">
        <v>1004</v>
      </c>
      <c r="O6441" s="18">
        <v>20</v>
      </c>
    </row>
    <row r="6442" spans="1:15" x14ac:dyDescent="0.2">
      <c r="A6442" s="5" t="s">
        <v>26</v>
      </c>
      <c r="B6442" s="13">
        <v>1609675</v>
      </c>
      <c r="C6442" s="6">
        <f t="shared" si="32190"/>
        <v>44073</v>
      </c>
      <c r="D6442" s="5">
        <f t="shared" si="32191"/>
        <v>3</v>
      </c>
      <c r="E6442" s="13">
        <f t="shared" si="32196"/>
        <v>2.1428571428571428</v>
      </c>
      <c r="F6442" s="13">
        <f t="shared" si="32198"/>
        <v>2</v>
      </c>
      <c r="G6442" s="13">
        <f t="shared" si="32193"/>
        <v>62.559212263345081</v>
      </c>
      <c r="H6442" s="5">
        <f t="shared" si="32197"/>
        <v>164</v>
      </c>
      <c r="I6442" s="5">
        <f t="shared" si="32197"/>
        <v>149</v>
      </c>
      <c r="J6442" s="8">
        <f t="shared" si="32192"/>
        <v>0.21474588403722258</v>
      </c>
      <c r="K6442" s="5">
        <f t="shared" si="32188"/>
        <v>0</v>
      </c>
      <c r="L6442" s="8">
        <f t="shared" si="32195"/>
        <v>0</v>
      </c>
      <c r="M6442" s="8">
        <f t="shared" si="32189"/>
        <v>1.2424868374050662</v>
      </c>
      <c r="N6442" s="5">
        <v>1007</v>
      </c>
      <c r="O6442" s="18">
        <v>20</v>
      </c>
    </row>
    <row r="6443" spans="1:15" x14ac:dyDescent="0.2">
      <c r="A6443" s="5" t="s">
        <v>26</v>
      </c>
      <c r="B6443" s="13">
        <v>1609675</v>
      </c>
      <c r="C6443" s="6">
        <f t="shared" si="32190"/>
        <v>44074</v>
      </c>
      <c r="D6443" s="5">
        <f t="shared" si="32191"/>
        <v>1</v>
      </c>
      <c r="E6443" s="13">
        <f t="shared" si="32196"/>
        <v>2</v>
      </c>
      <c r="F6443" s="13">
        <f t="shared" si="32198"/>
        <v>2</v>
      </c>
      <c r="G6443" s="13">
        <f t="shared" si="32193"/>
        <v>62.62133660521534</v>
      </c>
      <c r="H6443" s="5">
        <f t="shared" si="32197"/>
        <v>165</v>
      </c>
      <c r="I6443" s="5">
        <f t="shared" si="32197"/>
        <v>150</v>
      </c>
      <c r="J6443" s="8">
        <f t="shared" si="32192"/>
        <v>0.2</v>
      </c>
      <c r="K6443" s="5">
        <f t="shared" si="32188"/>
        <v>0</v>
      </c>
      <c r="L6443" s="8">
        <f t="shared" si="32195"/>
        <v>0</v>
      </c>
      <c r="M6443" s="8">
        <f t="shared" si="32189"/>
        <v>1.2424868374050662</v>
      </c>
      <c r="N6443" s="5">
        <v>1008</v>
      </c>
      <c r="O6443" s="18">
        <v>20</v>
      </c>
    </row>
    <row r="6444" spans="1:15" x14ac:dyDescent="0.2">
      <c r="A6444" s="5" t="s">
        <v>26</v>
      </c>
      <c r="B6444" s="13">
        <v>1609675</v>
      </c>
      <c r="C6444" s="6">
        <f t="shared" si="32190"/>
        <v>44075</v>
      </c>
      <c r="D6444" s="5">
        <f t="shared" si="32191"/>
        <v>0</v>
      </c>
      <c r="E6444" s="13">
        <f t="shared" si="32196"/>
        <v>1.5714285714285714</v>
      </c>
      <c r="F6444" s="13">
        <f t="shared" si="32198"/>
        <v>1.8</v>
      </c>
      <c r="G6444" s="13">
        <f t="shared" si="32193"/>
        <v>62.62133660521534</v>
      </c>
      <c r="H6444" s="5">
        <f t="shared" si="32197"/>
        <v>166</v>
      </c>
      <c r="I6444" s="5">
        <f t="shared" si="32197"/>
        <v>151</v>
      </c>
      <c r="J6444" s="8">
        <f t="shared" si="32192"/>
        <v>0.15682919874536641</v>
      </c>
      <c r="K6444" s="5">
        <f t="shared" si="32188"/>
        <v>0</v>
      </c>
      <c r="L6444" s="8">
        <f t="shared" si="32195"/>
        <v>0</v>
      </c>
      <c r="M6444" s="8">
        <f t="shared" si="32189"/>
        <v>1.2424868374050662</v>
      </c>
      <c r="N6444" s="5">
        <v>1008</v>
      </c>
      <c r="O6444" s="18">
        <v>20</v>
      </c>
    </row>
    <row r="6445" spans="1:15" x14ac:dyDescent="0.2">
      <c r="A6445" s="5" t="s">
        <v>26</v>
      </c>
      <c r="B6445" s="13">
        <v>1609675</v>
      </c>
      <c r="C6445" s="6">
        <f t="shared" si="32190"/>
        <v>44076</v>
      </c>
      <c r="D6445" s="5">
        <f t="shared" si="32191"/>
        <v>1</v>
      </c>
      <c r="E6445" s="13">
        <f t="shared" si="32196"/>
        <v>1.5714285714285714</v>
      </c>
      <c r="F6445" s="13">
        <f t="shared" si="32198"/>
        <v>1.6</v>
      </c>
      <c r="G6445" s="13">
        <f t="shared" si="32193"/>
        <v>62.683460947085592</v>
      </c>
      <c r="H6445" s="5">
        <f t="shared" si="32197"/>
        <v>167</v>
      </c>
      <c r="I6445" s="5">
        <f t="shared" si="32197"/>
        <v>152</v>
      </c>
      <c r="J6445" s="8">
        <f t="shared" si="32192"/>
        <v>0.15658362989323843</v>
      </c>
      <c r="K6445" s="5">
        <f t="shared" si="32188"/>
        <v>0</v>
      </c>
      <c r="L6445" s="8">
        <f t="shared" si="32195"/>
        <v>0</v>
      </c>
      <c r="M6445" s="8">
        <f t="shared" si="32189"/>
        <v>1.2424868374050662</v>
      </c>
      <c r="N6445" s="5">
        <v>1009</v>
      </c>
      <c r="O6445" s="18">
        <v>20</v>
      </c>
    </row>
    <row r="6446" spans="1:15" x14ac:dyDescent="0.2">
      <c r="A6446" s="5" t="s">
        <v>26</v>
      </c>
      <c r="B6446" s="13">
        <v>1609675</v>
      </c>
      <c r="C6446" s="6">
        <f t="shared" si="32190"/>
        <v>44077</v>
      </c>
      <c r="D6446" s="5">
        <f t="shared" si="32191"/>
        <v>6</v>
      </c>
      <c r="E6446" s="13">
        <f t="shared" si="32196"/>
        <v>2.2857142857142856</v>
      </c>
      <c r="F6446" s="13">
        <f t="shared" si="32198"/>
        <v>2.2000000000000002</v>
      </c>
      <c r="G6446" s="13">
        <f t="shared" si="32193"/>
        <v>63.056206998307111</v>
      </c>
      <c r="H6446" s="5">
        <f t="shared" ref="H6446:I6461" si="32199">H6445+1</f>
        <v>168</v>
      </c>
      <c r="I6446" s="5">
        <f t="shared" si="32199"/>
        <v>153</v>
      </c>
      <c r="J6446" s="8">
        <f t="shared" si="32192"/>
        <v>0.22740193291642977</v>
      </c>
      <c r="K6446" s="5">
        <f t="shared" si="32188"/>
        <v>0</v>
      </c>
      <c r="L6446" s="8">
        <f t="shared" si="32195"/>
        <v>0</v>
      </c>
      <c r="M6446" s="8">
        <f t="shared" si="32189"/>
        <v>1.2424868374050662</v>
      </c>
      <c r="N6446" s="5">
        <v>1015</v>
      </c>
      <c r="O6446" s="18">
        <v>20</v>
      </c>
    </row>
    <row r="6447" spans="1:15" x14ac:dyDescent="0.2">
      <c r="A6447" s="5" t="s">
        <v>26</v>
      </c>
      <c r="B6447" s="13">
        <v>1609675</v>
      </c>
      <c r="C6447" s="6">
        <f t="shared" si="32190"/>
        <v>44078</v>
      </c>
      <c r="D6447" s="5">
        <f t="shared" si="32191"/>
        <v>4</v>
      </c>
      <c r="E6447" s="13">
        <f t="shared" si="32196"/>
        <v>2.5714285714285716</v>
      </c>
      <c r="F6447" s="13">
        <f t="shared" si="32198"/>
        <v>2.4</v>
      </c>
      <c r="G6447" s="13">
        <f t="shared" si="32193"/>
        <v>63.304704365788126</v>
      </c>
      <c r="H6447" s="5">
        <f t="shared" si="32199"/>
        <v>169</v>
      </c>
      <c r="I6447" s="5">
        <f t="shared" si="32199"/>
        <v>154</v>
      </c>
      <c r="J6447" s="8">
        <f t="shared" si="32192"/>
        <v>0.25524673851389679</v>
      </c>
      <c r="K6447" s="5">
        <f t="shared" si="32188"/>
        <v>0</v>
      </c>
      <c r="L6447" s="8">
        <f t="shared" si="32195"/>
        <v>0</v>
      </c>
      <c r="M6447" s="8">
        <f t="shared" si="32189"/>
        <v>1.2424868374050662</v>
      </c>
      <c r="N6447" s="5">
        <v>1019</v>
      </c>
      <c r="O6447" s="18">
        <v>20</v>
      </c>
    </row>
    <row r="6448" spans="1:15" x14ac:dyDescent="0.2">
      <c r="A6448" s="5" t="s">
        <v>26</v>
      </c>
      <c r="B6448" s="13">
        <v>1609675</v>
      </c>
      <c r="C6448" s="6">
        <f t="shared" si="32190"/>
        <v>44079</v>
      </c>
      <c r="D6448" s="5">
        <f t="shared" si="32191"/>
        <v>4</v>
      </c>
      <c r="E6448" s="13">
        <f t="shared" si="32196"/>
        <v>2.7142857142857144</v>
      </c>
      <c r="F6448" s="13">
        <f t="shared" si="32198"/>
        <v>3</v>
      </c>
      <c r="G6448" s="13">
        <f t="shared" si="32193"/>
        <v>63.553201733269141</v>
      </c>
      <c r="H6448" s="5">
        <f t="shared" si="32199"/>
        <v>170</v>
      </c>
      <c r="I6448" s="5">
        <f t="shared" si="32199"/>
        <v>155</v>
      </c>
      <c r="J6448" s="8">
        <f t="shared" si="32192"/>
        <v>0.26874115983026875</v>
      </c>
      <c r="K6448" s="5">
        <f t="shared" si="32188"/>
        <v>0</v>
      </c>
      <c r="L6448" s="8">
        <f t="shared" si="32195"/>
        <v>0</v>
      </c>
      <c r="M6448" s="8">
        <f t="shared" si="32189"/>
        <v>1.2424868374050662</v>
      </c>
      <c r="N6448" s="5">
        <v>1023</v>
      </c>
      <c r="O6448" s="18">
        <v>20</v>
      </c>
    </row>
    <row r="6449" spans="1:15" x14ac:dyDescent="0.2">
      <c r="A6449" s="5" t="s">
        <v>26</v>
      </c>
      <c r="B6449" s="13">
        <v>1609675</v>
      </c>
      <c r="C6449" s="6">
        <f t="shared" si="32190"/>
        <v>44080</v>
      </c>
      <c r="D6449" s="5">
        <f t="shared" si="32191"/>
        <v>0</v>
      </c>
      <c r="E6449" s="13">
        <f t="shared" si="32196"/>
        <v>2.2857142857142856</v>
      </c>
      <c r="F6449" s="13">
        <f t="shared" si="32198"/>
        <v>3</v>
      </c>
      <c r="G6449" s="13">
        <f t="shared" si="32193"/>
        <v>63.553201733269141</v>
      </c>
      <c r="H6449" s="5">
        <f t="shared" si="32199"/>
        <v>171</v>
      </c>
      <c r="I6449" s="5">
        <f t="shared" si="32199"/>
        <v>156</v>
      </c>
      <c r="J6449" s="8">
        <f t="shared" si="32192"/>
        <v>0.2257017915079701</v>
      </c>
      <c r="K6449" s="5">
        <f t="shared" si="32188"/>
        <v>0</v>
      </c>
      <c r="L6449" s="8">
        <f t="shared" si="32195"/>
        <v>0</v>
      </c>
      <c r="M6449" s="8">
        <f t="shared" si="32189"/>
        <v>1.2424868374050662</v>
      </c>
      <c r="N6449" s="5">
        <v>1023</v>
      </c>
      <c r="O6449" s="18">
        <v>20</v>
      </c>
    </row>
    <row r="6450" spans="1:15" x14ac:dyDescent="0.2">
      <c r="A6450" s="5" t="s">
        <v>26</v>
      </c>
      <c r="B6450" s="13">
        <v>1609675</v>
      </c>
      <c r="C6450" s="6">
        <f t="shared" si="32190"/>
        <v>44081</v>
      </c>
      <c r="D6450" s="5">
        <f t="shared" si="32191"/>
        <v>0</v>
      </c>
      <c r="E6450" s="13">
        <f t="shared" si="32196"/>
        <v>2.1428571428571428</v>
      </c>
      <c r="F6450" s="13">
        <f t="shared" si="32198"/>
        <v>2.8</v>
      </c>
      <c r="G6450" s="13">
        <f t="shared" si="32193"/>
        <v>63.553201733269141</v>
      </c>
      <c r="H6450" s="5">
        <f t="shared" si="32199"/>
        <v>172</v>
      </c>
      <c r="I6450" s="5">
        <f t="shared" si="32199"/>
        <v>157</v>
      </c>
      <c r="J6450" s="8">
        <f t="shared" si="32192"/>
        <v>0.21111893033075299</v>
      </c>
      <c r="K6450" s="5">
        <f t="shared" si="32188"/>
        <v>0</v>
      </c>
      <c r="L6450" s="8">
        <f t="shared" si="32195"/>
        <v>0</v>
      </c>
      <c r="M6450" s="8">
        <f t="shared" si="32189"/>
        <v>1.2424868374050662</v>
      </c>
      <c r="N6450" s="5">
        <v>1023</v>
      </c>
      <c r="O6450" s="18">
        <v>20</v>
      </c>
    </row>
    <row r="6451" spans="1:15" x14ac:dyDescent="0.2">
      <c r="A6451" s="5" t="s">
        <v>26</v>
      </c>
      <c r="B6451" s="13">
        <v>1609675</v>
      </c>
      <c r="C6451" s="6">
        <f t="shared" si="32190"/>
        <v>44082</v>
      </c>
      <c r="D6451" s="5">
        <f t="shared" si="32191"/>
        <v>11</v>
      </c>
      <c r="E6451" s="13">
        <f t="shared" si="32196"/>
        <v>3.7142857142857144</v>
      </c>
      <c r="F6451" s="13">
        <f t="shared" si="32198"/>
        <v>3.8</v>
      </c>
      <c r="G6451" s="13">
        <f t="shared" si="32193"/>
        <v>64.236569493841927</v>
      </c>
      <c r="H6451" s="5">
        <f t="shared" si="32199"/>
        <v>173</v>
      </c>
      <c r="I6451" s="5">
        <f t="shared" si="32199"/>
        <v>158</v>
      </c>
      <c r="J6451" s="8">
        <f t="shared" si="32192"/>
        <v>0.3651685393258427</v>
      </c>
      <c r="K6451" s="5">
        <f t="shared" si="32188"/>
        <v>0</v>
      </c>
      <c r="L6451" s="8">
        <f t="shared" si="32195"/>
        <v>0</v>
      </c>
      <c r="M6451" s="8">
        <f t="shared" si="32189"/>
        <v>1.2424868374050662</v>
      </c>
      <c r="N6451" s="5">
        <v>1034</v>
      </c>
      <c r="O6451" s="18">
        <v>20</v>
      </c>
    </row>
    <row r="6452" spans="1:15" x14ac:dyDescent="0.2">
      <c r="A6452" s="5" t="s">
        <v>26</v>
      </c>
      <c r="B6452" s="13">
        <v>1609675</v>
      </c>
      <c r="C6452" s="6">
        <f t="shared" si="32190"/>
        <v>44083</v>
      </c>
      <c r="D6452" s="5">
        <f t="shared" si="32191"/>
        <v>4</v>
      </c>
      <c r="E6452" s="13">
        <f t="shared" si="32196"/>
        <v>4.1428571428571432</v>
      </c>
      <c r="F6452" s="13">
        <f t="shared" si="32198"/>
        <v>3.8</v>
      </c>
      <c r="G6452" s="13">
        <f t="shared" si="32193"/>
        <v>64.485066861322935</v>
      </c>
      <c r="H6452" s="5">
        <f t="shared" si="32199"/>
        <v>174</v>
      </c>
      <c r="I6452" s="5">
        <f t="shared" si="32199"/>
        <v>159</v>
      </c>
      <c r="J6452" s="8">
        <f t="shared" si="32192"/>
        <v>0.40582143856703057</v>
      </c>
      <c r="K6452" s="5">
        <f t="shared" si="32188"/>
        <v>0</v>
      </c>
      <c r="L6452" s="8">
        <f t="shared" si="32195"/>
        <v>0</v>
      </c>
      <c r="M6452" s="8">
        <f t="shared" si="32189"/>
        <v>1.2424868374050662</v>
      </c>
      <c r="N6452" s="5">
        <v>1038</v>
      </c>
      <c r="O6452" s="18">
        <v>20</v>
      </c>
    </row>
    <row r="6453" spans="1:15" x14ac:dyDescent="0.2">
      <c r="A6453" s="5" t="s">
        <v>26</v>
      </c>
      <c r="B6453" s="13">
        <v>1609675</v>
      </c>
      <c r="C6453" s="6">
        <f t="shared" si="32190"/>
        <v>44084</v>
      </c>
      <c r="D6453" s="5">
        <f t="shared" si="32191"/>
        <v>6</v>
      </c>
      <c r="E6453" s="13">
        <f t="shared" si="32196"/>
        <v>4.1428571428571432</v>
      </c>
      <c r="F6453" s="13">
        <f t="shared" si="32198"/>
        <v>4.2</v>
      </c>
      <c r="G6453" s="13">
        <f t="shared" si="32193"/>
        <v>64.85781291254446</v>
      </c>
      <c r="H6453" s="5">
        <f t="shared" si="32199"/>
        <v>175</v>
      </c>
      <c r="I6453" s="5">
        <f t="shared" si="32199"/>
        <v>160</v>
      </c>
      <c r="J6453" s="8">
        <f t="shared" si="32192"/>
        <v>0.40418118466898956</v>
      </c>
      <c r="K6453" s="5">
        <f t="shared" si="32188"/>
        <v>0</v>
      </c>
      <c r="L6453" s="8">
        <f t="shared" si="32195"/>
        <v>0</v>
      </c>
      <c r="M6453" s="8">
        <f t="shared" si="32189"/>
        <v>1.2424868374050662</v>
      </c>
      <c r="N6453" s="5">
        <v>1044</v>
      </c>
      <c r="O6453" s="18">
        <v>20</v>
      </c>
    </row>
    <row r="6454" spans="1:15" x14ac:dyDescent="0.2">
      <c r="A6454" s="5" t="s">
        <v>26</v>
      </c>
      <c r="B6454" s="13">
        <v>1609675</v>
      </c>
      <c r="C6454" s="6">
        <f t="shared" si="32190"/>
        <v>44085</v>
      </c>
      <c r="D6454" s="5">
        <f t="shared" si="32191"/>
        <v>2</v>
      </c>
      <c r="E6454" s="13">
        <f t="shared" si="32196"/>
        <v>3.8571428571428572</v>
      </c>
      <c r="F6454" s="13">
        <f t="shared" si="32198"/>
        <v>4.5999999999999996</v>
      </c>
      <c r="G6454" s="13">
        <f t="shared" si="32193"/>
        <v>64.982061596284964</v>
      </c>
      <c r="H6454" s="5">
        <f t="shared" si="32199"/>
        <v>176</v>
      </c>
      <c r="I6454" s="5">
        <f t="shared" si="32199"/>
        <v>161</v>
      </c>
      <c r="J6454" s="8">
        <f t="shared" si="32192"/>
        <v>0.3747917823431427</v>
      </c>
      <c r="K6454" s="5">
        <f t="shared" si="32188"/>
        <v>0</v>
      </c>
      <c r="L6454" s="8">
        <f t="shared" si="32195"/>
        <v>0</v>
      </c>
      <c r="M6454" s="8">
        <f t="shared" si="32189"/>
        <v>1.2424868374050662</v>
      </c>
      <c r="N6454" s="5">
        <v>1046</v>
      </c>
      <c r="O6454" s="18">
        <v>20</v>
      </c>
    </row>
    <row r="6455" spans="1:15" x14ac:dyDescent="0.2">
      <c r="A6455" s="5" t="s">
        <v>26</v>
      </c>
      <c r="B6455" s="13">
        <v>1609675</v>
      </c>
      <c r="C6455" s="6">
        <f t="shared" si="32190"/>
        <v>44086</v>
      </c>
      <c r="D6455" s="5">
        <f t="shared" si="32191"/>
        <v>9</v>
      </c>
      <c r="E6455" s="13">
        <f t="shared" si="32196"/>
        <v>4.5714285714285712</v>
      </c>
      <c r="F6455" s="13">
        <f t="shared" si="32198"/>
        <v>6.4</v>
      </c>
      <c r="G6455" s="13">
        <f t="shared" si="32193"/>
        <v>65.541180673117239</v>
      </c>
      <c r="H6455" s="5">
        <f t="shared" si="32199"/>
        <v>177</v>
      </c>
      <c r="I6455" s="5">
        <f t="shared" si="32199"/>
        <v>162</v>
      </c>
      <c r="J6455" s="8">
        <f t="shared" si="32192"/>
        <v>0.44253906790208825</v>
      </c>
      <c r="K6455" s="5">
        <f t="shared" si="32188"/>
        <v>0</v>
      </c>
      <c r="L6455" s="8">
        <f t="shared" si="32195"/>
        <v>0</v>
      </c>
      <c r="M6455" s="8">
        <f t="shared" si="32189"/>
        <v>1.2424868374050662</v>
      </c>
      <c r="N6455" s="5">
        <v>1055</v>
      </c>
      <c r="O6455" s="18">
        <v>20</v>
      </c>
    </row>
    <row r="6456" spans="1:15" x14ac:dyDescent="0.2">
      <c r="A6456" s="5" t="s">
        <v>26</v>
      </c>
      <c r="B6456" s="13">
        <v>1609675</v>
      </c>
      <c r="C6456" s="6">
        <f t="shared" si="32190"/>
        <v>44087</v>
      </c>
      <c r="D6456" s="5">
        <f t="shared" si="32191"/>
        <v>0</v>
      </c>
      <c r="E6456" s="13">
        <f t="shared" si="32196"/>
        <v>4.5714285714285712</v>
      </c>
      <c r="F6456" s="13">
        <f t="shared" si="32198"/>
        <v>4.2</v>
      </c>
      <c r="G6456" s="13">
        <f t="shared" si="32193"/>
        <v>65.541180673117239</v>
      </c>
      <c r="H6456" s="5">
        <f t="shared" si="32199"/>
        <v>178</v>
      </c>
      <c r="I6456" s="5">
        <f t="shared" si="32199"/>
        <v>163</v>
      </c>
      <c r="J6456" s="8">
        <f t="shared" si="32192"/>
        <v>0.44058928817293125</v>
      </c>
      <c r="K6456" s="5">
        <f t="shared" si="32188"/>
        <v>0</v>
      </c>
      <c r="L6456" s="8">
        <f t="shared" si="32195"/>
        <v>0</v>
      </c>
      <c r="M6456" s="8">
        <f t="shared" si="32189"/>
        <v>1.2424868374050662</v>
      </c>
      <c r="N6456" s="5">
        <v>1055</v>
      </c>
      <c r="O6456" s="18">
        <v>20</v>
      </c>
    </row>
    <row r="6457" spans="1:15" x14ac:dyDescent="0.2">
      <c r="A6457" s="5" t="s">
        <v>26</v>
      </c>
      <c r="B6457" s="13">
        <v>1609675</v>
      </c>
      <c r="C6457" s="6">
        <f t="shared" si="32190"/>
        <v>44088</v>
      </c>
      <c r="D6457" s="5">
        <f t="shared" si="32191"/>
        <v>0</v>
      </c>
      <c r="E6457" s="13">
        <f t="shared" si="32196"/>
        <v>4.5714285714285712</v>
      </c>
      <c r="F6457" s="13">
        <f t="shared" si="32198"/>
        <v>3.4</v>
      </c>
      <c r="G6457" s="13">
        <f t="shared" si="32193"/>
        <v>65.541180673117239</v>
      </c>
      <c r="H6457" s="5">
        <f t="shared" si="32199"/>
        <v>179</v>
      </c>
      <c r="I6457" s="5">
        <f t="shared" si="32199"/>
        <v>164</v>
      </c>
      <c r="J6457" s="8">
        <f t="shared" si="32192"/>
        <v>0.43865661411925971</v>
      </c>
      <c r="K6457" s="5">
        <f t="shared" si="32188"/>
        <v>0</v>
      </c>
      <c r="L6457" s="8">
        <f t="shared" si="32195"/>
        <v>0</v>
      </c>
      <c r="M6457" s="8">
        <f t="shared" si="32189"/>
        <v>1.2424868374050662</v>
      </c>
      <c r="N6457" s="5">
        <v>1055</v>
      </c>
      <c r="O6457" s="18">
        <v>20</v>
      </c>
    </row>
    <row r="6458" spans="1:15" x14ac:dyDescent="0.2">
      <c r="A6458" s="5" t="s">
        <v>26</v>
      </c>
      <c r="B6458" s="13">
        <v>1609675</v>
      </c>
      <c r="C6458" s="6">
        <f t="shared" si="32190"/>
        <v>44089</v>
      </c>
      <c r="D6458" s="5">
        <f t="shared" si="32191"/>
        <v>9</v>
      </c>
      <c r="E6458" s="13">
        <f t="shared" si="32196"/>
        <v>4.2857142857142856</v>
      </c>
      <c r="F6458" s="13">
        <f t="shared" si="32198"/>
        <v>4</v>
      </c>
      <c r="G6458" s="13">
        <f t="shared" si="32193"/>
        <v>66.100299749949528</v>
      </c>
      <c r="H6458" s="5">
        <f t="shared" si="32199"/>
        <v>180</v>
      </c>
      <c r="I6458" s="5">
        <f t="shared" si="32199"/>
        <v>165</v>
      </c>
      <c r="J6458" s="8">
        <f t="shared" si="32192"/>
        <v>0.40944452026750366</v>
      </c>
      <c r="K6458" s="5">
        <f t="shared" si="32188"/>
        <v>0</v>
      </c>
      <c r="L6458" s="8">
        <f t="shared" si="32195"/>
        <v>0</v>
      </c>
      <c r="M6458" s="8">
        <f t="shared" si="32189"/>
        <v>1.2424868374050662</v>
      </c>
      <c r="N6458" s="5">
        <v>1064</v>
      </c>
      <c r="O6458" s="18">
        <v>20</v>
      </c>
    </row>
    <row r="6459" spans="1:15" x14ac:dyDescent="0.2">
      <c r="A6459" s="5" t="s">
        <v>26</v>
      </c>
      <c r="B6459" s="13">
        <v>1609675</v>
      </c>
      <c r="C6459" s="6">
        <f t="shared" si="32190"/>
        <v>44090</v>
      </c>
      <c r="D6459" s="5">
        <f t="shared" si="32191"/>
        <v>10</v>
      </c>
      <c r="E6459" s="13">
        <f t="shared" si="32196"/>
        <v>5.1428571428571432</v>
      </c>
      <c r="F6459" s="13">
        <f t="shared" si="32198"/>
        <v>5.6</v>
      </c>
      <c r="G6459" s="13">
        <f t="shared" si="32193"/>
        <v>66.721543168652062</v>
      </c>
      <c r="H6459" s="5">
        <f t="shared" si="32199"/>
        <v>181</v>
      </c>
      <c r="I6459" s="5">
        <f t="shared" si="32199"/>
        <v>166</v>
      </c>
      <c r="J6459" s="8">
        <f t="shared" si="32192"/>
        <v>0.48932988990077486</v>
      </c>
      <c r="K6459" s="5">
        <f t="shared" si="32188"/>
        <v>0</v>
      </c>
      <c r="L6459" s="8">
        <f t="shared" si="32195"/>
        <v>0</v>
      </c>
      <c r="M6459" s="8">
        <f t="shared" si="32189"/>
        <v>1.2424868374050662</v>
      </c>
      <c r="N6459" s="5">
        <v>1074</v>
      </c>
      <c r="O6459" s="18">
        <v>20</v>
      </c>
    </row>
    <row r="6460" spans="1:15" x14ac:dyDescent="0.2">
      <c r="A6460" s="5" t="s">
        <v>26</v>
      </c>
      <c r="B6460" s="13">
        <v>1609675</v>
      </c>
      <c r="C6460" s="6">
        <f t="shared" si="32190"/>
        <v>44091</v>
      </c>
      <c r="D6460" s="5">
        <f t="shared" si="32191"/>
        <v>7</v>
      </c>
      <c r="E6460" s="13">
        <f t="shared" si="32196"/>
        <v>5.2857142857142856</v>
      </c>
      <c r="F6460" s="13">
        <f t="shared" si="32198"/>
        <v>5.2</v>
      </c>
      <c r="G6460" s="13">
        <f t="shared" si="32193"/>
        <v>67.156413561743832</v>
      </c>
      <c r="H6460" s="5">
        <f t="shared" si="32199"/>
        <v>182</v>
      </c>
      <c r="I6460" s="5">
        <f t="shared" si="32199"/>
        <v>167</v>
      </c>
      <c r="J6460" s="8">
        <f t="shared" si="32192"/>
        <v>0.50047342080346269</v>
      </c>
      <c r="K6460" s="5">
        <f t="shared" si="32188"/>
        <v>0</v>
      </c>
      <c r="L6460" s="8">
        <f t="shared" si="32195"/>
        <v>0</v>
      </c>
      <c r="M6460" s="8">
        <f t="shared" si="32189"/>
        <v>1.2424868374050662</v>
      </c>
      <c r="N6460" s="5">
        <v>1081</v>
      </c>
      <c r="O6460" s="18">
        <v>20</v>
      </c>
    </row>
    <row r="6461" spans="1:15" x14ac:dyDescent="0.2">
      <c r="A6461" s="5" t="s">
        <v>26</v>
      </c>
      <c r="B6461" s="13">
        <v>1609675</v>
      </c>
      <c r="C6461" s="6">
        <f t="shared" si="32190"/>
        <v>44092</v>
      </c>
      <c r="D6461" s="5">
        <f t="shared" si="32191"/>
        <v>12</v>
      </c>
      <c r="E6461" s="13">
        <f t="shared" si="32196"/>
        <v>6.7142857142857144</v>
      </c>
      <c r="F6461" s="13">
        <f t="shared" si="32198"/>
        <v>7.6</v>
      </c>
      <c r="G6461" s="13">
        <f t="shared" si="32193"/>
        <v>67.90190566418687</v>
      </c>
      <c r="H6461" s="5">
        <f t="shared" si="32199"/>
        <v>183</v>
      </c>
      <c r="I6461" s="5">
        <f t="shared" si="32199"/>
        <v>168</v>
      </c>
      <c r="J6461" s="8">
        <f t="shared" si="32192"/>
        <v>0.63257065948855995</v>
      </c>
      <c r="K6461" s="5">
        <f t="shared" si="32188"/>
        <v>0</v>
      </c>
      <c r="L6461" s="8">
        <f t="shared" si="32195"/>
        <v>0</v>
      </c>
      <c r="M6461" s="8">
        <f t="shared" si="32189"/>
        <v>1.2424868374050662</v>
      </c>
      <c r="N6461" s="5">
        <v>1093</v>
      </c>
      <c r="O6461" s="18">
        <v>20</v>
      </c>
    </row>
    <row r="6462" spans="1:15" x14ac:dyDescent="0.2">
      <c r="A6462" s="5" t="s">
        <v>26</v>
      </c>
      <c r="B6462" s="13">
        <v>1609675</v>
      </c>
      <c r="C6462" s="6">
        <f t="shared" si="32190"/>
        <v>44093</v>
      </c>
      <c r="D6462" s="5">
        <f t="shared" si="32191"/>
        <v>12</v>
      </c>
      <c r="E6462" s="13">
        <f t="shared" si="32196"/>
        <v>7.1428571428571432</v>
      </c>
      <c r="F6462" s="13">
        <f t="shared" si="32198"/>
        <v>10</v>
      </c>
      <c r="G6462" s="13">
        <f t="shared" si="32193"/>
        <v>68.647397766629908</v>
      </c>
      <c r="H6462" s="5">
        <f t="shared" ref="H6462:I6477" si="32200">H6461+1</f>
        <v>184</v>
      </c>
      <c r="I6462" s="5">
        <f t="shared" si="32200"/>
        <v>169</v>
      </c>
      <c r="J6462" s="8">
        <f t="shared" si="32192"/>
        <v>0.66871740002674873</v>
      </c>
      <c r="K6462" s="5">
        <f t="shared" si="32188"/>
        <v>0</v>
      </c>
      <c r="L6462" s="8">
        <f t="shared" si="32195"/>
        <v>0</v>
      </c>
      <c r="M6462" s="8">
        <f t="shared" si="32189"/>
        <v>1.2424868374050662</v>
      </c>
      <c r="N6462" s="5">
        <v>1105</v>
      </c>
      <c r="O6462" s="18">
        <v>20</v>
      </c>
    </row>
    <row r="6463" spans="1:15" x14ac:dyDescent="0.2">
      <c r="A6463" s="5" t="s">
        <v>26</v>
      </c>
      <c r="B6463" s="13">
        <v>1609675</v>
      </c>
      <c r="C6463" s="6">
        <f t="shared" si="32190"/>
        <v>44094</v>
      </c>
      <c r="D6463" s="5">
        <f t="shared" si="32191"/>
        <v>0</v>
      </c>
      <c r="E6463" s="13">
        <f t="shared" si="32196"/>
        <v>7.1428571428571432</v>
      </c>
      <c r="F6463" s="13">
        <f t="shared" si="32198"/>
        <v>8.1999999999999993</v>
      </c>
      <c r="G6463" s="13">
        <f t="shared" si="32193"/>
        <v>68.647397766629908</v>
      </c>
      <c r="H6463" s="5">
        <f t="shared" si="32200"/>
        <v>185</v>
      </c>
      <c r="I6463" s="5">
        <f t="shared" si="32200"/>
        <v>170</v>
      </c>
      <c r="J6463" s="8">
        <f t="shared" si="32192"/>
        <v>0.6642752756742395</v>
      </c>
      <c r="K6463" s="5">
        <f t="shared" si="32188"/>
        <v>0</v>
      </c>
      <c r="L6463" s="8">
        <f t="shared" si="32195"/>
        <v>0</v>
      </c>
      <c r="M6463" s="8">
        <f t="shared" si="32189"/>
        <v>1.2424868374050662</v>
      </c>
      <c r="N6463" s="5">
        <v>1105</v>
      </c>
      <c r="O6463" s="18">
        <v>20</v>
      </c>
    </row>
    <row r="6464" spans="1:15" x14ac:dyDescent="0.2">
      <c r="A6464" s="5" t="s">
        <v>26</v>
      </c>
      <c r="B6464" s="13">
        <v>1609675</v>
      </c>
      <c r="C6464" s="6">
        <f t="shared" si="32190"/>
        <v>44095</v>
      </c>
      <c r="D6464" s="5">
        <f t="shared" si="32191"/>
        <v>0</v>
      </c>
      <c r="E6464" s="13">
        <f t="shared" si="32196"/>
        <v>7.1428571428571432</v>
      </c>
      <c r="F6464" s="13">
        <f t="shared" si="32198"/>
        <v>6.2</v>
      </c>
      <c r="G6464" s="13">
        <f t="shared" si="32193"/>
        <v>68.647397766629908</v>
      </c>
      <c r="H6464" s="5">
        <f t="shared" si="32200"/>
        <v>186</v>
      </c>
      <c r="I6464" s="5">
        <f t="shared" si="32200"/>
        <v>171</v>
      </c>
      <c r="J6464" s="8">
        <f t="shared" si="32192"/>
        <v>0.65989177774844932</v>
      </c>
      <c r="K6464" s="5">
        <f t="shared" si="32188"/>
        <v>0</v>
      </c>
      <c r="L6464" s="8">
        <f t="shared" si="32195"/>
        <v>0</v>
      </c>
      <c r="M6464" s="8">
        <f t="shared" si="32189"/>
        <v>1.2424868374050662</v>
      </c>
      <c r="N6464" s="5">
        <v>1105</v>
      </c>
      <c r="O6464" s="18">
        <v>20</v>
      </c>
    </row>
    <row r="6465" spans="1:15" x14ac:dyDescent="0.2">
      <c r="A6465" s="5" t="s">
        <v>26</v>
      </c>
      <c r="B6465" s="13">
        <v>1609675</v>
      </c>
      <c r="C6465" s="6">
        <f t="shared" si="32190"/>
        <v>44096</v>
      </c>
      <c r="D6465" s="5">
        <f t="shared" si="32191"/>
        <v>18</v>
      </c>
      <c r="E6465" s="13">
        <f t="shared" si="32196"/>
        <v>8.4285714285714288</v>
      </c>
      <c r="F6465" s="13">
        <f t="shared" si="32198"/>
        <v>8.4</v>
      </c>
      <c r="G6465" s="13">
        <f t="shared" si="32193"/>
        <v>69.765635920294471</v>
      </c>
      <c r="H6465" s="5">
        <f t="shared" si="32200"/>
        <v>187</v>
      </c>
      <c r="I6465" s="5">
        <f t="shared" si="32200"/>
        <v>172</v>
      </c>
      <c r="J6465" s="8">
        <f t="shared" si="32192"/>
        <v>0.77356758882915944</v>
      </c>
      <c r="K6465" s="5">
        <f t="shared" si="32188"/>
        <v>0</v>
      </c>
      <c r="L6465" s="8">
        <f t="shared" si="32195"/>
        <v>0</v>
      </c>
      <c r="M6465" s="8">
        <f t="shared" si="32189"/>
        <v>1.2424868374050662</v>
      </c>
      <c r="N6465" s="5">
        <v>1123</v>
      </c>
      <c r="O6465" s="18">
        <v>20</v>
      </c>
    </row>
    <row r="6466" spans="1:15" x14ac:dyDescent="0.2">
      <c r="A6466" s="5" t="s">
        <v>26</v>
      </c>
      <c r="B6466" s="13">
        <v>1609675</v>
      </c>
      <c r="C6466" s="6">
        <f t="shared" si="32190"/>
        <v>44097</v>
      </c>
      <c r="D6466" s="5">
        <f t="shared" si="32191"/>
        <v>8</v>
      </c>
      <c r="E6466" s="13">
        <f t="shared" si="32196"/>
        <v>8.1428571428571423</v>
      </c>
      <c r="F6466" s="13">
        <f t="shared" si="32198"/>
        <v>7.6</v>
      </c>
      <c r="G6466" s="13">
        <f t="shared" si="32193"/>
        <v>70.262630655256501</v>
      </c>
      <c r="H6466" s="5">
        <f t="shared" si="32200"/>
        <v>188</v>
      </c>
      <c r="I6466" s="5">
        <f t="shared" si="32200"/>
        <v>173</v>
      </c>
      <c r="J6466" s="8">
        <f t="shared" si="32192"/>
        <v>0.74160811865729892</v>
      </c>
      <c r="K6466" s="5">
        <f t="shared" si="32188"/>
        <v>0</v>
      </c>
      <c r="L6466" s="8">
        <f t="shared" si="32195"/>
        <v>0</v>
      </c>
      <c r="M6466" s="8">
        <f t="shared" si="32189"/>
        <v>1.2424868374050662</v>
      </c>
      <c r="N6466" s="5">
        <v>1131</v>
      </c>
      <c r="O6466" s="18">
        <v>20</v>
      </c>
    </row>
    <row r="6467" spans="1:15" x14ac:dyDescent="0.2">
      <c r="A6467" s="5" t="s">
        <v>26</v>
      </c>
      <c r="B6467" s="13">
        <v>1609675</v>
      </c>
      <c r="C6467" s="6">
        <f t="shared" si="32190"/>
        <v>44098</v>
      </c>
      <c r="D6467" s="5">
        <f t="shared" si="32191"/>
        <v>5</v>
      </c>
      <c r="E6467" s="13">
        <f t="shared" si="32196"/>
        <v>7.8571428571428568</v>
      </c>
      <c r="F6467" s="13">
        <f t="shared" si="32198"/>
        <v>6.2</v>
      </c>
      <c r="G6467" s="13">
        <f t="shared" si="32193"/>
        <v>70.573252364607768</v>
      </c>
      <c r="H6467" s="5">
        <f t="shared" si="32200"/>
        <v>189</v>
      </c>
      <c r="I6467" s="5">
        <f t="shared" si="32200"/>
        <v>174</v>
      </c>
      <c r="J6467" s="8">
        <f t="shared" si="32192"/>
        <v>0.7103189978044685</v>
      </c>
      <c r="K6467" s="5">
        <f t="shared" ref="K6467:K6490" si="32201">O6467-O6466</f>
        <v>0</v>
      </c>
      <c r="L6467" s="8">
        <f t="shared" si="32195"/>
        <v>0</v>
      </c>
      <c r="M6467" s="8">
        <f t="shared" si="32189"/>
        <v>1.2424868374050662</v>
      </c>
      <c r="N6467" s="5">
        <v>1136</v>
      </c>
      <c r="O6467" s="18">
        <v>20</v>
      </c>
    </row>
    <row r="6468" spans="1:15" x14ac:dyDescent="0.2">
      <c r="A6468" s="5" t="s">
        <v>26</v>
      </c>
      <c r="B6468" s="13">
        <v>1609675</v>
      </c>
      <c r="C6468" s="6">
        <f t="shared" si="32190"/>
        <v>44099</v>
      </c>
      <c r="D6468" s="5">
        <f t="shared" si="32191"/>
        <v>8</v>
      </c>
      <c r="E6468" s="13">
        <f t="shared" si="32196"/>
        <v>7.2857142857142856</v>
      </c>
      <c r="F6468" s="13">
        <f t="shared" si="32198"/>
        <v>7.8</v>
      </c>
      <c r="G6468" s="13">
        <f t="shared" si="32193"/>
        <v>71.070247099569784</v>
      </c>
      <c r="H6468" s="5">
        <f t="shared" si="32200"/>
        <v>190</v>
      </c>
      <c r="I6468" s="5">
        <f t="shared" si="32200"/>
        <v>175</v>
      </c>
      <c r="J6468" s="8">
        <f t="shared" si="32192"/>
        <v>0.65401384970505261</v>
      </c>
      <c r="K6468" s="5">
        <f t="shared" si="32201"/>
        <v>0</v>
      </c>
      <c r="L6468" s="8">
        <f t="shared" si="32195"/>
        <v>0</v>
      </c>
      <c r="M6468" s="8">
        <f t="shared" ref="M6468:M6490" si="32202">O6468/(B6468/100000)</f>
        <v>1.2424868374050662</v>
      </c>
      <c r="N6468" s="5">
        <v>1144</v>
      </c>
      <c r="O6468" s="18">
        <v>20</v>
      </c>
    </row>
    <row r="6469" spans="1:15" x14ac:dyDescent="0.2">
      <c r="A6469" s="5" t="s">
        <v>26</v>
      </c>
      <c r="B6469" s="13">
        <v>1609675</v>
      </c>
      <c r="C6469" s="6">
        <f t="shared" ref="C6469:C6724" si="32203">C6468+1</f>
        <v>44100</v>
      </c>
      <c r="D6469" s="5">
        <f t="shared" ref="D6469:D6490" si="32204">N6469-N6468</f>
        <v>7</v>
      </c>
      <c r="E6469" s="13">
        <f t="shared" si="32196"/>
        <v>6.5714285714285712</v>
      </c>
      <c r="F6469" s="13">
        <f t="shared" si="32198"/>
        <v>9.1999999999999993</v>
      </c>
      <c r="G6469" s="13">
        <f t="shared" si="32193"/>
        <v>71.505117492661569</v>
      </c>
      <c r="H6469" s="5">
        <f t="shared" si="32200"/>
        <v>191</v>
      </c>
      <c r="I6469" s="5">
        <f t="shared" si="32200"/>
        <v>176</v>
      </c>
      <c r="J6469" s="8">
        <f t="shared" si="32192"/>
        <v>0.58606191871575997</v>
      </c>
      <c r="K6469" s="5">
        <f t="shared" si="32201"/>
        <v>0</v>
      </c>
      <c r="L6469" s="8">
        <f t="shared" si="32195"/>
        <v>0</v>
      </c>
      <c r="M6469" s="8">
        <f t="shared" si="32202"/>
        <v>1.2424868374050662</v>
      </c>
      <c r="N6469" s="5">
        <v>1151</v>
      </c>
      <c r="O6469" s="18">
        <v>20</v>
      </c>
    </row>
    <row r="6470" spans="1:15" x14ac:dyDescent="0.2">
      <c r="A6470" s="5" t="s">
        <v>26</v>
      </c>
      <c r="B6470" s="13">
        <v>1609675</v>
      </c>
      <c r="C6470" s="6">
        <f t="shared" si="32203"/>
        <v>44101</v>
      </c>
      <c r="D6470" s="5">
        <f t="shared" si="32204"/>
        <v>0</v>
      </c>
      <c r="E6470" s="13">
        <f t="shared" si="32196"/>
        <v>6.5714285714285712</v>
      </c>
      <c r="F6470" s="13">
        <f t="shared" si="32198"/>
        <v>5.6</v>
      </c>
      <c r="G6470" s="13">
        <f t="shared" si="32193"/>
        <v>71.505117492661569</v>
      </c>
      <c r="H6470" s="5">
        <f t="shared" si="32200"/>
        <v>192</v>
      </c>
      <c r="I6470" s="5">
        <f t="shared" si="32200"/>
        <v>177</v>
      </c>
      <c r="J6470" s="8">
        <f t="shared" si="32192"/>
        <v>0.58264724509183019</v>
      </c>
      <c r="K6470" s="5">
        <f t="shared" si="32201"/>
        <v>0</v>
      </c>
      <c r="L6470" s="8">
        <f t="shared" si="32195"/>
        <v>0</v>
      </c>
      <c r="M6470" s="8">
        <f t="shared" si="32202"/>
        <v>1.2424868374050662</v>
      </c>
      <c r="N6470" s="5">
        <v>1151</v>
      </c>
      <c r="O6470" s="18">
        <v>20</v>
      </c>
    </row>
    <row r="6471" spans="1:15" x14ac:dyDescent="0.2">
      <c r="A6471" s="5" t="s">
        <v>26</v>
      </c>
      <c r="B6471" s="13">
        <v>1609675</v>
      </c>
      <c r="C6471" s="6">
        <f t="shared" si="32203"/>
        <v>44102</v>
      </c>
      <c r="D6471" s="5">
        <f t="shared" si="32204"/>
        <v>0</v>
      </c>
      <c r="E6471" s="13">
        <f t="shared" si="32196"/>
        <v>6.5714285714285712</v>
      </c>
      <c r="F6471" s="13">
        <f t="shared" si="32198"/>
        <v>4</v>
      </c>
      <c r="G6471" s="13">
        <f t="shared" si="32193"/>
        <v>71.505117492661569</v>
      </c>
      <c r="H6471" s="5">
        <f t="shared" si="32200"/>
        <v>193</v>
      </c>
      <c r="I6471" s="5">
        <f t="shared" si="32200"/>
        <v>178</v>
      </c>
      <c r="J6471" s="8">
        <f t="shared" si="32192"/>
        <v>0.57927213197330318</v>
      </c>
      <c r="K6471" s="5">
        <f t="shared" si="32201"/>
        <v>0</v>
      </c>
      <c r="L6471" s="8">
        <f t="shared" si="32195"/>
        <v>0</v>
      </c>
      <c r="M6471" s="8">
        <f t="shared" si="32202"/>
        <v>1.2424868374050662</v>
      </c>
      <c r="N6471" s="5">
        <v>1151</v>
      </c>
      <c r="O6471" s="18">
        <v>20</v>
      </c>
    </row>
    <row r="6472" spans="1:15" x14ac:dyDescent="0.2">
      <c r="A6472" s="5" t="s">
        <v>26</v>
      </c>
      <c r="B6472" s="13">
        <v>1609675</v>
      </c>
      <c r="C6472" s="6">
        <f t="shared" si="32203"/>
        <v>44103</v>
      </c>
      <c r="D6472" s="5">
        <f t="shared" si="32204"/>
        <v>17</v>
      </c>
      <c r="E6472" s="13">
        <f t="shared" si="32196"/>
        <v>6.4285714285714288</v>
      </c>
      <c r="F6472" s="13">
        <f t="shared" si="32198"/>
        <v>6.4</v>
      </c>
      <c r="G6472" s="13">
        <f t="shared" si="32193"/>
        <v>72.561231304455873</v>
      </c>
      <c r="H6472" s="5">
        <f t="shared" si="32200"/>
        <v>194</v>
      </c>
      <c r="I6472" s="5">
        <f t="shared" si="32200"/>
        <v>179</v>
      </c>
      <c r="J6472" s="8">
        <f t="shared" si="32192"/>
        <v>0.56341555026918744</v>
      </c>
      <c r="K6472" s="5">
        <f t="shared" si="32201"/>
        <v>0</v>
      </c>
      <c r="L6472" s="8">
        <f t="shared" si="32195"/>
        <v>0</v>
      </c>
      <c r="M6472" s="8">
        <f t="shared" si="32202"/>
        <v>1.2424868374050662</v>
      </c>
      <c r="N6472" s="5">
        <v>1168</v>
      </c>
      <c r="O6472" s="18">
        <v>20</v>
      </c>
    </row>
    <row r="6473" spans="1:15" x14ac:dyDescent="0.2">
      <c r="A6473" s="5" t="s">
        <v>26</v>
      </c>
      <c r="B6473" s="13">
        <v>1609675</v>
      </c>
      <c r="C6473" s="6">
        <f t="shared" si="32203"/>
        <v>44104</v>
      </c>
      <c r="D6473" s="5">
        <f t="shared" si="32204"/>
        <v>12</v>
      </c>
      <c r="E6473" s="13">
        <f t="shared" si="32196"/>
        <v>7</v>
      </c>
      <c r="F6473" s="13">
        <f t="shared" si="32198"/>
        <v>7.2</v>
      </c>
      <c r="G6473" s="13">
        <f t="shared" si="32193"/>
        <v>73.306723406898911</v>
      </c>
      <c r="H6473" s="5">
        <f t="shared" si="32200"/>
        <v>195</v>
      </c>
      <c r="I6473" s="5">
        <f t="shared" si="32200"/>
        <v>180</v>
      </c>
      <c r="J6473" s="8">
        <f t="shared" ref="J6473:J6490" si="32205">E6473/(SUM(N6466:N6472)/7)*100</f>
        <v>0.61005976095617531</v>
      </c>
      <c r="K6473" s="5">
        <f t="shared" si="32201"/>
        <v>0</v>
      </c>
      <c r="L6473" s="8">
        <f t="shared" si="32195"/>
        <v>0</v>
      </c>
      <c r="M6473" s="8">
        <f t="shared" si="32202"/>
        <v>1.2424868374050662</v>
      </c>
      <c r="N6473" s="5">
        <v>1180</v>
      </c>
      <c r="O6473" s="18">
        <v>20</v>
      </c>
    </row>
    <row r="6474" spans="1:15" x14ac:dyDescent="0.2">
      <c r="A6474" s="5" t="s">
        <v>26</v>
      </c>
      <c r="B6474" s="13">
        <v>1609675</v>
      </c>
      <c r="C6474" s="6">
        <f t="shared" si="32203"/>
        <v>44105</v>
      </c>
      <c r="D6474" s="5">
        <f t="shared" si="32204"/>
        <v>15</v>
      </c>
      <c r="E6474" s="13">
        <f t="shared" si="32196"/>
        <v>8.4285714285714288</v>
      </c>
      <c r="F6474" s="13">
        <f t="shared" si="32198"/>
        <v>8.8000000000000007</v>
      </c>
      <c r="G6474" s="13">
        <f t="shared" si="32193"/>
        <v>74.238588534952711</v>
      </c>
      <c r="H6474" s="5">
        <f t="shared" si="32200"/>
        <v>196</v>
      </c>
      <c r="I6474" s="5">
        <f t="shared" si="32200"/>
        <v>181</v>
      </c>
      <c r="J6474" s="8">
        <f t="shared" si="32205"/>
        <v>0.73010765994307647</v>
      </c>
      <c r="K6474" s="5">
        <f t="shared" si="32201"/>
        <v>0</v>
      </c>
      <c r="L6474" s="8">
        <f t="shared" si="32195"/>
        <v>0</v>
      </c>
      <c r="M6474" s="8">
        <f t="shared" si="32202"/>
        <v>1.2424868374050662</v>
      </c>
      <c r="N6474" s="5">
        <v>1195</v>
      </c>
      <c r="O6474" s="18">
        <v>20</v>
      </c>
    </row>
    <row r="6475" spans="1:15" x14ac:dyDescent="0.2">
      <c r="A6475" s="5" t="s">
        <v>26</v>
      </c>
      <c r="B6475" s="13">
        <v>1609675</v>
      </c>
      <c r="C6475" s="6">
        <f t="shared" si="32203"/>
        <v>44106</v>
      </c>
      <c r="D6475" s="5">
        <f t="shared" si="32204"/>
        <v>8</v>
      </c>
      <c r="E6475" s="13">
        <f t="shared" si="32196"/>
        <v>8.4285714285714288</v>
      </c>
      <c r="F6475" s="13">
        <f t="shared" si="32198"/>
        <v>10.4</v>
      </c>
      <c r="G6475" s="13">
        <f t="shared" ref="G6475:G6490" si="32206">N6475/(B6475/100000)</f>
        <v>74.735583269914727</v>
      </c>
      <c r="H6475" s="5">
        <f t="shared" si="32200"/>
        <v>197</v>
      </c>
      <c r="I6475" s="5">
        <f t="shared" si="32200"/>
        <v>182</v>
      </c>
      <c r="J6475" s="8">
        <f t="shared" si="32205"/>
        <v>0.72481572481572476</v>
      </c>
      <c r="K6475" s="5">
        <f t="shared" si="32201"/>
        <v>0</v>
      </c>
      <c r="L6475" s="8">
        <f t="shared" si="32195"/>
        <v>0</v>
      </c>
      <c r="M6475" s="8">
        <f t="shared" si="32202"/>
        <v>1.2424868374050662</v>
      </c>
      <c r="N6475" s="5">
        <v>1203</v>
      </c>
      <c r="O6475" s="18">
        <v>20</v>
      </c>
    </row>
    <row r="6476" spans="1:15" x14ac:dyDescent="0.2">
      <c r="A6476" s="5" t="s">
        <v>26</v>
      </c>
      <c r="B6476" s="13">
        <v>1609675</v>
      </c>
      <c r="C6476" s="6">
        <f t="shared" si="32203"/>
        <v>44107</v>
      </c>
      <c r="D6476" s="5">
        <f t="shared" si="32204"/>
        <v>17</v>
      </c>
      <c r="E6476" s="13">
        <f t="shared" si="32196"/>
        <v>9.8571428571428577</v>
      </c>
      <c r="F6476" s="13">
        <f t="shared" si="32198"/>
        <v>13.8</v>
      </c>
      <c r="G6476" s="13">
        <f t="shared" si="32206"/>
        <v>75.791697081709046</v>
      </c>
      <c r="H6476" s="5">
        <f t="shared" si="32200"/>
        <v>198</v>
      </c>
      <c r="I6476" s="5">
        <f t="shared" si="32200"/>
        <v>183</v>
      </c>
      <c r="J6476" s="8">
        <f t="shared" si="32205"/>
        <v>0.84156604463959028</v>
      </c>
      <c r="K6476" s="5">
        <f t="shared" si="32201"/>
        <v>0</v>
      </c>
      <c r="L6476" s="8">
        <f t="shared" si="32195"/>
        <v>0</v>
      </c>
      <c r="M6476" s="8">
        <f t="shared" si="32202"/>
        <v>1.2424868374050662</v>
      </c>
      <c r="N6476" s="5">
        <v>1220</v>
      </c>
      <c r="O6476" s="18">
        <v>20</v>
      </c>
    </row>
    <row r="6477" spans="1:15" x14ac:dyDescent="0.2">
      <c r="A6477" s="5" t="s">
        <v>26</v>
      </c>
      <c r="B6477" s="13">
        <v>1609675</v>
      </c>
      <c r="C6477" s="6">
        <f t="shared" si="32203"/>
        <v>44108</v>
      </c>
      <c r="D6477" s="5">
        <f t="shared" si="32204"/>
        <v>0</v>
      </c>
      <c r="E6477" s="13">
        <f t="shared" si="32196"/>
        <v>9.8571428571428577</v>
      </c>
      <c r="F6477" s="13">
        <f t="shared" si="32198"/>
        <v>10.4</v>
      </c>
      <c r="G6477" s="13">
        <f t="shared" si="32206"/>
        <v>75.791697081709046</v>
      </c>
      <c r="H6477" s="5">
        <f t="shared" si="32200"/>
        <v>199</v>
      </c>
      <c r="I6477" s="5">
        <f t="shared" si="32200"/>
        <v>184</v>
      </c>
      <c r="J6477" s="8">
        <f t="shared" si="32205"/>
        <v>0.8345428156748913</v>
      </c>
      <c r="K6477" s="5">
        <f t="shared" si="32201"/>
        <v>0</v>
      </c>
      <c r="L6477" s="8">
        <f t="shared" si="32195"/>
        <v>0</v>
      </c>
      <c r="M6477" s="8">
        <f t="shared" si="32202"/>
        <v>1.2424868374050662</v>
      </c>
      <c r="N6477" s="5">
        <v>1220</v>
      </c>
      <c r="O6477" s="18">
        <v>20</v>
      </c>
    </row>
    <row r="6478" spans="1:15" x14ac:dyDescent="0.2">
      <c r="A6478" s="5" t="s">
        <v>26</v>
      </c>
      <c r="B6478" s="13">
        <v>1609675</v>
      </c>
      <c r="C6478" s="6">
        <f t="shared" si="32203"/>
        <v>44109</v>
      </c>
      <c r="D6478" s="5">
        <f t="shared" si="32204"/>
        <v>0</v>
      </c>
      <c r="E6478" s="13">
        <f t="shared" si="32196"/>
        <v>9.8571428571428577</v>
      </c>
      <c r="F6478" s="13">
        <f t="shared" si="32198"/>
        <v>8</v>
      </c>
      <c r="G6478" s="13">
        <f t="shared" si="32206"/>
        <v>75.791697081709046</v>
      </c>
      <c r="H6478" s="5">
        <f t="shared" ref="H6478:I6605" si="32207">H6477+1</f>
        <v>200</v>
      </c>
      <c r="I6478" s="5">
        <f t="shared" si="32207"/>
        <v>185</v>
      </c>
      <c r="J6478" s="8">
        <f t="shared" si="32205"/>
        <v>0.82763584023029868</v>
      </c>
      <c r="K6478" s="5">
        <f t="shared" si="32201"/>
        <v>0</v>
      </c>
      <c r="L6478" s="8">
        <f t="shared" si="32195"/>
        <v>0</v>
      </c>
      <c r="M6478" s="8">
        <f t="shared" si="32202"/>
        <v>1.2424868374050662</v>
      </c>
      <c r="N6478" s="5">
        <v>1220</v>
      </c>
      <c r="O6478" s="18">
        <v>20</v>
      </c>
    </row>
    <row r="6479" spans="1:15" x14ac:dyDescent="0.2">
      <c r="A6479" s="5" t="s">
        <v>26</v>
      </c>
      <c r="B6479" s="13">
        <v>1609675</v>
      </c>
      <c r="C6479" s="6">
        <f t="shared" si="32203"/>
        <v>44110</v>
      </c>
      <c r="D6479" s="5">
        <f t="shared" si="32204"/>
        <v>73</v>
      </c>
      <c r="E6479" s="13">
        <f t="shared" si="32196"/>
        <v>17.857142857142858</v>
      </c>
      <c r="F6479" s="13">
        <f t="shared" si="32198"/>
        <v>19.600000000000001</v>
      </c>
      <c r="G6479" s="13">
        <f t="shared" si="32206"/>
        <v>80.326774038237531</v>
      </c>
      <c r="H6479" s="5">
        <f t="shared" si="32207"/>
        <v>201</v>
      </c>
      <c r="I6479" s="5">
        <f t="shared" si="32207"/>
        <v>186</v>
      </c>
      <c r="J6479" s="8">
        <f t="shared" si="32205"/>
        <v>1.4870330716155127</v>
      </c>
      <c r="K6479" s="5">
        <f t="shared" si="32201"/>
        <v>0</v>
      </c>
      <c r="L6479" s="8">
        <f t="shared" si="32195"/>
        <v>0</v>
      </c>
      <c r="M6479" s="8">
        <f t="shared" si="32202"/>
        <v>1.2424868374050662</v>
      </c>
      <c r="N6479" s="5">
        <v>1293</v>
      </c>
      <c r="O6479" s="18">
        <v>20</v>
      </c>
    </row>
    <row r="6480" spans="1:15" x14ac:dyDescent="0.2">
      <c r="A6480" s="5" t="s">
        <v>26</v>
      </c>
      <c r="B6480" s="13">
        <v>1609675</v>
      </c>
      <c r="C6480" s="6">
        <f t="shared" si="32203"/>
        <v>44111</v>
      </c>
      <c r="D6480" s="5">
        <f t="shared" si="32204"/>
        <v>11</v>
      </c>
      <c r="E6480" s="13">
        <f t="shared" si="32196"/>
        <v>17.714285714285715</v>
      </c>
      <c r="F6480" s="13">
        <f t="shared" si="32198"/>
        <v>20.2</v>
      </c>
      <c r="G6480" s="13">
        <f t="shared" si="32206"/>
        <v>81.010141798810324</v>
      </c>
      <c r="H6480" s="5">
        <f t="shared" si="32207"/>
        <v>202</v>
      </c>
      <c r="I6480" s="5">
        <f t="shared" si="32207"/>
        <v>187</v>
      </c>
      <c r="J6480" s="8">
        <f t="shared" si="32205"/>
        <v>1.4535224475442505</v>
      </c>
      <c r="K6480" s="5">
        <f t="shared" si="32201"/>
        <v>0</v>
      </c>
      <c r="L6480" s="8">
        <f t="shared" si="32195"/>
        <v>0</v>
      </c>
      <c r="M6480" s="8">
        <f t="shared" si="32202"/>
        <v>1.2424868374050662</v>
      </c>
      <c r="N6480" s="5">
        <v>1304</v>
      </c>
      <c r="O6480" s="18">
        <v>20</v>
      </c>
    </row>
    <row r="6481" spans="1:15" x14ac:dyDescent="0.2">
      <c r="A6481" s="5" t="s">
        <v>26</v>
      </c>
      <c r="B6481" s="13">
        <v>1609675</v>
      </c>
      <c r="C6481" s="6">
        <f t="shared" si="32203"/>
        <v>44112</v>
      </c>
      <c r="D6481" s="5">
        <f t="shared" si="32204"/>
        <v>28</v>
      </c>
      <c r="E6481" s="13">
        <f t="shared" si="32196"/>
        <v>19.571428571428573</v>
      </c>
      <c r="F6481" s="13">
        <f t="shared" si="32198"/>
        <v>22.4</v>
      </c>
      <c r="G6481" s="13">
        <f t="shared" si="32206"/>
        <v>82.749623371177407</v>
      </c>
      <c r="H6481" s="5">
        <f t="shared" si="32207"/>
        <v>203</v>
      </c>
      <c r="I6481" s="5">
        <f t="shared" si="32207"/>
        <v>188</v>
      </c>
      <c r="J6481" s="8">
        <f t="shared" si="32205"/>
        <v>1.5829000577700754</v>
      </c>
      <c r="K6481" s="5">
        <f t="shared" si="32201"/>
        <v>0</v>
      </c>
      <c r="L6481" s="8">
        <f t="shared" si="32195"/>
        <v>0</v>
      </c>
      <c r="M6481" s="8">
        <f t="shared" si="32202"/>
        <v>1.2424868374050662</v>
      </c>
      <c r="N6481" s="5">
        <v>1332</v>
      </c>
      <c r="O6481" s="18">
        <v>20</v>
      </c>
    </row>
    <row r="6482" spans="1:15" x14ac:dyDescent="0.2">
      <c r="A6482" s="5" t="s">
        <v>26</v>
      </c>
      <c r="B6482" s="13">
        <v>1609675</v>
      </c>
      <c r="C6482" s="6">
        <f t="shared" si="32203"/>
        <v>44113</v>
      </c>
      <c r="D6482" s="5">
        <f t="shared" si="32204"/>
        <v>12</v>
      </c>
      <c r="E6482" s="13">
        <f t="shared" si="32196"/>
        <v>20.142857142857142</v>
      </c>
      <c r="F6482" s="13">
        <f t="shared" si="32198"/>
        <v>24.8</v>
      </c>
      <c r="G6482" s="13">
        <f t="shared" si="32206"/>
        <v>83.495115473620444</v>
      </c>
      <c r="H6482" s="5">
        <f t="shared" si="32207"/>
        <v>204</v>
      </c>
      <c r="I6482" s="5">
        <f t="shared" si="32207"/>
        <v>189</v>
      </c>
      <c r="J6482" s="8">
        <f t="shared" si="32205"/>
        <v>1.6037306642402185</v>
      </c>
      <c r="K6482" s="5">
        <f t="shared" si="32201"/>
        <v>0</v>
      </c>
      <c r="L6482" s="8">
        <f t="shared" si="32195"/>
        <v>0</v>
      </c>
      <c r="M6482" s="8">
        <f t="shared" si="32202"/>
        <v>1.2424868374050662</v>
      </c>
      <c r="N6482" s="5">
        <v>1344</v>
      </c>
      <c r="O6482" s="18">
        <v>20</v>
      </c>
    </row>
    <row r="6483" spans="1:15" x14ac:dyDescent="0.2">
      <c r="A6483" s="5" t="s">
        <v>26</v>
      </c>
      <c r="B6483" s="13">
        <v>1609675</v>
      </c>
      <c r="C6483" s="6">
        <f t="shared" si="32203"/>
        <v>44114</v>
      </c>
      <c r="D6483" s="5">
        <f t="shared" si="32204"/>
        <v>29</v>
      </c>
      <c r="E6483" s="13">
        <f t="shared" si="32196"/>
        <v>21.857142857142858</v>
      </c>
      <c r="F6483" s="13">
        <f t="shared" si="32198"/>
        <v>30.6</v>
      </c>
      <c r="G6483" s="13">
        <f t="shared" si="32206"/>
        <v>85.296721387857801</v>
      </c>
      <c r="H6483" s="5">
        <f t="shared" si="32207"/>
        <v>205</v>
      </c>
      <c r="I6483" s="5">
        <f t="shared" si="32207"/>
        <v>190</v>
      </c>
      <c r="J6483" s="8">
        <f t="shared" si="32205"/>
        <v>1.7127504757640213</v>
      </c>
      <c r="K6483" s="5">
        <f t="shared" si="32201"/>
        <v>0</v>
      </c>
      <c r="L6483" s="8">
        <f t="shared" si="32195"/>
        <v>0</v>
      </c>
      <c r="M6483" s="8">
        <f t="shared" si="32202"/>
        <v>1.2424868374050662</v>
      </c>
      <c r="N6483" s="5">
        <v>1373</v>
      </c>
      <c r="O6483" s="18">
        <v>20</v>
      </c>
    </row>
    <row r="6484" spans="1:15" x14ac:dyDescent="0.2">
      <c r="A6484" s="5" t="s">
        <v>26</v>
      </c>
      <c r="B6484" s="13">
        <v>1609675</v>
      </c>
      <c r="C6484" s="6">
        <f t="shared" si="32203"/>
        <v>44115</v>
      </c>
      <c r="D6484" s="5">
        <f t="shared" si="32204"/>
        <v>0</v>
      </c>
      <c r="E6484" s="13">
        <f t="shared" si="32196"/>
        <v>21.857142857142858</v>
      </c>
      <c r="F6484" s="13">
        <f t="shared" si="32198"/>
        <v>16</v>
      </c>
      <c r="G6484" s="13">
        <f t="shared" si="32206"/>
        <v>85.296721387857801</v>
      </c>
      <c r="H6484" s="5">
        <f t="shared" si="32207"/>
        <v>206</v>
      </c>
      <c r="I6484" s="5">
        <f t="shared" si="32207"/>
        <v>191</v>
      </c>
      <c r="J6484" s="8">
        <f t="shared" si="32205"/>
        <v>1.6839093110279553</v>
      </c>
      <c r="K6484" s="5">
        <f t="shared" si="32201"/>
        <v>0</v>
      </c>
      <c r="L6484" s="8">
        <f t="shared" si="32195"/>
        <v>0</v>
      </c>
      <c r="M6484" s="8">
        <f t="shared" si="32202"/>
        <v>1.2424868374050662</v>
      </c>
      <c r="N6484" s="5">
        <v>1373</v>
      </c>
      <c r="O6484" s="18">
        <v>20</v>
      </c>
    </row>
    <row r="6485" spans="1:15" x14ac:dyDescent="0.2">
      <c r="A6485" s="5" t="s">
        <v>26</v>
      </c>
      <c r="B6485" s="13">
        <v>1609675</v>
      </c>
      <c r="C6485" s="6">
        <f t="shared" si="32203"/>
        <v>44116</v>
      </c>
      <c r="D6485" s="5">
        <f t="shared" si="32204"/>
        <v>43</v>
      </c>
      <c r="E6485" s="13">
        <f t="shared" si="32196"/>
        <v>28</v>
      </c>
      <c r="F6485" s="13">
        <f t="shared" si="32198"/>
        <v>22.4</v>
      </c>
      <c r="G6485" s="13">
        <f t="shared" si="32206"/>
        <v>87.968068088278685</v>
      </c>
      <c r="H6485" s="5">
        <f t="shared" si="32207"/>
        <v>207</v>
      </c>
      <c r="I6485" s="5">
        <f t="shared" si="32207"/>
        <v>192</v>
      </c>
      <c r="J6485" s="8">
        <f t="shared" si="32205"/>
        <v>2.121441714471263</v>
      </c>
      <c r="K6485" s="5">
        <f t="shared" si="32201"/>
        <v>0</v>
      </c>
      <c r="L6485" s="8">
        <f t="shared" si="32195"/>
        <v>0</v>
      </c>
      <c r="M6485" s="8">
        <f t="shared" si="32202"/>
        <v>1.2424868374050662</v>
      </c>
      <c r="N6485" s="5">
        <v>1416</v>
      </c>
      <c r="O6485" s="18">
        <v>20</v>
      </c>
    </row>
    <row r="6486" spans="1:15" x14ac:dyDescent="0.2">
      <c r="A6486" s="5" t="s">
        <v>26</v>
      </c>
      <c r="B6486" s="13">
        <v>1609675</v>
      </c>
      <c r="C6486" s="6">
        <f t="shared" si="32203"/>
        <v>44117</v>
      </c>
      <c r="D6486" s="5">
        <f t="shared" si="32204"/>
        <v>0</v>
      </c>
      <c r="E6486" s="13">
        <f t="shared" si="32196"/>
        <v>17.571428571428573</v>
      </c>
      <c r="F6486" s="13">
        <f t="shared" si="32198"/>
        <v>16.8</v>
      </c>
      <c r="G6486" s="13">
        <f t="shared" si="32206"/>
        <v>87.968068088278685</v>
      </c>
      <c r="H6486" s="5">
        <f t="shared" si="32207"/>
        <v>208</v>
      </c>
      <c r="I6486" s="5">
        <f t="shared" si="32207"/>
        <v>193</v>
      </c>
      <c r="J6486" s="8">
        <f t="shared" si="32205"/>
        <v>1.3036565977742449</v>
      </c>
      <c r="K6486" s="5">
        <f t="shared" si="32201"/>
        <v>0</v>
      </c>
      <c r="L6486" s="8">
        <f t="shared" si="32195"/>
        <v>0</v>
      </c>
      <c r="M6486" s="8">
        <f t="shared" si="32202"/>
        <v>1.2424868374050662</v>
      </c>
      <c r="N6486" s="5">
        <v>1416</v>
      </c>
      <c r="O6486" s="18">
        <v>20</v>
      </c>
    </row>
    <row r="6487" spans="1:15" x14ac:dyDescent="0.2">
      <c r="A6487" s="5" t="s">
        <v>26</v>
      </c>
      <c r="B6487" s="13">
        <v>1609675</v>
      </c>
      <c r="C6487" s="6">
        <f t="shared" si="32203"/>
        <v>44118</v>
      </c>
      <c r="D6487" s="5">
        <f t="shared" si="32204"/>
        <v>56</v>
      </c>
      <c r="E6487" s="13">
        <f t="shared" si="32196"/>
        <v>24</v>
      </c>
      <c r="F6487" s="13">
        <f t="shared" si="32198"/>
        <v>25.6</v>
      </c>
      <c r="G6487" s="13">
        <f t="shared" si="32206"/>
        <v>91.447031233012879</v>
      </c>
      <c r="H6487" s="5">
        <f t="shared" si="32207"/>
        <v>209</v>
      </c>
      <c r="I6487" s="5">
        <f t="shared" si="32207"/>
        <v>194</v>
      </c>
      <c r="J6487" s="8">
        <f t="shared" si="32205"/>
        <v>1.7576898932831135</v>
      </c>
      <c r="K6487" s="5">
        <f t="shared" si="32201"/>
        <v>0</v>
      </c>
      <c r="L6487" s="8">
        <f t="shared" ref="L6487:L6490" si="32208">SUM(K6481:K6487)/7</f>
        <v>0</v>
      </c>
      <c r="M6487" s="8">
        <f t="shared" si="32202"/>
        <v>1.2424868374050662</v>
      </c>
      <c r="N6487" s="5">
        <v>1472</v>
      </c>
      <c r="O6487" s="18">
        <v>20</v>
      </c>
    </row>
    <row r="6488" spans="1:15" x14ac:dyDescent="0.2">
      <c r="A6488" s="5" t="s">
        <v>26</v>
      </c>
      <c r="B6488" s="13">
        <v>1609675</v>
      </c>
      <c r="C6488" s="6">
        <f t="shared" si="32203"/>
        <v>44119</v>
      </c>
      <c r="D6488" s="5">
        <f t="shared" si="32204"/>
        <v>60</v>
      </c>
      <c r="E6488" s="13">
        <f t="shared" ref="E6488:E6490" si="32209">SUM(D6482:D6488)/7</f>
        <v>28.571428571428573</v>
      </c>
      <c r="F6488" s="13">
        <f t="shared" si="32198"/>
        <v>31.8</v>
      </c>
      <c r="G6488" s="13">
        <f t="shared" si="32206"/>
        <v>95.174491745228067</v>
      </c>
      <c r="H6488" s="5">
        <f t="shared" si="32207"/>
        <v>210</v>
      </c>
      <c r="I6488" s="5">
        <f t="shared" si="32207"/>
        <v>195</v>
      </c>
      <c r="J6488" s="8">
        <f t="shared" si="32205"/>
        <v>2.0563438206868194</v>
      </c>
      <c r="K6488" s="5">
        <f t="shared" si="32201"/>
        <v>0</v>
      </c>
      <c r="L6488" s="8">
        <f t="shared" si="32208"/>
        <v>0</v>
      </c>
      <c r="M6488" s="8">
        <f t="shared" si="32202"/>
        <v>1.2424868374050662</v>
      </c>
      <c r="N6488" s="5">
        <v>1532</v>
      </c>
      <c r="O6488" s="18">
        <v>20</v>
      </c>
    </row>
    <row r="6489" spans="1:15" x14ac:dyDescent="0.2">
      <c r="A6489" s="5" t="s">
        <v>26</v>
      </c>
      <c r="B6489" s="13">
        <v>1609675</v>
      </c>
      <c r="C6489" s="6">
        <f t="shared" si="32203"/>
        <v>44120</v>
      </c>
      <c r="D6489" s="5">
        <f t="shared" si="32204"/>
        <v>58</v>
      </c>
      <c r="E6489" s="13">
        <f t="shared" si="32209"/>
        <v>35.142857142857146</v>
      </c>
      <c r="F6489" s="13">
        <f t="shared" si="32198"/>
        <v>43.4</v>
      </c>
      <c r="G6489" s="13">
        <f t="shared" si="32206"/>
        <v>98.777703573702766</v>
      </c>
      <c r="H6489" s="5">
        <f t="shared" si="32207"/>
        <v>211</v>
      </c>
      <c r="I6489" s="5">
        <f t="shared" si="32207"/>
        <v>196</v>
      </c>
      <c r="J6489" s="8">
        <f t="shared" si="32205"/>
        <v>2.4783397138827326</v>
      </c>
      <c r="K6489" s="5">
        <f t="shared" si="32201"/>
        <v>0</v>
      </c>
      <c r="L6489" s="8">
        <f t="shared" si="32208"/>
        <v>0</v>
      </c>
      <c r="M6489" s="8">
        <f t="shared" si="32202"/>
        <v>1.2424868374050662</v>
      </c>
      <c r="N6489" s="5">
        <v>1590</v>
      </c>
      <c r="O6489" s="18">
        <v>20</v>
      </c>
    </row>
    <row r="6490" spans="1:15" x14ac:dyDescent="0.2">
      <c r="A6490" s="5" t="s">
        <v>26</v>
      </c>
      <c r="B6490" s="13">
        <v>1609675</v>
      </c>
      <c r="C6490" s="6">
        <f t="shared" si="32203"/>
        <v>44121</v>
      </c>
      <c r="D6490" s="5">
        <f t="shared" si="32204"/>
        <v>0</v>
      </c>
      <c r="E6490" s="13">
        <f t="shared" si="32209"/>
        <v>31</v>
      </c>
      <c r="F6490" s="13">
        <f t="shared" si="32198"/>
        <v>34.799999999999997</v>
      </c>
      <c r="G6490" s="13">
        <f t="shared" si="32206"/>
        <v>98.777703573702766</v>
      </c>
      <c r="H6490" s="5">
        <f t="shared" si="32207"/>
        <v>212</v>
      </c>
      <c r="I6490" s="5">
        <f t="shared" si="32207"/>
        <v>197</v>
      </c>
      <c r="J6490" s="8">
        <f t="shared" si="32205"/>
        <v>2.1333071175776643</v>
      </c>
      <c r="K6490" s="5">
        <f t="shared" si="32201"/>
        <v>0</v>
      </c>
      <c r="L6490" s="8">
        <f t="shared" si="32208"/>
        <v>0</v>
      </c>
      <c r="M6490" s="8">
        <f t="shared" si="32202"/>
        <v>1.2424868374050662</v>
      </c>
      <c r="N6490" s="5">
        <v>1590</v>
      </c>
      <c r="O6490" s="18">
        <v>20</v>
      </c>
    </row>
    <row r="6491" spans="1:15" x14ac:dyDescent="0.2">
      <c r="A6491" s="5" t="s">
        <v>26</v>
      </c>
      <c r="B6491" s="13">
        <v>1609675</v>
      </c>
      <c r="C6491" s="6">
        <f t="shared" si="32203"/>
        <v>44122</v>
      </c>
      <c r="D6491" s="5">
        <f t="shared" ref="D6491" si="32210">N6491-N6490</f>
        <v>90</v>
      </c>
      <c r="E6491" s="13">
        <f t="shared" ref="E6491" si="32211">SUM(D6485:D6491)/7</f>
        <v>43.857142857142854</v>
      </c>
      <c r="F6491" s="13">
        <f t="shared" ref="F6491" si="32212">SUM(D6487:D6491)/5</f>
        <v>52.8</v>
      </c>
      <c r="G6491" s="13">
        <f t="shared" ref="G6491" si="32213">N6491/(B6491/100000)</f>
        <v>104.36889434202557</v>
      </c>
      <c r="H6491" s="5">
        <f t="shared" si="32207"/>
        <v>213</v>
      </c>
      <c r="I6491" s="5">
        <f t="shared" si="32207"/>
        <v>198</v>
      </c>
      <c r="J6491" s="8">
        <f t="shared" ref="J6491" si="32214">E6491/(SUM(N6484:N6490)/7)*100</f>
        <v>2.955048609105785</v>
      </c>
      <c r="K6491" s="5">
        <f t="shared" ref="K6491" si="32215">O6491-O6490</f>
        <v>1</v>
      </c>
      <c r="L6491" s="8">
        <f t="shared" ref="L6491" si="32216">SUM(K6485:K6491)/7</f>
        <v>0.14285714285714285</v>
      </c>
      <c r="M6491" s="8">
        <f t="shared" ref="M6491" si="32217">O6491/(B6491/100000)</f>
        <v>1.3046111792753194</v>
      </c>
      <c r="N6491" s="5">
        <v>1680</v>
      </c>
      <c r="O6491" s="18">
        <v>21</v>
      </c>
    </row>
    <row r="6492" spans="1:15" x14ac:dyDescent="0.2">
      <c r="A6492" s="5" t="s">
        <v>26</v>
      </c>
      <c r="B6492" s="13">
        <v>1609675</v>
      </c>
      <c r="C6492" s="6">
        <f t="shared" si="32203"/>
        <v>44123</v>
      </c>
      <c r="D6492" s="5">
        <f t="shared" ref="D6492" si="32218">N6492-N6491</f>
        <v>25</v>
      </c>
      <c r="E6492" s="13">
        <f t="shared" ref="E6492" si="32219">SUM(D6486:D6492)/7</f>
        <v>41.285714285714285</v>
      </c>
      <c r="F6492" s="13">
        <f t="shared" ref="F6492" si="32220">SUM(D6488:D6492)/5</f>
        <v>46.6</v>
      </c>
      <c r="G6492" s="13">
        <f t="shared" ref="G6492" si="32221">N6492/(B6492/100000)</f>
        <v>105.92200288878189</v>
      </c>
      <c r="H6492" s="5">
        <f t="shared" si="32207"/>
        <v>214</v>
      </c>
      <c r="I6492" s="5">
        <f t="shared" si="32207"/>
        <v>199</v>
      </c>
      <c r="J6492" s="8">
        <f t="shared" ref="J6492" si="32222">E6492/(SUM(N6485:N6491)/7)*100</f>
        <v>2.7019446522064321</v>
      </c>
      <c r="K6492" s="5">
        <f t="shared" ref="K6492" si="32223">O6492-O6491</f>
        <v>0</v>
      </c>
      <c r="L6492" s="8">
        <f t="shared" ref="L6492" si="32224">SUM(K6486:K6492)/7</f>
        <v>0.14285714285714285</v>
      </c>
      <c r="M6492" s="8">
        <f t="shared" ref="M6492" si="32225">O6492/(B6492/100000)</f>
        <v>1.3046111792753194</v>
      </c>
      <c r="N6492" s="5">
        <v>1705</v>
      </c>
      <c r="O6492" s="18">
        <v>21</v>
      </c>
    </row>
    <row r="6493" spans="1:15" x14ac:dyDescent="0.2">
      <c r="A6493" s="5" t="s">
        <v>26</v>
      </c>
      <c r="B6493" s="13">
        <v>1609675</v>
      </c>
      <c r="C6493" s="6">
        <f t="shared" si="32203"/>
        <v>44124</v>
      </c>
      <c r="D6493" s="5">
        <f t="shared" ref="D6493" si="32226">N6493-N6492</f>
        <v>14</v>
      </c>
      <c r="E6493" s="13">
        <f t="shared" ref="E6493" si="32227">SUM(D6487:D6493)/7</f>
        <v>43.285714285714285</v>
      </c>
      <c r="F6493" s="13">
        <f t="shared" ref="F6493" si="32228">SUM(D6489:D6493)/5</f>
        <v>37.4</v>
      </c>
      <c r="G6493" s="13">
        <f t="shared" ref="G6493" si="32229">N6493/(B6493/100000)</f>
        <v>106.79174367496545</v>
      </c>
      <c r="H6493" s="5">
        <f t="shared" si="32207"/>
        <v>215</v>
      </c>
      <c r="I6493" s="5">
        <f t="shared" si="32207"/>
        <v>200</v>
      </c>
      <c r="J6493" s="8">
        <f t="shared" ref="J6493" si="32230">E6493/(SUM(N6486:N6492)/7)*100</f>
        <v>2.758306781975421</v>
      </c>
      <c r="K6493" s="5">
        <f t="shared" ref="K6493" si="32231">O6493-O6492</f>
        <v>0</v>
      </c>
      <c r="L6493" s="8">
        <f t="shared" ref="L6493" si="32232">SUM(K6487:K6493)/7</f>
        <v>0.14285714285714285</v>
      </c>
      <c r="M6493" s="8">
        <f t="shared" ref="M6493" si="32233">O6493/(B6493/100000)</f>
        <v>1.3046111792753194</v>
      </c>
      <c r="N6493" s="5">
        <v>1719</v>
      </c>
      <c r="O6493" s="18">
        <v>21</v>
      </c>
    </row>
    <row r="6494" spans="1:15" x14ac:dyDescent="0.2">
      <c r="A6494" s="5" t="s">
        <v>26</v>
      </c>
      <c r="B6494" s="13">
        <v>1609675</v>
      </c>
      <c r="C6494" s="6">
        <f t="shared" si="32203"/>
        <v>44125</v>
      </c>
      <c r="D6494" s="5">
        <f t="shared" ref="D6494" si="32234">N6494-N6493</f>
        <v>71</v>
      </c>
      <c r="E6494" s="13">
        <f t="shared" ref="E6494" si="32235">SUM(D6488:D6494)/7</f>
        <v>45.428571428571431</v>
      </c>
      <c r="F6494" s="13">
        <f t="shared" ref="F6494" si="32236">SUM(D6490:D6494)/5</f>
        <v>40</v>
      </c>
      <c r="G6494" s="13">
        <f t="shared" ref="G6494" si="32237">N6494/(B6494/100000)</f>
        <v>111.20257194775343</v>
      </c>
      <c r="H6494" s="5">
        <f t="shared" si="32207"/>
        <v>216</v>
      </c>
      <c r="I6494" s="5">
        <f t="shared" si="32207"/>
        <v>201</v>
      </c>
      <c r="J6494" s="8">
        <f t="shared" ref="J6494" si="32238">E6494/(SUM(N6487:N6493)/7)*100</f>
        <v>2.8171509567682493</v>
      </c>
      <c r="K6494" s="5">
        <f t="shared" ref="K6494" si="32239">O6494-O6493</f>
        <v>0</v>
      </c>
      <c r="L6494" s="8">
        <f t="shared" ref="L6494" si="32240">SUM(K6488:K6494)/7</f>
        <v>0.14285714285714285</v>
      </c>
      <c r="M6494" s="8">
        <f t="shared" ref="M6494" si="32241">O6494/(B6494/100000)</f>
        <v>1.3046111792753194</v>
      </c>
      <c r="N6494" s="5">
        <v>1790</v>
      </c>
      <c r="O6494" s="18">
        <v>21</v>
      </c>
    </row>
    <row r="6495" spans="1:15" x14ac:dyDescent="0.2">
      <c r="A6495" s="5" t="s">
        <v>26</v>
      </c>
      <c r="B6495" s="13">
        <v>1609675</v>
      </c>
      <c r="C6495" s="6">
        <f t="shared" si="32203"/>
        <v>44126</v>
      </c>
      <c r="D6495" s="5">
        <f t="shared" ref="D6495" si="32242">N6495-N6494</f>
        <v>87</v>
      </c>
      <c r="E6495" s="13">
        <f t="shared" ref="E6495" si="32243">SUM(D6489:D6495)/7</f>
        <v>49.285714285714285</v>
      </c>
      <c r="F6495" s="13">
        <f t="shared" ref="F6495" si="32244">SUM(D6491:D6495)/5</f>
        <v>57.4</v>
      </c>
      <c r="G6495" s="13">
        <f t="shared" ref="G6495" si="32245">N6495/(B6495/100000)</f>
        <v>116.60738969046547</v>
      </c>
      <c r="H6495" s="5">
        <f t="shared" si="32207"/>
        <v>217</v>
      </c>
      <c r="I6495" s="5">
        <f t="shared" si="32207"/>
        <v>202</v>
      </c>
      <c r="J6495" s="8">
        <f t="shared" ref="J6495" si="32246">E6495/(SUM(N6488:N6494)/7)*100</f>
        <v>2.9726003791142515</v>
      </c>
      <c r="K6495" s="5">
        <f t="shared" ref="K6495" si="32247">O6495-O6494</f>
        <v>0</v>
      </c>
      <c r="L6495" s="8">
        <f t="shared" ref="L6495" si="32248">SUM(K6489:K6495)/7</f>
        <v>0.14285714285714285</v>
      </c>
      <c r="M6495" s="8">
        <f t="shared" ref="M6495" si="32249">O6495/(B6495/100000)</f>
        <v>1.3046111792753194</v>
      </c>
      <c r="N6495" s="5">
        <v>1877</v>
      </c>
      <c r="O6495" s="18">
        <v>21</v>
      </c>
    </row>
    <row r="6496" spans="1:15" x14ac:dyDescent="0.2">
      <c r="A6496" s="5" t="s">
        <v>26</v>
      </c>
      <c r="B6496" s="13">
        <v>1609675</v>
      </c>
      <c r="C6496" s="6">
        <f t="shared" si="32203"/>
        <v>44127</v>
      </c>
      <c r="D6496" s="5">
        <f t="shared" ref="D6496" si="32250">N6496-N6495</f>
        <v>59</v>
      </c>
      <c r="E6496" s="13">
        <f t="shared" ref="E6496" si="32251">SUM(D6490:D6496)/7</f>
        <v>49.428571428571431</v>
      </c>
      <c r="F6496" s="13">
        <f t="shared" ref="F6496" si="32252">SUM(D6492:D6496)/5</f>
        <v>51.2</v>
      </c>
      <c r="G6496" s="13">
        <f t="shared" ref="G6496" si="32253">N6496/(B6496/100000)</f>
        <v>120.27272586081041</v>
      </c>
      <c r="H6496" s="5">
        <f t="shared" si="32207"/>
        <v>218</v>
      </c>
      <c r="I6496" s="5">
        <f t="shared" si="32207"/>
        <v>203</v>
      </c>
      <c r="J6496" s="8">
        <f t="shared" ref="J6496" si="32254">E6496/(SUM(N6489:N6495)/7)*100</f>
        <v>2.8951552171366415</v>
      </c>
      <c r="K6496" s="5">
        <f t="shared" ref="K6496" si="32255">O6496-O6495</f>
        <v>0</v>
      </c>
      <c r="L6496" s="8">
        <f t="shared" ref="L6496" si="32256">SUM(K6490:K6496)/7</f>
        <v>0.14285714285714285</v>
      </c>
      <c r="M6496" s="8">
        <f t="shared" ref="M6496" si="32257">O6496/(B6496/100000)</f>
        <v>1.3046111792753194</v>
      </c>
      <c r="N6496" s="5">
        <v>1936</v>
      </c>
      <c r="O6496" s="18">
        <v>21</v>
      </c>
    </row>
    <row r="6497" spans="1:15" x14ac:dyDescent="0.2">
      <c r="A6497" s="5" t="s">
        <v>26</v>
      </c>
      <c r="B6497" s="13">
        <v>1609675</v>
      </c>
      <c r="C6497" s="6">
        <f t="shared" si="32203"/>
        <v>44128</v>
      </c>
      <c r="D6497" s="5">
        <f t="shared" ref="D6497" si="32258">N6497-N6496</f>
        <v>120</v>
      </c>
      <c r="E6497" s="13">
        <f t="shared" ref="E6497" si="32259">SUM(D6491:D6497)/7</f>
        <v>66.571428571428569</v>
      </c>
      <c r="F6497" s="13">
        <f t="shared" ref="F6497" si="32260">SUM(D6493:D6497)/5</f>
        <v>70.2</v>
      </c>
      <c r="G6497" s="13">
        <f t="shared" ref="G6497" si="32261">N6497/(B6497/100000)</f>
        <v>127.7276468852408</v>
      </c>
      <c r="H6497" s="5">
        <f t="shared" si="32207"/>
        <v>219</v>
      </c>
      <c r="I6497" s="5">
        <f t="shared" si="32207"/>
        <v>204</v>
      </c>
      <c r="J6497" s="8">
        <f t="shared" ref="J6497" si="32262">E6497/(SUM(N6490:N6496)/7)*100</f>
        <v>3.7895421647556313</v>
      </c>
      <c r="K6497" s="5">
        <f t="shared" ref="K6497" si="32263">O6497-O6496</f>
        <v>0</v>
      </c>
      <c r="L6497" s="8">
        <f t="shared" ref="L6497" si="32264">SUM(K6491:K6497)/7</f>
        <v>0.14285714285714285</v>
      </c>
      <c r="M6497" s="8">
        <f t="shared" ref="M6497" si="32265">O6497/(B6497/100000)</f>
        <v>1.3046111792753194</v>
      </c>
      <c r="N6497" s="5">
        <v>2056</v>
      </c>
      <c r="O6497" s="18">
        <v>21</v>
      </c>
    </row>
    <row r="6498" spans="1:15" x14ac:dyDescent="0.2">
      <c r="A6498" s="5" t="s">
        <v>26</v>
      </c>
      <c r="B6498" s="13">
        <v>1609675</v>
      </c>
      <c r="C6498" s="6">
        <f t="shared" si="32203"/>
        <v>44129</v>
      </c>
      <c r="D6498" s="5">
        <f t="shared" ref="D6498" si="32266">N6498-N6497</f>
        <v>77</v>
      </c>
      <c r="E6498" s="13">
        <f t="shared" ref="E6498" si="32267">SUM(D6492:D6498)/7</f>
        <v>64.714285714285708</v>
      </c>
      <c r="F6498" s="13">
        <f t="shared" ref="F6498" si="32268">SUM(D6494:D6498)/5</f>
        <v>82.8</v>
      </c>
      <c r="G6498" s="13">
        <f t="shared" ref="G6498" si="32269">N6498/(B6498/100000)</f>
        <v>132.51122120925032</v>
      </c>
      <c r="H6498" s="5">
        <f t="shared" si="32207"/>
        <v>220</v>
      </c>
      <c r="I6498" s="5">
        <f t="shared" si="32207"/>
        <v>205</v>
      </c>
      <c r="J6498" s="8">
        <f t="shared" ref="J6498" si="32270">E6498/(SUM(N6491:N6497)/7)*100</f>
        <v>3.5493222596568201</v>
      </c>
      <c r="K6498" s="5">
        <f t="shared" ref="K6498" si="32271">O6498-O6497</f>
        <v>0</v>
      </c>
      <c r="L6498" s="8">
        <f t="shared" ref="L6498" si="32272">SUM(K6492:K6498)/7</f>
        <v>0</v>
      </c>
      <c r="M6498" s="8">
        <f t="shared" ref="M6498" si="32273">O6498/(B6498/100000)</f>
        <v>1.3046111792753194</v>
      </c>
      <c r="N6498" s="5">
        <v>2133</v>
      </c>
      <c r="O6498" s="18">
        <v>21</v>
      </c>
    </row>
    <row r="6499" spans="1:15" x14ac:dyDescent="0.2">
      <c r="A6499" s="5" t="s">
        <v>26</v>
      </c>
      <c r="B6499" s="13">
        <v>1609675</v>
      </c>
      <c r="C6499" s="6">
        <f t="shared" si="32203"/>
        <v>44130</v>
      </c>
      <c r="D6499" s="5">
        <f t="shared" ref="D6499" si="32274">N6499-N6498</f>
        <v>32</v>
      </c>
      <c r="E6499" s="13">
        <f t="shared" ref="E6499" si="32275">SUM(D6493:D6499)/7</f>
        <v>65.714285714285708</v>
      </c>
      <c r="F6499" s="13">
        <f t="shared" ref="F6499" si="32276">SUM(D6495:D6499)/5</f>
        <v>75</v>
      </c>
      <c r="G6499" s="13">
        <f t="shared" ref="G6499" si="32277">N6499/(B6499/100000)</f>
        <v>134.49920014909841</v>
      </c>
      <c r="H6499" s="5">
        <f t="shared" si="32207"/>
        <v>221</v>
      </c>
      <c r="I6499" s="5">
        <f t="shared" si="32207"/>
        <v>206</v>
      </c>
      <c r="J6499" s="8">
        <f t="shared" ref="J6499" si="32278">E6499/(SUM(N6492:N6498)/7)*100</f>
        <v>3.4806295399515732</v>
      </c>
      <c r="K6499" s="5">
        <f t="shared" ref="K6499" si="32279">O6499-O6498</f>
        <v>0</v>
      </c>
      <c r="L6499" s="8">
        <f t="shared" ref="L6499" si="32280">SUM(K6493:K6499)/7</f>
        <v>0</v>
      </c>
      <c r="M6499" s="8">
        <f t="shared" ref="M6499" si="32281">O6499/(B6499/100000)</f>
        <v>1.3046111792753194</v>
      </c>
      <c r="N6499" s="5">
        <v>2165</v>
      </c>
      <c r="O6499" s="18">
        <v>21</v>
      </c>
    </row>
    <row r="6500" spans="1:15" x14ac:dyDescent="0.2">
      <c r="A6500" s="5" t="s">
        <v>26</v>
      </c>
      <c r="B6500" s="13">
        <v>1609675</v>
      </c>
      <c r="C6500" s="6">
        <f t="shared" si="32203"/>
        <v>44131</v>
      </c>
      <c r="D6500" s="5">
        <f t="shared" ref="D6500" si="32282">N6500-N6499</f>
        <v>35</v>
      </c>
      <c r="E6500" s="13">
        <f t="shared" ref="E6500" si="32283">SUM(D6494:D6500)/7</f>
        <v>68.714285714285708</v>
      </c>
      <c r="F6500" s="13">
        <f t="shared" ref="F6500" si="32284">SUM(D6496:D6500)/5</f>
        <v>64.599999999999994</v>
      </c>
      <c r="G6500" s="13">
        <f t="shared" ref="G6500" si="32285">N6500/(B6500/100000)</f>
        <v>136.67355211455728</v>
      </c>
      <c r="H6500" s="5">
        <f t="shared" si="32207"/>
        <v>222</v>
      </c>
      <c r="I6500" s="5">
        <f t="shared" si="32207"/>
        <v>207</v>
      </c>
      <c r="J6500" s="8">
        <f t="shared" ref="J6500" si="32286">E6500/(SUM(N6493:N6499)/7)*100</f>
        <v>3.5171102661596954</v>
      </c>
      <c r="K6500" s="5">
        <f t="shared" ref="K6500" si="32287">O6500-O6499</f>
        <v>1</v>
      </c>
      <c r="L6500" s="8">
        <f t="shared" ref="L6500" si="32288">SUM(K6494:K6500)/7</f>
        <v>0.14285714285714285</v>
      </c>
      <c r="M6500" s="8">
        <f t="shared" ref="M6500" si="32289">O6500/(B6500/100000)</f>
        <v>1.366735521145573</v>
      </c>
      <c r="N6500" s="5">
        <v>2200</v>
      </c>
      <c r="O6500" s="18">
        <v>22</v>
      </c>
    </row>
    <row r="6501" spans="1:15" x14ac:dyDescent="0.2">
      <c r="A6501" s="5" t="s">
        <v>26</v>
      </c>
      <c r="B6501" s="13">
        <v>1609675</v>
      </c>
      <c r="C6501" s="6">
        <f t="shared" si="32203"/>
        <v>44132</v>
      </c>
      <c r="D6501" s="5">
        <f t="shared" ref="D6501" si="32290">N6501-N6500</f>
        <v>128</v>
      </c>
      <c r="E6501" s="13">
        <f t="shared" ref="E6501" si="32291">SUM(D6495:D6501)/7</f>
        <v>76.857142857142861</v>
      </c>
      <c r="F6501" s="13">
        <f t="shared" ref="F6501" si="32292">SUM(D6497:D6501)/5</f>
        <v>78.400000000000006</v>
      </c>
      <c r="G6501" s="13">
        <f t="shared" ref="G6501" si="32293">N6501/(B6501/100000)</f>
        <v>144.6254678739497</v>
      </c>
      <c r="H6501" s="5">
        <f t="shared" si="32207"/>
        <v>223</v>
      </c>
      <c r="I6501" s="5">
        <f t="shared" si="32207"/>
        <v>208</v>
      </c>
      <c r="J6501" s="8">
        <f t="shared" ref="J6501" si="32294">E6501/(SUM(N6494:N6500)/7)*100</f>
        <v>3.800240163876528</v>
      </c>
      <c r="K6501" s="5">
        <f t="shared" ref="K6501" si="32295">O6501-O6500</f>
        <v>0</v>
      </c>
      <c r="L6501" s="8">
        <f t="shared" ref="L6501" si="32296">SUM(K6495:K6501)/7</f>
        <v>0.14285714285714285</v>
      </c>
      <c r="M6501" s="8">
        <f t="shared" ref="M6501" si="32297">O6501/(B6501/100000)</f>
        <v>1.366735521145573</v>
      </c>
      <c r="N6501" s="5">
        <v>2328</v>
      </c>
      <c r="O6501" s="18">
        <v>22</v>
      </c>
    </row>
    <row r="6502" spans="1:15" x14ac:dyDescent="0.2">
      <c r="A6502" s="5" t="s">
        <v>26</v>
      </c>
      <c r="B6502" s="13">
        <v>1609675</v>
      </c>
      <c r="C6502" s="6">
        <f t="shared" si="32203"/>
        <v>44133</v>
      </c>
      <c r="D6502" s="5">
        <f t="shared" ref="D6502" si="32298">N6502-N6501</f>
        <v>156</v>
      </c>
      <c r="E6502" s="13">
        <f t="shared" ref="E6502" si="32299">SUM(D6496:D6502)/7</f>
        <v>86.714285714285708</v>
      </c>
      <c r="F6502" s="13">
        <f t="shared" ref="F6502" si="32300">SUM(D6498:D6502)/5</f>
        <v>85.6</v>
      </c>
      <c r="G6502" s="13">
        <f t="shared" ref="G6502" si="32301">N6502/(B6502/100000)</f>
        <v>154.31686520570923</v>
      </c>
      <c r="H6502" s="5">
        <f t="shared" si="32207"/>
        <v>224</v>
      </c>
      <c r="I6502" s="5">
        <f t="shared" si="32207"/>
        <v>209</v>
      </c>
      <c r="J6502" s="8">
        <f t="shared" ref="J6502" si="32302">E6502/(SUM(N6495:N6501)/7)*100</f>
        <v>4.130656685947601</v>
      </c>
      <c r="K6502" s="5">
        <f t="shared" ref="K6502" si="32303">O6502-O6501</f>
        <v>0</v>
      </c>
      <c r="L6502" s="8">
        <f t="shared" ref="L6502" si="32304">SUM(K6496:K6502)/7</f>
        <v>0.14285714285714285</v>
      </c>
      <c r="M6502" s="8">
        <f t="shared" ref="M6502" si="32305">O6502/(B6502/100000)</f>
        <v>1.366735521145573</v>
      </c>
      <c r="N6502" s="5">
        <v>2484</v>
      </c>
      <c r="O6502" s="18">
        <v>22</v>
      </c>
    </row>
    <row r="6503" spans="1:15" x14ac:dyDescent="0.2">
      <c r="A6503" s="5" t="s">
        <v>26</v>
      </c>
      <c r="B6503" s="13">
        <v>1609675</v>
      </c>
      <c r="C6503" s="6">
        <f t="shared" si="32203"/>
        <v>44134</v>
      </c>
      <c r="D6503" s="5">
        <f t="shared" ref="D6503" si="32306">N6503-N6502</f>
        <v>132</v>
      </c>
      <c r="E6503" s="13">
        <f t="shared" ref="E6503" si="32307">SUM(D6497:D6503)/7</f>
        <v>97.142857142857139</v>
      </c>
      <c r="F6503" s="13">
        <f t="shared" ref="F6503" si="32308">SUM(D6499:D6503)/5</f>
        <v>96.6</v>
      </c>
      <c r="G6503" s="13">
        <f t="shared" ref="G6503" si="32309">N6503/(B6503/100000)</f>
        <v>162.51727833258266</v>
      </c>
      <c r="H6503" s="5">
        <f t="shared" si="32207"/>
        <v>225</v>
      </c>
      <c r="I6503" s="5">
        <f t="shared" si="32207"/>
        <v>210</v>
      </c>
      <c r="J6503" s="8">
        <f t="shared" ref="J6503" si="32310">E6503/(SUM(N6496:N6502)/7)*100</f>
        <v>4.4438635472487258</v>
      </c>
      <c r="K6503" s="5">
        <f t="shared" ref="K6503" si="32311">O6503-O6502</f>
        <v>1</v>
      </c>
      <c r="L6503" s="8">
        <f t="shared" ref="L6503" si="32312">SUM(K6497:K6503)/7</f>
        <v>0.2857142857142857</v>
      </c>
      <c r="M6503" s="8">
        <f t="shared" ref="M6503" si="32313">O6503/(B6503/100000)</f>
        <v>1.4288598630158262</v>
      </c>
      <c r="N6503" s="5">
        <v>2616</v>
      </c>
      <c r="O6503" s="18">
        <v>23</v>
      </c>
    </row>
    <row r="6504" spans="1:15" x14ac:dyDescent="0.2">
      <c r="A6504" s="5" t="s">
        <v>26</v>
      </c>
      <c r="B6504" s="13">
        <v>1609675</v>
      </c>
      <c r="C6504" s="6">
        <f t="shared" si="32203"/>
        <v>44135</v>
      </c>
      <c r="D6504" s="5">
        <f t="shared" ref="D6504" si="32314">N6504-N6503</f>
        <v>166</v>
      </c>
      <c r="E6504" s="13">
        <f t="shared" ref="E6504" si="32315">SUM(D6498:D6504)/7</f>
        <v>103.71428571428571</v>
      </c>
      <c r="F6504" s="13">
        <f t="shared" ref="F6504" si="32316">SUM(D6500:D6504)/5</f>
        <v>123.4</v>
      </c>
      <c r="G6504" s="13">
        <f t="shared" ref="G6504" si="32317">N6504/(B6504/100000)</f>
        <v>172.8299190830447</v>
      </c>
      <c r="H6504" s="5">
        <f t="shared" si="32207"/>
        <v>226</v>
      </c>
      <c r="I6504" s="5">
        <f t="shared" si="32207"/>
        <v>211</v>
      </c>
      <c r="J6504" s="8">
        <f t="shared" ref="J6504" si="32318">E6504/(SUM(N6497:N6503)/7)*100</f>
        <v>4.5426104367413327</v>
      </c>
      <c r="K6504" s="5">
        <f t="shared" ref="K6504" si="32319">O6504-O6503</f>
        <v>0</v>
      </c>
      <c r="L6504" s="8">
        <f t="shared" ref="L6504" si="32320">SUM(K6498:K6504)/7</f>
        <v>0.2857142857142857</v>
      </c>
      <c r="M6504" s="8">
        <f t="shared" ref="M6504" si="32321">O6504/(B6504/100000)</f>
        <v>1.4288598630158262</v>
      </c>
      <c r="N6504" s="5">
        <v>2782</v>
      </c>
      <c r="O6504" s="18">
        <v>23</v>
      </c>
    </row>
    <row r="6505" spans="1:15" x14ac:dyDescent="0.2">
      <c r="A6505" s="5" t="s">
        <v>26</v>
      </c>
      <c r="B6505" s="13">
        <v>1609675</v>
      </c>
      <c r="C6505" s="6">
        <f t="shared" si="32203"/>
        <v>44136</v>
      </c>
      <c r="D6505" s="5">
        <f t="shared" ref="D6505:D6506" si="32322">N6505-N6504</f>
        <v>83</v>
      </c>
      <c r="E6505" s="13">
        <f t="shared" ref="E6505:E6506" si="32323">SUM(D6499:D6505)/7</f>
        <v>104.57142857142857</v>
      </c>
      <c r="F6505" s="13">
        <f t="shared" ref="F6505:F6506" si="32324">SUM(D6501:D6505)/5</f>
        <v>133</v>
      </c>
      <c r="G6505" s="13">
        <f t="shared" ref="G6505:G6506" si="32325">N6505/(B6505/100000)</f>
        <v>177.98623945827575</v>
      </c>
      <c r="H6505" s="5">
        <f t="shared" si="32207"/>
        <v>227</v>
      </c>
      <c r="I6505" s="5">
        <f t="shared" si="32207"/>
        <v>212</v>
      </c>
      <c r="J6505" s="8">
        <f t="shared" ref="J6505:J6506" si="32326">E6505/(SUM(N6498:N6504)/7)*100</f>
        <v>4.3811347857313869</v>
      </c>
      <c r="K6505" s="5">
        <f t="shared" ref="K6505:K6506" si="32327">O6505-O6504</f>
        <v>0</v>
      </c>
      <c r="L6505" s="8">
        <f t="shared" ref="L6505:L6506" si="32328">SUM(K6499:K6505)/7</f>
        <v>0.2857142857142857</v>
      </c>
      <c r="M6505" s="8">
        <f t="shared" ref="M6505:M6506" si="32329">O6505/(B6505/100000)</f>
        <v>1.4288598630158262</v>
      </c>
      <c r="N6505" s="5">
        <v>2865</v>
      </c>
      <c r="O6505" s="18">
        <v>23</v>
      </c>
    </row>
    <row r="6506" spans="1:15" x14ac:dyDescent="0.2">
      <c r="A6506" s="5" t="s">
        <v>26</v>
      </c>
      <c r="B6506" s="13">
        <v>1609675</v>
      </c>
      <c r="C6506" s="6">
        <f t="shared" si="32203"/>
        <v>44137</v>
      </c>
      <c r="D6506" s="5">
        <f t="shared" si="32322"/>
        <v>53</v>
      </c>
      <c r="E6506" s="13">
        <f t="shared" si="32323"/>
        <v>107.57142857142857</v>
      </c>
      <c r="F6506" s="13">
        <f t="shared" si="32324"/>
        <v>118</v>
      </c>
      <c r="G6506" s="13">
        <f t="shared" si="32325"/>
        <v>181.27882957739916</v>
      </c>
      <c r="H6506" s="5">
        <f t="shared" si="32207"/>
        <v>228</v>
      </c>
      <c r="I6506" s="5">
        <f t="shared" si="32207"/>
        <v>213</v>
      </c>
      <c r="J6506" s="8">
        <f t="shared" si="32326"/>
        <v>4.3176605504587151</v>
      </c>
      <c r="K6506" s="5">
        <f t="shared" si="32327"/>
        <v>0</v>
      </c>
      <c r="L6506" s="8">
        <f t="shared" si="32328"/>
        <v>0.2857142857142857</v>
      </c>
      <c r="M6506" s="8">
        <f t="shared" si="32329"/>
        <v>1.4288598630158262</v>
      </c>
      <c r="N6506" s="5">
        <v>2918</v>
      </c>
      <c r="O6506" s="18">
        <v>23</v>
      </c>
    </row>
    <row r="6507" spans="1:15" x14ac:dyDescent="0.2">
      <c r="A6507" s="5" t="s">
        <v>26</v>
      </c>
      <c r="B6507" s="13">
        <v>1609675</v>
      </c>
      <c r="C6507" s="6">
        <f t="shared" si="32203"/>
        <v>44138</v>
      </c>
      <c r="D6507" s="5">
        <f t="shared" ref="D6507" si="32330">N6507-N6506</f>
        <v>-1</v>
      </c>
      <c r="E6507" s="13">
        <f t="shared" ref="E6507" si="32331">SUM(D6501:D6507)/7</f>
        <v>102.42857142857143</v>
      </c>
      <c r="F6507" s="13">
        <f t="shared" ref="F6507" si="32332">SUM(D6503:D6507)/5</f>
        <v>86.6</v>
      </c>
      <c r="G6507" s="13">
        <f t="shared" ref="G6507" si="32333">N6507/(B6507/100000)</f>
        <v>181.21670523552891</v>
      </c>
      <c r="H6507" s="5">
        <f t="shared" si="32207"/>
        <v>229</v>
      </c>
      <c r="I6507" s="5">
        <f t="shared" si="32207"/>
        <v>214</v>
      </c>
      <c r="J6507" s="8">
        <f t="shared" ref="J6507" si="32334">E6507/(SUM(N6500:N6506)/7)*100</f>
        <v>3.9410762381135602</v>
      </c>
      <c r="K6507" s="5">
        <f t="shared" ref="K6507" si="32335">O6507-O6506</f>
        <v>0</v>
      </c>
      <c r="L6507" s="8">
        <f t="shared" ref="L6507" si="32336">SUM(K6501:K6507)/7</f>
        <v>0.14285714285714285</v>
      </c>
      <c r="M6507" s="8">
        <f t="shared" ref="M6507" si="32337">O6507/(B6507/100000)</f>
        <v>1.4288598630158262</v>
      </c>
      <c r="N6507" s="5">
        <v>2917</v>
      </c>
      <c r="O6507" s="18">
        <v>23</v>
      </c>
    </row>
    <row r="6508" spans="1:15" x14ac:dyDescent="0.2">
      <c r="A6508" s="5" t="s">
        <v>26</v>
      </c>
      <c r="B6508" s="13">
        <v>1609675</v>
      </c>
      <c r="C6508" s="6">
        <f t="shared" si="32203"/>
        <v>44139</v>
      </c>
      <c r="D6508" s="5">
        <f t="shared" ref="D6508" si="32338">N6508-N6507</f>
        <v>159</v>
      </c>
      <c r="E6508" s="13">
        <f t="shared" ref="E6508" si="32339">SUM(D6502:D6508)/7</f>
        <v>106.85714285714286</v>
      </c>
      <c r="F6508" s="13">
        <f t="shared" ref="F6508" si="32340">SUM(D6504:D6508)/5</f>
        <v>92</v>
      </c>
      <c r="G6508" s="13">
        <f t="shared" ref="G6508" si="32341">N6508/(B6508/100000)</f>
        <v>191.09447559289919</v>
      </c>
      <c r="H6508" s="5">
        <f t="shared" si="32207"/>
        <v>230</v>
      </c>
      <c r="I6508" s="5">
        <f t="shared" si="32207"/>
        <v>215</v>
      </c>
      <c r="J6508" s="8">
        <f t="shared" ref="J6508" si="32342">E6508/(SUM(N6501:N6507)/7)*100</f>
        <v>3.9555790586991013</v>
      </c>
      <c r="K6508" s="5">
        <f t="shared" ref="K6508" si="32343">O6508-O6507</f>
        <v>0</v>
      </c>
      <c r="L6508" s="8">
        <f t="shared" ref="L6508" si="32344">SUM(K6502:K6508)/7</f>
        <v>0.14285714285714285</v>
      </c>
      <c r="M6508" s="8">
        <f t="shared" ref="M6508" si="32345">O6508/(B6508/100000)</f>
        <v>1.4288598630158262</v>
      </c>
      <c r="N6508" s="5">
        <v>3076</v>
      </c>
      <c r="O6508" s="18">
        <v>23</v>
      </c>
    </row>
    <row r="6509" spans="1:15" x14ac:dyDescent="0.2">
      <c r="A6509" s="5" t="s">
        <v>26</v>
      </c>
      <c r="B6509" s="13">
        <v>1609675</v>
      </c>
      <c r="C6509" s="6">
        <f t="shared" si="32203"/>
        <v>44140</v>
      </c>
      <c r="D6509" s="5">
        <f t="shared" ref="D6509" si="32346">N6509-N6508</f>
        <v>195</v>
      </c>
      <c r="E6509" s="13">
        <f t="shared" ref="E6509" si="32347">SUM(D6503:D6509)/7</f>
        <v>112.42857142857143</v>
      </c>
      <c r="F6509" s="13">
        <f t="shared" ref="F6509" si="32348">SUM(D6505:D6509)/5</f>
        <v>97.8</v>
      </c>
      <c r="G6509" s="13">
        <f t="shared" ref="G6509" si="32349">N6509/(B6509/100000)</f>
        <v>203.20872225759859</v>
      </c>
      <c r="H6509" s="5">
        <f t="shared" si="32207"/>
        <v>231</v>
      </c>
      <c r="I6509" s="5">
        <f t="shared" si="32207"/>
        <v>216</v>
      </c>
      <c r="J6509" s="8">
        <f t="shared" ref="J6509" si="32350">E6509/(SUM(N6502:N6508)/7)*100</f>
        <v>4.003459151490488</v>
      </c>
      <c r="K6509" s="5">
        <f t="shared" ref="K6509" si="32351">O6509-O6508</f>
        <v>0</v>
      </c>
      <c r="L6509" s="8">
        <f t="shared" ref="L6509" si="32352">SUM(K6503:K6509)/7</f>
        <v>0.14285714285714285</v>
      </c>
      <c r="M6509" s="8">
        <f t="shared" ref="M6509" si="32353">O6509/(B6509/100000)</f>
        <v>1.4288598630158262</v>
      </c>
      <c r="N6509" s="5">
        <v>3271</v>
      </c>
      <c r="O6509" s="18">
        <v>23</v>
      </c>
    </row>
    <row r="6510" spans="1:15" x14ac:dyDescent="0.2">
      <c r="A6510" s="5" t="s">
        <v>26</v>
      </c>
      <c r="B6510" s="13">
        <v>1609675</v>
      </c>
      <c r="C6510" s="6">
        <f t="shared" si="32203"/>
        <v>44141</v>
      </c>
      <c r="D6510" s="5">
        <f t="shared" ref="D6510" si="32354">N6510-N6509</f>
        <v>144</v>
      </c>
      <c r="E6510" s="13">
        <f t="shared" ref="E6510" si="32355">SUM(D6504:D6510)/7</f>
        <v>114.14285714285714</v>
      </c>
      <c r="F6510" s="13">
        <f t="shared" ref="F6510" si="32356">SUM(D6506:D6510)/5</f>
        <v>110</v>
      </c>
      <c r="G6510" s="13">
        <f t="shared" ref="G6510" si="32357">N6510/(B6510/100000)</f>
        <v>212.15462748691505</v>
      </c>
      <c r="H6510" s="5">
        <f t="shared" si="32207"/>
        <v>232</v>
      </c>
      <c r="I6510" s="5">
        <f t="shared" si="32207"/>
        <v>217</v>
      </c>
      <c r="J6510" s="8">
        <f t="shared" ref="J6510" si="32358">E6510/(SUM(N6503:N6509)/7)*100</f>
        <v>3.9080459770114944</v>
      </c>
      <c r="K6510" s="5">
        <f t="shared" ref="K6510" si="32359">O6510-O6509</f>
        <v>1</v>
      </c>
      <c r="L6510" s="8">
        <f t="shared" ref="L6510" si="32360">SUM(K6504:K6510)/7</f>
        <v>0.14285714285714285</v>
      </c>
      <c r="M6510" s="8">
        <f t="shared" ref="M6510" si="32361">O6510/(B6510/100000)</f>
        <v>1.4909842048860795</v>
      </c>
      <c r="N6510" s="5">
        <v>3415</v>
      </c>
      <c r="O6510" s="18">
        <v>24</v>
      </c>
    </row>
    <row r="6511" spans="1:15" x14ac:dyDescent="0.2">
      <c r="A6511" s="5" t="s">
        <v>26</v>
      </c>
      <c r="B6511" s="13">
        <v>1609675</v>
      </c>
      <c r="C6511" s="6">
        <f t="shared" si="32203"/>
        <v>44142</v>
      </c>
      <c r="D6511" s="5">
        <f t="shared" ref="D6511" si="32362">N6511-N6510</f>
        <v>165</v>
      </c>
      <c r="E6511" s="13">
        <f t="shared" ref="E6511" si="32363">SUM(D6505:D6511)/7</f>
        <v>114</v>
      </c>
      <c r="F6511" s="13">
        <f t="shared" ref="F6511" si="32364">SUM(D6507:D6511)/5</f>
        <v>132.4</v>
      </c>
      <c r="G6511" s="13">
        <f t="shared" ref="G6511" si="32365">N6511/(B6511/100000)</f>
        <v>222.40514389550685</v>
      </c>
      <c r="H6511" s="5">
        <f t="shared" si="32207"/>
        <v>233</v>
      </c>
      <c r="I6511" s="5">
        <f t="shared" si="32207"/>
        <v>218</v>
      </c>
      <c r="J6511" s="8">
        <f t="shared" ref="J6511" si="32366">E6511/(SUM(N6504:N6510)/7)*100</f>
        <v>3.7563547354547171</v>
      </c>
      <c r="K6511" s="5">
        <f t="shared" ref="K6511" si="32367">O6511-O6510</f>
        <v>5</v>
      </c>
      <c r="L6511" s="8">
        <f t="shared" ref="L6511" si="32368">SUM(K6505:K6511)/7</f>
        <v>0.8571428571428571</v>
      </c>
      <c r="M6511" s="8">
        <f t="shared" ref="M6511" si="32369">O6511/(B6511/100000)</f>
        <v>1.801605914237346</v>
      </c>
      <c r="N6511" s="5">
        <v>3580</v>
      </c>
      <c r="O6511" s="18">
        <v>29</v>
      </c>
    </row>
    <row r="6512" spans="1:15" x14ac:dyDescent="0.2">
      <c r="A6512" s="5" t="s">
        <v>26</v>
      </c>
      <c r="B6512" s="13">
        <v>1609675</v>
      </c>
      <c r="C6512" s="6">
        <f t="shared" si="32203"/>
        <v>44143</v>
      </c>
      <c r="D6512" s="5">
        <f t="shared" ref="D6512" si="32370">N6512-N6511</f>
        <v>113</v>
      </c>
      <c r="E6512" s="13">
        <f t="shared" ref="E6512" si="32371">SUM(D6506:D6512)/7</f>
        <v>118.28571428571429</v>
      </c>
      <c r="F6512" s="13">
        <f t="shared" ref="F6512" si="32372">SUM(D6508:D6512)/5</f>
        <v>155.19999999999999</v>
      </c>
      <c r="G6512" s="13">
        <f t="shared" ref="G6512" si="32373">N6512/(B6512/100000)</f>
        <v>229.42519452684547</v>
      </c>
      <c r="H6512" s="5">
        <f t="shared" si="32207"/>
        <v>234</v>
      </c>
      <c r="I6512" s="5">
        <f t="shared" si="32207"/>
        <v>219</v>
      </c>
      <c r="J6512" s="8">
        <f t="shared" ref="J6512" si="32374">E6512/(SUM(N6505:N6511)/7)*100</f>
        <v>3.756464930587061</v>
      </c>
      <c r="K6512" s="5">
        <f t="shared" ref="K6512" si="32375">O6512-O6511</f>
        <v>0</v>
      </c>
      <c r="L6512" s="8">
        <f t="shared" ref="L6512" si="32376">SUM(K6506:K6512)/7</f>
        <v>0.8571428571428571</v>
      </c>
      <c r="M6512" s="8">
        <f t="shared" ref="M6512" si="32377">O6512/(B6512/100000)</f>
        <v>1.801605914237346</v>
      </c>
      <c r="N6512" s="5">
        <v>3693</v>
      </c>
      <c r="O6512" s="18">
        <v>29</v>
      </c>
    </row>
    <row r="6513" spans="1:15" x14ac:dyDescent="0.2">
      <c r="A6513" s="5" t="s">
        <v>26</v>
      </c>
      <c r="B6513" s="13">
        <v>1609675</v>
      </c>
      <c r="C6513" s="6">
        <f t="shared" si="32203"/>
        <v>44144</v>
      </c>
      <c r="D6513" s="5">
        <f t="shared" ref="D6513" si="32378">N6513-N6512</f>
        <v>52</v>
      </c>
      <c r="E6513" s="13">
        <f t="shared" ref="E6513" si="32379">SUM(D6507:D6513)/7</f>
        <v>118.14285714285714</v>
      </c>
      <c r="F6513" s="13">
        <f t="shared" ref="F6513" si="32380">SUM(D6509:D6513)/5</f>
        <v>133.80000000000001</v>
      </c>
      <c r="G6513" s="13">
        <f t="shared" ref="G6513" si="32381">N6513/(B6513/100000)</f>
        <v>232.65566030409866</v>
      </c>
      <c r="H6513" s="5">
        <f t="shared" si="32207"/>
        <v>235</v>
      </c>
      <c r="I6513" s="5">
        <f t="shared" si="32207"/>
        <v>220</v>
      </c>
      <c r="J6513" s="8">
        <f t="shared" ref="J6513" si="32382">E6513/(SUM(N6506:N6512)/7)*100</f>
        <v>3.6160909488412765</v>
      </c>
      <c r="K6513" s="5">
        <f t="shared" ref="K6513" si="32383">O6513-O6512</f>
        <v>1</v>
      </c>
      <c r="L6513" s="8">
        <f t="shared" ref="L6513" si="32384">SUM(K6507:K6513)/7</f>
        <v>1</v>
      </c>
      <c r="M6513" s="8">
        <f t="shared" ref="M6513" si="32385">O6513/(B6513/100000)</f>
        <v>1.8637302561075992</v>
      </c>
      <c r="N6513" s="5">
        <v>3745</v>
      </c>
      <c r="O6513" s="18">
        <v>30</v>
      </c>
    </row>
    <row r="6514" spans="1:15" x14ac:dyDescent="0.2">
      <c r="A6514" s="5" t="s">
        <v>26</v>
      </c>
      <c r="B6514" s="13">
        <v>1609675</v>
      </c>
      <c r="C6514" s="6">
        <f t="shared" si="32203"/>
        <v>44145</v>
      </c>
      <c r="D6514" s="5">
        <f t="shared" ref="D6514" si="32386">N6514-N6513</f>
        <v>41</v>
      </c>
      <c r="E6514" s="13">
        <f t="shared" ref="E6514" si="32387">SUM(D6508:D6514)/7</f>
        <v>124.14285714285714</v>
      </c>
      <c r="F6514" s="13">
        <f t="shared" ref="F6514" si="32388">SUM(D6510:D6514)/5</f>
        <v>103</v>
      </c>
      <c r="G6514" s="13">
        <f t="shared" ref="G6514" si="32389">N6514/(B6514/100000)</f>
        <v>235.20275832077903</v>
      </c>
      <c r="H6514" s="5">
        <f t="shared" si="32207"/>
        <v>236</v>
      </c>
      <c r="I6514" s="5">
        <f t="shared" si="32207"/>
        <v>221</v>
      </c>
      <c r="J6514" s="8">
        <f t="shared" ref="J6514" si="32390">E6514/(SUM(N6507:N6513)/7)*100</f>
        <v>3.6671308604464699</v>
      </c>
      <c r="K6514" s="5">
        <f t="shared" ref="K6514" si="32391">O6514-O6513</f>
        <v>1</v>
      </c>
      <c r="L6514" s="8">
        <f t="shared" ref="L6514" si="32392">SUM(K6508:K6514)/7</f>
        <v>1.1428571428571428</v>
      </c>
      <c r="M6514" s="8">
        <f t="shared" ref="M6514" si="32393">O6514/(B6514/100000)</f>
        <v>1.9258545979778527</v>
      </c>
      <c r="N6514" s="5">
        <v>3786</v>
      </c>
      <c r="O6514" s="18">
        <v>31</v>
      </c>
    </row>
    <row r="6515" spans="1:15" x14ac:dyDescent="0.2">
      <c r="A6515" s="5" t="s">
        <v>26</v>
      </c>
      <c r="B6515" s="13">
        <v>1609675</v>
      </c>
      <c r="C6515" s="6">
        <f t="shared" si="32203"/>
        <v>44146</v>
      </c>
      <c r="D6515" s="5">
        <f t="shared" ref="D6515" si="32394">N6515-N6514</f>
        <v>124</v>
      </c>
      <c r="E6515" s="13">
        <f t="shared" ref="E6515" si="32395">SUM(D6509:D6515)/7</f>
        <v>119.14285714285714</v>
      </c>
      <c r="F6515" s="13">
        <f t="shared" ref="F6515" si="32396">SUM(D6511:D6515)/5</f>
        <v>99</v>
      </c>
      <c r="G6515" s="13">
        <f t="shared" ref="G6515" si="32397">N6515/(B6515/100000)</f>
        <v>242.90617671269044</v>
      </c>
      <c r="H6515" s="5">
        <f t="shared" si="32207"/>
        <v>237</v>
      </c>
      <c r="I6515" s="5">
        <f t="shared" si="32207"/>
        <v>222</v>
      </c>
      <c r="J6515" s="8">
        <f t="shared" ref="J6515" si="32398">E6515/(SUM(N6508:N6514)/7)*100</f>
        <v>3.3949360905316284</v>
      </c>
      <c r="K6515" s="5">
        <f t="shared" ref="K6515" si="32399">O6515-O6514</f>
        <v>3</v>
      </c>
      <c r="L6515" s="8">
        <f t="shared" ref="L6515" si="32400">SUM(K6509:K6515)/7</f>
        <v>1.5714285714285714</v>
      </c>
      <c r="M6515" s="8">
        <f t="shared" ref="M6515" si="32401">O6515/(B6515/100000)</f>
        <v>2.1122276235886126</v>
      </c>
      <c r="N6515" s="5">
        <v>3910</v>
      </c>
      <c r="O6515" s="18">
        <v>34</v>
      </c>
    </row>
    <row r="6516" spans="1:15" x14ac:dyDescent="0.2">
      <c r="A6516" s="5" t="s">
        <v>26</v>
      </c>
      <c r="B6516" s="13">
        <v>1609675</v>
      </c>
      <c r="C6516" s="6">
        <f t="shared" si="32203"/>
        <v>44147</v>
      </c>
      <c r="D6516" s="5">
        <f t="shared" ref="D6516" si="32402">N6516-N6515</f>
        <v>0</v>
      </c>
      <c r="E6516" s="13">
        <f t="shared" ref="E6516" si="32403">SUM(D6510:D6516)/7</f>
        <v>91.285714285714292</v>
      </c>
      <c r="F6516" s="13">
        <f t="shared" ref="F6516" si="32404">SUM(D6512:D6516)/5</f>
        <v>66</v>
      </c>
      <c r="G6516" s="13">
        <f t="shared" ref="G6516" si="32405">N6516/(B6516/100000)</f>
        <v>242.90617671269044</v>
      </c>
      <c r="H6516" s="5">
        <f t="shared" si="32207"/>
        <v>238</v>
      </c>
      <c r="I6516" s="5">
        <f t="shared" si="32207"/>
        <v>223</v>
      </c>
      <c r="J6516" s="8">
        <f t="shared" ref="J6516" si="32406">E6516/(SUM(N6509:N6515)/7)*100</f>
        <v>2.5157480314960634</v>
      </c>
      <c r="K6516" s="5">
        <f t="shared" ref="K6516" si="32407">O6516-O6515</f>
        <v>0</v>
      </c>
      <c r="L6516" s="8">
        <f t="shared" ref="L6516" si="32408">SUM(K6510:K6516)/7</f>
        <v>1.5714285714285714</v>
      </c>
      <c r="M6516" s="8">
        <f t="shared" ref="M6516" si="32409">O6516/(B6516/100000)</f>
        <v>2.1122276235886126</v>
      </c>
      <c r="N6516" s="5">
        <v>3910</v>
      </c>
      <c r="O6516" s="18">
        <v>34</v>
      </c>
    </row>
    <row r="6517" spans="1:15" x14ac:dyDescent="0.2">
      <c r="A6517" s="5" t="s">
        <v>26</v>
      </c>
      <c r="B6517" s="13">
        <v>1609675</v>
      </c>
      <c r="C6517" s="6">
        <f t="shared" si="32203"/>
        <v>44148</v>
      </c>
      <c r="D6517" s="5">
        <f t="shared" ref="D6517" si="32410">N6517-N6516</f>
        <v>255</v>
      </c>
      <c r="E6517" s="13">
        <f t="shared" ref="E6517" si="32411">SUM(D6511:D6517)/7</f>
        <v>107.14285714285714</v>
      </c>
      <c r="F6517" s="13">
        <f t="shared" ref="F6517" si="32412">SUM(D6513:D6517)/5</f>
        <v>94.4</v>
      </c>
      <c r="G6517" s="13">
        <f t="shared" ref="G6517" si="32413">N6517/(B6517/100000)</f>
        <v>258.74788388960502</v>
      </c>
      <c r="H6517" s="5">
        <f t="shared" si="32207"/>
        <v>239</v>
      </c>
      <c r="I6517" s="5">
        <f t="shared" si="32207"/>
        <v>224</v>
      </c>
      <c r="J6517" s="8">
        <f t="shared" ref="J6517" si="32414">E6517/(SUM(N6510:N6516)/7)*100</f>
        <v>2.8802949422020814</v>
      </c>
      <c r="K6517" s="5">
        <f t="shared" ref="K6517" si="32415">O6517-O6516</f>
        <v>2</v>
      </c>
      <c r="L6517" s="8">
        <f t="shared" ref="L6517" si="32416">SUM(K6511:K6517)/7</f>
        <v>1.7142857142857142</v>
      </c>
      <c r="M6517" s="8">
        <f t="shared" ref="M6517" si="32417">O6517/(B6517/100000)</f>
        <v>2.2364763073291192</v>
      </c>
      <c r="N6517" s="5">
        <v>4165</v>
      </c>
      <c r="O6517" s="18">
        <v>36</v>
      </c>
    </row>
    <row r="6518" spans="1:15" x14ac:dyDescent="0.2">
      <c r="A6518" s="5" t="s">
        <v>26</v>
      </c>
      <c r="B6518" s="13">
        <v>1609675</v>
      </c>
      <c r="C6518" s="6">
        <f t="shared" si="32203"/>
        <v>44149</v>
      </c>
      <c r="D6518" s="5">
        <f t="shared" ref="D6518" si="32418">N6518-N6517</f>
        <v>124</v>
      </c>
      <c r="E6518" s="13">
        <f t="shared" ref="E6518" si="32419">SUM(D6512:D6518)/7</f>
        <v>101.28571428571429</v>
      </c>
      <c r="F6518" s="13">
        <f t="shared" ref="F6518" si="32420">SUM(D6514:D6518)/5</f>
        <v>108.8</v>
      </c>
      <c r="G6518" s="13">
        <f t="shared" ref="G6518" si="32421">N6518/(B6518/100000)</f>
        <v>266.45130228151646</v>
      </c>
      <c r="H6518" s="5">
        <f t="shared" si="32207"/>
        <v>240</v>
      </c>
      <c r="I6518" s="5">
        <f t="shared" si="32207"/>
        <v>225</v>
      </c>
      <c r="J6518" s="8">
        <f t="shared" ref="J6518" si="32422">E6518/(SUM(N6511:N6517)/7)*100</f>
        <v>2.6466086826682593</v>
      </c>
      <c r="K6518" s="5">
        <f t="shared" ref="K6518" si="32423">O6518-O6517</f>
        <v>1</v>
      </c>
      <c r="L6518" s="8">
        <f t="shared" ref="L6518" si="32424">SUM(K6512:K6518)/7</f>
        <v>1.1428571428571428</v>
      </c>
      <c r="M6518" s="8">
        <f t="shared" ref="M6518" si="32425">O6518/(B6518/100000)</f>
        <v>2.2986006491993725</v>
      </c>
      <c r="N6518" s="5">
        <v>4289</v>
      </c>
      <c r="O6518" s="18">
        <v>37</v>
      </c>
    </row>
    <row r="6519" spans="1:15" x14ac:dyDescent="0.2">
      <c r="A6519" s="5" t="s">
        <v>26</v>
      </c>
      <c r="B6519" s="13">
        <v>1609675</v>
      </c>
      <c r="C6519" s="6">
        <f t="shared" si="32203"/>
        <v>44150</v>
      </c>
      <c r="D6519" s="5">
        <f t="shared" ref="D6519" si="32426">N6519-N6518</f>
        <v>108</v>
      </c>
      <c r="E6519" s="13">
        <f t="shared" ref="E6519" si="32427">SUM(D6513:D6519)/7</f>
        <v>100.57142857142857</v>
      </c>
      <c r="F6519" s="13">
        <f t="shared" ref="F6519" si="32428">SUM(D6515:D6519)/5</f>
        <v>122.2</v>
      </c>
      <c r="G6519" s="13">
        <f t="shared" ref="G6519" si="32429">N6519/(B6519/100000)</f>
        <v>273.16073120350381</v>
      </c>
      <c r="H6519" s="5">
        <f t="shared" si="32207"/>
        <v>241</v>
      </c>
      <c r="I6519" s="5">
        <f t="shared" si="32207"/>
        <v>226</v>
      </c>
      <c r="J6519" s="8">
        <f t="shared" ref="J6519" si="32430">E6519/(SUM(N6512:N6518)/7)*100</f>
        <v>2.5601861953596625</v>
      </c>
      <c r="K6519" s="5">
        <f t="shared" ref="K6519" si="32431">O6519-O6518</f>
        <v>1</v>
      </c>
      <c r="L6519" s="8">
        <f t="shared" ref="L6519" si="32432">SUM(K6513:K6519)/7</f>
        <v>1.2857142857142858</v>
      </c>
      <c r="M6519" s="8">
        <f t="shared" ref="M6519" si="32433">O6519/(B6519/100000)</f>
        <v>2.3607249910696257</v>
      </c>
      <c r="N6519" s="5">
        <v>4397</v>
      </c>
      <c r="O6519" s="18">
        <v>38</v>
      </c>
    </row>
    <row r="6520" spans="1:15" x14ac:dyDescent="0.2">
      <c r="A6520" s="5" t="s">
        <v>26</v>
      </c>
      <c r="B6520" s="13">
        <v>1609675</v>
      </c>
      <c r="C6520" s="6">
        <f t="shared" si="32203"/>
        <v>44151</v>
      </c>
      <c r="D6520" s="5">
        <f t="shared" ref="D6520" si="32434">N6520-N6519</f>
        <v>38</v>
      </c>
      <c r="E6520" s="13">
        <f t="shared" ref="E6520" si="32435">SUM(D6514:D6520)/7</f>
        <v>98.571428571428569</v>
      </c>
      <c r="F6520" s="13">
        <f t="shared" ref="F6520" si="32436">SUM(D6516:D6520)/5</f>
        <v>105</v>
      </c>
      <c r="G6520" s="13">
        <f t="shared" ref="G6520" si="32437">N6520/(B6520/100000)</f>
        <v>275.52145619457343</v>
      </c>
      <c r="H6520" s="5">
        <f t="shared" si="32207"/>
        <v>242</v>
      </c>
      <c r="I6520" s="5">
        <f t="shared" si="32207"/>
        <v>227</v>
      </c>
      <c r="J6520" s="8">
        <f t="shared" ref="J6520" si="32438">E6520/(SUM(N6513:N6519)/7)*100</f>
        <v>2.4466349904262112</v>
      </c>
      <c r="K6520" s="5">
        <f t="shared" ref="K6520" si="32439">O6520-O6519</f>
        <v>0</v>
      </c>
      <c r="L6520" s="8">
        <f t="shared" ref="L6520" si="32440">SUM(K6514:K6520)/7</f>
        <v>1.1428571428571428</v>
      </c>
      <c r="M6520" s="8">
        <f t="shared" ref="M6520" si="32441">O6520/(B6520/100000)</f>
        <v>2.3607249910696257</v>
      </c>
      <c r="N6520" s="5">
        <v>4435</v>
      </c>
      <c r="O6520" s="18">
        <v>38</v>
      </c>
    </row>
    <row r="6521" spans="1:15" x14ac:dyDescent="0.2">
      <c r="A6521" s="5" t="s">
        <v>26</v>
      </c>
      <c r="B6521" s="13">
        <v>1609675</v>
      </c>
      <c r="C6521" s="6">
        <f t="shared" si="32203"/>
        <v>44152</v>
      </c>
      <c r="D6521" s="5">
        <f t="shared" ref="D6521" si="32442">N6521-N6520</f>
        <v>29</v>
      </c>
      <c r="E6521" s="13">
        <f t="shared" ref="E6521" si="32443">SUM(D6515:D6521)/7</f>
        <v>96.857142857142861</v>
      </c>
      <c r="F6521" s="13">
        <f t="shared" ref="F6521" si="32444">SUM(D6517:D6521)/5</f>
        <v>110.8</v>
      </c>
      <c r="G6521" s="13">
        <f t="shared" ref="G6521" si="32445">N6521/(B6521/100000)</f>
        <v>277.3230621088108</v>
      </c>
      <c r="H6521" s="5">
        <f t="shared" si="32207"/>
        <v>243</v>
      </c>
      <c r="I6521" s="5">
        <f t="shared" si="32207"/>
        <v>228</v>
      </c>
      <c r="J6521" s="8">
        <f t="shared" ref="J6521" si="32446">E6521/(SUM(N6514:N6520)/7)*100</f>
        <v>2.3466703585767688</v>
      </c>
      <c r="K6521" s="5">
        <f t="shared" ref="K6521" si="32447">O6521-O6520</f>
        <v>2</v>
      </c>
      <c r="L6521" s="8">
        <f t="shared" ref="L6521" si="32448">SUM(K6515:K6521)/7</f>
        <v>1.2857142857142858</v>
      </c>
      <c r="M6521" s="8">
        <f t="shared" ref="M6521" si="32449">O6521/(B6521/100000)</f>
        <v>2.4849736748101323</v>
      </c>
      <c r="N6521" s="5">
        <v>4464</v>
      </c>
      <c r="O6521" s="18">
        <v>40</v>
      </c>
    </row>
    <row r="6522" spans="1:15" x14ac:dyDescent="0.2">
      <c r="A6522" s="5" t="s">
        <v>26</v>
      </c>
      <c r="B6522" s="13">
        <v>1609675</v>
      </c>
      <c r="C6522" s="6">
        <f t="shared" si="32203"/>
        <v>44153</v>
      </c>
      <c r="D6522" s="5">
        <f t="shared" ref="D6522" si="32450">N6522-N6521</f>
        <v>156</v>
      </c>
      <c r="E6522" s="13">
        <f t="shared" ref="E6522" si="32451">SUM(D6516:D6522)/7</f>
        <v>101.42857142857143</v>
      </c>
      <c r="F6522" s="13">
        <f t="shared" ref="F6522" si="32452">SUM(D6518:D6522)/5</f>
        <v>91</v>
      </c>
      <c r="G6522" s="13">
        <f t="shared" ref="G6522" si="32453">N6522/(B6522/100000)</f>
        <v>287.01445944057031</v>
      </c>
      <c r="H6522" s="5">
        <f t="shared" si="32207"/>
        <v>244</v>
      </c>
      <c r="I6522" s="5">
        <f t="shared" si="32207"/>
        <v>229</v>
      </c>
      <c r="J6522" s="8">
        <f t="shared" ref="J6522" si="32454">E6522/(SUM(N6515:N6521)/7)*100</f>
        <v>2.4010821778829894</v>
      </c>
      <c r="K6522" s="5">
        <f t="shared" ref="K6522" si="32455">O6522-O6521</f>
        <v>4</v>
      </c>
      <c r="L6522" s="8">
        <f t="shared" ref="L6522" si="32456">SUM(K6516:K6522)/7</f>
        <v>1.4285714285714286</v>
      </c>
      <c r="M6522" s="8">
        <f t="shared" ref="M6522" si="32457">O6522/(B6522/100000)</f>
        <v>2.7334710422911459</v>
      </c>
      <c r="N6522" s="5">
        <v>4620</v>
      </c>
      <c r="O6522" s="18">
        <v>44</v>
      </c>
    </row>
    <row r="6523" spans="1:15" x14ac:dyDescent="0.2">
      <c r="A6523" s="5" t="s">
        <v>26</v>
      </c>
      <c r="B6523" s="13">
        <v>1609675</v>
      </c>
      <c r="C6523" s="6">
        <f t="shared" si="32203"/>
        <v>44154</v>
      </c>
      <c r="D6523" s="5">
        <f t="shared" ref="D6523" si="32458">N6523-N6522</f>
        <v>167</v>
      </c>
      <c r="E6523" s="13">
        <f t="shared" ref="E6523" si="32459">SUM(D6517:D6523)/7</f>
        <v>125.28571428571429</v>
      </c>
      <c r="F6523" s="13">
        <f t="shared" ref="F6523" si="32460">SUM(D6519:D6523)/5</f>
        <v>99.6</v>
      </c>
      <c r="G6523" s="13">
        <f t="shared" ref="G6523" si="32461">N6523/(B6523/100000)</f>
        <v>297.38922453290257</v>
      </c>
      <c r="H6523" s="5">
        <f t="shared" si="32207"/>
        <v>245</v>
      </c>
      <c r="I6523" s="5">
        <f t="shared" si="32207"/>
        <v>230</v>
      </c>
      <c r="J6523" s="8">
        <f t="shared" ref="J6523" si="32462">E6523/(SUM(N6516:N6522)/7)*100</f>
        <v>2.8963011889035672</v>
      </c>
      <c r="K6523" s="5">
        <f t="shared" ref="K6523" si="32463">O6523-O6522</f>
        <v>3</v>
      </c>
      <c r="L6523" s="8">
        <f t="shared" ref="L6523" si="32464">SUM(K6517:K6523)/7</f>
        <v>1.8571428571428572</v>
      </c>
      <c r="M6523" s="8">
        <f t="shared" ref="M6523" si="32465">O6523/(B6523/100000)</f>
        <v>2.9198440679019058</v>
      </c>
      <c r="N6523" s="5">
        <v>4787</v>
      </c>
      <c r="O6523" s="18">
        <v>47</v>
      </c>
    </row>
    <row r="6524" spans="1:15" x14ac:dyDescent="0.2">
      <c r="A6524" s="5" t="s">
        <v>26</v>
      </c>
      <c r="B6524" s="13">
        <v>1609675</v>
      </c>
      <c r="C6524" s="6">
        <f t="shared" si="32203"/>
        <v>44155</v>
      </c>
      <c r="D6524" s="5">
        <f t="shared" ref="D6524" si="32466">N6524-N6523</f>
        <v>145</v>
      </c>
      <c r="E6524" s="13">
        <f t="shared" ref="E6524" si="32467">SUM(D6518:D6524)/7</f>
        <v>109.57142857142857</v>
      </c>
      <c r="F6524" s="13">
        <f t="shared" ref="F6524" si="32468">SUM(D6520:D6524)/5</f>
        <v>107</v>
      </c>
      <c r="G6524" s="13">
        <f t="shared" ref="G6524" si="32469">N6524/(B6524/100000)</f>
        <v>306.39725410408931</v>
      </c>
      <c r="H6524" s="5">
        <f t="shared" si="32207"/>
        <v>246</v>
      </c>
      <c r="I6524" s="5">
        <f t="shared" si="32207"/>
        <v>231</v>
      </c>
      <c r="J6524" s="8">
        <f t="shared" ref="J6524" si="32470">E6524/(SUM(N6517:N6523)/7)*100</f>
        <v>2.4617260968642682</v>
      </c>
      <c r="K6524" s="5">
        <f t="shared" ref="K6524" si="32471">O6524-O6523</f>
        <v>2</v>
      </c>
      <c r="L6524" s="8">
        <f t="shared" ref="L6524" si="32472">SUM(K6518:K6524)/7</f>
        <v>1.8571428571428572</v>
      </c>
      <c r="M6524" s="8">
        <f t="shared" ref="M6524" si="32473">O6524/(B6524/100000)</f>
        <v>3.0440927516424123</v>
      </c>
      <c r="N6524" s="5">
        <v>4932</v>
      </c>
      <c r="O6524" s="18">
        <v>49</v>
      </c>
    </row>
    <row r="6525" spans="1:15" x14ac:dyDescent="0.2">
      <c r="A6525" s="5" t="s">
        <v>26</v>
      </c>
      <c r="B6525" s="13">
        <v>1609675</v>
      </c>
      <c r="C6525" s="6">
        <f t="shared" si="32203"/>
        <v>44156</v>
      </c>
      <c r="D6525" s="5">
        <f t="shared" ref="D6525" si="32474">N6525-N6524</f>
        <v>132</v>
      </c>
      <c r="E6525" s="13">
        <f t="shared" ref="E6525" si="32475">SUM(D6519:D6525)/7</f>
        <v>110.71428571428571</v>
      </c>
      <c r="F6525" s="13">
        <f t="shared" ref="F6525" si="32476">SUM(D6521:D6525)/5</f>
        <v>125.8</v>
      </c>
      <c r="G6525" s="13">
        <f t="shared" ref="G6525" si="32477">N6525/(B6525/100000)</f>
        <v>314.59766723096277</v>
      </c>
      <c r="H6525" s="5">
        <f t="shared" si="32207"/>
        <v>247</v>
      </c>
      <c r="I6525" s="5">
        <f t="shared" si="32207"/>
        <v>232</v>
      </c>
      <c r="J6525" s="8">
        <f t="shared" ref="J6525" si="32478">E6525/(SUM(N6518:N6524)/7)*100</f>
        <v>2.4276406465355218</v>
      </c>
      <c r="K6525" s="5">
        <f t="shared" ref="K6525" si="32479">O6525-O6524</f>
        <v>4</v>
      </c>
      <c r="L6525" s="8">
        <f t="shared" ref="L6525" si="32480">SUM(K6519:K6525)/7</f>
        <v>2.2857142857142856</v>
      </c>
      <c r="M6525" s="8">
        <f t="shared" ref="M6525" si="32481">O6525/(B6525/100000)</f>
        <v>3.2925901191234255</v>
      </c>
      <c r="N6525" s="5">
        <v>5064</v>
      </c>
      <c r="O6525" s="18">
        <v>53</v>
      </c>
    </row>
    <row r="6526" spans="1:15" x14ac:dyDescent="0.2">
      <c r="A6526" s="5" t="s">
        <v>26</v>
      </c>
      <c r="B6526" s="13">
        <v>1609675</v>
      </c>
      <c r="C6526" s="6">
        <f t="shared" si="32203"/>
        <v>44157</v>
      </c>
      <c r="D6526" s="5">
        <f t="shared" ref="D6526" si="32482">N6526-N6525</f>
        <v>90</v>
      </c>
      <c r="E6526" s="13">
        <f t="shared" ref="E6526" si="32483">SUM(D6520:D6526)/7</f>
        <v>108.14285714285714</v>
      </c>
      <c r="F6526" s="13">
        <f t="shared" ref="F6526" si="32484">SUM(D6522:D6526)/5</f>
        <v>138</v>
      </c>
      <c r="G6526" s="13">
        <f t="shared" ref="G6526" si="32485">N6526/(B6526/100000)</f>
        <v>320.18885799928557</v>
      </c>
      <c r="H6526" s="5">
        <f t="shared" si="32207"/>
        <v>248</v>
      </c>
      <c r="I6526" s="5">
        <f t="shared" si="32207"/>
        <v>233</v>
      </c>
      <c r="J6526" s="8">
        <f t="shared" ref="J6526" si="32486">E6526/(SUM(N6519:N6525)/7)*100</f>
        <v>2.3150555062845957</v>
      </c>
      <c r="K6526" s="5">
        <f t="shared" ref="K6526" si="32487">O6526-O6525</f>
        <v>0</v>
      </c>
      <c r="L6526" s="8">
        <f t="shared" ref="L6526" si="32488">SUM(K6520:K6526)/7</f>
        <v>2.1428571428571428</v>
      </c>
      <c r="M6526" s="8">
        <f t="shared" ref="M6526" si="32489">O6526/(B6526/100000)</f>
        <v>3.2925901191234255</v>
      </c>
      <c r="N6526" s="5">
        <v>5154</v>
      </c>
      <c r="O6526" s="18">
        <v>53</v>
      </c>
    </row>
    <row r="6527" spans="1:15" x14ac:dyDescent="0.2">
      <c r="A6527" s="5" t="s">
        <v>26</v>
      </c>
      <c r="B6527" s="13">
        <v>1609675</v>
      </c>
      <c r="C6527" s="6">
        <f t="shared" si="32203"/>
        <v>44158</v>
      </c>
      <c r="D6527" s="5">
        <f t="shared" ref="D6527" si="32490">N6527-N6526</f>
        <v>35</v>
      </c>
      <c r="E6527" s="13">
        <f t="shared" ref="E6527" si="32491">SUM(D6521:D6527)/7</f>
        <v>107.71428571428571</v>
      </c>
      <c r="F6527" s="13">
        <f t="shared" ref="F6527" si="32492">SUM(D6523:D6527)/5</f>
        <v>113.8</v>
      </c>
      <c r="G6527" s="13">
        <f t="shared" ref="G6527" si="32493">N6527/(B6527/100000)</f>
        <v>322.36320996474444</v>
      </c>
      <c r="H6527" s="5">
        <f t="shared" si="32207"/>
        <v>249</v>
      </c>
      <c r="I6527" s="5">
        <f t="shared" si="32207"/>
        <v>234</v>
      </c>
      <c r="J6527" s="8">
        <f t="shared" ref="J6527" si="32494">E6527/(SUM(N6520:N6526)/7)*100</f>
        <v>2.2537063605930174</v>
      </c>
      <c r="K6527" s="5">
        <f t="shared" ref="K6527" si="32495">O6527-O6526</f>
        <v>0</v>
      </c>
      <c r="L6527" s="8">
        <f t="shared" ref="L6527" si="32496">SUM(K6521:K6527)/7</f>
        <v>2.1428571428571428</v>
      </c>
      <c r="M6527" s="8">
        <f t="shared" ref="M6527" si="32497">O6527/(B6527/100000)</f>
        <v>3.2925901191234255</v>
      </c>
      <c r="N6527" s="5">
        <v>5189</v>
      </c>
      <c r="O6527" s="18">
        <v>53</v>
      </c>
    </row>
    <row r="6528" spans="1:15" x14ac:dyDescent="0.2">
      <c r="A6528" s="5" t="s">
        <v>26</v>
      </c>
      <c r="B6528" s="13">
        <v>1609675</v>
      </c>
      <c r="C6528" s="6">
        <f t="shared" si="32203"/>
        <v>44159</v>
      </c>
      <c r="D6528" s="5">
        <f t="shared" ref="D6528" si="32498">N6528-N6527</f>
        <v>58</v>
      </c>
      <c r="E6528" s="13">
        <f t="shared" ref="E6528" si="32499">SUM(D6522:D6528)/7</f>
        <v>111.85714285714286</v>
      </c>
      <c r="F6528" s="13">
        <f t="shared" ref="F6528" si="32500">SUM(D6524:D6528)/5</f>
        <v>92</v>
      </c>
      <c r="G6528" s="13">
        <f t="shared" ref="G6528" si="32501">N6528/(B6528/100000)</f>
        <v>325.96642179321913</v>
      </c>
      <c r="H6528" s="5">
        <f t="shared" si="32207"/>
        <v>250</v>
      </c>
      <c r="I6528" s="5">
        <f t="shared" si="32207"/>
        <v>235</v>
      </c>
      <c r="J6528" s="8">
        <f t="shared" ref="J6528" si="32502">E6528/(SUM(N6521:N6527)/7)*100</f>
        <v>2.2888044431452794</v>
      </c>
      <c r="K6528" s="5">
        <f t="shared" ref="K6528" si="32503">O6528-O6527</f>
        <v>1</v>
      </c>
      <c r="L6528" s="8">
        <f t="shared" ref="L6528" si="32504">SUM(K6522:K6528)/7</f>
        <v>2</v>
      </c>
      <c r="M6528" s="8">
        <f t="shared" ref="M6528" si="32505">O6528/(B6528/100000)</f>
        <v>3.3547144609936788</v>
      </c>
      <c r="N6528" s="5">
        <v>5247</v>
      </c>
      <c r="O6528" s="18">
        <v>54</v>
      </c>
    </row>
    <row r="6529" spans="1:15" x14ac:dyDescent="0.2">
      <c r="A6529" s="5" t="s">
        <v>26</v>
      </c>
      <c r="B6529" s="13">
        <v>1609675</v>
      </c>
      <c r="C6529" s="6">
        <f t="shared" si="32203"/>
        <v>44160</v>
      </c>
      <c r="D6529" s="5">
        <f t="shared" ref="D6529" si="32506">N6529-N6528</f>
        <v>141</v>
      </c>
      <c r="E6529" s="13">
        <f t="shared" ref="E6529" si="32507">SUM(D6523:D6529)/7</f>
        <v>109.71428571428571</v>
      </c>
      <c r="F6529" s="13">
        <f t="shared" ref="F6529" si="32508">SUM(D6525:D6529)/5</f>
        <v>91.2</v>
      </c>
      <c r="G6529" s="13">
        <f t="shared" ref="G6529" si="32509">N6529/(B6529/100000)</f>
        <v>334.72595399692483</v>
      </c>
      <c r="H6529" s="5">
        <f t="shared" si="32207"/>
        <v>251</v>
      </c>
      <c r="I6529" s="5">
        <f t="shared" si="32207"/>
        <v>236</v>
      </c>
      <c r="J6529" s="8">
        <f t="shared" ref="J6529" si="32510">E6529/(SUM(N6522:N6528)/7)*100</f>
        <v>2.1947246592175578</v>
      </c>
      <c r="K6529" s="5">
        <f t="shared" ref="K6529" si="32511">O6529-O6528</f>
        <v>1</v>
      </c>
      <c r="L6529" s="8">
        <f t="shared" ref="L6529" si="32512">SUM(K6523:K6529)/7</f>
        <v>1.5714285714285714</v>
      </c>
      <c r="M6529" s="8">
        <f t="shared" ref="M6529" si="32513">O6529/(B6529/100000)</f>
        <v>3.416838802863932</v>
      </c>
      <c r="N6529" s="5">
        <v>5388</v>
      </c>
      <c r="O6529" s="18">
        <v>55</v>
      </c>
    </row>
    <row r="6530" spans="1:15" x14ac:dyDescent="0.2">
      <c r="A6530" s="5" t="s">
        <v>26</v>
      </c>
      <c r="B6530" s="13">
        <v>1609675</v>
      </c>
      <c r="C6530" s="6">
        <f t="shared" si="32203"/>
        <v>44161</v>
      </c>
      <c r="D6530" s="5">
        <f t="shared" ref="D6530" si="32514">N6530-N6529</f>
        <v>122</v>
      </c>
      <c r="E6530" s="13">
        <f t="shared" ref="E6530" si="32515">SUM(D6524:D6530)/7</f>
        <v>103.28571428571429</v>
      </c>
      <c r="F6530" s="13">
        <f t="shared" ref="F6530" si="32516">SUM(D6526:D6530)/5</f>
        <v>89.2</v>
      </c>
      <c r="G6530" s="13">
        <f t="shared" ref="G6530" si="32517">N6530/(B6530/100000)</f>
        <v>342.30512370509575</v>
      </c>
      <c r="H6530" s="5">
        <f t="shared" si="32207"/>
        <v>252</v>
      </c>
      <c r="I6530" s="5">
        <f t="shared" si="32207"/>
        <v>237</v>
      </c>
      <c r="J6530" s="8">
        <f t="shared" ref="J6530" si="32518">E6530/(SUM(N6523:N6529)/7)*100</f>
        <v>2.0217555437487769</v>
      </c>
      <c r="K6530" s="5">
        <f t="shared" ref="K6530" si="32519">O6530-O6529</f>
        <v>2</v>
      </c>
      <c r="L6530" s="8">
        <f t="shared" ref="L6530" si="32520">SUM(K6524:K6530)/7</f>
        <v>1.4285714285714286</v>
      </c>
      <c r="M6530" s="8">
        <f t="shared" ref="M6530" si="32521">O6530/(B6530/100000)</f>
        <v>3.5410874866044386</v>
      </c>
      <c r="N6530" s="5">
        <v>5510</v>
      </c>
      <c r="O6530" s="18">
        <v>57</v>
      </c>
    </row>
    <row r="6531" spans="1:15" x14ac:dyDescent="0.2">
      <c r="A6531" s="5" t="s">
        <v>26</v>
      </c>
      <c r="B6531" s="13">
        <v>1609675</v>
      </c>
      <c r="C6531" s="6">
        <f t="shared" si="32203"/>
        <v>44162</v>
      </c>
      <c r="D6531" s="5">
        <f t="shared" ref="D6531" si="32522">N6531-N6530</f>
        <v>185</v>
      </c>
      <c r="E6531" s="13">
        <f t="shared" ref="E6531" si="32523">SUM(D6525:D6531)/7</f>
        <v>109</v>
      </c>
      <c r="F6531" s="13">
        <f t="shared" ref="F6531" si="32524">SUM(D6527:D6531)/5</f>
        <v>108.2</v>
      </c>
      <c r="G6531" s="13">
        <f t="shared" ref="G6531" si="32525">N6531/(B6531/100000)</f>
        <v>353.79812695109263</v>
      </c>
      <c r="H6531" s="5">
        <f t="shared" si="32207"/>
        <v>253</v>
      </c>
      <c r="I6531" s="5">
        <f t="shared" si="32207"/>
        <v>238</v>
      </c>
      <c r="J6531" s="8">
        <f t="shared" ref="J6531" si="32526">E6531/(SUM(N6524:N6530)/7)*100</f>
        <v>2.091327705295472</v>
      </c>
      <c r="K6531" s="5">
        <f t="shared" ref="K6531" si="32527">O6531-O6530</f>
        <v>1</v>
      </c>
      <c r="L6531" s="8">
        <f t="shared" ref="L6531" si="32528">SUM(K6525:K6531)/7</f>
        <v>1.2857142857142858</v>
      </c>
      <c r="M6531" s="8">
        <f t="shared" ref="M6531" si="32529">O6531/(B6531/100000)</f>
        <v>3.6032118284746919</v>
      </c>
      <c r="N6531" s="5">
        <v>5695</v>
      </c>
      <c r="O6531" s="18">
        <v>58</v>
      </c>
    </row>
    <row r="6532" spans="1:15" x14ac:dyDescent="0.2">
      <c r="A6532" s="5" t="s">
        <v>26</v>
      </c>
      <c r="B6532" s="13">
        <v>1609675</v>
      </c>
      <c r="C6532" s="6">
        <f t="shared" si="32203"/>
        <v>44163</v>
      </c>
      <c r="D6532" s="5">
        <f t="shared" ref="D6532" si="32530">N6532-N6531</f>
        <v>125</v>
      </c>
      <c r="E6532" s="13">
        <f t="shared" ref="E6532" si="32531">SUM(D6526:D6532)/7</f>
        <v>108</v>
      </c>
      <c r="F6532" s="13">
        <f t="shared" ref="F6532" si="32532">SUM(D6528:D6532)/5</f>
        <v>126.2</v>
      </c>
      <c r="G6532" s="13">
        <f t="shared" ref="G6532" si="32533">N6532/(B6532/100000)</f>
        <v>361.5636696848743</v>
      </c>
      <c r="H6532" s="5">
        <f t="shared" si="32207"/>
        <v>254</v>
      </c>
      <c r="I6532" s="5">
        <f t="shared" si="32207"/>
        <v>239</v>
      </c>
      <c r="J6532" s="8">
        <f t="shared" ref="J6532" si="32534">E6532/(SUM(N6525:N6531)/7)*100</f>
        <v>2.0296936666040217</v>
      </c>
      <c r="K6532" s="5">
        <f t="shared" ref="K6532" si="32535">O6532-O6531</f>
        <v>3</v>
      </c>
      <c r="L6532" s="8">
        <f t="shared" ref="L6532" si="32536">SUM(K6526:K6532)/7</f>
        <v>1.1428571428571428</v>
      </c>
      <c r="M6532" s="8">
        <f t="shared" ref="M6532" si="32537">O6532/(B6532/100000)</f>
        <v>3.7895848540854522</v>
      </c>
      <c r="N6532" s="5">
        <v>5820</v>
      </c>
      <c r="O6532" s="18">
        <v>61</v>
      </c>
    </row>
    <row r="6533" spans="1:15" x14ac:dyDescent="0.2">
      <c r="A6533" s="5" t="s">
        <v>26</v>
      </c>
      <c r="B6533" s="13">
        <v>1609675</v>
      </c>
      <c r="C6533" s="6">
        <f t="shared" si="32203"/>
        <v>44164</v>
      </c>
      <c r="D6533" s="5">
        <f t="shared" ref="D6533" si="32538">N6533-N6532</f>
        <v>88</v>
      </c>
      <c r="E6533" s="13">
        <f t="shared" ref="E6533" si="32539">SUM(D6527:D6533)/7</f>
        <v>107.71428571428571</v>
      </c>
      <c r="F6533" s="13">
        <f t="shared" ref="F6533" si="32540">SUM(D6529:D6533)/5</f>
        <v>132.19999999999999</v>
      </c>
      <c r="G6533" s="13">
        <f t="shared" ref="G6533" si="32541">N6533/(B6533/100000)</f>
        <v>367.03061176945658</v>
      </c>
      <c r="H6533" s="5">
        <f t="shared" si="32207"/>
        <v>255</v>
      </c>
      <c r="I6533" s="5">
        <f t="shared" si="32207"/>
        <v>240</v>
      </c>
      <c r="J6533" s="8">
        <f t="shared" ref="J6533" si="32542">E6533/(SUM(N6526:N6532)/7)*100</f>
        <v>1.9840538904823302</v>
      </c>
      <c r="K6533" s="5">
        <f t="shared" ref="K6533" si="32543">O6533-O6532</f>
        <v>0</v>
      </c>
      <c r="L6533" s="8">
        <f t="shared" ref="L6533" si="32544">SUM(K6527:K6533)/7</f>
        <v>1.1428571428571428</v>
      </c>
      <c r="M6533" s="8">
        <f t="shared" ref="M6533" si="32545">O6533/(B6533/100000)</f>
        <v>3.7895848540854522</v>
      </c>
      <c r="N6533" s="5">
        <v>5908</v>
      </c>
      <c r="O6533" s="18">
        <v>61</v>
      </c>
    </row>
    <row r="6534" spans="1:15" x14ac:dyDescent="0.2">
      <c r="A6534" s="5" t="s">
        <v>26</v>
      </c>
      <c r="B6534" s="13">
        <v>1609675</v>
      </c>
      <c r="C6534" s="6">
        <f t="shared" si="32203"/>
        <v>44165</v>
      </c>
      <c r="D6534" s="5">
        <f t="shared" ref="D6534" si="32546">N6534-N6533</f>
        <v>42</v>
      </c>
      <c r="E6534" s="13">
        <f t="shared" ref="E6534" si="32547">SUM(D6528:D6534)/7</f>
        <v>108.71428571428571</v>
      </c>
      <c r="F6534" s="13">
        <f t="shared" ref="F6534" si="32548">SUM(D6530:D6534)/5</f>
        <v>112.4</v>
      </c>
      <c r="G6534" s="13">
        <f t="shared" ref="G6534" si="32549">N6534/(B6534/100000)</f>
        <v>369.63983412800718</v>
      </c>
      <c r="H6534" s="5">
        <f t="shared" si="32207"/>
        <v>256</v>
      </c>
      <c r="I6534" s="5">
        <f t="shared" si="32207"/>
        <v>241</v>
      </c>
      <c r="J6534" s="8">
        <f t="shared" ref="J6534" si="32550">E6534/(SUM(N6527:N6533)/7)*100</f>
        <v>1.9635162680290013</v>
      </c>
      <c r="K6534" s="5">
        <f t="shared" ref="K6534" si="32551">O6534-O6533</f>
        <v>0</v>
      </c>
      <c r="L6534" s="8">
        <f t="shared" ref="L6534" si="32552">SUM(K6528:K6534)/7</f>
        <v>1.1428571428571428</v>
      </c>
      <c r="M6534" s="8">
        <f t="shared" ref="M6534" si="32553">O6534/(B6534/100000)</f>
        <v>3.7895848540854522</v>
      </c>
      <c r="N6534" s="5">
        <v>5950</v>
      </c>
      <c r="O6534" s="18">
        <v>61</v>
      </c>
    </row>
    <row r="6535" spans="1:15" x14ac:dyDescent="0.2">
      <c r="A6535" s="5" t="s">
        <v>26</v>
      </c>
      <c r="B6535" s="13">
        <v>1609675</v>
      </c>
      <c r="C6535" s="6">
        <f t="shared" si="32203"/>
        <v>44166</v>
      </c>
      <c r="D6535" s="5">
        <f t="shared" ref="D6535" si="32554">N6535-N6534</f>
        <v>45</v>
      </c>
      <c r="E6535" s="13">
        <f t="shared" ref="E6535" si="32555">SUM(D6529:D6535)/7</f>
        <v>106.85714285714286</v>
      </c>
      <c r="F6535" s="13">
        <f t="shared" ref="F6535" si="32556">SUM(D6531:D6535)/5</f>
        <v>97</v>
      </c>
      <c r="G6535" s="13">
        <f t="shared" ref="G6535" si="32557">N6535/(B6535/100000)</f>
        <v>372.43542951216858</v>
      </c>
      <c r="H6535" s="5">
        <f t="shared" si="32207"/>
        <v>257</v>
      </c>
      <c r="I6535" s="5">
        <f t="shared" si="32207"/>
        <v>242</v>
      </c>
      <c r="J6535" s="8">
        <f t="shared" ref="J6535" si="32558">E6535/(SUM(N6528:N6534)/7)*100</f>
        <v>1.8928083405030618</v>
      </c>
      <c r="K6535" s="5">
        <f t="shared" ref="K6535" si="32559">O6535-O6534</f>
        <v>3</v>
      </c>
      <c r="L6535" s="8">
        <f t="shared" ref="L6535" si="32560">SUM(K6529:K6535)/7</f>
        <v>1.4285714285714286</v>
      </c>
      <c r="M6535" s="8">
        <f t="shared" ref="M6535" si="32561">O6535/(B6535/100000)</f>
        <v>3.9759578796962121</v>
      </c>
      <c r="N6535" s="5">
        <v>5995</v>
      </c>
      <c r="O6535" s="18">
        <v>64</v>
      </c>
    </row>
    <row r="6536" spans="1:15" x14ac:dyDescent="0.2">
      <c r="A6536" s="5" t="s">
        <v>26</v>
      </c>
      <c r="B6536" s="13">
        <v>1609675</v>
      </c>
      <c r="C6536" s="6">
        <f t="shared" si="32203"/>
        <v>44167</v>
      </c>
      <c r="D6536" s="5">
        <f t="shared" ref="D6536" si="32562">N6536-N6535</f>
        <v>121</v>
      </c>
      <c r="E6536" s="13">
        <f t="shared" ref="E6536" si="32563">SUM(D6530:D6536)/7</f>
        <v>104</v>
      </c>
      <c r="F6536" s="13">
        <f t="shared" ref="F6536" si="32564">SUM(D6532:D6536)/5</f>
        <v>84.2</v>
      </c>
      <c r="G6536" s="13">
        <f t="shared" ref="G6536" si="32565">N6536/(B6536/100000)</f>
        <v>379.95247487846927</v>
      </c>
      <c r="H6536" s="5">
        <f t="shared" si="32207"/>
        <v>258</v>
      </c>
      <c r="I6536" s="5">
        <f t="shared" si="32207"/>
        <v>243</v>
      </c>
      <c r="J6536" s="8">
        <f t="shared" ref="J6536" si="32566">E6536/(SUM(N6529:N6535)/7)*100</f>
        <v>1.8079769532608154</v>
      </c>
      <c r="K6536" s="5">
        <f t="shared" ref="K6536" si="32567">O6536-O6535</f>
        <v>1</v>
      </c>
      <c r="L6536" s="8">
        <f t="shared" ref="L6536" si="32568">SUM(K6530:K6536)/7</f>
        <v>1.4285714285714286</v>
      </c>
      <c r="M6536" s="8">
        <f t="shared" ref="M6536" si="32569">O6536/(B6536/100000)</f>
        <v>4.0380822215664649</v>
      </c>
      <c r="N6536" s="5">
        <v>6116</v>
      </c>
      <c r="O6536" s="18">
        <v>65</v>
      </c>
    </row>
    <row r="6537" spans="1:15" x14ac:dyDescent="0.2">
      <c r="A6537" s="5" t="s">
        <v>26</v>
      </c>
      <c r="B6537" s="13">
        <v>1609675</v>
      </c>
      <c r="C6537" s="6">
        <f t="shared" si="32203"/>
        <v>44168</v>
      </c>
      <c r="D6537" s="5">
        <f t="shared" ref="D6537" si="32570">N6537-N6536</f>
        <v>150</v>
      </c>
      <c r="E6537" s="13">
        <f t="shared" ref="E6537" si="32571">SUM(D6531:D6537)/7</f>
        <v>108</v>
      </c>
      <c r="F6537" s="13">
        <f t="shared" ref="F6537" si="32572">SUM(D6533:D6537)/5</f>
        <v>89.2</v>
      </c>
      <c r="G6537" s="13">
        <f t="shared" ref="G6537" si="32573">N6537/(B6537/100000)</f>
        <v>389.27112615900722</v>
      </c>
      <c r="H6537" s="5">
        <f t="shared" si="32207"/>
        <v>259</v>
      </c>
      <c r="I6537" s="5">
        <f t="shared" si="32207"/>
        <v>244</v>
      </c>
      <c r="J6537" s="8">
        <f t="shared" ref="J6537" si="32574">E6537/(SUM(N6530:N6536)/7)*100</f>
        <v>1.8441723179001803</v>
      </c>
      <c r="K6537" s="5">
        <f t="shared" ref="K6537" si="32575">O6537-O6536</f>
        <v>3</v>
      </c>
      <c r="L6537" s="8">
        <f t="shared" ref="L6537" si="32576">SUM(K6531:K6537)/7</f>
        <v>1.5714285714285714</v>
      </c>
      <c r="M6537" s="8">
        <f t="shared" ref="M6537" si="32577">O6537/(B6537/100000)</f>
        <v>4.2244552471772252</v>
      </c>
      <c r="N6537" s="5">
        <v>6266</v>
      </c>
      <c r="O6537" s="18">
        <v>68</v>
      </c>
    </row>
    <row r="6538" spans="1:15" x14ac:dyDescent="0.2">
      <c r="A6538" s="5" t="s">
        <v>26</v>
      </c>
      <c r="B6538" s="13">
        <v>1609675</v>
      </c>
      <c r="C6538" s="6">
        <f t="shared" si="32203"/>
        <v>44169</v>
      </c>
      <c r="D6538" s="5">
        <f t="shared" ref="D6538" si="32578">N6538-N6537</f>
        <v>180</v>
      </c>
      <c r="E6538" s="13">
        <f t="shared" ref="E6538" si="32579">SUM(D6532:D6538)/7</f>
        <v>107.28571428571429</v>
      </c>
      <c r="F6538" s="13">
        <f t="shared" ref="F6538" si="32580">SUM(D6534:D6538)/5</f>
        <v>107.6</v>
      </c>
      <c r="G6538" s="13">
        <f t="shared" ref="G6538" si="32581">N6538/(B6538/100000)</f>
        <v>400.45350769565283</v>
      </c>
      <c r="H6538" s="5">
        <f t="shared" si="32207"/>
        <v>260</v>
      </c>
      <c r="I6538" s="5">
        <f t="shared" si="32207"/>
        <v>245</v>
      </c>
      <c r="J6538" s="8">
        <f t="shared" ref="J6538" si="32582">E6538/(SUM(N6531:N6537)/7)*100</f>
        <v>1.7988023952095806</v>
      </c>
      <c r="K6538" s="5">
        <f t="shared" ref="K6538" si="32583">O6538-O6537</f>
        <v>3</v>
      </c>
      <c r="L6538" s="8">
        <f t="shared" ref="L6538" si="32584">SUM(K6532:K6538)/7</f>
        <v>1.8571428571428572</v>
      </c>
      <c r="M6538" s="8">
        <f t="shared" ref="M6538" si="32585">O6538/(B6538/100000)</f>
        <v>4.4108282727879855</v>
      </c>
      <c r="N6538" s="5">
        <v>6446</v>
      </c>
      <c r="O6538" s="18">
        <v>71</v>
      </c>
    </row>
    <row r="6539" spans="1:15" x14ac:dyDescent="0.2">
      <c r="A6539" s="5" t="s">
        <v>26</v>
      </c>
      <c r="B6539" s="13">
        <v>1609675</v>
      </c>
      <c r="C6539" s="6">
        <f t="shared" si="32203"/>
        <v>44170</v>
      </c>
      <c r="D6539" s="5">
        <f t="shared" ref="D6539" si="32586">N6539-N6538</f>
        <v>159</v>
      </c>
      <c r="E6539" s="13">
        <f t="shared" ref="E6539" si="32587">SUM(D6533:D6539)/7</f>
        <v>112.14285714285714</v>
      </c>
      <c r="F6539" s="13">
        <f t="shared" ref="F6539" si="32588">SUM(D6535:D6539)/5</f>
        <v>131</v>
      </c>
      <c r="G6539" s="13">
        <f t="shared" ref="G6539" si="32589">N6539/(B6539/100000)</f>
        <v>410.33127805302314</v>
      </c>
      <c r="H6539" s="5">
        <f t="shared" si="32207"/>
        <v>261</v>
      </c>
      <c r="I6539" s="5">
        <f t="shared" si="32207"/>
        <v>246</v>
      </c>
      <c r="J6539" s="8">
        <f t="shared" ref="J6539" si="32590">E6539/(SUM(N6532:N6538)/7)*100</f>
        <v>1.8470153643443683</v>
      </c>
      <c r="K6539" s="5">
        <f t="shared" ref="K6539" si="32591">O6539-O6538</f>
        <v>2</v>
      </c>
      <c r="L6539" s="8">
        <f t="shared" ref="L6539" si="32592">SUM(K6533:K6539)/7</f>
        <v>1.7142857142857142</v>
      </c>
      <c r="M6539" s="8">
        <f t="shared" ref="M6539" si="32593">O6539/(B6539/100000)</f>
        <v>4.5350769565284921</v>
      </c>
      <c r="N6539" s="5">
        <v>6605</v>
      </c>
      <c r="O6539" s="18">
        <v>73</v>
      </c>
    </row>
    <row r="6540" spans="1:15" x14ac:dyDescent="0.2">
      <c r="A6540" s="5" t="s">
        <v>26</v>
      </c>
      <c r="B6540" s="13">
        <v>1609675</v>
      </c>
      <c r="C6540" s="6">
        <f t="shared" si="32203"/>
        <v>44171</v>
      </c>
      <c r="D6540" s="5">
        <f t="shared" ref="D6540" si="32594">N6540-N6539</f>
        <v>82</v>
      </c>
      <c r="E6540" s="13">
        <f t="shared" ref="E6540" si="32595">SUM(D6534:D6540)/7</f>
        <v>111.28571428571429</v>
      </c>
      <c r="F6540" s="13">
        <f t="shared" ref="F6540" si="32596">SUM(D6536:D6540)/5</f>
        <v>138.4</v>
      </c>
      <c r="G6540" s="13">
        <f t="shared" ref="G6540" si="32597">N6540/(B6540/100000)</f>
        <v>415.42547408638387</v>
      </c>
      <c r="H6540" s="5">
        <f t="shared" si="32207"/>
        <v>262</v>
      </c>
      <c r="I6540" s="5">
        <f t="shared" si="32207"/>
        <v>247</v>
      </c>
      <c r="J6540" s="8">
        <f t="shared" ref="J6540" si="32598">E6540/(SUM(N6533:N6539)/7)*100</f>
        <v>1.7996580880654256</v>
      </c>
      <c r="K6540" s="5">
        <f t="shared" ref="K6540" si="32599">O6540-O6539</f>
        <v>1</v>
      </c>
      <c r="L6540" s="8">
        <f t="shared" ref="L6540" si="32600">SUM(K6534:K6540)/7</f>
        <v>1.8571428571428572</v>
      </c>
      <c r="M6540" s="8">
        <f t="shared" ref="M6540" si="32601">O6540/(B6540/100000)</f>
        <v>4.5972012983987449</v>
      </c>
      <c r="N6540" s="5">
        <v>6687</v>
      </c>
      <c r="O6540" s="18">
        <v>74</v>
      </c>
    </row>
    <row r="6541" spans="1:15" x14ac:dyDescent="0.2">
      <c r="A6541" s="5" t="s">
        <v>26</v>
      </c>
      <c r="B6541" s="13">
        <v>1609675</v>
      </c>
      <c r="C6541" s="6">
        <f t="shared" si="32203"/>
        <v>44172</v>
      </c>
      <c r="D6541" s="5">
        <f t="shared" ref="D6541" si="32602">N6541-N6540</f>
        <v>95</v>
      </c>
      <c r="E6541" s="13">
        <f t="shared" ref="E6541" si="32603">SUM(D6535:D6541)/7</f>
        <v>118.85714285714286</v>
      </c>
      <c r="F6541" s="13">
        <f t="shared" ref="F6541" si="32604">SUM(D6537:D6541)/5</f>
        <v>133.19999999999999</v>
      </c>
      <c r="G6541" s="13">
        <f t="shared" ref="G6541" si="32605">N6541/(B6541/100000)</f>
        <v>421.32728656405794</v>
      </c>
      <c r="H6541" s="5">
        <f t="shared" si="32207"/>
        <v>263</v>
      </c>
      <c r="I6541" s="5">
        <f t="shared" si="32207"/>
        <v>248</v>
      </c>
      <c r="J6541" s="8">
        <f t="shared" ref="J6541" si="32606">E6541/(SUM(N6534:N6540)/7)*100</f>
        <v>1.8881198229887666</v>
      </c>
      <c r="K6541" s="5">
        <f t="shared" ref="K6541" si="32607">O6541-O6540</f>
        <v>1</v>
      </c>
      <c r="L6541" s="8">
        <f t="shared" ref="L6541" si="32608">SUM(K6535:K6541)/7</f>
        <v>2</v>
      </c>
      <c r="M6541" s="8">
        <f t="shared" ref="M6541" si="32609">O6541/(B6541/100000)</f>
        <v>4.6593256402689986</v>
      </c>
      <c r="N6541" s="5">
        <v>6782</v>
      </c>
      <c r="O6541" s="18">
        <v>75</v>
      </c>
    </row>
    <row r="6542" spans="1:15" x14ac:dyDescent="0.2">
      <c r="A6542" s="5" t="s">
        <v>26</v>
      </c>
      <c r="B6542" s="13">
        <v>1609675</v>
      </c>
      <c r="C6542" s="6">
        <f t="shared" si="32203"/>
        <v>44173</v>
      </c>
      <c r="D6542" s="5">
        <f t="shared" ref="D6542" si="32610">N6542-N6541</f>
        <v>53</v>
      </c>
      <c r="E6542" s="13">
        <f t="shared" ref="E6542" si="32611">SUM(D6536:D6542)/7</f>
        <v>120</v>
      </c>
      <c r="F6542" s="13">
        <f t="shared" ref="F6542" si="32612">SUM(D6538:D6542)/5</f>
        <v>113.8</v>
      </c>
      <c r="G6542" s="13">
        <f t="shared" ref="G6542" si="32613">N6542/(B6542/100000)</f>
        <v>424.61987668318136</v>
      </c>
      <c r="H6542" s="5">
        <f t="shared" si="32207"/>
        <v>264</v>
      </c>
      <c r="I6542" s="5">
        <f t="shared" si="32207"/>
        <v>249</v>
      </c>
      <c r="J6542" s="8">
        <f t="shared" ref="J6542" si="32614">E6542/(SUM(N6535:N6541)/7)*100</f>
        <v>1.870949061184489</v>
      </c>
      <c r="K6542" s="5">
        <f t="shared" ref="K6542" si="32615">O6542-O6541</f>
        <v>3</v>
      </c>
      <c r="L6542" s="8">
        <f t="shared" ref="L6542" si="32616">SUM(K6536:K6542)/7</f>
        <v>2</v>
      </c>
      <c r="M6542" s="8">
        <f t="shared" ref="M6542" si="32617">O6542/(B6542/100000)</f>
        <v>4.8456986658797581</v>
      </c>
      <c r="N6542" s="5">
        <v>6835</v>
      </c>
      <c r="O6542" s="18">
        <v>78</v>
      </c>
    </row>
    <row r="6543" spans="1:15" x14ac:dyDescent="0.2">
      <c r="A6543" s="5" t="s">
        <v>26</v>
      </c>
      <c r="B6543" s="13">
        <v>1609675</v>
      </c>
      <c r="C6543" s="6">
        <f t="shared" si="32203"/>
        <v>44174</v>
      </c>
      <c r="D6543" s="5">
        <f t="shared" ref="D6543" si="32618">N6543-N6542</f>
        <v>223</v>
      </c>
      <c r="E6543" s="13">
        <f t="shared" ref="E6543" si="32619">SUM(D6537:D6543)/7</f>
        <v>134.57142857142858</v>
      </c>
      <c r="F6543" s="13">
        <f t="shared" ref="F6543" si="32620">SUM(D6539:D6543)/5</f>
        <v>122.4</v>
      </c>
      <c r="G6543" s="13">
        <f t="shared" ref="G6543" si="32621">N6543/(B6543/100000)</f>
        <v>438.47360492024785</v>
      </c>
      <c r="H6543" s="5">
        <f t="shared" si="32207"/>
        <v>265</v>
      </c>
      <c r="I6543" s="5">
        <f t="shared" si="32207"/>
        <v>250</v>
      </c>
      <c r="J6543" s="8">
        <f t="shared" ref="J6543" si="32622">E6543/(SUM(N6536:N6542)/7)*100</f>
        <v>2.0596016354373923</v>
      </c>
      <c r="K6543" s="5">
        <f t="shared" ref="K6543" si="32623">O6543-O6542</f>
        <v>8</v>
      </c>
      <c r="L6543" s="8">
        <f t="shared" ref="L6543" si="32624">SUM(K6537:K6543)/7</f>
        <v>3</v>
      </c>
      <c r="M6543" s="8">
        <f t="shared" ref="M6543" si="32625">O6543/(B6543/100000)</f>
        <v>5.3426934008417852</v>
      </c>
      <c r="N6543" s="5">
        <v>7058</v>
      </c>
      <c r="O6543" s="18">
        <v>86</v>
      </c>
    </row>
    <row r="6544" spans="1:15" x14ac:dyDescent="0.2">
      <c r="A6544" s="5" t="s">
        <v>26</v>
      </c>
      <c r="B6544" s="13">
        <v>1609675</v>
      </c>
      <c r="C6544" s="6">
        <f t="shared" si="32203"/>
        <v>44175</v>
      </c>
      <c r="D6544" s="5">
        <f t="shared" ref="D6544" si="32626">N6544-N6543</f>
        <v>293</v>
      </c>
      <c r="E6544" s="13">
        <f t="shared" ref="E6544" si="32627">SUM(D6538:D6544)/7</f>
        <v>155</v>
      </c>
      <c r="F6544" s="13">
        <f t="shared" ref="F6544" si="32628">SUM(D6540:D6544)/5</f>
        <v>149.19999999999999</v>
      </c>
      <c r="G6544" s="13">
        <f t="shared" ref="G6544" si="32629">N6544/(B6544/100000)</f>
        <v>456.67603708823208</v>
      </c>
      <c r="H6544" s="5">
        <f t="shared" si="32207"/>
        <v>266</v>
      </c>
      <c r="I6544" s="5">
        <f t="shared" si="32207"/>
        <v>251</v>
      </c>
      <c r="J6544" s="8">
        <f t="shared" ref="J6544" si="32630">E6544/(SUM(N6537:N6543)/7)*100</f>
        <v>2.3243856980655111</v>
      </c>
      <c r="K6544" s="5">
        <f t="shared" ref="K6544" si="32631">O6544-O6543</f>
        <v>2</v>
      </c>
      <c r="L6544" s="8">
        <f t="shared" ref="L6544" si="32632">SUM(K6538:K6544)/7</f>
        <v>2.8571428571428572</v>
      </c>
      <c r="M6544" s="8">
        <f t="shared" ref="M6544" si="32633">O6544/(B6544/100000)</f>
        <v>5.4669420845822918</v>
      </c>
      <c r="N6544" s="5">
        <v>7351</v>
      </c>
      <c r="O6544" s="18">
        <v>88</v>
      </c>
    </row>
    <row r="6545" spans="1:15" x14ac:dyDescent="0.2">
      <c r="A6545" s="5" t="s">
        <v>26</v>
      </c>
      <c r="B6545" s="13">
        <v>1609675</v>
      </c>
      <c r="C6545" s="6">
        <f t="shared" si="32203"/>
        <v>44176</v>
      </c>
      <c r="D6545" s="5">
        <f t="shared" ref="D6545" si="32634">N6545-N6544</f>
        <v>246</v>
      </c>
      <c r="E6545" s="13">
        <f t="shared" ref="E6545" si="32635">SUM(D6539:D6545)/7</f>
        <v>164.42857142857142</v>
      </c>
      <c r="F6545" s="13">
        <f t="shared" ref="F6545" si="32636">SUM(D6541:D6545)/5</f>
        <v>182</v>
      </c>
      <c r="G6545" s="13">
        <f t="shared" ref="G6545" si="32637">N6545/(B6545/100000)</f>
        <v>471.95862518831439</v>
      </c>
      <c r="H6545" s="5">
        <f t="shared" si="32207"/>
        <v>267</v>
      </c>
      <c r="I6545" s="5">
        <f t="shared" si="32207"/>
        <v>252</v>
      </c>
      <c r="J6545" s="8">
        <f t="shared" ref="J6545" si="32638">E6545/(SUM(N6538:N6544)/7)*100</f>
        <v>2.4097646763252656</v>
      </c>
      <c r="K6545" s="5">
        <f t="shared" ref="K6545" si="32639">O6545-O6544</f>
        <v>6</v>
      </c>
      <c r="L6545" s="8">
        <f t="shared" ref="L6545" si="32640">SUM(K6539:K6545)/7</f>
        <v>3.2857142857142856</v>
      </c>
      <c r="M6545" s="8">
        <f t="shared" ref="M6545" si="32641">O6545/(B6545/100000)</f>
        <v>5.8396881358038115</v>
      </c>
      <c r="N6545" s="5">
        <v>7597</v>
      </c>
      <c r="O6545" s="18">
        <v>94</v>
      </c>
    </row>
    <row r="6546" spans="1:15" x14ac:dyDescent="0.2">
      <c r="A6546" s="5" t="s">
        <v>26</v>
      </c>
      <c r="B6546" s="13">
        <v>1609675</v>
      </c>
      <c r="C6546" s="6">
        <f t="shared" si="32203"/>
        <v>44177</v>
      </c>
      <c r="D6546" s="5">
        <f t="shared" ref="D6546" si="32642">N6546-N6545</f>
        <v>273</v>
      </c>
      <c r="E6546" s="13">
        <f t="shared" ref="E6546" si="32643">SUM(D6540:D6546)/7</f>
        <v>180.71428571428572</v>
      </c>
      <c r="F6546" s="13">
        <f t="shared" ref="F6546" si="32644">SUM(D6542:D6546)/5</f>
        <v>217.6</v>
      </c>
      <c r="G6546" s="13">
        <f t="shared" ref="G6546" si="32645">N6546/(B6546/100000)</f>
        <v>488.91857051889355</v>
      </c>
      <c r="H6546" s="5">
        <f t="shared" si="32207"/>
        <v>268</v>
      </c>
      <c r="I6546" s="5">
        <f t="shared" si="32207"/>
        <v>253</v>
      </c>
      <c r="J6546" s="8">
        <f t="shared" ref="J6546" si="32646">E6546/(SUM(N6539:N6545)/7)*100</f>
        <v>2.5861187774711234</v>
      </c>
      <c r="K6546" s="5">
        <f t="shared" ref="K6546" si="32647">O6546-O6545</f>
        <v>2</v>
      </c>
      <c r="L6546" s="8">
        <f t="shared" ref="L6546" si="32648">SUM(K6540:K6546)/7</f>
        <v>3.2857142857142856</v>
      </c>
      <c r="M6546" s="8">
        <f t="shared" ref="M6546" si="32649">O6546/(B6546/100000)</f>
        <v>5.9639368195443181</v>
      </c>
      <c r="N6546" s="5">
        <v>7870</v>
      </c>
      <c r="O6546" s="18">
        <v>96</v>
      </c>
    </row>
    <row r="6547" spans="1:15" x14ac:dyDescent="0.2">
      <c r="A6547" s="5" t="s">
        <v>26</v>
      </c>
      <c r="B6547" s="13">
        <v>1609675</v>
      </c>
      <c r="C6547" s="6">
        <f t="shared" si="32203"/>
        <v>44178</v>
      </c>
      <c r="D6547" s="5">
        <f t="shared" ref="D6547" si="32650">N6547-N6546</f>
        <v>199</v>
      </c>
      <c r="E6547" s="13">
        <f t="shared" ref="E6547" si="32651">SUM(D6541:D6547)/7</f>
        <v>197.42857142857142</v>
      </c>
      <c r="F6547" s="13">
        <f t="shared" ref="F6547" si="32652">SUM(D6543:D6547)/5</f>
        <v>246.8</v>
      </c>
      <c r="G6547" s="13">
        <f t="shared" ref="G6547" si="32653">N6547/(B6547/100000)</f>
        <v>501.28131455107399</v>
      </c>
      <c r="H6547" s="5">
        <f t="shared" si="32207"/>
        <v>269</v>
      </c>
      <c r="I6547" s="5">
        <f t="shared" si="32207"/>
        <v>254</v>
      </c>
      <c r="J6547" s="8">
        <f t="shared" ref="J6547" si="32654">E6547/(SUM(N6540:N6546)/7)*100</f>
        <v>2.7540852929453963</v>
      </c>
      <c r="K6547" s="5">
        <f t="shared" ref="K6547" si="32655">O6547-O6546</f>
        <v>0</v>
      </c>
      <c r="L6547" s="8">
        <f t="shared" ref="L6547" si="32656">SUM(K6541:K6547)/7</f>
        <v>3.1428571428571428</v>
      </c>
      <c r="M6547" s="8">
        <f t="shared" ref="M6547" si="32657">O6547/(B6547/100000)</f>
        <v>5.9639368195443181</v>
      </c>
      <c r="N6547" s="5">
        <v>8069</v>
      </c>
      <c r="O6547" s="18">
        <v>96</v>
      </c>
    </row>
    <row r="6548" spans="1:15" x14ac:dyDescent="0.2">
      <c r="A6548" s="5" t="s">
        <v>26</v>
      </c>
      <c r="B6548" s="13">
        <v>1609675</v>
      </c>
      <c r="C6548" s="6">
        <f t="shared" si="32203"/>
        <v>44179</v>
      </c>
      <c r="D6548" s="5">
        <f t="shared" ref="D6548" si="32658">N6548-N6547</f>
        <v>163</v>
      </c>
      <c r="E6548" s="13">
        <f t="shared" ref="E6548" si="32659">SUM(D6542:D6548)/7</f>
        <v>207.14285714285714</v>
      </c>
      <c r="F6548" s="13">
        <f t="shared" ref="F6548" si="32660">SUM(D6544:D6548)/5</f>
        <v>234.8</v>
      </c>
      <c r="G6548" s="13">
        <f t="shared" ref="G6548" si="32661">N6548/(B6548/100000)</f>
        <v>511.40758227592528</v>
      </c>
      <c r="H6548" s="5">
        <f t="shared" si="32207"/>
        <v>270</v>
      </c>
      <c r="I6548" s="5">
        <f t="shared" si="32207"/>
        <v>255</v>
      </c>
      <c r="J6548" s="8">
        <f t="shared" ref="J6548" si="32662">E6548/(SUM(N6541:N6547)/7)*100</f>
        <v>2.8121484814398201</v>
      </c>
      <c r="K6548" s="5">
        <f t="shared" ref="K6548" si="32663">O6548-O6547</f>
        <v>2</v>
      </c>
      <c r="L6548" s="8">
        <f t="shared" ref="L6548" si="32664">SUM(K6542:K6548)/7</f>
        <v>3.2857142857142856</v>
      </c>
      <c r="M6548" s="8">
        <f t="shared" ref="M6548" si="32665">O6548/(B6548/100000)</f>
        <v>6.0881855032848247</v>
      </c>
      <c r="N6548" s="5">
        <v>8232</v>
      </c>
      <c r="O6548" s="18">
        <v>98</v>
      </c>
    </row>
    <row r="6549" spans="1:15" x14ac:dyDescent="0.2">
      <c r="A6549" s="5" t="s">
        <v>26</v>
      </c>
      <c r="B6549" s="13">
        <v>1609675</v>
      </c>
      <c r="C6549" s="6">
        <f t="shared" si="32203"/>
        <v>44180</v>
      </c>
      <c r="D6549" s="5">
        <f t="shared" ref="D6549" si="32666">N6549-N6548</f>
        <v>83</v>
      </c>
      <c r="E6549" s="13">
        <f t="shared" ref="E6549" si="32667">SUM(D6543:D6549)/7</f>
        <v>211.42857142857142</v>
      </c>
      <c r="F6549" s="13">
        <f t="shared" ref="F6549" si="32668">SUM(D6545:D6549)/5</f>
        <v>192.8</v>
      </c>
      <c r="G6549" s="13">
        <f t="shared" ref="G6549" si="32669">N6549/(B6549/100000)</f>
        <v>516.56390265115624</v>
      </c>
      <c r="H6549" s="5">
        <f t="shared" si="32207"/>
        <v>271</v>
      </c>
      <c r="I6549" s="5">
        <f t="shared" si="32207"/>
        <v>256</v>
      </c>
      <c r="J6549" s="8">
        <f t="shared" ref="J6549" si="32670">E6549/(SUM(N6542:N6548)/7)*100</f>
        <v>2.791820719837018</v>
      </c>
      <c r="K6549" s="5">
        <f t="shared" ref="K6549" si="32671">O6549-O6548</f>
        <v>2</v>
      </c>
      <c r="L6549" s="8">
        <f t="shared" ref="L6549" si="32672">SUM(K6543:K6549)/7</f>
        <v>3.1428571428571428</v>
      </c>
      <c r="M6549" s="8">
        <f t="shared" ref="M6549" si="32673">O6549/(B6549/100000)</f>
        <v>6.2124341870253312</v>
      </c>
      <c r="N6549" s="5">
        <v>8315</v>
      </c>
      <c r="O6549" s="18">
        <v>100</v>
      </c>
    </row>
    <row r="6550" spans="1:15" x14ac:dyDescent="0.2">
      <c r="A6550" s="5" t="s">
        <v>26</v>
      </c>
      <c r="B6550" s="13">
        <v>1609675</v>
      </c>
      <c r="C6550" s="6">
        <f t="shared" si="32203"/>
        <v>44181</v>
      </c>
      <c r="D6550" s="5">
        <f t="shared" ref="D6550" si="32674">N6550-N6549</f>
        <v>281</v>
      </c>
      <c r="E6550" s="13">
        <f t="shared" ref="E6550" si="32675">SUM(D6544:D6550)/7</f>
        <v>219.71428571428572</v>
      </c>
      <c r="F6550" s="13">
        <f t="shared" ref="F6550" si="32676">SUM(D6546:D6550)/5</f>
        <v>199.8</v>
      </c>
      <c r="G6550" s="13">
        <f t="shared" ref="G6550" si="32677">N6550/(B6550/100000)</f>
        <v>534.02084271669742</v>
      </c>
      <c r="H6550" s="5">
        <f t="shared" si="32207"/>
        <v>272</v>
      </c>
      <c r="I6550" s="5">
        <f t="shared" si="32207"/>
        <v>257</v>
      </c>
      <c r="J6550" s="8">
        <f t="shared" ref="J6550" si="32678">E6550/(SUM(N6543:N6549)/7)*100</f>
        <v>2.822432650664318</v>
      </c>
      <c r="K6550" s="5">
        <f t="shared" ref="K6550" si="32679">O6550-O6549</f>
        <v>2</v>
      </c>
      <c r="L6550" s="8">
        <f t="shared" ref="L6550" si="32680">SUM(K6544:K6550)/7</f>
        <v>2.2857142857142856</v>
      </c>
      <c r="M6550" s="8">
        <f t="shared" ref="M6550" si="32681">O6550/(B6550/100000)</f>
        <v>6.3366828707658378</v>
      </c>
      <c r="N6550" s="5">
        <v>8596</v>
      </c>
      <c r="O6550" s="18">
        <v>102</v>
      </c>
    </row>
    <row r="6551" spans="1:15" x14ac:dyDescent="0.2">
      <c r="A6551" s="5" t="s">
        <v>26</v>
      </c>
      <c r="B6551" s="13">
        <v>1609675</v>
      </c>
      <c r="C6551" s="6">
        <f t="shared" si="32203"/>
        <v>44182</v>
      </c>
      <c r="D6551" s="5">
        <f t="shared" ref="D6551" si="32682">N6551-N6550</f>
        <v>343</v>
      </c>
      <c r="E6551" s="13">
        <f t="shared" ref="E6551" si="32683">SUM(D6545:D6551)/7</f>
        <v>226.85714285714286</v>
      </c>
      <c r="F6551" s="13">
        <f t="shared" ref="F6551" si="32684">SUM(D6547:D6551)/5</f>
        <v>213.8</v>
      </c>
      <c r="G6551" s="13">
        <f t="shared" ref="G6551" si="32685">N6551/(B6551/100000)</f>
        <v>555.32949197819437</v>
      </c>
      <c r="H6551" s="5">
        <f t="shared" si="32207"/>
        <v>273</v>
      </c>
      <c r="I6551" s="5">
        <f t="shared" si="32207"/>
        <v>258</v>
      </c>
      <c r="J6551" s="8">
        <f t="shared" ref="J6551" si="32686">E6551/(SUM(N6544:N6550)/7)*100</f>
        <v>2.8341959664465466</v>
      </c>
      <c r="K6551" s="5">
        <f t="shared" ref="K6551" si="32687">O6551-O6550</f>
        <v>7</v>
      </c>
      <c r="L6551" s="8">
        <f t="shared" ref="L6551" si="32688">SUM(K6545:K6551)/7</f>
        <v>3</v>
      </c>
      <c r="M6551" s="8">
        <f t="shared" ref="M6551" si="32689">O6551/(B6551/100000)</f>
        <v>6.7715532638576112</v>
      </c>
      <c r="N6551" s="5">
        <v>8939</v>
      </c>
      <c r="O6551" s="18">
        <v>109</v>
      </c>
    </row>
    <row r="6552" spans="1:15" x14ac:dyDescent="0.2">
      <c r="A6552" s="5" t="s">
        <v>26</v>
      </c>
      <c r="B6552" s="13">
        <v>1609675</v>
      </c>
      <c r="C6552" s="6">
        <f t="shared" si="32203"/>
        <v>44183</v>
      </c>
      <c r="D6552" s="5">
        <f t="shared" ref="D6552" si="32690">N6552-N6551</f>
        <v>288</v>
      </c>
      <c r="E6552" s="13">
        <f t="shared" ref="E6552" si="32691">SUM(D6546:D6552)/7</f>
        <v>232.85714285714286</v>
      </c>
      <c r="F6552" s="13">
        <f t="shared" ref="F6552" si="32692">SUM(D6548:D6552)/5</f>
        <v>231.6</v>
      </c>
      <c r="G6552" s="13">
        <f t="shared" ref="G6552" si="32693">N6552/(B6552/100000)</f>
        <v>573.22130243682727</v>
      </c>
      <c r="H6552" s="5">
        <f t="shared" si="32207"/>
        <v>274</v>
      </c>
      <c r="I6552" s="5">
        <f t="shared" si="32207"/>
        <v>259</v>
      </c>
      <c r="J6552" s="8">
        <f t="shared" ref="J6552" si="32694">E6552/(SUM(N6545:N6551)/7)*100</f>
        <v>2.8289770557811798</v>
      </c>
      <c r="K6552" s="5">
        <f t="shared" ref="K6552" si="32695">O6552-O6551</f>
        <v>2</v>
      </c>
      <c r="L6552" s="8">
        <f t="shared" ref="L6552" si="32696">SUM(K6546:K6552)/7</f>
        <v>2.4285714285714284</v>
      </c>
      <c r="M6552" s="8">
        <f t="shared" ref="M6552" si="32697">O6552/(B6552/100000)</f>
        <v>6.8958019475981178</v>
      </c>
      <c r="N6552" s="5">
        <v>9227</v>
      </c>
      <c r="O6552" s="18">
        <v>111</v>
      </c>
    </row>
    <row r="6553" spans="1:15" x14ac:dyDescent="0.2">
      <c r="A6553" s="5" t="s">
        <v>26</v>
      </c>
      <c r="B6553" s="13">
        <v>1609675</v>
      </c>
      <c r="C6553" s="6">
        <f t="shared" si="32203"/>
        <v>44184</v>
      </c>
      <c r="D6553" s="5">
        <f t="shared" ref="D6553:D6554" si="32698">N6553-N6552</f>
        <v>221</v>
      </c>
      <c r="E6553" s="13">
        <f t="shared" ref="E6553:E6554" si="32699">SUM(D6547:D6553)/7</f>
        <v>225.42857142857142</v>
      </c>
      <c r="F6553" s="13">
        <f t="shared" ref="F6553:F6554" si="32700">SUM(D6549:D6553)/5</f>
        <v>243.2</v>
      </c>
      <c r="G6553" s="13">
        <f t="shared" ref="G6553:G6554" si="32701">N6553/(B6553/100000)</f>
        <v>586.95078199015325</v>
      </c>
      <c r="H6553" s="5">
        <f t="shared" si="32207"/>
        <v>275</v>
      </c>
      <c r="I6553" s="5">
        <f t="shared" si="32207"/>
        <v>260</v>
      </c>
      <c r="J6553" s="8">
        <f t="shared" ref="J6553:J6554" si="32702">E6553/(SUM(N6546:N6552)/7)*100</f>
        <v>2.6633810423980555</v>
      </c>
      <c r="K6553" s="5">
        <f t="shared" ref="K6553:K6554" si="32703">O6553-O6552</f>
        <v>3</v>
      </c>
      <c r="L6553" s="8">
        <f t="shared" ref="L6553:L6554" si="32704">SUM(K6547:K6553)/7</f>
        <v>2.5714285714285716</v>
      </c>
      <c r="M6553" s="8">
        <f t="shared" ref="M6553:M6554" si="32705">O6553/(B6553/100000)</f>
        <v>7.0821749732088772</v>
      </c>
      <c r="N6553" s="5">
        <v>9448</v>
      </c>
      <c r="O6553" s="18">
        <v>114</v>
      </c>
    </row>
    <row r="6554" spans="1:15" x14ac:dyDescent="0.2">
      <c r="A6554" s="5" t="s">
        <v>26</v>
      </c>
      <c r="B6554" s="13">
        <v>1609675</v>
      </c>
      <c r="C6554" s="6">
        <f t="shared" si="32203"/>
        <v>44185</v>
      </c>
      <c r="D6554" s="5">
        <f t="shared" si="32698"/>
        <v>216</v>
      </c>
      <c r="E6554" s="13">
        <f t="shared" si="32699"/>
        <v>227.85714285714286</v>
      </c>
      <c r="F6554" s="13">
        <f t="shared" si="32700"/>
        <v>269.8</v>
      </c>
      <c r="G6554" s="13">
        <f t="shared" si="32701"/>
        <v>600.36963983412795</v>
      </c>
      <c r="H6554" s="5">
        <f t="shared" si="32207"/>
        <v>276</v>
      </c>
      <c r="I6554" s="5">
        <f t="shared" si="32207"/>
        <v>261</v>
      </c>
      <c r="J6554" s="8">
        <f t="shared" si="32702"/>
        <v>2.6222339131292545</v>
      </c>
      <c r="K6554" s="5">
        <f t="shared" si="32703"/>
        <v>3</v>
      </c>
      <c r="L6554" s="8">
        <f t="shared" si="32704"/>
        <v>3</v>
      </c>
      <c r="M6554" s="8">
        <f t="shared" si="32705"/>
        <v>7.2685479988196375</v>
      </c>
      <c r="N6554" s="5">
        <v>9664</v>
      </c>
      <c r="O6554" s="18">
        <v>117</v>
      </c>
    </row>
    <row r="6555" spans="1:15" x14ac:dyDescent="0.2">
      <c r="A6555" s="5" t="s">
        <v>26</v>
      </c>
      <c r="B6555" s="13">
        <v>1609675</v>
      </c>
      <c r="C6555" s="6">
        <f t="shared" si="32203"/>
        <v>44186</v>
      </c>
      <c r="D6555" s="5">
        <f t="shared" ref="D6555" si="32706">N6555-N6554</f>
        <v>132</v>
      </c>
      <c r="E6555" s="13">
        <f t="shared" ref="E6555" si="32707">SUM(D6549:D6555)/7</f>
        <v>223.42857142857142</v>
      </c>
      <c r="F6555" s="13">
        <f t="shared" ref="F6555" si="32708">SUM(D6551:D6555)/5</f>
        <v>240</v>
      </c>
      <c r="G6555" s="13">
        <f t="shared" ref="G6555" si="32709">N6555/(B6555/100000)</f>
        <v>608.57005296100147</v>
      </c>
      <c r="H6555" s="5">
        <f t="shared" si="32207"/>
        <v>277</v>
      </c>
      <c r="I6555" s="5">
        <f t="shared" si="32207"/>
        <v>262</v>
      </c>
      <c r="J6555" s="8">
        <f t="shared" ref="J6555" si="32710">E6555/(SUM(N6548:N6554)/7)*100</f>
        <v>2.5055670367344325</v>
      </c>
      <c r="K6555" s="5">
        <f t="shared" ref="K6555" si="32711">O6555-O6554</f>
        <v>2</v>
      </c>
      <c r="L6555" s="8">
        <f t="shared" ref="L6555" si="32712">SUM(K6549:K6555)/7</f>
        <v>3</v>
      </c>
      <c r="M6555" s="8">
        <f t="shared" ref="M6555" si="32713">O6555/(B6555/100000)</f>
        <v>7.3927966825601441</v>
      </c>
      <c r="N6555" s="5">
        <v>9796</v>
      </c>
      <c r="O6555" s="18">
        <v>119</v>
      </c>
    </row>
    <row r="6556" spans="1:15" x14ac:dyDescent="0.2">
      <c r="A6556" s="5" t="s">
        <v>26</v>
      </c>
      <c r="B6556" s="13">
        <v>1609675</v>
      </c>
      <c r="C6556" s="6">
        <f t="shared" si="32203"/>
        <v>44187</v>
      </c>
      <c r="D6556" s="5">
        <f t="shared" ref="D6556" si="32714">N6556-N6555</f>
        <v>103</v>
      </c>
      <c r="E6556" s="13">
        <f t="shared" ref="E6556" si="32715">SUM(D6550:D6556)/7</f>
        <v>226.28571428571428</v>
      </c>
      <c r="F6556" s="13">
        <f t="shared" ref="F6556" si="32716">SUM(D6552:D6556)/5</f>
        <v>192</v>
      </c>
      <c r="G6556" s="13">
        <f t="shared" ref="G6556" si="32717">N6556/(B6556/100000)</f>
        <v>614.96886017363749</v>
      </c>
      <c r="H6556" s="5">
        <f t="shared" si="32207"/>
        <v>278</v>
      </c>
      <c r="I6556" s="5">
        <f t="shared" si="32207"/>
        <v>263</v>
      </c>
      <c r="J6556" s="8">
        <f t="shared" ref="J6556" si="32718">E6556/(SUM(N6549:N6555)/7)*100</f>
        <v>2.4755802141126826</v>
      </c>
      <c r="K6556" s="5">
        <f t="shared" ref="K6556" si="32719">O6556-O6555</f>
        <v>2</v>
      </c>
      <c r="L6556" s="8">
        <f t="shared" ref="L6556" si="32720">SUM(K6550:K6556)/7</f>
        <v>3</v>
      </c>
      <c r="M6556" s="8">
        <f t="shared" ref="M6556" si="32721">O6556/(B6556/100000)</f>
        <v>7.5170453663006507</v>
      </c>
      <c r="N6556" s="5">
        <v>9899</v>
      </c>
      <c r="O6556" s="18">
        <v>121</v>
      </c>
    </row>
    <row r="6557" spans="1:15" x14ac:dyDescent="0.2">
      <c r="A6557" s="5" t="s">
        <v>26</v>
      </c>
      <c r="B6557" s="13">
        <v>1609675</v>
      </c>
      <c r="C6557" s="6">
        <f t="shared" si="32203"/>
        <v>44188</v>
      </c>
      <c r="D6557" s="5">
        <f t="shared" ref="D6557" si="32722">N6557-N6556</f>
        <v>311</v>
      </c>
      <c r="E6557" s="13">
        <f t="shared" ref="E6557" si="32723">SUM(D6551:D6557)/7</f>
        <v>230.57142857142858</v>
      </c>
      <c r="F6557" s="13">
        <f t="shared" ref="F6557" si="32724">SUM(D6553:D6557)/5</f>
        <v>196.6</v>
      </c>
      <c r="G6557" s="13">
        <f t="shared" ref="G6557" si="32725">N6557/(B6557/100000)</f>
        <v>634.28953049528627</v>
      </c>
      <c r="H6557" s="5">
        <f t="shared" si="32207"/>
        <v>279</v>
      </c>
      <c r="I6557" s="5">
        <f t="shared" si="32207"/>
        <v>264</v>
      </c>
      <c r="J6557" s="8">
        <f t="shared" ref="J6557" si="32726">E6557/(SUM(N6550:N6556)/7)*100</f>
        <v>2.4615290762402964</v>
      </c>
      <c r="K6557" s="5">
        <f t="shared" ref="K6557" si="32727">O6557-O6556</f>
        <v>6</v>
      </c>
      <c r="L6557" s="8">
        <f t="shared" ref="L6557" si="32728">SUM(K6551:K6557)/7</f>
        <v>3.5714285714285716</v>
      </c>
      <c r="M6557" s="8">
        <f t="shared" ref="M6557" si="32729">O6557/(B6557/100000)</f>
        <v>7.8897914175221704</v>
      </c>
      <c r="N6557" s="5">
        <v>10210</v>
      </c>
      <c r="O6557" s="18">
        <v>127</v>
      </c>
    </row>
    <row r="6558" spans="1:15" x14ac:dyDescent="0.2">
      <c r="A6558" s="5" t="s">
        <v>26</v>
      </c>
      <c r="B6558" s="13">
        <v>1609675</v>
      </c>
      <c r="C6558" s="6">
        <f t="shared" si="32203"/>
        <v>44189</v>
      </c>
      <c r="D6558" s="5">
        <f t="shared" ref="D6558" si="32730">N6558-N6557</f>
        <v>322</v>
      </c>
      <c r="E6558" s="13">
        <f t="shared" ref="E6558:E6559" si="32731">SUM(D6552:D6558)/7</f>
        <v>227.57142857142858</v>
      </c>
      <c r="F6558" s="13">
        <f t="shared" ref="F6558:F6559" si="32732">SUM(D6554:D6558)/5</f>
        <v>216.8</v>
      </c>
      <c r="G6558" s="13">
        <f t="shared" ref="G6558" si="32733">N6558/(B6558/100000)</f>
        <v>654.29356857750793</v>
      </c>
      <c r="H6558" s="5">
        <f t="shared" si="32207"/>
        <v>280</v>
      </c>
      <c r="I6558" s="5">
        <f t="shared" si="32207"/>
        <v>265</v>
      </c>
      <c r="J6558" s="8">
        <f t="shared" ref="J6558" si="32734">E6558/(SUM(N6551:N6557)/7)*100</f>
        <v>2.3711355551255524</v>
      </c>
      <c r="K6558" s="5">
        <f t="shared" ref="K6558" si="32735">O6558-O6557</f>
        <v>7</v>
      </c>
      <c r="L6558" s="8">
        <f t="shared" ref="L6558" si="32736">SUM(K6552:K6558)/7</f>
        <v>3.5714285714285716</v>
      </c>
      <c r="M6558" s="8">
        <f t="shared" ref="M6558" si="32737">O6558/(B6558/100000)</f>
        <v>8.3246618106139429</v>
      </c>
      <c r="N6558" s="5">
        <v>10532</v>
      </c>
      <c r="O6558" s="18">
        <v>134</v>
      </c>
    </row>
    <row r="6559" spans="1:15" x14ac:dyDescent="0.2">
      <c r="A6559" s="5" t="s">
        <v>26</v>
      </c>
      <c r="B6559" s="13">
        <v>1609675</v>
      </c>
      <c r="C6559" s="6">
        <f t="shared" si="32203"/>
        <v>44190</v>
      </c>
      <c r="D6559" s="5">
        <f>N6560-N6558-D6560</f>
        <v>149</v>
      </c>
      <c r="E6559" s="13">
        <f t="shared" si="32731"/>
        <v>207.71428571428572</v>
      </c>
      <c r="F6559" s="13">
        <f t="shared" si="32732"/>
        <v>203.4</v>
      </c>
      <c r="G6559" s="13">
        <f t="shared" ref="G6559" si="32738">N6559/(B6559/100000)</f>
        <v>663.55009551617559</v>
      </c>
      <c r="H6559" s="5">
        <f t="shared" si="32207"/>
        <v>281</v>
      </c>
      <c r="I6559" s="5">
        <f t="shared" si="32207"/>
        <v>266</v>
      </c>
      <c r="J6559" s="8">
        <f t="shared" ref="J6559" si="32739">E6559/(SUM(N6552:N6558)/7)*100</f>
        <v>2.114109573106898</v>
      </c>
      <c r="K6559" s="5">
        <f t="shared" ref="K6559" si="32740">O6559-O6558</f>
        <v>0</v>
      </c>
      <c r="L6559" s="8">
        <f t="shared" ref="L6559" si="32741">SUM(K6553:K6559)/7</f>
        <v>3.2857142857142856</v>
      </c>
      <c r="M6559" s="8">
        <f t="shared" ref="M6559" si="32742">O6559/(B6559/100000)</f>
        <v>8.3246618106139429</v>
      </c>
      <c r="N6559" s="5">
        <f>N6558+D6559</f>
        <v>10681</v>
      </c>
      <c r="O6559" s="18">
        <v>134</v>
      </c>
    </row>
    <row r="6560" spans="1:15" x14ac:dyDescent="0.2">
      <c r="A6560" s="5" t="s">
        <v>26</v>
      </c>
      <c r="B6560" s="13">
        <v>1609675</v>
      </c>
      <c r="C6560" s="6">
        <f t="shared" si="32203"/>
        <v>44191</v>
      </c>
      <c r="D6560" s="5">
        <v>160</v>
      </c>
      <c r="E6560" s="13">
        <f t="shared" ref="E6560" si="32743">SUM(D6554:D6560)/7</f>
        <v>199</v>
      </c>
      <c r="F6560" s="13">
        <f t="shared" ref="F6560" si="32744">SUM(D6556:D6560)/5</f>
        <v>209</v>
      </c>
      <c r="G6560" s="13">
        <f t="shared" ref="G6560" si="32745">N6560/(B6560/100000)</f>
        <v>673.48999021541613</v>
      </c>
      <c r="H6560" s="5">
        <f t="shared" si="32207"/>
        <v>282</v>
      </c>
      <c r="I6560" s="5">
        <f t="shared" si="32207"/>
        <v>267</v>
      </c>
      <c r="J6560" s="8">
        <f t="shared" ref="J6560" si="32746">E6560/(SUM(N6553:N6559)/7)*100</f>
        <v>1.9834828420902748</v>
      </c>
      <c r="K6560" s="5">
        <f t="shared" ref="K6560" si="32747">O6560-O6559</f>
        <v>5</v>
      </c>
      <c r="L6560" s="8">
        <f t="shared" ref="L6560" si="32748">SUM(K6554:K6560)/7</f>
        <v>3.5714285714285716</v>
      </c>
      <c r="M6560" s="8">
        <f t="shared" ref="M6560" si="32749">O6560/(B6560/100000)</f>
        <v>8.6352835199652098</v>
      </c>
      <c r="N6560" s="5">
        <v>10841</v>
      </c>
      <c r="O6560" s="18">
        <v>139</v>
      </c>
    </row>
    <row r="6561" spans="1:15" x14ac:dyDescent="0.2">
      <c r="A6561" s="5" t="s">
        <v>26</v>
      </c>
      <c r="B6561" s="13">
        <v>1609675</v>
      </c>
      <c r="C6561" s="6">
        <f t="shared" si="32203"/>
        <v>44192</v>
      </c>
      <c r="D6561" s="5">
        <f t="shared" ref="D6561" si="32750">N6561-N6560</f>
        <v>98</v>
      </c>
      <c r="E6561" s="13">
        <f t="shared" ref="E6561" si="32751">SUM(D6555:D6561)/7</f>
        <v>182.14285714285714</v>
      </c>
      <c r="F6561" s="13">
        <f t="shared" ref="F6561" si="32752">SUM(D6557:D6561)/5</f>
        <v>208</v>
      </c>
      <c r="G6561" s="13">
        <f t="shared" ref="G6561" si="32753">N6561/(B6561/100000)</f>
        <v>679.578175718701</v>
      </c>
      <c r="H6561" s="5">
        <f t="shared" si="32207"/>
        <v>283</v>
      </c>
      <c r="I6561" s="5">
        <f t="shared" si="32207"/>
        <v>268</v>
      </c>
      <c r="J6561" s="8">
        <f t="shared" ref="J6561" si="32754">E6561/(SUM(N6554:N6560)/7)*100</f>
        <v>1.7801544196696593</v>
      </c>
      <c r="K6561" s="5">
        <f t="shared" ref="K6561" si="32755">O6561-O6560</f>
        <v>3</v>
      </c>
      <c r="L6561" s="8">
        <f t="shared" ref="L6561" si="32756">SUM(K6555:K6561)/7</f>
        <v>3.5714285714285716</v>
      </c>
      <c r="M6561" s="8">
        <f t="shared" ref="M6561" si="32757">O6561/(B6561/100000)</f>
        <v>8.821656545575971</v>
      </c>
      <c r="N6561" s="5">
        <v>10939</v>
      </c>
      <c r="O6561" s="18">
        <v>142</v>
      </c>
    </row>
    <row r="6562" spans="1:15" x14ac:dyDescent="0.2">
      <c r="A6562" s="5" t="s">
        <v>26</v>
      </c>
      <c r="B6562" s="13">
        <v>1609675</v>
      </c>
      <c r="C6562" s="6">
        <f t="shared" si="32203"/>
        <v>44193</v>
      </c>
      <c r="D6562" s="5">
        <f t="shared" ref="D6562" si="32758">N6562-N6561</f>
        <v>116</v>
      </c>
      <c r="E6562" s="13">
        <f t="shared" ref="E6562" si="32759">SUM(D6556:D6562)/7</f>
        <v>179.85714285714286</v>
      </c>
      <c r="F6562" s="13">
        <f t="shared" ref="F6562" si="32760">SUM(D6558:D6562)/5</f>
        <v>169</v>
      </c>
      <c r="G6562" s="13">
        <f t="shared" ref="G6562" si="32761">N6562/(B6562/100000)</f>
        <v>686.78459937565037</v>
      </c>
      <c r="H6562" s="5">
        <f t="shared" si="32207"/>
        <v>284</v>
      </c>
      <c r="I6562" s="5">
        <f t="shared" si="32207"/>
        <v>269</v>
      </c>
      <c r="J6562" s="8">
        <f t="shared" ref="J6562" si="32762">E6562/(SUM(N6555:N6561)/7)*100</f>
        <v>1.7270707015281626</v>
      </c>
      <c r="K6562" s="5">
        <f t="shared" ref="K6562" si="32763">O6562-O6561</f>
        <v>1</v>
      </c>
      <c r="L6562" s="8">
        <f t="shared" ref="L6562" si="32764">SUM(K6556:K6562)/7</f>
        <v>3.4285714285714284</v>
      </c>
      <c r="M6562" s="8">
        <f t="shared" ref="M6562" si="32765">O6562/(B6562/100000)</f>
        <v>8.883780887446223</v>
      </c>
      <c r="N6562" s="5">
        <v>11055</v>
      </c>
      <c r="O6562" s="18">
        <v>143</v>
      </c>
    </row>
    <row r="6563" spans="1:15" x14ac:dyDescent="0.2">
      <c r="A6563" s="5" t="s">
        <v>26</v>
      </c>
      <c r="B6563" s="13">
        <v>1609675</v>
      </c>
      <c r="C6563" s="6">
        <f t="shared" si="32203"/>
        <v>44194</v>
      </c>
      <c r="D6563" s="5">
        <f t="shared" ref="D6563" si="32766">N6563-N6562</f>
        <v>113</v>
      </c>
      <c r="E6563" s="13">
        <f t="shared" ref="E6563" si="32767">SUM(D6557:D6563)/7</f>
        <v>181.28571428571428</v>
      </c>
      <c r="F6563" s="13">
        <f t="shared" ref="F6563" si="32768">SUM(D6559:D6563)/5</f>
        <v>127.2</v>
      </c>
      <c r="G6563" s="13">
        <f t="shared" ref="G6563" si="32769">N6563/(B6563/100000)</f>
        <v>693.80465000698894</v>
      </c>
      <c r="H6563" s="5">
        <f t="shared" si="32207"/>
        <v>285</v>
      </c>
      <c r="I6563" s="5">
        <f t="shared" si="32207"/>
        <v>270</v>
      </c>
      <c r="J6563" s="8">
        <f t="shared" ref="J6563" si="32770">E6563/(SUM(N6556:N6562)/7)*100</f>
        <v>1.7112342732311177</v>
      </c>
      <c r="K6563" s="5">
        <f t="shared" ref="K6563" si="32771">O6563-O6562</f>
        <v>9</v>
      </c>
      <c r="L6563" s="8">
        <f t="shared" ref="L6563" si="32772">SUM(K6557:K6563)/7</f>
        <v>4.4285714285714288</v>
      </c>
      <c r="M6563" s="8">
        <f t="shared" ref="M6563" si="32773">O6563/(B6563/100000)</f>
        <v>9.442899964278503</v>
      </c>
      <c r="N6563" s="5">
        <v>11168</v>
      </c>
      <c r="O6563" s="18">
        <v>152</v>
      </c>
    </row>
    <row r="6564" spans="1:15" x14ac:dyDescent="0.2">
      <c r="A6564" s="5" t="s">
        <v>26</v>
      </c>
      <c r="B6564" s="13">
        <v>1609675</v>
      </c>
      <c r="C6564" s="6">
        <f t="shared" si="32203"/>
        <v>44195</v>
      </c>
      <c r="D6564" s="5">
        <f t="shared" ref="D6564" si="32774">N6564-N6563</f>
        <v>455</v>
      </c>
      <c r="E6564" s="13">
        <f t="shared" ref="E6564" si="32775">SUM(D6558:D6564)/7</f>
        <v>201.85714285714286</v>
      </c>
      <c r="F6564" s="13">
        <f t="shared" ref="F6564" si="32776">SUM(D6560:D6564)/5</f>
        <v>188.4</v>
      </c>
      <c r="G6564" s="13">
        <f t="shared" ref="G6564" si="32777">N6564/(B6564/100000)</f>
        <v>722.07122555795422</v>
      </c>
      <c r="H6564" s="5">
        <f t="shared" si="32207"/>
        <v>286</v>
      </c>
      <c r="I6564" s="5">
        <f t="shared" si="32207"/>
        <v>271</v>
      </c>
      <c r="J6564" s="8">
        <f t="shared" ref="J6564" si="32778">E6564/(SUM(N6557:N6563)/7)*100</f>
        <v>1.8733593190676956</v>
      </c>
      <c r="K6564" s="5">
        <f t="shared" ref="K6564" si="32779">O6564-O6563</f>
        <v>9</v>
      </c>
      <c r="L6564" s="8">
        <f t="shared" ref="L6564" si="32780">SUM(K6558:K6564)/7</f>
        <v>4.8571428571428568</v>
      </c>
      <c r="M6564" s="8">
        <f t="shared" ref="M6564" si="32781">O6564/(B6564/100000)</f>
        <v>10.002019041110783</v>
      </c>
      <c r="N6564" s="5">
        <v>11623</v>
      </c>
      <c r="O6564" s="18">
        <v>161</v>
      </c>
    </row>
    <row r="6565" spans="1:15" x14ac:dyDescent="0.2">
      <c r="A6565" s="5" t="s">
        <v>26</v>
      </c>
      <c r="B6565" s="13">
        <v>1609675</v>
      </c>
      <c r="C6565" s="6">
        <f t="shared" si="32203"/>
        <v>44196</v>
      </c>
      <c r="D6565" s="5">
        <f t="shared" ref="D6565" si="32782">N6565-N6564</f>
        <v>374</v>
      </c>
      <c r="E6565" s="13">
        <f t="shared" ref="E6565" si="32783">SUM(D6559:D6565)/7</f>
        <v>209.28571428571428</v>
      </c>
      <c r="F6565" s="13">
        <f t="shared" ref="F6565" si="32784">SUM(D6561:D6565)/5</f>
        <v>231.2</v>
      </c>
      <c r="G6565" s="13">
        <f t="shared" ref="G6565" si="32785">N6565/(B6565/100000)</f>
        <v>745.30572941742901</v>
      </c>
      <c r="H6565" s="5">
        <f t="shared" si="32207"/>
        <v>287</v>
      </c>
      <c r="I6565" s="5">
        <f t="shared" si="32207"/>
        <v>272</v>
      </c>
      <c r="J6565" s="8">
        <f t="shared" ref="J6565" si="32786">E6565/(SUM(N6558:N6564)/7)*100</f>
        <v>1.9065838961985448</v>
      </c>
      <c r="K6565" s="5">
        <f t="shared" ref="K6565" si="32787">O6565-O6564</f>
        <v>10</v>
      </c>
      <c r="L6565" s="8">
        <f t="shared" ref="L6565" si="32788">SUM(K6559:K6565)/7</f>
        <v>5.2857142857142856</v>
      </c>
      <c r="M6565" s="8">
        <f t="shared" ref="M6565" si="32789">O6565/(B6565/100000)</f>
        <v>10.623262459813317</v>
      </c>
      <c r="N6565" s="5">
        <v>11997</v>
      </c>
      <c r="O6565" s="18">
        <v>171</v>
      </c>
    </row>
    <row r="6566" spans="1:15" x14ac:dyDescent="0.2">
      <c r="A6566" s="5" t="s">
        <v>26</v>
      </c>
      <c r="B6566" s="13">
        <v>1609675</v>
      </c>
      <c r="C6566" s="6">
        <f t="shared" si="32203"/>
        <v>44197</v>
      </c>
      <c r="D6566" s="5">
        <f t="shared" ref="D6566" si="32790">N6566-N6565</f>
        <v>171</v>
      </c>
      <c r="E6566" s="13">
        <f t="shared" ref="E6566" si="32791">SUM(D6560:D6566)/7</f>
        <v>212.42857142857142</v>
      </c>
      <c r="F6566" s="13">
        <f t="shared" ref="F6566" si="32792">SUM(D6562:D6566)/5</f>
        <v>245.8</v>
      </c>
      <c r="G6566" s="13">
        <f t="shared" ref="G6566" si="32793">N6566/(B6566/100000)</f>
        <v>755.92899187724231</v>
      </c>
      <c r="H6566" s="5">
        <f t="shared" si="32207"/>
        <v>288</v>
      </c>
      <c r="I6566" s="5">
        <f t="shared" si="32207"/>
        <v>273</v>
      </c>
      <c r="J6566" s="8">
        <f t="shared" ref="J6566" si="32794">E6566/(SUM(N6559:N6565)/7)*100</f>
        <v>1.8990089906007355</v>
      </c>
      <c r="K6566" s="5">
        <f t="shared" ref="K6566" si="32795">O6566-O6565</f>
        <v>0</v>
      </c>
      <c r="L6566" s="8">
        <f t="shared" ref="L6566" si="32796">SUM(K6560:K6566)/7</f>
        <v>5.2857142857142856</v>
      </c>
      <c r="M6566" s="8">
        <f t="shared" ref="M6566" si="32797">O6566/(B6566/100000)</f>
        <v>10.623262459813317</v>
      </c>
      <c r="N6566" s="5">
        <f>N6567-D6567</f>
        <v>12168</v>
      </c>
      <c r="O6566" s="18">
        <v>171</v>
      </c>
    </row>
    <row r="6567" spans="1:15" x14ac:dyDescent="0.2">
      <c r="A6567" s="5" t="s">
        <v>26</v>
      </c>
      <c r="B6567" s="13">
        <v>1609675</v>
      </c>
      <c r="C6567" s="6">
        <f t="shared" si="32203"/>
        <v>44198</v>
      </c>
      <c r="D6567" s="5">
        <v>194</v>
      </c>
      <c r="E6567" s="13">
        <f t="shared" ref="E6567" si="32798">SUM(D6561:D6567)/7</f>
        <v>217.28571428571428</v>
      </c>
      <c r="F6567" s="13">
        <f t="shared" ref="F6567" si="32799">SUM(D6563:D6567)/5</f>
        <v>261.39999999999998</v>
      </c>
      <c r="G6567" s="13">
        <f t="shared" ref="G6567" si="32800">N6567/(B6567/100000)</f>
        <v>767.98111420007149</v>
      </c>
      <c r="H6567" s="5">
        <f t="shared" si="32207"/>
        <v>289</v>
      </c>
      <c r="I6567" s="5">
        <f t="shared" si="32207"/>
        <v>274</v>
      </c>
      <c r="J6567" s="8">
        <f t="shared" ref="J6567" si="32801">E6567/(SUM(N6560:N6566)/7)*100</f>
        <v>1.9062300259427754</v>
      </c>
      <c r="K6567" s="5">
        <f t="shared" ref="K6567" si="32802">O6567-O6566</f>
        <v>2</v>
      </c>
      <c r="L6567" s="8">
        <f t="shared" ref="L6567" si="32803">SUM(K6561:K6567)/7</f>
        <v>4.8571428571428568</v>
      </c>
      <c r="M6567" s="8">
        <f t="shared" ref="M6567" si="32804">O6567/(B6567/100000)</f>
        <v>10.747511143553822</v>
      </c>
      <c r="N6567" s="5">
        <v>12362</v>
      </c>
      <c r="O6567" s="18">
        <v>173</v>
      </c>
    </row>
    <row r="6568" spans="1:15" x14ac:dyDescent="0.2">
      <c r="A6568" s="5" t="s">
        <v>26</v>
      </c>
      <c r="B6568" s="13">
        <v>1609675</v>
      </c>
      <c r="C6568" s="6">
        <f t="shared" si="32203"/>
        <v>44199</v>
      </c>
      <c r="D6568" s="5">
        <f t="shared" ref="D6568" si="32805">N6568-N6567</f>
        <v>92</v>
      </c>
      <c r="E6568" s="13">
        <f t="shared" ref="E6568" si="32806">SUM(D6562:D6568)/7</f>
        <v>216.42857142857142</v>
      </c>
      <c r="F6568" s="13">
        <f t="shared" ref="F6568" si="32807">SUM(D6564:D6568)/5</f>
        <v>257.2</v>
      </c>
      <c r="G6568" s="13">
        <f t="shared" ref="G6568" si="32808">N6568/(B6568/100000)</f>
        <v>773.69655365213475</v>
      </c>
      <c r="H6568" s="5">
        <f t="shared" si="32207"/>
        <v>290</v>
      </c>
      <c r="I6568" s="5">
        <f t="shared" si="32207"/>
        <v>275</v>
      </c>
      <c r="J6568" s="8">
        <f t="shared" ref="J6568" si="32809">E6568/(SUM(N6561:N6567)/7)*100</f>
        <v>1.8631936245572609</v>
      </c>
      <c r="K6568" s="5">
        <f t="shared" ref="K6568" si="32810">O6568-O6567</f>
        <v>4</v>
      </c>
      <c r="L6568" s="8">
        <f t="shared" ref="L6568" si="32811">SUM(K6562:K6568)/7</f>
        <v>5</v>
      </c>
      <c r="M6568" s="8">
        <f t="shared" ref="M6568" si="32812">O6568/(B6568/100000)</f>
        <v>10.996008511034836</v>
      </c>
      <c r="N6568" s="5">
        <v>12454</v>
      </c>
      <c r="O6568" s="18">
        <v>177</v>
      </c>
    </row>
    <row r="6569" spans="1:15" x14ac:dyDescent="0.2">
      <c r="A6569" s="5" t="s">
        <v>26</v>
      </c>
      <c r="B6569" s="13">
        <v>1609675</v>
      </c>
      <c r="C6569" s="6">
        <f t="shared" si="32203"/>
        <v>44200</v>
      </c>
      <c r="D6569" s="5">
        <f t="shared" ref="D6569" si="32813">N6569-N6568</f>
        <v>108</v>
      </c>
      <c r="E6569" s="13">
        <f t="shared" ref="E6569" si="32814">SUM(D6563:D6569)/7</f>
        <v>215.28571428571428</v>
      </c>
      <c r="F6569" s="13">
        <f t="shared" ref="F6569" si="32815">SUM(D6565:D6569)/5</f>
        <v>187.8</v>
      </c>
      <c r="G6569" s="13">
        <f t="shared" ref="G6569" si="32816">N6569/(B6569/100000)</f>
        <v>780.40598257412205</v>
      </c>
      <c r="H6569" s="5">
        <f t="shared" si="32207"/>
        <v>291</v>
      </c>
      <c r="I6569" s="5">
        <f t="shared" si="32207"/>
        <v>276</v>
      </c>
      <c r="J6569" s="8">
        <f t="shared" ref="J6569" si="32817">E6569/(SUM(N6562:N6568)/7)*100</f>
        <v>1.8194550086324508</v>
      </c>
      <c r="K6569" s="5">
        <f t="shared" ref="K6569" si="32818">O6569-O6568</f>
        <v>2</v>
      </c>
      <c r="L6569" s="8">
        <f t="shared" ref="L6569" si="32819">SUM(K6563:K6569)/7</f>
        <v>5.1428571428571432</v>
      </c>
      <c r="M6569" s="8">
        <f t="shared" ref="M6569" si="32820">O6569/(B6569/100000)</f>
        <v>11.120257194775343</v>
      </c>
      <c r="N6569" s="5">
        <v>12562</v>
      </c>
      <c r="O6569" s="18">
        <v>179</v>
      </c>
    </row>
    <row r="6570" spans="1:15" x14ac:dyDescent="0.2">
      <c r="A6570" s="5" t="s">
        <v>26</v>
      </c>
      <c r="B6570" s="13">
        <v>1609675</v>
      </c>
      <c r="C6570" s="6">
        <f t="shared" si="32203"/>
        <v>44201</v>
      </c>
      <c r="D6570" s="5">
        <f t="shared" ref="D6570" si="32821">N6570-N6569</f>
        <v>176</v>
      </c>
      <c r="E6570" s="13">
        <f t="shared" ref="E6570" si="32822">SUM(D6564:D6570)/7</f>
        <v>224.28571428571428</v>
      </c>
      <c r="F6570" s="13">
        <f t="shared" ref="F6570" si="32823">SUM(D6566:D6570)/5</f>
        <v>148.19999999999999</v>
      </c>
      <c r="G6570" s="13">
        <f t="shared" ref="G6570" si="32824">N6570/(B6570/100000)</f>
        <v>791.33986674328673</v>
      </c>
      <c r="H6570" s="5">
        <f t="shared" si="32207"/>
        <v>292</v>
      </c>
      <c r="I6570" s="5">
        <f t="shared" si="32207"/>
        <v>277</v>
      </c>
      <c r="J6570" s="8">
        <f t="shared" ref="J6570" si="32825">E6570/(SUM(N6563:N6569)/7)*100</f>
        <v>1.8616453624872531</v>
      </c>
      <c r="K6570" s="5">
        <f t="shared" ref="K6570" si="32826">O6570-O6569</f>
        <v>10</v>
      </c>
      <c r="L6570" s="8">
        <f t="shared" ref="L6570" si="32827">SUM(K6564:K6570)/7</f>
        <v>5.2857142857142856</v>
      </c>
      <c r="M6570" s="8">
        <f t="shared" ref="M6570" si="32828">O6570/(B6570/100000)</f>
        <v>11.741500613477877</v>
      </c>
      <c r="N6570" s="5">
        <v>12738</v>
      </c>
      <c r="O6570" s="18">
        <v>189</v>
      </c>
    </row>
    <row r="6571" spans="1:15" x14ac:dyDescent="0.2">
      <c r="A6571" s="5" t="s">
        <v>26</v>
      </c>
      <c r="B6571" s="13">
        <v>1609675</v>
      </c>
      <c r="C6571" s="6">
        <f t="shared" si="32203"/>
        <v>44202</v>
      </c>
      <c r="D6571" s="5">
        <f t="shared" ref="D6571" si="32829">N6571-N6570</f>
        <v>487</v>
      </c>
      <c r="E6571" s="13">
        <f t="shared" ref="E6571" si="32830">SUM(D6565:D6571)/7</f>
        <v>228.85714285714286</v>
      </c>
      <c r="F6571" s="13">
        <f t="shared" ref="F6571" si="32831">SUM(D6567:D6571)/5</f>
        <v>211.4</v>
      </c>
      <c r="G6571" s="13">
        <f t="shared" ref="G6571" si="32832">N6571/(B6571/100000)</f>
        <v>821.59442123410008</v>
      </c>
      <c r="H6571" s="5">
        <f t="shared" si="32207"/>
        <v>293</v>
      </c>
      <c r="I6571" s="5">
        <f t="shared" si="32207"/>
        <v>278</v>
      </c>
      <c r="J6571" s="8">
        <f t="shared" ref="J6571" si="32833">E6571/(SUM(N6564:N6570)/7)*100</f>
        <v>1.8648724157198735</v>
      </c>
      <c r="K6571" s="5">
        <f t="shared" ref="K6571" si="32834">O6571-O6570</f>
        <v>11</v>
      </c>
      <c r="L6571" s="8">
        <f t="shared" ref="L6571" si="32835">SUM(K6565:K6571)/7</f>
        <v>5.5714285714285712</v>
      </c>
      <c r="M6571" s="8">
        <f t="shared" ref="M6571" si="32836">O6571/(B6571/100000)</f>
        <v>12.424868374050662</v>
      </c>
      <c r="N6571" s="5">
        <v>13225</v>
      </c>
      <c r="O6571" s="18">
        <v>200</v>
      </c>
    </row>
    <row r="6572" spans="1:15" x14ac:dyDescent="0.2">
      <c r="A6572" s="5" t="s">
        <v>26</v>
      </c>
      <c r="B6572" s="13">
        <v>1609675</v>
      </c>
      <c r="C6572" s="6">
        <f t="shared" si="32203"/>
        <v>44203</v>
      </c>
      <c r="D6572" s="5">
        <f t="shared" ref="D6572" si="32837">N6572-N6571</f>
        <v>476</v>
      </c>
      <c r="E6572" s="13">
        <f t="shared" ref="E6572" si="32838">SUM(D6566:D6572)/7</f>
        <v>243.42857142857142</v>
      </c>
      <c r="F6572" s="13">
        <f t="shared" ref="F6572" si="32839">SUM(D6568:D6572)/5</f>
        <v>267.8</v>
      </c>
      <c r="G6572" s="13">
        <f t="shared" ref="G6572" si="32840">N6572/(B6572/100000)</f>
        <v>851.16560796434067</v>
      </c>
      <c r="H6572" s="5">
        <f t="shared" si="32207"/>
        <v>294</v>
      </c>
      <c r="I6572" s="5">
        <f t="shared" si="32207"/>
        <v>279</v>
      </c>
      <c r="J6572" s="8">
        <f t="shared" ref="J6572" si="32841">E6572/(SUM(N6565:N6571)/7)*100</f>
        <v>1.9472950426256483</v>
      </c>
      <c r="K6572" s="5">
        <f t="shared" ref="K6572" si="32842">O6572-O6571</f>
        <v>15</v>
      </c>
      <c r="L6572" s="8">
        <f t="shared" ref="L6572" si="32843">SUM(K6566:K6572)/7</f>
        <v>6.2857142857142856</v>
      </c>
      <c r="M6572" s="8">
        <f t="shared" ref="M6572" si="32844">O6572/(B6572/100000)</f>
        <v>13.356733502104461</v>
      </c>
      <c r="N6572" s="5">
        <v>13701</v>
      </c>
      <c r="O6572" s="18">
        <v>215</v>
      </c>
    </row>
    <row r="6573" spans="1:15" x14ac:dyDescent="0.2">
      <c r="A6573" s="5" t="s">
        <v>26</v>
      </c>
      <c r="B6573" s="13">
        <v>1609675</v>
      </c>
      <c r="C6573" s="6">
        <f t="shared" si="32203"/>
        <v>44204</v>
      </c>
      <c r="D6573" s="5">
        <f t="shared" ref="D6573" si="32845">N6573-N6572</f>
        <v>330</v>
      </c>
      <c r="E6573" s="13">
        <f t="shared" ref="E6573" si="32846">SUM(D6567:D6573)/7</f>
        <v>266.14285714285717</v>
      </c>
      <c r="F6573" s="13">
        <f t="shared" ref="F6573" si="32847">SUM(D6569:D6573)/5</f>
        <v>315.39999999999998</v>
      </c>
      <c r="G6573" s="13">
        <f t="shared" ref="G6573" si="32848">N6573/(B6573/100000)</f>
        <v>871.66664078152417</v>
      </c>
      <c r="H6573" s="5">
        <f t="shared" si="32207"/>
        <v>295</v>
      </c>
      <c r="I6573" s="5">
        <f t="shared" si="32207"/>
        <v>280</v>
      </c>
      <c r="J6573" s="8">
        <f t="shared" ref="J6573" si="32849">E6573/(SUM(N6566:N6572)/7)*100</f>
        <v>2.088330904607107</v>
      </c>
      <c r="K6573" s="5">
        <f t="shared" ref="K6573" si="32850">O6573-O6572</f>
        <v>11</v>
      </c>
      <c r="L6573" s="8">
        <f t="shared" ref="L6573" si="32851">SUM(K6567:K6573)/7</f>
        <v>7.8571428571428568</v>
      </c>
      <c r="M6573" s="8">
        <f t="shared" ref="M6573" si="32852">O6573/(B6573/100000)</f>
        <v>14.040101262677249</v>
      </c>
      <c r="N6573" s="5">
        <v>14031</v>
      </c>
      <c r="O6573" s="18">
        <v>226</v>
      </c>
    </row>
    <row r="6574" spans="1:15" x14ac:dyDescent="0.2">
      <c r="A6574" s="5" t="s">
        <v>26</v>
      </c>
      <c r="B6574" s="13">
        <v>1609675</v>
      </c>
      <c r="C6574" s="6">
        <f t="shared" si="32203"/>
        <v>44205</v>
      </c>
      <c r="D6574" s="5">
        <f t="shared" ref="D6574" si="32853">N6574-N6573</f>
        <v>398</v>
      </c>
      <c r="E6574" s="13">
        <f t="shared" ref="E6574" si="32854">SUM(D6568:D6574)/7</f>
        <v>295.28571428571428</v>
      </c>
      <c r="F6574" s="13">
        <f t="shared" ref="F6574" si="32855">SUM(D6570:D6574)/5</f>
        <v>373.4</v>
      </c>
      <c r="G6574" s="13">
        <f t="shared" ref="G6574" si="32856">N6574/(B6574/100000)</f>
        <v>896.39212884588505</v>
      </c>
      <c r="H6574" s="5">
        <f t="shared" si="32207"/>
        <v>296</v>
      </c>
      <c r="I6574" s="5">
        <f t="shared" si="32207"/>
        <v>281</v>
      </c>
      <c r="J6574" s="8">
        <f t="shared" ref="J6574" si="32857">E6574/(SUM(N6567:N6573)/7)*100</f>
        <v>2.2696078969617779</v>
      </c>
      <c r="K6574" s="5">
        <f t="shared" ref="K6574" si="32858">O6574-O6573</f>
        <v>9</v>
      </c>
      <c r="L6574" s="8">
        <f t="shared" ref="L6574" si="32859">SUM(K6568:K6574)/7</f>
        <v>8.8571428571428577</v>
      </c>
      <c r="M6574" s="8">
        <f t="shared" ref="M6574" si="32860">O6574/(B6574/100000)</f>
        <v>14.599220339509529</v>
      </c>
      <c r="N6574" s="5">
        <v>14429</v>
      </c>
      <c r="O6574" s="18">
        <v>235</v>
      </c>
    </row>
    <row r="6575" spans="1:15" x14ac:dyDescent="0.2">
      <c r="A6575" s="5" t="s">
        <v>26</v>
      </c>
      <c r="B6575" s="13">
        <v>1609675</v>
      </c>
      <c r="C6575" s="6">
        <f t="shared" si="32203"/>
        <v>44206</v>
      </c>
      <c r="D6575" s="5">
        <f t="shared" ref="D6575" si="32861">N6575-N6574</f>
        <v>238</v>
      </c>
      <c r="E6575" s="13">
        <f t="shared" ref="E6575" si="32862">SUM(D6569:D6575)/7</f>
        <v>316.14285714285717</v>
      </c>
      <c r="F6575" s="13">
        <f t="shared" ref="F6575" si="32863">SUM(D6571:D6575)/5</f>
        <v>385.8</v>
      </c>
      <c r="G6575" s="13">
        <f t="shared" ref="G6575" si="32864">N6575/(B6575/100000)</f>
        <v>911.17772221100529</v>
      </c>
      <c r="H6575" s="5">
        <f t="shared" si="32207"/>
        <v>297</v>
      </c>
      <c r="I6575" s="5">
        <f t="shared" si="32207"/>
        <v>282</v>
      </c>
      <c r="J6575" s="8">
        <f t="shared" ref="J6575" si="32865">E6575/(SUM(N6568:N6574)/7)*100</f>
        <v>2.3759931286235778</v>
      </c>
      <c r="K6575" s="5">
        <f t="shared" ref="K6575" si="32866">O6575-O6574</f>
        <v>4</v>
      </c>
      <c r="L6575" s="8">
        <f t="shared" ref="L6575" si="32867">SUM(K6569:K6575)/7</f>
        <v>8.8571428571428577</v>
      </c>
      <c r="M6575" s="8">
        <f t="shared" ref="M6575" si="32868">O6575/(B6575/100000)</f>
        <v>14.847717706990542</v>
      </c>
      <c r="N6575" s="5">
        <v>14667</v>
      </c>
      <c r="O6575" s="18">
        <v>239</v>
      </c>
    </row>
    <row r="6576" spans="1:15" x14ac:dyDescent="0.2">
      <c r="A6576" s="5" t="s">
        <v>26</v>
      </c>
      <c r="B6576" s="13">
        <v>1609675</v>
      </c>
      <c r="C6576" s="6">
        <f t="shared" si="32203"/>
        <v>44207</v>
      </c>
      <c r="D6576" s="5">
        <f t="shared" ref="D6576" si="32869">N6576-N6575</f>
        <v>90</v>
      </c>
      <c r="E6576" s="13">
        <f t="shared" ref="E6576" si="32870">SUM(D6570:D6576)/7</f>
        <v>313.57142857142856</v>
      </c>
      <c r="F6576" s="13">
        <f t="shared" ref="F6576" si="32871">SUM(D6572:D6576)/5</f>
        <v>306.39999999999998</v>
      </c>
      <c r="G6576" s="13">
        <f t="shared" ref="G6576" si="32872">N6576/(B6576/100000)</f>
        <v>916.76891297932809</v>
      </c>
      <c r="H6576" s="5">
        <f t="shared" si="32207"/>
        <v>298</v>
      </c>
      <c r="I6576" s="5">
        <f t="shared" si="32207"/>
        <v>283</v>
      </c>
      <c r="J6576" s="8">
        <f t="shared" ref="J6576" si="32873">E6576/(SUM(N6569:N6575)/7)*100</f>
        <v>2.3019726699736767</v>
      </c>
      <c r="K6576" s="5">
        <f t="shared" ref="K6576" si="32874">O6576-O6575</f>
        <v>3</v>
      </c>
      <c r="L6576" s="8">
        <f t="shared" ref="L6576" si="32875">SUM(K6570:K6576)/7</f>
        <v>9</v>
      </c>
      <c r="M6576" s="8">
        <f t="shared" ref="M6576" si="32876">O6576/(B6576/100000)</f>
        <v>15.034090732601301</v>
      </c>
      <c r="N6576" s="5">
        <v>14757</v>
      </c>
      <c r="O6576" s="18">
        <v>242</v>
      </c>
    </row>
    <row r="6577" spans="1:15" x14ac:dyDescent="0.2">
      <c r="A6577" s="5" t="s">
        <v>26</v>
      </c>
      <c r="B6577" s="13">
        <v>1609675</v>
      </c>
      <c r="C6577" s="6">
        <f t="shared" si="32203"/>
        <v>44208</v>
      </c>
      <c r="D6577" s="5">
        <f t="shared" ref="D6577" si="32877">N6577-N6576</f>
        <v>125</v>
      </c>
      <c r="E6577" s="13">
        <f t="shared" ref="E6577" si="32878">SUM(D6571:D6577)/7</f>
        <v>306.28571428571428</v>
      </c>
      <c r="F6577" s="13">
        <f t="shared" ref="F6577" si="32879">SUM(D6573:D6577)/5</f>
        <v>236.2</v>
      </c>
      <c r="G6577" s="13">
        <f t="shared" ref="G6577" si="32880">N6577/(B6577/100000)</f>
        <v>924.53445571310976</v>
      </c>
      <c r="H6577" s="5">
        <f t="shared" si="32207"/>
        <v>299</v>
      </c>
      <c r="I6577" s="5">
        <f t="shared" si="32207"/>
        <v>284</v>
      </c>
      <c r="J6577" s="8">
        <f t="shared" ref="J6577" si="32881">E6577/(SUM(N6570:N6576)/7)*100</f>
        <v>2.1978923196785174</v>
      </c>
      <c r="K6577" s="5">
        <f t="shared" ref="K6577" si="32882">O6577-O6576</f>
        <v>12</v>
      </c>
      <c r="L6577" s="8">
        <f t="shared" ref="L6577" si="32883">SUM(K6571:K6577)/7</f>
        <v>9.2857142857142865</v>
      </c>
      <c r="M6577" s="8">
        <f t="shared" ref="M6577" si="32884">O6577/(B6577/100000)</f>
        <v>15.779582835044341</v>
      </c>
      <c r="N6577" s="5">
        <v>14882</v>
      </c>
      <c r="O6577" s="18">
        <v>254</v>
      </c>
    </row>
    <row r="6578" spans="1:15" x14ac:dyDescent="0.2">
      <c r="A6578" s="5" t="s">
        <v>26</v>
      </c>
      <c r="B6578" s="13">
        <v>1609675</v>
      </c>
      <c r="C6578" s="6">
        <f t="shared" si="32203"/>
        <v>44209</v>
      </c>
      <c r="D6578" s="5">
        <f t="shared" ref="D6578" si="32885">N6578-N6577</f>
        <v>434</v>
      </c>
      <c r="E6578" s="13">
        <f t="shared" ref="E6578" si="32886">SUM(D6572:D6578)/7</f>
        <v>298.71428571428572</v>
      </c>
      <c r="F6578" s="13">
        <f t="shared" ref="F6578" si="32887">SUM(D6574:D6578)/5</f>
        <v>257</v>
      </c>
      <c r="G6578" s="13">
        <f t="shared" ref="G6578" si="32888">N6578/(B6578/100000)</f>
        <v>951.49642008479975</v>
      </c>
      <c r="H6578" s="5">
        <f t="shared" si="32207"/>
        <v>300</v>
      </c>
      <c r="I6578" s="5">
        <f t="shared" si="32207"/>
        <v>285</v>
      </c>
      <c r="J6578" s="8">
        <f t="shared" ref="J6578" si="32889">E6578/(SUM(N6571:N6577)/7)*100</f>
        <v>2.097460177346226</v>
      </c>
      <c r="K6578" s="5">
        <f t="shared" ref="K6578" si="32890">O6578-O6577</f>
        <v>6</v>
      </c>
      <c r="L6578" s="8">
        <f t="shared" ref="L6578" si="32891">SUM(K6572:K6578)/7</f>
        <v>8.5714285714285712</v>
      </c>
      <c r="M6578" s="8">
        <f t="shared" ref="M6578" si="32892">O6578/(B6578/100000)</f>
        <v>16.15232888626586</v>
      </c>
      <c r="N6578" s="5">
        <v>15316</v>
      </c>
      <c r="O6578" s="18">
        <v>260</v>
      </c>
    </row>
    <row r="6579" spans="1:15" x14ac:dyDescent="0.2">
      <c r="A6579" s="5" t="s">
        <v>26</v>
      </c>
      <c r="B6579" s="13">
        <v>1609675</v>
      </c>
      <c r="C6579" s="6">
        <f t="shared" si="32203"/>
        <v>44210</v>
      </c>
      <c r="D6579" s="5">
        <f t="shared" ref="D6579" si="32893">N6579-N6578</f>
        <v>368</v>
      </c>
      <c r="E6579" s="13">
        <f t="shared" ref="E6579" si="32894">SUM(D6573:D6579)/7</f>
        <v>283.28571428571428</v>
      </c>
      <c r="F6579" s="13">
        <f t="shared" ref="F6579" si="32895">SUM(D6575:D6579)/5</f>
        <v>251</v>
      </c>
      <c r="G6579" s="13">
        <f t="shared" ref="G6579" si="32896">N6579/(B6579/100000)</f>
        <v>974.35817789305293</v>
      </c>
      <c r="H6579" s="5">
        <f t="shared" si="32207"/>
        <v>301</v>
      </c>
      <c r="I6579" s="5">
        <f t="shared" si="32207"/>
        <v>286</v>
      </c>
      <c r="J6579" s="8">
        <f t="shared" ref="J6579" si="32897">E6579/(SUM(N6572:N6578)/7)*100</f>
        <v>1.9482624799819226</v>
      </c>
      <c r="K6579" s="5">
        <f t="shared" ref="K6579" si="32898">O6579-O6578</f>
        <v>8</v>
      </c>
      <c r="L6579" s="8">
        <f t="shared" ref="L6579" si="32899">SUM(K6573:K6579)/7</f>
        <v>7.5714285714285712</v>
      </c>
      <c r="M6579" s="8">
        <f t="shared" ref="M6579" si="32900">O6579/(B6579/100000)</f>
        <v>16.649323621227886</v>
      </c>
      <c r="N6579" s="5">
        <v>15684</v>
      </c>
      <c r="O6579" s="18">
        <v>268</v>
      </c>
    </row>
    <row r="6580" spans="1:15" x14ac:dyDescent="0.2">
      <c r="A6580" s="5" t="s">
        <v>26</v>
      </c>
      <c r="B6580" s="13">
        <v>1609675</v>
      </c>
      <c r="C6580" s="6">
        <f t="shared" si="32203"/>
        <v>44211</v>
      </c>
      <c r="D6580" s="5">
        <f t="shared" ref="D6580" si="32901">N6580-N6579</f>
        <v>305</v>
      </c>
      <c r="E6580" s="13">
        <f t="shared" ref="E6580" si="32902">SUM(D6574:D6580)/7</f>
        <v>279.71428571428572</v>
      </c>
      <c r="F6580" s="13">
        <f t="shared" ref="F6580" si="32903">SUM(D6576:D6580)/5</f>
        <v>264.39999999999998</v>
      </c>
      <c r="G6580" s="13">
        <f t="shared" ref="G6580" si="32904">N6580/(B6580/100000)</f>
        <v>993.3061021634802</v>
      </c>
      <c r="H6580" s="5">
        <f t="shared" si="32207"/>
        <v>302</v>
      </c>
      <c r="I6580" s="5">
        <f t="shared" si="32207"/>
        <v>287</v>
      </c>
      <c r="J6580" s="8">
        <f t="shared" ref="J6580" si="32905">E6580/(SUM(N6573:N6579)/7)*100</f>
        <v>1.8869379180078254</v>
      </c>
      <c r="K6580" s="5">
        <f t="shared" ref="K6580" si="32906">O6580-O6579</f>
        <v>14</v>
      </c>
      <c r="L6580" s="8">
        <f t="shared" ref="L6580" si="32907">SUM(K6574:K6580)/7</f>
        <v>8</v>
      </c>
      <c r="M6580" s="8">
        <f t="shared" ref="M6580" si="32908">O6580/(B6580/100000)</f>
        <v>17.519064407411435</v>
      </c>
      <c r="N6580" s="5">
        <v>15989</v>
      </c>
      <c r="O6580" s="18">
        <v>282</v>
      </c>
    </row>
    <row r="6581" spans="1:15" x14ac:dyDescent="0.2">
      <c r="A6581" s="5" t="s">
        <v>26</v>
      </c>
      <c r="B6581" s="13">
        <v>1609675</v>
      </c>
      <c r="C6581" s="6">
        <f t="shared" si="32203"/>
        <v>44212</v>
      </c>
      <c r="D6581" s="5">
        <f t="shared" ref="D6581" si="32909">N6581-N6580</f>
        <v>372</v>
      </c>
      <c r="E6581" s="13">
        <f t="shared" ref="E6581" si="32910">SUM(D6575:D6581)/7</f>
        <v>276</v>
      </c>
      <c r="F6581" s="13">
        <f t="shared" ref="F6581" si="32911">SUM(D6577:D6581)/5</f>
        <v>320.8</v>
      </c>
      <c r="G6581" s="13">
        <f t="shared" ref="G6581" si="32912">N6581/(B6581/100000)</f>
        <v>1016.4163573392144</v>
      </c>
      <c r="H6581" s="5">
        <f t="shared" si="32207"/>
        <v>303</v>
      </c>
      <c r="I6581" s="5">
        <f t="shared" si="32207"/>
        <v>288</v>
      </c>
      <c r="J6581" s="8">
        <f t="shared" ref="J6581" si="32913">E6581/(SUM(N6574:N6580)/7)*100</f>
        <v>1.8273996443570053</v>
      </c>
      <c r="K6581" s="5">
        <f t="shared" ref="K6581" si="32914">O6581-O6580</f>
        <v>14</v>
      </c>
      <c r="L6581" s="8">
        <f t="shared" ref="L6581" si="32915">SUM(K6575:K6581)/7</f>
        <v>8.7142857142857135</v>
      </c>
      <c r="M6581" s="8">
        <f t="shared" ref="M6581" si="32916">O6581/(B6581/100000)</f>
        <v>18.38880519359498</v>
      </c>
      <c r="N6581" s="5">
        <v>16361</v>
      </c>
      <c r="O6581" s="18">
        <v>296</v>
      </c>
    </row>
    <row r="6582" spans="1:15" x14ac:dyDescent="0.2">
      <c r="A6582" s="5" t="s">
        <v>26</v>
      </c>
      <c r="B6582" s="13">
        <v>1609675</v>
      </c>
      <c r="C6582" s="6">
        <f t="shared" si="32203"/>
        <v>44213</v>
      </c>
      <c r="D6582" s="5">
        <f t="shared" ref="D6582" si="32917">N6582-N6581</f>
        <v>253</v>
      </c>
      <c r="E6582" s="13">
        <f t="shared" ref="E6582" si="32918">SUM(D6576:D6582)/7</f>
        <v>278.14285714285717</v>
      </c>
      <c r="F6582" s="13">
        <f t="shared" ref="F6582" si="32919">SUM(D6578:D6582)/5</f>
        <v>346.4</v>
      </c>
      <c r="G6582" s="13">
        <f t="shared" ref="G6582" si="32920">N6582/(B6582/100000)</f>
        <v>1032.1338158323886</v>
      </c>
      <c r="H6582" s="5">
        <f t="shared" si="32207"/>
        <v>304</v>
      </c>
      <c r="I6582" s="5">
        <f t="shared" si="32207"/>
        <v>289</v>
      </c>
      <c r="J6582" s="8">
        <f t="shared" ref="J6582" si="32921">E6582/(SUM(N6575:N6581)/7)*100</f>
        <v>1.8085383072007137</v>
      </c>
      <c r="K6582" s="5">
        <f t="shared" ref="K6582" si="32922">O6582-O6581</f>
        <v>2</v>
      </c>
      <c r="L6582" s="8">
        <f t="shared" ref="L6582" si="32923">SUM(K6576:K6582)/7</f>
        <v>8.4285714285714288</v>
      </c>
      <c r="M6582" s="8">
        <f t="shared" ref="M6582" si="32924">O6582/(B6582/100000)</f>
        <v>18.513053877335487</v>
      </c>
      <c r="N6582" s="5">
        <v>16614</v>
      </c>
      <c r="O6582" s="18">
        <v>298</v>
      </c>
    </row>
    <row r="6583" spans="1:15" x14ac:dyDescent="0.2">
      <c r="A6583" s="5" t="s">
        <v>26</v>
      </c>
      <c r="B6583" s="13">
        <v>1609675</v>
      </c>
      <c r="C6583" s="6">
        <f t="shared" si="32203"/>
        <v>44214</v>
      </c>
      <c r="D6583" s="5">
        <f t="shared" ref="D6583" si="32925">N6583-N6582</f>
        <v>128</v>
      </c>
      <c r="E6583" s="13">
        <f t="shared" ref="E6583" si="32926">SUM(D6577:D6583)/7</f>
        <v>283.57142857142856</v>
      </c>
      <c r="F6583" s="13">
        <f t="shared" ref="F6583" si="32927">SUM(D6579:D6583)/5</f>
        <v>285.2</v>
      </c>
      <c r="G6583" s="13">
        <f t="shared" ref="G6583" si="32928">N6583/(B6583/100000)</f>
        <v>1040.085731591781</v>
      </c>
      <c r="H6583" s="5">
        <f t="shared" si="32207"/>
        <v>305</v>
      </c>
      <c r="I6583" s="5">
        <f t="shared" si="32207"/>
        <v>290</v>
      </c>
      <c r="J6583" s="8">
        <f t="shared" ref="J6583" si="32929">E6583/(SUM(N6576:N6582)/7)*100</f>
        <v>1.8110818134540112</v>
      </c>
      <c r="K6583" s="5">
        <f t="shared" ref="K6583" si="32930">O6583-O6582</f>
        <v>10</v>
      </c>
      <c r="L6583" s="8">
        <f t="shared" ref="L6583" si="32931">SUM(K6577:K6583)/7</f>
        <v>9.4285714285714288</v>
      </c>
      <c r="M6583" s="8">
        <f t="shared" ref="M6583" si="32932">O6583/(B6583/100000)</f>
        <v>19.134297296038021</v>
      </c>
      <c r="N6583" s="5">
        <v>16742</v>
      </c>
      <c r="O6583" s="18">
        <v>308</v>
      </c>
    </row>
    <row r="6584" spans="1:15" x14ac:dyDescent="0.2">
      <c r="A6584" s="5" t="s">
        <v>26</v>
      </c>
      <c r="B6584" s="13">
        <v>1609675</v>
      </c>
      <c r="C6584" s="6">
        <f t="shared" si="32203"/>
        <v>44215</v>
      </c>
      <c r="D6584" s="5">
        <f t="shared" ref="D6584" si="32933">N6584-N6583</f>
        <v>160</v>
      </c>
      <c r="E6584" s="13">
        <f t="shared" ref="E6584" si="32934">SUM(D6578:D6584)/7</f>
        <v>288.57142857142856</v>
      </c>
      <c r="F6584" s="13">
        <f t="shared" ref="F6584" si="32935">SUM(D6580:D6584)/5</f>
        <v>243.6</v>
      </c>
      <c r="G6584" s="13">
        <f t="shared" ref="G6584" si="32936">N6584/(B6584/100000)</f>
        <v>1050.0256262910216</v>
      </c>
      <c r="H6584" s="5">
        <f t="shared" si="32207"/>
        <v>306</v>
      </c>
      <c r="I6584" s="5">
        <f t="shared" si="32207"/>
        <v>291</v>
      </c>
      <c r="J6584" s="8">
        <f t="shared" ref="J6584" si="32937">E6584/(SUM(N6577:N6583)/7)*100</f>
        <v>1.8102304907337705</v>
      </c>
      <c r="K6584" s="5">
        <f t="shared" ref="K6584" si="32938">O6584-O6583</f>
        <v>2</v>
      </c>
      <c r="L6584" s="8">
        <f t="shared" ref="L6584" si="32939">SUM(K6578:K6584)/7</f>
        <v>8</v>
      </c>
      <c r="M6584" s="8">
        <f t="shared" ref="M6584" si="32940">O6584/(B6584/100000)</f>
        <v>19.258545979778528</v>
      </c>
      <c r="N6584" s="5">
        <v>16902</v>
      </c>
      <c r="O6584" s="18">
        <v>310</v>
      </c>
    </row>
    <row r="6585" spans="1:15" x14ac:dyDescent="0.2">
      <c r="A6585" s="5" t="s">
        <v>26</v>
      </c>
      <c r="B6585" s="13">
        <v>1609675</v>
      </c>
      <c r="C6585" s="6">
        <f t="shared" si="32203"/>
        <v>44216</v>
      </c>
      <c r="D6585" s="5">
        <f t="shared" ref="D6585" si="32941">N6585-N6584</f>
        <v>268</v>
      </c>
      <c r="E6585" s="13">
        <f t="shared" ref="E6585" si="32942">SUM(D6579:D6585)/7</f>
        <v>264.85714285714283</v>
      </c>
      <c r="F6585" s="13">
        <f t="shared" ref="F6585" si="32943">SUM(D6581:D6585)/5</f>
        <v>236.2</v>
      </c>
      <c r="G6585" s="13">
        <f t="shared" ref="G6585" si="32944">N6585/(B6585/100000)</f>
        <v>1066.6749499122493</v>
      </c>
      <c r="H6585" s="5">
        <f t="shared" si="32207"/>
        <v>307</v>
      </c>
      <c r="I6585" s="5">
        <f t="shared" si="32207"/>
        <v>292</v>
      </c>
      <c r="J6585" s="8">
        <f t="shared" ref="J6585" si="32945">E6585/(SUM(N6578:N6584)/7)*100</f>
        <v>1.6319273290613334</v>
      </c>
      <c r="K6585" s="5">
        <f t="shared" ref="K6585" si="32946">O6585-O6584</f>
        <v>14</v>
      </c>
      <c r="L6585" s="8">
        <f t="shared" ref="L6585" si="32947">SUM(K6579:K6585)/7</f>
        <v>9.1428571428571423</v>
      </c>
      <c r="M6585" s="8">
        <f t="shared" ref="M6585" si="32948">O6585/(B6585/100000)</f>
        <v>20.128286765962073</v>
      </c>
      <c r="N6585" s="5">
        <v>17170</v>
      </c>
      <c r="O6585" s="18">
        <v>324</v>
      </c>
    </row>
    <row r="6586" spans="1:15" x14ac:dyDescent="0.2">
      <c r="A6586" s="5" t="s">
        <v>26</v>
      </c>
      <c r="B6586" s="13">
        <v>1609675</v>
      </c>
      <c r="C6586" s="6">
        <f t="shared" si="32203"/>
        <v>44217</v>
      </c>
      <c r="D6586" s="5">
        <f t="shared" ref="D6586" si="32949">N6586-N6585</f>
        <v>383</v>
      </c>
      <c r="E6586" s="13">
        <f t="shared" ref="E6586" si="32950">SUM(D6580:D6586)/7</f>
        <v>267</v>
      </c>
      <c r="F6586" s="13">
        <f t="shared" ref="F6586" si="32951">SUM(D6582:D6586)/5</f>
        <v>238.4</v>
      </c>
      <c r="G6586" s="13">
        <f t="shared" ref="G6586" si="32952">N6586/(B6586/100000)</f>
        <v>1090.4685728485563</v>
      </c>
      <c r="H6586" s="5">
        <f t="shared" si="32207"/>
        <v>308</v>
      </c>
      <c r="I6586" s="5">
        <f t="shared" si="32207"/>
        <v>293</v>
      </c>
      <c r="J6586" s="8">
        <f t="shared" ref="J6586" si="32953">E6586/(SUM(N6579:N6585)/7)*100</f>
        <v>1.6187143822209906</v>
      </c>
      <c r="K6586" s="5">
        <f t="shared" ref="K6586" si="32954">O6586-O6585</f>
        <v>16</v>
      </c>
      <c r="L6586" s="8">
        <f t="shared" ref="L6586" si="32955">SUM(K6580:K6586)/7</f>
        <v>10.285714285714286</v>
      </c>
      <c r="M6586" s="8">
        <f t="shared" ref="M6586" si="32956">O6586/(B6586/100000)</f>
        <v>21.122276235886126</v>
      </c>
      <c r="N6586" s="5">
        <v>17553</v>
      </c>
      <c r="O6586" s="18">
        <v>340</v>
      </c>
    </row>
    <row r="6587" spans="1:15" x14ac:dyDescent="0.2">
      <c r="A6587" s="5" t="s">
        <v>26</v>
      </c>
      <c r="B6587" s="13">
        <v>1609675</v>
      </c>
      <c r="C6587" s="6">
        <f t="shared" si="32203"/>
        <v>44218</v>
      </c>
      <c r="D6587" s="5">
        <f t="shared" ref="D6587" si="32957">N6587-N6586</f>
        <v>273</v>
      </c>
      <c r="E6587" s="13">
        <f t="shared" ref="E6587" si="32958">SUM(D6581:D6587)/7</f>
        <v>262.42857142857144</v>
      </c>
      <c r="F6587" s="13">
        <f t="shared" ref="F6587" si="32959">SUM(D6583:D6587)/5</f>
        <v>242.4</v>
      </c>
      <c r="G6587" s="13">
        <f t="shared" ref="G6587" si="32960">N6587/(B6587/100000)</f>
        <v>1107.4285181791356</v>
      </c>
      <c r="H6587" s="5">
        <f t="shared" si="32207"/>
        <v>309</v>
      </c>
      <c r="I6587" s="5">
        <f t="shared" si="32207"/>
        <v>294</v>
      </c>
      <c r="J6587" s="8">
        <f t="shared" ref="J6587" si="32961">E6587/(SUM(N6580:N6586)/7)*100</f>
        <v>1.5656561352072342</v>
      </c>
      <c r="K6587" s="5">
        <f t="shared" ref="K6587" si="32962">O6587-O6586</f>
        <v>4</v>
      </c>
      <c r="L6587" s="8">
        <f t="shared" ref="L6587" si="32963">SUM(K6581:K6587)/7</f>
        <v>8.8571428571428577</v>
      </c>
      <c r="M6587" s="8">
        <f t="shared" ref="M6587" si="32964">O6587/(B6587/100000)</f>
        <v>21.370773603367141</v>
      </c>
      <c r="N6587" s="5">
        <v>17826</v>
      </c>
      <c r="O6587" s="18">
        <v>344</v>
      </c>
    </row>
    <row r="6588" spans="1:15" x14ac:dyDescent="0.2">
      <c r="A6588" s="5" t="s">
        <v>26</v>
      </c>
      <c r="B6588" s="13">
        <v>1609675</v>
      </c>
      <c r="C6588" s="6">
        <f t="shared" si="32203"/>
        <v>44219</v>
      </c>
      <c r="D6588" s="5">
        <f t="shared" ref="D6588" si="32965">N6588-N6587</f>
        <v>282</v>
      </c>
      <c r="E6588" s="13">
        <f t="shared" ref="E6588" si="32966">SUM(D6582:D6588)/7</f>
        <v>249.57142857142858</v>
      </c>
      <c r="F6588" s="13">
        <f t="shared" ref="F6588" si="32967">SUM(D6584:D6588)/5</f>
        <v>273.2</v>
      </c>
      <c r="G6588" s="13">
        <f t="shared" ref="G6588" si="32968">N6588/(B6588/100000)</f>
        <v>1124.947582586547</v>
      </c>
      <c r="H6588" s="5">
        <f t="shared" si="32207"/>
        <v>310</v>
      </c>
      <c r="I6588" s="5">
        <f t="shared" si="32207"/>
        <v>295</v>
      </c>
      <c r="J6588" s="8">
        <f t="shared" ref="J6588" si="32969">E6588/(SUM(N6581:N6587)/7)*100</f>
        <v>1.4659975832438239</v>
      </c>
      <c r="K6588" s="5">
        <f t="shared" ref="K6588" si="32970">O6588-O6587</f>
        <v>11</v>
      </c>
      <c r="L6588" s="8">
        <f t="shared" ref="L6588" si="32971">SUM(K6582:K6588)/7</f>
        <v>8.4285714285714288</v>
      </c>
      <c r="M6588" s="8">
        <f t="shared" ref="M6588" si="32972">O6588/(B6588/100000)</f>
        <v>22.054141363939927</v>
      </c>
      <c r="N6588" s="5">
        <v>18108</v>
      </c>
      <c r="O6588" s="18">
        <v>355</v>
      </c>
    </row>
    <row r="6589" spans="1:15" x14ac:dyDescent="0.2">
      <c r="A6589" s="5" t="s">
        <v>26</v>
      </c>
      <c r="B6589" s="13">
        <v>1609675</v>
      </c>
      <c r="C6589" s="6">
        <f t="shared" si="32203"/>
        <v>44220</v>
      </c>
      <c r="D6589" s="5">
        <f t="shared" ref="D6589" si="32973">N6589-N6588</f>
        <v>241</v>
      </c>
      <c r="E6589" s="13">
        <f t="shared" ref="E6589" si="32974">SUM(D6583:D6589)/7</f>
        <v>247.85714285714286</v>
      </c>
      <c r="F6589" s="13">
        <f t="shared" ref="F6589" si="32975">SUM(D6585:D6589)/5</f>
        <v>289.39999999999998</v>
      </c>
      <c r="G6589" s="13">
        <f t="shared" ref="G6589" si="32976">N6589/(B6589/100000)</f>
        <v>1139.9195489772781</v>
      </c>
      <c r="H6589" s="5">
        <f t="shared" si="32207"/>
        <v>311</v>
      </c>
      <c r="I6589" s="5">
        <f t="shared" si="32207"/>
        <v>296</v>
      </c>
      <c r="J6589" s="8">
        <f t="shared" ref="J6589" si="32977">E6589/(SUM(N6582:N6588)/7)*100</f>
        <v>1.4348922797006163</v>
      </c>
      <c r="K6589" s="5">
        <f t="shared" ref="K6589" si="32978">O6589-O6588</f>
        <v>8</v>
      </c>
      <c r="L6589" s="8">
        <f t="shared" ref="L6589" si="32979">SUM(K6583:K6589)/7</f>
        <v>9.2857142857142865</v>
      </c>
      <c r="M6589" s="8">
        <f t="shared" ref="M6589" si="32980">O6589/(B6589/100000)</f>
        <v>22.551136098901953</v>
      </c>
      <c r="N6589" s="5">
        <v>18349</v>
      </c>
      <c r="O6589" s="18">
        <v>363</v>
      </c>
    </row>
    <row r="6590" spans="1:15" x14ac:dyDescent="0.2">
      <c r="A6590" s="5" t="s">
        <v>26</v>
      </c>
      <c r="B6590" s="13">
        <v>1609675</v>
      </c>
      <c r="C6590" s="6">
        <f t="shared" si="32203"/>
        <v>44221</v>
      </c>
      <c r="D6590" s="5">
        <f t="shared" ref="D6590" si="32981">N6590-N6589</f>
        <v>113</v>
      </c>
      <c r="E6590" s="13">
        <f t="shared" ref="E6590" si="32982">SUM(D6584:D6590)/7</f>
        <v>245.71428571428572</v>
      </c>
      <c r="F6590" s="13">
        <f t="shared" ref="F6590" si="32983">SUM(D6586:D6590)/5</f>
        <v>258.39999999999998</v>
      </c>
      <c r="G6590" s="13">
        <f t="shared" ref="G6590" si="32984">N6590/(B6590/100000)</f>
        <v>1146.9395996086166</v>
      </c>
      <c r="H6590" s="5">
        <f t="shared" si="32207"/>
        <v>312</v>
      </c>
      <c r="I6590" s="5">
        <f t="shared" si="32207"/>
        <v>297</v>
      </c>
      <c r="J6590" s="8">
        <f t="shared" ref="J6590" si="32985">E6590/(SUM(N6583:N6589)/7)*100</f>
        <v>1.4023644516918059</v>
      </c>
      <c r="K6590" s="5">
        <f t="shared" ref="K6590" si="32986">O6590-O6589</f>
        <v>6</v>
      </c>
      <c r="L6590" s="8">
        <f t="shared" ref="L6590" si="32987">SUM(K6584:K6590)/7</f>
        <v>8.7142857142857135</v>
      </c>
      <c r="M6590" s="8">
        <f t="shared" ref="M6590" si="32988">O6590/(B6590/100000)</f>
        <v>22.923882150123472</v>
      </c>
      <c r="N6590" s="5">
        <v>18462</v>
      </c>
      <c r="O6590" s="18">
        <v>369</v>
      </c>
    </row>
    <row r="6591" spans="1:15" x14ac:dyDescent="0.2">
      <c r="A6591" s="5" t="s">
        <v>26</v>
      </c>
      <c r="B6591" s="13">
        <v>1609675</v>
      </c>
      <c r="C6591" s="6">
        <f t="shared" si="32203"/>
        <v>44222</v>
      </c>
      <c r="D6591" s="5">
        <f t="shared" ref="D6591" si="32989">N6591-N6590</f>
        <v>107</v>
      </c>
      <c r="E6591" s="13">
        <f t="shared" ref="E6591" si="32990">SUM(D6585:D6591)/7</f>
        <v>238.14285714285714</v>
      </c>
      <c r="F6591" s="13">
        <f t="shared" ref="F6591" si="32991">SUM(D6587:D6591)/5</f>
        <v>203.2</v>
      </c>
      <c r="G6591" s="13">
        <f t="shared" ref="G6591" si="32992">N6591/(B6591/100000)</f>
        <v>1153.5869041887338</v>
      </c>
      <c r="H6591" s="5">
        <f t="shared" si="32207"/>
        <v>313</v>
      </c>
      <c r="I6591" s="5">
        <f t="shared" si="32207"/>
        <v>298</v>
      </c>
      <c r="J6591" s="8">
        <f t="shared" ref="J6591" si="32993">E6591/(SUM(N6584:N6590)/7)*100</f>
        <v>1.3403553911715043</v>
      </c>
      <c r="K6591" s="5">
        <f t="shared" ref="K6591" si="32994">O6591-O6590</f>
        <v>15</v>
      </c>
      <c r="L6591" s="8">
        <f t="shared" ref="L6591" si="32995">SUM(K6585:K6591)/7</f>
        <v>10.571428571428571</v>
      </c>
      <c r="M6591" s="8">
        <f t="shared" ref="M6591" si="32996">O6591/(B6591/100000)</f>
        <v>23.855747278177272</v>
      </c>
      <c r="N6591" s="5">
        <v>18569</v>
      </c>
      <c r="O6591" s="18">
        <v>384</v>
      </c>
    </row>
    <row r="6592" spans="1:15" x14ac:dyDescent="0.2">
      <c r="A6592" s="5" t="s">
        <v>26</v>
      </c>
      <c r="B6592" s="13">
        <v>1609675</v>
      </c>
      <c r="C6592" s="6">
        <f t="shared" si="32203"/>
        <v>44223</v>
      </c>
      <c r="D6592" s="5">
        <f t="shared" ref="D6592" si="32997">N6592-N6591</f>
        <v>379</v>
      </c>
      <c r="E6592" s="13">
        <f t="shared" ref="E6592" si="32998">SUM(D6586:D6592)/7</f>
        <v>254</v>
      </c>
      <c r="F6592" s="13">
        <f t="shared" ref="F6592" si="32999">SUM(D6588:D6592)/5</f>
        <v>224.4</v>
      </c>
      <c r="G6592" s="13">
        <f t="shared" ref="G6592" si="33000">N6592/(B6592/100000)</f>
        <v>1177.1320297575598</v>
      </c>
      <c r="H6592" s="5">
        <f t="shared" si="32207"/>
        <v>314</v>
      </c>
      <c r="I6592" s="5">
        <f t="shared" si="32207"/>
        <v>299</v>
      </c>
      <c r="J6592" s="8">
        <f t="shared" ref="J6592" si="33001">E6592/(SUM(N6585:N6591)/7)*100</f>
        <v>1.4106968588589066</v>
      </c>
      <c r="K6592" s="5">
        <f t="shared" ref="K6592" si="33002">O6592-O6591</f>
        <v>15</v>
      </c>
      <c r="L6592" s="8">
        <f t="shared" ref="L6592" si="33003">SUM(K6586:K6592)/7</f>
        <v>10.714285714285714</v>
      </c>
      <c r="M6592" s="8">
        <f t="shared" ref="M6592" si="33004">O6592/(B6592/100000)</f>
        <v>24.787612406231073</v>
      </c>
      <c r="N6592" s="5">
        <v>18948</v>
      </c>
      <c r="O6592" s="18">
        <v>399</v>
      </c>
    </row>
    <row r="6593" spans="1:15" x14ac:dyDescent="0.2">
      <c r="A6593" s="5" t="s">
        <v>26</v>
      </c>
      <c r="B6593" s="13">
        <v>1609675</v>
      </c>
      <c r="C6593" s="6">
        <f t="shared" si="32203"/>
        <v>44224</v>
      </c>
      <c r="D6593" s="5">
        <f t="shared" ref="D6593" si="33005">N6593-N6592</f>
        <v>249</v>
      </c>
      <c r="E6593" s="13">
        <f t="shared" ref="E6593" si="33006">SUM(D6587:D6593)/7</f>
        <v>234.85714285714286</v>
      </c>
      <c r="F6593" s="13">
        <f t="shared" ref="F6593" si="33007">SUM(D6589:D6593)/5</f>
        <v>217.8</v>
      </c>
      <c r="G6593" s="13">
        <f t="shared" ref="G6593" si="33008">N6593/(B6593/100000)</f>
        <v>1192.6009908832527</v>
      </c>
      <c r="H6593" s="5">
        <f t="shared" si="32207"/>
        <v>315</v>
      </c>
      <c r="I6593" s="5">
        <f t="shared" si="32207"/>
        <v>300</v>
      </c>
      <c r="J6593" s="8">
        <f t="shared" ref="J6593" si="33009">E6593/(SUM(N6586:N6592)/7)*100</f>
        <v>1.2862340100927123</v>
      </c>
      <c r="K6593" s="5">
        <f t="shared" ref="K6593" si="33010">O6593-O6592</f>
        <v>10</v>
      </c>
      <c r="L6593" s="8">
        <f t="shared" ref="L6593" si="33011">SUM(K6587:K6593)/7</f>
        <v>9.8571428571428577</v>
      </c>
      <c r="M6593" s="8">
        <f t="shared" ref="M6593" si="33012">O6593/(B6593/100000)</f>
        <v>25.408855824933603</v>
      </c>
      <c r="N6593" s="5">
        <v>19197</v>
      </c>
      <c r="O6593" s="18">
        <v>409</v>
      </c>
    </row>
    <row r="6594" spans="1:15" x14ac:dyDescent="0.2">
      <c r="A6594" s="5" t="s">
        <v>26</v>
      </c>
      <c r="B6594" s="13">
        <v>1609675</v>
      </c>
      <c r="C6594" s="6">
        <f t="shared" si="32203"/>
        <v>44225</v>
      </c>
      <c r="D6594" s="5">
        <f t="shared" ref="D6594" si="33013">N6594-N6593</f>
        <v>238</v>
      </c>
      <c r="E6594" s="13">
        <f t="shared" ref="E6594" si="33014">SUM(D6588:D6594)/7</f>
        <v>229.85714285714286</v>
      </c>
      <c r="F6594" s="13">
        <f t="shared" ref="F6594" si="33015">SUM(D6590:D6594)/5</f>
        <v>217.2</v>
      </c>
      <c r="G6594" s="13">
        <f t="shared" ref="G6594" si="33016">N6594/(B6594/100000)</f>
        <v>1207.3865842483731</v>
      </c>
      <c r="H6594" s="5">
        <f t="shared" si="32207"/>
        <v>316</v>
      </c>
      <c r="I6594" s="5">
        <f t="shared" si="32207"/>
        <v>301</v>
      </c>
      <c r="J6594" s="8">
        <f t="shared" ref="J6594" si="33017">E6594/(SUM(N6587:N6593)/7)*100</f>
        <v>1.242864536262446</v>
      </c>
      <c r="K6594" s="5">
        <f t="shared" ref="K6594" si="33018">O6594-O6593</f>
        <v>14</v>
      </c>
      <c r="L6594" s="8">
        <f t="shared" ref="L6594" si="33019">SUM(K6588:K6594)/7</f>
        <v>11.285714285714286</v>
      </c>
      <c r="M6594" s="8">
        <f t="shared" ref="M6594" si="33020">O6594/(B6594/100000)</f>
        <v>26.278596611117152</v>
      </c>
      <c r="N6594" s="5">
        <v>19435</v>
      </c>
      <c r="O6594" s="18">
        <v>423</v>
      </c>
    </row>
    <row r="6595" spans="1:15" x14ac:dyDescent="0.2">
      <c r="A6595" s="5" t="s">
        <v>26</v>
      </c>
      <c r="B6595" s="13">
        <v>1609675</v>
      </c>
      <c r="C6595" s="6">
        <f t="shared" si="32203"/>
        <v>44226</v>
      </c>
      <c r="D6595" s="5">
        <f t="shared" ref="D6595" si="33021">N6595-N6594</f>
        <v>247</v>
      </c>
      <c r="E6595" s="13">
        <f t="shared" ref="E6595" si="33022">SUM(D6589:D6595)/7</f>
        <v>224.85714285714286</v>
      </c>
      <c r="F6595" s="13">
        <f t="shared" ref="F6595" si="33023">SUM(D6591:D6595)/5</f>
        <v>244</v>
      </c>
      <c r="G6595" s="13">
        <f t="shared" ref="G6595" si="33024">N6595/(B6595/100000)</f>
        <v>1222.7312966903257</v>
      </c>
      <c r="H6595" s="5">
        <f t="shared" si="32207"/>
        <v>317</v>
      </c>
      <c r="I6595" s="5">
        <f t="shared" si="32207"/>
        <v>302</v>
      </c>
      <c r="J6595" s="8">
        <f t="shared" ref="J6595" si="33025">E6595/(SUM(N6588:N6594)/7)*100</f>
        <v>1.2009033478804896</v>
      </c>
      <c r="K6595" s="5">
        <f t="shared" ref="K6595" si="33026">O6595-O6594</f>
        <v>20</v>
      </c>
      <c r="L6595" s="8">
        <f t="shared" ref="L6595" si="33027">SUM(K6589:K6595)/7</f>
        <v>12.571428571428571</v>
      </c>
      <c r="M6595" s="8">
        <f t="shared" ref="M6595" si="33028">O6595/(B6595/100000)</f>
        <v>27.521083448522216</v>
      </c>
      <c r="N6595" s="5">
        <v>19682</v>
      </c>
      <c r="O6595" s="18">
        <v>443</v>
      </c>
    </row>
    <row r="6596" spans="1:15" x14ac:dyDescent="0.2">
      <c r="A6596" s="5" t="s">
        <v>26</v>
      </c>
      <c r="B6596" s="13">
        <v>1609675</v>
      </c>
      <c r="C6596" s="6">
        <f t="shared" si="32203"/>
        <v>44227</v>
      </c>
      <c r="D6596" s="5">
        <f t="shared" ref="D6596" si="33029">N6596-N6595</f>
        <v>166</v>
      </c>
      <c r="E6596" s="13">
        <f t="shared" ref="E6596" si="33030">SUM(D6590:D6596)/7</f>
        <v>214.14285714285714</v>
      </c>
      <c r="F6596" s="13">
        <f t="shared" ref="F6596" si="33031">SUM(D6592:D6596)/5</f>
        <v>255.8</v>
      </c>
      <c r="G6596" s="13">
        <f t="shared" ref="G6596" si="33032">N6596/(B6596/100000)</f>
        <v>1233.0439374407877</v>
      </c>
      <c r="H6596" s="5">
        <f t="shared" si="32207"/>
        <v>318</v>
      </c>
      <c r="I6596" s="5">
        <f t="shared" si="32207"/>
        <v>303</v>
      </c>
      <c r="J6596" s="8">
        <f t="shared" ref="J6596" si="33033">E6596/(SUM(N6589:N6595)/7)*100</f>
        <v>1.1301096183712551</v>
      </c>
      <c r="K6596" s="5">
        <f t="shared" ref="K6596" si="33034">O6596-O6595</f>
        <v>5</v>
      </c>
      <c r="L6596" s="8">
        <f t="shared" ref="L6596" si="33035">SUM(K6590:K6596)/7</f>
        <v>12.142857142857142</v>
      </c>
      <c r="M6596" s="8">
        <f t="shared" ref="M6596" si="33036">O6596/(B6596/100000)</f>
        <v>27.831705157873483</v>
      </c>
      <c r="N6596" s="5">
        <v>19848</v>
      </c>
      <c r="O6596" s="18">
        <v>448</v>
      </c>
    </row>
    <row r="6597" spans="1:15" x14ac:dyDescent="0.2">
      <c r="A6597" s="5" t="s">
        <v>26</v>
      </c>
      <c r="B6597" s="13">
        <v>1609675</v>
      </c>
      <c r="C6597" s="6">
        <f t="shared" si="32203"/>
        <v>44228</v>
      </c>
      <c r="D6597" s="5">
        <f t="shared" ref="D6597" si="33037">N6597-N6596</f>
        <v>89</v>
      </c>
      <c r="E6597" s="13">
        <f t="shared" ref="E6597" si="33038">SUM(D6591:D6597)/7</f>
        <v>210.71428571428572</v>
      </c>
      <c r="F6597" s="13">
        <f t="shared" ref="F6597" si="33039">SUM(D6593:D6597)/5</f>
        <v>197.8</v>
      </c>
      <c r="G6597" s="13">
        <f t="shared" ref="G6597" si="33040">N6597/(B6597/100000)</f>
        <v>1238.5730038672402</v>
      </c>
      <c r="H6597" s="5">
        <f t="shared" si="32207"/>
        <v>319</v>
      </c>
      <c r="I6597" s="5">
        <f t="shared" si="32207"/>
        <v>304</v>
      </c>
      <c r="J6597" s="8">
        <f t="shared" ref="J6597" si="33041">E6597/(SUM(N6590:N6596)/7)*100</f>
        <v>1.0995892381896661</v>
      </c>
      <c r="K6597" s="5">
        <f t="shared" ref="K6597" si="33042">O6597-O6596</f>
        <v>3</v>
      </c>
      <c r="L6597" s="8">
        <f t="shared" ref="L6597" si="33043">SUM(K6591:K6597)/7</f>
        <v>11.714285714285714</v>
      </c>
      <c r="M6597" s="8">
        <f t="shared" ref="M6597" si="33044">O6597/(B6597/100000)</f>
        <v>28.018078183484242</v>
      </c>
      <c r="N6597" s="5">
        <v>19937</v>
      </c>
      <c r="O6597" s="18">
        <v>451</v>
      </c>
    </row>
    <row r="6598" spans="1:15" x14ac:dyDescent="0.2">
      <c r="A6598" s="5" t="s">
        <v>26</v>
      </c>
      <c r="B6598" s="13">
        <v>1609675</v>
      </c>
      <c r="C6598" s="6">
        <f t="shared" si="32203"/>
        <v>44229</v>
      </c>
      <c r="D6598" s="5">
        <f t="shared" ref="D6598" si="33045">N6598-N6597</f>
        <v>85</v>
      </c>
      <c r="E6598" s="13">
        <f t="shared" ref="E6598" si="33046">SUM(D6592:D6598)/7</f>
        <v>207.57142857142858</v>
      </c>
      <c r="F6598" s="13">
        <f t="shared" ref="F6598" si="33047">SUM(D6594:D6598)/5</f>
        <v>165</v>
      </c>
      <c r="G6598" s="13">
        <f t="shared" ref="G6598" si="33048">N6598/(B6598/100000)</f>
        <v>1243.8535729262119</v>
      </c>
      <c r="H6598" s="5">
        <f t="shared" si="32207"/>
        <v>320</v>
      </c>
      <c r="I6598" s="5">
        <f t="shared" si="32207"/>
        <v>305</v>
      </c>
      <c r="J6598" s="8">
        <f t="shared" ref="J6598" si="33049">E6598/(SUM(N6591:N6597)/7)*100</f>
        <v>1.0714075035394055</v>
      </c>
      <c r="K6598" s="5">
        <f t="shared" ref="K6598" si="33050">O6598-O6597</f>
        <v>23</v>
      </c>
      <c r="L6598" s="8">
        <f t="shared" ref="L6598" si="33051">SUM(K6592:K6598)/7</f>
        <v>12.857142857142858</v>
      </c>
      <c r="M6598" s="8">
        <f t="shared" ref="M6598" si="33052">O6598/(B6598/100000)</f>
        <v>29.446938046500069</v>
      </c>
      <c r="N6598" s="5">
        <v>20022</v>
      </c>
      <c r="O6598" s="18">
        <v>474</v>
      </c>
    </row>
    <row r="6599" spans="1:15" x14ac:dyDescent="0.2">
      <c r="A6599" s="5" t="s">
        <v>26</v>
      </c>
      <c r="B6599" s="13">
        <v>1609675</v>
      </c>
      <c r="C6599" s="6">
        <f t="shared" si="32203"/>
        <v>44230</v>
      </c>
      <c r="D6599" s="5">
        <f t="shared" ref="D6599" si="33053">N6599-N6598</f>
        <v>262</v>
      </c>
      <c r="E6599" s="13">
        <f t="shared" ref="E6599" si="33054">SUM(D6593:D6599)/7</f>
        <v>190.85714285714286</v>
      </c>
      <c r="F6599" s="13">
        <f t="shared" ref="F6599" si="33055">SUM(D6595:D6599)/5</f>
        <v>169.8</v>
      </c>
      <c r="G6599" s="13">
        <f t="shared" ref="G6599" si="33056">N6599/(B6599/100000)</f>
        <v>1260.1301504962182</v>
      </c>
      <c r="H6599" s="5">
        <f t="shared" si="32207"/>
        <v>321</v>
      </c>
      <c r="I6599" s="5">
        <f t="shared" si="32207"/>
        <v>306</v>
      </c>
      <c r="J6599" s="8">
        <f t="shared" ref="J6599" si="33057">E6599/(SUM(N6592:N6598)/7)*100</f>
        <v>0.97469157869394252</v>
      </c>
      <c r="K6599" s="5">
        <f t="shared" ref="K6599" si="33058">O6599-O6598</f>
        <v>6</v>
      </c>
      <c r="L6599" s="8">
        <f t="shared" ref="L6599" si="33059">SUM(K6593:K6599)/7</f>
        <v>11.571428571428571</v>
      </c>
      <c r="M6599" s="8">
        <f t="shared" ref="M6599" si="33060">O6599/(B6599/100000)</f>
        <v>29.819684097721588</v>
      </c>
      <c r="N6599" s="5">
        <v>20284</v>
      </c>
      <c r="O6599" s="18">
        <v>480</v>
      </c>
    </row>
    <row r="6600" spans="1:15" x14ac:dyDescent="0.2">
      <c r="A6600" s="5" t="s">
        <v>26</v>
      </c>
      <c r="B6600" s="13">
        <v>1609675</v>
      </c>
      <c r="C6600" s="6">
        <f t="shared" si="32203"/>
        <v>44231</v>
      </c>
      <c r="D6600" s="5">
        <f t="shared" ref="D6600" si="33061">N6600-N6599</f>
        <v>307</v>
      </c>
      <c r="E6600" s="13">
        <f t="shared" ref="E6600" si="33062">SUM(D6594:D6600)/7</f>
        <v>199.14285714285714</v>
      </c>
      <c r="F6600" s="13">
        <f t="shared" ref="F6600" si="33063">SUM(D6596:D6600)/5</f>
        <v>181.8</v>
      </c>
      <c r="G6600" s="13">
        <f t="shared" ref="G6600" si="33064">N6600/(B6600/100000)</f>
        <v>1279.2023234503858</v>
      </c>
      <c r="H6600" s="5">
        <f t="shared" si="32207"/>
        <v>322</v>
      </c>
      <c r="I6600" s="5">
        <f t="shared" si="32207"/>
        <v>307</v>
      </c>
      <c r="J6600" s="8">
        <f t="shared" ref="J6600" si="33065">E6600/(SUM(N6593:N6599)/7)*100</f>
        <v>1.0071890466384883</v>
      </c>
      <c r="K6600" s="5">
        <f t="shared" ref="K6600" si="33066">O6600-O6599</f>
        <v>26</v>
      </c>
      <c r="L6600" s="8">
        <f t="shared" ref="L6600" si="33067">SUM(K6594:K6600)/7</f>
        <v>13.857142857142858</v>
      </c>
      <c r="M6600" s="8">
        <f t="shared" ref="M6600" si="33068">O6600/(B6600/100000)</f>
        <v>31.434916986348174</v>
      </c>
      <c r="N6600" s="5">
        <v>20591</v>
      </c>
      <c r="O6600" s="18">
        <v>506</v>
      </c>
    </row>
    <row r="6601" spans="1:15" x14ac:dyDescent="0.2">
      <c r="A6601" s="5" t="s">
        <v>26</v>
      </c>
      <c r="B6601" s="13">
        <v>1609675</v>
      </c>
      <c r="C6601" s="6">
        <f t="shared" si="32203"/>
        <v>44232</v>
      </c>
      <c r="D6601" s="5">
        <f t="shared" ref="D6601" si="33069">N6601-N6600</f>
        <v>258</v>
      </c>
      <c r="E6601" s="13">
        <f t="shared" ref="E6601" si="33070">SUM(D6595:D6601)/7</f>
        <v>202</v>
      </c>
      <c r="F6601" s="13">
        <f t="shared" ref="F6601" si="33071">SUM(D6597:D6601)/5</f>
        <v>200.2</v>
      </c>
      <c r="G6601" s="13">
        <f t="shared" ref="G6601" si="33072">N6601/(B6601/100000)</f>
        <v>1295.2304036529113</v>
      </c>
      <c r="H6601" s="5">
        <f t="shared" si="32207"/>
        <v>323</v>
      </c>
      <c r="I6601" s="5">
        <f t="shared" si="32207"/>
        <v>308</v>
      </c>
      <c r="J6601" s="8">
        <f t="shared" ref="J6601" si="33073">E6601/(SUM(N6594:N6600)/7)*100</f>
        <v>1.0114521563101311</v>
      </c>
      <c r="K6601" s="5">
        <f t="shared" ref="K6601" si="33074">O6601-O6600</f>
        <v>14</v>
      </c>
      <c r="L6601" s="8">
        <f t="shared" ref="L6601" si="33075">SUM(K6595:K6601)/7</f>
        <v>13.857142857142858</v>
      </c>
      <c r="M6601" s="8">
        <f t="shared" ref="M6601" si="33076">O6601/(B6601/100000)</f>
        <v>32.304657772531719</v>
      </c>
      <c r="N6601" s="5">
        <v>20849</v>
      </c>
      <c r="O6601" s="18">
        <v>520</v>
      </c>
    </row>
    <row r="6602" spans="1:15" x14ac:dyDescent="0.2">
      <c r="A6602" s="5" t="s">
        <v>26</v>
      </c>
      <c r="B6602" s="13">
        <v>1609675</v>
      </c>
      <c r="C6602" s="6">
        <f t="shared" si="32203"/>
        <v>44233</v>
      </c>
      <c r="D6602" s="5">
        <f t="shared" ref="D6602" si="33077">N6602-N6601</f>
        <v>203</v>
      </c>
      <c r="E6602" s="13">
        <f t="shared" ref="E6602" si="33078">SUM(D6596:D6602)/7</f>
        <v>195.71428571428572</v>
      </c>
      <c r="F6602" s="13">
        <f t="shared" ref="F6602" si="33079">SUM(D6598:D6602)/5</f>
        <v>223</v>
      </c>
      <c r="G6602" s="13">
        <f t="shared" ref="G6602" si="33080">N6602/(B6602/100000)</f>
        <v>1307.8416450525726</v>
      </c>
      <c r="H6602" s="5">
        <f t="shared" si="32207"/>
        <v>324</v>
      </c>
      <c r="I6602" s="5">
        <f t="shared" si="32207"/>
        <v>309</v>
      </c>
      <c r="J6602" s="8">
        <f t="shared" ref="J6602" si="33081">E6602/(SUM(N6595:N6601)/7)*100</f>
        <v>0.97016563630827202</v>
      </c>
      <c r="K6602" s="5">
        <f t="shared" ref="K6602" si="33082">O6602-O6601</f>
        <v>22</v>
      </c>
      <c r="L6602" s="8">
        <f t="shared" ref="L6602" si="33083">SUM(K6596:K6602)/7</f>
        <v>14.142857142857142</v>
      </c>
      <c r="M6602" s="8">
        <f t="shared" ref="M6602" si="33084">O6602/(B6602/100000)</f>
        <v>33.671393293677298</v>
      </c>
      <c r="N6602" s="5">
        <v>21052</v>
      </c>
      <c r="O6602" s="18">
        <v>542</v>
      </c>
    </row>
    <row r="6603" spans="1:15" x14ac:dyDescent="0.2">
      <c r="A6603" s="5" t="s">
        <v>26</v>
      </c>
      <c r="B6603" s="13">
        <v>1609675</v>
      </c>
      <c r="C6603" s="6">
        <f t="shared" si="32203"/>
        <v>44234</v>
      </c>
      <c r="D6603" s="5">
        <f t="shared" ref="D6603" si="33085">N6603-N6602</f>
        <v>155</v>
      </c>
      <c r="E6603" s="13">
        <f t="shared" ref="E6603" si="33086">SUM(D6597:D6603)/7</f>
        <v>194.14285714285714</v>
      </c>
      <c r="F6603" s="13">
        <f t="shared" ref="F6603" si="33087">SUM(D6599:D6603)/5</f>
        <v>237</v>
      </c>
      <c r="G6603" s="13">
        <f t="shared" ref="G6603" si="33088">N6603/(B6603/100000)</f>
        <v>1317.470918042462</v>
      </c>
      <c r="H6603" s="5">
        <f t="shared" si="32207"/>
        <v>325</v>
      </c>
      <c r="I6603" s="5">
        <f t="shared" si="32207"/>
        <v>310</v>
      </c>
      <c r="J6603" s="8">
        <f t="shared" ref="J6603" si="33089">E6603/(SUM(N6596:N6602)/7)*100</f>
        <v>0.9531290546558846</v>
      </c>
      <c r="K6603" s="5">
        <f t="shared" ref="K6603" si="33090">O6603-O6602</f>
        <v>2</v>
      </c>
      <c r="L6603" s="8">
        <f t="shared" ref="L6603" si="33091">SUM(K6597:K6603)/7</f>
        <v>13.714285714285714</v>
      </c>
      <c r="M6603" s="8">
        <f t="shared" ref="M6603" si="33092">O6603/(B6603/100000)</f>
        <v>33.795641977417802</v>
      </c>
      <c r="N6603" s="5">
        <v>21207</v>
      </c>
      <c r="O6603" s="18">
        <v>544</v>
      </c>
    </row>
    <row r="6604" spans="1:15" x14ac:dyDescent="0.2">
      <c r="A6604" s="5" t="s">
        <v>26</v>
      </c>
      <c r="B6604" s="13">
        <v>1609675</v>
      </c>
      <c r="C6604" s="6">
        <f t="shared" si="32203"/>
        <v>44235</v>
      </c>
      <c r="D6604" s="5">
        <f t="shared" ref="D6604" si="33093">N6604-N6603</f>
        <v>81</v>
      </c>
      <c r="E6604" s="13">
        <f t="shared" ref="E6604" si="33094">SUM(D6598:D6604)/7</f>
        <v>193</v>
      </c>
      <c r="F6604" s="13">
        <f t="shared" ref="F6604" si="33095">SUM(D6600:D6604)/5</f>
        <v>200.8</v>
      </c>
      <c r="G6604" s="13">
        <f t="shared" ref="G6604" si="33096">N6604/(B6604/100000)</f>
        <v>1322.5029897339525</v>
      </c>
      <c r="H6604" s="5">
        <f t="shared" si="32207"/>
        <v>326</v>
      </c>
      <c r="I6604" s="5">
        <f t="shared" si="32207"/>
        <v>311</v>
      </c>
      <c r="J6604" s="8">
        <f t="shared" ref="J6604" si="33097">E6604/(SUM(N6597:N6603)/7)*100</f>
        <v>0.93857248058245679</v>
      </c>
      <c r="K6604" s="5">
        <f t="shared" ref="K6604" si="33098">O6604-O6603</f>
        <v>8</v>
      </c>
      <c r="L6604" s="8">
        <f t="shared" ref="L6604" si="33099">SUM(K6598:K6604)/7</f>
        <v>14.428571428571429</v>
      </c>
      <c r="M6604" s="8">
        <f t="shared" ref="M6604" si="33100">O6604/(B6604/100000)</f>
        <v>34.292636712379831</v>
      </c>
      <c r="N6604" s="5">
        <v>21288</v>
      </c>
      <c r="O6604" s="18">
        <v>552</v>
      </c>
    </row>
    <row r="6605" spans="1:15" x14ac:dyDescent="0.2">
      <c r="A6605" s="5" t="s">
        <v>26</v>
      </c>
      <c r="B6605" s="13">
        <v>1609675</v>
      </c>
      <c r="C6605" s="6">
        <f t="shared" si="32203"/>
        <v>44236</v>
      </c>
      <c r="D6605" s="5">
        <f t="shared" ref="D6605" si="33101">N6605-N6604</f>
        <v>63</v>
      </c>
      <c r="E6605" s="13">
        <f t="shared" ref="E6605" si="33102">SUM(D6599:D6605)/7</f>
        <v>189.85714285714286</v>
      </c>
      <c r="F6605" s="13">
        <f t="shared" ref="F6605" si="33103">SUM(D6601:D6605)/5</f>
        <v>152</v>
      </c>
      <c r="G6605" s="13">
        <f t="shared" ref="G6605" si="33104">N6605/(B6605/100000)</f>
        <v>1326.4168232717784</v>
      </c>
      <c r="H6605" s="5">
        <f t="shared" si="32207"/>
        <v>327</v>
      </c>
      <c r="I6605" s="5">
        <f t="shared" ref="I6605:I6799" si="33105">I6604+1</f>
        <v>312</v>
      </c>
      <c r="J6605" s="8">
        <f t="shared" ref="J6605" si="33106">E6605/(SUM(N6598:N6604)/7)*100</f>
        <v>0.91470339245524557</v>
      </c>
      <c r="K6605" s="5">
        <f t="shared" ref="K6605" si="33107">O6605-O6604</f>
        <v>27</v>
      </c>
      <c r="L6605" s="8">
        <f t="shared" ref="L6605" si="33108">SUM(K6599:K6605)/7</f>
        <v>15</v>
      </c>
      <c r="M6605" s="8">
        <f t="shared" ref="M6605" si="33109">O6605/(B6605/100000)</f>
        <v>35.96999394287667</v>
      </c>
      <c r="N6605" s="5">
        <v>21351</v>
      </c>
      <c r="O6605" s="18">
        <v>579</v>
      </c>
    </row>
    <row r="6606" spans="1:15" x14ac:dyDescent="0.2">
      <c r="A6606" s="5" t="s">
        <v>26</v>
      </c>
      <c r="B6606" s="13">
        <v>1609675</v>
      </c>
      <c r="C6606" s="6">
        <f t="shared" si="32203"/>
        <v>44237</v>
      </c>
      <c r="D6606" s="5">
        <f t="shared" ref="D6606" si="33110">N6606-N6605</f>
        <v>205</v>
      </c>
      <c r="E6606" s="13">
        <f t="shared" ref="E6606" si="33111">SUM(D6600:D6606)/7</f>
        <v>181.71428571428572</v>
      </c>
      <c r="F6606" s="13">
        <f t="shared" ref="F6606" si="33112">SUM(D6602:D6606)/5</f>
        <v>141.4</v>
      </c>
      <c r="G6606" s="13">
        <f t="shared" ref="G6606" si="33113">N6606/(B6606/100000)</f>
        <v>1339.1523133551805</v>
      </c>
      <c r="H6606" s="5">
        <f t="shared" ref="H6606:H6799" si="33114">H6605+1</f>
        <v>328</v>
      </c>
      <c r="I6606" s="5">
        <f t="shared" si="33105"/>
        <v>313</v>
      </c>
      <c r="J6606" s="8">
        <f t="shared" ref="J6606" si="33115">E6606/(SUM(N6599:N6605)/7)*100</f>
        <v>0.86753693170192747</v>
      </c>
      <c r="K6606" s="5">
        <f t="shared" ref="K6606" si="33116">O6606-O6605</f>
        <v>17</v>
      </c>
      <c r="L6606" s="8">
        <f t="shared" ref="L6606" si="33117">SUM(K6600:K6606)/7</f>
        <v>16.571428571428573</v>
      </c>
      <c r="M6606" s="8">
        <f t="shared" ref="M6606" si="33118">O6606/(B6606/100000)</f>
        <v>37.026107754670974</v>
      </c>
      <c r="N6606" s="5">
        <v>21556</v>
      </c>
      <c r="O6606" s="18">
        <v>596</v>
      </c>
    </row>
    <row r="6607" spans="1:15" x14ac:dyDescent="0.2">
      <c r="A6607" s="5" t="s">
        <v>26</v>
      </c>
      <c r="B6607" s="13">
        <v>1609675</v>
      </c>
      <c r="C6607" s="6">
        <f t="shared" si="32203"/>
        <v>44238</v>
      </c>
      <c r="D6607" s="5">
        <f t="shared" ref="D6607" si="33119">N6607-N6606</f>
        <v>205</v>
      </c>
      <c r="E6607" s="13">
        <f t="shared" ref="E6607" si="33120">SUM(D6601:D6607)/7</f>
        <v>167.14285714285714</v>
      </c>
      <c r="F6607" s="13">
        <f t="shared" ref="F6607" si="33121">SUM(D6603:D6607)/5</f>
        <v>141.80000000000001</v>
      </c>
      <c r="G6607" s="13">
        <f t="shared" ref="G6607" si="33122">N6607/(B6607/100000)</f>
        <v>1351.8878034385823</v>
      </c>
      <c r="H6607" s="5">
        <f t="shared" si="33114"/>
        <v>329</v>
      </c>
      <c r="I6607" s="5">
        <f t="shared" si="33105"/>
        <v>314</v>
      </c>
      <c r="J6607" s="8">
        <f t="shared" ref="J6607" si="33123">E6607/(SUM(N6600:N6606)/7)*100</f>
        <v>0.791107144306057</v>
      </c>
      <c r="K6607" s="5">
        <f t="shared" ref="K6607" si="33124">O6607-O6606</f>
        <v>7</v>
      </c>
      <c r="L6607" s="8">
        <f t="shared" ref="L6607" si="33125">SUM(K6601:K6607)/7</f>
        <v>13.857142857142858</v>
      </c>
      <c r="M6607" s="8">
        <f t="shared" ref="M6607" si="33126">O6607/(B6607/100000)</f>
        <v>37.460978147762745</v>
      </c>
      <c r="N6607" s="5">
        <v>21761</v>
      </c>
      <c r="O6607" s="18">
        <v>603</v>
      </c>
    </row>
    <row r="6608" spans="1:15" x14ac:dyDescent="0.2">
      <c r="A6608" s="5" t="s">
        <v>26</v>
      </c>
      <c r="B6608" s="13">
        <v>1609675</v>
      </c>
      <c r="C6608" s="6">
        <f t="shared" si="32203"/>
        <v>44239</v>
      </c>
      <c r="D6608" s="5">
        <f t="shared" ref="D6608" si="33127">N6608-N6607</f>
        <v>167</v>
      </c>
      <c r="E6608" s="13">
        <f t="shared" ref="E6608" si="33128">SUM(D6602:D6608)/7</f>
        <v>154.14285714285714</v>
      </c>
      <c r="F6608" s="13">
        <f t="shared" ref="F6608" si="33129">SUM(D6604:D6608)/5</f>
        <v>144.19999999999999</v>
      </c>
      <c r="G6608" s="13">
        <f t="shared" ref="G6608" si="33130">N6608/(B6608/100000)</f>
        <v>1362.2625685309147</v>
      </c>
      <c r="H6608" s="5">
        <f t="shared" si="33114"/>
        <v>330</v>
      </c>
      <c r="I6608" s="5">
        <f t="shared" si="33105"/>
        <v>315</v>
      </c>
      <c r="J6608" s="8">
        <f t="shared" ref="J6608" si="33131">E6608/(SUM(N6601:N6607)/7)*100</f>
        <v>0.72385015832125799</v>
      </c>
      <c r="K6608" s="5">
        <f t="shared" ref="K6608" si="33132">O6608-O6607</f>
        <v>11</v>
      </c>
      <c r="L6608" s="8">
        <f t="shared" ref="L6608" si="33133">SUM(K6602:K6608)/7</f>
        <v>13.428571428571429</v>
      </c>
      <c r="M6608" s="8">
        <f t="shared" ref="M6608" si="33134">O6608/(B6608/100000)</f>
        <v>38.144345908335531</v>
      </c>
      <c r="N6608" s="5">
        <v>21928</v>
      </c>
      <c r="O6608" s="18">
        <v>614</v>
      </c>
    </row>
    <row r="6609" spans="1:15" x14ac:dyDescent="0.2">
      <c r="A6609" s="5" t="s">
        <v>26</v>
      </c>
      <c r="B6609" s="13">
        <v>1609675</v>
      </c>
      <c r="C6609" s="6">
        <f t="shared" si="32203"/>
        <v>44240</v>
      </c>
      <c r="D6609" s="5">
        <f t="shared" ref="D6609" si="33135">N6609-N6608</f>
        <v>179</v>
      </c>
      <c r="E6609" s="13">
        <f t="shared" ref="E6609" si="33136">SUM(D6603:D6609)/7</f>
        <v>150.71428571428572</v>
      </c>
      <c r="F6609" s="13">
        <f t="shared" ref="F6609" si="33137">SUM(D6605:D6609)/5</f>
        <v>163.80000000000001</v>
      </c>
      <c r="G6609" s="13">
        <f t="shared" ref="G6609" si="33138">N6609/(B6609/100000)</f>
        <v>1373.3828257256901</v>
      </c>
      <c r="H6609" s="5">
        <f t="shared" si="33114"/>
        <v>331</v>
      </c>
      <c r="I6609" s="5">
        <f t="shared" si="33105"/>
        <v>316</v>
      </c>
      <c r="J6609" s="8">
        <f t="shared" ref="J6609" si="33139">E6609/(SUM(N6602:N6608)/7)*100</f>
        <v>0.70266346083400499</v>
      </c>
      <c r="K6609" s="5">
        <f t="shared" ref="K6609" si="33140">O6609-O6608</f>
        <v>12</v>
      </c>
      <c r="L6609" s="8">
        <f t="shared" ref="L6609" si="33141">SUM(K6603:K6609)/7</f>
        <v>12</v>
      </c>
      <c r="M6609" s="8">
        <f t="shared" ref="M6609" si="33142">O6609/(B6609/100000)</f>
        <v>38.889838010778575</v>
      </c>
      <c r="N6609" s="5">
        <v>22107</v>
      </c>
      <c r="O6609" s="18">
        <v>626</v>
      </c>
    </row>
    <row r="6610" spans="1:15" x14ac:dyDescent="0.2">
      <c r="A6610" s="5" t="s">
        <v>26</v>
      </c>
      <c r="B6610" s="13">
        <v>1609675</v>
      </c>
      <c r="C6610" s="6">
        <f t="shared" si="32203"/>
        <v>44241</v>
      </c>
      <c r="D6610" s="5">
        <f t="shared" ref="D6610" si="33143">N6610-N6609</f>
        <v>169</v>
      </c>
      <c r="E6610" s="13">
        <f t="shared" ref="E6610" si="33144">SUM(D6604:D6610)/7</f>
        <v>152.71428571428572</v>
      </c>
      <c r="F6610" s="13">
        <f t="shared" ref="F6610" si="33145">SUM(D6606:D6610)/5</f>
        <v>185</v>
      </c>
      <c r="G6610" s="13">
        <f t="shared" ref="G6610" si="33146">N6610/(B6610/100000)</f>
        <v>1383.8818395017627</v>
      </c>
      <c r="H6610" s="5">
        <f t="shared" si="33114"/>
        <v>332</v>
      </c>
      <c r="I6610" s="5">
        <f t="shared" si="33105"/>
        <v>317</v>
      </c>
      <c r="J6610" s="8">
        <f t="shared" ref="J6610" si="33147">E6610/(SUM(N6603:N6609)/7)*100</f>
        <v>0.70701993412611275</v>
      </c>
      <c r="K6610" s="5">
        <f t="shared" ref="K6610" si="33148">O6610-O6609</f>
        <v>0</v>
      </c>
      <c r="L6610" s="8">
        <f t="shared" ref="L6610" si="33149">SUM(K6604:K6610)/7</f>
        <v>11.714285714285714</v>
      </c>
      <c r="M6610" s="8">
        <f t="shared" ref="M6610" si="33150">O6610/(B6610/100000)</f>
        <v>38.889838010778575</v>
      </c>
      <c r="N6610" s="5">
        <v>22276</v>
      </c>
      <c r="O6610" s="18">
        <v>626</v>
      </c>
    </row>
    <row r="6611" spans="1:15" x14ac:dyDescent="0.2">
      <c r="A6611" s="5" t="s">
        <v>26</v>
      </c>
      <c r="B6611" s="13">
        <v>1609675</v>
      </c>
      <c r="C6611" s="6">
        <f t="shared" si="32203"/>
        <v>44242</v>
      </c>
      <c r="D6611" s="5">
        <f t="shared" ref="D6611" si="33151">N6611-N6610</f>
        <v>64</v>
      </c>
      <c r="E6611" s="13">
        <f t="shared" ref="E6611" si="33152">SUM(D6605:D6611)/7</f>
        <v>150.28571428571428</v>
      </c>
      <c r="F6611" s="13">
        <f t="shared" ref="F6611" si="33153">SUM(D6607:D6611)/5</f>
        <v>156.80000000000001</v>
      </c>
      <c r="G6611" s="13">
        <f t="shared" ref="G6611" si="33154">N6611/(B6611/100000)</f>
        <v>1387.857797381459</v>
      </c>
      <c r="H6611" s="5">
        <f t="shared" si="33114"/>
        <v>333</v>
      </c>
      <c r="I6611" s="5">
        <f t="shared" si="33105"/>
        <v>318</v>
      </c>
      <c r="J6611" s="8">
        <f t="shared" ref="J6611" si="33155">E6611/(SUM(N6604:N6610)/7)*100</f>
        <v>0.69089165741756253</v>
      </c>
      <c r="K6611" s="5">
        <f t="shared" ref="K6611" si="33156">O6611-O6610</f>
        <v>8</v>
      </c>
      <c r="L6611" s="8">
        <f t="shared" ref="L6611" si="33157">SUM(K6605:K6611)/7</f>
        <v>11.714285714285714</v>
      </c>
      <c r="M6611" s="8">
        <f t="shared" ref="M6611" si="33158">O6611/(B6611/100000)</f>
        <v>39.386832745740598</v>
      </c>
      <c r="N6611" s="5">
        <v>22340</v>
      </c>
      <c r="O6611" s="18">
        <v>634</v>
      </c>
    </row>
    <row r="6612" spans="1:15" x14ac:dyDescent="0.2">
      <c r="A6612" s="5" t="s">
        <v>26</v>
      </c>
      <c r="B6612" s="13">
        <v>1609675</v>
      </c>
      <c r="C6612" s="6">
        <f t="shared" si="32203"/>
        <v>44243</v>
      </c>
      <c r="D6612" s="5">
        <f t="shared" ref="D6612" si="33159">N6612-N6611</f>
        <v>55</v>
      </c>
      <c r="E6612" s="13">
        <f t="shared" ref="E6612" si="33160">SUM(D6606:D6612)/7</f>
        <v>149.14285714285714</v>
      </c>
      <c r="F6612" s="13">
        <f t="shared" ref="F6612" si="33161">SUM(D6608:D6612)/5</f>
        <v>126.8</v>
      </c>
      <c r="G6612" s="13">
        <f t="shared" ref="G6612" si="33162">N6612/(B6612/100000)</f>
        <v>1391.2746361843228</v>
      </c>
      <c r="H6612" s="5">
        <f t="shared" si="33114"/>
        <v>334</v>
      </c>
      <c r="I6612" s="5">
        <f t="shared" si="33105"/>
        <v>319</v>
      </c>
      <c r="J6612" s="8">
        <f t="shared" ref="J6612" si="33163">E6612/(SUM(N6605:N6611)/7)*100</f>
        <v>0.68093321767034742</v>
      </c>
      <c r="K6612" s="5">
        <f t="shared" ref="K6612" si="33164">O6612-O6611</f>
        <v>11</v>
      </c>
      <c r="L6612" s="8">
        <f t="shared" ref="L6612" si="33165">SUM(K6606:K6612)/7</f>
        <v>9.4285714285714288</v>
      </c>
      <c r="M6612" s="8">
        <f t="shared" ref="M6612" si="33166">O6612/(B6612/100000)</f>
        <v>40.070200506313384</v>
      </c>
      <c r="N6612" s="5">
        <v>22395</v>
      </c>
      <c r="O6612" s="18">
        <v>645</v>
      </c>
    </row>
    <row r="6613" spans="1:15" x14ac:dyDescent="0.2">
      <c r="A6613" s="5" t="s">
        <v>26</v>
      </c>
      <c r="B6613" s="13">
        <v>1609675</v>
      </c>
      <c r="C6613" s="6">
        <f t="shared" si="32203"/>
        <v>44244</v>
      </c>
      <c r="D6613" s="5">
        <f t="shared" ref="D6613" si="33167">N6613-N6612</f>
        <v>230</v>
      </c>
      <c r="E6613" s="13">
        <f t="shared" ref="E6613" si="33168">SUM(D6607:D6613)/7</f>
        <v>152.71428571428572</v>
      </c>
      <c r="F6613" s="13">
        <f t="shared" ref="F6613" si="33169">SUM(D6609:D6613)/5</f>
        <v>139.4</v>
      </c>
      <c r="G6613" s="13">
        <f t="shared" ref="G6613" si="33170">N6613/(B6613/100000)</f>
        <v>1405.5632348144811</v>
      </c>
      <c r="H6613" s="5">
        <f t="shared" si="33114"/>
        <v>335</v>
      </c>
      <c r="I6613" s="5">
        <f t="shared" si="33105"/>
        <v>320</v>
      </c>
      <c r="J6613" s="8">
        <f t="shared" ref="J6613" si="33171">E6613/(SUM(N6606:N6612)/7)*100</f>
        <v>0.69252346741123205</v>
      </c>
      <c r="K6613" s="5">
        <f t="shared" ref="K6613" si="33172">O6613-O6612</f>
        <v>12</v>
      </c>
      <c r="L6613" s="8">
        <f t="shared" ref="L6613" si="33173">SUM(K6607:K6613)/7</f>
        <v>8.7142857142857135</v>
      </c>
      <c r="M6613" s="8">
        <f t="shared" ref="M6613" si="33174">O6613/(B6613/100000)</f>
        <v>40.815692608756429</v>
      </c>
      <c r="N6613" s="5">
        <v>22625</v>
      </c>
      <c r="O6613" s="18">
        <v>657</v>
      </c>
    </row>
    <row r="6614" spans="1:15" x14ac:dyDescent="0.2">
      <c r="A6614" s="5" t="s">
        <v>26</v>
      </c>
      <c r="B6614" s="13">
        <v>1609675</v>
      </c>
      <c r="C6614" s="6">
        <f t="shared" si="32203"/>
        <v>44245</v>
      </c>
      <c r="D6614" s="5">
        <f t="shared" ref="D6614" si="33175">N6614-N6613</f>
        <v>197</v>
      </c>
      <c r="E6614" s="13">
        <f t="shared" ref="E6614" si="33176">SUM(D6608:D6614)/7</f>
        <v>151.57142857142858</v>
      </c>
      <c r="F6614" s="13">
        <f t="shared" ref="F6614" si="33177">SUM(D6610:D6614)/5</f>
        <v>143</v>
      </c>
      <c r="G6614" s="13">
        <f t="shared" ref="G6614" si="33178">N6614/(B6614/100000)</f>
        <v>1417.8017301629211</v>
      </c>
      <c r="H6614" s="5">
        <f t="shared" si="33114"/>
        <v>336</v>
      </c>
      <c r="I6614" s="5">
        <f t="shared" si="33105"/>
        <v>321</v>
      </c>
      <c r="J6614" s="8">
        <f t="shared" ref="J6614" si="33179">E6614/(SUM(N6607:N6613)/7)*100</f>
        <v>0.68261361881723204</v>
      </c>
      <c r="K6614" s="5">
        <f t="shared" ref="K6614" si="33180">O6614-O6613</f>
        <v>7</v>
      </c>
      <c r="L6614" s="8">
        <f t="shared" ref="L6614" si="33181">SUM(K6608:K6614)/7</f>
        <v>8.7142857142857135</v>
      </c>
      <c r="M6614" s="8">
        <f t="shared" ref="M6614" si="33182">O6614/(B6614/100000)</f>
        <v>41.250563001848199</v>
      </c>
      <c r="N6614" s="5">
        <v>22822</v>
      </c>
      <c r="O6614" s="18">
        <v>664</v>
      </c>
    </row>
    <row r="6615" spans="1:15" x14ac:dyDescent="0.2">
      <c r="A6615" s="5" t="s">
        <v>26</v>
      </c>
      <c r="B6615" s="13">
        <v>1609675</v>
      </c>
      <c r="C6615" s="6">
        <f t="shared" si="32203"/>
        <v>44246</v>
      </c>
      <c r="D6615" s="5">
        <f t="shared" ref="D6615" si="33183">N6615-N6614</f>
        <v>198</v>
      </c>
      <c r="E6615" s="13">
        <f t="shared" ref="E6615" si="33184">SUM(D6609:D6615)/7</f>
        <v>156</v>
      </c>
      <c r="F6615" s="13">
        <f t="shared" ref="F6615" si="33185">SUM(D6611:D6615)/5</f>
        <v>148.80000000000001</v>
      </c>
      <c r="G6615" s="13">
        <f t="shared" ref="G6615" si="33186">N6615/(B6615/100000)</f>
        <v>1430.1023498532313</v>
      </c>
      <c r="H6615" s="5">
        <f t="shared" si="33114"/>
        <v>337</v>
      </c>
      <c r="I6615" s="5">
        <f t="shared" si="33105"/>
        <v>322</v>
      </c>
      <c r="J6615" s="8">
        <f t="shared" ref="J6615" si="33187">E6615/(SUM(N6608:N6614)/7)*100</f>
        <v>0.69779478954330221</v>
      </c>
      <c r="K6615" s="5">
        <f t="shared" ref="K6615" si="33188">O6615-O6614</f>
        <v>16</v>
      </c>
      <c r="L6615" s="8">
        <f t="shared" ref="L6615" si="33189">SUM(K6609:K6615)/7</f>
        <v>9.4285714285714288</v>
      </c>
      <c r="M6615" s="8">
        <f t="shared" ref="M6615" si="33190">O6615/(B6615/100000)</f>
        <v>42.244552471772252</v>
      </c>
      <c r="N6615" s="5">
        <v>23020</v>
      </c>
      <c r="O6615" s="18">
        <v>680</v>
      </c>
    </row>
    <row r="6616" spans="1:15" x14ac:dyDescent="0.2">
      <c r="A6616" s="5" t="s">
        <v>26</v>
      </c>
      <c r="B6616" s="13">
        <v>1609675</v>
      </c>
      <c r="C6616" s="6">
        <f t="shared" si="32203"/>
        <v>44247</v>
      </c>
      <c r="D6616" s="5">
        <f t="shared" ref="D6616" si="33191">N6616-N6615</f>
        <v>198</v>
      </c>
      <c r="E6616" s="13">
        <f t="shared" ref="E6616" si="33192">SUM(D6610:D6616)/7</f>
        <v>158.71428571428572</v>
      </c>
      <c r="F6616" s="13">
        <f t="shared" ref="F6616" si="33193">SUM(D6612:D6616)/5</f>
        <v>175.6</v>
      </c>
      <c r="G6616" s="13">
        <f t="shared" ref="G6616" si="33194">N6616/(B6616/100000)</f>
        <v>1442.4029695435413</v>
      </c>
      <c r="H6616" s="5">
        <f t="shared" si="33114"/>
        <v>338</v>
      </c>
      <c r="I6616" s="5">
        <f t="shared" si="33105"/>
        <v>323</v>
      </c>
      <c r="J6616" s="8">
        <f t="shared" ref="J6616" si="33195">E6616/(SUM(N6609:N6615)/7)*100</f>
        <v>0.70501634038772731</v>
      </c>
      <c r="K6616" s="5">
        <f t="shared" ref="K6616" si="33196">O6616-O6615</f>
        <v>5</v>
      </c>
      <c r="L6616" s="8">
        <f t="shared" ref="L6616" si="33197">SUM(K6610:K6616)/7</f>
        <v>8.4285714285714288</v>
      </c>
      <c r="M6616" s="8">
        <f t="shared" ref="M6616" si="33198">O6616/(B6616/100000)</f>
        <v>42.555174181123519</v>
      </c>
      <c r="N6616" s="5">
        <v>23218</v>
      </c>
      <c r="O6616" s="18">
        <v>685</v>
      </c>
    </row>
    <row r="6617" spans="1:15" x14ac:dyDescent="0.2">
      <c r="A6617" s="5" t="s">
        <v>26</v>
      </c>
      <c r="B6617" s="13">
        <v>1609675</v>
      </c>
      <c r="C6617" s="6">
        <f t="shared" si="32203"/>
        <v>44248</v>
      </c>
      <c r="D6617" s="5">
        <f t="shared" ref="D6617" si="33199">N6617-N6616</f>
        <v>140</v>
      </c>
      <c r="E6617" s="13">
        <f t="shared" ref="E6617" si="33200">SUM(D6611:D6617)/7</f>
        <v>154.57142857142858</v>
      </c>
      <c r="F6617" s="13">
        <f t="shared" ref="F6617" si="33201">SUM(D6613:D6617)/5</f>
        <v>192.6</v>
      </c>
      <c r="G6617" s="13">
        <f t="shared" ref="G6617" si="33202">N6617/(B6617/100000)</f>
        <v>1451.1003774053768</v>
      </c>
      <c r="H6617" s="5">
        <f t="shared" si="33114"/>
        <v>339</v>
      </c>
      <c r="I6617" s="5">
        <f t="shared" si="33105"/>
        <v>324</v>
      </c>
      <c r="J6617" s="8">
        <f t="shared" ref="J6617" si="33203">E6617/(SUM(N6610:N6616)/7)*100</f>
        <v>0.68180672480717863</v>
      </c>
      <c r="K6617" s="5">
        <f t="shared" ref="K6617" si="33204">O6617-O6616</f>
        <v>4</v>
      </c>
      <c r="L6617" s="8">
        <f t="shared" ref="L6617" si="33205">SUM(K6611:K6617)/7</f>
        <v>9</v>
      </c>
      <c r="M6617" s="8">
        <f t="shared" ref="M6617" si="33206">O6617/(B6617/100000)</f>
        <v>42.803671548604534</v>
      </c>
      <c r="N6617" s="5">
        <v>23358</v>
      </c>
      <c r="O6617" s="18">
        <v>689</v>
      </c>
    </row>
    <row r="6618" spans="1:15" x14ac:dyDescent="0.2">
      <c r="A6618" s="5" t="s">
        <v>26</v>
      </c>
      <c r="B6618" s="13">
        <v>1609675</v>
      </c>
      <c r="C6618" s="6">
        <f t="shared" si="32203"/>
        <v>44249</v>
      </c>
      <c r="D6618" s="5">
        <f t="shared" ref="D6618" si="33207">N6618-N6617</f>
        <v>78</v>
      </c>
      <c r="E6618" s="13">
        <f t="shared" ref="E6618" si="33208">SUM(D6612:D6618)/7</f>
        <v>156.57142857142858</v>
      </c>
      <c r="F6618" s="13">
        <f t="shared" ref="F6618" si="33209">SUM(D6614:D6618)/5</f>
        <v>162.19999999999999</v>
      </c>
      <c r="G6618" s="13">
        <f t="shared" ref="G6618" si="33210">N6618/(B6618/100000)</f>
        <v>1455.9460760712566</v>
      </c>
      <c r="H6618" s="5">
        <f t="shared" si="33114"/>
        <v>340</v>
      </c>
      <c r="I6618" s="5">
        <f t="shared" si="33105"/>
        <v>325</v>
      </c>
      <c r="J6618" s="8">
        <f t="shared" ref="J6618" si="33211">E6618/(SUM(N6611:N6617)/7)*100</f>
        <v>0.6859517580643143</v>
      </c>
      <c r="K6618" s="5">
        <f t="shared" ref="K6618" si="33212">O6618-O6617</f>
        <v>3</v>
      </c>
      <c r="L6618" s="8">
        <f t="shared" ref="L6618" si="33213">SUM(K6612:K6618)/7</f>
        <v>8.2857142857142865</v>
      </c>
      <c r="M6618" s="8">
        <f t="shared" ref="M6618" si="33214">O6618/(B6618/100000)</f>
        <v>42.99004457421529</v>
      </c>
      <c r="N6618" s="5">
        <v>23436</v>
      </c>
      <c r="O6618" s="18">
        <v>692</v>
      </c>
    </row>
    <row r="6619" spans="1:15" x14ac:dyDescent="0.2">
      <c r="A6619" s="5" t="s">
        <v>26</v>
      </c>
      <c r="B6619" s="13">
        <v>1609675</v>
      </c>
      <c r="C6619" s="6">
        <f t="shared" si="32203"/>
        <v>44250</v>
      </c>
      <c r="D6619" s="5">
        <f t="shared" ref="D6619" si="33215">N6619-N6618</f>
        <v>71</v>
      </c>
      <c r="E6619" s="13">
        <f t="shared" ref="E6619" si="33216">SUM(D6613:D6619)/7</f>
        <v>158.85714285714286</v>
      </c>
      <c r="F6619" s="13">
        <f t="shared" ref="F6619" si="33217">SUM(D6615:D6619)/5</f>
        <v>137</v>
      </c>
      <c r="G6619" s="13">
        <f t="shared" ref="G6619" si="33218">N6619/(B6619/100000)</f>
        <v>1460.3569043440446</v>
      </c>
      <c r="H6619" s="5">
        <f t="shared" si="33114"/>
        <v>341</v>
      </c>
      <c r="I6619" s="5">
        <f t="shared" si="33105"/>
        <v>326</v>
      </c>
      <c r="J6619" s="8">
        <f t="shared" ref="J6619" si="33219">E6619/(SUM(N6612:N6618)/7)*100</f>
        <v>0.69122418787373974</v>
      </c>
      <c r="K6619" s="5">
        <f t="shared" ref="K6619" si="33220">O6619-O6618</f>
        <v>13</v>
      </c>
      <c r="L6619" s="8">
        <f t="shared" ref="L6619" si="33221">SUM(K6613:K6619)/7</f>
        <v>8.5714285714285712</v>
      </c>
      <c r="M6619" s="8">
        <f t="shared" ref="M6619" si="33222">O6619/(B6619/100000)</f>
        <v>43.797661018528586</v>
      </c>
      <c r="N6619" s="5">
        <v>23507</v>
      </c>
      <c r="O6619" s="18">
        <v>705</v>
      </c>
    </row>
    <row r="6620" spans="1:15" x14ac:dyDescent="0.2">
      <c r="A6620" s="5" t="s">
        <v>26</v>
      </c>
      <c r="B6620" s="13">
        <v>1609675</v>
      </c>
      <c r="C6620" s="6">
        <f t="shared" si="32203"/>
        <v>44251</v>
      </c>
      <c r="D6620" s="5">
        <f t="shared" ref="D6620" si="33223">N6620-N6619</f>
        <v>205</v>
      </c>
      <c r="E6620" s="13">
        <f t="shared" ref="E6620" si="33224">SUM(D6614:D6620)/7</f>
        <v>155.28571428571428</v>
      </c>
      <c r="F6620" s="13">
        <f t="shared" ref="F6620" si="33225">SUM(D6616:D6620)/5</f>
        <v>138.4</v>
      </c>
      <c r="G6620" s="13">
        <f t="shared" ref="G6620" si="33226">N6620/(B6620/100000)</f>
        <v>1473.0923944274466</v>
      </c>
      <c r="H6620" s="5">
        <f t="shared" si="33114"/>
        <v>342</v>
      </c>
      <c r="I6620" s="5">
        <f t="shared" si="33105"/>
        <v>327</v>
      </c>
      <c r="J6620" s="8">
        <f t="shared" ref="J6620" si="33227">E6620/(SUM(N6613:N6619)/7)*100</f>
        <v>0.67104564592001781</v>
      </c>
      <c r="K6620" s="5">
        <f t="shared" ref="K6620" si="33228">O6620-O6619</f>
        <v>9</v>
      </c>
      <c r="L6620" s="8">
        <f t="shared" ref="L6620" si="33229">SUM(K6614:K6620)/7</f>
        <v>8.1428571428571423</v>
      </c>
      <c r="M6620" s="8">
        <f t="shared" ref="M6620" si="33230">O6620/(B6620/100000)</f>
        <v>44.356780095360861</v>
      </c>
      <c r="N6620" s="5">
        <v>23712</v>
      </c>
      <c r="O6620" s="18">
        <v>714</v>
      </c>
    </row>
    <row r="6621" spans="1:15" x14ac:dyDescent="0.2">
      <c r="A6621" s="5" t="s">
        <v>26</v>
      </c>
      <c r="B6621" s="13">
        <v>1609675</v>
      </c>
      <c r="C6621" s="6">
        <f t="shared" si="32203"/>
        <v>44252</v>
      </c>
      <c r="D6621" s="5">
        <f t="shared" ref="D6621" si="33231">N6621-N6620</f>
        <v>226</v>
      </c>
      <c r="E6621" s="13">
        <f t="shared" ref="E6621" si="33232">SUM(D6615:D6621)/7</f>
        <v>159.42857142857142</v>
      </c>
      <c r="F6621" s="13">
        <f t="shared" ref="F6621" si="33233">SUM(D6617:D6621)/5</f>
        <v>144</v>
      </c>
      <c r="G6621" s="13">
        <f t="shared" ref="G6621" si="33234">N6621/(B6621/100000)</f>
        <v>1487.1324956901237</v>
      </c>
      <c r="H6621" s="5">
        <f t="shared" si="33114"/>
        <v>343</v>
      </c>
      <c r="I6621" s="5">
        <f t="shared" si="33105"/>
        <v>328</v>
      </c>
      <c r="J6621" s="8">
        <f t="shared" ref="J6621" si="33235">E6621/(SUM(N6614:N6620)/7)*100</f>
        <v>0.68435608592470842</v>
      </c>
      <c r="K6621" s="5">
        <f t="shared" ref="K6621" si="33236">O6621-O6620</f>
        <v>5</v>
      </c>
      <c r="L6621" s="8">
        <f t="shared" ref="L6621" si="33237">SUM(K6615:K6621)/7</f>
        <v>7.8571428571428568</v>
      </c>
      <c r="M6621" s="8">
        <f t="shared" ref="M6621" si="33238">O6621/(B6621/100000)</f>
        <v>44.667401804712128</v>
      </c>
      <c r="N6621" s="5">
        <v>23938</v>
      </c>
      <c r="O6621" s="18">
        <v>719</v>
      </c>
    </row>
    <row r="6622" spans="1:15" x14ac:dyDescent="0.2">
      <c r="A6622" s="5" t="s">
        <v>26</v>
      </c>
      <c r="B6622" s="13">
        <v>1609675</v>
      </c>
      <c r="C6622" s="6">
        <f t="shared" si="32203"/>
        <v>44253</v>
      </c>
      <c r="D6622" s="5">
        <f t="shared" ref="D6622" si="33239">N6622-N6621</f>
        <v>192</v>
      </c>
      <c r="E6622" s="13">
        <f t="shared" ref="E6622" si="33240">SUM(D6616:D6622)/7</f>
        <v>158.57142857142858</v>
      </c>
      <c r="F6622" s="13">
        <f t="shared" ref="F6622" si="33241">SUM(D6618:D6622)/5</f>
        <v>154.4</v>
      </c>
      <c r="G6622" s="13">
        <f t="shared" ref="G6622" si="33242">N6622/(B6622/100000)</f>
        <v>1499.0603693292123</v>
      </c>
      <c r="H6622" s="5">
        <f t="shared" si="33114"/>
        <v>344</v>
      </c>
      <c r="I6622" s="5">
        <f t="shared" si="33105"/>
        <v>329</v>
      </c>
      <c r="J6622" s="8">
        <f t="shared" ref="J6622" si="33243">E6622/(SUM(N6615:N6621)/7)*100</f>
        <v>0.6760501617038901</v>
      </c>
      <c r="K6622" s="5">
        <f t="shared" ref="K6622" si="33244">O6622-O6621</f>
        <v>8</v>
      </c>
      <c r="L6622" s="8">
        <f t="shared" ref="L6622" si="33245">SUM(K6616:K6622)/7</f>
        <v>6.7142857142857144</v>
      </c>
      <c r="M6622" s="8">
        <f t="shared" ref="M6622" si="33246">O6622/(B6622/100000)</f>
        <v>45.164396539674158</v>
      </c>
      <c r="N6622" s="5">
        <v>24130</v>
      </c>
      <c r="O6622" s="18">
        <v>727</v>
      </c>
    </row>
    <row r="6623" spans="1:15" x14ac:dyDescent="0.2">
      <c r="A6623" s="5" t="s">
        <v>26</v>
      </c>
      <c r="B6623" s="13">
        <v>1609675</v>
      </c>
      <c r="C6623" s="6">
        <f t="shared" si="32203"/>
        <v>44254</v>
      </c>
      <c r="D6623" s="5">
        <f t="shared" ref="D6623" si="33247">N6623-N6622</f>
        <v>183</v>
      </c>
      <c r="E6623" s="13">
        <f t="shared" ref="E6623" si="33248">SUM(D6617:D6623)/7</f>
        <v>156.42857142857142</v>
      </c>
      <c r="F6623" s="13">
        <f t="shared" ref="F6623" si="33249">SUM(D6619:D6623)/5</f>
        <v>175.4</v>
      </c>
      <c r="G6623" s="13">
        <f t="shared" ref="G6623" si="33250">N6623/(B6623/100000)</f>
        <v>1510.4291238914689</v>
      </c>
      <c r="H6623" s="5">
        <f t="shared" si="33114"/>
        <v>345</v>
      </c>
      <c r="I6623" s="5">
        <f t="shared" si="33105"/>
        <v>330</v>
      </c>
      <c r="J6623" s="8">
        <f t="shared" ref="J6623" si="33251">E6623/(SUM(N6616:N6622)/7)*100</f>
        <v>0.66243594940078276</v>
      </c>
      <c r="K6623" s="5">
        <f t="shared" ref="K6623" si="33252">O6623-O6622</f>
        <v>9</v>
      </c>
      <c r="L6623" s="8">
        <f t="shared" ref="L6623" si="33253">SUM(K6617:K6623)/7</f>
        <v>7.2857142857142856</v>
      </c>
      <c r="M6623" s="8">
        <f t="shared" ref="M6623" si="33254">O6623/(B6623/100000)</f>
        <v>45.72351561650644</v>
      </c>
      <c r="N6623" s="5">
        <v>24313</v>
      </c>
      <c r="O6623" s="18">
        <v>736</v>
      </c>
    </row>
    <row r="6624" spans="1:15" x14ac:dyDescent="0.2">
      <c r="A6624" s="5" t="s">
        <v>26</v>
      </c>
      <c r="B6624" s="13">
        <v>1609675</v>
      </c>
      <c r="C6624" s="6">
        <f t="shared" si="32203"/>
        <v>44255</v>
      </c>
      <c r="D6624" s="5">
        <f t="shared" ref="D6624" si="33255">N6624-N6623</f>
        <v>175</v>
      </c>
      <c r="E6624" s="13">
        <f t="shared" ref="E6624" si="33256">SUM(D6618:D6624)/7</f>
        <v>161.42857142857142</v>
      </c>
      <c r="F6624" s="13">
        <f t="shared" ref="F6624" si="33257">SUM(D6620:D6624)/5</f>
        <v>196.2</v>
      </c>
      <c r="G6624" s="13">
        <f t="shared" ref="G6624" si="33258">N6624/(B6624/100000)</f>
        <v>1521.3008837187631</v>
      </c>
      <c r="H6624" s="5">
        <f t="shared" si="33114"/>
        <v>346</v>
      </c>
      <c r="I6624" s="5">
        <f t="shared" si="33105"/>
        <v>331</v>
      </c>
      <c r="J6624" s="8">
        <f t="shared" ref="J6624" si="33259">E6624/(SUM(N6617:N6623)/7)*100</f>
        <v>0.67911102563794368</v>
      </c>
      <c r="K6624" s="5">
        <f t="shared" ref="K6624" si="33260">O6624-O6623</f>
        <v>3</v>
      </c>
      <c r="L6624" s="8">
        <f t="shared" ref="L6624" si="33261">SUM(K6618:K6624)/7</f>
        <v>7.1428571428571432</v>
      </c>
      <c r="M6624" s="8">
        <f t="shared" ref="M6624" si="33262">O6624/(B6624/100000)</f>
        <v>45.909888642117195</v>
      </c>
      <c r="N6624" s="5">
        <v>24488</v>
      </c>
      <c r="O6624" s="18">
        <v>739</v>
      </c>
    </row>
    <row r="6625" spans="1:15" x14ac:dyDescent="0.2">
      <c r="A6625" s="5" t="s">
        <v>26</v>
      </c>
      <c r="B6625" s="13">
        <v>1609675</v>
      </c>
      <c r="C6625" s="6">
        <f t="shared" si="32203"/>
        <v>44256</v>
      </c>
      <c r="D6625" s="5">
        <f t="shared" ref="D6625" si="33263">N6625-N6624</f>
        <v>66</v>
      </c>
      <c r="E6625" s="13">
        <f t="shared" ref="E6625" si="33264">SUM(D6619:D6625)/7</f>
        <v>159.71428571428572</v>
      </c>
      <c r="F6625" s="13">
        <f t="shared" ref="F6625" si="33265">SUM(D6621:D6625)/5</f>
        <v>168.4</v>
      </c>
      <c r="G6625" s="13">
        <f t="shared" ref="G6625" si="33266">N6625/(B6625/100000)</f>
        <v>1525.4010902821999</v>
      </c>
      <c r="H6625" s="5">
        <f t="shared" si="33114"/>
        <v>347</v>
      </c>
      <c r="I6625" s="5">
        <f t="shared" si="33105"/>
        <v>332</v>
      </c>
      <c r="J6625" s="8">
        <f t="shared" ref="J6625" si="33267">E6625/(SUM(N6618:N6624)/7)*100</f>
        <v>0.66736706382369104</v>
      </c>
      <c r="K6625" s="5">
        <f t="shared" ref="K6625" si="33268">O6625-O6624</f>
        <v>0</v>
      </c>
      <c r="L6625" s="8">
        <f t="shared" ref="L6625" si="33269">SUM(K6619:K6625)/7</f>
        <v>6.7142857142857144</v>
      </c>
      <c r="M6625" s="8">
        <f t="shared" ref="M6625" si="33270">O6625/(B6625/100000)</f>
        <v>45.909888642117195</v>
      </c>
      <c r="N6625" s="5">
        <v>24554</v>
      </c>
      <c r="O6625" s="18">
        <v>739</v>
      </c>
    </row>
    <row r="6626" spans="1:15" x14ac:dyDescent="0.2">
      <c r="A6626" s="5" t="s">
        <v>26</v>
      </c>
      <c r="B6626" s="13">
        <v>1609675</v>
      </c>
      <c r="C6626" s="6">
        <f t="shared" si="32203"/>
        <v>44257</v>
      </c>
      <c r="D6626" s="5">
        <f t="shared" ref="D6626" si="33271">N6626-N6625</f>
        <v>55</v>
      </c>
      <c r="E6626" s="13">
        <f t="shared" ref="E6626" si="33272">SUM(D6620:D6626)/7</f>
        <v>157.42857142857142</v>
      </c>
      <c r="F6626" s="13">
        <f t="shared" ref="F6626" si="33273">SUM(D6622:D6626)/5</f>
        <v>134.19999999999999</v>
      </c>
      <c r="G6626" s="13">
        <f t="shared" ref="G6626" si="33274">N6626/(B6626/100000)</f>
        <v>1528.8179290850637</v>
      </c>
      <c r="H6626" s="5">
        <f t="shared" si="33114"/>
        <v>348</v>
      </c>
      <c r="I6626" s="5">
        <f t="shared" si="33105"/>
        <v>333</v>
      </c>
      <c r="J6626" s="8">
        <f t="shared" ref="J6626" si="33275">E6626/(SUM(N6619:N6625)/7)*100</f>
        <v>0.65345524839601044</v>
      </c>
      <c r="K6626" s="5">
        <f t="shared" ref="K6626" si="33276">O6626-O6625</f>
        <v>6</v>
      </c>
      <c r="L6626" s="8">
        <f t="shared" ref="L6626" si="33277">SUM(K6620:K6626)/7</f>
        <v>5.7142857142857144</v>
      </c>
      <c r="M6626" s="8">
        <f t="shared" ref="M6626" si="33278">O6626/(B6626/100000)</f>
        <v>46.282634693338714</v>
      </c>
      <c r="N6626" s="5">
        <v>24609</v>
      </c>
      <c r="O6626" s="18">
        <v>745</v>
      </c>
    </row>
    <row r="6627" spans="1:15" x14ac:dyDescent="0.2">
      <c r="A6627" s="5" t="s">
        <v>26</v>
      </c>
      <c r="B6627" s="13">
        <v>1609675</v>
      </c>
      <c r="C6627" s="6">
        <f t="shared" si="32203"/>
        <v>44258</v>
      </c>
      <c r="D6627" s="5">
        <f t="shared" ref="D6627" si="33279">N6627-N6626</f>
        <v>250</v>
      </c>
      <c r="E6627" s="13">
        <f t="shared" ref="E6627" si="33280">SUM(D6621:D6627)/7</f>
        <v>163.85714285714286</v>
      </c>
      <c r="F6627" s="13">
        <f t="shared" ref="F6627" si="33281">SUM(D6623:D6627)/5</f>
        <v>145.80000000000001</v>
      </c>
      <c r="G6627" s="13">
        <f t="shared" ref="G6627" si="33282">N6627/(B6627/100000)</f>
        <v>1544.3490145526271</v>
      </c>
      <c r="H6627" s="5">
        <f t="shared" si="33114"/>
        <v>349</v>
      </c>
      <c r="I6627" s="5">
        <f t="shared" si="33105"/>
        <v>334</v>
      </c>
      <c r="J6627" s="8">
        <f t="shared" ref="J6627" si="33283">E6627/(SUM(N6620:N6626)/7)*100</f>
        <v>0.67572344236026005</v>
      </c>
      <c r="K6627" s="5">
        <f t="shared" ref="K6627" si="33284">O6627-O6626</f>
        <v>7</v>
      </c>
      <c r="L6627" s="8">
        <f t="shared" ref="L6627" si="33285">SUM(K6621:K6627)/7</f>
        <v>5.4285714285714288</v>
      </c>
      <c r="M6627" s="8">
        <f t="shared" ref="M6627" si="33286">O6627/(B6627/100000)</f>
        <v>46.717505086430492</v>
      </c>
      <c r="N6627" s="5">
        <v>24859</v>
      </c>
      <c r="O6627" s="18">
        <v>752</v>
      </c>
    </row>
    <row r="6628" spans="1:15" x14ac:dyDescent="0.2">
      <c r="A6628" s="5" t="s">
        <v>26</v>
      </c>
      <c r="B6628" s="13">
        <v>1609675</v>
      </c>
      <c r="C6628" s="6">
        <f t="shared" si="32203"/>
        <v>44259</v>
      </c>
      <c r="D6628" s="5">
        <f t="shared" ref="D6628" si="33287">N6628-N6627</f>
        <v>248</v>
      </c>
      <c r="E6628" s="13">
        <f t="shared" ref="E6628" si="33288">SUM(D6622:D6628)/7</f>
        <v>167</v>
      </c>
      <c r="F6628" s="13">
        <f t="shared" ref="F6628" si="33289">SUM(D6624:D6628)/5</f>
        <v>158.80000000000001</v>
      </c>
      <c r="G6628" s="13">
        <f t="shared" ref="G6628" si="33290">N6628/(B6628/100000)</f>
        <v>1559.75585133645</v>
      </c>
      <c r="H6628" s="5">
        <f t="shared" si="33114"/>
        <v>350</v>
      </c>
      <c r="I6628" s="5">
        <f t="shared" si="33105"/>
        <v>335</v>
      </c>
      <c r="J6628" s="8">
        <f t="shared" ref="J6628" si="33291">E6628/(SUM(N6621:N6627)/7)*100</f>
        <v>0.68406177036824645</v>
      </c>
      <c r="K6628" s="5">
        <f t="shared" ref="K6628" si="33292">O6628-O6627</f>
        <v>5</v>
      </c>
      <c r="L6628" s="8">
        <f t="shared" ref="L6628" si="33293">SUM(K6622:K6628)/7</f>
        <v>5.4285714285714288</v>
      </c>
      <c r="M6628" s="8">
        <f t="shared" ref="M6628" si="33294">O6628/(B6628/100000)</f>
        <v>47.028126795781759</v>
      </c>
      <c r="N6628" s="5">
        <v>25107</v>
      </c>
      <c r="O6628" s="18">
        <v>757</v>
      </c>
    </row>
    <row r="6629" spans="1:15" x14ac:dyDescent="0.2">
      <c r="A6629" s="5" t="s">
        <v>26</v>
      </c>
      <c r="B6629" s="13">
        <v>1609675</v>
      </c>
      <c r="C6629" s="6">
        <f t="shared" si="32203"/>
        <v>44260</v>
      </c>
      <c r="D6629" s="5">
        <f t="shared" ref="D6629" si="33295">N6629-N6628</f>
        <v>188</v>
      </c>
      <c r="E6629" s="13">
        <f t="shared" ref="E6629" si="33296">SUM(D6623:D6629)/7</f>
        <v>166.42857142857142</v>
      </c>
      <c r="F6629" s="13">
        <f t="shared" ref="F6629" si="33297">SUM(D6625:D6629)/5</f>
        <v>161.4</v>
      </c>
      <c r="G6629" s="13">
        <f t="shared" ref="G6629" si="33298">N6629/(B6629/100000)</f>
        <v>1571.4352276080574</v>
      </c>
      <c r="H6629" s="5">
        <f t="shared" si="33114"/>
        <v>351</v>
      </c>
      <c r="I6629" s="5">
        <f t="shared" si="33105"/>
        <v>336</v>
      </c>
      <c r="J6629" s="8">
        <f t="shared" ref="J6629" si="33299">E6629/(SUM(N6622:N6628)/7)*100</f>
        <v>0.67708938742299196</v>
      </c>
      <c r="K6629" s="5">
        <f t="shared" ref="K6629" si="33300">O6629-O6628</f>
        <v>9</v>
      </c>
      <c r="L6629" s="8">
        <f t="shared" ref="L6629" si="33301">SUM(K6623:K6629)/7</f>
        <v>5.5714285714285712</v>
      </c>
      <c r="M6629" s="8">
        <f t="shared" ref="M6629" si="33302">O6629/(B6629/100000)</f>
        <v>47.587245872614034</v>
      </c>
      <c r="N6629" s="5">
        <v>25295</v>
      </c>
      <c r="O6629" s="18">
        <v>766</v>
      </c>
    </row>
    <row r="6630" spans="1:15" x14ac:dyDescent="0.2">
      <c r="A6630" s="5" t="s">
        <v>26</v>
      </c>
      <c r="B6630" s="13">
        <v>1609675</v>
      </c>
      <c r="C6630" s="6">
        <f t="shared" si="32203"/>
        <v>44261</v>
      </c>
      <c r="D6630" s="5">
        <f t="shared" ref="D6630" si="33303">N6630-N6629</f>
        <v>194</v>
      </c>
      <c r="E6630" s="13">
        <f t="shared" ref="E6630" si="33304">SUM(D6624:D6630)/7</f>
        <v>168</v>
      </c>
      <c r="F6630" s="13">
        <f t="shared" ref="F6630" si="33305">SUM(D6626:D6630)/5</f>
        <v>187</v>
      </c>
      <c r="G6630" s="13">
        <f t="shared" ref="G6630" si="33306">N6630/(B6630/100000)</f>
        <v>1583.4873499308867</v>
      </c>
      <c r="H6630" s="5">
        <f t="shared" si="33114"/>
        <v>352</v>
      </c>
      <c r="I6630" s="5">
        <f t="shared" si="33105"/>
        <v>337</v>
      </c>
      <c r="J6630" s="8">
        <f t="shared" ref="J6630" si="33307">E6630/(SUM(N6623:N6629)/7)*100</f>
        <v>0.67888584211285896</v>
      </c>
      <c r="K6630" s="5">
        <f t="shared" ref="K6630" si="33308">O6630-O6629</f>
        <v>7</v>
      </c>
      <c r="L6630" s="8">
        <f t="shared" ref="L6630" si="33309">SUM(K6624:K6630)/7</f>
        <v>5.2857142857142856</v>
      </c>
      <c r="M6630" s="8">
        <f t="shared" ref="M6630" si="33310">O6630/(B6630/100000)</f>
        <v>48.022116265705812</v>
      </c>
      <c r="N6630" s="5">
        <v>25489</v>
      </c>
      <c r="O6630" s="18">
        <v>773</v>
      </c>
    </row>
    <row r="6631" spans="1:15" x14ac:dyDescent="0.2">
      <c r="A6631" s="5" t="s">
        <v>26</v>
      </c>
      <c r="B6631" s="13">
        <v>1609675</v>
      </c>
      <c r="C6631" s="6">
        <f t="shared" si="32203"/>
        <v>44262</v>
      </c>
      <c r="D6631" s="5">
        <f t="shared" ref="D6631" si="33311">N6631-N6630</f>
        <v>173</v>
      </c>
      <c r="E6631" s="13">
        <f t="shared" ref="E6631" si="33312">SUM(D6625:D6631)/7</f>
        <v>167.71428571428572</v>
      </c>
      <c r="F6631" s="13">
        <f t="shared" ref="F6631" si="33313">SUM(D6627:D6631)/5</f>
        <v>210.6</v>
      </c>
      <c r="G6631" s="13">
        <f t="shared" ref="G6631" si="33314">N6631/(B6631/100000)</f>
        <v>1594.2348610744405</v>
      </c>
      <c r="H6631" s="5">
        <f t="shared" si="33114"/>
        <v>353</v>
      </c>
      <c r="I6631" s="5">
        <f t="shared" si="33105"/>
        <v>338</v>
      </c>
      <c r="J6631" s="8">
        <f t="shared" ref="J6631" si="33315">E6631/(SUM(N6624:N6630)/7)*100</f>
        <v>0.67316127774496703</v>
      </c>
      <c r="K6631" s="5">
        <f t="shared" ref="K6631" si="33316">O6631-O6630</f>
        <v>1</v>
      </c>
      <c r="L6631" s="8">
        <f t="shared" ref="L6631" si="33317">SUM(K6625:K6631)/7</f>
        <v>5</v>
      </c>
      <c r="M6631" s="8">
        <f t="shared" ref="M6631" si="33318">O6631/(B6631/100000)</f>
        <v>48.084240607576064</v>
      </c>
      <c r="N6631" s="5">
        <v>25662</v>
      </c>
      <c r="O6631" s="18">
        <v>774</v>
      </c>
    </row>
    <row r="6632" spans="1:15" x14ac:dyDescent="0.2">
      <c r="A6632" s="5" t="s">
        <v>26</v>
      </c>
      <c r="B6632" s="13">
        <v>1609675</v>
      </c>
      <c r="C6632" s="6">
        <f t="shared" si="32203"/>
        <v>44263</v>
      </c>
      <c r="D6632" s="5">
        <f t="shared" ref="D6632" si="33319">N6632-N6631</f>
        <v>47</v>
      </c>
      <c r="E6632" s="13">
        <f t="shared" ref="E6632" si="33320">SUM(D6626:D6632)/7</f>
        <v>165</v>
      </c>
      <c r="F6632" s="13">
        <f t="shared" ref="F6632" si="33321">SUM(D6628:D6632)/5</f>
        <v>170</v>
      </c>
      <c r="G6632" s="13">
        <f t="shared" ref="G6632" si="33322">N6632/(B6632/100000)</f>
        <v>1597.1547051423424</v>
      </c>
      <c r="H6632" s="5">
        <f t="shared" si="33114"/>
        <v>354</v>
      </c>
      <c r="I6632" s="5">
        <f t="shared" si="33105"/>
        <v>339</v>
      </c>
      <c r="J6632" s="8">
        <f t="shared" ref="J6632" si="33323">E6632/(SUM(N6625:N6631)/7)*100</f>
        <v>0.65783853054250319</v>
      </c>
      <c r="K6632" s="5">
        <f t="shared" ref="K6632" si="33324">O6632-O6631</f>
        <v>1</v>
      </c>
      <c r="L6632" s="8">
        <f t="shared" ref="L6632" si="33325">SUM(K6626:K6632)/7</f>
        <v>5.1428571428571432</v>
      </c>
      <c r="M6632" s="8">
        <f t="shared" ref="M6632" si="33326">O6632/(B6632/100000)</f>
        <v>48.146364949446316</v>
      </c>
      <c r="N6632" s="5">
        <v>25709</v>
      </c>
      <c r="O6632" s="18">
        <v>775</v>
      </c>
    </row>
    <row r="6633" spans="1:15" x14ac:dyDescent="0.2">
      <c r="A6633" s="5" t="s">
        <v>26</v>
      </c>
      <c r="B6633" s="13">
        <v>1609675</v>
      </c>
      <c r="C6633" s="6">
        <f t="shared" si="32203"/>
        <v>44264</v>
      </c>
      <c r="D6633" s="5">
        <f t="shared" ref="D6633" si="33327">N6633-N6632</f>
        <v>49</v>
      </c>
      <c r="E6633" s="13">
        <f t="shared" ref="E6633" si="33328">SUM(D6627:D6633)/7</f>
        <v>164.14285714285714</v>
      </c>
      <c r="F6633" s="13">
        <f t="shared" ref="F6633" si="33329">SUM(D6629:D6633)/5</f>
        <v>130.19999999999999</v>
      </c>
      <c r="G6633" s="13">
        <f t="shared" ref="G6633" si="33330">N6633/(B6633/100000)</f>
        <v>1600.1987978939849</v>
      </c>
      <c r="H6633" s="5">
        <f t="shared" si="33114"/>
        <v>355</v>
      </c>
      <c r="I6633" s="5">
        <f t="shared" si="33105"/>
        <v>340</v>
      </c>
      <c r="J6633" s="8">
        <f t="shared" ref="J6633" si="33331">E6633/(SUM(N6626:N6632)/7)*100</f>
        <v>0.65014428789679168</v>
      </c>
      <c r="K6633" s="5">
        <f t="shared" ref="K6633" si="33332">O6633-O6632</f>
        <v>9</v>
      </c>
      <c r="L6633" s="8">
        <f t="shared" ref="L6633" si="33333">SUM(K6627:K6633)/7</f>
        <v>5.5714285714285712</v>
      </c>
      <c r="M6633" s="8">
        <f t="shared" ref="M6633" si="33334">O6633/(B6633/100000)</f>
        <v>48.705484026278597</v>
      </c>
      <c r="N6633" s="5">
        <v>25758</v>
      </c>
      <c r="O6633" s="18">
        <v>784</v>
      </c>
    </row>
    <row r="6634" spans="1:15" x14ac:dyDescent="0.2">
      <c r="A6634" s="5" t="s">
        <v>26</v>
      </c>
      <c r="B6634" s="13">
        <v>1609675</v>
      </c>
      <c r="C6634" s="6">
        <f t="shared" si="32203"/>
        <v>44265</v>
      </c>
      <c r="D6634" s="5">
        <f t="shared" ref="D6634" si="33335">N6634-N6633</f>
        <v>204</v>
      </c>
      <c r="E6634" s="13">
        <f t="shared" ref="E6634" si="33336">SUM(D6628:D6634)/7</f>
        <v>157.57142857142858</v>
      </c>
      <c r="F6634" s="13">
        <f t="shared" ref="F6634" si="33337">SUM(D6630:D6634)/5</f>
        <v>133.4</v>
      </c>
      <c r="G6634" s="13">
        <f t="shared" ref="G6634" si="33338">N6634/(B6634/100000)</f>
        <v>1612.8721636355165</v>
      </c>
      <c r="H6634" s="5">
        <f t="shared" si="33114"/>
        <v>356</v>
      </c>
      <c r="I6634" s="5">
        <f t="shared" si="33105"/>
        <v>341</v>
      </c>
      <c r="J6634" s="8">
        <f t="shared" ref="J6634" si="33339">E6634/(SUM(N6627:N6633)/7)*100</f>
        <v>0.62008443942230396</v>
      </c>
      <c r="K6634" s="5">
        <f t="shared" ref="K6634" si="33340">O6634-O6633</f>
        <v>5</v>
      </c>
      <c r="L6634" s="8">
        <f t="shared" ref="L6634" si="33341">SUM(K6628:K6634)/7</f>
        <v>5.2857142857142856</v>
      </c>
      <c r="M6634" s="8">
        <f t="shared" ref="M6634" si="33342">O6634/(B6634/100000)</f>
        <v>49.016105735629864</v>
      </c>
      <c r="N6634" s="5">
        <v>25962</v>
      </c>
      <c r="O6634" s="18">
        <v>789</v>
      </c>
    </row>
    <row r="6635" spans="1:15" x14ac:dyDescent="0.2">
      <c r="A6635" s="5" t="s">
        <v>26</v>
      </c>
      <c r="B6635" s="13">
        <v>1609675</v>
      </c>
      <c r="C6635" s="6">
        <f t="shared" si="32203"/>
        <v>44266</v>
      </c>
      <c r="D6635" s="5">
        <f t="shared" ref="D6635" si="33343">N6635-N6634</f>
        <v>182</v>
      </c>
      <c r="E6635" s="13">
        <f t="shared" ref="E6635" si="33344">SUM(D6629:D6635)/7</f>
        <v>148.14285714285714</v>
      </c>
      <c r="F6635" s="13">
        <f t="shared" ref="F6635" si="33345">SUM(D6631:D6635)/5</f>
        <v>131</v>
      </c>
      <c r="G6635" s="13">
        <f t="shared" ref="G6635" si="33346">N6635/(B6635/100000)</f>
        <v>1624.1787938559025</v>
      </c>
      <c r="H6635" s="5">
        <f t="shared" si="33114"/>
        <v>357</v>
      </c>
      <c r="I6635" s="5">
        <f t="shared" si="33105"/>
        <v>342</v>
      </c>
      <c r="J6635" s="8">
        <f t="shared" ref="J6635" si="33347">E6635/(SUM(N6628:N6634)/7)*100</f>
        <v>0.57938787140606318</v>
      </c>
      <c r="K6635" s="5">
        <f t="shared" ref="K6635" si="33348">O6635-O6634</f>
        <v>3</v>
      </c>
      <c r="L6635" s="8">
        <f t="shared" ref="L6635" si="33349">SUM(K6629:K6635)/7</f>
        <v>5</v>
      </c>
      <c r="M6635" s="8">
        <f t="shared" ref="M6635" si="33350">O6635/(B6635/100000)</f>
        <v>49.20247876124062</v>
      </c>
      <c r="N6635" s="5">
        <v>26144</v>
      </c>
      <c r="O6635" s="18">
        <v>792</v>
      </c>
    </row>
    <row r="6636" spans="1:15" x14ac:dyDescent="0.2">
      <c r="A6636" s="5" t="s">
        <v>26</v>
      </c>
      <c r="B6636" s="13">
        <v>1609675</v>
      </c>
      <c r="C6636" s="6">
        <f t="shared" si="32203"/>
        <v>44267</v>
      </c>
      <c r="D6636" s="5">
        <f t="shared" ref="D6636" si="33351">N6636-N6635</f>
        <v>221</v>
      </c>
      <c r="E6636" s="13">
        <f t="shared" ref="E6636" si="33352">SUM(D6630:D6636)/7</f>
        <v>152.85714285714286</v>
      </c>
      <c r="F6636" s="13">
        <f t="shared" ref="F6636" si="33353">SUM(D6632:D6636)/5</f>
        <v>140.6</v>
      </c>
      <c r="G6636" s="13">
        <f t="shared" ref="G6636" si="33354">N6636/(B6636/100000)</f>
        <v>1637.9082734092285</v>
      </c>
      <c r="H6636" s="5">
        <f t="shared" si="33114"/>
        <v>358</v>
      </c>
      <c r="I6636" s="5">
        <f t="shared" si="33105"/>
        <v>343</v>
      </c>
      <c r="J6636" s="8">
        <f t="shared" ref="J6636" si="33355">E6636/(SUM(N6629:N6635)/7)*100</f>
        <v>0.59438170415345049</v>
      </c>
      <c r="K6636" s="5">
        <f t="shared" ref="K6636" si="33356">O6636-O6635</f>
        <v>8</v>
      </c>
      <c r="L6636" s="8">
        <f t="shared" ref="L6636" si="33357">SUM(K6630:K6636)/7</f>
        <v>4.8571428571428568</v>
      </c>
      <c r="M6636" s="8">
        <f t="shared" ref="M6636" si="33358">O6636/(B6636/100000)</f>
        <v>49.69947349620265</v>
      </c>
      <c r="N6636" s="5">
        <v>26365</v>
      </c>
      <c r="O6636" s="18">
        <v>800</v>
      </c>
    </row>
    <row r="6637" spans="1:15" x14ac:dyDescent="0.2">
      <c r="A6637" s="5" t="s">
        <v>26</v>
      </c>
      <c r="B6637" s="13">
        <v>1609675</v>
      </c>
      <c r="C6637" s="6">
        <f t="shared" si="32203"/>
        <v>44268</v>
      </c>
      <c r="D6637" s="5">
        <f t="shared" ref="D6637" si="33359">N6637-N6636</f>
        <v>160</v>
      </c>
      <c r="E6637" s="13">
        <f t="shared" ref="E6637" si="33360">SUM(D6631:D6637)/7</f>
        <v>148</v>
      </c>
      <c r="F6637" s="13">
        <f t="shared" ref="F6637" si="33361">SUM(D6633:D6637)/5</f>
        <v>163.19999999999999</v>
      </c>
      <c r="G6637" s="13">
        <f t="shared" ref="G6637" si="33362">N6637/(B6637/100000)</f>
        <v>1647.8481681084691</v>
      </c>
      <c r="H6637" s="5">
        <f t="shared" si="33114"/>
        <v>359</v>
      </c>
      <c r="I6637" s="5">
        <f t="shared" si="33105"/>
        <v>344</v>
      </c>
      <c r="J6637" s="8">
        <f t="shared" ref="J6637" si="33363">E6637/(SUM(N6630:N6636)/7)*100</f>
        <v>0.57209438452915418</v>
      </c>
      <c r="K6637" s="5">
        <f t="shared" ref="K6637" si="33364">O6637-O6636</f>
        <v>4</v>
      </c>
      <c r="L6637" s="8">
        <f t="shared" ref="L6637" si="33365">SUM(K6631:K6637)/7</f>
        <v>4.4285714285714288</v>
      </c>
      <c r="M6637" s="8">
        <f t="shared" ref="M6637" si="33366">O6637/(B6637/100000)</f>
        <v>49.947970863683665</v>
      </c>
      <c r="N6637" s="5">
        <v>26525</v>
      </c>
      <c r="O6637" s="18">
        <v>804</v>
      </c>
    </row>
    <row r="6638" spans="1:15" x14ac:dyDescent="0.2">
      <c r="A6638" s="5" t="s">
        <v>26</v>
      </c>
      <c r="B6638" s="13">
        <v>1609675</v>
      </c>
      <c r="C6638" s="6">
        <f t="shared" si="32203"/>
        <v>44269</v>
      </c>
      <c r="D6638" s="5">
        <f t="shared" ref="D6638" si="33367">N6638-N6637</f>
        <v>169</v>
      </c>
      <c r="E6638" s="13">
        <f t="shared" ref="E6638" si="33368">SUM(D6632:D6638)/7</f>
        <v>147.42857142857142</v>
      </c>
      <c r="F6638" s="13">
        <f t="shared" ref="F6638" si="33369">SUM(D6634:D6638)/5</f>
        <v>187.2</v>
      </c>
      <c r="G6638" s="13">
        <f t="shared" ref="G6638" si="33370">N6638/(B6638/100000)</f>
        <v>1658.3471818845419</v>
      </c>
      <c r="H6638" s="5">
        <f t="shared" si="33114"/>
        <v>360</v>
      </c>
      <c r="I6638" s="5">
        <f t="shared" si="33105"/>
        <v>345</v>
      </c>
      <c r="J6638" s="8">
        <f t="shared" ref="J6638" si="33371">E6638/(SUM(N6631:N6637)/7)*100</f>
        <v>0.56664378860672615</v>
      </c>
      <c r="K6638" s="5">
        <f t="shared" ref="K6638" si="33372">O6638-O6637</f>
        <v>2</v>
      </c>
      <c r="L6638" s="8">
        <f t="shared" ref="L6638" si="33373">SUM(K6632:K6638)/7</f>
        <v>4.5714285714285712</v>
      </c>
      <c r="M6638" s="8">
        <f t="shared" ref="M6638" si="33374">O6638/(B6638/100000)</f>
        <v>50.072219547424169</v>
      </c>
      <c r="N6638" s="5">
        <v>26694</v>
      </c>
      <c r="O6638" s="18">
        <v>806</v>
      </c>
    </row>
    <row r="6639" spans="1:15" x14ac:dyDescent="0.2">
      <c r="A6639" s="5" t="s">
        <v>26</v>
      </c>
      <c r="B6639" s="13">
        <v>1609675</v>
      </c>
      <c r="C6639" s="6">
        <f t="shared" si="32203"/>
        <v>44270</v>
      </c>
      <c r="D6639" s="5">
        <f t="shared" ref="D6639" si="33375">N6639-N6638</f>
        <v>64</v>
      </c>
      <c r="E6639" s="13">
        <f t="shared" ref="E6639" si="33376">SUM(D6633:D6639)/7</f>
        <v>149.85714285714286</v>
      </c>
      <c r="F6639" s="13">
        <f t="shared" ref="F6639" si="33377">SUM(D6635:D6639)/5</f>
        <v>159.19999999999999</v>
      </c>
      <c r="G6639" s="13">
        <f t="shared" ref="G6639" si="33378">N6639/(B6639/100000)</f>
        <v>1662.323139764238</v>
      </c>
      <c r="H6639" s="5">
        <f t="shared" si="33114"/>
        <v>361</v>
      </c>
      <c r="I6639" s="5">
        <f t="shared" si="33105"/>
        <v>346</v>
      </c>
      <c r="J6639" s="8">
        <f t="shared" ref="J6639" si="33379">E6639/(SUM(N6632:N6638)/7)*100</f>
        <v>0.57273268288954282</v>
      </c>
      <c r="K6639" s="5">
        <f t="shared" ref="K6639" si="33380">O6639-O6638</f>
        <v>0</v>
      </c>
      <c r="L6639" s="8">
        <f t="shared" ref="L6639" si="33381">SUM(K6633:K6639)/7</f>
        <v>4.4285714285714288</v>
      </c>
      <c r="M6639" s="8">
        <f t="shared" ref="M6639" si="33382">O6639/(B6639/100000)</f>
        <v>50.072219547424169</v>
      </c>
      <c r="N6639" s="5">
        <v>26758</v>
      </c>
      <c r="O6639" s="18">
        <v>806</v>
      </c>
    </row>
    <row r="6640" spans="1:15" x14ac:dyDescent="0.2">
      <c r="A6640" s="5" t="s">
        <v>26</v>
      </c>
      <c r="B6640" s="13">
        <v>1609675</v>
      </c>
      <c r="C6640" s="6">
        <f t="shared" si="32203"/>
        <v>44271</v>
      </c>
      <c r="D6640" s="5">
        <f t="shared" ref="D6640" si="33383">N6640-N6639</f>
        <v>65</v>
      </c>
      <c r="E6640" s="13">
        <f t="shared" ref="E6640" si="33384">SUM(D6634:D6640)/7</f>
        <v>152.14285714285714</v>
      </c>
      <c r="F6640" s="13">
        <f t="shared" ref="F6640" si="33385">SUM(D6636:D6640)/5</f>
        <v>135.80000000000001</v>
      </c>
      <c r="G6640" s="13">
        <f t="shared" ref="G6640" si="33386">N6640/(B6640/100000)</f>
        <v>1666.3612219858046</v>
      </c>
      <c r="H6640" s="5">
        <f t="shared" si="33114"/>
        <v>362</v>
      </c>
      <c r="I6640" s="5">
        <f t="shared" si="33105"/>
        <v>347</v>
      </c>
      <c r="J6640" s="8">
        <f t="shared" ref="J6640" si="33387">E6640/(SUM(N6633:N6639)/7)*100</f>
        <v>0.57815706328784078</v>
      </c>
      <c r="K6640" s="5">
        <f t="shared" ref="K6640" si="33388">O6640-O6639</f>
        <v>5</v>
      </c>
      <c r="L6640" s="8">
        <f t="shared" ref="L6640" si="33389">SUM(K6634:K6640)/7</f>
        <v>3.8571428571428572</v>
      </c>
      <c r="M6640" s="8">
        <f t="shared" ref="M6640" si="33390">O6640/(B6640/100000)</f>
        <v>50.382841256775436</v>
      </c>
      <c r="N6640" s="5">
        <v>26823</v>
      </c>
      <c r="O6640" s="18">
        <v>811</v>
      </c>
    </row>
    <row r="6641" spans="1:15" x14ac:dyDescent="0.2">
      <c r="A6641" s="5" t="s">
        <v>26</v>
      </c>
      <c r="B6641" s="13">
        <v>1609675</v>
      </c>
      <c r="C6641" s="6">
        <f t="shared" si="32203"/>
        <v>44272</v>
      </c>
      <c r="D6641" s="5">
        <f t="shared" ref="D6641" si="33391">N6641-N6640</f>
        <v>271</v>
      </c>
      <c r="E6641" s="13">
        <f t="shared" ref="E6641" si="33392">SUM(D6635:D6641)/7</f>
        <v>161.71428571428572</v>
      </c>
      <c r="F6641" s="13">
        <f t="shared" ref="F6641" si="33393">SUM(D6637:D6641)/5</f>
        <v>145.80000000000001</v>
      </c>
      <c r="G6641" s="13">
        <f t="shared" ref="G6641" si="33394">N6641/(B6641/100000)</f>
        <v>1683.1969186326432</v>
      </c>
      <c r="H6641" s="5">
        <f t="shared" si="33114"/>
        <v>363</v>
      </c>
      <c r="I6641" s="5">
        <f t="shared" si="33105"/>
        <v>348</v>
      </c>
      <c r="J6641" s="8">
        <f t="shared" ref="J6641" si="33395">E6641/(SUM(N6634:N6640)/7)*100</f>
        <v>0.61099686405319775</v>
      </c>
      <c r="K6641" s="5">
        <f t="shared" ref="K6641" si="33396">O6641-O6640</f>
        <v>5</v>
      </c>
      <c r="L6641" s="8">
        <f t="shared" ref="L6641" si="33397">SUM(K6635:K6641)/7</f>
        <v>3.8571428571428572</v>
      </c>
      <c r="M6641" s="8">
        <f t="shared" ref="M6641" si="33398">O6641/(B6641/100000)</f>
        <v>50.693462966126702</v>
      </c>
      <c r="N6641" s="5">
        <v>27094</v>
      </c>
      <c r="O6641" s="18">
        <v>816</v>
      </c>
    </row>
    <row r="6642" spans="1:15" x14ac:dyDescent="0.2">
      <c r="A6642" s="5" t="s">
        <v>26</v>
      </c>
      <c r="B6642" s="13">
        <v>1609675</v>
      </c>
      <c r="C6642" s="6">
        <f t="shared" si="32203"/>
        <v>44273</v>
      </c>
      <c r="D6642" s="5">
        <f t="shared" ref="D6642" si="33399">N6642-N6641</f>
        <v>195</v>
      </c>
      <c r="E6642" s="13">
        <f t="shared" ref="E6642" si="33400">SUM(D6636:D6642)/7</f>
        <v>163.57142857142858</v>
      </c>
      <c r="F6642" s="13">
        <f t="shared" ref="F6642" si="33401">SUM(D6638:D6642)/5</f>
        <v>152.80000000000001</v>
      </c>
      <c r="G6642" s="13">
        <f t="shared" ref="G6642" si="33402">N6642/(B6642/100000)</f>
        <v>1695.3111652973425</v>
      </c>
      <c r="H6642" s="5">
        <f t="shared" si="33114"/>
        <v>364</v>
      </c>
      <c r="I6642" s="5">
        <f t="shared" si="33105"/>
        <v>349</v>
      </c>
      <c r="J6642" s="8">
        <f t="shared" ref="J6642" si="33403">E6642/(SUM(N6635:N6641)/7)*100</f>
        <v>0.61426050009924738</v>
      </c>
      <c r="K6642" s="5">
        <f t="shared" ref="K6642" si="33404">O6642-O6641</f>
        <v>1</v>
      </c>
      <c r="L6642" s="8">
        <f t="shared" ref="L6642" si="33405">SUM(K6636:K6642)/7</f>
        <v>3.5714285714285716</v>
      </c>
      <c r="M6642" s="8">
        <f t="shared" ref="M6642" si="33406">O6642/(B6642/100000)</f>
        <v>50.755587307996954</v>
      </c>
      <c r="N6642" s="5">
        <v>27289</v>
      </c>
      <c r="O6642" s="18">
        <v>817</v>
      </c>
    </row>
    <row r="6643" spans="1:15" x14ac:dyDescent="0.2">
      <c r="A6643" s="5" t="s">
        <v>26</v>
      </c>
      <c r="B6643" s="13">
        <v>1609675</v>
      </c>
      <c r="C6643" s="6">
        <f t="shared" si="32203"/>
        <v>44274</v>
      </c>
      <c r="D6643" s="5">
        <f t="shared" ref="D6643" si="33407">N6643-N6642</f>
        <v>188</v>
      </c>
      <c r="E6643" s="13">
        <f t="shared" ref="E6643" si="33408">SUM(D6637:D6643)/7</f>
        <v>158.85714285714286</v>
      </c>
      <c r="F6643" s="13">
        <f t="shared" ref="F6643" si="33409">SUM(D6639:D6643)/5</f>
        <v>156.6</v>
      </c>
      <c r="G6643" s="13">
        <f t="shared" ref="G6643" si="33410">N6643/(B6643/100000)</f>
        <v>1706.9905415689502</v>
      </c>
      <c r="H6643" s="5">
        <f t="shared" si="33114"/>
        <v>365</v>
      </c>
      <c r="I6643" s="5">
        <f t="shared" si="33105"/>
        <v>350</v>
      </c>
      <c r="J6643" s="8">
        <f t="shared" ref="J6643" si="33411">E6643/(SUM(N6636:N6642)/7)*100</f>
        <v>0.59291488045726959</v>
      </c>
      <c r="K6643" s="5">
        <f t="shared" ref="K6643" si="33412">O6643-O6642</f>
        <v>6</v>
      </c>
      <c r="L6643" s="8">
        <f t="shared" ref="L6643" si="33413">SUM(K6637:K6643)/7</f>
        <v>3.2857142857142856</v>
      </c>
      <c r="M6643" s="8">
        <f t="shared" ref="M6643" si="33414">O6643/(B6643/100000)</f>
        <v>51.128333359218473</v>
      </c>
      <c r="N6643" s="5">
        <v>27477</v>
      </c>
      <c r="O6643" s="18">
        <v>823</v>
      </c>
    </row>
    <row r="6644" spans="1:15" x14ac:dyDescent="0.2">
      <c r="A6644" s="5" t="s">
        <v>26</v>
      </c>
      <c r="B6644" s="13">
        <v>1609675</v>
      </c>
      <c r="C6644" s="6">
        <f t="shared" si="32203"/>
        <v>44275</v>
      </c>
      <c r="D6644" s="5">
        <f t="shared" ref="D6644" si="33415">N6644-N6643</f>
        <v>231</v>
      </c>
      <c r="E6644" s="13">
        <f t="shared" ref="E6644" si="33416">SUM(D6638:D6644)/7</f>
        <v>169</v>
      </c>
      <c r="F6644" s="13">
        <f t="shared" ref="F6644" si="33417">SUM(D6640:D6644)/5</f>
        <v>190</v>
      </c>
      <c r="G6644" s="13">
        <f t="shared" ref="G6644" si="33418">N6644/(B6644/100000)</f>
        <v>1721.3412645409787</v>
      </c>
      <c r="H6644" s="5">
        <f t="shared" si="33114"/>
        <v>366</v>
      </c>
      <c r="I6644" s="5">
        <f t="shared" si="33105"/>
        <v>351</v>
      </c>
      <c r="J6644" s="8">
        <f t="shared" ref="J6644" si="33419">E6644/(SUM(N6637:N6643)/7)*100</f>
        <v>0.62705395950386944</v>
      </c>
      <c r="K6644" s="5">
        <f t="shared" ref="K6644" si="33420">O6644-O6643</f>
        <v>2</v>
      </c>
      <c r="L6644" s="8">
        <f t="shared" ref="L6644" si="33421">SUM(K6638:K6644)/7</f>
        <v>3</v>
      </c>
      <c r="M6644" s="8">
        <f t="shared" ref="M6644" si="33422">O6644/(B6644/100000)</f>
        <v>51.252582042958984</v>
      </c>
      <c r="N6644" s="5">
        <v>27708</v>
      </c>
      <c r="O6644" s="18">
        <v>825</v>
      </c>
    </row>
    <row r="6645" spans="1:15" x14ac:dyDescent="0.2">
      <c r="A6645" s="5" t="s">
        <v>26</v>
      </c>
      <c r="B6645" s="13">
        <v>1609675</v>
      </c>
      <c r="C6645" s="6">
        <f t="shared" si="32203"/>
        <v>44276</v>
      </c>
      <c r="D6645" s="5">
        <f t="shared" ref="D6645" si="33423">N6645-N6644</f>
        <v>228</v>
      </c>
      <c r="E6645" s="13">
        <f t="shared" ref="E6645" si="33424">SUM(D6639:D6645)/7</f>
        <v>177.42857142857142</v>
      </c>
      <c r="F6645" s="13">
        <f t="shared" ref="F6645" si="33425">SUM(D6641:D6645)/5</f>
        <v>222.6</v>
      </c>
      <c r="G6645" s="13">
        <f t="shared" ref="G6645" si="33426">N6645/(B6645/100000)</f>
        <v>1735.5056144873965</v>
      </c>
      <c r="H6645" s="5">
        <f t="shared" si="33114"/>
        <v>367</v>
      </c>
      <c r="I6645" s="5">
        <f t="shared" si="33105"/>
        <v>352</v>
      </c>
      <c r="J6645" s="8">
        <f t="shared" ref="J6645" si="33427">E6645/(SUM(N6638:N6644)/7)*100</f>
        <v>0.6542248068140516</v>
      </c>
      <c r="K6645" s="5">
        <f t="shared" ref="K6645" si="33428">O6645-O6644</f>
        <v>3</v>
      </c>
      <c r="L6645" s="8">
        <f t="shared" ref="L6645" si="33429">SUM(K6639:K6645)/7</f>
        <v>3.1428571428571428</v>
      </c>
      <c r="M6645" s="8">
        <f t="shared" ref="M6645" si="33430">O6645/(B6645/100000)</f>
        <v>51.43895506856974</v>
      </c>
      <c r="N6645" s="5">
        <v>27936</v>
      </c>
      <c r="O6645" s="18">
        <v>828</v>
      </c>
    </row>
    <row r="6646" spans="1:15" x14ac:dyDescent="0.2">
      <c r="A6646" s="5" t="s">
        <v>26</v>
      </c>
      <c r="B6646" s="13">
        <v>1609675</v>
      </c>
      <c r="C6646" s="6">
        <f t="shared" si="32203"/>
        <v>44277</v>
      </c>
      <c r="D6646" s="5">
        <f t="shared" ref="D6646:D6649" si="33431">N6646-N6645</f>
        <v>79</v>
      </c>
      <c r="E6646" s="13">
        <f t="shared" ref="E6646:E6649" si="33432">SUM(D6640:D6646)/7</f>
        <v>179.57142857142858</v>
      </c>
      <c r="F6646" s="13">
        <f t="shared" ref="F6646:F6649" si="33433">SUM(D6642:D6646)/5</f>
        <v>184.2</v>
      </c>
      <c r="G6646" s="13">
        <f t="shared" ref="G6646:G6649" si="33434">N6646/(B6646/100000)</f>
        <v>1740.4134374951466</v>
      </c>
      <c r="H6646" s="5">
        <f t="shared" si="33114"/>
        <v>368</v>
      </c>
      <c r="I6646" s="5">
        <f t="shared" si="33105"/>
        <v>353</v>
      </c>
      <c r="J6646" s="8">
        <f t="shared" ref="J6646:J6649" si="33435">E6646/(SUM(N6639:N6645)/7)*100</f>
        <v>0.65782243504199711</v>
      </c>
      <c r="K6646" s="5">
        <f t="shared" ref="K6646:K6649" si="33436">O6646-O6645</f>
        <v>1</v>
      </c>
      <c r="L6646" s="8">
        <f t="shared" ref="L6646:L6649" si="33437">SUM(K6640:K6646)/7</f>
        <v>3.2857142857142856</v>
      </c>
      <c r="M6646" s="8">
        <f t="shared" ref="M6646:M6649" si="33438">O6646/(B6646/100000)</f>
        <v>51.501079410439992</v>
      </c>
      <c r="N6646" s="5">
        <v>28015</v>
      </c>
      <c r="O6646" s="18">
        <v>829</v>
      </c>
    </row>
    <row r="6647" spans="1:15" x14ac:dyDescent="0.2">
      <c r="A6647" s="5" t="s">
        <v>26</v>
      </c>
      <c r="B6647" s="13">
        <v>1609675</v>
      </c>
      <c r="C6647" s="6">
        <f t="shared" si="32203"/>
        <v>44278</v>
      </c>
      <c r="D6647" s="5">
        <f t="shared" si="33431"/>
        <v>78</v>
      </c>
      <c r="E6647" s="13">
        <f t="shared" si="33432"/>
        <v>181.42857142857142</v>
      </c>
      <c r="F6647" s="13">
        <f t="shared" si="33433"/>
        <v>160.80000000000001</v>
      </c>
      <c r="G6647" s="13">
        <f t="shared" si="33434"/>
        <v>1745.2591361610264</v>
      </c>
      <c r="H6647" s="5">
        <f t="shared" si="33114"/>
        <v>369</v>
      </c>
      <c r="I6647" s="5">
        <f t="shared" si="33105"/>
        <v>354</v>
      </c>
      <c r="J6647" s="8">
        <f t="shared" si="33435"/>
        <v>0.66028220565451123</v>
      </c>
      <c r="K6647" s="5">
        <f t="shared" si="33436"/>
        <v>3</v>
      </c>
      <c r="L6647" s="8">
        <f t="shared" si="33437"/>
        <v>3</v>
      </c>
      <c r="M6647" s="8">
        <f t="shared" si="33438"/>
        <v>51.687452436050755</v>
      </c>
      <c r="N6647" s="5">
        <v>28093</v>
      </c>
      <c r="O6647" s="18">
        <v>832</v>
      </c>
    </row>
    <row r="6648" spans="1:15" x14ac:dyDescent="0.2">
      <c r="A6648" s="5" t="s">
        <v>26</v>
      </c>
      <c r="B6648" s="13">
        <v>1609675</v>
      </c>
      <c r="C6648" s="6">
        <f t="shared" si="32203"/>
        <v>44279</v>
      </c>
      <c r="D6648" s="5">
        <f t="shared" si="33431"/>
        <v>387</v>
      </c>
      <c r="E6648" s="13">
        <f t="shared" si="33432"/>
        <v>198</v>
      </c>
      <c r="F6648" s="13">
        <f t="shared" si="33433"/>
        <v>200.6</v>
      </c>
      <c r="G6648" s="13">
        <f t="shared" si="33434"/>
        <v>1769.3012564648143</v>
      </c>
      <c r="H6648" s="5">
        <f t="shared" si="33114"/>
        <v>370</v>
      </c>
      <c r="I6648" s="5">
        <f t="shared" si="33105"/>
        <v>355</v>
      </c>
      <c r="J6648" s="8">
        <f t="shared" si="33435"/>
        <v>0.71586471912897964</v>
      </c>
      <c r="K6648" s="5">
        <f t="shared" si="33436"/>
        <v>3</v>
      </c>
      <c r="L6648" s="8">
        <f t="shared" si="33437"/>
        <v>2.7142857142857144</v>
      </c>
      <c r="M6648" s="8">
        <f t="shared" si="33438"/>
        <v>51.873825461661518</v>
      </c>
      <c r="N6648" s="5">
        <v>28480</v>
      </c>
      <c r="O6648" s="18">
        <v>835</v>
      </c>
    </row>
    <row r="6649" spans="1:15" x14ac:dyDescent="0.2">
      <c r="A6649" s="5" t="s">
        <v>26</v>
      </c>
      <c r="B6649" s="13">
        <v>1609675</v>
      </c>
      <c r="C6649" s="6">
        <f t="shared" si="32203"/>
        <v>44280</v>
      </c>
      <c r="D6649" s="5">
        <f t="shared" si="33431"/>
        <v>304</v>
      </c>
      <c r="E6649" s="13">
        <f t="shared" si="33432"/>
        <v>213.57142857142858</v>
      </c>
      <c r="F6649" s="13">
        <f t="shared" si="33433"/>
        <v>215.2</v>
      </c>
      <c r="G6649" s="13">
        <f t="shared" si="33434"/>
        <v>1788.1870563933712</v>
      </c>
      <c r="H6649" s="5">
        <f t="shared" si="33114"/>
        <v>371</v>
      </c>
      <c r="I6649" s="5">
        <f t="shared" si="33105"/>
        <v>356</v>
      </c>
      <c r="J6649" s="8">
        <f t="shared" si="33435"/>
        <v>0.76667452999517949</v>
      </c>
      <c r="K6649" s="5">
        <f t="shared" si="33436"/>
        <v>2</v>
      </c>
      <c r="L6649" s="8">
        <f t="shared" si="33437"/>
        <v>2.8571428571428572</v>
      </c>
      <c r="M6649" s="8">
        <f t="shared" si="33438"/>
        <v>51.998074145402022</v>
      </c>
      <c r="N6649" s="5">
        <v>28784</v>
      </c>
      <c r="O6649" s="18">
        <v>837</v>
      </c>
    </row>
    <row r="6650" spans="1:15" x14ac:dyDescent="0.2">
      <c r="A6650" s="5" t="s">
        <v>26</v>
      </c>
      <c r="B6650" s="13">
        <v>1609675</v>
      </c>
      <c r="C6650" s="6">
        <f t="shared" si="32203"/>
        <v>44281</v>
      </c>
      <c r="D6650" s="5">
        <f t="shared" ref="D6650" si="33439">N6650-N6649</f>
        <v>381</v>
      </c>
      <c r="E6650" s="13">
        <f t="shared" ref="E6650" si="33440">SUM(D6644:D6650)/7</f>
        <v>241.14285714285714</v>
      </c>
      <c r="F6650" s="13">
        <f t="shared" ref="F6650" si="33441">SUM(D6646:D6650)/5</f>
        <v>245.8</v>
      </c>
      <c r="G6650" s="13">
        <f t="shared" ref="G6650" si="33442">N6650/(B6650/100000)</f>
        <v>1811.8564306459377</v>
      </c>
      <c r="H6650" s="5">
        <f t="shared" si="33114"/>
        <v>372</v>
      </c>
      <c r="I6650" s="5">
        <f t="shared" si="33105"/>
        <v>357</v>
      </c>
      <c r="J6650" s="8">
        <f t="shared" ref="J6650" si="33443">E6650/(SUM(N6643:N6649)/7)*100</f>
        <v>0.85906368165787084</v>
      </c>
      <c r="K6650" s="5">
        <f t="shared" ref="K6650" si="33444">O6650-O6649</f>
        <v>5</v>
      </c>
      <c r="L6650" s="8">
        <f t="shared" ref="L6650" si="33445">SUM(K6644:K6650)/7</f>
        <v>2.7142857142857144</v>
      </c>
      <c r="M6650" s="8">
        <f t="shared" ref="M6650" si="33446">O6650/(B6650/100000)</f>
        <v>52.308695854753289</v>
      </c>
      <c r="N6650" s="5">
        <v>29165</v>
      </c>
      <c r="O6650" s="18">
        <v>842</v>
      </c>
    </row>
    <row r="6651" spans="1:15" x14ac:dyDescent="0.2">
      <c r="A6651" s="5" t="s">
        <v>26</v>
      </c>
      <c r="B6651" s="13">
        <v>1609675</v>
      </c>
      <c r="C6651" s="6">
        <f t="shared" si="32203"/>
        <v>44282</v>
      </c>
      <c r="D6651" s="5">
        <f t="shared" ref="D6651" si="33447">N6651-N6650</f>
        <v>343</v>
      </c>
      <c r="E6651" s="13">
        <f t="shared" ref="E6651" si="33448">SUM(D6645:D6651)/7</f>
        <v>257.14285714285717</v>
      </c>
      <c r="F6651" s="13">
        <f t="shared" ref="F6651" si="33449">SUM(D6647:D6651)/5</f>
        <v>298.60000000000002</v>
      </c>
      <c r="G6651" s="13">
        <f t="shared" ref="G6651" si="33450">N6651/(B6651/100000)</f>
        <v>1833.1650799074348</v>
      </c>
      <c r="H6651" s="5">
        <f t="shared" si="33114"/>
        <v>373</v>
      </c>
      <c r="I6651" s="5">
        <f t="shared" si="33105"/>
        <v>358</v>
      </c>
      <c r="J6651" s="8">
        <f t="shared" ref="J6651" si="33451">E6651/(SUM(N6644:N6650)/7)*100</f>
        <v>0.90826063043379546</v>
      </c>
      <c r="K6651" s="5">
        <f t="shared" ref="K6651" si="33452">O6651-O6650</f>
        <v>1</v>
      </c>
      <c r="L6651" s="8">
        <f t="shared" ref="L6651" si="33453">SUM(K6645:K6651)/7</f>
        <v>2.5714285714285716</v>
      </c>
      <c r="M6651" s="8">
        <f t="shared" ref="M6651" si="33454">O6651/(B6651/100000)</f>
        <v>52.370820196623541</v>
      </c>
      <c r="N6651" s="5">
        <v>29508</v>
      </c>
      <c r="O6651" s="18">
        <v>843</v>
      </c>
    </row>
    <row r="6652" spans="1:15" x14ac:dyDescent="0.2">
      <c r="A6652" s="5" t="s">
        <v>26</v>
      </c>
      <c r="B6652" s="13">
        <v>1609675</v>
      </c>
      <c r="C6652" s="6">
        <f t="shared" si="32203"/>
        <v>44283</v>
      </c>
      <c r="D6652" s="5">
        <f t="shared" ref="D6652" si="33455">N6652-N6651</f>
        <v>272</v>
      </c>
      <c r="E6652" s="13">
        <f t="shared" ref="E6652" si="33456">SUM(D6646:D6652)/7</f>
        <v>263.42857142857144</v>
      </c>
      <c r="F6652" s="13">
        <f t="shared" ref="F6652" si="33457">SUM(D6648:D6652)/5</f>
        <v>337.4</v>
      </c>
      <c r="G6652" s="13">
        <f t="shared" ref="G6652" si="33458">N6652/(B6652/100000)</f>
        <v>1850.0629008961437</v>
      </c>
      <c r="H6652" s="5">
        <f t="shared" si="33114"/>
        <v>374</v>
      </c>
      <c r="I6652" s="5">
        <f t="shared" si="33105"/>
        <v>359</v>
      </c>
      <c r="J6652" s="8">
        <f t="shared" ref="J6652" si="33459">E6652/(SUM(N6645:N6651)/7)*100</f>
        <v>0.92208759832184062</v>
      </c>
      <c r="K6652" s="5">
        <f t="shared" ref="K6652" si="33460">O6652-O6651</f>
        <v>3</v>
      </c>
      <c r="L6652" s="8">
        <f t="shared" ref="L6652" si="33461">SUM(K6646:K6652)/7</f>
        <v>2.5714285714285716</v>
      </c>
      <c r="M6652" s="8">
        <f t="shared" ref="M6652" si="33462">O6652/(B6652/100000)</f>
        <v>52.557193222234304</v>
      </c>
      <c r="N6652" s="5">
        <v>29780</v>
      </c>
      <c r="O6652" s="18">
        <v>846</v>
      </c>
    </row>
    <row r="6653" spans="1:15" x14ac:dyDescent="0.2">
      <c r="A6653" s="5" t="s">
        <v>26</v>
      </c>
      <c r="B6653" s="13">
        <v>1609675</v>
      </c>
      <c r="C6653" s="6">
        <f t="shared" si="32203"/>
        <v>44284</v>
      </c>
      <c r="D6653" s="5">
        <f t="shared" ref="D6653" si="33463">N6653-N6652</f>
        <v>104</v>
      </c>
      <c r="E6653" s="13">
        <f t="shared" ref="E6653" si="33464">SUM(D6647:D6653)/7</f>
        <v>267</v>
      </c>
      <c r="F6653" s="13">
        <f t="shared" ref="F6653" si="33465">SUM(D6649:D6653)/5</f>
        <v>280.8</v>
      </c>
      <c r="G6653" s="13">
        <f t="shared" ref="G6653" si="33466">N6653/(B6653/100000)</f>
        <v>1856.5238324506499</v>
      </c>
      <c r="H6653" s="5">
        <f t="shared" si="33114"/>
        <v>375</v>
      </c>
      <c r="I6653" s="5">
        <f t="shared" si="33105"/>
        <v>360</v>
      </c>
      <c r="J6653" s="8">
        <f t="shared" ref="J6653" si="33467">E6653/(SUM(N6646:N6652)/7)*100</f>
        <v>0.92604979561501288</v>
      </c>
      <c r="K6653" s="5">
        <f t="shared" ref="K6653" si="33468">O6653-O6652</f>
        <v>1</v>
      </c>
      <c r="L6653" s="8">
        <f t="shared" ref="L6653" si="33469">SUM(K6647:K6653)/7</f>
        <v>2.5714285714285716</v>
      </c>
      <c r="M6653" s="8">
        <f t="shared" ref="M6653" si="33470">O6653/(B6653/100000)</f>
        <v>52.619317564104556</v>
      </c>
      <c r="N6653" s="5">
        <v>29884</v>
      </c>
      <c r="O6653" s="18">
        <v>847</v>
      </c>
    </row>
    <row r="6654" spans="1:15" x14ac:dyDescent="0.2">
      <c r="A6654" s="5" t="s">
        <v>26</v>
      </c>
      <c r="B6654" s="13">
        <v>1609675</v>
      </c>
      <c r="C6654" s="6">
        <f t="shared" si="32203"/>
        <v>44285</v>
      </c>
      <c r="D6654" s="5">
        <f t="shared" ref="D6654" si="33471">N6654-N6653</f>
        <v>97</v>
      </c>
      <c r="E6654" s="13">
        <f t="shared" ref="E6654" si="33472">SUM(D6648:D6654)/7</f>
        <v>269.71428571428572</v>
      </c>
      <c r="F6654" s="13">
        <f t="shared" ref="F6654" si="33473">SUM(D6650:D6654)/5</f>
        <v>239.4</v>
      </c>
      <c r="G6654" s="13">
        <f t="shared" ref="G6654" si="33474">N6654/(B6654/100000)</f>
        <v>1862.5498936120646</v>
      </c>
      <c r="H6654" s="5">
        <f t="shared" si="33114"/>
        <v>376</v>
      </c>
      <c r="I6654" s="5">
        <f t="shared" si="33105"/>
        <v>361</v>
      </c>
      <c r="J6654" s="8">
        <f t="shared" ref="J6654" si="33475">E6654/(SUM(N6647:N6653)/7)*100</f>
        <v>0.92688051685371198</v>
      </c>
      <c r="K6654" s="5">
        <f t="shared" ref="K6654" si="33476">O6654-O6653</f>
        <v>4</v>
      </c>
      <c r="L6654" s="8">
        <f t="shared" ref="L6654" si="33477">SUM(K6648:K6654)/7</f>
        <v>2.7142857142857144</v>
      </c>
      <c r="M6654" s="8">
        <f t="shared" ref="M6654" si="33478">O6654/(B6654/100000)</f>
        <v>52.867814931585571</v>
      </c>
      <c r="N6654" s="5">
        <v>29981</v>
      </c>
      <c r="O6654" s="18">
        <v>851</v>
      </c>
    </row>
    <row r="6655" spans="1:15" x14ac:dyDescent="0.2">
      <c r="A6655" s="5" t="s">
        <v>26</v>
      </c>
      <c r="B6655" s="13">
        <v>1609675</v>
      </c>
      <c r="C6655" s="6">
        <f t="shared" si="32203"/>
        <v>44286</v>
      </c>
      <c r="D6655" s="5">
        <f t="shared" ref="D6655:D6656" si="33479">N6655-N6654</f>
        <v>382</v>
      </c>
      <c r="E6655" s="13">
        <f t="shared" ref="E6655:E6656" si="33480">SUM(D6649:D6655)/7</f>
        <v>269</v>
      </c>
      <c r="F6655" s="13">
        <f t="shared" ref="F6655:F6656" si="33481">SUM(D6651:D6655)/5</f>
        <v>239.6</v>
      </c>
      <c r="G6655" s="13">
        <f t="shared" ref="G6655:G6656" si="33482">N6655/(B6655/100000)</f>
        <v>1886.2813922065013</v>
      </c>
      <c r="H6655" s="5">
        <f t="shared" si="33114"/>
        <v>377</v>
      </c>
      <c r="I6655" s="5">
        <f t="shared" si="33105"/>
        <v>362</v>
      </c>
      <c r="J6655" s="8">
        <f t="shared" ref="J6655:J6656" si="33483">E6655/(SUM(N6648:N6654)/7)*100</f>
        <v>0.91593622009709019</v>
      </c>
      <c r="K6655" s="5">
        <f t="shared" ref="K6655:K6656" si="33484">O6655-O6654</f>
        <v>6</v>
      </c>
      <c r="L6655" s="8">
        <f t="shared" ref="L6655:L6656" si="33485">SUM(K6649:K6655)/7</f>
        <v>3.1428571428571428</v>
      </c>
      <c r="M6655" s="8">
        <f t="shared" ref="M6655:M6656" si="33486">O6655/(B6655/100000)</f>
        <v>53.240560982807089</v>
      </c>
      <c r="N6655" s="5">
        <v>30363</v>
      </c>
      <c r="O6655" s="18">
        <v>857</v>
      </c>
    </row>
    <row r="6656" spans="1:15" x14ac:dyDescent="0.2">
      <c r="A6656" s="5" t="s">
        <v>26</v>
      </c>
      <c r="B6656" s="13">
        <v>1609675</v>
      </c>
      <c r="C6656" s="6">
        <f t="shared" si="32203"/>
        <v>44287</v>
      </c>
      <c r="D6656" s="5">
        <f t="shared" si="33479"/>
        <v>287</v>
      </c>
      <c r="E6656" s="13">
        <f t="shared" si="33480"/>
        <v>266.57142857142856</v>
      </c>
      <c r="F6656" s="13">
        <f t="shared" si="33481"/>
        <v>228.4</v>
      </c>
      <c r="G6656" s="13">
        <f t="shared" si="33482"/>
        <v>1904.1110783232641</v>
      </c>
      <c r="H6656" s="5">
        <f t="shared" si="33114"/>
        <v>378</v>
      </c>
      <c r="I6656" s="5">
        <f t="shared" si="33105"/>
        <v>363</v>
      </c>
      <c r="J6656" s="8">
        <f t="shared" si="33483"/>
        <v>0.89942881931892127</v>
      </c>
      <c r="K6656" s="5">
        <f t="shared" si="33484"/>
        <v>10</v>
      </c>
      <c r="L6656" s="8">
        <f t="shared" si="33485"/>
        <v>4.2857142857142856</v>
      </c>
      <c r="M6656" s="8">
        <f t="shared" si="33486"/>
        <v>53.861804401509623</v>
      </c>
      <c r="N6656" s="5">
        <v>30650</v>
      </c>
      <c r="O6656" s="18">
        <v>867</v>
      </c>
    </row>
    <row r="6657" spans="1:15" x14ac:dyDescent="0.2">
      <c r="A6657" s="5" t="s">
        <v>26</v>
      </c>
      <c r="B6657" s="13">
        <v>1609675</v>
      </c>
      <c r="C6657" s="6">
        <f t="shared" si="32203"/>
        <v>44288</v>
      </c>
      <c r="D6657" s="5">
        <f t="shared" ref="D6657" si="33487">N6657-N6656</f>
        <v>306</v>
      </c>
      <c r="E6657" s="13">
        <f t="shared" ref="E6657" si="33488">SUM(D6651:D6657)/7</f>
        <v>255.85714285714286</v>
      </c>
      <c r="F6657" s="13">
        <f t="shared" ref="F6657" si="33489">SUM(D6653:D6657)/5</f>
        <v>235.2</v>
      </c>
      <c r="G6657" s="13">
        <f t="shared" ref="G6657" si="33490">N6657/(B6657/100000)</f>
        <v>1923.1211269355615</v>
      </c>
      <c r="H6657" s="5">
        <f t="shared" si="33114"/>
        <v>379</v>
      </c>
      <c r="I6657" s="5">
        <f t="shared" si="33105"/>
        <v>364</v>
      </c>
      <c r="J6657" s="8">
        <f t="shared" ref="J6657" si="33491">E6657/(SUM(N6650:N6656)/7)*100</f>
        <v>0.85558278515843322</v>
      </c>
      <c r="K6657" s="5">
        <f t="shared" ref="K6657" si="33492">O6657-O6656</f>
        <v>4</v>
      </c>
      <c r="L6657" s="8">
        <f t="shared" ref="L6657" si="33493">SUM(K6651:K6657)/7</f>
        <v>4.1428571428571432</v>
      </c>
      <c r="M6657" s="8">
        <f t="shared" ref="M6657" si="33494">O6657/(B6657/100000)</f>
        <v>54.110301768990631</v>
      </c>
      <c r="N6657" s="5">
        <v>30956</v>
      </c>
      <c r="O6657" s="18">
        <v>871</v>
      </c>
    </row>
    <row r="6658" spans="1:15" x14ac:dyDescent="0.2">
      <c r="A6658" s="5" t="s">
        <v>26</v>
      </c>
      <c r="B6658" s="13">
        <v>1609675</v>
      </c>
      <c r="C6658" s="6">
        <f t="shared" si="32203"/>
        <v>44289</v>
      </c>
      <c r="D6658" s="5">
        <f t="shared" ref="D6658" si="33495">N6658-N6657</f>
        <v>307</v>
      </c>
      <c r="E6658" s="13">
        <f t="shared" ref="E6658" si="33496">SUM(D6652:D6658)/7</f>
        <v>250.71428571428572</v>
      </c>
      <c r="F6658" s="13">
        <f t="shared" ref="F6658" si="33497">SUM(D6654:D6658)/5</f>
        <v>275.8</v>
      </c>
      <c r="G6658" s="13">
        <f t="shared" ref="G6658" si="33498">N6658/(B6658/100000)</f>
        <v>1942.1932998897294</v>
      </c>
      <c r="H6658" s="5">
        <f t="shared" si="33114"/>
        <v>380</v>
      </c>
      <c r="I6658" s="5">
        <f t="shared" si="33105"/>
        <v>365</v>
      </c>
      <c r="J6658" s="8">
        <f t="shared" ref="J6658" si="33499">E6658/(SUM(N6651:N6657)/7)*100</f>
        <v>0.83127291329184083</v>
      </c>
      <c r="K6658" s="5">
        <f t="shared" ref="K6658" si="33500">O6658-O6657</f>
        <v>1</v>
      </c>
      <c r="L6658" s="8">
        <f t="shared" ref="L6658" si="33501">SUM(K6652:K6658)/7</f>
        <v>4.1428571428571432</v>
      </c>
      <c r="M6658" s="8">
        <f t="shared" ref="M6658" si="33502">O6658/(B6658/100000)</f>
        <v>54.17242611086089</v>
      </c>
      <c r="N6658" s="5">
        <v>31263</v>
      </c>
      <c r="O6658" s="18">
        <v>872</v>
      </c>
    </row>
    <row r="6659" spans="1:15" x14ac:dyDescent="0.2">
      <c r="A6659" s="5" t="s">
        <v>26</v>
      </c>
      <c r="B6659" s="13">
        <v>1609675</v>
      </c>
      <c r="C6659" s="6">
        <f t="shared" si="32203"/>
        <v>44290</v>
      </c>
      <c r="D6659" s="5">
        <f t="shared" ref="D6659" si="33503">N6659-N6658</f>
        <v>107</v>
      </c>
      <c r="E6659" s="13">
        <f t="shared" ref="E6659" si="33504">SUM(D6653:D6659)/7</f>
        <v>227.14285714285714</v>
      </c>
      <c r="F6659" s="13">
        <f t="shared" ref="F6659" si="33505">SUM(D6655:D6659)/5</f>
        <v>277.8</v>
      </c>
      <c r="G6659" s="13">
        <f t="shared" ref="G6659" si="33506">N6659/(B6659/100000)</f>
        <v>1948.8406044698463</v>
      </c>
      <c r="H6659" s="5">
        <f t="shared" si="33114"/>
        <v>381</v>
      </c>
      <c r="I6659" s="5">
        <f t="shared" si="33105"/>
        <v>366</v>
      </c>
      <c r="J6659" s="8">
        <f t="shared" ref="J6659" si="33507">E6659/(SUM(N6652:N6658)/7)*100</f>
        <v>0.74691018757310557</v>
      </c>
      <c r="K6659" s="5">
        <f t="shared" ref="K6659" si="33508">O6659-O6658</f>
        <v>3</v>
      </c>
      <c r="L6659" s="8">
        <f t="shared" ref="L6659" si="33509">SUM(K6653:K6659)/7</f>
        <v>4.1428571428571432</v>
      </c>
      <c r="M6659" s="8">
        <f t="shared" ref="M6659" si="33510">O6659/(B6659/100000)</f>
        <v>54.358799136471646</v>
      </c>
      <c r="N6659" s="5">
        <v>31370</v>
      </c>
      <c r="O6659" s="18">
        <v>875</v>
      </c>
    </row>
    <row r="6660" spans="1:15" x14ac:dyDescent="0.2">
      <c r="A6660" s="5" t="s">
        <v>26</v>
      </c>
      <c r="B6660" s="13">
        <v>1609675</v>
      </c>
      <c r="C6660" s="6">
        <f t="shared" si="32203"/>
        <v>44291</v>
      </c>
      <c r="D6660" s="5">
        <f t="shared" ref="D6660" si="33511">N6660-N6659</f>
        <v>212</v>
      </c>
      <c r="E6660" s="13">
        <f t="shared" ref="E6660" si="33512">SUM(D6654:D6660)/7</f>
        <v>242.57142857142858</v>
      </c>
      <c r="F6660" s="13">
        <f t="shared" ref="F6660" si="33513">SUM(D6656:D6660)/5</f>
        <v>243.8</v>
      </c>
      <c r="G6660" s="13">
        <f t="shared" ref="G6660" si="33514">N6660/(B6660/100000)</f>
        <v>1962.01096494634</v>
      </c>
      <c r="H6660" s="5">
        <f t="shared" si="33114"/>
        <v>382</v>
      </c>
      <c r="I6660" s="5">
        <f t="shared" si="33105"/>
        <v>367</v>
      </c>
      <c r="J6660" s="8">
        <f t="shared" ref="J6660" si="33515">E6660/(SUM(N6653:N6659)/7)*100</f>
        <v>0.79173019625396923</v>
      </c>
      <c r="K6660" s="5">
        <f t="shared" ref="K6660" si="33516">O6660-O6659</f>
        <v>0</v>
      </c>
      <c r="L6660" s="8">
        <f t="shared" ref="L6660" si="33517">SUM(K6654:K6660)/7</f>
        <v>4</v>
      </c>
      <c r="M6660" s="8">
        <f t="shared" ref="M6660" si="33518">O6660/(B6660/100000)</f>
        <v>54.358799136471646</v>
      </c>
      <c r="N6660" s="5">
        <v>31582</v>
      </c>
      <c r="O6660" s="18">
        <v>875</v>
      </c>
    </row>
    <row r="6661" spans="1:15" x14ac:dyDescent="0.2">
      <c r="A6661" s="5" t="s">
        <v>26</v>
      </c>
      <c r="B6661" s="13">
        <v>1609675</v>
      </c>
      <c r="C6661" s="6">
        <f t="shared" si="32203"/>
        <v>44292</v>
      </c>
      <c r="D6661" s="5">
        <f t="shared" ref="D6661" si="33519">N6661-N6660</f>
        <v>148</v>
      </c>
      <c r="E6661" s="13">
        <f t="shared" ref="E6661" si="33520">SUM(D6655:D6661)/7</f>
        <v>249.85714285714286</v>
      </c>
      <c r="F6661" s="13">
        <f t="shared" ref="F6661" si="33521">SUM(D6657:D6661)/5</f>
        <v>216</v>
      </c>
      <c r="G6661" s="13">
        <f t="shared" ref="G6661" si="33522">N6661/(B6661/100000)</f>
        <v>1971.2053675431375</v>
      </c>
      <c r="H6661" s="5">
        <f t="shared" si="33114"/>
        <v>383</v>
      </c>
      <c r="I6661" s="5">
        <f t="shared" si="33105"/>
        <v>368</v>
      </c>
      <c r="J6661" s="8">
        <f t="shared" ref="J6661" si="33523">E6661/(SUM(N6654:N6660)/7)*100</f>
        <v>0.80910415654708212</v>
      </c>
      <c r="K6661" s="5">
        <f t="shared" ref="K6661" si="33524">O6661-O6660</f>
        <v>2</v>
      </c>
      <c r="L6661" s="8">
        <f t="shared" ref="L6661" si="33525">SUM(K6655:K6661)/7</f>
        <v>3.7142857142857144</v>
      </c>
      <c r="M6661" s="8">
        <f t="shared" ref="M6661" si="33526">O6661/(B6661/100000)</f>
        <v>54.483047820212157</v>
      </c>
      <c r="N6661" s="5">
        <v>31730</v>
      </c>
      <c r="O6661" s="18">
        <v>877</v>
      </c>
    </row>
    <row r="6662" spans="1:15" x14ac:dyDescent="0.2">
      <c r="A6662" s="5" t="s">
        <v>26</v>
      </c>
      <c r="B6662" s="13">
        <v>1609675</v>
      </c>
      <c r="C6662" s="6">
        <f t="shared" si="32203"/>
        <v>44293</v>
      </c>
      <c r="D6662" s="5">
        <f t="shared" ref="D6662" si="33527">N6662-N6661</f>
        <v>165</v>
      </c>
      <c r="E6662" s="13">
        <f t="shared" ref="E6662" si="33528">SUM(D6656:D6662)/7</f>
        <v>218.85714285714286</v>
      </c>
      <c r="F6662" s="13">
        <f t="shared" ref="F6662" si="33529">SUM(D6658:D6662)/5</f>
        <v>187.8</v>
      </c>
      <c r="G6662" s="13">
        <f t="shared" ref="G6662" si="33530">N6662/(B6662/100000)</f>
        <v>1981.4558839517294</v>
      </c>
      <c r="H6662" s="5">
        <f t="shared" si="33114"/>
        <v>384</v>
      </c>
      <c r="I6662" s="5">
        <f t="shared" si="33105"/>
        <v>369</v>
      </c>
      <c r="J6662" s="8">
        <f t="shared" ref="J6662" si="33531">E6662/(SUM(N6655:N6661)/7)*100</f>
        <v>0.70302963554429732</v>
      </c>
      <c r="K6662" s="5">
        <f t="shared" ref="K6662" si="33532">O6662-O6661</f>
        <v>4</v>
      </c>
      <c r="L6662" s="8">
        <f t="shared" ref="L6662" si="33533">SUM(K6656:K6662)/7</f>
        <v>3.4285714285714284</v>
      </c>
      <c r="M6662" s="8">
        <f t="shared" ref="M6662" si="33534">O6662/(B6662/100000)</f>
        <v>54.731545187693165</v>
      </c>
      <c r="N6662" s="5">
        <v>31895</v>
      </c>
      <c r="O6662" s="18">
        <v>881</v>
      </c>
    </row>
    <row r="6663" spans="1:15" x14ac:dyDescent="0.2">
      <c r="A6663" s="5" t="s">
        <v>26</v>
      </c>
      <c r="B6663" s="13">
        <v>1609675</v>
      </c>
      <c r="C6663" s="6">
        <f t="shared" si="32203"/>
        <v>44294</v>
      </c>
      <c r="D6663" s="5">
        <f t="shared" ref="D6663" si="33535">N6663-N6662</f>
        <v>430</v>
      </c>
      <c r="E6663" s="13">
        <f t="shared" ref="E6663" si="33536">SUM(D6657:D6663)/7</f>
        <v>239.28571428571428</v>
      </c>
      <c r="F6663" s="13">
        <f t="shared" ref="F6663" si="33537">SUM(D6659:D6663)/5</f>
        <v>212.4</v>
      </c>
      <c r="G6663" s="13">
        <f t="shared" ref="G6663" si="33538">N6663/(B6663/100000)</f>
        <v>2008.1693509559384</v>
      </c>
      <c r="H6663" s="5">
        <f t="shared" si="33114"/>
        <v>385</v>
      </c>
      <c r="I6663" s="5">
        <f t="shared" si="33105"/>
        <v>370</v>
      </c>
      <c r="J6663" s="8">
        <f t="shared" ref="J6663" si="33539">E6663/(SUM(N6656:N6662)/7)*100</f>
        <v>0.76328572860749333</v>
      </c>
      <c r="K6663" s="5">
        <f t="shared" ref="K6663" si="33540">O6663-O6662</f>
        <v>6</v>
      </c>
      <c r="L6663" s="8">
        <f t="shared" ref="L6663" si="33541">SUM(K6657:K6663)/7</f>
        <v>2.8571428571428572</v>
      </c>
      <c r="M6663" s="8">
        <f t="shared" ref="M6663" si="33542">O6663/(B6663/100000)</f>
        <v>55.104291238914691</v>
      </c>
      <c r="N6663" s="5">
        <v>32325</v>
      </c>
      <c r="O6663" s="18">
        <v>887</v>
      </c>
    </row>
    <row r="6664" spans="1:15" x14ac:dyDescent="0.2">
      <c r="A6664" s="5" t="s">
        <v>26</v>
      </c>
      <c r="B6664" s="13">
        <v>1609675</v>
      </c>
      <c r="C6664" s="6">
        <f t="shared" si="32203"/>
        <v>44295</v>
      </c>
      <c r="D6664" s="5">
        <f t="shared" ref="D6664" si="33543">N6664-N6663</f>
        <v>433</v>
      </c>
      <c r="E6664" s="13">
        <f t="shared" ref="E6664" si="33544">SUM(D6658:D6664)/7</f>
        <v>257.42857142857144</v>
      </c>
      <c r="F6664" s="13">
        <f t="shared" ref="F6664" si="33545">SUM(D6660:D6664)/5</f>
        <v>277.60000000000002</v>
      </c>
      <c r="G6664" s="13">
        <f t="shared" ref="G6664" si="33546">N6664/(B6664/100000)</f>
        <v>2035.069190985758</v>
      </c>
      <c r="H6664" s="5">
        <f t="shared" si="33114"/>
        <v>386</v>
      </c>
      <c r="I6664" s="5">
        <f t="shared" si="33105"/>
        <v>371</v>
      </c>
      <c r="J6664" s="8">
        <f t="shared" ref="J6664" si="33547">E6664/(SUM(N6657:N6663)/7)*100</f>
        <v>0.81493842737686617</v>
      </c>
      <c r="K6664" s="5">
        <f t="shared" ref="K6664" si="33548">O6664-O6663</f>
        <v>10</v>
      </c>
      <c r="L6664" s="8">
        <f t="shared" ref="L6664" si="33549">SUM(K6658:K6664)/7</f>
        <v>3.7142857142857144</v>
      </c>
      <c r="M6664" s="8">
        <f t="shared" ref="M6664" si="33550">O6664/(B6664/100000)</f>
        <v>55.725534657617217</v>
      </c>
      <c r="N6664" s="5">
        <v>32758</v>
      </c>
      <c r="O6664" s="18">
        <v>897</v>
      </c>
    </row>
    <row r="6665" spans="1:15" x14ac:dyDescent="0.2">
      <c r="A6665" s="5" t="s">
        <v>26</v>
      </c>
      <c r="B6665" s="13">
        <v>1609675</v>
      </c>
      <c r="C6665" s="6">
        <f t="shared" si="32203"/>
        <v>44296</v>
      </c>
      <c r="D6665" s="5">
        <f t="shared" ref="D6665" si="33551">N6665-N6664</f>
        <v>569</v>
      </c>
      <c r="E6665" s="13">
        <f t="shared" ref="E6665" si="33552">SUM(D6659:D6665)/7</f>
        <v>294.85714285714283</v>
      </c>
      <c r="F6665" s="13">
        <f t="shared" ref="F6665" si="33553">SUM(D6661:D6665)/5</f>
        <v>349</v>
      </c>
      <c r="G6665" s="13">
        <f t="shared" ref="G6665" si="33554">N6665/(B6665/100000)</f>
        <v>2070.417941509932</v>
      </c>
      <c r="H6665" s="5">
        <f t="shared" si="33114"/>
        <v>387</v>
      </c>
      <c r="I6665" s="5">
        <f t="shared" si="33105"/>
        <v>372</v>
      </c>
      <c r="J6665" s="8">
        <f t="shared" ref="J6665" si="33555">E6665/(SUM(N6658:N6664)/7)*100</f>
        <v>0.92588023667364949</v>
      </c>
      <c r="K6665" s="5">
        <f t="shared" ref="K6665" si="33556">O6665-O6664</f>
        <v>3</v>
      </c>
      <c r="L6665" s="8">
        <f t="shared" ref="L6665" si="33557">SUM(K6659:K6665)/7</f>
        <v>4</v>
      </c>
      <c r="M6665" s="8">
        <f t="shared" ref="M6665" si="33558">O6665/(B6665/100000)</f>
        <v>55.91190768322798</v>
      </c>
      <c r="N6665" s="5">
        <v>33327</v>
      </c>
      <c r="O6665" s="18">
        <v>900</v>
      </c>
    </row>
    <row r="6666" spans="1:15" x14ac:dyDescent="0.2">
      <c r="A6666" s="5" t="s">
        <v>26</v>
      </c>
      <c r="B6666" s="13">
        <v>1609675</v>
      </c>
      <c r="C6666" s="6">
        <f t="shared" si="32203"/>
        <v>44297</v>
      </c>
      <c r="D6666" s="5">
        <f t="shared" ref="D6666" si="33559">N6666-N6665</f>
        <v>337</v>
      </c>
      <c r="E6666" s="13">
        <f t="shared" ref="E6666" si="33560">SUM(D6660:D6666)/7</f>
        <v>327.71428571428572</v>
      </c>
      <c r="F6666" s="13">
        <f t="shared" ref="F6666" si="33561">SUM(D6662:D6666)/5</f>
        <v>386.8</v>
      </c>
      <c r="G6666" s="13">
        <f t="shared" ref="G6666" si="33562">N6666/(B6666/100000)</f>
        <v>2091.3538447202077</v>
      </c>
      <c r="H6666" s="5">
        <f t="shared" si="33114"/>
        <v>388</v>
      </c>
      <c r="I6666" s="5">
        <f t="shared" si="33105"/>
        <v>373</v>
      </c>
      <c r="J6666" s="8">
        <f t="shared" ref="J6666" si="33563">E6666/(SUM(N6659:N6665)/7)*100</f>
        <v>1.0196144666136266</v>
      </c>
      <c r="K6666" s="5">
        <f t="shared" ref="K6666" si="33564">O6666-O6665</f>
        <v>3</v>
      </c>
      <c r="L6666" s="8">
        <f t="shared" ref="L6666" si="33565">SUM(K6660:K6666)/7</f>
        <v>4</v>
      </c>
      <c r="M6666" s="8">
        <f t="shared" ref="M6666" si="33566">O6666/(B6666/100000)</f>
        <v>56.098280708838743</v>
      </c>
      <c r="N6666" s="5">
        <v>33664</v>
      </c>
      <c r="O6666" s="18">
        <v>903</v>
      </c>
    </row>
    <row r="6667" spans="1:15" x14ac:dyDescent="0.2">
      <c r="A6667" s="5" t="s">
        <v>26</v>
      </c>
      <c r="B6667" s="13">
        <v>1609675</v>
      </c>
      <c r="C6667" s="6">
        <f t="shared" si="32203"/>
        <v>44298</v>
      </c>
      <c r="D6667" s="5">
        <f t="shared" ref="D6667" si="33567">N6667-N6666</f>
        <v>175</v>
      </c>
      <c r="E6667" s="13">
        <f t="shared" ref="E6667" si="33568">SUM(D6661:D6667)/7</f>
        <v>322.42857142857144</v>
      </c>
      <c r="F6667" s="13">
        <f t="shared" ref="F6667" si="33569">SUM(D6663:D6667)/5</f>
        <v>388.8</v>
      </c>
      <c r="G6667" s="13">
        <f t="shared" ref="G6667" si="33570">N6667/(B6667/100000)</f>
        <v>2102.2256045475019</v>
      </c>
      <c r="H6667" s="5">
        <f t="shared" si="33114"/>
        <v>389</v>
      </c>
      <c r="I6667" s="5">
        <f t="shared" si="33105"/>
        <v>374</v>
      </c>
      <c r="J6667" s="8">
        <f t="shared" ref="J6667" si="33571">E6667/(SUM(N6660:N6666)/7)*100</f>
        <v>0.99304385320374344</v>
      </c>
      <c r="K6667" s="5">
        <f t="shared" ref="K6667" si="33572">O6667-O6666</f>
        <v>4</v>
      </c>
      <c r="L6667" s="8">
        <f t="shared" ref="L6667" si="33573">SUM(K6661:K6667)/7</f>
        <v>4.5714285714285712</v>
      </c>
      <c r="M6667" s="8">
        <f t="shared" ref="M6667" si="33574">O6667/(B6667/100000)</f>
        <v>56.346778076319751</v>
      </c>
      <c r="N6667" s="5">
        <v>33839</v>
      </c>
      <c r="O6667" s="18">
        <v>907</v>
      </c>
    </row>
    <row r="6668" spans="1:15" x14ac:dyDescent="0.2">
      <c r="A6668" s="5" t="s">
        <v>26</v>
      </c>
      <c r="B6668" s="13">
        <v>1609675</v>
      </c>
      <c r="C6668" s="6">
        <f t="shared" si="32203"/>
        <v>44299</v>
      </c>
      <c r="D6668" s="5">
        <f t="shared" ref="D6668" si="33575">N6668-N6667</f>
        <v>181</v>
      </c>
      <c r="E6668" s="13">
        <f t="shared" ref="E6668" si="33576">SUM(D6662:D6668)/7</f>
        <v>327.14285714285717</v>
      </c>
      <c r="F6668" s="13">
        <f t="shared" ref="F6668" si="33577">SUM(D6664:D6668)/5</f>
        <v>339</v>
      </c>
      <c r="G6668" s="13">
        <f t="shared" ref="G6668" si="33578">N6668/(B6668/100000)</f>
        <v>2113.4701104260175</v>
      </c>
      <c r="H6668" s="5">
        <f t="shared" si="33114"/>
        <v>390</v>
      </c>
      <c r="I6668" s="5">
        <f t="shared" si="33105"/>
        <v>375</v>
      </c>
      <c r="J6668" s="8">
        <f t="shared" ref="J6668" si="33579">E6668/(SUM(N6661:N6667)/7)*100</f>
        <v>0.99765616150702729</v>
      </c>
      <c r="K6668" s="5">
        <f t="shared" ref="K6668" si="33580">O6668-O6667</f>
        <v>7</v>
      </c>
      <c r="L6668" s="8">
        <f t="shared" ref="L6668" si="33581">SUM(K6662:K6668)/7</f>
        <v>5.2857142857142856</v>
      </c>
      <c r="M6668" s="8">
        <f t="shared" ref="M6668" si="33582">O6668/(B6668/100000)</f>
        <v>56.781648469411529</v>
      </c>
      <c r="N6668" s="5">
        <v>34020</v>
      </c>
      <c r="O6668" s="18">
        <v>914</v>
      </c>
    </row>
    <row r="6669" spans="1:15" x14ac:dyDescent="0.2">
      <c r="A6669" s="5" t="s">
        <v>26</v>
      </c>
      <c r="B6669" s="13">
        <v>1609675</v>
      </c>
      <c r="C6669" s="6">
        <f t="shared" si="32203"/>
        <v>44300</v>
      </c>
      <c r="D6669" s="5">
        <f t="shared" ref="D6669" si="33583">N6669-N6668</f>
        <v>501</v>
      </c>
      <c r="E6669" s="13">
        <f t="shared" ref="E6669" si="33584">SUM(D6663:D6669)/7</f>
        <v>375.14285714285717</v>
      </c>
      <c r="F6669" s="13">
        <f t="shared" ref="F6669" si="33585">SUM(D6665:D6669)/5</f>
        <v>352.6</v>
      </c>
      <c r="G6669" s="13">
        <f t="shared" ref="G6669" si="33586">N6669/(B6669/100000)</f>
        <v>2144.5944057030147</v>
      </c>
      <c r="H6669" s="5">
        <f t="shared" si="33114"/>
        <v>391</v>
      </c>
      <c r="I6669" s="5">
        <f t="shared" si="33105"/>
        <v>376</v>
      </c>
      <c r="J6669" s="8">
        <f t="shared" ref="J6669" si="33587">E6669/(SUM(N6662:N6668)/7)*100</f>
        <v>1.1327363390099556</v>
      </c>
      <c r="K6669" s="5">
        <f t="shared" ref="K6669" si="33588">O6669-O6668</f>
        <v>25</v>
      </c>
      <c r="L6669" s="8">
        <f t="shared" ref="L6669" si="33589">SUM(K6663:K6669)/7</f>
        <v>8.2857142857142865</v>
      </c>
      <c r="M6669" s="8">
        <f t="shared" ref="M6669" si="33590">O6669/(B6669/100000)</f>
        <v>58.334757016167856</v>
      </c>
      <c r="N6669" s="5">
        <v>34521</v>
      </c>
      <c r="O6669" s="18">
        <v>939</v>
      </c>
    </row>
    <row r="6670" spans="1:15" x14ac:dyDescent="0.2">
      <c r="A6670" s="5" t="s">
        <v>26</v>
      </c>
      <c r="B6670" s="13">
        <v>1609675</v>
      </c>
      <c r="C6670" s="6">
        <f t="shared" si="32203"/>
        <v>44301</v>
      </c>
      <c r="D6670" s="5">
        <f t="shared" ref="D6670" si="33591">N6670-N6669</f>
        <v>573</v>
      </c>
      <c r="E6670" s="13">
        <f t="shared" ref="E6670" si="33592">SUM(D6664:D6670)/7</f>
        <v>395.57142857142856</v>
      </c>
      <c r="F6670" s="13">
        <f t="shared" ref="F6670" si="33593">SUM(D6666:D6670)/5</f>
        <v>353.4</v>
      </c>
      <c r="G6670" s="13">
        <f t="shared" ref="G6670" si="33594">N6670/(B6670/100000)</f>
        <v>2180.1916535946698</v>
      </c>
      <c r="H6670" s="5">
        <f t="shared" si="33114"/>
        <v>392</v>
      </c>
      <c r="I6670" s="5">
        <f t="shared" si="33105"/>
        <v>377</v>
      </c>
      <c r="J6670" s="8">
        <f t="shared" ref="J6670" si="33595">E6670/(SUM(N6663:N6669)/7)*100</f>
        <v>1.1810419101401552</v>
      </c>
      <c r="K6670" s="5">
        <f t="shared" ref="K6670" si="33596">O6670-O6669</f>
        <v>-20</v>
      </c>
      <c r="L6670" s="8">
        <f t="shared" ref="L6670" si="33597">SUM(K6664:K6670)/7</f>
        <v>4.5714285714285712</v>
      </c>
      <c r="M6670" s="8">
        <f t="shared" ref="M6670" si="33598">O6670/(B6670/100000)</f>
        <v>57.092270178762796</v>
      </c>
      <c r="N6670" s="5">
        <v>35094</v>
      </c>
      <c r="O6670" s="18">
        <v>919</v>
      </c>
    </row>
    <row r="6671" spans="1:15" x14ac:dyDescent="0.2">
      <c r="A6671" s="5" t="s">
        <v>26</v>
      </c>
      <c r="B6671" s="13">
        <v>1609675</v>
      </c>
      <c r="C6671" s="6">
        <f t="shared" si="32203"/>
        <v>44302</v>
      </c>
      <c r="D6671" s="5">
        <f t="shared" ref="D6671" si="33599">N6671-N6670</f>
        <v>325</v>
      </c>
      <c r="E6671" s="13">
        <f t="shared" ref="E6671" si="33600">SUM(D6665:D6671)/7</f>
        <v>380.14285714285717</v>
      </c>
      <c r="F6671" s="13">
        <f t="shared" ref="F6671" si="33601">SUM(D6667:D6671)/5</f>
        <v>351</v>
      </c>
      <c r="G6671" s="13">
        <f t="shared" ref="G6671" si="33602">N6671/(B6671/100000)</f>
        <v>2200.3820647025022</v>
      </c>
      <c r="H6671" s="5">
        <f t="shared" si="33114"/>
        <v>393</v>
      </c>
      <c r="I6671" s="5">
        <f t="shared" si="33105"/>
        <v>378</v>
      </c>
      <c r="J6671" s="8">
        <f t="shared" ref="J6671" si="33603">E6671/(SUM(N6664:N6670)/7)*100</f>
        <v>1.1217293432761579</v>
      </c>
      <c r="K6671" s="5">
        <f t="shared" ref="K6671" si="33604">O6671-O6670</f>
        <v>2</v>
      </c>
      <c r="L6671" s="8">
        <f t="shared" ref="L6671" si="33605">SUM(K6665:K6671)/7</f>
        <v>3.4285714285714284</v>
      </c>
      <c r="M6671" s="8">
        <f t="shared" ref="M6671" si="33606">O6671/(B6671/100000)</f>
        <v>57.2165188625033</v>
      </c>
      <c r="N6671" s="5">
        <v>35419</v>
      </c>
      <c r="O6671" s="18">
        <v>921</v>
      </c>
    </row>
    <row r="6672" spans="1:15" x14ac:dyDescent="0.2">
      <c r="A6672" s="5" t="s">
        <v>26</v>
      </c>
      <c r="B6672" s="13">
        <v>1609675</v>
      </c>
      <c r="C6672" s="6">
        <f t="shared" si="32203"/>
        <v>44303</v>
      </c>
      <c r="D6672" s="5">
        <f t="shared" ref="D6672" si="33607">N6672-N6671</f>
        <v>424</v>
      </c>
      <c r="E6672" s="13">
        <f t="shared" ref="E6672" si="33608">SUM(D6666:D6672)/7</f>
        <v>359.42857142857144</v>
      </c>
      <c r="F6672" s="13">
        <f t="shared" ref="F6672" si="33609">SUM(D6668:D6672)/5</f>
        <v>400.8</v>
      </c>
      <c r="G6672" s="13">
        <f t="shared" ref="G6672" si="33610">N6672/(B6672/100000)</f>
        <v>2226.7227856554896</v>
      </c>
      <c r="H6672" s="5">
        <f t="shared" si="33114"/>
        <v>394</v>
      </c>
      <c r="I6672" s="5">
        <f t="shared" si="33105"/>
        <v>379</v>
      </c>
      <c r="J6672" s="8">
        <f t="shared" ref="J6672" si="33611">E6672/(SUM(N6665:N6671)/7)*100</f>
        <v>1.0488402727985193</v>
      </c>
      <c r="K6672" s="5">
        <f t="shared" ref="K6672" si="33612">O6672-O6671</f>
        <v>5</v>
      </c>
      <c r="L6672" s="8">
        <f t="shared" ref="L6672" si="33613">SUM(K6666:K6672)/7</f>
        <v>3.7142857142857144</v>
      </c>
      <c r="M6672" s="8">
        <f t="shared" ref="M6672" si="33614">O6672/(B6672/100000)</f>
        <v>57.527140571854567</v>
      </c>
      <c r="N6672" s="5">
        <v>35843</v>
      </c>
      <c r="O6672" s="18">
        <v>926</v>
      </c>
    </row>
    <row r="6673" spans="1:15" x14ac:dyDescent="0.2">
      <c r="A6673" s="5" t="s">
        <v>26</v>
      </c>
      <c r="B6673" s="13">
        <v>1609675</v>
      </c>
      <c r="C6673" s="6">
        <f t="shared" si="32203"/>
        <v>44304</v>
      </c>
      <c r="D6673" s="5">
        <f t="shared" ref="D6673" si="33615">N6673-N6672</f>
        <v>306</v>
      </c>
      <c r="E6673" s="13">
        <f t="shared" ref="E6673" si="33616">SUM(D6667:D6673)/7</f>
        <v>355</v>
      </c>
      <c r="F6673" s="13">
        <f t="shared" ref="F6673" si="33617">SUM(D6669:D6673)/5</f>
        <v>425.8</v>
      </c>
      <c r="G6673" s="13">
        <f t="shared" ref="G6673" si="33618">N6673/(B6673/100000)</f>
        <v>2245.732834267787</v>
      </c>
      <c r="H6673" s="5">
        <f t="shared" si="33114"/>
        <v>395</v>
      </c>
      <c r="I6673" s="5">
        <f t="shared" si="33105"/>
        <v>380</v>
      </c>
      <c r="J6673" s="8">
        <f t="shared" ref="J6673" si="33619">E6673/(SUM(N6666:N6672)/7)*100</f>
        <v>1.0251650165016502</v>
      </c>
      <c r="K6673" s="5">
        <f t="shared" ref="K6673" si="33620">O6673-O6672</f>
        <v>0</v>
      </c>
      <c r="L6673" s="8">
        <f t="shared" ref="L6673" si="33621">SUM(K6667:K6673)/7</f>
        <v>3.2857142857142856</v>
      </c>
      <c r="M6673" s="8">
        <f t="shared" ref="M6673" si="33622">O6673/(B6673/100000)</f>
        <v>57.527140571854567</v>
      </c>
      <c r="N6673" s="5">
        <v>36149</v>
      </c>
      <c r="O6673" s="18">
        <v>926</v>
      </c>
    </row>
    <row r="6674" spans="1:15" x14ac:dyDescent="0.2">
      <c r="A6674" s="5" t="s">
        <v>26</v>
      </c>
      <c r="B6674" s="13">
        <v>1609675</v>
      </c>
      <c r="C6674" s="6">
        <f t="shared" si="32203"/>
        <v>44305</v>
      </c>
      <c r="D6674" s="5">
        <f t="shared" ref="D6674" si="33623">N6674-N6673</f>
        <v>184</v>
      </c>
      <c r="E6674" s="13">
        <f t="shared" ref="E6674" si="33624">SUM(D6668:D6674)/7</f>
        <v>356.28571428571428</v>
      </c>
      <c r="F6674" s="13">
        <f t="shared" ref="F6674" si="33625">SUM(D6670:D6674)/5</f>
        <v>362.4</v>
      </c>
      <c r="G6674" s="13">
        <f t="shared" ref="G6674" si="33626">N6674/(B6674/100000)</f>
        <v>2257.1637131719135</v>
      </c>
      <c r="H6674" s="5">
        <f t="shared" si="33114"/>
        <v>396</v>
      </c>
      <c r="I6674" s="5">
        <f t="shared" si="33105"/>
        <v>381</v>
      </c>
      <c r="J6674" s="8">
        <f t="shared" ref="J6674" si="33627">E6674/(SUM(N6667:N6673)/7)*100</f>
        <v>1.0184372256365233</v>
      </c>
      <c r="K6674" s="5">
        <f t="shared" ref="K6674" si="33628">O6674-O6673</f>
        <v>1</v>
      </c>
      <c r="L6674" s="8">
        <f t="shared" ref="L6674" si="33629">SUM(K6668:K6674)/7</f>
        <v>2.8571428571428572</v>
      </c>
      <c r="M6674" s="8">
        <f t="shared" ref="M6674" si="33630">O6674/(B6674/100000)</f>
        <v>57.589264913724818</v>
      </c>
      <c r="N6674" s="5">
        <v>36333</v>
      </c>
      <c r="O6674" s="18">
        <v>927</v>
      </c>
    </row>
    <row r="6675" spans="1:15" x14ac:dyDescent="0.2">
      <c r="A6675" s="5" t="s">
        <v>26</v>
      </c>
      <c r="B6675" s="13">
        <v>1609675</v>
      </c>
      <c r="C6675" s="6">
        <f t="shared" si="32203"/>
        <v>44306</v>
      </c>
      <c r="D6675" s="5">
        <f t="shared" ref="D6675" si="33631">N6675-N6674</f>
        <v>112</v>
      </c>
      <c r="E6675" s="13">
        <f t="shared" ref="E6675" si="33632">SUM(D6669:D6675)/7</f>
        <v>346.42857142857144</v>
      </c>
      <c r="F6675" s="13">
        <f t="shared" ref="F6675" si="33633">SUM(D6671:D6675)/5</f>
        <v>270.2</v>
      </c>
      <c r="G6675" s="13">
        <f t="shared" ref="G6675" si="33634">N6675/(B6675/100000)</f>
        <v>2264.1216394613821</v>
      </c>
      <c r="H6675" s="5">
        <f t="shared" si="33114"/>
        <v>397</v>
      </c>
      <c r="I6675" s="5">
        <f t="shared" si="33105"/>
        <v>382</v>
      </c>
      <c r="J6675" s="8">
        <f t="shared" ref="J6675" si="33635">E6675/(SUM(N6668:N6674)/7)*100</f>
        <v>0.98027722644201809</v>
      </c>
      <c r="K6675" s="5">
        <f t="shared" ref="K6675" si="33636">O6675-O6674</f>
        <v>7</v>
      </c>
      <c r="L6675" s="8">
        <f t="shared" ref="L6675" si="33637">SUM(K6669:K6675)/7</f>
        <v>2.8571428571428572</v>
      </c>
      <c r="M6675" s="8">
        <f t="shared" ref="M6675" si="33638">O6675/(B6675/100000)</f>
        <v>58.024135306816596</v>
      </c>
      <c r="N6675" s="5">
        <v>36445</v>
      </c>
      <c r="O6675" s="18">
        <v>934</v>
      </c>
    </row>
    <row r="6676" spans="1:15" customFormat="1" x14ac:dyDescent="0.2">
      <c r="A6676" t="s">
        <v>26</v>
      </c>
      <c r="B6676">
        <v>1609675</v>
      </c>
      <c r="C6676" s="1">
        <v>44307</v>
      </c>
      <c r="D6676">
        <v>494</v>
      </c>
      <c r="E6676">
        <v>345</v>
      </c>
      <c r="F6676">
        <v>304</v>
      </c>
      <c r="G6676">
        <v>2295</v>
      </c>
      <c r="H6676">
        <v>398</v>
      </c>
      <c r="I6676">
        <v>383</v>
      </c>
      <c r="J6676">
        <v>1</v>
      </c>
      <c r="K6676">
        <v>11</v>
      </c>
      <c r="L6676">
        <v>0.9</v>
      </c>
      <c r="M6676">
        <v>58.7</v>
      </c>
      <c r="N6676">
        <v>36939</v>
      </c>
      <c r="O6676">
        <v>945</v>
      </c>
    </row>
    <row r="6677" spans="1:15" x14ac:dyDescent="0.2">
      <c r="A6677" s="5" t="s">
        <v>26</v>
      </c>
      <c r="B6677" s="13">
        <v>1609675</v>
      </c>
      <c r="C6677" s="6">
        <f t="shared" si="32203"/>
        <v>44308</v>
      </c>
      <c r="D6677" s="5">
        <f t="shared" ref="D6677" si="33639">N6677-N6676</f>
        <v>453</v>
      </c>
      <c r="E6677" s="13">
        <f t="shared" ref="E6677" si="33640">SUM(D6671:D6677)/7</f>
        <v>328.28571428571428</v>
      </c>
      <c r="F6677" s="13">
        <f t="shared" ref="F6677" si="33641">SUM(D6673:D6677)/5</f>
        <v>309.8</v>
      </c>
      <c r="G6677" s="13">
        <f t="shared" ref="G6677" si="33642">N6677/(B6677/100000)</f>
        <v>2322.9533912125116</v>
      </c>
      <c r="H6677" s="5">
        <f t="shared" si="33114"/>
        <v>399</v>
      </c>
      <c r="I6677" s="5">
        <f t="shared" si="33105"/>
        <v>384</v>
      </c>
      <c r="J6677" s="8">
        <f t="shared" ref="J6677" si="33643">E6677/(SUM(N6670:N6676)/7)*100</f>
        <v>0.91110212431905235</v>
      </c>
      <c r="K6677" s="5">
        <f t="shared" ref="K6677" si="33644">O6677-O6676</f>
        <v>5</v>
      </c>
      <c r="L6677" s="8">
        <f t="shared" ref="L6677" si="33645">SUM(K6671:K6677)/7</f>
        <v>4.4285714285714288</v>
      </c>
      <c r="M6677" s="8">
        <f t="shared" ref="M6677" si="33646">O6677/(B6677/100000)</f>
        <v>59.018124776740649</v>
      </c>
      <c r="N6677" s="5">
        <v>37392</v>
      </c>
      <c r="O6677" s="18">
        <v>950</v>
      </c>
    </row>
    <row r="6678" spans="1:15" x14ac:dyDescent="0.2">
      <c r="A6678" s="5" t="s">
        <v>26</v>
      </c>
      <c r="B6678" s="13">
        <v>1609675</v>
      </c>
      <c r="C6678" s="6">
        <f t="shared" si="32203"/>
        <v>44309</v>
      </c>
      <c r="D6678" s="5">
        <f t="shared" ref="D6678" si="33647">N6678-N6677</f>
        <v>483</v>
      </c>
      <c r="E6678" s="13">
        <f t="shared" ref="E6678" si="33648">SUM(D6672:D6678)/7</f>
        <v>350.85714285714283</v>
      </c>
      <c r="F6678" s="13">
        <f t="shared" ref="F6678" si="33649">SUM(D6674:D6678)/5</f>
        <v>345.2</v>
      </c>
      <c r="G6678" s="13">
        <f t="shared" ref="G6678" si="33650">N6678/(B6678/100000)</f>
        <v>2352.9594483358442</v>
      </c>
      <c r="H6678" s="5">
        <f t="shared" si="33114"/>
        <v>400</v>
      </c>
      <c r="I6678" s="5">
        <f t="shared" si="33105"/>
        <v>385</v>
      </c>
      <c r="J6678" s="8">
        <f t="shared" ref="J6678" si="33651">E6678/(SUM(N6671:N6677)/7)*100</f>
        <v>0.96495363822096492</v>
      </c>
      <c r="K6678" s="5">
        <f t="shared" ref="K6678" si="33652">O6678-O6677</f>
        <v>6</v>
      </c>
      <c r="L6678" s="8">
        <f t="shared" ref="L6678" si="33653">SUM(K6672:K6678)/7</f>
        <v>5</v>
      </c>
      <c r="M6678" s="8">
        <f t="shared" ref="M6678" si="33654">O6678/(B6678/100000)</f>
        <v>59.390870827962168</v>
      </c>
      <c r="N6678" s="5">
        <v>37875</v>
      </c>
      <c r="O6678" s="18">
        <v>956</v>
      </c>
    </row>
    <row r="6679" spans="1:15" x14ac:dyDescent="0.2">
      <c r="A6679" s="5" t="s">
        <v>26</v>
      </c>
      <c r="B6679" s="13">
        <v>1609675</v>
      </c>
      <c r="C6679" s="6">
        <f t="shared" si="32203"/>
        <v>44310</v>
      </c>
      <c r="D6679" s="5">
        <f t="shared" ref="D6679:D6680" si="33655">N6679-N6678</f>
        <v>368</v>
      </c>
      <c r="E6679" s="13">
        <f t="shared" ref="E6679:E6680" si="33656">SUM(D6673:D6679)/7</f>
        <v>342.85714285714283</v>
      </c>
      <c r="F6679" s="13">
        <f t="shared" ref="F6679:F6680" si="33657">SUM(D6675:D6679)/5</f>
        <v>382</v>
      </c>
      <c r="G6679" s="13">
        <f t="shared" ref="G6679:G6680" si="33658">N6679/(B6679/100000)</f>
        <v>2375.8212061440972</v>
      </c>
      <c r="H6679" s="5">
        <f t="shared" si="33114"/>
        <v>401</v>
      </c>
      <c r="I6679" s="5">
        <f t="shared" si="33105"/>
        <v>386</v>
      </c>
      <c r="J6679" s="8">
        <f t="shared" ref="J6679:J6680" si="33659">E6679/(SUM(N6672:N6678)/7)*100</f>
        <v>0.93393935620447044</v>
      </c>
      <c r="K6679" s="5">
        <f t="shared" ref="K6679:K6680" si="33660">O6679-O6678</f>
        <v>6</v>
      </c>
      <c r="L6679" s="8">
        <f t="shared" ref="L6679:L6680" si="33661">SUM(K6673:K6679)/7</f>
        <v>5.1428571428571432</v>
      </c>
      <c r="M6679" s="8">
        <f t="shared" ref="M6679:M6680" si="33662">O6679/(B6679/100000)</f>
        <v>59.763616879183687</v>
      </c>
      <c r="N6679" s="5">
        <v>38243</v>
      </c>
      <c r="O6679" s="18">
        <v>962</v>
      </c>
    </row>
    <row r="6680" spans="1:15" x14ac:dyDescent="0.2">
      <c r="A6680" s="5" t="s">
        <v>26</v>
      </c>
      <c r="B6680" s="13">
        <v>1609675</v>
      </c>
      <c r="C6680" s="6">
        <f t="shared" si="32203"/>
        <v>44311</v>
      </c>
      <c r="D6680" s="5">
        <f t="shared" si="33655"/>
        <v>277</v>
      </c>
      <c r="E6680" s="13">
        <f t="shared" si="33656"/>
        <v>338.71428571428572</v>
      </c>
      <c r="F6680" s="13">
        <f t="shared" si="33657"/>
        <v>415</v>
      </c>
      <c r="G6680" s="13">
        <f t="shared" si="33658"/>
        <v>2393.0296488421577</v>
      </c>
      <c r="H6680" s="5">
        <f t="shared" si="33114"/>
        <v>402</v>
      </c>
      <c r="I6680" s="5">
        <f t="shared" si="33105"/>
        <v>387</v>
      </c>
      <c r="J6680" s="8">
        <f t="shared" si="33659"/>
        <v>0.91411695762136835</v>
      </c>
      <c r="K6680" s="5">
        <f t="shared" si="33660"/>
        <v>2</v>
      </c>
      <c r="L6680" s="8">
        <f t="shared" si="33661"/>
        <v>5.4285714285714288</v>
      </c>
      <c r="M6680" s="8">
        <f t="shared" si="33662"/>
        <v>59.88786556292419</v>
      </c>
      <c r="N6680" s="5">
        <v>38520</v>
      </c>
      <c r="O6680" s="18">
        <v>964</v>
      </c>
    </row>
    <row r="6681" spans="1:15" x14ac:dyDescent="0.2">
      <c r="A6681" s="5" t="s">
        <v>26</v>
      </c>
      <c r="B6681" s="13">
        <v>1609675</v>
      </c>
      <c r="C6681" s="6">
        <f t="shared" si="32203"/>
        <v>44312</v>
      </c>
      <c r="D6681" s="5">
        <f t="shared" ref="D6681" si="33663">N6681-N6680</f>
        <v>108</v>
      </c>
      <c r="E6681" s="13">
        <f t="shared" ref="E6681" si="33664">SUM(D6675:D6681)/7</f>
        <v>327.85714285714283</v>
      </c>
      <c r="F6681" s="13">
        <f t="shared" ref="F6681" si="33665">SUM(D6677:D6681)/5</f>
        <v>337.8</v>
      </c>
      <c r="G6681" s="13">
        <f t="shared" ref="G6681" si="33666">N6681/(B6681/100000)</f>
        <v>2399.7390777641449</v>
      </c>
      <c r="H6681" s="5">
        <f t="shared" si="33114"/>
        <v>403</v>
      </c>
      <c r="I6681" s="5">
        <f t="shared" si="33105"/>
        <v>388</v>
      </c>
      <c r="J6681" s="8">
        <f t="shared" ref="J6681" si="33667">E6681/(SUM(N6674:N6680)/7)*100</f>
        <v>0.87680088023931491</v>
      </c>
      <c r="K6681" s="5">
        <f t="shared" ref="K6681" si="33668">O6681-O6680</f>
        <v>3</v>
      </c>
      <c r="L6681" s="8">
        <f t="shared" ref="L6681" si="33669">SUM(K6675:K6681)/7</f>
        <v>5.7142857142857144</v>
      </c>
      <c r="M6681" s="8">
        <f t="shared" ref="M6681" si="33670">O6681/(B6681/100000)</f>
        <v>60.074238588534953</v>
      </c>
      <c r="N6681" s="5">
        <v>38628</v>
      </c>
      <c r="O6681" s="18">
        <v>967</v>
      </c>
    </row>
    <row r="6682" spans="1:15" x14ac:dyDescent="0.2">
      <c r="A6682" s="5" t="s">
        <v>26</v>
      </c>
      <c r="B6682" s="13">
        <v>1609675</v>
      </c>
      <c r="C6682" s="6">
        <f t="shared" si="32203"/>
        <v>44313</v>
      </c>
      <c r="D6682" s="5">
        <f t="shared" ref="D6682" si="33671">N6682-N6681</f>
        <v>80</v>
      </c>
      <c r="E6682" s="13">
        <f t="shared" ref="E6682" si="33672">SUM(D6676:D6682)/7</f>
        <v>323.28571428571428</v>
      </c>
      <c r="F6682" s="13">
        <f t="shared" ref="F6682" si="33673">SUM(D6678:D6682)/5</f>
        <v>263.2</v>
      </c>
      <c r="G6682" s="13">
        <f t="shared" ref="G6682" si="33674">N6682/(B6682/100000)</f>
        <v>2404.7090251137652</v>
      </c>
      <c r="H6682" s="5">
        <f t="shared" si="33114"/>
        <v>404</v>
      </c>
      <c r="I6682" s="5">
        <f t="shared" si="33105"/>
        <v>389</v>
      </c>
      <c r="J6682" s="8">
        <f t="shared" ref="J6682" si="33675">E6682/(SUM(N6675:N6681)/7)*100</f>
        <v>0.85706061914392395</v>
      </c>
      <c r="K6682" s="5">
        <f t="shared" ref="K6682" si="33676">O6682-O6681</f>
        <v>9</v>
      </c>
      <c r="L6682" s="8">
        <f t="shared" ref="L6682" si="33677">SUM(K6676:K6682)/7</f>
        <v>6</v>
      </c>
      <c r="M6682" s="8">
        <f t="shared" ref="M6682" si="33678">O6682/(B6682/100000)</f>
        <v>60.633357665367235</v>
      </c>
      <c r="N6682" s="5">
        <v>38708</v>
      </c>
      <c r="O6682" s="18">
        <v>976</v>
      </c>
    </row>
    <row r="6683" spans="1:15" x14ac:dyDescent="0.2">
      <c r="A6683" s="5" t="s">
        <v>26</v>
      </c>
      <c r="B6683" s="13">
        <v>1609675</v>
      </c>
      <c r="C6683" s="6">
        <f t="shared" si="32203"/>
        <v>44314</v>
      </c>
      <c r="D6683" s="5">
        <f t="shared" ref="D6683" si="33679">N6683-N6682</f>
        <v>590</v>
      </c>
      <c r="E6683" s="13">
        <f t="shared" ref="E6683" si="33680">SUM(D6677:D6683)/7</f>
        <v>337</v>
      </c>
      <c r="F6683" s="13">
        <f t="shared" ref="F6683" si="33681">SUM(D6679:D6683)/5</f>
        <v>284.60000000000002</v>
      </c>
      <c r="G6683" s="13">
        <f t="shared" ref="G6683" si="33682">N6683/(B6683/100000)</f>
        <v>2441.3623868172144</v>
      </c>
      <c r="H6683" s="5">
        <f t="shared" si="33114"/>
        <v>405</v>
      </c>
      <c r="I6683" s="5">
        <f t="shared" si="33105"/>
        <v>390</v>
      </c>
      <c r="J6683" s="8">
        <f t="shared" ref="J6683" si="33683">E6683/(SUM(N6676:N6682)/7)*100</f>
        <v>0.88582640205779084</v>
      </c>
      <c r="K6683" s="5">
        <f t="shared" ref="K6683" si="33684">O6683-O6682</f>
        <v>4</v>
      </c>
      <c r="L6683" s="8">
        <f t="shared" ref="L6683" si="33685">SUM(K6677:K6683)/7</f>
        <v>5</v>
      </c>
      <c r="M6683" s="8">
        <f t="shared" ref="M6683" si="33686">O6683/(B6683/100000)</f>
        <v>60.881855032848243</v>
      </c>
      <c r="N6683" s="5">
        <v>39298</v>
      </c>
      <c r="O6683" s="18">
        <v>980</v>
      </c>
    </row>
    <row r="6684" spans="1:15" x14ac:dyDescent="0.2">
      <c r="A6684" s="5" t="s">
        <v>26</v>
      </c>
      <c r="B6684" s="13">
        <v>1609675</v>
      </c>
      <c r="C6684" s="6">
        <f t="shared" si="32203"/>
        <v>44315</v>
      </c>
      <c r="D6684" s="5">
        <f t="shared" ref="D6684" si="33687">N6684-N6683</f>
        <v>363</v>
      </c>
      <c r="E6684" s="13">
        <f t="shared" ref="E6684" si="33688">SUM(D6678:D6684)/7</f>
        <v>324.14285714285717</v>
      </c>
      <c r="F6684" s="13">
        <f t="shared" ref="F6684" si="33689">SUM(D6680:D6684)/5</f>
        <v>283.60000000000002</v>
      </c>
      <c r="G6684" s="13">
        <f t="shared" ref="G6684" si="33690">N6684/(B6684/100000)</f>
        <v>2463.9135229161166</v>
      </c>
      <c r="H6684" s="5">
        <f t="shared" si="33114"/>
        <v>406</v>
      </c>
      <c r="I6684" s="5">
        <f t="shared" si="33105"/>
        <v>391</v>
      </c>
      <c r="J6684" s="8">
        <f t="shared" ref="J6684" si="33691">E6684/(SUM(N6677:N6683)/7)*100</f>
        <v>0.84454932555161843</v>
      </c>
      <c r="K6684" s="5">
        <f t="shared" ref="K6684" si="33692">O6684-O6683</f>
        <v>5</v>
      </c>
      <c r="L6684" s="8">
        <f t="shared" ref="L6684" si="33693">SUM(K6678:K6684)/7</f>
        <v>5</v>
      </c>
      <c r="M6684" s="8">
        <f t="shared" ref="M6684" si="33694">O6684/(B6684/100000)</f>
        <v>61.19247674219951</v>
      </c>
      <c r="N6684" s="5">
        <v>39661</v>
      </c>
      <c r="O6684" s="18">
        <v>985</v>
      </c>
    </row>
    <row r="6685" spans="1:15" x14ac:dyDescent="0.2">
      <c r="A6685" s="5" t="s">
        <v>26</v>
      </c>
      <c r="B6685" s="13">
        <v>1609675</v>
      </c>
      <c r="C6685" s="6">
        <f t="shared" si="32203"/>
        <v>44316</v>
      </c>
      <c r="D6685" s="5">
        <f t="shared" ref="D6685" si="33695">N6685-N6684</f>
        <v>295</v>
      </c>
      <c r="E6685" s="13">
        <f t="shared" ref="E6685" si="33696">SUM(D6679:D6685)/7</f>
        <v>297.28571428571428</v>
      </c>
      <c r="F6685" s="13">
        <f t="shared" ref="F6685" si="33697">SUM(D6681:D6685)/5</f>
        <v>287.2</v>
      </c>
      <c r="G6685" s="13">
        <f t="shared" ref="G6685" si="33698">N6685/(B6685/100000)</f>
        <v>2482.2402037678412</v>
      </c>
      <c r="H6685" s="5">
        <f t="shared" si="33114"/>
        <v>407</v>
      </c>
      <c r="I6685" s="5">
        <f t="shared" si="33105"/>
        <v>392</v>
      </c>
      <c r="J6685" s="8">
        <f t="shared" ref="J6685" si="33699">E6685/(SUM(N6678:N6684)/7)*100</f>
        <v>0.76808657490966414</v>
      </c>
      <c r="K6685" s="5">
        <f t="shared" ref="K6685" si="33700">O6685-O6684</f>
        <v>10</v>
      </c>
      <c r="L6685" s="8">
        <f t="shared" ref="L6685" si="33701">SUM(K6679:K6685)/7</f>
        <v>5.5714285714285712</v>
      </c>
      <c r="M6685" s="8">
        <f t="shared" ref="M6685" si="33702">O6685/(B6685/100000)</f>
        <v>61.813720160902044</v>
      </c>
      <c r="N6685" s="5">
        <v>39956</v>
      </c>
      <c r="O6685" s="18">
        <v>995</v>
      </c>
    </row>
    <row r="6686" spans="1:15" x14ac:dyDescent="0.2">
      <c r="A6686" s="5" t="s">
        <v>26</v>
      </c>
      <c r="B6686" s="13">
        <v>1609675</v>
      </c>
      <c r="C6686" s="6">
        <f t="shared" si="32203"/>
        <v>44317</v>
      </c>
      <c r="D6686" s="5">
        <f t="shared" ref="D6686" si="33703">N6686-N6685</f>
        <v>323</v>
      </c>
      <c r="E6686" s="13">
        <f t="shared" ref="E6686" si="33704">SUM(D6680:D6686)/7</f>
        <v>290.85714285714283</v>
      </c>
      <c r="F6686" s="13">
        <f t="shared" ref="F6686" si="33705">SUM(D6682:D6686)/5</f>
        <v>330.2</v>
      </c>
      <c r="G6686" s="13">
        <f t="shared" ref="G6686" si="33706">N6686/(B6686/100000)</f>
        <v>2502.3063661919332</v>
      </c>
      <c r="H6686" s="5">
        <f t="shared" si="33114"/>
        <v>408</v>
      </c>
      <c r="I6686" s="5">
        <f t="shared" si="33105"/>
        <v>393</v>
      </c>
      <c r="J6686" s="8">
        <f t="shared" ref="J6686" si="33707">E6686/(SUM(N6679:N6685)/7)*100</f>
        <v>0.74574930223358504</v>
      </c>
      <c r="K6686" s="5">
        <f t="shared" ref="K6686" si="33708">O6686-O6685</f>
        <v>3</v>
      </c>
      <c r="L6686" s="8">
        <f t="shared" ref="L6686" si="33709">SUM(K6680:K6686)/7</f>
        <v>5.1428571428571432</v>
      </c>
      <c r="M6686" s="8">
        <f t="shared" ref="M6686" si="33710">O6686/(B6686/100000)</f>
        <v>62.000093186512807</v>
      </c>
      <c r="N6686" s="5">
        <v>40279</v>
      </c>
      <c r="O6686" s="18">
        <v>998</v>
      </c>
    </row>
    <row r="6687" spans="1:15" x14ac:dyDescent="0.2">
      <c r="A6687" s="5" t="s">
        <v>26</v>
      </c>
      <c r="B6687" s="13">
        <v>1609675</v>
      </c>
      <c r="C6687" s="6">
        <f t="shared" si="32203"/>
        <v>44318</v>
      </c>
      <c r="D6687" s="5">
        <f t="shared" ref="D6687" si="33711">N6687-N6686</f>
        <v>229</v>
      </c>
      <c r="E6687" s="13">
        <f t="shared" ref="E6687" si="33712">SUM(D6681:D6687)/7</f>
        <v>284</v>
      </c>
      <c r="F6687" s="13">
        <f t="shared" ref="F6687" si="33713">SUM(D6683:D6687)/5</f>
        <v>360</v>
      </c>
      <c r="G6687" s="13">
        <f t="shared" ref="G6687" si="33714">N6687/(B6687/100000)</f>
        <v>2516.5328404802212</v>
      </c>
      <c r="H6687" s="5">
        <f t="shared" si="33114"/>
        <v>409</v>
      </c>
      <c r="I6687" s="5">
        <f t="shared" si="33105"/>
        <v>394</v>
      </c>
      <c r="J6687" s="8">
        <f t="shared" ref="J6687" si="33715">E6687/(SUM(N6680:N6686)/7)*100</f>
        <v>0.72277767678603888</v>
      </c>
      <c r="K6687" s="5">
        <f t="shared" ref="K6687" si="33716">O6687-O6686</f>
        <v>1</v>
      </c>
      <c r="L6687" s="8">
        <f t="shared" ref="L6687" si="33717">SUM(K6681:K6687)/7</f>
        <v>5</v>
      </c>
      <c r="M6687" s="8">
        <f t="shared" ref="M6687" si="33718">O6687/(B6687/100000)</f>
        <v>62.062217528383059</v>
      </c>
      <c r="N6687" s="5">
        <v>40508</v>
      </c>
      <c r="O6687" s="18">
        <v>999</v>
      </c>
    </row>
    <row r="6688" spans="1:15" x14ac:dyDescent="0.2">
      <c r="A6688" s="5" t="s">
        <v>26</v>
      </c>
      <c r="B6688" s="13">
        <v>1609675</v>
      </c>
      <c r="C6688" s="6">
        <f t="shared" si="32203"/>
        <v>44319</v>
      </c>
      <c r="D6688" s="5">
        <f t="shared" ref="D6688" si="33719">N6688-N6687</f>
        <v>86</v>
      </c>
      <c r="E6688" s="13">
        <f t="shared" ref="E6688" si="33720">SUM(D6682:D6688)/7</f>
        <v>280.85714285714283</v>
      </c>
      <c r="F6688" s="13">
        <f t="shared" ref="F6688" si="33721">SUM(D6684:D6688)/5</f>
        <v>259.2</v>
      </c>
      <c r="G6688" s="13">
        <f t="shared" ref="G6688" si="33722">N6688/(B6688/100000)</f>
        <v>2521.8755338810629</v>
      </c>
      <c r="H6688" s="5">
        <f t="shared" si="33114"/>
        <v>410</v>
      </c>
      <c r="I6688" s="5">
        <f t="shared" si="33105"/>
        <v>395</v>
      </c>
      <c r="J6688" s="8">
        <f t="shared" ref="J6688" si="33723">E6688/(SUM(N6681:N6687)/7)*100</f>
        <v>0.70964993971946078</v>
      </c>
      <c r="K6688" s="5">
        <f t="shared" ref="K6688" si="33724">O6688-O6687</f>
        <v>1</v>
      </c>
      <c r="L6688" s="8">
        <f t="shared" ref="L6688" si="33725">SUM(K6682:K6688)/7</f>
        <v>4.7142857142857144</v>
      </c>
      <c r="M6688" s="8">
        <f t="shared" ref="M6688" si="33726">O6688/(B6688/100000)</f>
        <v>62.124341870253311</v>
      </c>
      <c r="N6688" s="5">
        <v>40594</v>
      </c>
      <c r="O6688" s="18">
        <v>1000</v>
      </c>
    </row>
    <row r="6689" spans="1:15" x14ac:dyDescent="0.2">
      <c r="A6689" s="5" t="s">
        <v>26</v>
      </c>
      <c r="B6689" s="13">
        <v>1609675</v>
      </c>
      <c r="C6689" s="6">
        <f t="shared" si="32203"/>
        <v>44320</v>
      </c>
      <c r="D6689" s="5">
        <f t="shared" ref="D6689" si="33727">N6689-N6688</f>
        <v>93</v>
      </c>
      <c r="E6689" s="13">
        <f t="shared" ref="E6689" si="33728">SUM(D6683:D6689)/7</f>
        <v>282.71428571428572</v>
      </c>
      <c r="F6689" s="13">
        <f t="shared" ref="F6689" si="33729">SUM(D6685:D6689)/5</f>
        <v>205.2</v>
      </c>
      <c r="G6689" s="13">
        <f t="shared" ref="G6689" si="33730">N6689/(B6689/100000)</f>
        <v>2527.6530976749964</v>
      </c>
      <c r="H6689" s="5">
        <f t="shared" si="33114"/>
        <v>411</v>
      </c>
      <c r="I6689" s="5">
        <f t="shared" si="33105"/>
        <v>396</v>
      </c>
      <c r="J6689" s="8">
        <f t="shared" ref="J6689" si="33731">E6689/(SUM(N6682:N6688)/7)*100</f>
        <v>0.70930882711358989</v>
      </c>
      <c r="K6689" s="5">
        <f t="shared" ref="K6689" si="33732">O6689-O6688</f>
        <v>9</v>
      </c>
      <c r="L6689" s="8">
        <f t="shared" ref="L6689" si="33733">SUM(K6683:K6689)/7</f>
        <v>4.7142857142857144</v>
      </c>
      <c r="M6689" s="8">
        <f t="shared" ref="M6689" si="33734">O6689/(B6689/100000)</f>
        <v>62.683460947085592</v>
      </c>
      <c r="N6689" s="5">
        <v>40687</v>
      </c>
      <c r="O6689" s="18">
        <v>1009</v>
      </c>
    </row>
    <row r="6690" spans="1:15" x14ac:dyDescent="0.2">
      <c r="A6690" s="5" t="s">
        <v>26</v>
      </c>
      <c r="B6690" s="13">
        <v>1609675</v>
      </c>
      <c r="C6690" s="6">
        <f t="shared" si="32203"/>
        <v>44321</v>
      </c>
      <c r="D6690" s="5">
        <f t="shared" ref="D6690:D6692" si="33735">N6690-N6689</f>
        <v>378</v>
      </c>
      <c r="E6690" s="13">
        <f t="shared" ref="E6690:E6692" si="33736">SUM(D6684:D6690)/7</f>
        <v>252.42857142857142</v>
      </c>
      <c r="F6690" s="13">
        <f t="shared" ref="F6690:F6692" si="33737">SUM(D6686:D6690)/5</f>
        <v>221.8</v>
      </c>
      <c r="G6690" s="13">
        <f t="shared" ref="G6690:G6692" si="33738">N6690/(B6690/100000)</f>
        <v>2551.1360989019522</v>
      </c>
      <c r="H6690" s="5">
        <f t="shared" si="33114"/>
        <v>412</v>
      </c>
      <c r="I6690" s="5">
        <f t="shared" si="33105"/>
        <v>397</v>
      </c>
      <c r="J6690" s="8">
        <f t="shared" ref="J6690:J6692" si="33739">E6690/(SUM(N6683:N6689)/7)*100</f>
        <v>0.6288636679087346</v>
      </c>
      <c r="K6690" s="5">
        <f t="shared" ref="K6690:K6692" si="33740">O6690-O6689</f>
        <v>2</v>
      </c>
      <c r="L6690" s="8">
        <f t="shared" ref="L6690:L6692" si="33741">SUM(K6684:K6690)/7</f>
        <v>4.4285714285714288</v>
      </c>
      <c r="M6690" s="8">
        <f t="shared" ref="M6690:M6692" si="33742">O6690/(B6690/100000)</f>
        <v>62.807709630826096</v>
      </c>
      <c r="N6690" s="5">
        <v>41065</v>
      </c>
      <c r="O6690" s="18">
        <v>1011</v>
      </c>
    </row>
    <row r="6691" spans="1:15" x14ac:dyDescent="0.2">
      <c r="A6691" s="5" t="s">
        <v>26</v>
      </c>
      <c r="B6691" s="13">
        <v>1609675</v>
      </c>
      <c r="C6691" s="6">
        <f t="shared" si="32203"/>
        <v>44322</v>
      </c>
      <c r="D6691" s="5">
        <f t="shared" si="33735"/>
        <v>259</v>
      </c>
      <c r="E6691" s="13">
        <f t="shared" si="33736"/>
        <v>237.57142857142858</v>
      </c>
      <c r="F6691" s="13">
        <f t="shared" si="33737"/>
        <v>209</v>
      </c>
      <c r="G6691" s="13">
        <f t="shared" si="33738"/>
        <v>2567.2263034463476</v>
      </c>
      <c r="H6691" s="5">
        <f t="shared" si="33114"/>
        <v>413</v>
      </c>
      <c r="I6691" s="5">
        <f t="shared" si="33105"/>
        <v>398</v>
      </c>
      <c r="J6691" s="8">
        <f t="shared" si="33739"/>
        <v>0.58815207780725021</v>
      </c>
      <c r="K6691" s="5">
        <f t="shared" si="33740"/>
        <v>7</v>
      </c>
      <c r="L6691" s="8">
        <f t="shared" si="33741"/>
        <v>4.7142857142857144</v>
      </c>
      <c r="M6691" s="8">
        <f t="shared" si="33742"/>
        <v>63.242580023917874</v>
      </c>
      <c r="N6691" s="5">
        <v>41324</v>
      </c>
      <c r="O6691" s="18">
        <v>1018</v>
      </c>
    </row>
    <row r="6692" spans="1:15" x14ac:dyDescent="0.2">
      <c r="A6692" s="5" t="s">
        <v>26</v>
      </c>
      <c r="B6692" s="13">
        <v>1609675</v>
      </c>
      <c r="C6692" s="6">
        <f t="shared" si="32203"/>
        <v>44323</v>
      </c>
      <c r="D6692" s="5">
        <f t="shared" si="33735"/>
        <v>230</v>
      </c>
      <c r="E6692" s="13">
        <f t="shared" si="33736"/>
        <v>228.28571428571428</v>
      </c>
      <c r="F6692" s="13">
        <f t="shared" si="33737"/>
        <v>209.2</v>
      </c>
      <c r="G6692" s="13">
        <f t="shared" si="33738"/>
        <v>2581.5149020765061</v>
      </c>
      <c r="H6692" s="5">
        <f t="shared" si="33114"/>
        <v>414</v>
      </c>
      <c r="I6692" s="5">
        <f t="shared" si="33105"/>
        <v>399</v>
      </c>
      <c r="J6692" s="8">
        <f t="shared" si="33739"/>
        <v>0.56185898675517643</v>
      </c>
      <c r="K6692" s="5">
        <f t="shared" si="33740"/>
        <v>14</v>
      </c>
      <c r="L6692" s="8">
        <f t="shared" si="33741"/>
        <v>5.2857142857142856</v>
      </c>
      <c r="M6692" s="8">
        <f t="shared" si="33742"/>
        <v>64.112320810101423</v>
      </c>
      <c r="N6692" s="5">
        <v>41554</v>
      </c>
      <c r="O6692" s="18">
        <v>1032</v>
      </c>
    </row>
    <row r="6693" spans="1:15" x14ac:dyDescent="0.2">
      <c r="A6693" s="5" t="s">
        <v>26</v>
      </c>
      <c r="B6693" s="13">
        <v>1609675</v>
      </c>
      <c r="C6693" s="6">
        <f t="shared" si="32203"/>
        <v>44324</v>
      </c>
      <c r="D6693" s="5">
        <f t="shared" ref="D6693" si="33743">N6693-N6692</f>
        <v>259</v>
      </c>
      <c r="E6693" s="13">
        <f t="shared" ref="E6693" si="33744">SUM(D6687:D6693)/7</f>
        <v>219.14285714285714</v>
      </c>
      <c r="F6693" s="13">
        <f t="shared" ref="F6693" si="33745">SUM(D6689:D6693)/5</f>
        <v>243.8</v>
      </c>
      <c r="G6693" s="13">
        <f t="shared" ref="G6693" si="33746">N6693/(B6693/100000)</f>
        <v>2597.6051066209016</v>
      </c>
      <c r="H6693" s="5">
        <f t="shared" si="33114"/>
        <v>415</v>
      </c>
      <c r="I6693" s="5">
        <f t="shared" si="33105"/>
        <v>400</v>
      </c>
      <c r="J6693" s="8">
        <f t="shared" ref="J6693" si="33747">E6693/(SUM(N6686:N6692)/7)*100</f>
        <v>0.53634300778641386</v>
      </c>
      <c r="K6693" s="5">
        <f t="shared" ref="K6693" si="33748">O6693-O6692</f>
        <v>9</v>
      </c>
      <c r="L6693" s="8">
        <f t="shared" ref="L6693" si="33749">SUM(K6687:K6693)/7</f>
        <v>6.1428571428571432</v>
      </c>
      <c r="M6693" s="8">
        <f t="shared" ref="M6693" si="33750">O6693/(B6693/100000)</f>
        <v>64.671439886933697</v>
      </c>
      <c r="N6693" s="5">
        <v>41813</v>
      </c>
      <c r="O6693" s="18">
        <v>1041</v>
      </c>
    </row>
    <row r="6694" spans="1:15" x14ac:dyDescent="0.2">
      <c r="A6694" s="5" t="s">
        <v>26</v>
      </c>
      <c r="B6694" s="13">
        <v>1609675</v>
      </c>
      <c r="C6694" s="6">
        <f t="shared" si="32203"/>
        <v>44325</v>
      </c>
      <c r="D6694" s="5">
        <f t="shared" ref="D6694" si="33751">N6694-N6693</f>
        <v>148</v>
      </c>
      <c r="E6694" s="13">
        <f t="shared" ref="E6694" si="33752">SUM(D6688:D6694)/7</f>
        <v>207.57142857142858</v>
      </c>
      <c r="F6694" s="13">
        <f t="shared" ref="F6694" si="33753">SUM(D6690:D6694)/5</f>
        <v>254.8</v>
      </c>
      <c r="G6694" s="13">
        <f t="shared" ref="G6694" si="33754">N6694/(B6694/100000)</f>
        <v>2606.7995092176993</v>
      </c>
      <c r="H6694" s="5">
        <f t="shared" si="33114"/>
        <v>416</v>
      </c>
      <c r="I6694" s="5">
        <f t="shared" si="33105"/>
        <v>401</v>
      </c>
      <c r="J6694" s="8">
        <f t="shared" ref="J6694" si="33755">E6694/(SUM(N6687:N6693)/7)*100</f>
        <v>0.5053122120015997</v>
      </c>
      <c r="K6694" s="5">
        <f t="shared" ref="K6694" si="33756">O6694-O6693</f>
        <v>2</v>
      </c>
      <c r="L6694" s="8">
        <f t="shared" ref="L6694" si="33757">SUM(K6688:K6694)/7</f>
        <v>6.2857142857142856</v>
      </c>
      <c r="M6694" s="8">
        <f t="shared" ref="M6694" si="33758">O6694/(B6694/100000)</f>
        <v>64.795688570674201</v>
      </c>
      <c r="N6694" s="5">
        <v>41961</v>
      </c>
      <c r="O6694" s="18">
        <v>1043</v>
      </c>
    </row>
    <row r="6695" spans="1:15" x14ac:dyDescent="0.2">
      <c r="A6695" s="5" t="s">
        <v>26</v>
      </c>
      <c r="B6695" s="13">
        <v>1609675</v>
      </c>
      <c r="C6695" s="6">
        <f t="shared" si="32203"/>
        <v>44326</v>
      </c>
      <c r="D6695" s="5">
        <f t="shared" ref="D6695" si="33759">N6695-N6694</f>
        <v>54</v>
      </c>
      <c r="E6695" s="13">
        <f t="shared" ref="E6695" si="33760">SUM(D6689:D6695)/7</f>
        <v>203</v>
      </c>
      <c r="F6695" s="13">
        <f t="shared" ref="F6695" si="33761">SUM(D6691:D6695)/5</f>
        <v>190</v>
      </c>
      <c r="G6695" s="13">
        <f t="shared" ref="G6695" si="33762">N6695/(B6695/100000)</f>
        <v>2610.1542236786927</v>
      </c>
      <c r="H6695" s="5">
        <f t="shared" si="33114"/>
        <v>417</v>
      </c>
      <c r="I6695" s="5">
        <f t="shared" si="33105"/>
        <v>402</v>
      </c>
      <c r="J6695" s="8">
        <f t="shared" ref="J6695" si="33763">E6695/(SUM(N6688:N6694)/7)*100</f>
        <v>0.49169890449068848</v>
      </c>
      <c r="K6695" s="5">
        <f t="shared" ref="K6695" si="33764">O6695-O6694</f>
        <v>1</v>
      </c>
      <c r="L6695" s="8">
        <f t="shared" ref="L6695" si="33765">SUM(K6689:K6695)/7</f>
        <v>6.2857142857142856</v>
      </c>
      <c r="M6695" s="8">
        <f t="shared" ref="M6695" si="33766">O6695/(B6695/100000)</f>
        <v>64.85781291254446</v>
      </c>
      <c r="N6695" s="5">
        <v>42015</v>
      </c>
      <c r="O6695" s="18">
        <v>1044</v>
      </c>
    </row>
    <row r="6696" spans="1:15" x14ac:dyDescent="0.2">
      <c r="A6696" s="5" t="s">
        <v>26</v>
      </c>
      <c r="B6696" s="13">
        <v>1609675</v>
      </c>
      <c r="C6696" s="6">
        <f t="shared" si="32203"/>
        <v>44327</v>
      </c>
      <c r="D6696" s="5">
        <f t="shared" ref="D6696" si="33767">N6696-N6695</f>
        <v>58</v>
      </c>
      <c r="E6696" s="13">
        <f t="shared" ref="E6696" si="33768">SUM(D6690:D6696)/7</f>
        <v>198</v>
      </c>
      <c r="F6696" s="13">
        <f t="shared" ref="F6696" si="33769">SUM(D6692:D6696)/5</f>
        <v>149.80000000000001</v>
      </c>
      <c r="G6696" s="13">
        <f t="shared" ref="G6696" si="33770">N6696/(B6696/100000)</f>
        <v>2613.7574355071674</v>
      </c>
      <c r="H6696" s="5">
        <f t="shared" si="33114"/>
        <v>418</v>
      </c>
      <c r="I6696" s="5">
        <f t="shared" si="33105"/>
        <v>403</v>
      </c>
      <c r="J6696" s="8">
        <f t="shared" ref="J6696" si="33771">E6696/(SUM(N6689:N6695)/7)*100</f>
        <v>0.47724150279423866</v>
      </c>
      <c r="K6696" s="5">
        <f t="shared" ref="K6696" si="33772">O6696-O6695</f>
        <v>11</v>
      </c>
      <c r="L6696" s="8">
        <f t="shared" ref="L6696" si="33773">SUM(K6690:K6696)/7</f>
        <v>6.5714285714285712</v>
      </c>
      <c r="M6696" s="8">
        <f t="shared" ref="M6696" si="33774">O6696/(B6696/100000)</f>
        <v>65.541180673117239</v>
      </c>
      <c r="N6696" s="5">
        <v>42073</v>
      </c>
      <c r="O6696" s="18">
        <v>1055</v>
      </c>
    </row>
    <row r="6697" spans="1:15" x14ac:dyDescent="0.2">
      <c r="A6697" s="5" t="s">
        <v>26</v>
      </c>
      <c r="B6697" s="13">
        <v>1609675</v>
      </c>
      <c r="C6697" s="6">
        <f t="shared" si="32203"/>
        <v>44328</v>
      </c>
      <c r="D6697" s="5">
        <f t="shared" ref="D6697:D6698" si="33775">N6697-N6696</f>
        <v>285</v>
      </c>
      <c r="E6697" s="13">
        <f t="shared" ref="E6697:E6698" si="33776">SUM(D6691:D6697)/7</f>
        <v>184.71428571428572</v>
      </c>
      <c r="F6697" s="13">
        <f t="shared" ref="F6697:F6698" si="33777">SUM(D6693:D6697)/5</f>
        <v>160.80000000000001</v>
      </c>
      <c r="G6697" s="13">
        <f t="shared" ref="G6697:G6698" si="33778">N6697/(B6697/100000)</f>
        <v>2631.4628729401898</v>
      </c>
      <c r="H6697" s="5">
        <f t="shared" si="33114"/>
        <v>419</v>
      </c>
      <c r="I6697" s="5">
        <f t="shared" si="33105"/>
        <v>404</v>
      </c>
      <c r="J6697" s="8">
        <f t="shared" ref="J6697:J6698" si="33779">E6697/(SUM(N6690:N6696)/7)*100</f>
        <v>0.44310412775654978</v>
      </c>
      <c r="K6697" s="5">
        <f t="shared" ref="K6697:K6698" si="33780">O6697-O6696</f>
        <v>4</v>
      </c>
      <c r="L6697" s="8">
        <f t="shared" ref="L6697:L6698" si="33781">SUM(K6691:K6697)/7</f>
        <v>6.8571428571428568</v>
      </c>
      <c r="M6697" s="8">
        <f t="shared" ref="M6697:M6698" si="33782">O6697/(B6697/100000)</f>
        <v>65.789678040598261</v>
      </c>
      <c r="N6697" s="5">
        <v>42358</v>
      </c>
      <c r="O6697" s="18">
        <v>1059</v>
      </c>
    </row>
    <row r="6698" spans="1:15" x14ac:dyDescent="0.2">
      <c r="A6698" s="5" t="s">
        <v>26</v>
      </c>
      <c r="B6698" s="13">
        <v>1609675</v>
      </c>
      <c r="C6698" s="6">
        <f t="shared" si="32203"/>
        <v>44329</v>
      </c>
      <c r="D6698" s="5">
        <f t="shared" si="33775"/>
        <v>216</v>
      </c>
      <c r="E6698" s="13">
        <f t="shared" si="33776"/>
        <v>178.57142857142858</v>
      </c>
      <c r="F6698" s="13">
        <f t="shared" si="33777"/>
        <v>152.19999999999999</v>
      </c>
      <c r="G6698" s="13">
        <f t="shared" si="33778"/>
        <v>2644.8817307841646</v>
      </c>
      <c r="H6698" s="5">
        <f t="shared" si="33114"/>
        <v>420</v>
      </c>
      <c r="I6698" s="5">
        <f t="shared" si="33105"/>
        <v>405</v>
      </c>
      <c r="J6698" s="8">
        <f t="shared" si="33779"/>
        <v>0.42647851571829221</v>
      </c>
      <c r="K6698" s="5">
        <f t="shared" si="33780"/>
        <v>9</v>
      </c>
      <c r="L6698" s="8">
        <f t="shared" si="33781"/>
        <v>7.1428571428571432</v>
      </c>
      <c r="M6698" s="8">
        <f t="shared" si="33782"/>
        <v>66.348797117430536</v>
      </c>
      <c r="N6698" s="5">
        <v>42574</v>
      </c>
      <c r="O6698" s="18">
        <v>1068</v>
      </c>
    </row>
    <row r="6699" spans="1:15" x14ac:dyDescent="0.2">
      <c r="A6699" s="5" t="s">
        <v>26</v>
      </c>
      <c r="B6699" s="13">
        <v>1609675</v>
      </c>
      <c r="C6699" s="6">
        <f t="shared" si="32203"/>
        <v>44330</v>
      </c>
      <c r="D6699" s="5">
        <f t="shared" ref="D6699:D6701" si="33783">N6699-N6698</f>
        <v>173</v>
      </c>
      <c r="E6699" s="13">
        <f t="shared" ref="E6699:E6701" si="33784">SUM(D6693:D6699)/7</f>
        <v>170.42857142857142</v>
      </c>
      <c r="F6699" s="13">
        <f t="shared" ref="F6699:F6701" si="33785">SUM(D6695:D6699)/5</f>
        <v>157.19999999999999</v>
      </c>
      <c r="G6699" s="13">
        <f t="shared" ref="G6699:G6701" si="33786">N6699/(B6699/100000)</f>
        <v>2655.6292419277183</v>
      </c>
      <c r="H6699" s="5">
        <f t="shared" si="33114"/>
        <v>421</v>
      </c>
      <c r="I6699" s="5">
        <f t="shared" si="33105"/>
        <v>406</v>
      </c>
      <c r="J6699" s="8">
        <f t="shared" ref="J6699:J6701" si="33787">E6699/(SUM(N6692:N6698)/7)*100</f>
        <v>0.40530256702950251</v>
      </c>
      <c r="K6699" s="5">
        <f t="shared" ref="K6699:K6701" si="33788">O6699-O6698</f>
        <v>1</v>
      </c>
      <c r="L6699" s="8">
        <f t="shared" ref="L6699:L6701" si="33789">SUM(K6693:K6699)/7</f>
        <v>5.2857142857142856</v>
      </c>
      <c r="M6699" s="8">
        <f t="shared" ref="M6699:M6701" si="33790">O6699/(B6699/100000)</f>
        <v>66.410921459300795</v>
      </c>
      <c r="N6699" s="5">
        <v>42747</v>
      </c>
      <c r="O6699" s="18">
        <v>1069</v>
      </c>
    </row>
    <row r="6700" spans="1:15" x14ac:dyDescent="0.2">
      <c r="A6700" s="5" t="s">
        <v>26</v>
      </c>
      <c r="B6700" s="13">
        <v>1609675</v>
      </c>
      <c r="C6700" s="6">
        <f t="shared" si="32203"/>
        <v>44331</v>
      </c>
      <c r="D6700" s="5">
        <f t="shared" si="33783"/>
        <v>45</v>
      </c>
      <c r="E6700" s="13">
        <f t="shared" si="33784"/>
        <v>139.85714285714286</v>
      </c>
      <c r="F6700" s="13">
        <f t="shared" si="33785"/>
        <v>155.4</v>
      </c>
      <c r="G6700" s="13">
        <f t="shared" si="33786"/>
        <v>2658.4248373118799</v>
      </c>
      <c r="H6700" s="5">
        <f t="shared" si="33114"/>
        <v>422</v>
      </c>
      <c r="I6700" s="5">
        <f t="shared" si="33105"/>
        <v>407</v>
      </c>
      <c r="J6700" s="8">
        <f t="shared" si="33787"/>
        <v>0.33125691528417378</v>
      </c>
      <c r="K6700" s="5">
        <f t="shared" si="33788"/>
        <v>6</v>
      </c>
      <c r="L6700" s="8">
        <f t="shared" si="33789"/>
        <v>4.8571428571428568</v>
      </c>
      <c r="M6700" s="8">
        <f t="shared" si="33790"/>
        <v>66.783667510522307</v>
      </c>
      <c r="N6700" s="5">
        <v>42792</v>
      </c>
      <c r="O6700" s="18">
        <v>1075</v>
      </c>
    </row>
    <row r="6701" spans="1:15" x14ac:dyDescent="0.2">
      <c r="A6701" s="5" t="s">
        <v>26</v>
      </c>
      <c r="B6701" s="13">
        <v>1609675</v>
      </c>
      <c r="C6701" s="6">
        <f t="shared" si="32203"/>
        <v>44332</v>
      </c>
      <c r="D6701" s="5">
        <f t="shared" si="33783"/>
        <v>111</v>
      </c>
      <c r="E6701" s="13">
        <f t="shared" si="33784"/>
        <v>134.57142857142858</v>
      </c>
      <c r="F6701" s="13">
        <f t="shared" si="33785"/>
        <v>166</v>
      </c>
      <c r="G6701" s="13">
        <f t="shared" si="33786"/>
        <v>2665.320639259478</v>
      </c>
      <c r="H6701" s="5">
        <f t="shared" si="33114"/>
        <v>423</v>
      </c>
      <c r="I6701" s="5">
        <f t="shared" si="33105"/>
        <v>408</v>
      </c>
      <c r="J6701" s="8">
        <f t="shared" si="33787"/>
        <v>0.31768514771347633</v>
      </c>
      <c r="K6701" s="5">
        <f t="shared" si="33788"/>
        <v>3</v>
      </c>
      <c r="L6701" s="8">
        <f t="shared" si="33789"/>
        <v>5</v>
      </c>
      <c r="M6701" s="8">
        <f t="shared" si="33790"/>
        <v>66.97004053613307</v>
      </c>
      <c r="N6701" s="5">
        <v>42903</v>
      </c>
      <c r="O6701" s="18">
        <v>1078</v>
      </c>
    </row>
    <row r="6702" spans="1:15" x14ac:dyDescent="0.2">
      <c r="A6702" s="5" t="s">
        <v>26</v>
      </c>
      <c r="B6702" s="13">
        <v>1609675</v>
      </c>
      <c r="C6702" s="6">
        <f t="shared" si="32203"/>
        <v>44333</v>
      </c>
      <c r="D6702" s="5">
        <f t="shared" ref="D6702" si="33791">N6702-N6701</f>
        <v>58</v>
      </c>
      <c r="E6702" s="13">
        <f t="shared" ref="E6702" si="33792">SUM(D6696:D6702)/7</f>
        <v>135.14285714285714</v>
      </c>
      <c r="F6702" s="13">
        <f t="shared" ref="F6702" si="33793">SUM(D6698:D6702)/5</f>
        <v>120.6</v>
      </c>
      <c r="G6702" s="13">
        <f t="shared" ref="G6702" si="33794">N6702/(B6702/100000)</f>
        <v>2668.9238510879527</v>
      </c>
      <c r="H6702" s="5">
        <f t="shared" si="33114"/>
        <v>424</v>
      </c>
      <c r="I6702" s="5">
        <f t="shared" si="33105"/>
        <v>409</v>
      </c>
      <c r="J6702" s="8">
        <f t="shared" ref="J6702" si="33795">E6702/(SUM(N6695:N6701)/7)*100</f>
        <v>0.31802381480659714</v>
      </c>
      <c r="K6702" s="5">
        <f t="shared" ref="K6702" si="33796">O6702-O6701</f>
        <v>1</v>
      </c>
      <c r="L6702" s="8">
        <f t="shared" ref="L6702" si="33797">SUM(K6696:K6702)/7</f>
        <v>5</v>
      </c>
      <c r="M6702" s="8">
        <f t="shared" ref="M6702" si="33798">O6702/(B6702/100000)</f>
        <v>67.032164878003329</v>
      </c>
      <c r="N6702" s="5">
        <v>42961</v>
      </c>
      <c r="O6702" s="18">
        <v>1079</v>
      </c>
    </row>
    <row r="6703" spans="1:15" x14ac:dyDescent="0.2">
      <c r="A6703" s="5" t="s">
        <v>26</v>
      </c>
      <c r="B6703" s="13">
        <v>1609675</v>
      </c>
      <c r="C6703" s="6">
        <f t="shared" si="32203"/>
        <v>44334</v>
      </c>
      <c r="D6703" s="5">
        <f t="shared" ref="D6703" si="33799">N6703-N6702</f>
        <v>43</v>
      </c>
      <c r="E6703" s="13">
        <f t="shared" ref="E6703" si="33800">SUM(D6697:D6703)/7</f>
        <v>133</v>
      </c>
      <c r="F6703" s="13">
        <f t="shared" ref="F6703" si="33801">SUM(D6699:D6703)/5</f>
        <v>86</v>
      </c>
      <c r="G6703" s="13">
        <f t="shared" ref="G6703" si="33802">N6703/(B6703/100000)</f>
        <v>2671.5951977883733</v>
      </c>
      <c r="H6703" s="5">
        <f t="shared" si="33114"/>
        <v>425</v>
      </c>
      <c r="I6703" s="5">
        <f t="shared" si="33105"/>
        <v>410</v>
      </c>
      <c r="J6703" s="8">
        <f t="shared" ref="J6703" si="33803">E6703/(SUM(N6696:N6702)/7)*100</f>
        <v>0.31198895471971266</v>
      </c>
      <c r="K6703" s="5">
        <f t="shared" ref="K6703" si="33804">O6703-O6702</f>
        <v>7</v>
      </c>
      <c r="L6703" s="8">
        <f t="shared" ref="L6703" si="33805">SUM(K6697:K6703)/7</f>
        <v>4.4285714285714288</v>
      </c>
      <c r="M6703" s="8">
        <f t="shared" ref="M6703" si="33806">O6703/(B6703/100000)</f>
        <v>67.467035271095099</v>
      </c>
      <c r="N6703" s="5">
        <v>43004</v>
      </c>
      <c r="O6703" s="18">
        <v>1086</v>
      </c>
    </row>
    <row r="6704" spans="1:15" x14ac:dyDescent="0.2">
      <c r="A6704" s="5" t="s">
        <v>26</v>
      </c>
      <c r="B6704" s="13">
        <v>1609675</v>
      </c>
      <c r="C6704" s="6">
        <f t="shared" si="32203"/>
        <v>44335</v>
      </c>
      <c r="D6704" s="5">
        <f t="shared" ref="D6704" si="33807">N6704-N6703</f>
        <v>218</v>
      </c>
      <c r="E6704" s="13">
        <f t="shared" ref="E6704" si="33808">SUM(D6698:D6704)/7</f>
        <v>123.42857142857143</v>
      </c>
      <c r="F6704" s="13">
        <f t="shared" ref="F6704" si="33809">SUM(D6700:D6704)/5</f>
        <v>95</v>
      </c>
      <c r="G6704" s="13">
        <f t="shared" ref="G6704" si="33810">N6704/(B6704/100000)</f>
        <v>2685.1383043160886</v>
      </c>
      <c r="H6704" s="5">
        <f t="shared" si="33114"/>
        <v>426</v>
      </c>
      <c r="I6704" s="5">
        <f t="shared" si="33105"/>
        <v>411</v>
      </c>
      <c r="J6704" s="8">
        <f t="shared" ref="J6704" si="33811">E6704/(SUM(N6697:N6703)/7)*100</f>
        <v>0.2886359612345869</v>
      </c>
      <c r="K6704" s="5">
        <f t="shared" ref="K6704" si="33812">O6704-O6703</f>
        <v>3</v>
      </c>
      <c r="L6704" s="8">
        <f t="shared" ref="L6704" si="33813">SUM(K6698:K6704)/7</f>
        <v>4.2857142857142856</v>
      </c>
      <c r="M6704" s="8">
        <f t="shared" ref="M6704" si="33814">O6704/(B6704/100000)</f>
        <v>67.653408296705862</v>
      </c>
      <c r="N6704" s="5">
        <v>43222</v>
      </c>
      <c r="O6704" s="18">
        <v>1089</v>
      </c>
    </row>
    <row r="6705" spans="1:15" x14ac:dyDescent="0.2">
      <c r="A6705" s="5" t="s">
        <v>26</v>
      </c>
      <c r="B6705" s="13">
        <v>1609675</v>
      </c>
      <c r="C6705" s="6">
        <f t="shared" si="32203"/>
        <v>44336</v>
      </c>
      <c r="D6705" s="5">
        <f t="shared" ref="D6705" si="33815">N6705-N6704</f>
        <v>108</v>
      </c>
      <c r="E6705" s="13">
        <f t="shared" ref="E6705" si="33816">SUM(D6699:D6705)/7</f>
        <v>108</v>
      </c>
      <c r="F6705" s="13">
        <f t="shared" ref="F6705" si="33817">SUM(D6701:D6705)/5</f>
        <v>107.6</v>
      </c>
      <c r="G6705" s="13">
        <f t="shared" ref="G6705" si="33818">N6705/(B6705/100000)</f>
        <v>2691.8477332380762</v>
      </c>
      <c r="H6705" s="5">
        <f t="shared" si="33114"/>
        <v>427</v>
      </c>
      <c r="I6705" s="5">
        <f t="shared" si="33105"/>
        <v>412</v>
      </c>
      <c r="J6705" s="8">
        <f t="shared" ref="J6705" si="33819">E6705/(SUM(N6698:N6704)/7)*100</f>
        <v>0.25182959530717552</v>
      </c>
      <c r="K6705" s="5">
        <f t="shared" ref="K6705" si="33820">O6705-O6704</f>
        <v>5</v>
      </c>
      <c r="L6705" s="8">
        <f t="shared" ref="L6705" si="33821">SUM(K6699:K6705)/7</f>
        <v>3.7142857142857144</v>
      </c>
      <c r="M6705" s="8">
        <f t="shared" ref="M6705" si="33822">O6705/(B6705/100000)</f>
        <v>67.964030006057129</v>
      </c>
      <c r="N6705" s="5">
        <v>43330</v>
      </c>
      <c r="O6705" s="18">
        <v>1094</v>
      </c>
    </row>
    <row r="6706" spans="1:15" x14ac:dyDescent="0.2">
      <c r="A6706" s="5" t="s">
        <v>26</v>
      </c>
      <c r="B6706" s="13">
        <v>1609675</v>
      </c>
      <c r="C6706" s="6">
        <f t="shared" si="32203"/>
        <v>44337</v>
      </c>
      <c r="D6706" s="5">
        <f t="shared" ref="D6706:D6707" si="33823">N6706-N6705</f>
        <v>103</v>
      </c>
      <c r="E6706" s="13">
        <f t="shared" ref="E6706:E6707" si="33824">SUM(D6700:D6706)/7</f>
        <v>98</v>
      </c>
      <c r="F6706" s="13">
        <f t="shared" ref="F6706:F6707" si="33825">SUM(D6702:D6706)/5</f>
        <v>106</v>
      </c>
      <c r="G6706" s="13">
        <f t="shared" ref="G6706:G6707" si="33826">N6706/(B6706/100000)</f>
        <v>2698.246540450712</v>
      </c>
      <c r="H6706" s="5">
        <f t="shared" si="33114"/>
        <v>428</v>
      </c>
      <c r="I6706" s="5">
        <f t="shared" si="33105"/>
        <v>413</v>
      </c>
      <c r="J6706" s="8">
        <f t="shared" ref="J6706:J6707" si="33827">E6706/(SUM(N6699:N6705)/7)*100</f>
        <v>0.22793802478078412</v>
      </c>
      <c r="K6706" s="5">
        <f t="shared" ref="K6706:K6707" si="33828">O6706-O6705</f>
        <v>9</v>
      </c>
      <c r="L6706" s="8">
        <f t="shared" ref="L6706:L6707" si="33829">SUM(K6700:K6706)/7</f>
        <v>4.8571428571428568</v>
      </c>
      <c r="M6706" s="8">
        <f t="shared" ref="M6706:M6707" si="33830">O6706/(B6706/100000)</f>
        <v>68.523149082889404</v>
      </c>
      <c r="N6706" s="5">
        <v>43433</v>
      </c>
      <c r="O6706" s="18">
        <v>1103</v>
      </c>
    </row>
    <row r="6707" spans="1:15" x14ac:dyDescent="0.2">
      <c r="A6707" s="5" t="s">
        <v>26</v>
      </c>
      <c r="B6707" s="13">
        <v>1609675</v>
      </c>
      <c r="C6707" s="6">
        <f t="shared" si="32203"/>
        <v>44338</v>
      </c>
      <c r="D6707" s="5">
        <f t="shared" si="33823"/>
        <v>84</v>
      </c>
      <c r="E6707" s="13">
        <f t="shared" si="33824"/>
        <v>103.57142857142857</v>
      </c>
      <c r="F6707" s="13">
        <f t="shared" si="33825"/>
        <v>111.2</v>
      </c>
      <c r="G6707" s="13">
        <f t="shared" si="33826"/>
        <v>2703.4649851678132</v>
      </c>
      <c r="H6707" s="5">
        <f t="shared" si="33114"/>
        <v>429</v>
      </c>
      <c r="I6707" s="5">
        <f t="shared" si="33105"/>
        <v>414</v>
      </c>
      <c r="J6707" s="8">
        <f t="shared" si="33827"/>
        <v>0.24034875433042152</v>
      </c>
      <c r="K6707" s="5">
        <f t="shared" si="33828"/>
        <v>3</v>
      </c>
      <c r="L6707" s="8">
        <f t="shared" si="33829"/>
        <v>4.4285714285714288</v>
      </c>
      <c r="M6707" s="8">
        <f t="shared" si="33830"/>
        <v>68.709522108500167</v>
      </c>
      <c r="N6707" s="5">
        <v>43517</v>
      </c>
      <c r="O6707" s="18">
        <v>1106</v>
      </c>
    </row>
    <row r="6708" spans="1:15" x14ac:dyDescent="0.2">
      <c r="A6708" s="5" t="s">
        <v>26</v>
      </c>
      <c r="B6708" s="13">
        <v>1609675</v>
      </c>
      <c r="C6708" s="6">
        <f t="shared" si="32203"/>
        <v>44339</v>
      </c>
      <c r="D6708" s="5">
        <f t="shared" ref="D6708:D6709" si="33831">N6708-N6707</f>
        <v>56</v>
      </c>
      <c r="E6708" s="13">
        <f t="shared" ref="E6708:E6709" si="33832">SUM(D6702:D6708)/7</f>
        <v>95.714285714285708</v>
      </c>
      <c r="F6708" s="13">
        <f t="shared" ref="F6708:F6709" si="33833">SUM(D6704:D6708)/5</f>
        <v>113.8</v>
      </c>
      <c r="G6708" s="13">
        <f t="shared" ref="G6708:G6709" si="33834">N6708/(B6708/100000)</f>
        <v>2706.9439483125475</v>
      </c>
      <c r="H6708" s="5">
        <f t="shared" si="33114"/>
        <v>430</v>
      </c>
      <c r="I6708" s="5">
        <f t="shared" si="33105"/>
        <v>415</v>
      </c>
      <c r="J6708" s="8">
        <f t="shared" ref="J6708:J6709" si="33835">E6708/(SUM(N6701:N6707)/7)*100</f>
        <v>0.22158282898435694</v>
      </c>
      <c r="K6708" s="5">
        <f t="shared" ref="K6708:K6709" si="33836">O6708-O6707</f>
        <v>2</v>
      </c>
      <c r="L6708" s="8">
        <f t="shared" ref="L6708:L6709" si="33837">SUM(K6702:K6708)/7</f>
        <v>4.2857142857142856</v>
      </c>
      <c r="M6708" s="8">
        <f t="shared" ref="M6708:M6709" si="33838">O6708/(B6708/100000)</f>
        <v>68.833770792240671</v>
      </c>
      <c r="N6708" s="5">
        <v>43573</v>
      </c>
      <c r="O6708" s="18">
        <v>1108</v>
      </c>
    </row>
    <row r="6709" spans="1:15" x14ac:dyDescent="0.2">
      <c r="A6709" s="5" t="s">
        <v>26</v>
      </c>
      <c r="B6709" s="13">
        <v>1609675</v>
      </c>
      <c r="C6709" s="6">
        <f t="shared" si="32203"/>
        <v>44340</v>
      </c>
      <c r="D6709" s="5">
        <f t="shared" si="33831"/>
        <v>27</v>
      </c>
      <c r="E6709" s="13">
        <f t="shared" si="33832"/>
        <v>91.285714285714292</v>
      </c>
      <c r="F6709" s="13">
        <f t="shared" si="33833"/>
        <v>75.599999999999994</v>
      </c>
      <c r="G6709" s="13">
        <f t="shared" si="33834"/>
        <v>2708.6213055430444</v>
      </c>
      <c r="H6709" s="5">
        <f t="shared" si="33114"/>
        <v>431</v>
      </c>
      <c r="I6709" s="5">
        <f t="shared" si="33105"/>
        <v>416</v>
      </c>
      <c r="J6709" s="8">
        <f t="shared" si="33835"/>
        <v>0.21086325237592396</v>
      </c>
      <c r="K6709" s="5">
        <f t="shared" si="33836"/>
        <v>1</v>
      </c>
      <c r="L6709" s="8">
        <f t="shared" si="33837"/>
        <v>4.2857142857142856</v>
      </c>
      <c r="M6709" s="8">
        <f t="shared" si="33838"/>
        <v>68.895895134110916</v>
      </c>
      <c r="N6709" s="5">
        <v>43600</v>
      </c>
      <c r="O6709" s="18">
        <v>1109</v>
      </c>
    </row>
    <row r="6710" spans="1:15" x14ac:dyDescent="0.2">
      <c r="A6710" s="5" t="s">
        <v>26</v>
      </c>
      <c r="B6710" s="13">
        <v>1609675</v>
      </c>
      <c r="C6710" s="6">
        <f t="shared" si="32203"/>
        <v>44341</v>
      </c>
      <c r="D6710" s="5">
        <f t="shared" ref="D6710:D6716" si="33839">N6710-N6709</f>
        <v>10</v>
      </c>
      <c r="E6710" s="13">
        <f t="shared" ref="E6710:E6716" si="33840">SUM(D6704:D6710)/7</f>
        <v>86.571428571428569</v>
      </c>
      <c r="F6710" s="13">
        <f t="shared" ref="F6710:F6716" si="33841">SUM(D6706:D6710)/5</f>
        <v>56</v>
      </c>
      <c r="G6710" s="13">
        <f t="shared" ref="G6710:G6716" si="33842">N6710/(B6710/100000)</f>
        <v>2709.2425489617467</v>
      </c>
      <c r="H6710" s="5">
        <f t="shared" si="33114"/>
        <v>432</v>
      </c>
      <c r="I6710" s="5">
        <f t="shared" si="33105"/>
        <v>417</v>
      </c>
      <c r="J6710" s="8">
        <f t="shared" ref="J6710:J6716" si="33843">E6710/(SUM(N6703:N6709)/7)*100</f>
        <v>0.19955281728404006</v>
      </c>
      <c r="K6710" s="5">
        <f t="shared" ref="K6710:K6716" si="33844">O6710-O6709</f>
        <v>0</v>
      </c>
      <c r="L6710" s="8">
        <f t="shared" ref="L6710:L6716" si="33845">SUM(K6704:K6710)/7</f>
        <v>3.2857142857142856</v>
      </c>
      <c r="M6710" s="8">
        <f t="shared" ref="M6710:M6716" si="33846">O6710/(B6710/100000)</f>
        <v>68.895895134110916</v>
      </c>
      <c r="N6710" s="5">
        <v>43610</v>
      </c>
      <c r="O6710" s="18">
        <v>1109</v>
      </c>
    </row>
    <row r="6711" spans="1:15" x14ac:dyDescent="0.2">
      <c r="A6711" s="5" t="s">
        <v>26</v>
      </c>
      <c r="B6711" s="13">
        <v>1609675</v>
      </c>
      <c r="C6711" s="6">
        <f t="shared" si="32203"/>
        <v>44342</v>
      </c>
      <c r="D6711" s="5">
        <f t="shared" si="33839"/>
        <v>10</v>
      </c>
      <c r="E6711" s="13">
        <f t="shared" si="33840"/>
        <v>56.857142857142854</v>
      </c>
      <c r="F6711" s="13">
        <f t="shared" si="33841"/>
        <v>37.4</v>
      </c>
      <c r="G6711" s="13">
        <f t="shared" si="33842"/>
        <v>2709.8637923804495</v>
      </c>
      <c r="H6711" s="5">
        <f t="shared" si="33114"/>
        <v>433</v>
      </c>
      <c r="I6711" s="5">
        <f t="shared" si="33105"/>
        <v>418</v>
      </c>
      <c r="J6711" s="8">
        <f t="shared" si="33843"/>
        <v>0.13079842910429365</v>
      </c>
      <c r="K6711" s="5">
        <f t="shared" si="33844"/>
        <v>4</v>
      </c>
      <c r="L6711" s="8">
        <f t="shared" si="33845"/>
        <v>3.4285714285714284</v>
      </c>
      <c r="M6711" s="8">
        <f t="shared" si="33846"/>
        <v>69.144392501591938</v>
      </c>
      <c r="N6711" s="5">
        <v>43620</v>
      </c>
      <c r="O6711" s="18">
        <v>1113</v>
      </c>
    </row>
    <row r="6712" spans="1:15" x14ac:dyDescent="0.2">
      <c r="A6712" s="5" t="s">
        <v>26</v>
      </c>
      <c r="B6712" s="13">
        <v>1609675</v>
      </c>
      <c r="C6712" s="6">
        <f t="shared" si="32203"/>
        <v>44343</v>
      </c>
      <c r="D6712" s="5">
        <f t="shared" si="33839"/>
        <v>80</v>
      </c>
      <c r="E6712" s="13">
        <f t="shared" si="33840"/>
        <v>52.857142857142854</v>
      </c>
      <c r="F6712" s="13">
        <f t="shared" si="33841"/>
        <v>36.6</v>
      </c>
      <c r="G6712" s="13">
        <f t="shared" si="33842"/>
        <v>2714.8337397300697</v>
      </c>
      <c r="H6712" s="5">
        <f t="shared" si="33114"/>
        <v>434</v>
      </c>
      <c r="I6712" s="5">
        <f t="shared" si="33105"/>
        <v>419</v>
      </c>
      <c r="J6712" s="8">
        <f t="shared" si="33843"/>
        <v>0.12143769097717955</v>
      </c>
      <c r="K6712" s="5">
        <f t="shared" si="33844"/>
        <v>3</v>
      </c>
      <c r="L6712" s="8">
        <f t="shared" si="33845"/>
        <v>3.1428571428571428</v>
      </c>
      <c r="M6712" s="8">
        <f t="shared" si="33846"/>
        <v>69.330765527202701</v>
      </c>
      <c r="N6712" s="5">
        <v>43700</v>
      </c>
      <c r="O6712" s="18">
        <v>1116</v>
      </c>
    </row>
    <row r="6713" spans="1:15" x14ac:dyDescent="0.2">
      <c r="A6713" s="5" t="s">
        <v>26</v>
      </c>
      <c r="B6713" s="13">
        <v>1609675</v>
      </c>
      <c r="C6713" s="6">
        <f t="shared" si="32203"/>
        <v>44344</v>
      </c>
      <c r="D6713" s="5">
        <f t="shared" si="33839"/>
        <v>62</v>
      </c>
      <c r="E6713" s="13">
        <f t="shared" si="33840"/>
        <v>47</v>
      </c>
      <c r="F6713" s="13">
        <f t="shared" si="33841"/>
        <v>37.799999999999997</v>
      </c>
      <c r="G6713" s="13">
        <f t="shared" si="33842"/>
        <v>2718.6854489260254</v>
      </c>
      <c r="H6713" s="5">
        <f t="shared" si="33114"/>
        <v>435</v>
      </c>
      <c r="I6713" s="5">
        <f t="shared" si="33105"/>
        <v>420</v>
      </c>
      <c r="J6713" s="8">
        <f t="shared" si="33843"/>
        <v>0.10785011129213612</v>
      </c>
      <c r="K6713" s="5">
        <f t="shared" si="33844"/>
        <v>4</v>
      </c>
      <c r="L6713" s="8">
        <f t="shared" si="33845"/>
        <v>2.4285714285714284</v>
      </c>
      <c r="M6713" s="8">
        <f t="shared" si="33846"/>
        <v>69.579262894683708</v>
      </c>
      <c r="N6713" s="5">
        <v>43762</v>
      </c>
      <c r="O6713" s="18">
        <v>1120</v>
      </c>
    </row>
    <row r="6714" spans="1:15" x14ac:dyDescent="0.2">
      <c r="A6714" s="5" t="s">
        <v>26</v>
      </c>
      <c r="B6714" s="13">
        <v>1609675</v>
      </c>
      <c r="C6714" s="6">
        <f t="shared" si="32203"/>
        <v>44345</v>
      </c>
      <c r="D6714" s="5">
        <f t="shared" si="33839"/>
        <v>46</v>
      </c>
      <c r="E6714" s="13">
        <f t="shared" si="33840"/>
        <v>41.571428571428569</v>
      </c>
      <c r="F6714" s="13">
        <f t="shared" si="33841"/>
        <v>41.6</v>
      </c>
      <c r="G6714" s="13">
        <f t="shared" si="33842"/>
        <v>2721.5431686520569</v>
      </c>
      <c r="H6714" s="5">
        <f t="shared" si="33114"/>
        <v>436</v>
      </c>
      <c r="I6714" s="5">
        <f t="shared" si="33105"/>
        <v>421</v>
      </c>
      <c r="J6714" s="8">
        <f t="shared" si="33843"/>
        <v>9.5290488633907683E-2</v>
      </c>
      <c r="K6714" s="5">
        <f t="shared" si="33844"/>
        <v>0</v>
      </c>
      <c r="L6714" s="8">
        <f t="shared" si="33845"/>
        <v>2</v>
      </c>
      <c r="M6714" s="8">
        <f t="shared" si="33846"/>
        <v>69.579262894683708</v>
      </c>
      <c r="N6714" s="5">
        <v>43808</v>
      </c>
      <c r="O6714" s="18">
        <v>1120</v>
      </c>
    </row>
    <row r="6715" spans="1:15" x14ac:dyDescent="0.2">
      <c r="A6715" s="5" t="s">
        <v>26</v>
      </c>
      <c r="B6715" s="13">
        <v>1609675</v>
      </c>
      <c r="C6715" s="6">
        <f t="shared" si="32203"/>
        <v>44346</v>
      </c>
      <c r="D6715" s="5">
        <f t="shared" si="33839"/>
        <v>19</v>
      </c>
      <c r="E6715" s="13">
        <f t="shared" si="33840"/>
        <v>36.285714285714285</v>
      </c>
      <c r="F6715" s="13">
        <f t="shared" si="33841"/>
        <v>43.4</v>
      </c>
      <c r="G6715" s="13">
        <f t="shared" si="33842"/>
        <v>2722.723531147592</v>
      </c>
      <c r="H6715" s="5">
        <f t="shared" si="33114"/>
        <v>437</v>
      </c>
      <c r="I6715" s="5">
        <f t="shared" si="33105"/>
        <v>422</v>
      </c>
      <c r="J6715" s="8">
        <f t="shared" si="33843"/>
        <v>8.3095333902569082E-2</v>
      </c>
      <c r="K6715" s="5">
        <f t="shared" si="33844"/>
        <v>0</v>
      </c>
      <c r="L6715" s="8">
        <f t="shared" si="33845"/>
        <v>1.7142857142857142</v>
      </c>
      <c r="M6715" s="8">
        <f t="shared" si="33846"/>
        <v>69.579262894683708</v>
      </c>
      <c r="N6715" s="5">
        <v>43827</v>
      </c>
      <c r="O6715" s="18">
        <v>1120</v>
      </c>
    </row>
    <row r="6716" spans="1:15" x14ac:dyDescent="0.2">
      <c r="A6716" s="5" t="s">
        <v>26</v>
      </c>
      <c r="B6716" s="13">
        <v>1609675</v>
      </c>
      <c r="C6716" s="6">
        <f t="shared" si="32203"/>
        <v>44347</v>
      </c>
      <c r="D6716" s="5">
        <f t="shared" si="33839"/>
        <v>13</v>
      </c>
      <c r="E6716" s="13">
        <f t="shared" si="33840"/>
        <v>34.285714285714285</v>
      </c>
      <c r="F6716" s="13">
        <f t="shared" si="33841"/>
        <v>44</v>
      </c>
      <c r="G6716" s="13">
        <f t="shared" si="33842"/>
        <v>2723.5311475919052</v>
      </c>
      <c r="H6716" s="5">
        <f t="shared" si="33114"/>
        <v>438</v>
      </c>
      <c r="I6716" s="5">
        <f t="shared" si="33105"/>
        <v>423</v>
      </c>
      <c r="J6716" s="8">
        <f t="shared" si="33843"/>
        <v>7.8450087766035681E-2</v>
      </c>
      <c r="K6716" s="5">
        <f t="shared" si="33844"/>
        <v>1</v>
      </c>
      <c r="L6716" s="8">
        <f t="shared" si="33845"/>
        <v>1.7142857142857142</v>
      </c>
      <c r="M6716" s="8">
        <f t="shared" si="33846"/>
        <v>69.641387236553967</v>
      </c>
      <c r="N6716" s="5">
        <v>43840</v>
      </c>
      <c r="O6716" s="18">
        <v>1121</v>
      </c>
    </row>
    <row r="6717" spans="1:15" x14ac:dyDescent="0.2">
      <c r="A6717" s="5" t="s">
        <v>26</v>
      </c>
      <c r="B6717" s="13">
        <v>1609675</v>
      </c>
      <c r="C6717" s="6">
        <f t="shared" si="32203"/>
        <v>44348</v>
      </c>
      <c r="D6717" s="5">
        <f t="shared" ref="D6717:D6720" si="33847">N6717-N6716</f>
        <v>11</v>
      </c>
      <c r="E6717" s="13">
        <f t="shared" ref="E6717:E6720" si="33848">SUM(D6711:D6717)/7</f>
        <v>34.428571428571431</v>
      </c>
      <c r="F6717" s="13">
        <f t="shared" ref="F6717:F6720" si="33849">SUM(D6713:D6717)/5</f>
        <v>30.2</v>
      </c>
      <c r="G6717" s="13">
        <f t="shared" ref="G6717:G6720" si="33850">N6717/(B6717/100000)</f>
        <v>2724.214515352478</v>
      </c>
      <c r="H6717" s="5">
        <f t="shared" si="33114"/>
        <v>439</v>
      </c>
      <c r="I6717" s="5">
        <f t="shared" si="33105"/>
        <v>424</v>
      </c>
      <c r="J6717" s="8">
        <f t="shared" ref="J6717:J6720" si="33851">E6717/(SUM(N6710:N6716)/7)*100</f>
        <v>7.8715210979628775E-2</v>
      </c>
      <c r="K6717" s="5">
        <f t="shared" ref="K6717:K6720" si="33852">O6717-O6716</f>
        <v>1</v>
      </c>
      <c r="L6717" s="8">
        <f t="shared" ref="L6717:L6720" si="33853">SUM(K6711:K6717)/7</f>
        <v>1.8571428571428572</v>
      </c>
      <c r="M6717" s="8">
        <f t="shared" ref="M6717:M6720" si="33854">O6717/(B6717/100000)</f>
        <v>69.703511578424212</v>
      </c>
      <c r="N6717" s="5">
        <v>43851</v>
      </c>
      <c r="O6717" s="18">
        <v>1122</v>
      </c>
    </row>
    <row r="6718" spans="1:15" x14ac:dyDescent="0.2">
      <c r="A6718" s="5" t="s">
        <v>26</v>
      </c>
      <c r="B6718" s="13">
        <v>1609675</v>
      </c>
      <c r="C6718" s="6">
        <f t="shared" si="32203"/>
        <v>44349</v>
      </c>
      <c r="D6718" s="5">
        <f t="shared" si="33847"/>
        <v>59</v>
      </c>
      <c r="E6718" s="13">
        <f t="shared" si="33848"/>
        <v>41.428571428571431</v>
      </c>
      <c r="F6718" s="13">
        <f t="shared" si="33849"/>
        <v>29.6</v>
      </c>
      <c r="G6718" s="13">
        <f t="shared" si="33850"/>
        <v>2727.8798515228227</v>
      </c>
      <c r="H6718" s="5">
        <f t="shared" si="33114"/>
        <v>440</v>
      </c>
      <c r="I6718" s="5">
        <f t="shared" si="33105"/>
        <v>425</v>
      </c>
      <c r="J6718" s="8">
        <f t="shared" si="33851"/>
        <v>9.4645048432155821E-2</v>
      </c>
      <c r="K6718" s="5">
        <f t="shared" si="33852"/>
        <v>1</v>
      </c>
      <c r="L6718" s="8">
        <f t="shared" si="33853"/>
        <v>1.4285714285714286</v>
      </c>
      <c r="M6718" s="8">
        <f t="shared" si="33854"/>
        <v>69.765635920294471</v>
      </c>
      <c r="N6718" s="5">
        <v>43910</v>
      </c>
      <c r="O6718" s="18">
        <v>1123</v>
      </c>
    </row>
    <row r="6719" spans="1:15" x14ac:dyDescent="0.2">
      <c r="A6719" s="5" t="s">
        <v>26</v>
      </c>
      <c r="B6719" s="13">
        <v>1609675</v>
      </c>
      <c r="C6719" s="6">
        <f t="shared" si="32203"/>
        <v>44350</v>
      </c>
      <c r="D6719" s="5">
        <f t="shared" si="33847"/>
        <v>22</v>
      </c>
      <c r="E6719" s="13">
        <f t="shared" si="33848"/>
        <v>33.142857142857146</v>
      </c>
      <c r="F6719" s="13">
        <f t="shared" si="33849"/>
        <v>24.8</v>
      </c>
      <c r="G6719" s="13">
        <f t="shared" si="33850"/>
        <v>2729.2465870439687</v>
      </c>
      <c r="H6719" s="5">
        <f t="shared" si="33114"/>
        <v>441</v>
      </c>
      <c r="I6719" s="5">
        <f t="shared" si="33105"/>
        <v>426</v>
      </c>
      <c r="J6719" s="8">
        <f t="shared" si="33851"/>
        <v>7.5644445024095369E-2</v>
      </c>
      <c r="K6719" s="5">
        <f t="shared" si="33852"/>
        <v>1</v>
      </c>
      <c r="L6719" s="8">
        <f t="shared" si="33853"/>
        <v>1.1428571428571428</v>
      </c>
      <c r="M6719" s="8">
        <f t="shared" si="33854"/>
        <v>69.827760262164716</v>
      </c>
      <c r="N6719" s="5">
        <v>43932</v>
      </c>
      <c r="O6719" s="18">
        <v>1124</v>
      </c>
    </row>
    <row r="6720" spans="1:15" x14ac:dyDescent="0.2">
      <c r="A6720" s="5" t="s">
        <v>26</v>
      </c>
      <c r="B6720" s="13">
        <v>1609675</v>
      </c>
      <c r="C6720" s="6">
        <f t="shared" si="32203"/>
        <v>44351</v>
      </c>
      <c r="D6720" s="5">
        <f t="shared" si="33847"/>
        <v>17</v>
      </c>
      <c r="E6720" s="13">
        <f t="shared" si="33848"/>
        <v>26.714285714285715</v>
      </c>
      <c r="F6720" s="13">
        <f t="shared" si="33849"/>
        <v>24.4</v>
      </c>
      <c r="G6720" s="13">
        <f t="shared" si="33850"/>
        <v>2730.3027008557629</v>
      </c>
      <c r="H6720" s="5">
        <f t="shared" si="33114"/>
        <v>442</v>
      </c>
      <c r="I6720" s="5">
        <f t="shared" si="33105"/>
        <v>427</v>
      </c>
      <c r="J6720" s="8">
        <f t="shared" si="33851"/>
        <v>6.0925944026325229E-2</v>
      </c>
      <c r="K6720" s="5">
        <f t="shared" si="33852"/>
        <v>0</v>
      </c>
      <c r="L6720" s="8">
        <f t="shared" si="33853"/>
        <v>0.5714285714285714</v>
      </c>
      <c r="M6720" s="8">
        <f t="shared" si="33854"/>
        <v>69.827760262164716</v>
      </c>
      <c r="N6720" s="5">
        <v>43949</v>
      </c>
      <c r="O6720" s="18">
        <v>1124</v>
      </c>
    </row>
    <row r="6721" spans="1:15" x14ac:dyDescent="0.2">
      <c r="A6721" s="5" t="s">
        <v>26</v>
      </c>
      <c r="B6721" s="13">
        <v>1609675</v>
      </c>
      <c r="C6721" s="6">
        <f t="shared" si="32203"/>
        <v>44352</v>
      </c>
      <c r="D6721" s="5">
        <f t="shared" ref="D6721" si="33855">N6721-N6720</f>
        <v>22</v>
      </c>
      <c r="E6721" s="13">
        <f t="shared" ref="E6721" si="33856">SUM(D6715:D6721)/7</f>
        <v>23.285714285714285</v>
      </c>
      <c r="F6721" s="13">
        <f t="shared" ref="F6721" si="33857">SUM(D6717:D6721)/5</f>
        <v>26.2</v>
      </c>
      <c r="G6721" s="13">
        <f t="shared" ref="G6721" si="33858">N6721/(B6721/100000)</f>
        <v>2731.6694363769084</v>
      </c>
      <c r="H6721" s="5">
        <f t="shared" si="33114"/>
        <v>443</v>
      </c>
      <c r="I6721" s="5">
        <f t="shared" si="33105"/>
        <v>428</v>
      </c>
      <c r="J6721" s="8">
        <f t="shared" ref="J6721" si="33859">E6721/(SUM(N6714:N6720)/7)*100</f>
        <v>5.3074235551923206E-2</v>
      </c>
      <c r="K6721" s="5">
        <f t="shared" ref="K6721" si="33860">O6721-O6720</f>
        <v>2</v>
      </c>
      <c r="L6721" s="8">
        <f t="shared" ref="L6721" si="33861">SUM(K6715:K6721)/7</f>
        <v>0.8571428571428571</v>
      </c>
      <c r="M6721" s="8">
        <f t="shared" ref="M6721" si="33862">O6721/(B6721/100000)</f>
        <v>69.952008945905234</v>
      </c>
      <c r="N6721" s="5">
        <v>43971</v>
      </c>
      <c r="O6721" s="18">
        <v>1126</v>
      </c>
    </row>
    <row r="6722" spans="1:15" x14ac:dyDescent="0.2">
      <c r="A6722" s="5" t="s">
        <v>26</v>
      </c>
      <c r="B6722" s="13">
        <v>1609675</v>
      </c>
      <c r="C6722" s="6">
        <f t="shared" si="32203"/>
        <v>44353</v>
      </c>
      <c r="D6722" s="5">
        <f t="shared" ref="D6722" si="33863">N6722-N6721</f>
        <v>8</v>
      </c>
      <c r="E6722" s="13">
        <f t="shared" ref="E6722" si="33864">SUM(D6716:D6722)/7</f>
        <v>21.714285714285715</v>
      </c>
      <c r="F6722" s="13">
        <f t="shared" ref="F6722" si="33865">SUM(D6718:D6722)/5</f>
        <v>25.6</v>
      </c>
      <c r="G6722" s="13">
        <f t="shared" ref="G6722" si="33866">N6722/(B6722/100000)</f>
        <v>2732.1664311118702</v>
      </c>
      <c r="H6722" s="5">
        <f t="shared" si="33114"/>
        <v>444</v>
      </c>
      <c r="I6722" s="5">
        <f t="shared" si="33105"/>
        <v>429</v>
      </c>
      <c r="J6722" s="8">
        <f t="shared" ref="J6722" si="33867">E6722/(SUM(N6715:N6721)/7)*100</f>
        <v>4.946628482166103E-2</v>
      </c>
      <c r="K6722" s="5">
        <f t="shared" ref="K6722" si="33868">O6722-O6721</f>
        <v>0</v>
      </c>
      <c r="L6722" s="8">
        <f t="shared" ref="L6722" si="33869">SUM(K6716:K6722)/7</f>
        <v>0.8571428571428571</v>
      </c>
      <c r="M6722" s="8">
        <f t="shared" ref="M6722" si="33870">O6722/(B6722/100000)</f>
        <v>69.952008945905234</v>
      </c>
      <c r="N6722" s="5">
        <v>43979</v>
      </c>
      <c r="O6722" s="18">
        <v>1126</v>
      </c>
    </row>
    <row r="6723" spans="1:15" x14ac:dyDescent="0.2">
      <c r="A6723" s="5" t="s">
        <v>26</v>
      </c>
      <c r="B6723" s="13">
        <v>1609675</v>
      </c>
      <c r="C6723" s="6">
        <f t="shared" si="32203"/>
        <v>44354</v>
      </c>
      <c r="D6723" s="5">
        <f t="shared" ref="D6723:D6725" si="33871">N6723-N6722</f>
        <v>11</v>
      </c>
      <c r="E6723" s="13">
        <f t="shared" ref="E6723:E6725" si="33872">SUM(D6717:D6723)/7</f>
        <v>21.428571428571427</v>
      </c>
      <c r="F6723" s="13">
        <f t="shared" ref="F6723:F6725" si="33873">SUM(D6719:D6723)/5</f>
        <v>16</v>
      </c>
      <c r="G6723" s="13">
        <f t="shared" ref="G6723:G6725" si="33874">N6723/(B6723/100000)</f>
        <v>2732.849798872443</v>
      </c>
      <c r="H6723" s="5">
        <f t="shared" si="33114"/>
        <v>445</v>
      </c>
      <c r="I6723" s="5">
        <f t="shared" si="33105"/>
        <v>430</v>
      </c>
      <c r="J6723" s="8">
        <f t="shared" ref="J6723:J6725" si="33875">E6723/(SUM(N6716:N6722)/7)*100</f>
        <v>4.8791277420697901E-2</v>
      </c>
      <c r="K6723" s="5">
        <f t="shared" ref="K6723:K6725" si="33876">O6723-O6722</f>
        <v>0</v>
      </c>
      <c r="L6723" s="8">
        <f t="shared" ref="L6723:L6725" si="33877">SUM(K6717:K6723)/7</f>
        <v>0.7142857142857143</v>
      </c>
      <c r="M6723" s="8">
        <f t="shared" ref="M6723:M6725" si="33878">O6723/(B6723/100000)</f>
        <v>69.952008945905234</v>
      </c>
      <c r="N6723" s="5">
        <v>43990</v>
      </c>
      <c r="O6723" s="18">
        <v>1126</v>
      </c>
    </row>
    <row r="6724" spans="1:15" x14ac:dyDescent="0.2">
      <c r="A6724" s="5" t="s">
        <v>26</v>
      </c>
      <c r="B6724" s="13">
        <v>1609675</v>
      </c>
      <c r="C6724" s="6">
        <f t="shared" si="32203"/>
        <v>44355</v>
      </c>
      <c r="D6724" s="5">
        <f t="shared" si="33871"/>
        <v>7</v>
      </c>
      <c r="E6724" s="13">
        <f t="shared" si="33872"/>
        <v>20.857142857142858</v>
      </c>
      <c r="F6724" s="13">
        <f t="shared" si="33873"/>
        <v>13</v>
      </c>
      <c r="G6724" s="13">
        <f t="shared" si="33874"/>
        <v>2733.2846692655348</v>
      </c>
      <c r="H6724" s="5">
        <f t="shared" si="33114"/>
        <v>446</v>
      </c>
      <c r="I6724" s="5">
        <f t="shared" si="33105"/>
        <v>431</v>
      </c>
      <c r="J6724" s="8">
        <f t="shared" si="33875"/>
        <v>4.7467016925567818E-2</v>
      </c>
      <c r="K6724" s="5">
        <f t="shared" si="33876"/>
        <v>3</v>
      </c>
      <c r="L6724" s="8">
        <f t="shared" si="33877"/>
        <v>1</v>
      </c>
      <c r="M6724" s="8">
        <f t="shared" si="33878"/>
        <v>70.138381971515983</v>
      </c>
      <c r="N6724" s="5">
        <v>43997</v>
      </c>
      <c r="O6724" s="18">
        <v>1129</v>
      </c>
    </row>
    <row r="6725" spans="1:15" x14ac:dyDescent="0.2">
      <c r="A6725" s="5" t="s">
        <v>26</v>
      </c>
      <c r="B6725" s="13">
        <v>1609675</v>
      </c>
      <c r="C6725" s="6">
        <f t="shared" ref="C6725:C6799" si="33879">C6724+1</f>
        <v>44356</v>
      </c>
      <c r="D6725" s="5">
        <f t="shared" si="33871"/>
        <v>18</v>
      </c>
      <c r="E6725" s="13">
        <f t="shared" si="33872"/>
        <v>15</v>
      </c>
      <c r="F6725" s="13">
        <f t="shared" si="33873"/>
        <v>13.2</v>
      </c>
      <c r="G6725" s="13">
        <f t="shared" si="33874"/>
        <v>2734.4029074191994</v>
      </c>
      <c r="H6725" s="5">
        <f t="shared" si="33114"/>
        <v>447</v>
      </c>
      <c r="I6725" s="5">
        <f t="shared" si="33105"/>
        <v>432</v>
      </c>
      <c r="J6725" s="8">
        <f t="shared" si="33875"/>
        <v>3.4121041959132743E-2</v>
      </c>
      <c r="K6725" s="5">
        <f t="shared" si="33876"/>
        <v>4</v>
      </c>
      <c r="L6725" s="8">
        <f t="shared" si="33877"/>
        <v>1.4285714285714286</v>
      </c>
      <c r="M6725" s="8">
        <f t="shared" si="33878"/>
        <v>70.386879338997005</v>
      </c>
      <c r="N6725" s="5">
        <v>44015</v>
      </c>
      <c r="O6725" s="18">
        <v>1133</v>
      </c>
    </row>
    <row r="6726" spans="1:15" x14ac:dyDescent="0.2">
      <c r="A6726" s="5" t="s">
        <v>26</v>
      </c>
      <c r="B6726" s="13">
        <v>1609675</v>
      </c>
      <c r="C6726" s="6">
        <f t="shared" si="33879"/>
        <v>44357</v>
      </c>
      <c r="D6726" s="5">
        <f t="shared" ref="D6726" si="33880">N6726-N6725</f>
        <v>6</v>
      </c>
      <c r="E6726" s="13">
        <f t="shared" ref="E6726" si="33881">SUM(D6720:D6726)/7</f>
        <v>12.714285714285714</v>
      </c>
      <c r="F6726" s="13">
        <f t="shared" ref="F6726" si="33882">SUM(D6722:D6726)/5</f>
        <v>10</v>
      </c>
      <c r="G6726" s="13">
        <f t="shared" ref="G6726" si="33883">N6726/(B6726/100000)</f>
        <v>2734.7756534704208</v>
      </c>
      <c r="H6726" s="5">
        <f t="shared" si="33114"/>
        <v>448</v>
      </c>
      <c r="I6726" s="5">
        <f t="shared" si="33105"/>
        <v>433</v>
      </c>
      <c r="J6726" s="8">
        <f t="shared" ref="J6726" si="33884">E6726/(SUM(N6719:N6725)/7)*100</f>
        <v>2.8911780088554509E-2</v>
      </c>
      <c r="K6726" s="5">
        <f t="shared" ref="K6726" si="33885">O6726-O6725</f>
        <v>3</v>
      </c>
      <c r="L6726" s="8">
        <f t="shared" ref="L6726" si="33886">SUM(K6720:K6726)/7</f>
        <v>1.7142857142857142</v>
      </c>
      <c r="M6726" s="8">
        <f t="shared" ref="M6726" si="33887">O6726/(B6726/100000)</f>
        <v>70.573252364607768</v>
      </c>
      <c r="N6726" s="5">
        <v>44021</v>
      </c>
      <c r="O6726" s="18">
        <v>1136</v>
      </c>
    </row>
    <row r="6727" spans="1:15" x14ac:dyDescent="0.2">
      <c r="A6727" s="5" t="s">
        <v>26</v>
      </c>
      <c r="B6727" s="13">
        <v>1609675</v>
      </c>
      <c r="C6727" s="6">
        <f t="shared" si="33879"/>
        <v>44358</v>
      </c>
      <c r="D6727" s="5">
        <f t="shared" ref="D6727:D6730" si="33888">N6727-N6726</f>
        <v>24</v>
      </c>
      <c r="E6727" s="13">
        <f t="shared" ref="E6727:E6730" si="33889">SUM(D6721:D6727)/7</f>
        <v>13.714285714285714</v>
      </c>
      <c r="F6727" s="13">
        <f t="shared" ref="F6727:F6730" si="33890">SUM(D6723:D6727)/5</f>
        <v>13.2</v>
      </c>
      <c r="G6727" s="13">
        <f t="shared" ref="G6727:G6730" si="33891">N6727/(B6727/100000)</f>
        <v>2736.2666376753073</v>
      </c>
      <c r="H6727" s="5">
        <f t="shared" si="33114"/>
        <v>449</v>
      </c>
      <c r="I6727" s="5">
        <f t="shared" si="33105"/>
        <v>434</v>
      </c>
      <c r="J6727" s="8">
        <f t="shared" ref="J6727:J6730" si="33892">E6727/(SUM(N6720:N6726)/7)*100</f>
        <v>3.1176726573612795E-2</v>
      </c>
      <c r="K6727" s="5">
        <f t="shared" ref="K6727:K6730" si="33893">O6727-O6726</f>
        <v>5</v>
      </c>
      <c r="L6727" s="8">
        <f t="shared" ref="L6727:L6730" si="33894">SUM(K6721:K6727)/7</f>
        <v>2.4285714285714284</v>
      </c>
      <c r="M6727" s="8">
        <f t="shared" ref="M6727:M6730" si="33895">O6727/(B6727/100000)</f>
        <v>70.883874073959035</v>
      </c>
      <c r="N6727" s="5">
        <v>44045</v>
      </c>
      <c r="O6727" s="18">
        <v>1141</v>
      </c>
    </row>
    <row r="6728" spans="1:15" x14ac:dyDescent="0.2">
      <c r="A6728" s="5" t="s">
        <v>26</v>
      </c>
      <c r="B6728" s="13">
        <v>1609675</v>
      </c>
      <c r="C6728" s="6">
        <f t="shared" si="33879"/>
        <v>44359</v>
      </c>
      <c r="D6728" s="5">
        <f t="shared" si="33888"/>
        <v>13</v>
      </c>
      <c r="E6728" s="13">
        <f t="shared" si="33889"/>
        <v>12.428571428571429</v>
      </c>
      <c r="F6728" s="13">
        <f t="shared" si="33890"/>
        <v>13.6</v>
      </c>
      <c r="G6728" s="13">
        <f t="shared" si="33891"/>
        <v>2737.0742541196205</v>
      </c>
      <c r="H6728" s="5">
        <f t="shared" si="33114"/>
        <v>450</v>
      </c>
      <c r="I6728" s="5">
        <f t="shared" si="33105"/>
        <v>435</v>
      </c>
      <c r="J6728" s="8">
        <f t="shared" si="33892"/>
        <v>2.8245102558941363E-2</v>
      </c>
      <c r="K6728" s="5">
        <f t="shared" si="33893"/>
        <v>4</v>
      </c>
      <c r="L6728" s="8">
        <f t="shared" si="33894"/>
        <v>2.7142857142857144</v>
      </c>
      <c r="M6728" s="8">
        <f t="shared" si="33895"/>
        <v>71.132371441440043</v>
      </c>
      <c r="N6728" s="5">
        <v>44058</v>
      </c>
      <c r="O6728" s="18">
        <v>1145</v>
      </c>
    </row>
    <row r="6729" spans="1:15" x14ac:dyDescent="0.2">
      <c r="A6729" s="5" t="s">
        <v>26</v>
      </c>
      <c r="B6729" s="13">
        <v>1609675</v>
      </c>
      <c r="C6729" s="6">
        <f t="shared" si="33879"/>
        <v>44360</v>
      </c>
      <c r="D6729" s="5">
        <f t="shared" si="33888"/>
        <v>10</v>
      </c>
      <c r="E6729" s="13">
        <f t="shared" si="33889"/>
        <v>12.714285714285714</v>
      </c>
      <c r="F6729" s="13">
        <f t="shared" si="33890"/>
        <v>14.2</v>
      </c>
      <c r="G6729" s="13">
        <f t="shared" si="33891"/>
        <v>2737.6954975383228</v>
      </c>
      <c r="H6729" s="5">
        <f t="shared" si="33114"/>
        <v>451</v>
      </c>
      <c r="I6729" s="5">
        <f t="shared" si="33105"/>
        <v>436</v>
      </c>
      <c r="J6729" s="8">
        <f t="shared" si="33892"/>
        <v>2.8886256308725919E-2</v>
      </c>
      <c r="K6729" s="5">
        <f t="shared" si="33893"/>
        <v>0</v>
      </c>
      <c r="L6729" s="8">
        <f t="shared" si="33894"/>
        <v>2.7142857142857144</v>
      </c>
      <c r="M6729" s="8">
        <f t="shared" si="33895"/>
        <v>71.132371441440043</v>
      </c>
      <c r="N6729" s="5">
        <v>44068</v>
      </c>
      <c r="O6729" s="18">
        <v>1145</v>
      </c>
    </row>
    <row r="6730" spans="1:15" x14ac:dyDescent="0.2">
      <c r="A6730" s="5" t="s">
        <v>26</v>
      </c>
      <c r="B6730" s="13">
        <v>1609675</v>
      </c>
      <c r="C6730" s="6">
        <f t="shared" si="33879"/>
        <v>44361</v>
      </c>
      <c r="D6730" s="5">
        <f t="shared" si="33888"/>
        <v>1</v>
      </c>
      <c r="E6730" s="13">
        <f t="shared" si="33889"/>
        <v>11.285714285714286</v>
      </c>
      <c r="F6730" s="13">
        <f t="shared" si="33890"/>
        <v>10.8</v>
      </c>
      <c r="G6730" s="13">
        <f t="shared" si="33891"/>
        <v>2737.7576218801933</v>
      </c>
      <c r="H6730" s="5">
        <f t="shared" si="33114"/>
        <v>452</v>
      </c>
      <c r="I6730" s="5">
        <f t="shared" si="33105"/>
        <v>437</v>
      </c>
      <c r="J6730" s="8">
        <f t="shared" si="33892"/>
        <v>2.5633205059151058E-2</v>
      </c>
      <c r="K6730" s="5">
        <f t="shared" si="33893"/>
        <v>0</v>
      </c>
      <c r="L6730" s="8">
        <f t="shared" si="33894"/>
        <v>2.7142857142857144</v>
      </c>
      <c r="M6730" s="8">
        <f t="shared" si="33895"/>
        <v>71.132371441440043</v>
      </c>
      <c r="N6730" s="5">
        <v>44069</v>
      </c>
      <c r="O6730" s="18">
        <v>1145</v>
      </c>
    </row>
    <row r="6731" spans="1:15" x14ac:dyDescent="0.2">
      <c r="A6731" s="5" t="s">
        <v>26</v>
      </c>
      <c r="B6731" s="13">
        <v>1609675</v>
      </c>
      <c r="C6731" s="6">
        <f t="shared" si="33879"/>
        <v>44362</v>
      </c>
      <c r="D6731" s="5">
        <f t="shared" ref="D6731" si="33896">N6731-N6730</f>
        <v>8</v>
      </c>
      <c r="E6731" s="13">
        <f t="shared" ref="E6731" si="33897">SUM(D6725:D6731)/7</f>
        <v>11.428571428571429</v>
      </c>
      <c r="F6731" s="13">
        <f t="shared" ref="F6731" si="33898">SUM(D6727:D6731)/5</f>
        <v>11.2</v>
      </c>
      <c r="G6731" s="13">
        <f t="shared" ref="G6731" si="33899">N6731/(B6731/100000)</f>
        <v>2738.2546166151551</v>
      </c>
      <c r="H6731" s="5">
        <f t="shared" si="33114"/>
        <v>453</v>
      </c>
      <c r="I6731" s="5">
        <f t="shared" si="33105"/>
        <v>438</v>
      </c>
      <c r="J6731" s="8">
        <f t="shared" ref="J6731" si="33900">E6731/(SUM(N6724:N6730)/7)*100</f>
        <v>2.5951023930087941E-2</v>
      </c>
      <c r="K6731" s="5">
        <f t="shared" ref="K6731" si="33901">O6731-O6730</f>
        <v>1</v>
      </c>
      <c r="L6731" s="8">
        <f t="shared" ref="L6731" si="33902">SUM(K6725:K6731)/7</f>
        <v>2.4285714285714284</v>
      </c>
      <c r="M6731" s="8">
        <f t="shared" ref="M6731" si="33903">O6731/(B6731/100000)</f>
        <v>71.194495783310302</v>
      </c>
      <c r="N6731" s="5">
        <v>44077</v>
      </c>
      <c r="O6731" s="18">
        <v>1146</v>
      </c>
    </row>
    <row r="6732" spans="1:15" x14ac:dyDescent="0.2">
      <c r="A6732" s="5" t="s">
        <v>26</v>
      </c>
      <c r="B6732" s="13">
        <v>1609675</v>
      </c>
      <c r="C6732" s="6">
        <f t="shared" si="33879"/>
        <v>44363</v>
      </c>
      <c r="D6732" s="5">
        <f t="shared" ref="D6732" si="33904">N6732-N6731</f>
        <v>12</v>
      </c>
      <c r="E6732" s="13">
        <f t="shared" ref="E6732" si="33905">SUM(D6726:D6732)/7</f>
        <v>10.571428571428571</v>
      </c>
      <c r="F6732" s="13">
        <f t="shared" ref="F6732" si="33906">SUM(D6728:D6732)/5</f>
        <v>8.8000000000000007</v>
      </c>
      <c r="G6732" s="13">
        <f t="shared" ref="G6732" si="33907">N6732/(B6732/100000)</f>
        <v>2739.0001087175983</v>
      </c>
      <c r="H6732" s="5">
        <f t="shared" si="33114"/>
        <v>454</v>
      </c>
      <c r="I6732" s="5">
        <f t="shared" si="33105"/>
        <v>439</v>
      </c>
      <c r="J6732" s="8">
        <f t="shared" ref="J6732" si="33908">E6732/(SUM(N6725:N6731)/7)*100</f>
        <v>2.3998469286823868E-2</v>
      </c>
      <c r="K6732" s="5">
        <f t="shared" ref="K6732" si="33909">O6732-O6731</f>
        <v>1</v>
      </c>
      <c r="L6732" s="8">
        <f t="shared" ref="L6732" si="33910">SUM(K6726:K6732)/7</f>
        <v>2</v>
      </c>
      <c r="M6732" s="8">
        <f t="shared" ref="M6732" si="33911">O6732/(B6732/100000)</f>
        <v>71.256620125180547</v>
      </c>
      <c r="N6732" s="5">
        <v>44089</v>
      </c>
      <c r="O6732" s="18">
        <v>1147</v>
      </c>
    </row>
    <row r="6733" spans="1:15" x14ac:dyDescent="0.2">
      <c r="A6733" s="5" t="s">
        <v>26</v>
      </c>
      <c r="B6733" s="13">
        <v>1609675</v>
      </c>
      <c r="C6733" s="6">
        <f t="shared" si="33879"/>
        <v>44364</v>
      </c>
      <c r="D6733" s="5">
        <f t="shared" ref="D6733" si="33912">N6733-N6732</f>
        <v>8</v>
      </c>
      <c r="E6733" s="13">
        <f t="shared" ref="E6733" si="33913">SUM(D6727:D6733)/7</f>
        <v>10.857142857142858</v>
      </c>
      <c r="F6733" s="13">
        <f t="shared" ref="F6733" si="33914">SUM(D6729:D6733)/5</f>
        <v>7.8</v>
      </c>
      <c r="G6733" s="13">
        <f t="shared" ref="G6733" si="33915">N6733/(B6733/100000)</f>
        <v>2739.4971034525602</v>
      </c>
      <c r="H6733" s="5">
        <f t="shared" si="33114"/>
        <v>455</v>
      </c>
      <c r="I6733" s="5">
        <f t="shared" si="33105"/>
        <v>440</v>
      </c>
      <c r="J6733" s="8">
        <f t="shared" ref="J6733" si="33916">E6733/(SUM(N6726:N6732)/7)*100</f>
        <v>2.4641163062896571E-2</v>
      </c>
      <c r="K6733" s="5">
        <f t="shared" ref="K6733" si="33917">O6733-O6732</f>
        <v>1</v>
      </c>
      <c r="L6733" s="8">
        <f t="shared" ref="L6733" si="33918">SUM(K6727:K6733)/7</f>
        <v>1.7142857142857142</v>
      </c>
      <c r="M6733" s="8">
        <f t="shared" ref="M6733" si="33919">O6733/(B6733/100000)</f>
        <v>71.318744467050806</v>
      </c>
      <c r="N6733" s="5">
        <v>44097</v>
      </c>
      <c r="O6733" s="18">
        <v>1148</v>
      </c>
    </row>
    <row r="6734" spans="1:15" x14ac:dyDescent="0.2">
      <c r="A6734" s="5" t="s">
        <v>26</v>
      </c>
      <c r="B6734" s="13">
        <v>1609675</v>
      </c>
      <c r="C6734" s="6">
        <f t="shared" si="33879"/>
        <v>44365</v>
      </c>
      <c r="D6734" s="5">
        <f t="shared" ref="D6734" si="33920">N6734-N6733</f>
        <v>-1</v>
      </c>
      <c r="E6734" s="13">
        <f t="shared" ref="E6734" si="33921">SUM(D6728:D6734)/7</f>
        <v>7.2857142857142856</v>
      </c>
      <c r="F6734" s="13">
        <f t="shared" ref="F6734" si="33922">SUM(D6730:D6734)/5</f>
        <v>5.6</v>
      </c>
      <c r="G6734" s="13">
        <f t="shared" ref="G6734" si="33923">N6734/(B6734/100000)</f>
        <v>2739.4349791106902</v>
      </c>
      <c r="H6734" s="5">
        <f t="shared" si="33114"/>
        <v>456</v>
      </c>
      <c r="I6734" s="5">
        <f t="shared" si="33105"/>
        <v>441</v>
      </c>
      <c r="J6734" s="8">
        <f t="shared" ref="J6734" si="33924">E6734/(SUM(N6727:N6733)/7)*100</f>
        <v>1.6531443778504584E-2</v>
      </c>
      <c r="K6734" s="5">
        <f t="shared" ref="K6734" si="33925">O6734-O6733</f>
        <v>0</v>
      </c>
      <c r="L6734" s="8">
        <f t="shared" ref="L6734" si="33926">SUM(K6728:K6734)/7</f>
        <v>1</v>
      </c>
      <c r="M6734" s="8">
        <f t="shared" ref="M6734" si="33927">O6734/(B6734/100000)</f>
        <v>71.318744467050806</v>
      </c>
      <c r="N6734" s="5">
        <v>44096</v>
      </c>
      <c r="O6734" s="18">
        <v>1148</v>
      </c>
    </row>
    <row r="6735" spans="1:15" x14ac:dyDescent="0.2">
      <c r="A6735" s="5" t="s">
        <v>26</v>
      </c>
      <c r="B6735" s="13">
        <v>1609675</v>
      </c>
      <c r="C6735" s="6">
        <f t="shared" si="33879"/>
        <v>44366</v>
      </c>
      <c r="D6735" s="5">
        <f t="shared" ref="D6735" si="33928">N6735-N6734</f>
        <v>1</v>
      </c>
      <c r="E6735" s="13">
        <f t="shared" ref="E6735" si="33929">SUM(D6729:D6735)/7</f>
        <v>5.5714285714285712</v>
      </c>
      <c r="F6735" s="13">
        <f t="shared" ref="F6735" si="33930">SUM(D6731:D6735)/5</f>
        <v>5.6</v>
      </c>
      <c r="G6735" s="13">
        <f t="shared" ref="G6735" si="33931">N6735/(B6735/100000)</f>
        <v>2739.4971034525602</v>
      </c>
      <c r="H6735" s="5">
        <f t="shared" si="33114"/>
        <v>457</v>
      </c>
      <c r="I6735" s="5">
        <f t="shared" si="33105"/>
        <v>442</v>
      </c>
      <c r="J6735" s="8">
        <f t="shared" ref="J6735" si="33932">E6735/(SUM(N6728:N6734)/7)*100</f>
        <v>1.2639602792379939E-2</v>
      </c>
      <c r="K6735" s="5">
        <f t="shared" ref="K6735" si="33933">O6735-O6734</f>
        <v>0</v>
      </c>
      <c r="L6735" s="8">
        <f t="shared" ref="L6735" si="33934">SUM(K6729:K6735)/7</f>
        <v>0.42857142857142855</v>
      </c>
      <c r="M6735" s="8">
        <f t="shared" ref="M6735" si="33935">O6735/(B6735/100000)</f>
        <v>71.318744467050806</v>
      </c>
      <c r="N6735" s="5">
        <v>44097</v>
      </c>
      <c r="O6735" s="18">
        <v>1148</v>
      </c>
    </row>
    <row r="6736" spans="1:15" x14ac:dyDescent="0.2">
      <c r="A6736" s="5" t="s">
        <v>26</v>
      </c>
      <c r="B6736" s="13">
        <v>1609675</v>
      </c>
      <c r="C6736" s="6">
        <f t="shared" si="33879"/>
        <v>44367</v>
      </c>
      <c r="D6736" s="5">
        <f t="shared" ref="D6736" si="33936">N6736-N6735</f>
        <v>0</v>
      </c>
      <c r="E6736" s="13">
        <f t="shared" ref="E6736" si="33937">SUM(D6730:D6736)/7</f>
        <v>4.1428571428571432</v>
      </c>
      <c r="F6736" s="13">
        <f t="shared" ref="F6736" si="33938">SUM(D6732:D6736)/5</f>
        <v>4</v>
      </c>
      <c r="G6736" s="13">
        <f t="shared" ref="G6736" si="33939">N6736/(B6736/100000)</f>
        <v>2739.4971034525602</v>
      </c>
      <c r="H6736" s="5">
        <f t="shared" si="33114"/>
        <v>458</v>
      </c>
      <c r="I6736" s="5">
        <f t="shared" si="33105"/>
        <v>443</v>
      </c>
      <c r="J6736" s="8">
        <f t="shared" ref="J6736" si="33940">E6736/(SUM(N6729:N6735)/7)*100</f>
        <v>9.39749119390265E-3</v>
      </c>
      <c r="K6736" s="5">
        <f t="shared" ref="K6736" si="33941">O6736-O6735</f>
        <v>0</v>
      </c>
      <c r="L6736" s="8">
        <f t="shared" ref="L6736" si="33942">SUM(K6730:K6736)/7</f>
        <v>0.42857142857142855</v>
      </c>
      <c r="M6736" s="8">
        <f t="shared" ref="M6736" si="33943">O6736/(B6736/100000)</f>
        <v>71.318744467050806</v>
      </c>
      <c r="N6736" s="5">
        <v>44097</v>
      </c>
      <c r="O6736" s="18">
        <v>1148</v>
      </c>
    </row>
    <row r="6737" spans="1:15" x14ac:dyDescent="0.2">
      <c r="A6737" s="5" t="s">
        <v>26</v>
      </c>
      <c r="B6737" s="13">
        <v>1609675</v>
      </c>
      <c r="C6737" s="6">
        <f t="shared" si="33879"/>
        <v>44368</v>
      </c>
      <c r="D6737" s="5">
        <f t="shared" ref="D6737" si="33944">N6737-N6736</f>
        <v>4</v>
      </c>
      <c r="E6737" s="13">
        <f t="shared" ref="E6737" si="33945">SUM(D6731:D6737)/7</f>
        <v>4.5714285714285712</v>
      </c>
      <c r="F6737" s="13">
        <f t="shared" ref="F6737" si="33946">SUM(D6733:D6737)/5</f>
        <v>2.4</v>
      </c>
      <c r="G6737" s="13">
        <f t="shared" ref="G6737" si="33947">N6737/(B6737/100000)</f>
        <v>2739.7456008200411</v>
      </c>
      <c r="H6737" s="5">
        <f t="shared" si="33114"/>
        <v>459</v>
      </c>
      <c r="I6737" s="5">
        <f t="shared" si="33105"/>
        <v>444</v>
      </c>
      <c r="J6737" s="8">
        <f t="shared" ref="J6737" si="33948">E6737/(SUM(N6730:N6736)/7)*100</f>
        <v>1.0368671060391028E-2</v>
      </c>
      <c r="K6737" s="5">
        <f t="shared" ref="K6737" si="33949">O6737-O6736</f>
        <v>0</v>
      </c>
      <c r="L6737" s="8">
        <f t="shared" ref="L6737" si="33950">SUM(K6731:K6737)/7</f>
        <v>0.42857142857142855</v>
      </c>
      <c r="M6737" s="8">
        <f t="shared" ref="M6737" si="33951">O6737/(B6737/100000)</f>
        <v>71.318744467050806</v>
      </c>
      <c r="N6737" s="5">
        <v>44101</v>
      </c>
      <c r="O6737" s="18">
        <v>1148</v>
      </c>
    </row>
    <row r="6738" spans="1:15" x14ac:dyDescent="0.2">
      <c r="A6738" s="5" t="s">
        <v>26</v>
      </c>
      <c r="B6738" s="13">
        <v>1609675</v>
      </c>
      <c r="C6738" s="6">
        <f t="shared" si="33879"/>
        <v>44369</v>
      </c>
      <c r="D6738" s="5">
        <f t="shared" ref="D6738" si="33952">N6738-N6737</f>
        <v>2</v>
      </c>
      <c r="E6738" s="13">
        <f t="shared" ref="E6738" si="33953">SUM(D6732:D6738)/7</f>
        <v>3.7142857142857144</v>
      </c>
      <c r="F6738" s="13">
        <f t="shared" ref="F6738" si="33954">SUM(D6734:D6738)/5</f>
        <v>1.2</v>
      </c>
      <c r="G6738" s="13">
        <f t="shared" ref="G6738" si="33955">N6738/(B6738/100000)</f>
        <v>2739.869849503782</v>
      </c>
      <c r="H6738" s="5">
        <f t="shared" si="33114"/>
        <v>460</v>
      </c>
      <c r="I6738" s="5">
        <f t="shared" si="33105"/>
        <v>445</v>
      </c>
      <c r="J6738" s="8">
        <f t="shared" ref="J6738" si="33956">E6738/(SUM(N6731:N6737)/7)*100</f>
        <v>8.4236718137461353E-3</v>
      </c>
      <c r="K6738" s="5">
        <f t="shared" ref="K6738" si="33957">O6738-O6737</f>
        <v>0</v>
      </c>
      <c r="L6738" s="8">
        <f t="shared" ref="L6738" si="33958">SUM(K6732:K6738)/7</f>
        <v>0.2857142857142857</v>
      </c>
      <c r="M6738" s="8">
        <f t="shared" ref="M6738" si="33959">O6738/(B6738/100000)</f>
        <v>71.318744467050806</v>
      </c>
      <c r="N6738" s="5">
        <v>44103</v>
      </c>
      <c r="O6738" s="18">
        <v>1148</v>
      </c>
    </row>
    <row r="6739" spans="1:15" x14ac:dyDescent="0.2">
      <c r="A6739" s="5" t="s">
        <v>26</v>
      </c>
      <c r="B6739" s="13">
        <v>1609675</v>
      </c>
      <c r="C6739" s="6">
        <f t="shared" si="33879"/>
        <v>44370</v>
      </c>
      <c r="D6739" s="5">
        <f t="shared" ref="D6739" si="33960">N6739-N6738</f>
        <v>13</v>
      </c>
      <c r="E6739" s="13">
        <f t="shared" ref="E6739" si="33961">SUM(D6733:D6739)/7</f>
        <v>3.8571428571428572</v>
      </c>
      <c r="F6739" s="13">
        <f t="shared" ref="F6739" si="33962">SUM(D6735:D6739)/5</f>
        <v>4</v>
      </c>
      <c r="G6739" s="13">
        <f t="shared" ref="G6739" si="33963">N6739/(B6739/100000)</f>
        <v>2740.6774659480952</v>
      </c>
      <c r="H6739" s="5">
        <f t="shared" si="33114"/>
        <v>461</v>
      </c>
      <c r="I6739" s="5">
        <f t="shared" si="33105"/>
        <v>446</v>
      </c>
      <c r="J6739" s="8">
        <f t="shared" ref="J6739" si="33964">E6739/(SUM(N6732:N6738)/7)*100</f>
        <v>8.7469223791628876E-3</v>
      </c>
      <c r="K6739" s="5">
        <f t="shared" ref="K6739" si="33965">O6739-O6738</f>
        <v>1</v>
      </c>
      <c r="L6739" s="8">
        <f t="shared" ref="L6739" si="33966">SUM(K6733:K6739)/7</f>
        <v>0.2857142857142857</v>
      </c>
      <c r="M6739" s="8">
        <f t="shared" ref="M6739" si="33967">O6739/(B6739/100000)</f>
        <v>71.380868808921051</v>
      </c>
      <c r="N6739" s="5">
        <v>44116</v>
      </c>
      <c r="O6739" s="18">
        <v>1149</v>
      </c>
    </row>
    <row r="6740" spans="1:15" x14ac:dyDescent="0.2">
      <c r="A6740" s="5" t="s">
        <v>26</v>
      </c>
      <c r="B6740" s="13">
        <v>1609675</v>
      </c>
      <c r="C6740" s="6">
        <f t="shared" si="33879"/>
        <v>44371</v>
      </c>
      <c r="D6740" s="5">
        <f t="shared" ref="D6740" si="33968">N6740-N6739</f>
        <v>5</v>
      </c>
      <c r="E6740" s="13">
        <f t="shared" ref="E6740" si="33969">SUM(D6734:D6740)/7</f>
        <v>3.4285714285714284</v>
      </c>
      <c r="F6740" s="13">
        <f t="shared" ref="F6740" si="33970">SUM(D6736:D6740)/5</f>
        <v>4.8</v>
      </c>
      <c r="G6740" s="13">
        <f t="shared" ref="G6740" si="33971">N6740/(B6740/100000)</f>
        <v>2740.9880876574462</v>
      </c>
      <c r="H6740" s="5">
        <f t="shared" si="33114"/>
        <v>462</v>
      </c>
      <c r="I6740" s="5">
        <f t="shared" si="33105"/>
        <v>447</v>
      </c>
      <c r="J6740" s="8">
        <f t="shared" ref="J6740" si="33972">E6740/(SUM(N6733:N6739)/7)*100</f>
        <v>7.7743620973933208E-3</v>
      </c>
      <c r="K6740" s="5">
        <f t="shared" ref="K6740" si="33973">O6740-O6739</f>
        <v>1</v>
      </c>
      <c r="L6740" s="8">
        <f t="shared" ref="L6740" si="33974">SUM(K6734:K6740)/7</f>
        <v>0.2857142857142857</v>
      </c>
      <c r="M6740" s="8">
        <f t="shared" ref="M6740" si="33975">O6740/(B6740/100000)</f>
        <v>71.44299315079131</v>
      </c>
      <c r="N6740" s="5">
        <v>44121</v>
      </c>
      <c r="O6740" s="18">
        <v>1150</v>
      </c>
    </row>
    <row r="6741" spans="1:15" x14ac:dyDescent="0.2">
      <c r="A6741" s="5" t="s">
        <v>26</v>
      </c>
      <c r="B6741" s="13">
        <v>1609675</v>
      </c>
      <c r="C6741" s="6">
        <f t="shared" si="33879"/>
        <v>44372</v>
      </c>
      <c r="D6741" s="5">
        <f t="shared" ref="D6741" si="33976">N6741-N6740</f>
        <v>0</v>
      </c>
      <c r="E6741" s="13">
        <f t="shared" ref="E6741" si="33977">SUM(D6735:D6741)/7</f>
        <v>3.5714285714285716</v>
      </c>
      <c r="F6741" s="13">
        <f t="shared" ref="F6741" si="33978">SUM(D6737:D6741)/5</f>
        <v>4.8</v>
      </c>
      <c r="G6741" s="13">
        <f t="shared" ref="G6741" si="33979">N6741/(B6741/100000)</f>
        <v>2740.9880876574462</v>
      </c>
      <c r="H6741" s="5">
        <f t="shared" si="33114"/>
        <v>463</v>
      </c>
      <c r="I6741" s="5">
        <f t="shared" si="33105"/>
        <v>448</v>
      </c>
      <c r="J6741" s="8">
        <f t="shared" ref="J6741" si="33980">E6741/(SUM(N6734:N6740)/7)*100</f>
        <v>8.0976643097065079E-3</v>
      </c>
      <c r="K6741" s="5">
        <f t="shared" ref="K6741" si="33981">O6741-O6740</f>
        <v>1</v>
      </c>
      <c r="L6741" s="8">
        <f t="shared" ref="L6741" si="33982">SUM(K6735:K6741)/7</f>
        <v>0.42857142857142855</v>
      </c>
      <c r="M6741" s="8">
        <f t="shared" ref="M6741" si="33983">O6741/(B6741/100000)</f>
        <v>71.505117492661569</v>
      </c>
      <c r="N6741" s="5">
        <v>44121</v>
      </c>
      <c r="O6741" s="18">
        <v>1151</v>
      </c>
    </row>
    <row r="6742" spans="1:15" x14ac:dyDescent="0.2">
      <c r="A6742" s="5" t="s">
        <v>26</v>
      </c>
      <c r="B6742" s="13">
        <v>1609675</v>
      </c>
      <c r="C6742" s="6">
        <f t="shared" si="33879"/>
        <v>44373</v>
      </c>
      <c r="D6742" s="5">
        <f t="shared" ref="D6742" si="33984">N6742-N6741</f>
        <v>12</v>
      </c>
      <c r="E6742" s="13">
        <f t="shared" ref="E6742" si="33985">SUM(D6736:D6742)/7</f>
        <v>5.1428571428571432</v>
      </c>
      <c r="F6742" s="13">
        <f t="shared" ref="F6742" si="33986">SUM(D6738:D6742)/5</f>
        <v>6.4</v>
      </c>
      <c r="G6742" s="13">
        <f t="shared" ref="G6742" si="33987">N6742/(B6742/100000)</f>
        <v>2741.7335797598894</v>
      </c>
      <c r="H6742" s="5">
        <f t="shared" si="33114"/>
        <v>464</v>
      </c>
      <c r="I6742" s="5">
        <f t="shared" si="33105"/>
        <v>449</v>
      </c>
      <c r="J6742" s="8">
        <f t="shared" ref="J6742" si="33988">E6742/(SUM(N6735:N6741)/7)*100</f>
        <v>1.1659692443223776E-2</v>
      </c>
      <c r="K6742" s="5">
        <f t="shared" ref="K6742" si="33989">O6742-O6741</f>
        <v>1</v>
      </c>
      <c r="L6742" s="8">
        <f t="shared" ref="L6742" si="33990">SUM(K6736:K6742)/7</f>
        <v>0.5714285714285714</v>
      </c>
      <c r="M6742" s="8">
        <f t="shared" ref="M6742" si="33991">O6742/(B6742/100000)</f>
        <v>71.567241834531814</v>
      </c>
      <c r="N6742" s="5">
        <v>44133</v>
      </c>
      <c r="O6742" s="18">
        <v>1152</v>
      </c>
    </row>
    <row r="6743" spans="1:15" x14ac:dyDescent="0.2">
      <c r="A6743" s="5" t="s">
        <v>26</v>
      </c>
      <c r="B6743" s="13">
        <v>1609675</v>
      </c>
      <c r="C6743" s="6">
        <f t="shared" si="33879"/>
        <v>44374</v>
      </c>
      <c r="D6743" s="5">
        <f t="shared" ref="D6743" si="33992">N6743-N6742</f>
        <v>2</v>
      </c>
      <c r="E6743" s="13">
        <f t="shared" ref="E6743" si="33993">SUM(D6737:D6743)/7</f>
        <v>5.4285714285714288</v>
      </c>
      <c r="F6743" s="13">
        <f t="shared" ref="F6743" si="33994">SUM(D6739:D6743)/5</f>
        <v>6.4</v>
      </c>
      <c r="G6743" s="13">
        <f t="shared" ref="G6743" si="33995">N6743/(B6743/100000)</f>
        <v>2741.8578284436298</v>
      </c>
      <c r="H6743" s="5">
        <f t="shared" si="33114"/>
        <v>465</v>
      </c>
      <c r="I6743" s="5">
        <f t="shared" si="33105"/>
        <v>450</v>
      </c>
      <c r="J6743" s="8">
        <f t="shared" ref="J6743" si="33996">E6743/(SUM(N6736:N6742)/7)*100</f>
        <v>1.2306018290629293E-2</v>
      </c>
      <c r="K6743" s="5">
        <f t="shared" ref="K6743" si="33997">O6743-O6742</f>
        <v>0</v>
      </c>
      <c r="L6743" s="8">
        <f t="shared" ref="L6743" si="33998">SUM(K6737:K6743)/7</f>
        <v>0.5714285714285714</v>
      </c>
      <c r="M6743" s="8">
        <f t="shared" ref="M6743" si="33999">O6743/(B6743/100000)</f>
        <v>71.567241834531814</v>
      </c>
      <c r="N6743" s="5">
        <v>44135</v>
      </c>
      <c r="O6743" s="18">
        <v>1152</v>
      </c>
    </row>
    <row r="6744" spans="1:15" x14ac:dyDescent="0.2">
      <c r="A6744" s="5" t="s">
        <v>26</v>
      </c>
      <c r="B6744" s="13">
        <v>1609675</v>
      </c>
      <c r="C6744" s="6">
        <f t="shared" si="33879"/>
        <v>44375</v>
      </c>
      <c r="D6744" s="5">
        <f t="shared" ref="D6744" si="34000">N6744-N6743</f>
        <v>2</v>
      </c>
      <c r="E6744" s="13">
        <f t="shared" ref="E6744" si="34001">SUM(D6738:D6744)/7</f>
        <v>5.1428571428571432</v>
      </c>
      <c r="F6744" s="13">
        <f t="shared" ref="F6744" si="34002">SUM(D6740:D6744)/5</f>
        <v>4.2</v>
      </c>
      <c r="G6744" s="13">
        <f t="shared" ref="G6744" si="34003">N6744/(B6744/100000)</f>
        <v>2741.9820771273703</v>
      </c>
      <c r="H6744" s="5">
        <f t="shared" si="33114"/>
        <v>466</v>
      </c>
      <c r="I6744" s="5">
        <f t="shared" si="33105"/>
        <v>451</v>
      </c>
      <c r="J6744" s="8">
        <f t="shared" ref="J6744" si="34004">E6744/(SUM(N6737:N6743)/7)*100</f>
        <v>1.1656898617362304E-2</v>
      </c>
      <c r="K6744" s="5">
        <f t="shared" ref="K6744" si="34005">O6744-O6743</f>
        <v>0</v>
      </c>
      <c r="L6744" s="8">
        <f t="shared" ref="L6744" si="34006">SUM(K6738:K6744)/7</f>
        <v>0.5714285714285714</v>
      </c>
      <c r="M6744" s="8">
        <f t="shared" ref="M6744" si="34007">O6744/(B6744/100000)</f>
        <v>71.567241834531814</v>
      </c>
      <c r="N6744" s="5">
        <v>44137</v>
      </c>
      <c r="O6744" s="18">
        <v>1152</v>
      </c>
    </row>
    <row r="6745" spans="1:15" x14ac:dyDescent="0.2">
      <c r="A6745" s="5" t="s">
        <v>26</v>
      </c>
      <c r="B6745" s="13">
        <v>1609675</v>
      </c>
      <c r="C6745" s="6">
        <f t="shared" si="33879"/>
        <v>44376</v>
      </c>
      <c r="D6745" s="5">
        <f t="shared" ref="D6745" si="34008">N6745-N6744</f>
        <v>0</v>
      </c>
      <c r="E6745" s="13">
        <f t="shared" ref="E6745" si="34009">SUM(D6739:D6745)/7</f>
        <v>4.8571428571428568</v>
      </c>
      <c r="F6745" s="13">
        <f t="shared" ref="F6745" si="34010">SUM(D6741:D6745)/5</f>
        <v>3.2</v>
      </c>
      <c r="G6745" s="13">
        <f t="shared" ref="G6745" si="34011">N6745/(B6745/100000)</f>
        <v>2741.9820771273703</v>
      </c>
      <c r="H6745" s="5">
        <f t="shared" si="33114"/>
        <v>467</v>
      </c>
      <c r="I6745" s="5">
        <f t="shared" si="33105"/>
        <v>452</v>
      </c>
      <c r="J6745" s="8">
        <f t="shared" ref="J6745" si="34012">E6745/(SUM(N6738:N6744)/7)*100</f>
        <v>1.1008009946060751E-2</v>
      </c>
      <c r="K6745" s="5">
        <f t="shared" ref="K6745" si="34013">O6745-O6744</f>
        <v>0</v>
      </c>
      <c r="L6745" s="8">
        <f t="shared" ref="L6745" si="34014">SUM(K6739:K6745)/7</f>
        <v>0.5714285714285714</v>
      </c>
      <c r="M6745" s="8">
        <f t="shared" ref="M6745" si="34015">O6745/(B6745/100000)</f>
        <v>71.567241834531814</v>
      </c>
      <c r="N6745" s="5">
        <v>44137</v>
      </c>
      <c r="O6745" s="18">
        <v>1152</v>
      </c>
    </row>
    <row r="6746" spans="1:15" x14ac:dyDescent="0.2">
      <c r="A6746" s="5" t="s">
        <v>26</v>
      </c>
      <c r="B6746" s="13">
        <v>1609675</v>
      </c>
      <c r="C6746" s="6">
        <f t="shared" si="33879"/>
        <v>44377</v>
      </c>
      <c r="D6746" s="5">
        <f t="shared" ref="D6746" si="34016">N6746-N6745</f>
        <v>9</v>
      </c>
      <c r="E6746" s="13">
        <f t="shared" ref="E6746" si="34017">SUM(D6740:D6746)/7</f>
        <v>4.2857142857142856</v>
      </c>
      <c r="F6746" s="13">
        <f t="shared" ref="F6746" si="34018">SUM(D6742:D6746)/5</f>
        <v>5</v>
      </c>
      <c r="G6746" s="13">
        <f t="shared" ref="G6746" si="34019">N6746/(B6746/100000)</f>
        <v>2742.5411962042026</v>
      </c>
      <c r="H6746" s="5">
        <f t="shared" si="33114"/>
        <v>468</v>
      </c>
      <c r="I6746" s="5">
        <f t="shared" si="33105"/>
        <v>453</v>
      </c>
      <c r="J6746" s="8">
        <f t="shared" ref="J6746" si="34020">E6746/(SUM(N6739:N6745)/7)*100</f>
        <v>9.7118808675946914E-3</v>
      </c>
      <c r="K6746" s="5">
        <f t="shared" ref="K6746" si="34021">O6746-O6745</f>
        <v>2</v>
      </c>
      <c r="L6746" s="8">
        <f t="shared" ref="L6746" si="34022">SUM(K6740:K6746)/7</f>
        <v>0.7142857142857143</v>
      </c>
      <c r="M6746" s="8">
        <f t="shared" ref="M6746" si="34023">O6746/(B6746/100000)</f>
        <v>71.691490518272317</v>
      </c>
      <c r="N6746" s="5">
        <v>44146</v>
      </c>
      <c r="O6746" s="18">
        <v>1154</v>
      </c>
    </row>
    <row r="6747" spans="1:15" x14ac:dyDescent="0.2">
      <c r="A6747" s="5" t="s">
        <v>26</v>
      </c>
      <c r="B6747" s="13">
        <v>1609675</v>
      </c>
      <c r="C6747" s="6">
        <f t="shared" si="33879"/>
        <v>44378</v>
      </c>
      <c r="D6747" s="5">
        <f t="shared" ref="D6747" si="34024">N6747-N6746</f>
        <v>8</v>
      </c>
      <c r="E6747" s="13">
        <f t="shared" ref="E6747" si="34025">SUM(D6741:D6747)/7</f>
        <v>4.7142857142857144</v>
      </c>
      <c r="F6747" s="13">
        <f t="shared" ref="F6747" si="34026">SUM(D6743:D6747)/5</f>
        <v>4.2</v>
      </c>
      <c r="G6747" s="13">
        <f t="shared" ref="G6747" si="34027">N6747/(B6747/100000)</f>
        <v>2743.0381909391649</v>
      </c>
      <c r="H6747" s="5">
        <f t="shared" si="33114"/>
        <v>469</v>
      </c>
      <c r="I6747" s="5">
        <f t="shared" si="33105"/>
        <v>454</v>
      </c>
      <c r="J6747" s="8">
        <f t="shared" ref="J6747" si="34028">E6747/(SUM(N6740:N6746)/7)*100</f>
        <v>1.0682031528177904E-2</v>
      </c>
      <c r="K6747" s="5">
        <f t="shared" ref="K6747" si="34029">O6747-O6746</f>
        <v>2</v>
      </c>
      <c r="L6747" s="8">
        <f t="shared" ref="L6747" si="34030">SUM(K6741:K6747)/7</f>
        <v>0.8571428571428571</v>
      </c>
      <c r="M6747" s="8">
        <f t="shared" ref="M6747" si="34031">O6747/(B6747/100000)</f>
        <v>71.815739202012821</v>
      </c>
      <c r="N6747" s="5">
        <v>44154</v>
      </c>
      <c r="O6747" s="18">
        <v>1156</v>
      </c>
    </row>
    <row r="6748" spans="1:15" ht="17" customHeight="1" x14ac:dyDescent="0.2">
      <c r="A6748" s="5" t="s">
        <v>26</v>
      </c>
      <c r="B6748" s="13">
        <v>1609675</v>
      </c>
      <c r="C6748" s="6">
        <f t="shared" si="33879"/>
        <v>44379</v>
      </c>
      <c r="D6748" s="5">
        <f t="shared" ref="D6748" si="34032">N6748-N6747</f>
        <v>2</v>
      </c>
      <c r="E6748" s="13">
        <f t="shared" ref="E6748" si="34033">SUM(D6742:D6748)/7</f>
        <v>5</v>
      </c>
      <c r="F6748" s="13">
        <f t="shared" ref="F6748" si="34034">SUM(D6744:D6748)/5</f>
        <v>4.2</v>
      </c>
      <c r="G6748" s="13">
        <f t="shared" ref="G6748" si="34035">N6748/(B6748/100000)</f>
        <v>2743.1624396229054</v>
      </c>
      <c r="H6748" s="5">
        <f t="shared" si="33114"/>
        <v>470</v>
      </c>
      <c r="I6748" s="5">
        <f t="shared" si="33105"/>
        <v>455</v>
      </c>
      <c r="J6748" s="8">
        <f t="shared" ref="J6748" si="34036">E6748/(SUM(N6741:N6747)/7)*100</f>
        <v>1.1328217294627511E-2</v>
      </c>
      <c r="K6748" s="5">
        <f t="shared" ref="K6748" si="34037">O6748-O6747</f>
        <v>0</v>
      </c>
      <c r="L6748" s="8">
        <f t="shared" ref="L6748" si="34038">SUM(K6742:K6748)/7</f>
        <v>0.7142857142857143</v>
      </c>
      <c r="M6748" s="8">
        <f t="shared" ref="M6748" si="34039">O6748/(B6748/100000)</f>
        <v>71.815739202012821</v>
      </c>
      <c r="N6748" s="5">
        <v>44156</v>
      </c>
      <c r="O6748" s="18">
        <v>1156</v>
      </c>
    </row>
    <row r="6749" spans="1:15" customFormat="1" x14ac:dyDescent="0.2">
      <c r="A6749" s="5" t="s">
        <v>26</v>
      </c>
      <c r="B6749" s="13">
        <v>1609675</v>
      </c>
      <c r="C6749" s="6">
        <f t="shared" si="33879"/>
        <v>44380</v>
      </c>
      <c r="D6749" s="5">
        <f t="shared" ref="D6749:D6754" si="34040">N6749-N6748</f>
        <v>0</v>
      </c>
      <c r="E6749" s="13">
        <f t="shared" ref="E6749:E6754" si="34041">SUM(D6743:D6749)/7</f>
        <v>3.2857142857142856</v>
      </c>
      <c r="F6749" s="13">
        <f t="shared" ref="F6749:F6754" si="34042">SUM(D6745:D6749)/5</f>
        <v>3.8</v>
      </c>
      <c r="G6749" s="13">
        <f t="shared" ref="G6749:G6754" si="34043">N6749/(B6749/100000)</f>
        <v>2743.1624396229054</v>
      </c>
      <c r="H6749" s="5">
        <f t="shared" si="33114"/>
        <v>471</v>
      </c>
      <c r="I6749" s="5">
        <f t="shared" si="33105"/>
        <v>456</v>
      </c>
      <c r="J6749" s="8">
        <f t="shared" ref="J6749:J6754" si="34044">E6749/(SUM(N6742:N6748)/7)*100</f>
        <v>7.443413873228953E-3</v>
      </c>
      <c r="K6749" s="5">
        <f t="shared" ref="K6749:K6754" si="34045">O6749-O6748</f>
        <v>0</v>
      </c>
      <c r="L6749" s="8">
        <f t="shared" ref="L6749:L6754" si="34046">SUM(K6743:K6749)/7</f>
        <v>0.5714285714285714</v>
      </c>
      <c r="M6749" s="8">
        <f t="shared" ref="M6749:M6754" si="34047">O6749/(B6749/100000)</f>
        <v>71.815739202012821</v>
      </c>
      <c r="N6749">
        <v>44156</v>
      </c>
      <c r="O6749">
        <v>1156</v>
      </c>
    </row>
    <row r="6750" spans="1:15" customFormat="1" x14ac:dyDescent="0.2">
      <c r="A6750" s="5" t="s">
        <v>26</v>
      </c>
      <c r="B6750" s="13">
        <v>1609675</v>
      </c>
      <c r="C6750" s="6">
        <f t="shared" si="33879"/>
        <v>44381</v>
      </c>
      <c r="D6750" s="5">
        <f t="shared" si="34040"/>
        <v>6</v>
      </c>
      <c r="E6750" s="13">
        <f t="shared" si="34041"/>
        <v>3.8571428571428572</v>
      </c>
      <c r="F6750" s="13">
        <f t="shared" si="34042"/>
        <v>5</v>
      </c>
      <c r="G6750" s="13">
        <f t="shared" si="34043"/>
        <v>2743.5351856741268</v>
      </c>
      <c r="H6750" s="5">
        <f t="shared" si="33114"/>
        <v>472</v>
      </c>
      <c r="I6750" s="5">
        <f t="shared" si="33105"/>
        <v>457</v>
      </c>
      <c r="J6750" s="8">
        <f t="shared" si="34044"/>
        <v>8.7372702826021536E-3</v>
      </c>
      <c r="K6750" s="5">
        <f t="shared" si="34045"/>
        <v>0</v>
      </c>
      <c r="L6750" s="8">
        <f t="shared" si="34046"/>
        <v>0.5714285714285714</v>
      </c>
      <c r="M6750" s="8">
        <f t="shared" si="34047"/>
        <v>71.815739202012821</v>
      </c>
      <c r="N6750">
        <v>44162</v>
      </c>
      <c r="O6750">
        <v>1156</v>
      </c>
    </row>
    <row r="6751" spans="1:15" customFormat="1" x14ac:dyDescent="0.2">
      <c r="A6751" s="5" t="s">
        <v>26</v>
      </c>
      <c r="B6751" s="13">
        <v>1609675</v>
      </c>
      <c r="C6751" s="6">
        <f t="shared" si="33879"/>
        <v>44382</v>
      </c>
      <c r="D6751" s="5">
        <f t="shared" si="34040"/>
        <v>1</v>
      </c>
      <c r="E6751" s="13">
        <f t="shared" si="34041"/>
        <v>3.7142857142857144</v>
      </c>
      <c r="F6751" s="13">
        <f t="shared" si="34042"/>
        <v>3.4</v>
      </c>
      <c r="G6751" s="13">
        <f t="shared" si="34043"/>
        <v>2743.5973100159972</v>
      </c>
      <c r="H6751" s="5">
        <f t="shared" si="33114"/>
        <v>473</v>
      </c>
      <c r="I6751" s="5">
        <f t="shared" si="33105"/>
        <v>458</v>
      </c>
      <c r="J6751" s="8">
        <f t="shared" si="34044"/>
        <v>8.4129326188812099E-3</v>
      </c>
      <c r="K6751" s="5">
        <f t="shared" si="34045"/>
        <v>0</v>
      </c>
      <c r="L6751" s="8">
        <f t="shared" si="34046"/>
        <v>0.5714285714285714</v>
      </c>
      <c r="M6751" s="8">
        <f t="shared" si="34047"/>
        <v>71.815739202012821</v>
      </c>
      <c r="N6751">
        <v>44163</v>
      </c>
      <c r="O6751">
        <v>1156</v>
      </c>
    </row>
    <row r="6752" spans="1:15" customFormat="1" x14ac:dyDescent="0.2">
      <c r="A6752" s="5" t="s">
        <v>26</v>
      </c>
      <c r="B6752" s="13">
        <v>1609675</v>
      </c>
      <c r="C6752" s="6">
        <f t="shared" si="33879"/>
        <v>44383</v>
      </c>
      <c r="D6752" s="5">
        <f t="shared" si="34040"/>
        <v>1</v>
      </c>
      <c r="E6752" s="13">
        <f t="shared" si="34041"/>
        <v>3.8571428571428572</v>
      </c>
      <c r="F6752" s="13">
        <f t="shared" si="34042"/>
        <v>2</v>
      </c>
      <c r="G6752" s="13">
        <f t="shared" si="34043"/>
        <v>2743.6594343578672</v>
      </c>
      <c r="H6752" s="5">
        <f t="shared" si="33114"/>
        <v>474</v>
      </c>
      <c r="I6752" s="5">
        <f t="shared" si="33105"/>
        <v>459</v>
      </c>
      <c r="J6752" s="8">
        <f t="shared" si="34044"/>
        <v>8.7357720157632147E-3</v>
      </c>
      <c r="K6752" s="5">
        <f t="shared" si="34045"/>
        <v>2</v>
      </c>
      <c r="L6752" s="8">
        <f t="shared" si="34046"/>
        <v>0.8571428571428571</v>
      </c>
      <c r="M6752" s="8">
        <f t="shared" si="34047"/>
        <v>71.939987885753339</v>
      </c>
      <c r="N6752">
        <v>44164</v>
      </c>
      <c r="O6752">
        <v>1158</v>
      </c>
    </row>
    <row r="6753" spans="1:15" customFormat="1" x14ac:dyDescent="0.2">
      <c r="A6753" s="5" t="s">
        <v>26</v>
      </c>
      <c r="B6753" s="13">
        <v>1609675</v>
      </c>
      <c r="C6753" s="6">
        <f t="shared" si="33879"/>
        <v>44384</v>
      </c>
      <c r="D6753" s="5">
        <f t="shared" si="34040"/>
        <v>-1</v>
      </c>
      <c r="E6753" s="13">
        <f t="shared" si="34041"/>
        <v>2.4285714285714284</v>
      </c>
      <c r="F6753" s="13">
        <f t="shared" si="34042"/>
        <v>1.4</v>
      </c>
      <c r="G6753" s="13">
        <f t="shared" si="34043"/>
        <v>2743.5973100159972</v>
      </c>
      <c r="H6753" s="5">
        <f t="shared" si="33114"/>
        <v>475</v>
      </c>
      <c r="I6753" s="5">
        <f t="shared" si="33105"/>
        <v>460</v>
      </c>
      <c r="J6753" s="8">
        <f t="shared" si="34044"/>
        <v>5.4998204470383463E-3</v>
      </c>
      <c r="K6753" s="5">
        <f t="shared" si="34045"/>
        <v>3</v>
      </c>
      <c r="L6753" s="8">
        <f t="shared" si="34046"/>
        <v>1</v>
      </c>
      <c r="M6753" s="8">
        <f t="shared" si="34047"/>
        <v>72.126360911364088</v>
      </c>
      <c r="N6753">
        <v>44163</v>
      </c>
      <c r="O6753">
        <v>1161</v>
      </c>
    </row>
    <row r="6754" spans="1:15" customFormat="1" x14ac:dyDescent="0.2">
      <c r="A6754" s="5" t="s">
        <v>26</v>
      </c>
      <c r="B6754" s="13">
        <v>1609675</v>
      </c>
      <c r="C6754" s="6">
        <f t="shared" si="33879"/>
        <v>44385</v>
      </c>
      <c r="D6754" s="5">
        <f t="shared" si="34040"/>
        <v>3</v>
      </c>
      <c r="E6754" s="13">
        <f t="shared" si="34041"/>
        <v>1.7142857142857142</v>
      </c>
      <c r="F6754" s="13">
        <f t="shared" si="34042"/>
        <v>2</v>
      </c>
      <c r="G6754" s="13">
        <f t="shared" si="34043"/>
        <v>2743.7836830416077</v>
      </c>
      <c r="H6754" s="5">
        <f t="shared" si="33114"/>
        <v>476</v>
      </c>
      <c r="I6754" s="5">
        <f t="shared" si="33105"/>
        <v>461</v>
      </c>
      <c r="J6754" s="8">
        <f t="shared" si="34044"/>
        <v>3.8820126941815102E-3</v>
      </c>
      <c r="K6754" s="5">
        <f t="shared" si="34045"/>
        <v>0</v>
      </c>
      <c r="L6754" s="8">
        <f t="shared" si="34046"/>
        <v>0.7142857142857143</v>
      </c>
      <c r="M6754" s="8">
        <f t="shared" si="34047"/>
        <v>72.126360911364088</v>
      </c>
      <c r="N6754">
        <v>44166</v>
      </c>
      <c r="O6754">
        <v>1161</v>
      </c>
    </row>
    <row r="6755" spans="1:15" customFormat="1" x14ac:dyDescent="0.2">
      <c r="A6755" s="5" t="s">
        <v>26</v>
      </c>
      <c r="B6755" s="13">
        <v>1609675</v>
      </c>
      <c r="C6755" s="6">
        <f t="shared" si="33879"/>
        <v>44386</v>
      </c>
      <c r="D6755" s="5">
        <f t="shared" ref="D6755" si="34048">N6755-N6754</f>
        <v>8</v>
      </c>
      <c r="E6755" s="13">
        <f t="shared" ref="E6755" si="34049">SUM(D6749:D6755)/7</f>
        <v>2.5714285714285716</v>
      </c>
      <c r="F6755" s="13">
        <f t="shared" ref="F6755" si="34050">SUM(D6751:D6755)/5</f>
        <v>2.4</v>
      </c>
      <c r="G6755" s="13">
        <f t="shared" ref="G6755" si="34051">N6755/(B6755/100000)</f>
        <v>2744.28067777657</v>
      </c>
      <c r="H6755" s="5">
        <f t="shared" si="33114"/>
        <v>477</v>
      </c>
      <c r="I6755" s="5">
        <f t="shared" si="33105"/>
        <v>462</v>
      </c>
      <c r="J6755" s="8">
        <f t="shared" ref="J6755" si="34052">E6755/(SUM(N6748:N6754)/7)*100</f>
        <v>5.8227929997088602E-3</v>
      </c>
      <c r="K6755" s="5">
        <f t="shared" ref="K6755" si="34053">O6755-O6754</f>
        <v>0</v>
      </c>
      <c r="L6755" s="8">
        <f t="shared" ref="L6755" si="34054">SUM(K6749:K6755)/7</f>
        <v>0.7142857142857143</v>
      </c>
      <c r="M6755" s="8">
        <f t="shared" ref="M6755" si="34055">O6755/(B6755/100000)</f>
        <v>72.126360911364088</v>
      </c>
      <c r="N6755">
        <v>44174</v>
      </c>
      <c r="O6755">
        <v>1161</v>
      </c>
    </row>
    <row r="6756" spans="1:15" customFormat="1" x14ac:dyDescent="0.2">
      <c r="A6756" s="5" t="s">
        <v>26</v>
      </c>
      <c r="B6756" s="13">
        <v>1609675</v>
      </c>
      <c r="C6756" s="6">
        <f t="shared" si="33879"/>
        <v>44387</v>
      </c>
      <c r="D6756" s="5">
        <f t="shared" ref="D6756:D6758" si="34056">N6756-N6755</f>
        <v>0</v>
      </c>
      <c r="E6756" s="13">
        <f t="shared" ref="E6756:E6758" si="34057">SUM(D6750:D6756)/7</f>
        <v>2.5714285714285716</v>
      </c>
      <c r="F6756" s="13">
        <f t="shared" ref="F6756:F6758" si="34058">SUM(D6752:D6756)/5</f>
        <v>2.2000000000000002</v>
      </c>
      <c r="G6756" s="13">
        <f t="shared" ref="G6756:G6758" si="34059">N6756/(B6756/100000)</f>
        <v>2744.28067777657</v>
      </c>
      <c r="H6756" s="5">
        <f t="shared" si="33114"/>
        <v>478</v>
      </c>
      <c r="I6756" s="5">
        <f t="shared" si="33105"/>
        <v>463</v>
      </c>
      <c r="J6756" s="8">
        <f t="shared" ref="J6756:J6758" si="34060">E6756/(SUM(N6749:N6755)/7)*100</f>
        <v>5.8224539702666691E-3</v>
      </c>
      <c r="K6756" s="5">
        <f t="shared" ref="K6756:K6758" si="34061">O6756-O6755</f>
        <v>0</v>
      </c>
      <c r="L6756" s="8">
        <f t="shared" ref="L6756:L6758" si="34062">SUM(K6750:K6756)/7</f>
        <v>0.7142857142857143</v>
      </c>
      <c r="M6756" s="8">
        <f t="shared" ref="M6756:M6758" si="34063">O6756/(B6756/100000)</f>
        <v>72.126360911364088</v>
      </c>
      <c r="N6756">
        <v>44174</v>
      </c>
      <c r="O6756">
        <v>1161</v>
      </c>
    </row>
    <row r="6757" spans="1:15" customFormat="1" x14ac:dyDescent="0.2">
      <c r="A6757" s="5" t="s">
        <v>26</v>
      </c>
      <c r="B6757" s="13">
        <v>1609675</v>
      </c>
      <c r="C6757" s="6">
        <f t="shared" si="33879"/>
        <v>44388</v>
      </c>
      <c r="D6757" s="5">
        <f t="shared" si="34056"/>
        <v>11</v>
      </c>
      <c r="E6757" s="13">
        <f t="shared" si="34057"/>
        <v>3.2857142857142856</v>
      </c>
      <c r="F6757" s="13">
        <f t="shared" si="34058"/>
        <v>4.2</v>
      </c>
      <c r="G6757" s="13">
        <f t="shared" si="34059"/>
        <v>2744.9640455371427</v>
      </c>
      <c r="H6757" s="5">
        <f t="shared" si="33114"/>
        <v>479</v>
      </c>
      <c r="I6757" s="5">
        <f t="shared" si="33105"/>
        <v>464</v>
      </c>
      <c r="J6757" s="8">
        <f t="shared" si="34060"/>
        <v>7.4393691414968008E-3</v>
      </c>
      <c r="K6757" s="5">
        <f t="shared" si="34061"/>
        <v>0</v>
      </c>
      <c r="L6757" s="8">
        <f t="shared" si="34062"/>
        <v>0.7142857142857143</v>
      </c>
      <c r="M6757" s="8">
        <f t="shared" si="34063"/>
        <v>72.126360911364088</v>
      </c>
      <c r="N6757">
        <v>44185</v>
      </c>
      <c r="O6757">
        <v>1161</v>
      </c>
    </row>
    <row r="6758" spans="1:15" customFormat="1" x14ac:dyDescent="0.2">
      <c r="A6758" s="5" t="s">
        <v>26</v>
      </c>
      <c r="B6758" s="13">
        <v>1609675</v>
      </c>
      <c r="C6758" s="6">
        <f t="shared" si="33879"/>
        <v>44389</v>
      </c>
      <c r="D6758" s="5">
        <f t="shared" si="34056"/>
        <v>1</v>
      </c>
      <c r="E6758" s="13">
        <f t="shared" si="34057"/>
        <v>3.2857142857142856</v>
      </c>
      <c r="F6758" s="13">
        <f t="shared" si="34058"/>
        <v>4.5999999999999996</v>
      </c>
      <c r="G6758" s="13">
        <f t="shared" si="34059"/>
        <v>2745.0261698790127</v>
      </c>
      <c r="H6758" s="5">
        <f t="shared" si="33114"/>
        <v>480</v>
      </c>
      <c r="I6758" s="5">
        <f t="shared" si="33105"/>
        <v>465</v>
      </c>
      <c r="J6758" s="8">
        <f t="shared" si="34060"/>
        <v>7.4388157405341059E-3</v>
      </c>
      <c r="K6758" s="5">
        <f t="shared" si="34061"/>
        <v>0</v>
      </c>
      <c r="L6758" s="8">
        <f t="shared" si="34062"/>
        <v>0.7142857142857143</v>
      </c>
      <c r="M6758" s="8">
        <f t="shared" si="34063"/>
        <v>72.126360911364088</v>
      </c>
      <c r="N6758">
        <v>44186</v>
      </c>
      <c r="O6758">
        <v>1161</v>
      </c>
    </row>
    <row r="6759" spans="1:15" customFormat="1" x14ac:dyDescent="0.2">
      <c r="A6759" s="5" t="s">
        <v>26</v>
      </c>
      <c r="B6759" s="13">
        <v>1609675</v>
      </c>
      <c r="C6759" s="6">
        <f t="shared" si="33879"/>
        <v>44390</v>
      </c>
      <c r="D6759" s="5">
        <f t="shared" ref="D6759" si="34064">N6759-N6758</f>
        <v>1</v>
      </c>
      <c r="E6759" s="13">
        <f t="shared" ref="E6759" si="34065">SUM(D6753:D6759)/7</f>
        <v>3.2857142857142856</v>
      </c>
      <c r="F6759" s="13">
        <f t="shared" ref="F6759" si="34066">SUM(D6755:D6759)/5</f>
        <v>4.2</v>
      </c>
      <c r="G6759" s="13">
        <f t="shared" ref="G6759" si="34067">N6759/(B6759/100000)</f>
        <v>2745.0882942208832</v>
      </c>
      <c r="H6759" s="5">
        <f t="shared" si="33114"/>
        <v>481</v>
      </c>
      <c r="I6759" s="5">
        <f t="shared" si="33105"/>
        <v>466</v>
      </c>
      <c r="J6759" s="8">
        <f t="shared" ref="J6759" si="34068">E6759/(SUM(N6752:N6758)/7)*100</f>
        <v>7.4382624218982448E-3</v>
      </c>
      <c r="K6759" s="5">
        <f t="shared" ref="K6759" si="34069">O6759-O6758</f>
        <v>2</v>
      </c>
      <c r="L6759" s="8">
        <f t="shared" ref="L6759" si="34070">SUM(K6753:K6759)/7</f>
        <v>0.7142857142857143</v>
      </c>
      <c r="M6759" s="8">
        <f t="shared" ref="M6759" si="34071">O6759/(B6759/100000)</f>
        <v>72.250609595104606</v>
      </c>
      <c r="N6759">
        <v>44187</v>
      </c>
      <c r="O6759">
        <v>1163</v>
      </c>
    </row>
    <row r="6760" spans="1:15" customFormat="1" x14ac:dyDescent="0.2">
      <c r="A6760" s="5" t="s">
        <v>26</v>
      </c>
      <c r="B6760" s="13">
        <v>1609675</v>
      </c>
      <c r="C6760" s="6">
        <f t="shared" si="33879"/>
        <v>44391</v>
      </c>
      <c r="D6760" s="5">
        <f t="shared" ref="D6760:D6762" si="34072">N6760-N6759</f>
        <v>19</v>
      </c>
      <c r="E6760" s="13">
        <f t="shared" ref="E6760:E6762" si="34073">SUM(D6754:D6760)/7</f>
        <v>6.1428571428571432</v>
      </c>
      <c r="F6760" s="13">
        <f t="shared" ref="F6760:F6762" si="34074">SUM(D6756:D6760)/5</f>
        <v>6.4</v>
      </c>
      <c r="G6760" s="13">
        <f t="shared" ref="G6760:G6762" si="34075">N6760/(B6760/100000)</f>
        <v>2746.2686567164178</v>
      </c>
      <c r="H6760" s="5">
        <f t="shared" si="33114"/>
        <v>482</v>
      </c>
      <c r="I6760" s="5">
        <f t="shared" si="33105"/>
        <v>467</v>
      </c>
      <c r="J6760" s="8">
        <f t="shared" ref="J6760:J6762" si="34076">E6760/(SUM(N6753:N6759)/7)*100</f>
        <v>1.3905282390415058E-2</v>
      </c>
      <c r="K6760" s="5">
        <f t="shared" ref="K6760:K6762" si="34077">O6760-O6759</f>
        <v>1</v>
      </c>
      <c r="L6760" s="8">
        <f t="shared" ref="L6760:L6762" si="34078">SUM(K6754:K6760)/7</f>
        <v>0.42857142857142855</v>
      </c>
      <c r="M6760" s="8">
        <f t="shared" ref="M6760:M6762" si="34079">O6760/(B6760/100000)</f>
        <v>72.312733936974851</v>
      </c>
      <c r="N6760">
        <v>44206</v>
      </c>
      <c r="O6760">
        <v>1164</v>
      </c>
    </row>
    <row r="6761" spans="1:15" customFormat="1" x14ac:dyDescent="0.2">
      <c r="A6761" s="5" t="s">
        <v>26</v>
      </c>
      <c r="B6761" s="13">
        <v>1609675</v>
      </c>
      <c r="C6761" s="6">
        <f t="shared" si="33879"/>
        <v>44392</v>
      </c>
      <c r="D6761" s="5">
        <f t="shared" si="34072"/>
        <v>12</v>
      </c>
      <c r="E6761" s="13">
        <f t="shared" si="34073"/>
        <v>7.4285714285714288</v>
      </c>
      <c r="F6761" s="13">
        <f t="shared" si="34074"/>
        <v>8.8000000000000007</v>
      </c>
      <c r="G6761" s="13">
        <f t="shared" si="34075"/>
        <v>2747.014148818861</v>
      </c>
      <c r="H6761" s="5">
        <f t="shared" si="33114"/>
        <v>483</v>
      </c>
      <c r="I6761" s="5">
        <f t="shared" si="33105"/>
        <v>468</v>
      </c>
      <c r="J6761" s="8">
        <f t="shared" si="34076"/>
        <v>1.6813352388466041E-2</v>
      </c>
      <c r="K6761" s="5">
        <f t="shared" si="34077"/>
        <v>0</v>
      </c>
      <c r="L6761" s="8">
        <f t="shared" si="34078"/>
        <v>0.42857142857142855</v>
      </c>
      <c r="M6761" s="8">
        <f t="shared" si="34079"/>
        <v>72.312733936974851</v>
      </c>
      <c r="N6761">
        <v>44218</v>
      </c>
      <c r="O6761">
        <v>1164</v>
      </c>
    </row>
    <row r="6762" spans="1:15" customFormat="1" x14ac:dyDescent="0.2">
      <c r="A6762" s="5" t="s">
        <v>26</v>
      </c>
      <c r="B6762" s="13">
        <v>1609675</v>
      </c>
      <c r="C6762" s="6">
        <f t="shared" si="33879"/>
        <v>44393</v>
      </c>
      <c r="D6762" s="5">
        <f t="shared" si="34072"/>
        <v>7</v>
      </c>
      <c r="E6762" s="13">
        <f t="shared" si="34073"/>
        <v>7.2857142857142856</v>
      </c>
      <c r="F6762" s="13">
        <f t="shared" si="34074"/>
        <v>8</v>
      </c>
      <c r="G6762" s="13">
        <f t="shared" si="34075"/>
        <v>2747.4490192119529</v>
      </c>
      <c r="H6762" s="5">
        <f t="shared" si="33114"/>
        <v>484</v>
      </c>
      <c r="I6762" s="5">
        <f t="shared" si="33105"/>
        <v>469</v>
      </c>
      <c r="J6762" s="8">
        <f t="shared" si="34076"/>
        <v>1.648724662981282E-2</v>
      </c>
      <c r="K6762" s="5">
        <f t="shared" si="34077"/>
        <v>0</v>
      </c>
      <c r="L6762" s="8">
        <f t="shared" si="34078"/>
        <v>0.42857142857142855</v>
      </c>
      <c r="M6762" s="8">
        <f t="shared" si="34079"/>
        <v>72.312733936974851</v>
      </c>
      <c r="N6762">
        <v>44225</v>
      </c>
      <c r="O6762">
        <v>1164</v>
      </c>
    </row>
    <row r="6763" spans="1:15" customFormat="1" x14ac:dyDescent="0.2">
      <c r="A6763" s="5" t="s">
        <v>26</v>
      </c>
      <c r="B6763" s="13">
        <v>1609675</v>
      </c>
      <c r="C6763" s="6">
        <f t="shared" si="33879"/>
        <v>44394</v>
      </c>
      <c r="D6763" s="5">
        <f t="shared" ref="D6763" si="34080">N6763-N6762</f>
        <v>6</v>
      </c>
      <c r="E6763" s="13">
        <f t="shared" ref="E6763" si="34081">SUM(D6757:D6763)/7</f>
        <v>8.1428571428571423</v>
      </c>
      <c r="F6763" s="13">
        <f t="shared" ref="F6763" si="34082">SUM(D6759:D6763)/5</f>
        <v>9</v>
      </c>
      <c r="G6763" s="13">
        <f t="shared" ref="G6763" si="34083">N6763/(B6763/100000)</f>
        <v>2747.8217652631743</v>
      </c>
      <c r="H6763" s="5">
        <f t="shared" si="33114"/>
        <v>485</v>
      </c>
      <c r="I6763" s="5">
        <f t="shared" si="33105"/>
        <v>470</v>
      </c>
      <c r="J6763" s="8">
        <f t="shared" ref="J6763" si="34084">E6763/(SUM(N6756:N6762)/7)*100</f>
        <v>1.8423885112531149E-2</v>
      </c>
      <c r="K6763" s="5">
        <f t="shared" ref="K6763" si="34085">O6763-O6762</f>
        <v>1</v>
      </c>
      <c r="L6763" s="8">
        <f t="shared" ref="L6763" si="34086">SUM(K6757:K6763)/7</f>
        <v>0.5714285714285714</v>
      </c>
      <c r="M6763" s="8">
        <f t="shared" ref="M6763" si="34087">O6763/(B6763/100000)</f>
        <v>72.37485827884511</v>
      </c>
      <c r="N6763">
        <v>44231</v>
      </c>
      <c r="O6763">
        <v>1165</v>
      </c>
    </row>
    <row r="6764" spans="1:15" customFormat="1" x14ac:dyDescent="0.2">
      <c r="A6764" s="5" t="s">
        <v>26</v>
      </c>
      <c r="B6764" s="13">
        <v>1609675</v>
      </c>
      <c r="C6764" s="6">
        <f t="shared" si="33879"/>
        <v>44395</v>
      </c>
      <c r="D6764" s="5">
        <f t="shared" ref="D6764:D6765" si="34088">N6764-N6763</f>
        <v>11</v>
      </c>
      <c r="E6764" s="13">
        <f t="shared" ref="E6764:E6765" si="34089">SUM(D6758:D6764)/7</f>
        <v>8.1428571428571423</v>
      </c>
      <c r="F6764" s="13">
        <f t="shared" ref="F6764:F6765" si="34090">SUM(D6760:D6764)/5</f>
        <v>11</v>
      </c>
      <c r="G6764" s="13">
        <f t="shared" ref="G6764:G6765" si="34091">N6764/(B6764/100000)</f>
        <v>2748.505133023747</v>
      </c>
      <c r="H6764" s="5">
        <f t="shared" si="33114"/>
        <v>486</v>
      </c>
      <c r="I6764" s="5">
        <f t="shared" si="33105"/>
        <v>471</v>
      </c>
      <c r="J6764" s="8">
        <f t="shared" ref="J6764:J6765" si="34092">E6764/(SUM(N6757:N6763)/7)*100</f>
        <v>1.8420491342369068E-2</v>
      </c>
      <c r="K6764" s="5">
        <f t="shared" ref="K6764:K6765" si="34093">O6764-O6763</f>
        <v>0</v>
      </c>
      <c r="L6764" s="8">
        <f t="shared" ref="L6764:L6765" si="34094">SUM(K6758:K6764)/7</f>
        <v>0.5714285714285714</v>
      </c>
      <c r="M6764" s="8">
        <f t="shared" ref="M6764:M6765" si="34095">O6764/(B6764/100000)</f>
        <v>72.37485827884511</v>
      </c>
      <c r="N6764">
        <v>44242</v>
      </c>
      <c r="O6764">
        <v>1165</v>
      </c>
    </row>
    <row r="6765" spans="1:15" customFormat="1" x14ac:dyDescent="0.2">
      <c r="A6765" s="5" t="s">
        <v>26</v>
      </c>
      <c r="B6765" s="13">
        <v>1609675</v>
      </c>
      <c r="C6765" s="6">
        <f t="shared" si="33879"/>
        <v>44396</v>
      </c>
      <c r="D6765" s="5">
        <f t="shared" si="34088"/>
        <v>0</v>
      </c>
      <c r="E6765" s="13">
        <f t="shared" si="34089"/>
        <v>8</v>
      </c>
      <c r="F6765" s="13">
        <f t="shared" si="34090"/>
        <v>7.2</v>
      </c>
      <c r="G6765" s="13">
        <f t="shared" si="34091"/>
        <v>2748.505133023747</v>
      </c>
      <c r="H6765" s="5">
        <f t="shared" si="33114"/>
        <v>487</v>
      </c>
      <c r="I6765" s="5">
        <f t="shared" si="33105"/>
        <v>472</v>
      </c>
      <c r="J6765" s="8">
        <f t="shared" si="34092"/>
        <v>1.809399182539298E-2</v>
      </c>
      <c r="K6765" s="5">
        <f t="shared" si="34093"/>
        <v>0</v>
      </c>
      <c r="L6765" s="8">
        <f t="shared" si="34094"/>
        <v>0.5714285714285714</v>
      </c>
      <c r="M6765" s="8">
        <f t="shared" si="34095"/>
        <v>72.37485827884511</v>
      </c>
      <c r="N6765">
        <v>44242</v>
      </c>
      <c r="O6765">
        <v>1165</v>
      </c>
    </row>
    <row r="6766" spans="1:15" customFormat="1" x14ac:dyDescent="0.2">
      <c r="A6766" s="5" t="s">
        <v>26</v>
      </c>
      <c r="B6766" s="13">
        <v>1609675</v>
      </c>
      <c r="C6766" s="6">
        <f t="shared" si="33879"/>
        <v>44397</v>
      </c>
      <c r="D6766" s="5">
        <f t="shared" ref="D6766" si="34096">N6766-N6765</f>
        <v>5</v>
      </c>
      <c r="E6766" s="13">
        <f t="shared" ref="E6766" si="34097">SUM(D6760:D6766)/7</f>
        <v>8.5714285714285712</v>
      </c>
      <c r="F6766" s="13">
        <f t="shared" ref="F6766" si="34098">SUM(D6762:D6766)/5</f>
        <v>5.8</v>
      </c>
      <c r="G6766" s="13">
        <f t="shared" ref="G6766" si="34099">N6766/(B6766/100000)</f>
        <v>2748.8157547330984</v>
      </c>
      <c r="H6766" s="5">
        <f t="shared" si="33114"/>
        <v>488</v>
      </c>
      <c r="I6766" s="5">
        <f t="shared" si="33105"/>
        <v>473</v>
      </c>
      <c r="J6766" s="8">
        <f t="shared" ref="J6766" si="34100">E6766/(SUM(N6759:N6765)/7)*100</f>
        <v>1.9382912670286963E-2</v>
      </c>
      <c r="K6766" s="5">
        <f t="shared" ref="K6766" si="34101">O6766-O6765</f>
        <v>0</v>
      </c>
      <c r="L6766" s="8">
        <f t="shared" ref="L6766" si="34102">SUM(K6760:K6766)/7</f>
        <v>0.2857142857142857</v>
      </c>
      <c r="M6766" s="8">
        <f t="shared" ref="M6766" si="34103">O6766/(B6766/100000)</f>
        <v>72.37485827884511</v>
      </c>
      <c r="N6766">
        <v>44247</v>
      </c>
      <c r="O6766">
        <v>1165</v>
      </c>
    </row>
    <row r="6767" spans="1:15" customFormat="1" x14ac:dyDescent="0.2">
      <c r="A6767" s="5" t="s">
        <v>26</v>
      </c>
      <c r="B6767" s="13">
        <v>1609675</v>
      </c>
      <c r="C6767" s="6">
        <f t="shared" si="33879"/>
        <v>44398</v>
      </c>
      <c r="D6767" s="5">
        <f t="shared" ref="D6767" si="34104">N6767-N6766</f>
        <v>6</v>
      </c>
      <c r="E6767" s="13">
        <f t="shared" ref="E6767" si="34105">SUM(D6761:D6767)/7</f>
        <v>6.7142857142857144</v>
      </c>
      <c r="F6767" s="13">
        <f t="shared" ref="F6767" si="34106">SUM(D6763:D6767)/5</f>
        <v>5.6</v>
      </c>
      <c r="G6767" s="13">
        <f t="shared" ref="G6767" si="34107">N6767/(B6767/100000)</f>
        <v>2749.1885007843198</v>
      </c>
      <c r="H6767" s="5">
        <f t="shared" si="33114"/>
        <v>489</v>
      </c>
      <c r="I6767" s="5">
        <f t="shared" si="33105"/>
        <v>474</v>
      </c>
      <c r="J6767" s="8">
        <f t="shared" ref="J6767" si="34108">E6767/(SUM(N6760:N6766)/7)*100</f>
        <v>1.5180339199834633E-2</v>
      </c>
      <c r="K6767" s="5">
        <f t="shared" ref="K6767" si="34109">O6767-O6766</f>
        <v>0</v>
      </c>
      <c r="L6767" s="8">
        <f t="shared" ref="L6767" si="34110">SUM(K6761:K6767)/7</f>
        <v>0.14285714285714285</v>
      </c>
      <c r="M6767" s="8">
        <f t="shared" ref="M6767" si="34111">O6767/(B6767/100000)</f>
        <v>72.37485827884511</v>
      </c>
      <c r="N6767">
        <v>44253</v>
      </c>
      <c r="O6767">
        <v>1165</v>
      </c>
    </row>
    <row r="6768" spans="1:15" customFormat="1" x14ac:dyDescent="0.2">
      <c r="A6768" s="5" t="s">
        <v>26</v>
      </c>
      <c r="B6768" s="13">
        <v>1609675</v>
      </c>
      <c r="C6768" s="6">
        <f t="shared" si="33879"/>
        <v>44399</v>
      </c>
      <c r="D6768" s="5">
        <f t="shared" ref="D6768" si="34112">N6768-N6767</f>
        <v>7</v>
      </c>
      <c r="E6768" s="13">
        <f t="shared" ref="E6768" si="34113">SUM(D6762:D6768)/7</f>
        <v>6</v>
      </c>
      <c r="F6768" s="13">
        <f t="shared" ref="F6768" si="34114">SUM(D6764:D6768)/5</f>
        <v>5.8</v>
      </c>
      <c r="G6768" s="13">
        <f t="shared" ref="G6768" si="34115">N6768/(B6768/100000)</f>
        <v>2749.6233711774116</v>
      </c>
      <c r="H6768" s="5">
        <f t="shared" si="33114"/>
        <v>490</v>
      </c>
      <c r="I6768" s="5">
        <f t="shared" si="33105"/>
        <v>475</v>
      </c>
      <c r="J6768" s="8">
        <f t="shared" ref="J6768" si="34116">E6768/(SUM(N6761:N6767)/7)*100</f>
        <v>1.3563350535106473E-2</v>
      </c>
      <c r="K6768" s="5">
        <f t="shared" ref="K6768" si="34117">O6768-O6767</f>
        <v>1</v>
      </c>
      <c r="L6768" s="8">
        <f t="shared" ref="L6768" si="34118">SUM(K6762:K6768)/7</f>
        <v>0.2857142857142857</v>
      </c>
      <c r="M6768" s="8">
        <f t="shared" ref="M6768" si="34119">O6768/(B6768/100000)</f>
        <v>72.436982620715355</v>
      </c>
      <c r="N6768">
        <v>44260</v>
      </c>
      <c r="O6768">
        <v>1166</v>
      </c>
    </row>
    <row r="6769" spans="1:15" customFormat="1" x14ac:dyDescent="0.2">
      <c r="A6769" s="5" t="s">
        <v>26</v>
      </c>
      <c r="B6769" s="13">
        <v>1609675</v>
      </c>
      <c r="C6769" s="6">
        <f t="shared" si="33879"/>
        <v>44400</v>
      </c>
      <c r="D6769" s="5">
        <f t="shared" ref="D6769" si="34120">N6769-N6768</f>
        <v>11</v>
      </c>
      <c r="E6769" s="13">
        <f t="shared" ref="E6769" si="34121">SUM(D6763:D6769)/7</f>
        <v>6.5714285714285712</v>
      </c>
      <c r="F6769" s="13">
        <f t="shared" ref="F6769" si="34122">SUM(D6765:D6769)/5</f>
        <v>5.8</v>
      </c>
      <c r="G6769" s="13">
        <f t="shared" ref="G6769" si="34123">N6769/(B6769/100000)</f>
        <v>2750.3067389379844</v>
      </c>
      <c r="H6769" s="5">
        <f t="shared" si="33114"/>
        <v>491</v>
      </c>
      <c r="I6769" s="5">
        <f t="shared" si="33105"/>
        <v>476</v>
      </c>
      <c r="J6769" s="8">
        <f t="shared" ref="J6769" si="34124">E6769/(SUM(N6762:N6768)/7)*100</f>
        <v>1.4853083629318696E-2</v>
      </c>
      <c r="K6769" s="5">
        <f t="shared" ref="K6769" si="34125">O6769-O6768</f>
        <v>9</v>
      </c>
      <c r="L6769" s="8">
        <f t="shared" ref="L6769" si="34126">SUM(K6763:K6769)/7</f>
        <v>1.5714285714285714</v>
      </c>
      <c r="M6769" s="8">
        <f t="shared" ref="M6769" si="34127">O6769/(B6769/100000)</f>
        <v>72.996101697547644</v>
      </c>
      <c r="N6769">
        <v>44271</v>
      </c>
      <c r="O6769">
        <v>1175</v>
      </c>
    </row>
    <row r="6770" spans="1:15" customFormat="1" x14ac:dyDescent="0.2">
      <c r="A6770" s="5" t="s">
        <v>26</v>
      </c>
      <c r="B6770" s="13">
        <v>1609675</v>
      </c>
      <c r="C6770" s="6">
        <f t="shared" si="33879"/>
        <v>44401</v>
      </c>
      <c r="D6770" s="5">
        <f t="shared" ref="D6770" si="34128">N6770-N6769</f>
        <v>29</v>
      </c>
      <c r="E6770" s="13">
        <f t="shared" ref="E6770" si="34129">SUM(D6764:D6770)/7</f>
        <v>9.8571428571428577</v>
      </c>
      <c r="F6770" s="13">
        <f t="shared" ref="F6770" si="34130">SUM(D6766:D6770)/5</f>
        <v>11.6</v>
      </c>
      <c r="G6770" s="13">
        <f t="shared" ref="G6770" si="34131">N6770/(B6770/100000)</f>
        <v>2752.1083448522218</v>
      </c>
      <c r="H6770" s="5">
        <f t="shared" si="33114"/>
        <v>492</v>
      </c>
      <c r="I6770" s="5">
        <f t="shared" si="33105"/>
        <v>477</v>
      </c>
      <c r="J6770" s="8">
        <f t="shared" ref="J6770" si="34132">E6770/(SUM(N6763:N6769)/7)*100</f>
        <v>2.2276316724025493E-2</v>
      </c>
      <c r="K6770" s="5">
        <f t="shared" ref="K6770" si="34133">O6770-O6769</f>
        <v>0</v>
      </c>
      <c r="L6770" s="8">
        <f t="shared" ref="L6770" si="34134">SUM(K6764:K6770)/7</f>
        <v>1.4285714285714286</v>
      </c>
      <c r="M6770" s="8">
        <f t="shared" ref="M6770" si="34135">O6770/(B6770/100000)</f>
        <v>72.996101697547644</v>
      </c>
      <c r="N6770">
        <v>44300</v>
      </c>
      <c r="O6770">
        <v>1175</v>
      </c>
    </row>
    <row r="6771" spans="1:15" customFormat="1" x14ac:dyDescent="0.2">
      <c r="A6771" s="5" t="s">
        <v>26</v>
      </c>
      <c r="B6771" s="13">
        <v>1609675</v>
      </c>
      <c r="C6771" s="6">
        <f t="shared" si="33879"/>
        <v>44402</v>
      </c>
      <c r="D6771" s="5">
        <f t="shared" ref="D6771" si="34136">N6771-N6770</f>
        <v>20</v>
      </c>
      <c r="E6771" s="13">
        <f t="shared" ref="E6771" si="34137">SUM(D6765:D6771)/7</f>
        <v>11.142857142857142</v>
      </c>
      <c r="F6771" s="13">
        <f t="shared" ref="F6771" si="34138">SUM(D6767:D6771)/5</f>
        <v>14.6</v>
      </c>
      <c r="G6771" s="13">
        <f t="shared" ref="G6771" si="34139">N6771/(B6771/100000)</f>
        <v>2753.3508316896268</v>
      </c>
      <c r="H6771" s="5">
        <f t="shared" si="33114"/>
        <v>493</v>
      </c>
      <c r="I6771" s="5">
        <f t="shared" si="33105"/>
        <v>478</v>
      </c>
      <c r="J6771" s="8">
        <f t="shared" ref="J6771" si="34140">E6771/(SUM(N6764:N6770)/7)*100</f>
        <v>2.517631489760018E-2</v>
      </c>
      <c r="K6771" s="5">
        <f t="shared" ref="K6771" si="34141">O6771-O6770</f>
        <v>1</v>
      </c>
      <c r="L6771" s="8">
        <f t="shared" ref="L6771" si="34142">SUM(K6765:K6771)/7</f>
        <v>1.5714285714285714</v>
      </c>
      <c r="M6771" s="8">
        <f t="shared" ref="M6771" si="34143">O6771/(B6771/100000)</f>
        <v>73.058226039417889</v>
      </c>
      <c r="N6771">
        <v>44320</v>
      </c>
      <c r="O6771">
        <v>1176</v>
      </c>
    </row>
    <row r="6772" spans="1:15" customFormat="1" x14ac:dyDescent="0.2">
      <c r="A6772" s="5" t="s">
        <v>26</v>
      </c>
      <c r="B6772" s="13">
        <v>1609675</v>
      </c>
      <c r="C6772" s="6">
        <f t="shared" si="33879"/>
        <v>44403</v>
      </c>
      <c r="D6772" s="5">
        <f t="shared" ref="D6772" si="34144">N6772-N6771</f>
        <v>5</v>
      </c>
      <c r="E6772" s="13">
        <f t="shared" ref="E6772" si="34145">SUM(D6766:D6772)/7</f>
        <v>11.857142857142858</v>
      </c>
      <c r="F6772" s="13">
        <f t="shared" ref="F6772" si="34146">SUM(D6768:D6772)/5</f>
        <v>14.4</v>
      </c>
      <c r="G6772" s="13">
        <f t="shared" ref="G6772" si="34147">N6772/(B6772/100000)</f>
        <v>2753.6614533989782</v>
      </c>
      <c r="H6772" s="5">
        <f t="shared" si="33114"/>
        <v>494</v>
      </c>
      <c r="I6772" s="5">
        <f t="shared" si="33105"/>
        <v>479</v>
      </c>
      <c r="J6772" s="8">
        <f t="shared" ref="J6772" si="34148">E6772/(SUM(N6765:N6771)/7)*100</f>
        <v>2.6783438154459768E-2</v>
      </c>
      <c r="K6772" s="5">
        <f t="shared" ref="K6772" si="34149">O6772-O6771</f>
        <v>0</v>
      </c>
      <c r="L6772" s="8">
        <f t="shared" ref="L6772" si="34150">SUM(K6766:K6772)/7</f>
        <v>1.5714285714285714</v>
      </c>
      <c r="M6772" s="8">
        <f t="shared" ref="M6772" si="34151">O6772/(B6772/100000)</f>
        <v>73.058226039417889</v>
      </c>
      <c r="N6772">
        <v>44325</v>
      </c>
      <c r="O6772">
        <v>1176</v>
      </c>
    </row>
    <row r="6773" spans="1:15" customFormat="1" x14ac:dyDescent="0.2">
      <c r="A6773" s="5" t="s">
        <v>26</v>
      </c>
      <c r="B6773" s="13">
        <v>1609675</v>
      </c>
      <c r="C6773" s="6">
        <f t="shared" si="33879"/>
        <v>44404</v>
      </c>
      <c r="D6773" s="5">
        <f t="shared" ref="D6773" si="34152">N6773-N6772</f>
        <v>5</v>
      </c>
      <c r="E6773" s="13">
        <f t="shared" ref="E6773" si="34153">SUM(D6767:D6773)/7</f>
        <v>11.857142857142858</v>
      </c>
      <c r="F6773" s="13">
        <f t="shared" ref="F6773" si="34154">SUM(D6769:D6773)/5</f>
        <v>14</v>
      </c>
      <c r="G6773" s="13">
        <f t="shared" ref="G6773" si="34155">N6773/(B6773/100000)</f>
        <v>2753.9720751083291</v>
      </c>
      <c r="H6773" s="5">
        <f t="shared" si="33114"/>
        <v>495</v>
      </c>
      <c r="I6773" s="5">
        <f t="shared" si="33105"/>
        <v>480</v>
      </c>
      <c r="J6773" s="8">
        <f t="shared" ref="J6773" si="34156">E6773/(SUM(N6766:N6772)/7)*100</f>
        <v>2.6776266549668359E-2</v>
      </c>
      <c r="K6773" s="5">
        <f t="shared" ref="K6773" si="34157">O6773-O6772</f>
        <v>0</v>
      </c>
      <c r="L6773" s="8">
        <f t="shared" ref="L6773" si="34158">SUM(K6767:K6773)/7</f>
        <v>1.5714285714285714</v>
      </c>
      <c r="M6773" s="8">
        <f t="shared" ref="M6773" si="34159">O6773/(B6773/100000)</f>
        <v>73.058226039417889</v>
      </c>
      <c r="N6773">
        <v>44330</v>
      </c>
      <c r="O6773">
        <v>1176</v>
      </c>
    </row>
    <row r="6774" spans="1:15" customFormat="1" x14ac:dyDescent="0.2">
      <c r="A6774" s="5" t="s">
        <v>26</v>
      </c>
      <c r="B6774" s="13">
        <v>1609675</v>
      </c>
      <c r="C6774" s="6">
        <f t="shared" si="33879"/>
        <v>44405</v>
      </c>
      <c r="D6774" s="5">
        <f t="shared" ref="D6774" si="34160">N6774-N6773</f>
        <v>40</v>
      </c>
      <c r="E6774" s="13">
        <f t="shared" ref="E6774" si="34161">SUM(D6768:D6774)/7</f>
        <v>16.714285714285715</v>
      </c>
      <c r="F6774" s="13">
        <f t="shared" ref="F6774" si="34162">SUM(D6770:D6774)/5</f>
        <v>19.8</v>
      </c>
      <c r="G6774" s="13">
        <f t="shared" ref="G6774" si="34163">N6774/(B6774/100000)</f>
        <v>2756.4570487831393</v>
      </c>
      <c r="H6774" s="5">
        <f t="shared" si="33114"/>
        <v>496</v>
      </c>
      <c r="I6774" s="5">
        <f t="shared" si="33105"/>
        <v>481</v>
      </c>
      <c r="J6774" s="8">
        <f t="shared" ref="J6774" si="34164">E6774/(SUM(N6767:N6773)/7)*100</f>
        <v>3.7734753708165224E-2</v>
      </c>
      <c r="K6774" s="5">
        <f t="shared" ref="K6774" si="34165">O6774-O6773</f>
        <v>1</v>
      </c>
      <c r="L6774" s="8">
        <f t="shared" ref="L6774" si="34166">SUM(K6768:K6774)/7</f>
        <v>1.7142857142857142</v>
      </c>
      <c r="M6774" s="8">
        <f t="shared" ref="M6774" si="34167">O6774/(B6774/100000)</f>
        <v>73.120350381288148</v>
      </c>
      <c r="N6774">
        <v>44370</v>
      </c>
      <c r="O6774">
        <v>1177</v>
      </c>
    </row>
    <row r="6775" spans="1:15" customFormat="1" x14ac:dyDescent="0.2">
      <c r="A6775" s="5" t="s">
        <v>26</v>
      </c>
      <c r="B6775" s="13">
        <v>1609675</v>
      </c>
      <c r="C6775" s="6">
        <f t="shared" si="33879"/>
        <v>44406</v>
      </c>
      <c r="D6775" s="5">
        <f t="shared" ref="D6775" si="34168">N6775-N6774</f>
        <v>24</v>
      </c>
      <c r="E6775" s="13">
        <f t="shared" ref="E6775" si="34169">SUM(D6769:D6775)/7</f>
        <v>19.142857142857142</v>
      </c>
      <c r="F6775" s="13">
        <f t="shared" ref="F6775" si="34170">SUM(D6771:D6775)/5</f>
        <v>18.8</v>
      </c>
      <c r="G6775" s="13">
        <f t="shared" ref="G6775" si="34171">N6775/(B6775/100000)</f>
        <v>2757.9480329880257</v>
      </c>
      <c r="H6775" s="5">
        <f t="shared" si="33114"/>
        <v>497</v>
      </c>
      <c r="I6775" s="5">
        <f t="shared" si="33105"/>
        <v>482</v>
      </c>
      <c r="J6775" s="8">
        <f t="shared" ref="J6775" si="34172">E6775/(SUM(N6768:N6774)/7)*100</f>
        <v>4.3201279273702667E-2</v>
      </c>
      <c r="K6775" s="5">
        <f t="shared" ref="K6775" si="34173">O6775-O6774</f>
        <v>0</v>
      </c>
      <c r="L6775" s="8">
        <f t="shared" ref="L6775" si="34174">SUM(K6769:K6775)/7</f>
        <v>1.5714285714285714</v>
      </c>
      <c r="M6775" s="8">
        <f t="shared" ref="M6775" si="34175">O6775/(B6775/100000)</f>
        <v>73.120350381288148</v>
      </c>
      <c r="N6775">
        <v>44394</v>
      </c>
      <c r="O6775">
        <v>1177</v>
      </c>
    </row>
    <row r="6776" spans="1:15" customFormat="1" x14ac:dyDescent="0.2">
      <c r="A6776" s="5" t="s">
        <v>26</v>
      </c>
      <c r="B6776" s="13">
        <v>1609675</v>
      </c>
      <c r="C6776" s="6">
        <f t="shared" si="33879"/>
        <v>44407</v>
      </c>
      <c r="D6776" s="5">
        <f t="shared" ref="D6776" si="34176">N6776-N6775</f>
        <v>21</v>
      </c>
      <c r="E6776" s="13">
        <f t="shared" ref="E6776" si="34177">SUM(D6770:D6776)/7</f>
        <v>20.571428571428573</v>
      </c>
      <c r="F6776" s="13">
        <f t="shared" ref="F6776" si="34178">SUM(D6772:D6776)/5</f>
        <v>19</v>
      </c>
      <c r="G6776" s="13">
        <f t="shared" ref="G6776" si="34179">N6776/(B6776/100000)</f>
        <v>2759.2526441673008</v>
      </c>
      <c r="H6776" s="5">
        <f t="shared" si="33114"/>
        <v>498</v>
      </c>
      <c r="I6776" s="5">
        <f t="shared" si="33105"/>
        <v>483</v>
      </c>
      <c r="J6776" s="8">
        <f t="shared" ref="J6776" si="34180">E6776/(SUM(N6769:N6775)/7)*100</f>
        <v>4.6405207695530283E-2</v>
      </c>
      <c r="K6776" s="5">
        <f t="shared" ref="K6776" si="34181">O6776-O6775</f>
        <v>2</v>
      </c>
      <c r="L6776" s="8">
        <f t="shared" ref="L6776" si="34182">SUM(K6770:K6776)/7</f>
        <v>0.5714285714285714</v>
      </c>
      <c r="M6776" s="8">
        <f t="shared" ref="M6776" si="34183">O6776/(B6776/100000)</f>
        <v>73.244599065028652</v>
      </c>
      <c r="N6776">
        <v>44415</v>
      </c>
      <c r="O6776">
        <v>1179</v>
      </c>
    </row>
    <row r="6777" spans="1:15" customFormat="1" x14ac:dyDescent="0.2">
      <c r="A6777" s="5" t="s">
        <v>26</v>
      </c>
      <c r="B6777" s="13">
        <v>1609675</v>
      </c>
      <c r="C6777" s="6">
        <f t="shared" si="33879"/>
        <v>44408</v>
      </c>
      <c r="D6777" s="5">
        <f t="shared" ref="D6777" si="34184">N6777-N6776</f>
        <v>23</v>
      </c>
      <c r="E6777" s="13">
        <f t="shared" ref="E6777" si="34185">SUM(D6771:D6777)/7</f>
        <v>19.714285714285715</v>
      </c>
      <c r="F6777" s="13">
        <f t="shared" ref="F6777" si="34186">SUM(D6773:D6777)/5</f>
        <v>22.6</v>
      </c>
      <c r="G6777" s="13">
        <f t="shared" ref="G6777" si="34187">N6777/(B6777/100000)</f>
        <v>2760.6815040303168</v>
      </c>
      <c r="H6777" s="5">
        <f t="shared" si="33114"/>
        <v>499</v>
      </c>
      <c r="I6777" s="5">
        <f t="shared" si="33105"/>
        <v>484</v>
      </c>
      <c r="J6777" s="8">
        <f t="shared" ref="J6777" si="34188">E6777/(SUM(N6770:N6776)/7)*100</f>
        <v>4.4451029782189962E-2</v>
      </c>
      <c r="K6777" s="5">
        <f t="shared" ref="K6777" si="34189">O6777-O6776</f>
        <v>1</v>
      </c>
      <c r="L6777" s="8">
        <f t="shared" ref="L6777" si="34190">SUM(K6771:K6777)/7</f>
        <v>0.7142857142857143</v>
      </c>
      <c r="M6777" s="8">
        <f t="shared" ref="M6777" si="34191">O6777/(B6777/100000)</f>
        <v>73.306723406898911</v>
      </c>
      <c r="N6777">
        <v>44438</v>
      </c>
      <c r="O6777">
        <v>1180</v>
      </c>
    </row>
    <row r="6778" spans="1:15" customFormat="1" x14ac:dyDescent="0.2">
      <c r="A6778" s="5" t="s">
        <v>26</v>
      </c>
      <c r="B6778" s="13">
        <v>1609675</v>
      </c>
      <c r="C6778" s="6">
        <f t="shared" si="33879"/>
        <v>44409</v>
      </c>
      <c r="D6778" s="5">
        <f t="shared" ref="D6778" si="34192">N6778-N6777</f>
        <v>18</v>
      </c>
      <c r="E6778" s="13">
        <f t="shared" ref="E6778" si="34193">SUM(D6772:D6778)/7</f>
        <v>19.428571428571427</v>
      </c>
      <c r="F6778" s="13">
        <f t="shared" ref="F6778" si="34194">SUM(D6774:D6778)/5</f>
        <v>25.2</v>
      </c>
      <c r="G6778" s="13">
        <f t="shared" ref="G6778" si="34195">N6778/(B6778/100000)</f>
        <v>2761.7997421839814</v>
      </c>
      <c r="H6778" s="5">
        <f t="shared" si="33114"/>
        <v>500</v>
      </c>
      <c r="I6778" s="5">
        <f t="shared" si="33105"/>
        <v>485</v>
      </c>
      <c r="J6778" s="8">
        <f t="shared" ref="J6778" si="34196">E6778/(SUM(N6771:N6777)/7)*100</f>
        <v>4.3787348032145061E-2</v>
      </c>
      <c r="K6778" s="5">
        <f t="shared" ref="K6778" si="34197">O6778-O6777</f>
        <v>0</v>
      </c>
      <c r="L6778" s="8">
        <f t="shared" ref="L6778" si="34198">SUM(K6772:K6778)/7</f>
        <v>0.5714285714285714</v>
      </c>
      <c r="M6778" s="8">
        <f t="shared" ref="M6778" si="34199">O6778/(B6778/100000)</f>
        <v>73.306723406898911</v>
      </c>
      <c r="N6778">
        <v>44456</v>
      </c>
      <c r="O6778">
        <v>1180</v>
      </c>
    </row>
    <row r="6779" spans="1:15" customFormat="1" x14ac:dyDescent="0.2">
      <c r="A6779" s="5" t="s">
        <v>26</v>
      </c>
      <c r="B6779" s="13">
        <v>1609675</v>
      </c>
      <c r="C6779" s="6">
        <f t="shared" si="33879"/>
        <v>44410</v>
      </c>
      <c r="D6779" s="5">
        <f t="shared" ref="D6779" si="34200">N6779-N6778</f>
        <v>3</v>
      </c>
      <c r="E6779" s="13">
        <f t="shared" ref="E6779" si="34201">SUM(D6773:D6779)/7</f>
        <v>19.142857142857142</v>
      </c>
      <c r="F6779" s="13">
        <f t="shared" ref="F6779" si="34202">SUM(D6775:D6779)/5</f>
        <v>17.8</v>
      </c>
      <c r="G6779" s="13">
        <f t="shared" ref="G6779" si="34203">N6779/(B6779/100000)</f>
        <v>2761.9861152095918</v>
      </c>
      <c r="H6779" s="5">
        <f t="shared" si="33114"/>
        <v>501</v>
      </c>
      <c r="I6779" s="5">
        <f t="shared" si="33105"/>
        <v>486</v>
      </c>
      <c r="J6779" s="8">
        <f t="shared" ref="J6779" si="34204">E6779/(SUM(N6772:N6778)/7)*100</f>
        <v>4.3124533353930128E-2</v>
      </c>
      <c r="K6779" s="5">
        <f t="shared" ref="K6779" si="34205">O6779-O6778</f>
        <v>0</v>
      </c>
      <c r="L6779" s="8">
        <f t="shared" ref="L6779" si="34206">SUM(K6773:K6779)/7</f>
        <v>0.5714285714285714</v>
      </c>
      <c r="M6779" s="8">
        <f t="shared" ref="M6779" si="34207">O6779/(B6779/100000)</f>
        <v>73.306723406898911</v>
      </c>
      <c r="N6779">
        <v>44459</v>
      </c>
      <c r="O6779">
        <v>1180</v>
      </c>
    </row>
    <row r="6780" spans="1:15" customFormat="1" x14ac:dyDescent="0.2">
      <c r="A6780" s="5" t="s">
        <v>26</v>
      </c>
      <c r="B6780" s="13">
        <v>1609675</v>
      </c>
      <c r="C6780" s="6">
        <f t="shared" si="33879"/>
        <v>44411</v>
      </c>
      <c r="D6780" s="5">
        <f t="shared" ref="D6780" si="34208">N6780-N6779</f>
        <v>8</v>
      </c>
      <c r="E6780" s="13">
        <f t="shared" ref="E6780" si="34209">SUM(D6774:D6780)/7</f>
        <v>19.571428571428573</v>
      </c>
      <c r="F6780" s="13">
        <f t="shared" ref="F6780" si="34210">SUM(D6776:D6780)/5</f>
        <v>14.6</v>
      </c>
      <c r="G6780" s="13">
        <f t="shared" ref="G6780" si="34211">N6780/(B6780/100000)</f>
        <v>2762.4831099445541</v>
      </c>
      <c r="H6780" s="5">
        <f t="shared" si="33114"/>
        <v>502</v>
      </c>
      <c r="I6780" s="5">
        <f t="shared" si="33105"/>
        <v>487</v>
      </c>
      <c r="J6780" s="8">
        <f t="shared" ref="J6780" si="34212">E6780/(SUM(N6773:N6779)/7)*100</f>
        <v>4.4071002567055477E-2</v>
      </c>
      <c r="K6780" s="5">
        <f t="shared" ref="K6780" si="34213">O6780-O6779</f>
        <v>0</v>
      </c>
      <c r="L6780" s="8">
        <f t="shared" ref="L6780" si="34214">SUM(K6774:K6780)/7</f>
        <v>0.5714285714285714</v>
      </c>
      <c r="M6780" s="8">
        <f t="shared" ref="M6780" si="34215">O6780/(B6780/100000)</f>
        <v>73.306723406898911</v>
      </c>
      <c r="N6780">
        <v>44467</v>
      </c>
      <c r="O6780">
        <v>1180</v>
      </c>
    </row>
    <row r="6781" spans="1:15" customFormat="1" x14ac:dyDescent="0.2">
      <c r="A6781" s="5" t="s">
        <v>26</v>
      </c>
      <c r="B6781" s="13">
        <v>1609675</v>
      </c>
      <c r="C6781" s="6">
        <f t="shared" si="33879"/>
        <v>44412</v>
      </c>
      <c r="D6781" s="5">
        <f t="shared" ref="D6781" si="34216">N6781-N6780</f>
        <v>80</v>
      </c>
      <c r="E6781" s="13">
        <f t="shared" ref="E6781" si="34217">SUM(D6775:D6781)/7</f>
        <v>25.285714285714285</v>
      </c>
      <c r="F6781" s="13">
        <f t="shared" ref="F6781" si="34218">SUM(D6777:D6781)/5</f>
        <v>26.4</v>
      </c>
      <c r="G6781" s="13">
        <f t="shared" ref="G6781" si="34219">N6781/(B6781/100000)</f>
        <v>2767.4530572941744</v>
      </c>
      <c r="H6781" s="5">
        <f t="shared" si="33114"/>
        <v>503</v>
      </c>
      <c r="I6781" s="5">
        <f t="shared" si="33105"/>
        <v>488</v>
      </c>
      <c r="J6781" s="8">
        <f t="shared" ref="J6781" si="34220">E6781/(SUM(N6774:N6780)/7)*100</f>
        <v>5.6913366280920516E-2</v>
      </c>
      <c r="K6781" s="5">
        <f t="shared" ref="K6781" si="34221">O6781-O6780</f>
        <v>0</v>
      </c>
      <c r="L6781" s="8">
        <f t="shared" ref="L6781" si="34222">SUM(K6775:K6781)/7</f>
        <v>0.42857142857142855</v>
      </c>
      <c r="M6781" s="8">
        <f t="shared" ref="M6781" si="34223">O6781/(B6781/100000)</f>
        <v>73.306723406898911</v>
      </c>
      <c r="N6781">
        <v>44547</v>
      </c>
      <c r="O6781">
        <v>1180</v>
      </c>
    </row>
    <row r="6782" spans="1:15" customFormat="1" x14ac:dyDescent="0.2">
      <c r="A6782" s="5" t="s">
        <v>26</v>
      </c>
      <c r="B6782" s="13">
        <v>1609675</v>
      </c>
      <c r="C6782" s="6">
        <f t="shared" si="33879"/>
        <v>44413</v>
      </c>
      <c r="D6782" s="5">
        <f t="shared" ref="D6782" si="34224">N6782-N6781</f>
        <v>41</v>
      </c>
      <c r="E6782" s="13">
        <f t="shared" ref="E6782" si="34225">SUM(D6776:D6782)/7</f>
        <v>27.714285714285715</v>
      </c>
      <c r="F6782" s="13">
        <f t="shared" ref="F6782" si="34226">SUM(D6778:D6782)/5</f>
        <v>30</v>
      </c>
      <c r="G6782" s="13">
        <f t="shared" ref="G6782" si="34227">N6782/(B6782/100000)</f>
        <v>2770.0001553108546</v>
      </c>
      <c r="H6782" s="5">
        <f t="shared" si="33114"/>
        <v>504</v>
      </c>
      <c r="I6782" s="5">
        <f t="shared" si="33105"/>
        <v>489</v>
      </c>
      <c r="J6782" s="8">
        <f t="shared" ref="J6782" si="34228">E6782/(SUM(N6775:N6781)/7)*100</f>
        <v>6.2344139650872828E-2</v>
      </c>
      <c r="K6782" s="5">
        <f t="shared" ref="K6782" si="34229">O6782-O6781</f>
        <v>2</v>
      </c>
      <c r="L6782" s="8">
        <f t="shared" ref="L6782" si="34230">SUM(K6776:K6782)/7</f>
        <v>0.7142857142857143</v>
      </c>
      <c r="M6782" s="8">
        <f t="shared" ref="M6782" si="34231">O6782/(B6782/100000)</f>
        <v>73.430972090639415</v>
      </c>
      <c r="N6782">
        <v>44588</v>
      </c>
      <c r="O6782">
        <v>1182</v>
      </c>
    </row>
    <row r="6783" spans="1:15" customFormat="1" x14ac:dyDescent="0.2">
      <c r="A6783" s="5" t="s">
        <v>26</v>
      </c>
      <c r="B6783" s="13">
        <v>1609675</v>
      </c>
      <c r="C6783" s="6">
        <f t="shared" si="33879"/>
        <v>44414</v>
      </c>
      <c r="D6783" s="5">
        <f t="shared" ref="D6783" si="34232">N6783-N6782</f>
        <v>50</v>
      </c>
      <c r="E6783" s="13">
        <f t="shared" ref="E6783" si="34233">SUM(D6777:D6783)/7</f>
        <v>31.857142857142858</v>
      </c>
      <c r="F6783" s="13">
        <f t="shared" ref="F6783" si="34234">SUM(D6779:D6783)/5</f>
        <v>36.4</v>
      </c>
      <c r="G6783" s="13">
        <f t="shared" ref="G6783" si="34235">N6783/(B6783/100000)</f>
        <v>2773.1063724043674</v>
      </c>
      <c r="H6783" s="5">
        <f t="shared" si="33114"/>
        <v>505</v>
      </c>
      <c r="I6783" s="5">
        <f t="shared" si="33105"/>
        <v>490</v>
      </c>
      <c r="J6783" s="8">
        <f t="shared" ref="J6783" si="34236">E6783/(SUM(N6776:N6782)/7)*100</f>
        <v>7.1618974210746061E-2</v>
      </c>
      <c r="K6783" s="5">
        <f t="shared" ref="K6783" si="34237">O6783-O6782</f>
        <v>1</v>
      </c>
      <c r="L6783" s="8">
        <f t="shared" ref="L6783" si="34238">SUM(K6777:K6783)/7</f>
        <v>0.5714285714285714</v>
      </c>
      <c r="M6783" s="8">
        <f t="shared" ref="M6783" si="34239">O6783/(B6783/100000)</f>
        <v>73.493096432509674</v>
      </c>
      <c r="N6783">
        <v>44638</v>
      </c>
      <c r="O6783">
        <v>1183</v>
      </c>
    </row>
    <row r="6784" spans="1:15" customFormat="1" x14ac:dyDescent="0.2">
      <c r="A6784" s="5" t="s">
        <v>26</v>
      </c>
      <c r="B6784" s="13">
        <v>1609675</v>
      </c>
      <c r="C6784" s="6">
        <f t="shared" si="33879"/>
        <v>44415</v>
      </c>
      <c r="D6784" s="5">
        <f t="shared" ref="D6784:D6785" si="34240">N6784-N6783</f>
        <v>66</v>
      </c>
      <c r="E6784" s="13">
        <f t="shared" ref="E6784:E6785" si="34241">SUM(D6778:D6784)/7</f>
        <v>38</v>
      </c>
      <c r="F6784" s="13">
        <f t="shared" ref="F6784:F6785" si="34242">SUM(D6780:D6784)/5</f>
        <v>49</v>
      </c>
      <c r="G6784" s="13">
        <f t="shared" ref="G6784:G6785" si="34243">N6784/(B6784/100000)</f>
        <v>2777.206578967804</v>
      </c>
      <c r="H6784" s="5">
        <f t="shared" si="33114"/>
        <v>506</v>
      </c>
      <c r="I6784" s="5">
        <f t="shared" si="33105"/>
        <v>491</v>
      </c>
      <c r="J6784" s="8">
        <f t="shared" ref="J6784:J6785" si="34244">E6784/(SUM(N6777:N6783)/7)*100</f>
        <v>8.5367771419768729E-2</v>
      </c>
      <c r="K6784" s="5">
        <f t="shared" ref="K6784:K6785" si="34245">O6784-O6783</f>
        <v>0</v>
      </c>
      <c r="L6784" s="8">
        <f t="shared" ref="L6784:L6785" si="34246">SUM(K6778:K6784)/7</f>
        <v>0.42857142857142855</v>
      </c>
      <c r="M6784" s="8">
        <f t="shared" ref="M6784:M6785" si="34247">O6784/(B6784/100000)</f>
        <v>73.493096432509674</v>
      </c>
      <c r="N6784">
        <v>44704</v>
      </c>
      <c r="O6784">
        <v>1183</v>
      </c>
    </row>
    <row r="6785" spans="1:15" customFormat="1" x14ac:dyDescent="0.2">
      <c r="A6785" s="5" t="s">
        <v>26</v>
      </c>
      <c r="B6785" s="13">
        <v>1609675</v>
      </c>
      <c r="C6785" s="6">
        <f t="shared" si="33879"/>
        <v>44416</v>
      </c>
      <c r="D6785" s="5">
        <f t="shared" si="34240"/>
        <v>20</v>
      </c>
      <c r="E6785" s="13">
        <f t="shared" si="34241"/>
        <v>38.285714285714285</v>
      </c>
      <c r="F6785" s="13">
        <f t="shared" si="34242"/>
        <v>51.4</v>
      </c>
      <c r="G6785" s="13">
        <f t="shared" si="34243"/>
        <v>2778.4490658052091</v>
      </c>
      <c r="H6785" s="5">
        <f t="shared" si="33114"/>
        <v>507</v>
      </c>
      <c r="I6785" s="5">
        <f t="shared" si="33105"/>
        <v>492</v>
      </c>
      <c r="J6785" s="8">
        <f t="shared" si="34244"/>
        <v>8.5936272482115314E-2</v>
      </c>
      <c r="K6785" s="5">
        <f t="shared" si="34245"/>
        <v>0</v>
      </c>
      <c r="L6785" s="8">
        <f t="shared" si="34246"/>
        <v>0.42857142857142855</v>
      </c>
      <c r="M6785" s="8">
        <f t="shared" si="34247"/>
        <v>73.493096432509674</v>
      </c>
      <c r="N6785">
        <v>44724</v>
      </c>
      <c r="O6785">
        <v>1183</v>
      </c>
    </row>
    <row r="6786" spans="1:15" customFormat="1" x14ac:dyDescent="0.2">
      <c r="A6786" s="5" t="s">
        <v>26</v>
      </c>
      <c r="B6786" s="13">
        <v>1609675</v>
      </c>
      <c r="C6786" s="6">
        <f t="shared" si="33879"/>
        <v>44417</v>
      </c>
      <c r="D6786" s="5">
        <f t="shared" ref="D6786" si="34248">N6786-N6785</f>
        <v>16</v>
      </c>
      <c r="E6786" s="13">
        <f t="shared" ref="E6786" si="34249">SUM(D6780:D6786)/7</f>
        <v>40.142857142857146</v>
      </c>
      <c r="F6786" s="13">
        <f t="shared" ref="F6786" si="34250">SUM(D6782:D6786)/5</f>
        <v>38.6</v>
      </c>
      <c r="G6786" s="13">
        <f t="shared" ref="G6786" si="34251">N6786/(B6786/100000)</f>
        <v>2779.4430552751332</v>
      </c>
      <c r="H6786" s="5">
        <f t="shared" si="33114"/>
        <v>508</v>
      </c>
      <c r="I6786" s="5">
        <f t="shared" si="33105"/>
        <v>493</v>
      </c>
      <c r="J6786" s="8">
        <f t="shared" ref="J6786" si="34252">E6786/(SUM(N6779:N6785)/7)*100</f>
        <v>9.002745677240355E-2</v>
      </c>
      <c r="K6786" s="5">
        <f t="shared" ref="K6786" si="34253">O6786-O6785</f>
        <v>0</v>
      </c>
      <c r="L6786" s="8">
        <f t="shared" ref="L6786" si="34254">SUM(K6780:K6786)/7</f>
        <v>0.42857142857142855</v>
      </c>
      <c r="M6786" s="8">
        <f t="shared" ref="M6786" si="34255">O6786/(B6786/100000)</f>
        <v>73.493096432509674</v>
      </c>
      <c r="N6786">
        <v>44740</v>
      </c>
      <c r="O6786">
        <v>1183</v>
      </c>
    </row>
    <row r="6787" spans="1:15" customFormat="1" x14ac:dyDescent="0.2">
      <c r="A6787" s="5" t="s">
        <v>26</v>
      </c>
      <c r="B6787" s="13">
        <v>1609675</v>
      </c>
      <c r="C6787" s="6">
        <f t="shared" si="33879"/>
        <v>44418</v>
      </c>
      <c r="D6787" s="5">
        <f t="shared" ref="D6787" si="34256">N6787-N6786</f>
        <v>17</v>
      </c>
      <c r="E6787" s="13">
        <f t="shared" ref="E6787" si="34257">SUM(D6781:D6787)/7</f>
        <v>41.428571428571431</v>
      </c>
      <c r="F6787" s="13">
        <f t="shared" ref="F6787" si="34258">SUM(D6783:D6787)/5</f>
        <v>33.799999999999997</v>
      </c>
      <c r="G6787" s="13">
        <f t="shared" ref="G6787" si="34259">N6787/(B6787/100000)</f>
        <v>2780.4991690869274</v>
      </c>
      <c r="H6787" s="5">
        <f t="shared" si="33114"/>
        <v>509</v>
      </c>
      <c r="I6787" s="5">
        <f t="shared" si="33105"/>
        <v>494</v>
      </c>
      <c r="J6787" s="8">
        <f t="shared" ref="J6787" si="34260">E6787/(SUM(N6780:N6786)/7)*100</f>
        <v>9.2827328365470807E-2</v>
      </c>
      <c r="K6787" s="5">
        <f t="shared" ref="K6787" si="34261">O6787-O6786</f>
        <v>1</v>
      </c>
      <c r="L6787" s="8">
        <f t="shared" ref="L6787" si="34262">SUM(K6781:K6787)/7</f>
        <v>0.5714285714285714</v>
      </c>
      <c r="M6787" s="8">
        <f t="shared" ref="M6787" si="34263">O6787/(B6787/100000)</f>
        <v>73.555220774379919</v>
      </c>
      <c r="N6787">
        <v>44757</v>
      </c>
      <c r="O6787">
        <v>1184</v>
      </c>
    </row>
    <row r="6788" spans="1:15" customFormat="1" x14ac:dyDescent="0.2">
      <c r="A6788" s="5" t="s">
        <v>26</v>
      </c>
      <c r="B6788" s="13">
        <v>1609675</v>
      </c>
      <c r="C6788" s="6">
        <f t="shared" si="33879"/>
        <v>44419</v>
      </c>
      <c r="D6788" s="5">
        <f t="shared" ref="D6788" si="34264">N6788-N6787</f>
        <v>73</v>
      </c>
      <c r="E6788" s="13">
        <f t="shared" ref="E6788" si="34265">SUM(D6782:D6788)/7</f>
        <v>40.428571428571431</v>
      </c>
      <c r="F6788" s="13">
        <f t="shared" ref="F6788" si="34266">SUM(D6784:D6788)/5</f>
        <v>38.4</v>
      </c>
      <c r="G6788" s="13">
        <f t="shared" ref="G6788" si="34267">N6788/(B6788/100000)</f>
        <v>2785.0342460434558</v>
      </c>
      <c r="H6788" s="5">
        <f t="shared" si="33114"/>
        <v>510</v>
      </c>
      <c r="I6788" s="5">
        <f t="shared" si="33105"/>
        <v>495</v>
      </c>
      <c r="J6788" s="8">
        <f t="shared" ref="J6788" si="34268">E6788/(SUM(N6781:N6787)/7)*100</f>
        <v>9.0502657516197751E-2</v>
      </c>
      <c r="K6788" s="5">
        <f t="shared" ref="K6788" si="34269">O6788-O6787</f>
        <v>0</v>
      </c>
      <c r="L6788" s="8">
        <f t="shared" ref="L6788" si="34270">SUM(K6782:K6788)/7</f>
        <v>0.5714285714285714</v>
      </c>
      <c r="M6788" s="8">
        <f t="shared" ref="M6788" si="34271">O6788/(B6788/100000)</f>
        <v>73.555220774379919</v>
      </c>
      <c r="N6788">
        <v>44830</v>
      </c>
      <c r="O6788">
        <v>1184</v>
      </c>
    </row>
    <row r="6789" spans="1:15" customFormat="1" x14ac:dyDescent="0.2">
      <c r="A6789" s="5" t="s">
        <v>26</v>
      </c>
      <c r="B6789" s="13">
        <v>1609675</v>
      </c>
      <c r="C6789" s="6">
        <f t="shared" si="33879"/>
        <v>44420</v>
      </c>
      <c r="D6789" s="5">
        <f t="shared" ref="D6789" si="34272">N6789-N6788</f>
        <v>59</v>
      </c>
      <c r="E6789" s="13">
        <f t="shared" ref="E6789" si="34273">SUM(D6783:D6789)/7</f>
        <v>43</v>
      </c>
      <c r="F6789" s="13">
        <f t="shared" ref="F6789" si="34274">SUM(D6785:D6789)/5</f>
        <v>37</v>
      </c>
      <c r="G6789" s="13">
        <f t="shared" ref="G6789" si="34275">N6789/(B6789/100000)</f>
        <v>2788.699582213801</v>
      </c>
      <c r="H6789" s="5">
        <f t="shared" si="33114"/>
        <v>511</v>
      </c>
      <c r="I6789" s="5">
        <f t="shared" si="33105"/>
        <v>496</v>
      </c>
      <c r="J6789" s="8">
        <f t="shared" ref="J6789" si="34276">E6789/(SUM(N6782:N6788)/7)*100</f>
        <v>9.6171972100542846E-2</v>
      </c>
      <c r="K6789" s="5">
        <f t="shared" ref="K6789" si="34277">O6789-O6788</f>
        <v>0</v>
      </c>
      <c r="L6789" s="8">
        <f t="shared" ref="L6789" si="34278">SUM(K6783:K6789)/7</f>
        <v>0.2857142857142857</v>
      </c>
      <c r="M6789" s="8">
        <f t="shared" ref="M6789" si="34279">O6789/(B6789/100000)</f>
        <v>73.555220774379919</v>
      </c>
      <c r="N6789">
        <v>44889</v>
      </c>
      <c r="O6789">
        <v>1184</v>
      </c>
    </row>
    <row r="6790" spans="1:15" customFormat="1" x14ac:dyDescent="0.2">
      <c r="A6790" s="5" t="s">
        <v>26</v>
      </c>
      <c r="B6790" s="13">
        <v>1609675</v>
      </c>
      <c r="C6790" s="6">
        <f t="shared" si="33879"/>
        <v>44421</v>
      </c>
      <c r="D6790" s="5">
        <f t="shared" ref="D6790" si="34280">N6790-N6789</f>
        <v>69</v>
      </c>
      <c r="E6790" s="13">
        <f t="shared" ref="E6790" si="34281">SUM(D6784:D6790)/7</f>
        <v>45.714285714285715</v>
      </c>
      <c r="F6790" s="13">
        <f t="shared" ref="F6790" si="34282">SUM(D6786:D6790)/5</f>
        <v>46.8</v>
      </c>
      <c r="G6790" s="13">
        <f t="shared" ref="G6790" si="34283">N6790/(B6790/100000)</f>
        <v>2792.9861618028485</v>
      </c>
      <c r="H6790" s="5">
        <f t="shared" si="33114"/>
        <v>512</v>
      </c>
      <c r="I6790" s="5">
        <f t="shared" si="33105"/>
        <v>497</v>
      </c>
      <c r="J6790" s="8">
        <f t="shared" ref="J6790" si="34284">E6790/(SUM(N6783:N6789)/7)*100</f>
        <v>0.10214439386878277</v>
      </c>
      <c r="K6790" s="5">
        <f t="shared" ref="K6790" si="34285">O6790-O6789</f>
        <v>0</v>
      </c>
      <c r="L6790" s="8">
        <f t="shared" ref="L6790" si="34286">SUM(K6784:K6790)/7</f>
        <v>0.14285714285714285</v>
      </c>
      <c r="M6790" s="8">
        <f t="shared" ref="M6790" si="34287">O6790/(B6790/100000)</f>
        <v>73.555220774379919</v>
      </c>
      <c r="N6790">
        <v>44958</v>
      </c>
      <c r="O6790">
        <v>1184</v>
      </c>
    </row>
    <row r="6791" spans="1:15" customFormat="1" x14ac:dyDescent="0.2">
      <c r="A6791" s="5" t="s">
        <v>26</v>
      </c>
      <c r="B6791" s="13">
        <v>1609675</v>
      </c>
      <c r="C6791" s="6">
        <f t="shared" si="33879"/>
        <v>44422</v>
      </c>
      <c r="D6791" s="5">
        <f t="shared" ref="D6791" si="34288">N6791-N6790</f>
        <v>97</v>
      </c>
      <c r="E6791" s="13">
        <f t="shared" ref="E6791" si="34289">SUM(D6785:D6791)/7</f>
        <v>50.142857142857146</v>
      </c>
      <c r="F6791" s="13">
        <f t="shared" ref="F6791" si="34290">SUM(D6787:D6791)/5</f>
        <v>63</v>
      </c>
      <c r="G6791" s="13">
        <f t="shared" ref="G6791" si="34291">N6791/(B6791/100000)</f>
        <v>2799.0122229642629</v>
      </c>
      <c r="H6791" s="5">
        <f t="shared" si="33114"/>
        <v>513</v>
      </c>
      <c r="I6791" s="5">
        <f t="shared" si="33105"/>
        <v>498</v>
      </c>
      <c r="J6791" s="8">
        <f t="shared" ref="J6791" si="34292">E6791/(SUM(N6784:N6790)/7)*100</f>
        <v>0.11192530659880995</v>
      </c>
      <c r="K6791" s="5">
        <f t="shared" ref="K6791" si="34293">O6791-O6790</f>
        <v>0</v>
      </c>
      <c r="L6791" s="8">
        <f t="shared" ref="L6791" si="34294">SUM(K6785:K6791)/7</f>
        <v>0.14285714285714285</v>
      </c>
      <c r="M6791" s="8">
        <f t="shared" ref="M6791" si="34295">O6791/(B6791/100000)</f>
        <v>73.555220774379919</v>
      </c>
      <c r="N6791">
        <v>45055</v>
      </c>
      <c r="O6791">
        <v>1184</v>
      </c>
    </row>
    <row r="6792" spans="1:15" customFormat="1" x14ac:dyDescent="0.2">
      <c r="A6792" s="5" t="s">
        <v>26</v>
      </c>
      <c r="B6792" s="13">
        <v>1609675</v>
      </c>
      <c r="C6792" s="6">
        <f t="shared" si="33879"/>
        <v>44423</v>
      </c>
      <c r="D6792" s="5">
        <f t="shared" ref="D6792" si="34296">N6792-N6791</f>
        <v>43</v>
      </c>
      <c r="E6792" s="13">
        <f t="shared" ref="E6792" si="34297">SUM(D6786:D6792)/7</f>
        <v>53.428571428571431</v>
      </c>
      <c r="F6792" s="13">
        <f t="shared" ref="F6792" si="34298">SUM(D6788:D6792)/5</f>
        <v>68.2</v>
      </c>
      <c r="G6792" s="13">
        <f t="shared" ref="G6792" si="34299">N6792/(B6792/100000)</f>
        <v>2801.683569664684</v>
      </c>
      <c r="H6792" s="5">
        <f t="shared" si="33114"/>
        <v>514</v>
      </c>
      <c r="I6792" s="5">
        <f t="shared" si="33105"/>
        <v>499</v>
      </c>
      <c r="J6792" s="8">
        <f t="shared" ref="J6792" si="34300">E6792/(SUM(N6785:N6791)/7)*100</f>
        <v>0.11912611123321007</v>
      </c>
      <c r="K6792" s="5">
        <f t="shared" ref="K6792" si="34301">O6792-O6791</f>
        <v>0</v>
      </c>
      <c r="L6792" s="8">
        <f t="shared" ref="L6792" si="34302">SUM(K6786:K6792)/7</f>
        <v>0.14285714285714285</v>
      </c>
      <c r="M6792" s="8">
        <f t="shared" ref="M6792" si="34303">O6792/(B6792/100000)</f>
        <v>73.555220774379919</v>
      </c>
      <c r="N6792">
        <v>45098</v>
      </c>
      <c r="O6792">
        <v>1184</v>
      </c>
    </row>
    <row r="6793" spans="1:15" customFormat="1" x14ac:dyDescent="0.2">
      <c r="A6793" s="5" t="s">
        <v>26</v>
      </c>
      <c r="B6793" s="13">
        <v>1609675</v>
      </c>
      <c r="C6793" s="6">
        <f t="shared" si="33879"/>
        <v>44424</v>
      </c>
      <c r="D6793" s="5">
        <f t="shared" ref="D6793" si="34304">N6793-N6792</f>
        <v>48</v>
      </c>
      <c r="E6793" s="13">
        <f t="shared" ref="E6793" si="34305">SUM(D6787:D6793)/7</f>
        <v>58</v>
      </c>
      <c r="F6793" s="13">
        <f t="shared" ref="F6793" si="34306">SUM(D6789:D6793)/5</f>
        <v>63.2</v>
      </c>
      <c r="G6793" s="13">
        <f t="shared" ref="G6793" si="34307">N6793/(B6793/100000)</f>
        <v>2804.665538074456</v>
      </c>
      <c r="H6793" s="5">
        <f t="shared" si="33114"/>
        <v>515</v>
      </c>
      <c r="I6793" s="5">
        <f t="shared" si="33105"/>
        <v>500</v>
      </c>
      <c r="J6793" s="8">
        <f t="shared" ref="J6793" si="34308">E6793/(SUM(N6786:N6792)/7)*100</f>
        <v>0.12916485061735072</v>
      </c>
      <c r="K6793" s="5">
        <f t="shared" ref="K6793" si="34309">O6793-O6792</f>
        <v>0</v>
      </c>
      <c r="L6793" s="8">
        <f t="shared" ref="L6793" si="34310">SUM(K6787:K6793)/7</f>
        <v>0.14285714285714285</v>
      </c>
      <c r="M6793" s="8">
        <f t="shared" ref="M6793" si="34311">O6793/(B6793/100000)</f>
        <v>73.555220774379919</v>
      </c>
      <c r="N6793">
        <v>45146</v>
      </c>
      <c r="O6793">
        <v>1184</v>
      </c>
    </row>
    <row r="6794" spans="1:15" customFormat="1" x14ac:dyDescent="0.2">
      <c r="A6794" s="5" t="s">
        <v>26</v>
      </c>
      <c r="B6794" s="13">
        <v>1609675</v>
      </c>
      <c r="C6794" s="6">
        <f t="shared" si="33879"/>
        <v>44425</v>
      </c>
      <c r="D6794" s="5">
        <f t="shared" ref="D6794" si="34312">N6794-N6793</f>
        <v>26</v>
      </c>
      <c r="E6794" s="13">
        <f t="shared" ref="E6794" si="34313">SUM(D6788:D6794)/7</f>
        <v>59.285714285714285</v>
      </c>
      <c r="F6794" s="13">
        <f t="shared" ref="F6794" si="34314">SUM(D6790:D6794)/5</f>
        <v>56.6</v>
      </c>
      <c r="G6794" s="13">
        <f t="shared" ref="G6794" si="34315">N6794/(B6794/100000)</f>
        <v>2806.2807709630824</v>
      </c>
      <c r="H6794" s="5">
        <f t="shared" si="33114"/>
        <v>516</v>
      </c>
      <c r="I6794" s="5">
        <f t="shared" si="33105"/>
        <v>501</v>
      </c>
      <c r="J6794" s="8">
        <f t="shared" ref="J6794" si="34316">E6794/(SUM(N6787:N6793)/7)*100</f>
        <v>0.13185779692628355</v>
      </c>
      <c r="K6794" s="5">
        <f t="shared" ref="K6794" si="34317">O6794-O6793</f>
        <v>0</v>
      </c>
      <c r="L6794" s="8">
        <f t="shared" ref="L6794" si="34318">SUM(K6788:K6794)/7</f>
        <v>0</v>
      </c>
      <c r="M6794" s="8">
        <f t="shared" ref="M6794" si="34319">O6794/(B6794/100000)</f>
        <v>73.555220774379919</v>
      </c>
      <c r="N6794">
        <v>45172</v>
      </c>
      <c r="O6794">
        <v>1184</v>
      </c>
    </row>
    <row r="6795" spans="1:15" customFormat="1" x14ac:dyDescent="0.2">
      <c r="A6795" s="5" t="s">
        <v>26</v>
      </c>
      <c r="B6795" s="13">
        <v>1609675</v>
      </c>
      <c r="C6795" s="6">
        <f t="shared" si="33879"/>
        <v>44426</v>
      </c>
      <c r="D6795" s="5">
        <f t="shared" ref="D6795" si="34320">N6795-N6794</f>
        <v>136</v>
      </c>
      <c r="E6795" s="13">
        <f t="shared" ref="E6795" si="34321">SUM(D6789:D6795)/7</f>
        <v>68.285714285714292</v>
      </c>
      <c r="F6795" s="13">
        <f t="shared" ref="F6795" si="34322">SUM(D6791:D6795)/5</f>
        <v>70</v>
      </c>
      <c r="G6795" s="13">
        <f t="shared" ref="G6795" si="34323">N6795/(B6795/100000)</f>
        <v>2814.729681457437</v>
      </c>
      <c r="H6795" s="5">
        <f t="shared" si="33114"/>
        <v>517</v>
      </c>
      <c r="I6795" s="5">
        <f t="shared" si="33105"/>
        <v>502</v>
      </c>
      <c r="J6795" s="8">
        <f t="shared" ref="J6795" si="34324">E6795/(SUM(N6788:N6794)/7)*100</f>
        <v>0.15167476868011223</v>
      </c>
      <c r="K6795" s="5">
        <f t="shared" ref="K6795" si="34325">O6795-O6794</f>
        <v>0</v>
      </c>
      <c r="L6795" s="8">
        <f t="shared" ref="L6795" si="34326">SUM(K6789:K6795)/7</f>
        <v>0</v>
      </c>
      <c r="M6795" s="8">
        <f t="shared" ref="M6795" si="34327">O6795/(B6795/100000)</f>
        <v>73.555220774379919</v>
      </c>
      <c r="N6795">
        <v>45308</v>
      </c>
      <c r="O6795">
        <v>1184</v>
      </c>
    </row>
    <row r="6796" spans="1:15" customFormat="1" x14ac:dyDescent="0.2">
      <c r="A6796" s="5" t="s">
        <v>26</v>
      </c>
      <c r="B6796" s="13">
        <v>1609675</v>
      </c>
      <c r="C6796" s="6">
        <f t="shared" si="33879"/>
        <v>44427</v>
      </c>
      <c r="D6796" s="5">
        <f t="shared" ref="D6796" si="34328">N6796-N6795</f>
        <v>91</v>
      </c>
      <c r="E6796" s="13">
        <f t="shared" ref="E6796" si="34329">SUM(D6790:D6796)/7</f>
        <v>72.857142857142861</v>
      </c>
      <c r="F6796" s="13">
        <f t="shared" ref="F6796" si="34330">SUM(D6792:D6796)/5</f>
        <v>68.8</v>
      </c>
      <c r="G6796" s="13">
        <f t="shared" ref="G6796" si="34331">N6796/(B6796/100000)</f>
        <v>2820.38299656763</v>
      </c>
      <c r="H6796" s="5">
        <f t="shared" si="33114"/>
        <v>518</v>
      </c>
      <c r="I6796" s="5">
        <f t="shared" si="33105"/>
        <v>503</v>
      </c>
      <c r="J6796" s="8">
        <f t="shared" ref="J6796" si="34332">E6796/(SUM(N6789:N6795)/7)*100</f>
        <v>0.16158364646765475</v>
      </c>
      <c r="K6796" s="5">
        <f t="shared" ref="K6796" si="34333">O6796-O6795</f>
        <v>0</v>
      </c>
      <c r="L6796" s="8">
        <f t="shared" ref="L6796" si="34334">SUM(K6790:K6796)/7</f>
        <v>0</v>
      </c>
      <c r="M6796" s="8">
        <f t="shared" ref="M6796" si="34335">O6796/(B6796/100000)</f>
        <v>73.555220774379919</v>
      </c>
      <c r="N6796">
        <v>45399</v>
      </c>
      <c r="O6796">
        <v>1184</v>
      </c>
    </row>
    <row r="6797" spans="1:15" customFormat="1" x14ac:dyDescent="0.2">
      <c r="A6797" s="5" t="s">
        <v>26</v>
      </c>
      <c r="B6797" s="13">
        <v>1609675</v>
      </c>
      <c r="C6797" s="6">
        <f t="shared" si="33879"/>
        <v>44428</v>
      </c>
      <c r="D6797" s="5">
        <f t="shared" ref="D6797" si="34336">N6797-N6796</f>
        <v>81</v>
      </c>
      <c r="E6797" s="13">
        <f t="shared" ref="E6797" si="34337">SUM(D6791:D6797)/7</f>
        <v>74.571428571428569</v>
      </c>
      <c r="F6797" s="13">
        <f t="shared" ref="F6797" si="34338">SUM(D6793:D6797)/5</f>
        <v>76.400000000000006</v>
      </c>
      <c r="G6797" s="13">
        <f t="shared" ref="G6797" si="34339">N6797/(B6797/100000)</f>
        <v>2825.4150682591207</v>
      </c>
      <c r="H6797" s="5">
        <f t="shared" si="33114"/>
        <v>519</v>
      </c>
      <c r="I6797" s="5">
        <f t="shared" si="33105"/>
        <v>504</v>
      </c>
      <c r="J6797" s="8">
        <f t="shared" ref="J6797" si="34340">E6797/(SUM(N6790:N6796)/7)*100</f>
        <v>0.16511880962623679</v>
      </c>
      <c r="K6797" s="5">
        <f t="shared" ref="K6797" si="34341">O6797-O6796</f>
        <v>0</v>
      </c>
      <c r="L6797" s="8">
        <f t="shared" ref="L6797" si="34342">SUM(K6791:K6797)/7</f>
        <v>0</v>
      </c>
      <c r="M6797" s="8">
        <f t="shared" ref="M6797" si="34343">O6797/(B6797/100000)</f>
        <v>73.555220774379919</v>
      </c>
      <c r="N6797">
        <v>45480</v>
      </c>
      <c r="O6797">
        <v>1184</v>
      </c>
    </row>
    <row r="6798" spans="1:15" customFormat="1" x14ac:dyDescent="0.2">
      <c r="A6798" s="5" t="s">
        <v>26</v>
      </c>
      <c r="B6798" s="13">
        <v>1609675</v>
      </c>
      <c r="C6798" s="6">
        <f t="shared" si="33879"/>
        <v>44429</v>
      </c>
      <c r="D6798" s="5">
        <f t="shared" ref="D6798:D6799" si="34344">N6798-N6797</f>
        <v>67</v>
      </c>
      <c r="E6798" s="13">
        <f t="shared" ref="E6798:E6799" si="34345">SUM(D6792:D6798)/7</f>
        <v>70.285714285714292</v>
      </c>
      <c r="F6798" s="13">
        <f t="shared" ref="F6798:F6799" si="34346">SUM(D6794:D6798)/5</f>
        <v>80.2</v>
      </c>
      <c r="G6798" s="13">
        <f t="shared" ref="G6798:G6799" si="34347">N6798/(B6798/100000)</f>
        <v>2829.5773991644278</v>
      </c>
      <c r="H6798" s="5">
        <f t="shared" si="33114"/>
        <v>520</v>
      </c>
      <c r="I6798" s="5">
        <f t="shared" si="33105"/>
        <v>505</v>
      </c>
      <c r="J6798" s="8">
        <f t="shared" ref="J6798:J6799" si="34348">E6798/(SUM(N6791:N6797)/7)*100</f>
        <v>0.15537267335737612</v>
      </c>
      <c r="K6798" s="5">
        <f t="shared" ref="K6798:K6799" si="34349">O6798-O6797</f>
        <v>2</v>
      </c>
      <c r="L6798" s="8">
        <f t="shared" ref="L6798:L6799" si="34350">SUM(K6792:K6798)/7</f>
        <v>0.2857142857142857</v>
      </c>
      <c r="M6798" s="8">
        <f t="shared" ref="M6798:M6799" si="34351">O6798/(B6798/100000)</f>
        <v>73.679469458120423</v>
      </c>
      <c r="N6798">
        <v>45547</v>
      </c>
      <c r="O6798">
        <v>1186</v>
      </c>
    </row>
    <row r="6799" spans="1:15" customFormat="1" x14ac:dyDescent="0.2">
      <c r="A6799" s="5" t="s">
        <v>26</v>
      </c>
      <c r="B6799" s="13">
        <v>1609675</v>
      </c>
      <c r="C6799" s="6">
        <f t="shared" si="33879"/>
        <v>44430</v>
      </c>
      <c r="D6799" s="5">
        <f t="shared" si="34344"/>
        <v>58</v>
      </c>
      <c r="E6799" s="13">
        <f t="shared" si="34345"/>
        <v>72.428571428571431</v>
      </c>
      <c r="F6799" s="13">
        <f t="shared" si="34346"/>
        <v>86.6</v>
      </c>
      <c r="G6799" s="13">
        <f t="shared" si="34347"/>
        <v>2833.1806109929021</v>
      </c>
      <c r="H6799" s="5">
        <f t="shared" si="33114"/>
        <v>521</v>
      </c>
      <c r="I6799" s="5">
        <f t="shared" si="33105"/>
        <v>506</v>
      </c>
      <c r="J6799" s="8">
        <f t="shared" si="34348"/>
        <v>0.15986126438593726</v>
      </c>
      <c r="K6799" s="5">
        <f t="shared" si="34349"/>
        <v>0</v>
      </c>
      <c r="L6799" s="8">
        <f t="shared" si="34350"/>
        <v>0.2857142857142857</v>
      </c>
      <c r="M6799" s="8">
        <f t="shared" si="34351"/>
        <v>73.679469458120423</v>
      </c>
      <c r="N6799">
        <v>45605</v>
      </c>
      <c r="O6799">
        <v>1186</v>
      </c>
    </row>
    <row r="6800" spans="1:15" customFormat="1" x14ac:dyDescent="0.2">
      <c r="A6800" s="5" t="s">
        <v>26</v>
      </c>
      <c r="B6800" s="13">
        <v>1609675</v>
      </c>
      <c r="C6800" s="6">
        <f t="shared" ref="C6800:C6806" si="34352">C6799+1</f>
        <v>44431</v>
      </c>
      <c r="D6800" s="5">
        <f t="shared" ref="D6800:D6806" si="34353">N6800-N6799</f>
        <v>42</v>
      </c>
      <c r="E6800" s="13">
        <f t="shared" ref="E6800:E6807" si="34354">SUM(D6794:D6800)/7</f>
        <v>71.571428571428569</v>
      </c>
      <c r="F6800" s="13">
        <f t="shared" ref="F6800:F6806" si="34355">SUM(D6796:D6800)/5</f>
        <v>67.8</v>
      </c>
      <c r="G6800" s="13">
        <f t="shared" ref="G6800:G6806" si="34356">N6800/(B6800/100000)</f>
        <v>2835.7898333514531</v>
      </c>
      <c r="H6800" s="5">
        <f t="shared" ref="H6800:I6804" si="34357">H6799+1</f>
        <v>522</v>
      </c>
      <c r="I6800" s="5">
        <f t="shared" si="34357"/>
        <v>507</v>
      </c>
      <c r="J6800" s="8">
        <f t="shared" ref="J6800:J6806" si="34358">E6800/(SUM(N6793:N6799)/7)*100</f>
        <v>0.15771728625530054</v>
      </c>
      <c r="K6800" s="5">
        <f t="shared" ref="K6800:K6806" si="34359">O6800-O6799</f>
        <v>0</v>
      </c>
      <c r="L6800" s="8">
        <f t="shared" ref="L6800:L6807" si="34360">SUM(K6794:K6800)/7</f>
        <v>0.2857142857142857</v>
      </c>
      <c r="M6800" s="8">
        <f t="shared" ref="M6800:M6806" si="34361">O6800/(B6800/100000)</f>
        <v>73.679469458120423</v>
      </c>
      <c r="N6800">
        <v>45647</v>
      </c>
      <c r="O6800">
        <v>1186</v>
      </c>
    </row>
    <row r="6801" spans="1:15" customFormat="1" x14ac:dyDescent="0.2">
      <c r="A6801" s="5" t="s">
        <v>26</v>
      </c>
      <c r="B6801" s="13">
        <v>1609675</v>
      </c>
      <c r="C6801" s="6">
        <f t="shared" si="34352"/>
        <v>44432</v>
      </c>
      <c r="D6801" s="5">
        <f t="shared" si="34353"/>
        <v>14</v>
      </c>
      <c r="E6801" s="13">
        <f t="shared" si="34354"/>
        <v>69.857142857142861</v>
      </c>
      <c r="F6801" s="13">
        <f t="shared" si="34355"/>
        <v>52.4</v>
      </c>
      <c r="G6801" s="13">
        <f t="shared" si="34356"/>
        <v>2836.6595741376364</v>
      </c>
      <c r="H6801" s="5">
        <f t="shared" si="34357"/>
        <v>523</v>
      </c>
      <c r="I6801" s="5">
        <f t="shared" si="34357"/>
        <v>508</v>
      </c>
      <c r="J6801" s="8">
        <f t="shared" si="34358"/>
        <v>0.1536972196204402</v>
      </c>
      <c r="K6801" s="5">
        <f t="shared" si="34359"/>
        <v>1</v>
      </c>
      <c r="L6801" s="8">
        <f t="shared" si="34360"/>
        <v>0.42857142857142855</v>
      </c>
      <c r="M6801" s="8">
        <f t="shared" si="34361"/>
        <v>73.741593799990682</v>
      </c>
      <c r="N6801">
        <v>45661</v>
      </c>
      <c r="O6801">
        <v>1187</v>
      </c>
    </row>
    <row r="6802" spans="1:15" customFormat="1" x14ac:dyDescent="0.2">
      <c r="A6802" s="5" t="s">
        <v>26</v>
      </c>
      <c r="B6802" s="13">
        <v>1609675</v>
      </c>
      <c r="C6802" s="6">
        <f t="shared" si="34352"/>
        <v>44433</v>
      </c>
      <c r="D6802" s="5">
        <f t="shared" si="34353"/>
        <v>102</v>
      </c>
      <c r="E6802" s="13">
        <f t="shared" si="34354"/>
        <v>65</v>
      </c>
      <c r="F6802" s="13">
        <f t="shared" si="34355"/>
        <v>56.6</v>
      </c>
      <c r="G6802" s="13">
        <f t="shared" si="34356"/>
        <v>2842.9962570084022</v>
      </c>
      <c r="H6802" s="5">
        <f t="shared" si="34357"/>
        <v>524</v>
      </c>
      <c r="I6802" s="5">
        <f t="shared" si="34357"/>
        <v>509</v>
      </c>
      <c r="J6802" s="8">
        <f t="shared" si="34358"/>
        <v>0.14279123920827749</v>
      </c>
      <c r="K6802" s="5">
        <f t="shared" si="34359"/>
        <v>0</v>
      </c>
      <c r="L6802" s="8">
        <f t="shared" si="34360"/>
        <v>0.42857142857142855</v>
      </c>
      <c r="M6802" s="8">
        <f t="shared" si="34361"/>
        <v>73.741593799990682</v>
      </c>
      <c r="N6802">
        <v>45763</v>
      </c>
      <c r="O6802">
        <v>1187</v>
      </c>
    </row>
    <row r="6803" spans="1:15" customFormat="1" x14ac:dyDescent="0.2">
      <c r="A6803" s="5" t="s">
        <v>26</v>
      </c>
      <c r="B6803" s="13">
        <v>1609675</v>
      </c>
      <c r="C6803" s="6">
        <f t="shared" si="34352"/>
        <v>44434</v>
      </c>
      <c r="D6803" s="5">
        <f t="shared" si="34353"/>
        <v>78</v>
      </c>
      <c r="E6803" s="13">
        <f t="shared" si="34354"/>
        <v>63.142857142857146</v>
      </c>
      <c r="F6803" s="13">
        <f t="shared" si="34355"/>
        <v>58.8</v>
      </c>
      <c r="G6803" s="13">
        <f t="shared" si="34356"/>
        <v>2847.841955674282</v>
      </c>
      <c r="H6803" s="5">
        <f t="shared" si="34357"/>
        <v>525</v>
      </c>
      <c r="I6803" s="5">
        <f t="shared" si="34357"/>
        <v>510</v>
      </c>
      <c r="J6803" s="8">
        <f t="shared" si="34358"/>
        <v>0.13851370408208033</v>
      </c>
      <c r="K6803" s="5">
        <f t="shared" si="34359"/>
        <v>1</v>
      </c>
      <c r="L6803" s="8">
        <f t="shared" si="34360"/>
        <v>0.5714285714285714</v>
      </c>
      <c r="M6803" s="8">
        <f t="shared" si="34361"/>
        <v>73.803718141860941</v>
      </c>
      <c r="N6803">
        <v>45841</v>
      </c>
      <c r="O6803">
        <v>1188</v>
      </c>
    </row>
    <row r="6804" spans="1:15" customFormat="1" x14ac:dyDescent="0.2">
      <c r="A6804" s="5" t="s">
        <v>26</v>
      </c>
      <c r="B6804" s="13">
        <v>1609675</v>
      </c>
      <c r="C6804" s="6">
        <f t="shared" si="34352"/>
        <v>44435</v>
      </c>
      <c r="D6804" s="5">
        <f t="shared" si="34353"/>
        <v>74</v>
      </c>
      <c r="E6804" s="13">
        <f t="shared" si="34354"/>
        <v>62.142857142857146</v>
      </c>
      <c r="F6804" s="13">
        <f t="shared" si="34355"/>
        <v>62</v>
      </c>
      <c r="G6804" s="13">
        <f t="shared" si="34356"/>
        <v>2852.4391569726808</v>
      </c>
      <c r="H6804" s="5">
        <f t="shared" si="34357"/>
        <v>526</v>
      </c>
      <c r="I6804" s="5">
        <f t="shared" si="34357"/>
        <v>511</v>
      </c>
      <c r="J6804" s="8">
        <f t="shared" si="34358"/>
        <v>0.13613148736950156</v>
      </c>
      <c r="K6804" s="5">
        <f t="shared" si="34359"/>
        <v>1</v>
      </c>
      <c r="L6804" s="8">
        <f t="shared" si="34360"/>
        <v>0.7142857142857143</v>
      </c>
      <c r="M6804" s="8">
        <f t="shared" si="34361"/>
        <v>73.865842483731186</v>
      </c>
      <c r="N6804">
        <v>45915</v>
      </c>
      <c r="O6804">
        <v>1189</v>
      </c>
    </row>
    <row r="6805" spans="1:15" customFormat="1" x14ac:dyDescent="0.2">
      <c r="A6805" s="5" t="s">
        <v>26</v>
      </c>
      <c r="B6805" s="13">
        <v>1609675</v>
      </c>
      <c r="C6805" s="6">
        <f t="shared" si="34352"/>
        <v>44436</v>
      </c>
      <c r="D6805" s="5">
        <f t="shared" si="34353"/>
        <v>127</v>
      </c>
      <c r="E6805" s="13">
        <f t="shared" si="34354"/>
        <v>70.714285714285708</v>
      </c>
      <c r="F6805" s="13">
        <f t="shared" si="34355"/>
        <v>79</v>
      </c>
      <c r="G6805" s="13">
        <f t="shared" si="34356"/>
        <v>2860.3289483902031</v>
      </c>
      <c r="H6805" s="5">
        <f t="shared" ref="H6805:H7057" si="34362">H6804+1</f>
        <v>527</v>
      </c>
      <c r="I6805" s="5">
        <f t="shared" ref="I6805:I7057" si="34363">I6804+1</f>
        <v>512</v>
      </c>
      <c r="J6805" s="8">
        <f t="shared" si="34358"/>
        <v>0.15469765203341468</v>
      </c>
      <c r="K6805" s="5">
        <f t="shared" si="34359"/>
        <v>0</v>
      </c>
      <c r="L6805" s="8">
        <f t="shared" si="34360"/>
        <v>0.42857142857142855</v>
      </c>
      <c r="M6805" s="8">
        <f t="shared" si="34361"/>
        <v>73.865842483731186</v>
      </c>
      <c r="N6805">
        <v>46042</v>
      </c>
      <c r="O6805">
        <v>1189</v>
      </c>
    </row>
    <row r="6806" spans="1:15" customFormat="1" x14ac:dyDescent="0.2">
      <c r="A6806" s="5" t="s">
        <v>26</v>
      </c>
      <c r="B6806" s="13">
        <v>1609675</v>
      </c>
      <c r="C6806" s="6">
        <f t="shared" si="34352"/>
        <v>44437</v>
      </c>
      <c r="D6806" s="5">
        <f t="shared" si="34353"/>
        <v>75</v>
      </c>
      <c r="E6806" s="13">
        <f t="shared" si="34354"/>
        <v>73.142857142857139</v>
      </c>
      <c r="F6806" s="13">
        <f t="shared" si="34355"/>
        <v>91.2</v>
      </c>
      <c r="G6806" s="13">
        <f t="shared" si="34356"/>
        <v>2864.988274030472</v>
      </c>
      <c r="H6806" s="5">
        <f t="shared" si="34362"/>
        <v>528</v>
      </c>
      <c r="I6806" s="5">
        <f t="shared" si="34363"/>
        <v>513</v>
      </c>
      <c r="J6806" s="8">
        <f t="shared" si="34358"/>
        <v>0.15976335053701704</v>
      </c>
      <c r="K6806" s="5">
        <f t="shared" si="34359"/>
        <v>0</v>
      </c>
      <c r="L6806" s="8">
        <f t="shared" si="34360"/>
        <v>0.42857142857142855</v>
      </c>
      <c r="M6806" s="8">
        <f t="shared" si="34361"/>
        <v>73.865842483731186</v>
      </c>
      <c r="N6806">
        <v>46117</v>
      </c>
      <c r="O6806">
        <v>1189</v>
      </c>
    </row>
    <row r="6807" spans="1:15" customFormat="1" x14ac:dyDescent="0.2">
      <c r="A6807" s="5" t="s">
        <v>26</v>
      </c>
      <c r="B6807" s="13">
        <v>1609675</v>
      </c>
      <c r="C6807" s="6">
        <f t="shared" ref="C6807:C7057" si="34364">C6806+1</f>
        <v>44438</v>
      </c>
      <c r="D6807" s="5">
        <f t="shared" ref="D6807" si="34365">N6807-N6806</f>
        <v>30</v>
      </c>
      <c r="E6807" s="13">
        <f t="shared" si="34354"/>
        <v>71.428571428571431</v>
      </c>
      <c r="F6807" s="13">
        <f t="shared" ref="F6807" si="34366">SUM(D6803:D6807)/5</f>
        <v>76.8</v>
      </c>
      <c r="G6807" s="13">
        <f t="shared" ref="G6807" si="34367">N6807/(B6807/100000)</f>
        <v>2866.8520042865794</v>
      </c>
      <c r="H6807" s="5">
        <f t="shared" si="34362"/>
        <v>529</v>
      </c>
      <c r="I6807" s="5">
        <f t="shared" si="34363"/>
        <v>514</v>
      </c>
      <c r="J6807" s="8">
        <f t="shared" ref="J6807" si="34368">E6807/(SUM(N6800:N6806)/7)*100</f>
        <v>0.15577003358401925</v>
      </c>
      <c r="K6807" s="5">
        <f t="shared" ref="K6807" si="34369">O6807-O6806</f>
        <v>0</v>
      </c>
      <c r="L6807" s="8">
        <f t="shared" si="34360"/>
        <v>0.42857142857142855</v>
      </c>
      <c r="M6807" s="8">
        <f t="shared" ref="M6807" si="34370">O6807/(B6807/100000)</f>
        <v>73.865842483731186</v>
      </c>
      <c r="N6807">
        <v>46147</v>
      </c>
      <c r="O6807">
        <v>1189</v>
      </c>
    </row>
    <row r="6808" spans="1:15" customFormat="1" x14ac:dyDescent="0.2">
      <c r="A6808" s="5" t="s">
        <v>26</v>
      </c>
      <c r="B6808" s="13">
        <v>1609675</v>
      </c>
      <c r="C6808" s="6">
        <f t="shared" si="34364"/>
        <v>44439</v>
      </c>
      <c r="D6808" s="5">
        <f t="shared" ref="D6808" si="34371">N6808-N6807</f>
        <v>29</v>
      </c>
      <c r="E6808" s="13">
        <f t="shared" ref="E6808" si="34372">SUM(D6802:D6808)/7</f>
        <v>73.571428571428569</v>
      </c>
      <c r="F6808" s="13">
        <f t="shared" ref="F6808" si="34373">SUM(D6804:D6808)/5</f>
        <v>67</v>
      </c>
      <c r="G6808" s="13">
        <f t="shared" ref="G6808" si="34374">N6808/(B6808/100000)</f>
        <v>2868.6536102008167</v>
      </c>
      <c r="H6808" s="5">
        <f t="shared" si="34362"/>
        <v>530</v>
      </c>
      <c r="I6808" s="5">
        <f t="shared" si="34363"/>
        <v>515</v>
      </c>
      <c r="J6808" s="8">
        <f t="shared" ref="J6808" si="34375">E6808/(SUM(N6801:N6807)/7)*100</f>
        <v>0.16019360096551638</v>
      </c>
      <c r="K6808" s="5">
        <f t="shared" ref="K6808" si="34376">O6808-O6807</f>
        <v>3</v>
      </c>
      <c r="L6808" s="8">
        <f t="shared" ref="L6808" si="34377">SUM(K6802:K6808)/7</f>
        <v>0.7142857142857143</v>
      </c>
      <c r="M6808" s="8">
        <f t="shared" ref="M6808" si="34378">O6808/(B6808/100000)</f>
        <v>74.052215509341949</v>
      </c>
      <c r="N6808">
        <v>46176</v>
      </c>
      <c r="O6808">
        <v>1192</v>
      </c>
    </row>
    <row r="6809" spans="1:15" customFormat="1" x14ac:dyDescent="0.2">
      <c r="A6809" s="5" t="s">
        <v>26</v>
      </c>
      <c r="B6809" s="13">
        <v>1609675</v>
      </c>
      <c r="C6809" s="6">
        <f t="shared" si="34364"/>
        <v>44440</v>
      </c>
      <c r="D6809" s="5">
        <f t="shared" ref="D6809" si="34379">N6809-N6808</f>
        <v>118</v>
      </c>
      <c r="E6809" s="13">
        <f t="shared" ref="E6809" si="34380">SUM(D6803:D6809)/7</f>
        <v>75.857142857142861</v>
      </c>
      <c r="F6809" s="13">
        <f t="shared" ref="F6809" si="34381">SUM(D6805:D6809)/5</f>
        <v>75.8</v>
      </c>
      <c r="G6809" s="13">
        <f t="shared" ref="G6809" si="34382">N6809/(B6809/100000)</f>
        <v>2875.9842825415067</v>
      </c>
      <c r="H6809" s="5">
        <f t="shared" si="34362"/>
        <v>531</v>
      </c>
      <c r="I6809" s="5">
        <f t="shared" si="34363"/>
        <v>516</v>
      </c>
      <c r="J6809" s="8">
        <f t="shared" ref="J6809" si="34383">E6809/(SUM(N6802:N6808)/7)*100</f>
        <v>0.16490632016670756</v>
      </c>
      <c r="K6809" s="5">
        <f t="shared" ref="K6809" si="34384">O6809-O6808</f>
        <v>0</v>
      </c>
      <c r="L6809" s="8">
        <f t="shared" ref="L6809" si="34385">SUM(K6803:K6809)/7</f>
        <v>0.7142857142857143</v>
      </c>
      <c r="M6809" s="8">
        <f t="shared" ref="M6809" si="34386">O6809/(B6809/100000)</f>
        <v>74.052215509341949</v>
      </c>
      <c r="N6809">
        <v>46294</v>
      </c>
      <c r="O6809">
        <v>1192</v>
      </c>
    </row>
    <row r="6810" spans="1:15" customFormat="1" x14ac:dyDescent="0.2">
      <c r="A6810" s="5" t="s">
        <v>26</v>
      </c>
      <c r="B6810" s="13">
        <v>1609675</v>
      </c>
      <c r="C6810" s="6">
        <f t="shared" si="34364"/>
        <v>44441</v>
      </c>
      <c r="D6810" s="5">
        <f t="shared" ref="D6810:D6811" si="34387">N6810-N6809</f>
        <v>105</v>
      </c>
      <c r="E6810" s="13">
        <f t="shared" ref="E6810:E6811" si="34388">SUM(D6804:D6810)/7</f>
        <v>79.714285714285708</v>
      </c>
      <c r="F6810" s="13">
        <f t="shared" ref="F6810:F6811" si="34389">SUM(D6806:D6810)/5</f>
        <v>71.400000000000006</v>
      </c>
      <c r="G6810" s="13">
        <f t="shared" ref="G6810:G6811" si="34390">N6810/(B6810/100000)</f>
        <v>2882.5073384378834</v>
      </c>
      <c r="H6810" s="5">
        <f t="shared" si="34362"/>
        <v>532</v>
      </c>
      <c r="I6810" s="5">
        <f t="shared" si="34363"/>
        <v>517</v>
      </c>
      <c r="J6810" s="8">
        <f t="shared" ref="J6810:J6811" si="34391">E6810/(SUM(N6803:N6809)/7)*100</f>
        <v>0.17300608931826916</v>
      </c>
      <c r="K6810" s="5">
        <f t="shared" ref="K6810:K6811" si="34392">O6810-O6809</f>
        <v>0</v>
      </c>
      <c r="L6810" s="8">
        <f t="shared" ref="L6810:L6811" si="34393">SUM(K6804:K6810)/7</f>
        <v>0.5714285714285714</v>
      </c>
      <c r="M6810" s="8">
        <f t="shared" ref="M6810:M6811" si="34394">O6810/(B6810/100000)</f>
        <v>74.052215509341949</v>
      </c>
      <c r="N6810">
        <v>46399</v>
      </c>
      <c r="O6810">
        <v>1192</v>
      </c>
    </row>
    <row r="6811" spans="1:15" customFormat="1" x14ac:dyDescent="0.2">
      <c r="A6811" s="5" t="s">
        <v>26</v>
      </c>
      <c r="B6811" s="13">
        <v>1609675</v>
      </c>
      <c r="C6811" s="6">
        <f t="shared" si="34364"/>
        <v>44442</v>
      </c>
      <c r="D6811" s="5">
        <f t="shared" si="34387"/>
        <v>93</v>
      </c>
      <c r="E6811" s="13">
        <f t="shared" si="34388"/>
        <v>82.428571428571431</v>
      </c>
      <c r="F6811" s="13">
        <f t="shared" si="34389"/>
        <v>75</v>
      </c>
      <c r="G6811" s="13">
        <f t="shared" si="34390"/>
        <v>2888.2849022318169</v>
      </c>
      <c r="H6811" s="5">
        <f t="shared" si="34362"/>
        <v>533</v>
      </c>
      <c r="I6811" s="5">
        <f t="shared" si="34363"/>
        <v>518</v>
      </c>
      <c r="J6811" s="8">
        <f t="shared" si="34391"/>
        <v>0.17858800953294748</v>
      </c>
      <c r="K6811" s="5">
        <f t="shared" si="34392"/>
        <v>0</v>
      </c>
      <c r="L6811" s="8">
        <f t="shared" si="34393"/>
        <v>0.42857142857142855</v>
      </c>
      <c r="M6811" s="8">
        <f t="shared" si="34394"/>
        <v>74.052215509341949</v>
      </c>
      <c r="N6811">
        <v>46492</v>
      </c>
      <c r="O6811">
        <v>1192</v>
      </c>
    </row>
    <row r="6812" spans="1:15" customFormat="1" x14ac:dyDescent="0.2">
      <c r="A6812" s="5" t="s">
        <v>26</v>
      </c>
      <c r="B6812" s="13">
        <v>1609675</v>
      </c>
      <c r="C6812" s="6">
        <f t="shared" si="34364"/>
        <v>44443</v>
      </c>
      <c r="D6812" s="5">
        <f t="shared" ref="D6812" si="34395">N6812-N6811</f>
        <v>98</v>
      </c>
      <c r="E6812" s="13">
        <f t="shared" ref="E6812" si="34396">SUM(D6806:D6812)/7</f>
        <v>78.285714285714292</v>
      </c>
      <c r="F6812" s="13">
        <f t="shared" ref="F6812" si="34397">SUM(D6808:D6812)/5</f>
        <v>88.6</v>
      </c>
      <c r="G6812" s="13">
        <f t="shared" ref="G6812" si="34398">N6812/(B6812/100000)</f>
        <v>2894.3730877351018</v>
      </c>
      <c r="H6812" s="5">
        <f t="shared" si="34362"/>
        <v>534</v>
      </c>
      <c r="I6812" s="5">
        <f t="shared" si="34363"/>
        <v>519</v>
      </c>
      <c r="J6812" s="8">
        <f t="shared" ref="J6812" si="34399">E6812/(SUM(N6805:N6811)/7)*100</f>
        <v>0.1693098153348967</v>
      </c>
      <c r="K6812" s="5">
        <f t="shared" ref="K6812" si="34400">O6812-O6811</f>
        <v>1</v>
      </c>
      <c r="L6812" s="8">
        <f t="shared" ref="L6812" si="34401">SUM(K6806:K6812)/7</f>
        <v>0.5714285714285714</v>
      </c>
      <c r="M6812" s="8">
        <f t="shared" ref="M6812" si="34402">O6812/(B6812/100000)</f>
        <v>74.114339851212208</v>
      </c>
      <c r="N6812">
        <v>46590</v>
      </c>
      <c r="O6812">
        <v>1193</v>
      </c>
    </row>
    <row r="6813" spans="1:15" customFormat="1" x14ac:dyDescent="0.2">
      <c r="A6813" s="5" t="s">
        <v>26</v>
      </c>
      <c r="B6813" s="13">
        <v>1609675</v>
      </c>
      <c r="C6813" s="6">
        <f t="shared" si="34364"/>
        <v>44444</v>
      </c>
      <c r="D6813" s="5">
        <f t="shared" ref="D6813" si="34403">N6813-N6812</f>
        <v>90</v>
      </c>
      <c r="E6813" s="13">
        <f t="shared" ref="E6813" si="34404">SUM(D6807:D6813)/7</f>
        <v>80.428571428571431</v>
      </c>
      <c r="F6813" s="13">
        <f t="shared" ref="F6813" si="34405">SUM(D6809:D6813)/5</f>
        <v>100.8</v>
      </c>
      <c r="G6813" s="13">
        <f t="shared" ref="G6813" si="34406">N6813/(B6813/100000)</f>
        <v>2899.9642785034248</v>
      </c>
      <c r="H6813" s="5">
        <f t="shared" si="34362"/>
        <v>535</v>
      </c>
      <c r="I6813" s="5">
        <f t="shared" si="34363"/>
        <v>520</v>
      </c>
      <c r="J6813" s="8">
        <f t="shared" ref="J6813" si="34407">E6813/(SUM(N6806:N6812)/7)*100</f>
        <v>0.17365020125533981</v>
      </c>
      <c r="K6813" s="5">
        <f t="shared" ref="K6813" si="34408">O6813-O6812</f>
        <v>0</v>
      </c>
      <c r="L6813" s="8">
        <f t="shared" ref="L6813" si="34409">SUM(K6807:K6813)/7</f>
        <v>0.5714285714285714</v>
      </c>
      <c r="M6813" s="8">
        <f t="shared" ref="M6813" si="34410">O6813/(B6813/100000)</f>
        <v>74.114339851212208</v>
      </c>
      <c r="N6813">
        <v>46680</v>
      </c>
      <c r="O6813">
        <v>1193</v>
      </c>
    </row>
    <row r="6814" spans="1:15" customFormat="1" x14ac:dyDescent="0.2">
      <c r="A6814" s="5" t="s">
        <v>26</v>
      </c>
      <c r="B6814" s="13">
        <v>1609675</v>
      </c>
      <c r="C6814" s="6">
        <f t="shared" si="34364"/>
        <v>44445</v>
      </c>
      <c r="D6814" s="5">
        <f t="shared" ref="D6814" si="34411">N6814-N6813</f>
        <v>46</v>
      </c>
      <c r="E6814" s="13">
        <f t="shared" ref="E6814" si="34412">SUM(D6808:D6814)/7</f>
        <v>82.714285714285708</v>
      </c>
      <c r="F6814" s="13">
        <f t="shared" ref="F6814" si="34413">SUM(D6810:D6814)/5</f>
        <v>86.4</v>
      </c>
      <c r="G6814" s="13">
        <f t="shared" ref="G6814" si="34414">N6814/(B6814/100000)</f>
        <v>2902.8219982294563</v>
      </c>
      <c r="H6814" s="5">
        <f t="shared" si="34362"/>
        <v>536</v>
      </c>
      <c r="I6814" s="5">
        <f t="shared" si="34363"/>
        <v>521</v>
      </c>
      <c r="J6814" s="8">
        <f t="shared" ref="J6814" si="34415">E6814/(SUM(N6807:N6813)/7)*100</f>
        <v>0.17827562211726161</v>
      </c>
      <c r="K6814" s="5">
        <f t="shared" ref="K6814" si="34416">O6814-O6813</f>
        <v>0</v>
      </c>
      <c r="L6814" s="8">
        <f t="shared" ref="L6814" si="34417">SUM(K6808:K6814)/7</f>
        <v>0.5714285714285714</v>
      </c>
      <c r="M6814" s="8">
        <f t="shared" ref="M6814" si="34418">O6814/(B6814/100000)</f>
        <v>74.114339851212208</v>
      </c>
      <c r="N6814">
        <v>46726</v>
      </c>
      <c r="O6814">
        <v>1193</v>
      </c>
    </row>
    <row r="6815" spans="1:15" customFormat="1" x14ac:dyDescent="0.2">
      <c r="A6815" s="5" t="s">
        <v>26</v>
      </c>
      <c r="B6815" s="13">
        <v>1609675</v>
      </c>
      <c r="C6815" s="6">
        <f t="shared" si="34364"/>
        <v>44446</v>
      </c>
      <c r="D6815" s="5">
        <f t="shared" ref="D6815" si="34419">N6815-N6814</f>
        <v>18</v>
      </c>
      <c r="E6815" s="13">
        <f t="shared" ref="E6815" si="34420">SUM(D6809:D6815)/7</f>
        <v>81.142857142857139</v>
      </c>
      <c r="F6815" s="13">
        <f t="shared" ref="F6815" si="34421">SUM(D6811:D6815)/5</f>
        <v>69</v>
      </c>
      <c r="G6815" s="13">
        <f t="shared" ref="G6815" si="34422">N6815/(B6815/100000)</f>
        <v>2903.9402363831209</v>
      </c>
      <c r="H6815" s="5">
        <f t="shared" si="34362"/>
        <v>537</v>
      </c>
      <c r="I6815" s="5">
        <f t="shared" si="34363"/>
        <v>522</v>
      </c>
      <c r="J6815" s="8">
        <f t="shared" ref="J6815" si="34423">E6815/(SUM(N6808:N6814)/7)*100</f>
        <v>0.17457746413939151</v>
      </c>
      <c r="K6815" s="5">
        <f t="shared" ref="K6815" si="34424">O6815-O6814</f>
        <v>1</v>
      </c>
      <c r="L6815" s="8">
        <f t="shared" ref="L6815" si="34425">SUM(K6809:K6815)/7</f>
        <v>0.2857142857142857</v>
      </c>
      <c r="M6815" s="8">
        <f t="shared" ref="M6815" si="34426">O6815/(B6815/100000)</f>
        <v>74.176464193082452</v>
      </c>
      <c r="N6815">
        <v>46744</v>
      </c>
      <c r="O6815">
        <v>1194</v>
      </c>
    </row>
    <row r="6816" spans="1:15" customFormat="1" x14ac:dyDescent="0.2">
      <c r="A6816" s="5" t="s">
        <v>26</v>
      </c>
      <c r="B6816" s="13">
        <v>1609675</v>
      </c>
      <c r="C6816" s="6">
        <f t="shared" si="34364"/>
        <v>44447</v>
      </c>
      <c r="D6816" s="5">
        <f t="shared" ref="D6816" si="34427">N6816-N6815</f>
        <v>162</v>
      </c>
      <c r="E6816" s="13">
        <f t="shared" ref="E6816" si="34428">SUM(D6810:D6816)/7</f>
        <v>87.428571428571431</v>
      </c>
      <c r="F6816" s="13">
        <f t="shared" ref="F6816" si="34429">SUM(D6812:D6816)/5</f>
        <v>82.8</v>
      </c>
      <c r="G6816" s="13">
        <f t="shared" ref="G6816" si="34430">N6816/(B6816/100000)</f>
        <v>2914.0043797661019</v>
      </c>
      <c r="H6816" s="5">
        <f t="shared" si="34362"/>
        <v>538</v>
      </c>
      <c r="I6816" s="5">
        <f t="shared" si="34363"/>
        <v>523</v>
      </c>
      <c r="J6816" s="8">
        <f t="shared" ref="J6816" si="34431">E6816/(SUM(N6809:N6815)/7)*100</f>
        <v>0.18777326071949069</v>
      </c>
      <c r="K6816" s="5">
        <f t="shared" ref="K6816" si="34432">O6816-O6815</f>
        <v>0</v>
      </c>
      <c r="L6816" s="8">
        <f t="shared" ref="L6816" si="34433">SUM(K6810:K6816)/7</f>
        <v>0.2857142857142857</v>
      </c>
      <c r="M6816" s="8">
        <f t="shared" ref="M6816" si="34434">O6816/(B6816/100000)</f>
        <v>74.176464193082452</v>
      </c>
      <c r="N6816">
        <v>46906</v>
      </c>
      <c r="O6816">
        <v>1194</v>
      </c>
    </row>
    <row r="6817" spans="1:15" customFormat="1" x14ac:dyDescent="0.2">
      <c r="A6817" s="5" t="s">
        <v>26</v>
      </c>
      <c r="B6817" s="13">
        <v>1609675</v>
      </c>
      <c r="C6817" s="6">
        <f t="shared" si="34364"/>
        <v>44448</v>
      </c>
      <c r="D6817" s="5">
        <f t="shared" ref="D6817" si="34435">N6817-N6816</f>
        <v>129</v>
      </c>
      <c r="E6817" s="13">
        <f t="shared" ref="E6817" si="34436">SUM(D6811:D6817)/7</f>
        <v>90.857142857142861</v>
      </c>
      <c r="F6817" s="13">
        <f t="shared" ref="F6817" si="34437">SUM(D6813:D6817)/5</f>
        <v>89</v>
      </c>
      <c r="G6817" s="13">
        <f t="shared" ref="G6817" si="34438">N6817/(B6817/100000)</f>
        <v>2922.0184198673646</v>
      </c>
      <c r="H6817" s="5">
        <f t="shared" si="34362"/>
        <v>539</v>
      </c>
      <c r="I6817" s="5">
        <f t="shared" si="34363"/>
        <v>524</v>
      </c>
      <c r="J6817" s="8">
        <f t="shared" ref="J6817" si="34439">E6817/(SUM(N6810:N6816)/7)*100</f>
        <v>0.19477118978859978</v>
      </c>
      <c r="K6817" s="5">
        <f t="shared" ref="K6817" si="34440">O6817-O6816</f>
        <v>0</v>
      </c>
      <c r="L6817" s="8">
        <f t="shared" ref="L6817" si="34441">SUM(K6811:K6817)/7</f>
        <v>0.2857142857142857</v>
      </c>
      <c r="M6817" s="8">
        <f t="shared" ref="M6817" si="34442">O6817/(B6817/100000)</f>
        <v>74.176464193082452</v>
      </c>
      <c r="N6817">
        <v>47035</v>
      </c>
      <c r="O6817">
        <v>1194</v>
      </c>
    </row>
    <row r="6818" spans="1:15" customFormat="1" x14ac:dyDescent="0.2">
      <c r="A6818" s="5" t="s">
        <v>26</v>
      </c>
      <c r="B6818" s="13">
        <v>1609675</v>
      </c>
      <c r="C6818" s="6">
        <f t="shared" si="34364"/>
        <v>44449</v>
      </c>
      <c r="D6818" s="5">
        <f t="shared" ref="D6818" si="34443">N6818-N6817</f>
        <v>113</v>
      </c>
      <c r="E6818" s="13">
        <f t="shared" ref="E6818" si="34444">SUM(D6812:D6818)/7</f>
        <v>93.714285714285708</v>
      </c>
      <c r="F6818" s="13">
        <f t="shared" ref="F6818" si="34445">SUM(D6814:D6818)/5</f>
        <v>93.6</v>
      </c>
      <c r="G6818" s="13">
        <f t="shared" ref="G6818" si="34446">N6818/(B6818/100000)</f>
        <v>2929.0384704987032</v>
      </c>
      <c r="H6818" s="5">
        <f t="shared" si="34362"/>
        <v>540</v>
      </c>
      <c r="I6818" s="5">
        <f t="shared" si="34363"/>
        <v>525</v>
      </c>
      <c r="J6818" s="8">
        <f t="shared" ref="J6818" si="34447">E6818/(SUM(N6811:N6817)/7)*100</f>
        <v>0.2005055429390567</v>
      </c>
      <c r="K6818" s="5">
        <f t="shared" ref="K6818" si="34448">O6818-O6817</f>
        <v>1</v>
      </c>
      <c r="L6818" s="8">
        <f t="shared" ref="L6818" si="34449">SUM(K6812:K6818)/7</f>
        <v>0.42857142857142855</v>
      </c>
      <c r="M6818" s="8">
        <f t="shared" ref="M6818" si="34450">O6818/(B6818/100000)</f>
        <v>74.238588534952711</v>
      </c>
      <c r="N6818">
        <v>47148</v>
      </c>
      <c r="O6818">
        <v>1195</v>
      </c>
    </row>
    <row r="6819" spans="1:15" customFormat="1" x14ac:dyDescent="0.2">
      <c r="A6819" s="5" t="s">
        <v>26</v>
      </c>
      <c r="B6819" s="13">
        <v>1609675</v>
      </c>
      <c r="C6819" s="6">
        <f t="shared" si="34364"/>
        <v>44450</v>
      </c>
      <c r="D6819" s="5">
        <f t="shared" ref="D6819" si="34451">N6819-N6818</f>
        <v>89</v>
      </c>
      <c r="E6819" s="13">
        <f t="shared" ref="E6819" si="34452">SUM(D6813:D6819)/7</f>
        <v>92.428571428571431</v>
      </c>
      <c r="F6819" s="13">
        <f t="shared" ref="F6819" si="34453">SUM(D6815:D6819)/5</f>
        <v>102.2</v>
      </c>
      <c r="G6819" s="13">
        <f t="shared" ref="G6819" si="34454">N6819/(B6819/100000)</f>
        <v>2934.5675369251558</v>
      </c>
      <c r="H6819" s="5">
        <f t="shared" si="34362"/>
        <v>541</v>
      </c>
      <c r="I6819" s="5">
        <f t="shared" si="34363"/>
        <v>526</v>
      </c>
      <c r="J6819" s="8">
        <f t="shared" ref="J6819" si="34455">E6819/(SUM(N6812:N6818)/7)*100</f>
        <v>0.19735898898511117</v>
      </c>
      <c r="K6819" s="5">
        <f t="shared" ref="K6819" si="34456">O6819-O6818</f>
        <v>0</v>
      </c>
      <c r="L6819" s="8">
        <f t="shared" ref="L6819" si="34457">SUM(K6813:K6819)/7</f>
        <v>0.2857142857142857</v>
      </c>
      <c r="M6819" s="8">
        <f t="shared" ref="M6819" si="34458">O6819/(B6819/100000)</f>
        <v>74.238588534952711</v>
      </c>
      <c r="N6819">
        <v>47237</v>
      </c>
      <c r="O6819">
        <v>1195</v>
      </c>
    </row>
    <row r="6820" spans="1:15" customFormat="1" x14ac:dyDescent="0.2">
      <c r="A6820" s="5" t="s">
        <v>26</v>
      </c>
      <c r="B6820" s="13">
        <v>1609675</v>
      </c>
      <c r="C6820" s="6">
        <f t="shared" si="34364"/>
        <v>44451</v>
      </c>
      <c r="D6820" s="5">
        <f t="shared" ref="D6820:D6821" si="34459">N6820-N6819</f>
        <v>62</v>
      </c>
      <c r="E6820" s="13">
        <f t="shared" ref="E6820:E6821" si="34460">SUM(D6814:D6820)/7</f>
        <v>88.428571428571431</v>
      </c>
      <c r="F6820" s="13">
        <f t="shared" ref="F6820:F6821" si="34461">SUM(D6816:D6820)/5</f>
        <v>111</v>
      </c>
      <c r="G6820" s="13">
        <f t="shared" ref="G6820:G6821" si="34462">N6820/(B6820/100000)</f>
        <v>2938.4192461211114</v>
      </c>
      <c r="H6820" s="5">
        <f t="shared" si="34362"/>
        <v>542</v>
      </c>
      <c r="I6820" s="5">
        <f t="shared" si="34363"/>
        <v>527</v>
      </c>
      <c r="J6820" s="8">
        <f t="shared" ref="J6820:J6821" si="34463">E6820/(SUM(N6813:N6819)/7)*100</f>
        <v>0.18844603563121812</v>
      </c>
      <c r="K6820" s="5">
        <f t="shared" ref="K6820:K6821" si="34464">O6820-O6819</f>
        <v>0</v>
      </c>
      <c r="L6820" s="8">
        <f t="shared" ref="L6820:L6821" si="34465">SUM(K6814:K6820)/7</f>
        <v>0.2857142857142857</v>
      </c>
      <c r="M6820" s="8">
        <f t="shared" ref="M6820:M6821" si="34466">O6820/(B6820/100000)</f>
        <v>74.238588534952711</v>
      </c>
      <c r="N6820">
        <v>47299</v>
      </c>
      <c r="O6820">
        <v>1195</v>
      </c>
    </row>
    <row r="6821" spans="1:15" customFormat="1" x14ac:dyDescent="0.2">
      <c r="A6821" s="5" t="s">
        <v>26</v>
      </c>
      <c r="B6821" s="13">
        <v>1609675</v>
      </c>
      <c r="C6821" s="6">
        <f t="shared" si="34364"/>
        <v>44452</v>
      </c>
      <c r="D6821" s="5">
        <f t="shared" si="34459"/>
        <v>38</v>
      </c>
      <c r="E6821" s="13">
        <f t="shared" si="34460"/>
        <v>87.285714285714292</v>
      </c>
      <c r="F6821" s="13">
        <f t="shared" si="34461"/>
        <v>86.2</v>
      </c>
      <c r="G6821" s="13">
        <f t="shared" si="34462"/>
        <v>2940.7799711121811</v>
      </c>
      <c r="H6821" s="5">
        <f t="shared" si="34362"/>
        <v>543</v>
      </c>
      <c r="I6821" s="5">
        <f t="shared" si="34363"/>
        <v>528</v>
      </c>
      <c r="J6821" s="8">
        <f t="shared" si="34463"/>
        <v>0.18566067548884063</v>
      </c>
      <c r="K6821" s="5">
        <f t="shared" si="34464"/>
        <v>0</v>
      </c>
      <c r="L6821" s="8">
        <f t="shared" si="34465"/>
        <v>0.2857142857142857</v>
      </c>
      <c r="M6821" s="8">
        <f t="shared" si="34466"/>
        <v>74.238588534952711</v>
      </c>
      <c r="N6821">
        <v>47337</v>
      </c>
      <c r="O6821">
        <v>1195</v>
      </c>
    </row>
    <row r="6822" spans="1:15" customFormat="1" x14ac:dyDescent="0.2">
      <c r="A6822" s="5" t="s">
        <v>26</v>
      </c>
      <c r="B6822" s="13">
        <v>1609675</v>
      </c>
      <c r="C6822" s="6">
        <f t="shared" si="34364"/>
        <v>44453</v>
      </c>
      <c r="D6822" s="5">
        <f t="shared" ref="D6822:D6824" si="34467">N6822-N6821</f>
        <v>36</v>
      </c>
      <c r="E6822" s="13">
        <f t="shared" ref="E6822:E6824" si="34468">SUM(D6816:D6822)/7</f>
        <v>89.857142857142861</v>
      </c>
      <c r="F6822" s="13">
        <f t="shared" ref="F6822:F6824" si="34469">SUM(D6818:D6822)/5</f>
        <v>67.599999999999994</v>
      </c>
      <c r="G6822" s="13">
        <f t="shared" ref="G6822:G6824" si="34470">N6822/(B6822/100000)</f>
        <v>2943.0164474195103</v>
      </c>
      <c r="H6822" s="5">
        <f t="shared" si="34362"/>
        <v>544</v>
      </c>
      <c r="I6822" s="5">
        <f t="shared" si="34363"/>
        <v>529</v>
      </c>
      <c r="J6822" s="8">
        <f t="shared" ref="J6822:J6824" si="34471">E6822/(SUM(N6815:N6821)/7)*100</f>
        <v>0.19077602470079405</v>
      </c>
      <c r="K6822" s="5">
        <f t="shared" ref="K6822:K6824" si="34472">O6822-O6821</f>
        <v>0</v>
      </c>
      <c r="L6822" s="8">
        <f t="shared" ref="L6822:L6824" si="34473">SUM(K6816:K6822)/7</f>
        <v>0.14285714285714285</v>
      </c>
      <c r="M6822" s="8">
        <f t="shared" ref="M6822:M6824" si="34474">O6822/(B6822/100000)</f>
        <v>74.238588534952711</v>
      </c>
      <c r="N6822">
        <v>47373</v>
      </c>
      <c r="O6822">
        <v>1195</v>
      </c>
    </row>
    <row r="6823" spans="1:15" customFormat="1" x14ac:dyDescent="0.2">
      <c r="A6823" s="5" t="s">
        <v>26</v>
      </c>
      <c r="B6823" s="13">
        <v>1609675</v>
      </c>
      <c r="C6823" s="6">
        <f t="shared" si="34364"/>
        <v>44454</v>
      </c>
      <c r="D6823" s="5">
        <f t="shared" si="34467"/>
        <v>159</v>
      </c>
      <c r="E6823" s="13">
        <f t="shared" si="34468"/>
        <v>89.428571428571431</v>
      </c>
      <c r="F6823" s="13">
        <f t="shared" si="34469"/>
        <v>76.8</v>
      </c>
      <c r="G6823" s="13">
        <f t="shared" si="34470"/>
        <v>2952.8942177768804</v>
      </c>
      <c r="H6823" s="5">
        <f t="shared" si="34362"/>
        <v>545</v>
      </c>
      <c r="I6823" s="5">
        <f t="shared" si="34363"/>
        <v>530</v>
      </c>
      <c r="J6823" s="8">
        <f t="shared" si="34471"/>
        <v>0.18950459382142371</v>
      </c>
      <c r="K6823" s="5">
        <f t="shared" si="34472"/>
        <v>0</v>
      </c>
      <c r="L6823" s="8">
        <f t="shared" si="34473"/>
        <v>0.14285714285714285</v>
      </c>
      <c r="M6823" s="8">
        <f t="shared" si="34474"/>
        <v>74.238588534952711</v>
      </c>
      <c r="N6823">
        <v>47532</v>
      </c>
      <c r="O6823">
        <v>1195</v>
      </c>
    </row>
    <row r="6824" spans="1:15" customFormat="1" x14ac:dyDescent="0.2">
      <c r="A6824" s="5" t="s">
        <v>26</v>
      </c>
      <c r="B6824" s="13">
        <v>1609675</v>
      </c>
      <c r="C6824" s="6">
        <f t="shared" si="34364"/>
        <v>44455</v>
      </c>
      <c r="D6824" s="5">
        <f t="shared" si="34467"/>
        <v>93</v>
      </c>
      <c r="E6824" s="13">
        <f t="shared" si="34468"/>
        <v>84.285714285714292</v>
      </c>
      <c r="F6824" s="13">
        <f t="shared" si="34469"/>
        <v>77.599999999999994</v>
      </c>
      <c r="G6824" s="13">
        <f t="shared" si="34470"/>
        <v>2958.6717815708139</v>
      </c>
      <c r="H6824" s="5">
        <f t="shared" si="34362"/>
        <v>546</v>
      </c>
      <c r="I6824" s="5">
        <f t="shared" si="34363"/>
        <v>531</v>
      </c>
      <c r="J6824" s="8">
        <f t="shared" si="34471"/>
        <v>0.17826873861270665</v>
      </c>
      <c r="K6824" s="5">
        <f t="shared" si="34472"/>
        <v>0</v>
      </c>
      <c r="L6824" s="8">
        <f t="shared" si="34473"/>
        <v>0.14285714285714285</v>
      </c>
      <c r="M6824" s="8">
        <f t="shared" si="34474"/>
        <v>74.238588534952711</v>
      </c>
      <c r="N6824">
        <v>47625</v>
      </c>
      <c r="O6824">
        <v>1195</v>
      </c>
    </row>
    <row r="6825" spans="1:15" customFormat="1" x14ac:dyDescent="0.2">
      <c r="A6825" s="5" t="s">
        <v>26</v>
      </c>
      <c r="B6825" s="13">
        <v>1609675</v>
      </c>
      <c r="C6825" s="6">
        <f t="shared" si="34364"/>
        <v>44456</v>
      </c>
      <c r="D6825" s="5">
        <f t="shared" ref="D6825" si="34475">N6825-N6824</f>
        <v>79</v>
      </c>
      <c r="E6825" s="13">
        <f t="shared" ref="E6825" si="34476">SUM(D6819:D6825)/7</f>
        <v>79.428571428571431</v>
      </c>
      <c r="F6825" s="13">
        <f t="shared" ref="F6825" si="34477">SUM(D6821:D6825)/5</f>
        <v>81</v>
      </c>
      <c r="G6825" s="13">
        <f t="shared" ref="G6825" si="34478">N6825/(B6825/100000)</f>
        <v>2963.5796045785642</v>
      </c>
      <c r="H6825" s="5">
        <f t="shared" si="34362"/>
        <v>547</v>
      </c>
      <c r="I6825" s="5">
        <f t="shared" si="34363"/>
        <v>532</v>
      </c>
      <c r="J6825" s="8">
        <f t="shared" ref="J6825" si="34479">E6825/(SUM(N6818:N6824)/7)*100</f>
        <v>0.16769667411650094</v>
      </c>
      <c r="K6825" s="5">
        <f t="shared" ref="K6825" si="34480">O6825-O6824</f>
        <v>0</v>
      </c>
      <c r="L6825" s="8">
        <f t="shared" ref="L6825" si="34481">SUM(K6819:K6825)/7</f>
        <v>0</v>
      </c>
      <c r="M6825" s="8">
        <f t="shared" ref="M6825" si="34482">O6825/(B6825/100000)</f>
        <v>74.238588534952711</v>
      </c>
      <c r="N6825">
        <v>47704</v>
      </c>
      <c r="O6825">
        <v>1195</v>
      </c>
    </row>
    <row r="6826" spans="1:15" customFormat="1" x14ac:dyDescent="0.2">
      <c r="A6826" s="5" t="s">
        <v>26</v>
      </c>
      <c r="B6826" s="13">
        <v>1609675</v>
      </c>
      <c r="C6826" s="6">
        <f t="shared" si="34364"/>
        <v>44457</v>
      </c>
      <c r="D6826" s="5">
        <f t="shared" ref="D6826" si="34483">N6826-N6825</f>
        <v>75</v>
      </c>
      <c r="E6826" s="13">
        <f t="shared" ref="E6826" si="34484">SUM(D6820:D6826)/7</f>
        <v>77.428571428571431</v>
      </c>
      <c r="F6826" s="13">
        <f t="shared" ref="F6826" si="34485">SUM(D6822:D6826)/5</f>
        <v>88.4</v>
      </c>
      <c r="G6826" s="13">
        <f t="shared" ref="G6826" si="34486">N6826/(B6826/100000)</f>
        <v>2968.238930218833</v>
      </c>
      <c r="H6826" s="5">
        <f t="shared" si="34362"/>
        <v>548</v>
      </c>
      <c r="I6826" s="5">
        <f t="shared" si="34363"/>
        <v>533</v>
      </c>
      <c r="J6826" s="8">
        <f t="shared" ref="J6826" si="34487">E6826/(SUM(N6819:N6825)/7)*100</f>
        <v>0.16320041432429908</v>
      </c>
      <c r="K6826" s="5">
        <f t="shared" ref="K6826" si="34488">O6826-O6825</f>
        <v>0</v>
      </c>
      <c r="L6826" s="8">
        <f t="shared" ref="L6826" si="34489">SUM(K6820:K6826)/7</f>
        <v>0</v>
      </c>
      <c r="M6826" s="8">
        <f t="shared" ref="M6826" si="34490">O6826/(B6826/100000)</f>
        <v>74.238588534952711</v>
      </c>
      <c r="N6826">
        <v>47779</v>
      </c>
      <c r="O6826">
        <v>1195</v>
      </c>
    </row>
    <row r="6827" spans="1:15" customFormat="1" x14ac:dyDescent="0.2">
      <c r="A6827" s="5" t="s">
        <v>26</v>
      </c>
      <c r="B6827" s="13">
        <v>1609675</v>
      </c>
      <c r="C6827" s="6">
        <f t="shared" si="34364"/>
        <v>44458</v>
      </c>
      <c r="D6827" s="5">
        <f t="shared" ref="D6827" si="34491">N6827-N6826</f>
        <v>61</v>
      </c>
      <c r="E6827" s="13">
        <f t="shared" ref="E6827" si="34492">SUM(D6821:D6827)/7</f>
        <v>77.285714285714292</v>
      </c>
      <c r="F6827" s="13">
        <f t="shared" ref="F6827" si="34493">SUM(D6823:D6827)/5</f>
        <v>93.4</v>
      </c>
      <c r="G6827" s="13">
        <f t="shared" ref="G6827" si="34494">N6827/(B6827/100000)</f>
        <v>2972.0285150729183</v>
      </c>
      <c r="H6827" s="5">
        <f t="shared" si="34362"/>
        <v>549</v>
      </c>
      <c r="I6827" s="5">
        <f t="shared" si="34363"/>
        <v>534</v>
      </c>
      <c r="J6827" s="8">
        <f t="shared" ref="J6827" si="34495">E6827/(SUM(N6820:N6826)/7)*100</f>
        <v>0.1626338873707722</v>
      </c>
      <c r="K6827" s="5">
        <f t="shared" ref="K6827" si="34496">O6827-O6826</f>
        <v>1</v>
      </c>
      <c r="L6827" s="8">
        <f t="shared" ref="L6827" si="34497">SUM(K6821:K6827)/7</f>
        <v>0.14285714285714285</v>
      </c>
      <c r="M6827" s="8">
        <f t="shared" ref="M6827" si="34498">O6827/(B6827/100000)</f>
        <v>74.300712876822956</v>
      </c>
      <c r="N6827">
        <v>47840</v>
      </c>
      <c r="O6827">
        <v>1196</v>
      </c>
    </row>
    <row r="6828" spans="1:15" customFormat="1" x14ac:dyDescent="0.2">
      <c r="A6828" s="5" t="s">
        <v>26</v>
      </c>
      <c r="B6828" s="13">
        <v>1609675</v>
      </c>
      <c r="C6828" s="6">
        <f t="shared" si="34364"/>
        <v>44459</v>
      </c>
      <c r="D6828" s="5">
        <f t="shared" ref="D6828" si="34499">N6828-N6827</f>
        <v>22</v>
      </c>
      <c r="E6828" s="13">
        <f t="shared" ref="E6828" si="34500">SUM(D6822:D6828)/7</f>
        <v>75</v>
      </c>
      <c r="F6828" s="13">
        <f t="shared" ref="F6828" si="34501">SUM(D6824:D6828)/5</f>
        <v>66</v>
      </c>
      <c r="G6828" s="13">
        <f t="shared" ref="G6828" si="34502">N6828/(B6828/100000)</f>
        <v>2973.3952505940638</v>
      </c>
      <c r="H6828" s="5">
        <f t="shared" si="34362"/>
        <v>550</v>
      </c>
      <c r="I6828" s="5">
        <f t="shared" si="34363"/>
        <v>535</v>
      </c>
      <c r="J6828" s="8">
        <f t="shared" ref="J6828" si="34503">E6828/(SUM(N6821:N6827)/7)*100</f>
        <v>0.15756775413427773</v>
      </c>
      <c r="K6828" s="5">
        <f t="shared" ref="K6828" si="34504">O6828-O6827</f>
        <v>0</v>
      </c>
      <c r="L6828" s="8">
        <f t="shared" ref="L6828" si="34505">SUM(K6822:K6828)/7</f>
        <v>0.14285714285714285</v>
      </c>
      <c r="M6828" s="8">
        <f t="shared" ref="M6828" si="34506">O6828/(B6828/100000)</f>
        <v>74.300712876822956</v>
      </c>
      <c r="N6828">
        <v>47862</v>
      </c>
      <c r="O6828">
        <v>1196</v>
      </c>
    </row>
    <row r="6829" spans="1:15" customFormat="1" x14ac:dyDescent="0.2">
      <c r="A6829" s="5" t="s">
        <v>26</v>
      </c>
      <c r="B6829" s="13">
        <v>1609675</v>
      </c>
      <c r="C6829" s="6">
        <f t="shared" si="34364"/>
        <v>44460</v>
      </c>
      <c r="D6829" s="5">
        <f t="shared" ref="D6829" si="34507">N6829-N6828</f>
        <v>14</v>
      </c>
      <c r="E6829" s="13">
        <f t="shared" ref="E6829" si="34508">SUM(D6823:D6829)/7</f>
        <v>71.857142857142861</v>
      </c>
      <c r="F6829" s="13">
        <f t="shared" ref="F6829" si="34509">SUM(D6825:D6829)/5</f>
        <v>50.2</v>
      </c>
      <c r="G6829" s="13">
        <f t="shared" ref="G6829" si="34510">N6829/(B6829/100000)</f>
        <v>2974.2649913802475</v>
      </c>
      <c r="H6829" s="5">
        <f t="shared" si="34362"/>
        <v>551</v>
      </c>
      <c r="I6829" s="5">
        <f t="shared" si="34363"/>
        <v>536</v>
      </c>
      <c r="J6829" s="8">
        <f t="shared" ref="J6829" si="34511">E6829/(SUM(N6822:N6828)/7)*100</f>
        <v>0.15072741710741203</v>
      </c>
      <c r="K6829" s="5">
        <f t="shared" ref="K6829" si="34512">O6829-O6828</f>
        <v>1</v>
      </c>
      <c r="L6829" s="8">
        <f t="shared" ref="L6829" si="34513">SUM(K6823:K6829)/7</f>
        <v>0.2857142857142857</v>
      </c>
      <c r="M6829" s="8">
        <f t="shared" ref="M6829" si="34514">O6829/(B6829/100000)</f>
        <v>74.362837218693215</v>
      </c>
      <c r="N6829">
        <v>47876</v>
      </c>
      <c r="O6829">
        <v>1197</v>
      </c>
    </row>
    <row r="6830" spans="1:15" customFormat="1" x14ac:dyDescent="0.2">
      <c r="A6830" s="5" t="s">
        <v>26</v>
      </c>
      <c r="B6830" s="13">
        <v>1609675</v>
      </c>
      <c r="C6830" s="6">
        <f t="shared" si="34364"/>
        <v>44461</v>
      </c>
      <c r="D6830" s="5">
        <f t="shared" ref="D6830" si="34515">N6830-N6829</f>
        <v>202</v>
      </c>
      <c r="E6830" s="13">
        <f t="shared" ref="E6830" si="34516">SUM(D6824:D6830)/7</f>
        <v>78</v>
      </c>
      <c r="F6830" s="13">
        <f t="shared" ref="F6830" si="34517">SUM(D6826:D6830)/5</f>
        <v>74.8</v>
      </c>
      <c r="G6830" s="13">
        <f t="shared" ref="G6830" si="34518">N6830/(B6830/100000)</f>
        <v>2986.8141084380386</v>
      </c>
      <c r="H6830" s="5">
        <f t="shared" si="34362"/>
        <v>552</v>
      </c>
      <c r="I6830" s="5">
        <f t="shared" si="34363"/>
        <v>537</v>
      </c>
      <c r="J6830" s="8">
        <f t="shared" ref="J6830" si="34519">E6830/(SUM(N6823:N6829)/7)*100</f>
        <v>0.16336642550670522</v>
      </c>
      <c r="K6830" s="5">
        <f t="shared" ref="K6830" si="34520">O6830-O6829</f>
        <v>1</v>
      </c>
      <c r="L6830" s="8">
        <f t="shared" ref="L6830" si="34521">SUM(K6824:K6830)/7</f>
        <v>0.42857142857142855</v>
      </c>
      <c r="M6830" s="8">
        <f t="shared" ref="M6830" si="34522">O6830/(B6830/100000)</f>
        <v>74.42496156056346</v>
      </c>
      <c r="N6830">
        <v>48078</v>
      </c>
      <c r="O6830">
        <v>1198</v>
      </c>
    </row>
    <row r="6831" spans="1:15" customFormat="1" x14ac:dyDescent="0.2">
      <c r="A6831" s="5" t="s">
        <v>26</v>
      </c>
      <c r="B6831" s="13">
        <v>1609675</v>
      </c>
      <c r="C6831" s="6">
        <f t="shared" si="34364"/>
        <v>44462</v>
      </c>
      <c r="D6831" s="5">
        <f t="shared" ref="D6831" si="34523">N6831-N6830</f>
        <v>75</v>
      </c>
      <c r="E6831" s="13">
        <f t="shared" ref="E6831" si="34524">SUM(D6825:D6831)/7</f>
        <v>75.428571428571431</v>
      </c>
      <c r="F6831" s="13">
        <f t="shared" ref="F6831" si="34525">SUM(D6827:D6831)/5</f>
        <v>74.8</v>
      </c>
      <c r="G6831" s="13">
        <f t="shared" ref="G6831" si="34526">N6831/(B6831/100000)</f>
        <v>2991.4734340783075</v>
      </c>
      <c r="H6831" s="5">
        <f t="shared" si="34362"/>
        <v>553</v>
      </c>
      <c r="I6831" s="5">
        <f t="shared" si="34363"/>
        <v>538</v>
      </c>
      <c r="J6831" s="8">
        <f t="shared" ref="J6831" si="34527">E6831/(SUM(N6824:N6830)/7)*100</f>
        <v>0.15772305265799189</v>
      </c>
      <c r="K6831" s="5">
        <f t="shared" ref="K6831" si="34528">O6831-O6830</f>
        <v>0</v>
      </c>
      <c r="L6831" s="8">
        <f t="shared" ref="L6831" si="34529">SUM(K6825:K6831)/7</f>
        <v>0.42857142857142855</v>
      </c>
      <c r="M6831" s="8">
        <f t="shared" ref="M6831" si="34530">O6831/(B6831/100000)</f>
        <v>74.42496156056346</v>
      </c>
      <c r="N6831">
        <v>48153</v>
      </c>
      <c r="O6831">
        <v>1198</v>
      </c>
    </row>
    <row r="6832" spans="1:15" customFormat="1" x14ac:dyDescent="0.2">
      <c r="A6832" s="5" t="s">
        <v>26</v>
      </c>
      <c r="B6832" s="13">
        <v>1609675</v>
      </c>
      <c r="C6832" s="6">
        <f t="shared" si="34364"/>
        <v>44463</v>
      </c>
      <c r="D6832" s="5">
        <f t="shared" ref="D6832" si="34531">N6832-N6831</f>
        <v>125</v>
      </c>
      <c r="E6832" s="13">
        <f t="shared" ref="E6832" si="34532">SUM(D6826:D6832)/7</f>
        <v>82</v>
      </c>
      <c r="F6832" s="13">
        <f t="shared" ref="F6832" si="34533">SUM(D6828:D6832)/5</f>
        <v>87.6</v>
      </c>
      <c r="G6832" s="13">
        <f t="shared" ref="G6832" si="34534">N6832/(B6832/100000)</f>
        <v>2999.2389768120893</v>
      </c>
      <c r="H6832" s="5">
        <f t="shared" si="34362"/>
        <v>554</v>
      </c>
      <c r="I6832" s="5">
        <f t="shared" si="34363"/>
        <v>539</v>
      </c>
      <c r="J6832" s="8">
        <f t="shared" ref="J6832" si="34535">E6832/(SUM(N6825:N6831)/7)*100</f>
        <v>0.1711940636818057</v>
      </c>
      <c r="K6832" s="5">
        <f t="shared" ref="K6832" si="34536">O6832-O6831</f>
        <v>0</v>
      </c>
      <c r="L6832" s="8">
        <f t="shared" ref="L6832" si="34537">SUM(K6826:K6832)/7</f>
        <v>0.42857142857142855</v>
      </c>
      <c r="M6832" s="8">
        <f t="shared" ref="M6832" si="34538">O6832/(B6832/100000)</f>
        <v>74.42496156056346</v>
      </c>
      <c r="N6832">
        <v>48278</v>
      </c>
      <c r="O6832">
        <v>1198</v>
      </c>
    </row>
    <row r="6833" spans="1:15" customFormat="1" x14ac:dyDescent="0.2">
      <c r="A6833" s="5" t="s">
        <v>26</v>
      </c>
      <c r="B6833" s="13">
        <v>1609675</v>
      </c>
      <c r="C6833" s="6">
        <f t="shared" si="34364"/>
        <v>44464</v>
      </c>
      <c r="D6833" s="5">
        <f t="shared" ref="D6833" si="34539">N6833-N6832</f>
        <v>86</v>
      </c>
      <c r="E6833" s="13">
        <f t="shared" ref="E6833" si="34540">SUM(D6827:D6833)/7</f>
        <v>83.571428571428569</v>
      </c>
      <c r="F6833" s="13">
        <f t="shared" ref="F6833" si="34541">SUM(D6829:D6833)/5</f>
        <v>100.4</v>
      </c>
      <c r="G6833" s="13">
        <f t="shared" ref="G6833" si="34542">N6833/(B6833/100000)</f>
        <v>3004.5816702129314</v>
      </c>
      <c r="H6833" s="5">
        <f t="shared" si="34362"/>
        <v>555</v>
      </c>
      <c r="I6833" s="5">
        <f t="shared" si="34363"/>
        <v>540</v>
      </c>
      <c r="J6833" s="8">
        <f t="shared" ref="J6833" si="34543">E6833/(SUM(N6826:N6832)/7)*100</f>
        <v>0.17417660614649891</v>
      </c>
      <c r="K6833" s="5">
        <f t="shared" ref="K6833" si="34544">O6833-O6832</f>
        <v>1</v>
      </c>
      <c r="L6833" s="8">
        <f t="shared" ref="L6833" si="34545">SUM(K6827:K6833)/7</f>
        <v>0.5714285714285714</v>
      </c>
      <c r="M6833" s="8">
        <f t="shared" ref="M6833" si="34546">O6833/(B6833/100000)</f>
        <v>74.487085902433719</v>
      </c>
      <c r="N6833">
        <v>48364</v>
      </c>
      <c r="O6833">
        <v>1199</v>
      </c>
    </row>
    <row r="6834" spans="1:15" customFormat="1" x14ac:dyDescent="0.2">
      <c r="A6834" s="5" t="s">
        <v>26</v>
      </c>
      <c r="B6834" s="13">
        <v>1609675</v>
      </c>
      <c r="C6834" s="6">
        <f t="shared" si="34364"/>
        <v>44465</v>
      </c>
      <c r="D6834" s="5">
        <f t="shared" ref="D6834" si="34547">N6834-N6833</f>
        <v>0</v>
      </c>
      <c r="E6834" s="13">
        <f t="shared" ref="E6834" si="34548">SUM(D6828:D6834)/7</f>
        <v>74.857142857142861</v>
      </c>
      <c r="F6834" s="13">
        <f t="shared" ref="F6834" si="34549">SUM(D6830:D6834)/5</f>
        <v>97.6</v>
      </c>
      <c r="G6834" s="13">
        <f t="shared" ref="G6834" si="34550">N6834/(B6834/100000)</f>
        <v>3004.5816702129314</v>
      </c>
      <c r="H6834" s="5">
        <f t="shared" si="34362"/>
        <v>556</v>
      </c>
      <c r="I6834" s="5">
        <f t="shared" si="34363"/>
        <v>541</v>
      </c>
      <c r="J6834" s="8">
        <f t="shared" ref="J6834" si="34551">E6834/(SUM(N6827:N6833)/7)*100</f>
        <v>0.15574333261009776</v>
      </c>
      <c r="K6834" s="5">
        <f t="shared" ref="K6834" si="34552">O6834-O6833</f>
        <v>0</v>
      </c>
      <c r="L6834" s="8">
        <f t="shared" ref="L6834" si="34553">SUM(K6828:K6834)/7</f>
        <v>0.42857142857142855</v>
      </c>
      <c r="M6834" s="8">
        <f t="shared" ref="M6834" si="34554">O6834/(B6834/100000)</f>
        <v>74.487085902433719</v>
      </c>
      <c r="N6834">
        <v>48364</v>
      </c>
      <c r="O6834">
        <v>1199</v>
      </c>
    </row>
    <row r="6835" spans="1:15" customFormat="1" x14ac:dyDescent="0.2">
      <c r="A6835" s="5" t="s">
        <v>26</v>
      </c>
      <c r="B6835" s="13">
        <v>1609675</v>
      </c>
      <c r="C6835" s="6">
        <f t="shared" si="34364"/>
        <v>44466</v>
      </c>
      <c r="D6835" s="5">
        <f t="shared" ref="D6835" si="34555">N6835-N6834</f>
        <v>47</v>
      </c>
      <c r="E6835" s="13">
        <f t="shared" ref="E6835" si="34556">SUM(D6829:D6835)/7</f>
        <v>78.428571428571431</v>
      </c>
      <c r="F6835" s="13">
        <f t="shared" ref="F6835" si="34557">SUM(D6831:D6835)/5</f>
        <v>66.599999999999994</v>
      </c>
      <c r="G6835" s="13">
        <f t="shared" ref="G6835" si="34558">N6835/(B6835/100000)</f>
        <v>3007.5015142808329</v>
      </c>
      <c r="H6835" s="5">
        <f t="shared" si="34362"/>
        <v>557</v>
      </c>
      <c r="I6835" s="5">
        <f t="shared" si="34363"/>
        <v>542</v>
      </c>
      <c r="J6835" s="8">
        <f t="shared" ref="J6835" si="34559">E6835/(SUM(N6828:N6834)/7)*100</f>
        <v>0.1629200979301135</v>
      </c>
      <c r="K6835" s="5">
        <f t="shared" ref="K6835" si="34560">O6835-O6834</f>
        <v>1</v>
      </c>
      <c r="L6835" s="8">
        <f t="shared" ref="L6835" si="34561">SUM(K6829:K6835)/7</f>
        <v>0.5714285714285714</v>
      </c>
      <c r="M6835" s="8">
        <f t="shared" ref="M6835" si="34562">O6835/(B6835/100000)</f>
        <v>74.549210244303978</v>
      </c>
      <c r="N6835">
        <v>48411</v>
      </c>
      <c r="O6835">
        <v>1200</v>
      </c>
    </row>
    <row r="6836" spans="1:15" customFormat="1" x14ac:dyDescent="0.2">
      <c r="A6836" s="5" t="s">
        <v>26</v>
      </c>
      <c r="B6836" s="13">
        <v>1609675</v>
      </c>
      <c r="C6836" s="6">
        <f t="shared" si="34364"/>
        <v>44467</v>
      </c>
      <c r="D6836" s="5">
        <f t="shared" ref="D6836" si="34563">N6836-N6835</f>
        <v>30</v>
      </c>
      <c r="E6836" s="13">
        <f t="shared" ref="E6836" si="34564">SUM(D6830:D6836)/7</f>
        <v>80.714285714285708</v>
      </c>
      <c r="F6836" s="13">
        <f t="shared" ref="F6836" si="34565">SUM(D6832:D6836)/5</f>
        <v>57.6</v>
      </c>
      <c r="G6836" s="13">
        <f t="shared" ref="G6836" si="34566">N6836/(B6836/100000)</f>
        <v>3009.3652445369407</v>
      </c>
      <c r="H6836" s="5">
        <f t="shared" si="34362"/>
        <v>558</v>
      </c>
      <c r="I6836" s="5">
        <f t="shared" si="34363"/>
        <v>543</v>
      </c>
      <c r="J6836" s="8">
        <f t="shared" ref="J6836" si="34567">E6836/(SUM(N6829:N6835)/7)*100</f>
        <v>0.16739550372714235</v>
      </c>
      <c r="K6836" s="5">
        <f t="shared" ref="K6836" si="34568">O6836-O6835</f>
        <v>-1</v>
      </c>
      <c r="L6836" s="8">
        <f t="shared" ref="L6836" si="34569">SUM(K6830:K6836)/7</f>
        <v>0.2857142857142857</v>
      </c>
      <c r="M6836" s="8">
        <f t="shared" ref="M6836" si="34570">O6836/(B6836/100000)</f>
        <v>74.487085902433719</v>
      </c>
      <c r="N6836">
        <v>48441</v>
      </c>
      <c r="O6836">
        <v>1199</v>
      </c>
    </row>
    <row r="6837" spans="1:15" customFormat="1" x14ac:dyDescent="0.2">
      <c r="A6837" s="5" t="s">
        <v>26</v>
      </c>
      <c r="B6837" s="13">
        <v>1609675</v>
      </c>
      <c r="C6837" s="6">
        <f t="shared" si="34364"/>
        <v>44468</v>
      </c>
      <c r="D6837" s="5">
        <f t="shared" ref="D6837" si="34571">N6837-N6836</f>
        <v>195</v>
      </c>
      <c r="E6837" s="13">
        <f t="shared" ref="E6837" si="34572">SUM(D6831:D6837)/7</f>
        <v>79.714285714285708</v>
      </c>
      <c r="F6837" s="13">
        <f t="shared" ref="F6837" si="34573">SUM(D6833:D6837)/5</f>
        <v>71.599999999999994</v>
      </c>
      <c r="G6837" s="13">
        <f t="shared" ref="G6837" si="34574">N6837/(B6837/100000)</f>
        <v>3021.47949120164</v>
      </c>
      <c r="H6837" s="5">
        <f t="shared" si="34362"/>
        <v>559</v>
      </c>
      <c r="I6837" s="5">
        <f t="shared" si="34363"/>
        <v>544</v>
      </c>
      <c r="J6837" s="8">
        <f t="shared" ref="J6837" si="34575">E6837/(SUM(N6830:N6836)/7)*100</f>
        <v>0.16504529872311727</v>
      </c>
      <c r="K6837" s="5">
        <f t="shared" ref="K6837" si="34576">O6837-O6836</f>
        <v>0</v>
      </c>
      <c r="L6837" s="8">
        <f t="shared" ref="L6837" si="34577">SUM(K6831:K6837)/7</f>
        <v>0.14285714285714285</v>
      </c>
      <c r="M6837" s="8">
        <f t="shared" ref="M6837" si="34578">O6837/(B6837/100000)</f>
        <v>74.487085902433719</v>
      </c>
      <c r="N6837">
        <v>48636</v>
      </c>
      <c r="O6837">
        <v>1199</v>
      </c>
    </row>
    <row r="6838" spans="1:15" customFormat="1" x14ac:dyDescent="0.2">
      <c r="A6838" s="5" t="s">
        <v>26</v>
      </c>
      <c r="B6838" s="13">
        <v>1609675</v>
      </c>
      <c r="C6838" s="6">
        <f t="shared" si="34364"/>
        <v>44469</v>
      </c>
      <c r="D6838" s="5">
        <f t="shared" ref="D6838" si="34579">N6838-N6837</f>
        <v>173</v>
      </c>
      <c r="E6838" s="13">
        <f t="shared" ref="E6838" si="34580">SUM(D6832:D6838)/7</f>
        <v>93.714285714285708</v>
      </c>
      <c r="F6838" s="13">
        <f t="shared" ref="F6838" si="34581">SUM(D6834:D6838)/5</f>
        <v>89</v>
      </c>
      <c r="G6838" s="13">
        <f t="shared" ref="G6838" si="34582">N6838/(B6838/100000)</f>
        <v>3032.2270023451938</v>
      </c>
      <c r="H6838" s="5">
        <f t="shared" si="34362"/>
        <v>560</v>
      </c>
      <c r="I6838" s="5">
        <f t="shared" si="34363"/>
        <v>545</v>
      </c>
      <c r="J6838" s="8">
        <f t="shared" ref="J6838" si="34583">E6838/(SUM(N6831:N6837)/7)*100</f>
        <v>0.19371203642731222</v>
      </c>
      <c r="K6838" s="5">
        <f t="shared" ref="K6838" si="34584">O6838-O6837</f>
        <v>1</v>
      </c>
      <c r="L6838" s="8">
        <f t="shared" ref="L6838" si="34585">SUM(K6832:K6838)/7</f>
        <v>0.2857142857142857</v>
      </c>
      <c r="M6838" s="8">
        <f t="shared" ref="M6838" si="34586">O6838/(B6838/100000)</f>
        <v>74.549210244303978</v>
      </c>
      <c r="N6838">
        <v>48809</v>
      </c>
      <c r="O6838">
        <v>1200</v>
      </c>
    </row>
    <row r="6839" spans="1:15" customFormat="1" x14ac:dyDescent="0.2">
      <c r="A6839" s="5" t="s">
        <v>26</v>
      </c>
      <c r="B6839" s="13">
        <v>1609675</v>
      </c>
      <c r="C6839" s="6">
        <f t="shared" si="34364"/>
        <v>44470</v>
      </c>
      <c r="D6839" s="5">
        <f t="shared" ref="D6839" si="34587">N6839-N6838</f>
        <v>154</v>
      </c>
      <c r="E6839" s="13">
        <f t="shared" ref="E6839" si="34588">SUM(D6833:D6839)/7</f>
        <v>97.857142857142861</v>
      </c>
      <c r="F6839" s="13">
        <f t="shared" ref="F6839" si="34589">SUM(D6835:D6839)/5</f>
        <v>119.8</v>
      </c>
      <c r="G6839" s="13">
        <f t="shared" ref="G6839" si="34590">N6839/(B6839/100000)</f>
        <v>3041.794150993213</v>
      </c>
      <c r="H6839" s="5">
        <f t="shared" si="34362"/>
        <v>561</v>
      </c>
      <c r="I6839" s="5">
        <f t="shared" si="34363"/>
        <v>546</v>
      </c>
      <c r="J6839" s="8">
        <f t="shared" ref="J6839" si="34591">E6839/(SUM(N6832:N6838)/7)*100</f>
        <v>0.20188445136058333</v>
      </c>
      <c r="K6839" s="5">
        <f t="shared" ref="K6839" si="34592">O6839-O6838</f>
        <v>2</v>
      </c>
      <c r="L6839" s="8">
        <f t="shared" ref="L6839" si="34593">SUM(K6833:K6839)/7</f>
        <v>0.5714285714285714</v>
      </c>
      <c r="M6839" s="8">
        <f t="shared" ref="M6839" si="34594">O6839/(B6839/100000)</f>
        <v>74.673458928044482</v>
      </c>
      <c r="N6839">
        <v>48963</v>
      </c>
      <c r="O6839">
        <v>1202</v>
      </c>
    </row>
    <row r="6840" spans="1:15" customFormat="1" x14ac:dyDescent="0.2">
      <c r="A6840" s="5" t="s">
        <v>26</v>
      </c>
      <c r="B6840" s="13">
        <v>1609675</v>
      </c>
      <c r="C6840" s="6">
        <f t="shared" si="34364"/>
        <v>44471</v>
      </c>
      <c r="D6840" s="5">
        <f t="shared" ref="D6840" si="34595">N6840-N6839</f>
        <v>121</v>
      </c>
      <c r="E6840" s="13">
        <f t="shared" ref="E6840" si="34596">SUM(D6834:D6840)/7</f>
        <v>102.85714285714286</v>
      </c>
      <c r="F6840" s="13">
        <f t="shared" ref="F6840" si="34597">SUM(D6836:D6840)/5</f>
        <v>134.6</v>
      </c>
      <c r="G6840" s="13">
        <f t="shared" ref="G6840" si="34598">N6840/(B6840/100000)</f>
        <v>3049.3111963595134</v>
      </c>
      <c r="H6840" s="5">
        <f t="shared" si="34362"/>
        <v>562</v>
      </c>
      <c r="I6840" s="5">
        <f t="shared" si="34363"/>
        <v>547</v>
      </c>
      <c r="J6840" s="8">
        <f t="shared" ref="J6840" si="34599">E6840/(SUM(N6833:N6839)/7)*100</f>
        <v>0.21177218019459515</v>
      </c>
      <c r="K6840" s="5">
        <f t="shared" ref="K6840" si="34600">O6840-O6839</f>
        <v>0</v>
      </c>
      <c r="L6840" s="8">
        <f t="shared" ref="L6840" si="34601">SUM(K6834:K6840)/7</f>
        <v>0.42857142857142855</v>
      </c>
      <c r="M6840" s="8">
        <f t="shared" ref="M6840" si="34602">O6840/(B6840/100000)</f>
        <v>74.673458928044482</v>
      </c>
      <c r="N6840">
        <v>49084</v>
      </c>
      <c r="O6840">
        <v>1202</v>
      </c>
    </row>
    <row r="6841" spans="1:15" customFormat="1" x14ac:dyDescent="0.2">
      <c r="A6841" s="5" t="s">
        <v>26</v>
      </c>
      <c r="B6841" s="13">
        <v>1609675</v>
      </c>
      <c r="C6841" s="6">
        <f t="shared" si="34364"/>
        <v>44472</v>
      </c>
      <c r="D6841" s="5">
        <f t="shared" ref="D6841:D6842" si="34603">N6841-N6840</f>
        <v>111</v>
      </c>
      <c r="E6841" s="13">
        <f t="shared" ref="E6841:E6842" si="34604">SUM(D6835:D6841)/7</f>
        <v>118.71428571428571</v>
      </c>
      <c r="F6841" s="13">
        <f t="shared" ref="F6841:F6842" si="34605">SUM(D6837:D6841)/5</f>
        <v>150.80000000000001</v>
      </c>
      <c r="G6841" s="13">
        <f t="shared" ref="G6841:G6842" si="34606">N6841/(B6841/100000)</f>
        <v>3056.2069983071115</v>
      </c>
      <c r="H6841" s="5">
        <f t="shared" si="34362"/>
        <v>563</v>
      </c>
      <c r="I6841" s="5">
        <f t="shared" si="34363"/>
        <v>548</v>
      </c>
      <c r="J6841" s="8">
        <f t="shared" ref="J6841:J6842" si="34607">E6841/(SUM(N6834:N6840)/7)*100</f>
        <v>0.24390387076323422</v>
      </c>
      <c r="K6841" s="5">
        <f t="shared" ref="K6841:K6842" si="34608">O6841-O6840</f>
        <v>0</v>
      </c>
      <c r="L6841" s="8">
        <f t="shared" ref="L6841:L6842" si="34609">SUM(K6835:K6841)/7</f>
        <v>0.42857142857142855</v>
      </c>
      <c r="M6841" s="8">
        <f t="shared" ref="M6841:M6842" si="34610">O6841/(B6841/100000)</f>
        <v>74.673458928044482</v>
      </c>
      <c r="N6841">
        <v>49195</v>
      </c>
      <c r="O6841">
        <v>1202</v>
      </c>
    </row>
    <row r="6842" spans="1:15" customFormat="1" x14ac:dyDescent="0.2">
      <c r="A6842" t="s">
        <v>26</v>
      </c>
      <c r="B6842" s="2">
        <v>1609675</v>
      </c>
      <c r="C6842" s="1">
        <f t="shared" si="34364"/>
        <v>44473</v>
      </c>
      <c r="D6842">
        <f t="shared" si="34603"/>
        <v>22</v>
      </c>
      <c r="E6842" s="2">
        <f t="shared" si="34604"/>
        <v>115.14285714285714</v>
      </c>
      <c r="F6842" s="2">
        <f t="shared" si="34605"/>
        <v>116.2</v>
      </c>
      <c r="G6842" s="2">
        <f t="shared" si="34606"/>
        <v>3057.5737338282574</v>
      </c>
      <c r="H6842">
        <f t="shared" si="34362"/>
        <v>564</v>
      </c>
      <c r="I6842">
        <f t="shared" si="34363"/>
        <v>549</v>
      </c>
      <c r="J6842" s="3">
        <f t="shared" si="34607"/>
        <v>0.23599061893370887</v>
      </c>
      <c r="K6842">
        <f t="shared" si="34608"/>
        <v>0</v>
      </c>
      <c r="L6842" s="3">
        <f t="shared" si="34609"/>
        <v>0.2857142857142857</v>
      </c>
      <c r="M6842" s="3">
        <f t="shared" si="34610"/>
        <v>74.673458928044482</v>
      </c>
      <c r="N6842">
        <v>49217</v>
      </c>
      <c r="O6842">
        <v>1202</v>
      </c>
    </row>
    <row r="6843" spans="1:15" customFormat="1" x14ac:dyDescent="0.2">
      <c r="A6843" t="s">
        <v>26</v>
      </c>
      <c r="B6843" s="2">
        <v>1609675</v>
      </c>
      <c r="C6843" s="1">
        <f t="shared" si="34364"/>
        <v>44474</v>
      </c>
      <c r="D6843">
        <f t="shared" ref="D6843" si="34611">N6843-N6842</f>
        <v>35</v>
      </c>
      <c r="E6843" s="2">
        <f t="shared" ref="E6843" si="34612">SUM(D6837:D6843)/7</f>
        <v>115.85714285714286</v>
      </c>
      <c r="F6843" s="2">
        <f t="shared" ref="F6843" si="34613">SUM(D6839:D6843)/5</f>
        <v>88.6</v>
      </c>
      <c r="G6843" s="2">
        <f t="shared" ref="G6843" si="34614">N6843/(B6843/100000)</f>
        <v>3059.7480857937162</v>
      </c>
      <c r="H6843">
        <f t="shared" si="34362"/>
        <v>565</v>
      </c>
      <c r="I6843">
        <f t="shared" si="34363"/>
        <v>550</v>
      </c>
      <c r="J6843" s="3">
        <f t="shared" ref="J6843" si="34615">E6843/(SUM(N6836:N6842)/7)*100</f>
        <v>0.23689552936365363</v>
      </c>
      <c r="K6843">
        <f t="shared" ref="K6843" si="34616">O6843-O6842</f>
        <v>1</v>
      </c>
      <c r="L6843" s="3">
        <f t="shared" ref="L6843" si="34617">SUM(K6837:K6843)/7</f>
        <v>0.5714285714285714</v>
      </c>
      <c r="M6843" s="3">
        <f t="shared" ref="M6843" si="34618">O6843/(B6843/100000)</f>
        <v>74.735583269914727</v>
      </c>
      <c r="N6843">
        <v>49252</v>
      </c>
      <c r="O6843">
        <v>1203</v>
      </c>
    </row>
    <row r="6844" spans="1:15" customFormat="1" x14ac:dyDescent="0.2">
      <c r="A6844" t="s">
        <v>26</v>
      </c>
      <c r="B6844" s="2">
        <v>1609675</v>
      </c>
      <c r="C6844" s="1">
        <f t="shared" si="34364"/>
        <v>44475</v>
      </c>
      <c r="D6844">
        <f t="shared" ref="D6844" si="34619">N6844-N6843</f>
        <v>180</v>
      </c>
      <c r="E6844" s="2">
        <f t="shared" ref="E6844" si="34620">SUM(D6838:D6844)/7</f>
        <v>113.71428571428571</v>
      </c>
      <c r="F6844" s="2">
        <f t="shared" ref="F6844" si="34621">SUM(D6840:D6844)/5</f>
        <v>93.8</v>
      </c>
      <c r="G6844" s="2">
        <f t="shared" ref="G6844" si="34622">N6844/(B6844/100000)</f>
        <v>3070.9304673303618</v>
      </c>
      <c r="H6844">
        <f t="shared" si="34362"/>
        <v>566</v>
      </c>
      <c r="I6844">
        <f t="shared" si="34363"/>
        <v>551</v>
      </c>
      <c r="J6844" s="3">
        <f t="shared" ref="J6844" si="34623">E6844/(SUM(N6837:N6843)/7)*100</f>
        <v>0.23196447096947159</v>
      </c>
      <c r="K6844">
        <f t="shared" ref="K6844" si="34624">O6844-O6843</f>
        <v>0</v>
      </c>
      <c r="L6844" s="3">
        <f t="shared" ref="L6844" si="34625">SUM(K6838:K6844)/7</f>
        <v>0.5714285714285714</v>
      </c>
      <c r="M6844" s="3">
        <f t="shared" ref="M6844" si="34626">O6844/(B6844/100000)</f>
        <v>74.735583269914727</v>
      </c>
      <c r="N6844">
        <v>49432</v>
      </c>
      <c r="O6844">
        <v>1203</v>
      </c>
    </row>
    <row r="6845" spans="1:15" customFormat="1" x14ac:dyDescent="0.2">
      <c r="A6845" t="s">
        <v>26</v>
      </c>
      <c r="B6845" s="2">
        <v>1609675</v>
      </c>
      <c r="C6845" s="1">
        <f t="shared" si="34364"/>
        <v>44476</v>
      </c>
      <c r="D6845">
        <f t="shared" ref="D6845" si="34627">N6845-N6844</f>
        <v>147</v>
      </c>
      <c r="E6845" s="2">
        <f t="shared" ref="E6845" si="34628">SUM(D6839:D6845)/7</f>
        <v>110</v>
      </c>
      <c r="F6845" s="2">
        <f t="shared" ref="F6845" si="34629">SUM(D6841:D6845)/5</f>
        <v>99</v>
      </c>
      <c r="G6845" s="2">
        <f t="shared" ref="G6845" si="34630">N6845/(B6845/100000)</f>
        <v>3080.0627455852891</v>
      </c>
      <c r="H6845">
        <f t="shared" si="34362"/>
        <v>567</v>
      </c>
      <c r="I6845">
        <f t="shared" si="34363"/>
        <v>552</v>
      </c>
      <c r="J6845" s="3">
        <f t="shared" ref="J6845" si="34631">E6845/(SUM(N6838:N6844)/7)*100</f>
        <v>0.22386844676001305</v>
      </c>
      <c r="K6845">
        <f t="shared" ref="K6845" si="34632">O6845-O6844</f>
        <v>1</v>
      </c>
      <c r="L6845" s="3">
        <f t="shared" ref="L6845" si="34633">SUM(K6839:K6845)/7</f>
        <v>0.5714285714285714</v>
      </c>
      <c r="M6845" s="3">
        <f t="shared" ref="M6845" si="34634">O6845/(B6845/100000)</f>
        <v>74.797707611784986</v>
      </c>
      <c r="N6845">
        <v>49579</v>
      </c>
      <c r="O6845">
        <v>1204</v>
      </c>
    </row>
    <row r="6846" spans="1:15" customFormat="1" x14ac:dyDescent="0.2">
      <c r="A6846" t="s">
        <v>26</v>
      </c>
      <c r="B6846" s="2">
        <v>1609675</v>
      </c>
      <c r="C6846" s="1">
        <f t="shared" si="34364"/>
        <v>44477</v>
      </c>
      <c r="D6846">
        <f t="shared" ref="D6846" si="34635">N6846-N6845</f>
        <v>172</v>
      </c>
      <c r="E6846" s="2">
        <f t="shared" ref="E6846" si="34636">SUM(D6840:D6846)/7</f>
        <v>112.57142857142857</v>
      </c>
      <c r="F6846" s="2">
        <f t="shared" ref="F6846" si="34637">SUM(D6842:D6846)/5</f>
        <v>111.2</v>
      </c>
      <c r="G6846" s="2">
        <f t="shared" ref="G6846" si="34638">N6846/(B6846/100000)</f>
        <v>3090.7481323869724</v>
      </c>
      <c r="H6846">
        <f t="shared" si="34362"/>
        <v>568</v>
      </c>
      <c r="I6846">
        <f t="shared" si="34363"/>
        <v>553</v>
      </c>
      <c r="J6846" s="3">
        <f t="shared" ref="J6846" si="34639">E6846/(SUM(N6839:N6845)/7)*100</f>
        <v>0.22858999425624127</v>
      </c>
      <c r="K6846">
        <f t="shared" ref="K6846" si="34640">O6846-O6845</f>
        <v>2</v>
      </c>
      <c r="L6846" s="3">
        <f t="shared" ref="L6846" si="34641">SUM(K6840:K6846)/7</f>
        <v>0.5714285714285714</v>
      </c>
      <c r="M6846" s="3">
        <f t="shared" ref="M6846" si="34642">O6846/(B6846/100000)</f>
        <v>74.92195629552549</v>
      </c>
      <c r="N6846">
        <v>49751</v>
      </c>
      <c r="O6846">
        <v>1206</v>
      </c>
    </row>
    <row r="6847" spans="1:15" customFormat="1" x14ac:dyDescent="0.2">
      <c r="A6847" t="s">
        <v>26</v>
      </c>
      <c r="B6847" s="2">
        <v>1609675</v>
      </c>
      <c r="C6847" s="1">
        <f t="shared" si="34364"/>
        <v>44478</v>
      </c>
      <c r="D6847">
        <f t="shared" ref="D6847" si="34643">N6847-N6846</f>
        <v>117</v>
      </c>
      <c r="E6847" s="2">
        <f t="shared" ref="E6847" si="34644">SUM(D6841:D6847)/7</f>
        <v>112</v>
      </c>
      <c r="F6847" s="2">
        <f t="shared" ref="F6847" si="34645">SUM(D6843:D6847)/5</f>
        <v>130.19999999999999</v>
      </c>
      <c r="G6847" s="2">
        <f t="shared" ref="G6847" si="34646">N6847/(B6847/100000)</f>
        <v>3098.0166803857919</v>
      </c>
      <c r="H6847">
        <f t="shared" si="34362"/>
        <v>569</v>
      </c>
      <c r="I6847">
        <f t="shared" si="34363"/>
        <v>554</v>
      </c>
      <c r="J6847" s="3">
        <f t="shared" ref="J6847" si="34647">E6847/(SUM(N6840:N6846)/7)*100</f>
        <v>0.22691094324332148</v>
      </c>
      <c r="K6847">
        <f t="shared" ref="K6847" si="34648">O6847-O6846</f>
        <v>0</v>
      </c>
      <c r="L6847" s="3">
        <f t="shared" ref="L6847" si="34649">SUM(K6841:K6847)/7</f>
        <v>0.5714285714285714</v>
      </c>
      <c r="M6847" s="3">
        <f t="shared" ref="M6847" si="34650">O6847/(B6847/100000)</f>
        <v>74.92195629552549</v>
      </c>
      <c r="N6847">
        <v>49868</v>
      </c>
      <c r="O6847">
        <v>1206</v>
      </c>
    </row>
    <row r="6848" spans="1:15" customFormat="1" x14ac:dyDescent="0.2">
      <c r="A6848" t="s">
        <v>26</v>
      </c>
      <c r="B6848" s="2">
        <v>1609675</v>
      </c>
      <c r="C6848" s="1">
        <f t="shared" si="34364"/>
        <v>44479</v>
      </c>
      <c r="D6848">
        <f t="shared" ref="D6848" si="34651">N6848-N6847</f>
        <v>99</v>
      </c>
      <c r="E6848" s="2">
        <f t="shared" ref="E6848" si="34652">SUM(D6842:D6848)/7</f>
        <v>110.28571428571429</v>
      </c>
      <c r="F6848" s="2">
        <f t="shared" ref="F6848" si="34653">SUM(D6844:D6848)/5</f>
        <v>143</v>
      </c>
      <c r="G6848" s="2">
        <f t="shared" ref="G6848" si="34654">N6848/(B6848/100000)</f>
        <v>3104.1669902309472</v>
      </c>
      <c r="H6848">
        <f t="shared" si="34362"/>
        <v>570</v>
      </c>
      <c r="I6848">
        <f t="shared" si="34363"/>
        <v>555</v>
      </c>
      <c r="J6848" s="3">
        <f t="shared" ref="J6848" si="34655">E6848/(SUM(N6841:N6847)/7)*100</f>
        <v>0.22293195954882269</v>
      </c>
      <c r="K6848">
        <f t="shared" ref="K6848" si="34656">O6848-O6847</f>
        <v>0</v>
      </c>
      <c r="L6848" s="3">
        <f t="shared" ref="L6848" si="34657">SUM(K6842:K6848)/7</f>
        <v>0.5714285714285714</v>
      </c>
      <c r="M6848" s="3">
        <f t="shared" ref="M6848" si="34658">O6848/(B6848/100000)</f>
        <v>74.92195629552549</v>
      </c>
      <c r="N6848">
        <v>49967</v>
      </c>
      <c r="O6848">
        <v>1206</v>
      </c>
    </row>
    <row r="6849" spans="1:15" customFormat="1" x14ac:dyDescent="0.2">
      <c r="A6849" t="s">
        <v>26</v>
      </c>
      <c r="B6849" s="2">
        <v>1609675</v>
      </c>
      <c r="C6849" s="1">
        <f t="shared" si="34364"/>
        <v>44480</v>
      </c>
      <c r="D6849">
        <f t="shared" ref="D6849" si="34659">N6849-N6848</f>
        <v>67</v>
      </c>
      <c r="E6849" s="2">
        <f t="shared" ref="E6849" si="34660">SUM(D6843:D6849)/7</f>
        <v>116.71428571428571</v>
      </c>
      <c r="F6849" s="2">
        <f t="shared" ref="F6849" si="34661">SUM(D6845:D6849)/5</f>
        <v>120.4</v>
      </c>
      <c r="G6849" s="2">
        <f t="shared" ref="G6849" si="34662">N6849/(B6849/100000)</f>
        <v>3108.3293211362543</v>
      </c>
      <c r="H6849">
        <f t="shared" si="34362"/>
        <v>571</v>
      </c>
      <c r="I6849">
        <f t="shared" si="34363"/>
        <v>556</v>
      </c>
      <c r="J6849" s="3">
        <f t="shared" ref="J6849" si="34663">E6849/(SUM(N6842:N6848)/7)*100</f>
        <v>0.23540191202825975</v>
      </c>
      <c r="K6849">
        <f t="shared" ref="K6849" si="34664">O6849-O6848</f>
        <v>1</v>
      </c>
      <c r="L6849" s="3">
        <f t="shared" ref="L6849" si="34665">SUM(K6843:K6849)/7</f>
        <v>0.7142857142857143</v>
      </c>
      <c r="M6849" s="3">
        <f t="shared" ref="M6849" si="34666">O6849/(B6849/100000)</f>
        <v>74.984080637395749</v>
      </c>
      <c r="N6849">
        <v>50034</v>
      </c>
      <c r="O6849">
        <v>1207</v>
      </c>
    </row>
    <row r="6850" spans="1:15" customFormat="1" x14ac:dyDescent="0.2">
      <c r="A6850" t="s">
        <v>26</v>
      </c>
      <c r="B6850" s="2">
        <v>1609675</v>
      </c>
      <c r="C6850" s="1">
        <f t="shared" si="34364"/>
        <v>44481</v>
      </c>
      <c r="D6850">
        <f t="shared" ref="D6850" si="34667">N6850-N6849</f>
        <v>49</v>
      </c>
      <c r="E6850" s="2">
        <f t="shared" ref="E6850" si="34668">SUM(D6844:D6850)/7</f>
        <v>118.71428571428571</v>
      </c>
      <c r="F6850" s="2">
        <f t="shared" ref="F6850" si="34669">SUM(D6846:D6850)/5</f>
        <v>100.8</v>
      </c>
      <c r="G6850" s="2">
        <f t="shared" ref="G6850" si="34670">N6850/(B6850/100000)</f>
        <v>3111.3734138878967</v>
      </c>
      <c r="H6850">
        <f t="shared" si="34362"/>
        <v>572</v>
      </c>
      <c r="I6850">
        <f t="shared" si="34363"/>
        <v>557</v>
      </c>
      <c r="J6850" s="3">
        <f t="shared" ref="J6850" si="34671">E6850/(SUM(N6843:N6849)/7)*100</f>
        <v>0.238873414337579</v>
      </c>
      <c r="K6850">
        <f t="shared" ref="K6850" si="34672">O6850-O6849</f>
        <v>0</v>
      </c>
      <c r="L6850" s="3">
        <f t="shared" ref="L6850" si="34673">SUM(K6844:K6850)/7</f>
        <v>0.5714285714285714</v>
      </c>
      <c r="M6850" s="3">
        <f t="shared" ref="M6850" si="34674">O6850/(B6850/100000)</f>
        <v>74.984080637395749</v>
      </c>
      <c r="N6850">
        <v>50083</v>
      </c>
      <c r="O6850">
        <v>1207</v>
      </c>
    </row>
    <row r="6851" spans="1:15" customFormat="1" x14ac:dyDescent="0.2">
      <c r="A6851" t="s">
        <v>26</v>
      </c>
      <c r="B6851" s="2">
        <v>1609675</v>
      </c>
      <c r="C6851" s="1">
        <f t="shared" si="34364"/>
        <v>44482</v>
      </c>
      <c r="D6851">
        <f t="shared" ref="D6851" si="34675">N6851-N6850</f>
        <v>225</v>
      </c>
      <c r="E6851" s="2">
        <f t="shared" ref="E6851" si="34676">SUM(D6845:D6851)/7</f>
        <v>125.14285714285714</v>
      </c>
      <c r="F6851" s="2">
        <f t="shared" ref="F6851" si="34677">SUM(D6847:D6851)/5</f>
        <v>111.4</v>
      </c>
      <c r="G6851" s="2">
        <f t="shared" ref="G6851" si="34678">N6851/(B6851/100000)</f>
        <v>3125.3513908087034</v>
      </c>
      <c r="H6851">
        <f t="shared" si="34362"/>
        <v>573</v>
      </c>
      <c r="I6851">
        <f t="shared" si="34363"/>
        <v>558</v>
      </c>
      <c r="J6851" s="3">
        <f t="shared" ref="J6851" si="34679">E6851/(SUM(N6844:N6850)/7)*100</f>
        <v>0.25120872692234897</v>
      </c>
      <c r="K6851">
        <f t="shared" ref="K6851" si="34680">O6851-O6850</f>
        <v>2</v>
      </c>
      <c r="L6851" s="3">
        <f t="shared" ref="L6851" si="34681">SUM(K6845:K6851)/7</f>
        <v>0.8571428571428571</v>
      </c>
      <c r="M6851" s="3">
        <f t="shared" ref="M6851" si="34682">O6851/(B6851/100000)</f>
        <v>75.108329321136253</v>
      </c>
      <c r="N6851">
        <v>50308</v>
      </c>
      <c r="O6851">
        <v>1209</v>
      </c>
    </row>
    <row r="6852" spans="1:15" customFormat="1" x14ac:dyDescent="0.2">
      <c r="A6852" t="s">
        <v>26</v>
      </c>
      <c r="B6852" s="2">
        <v>1609675</v>
      </c>
      <c r="C6852" s="1">
        <f t="shared" si="34364"/>
        <v>44483</v>
      </c>
      <c r="D6852">
        <f t="shared" ref="D6852" si="34683">N6852-N6851</f>
        <v>203</v>
      </c>
      <c r="E6852" s="2">
        <f t="shared" ref="E6852" si="34684">SUM(D6846:D6852)/7</f>
        <v>133.14285714285714</v>
      </c>
      <c r="F6852" s="2">
        <f t="shared" ref="F6852" si="34685">SUM(D6848:D6852)/5</f>
        <v>128.6</v>
      </c>
      <c r="G6852" s="2">
        <f t="shared" ref="G6852" si="34686">N6852/(B6852/100000)</f>
        <v>3137.962632208365</v>
      </c>
      <c r="H6852">
        <f t="shared" si="34362"/>
        <v>574</v>
      </c>
      <c r="I6852">
        <f t="shared" si="34363"/>
        <v>559</v>
      </c>
      <c r="J6852" s="3">
        <f t="shared" ref="J6852" si="34687">E6852/(SUM(N6845:N6851)/7)*100</f>
        <v>0.26659801481735745</v>
      </c>
      <c r="K6852">
        <f t="shared" ref="K6852" si="34688">O6852-O6851</f>
        <v>2</v>
      </c>
      <c r="L6852" s="3">
        <f t="shared" ref="L6852" si="34689">SUM(K6846:K6852)/7</f>
        <v>1</v>
      </c>
      <c r="M6852" s="3">
        <f t="shared" ref="M6852" si="34690">O6852/(B6852/100000)</f>
        <v>75.232578004876757</v>
      </c>
      <c r="N6852">
        <v>50511</v>
      </c>
      <c r="O6852">
        <v>1211</v>
      </c>
    </row>
    <row r="6853" spans="1:15" customFormat="1" x14ac:dyDescent="0.2">
      <c r="A6853" t="s">
        <v>26</v>
      </c>
      <c r="B6853" s="2">
        <v>1609675</v>
      </c>
      <c r="C6853" s="1">
        <f t="shared" si="34364"/>
        <v>44484</v>
      </c>
      <c r="D6853">
        <f t="shared" ref="D6853" si="34691">N6853-N6852</f>
        <v>158</v>
      </c>
      <c r="E6853" s="2">
        <f t="shared" ref="E6853" si="34692">SUM(D6847:D6853)/7</f>
        <v>131.14285714285714</v>
      </c>
      <c r="F6853" s="2">
        <f t="shared" ref="F6853" si="34693">SUM(D6849:D6853)/5</f>
        <v>140.4</v>
      </c>
      <c r="G6853" s="2">
        <f t="shared" ref="G6853" si="34694">N6853/(B6853/100000)</f>
        <v>3147.7782782238651</v>
      </c>
      <c r="H6853">
        <f t="shared" si="34362"/>
        <v>575</v>
      </c>
      <c r="I6853">
        <f t="shared" si="34363"/>
        <v>560</v>
      </c>
      <c r="J6853" s="3">
        <f t="shared" ref="J6853" si="34695">E6853/(SUM(N6846:N6852)/7)*100</f>
        <v>0.26189511642635843</v>
      </c>
      <c r="K6853">
        <f t="shared" ref="K6853" si="34696">O6853-O6852</f>
        <v>0</v>
      </c>
      <c r="L6853" s="3">
        <f t="shared" ref="L6853" si="34697">SUM(K6847:K6853)/7</f>
        <v>0.7142857142857143</v>
      </c>
      <c r="M6853" s="3">
        <f t="shared" ref="M6853" si="34698">O6853/(B6853/100000)</f>
        <v>75.232578004876757</v>
      </c>
      <c r="N6853">
        <v>50669</v>
      </c>
      <c r="O6853">
        <v>1211</v>
      </c>
    </row>
    <row r="6854" spans="1:15" customFormat="1" x14ac:dyDescent="0.2">
      <c r="A6854" t="s">
        <v>26</v>
      </c>
      <c r="B6854" s="2">
        <v>1609675</v>
      </c>
      <c r="C6854" s="1">
        <f t="shared" si="34364"/>
        <v>44485</v>
      </c>
      <c r="D6854">
        <f t="shared" ref="D6854" si="34699">N6854-N6853</f>
        <v>147</v>
      </c>
      <c r="E6854" s="2">
        <f t="shared" ref="E6854" si="34700">SUM(D6848:D6854)/7</f>
        <v>135.42857142857142</v>
      </c>
      <c r="F6854" s="2">
        <f t="shared" ref="F6854" si="34701">SUM(D6850:D6854)/5</f>
        <v>156.4</v>
      </c>
      <c r="G6854" s="2">
        <f t="shared" ref="G6854" si="34702">N6854/(B6854/100000)</f>
        <v>3156.9105564787924</v>
      </c>
      <c r="H6854">
        <f t="shared" si="34362"/>
        <v>576</v>
      </c>
      <c r="I6854">
        <f t="shared" si="34363"/>
        <v>561</v>
      </c>
      <c r="J6854" s="3">
        <f t="shared" ref="J6854" si="34703">E6854/(SUM(N6847:N6853)/7)*100</f>
        <v>0.26974732529023449</v>
      </c>
      <c r="K6854">
        <f t="shared" ref="K6854" si="34704">O6854-O6853</f>
        <v>1</v>
      </c>
      <c r="L6854" s="3">
        <f t="shared" ref="L6854" si="34705">SUM(K6848:K6854)/7</f>
        <v>0.8571428571428571</v>
      </c>
      <c r="M6854" s="3">
        <f t="shared" ref="M6854" si="34706">O6854/(B6854/100000)</f>
        <v>75.294702346747016</v>
      </c>
      <c r="N6854">
        <f>N6855-90</f>
        <v>50816</v>
      </c>
      <c r="O6854">
        <v>1212</v>
      </c>
    </row>
    <row r="6855" spans="1:15" customFormat="1" x14ac:dyDescent="0.2">
      <c r="A6855" t="s">
        <v>26</v>
      </c>
      <c r="B6855" s="2">
        <v>1609675</v>
      </c>
      <c r="C6855" s="1">
        <f t="shared" si="34364"/>
        <v>44486</v>
      </c>
      <c r="D6855">
        <f t="shared" ref="D6855" si="34707">N6855-N6854</f>
        <v>90</v>
      </c>
      <c r="E6855" s="2">
        <f t="shared" ref="E6855" si="34708">SUM(D6849:D6855)/7</f>
        <v>134.14285714285714</v>
      </c>
      <c r="F6855" s="2">
        <f t="shared" ref="F6855" si="34709">SUM(D6851:D6855)/5</f>
        <v>164.6</v>
      </c>
      <c r="G6855" s="2">
        <f t="shared" ref="G6855" si="34710">N6855/(B6855/100000)</f>
        <v>3162.501747247115</v>
      </c>
      <c r="H6855">
        <f t="shared" si="34362"/>
        <v>577</v>
      </c>
      <c r="I6855">
        <f t="shared" si="34363"/>
        <v>562</v>
      </c>
      <c r="J6855" s="3">
        <f t="shared" ref="J6855" si="34711">E6855/(SUM(N6848:N6854)/7)*100</f>
        <v>0.26646764362010056</v>
      </c>
      <c r="K6855">
        <f t="shared" ref="K6855" si="34712">O6855-O6854</f>
        <v>0</v>
      </c>
      <c r="L6855" s="3">
        <f t="shared" ref="L6855" si="34713">SUM(K6849:K6855)/7</f>
        <v>0.8571428571428571</v>
      </c>
      <c r="M6855" s="3">
        <f t="shared" ref="M6855" si="34714">O6855/(B6855/100000)</f>
        <v>75.294702346747016</v>
      </c>
      <c r="N6855">
        <v>50906</v>
      </c>
      <c r="O6855">
        <v>1212</v>
      </c>
    </row>
    <row r="6856" spans="1:15" customFormat="1" x14ac:dyDescent="0.2">
      <c r="A6856" t="s">
        <v>26</v>
      </c>
      <c r="B6856" s="2">
        <v>1609675</v>
      </c>
      <c r="C6856" s="1">
        <f t="shared" si="34364"/>
        <v>44487</v>
      </c>
      <c r="D6856">
        <f t="shared" ref="D6856" si="34715">N6856-N6855</f>
        <v>48</v>
      </c>
      <c r="E6856" s="2">
        <f t="shared" ref="E6856" si="34716">SUM(D6850:D6856)/7</f>
        <v>131.42857142857142</v>
      </c>
      <c r="F6856" s="2">
        <f t="shared" ref="F6856" si="34717">SUM(D6852:D6856)/5</f>
        <v>129.19999999999999</v>
      </c>
      <c r="G6856" s="2">
        <f t="shared" ref="G6856" si="34718">N6856/(B6856/100000)</f>
        <v>3165.4837156568874</v>
      </c>
      <c r="H6856">
        <f t="shared" si="34362"/>
        <v>578</v>
      </c>
      <c r="I6856">
        <f t="shared" si="34363"/>
        <v>563</v>
      </c>
      <c r="J6856" s="3">
        <f t="shared" ref="J6856" si="34719">E6856/(SUM(N6849:N6855)/7)*100</f>
        <v>0.26038202571555524</v>
      </c>
      <c r="K6856">
        <f t="shared" ref="K6856" si="34720">O6856-O6855</f>
        <v>0</v>
      </c>
      <c r="L6856" s="3">
        <f t="shared" ref="L6856" si="34721">SUM(K6850:K6856)/7</f>
        <v>0.7142857142857143</v>
      </c>
      <c r="M6856" s="3">
        <f t="shared" ref="M6856" si="34722">O6856/(B6856/100000)</f>
        <v>75.294702346747016</v>
      </c>
      <c r="N6856">
        <v>50954</v>
      </c>
      <c r="O6856">
        <v>1212</v>
      </c>
    </row>
    <row r="6857" spans="1:15" customFormat="1" x14ac:dyDescent="0.2">
      <c r="A6857" t="s">
        <v>26</v>
      </c>
      <c r="B6857" s="2">
        <v>1609675</v>
      </c>
      <c r="C6857" s="1">
        <f t="shared" si="34364"/>
        <v>44488</v>
      </c>
      <c r="D6857">
        <f t="shared" ref="D6857" si="34723">N6857-N6856</f>
        <v>44</v>
      </c>
      <c r="E6857" s="2">
        <f t="shared" ref="E6857" si="34724">SUM(D6851:D6857)/7</f>
        <v>130.71428571428572</v>
      </c>
      <c r="F6857" s="2">
        <f t="shared" ref="F6857" si="34725">SUM(D6853:D6857)/5</f>
        <v>97.4</v>
      </c>
      <c r="G6857" s="2">
        <f t="shared" ref="G6857" si="34726">N6857/(B6857/100000)</f>
        <v>3168.2171866991785</v>
      </c>
      <c r="H6857">
        <f t="shared" si="34362"/>
        <v>579</v>
      </c>
      <c r="I6857">
        <f t="shared" si="34363"/>
        <v>564</v>
      </c>
      <c r="J6857" s="3">
        <f t="shared" ref="J6857" si="34727">E6857/(SUM(N6850:N6856)/7)*100</f>
        <v>0.25829435393948297</v>
      </c>
      <c r="K6857">
        <f t="shared" ref="K6857" si="34728">O6857-O6856</f>
        <v>7</v>
      </c>
      <c r="L6857" s="3">
        <f t="shared" ref="L6857" si="34729">SUM(K6851:K6857)/7</f>
        <v>1.7142857142857142</v>
      </c>
      <c r="M6857" s="3">
        <f t="shared" ref="M6857" si="34730">O6857/(B6857/100000)</f>
        <v>75.729572739838787</v>
      </c>
      <c r="N6857">
        <v>50998</v>
      </c>
      <c r="O6857">
        <v>1219</v>
      </c>
    </row>
    <row r="6858" spans="1:15" customFormat="1" x14ac:dyDescent="0.2">
      <c r="A6858" t="s">
        <v>26</v>
      </c>
      <c r="B6858" s="2">
        <v>1609675</v>
      </c>
      <c r="C6858" s="1">
        <f t="shared" si="34364"/>
        <v>44489</v>
      </c>
      <c r="D6858">
        <f t="shared" ref="D6858" si="34731">N6858-N6857</f>
        <v>217</v>
      </c>
      <c r="E6858" s="2">
        <f t="shared" ref="E6858" si="34732">SUM(D6852:D6858)/7</f>
        <v>129.57142857142858</v>
      </c>
      <c r="F6858" s="2">
        <f t="shared" ref="F6858" si="34733">SUM(D6854:D6858)/5</f>
        <v>109.2</v>
      </c>
      <c r="G6858" s="2">
        <f t="shared" ref="G6858" si="34734">N6858/(B6858/100000)</f>
        <v>3181.6981688850233</v>
      </c>
      <c r="H6858">
        <f t="shared" si="34362"/>
        <v>580</v>
      </c>
      <c r="I6858">
        <f t="shared" si="34363"/>
        <v>565</v>
      </c>
      <c r="J6858" s="3">
        <f t="shared" ref="J6858" si="34735">E6858/(SUM(N6851:N6857)/7)*100</f>
        <v>0.25537641977463804</v>
      </c>
      <c r="K6858">
        <f t="shared" ref="K6858" si="34736">O6858-O6857</f>
        <v>0</v>
      </c>
      <c r="L6858" s="3">
        <f t="shared" ref="L6858" si="34737">SUM(K6852:K6858)/7</f>
        <v>1.4285714285714286</v>
      </c>
      <c r="M6858" s="3">
        <f t="shared" ref="M6858" si="34738">O6858/(B6858/100000)</f>
        <v>75.729572739838787</v>
      </c>
      <c r="N6858">
        <v>51215</v>
      </c>
      <c r="O6858">
        <v>1219</v>
      </c>
    </row>
    <row r="6859" spans="1:15" customFormat="1" x14ac:dyDescent="0.2">
      <c r="A6859" t="s">
        <v>26</v>
      </c>
      <c r="B6859" s="2">
        <v>1609675</v>
      </c>
      <c r="C6859" s="1">
        <f t="shared" si="34364"/>
        <v>44490</v>
      </c>
      <c r="D6859">
        <f t="shared" ref="D6859" si="34739">N6859-N6858</f>
        <v>202</v>
      </c>
      <c r="E6859" s="2">
        <f t="shared" ref="E6859" si="34740">SUM(D6853:D6859)/7</f>
        <v>129.42857142857142</v>
      </c>
      <c r="F6859" s="2">
        <f t="shared" ref="F6859" si="34741">SUM(D6855:D6859)/5</f>
        <v>120.2</v>
      </c>
      <c r="G6859" s="2">
        <f t="shared" ref="G6859" si="34742">N6859/(B6859/100000)</f>
        <v>3194.2472859428144</v>
      </c>
      <c r="H6859">
        <f t="shared" si="34362"/>
        <v>581</v>
      </c>
      <c r="I6859">
        <f t="shared" si="34363"/>
        <v>566</v>
      </c>
      <c r="J6859" s="3">
        <f t="shared" ref="J6859" si="34743">E6859/(SUM(N6852:N6858)/7)*100</f>
        <v>0.25444506542271295</v>
      </c>
      <c r="K6859">
        <f t="shared" ref="K6859" si="34744">O6859-O6858</f>
        <v>1</v>
      </c>
      <c r="L6859" s="3">
        <f t="shared" ref="L6859" si="34745">SUM(K6853:K6859)/7</f>
        <v>1.2857142857142858</v>
      </c>
      <c r="M6859" s="3">
        <f t="shared" ref="M6859" si="34746">O6859/(B6859/100000)</f>
        <v>75.791697081709046</v>
      </c>
      <c r="N6859">
        <v>51417</v>
      </c>
      <c r="O6859">
        <v>1220</v>
      </c>
    </row>
    <row r="6860" spans="1:15" customFormat="1" x14ac:dyDescent="0.2">
      <c r="A6860" t="s">
        <v>26</v>
      </c>
      <c r="B6860" s="2">
        <v>1609675</v>
      </c>
      <c r="C6860" s="1">
        <f t="shared" si="34364"/>
        <v>44491</v>
      </c>
      <c r="D6860">
        <f t="shared" ref="D6860" si="34747">N6860-N6859</f>
        <v>214</v>
      </c>
      <c r="E6860" s="2">
        <f t="shared" ref="E6860" si="34748">SUM(D6854:D6860)/7</f>
        <v>137.42857142857142</v>
      </c>
      <c r="F6860" s="2">
        <f t="shared" ref="F6860" si="34749">SUM(D6856:D6860)/5</f>
        <v>145</v>
      </c>
      <c r="G6860" s="2">
        <f t="shared" ref="G6860" si="34750">N6860/(B6860/100000)</f>
        <v>3207.5418951030488</v>
      </c>
      <c r="H6860">
        <f t="shared" si="34362"/>
        <v>582</v>
      </c>
      <c r="I6860">
        <f t="shared" si="34363"/>
        <v>567</v>
      </c>
      <c r="J6860" s="3">
        <f t="shared" ref="J6860" si="34751">E6860/(SUM(N6853:N6859)/7)*100</f>
        <v>0.26948665872960287</v>
      </c>
      <c r="K6860">
        <f t="shared" ref="K6860" si="34752">O6860-O6859</f>
        <v>3</v>
      </c>
      <c r="L6860" s="3">
        <f t="shared" ref="L6860" si="34753">SUM(K6854:K6860)/7</f>
        <v>1.7142857142857142</v>
      </c>
      <c r="M6860" s="3">
        <f t="shared" ref="M6860" si="34754">O6860/(B6860/100000)</f>
        <v>75.978070107319795</v>
      </c>
      <c r="N6860">
        <v>51631</v>
      </c>
      <c r="O6860">
        <v>1223</v>
      </c>
    </row>
    <row r="6861" spans="1:15" customFormat="1" x14ac:dyDescent="0.2">
      <c r="A6861" t="s">
        <v>26</v>
      </c>
      <c r="B6861" s="2">
        <v>1609675</v>
      </c>
      <c r="C6861" s="1">
        <f t="shared" si="34364"/>
        <v>44492</v>
      </c>
      <c r="D6861">
        <f t="shared" ref="D6861" si="34755">N6861-N6860</f>
        <v>168</v>
      </c>
      <c r="E6861" s="2">
        <f t="shared" ref="E6861" si="34756">SUM(D6855:D6861)/7</f>
        <v>140.42857142857142</v>
      </c>
      <c r="F6861" s="2">
        <f t="shared" ref="F6861" si="34757">SUM(D6857:D6861)/5</f>
        <v>169</v>
      </c>
      <c r="G6861" s="2">
        <f t="shared" ref="G6861" si="34758">N6861/(B6861/100000)</f>
        <v>3217.9787845372512</v>
      </c>
      <c r="H6861">
        <f t="shared" si="34362"/>
        <v>583</v>
      </c>
      <c r="I6861">
        <f t="shared" si="34363"/>
        <v>568</v>
      </c>
      <c r="J6861" s="3">
        <f t="shared" ref="J6861" si="34759">E6861/(SUM(N6854:N6860)/7)*100</f>
        <v>0.27462933421244518</v>
      </c>
      <c r="K6861">
        <f t="shared" ref="K6861" si="34760">O6861-O6860</f>
        <v>1</v>
      </c>
      <c r="L6861" s="3">
        <f t="shared" ref="L6861" si="34761">SUM(K6855:K6861)/7</f>
        <v>1.7142857142857142</v>
      </c>
      <c r="M6861" s="3">
        <f t="shared" ref="M6861" si="34762">O6861/(B6861/100000)</f>
        <v>76.040194449190054</v>
      </c>
      <c r="N6861">
        <v>51799</v>
      </c>
      <c r="O6861">
        <v>1224</v>
      </c>
    </row>
    <row r="6862" spans="1:15" customFormat="1" x14ac:dyDescent="0.2">
      <c r="A6862" t="s">
        <v>26</v>
      </c>
      <c r="B6862" s="2">
        <v>1609675</v>
      </c>
      <c r="C6862" s="1">
        <f t="shared" si="34364"/>
        <v>44493</v>
      </c>
      <c r="D6862">
        <f t="shared" ref="D6862" si="34763">N6862-N6861</f>
        <v>101</v>
      </c>
      <c r="E6862" s="2">
        <f t="shared" ref="E6862" si="34764">SUM(D6856:D6862)/7</f>
        <v>142</v>
      </c>
      <c r="F6862" s="2">
        <f t="shared" ref="F6862" si="34765">SUM(D6858:D6862)/5</f>
        <v>180.4</v>
      </c>
      <c r="G6862" s="2">
        <f t="shared" ref="G6862" si="34766">N6862/(B6862/100000)</f>
        <v>3224.253343066147</v>
      </c>
      <c r="H6862">
        <f t="shared" si="34362"/>
        <v>584</v>
      </c>
      <c r="I6862">
        <f t="shared" si="34363"/>
        <v>569</v>
      </c>
      <c r="J6862" s="3">
        <f t="shared" ref="J6862" si="34767">E6862/(SUM(N6855:N6861)/7)*100</f>
        <v>0.27694193692187669</v>
      </c>
      <c r="K6862">
        <f t="shared" ref="K6862" si="34768">O6862-O6861</f>
        <v>0</v>
      </c>
      <c r="L6862" s="3">
        <f t="shared" ref="L6862" si="34769">SUM(K6856:K6862)/7</f>
        <v>1.7142857142857142</v>
      </c>
      <c r="M6862" s="3">
        <f t="shared" ref="M6862" si="34770">O6862/(B6862/100000)</f>
        <v>76.040194449190054</v>
      </c>
      <c r="N6862">
        <v>51900</v>
      </c>
      <c r="O6862">
        <v>1224</v>
      </c>
    </row>
    <row r="6863" spans="1:15" customFormat="1" x14ac:dyDescent="0.2">
      <c r="A6863" t="s">
        <v>26</v>
      </c>
      <c r="B6863" s="2">
        <v>1609675</v>
      </c>
      <c r="C6863" s="1">
        <f t="shared" si="34364"/>
        <v>44494</v>
      </c>
      <c r="D6863">
        <f t="shared" ref="D6863" si="34771">N6863-N6862</f>
        <v>76</v>
      </c>
      <c r="E6863" s="2">
        <f t="shared" ref="E6863" si="34772">SUM(D6857:D6863)/7</f>
        <v>146</v>
      </c>
      <c r="F6863" s="2">
        <f t="shared" ref="F6863" si="34773">SUM(D6859:D6863)/5</f>
        <v>152.19999999999999</v>
      </c>
      <c r="G6863" s="2">
        <f t="shared" ref="G6863" si="34774">N6863/(B6863/100000)</f>
        <v>3228.9747930482863</v>
      </c>
      <c r="H6863">
        <f t="shared" si="34362"/>
        <v>585</v>
      </c>
      <c r="I6863">
        <f t="shared" si="34363"/>
        <v>570</v>
      </c>
      <c r="J6863" s="3">
        <f t="shared" ref="J6863" si="34775">E6863/(SUM(N6856:N6862)/7)*100</f>
        <v>0.28395672299493768</v>
      </c>
      <c r="K6863">
        <f t="shared" ref="K6863" si="34776">O6863-O6862</f>
        <v>0</v>
      </c>
      <c r="L6863" s="3">
        <f t="shared" ref="L6863" si="34777">SUM(K6857:K6863)/7</f>
        <v>1.7142857142857142</v>
      </c>
      <c r="M6863" s="3">
        <f t="shared" ref="M6863" si="34778">O6863/(B6863/100000)</f>
        <v>76.040194449190054</v>
      </c>
      <c r="N6863">
        <v>51976</v>
      </c>
      <c r="O6863">
        <v>1224</v>
      </c>
    </row>
    <row r="6864" spans="1:15" customFormat="1" x14ac:dyDescent="0.2">
      <c r="A6864" t="s">
        <v>26</v>
      </c>
      <c r="B6864" s="2">
        <v>1609675</v>
      </c>
      <c r="C6864" s="1">
        <f t="shared" si="34364"/>
        <v>44495</v>
      </c>
      <c r="D6864">
        <f t="shared" ref="D6864:D6865" si="34779">N6864-N6863</f>
        <v>63</v>
      </c>
      <c r="E6864" s="2">
        <f t="shared" ref="E6864:E6865" si="34780">SUM(D6858:D6864)/7</f>
        <v>148.71428571428572</v>
      </c>
      <c r="F6864" s="2">
        <f t="shared" ref="F6864:F6865" si="34781">SUM(D6860:D6864)/5</f>
        <v>124.4</v>
      </c>
      <c r="G6864" s="2">
        <f t="shared" ref="G6864:G6865" si="34782">N6864/(B6864/100000)</f>
        <v>3232.888626586112</v>
      </c>
      <c r="H6864">
        <f t="shared" si="34362"/>
        <v>586</v>
      </c>
      <c r="I6864">
        <f t="shared" si="34363"/>
        <v>571</v>
      </c>
      <c r="J6864" s="3">
        <f t="shared" ref="J6864:J6865" si="34783">E6864/(SUM(N6857:N6863)/7)*100</f>
        <v>0.28841678303078661</v>
      </c>
      <c r="K6864">
        <f t="shared" ref="K6864:K6865" si="34784">O6864-O6863</f>
        <v>6</v>
      </c>
      <c r="L6864" s="3">
        <f t="shared" ref="L6864:L6865" si="34785">SUM(K6858:K6864)/7</f>
        <v>1.5714285714285714</v>
      </c>
      <c r="M6864" s="3">
        <f t="shared" ref="M6864:M6865" si="34786">O6864/(B6864/100000)</f>
        <v>76.41294050041158</v>
      </c>
      <c r="N6864">
        <f>N6865-328</f>
        <v>52039</v>
      </c>
      <c r="O6864">
        <v>1230</v>
      </c>
    </row>
    <row r="6865" spans="1:15" customFormat="1" x14ac:dyDescent="0.2">
      <c r="A6865" t="s">
        <v>26</v>
      </c>
      <c r="B6865" s="2">
        <v>1609675</v>
      </c>
      <c r="C6865" s="1">
        <f t="shared" si="34364"/>
        <v>44496</v>
      </c>
      <c r="D6865">
        <f t="shared" si="34779"/>
        <v>328</v>
      </c>
      <c r="E6865" s="2">
        <f t="shared" si="34780"/>
        <v>164.57142857142858</v>
      </c>
      <c r="F6865" s="2">
        <f t="shared" si="34781"/>
        <v>147.19999999999999</v>
      </c>
      <c r="G6865" s="2">
        <f t="shared" si="34782"/>
        <v>3253.2654107195553</v>
      </c>
      <c r="H6865">
        <f t="shared" si="34362"/>
        <v>587</v>
      </c>
      <c r="I6865">
        <f t="shared" si="34363"/>
        <v>572</v>
      </c>
      <c r="J6865" s="3">
        <f t="shared" si="34783"/>
        <v>0.31825226464664885</v>
      </c>
      <c r="K6865">
        <f t="shared" si="34784"/>
        <v>1</v>
      </c>
      <c r="L6865" s="3">
        <f t="shared" si="34785"/>
        <v>1.7142857142857142</v>
      </c>
      <c r="M6865" s="3">
        <f t="shared" si="34786"/>
        <v>76.475064842281824</v>
      </c>
      <c r="N6865">
        <v>52367</v>
      </c>
      <c r="O6865">
        <v>1231</v>
      </c>
    </row>
    <row r="6866" spans="1:15" customFormat="1" x14ac:dyDescent="0.2">
      <c r="A6866" t="s">
        <v>26</v>
      </c>
      <c r="B6866" s="2">
        <v>1609675</v>
      </c>
      <c r="C6866" s="1">
        <f t="shared" si="34364"/>
        <v>44497</v>
      </c>
      <c r="D6866">
        <f t="shared" ref="D6866" si="34787">N6866-N6865</f>
        <v>273</v>
      </c>
      <c r="E6866" s="2">
        <f t="shared" ref="E6866" si="34788">SUM(D6860:D6866)/7</f>
        <v>174.71428571428572</v>
      </c>
      <c r="F6866" s="2">
        <f t="shared" ref="F6866" si="34789">SUM(D6862:D6866)/5</f>
        <v>168.2</v>
      </c>
      <c r="G6866" s="2">
        <f t="shared" ref="G6866" si="34790">N6866/(B6866/100000)</f>
        <v>3270.2253560501345</v>
      </c>
      <c r="H6866">
        <f t="shared" si="34362"/>
        <v>588</v>
      </c>
      <c r="I6866">
        <f t="shared" si="34363"/>
        <v>573</v>
      </c>
      <c r="J6866" s="3">
        <f t="shared" ref="J6866" si="34791">E6866/(SUM(N6859:N6865)/7)*100</f>
        <v>0.33679491310250631</v>
      </c>
      <c r="K6866">
        <f t="shared" ref="K6866" si="34792">O6866-O6865</f>
        <v>5</v>
      </c>
      <c r="L6866" s="3">
        <f t="shared" ref="L6866" si="34793">SUM(K6860:K6866)/7</f>
        <v>2.2857142857142856</v>
      </c>
      <c r="M6866" s="3">
        <f t="shared" ref="M6866" si="34794">O6866/(B6866/100000)</f>
        <v>76.785686551633091</v>
      </c>
      <c r="N6866">
        <v>52640</v>
      </c>
      <c r="O6866">
        <v>1236</v>
      </c>
    </row>
    <row r="6867" spans="1:15" customFormat="1" x14ac:dyDescent="0.2">
      <c r="A6867" t="s">
        <v>26</v>
      </c>
      <c r="B6867" s="2">
        <v>1609675</v>
      </c>
      <c r="C6867" s="1">
        <f t="shared" si="34364"/>
        <v>44498</v>
      </c>
      <c r="D6867">
        <f t="shared" ref="D6867:D6868" si="34795">N6867-N6866</f>
        <v>249</v>
      </c>
      <c r="E6867" s="2">
        <f t="shared" ref="E6867:E6868" si="34796">SUM(D6861:D6867)/7</f>
        <v>179.71428571428572</v>
      </c>
      <c r="F6867" s="2">
        <f t="shared" ref="F6867:F6868" si="34797">SUM(D6863:D6867)/5</f>
        <v>197.8</v>
      </c>
      <c r="G6867" s="2">
        <f t="shared" ref="G6867:G6868" si="34798">N6867/(B6867/100000)</f>
        <v>3285.6943171758276</v>
      </c>
      <c r="H6867">
        <f t="shared" si="34362"/>
        <v>589</v>
      </c>
      <c r="I6867">
        <f t="shared" si="34363"/>
        <v>574</v>
      </c>
      <c r="J6867" s="3">
        <f t="shared" ref="J6867:J6868" si="34799">E6867/(SUM(N6860:N6866)/7)*100</f>
        <v>0.34527050764096262</v>
      </c>
      <c r="K6867">
        <f t="shared" ref="K6867:K6868" si="34800">O6867-O6866</f>
        <v>4</v>
      </c>
      <c r="L6867" s="3">
        <f t="shared" ref="L6867:L6868" si="34801">SUM(K6861:K6867)/7</f>
        <v>2.4285714285714284</v>
      </c>
      <c r="M6867" s="3">
        <f t="shared" ref="M6867:M6868" si="34802">O6867/(B6867/100000)</f>
        <v>77.034183919114113</v>
      </c>
      <c r="N6867">
        <v>52889</v>
      </c>
      <c r="O6867">
        <v>1240</v>
      </c>
    </row>
    <row r="6868" spans="1:15" customFormat="1" x14ac:dyDescent="0.2">
      <c r="A6868" t="s">
        <v>26</v>
      </c>
      <c r="B6868" s="2">
        <v>1609675</v>
      </c>
      <c r="C6868" s="1">
        <f t="shared" si="34364"/>
        <v>44499</v>
      </c>
      <c r="D6868">
        <f t="shared" si="34795"/>
        <v>269</v>
      </c>
      <c r="E6868" s="2">
        <f t="shared" si="34796"/>
        <v>194.14285714285714</v>
      </c>
      <c r="F6868" s="2">
        <f t="shared" si="34797"/>
        <v>236.4</v>
      </c>
      <c r="G6868" s="2">
        <f t="shared" si="34798"/>
        <v>3302.4057651389257</v>
      </c>
      <c r="H6868">
        <f t="shared" si="34362"/>
        <v>590</v>
      </c>
      <c r="I6868">
        <f t="shared" si="34363"/>
        <v>575</v>
      </c>
      <c r="J6868" s="3">
        <f t="shared" si="34799"/>
        <v>0.37170755723311721</v>
      </c>
      <c r="K6868">
        <f t="shared" si="34800"/>
        <v>1</v>
      </c>
      <c r="L6868" s="3">
        <f t="shared" si="34801"/>
        <v>2.4285714285714284</v>
      </c>
      <c r="M6868" s="3">
        <f t="shared" si="34802"/>
        <v>77.096308260984358</v>
      </c>
      <c r="N6868">
        <v>53158</v>
      </c>
      <c r="O6868">
        <v>1241</v>
      </c>
    </row>
    <row r="6869" spans="1:15" customFormat="1" x14ac:dyDescent="0.2">
      <c r="A6869" t="s">
        <v>26</v>
      </c>
      <c r="B6869" s="2">
        <v>1609675</v>
      </c>
      <c r="C6869" s="1">
        <f t="shared" si="34364"/>
        <v>44500</v>
      </c>
      <c r="D6869">
        <f t="shared" ref="D6869" si="34803">N6869-N6868</f>
        <v>215</v>
      </c>
      <c r="E6869" s="2">
        <f t="shared" ref="E6869" si="34804">SUM(D6863:D6869)/7</f>
        <v>210.42857142857142</v>
      </c>
      <c r="F6869" s="2">
        <f t="shared" ref="F6869" si="34805">SUM(D6865:D6869)/5</f>
        <v>266.8</v>
      </c>
      <c r="G6869" s="2">
        <f t="shared" ref="G6869" si="34806">N6869/(B6869/100000)</f>
        <v>3315.7624986410301</v>
      </c>
      <c r="H6869">
        <f t="shared" si="34362"/>
        <v>591</v>
      </c>
      <c r="I6869">
        <f t="shared" si="34363"/>
        <v>576</v>
      </c>
      <c r="J6869" s="3">
        <f t="shared" ref="J6869" si="34807">E6869/(SUM(N6862:N6868)/7)*100</f>
        <v>0.40139630322997311</v>
      </c>
      <c r="K6869">
        <f t="shared" ref="K6869" si="34808">O6869-O6868</f>
        <v>0</v>
      </c>
      <c r="L6869" s="3">
        <f t="shared" ref="L6869" si="34809">SUM(K6863:K6869)/7</f>
        <v>2.4285714285714284</v>
      </c>
      <c r="M6869" s="3">
        <f t="shared" ref="M6869" si="34810">O6869/(B6869/100000)</f>
        <v>77.096308260984358</v>
      </c>
      <c r="N6869">
        <v>53373</v>
      </c>
      <c r="O6869">
        <v>1241</v>
      </c>
    </row>
    <row r="6870" spans="1:15" customFormat="1" x14ac:dyDescent="0.2">
      <c r="A6870" t="s">
        <v>26</v>
      </c>
      <c r="B6870" s="2">
        <v>1609675</v>
      </c>
      <c r="C6870" s="1">
        <f t="shared" si="34364"/>
        <v>44501</v>
      </c>
      <c r="D6870">
        <f t="shared" ref="D6870" si="34811">N6870-N6869</f>
        <v>129</v>
      </c>
      <c r="E6870" s="2">
        <f t="shared" ref="E6870" si="34812">SUM(D6864:D6870)/7</f>
        <v>218</v>
      </c>
      <c r="F6870" s="2">
        <f t="shared" ref="F6870" si="34813">SUM(D6866:D6870)/5</f>
        <v>227</v>
      </c>
      <c r="G6870" s="2">
        <f t="shared" ref="G6870" si="34814">N6870/(B6870/100000)</f>
        <v>3323.7765387422928</v>
      </c>
      <c r="H6870">
        <f t="shared" si="34362"/>
        <v>592</v>
      </c>
      <c r="I6870">
        <f t="shared" si="34363"/>
        <v>577</v>
      </c>
      <c r="J6870" s="3">
        <f t="shared" ref="J6870" si="34815">E6870/(SUM(N6863:N6869)/7)*100</f>
        <v>0.41417645111035117</v>
      </c>
      <c r="K6870">
        <f t="shared" ref="K6870" si="34816">O6870-O6869</f>
        <v>2</v>
      </c>
      <c r="L6870" s="3">
        <f t="shared" ref="L6870" si="34817">SUM(K6864:K6870)/7</f>
        <v>2.7142857142857144</v>
      </c>
      <c r="M6870" s="3">
        <f t="shared" ref="M6870" si="34818">O6870/(B6870/100000)</f>
        <v>77.220556944724862</v>
      </c>
      <c r="N6870">
        <v>53502</v>
      </c>
      <c r="O6870">
        <v>1243</v>
      </c>
    </row>
    <row r="6871" spans="1:15" customFormat="1" x14ac:dyDescent="0.2">
      <c r="A6871" t="s">
        <v>26</v>
      </c>
      <c r="B6871" s="2">
        <v>1609675</v>
      </c>
      <c r="C6871" s="1">
        <f t="shared" si="34364"/>
        <v>44502</v>
      </c>
      <c r="D6871">
        <f t="shared" ref="D6871" si="34819">N6871-N6870</f>
        <v>86</v>
      </c>
      <c r="E6871" s="2">
        <f t="shared" ref="E6871" si="34820">SUM(D6865:D6871)/7</f>
        <v>221.28571428571428</v>
      </c>
      <c r="F6871" s="2">
        <f t="shared" ref="F6871" si="34821">SUM(D6867:D6871)/5</f>
        <v>189.6</v>
      </c>
      <c r="G6871" s="2">
        <f t="shared" ref="G6871" si="34822">N6871/(B6871/100000)</f>
        <v>3329.1192321431345</v>
      </c>
      <c r="H6871">
        <f t="shared" si="34362"/>
        <v>593</v>
      </c>
      <c r="I6871">
        <f t="shared" si="34363"/>
        <v>578</v>
      </c>
      <c r="J6871" s="3">
        <f t="shared" ref="J6871" si="34823">E6871/(SUM(N6864:N6870)/7)*100</f>
        <v>0.41868485923106868</v>
      </c>
      <c r="K6871">
        <f t="shared" ref="K6871" si="34824">O6871-O6870</f>
        <v>9</v>
      </c>
      <c r="L6871" s="3">
        <f t="shared" ref="L6871" si="34825">SUM(K6865:K6871)/7</f>
        <v>3.1428571428571428</v>
      </c>
      <c r="M6871" s="3">
        <f t="shared" ref="M6871" si="34826">O6871/(B6871/100000)</f>
        <v>77.779676021557151</v>
      </c>
      <c r="N6871">
        <v>53588</v>
      </c>
      <c r="O6871">
        <v>1252</v>
      </c>
    </row>
    <row r="6872" spans="1:15" customFormat="1" x14ac:dyDescent="0.2">
      <c r="A6872" t="s">
        <v>26</v>
      </c>
      <c r="B6872" s="2">
        <v>1609675</v>
      </c>
      <c r="C6872" s="1">
        <f t="shared" si="34364"/>
        <v>44503</v>
      </c>
      <c r="D6872">
        <f t="shared" ref="D6872" si="34827">N6872-N6871</f>
        <v>360</v>
      </c>
      <c r="E6872" s="2">
        <f t="shared" ref="E6872" si="34828">SUM(D6866:D6872)/7</f>
        <v>225.85714285714286</v>
      </c>
      <c r="F6872" s="2">
        <f t="shared" ref="F6872" si="34829">SUM(D6868:D6872)/5</f>
        <v>211.8</v>
      </c>
      <c r="G6872" s="2">
        <f t="shared" ref="G6872" si="34830">N6872/(B6872/100000)</f>
        <v>3351.4839952164257</v>
      </c>
      <c r="H6872">
        <f t="shared" si="34362"/>
        <v>594</v>
      </c>
      <c r="I6872">
        <f t="shared" si="34363"/>
        <v>579</v>
      </c>
      <c r="J6872" s="3">
        <f t="shared" ref="J6872" si="34831">E6872/(SUM(N6865:N6871)/7)*100</f>
        <v>0.42555253191643982</v>
      </c>
      <c r="K6872">
        <f t="shared" ref="K6872" si="34832">O6872-O6871</f>
        <v>0</v>
      </c>
      <c r="L6872" s="3">
        <f t="shared" ref="L6872" si="34833">SUM(K6866:K6872)/7</f>
        <v>3</v>
      </c>
      <c r="M6872" s="3">
        <f t="shared" ref="M6872" si="34834">O6872/(B6872/100000)</f>
        <v>77.779676021557151</v>
      </c>
      <c r="N6872">
        <v>53948</v>
      </c>
      <c r="O6872">
        <v>1252</v>
      </c>
    </row>
    <row r="6873" spans="1:15" customFormat="1" x14ac:dyDescent="0.2">
      <c r="A6873" t="s">
        <v>26</v>
      </c>
      <c r="B6873" s="2">
        <v>1609675</v>
      </c>
      <c r="C6873" s="1">
        <f t="shared" si="34364"/>
        <v>44504</v>
      </c>
      <c r="D6873">
        <f t="shared" ref="D6873" si="34835">N6873-N6872</f>
        <v>481</v>
      </c>
      <c r="E6873" s="2">
        <f t="shared" ref="E6873" si="34836">SUM(D6867:D6873)/7</f>
        <v>255.57142857142858</v>
      </c>
      <c r="F6873" s="2">
        <f t="shared" ref="F6873" si="34837">SUM(D6869:D6873)/5</f>
        <v>254.2</v>
      </c>
      <c r="G6873" s="2">
        <f t="shared" ref="G6873" si="34838">N6873/(B6873/100000)</f>
        <v>3381.3658036560173</v>
      </c>
      <c r="H6873">
        <f t="shared" si="34362"/>
        <v>595</v>
      </c>
      <c r="I6873">
        <f t="shared" si="34363"/>
        <v>580</v>
      </c>
      <c r="J6873" s="3">
        <f t="shared" ref="J6873" si="34839">E6873/(SUM(N6866:N6872)/7)*100</f>
        <v>0.47949868399187345</v>
      </c>
      <c r="K6873">
        <f t="shared" ref="K6873" si="34840">O6873-O6872</f>
        <v>3</v>
      </c>
      <c r="L6873" s="3">
        <f t="shared" ref="L6873" si="34841">SUM(K6867:K6873)/7</f>
        <v>2.7142857142857144</v>
      </c>
      <c r="M6873" s="3">
        <f t="shared" ref="M6873" si="34842">O6873/(B6873/100000)</f>
        <v>77.9660490471679</v>
      </c>
      <c r="N6873">
        <v>54429</v>
      </c>
      <c r="O6873">
        <v>1255</v>
      </c>
    </row>
    <row r="6874" spans="1:15" customFormat="1" x14ac:dyDescent="0.2">
      <c r="A6874" t="s">
        <v>26</v>
      </c>
      <c r="B6874" s="2">
        <v>1609675</v>
      </c>
      <c r="C6874" s="1">
        <f t="shared" si="34364"/>
        <v>44505</v>
      </c>
      <c r="D6874">
        <f t="shared" ref="D6874" si="34843">N6874-N6873</f>
        <v>417</v>
      </c>
      <c r="E6874" s="2">
        <f t="shared" ref="E6874" si="34844">SUM(D6868:D6874)/7</f>
        <v>279.57142857142856</v>
      </c>
      <c r="F6874" s="2">
        <f t="shared" ref="F6874" si="34845">SUM(D6870:D6874)/5</f>
        <v>294.60000000000002</v>
      </c>
      <c r="G6874" s="2">
        <f t="shared" ref="G6874" si="34846">N6874/(B6874/100000)</f>
        <v>3407.2716542159133</v>
      </c>
      <c r="H6874">
        <f t="shared" si="34362"/>
        <v>596</v>
      </c>
      <c r="I6874">
        <f t="shared" si="34363"/>
        <v>581</v>
      </c>
      <c r="J6874" s="3">
        <f t="shared" ref="J6874" si="34847">E6874/(SUM(N6867:N6873)/7)*100</f>
        <v>0.52202396988959332</v>
      </c>
      <c r="K6874">
        <f t="shared" ref="K6874" si="34848">O6874-O6873</f>
        <v>4</v>
      </c>
      <c r="L6874" s="3">
        <f t="shared" ref="L6874" si="34849">SUM(K6868:K6874)/7</f>
        <v>2.7142857142857144</v>
      </c>
      <c r="M6874" s="3">
        <f t="shared" ref="M6874" si="34850">O6874/(B6874/100000)</f>
        <v>78.214546414648922</v>
      </c>
      <c r="N6874">
        <v>54846</v>
      </c>
      <c r="O6874">
        <v>1259</v>
      </c>
    </row>
    <row r="6875" spans="1:15" customFormat="1" x14ac:dyDescent="0.2">
      <c r="A6875" t="s">
        <v>26</v>
      </c>
      <c r="B6875" s="2">
        <v>1609675</v>
      </c>
      <c r="C6875" s="1">
        <f t="shared" si="34364"/>
        <v>44506</v>
      </c>
      <c r="D6875">
        <f t="shared" ref="D6875" si="34851">N6875-N6874</f>
        <v>425</v>
      </c>
      <c r="E6875" s="2">
        <f t="shared" ref="E6875" si="34852">SUM(D6869:D6875)/7</f>
        <v>301.85714285714283</v>
      </c>
      <c r="F6875" s="2">
        <f t="shared" ref="F6875" si="34853">SUM(D6871:D6875)/5</f>
        <v>353.8</v>
      </c>
      <c r="G6875" s="2">
        <f t="shared" ref="G6875" si="34854">N6875/(B6875/100000)</f>
        <v>3433.6744995107706</v>
      </c>
      <c r="H6875">
        <f t="shared" si="34362"/>
        <v>597</v>
      </c>
      <c r="I6875">
        <f t="shared" si="34363"/>
        <v>582</v>
      </c>
      <c r="J6875" s="3">
        <f t="shared" ref="J6875" si="34855">E6875/(SUM(N6868:N6874)/7)*100</f>
        <v>0.56070947129316107</v>
      </c>
      <c r="K6875">
        <f t="shared" ref="K6875" si="34856">O6875-O6874</f>
        <v>2</v>
      </c>
      <c r="L6875" s="3">
        <f t="shared" ref="L6875" si="34857">SUM(K6869:K6875)/7</f>
        <v>2.8571428571428572</v>
      </c>
      <c r="M6875" s="3">
        <f t="shared" ref="M6875" si="34858">O6875/(B6875/100000)</f>
        <v>78.338795098389426</v>
      </c>
      <c r="N6875">
        <v>55271</v>
      </c>
      <c r="O6875">
        <v>1261</v>
      </c>
    </row>
    <row r="6876" spans="1:15" customFormat="1" x14ac:dyDescent="0.2">
      <c r="A6876" t="s">
        <v>26</v>
      </c>
      <c r="B6876" s="2">
        <v>1609675</v>
      </c>
      <c r="C6876" s="1">
        <f t="shared" si="34364"/>
        <v>44507</v>
      </c>
      <c r="D6876">
        <f t="shared" ref="D6876" si="34859">N6876-N6875</f>
        <v>231</v>
      </c>
      <c r="E6876" s="2">
        <f t="shared" ref="E6876" si="34860">SUM(D6870:D6876)/7</f>
        <v>304.14285714285717</v>
      </c>
      <c r="F6876" s="2">
        <f t="shared" ref="F6876" si="34861">SUM(D6872:D6876)/5</f>
        <v>382.8</v>
      </c>
      <c r="G6876" s="2">
        <f t="shared" ref="G6876" si="34862">N6876/(B6876/100000)</f>
        <v>3448.0252224827991</v>
      </c>
      <c r="H6876">
        <f t="shared" si="34362"/>
        <v>598</v>
      </c>
      <c r="I6876">
        <f t="shared" si="34363"/>
        <v>583</v>
      </c>
      <c r="J6876" s="3">
        <f t="shared" ref="J6876" si="34863">E6876/(SUM(N6869:N6875)/7)*100</f>
        <v>0.56180516522982826</v>
      </c>
      <c r="K6876">
        <f t="shared" ref="K6876" si="34864">O6876-O6875</f>
        <v>0</v>
      </c>
      <c r="L6876" s="3">
        <f t="shared" ref="L6876" si="34865">SUM(K6870:K6876)/7</f>
        <v>2.8571428571428572</v>
      </c>
      <c r="M6876" s="3">
        <f t="shared" ref="M6876" si="34866">O6876/(B6876/100000)</f>
        <v>78.338795098389426</v>
      </c>
      <c r="N6876">
        <v>55502</v>
      </c>
      <c r="O6876">
        <v>1261</v>
      </c>
    </row>
    <row r="6877" spans="1:15" customFormat="1" x14ac:dyDescent="0.2">
      <c r="A6877" t="s">
        <v>26</v>
      </c>
      <c r="B6877" s="2">
        <v>1609675</v>
      </c>
      <c r="C6877" s="1">
        <f t="shared" si="34364"/>
        <v>44508</v>
      </c>
      <c r="D6877">
        <f t="shared" ref="D6877:D6878" si="34867">N6877-N6876</f>
        <v>213</v>
      </c>
      <c r="E6877" s="2">
        <f t="shared" ref="E6877:E6878" si="34868">SUM(D6871:D6877)/7</f>
        <v>316.14285714285717</v>
      </c>
      <c r="F6877" s="2">
        <f t="shared" ref="F6877:F6878" si="34869">SUM(D6873:D6877)/5</f>
        <v>353.4</v>
      </c>
      <c r="G6877" s="2">
        <f t="shared" ref="G6877:G6878" si="34870">N6877/(B6877/100000)</f>
        <v>3461.2577073011635</v>
      </c>
      <c r="H6877">
        <f t="shared" si="34362"/>
        <v>599</v>
      </c>
      <c r="I6877">
        <f t="shared" si="34363"/>
        <v>584</v>
      </c>
      <c r="J6877" s="3">
        <f t="shared" ref="J6877:J6878" si="34871">E6877/(SUM(N6870:N6876)/7)*100</f>
        <v>0.58070881638265381</v>
      </c>
      <c r="K6877">
        <f t="shared" ref="K6877:K6878" si="34872">O6877-O6876</f>
        <v>2</v>
      </c>
      <c r="L6877" s="3">
        <f t="shared" ref="L6877:L6878" si="34873">SUM(K6871:K6877)/7</f>
        <v>2.8571428571428572</v>
      </c>
      <c r="M6877" s="3">
        <f t="shared" ref="M6877:M6878" si="34874">O6877/(B6877/100000)</f>
        <v>78.46304378212993</v>
      </c>
      <c r="N6877">
        <v>55715</v>
      </c>
      <c r="O6877">
        <v>1263</v>
      </c>
    </row>
    <row r="6878" spans="1:15" customFormat="1" x14ac:dyDescent="0.2">
      <c r="A6878" t="s">
        <v>26</v>
      </c>
      <c r="B6878" s="2">
        <v>1609675</v>
      </c>
      <c r="C6878" s="1">
        <f t="shared" si="34364"/>
        <v>44509</v>
      </c>
      <c r="D6878">
        <f t="shared" si="34867"/>
        <v>200</v>
      </c>
      <c r="E6878" s="2">
        <f t="shared" si="34868"/>
        <v>332.42857142857144</v>
      </c>
      <c r="F6878" s="2">
        <f t="shared" si="34869"/>
        <v>297.2</v>
      </c>
      <c r="G6878" s="2">
        <f t="shared" si="34870"/>
        <v>3473.6825756752141</v>
      </c>
      <c r="H6878">
        <f t="shared" si="34362"/>
        <v>600</v>
      </c>
      <c r="I6878">
        <f t="shared" si="34363"/>
        <v>585</v>
      </c>
      <c r="J6878" s="3">
        <f t="shared" si="34871"/>
        <v>0.60709785311206144</v>
      </c>
      <c r="K6878">
        <f t="shared" si="34872"/>
        <v>3</v>
      </c>
      <c r="L6878" s="3">
        <f t="shared" si="34873"/>
        <v>2</v>
      </c>
      <c r="M6878" s="3">
        <f t="shared" si="34874"/>
        <v>78.649416807740693</v>
      </c>
      <c r="N6878">
        <v>55915</v>
      </c>
      <c r="O6878">
        <v>1266</v>
      </c>
    </row>
    <row r="6879" spans="1:15" customFormat="1" x14ac:dyDescent="0.2">
      <c r="A6879" t="s">
        <v>26</v>
      </c>
      <c r="B6879" s="2">
        <v>1609675</v>
      </c>
      <c r="C6879" s="1">
        <f t="shared" si="34364"/>
        <v>44510</v>
      </c>
      <c r="D6879">
        <f t="shared" ref="D6879" si="34875">N6879-N6878</f>
        <v>595</v>
      </c>
      <c r="E6879" s="2">
        <f t="shared" ref="E6879" si="34876">SUM(D6873:D6879)/7</f>
        <v>366</v>
      </c>
      <c r="F6879" s="2">
        <f t="shared" ref="F6879" si="34877">SUM(D6875:D6879)/5</f>
        <v>332.8</v>
      </c>
      <c r="G6879" s="2">
        <f t="shared" ref="G6879" si="34878">N6879/(B6879/100000)</f>
        <v>3510.6465590880148</v>
      </c>
      <c r="H6879">
        <f t="shared" si="34362"/>
        <v>601</v>
      </c>
      <c r="I6879">
        <f t="shared" si="34363"/>
        <v>586</v>
      </c>
      <c r="J6879" s="3">
        <f t="shared" ref="J6879" si="34879">E6879/(SUM(N6872:N6878)/7)*100</f>
        <v>0.66437429011529303</v>
      </c>
      <c r="K6879">
        <f t="shared" ref="K6879" si="34880">O6879-O6878</f>
        <v>1</v>
      </c>
      <c r="L6879" s="3">
        <f t="shared" ref="L6879" si="34881">SUM(K6873:K6879)/7</f>
        <v>2.1428571428571428</v>
      </c>
      <c r="M6879" s="3">
        <f t="shared" ref="M6879" si="34882">O6879/(B6879/100000)</f>
        <v>78.711541149610952</v>
      </c>
      <c r="N6879">
        <v>56510</v>
      </c>
      <c r="O6879">
        <v>1267</v>
      </c>
    </row>
    <row r="6880" spans="1:15" customFormat="1" x14ac:dyDescent="0.2">
      <c r="A6880" t="s">
        <v>26</v>
      </c>
      <c r="B6880" s="2">
        <v>1609675</v>
      </c>
      <c r="C6880" s="1">
        <f t="shared" si="34364"/>
        <v>44511</v>
      </c>
      <c r="D6880">
        <f t="shared" ref="D6880" si="34883">N6880-N6879</f>
        <v>592</v>
      </c>
      <c r="E6880" s="2">
        <f t="shared" ref="E6880" si="34884">SUM(D6874:D6880)/7</f>
        <v>381.85714285714283</v>
      </c>
      <c r="F6880" s="2">
        <f t="shared" ref="F6880" si="34885">SUM(D6876:D6880)/5</f>
        <v>366.2</v>
      </c>
      <c r="G6880" s="2">
        <f t="shared" ref="G6880" si="34886">N6880/(B6880/100000)</f>
        <v>3547.4241694752045</v>
      </c>
      <c r="H6880">
        <f t="shared" si="34362"/>
        <v>602</v>
      </c>
      <c r="I6880">
        <f t="shared" si="34363"/>
        <v>587</v>
      </c>
      <c r="J6880" s="3">
        <f t="shared" ref="J6880" si="34887">E6880/(SUM(N6873:N6879)/7)*100</f>
        <v>0.68858388203653897</v>
      </c>
      <c r="K6880">
        <f t="shared" ref="K6880" si="34888">O6880-O6879</f>
        <v>4</v>
      </c>
      <c r="L6880" s="3">
        <f t="shared" ref="L6880" si="34889">SUM(K6874:K6880)/7</f>
        <v>2.2857142857142856</v>
      </c>
      <c r="M6880" s="3">
        <f t="shared" ref="M6880" si="34890">O6880/(B6880/100000)</f>
        <v>78.960038517091959</v>
      </c>
      <c r="N6880">
        <v>57102</v>
      </c>
      <c r="O6880">
        <v>1271</v>
      </c>
    </row>
    <row r="6881" spans="1:15" customFormat="1" x14ac:dyDescent="0.2">
      <c r="A6881" t="s">
        <v>26</v>
      </c>
      <c r="B6881" s="2">
        <v>1609675</v>
      </c>
      <c r="C6881" s="1">
        <f t="shared" si="34364"/>
        <v>44512</v>
      </c>
      <c r="D6881">
        <f t="shared" ref="D6881" si="34891">N6881-N6880</f>
        <v>462</v>
      </c>
      <c r="E6881" s="2">
        <f t="shared" ref="E6881" si="34892">SUM(D6875:D6881)/7</f>
        <v>388.28571428571428</v>
      </c>
      <c r="F6881" s="2">
        <f t="shared" ref="F6881" si="34893">SUM(D6877:D6881)/5</f>
        <v>412.4</v>
      </c>
      <c r="G6881" s="2">
        <f t="shared" ref="G6881" si="34894">N6881/(B6881/100000)</f>
        <v>3576.1256154192615</v>
      </c>
      <c r="H6881">
        <f t="shared" si="34362"/>
        <v>603</v>
      </c>
      <c r="I6881">
        <f t="shared" si="34363"/>
        <v>588</v>
      </c>
      <c r="J6881" s="3">
        <f t="shared" ref="J6881" si="34895">E6881/(SUM(N6874:N6880)/7)*100</f>
        <v>0.6953878744617652</v>
      </c>
      <c r="K6881">
        <f t="shared" ref="K6881" si="34896">O6881-O6880</f>
        <v>2</v>
      </c>
      <c r="L6881" s="3">
        <f t="shared" ref="L6881" si="34897">SUM(K6875:K6881)/7</f>
        <v>2</v>
      </c>
      <c r="M6881" s="3">
        <f t="shared" ref="M6881" si="34898">O6881/(B6881/100000)</f>
        <v>79.084287200832463</v>
      </c>
      <c r="N6881">
        <v>57564</v>
      </c>
      <c r="O6881">
        <v>1273</v>
      </c>
    </row>
    <row r="6882" spans="1:15" customFormat="1" x14ac:dyDescent="0.2">
      <c r="A6882" t="s">
        <v>26</v>
      </c>
      <c r="B6882" s="2">
        <v>1609675</v>
      </c>
      <c r="C6882" s="1">
        <f t="shared" si="34364"/>
        <v>44513</v>
      </c>
      <c r="D6882">
        <f t="shared" ref="D6882" si="34899">N6882-N6881</f>
        <v>443</v>
      </c>
      <c r="E6882" s="2">
        <f t="shared" ref="E6882" si="34900">SUM(D6876:D6882)/7</f>
        <v>390.85714285714283</v>
      </c>
      <c r="F6882" s="2">
        <f t="shared" ref="F6882" si="34901">SUM(D6878:D6882)/5</f>
        <v>458.4</v>
      </c>
      <c r="G6882" s="2">
        <f t="shared" ref="G6882" si="34902">N6882/(B6882/100000)</f>
        <v>3603.6466988677839</v>
      </c>
      <c r="H6882">
        <f t="shared" si="34362"/>
        <v>604</v>
      </c>
      <c r="I6882">
        <f t="shared" si="34363"/>
        <v>589</v>
      </c>
      <c r="J6882" s="3">
        <f t="shared" ref="J6882" si="34903">E6882/(SUM(N6875:N6881)/7)*100</f>
        <v>0.69515904049758748</v>
      </c>
      <c r="K6882">
        <f t="shared" ref="K6882" si="34904">O6882-O6881</f>
        <v>4</v>
      </c>
      <c r="L6882" s="3">
        <f t="shared" ref="L6882" si="34905">SUM(K6876:K6882)/7</f>
        <v>2.2857142857142856</v>
      </c>
      <c r="M6882" s="3">
        <f t="shared" ref="M6882" si="34906">O6882/(B6882/100000)</f>
        <v>79.332784568313485</v>
      </c>
      <c r="N6882">
        <v>58007</v>
      </c>
      <c r="O6882">
        <v>1277</v>
      </c>
    </row>
    <row r="6883" spans="1:15" customFormat="1" x14ac:dyDescent="0.2">
      <c r="A6883" t="s">
        <v>26</v>
      </c>
      <c r="B6883" s="2">
        <v>1609675</v>
      </c>
      <c r="C6883" s="1">
        <f t="shared" si="34364"/>
        <v>44514</v>
      </c>
      <c r="D6883">
        <f t="shared" ref="D6883" si="34907">N6883-N6882</f>
        <v>367</v>
      </c>
      <c r="E6883" s="2">
        <f t="shared" ref="E6883" si="34908">SUM(D6877:D6883)/7</f>
        <v>410.28571428571428</v>
      </c>
      <c r="F6883" s="2">
        <f t="shared" ref="F6883" si="34909">SUM(D6879:D6883)/5</f>
        <v>491.8</v>
      </c>
      <c r="G6883" s="2">
        <f t="shared" ref="G6883" si="34910">N6883/(B6883/100000)</f>
        <v>3626.446332334167</v>
      </c>
      <c r="H6883">
        <f t="shared" si="34362"/>
        <v>605</v>
      </c>
      <c r="I6883">
        <f t="shared" si="34363"/>
        <v>590</v>
      </c>
      <c r="J6883" s="3">
        <f t="shared" ref="J6883" si="34911">E6883/(SUM(N6876:N6882)/7)*100</f>
        <v>0.7246760783720021</v>
      </c>
      <c r="K6883">
        <f t="shared" ref="K6883" si="34912">O6883-O6882</f>
        <v>0</v>
      </c>
      <c r="L6883" s="3">
        <f t="shared" ref="L6883" si="34913">SUM(K6877:K6883)/7</f>
        <v>2.2857142857142856</v>
      </c>
      <c r="M6883" s="3">
        <f t="shared" ref="M6883" si="34914">O6883/(B6883/100000)</f>
        <v>79.332784568313485</v>
      </c>
      <c r="N6883">
        <v>58374</v>
      </c>
      <c r="O6883">
        <v>1277</v>
      </c>
    </row>
    <row r="6884" spans="1:15" customFormat="1" x14ac:dyDescent="0.2">
      <c r="A6884" t="s">
        <v>26</v>
      </c>
      <c r="B6884" s="2">
        <v>1609675</v>
      </c>
      <c r="C6884" s="1">
        <f t="shared" si="34364"/>
        <v>44515</v>
      </c>
      <c r="D6884">
        <f t="shared" ref="D6884" si="34915">N6884-N6883</f>
        <v>262</v>
      </c>
      <c r="E6884" s="2">
        <f t="shared" ref="E6884" si="34916">SUM(D6878:D6884)/7</f>
        <v>417.28571428571428</v>
      </c>
      <c r="F6884" s="2">
        <f t="shared" ref="F6884" si="34917">SUM(D6880:D6884)/5</f>
        <v>425.2</v>
      </c>
      <c r="G6884" s="2">
        <f t="shared" ref="G6884" si="34918">N6884/(B6884/100000)</f>
        <v>3642.7229099041733</v>
      </c>
      <c r="H6884">
        <f t="shared" si="34362"/>
        <v>606</v>
      </c>
      <c r="I6884">
        <f t="shared" si="34363"/>
        <v>591</v>
      </c>
      <c r="J6884" s="3">
        <f t="shared" ref="J6884" si="34919">E6884/(SUM(N6877:N6883)/7)*100</f>
        <v>0.73173725597276473</v>
      </c>
      <c r="K6884">
        <f t="shared" ref="K6884" si="34920">O6884-O6883</f>
        <v>0</v>
      </c>
      <c r="L6884" s="3">
        <f t="shared" ref="L6884" si="34921">SUM(K6878:K6884)/7</f>
        <v>2</v>
      </c>
      <c r="M6884" s="3">
        <f t="shared" ref="M6884" si="34922">O6884/(B6884/100000)</f>
        <v>79.332784568313485</v>
      </c>
      <c r="N6884">
        <v>58636</v>
      </c>
      <c r="O6884">
        <v>1277</v>
      </c>
    </row>
    <row r="6885" spans="1:15" customFormat="1" x14ac:dyDescent="0.2">
      <c r="A6885" t="s">
        <v>26</v>
      </c>
      <c r="B6885" s="2">
        <v>1609675</v>
      </c>
      <c r="C6885" s="1">
        <f t="shared" si="34364"/>
        <v>44516</v>
      </c>
      <c r="D6885">
        <f t="shared" ref="D6885" si="34923">N6885-N6884</f>
        <v>226</v>
      </c>
      <c r="E6885" s="2">
        <f t="shared" ref="E6885:E6886" si="34924">SUM(D6879:D6885)/7</f>
        <v>421</v>
      </c>
      <c r="F6885" s="2">
        <f t="shared" ref="F6885:F6886" si="34925">SUM(D6881:D6885)/5</f>
        <v>352</v>
      </c>
      <c r="G6885" s="2">
        <f t="shared" ref="G6885:G6886" si="34926">N6885/(B6885/100000)</f>
        <v>3656.7630111668504</v>
      </c>
      <c r="H6885">
        <f t="shared" si="34362"/>
        <v>607</v>
      </c>
      <c r="I6885">
        <f t="shared" si="34363"/>
        <v>592</v>
      </c>
      <c r="J6885" s="3">
        <f t="shared" ref="J6885:J6886" si="34927">E6885/(SUM(N6878:N6884)/7)*100</f>
        <v>0.73288768191630105</v>
      </c>
      <c r="K6885">
        <f t="shared" ref="K6885:K6886" si="34928">O6885-O6884</f>
        <v>4</v>
      </c>
      <c r="L6885" s="3">
        <f t="shared" ref="L6885:L6886" si="34929">SUM(K6879:K6885)/7</f>
        <v>2.1428571428571428</v>
      </c>
      <c r="M6885" s="3">
        <f t="shared" ref="M6885:M6886" si="34930">O6885/(B6885/100000)</f>
        <v>79.581281935794493</v>
      </c>
      <c r="N6885">
        <f>N6886-651</f>
        <v>58862</v>
      </c>
      <c r="O6885">
        <v>1281</v>
      </c>
    </row>
    <row r="6886" spans="1:15" customFormat="1" x14ac:dyDescent="0.2">
      <c r="A6886" t="s">
        <v>26</v>
      </c>
      <c r="B6886" s="2">
        <v>1609675</v>
      </c>
      <c r="C6886" s="1">
        <f t="shared" si="34364"/>
        <v>44517</v>
      </c>
      <c r="D6886">
        <v>651</v>
      </c>
      <c r="E6886" s="2">
        <f t="shared" si="34924"/>
        <v>429</v>
      </c>
      <c r="F6886" s="2">
        <f t="shared" si="34925"/>
        <v>389.8</v>
      </c>
      <c r="G6886" s="2">
        <f t="shared" si="34926"/>
        <v>3697.2059577243854</v>
      </c>
      <c r="H6886">
        <f t="shared" si="34362"/>
        <v>608</v>
      </c>
      <c r="I6886">
        <f t="shared" si="34363"/>
        <v>593</v>
      </c>
      <c r="J6886" s="3">
        <f t="shared" si="34927"/>
        <v>0.74138080013825292</v>
      </c>
      <c r="K6886">
        <f t="shared" si="34928"/>
        <v>3</v>
      </c>
      <c r="L6886" s="3">
        <f t="shared" si="34929"/>
        <v>2.4285714285714284</v>
      </c>
      <c r="M6886" s="3">
        <f t="shared" si="34930"/>
        <v>79.767654961405256</v>
      </c>
      <c r="N6886">
        <v>59513</v>
      </c>
      <c r="O6886">
        <v>1284</v>
      </c>
    </row>
    <row r="6887" spans="1:15" customFormat="1" x14ac:dyDescent="0.2">
      <c r="A6887" t="s">
        <v>26</v>
      </c>
      <c r="B6887" s="2">
        <v>1609675</v>
      </c>
      <c r="C6887" s="1">
        <f t="shared" si="34364"/>
        <v>44518</v>
      </c>
      <c r="D6887">
        <f t="shared" ref="D6887" si="34931">N6887-N6886</f>
        <v>818</v>
      </c>
      <c r="E6887" s="2">
        <f t="shared" ref="E6887" si="34932">SUM(D6881:D6887)/7</f>
        <v>461.28571428571428</v>
      </c>
      <c r="F6887" s="2">
        <f t="shared" ref="F6887" si="34933">SUM(D6883:D6887)/5</f>
        <v>464.8</v>
      </c>
      <c r="G6887" s="2">
        <f t="shared" ref="G6887" si="34934">N6887/(B6887/100000)</f>
        <v>3748.0236693742527</v>
      </c>
      <c r="H6887">
        <f t="shared" si="34362"/>
        <v>609</v>
      </c>
      <c r="I6887">
        <f t="shared" si="34363"/>
        <v>594</v>
      </c>
      <c r="J6887" s="3">
        <f t="shared" ref="J6887" si="34935">E6887/(SUM(N6880:N6886)/7)*100</f>
        <v>0.7913090786113739</v>
      </c>
      <c r="K6887">
        <f t="shared" ref="K6887" si="34936">O6887-O6886</f>
        <v>2</v>
      </c>
      <c r="L6887" s="3">
        <f t="shared" ref="L6887" si="34937">SUM(K6881:K6887)/7</f>
        <v>2.1428571428571428</v>
      </c>
      <c r="M6887" s="3">
        <f t="shared" ref="M6887" si="34938">O6887/(B6887/100000)</f>
        <v>79.89190364514576</v>
      </c>
      <c r="N6887">
        <v>60331</v>
      </c>
      <c r="O6887">
        <v>1286</v>
      </c>
    </row>
    <row r="6888" spans="1:15" customFormat="1" x14ac:dyDescent="0.2">
      <c r="A6888" t="s">
        <v>26</v>
      </c>
      <c r="B6888" s="2">
        <v>1609675</v>
      </c>
      <c r="C6888" s="1">
        <f t="shared" si="34364"/>
        <v>44519</v>
      </c>
      <c r="D6888">
        <f t="shared" ref="D6888" si="34939">N6888-N6887</f>
        <v>702</v>
      </c>
      <c r="E6888" s="2">
        <f t="shared" ref="E6888" si="34940">SUM(D6882:D6888)/7</f>
        <v>495.57142857142856</v>
      </c>
      <c r="F6888" s="2">
        <f t="shared" ref="F6888" si="34941">SUM(D6884:D6888)/5</f>
        <v>531.79999999999995</v>
      </c>
      <c r="G6888" s="2">
        <f t="shared" ref="G6888" si="34942">N6888/(B6888/100000)</f>
        <v>3791.6349573671705</v>
      </c>
      <c r="H6888">
        <f t="shared" si="34362"/>
        <v>610</v>
      </c>
      <c r="I6888">
        <f t="shared" si="34363"/>
        <v>595</v>
      </c>
      <c r="J6888" s="3">
        <f t="shared" ref="J6888" si="34943">E6888/(SUM(N6881:N6887)/7)*100</f>
        <v>0.84344995100744724</v>
      </c>
      <c r="K6888">
        <f t="shared" ref="K6888" si="34944">O6888-O6887</f>
        <v>3</v>
      </c>
      <c r="L6888" s="3">
        <f t="shared" ref="L6888" si="34945">SUM(K6882:K6888)/7</f>
        <v>2.2857142857142856</v>
      </c>
      <c r="M6888" s="3">
        <f t="shared" ref="M6888" si="34946">O6888/(B6888/100000)</f>
        <v>80.078276670756523</v>
      </c>
      <c r="N6888">
        <v>61033</v>
      </c>
      <c r="O6888">
        <v>1289</v>
      </c>
    </row>
    <row r="6889" spans="1:15" customFormat="1" x14ac:dyDescent="0.2">
      <c r="A6889" t="s">
        <v>26</v>
      </c>
      <c r="B6889" s="2">
        <v>1609675</v>
      </c>
      <c r="C6889" s="1">
        <f t="shared" si="34364"/>
        <v>44520</v>
      </c>
      <c r="D6889">
        <f t="shared" ref="D6889" si="34947">N6889-N6888</f>
        <v>995</v>
      </c>
      <c r="E6889" s="2">
        <f t="shared" ref="E6889" si="34948">SUM(D6883:D6889)/7</f>
        <v>574.42857142857144</v>
      </c>
      <c r="F6889" s="2">
        <f t="shared" ref="F6889" si="34949">SUM(D6885:D6889)/5</f>
        <v>678.4</v>
      </c>
      <c r="G6889" s="2">
        <f t="shared" ref="G6889" si="34950">N6889/(B6889/100000)</f>
        <v>3853.4486775280725</v>
      </c>
      <c r="H6889">
        <f t="shared" si="34362"/>
        <v>611</v>
      </c>
      <c r="I6889">
        <f t="shared" si="34363"/>
        <v>596</v>
      </c>
      <c r="J6889" s="3">
        <f t="shared" ref="J6889" si="34951">E6889/(SUM(N6882:N6888)/7)*100</f>
        <v>0.96948567350442183</v>
      </c>
      <c r="K6889">
        <f t="shared" ref="K6889" si="34952">O6889-O6888</f>
        <v>1</v>
      </c>
      <c r="L6889" s="3">
        <f t="shared" ref="L6889" si="34953">SUM(K6883:K6889)/7</f>
        <v>1.8571428571428572</v>
      </c>
      <c r="M6889" s="3">
        <f t="shared" ref="M6889" si="34954">O6889/(B6889/100000)</f>
        <v>80.140401012626768</v>
      </c>
      <c r="N6889">
        <v>62028</v>
      </c>
      <c r="O6889">
        <v>1290</v>
      </c>
    </row>
    <row r="6890" spans="1:15" customFormat="1" x14ac:dyDescent="0.2">
      <c r="A6890" t="s">
        <v>26</v>
      </c>
      <c r="B6890" s="2">
        <v>1609675</v>
      </c>
      <c r="C6890" s="1">
        <f t="shared" si="34364"/>
        <v>44521</v>
      </c>
      <c r="D6890">
        <f t="shared" ref="D6890" si="34955">N6890-N6889</f>
        <v>734</v>
      </c>
      <c r="E6890" s="2">
        <f t="shared" ref="E6890" si="34956">SUM(D6884:D6890)/7</f>
        <v>626.85714285714289</v>
      </c>
      <c r="F6890" s="2">
        <f t="shared" ref="F6890" si="34957">SUM(D6886:D6890)/5</f>
        <v>780</v>
      </c>
      <c r="G6890" s="2">
        <f t="shared" ref="G6890" si="34958">N6890/(B6890/100000)</f>
        <v>3899.0479444608382</v>
      </c>
      <c r="H6890">
        <f t="shared" si="34362"/>
        <v>612</v>
      </c>
      <c r="I6890">
        <f t="shared" si="34363"/>
        <v>597</v>
      </c>
      <c r="J6890" s="3">
        <f t="shared" ref="J6890" si="34959">E6890/(SUM(N6883:N6889)/7)*100</f>
        <v>1.04781303653257</v>
      </c>
      <c r="K6890">
        <f t="shared" ref="K6890" si="34960">O6890-O6889</f>
        <v>1</v>
      </c>
      <c r="L6890" s="3">
        <f t="shared" ref="L6890" si="34961">SUM(K6884:K6890)/7</f>
        <v>2</v>
      </c>
      <c r="M6890" s="3">
        <f t="shared" ref="M6890" si="34962">O6890/(B6890/100000)</f>
        <v>80.202525354497027</v>
      </c>
      <c r="N6890">
        <v>62762</v>
      </c>
      <c r="O6890">
        <v>1291</v>
      </c>
    </row>
    <row r="6891" spans="1:15" customFormat="1" x14ac:dyDescent="0.2">
      <c r="A6891" t="s">
        <v>26</v>
      </c>
      <c r="B6891" s="2">
        <v>1609675</v>
      </c>
      <c r="C6891" s="1">
        <f t="shared" si="34364"/>
        <v>44522</v>
      </c>
      <c r="D6891">
        <f t="shared" ref="D6891" si="34963">N6891-N6890</f>
        <v>333</v>
      </c>
      <c r="E6891" s="2">
        <f t="shared" ref="E6891" si="34964">SUM(D6885:D6891)/7</f>
        <v>637</v>
      </c>
      <c r="F6891" s="2">
        <f t="shared" ref="F6891" si="34965">SUM(D6887:D6891)/5</f>
        <v>716.4</v>
      </c>
      <c r="G6891" s="2">
        <f t="shared" ref="G6891" si="34966">N6891/(B6891/100000)</f>
        <v>3919.7353503036329</v>
      </c>
      <c r="H6891">
        <f t="shared" si="34362"/>
        <v>613</v>
      </c>
      <c r="I6891">
        <f t="shared" si="34363"/>
        <v>598</v>
      </c>
      <c r="J6891" s="3">
        <f t="shared" ref="J6891" si="34967">E6891/(SUM(N6884:N6890)/7)*100</f>
        <v>1.0537260879326031</v>
      </c>
      <c r="K6891">
        <f t="shared" ref="K6891" si="34968">O6891-O6890</f>
        <v>4</v>
      </c>
      <c r="L6891" s="3">
        <f t="shared" ref="L6891" si="34969">SUM(K6885:K6891)/7</f>
        <v>2.5714285714285716</v>
      </c>
      <c r="M6891" s="3">
        <f t="shared" ref="M6891" si="34970">O6891/(B6891/100000)</f>
        <v>80.451022721978035</v>
      </c>
      <c r="N6891">
        <v>63095</v>
      </c>
      <c r="O6891">
        <v>1295</v>
      </c>
    </row>
    <row r="6892" spans="1:15" customFormat="1" x14ac:dyDescent="0.2">
      <c r="A6892" t="s">
        <v>26</v>
      </c>
      <c r="B6892" s="2">
        <v>1609675</v>
      </c>
      <c r="C6892" s="1">
        <f t="shared" si="34364"/>
        <v>44523</v>
      </c>
      <c r="D6892">
        <f t="shared" ref="D6892" si="34971">N6892-N6891</f>
        <v>640</v>
      </c>
      <c r="E6892" s="2">
        <f t="shared" ref="E6892" si="34972">SUM(D6886:D6892)/7</f>
        <v>696.14285714285711</v>
      </c>
      <c r="F6892" s="2">
        <f t="shared" ref="F6892" si="34973">SUM(D6888:D6892)/5</f>
        <v>680.8</v>
      </c>
      <c r="G6892" s="2">
        <f t="shared" ref="G6892" si="34974">N6892/(B6892/100000)</f>
        <v>3959.4949291005946</v>
      </c>
      <c r="H6892">
        <f t="shared" si="34362"/>
        <v>614</v>
      </c>
      <c r="I6892">
        <f t="shared" si="34363"/>
        <v>599</v>
      </c>
      <c r="J6892" s="3">
        <f t="shared" ref="J6892" si="34975">E6892/(SUM(N6885:N6891)/7)*100</f>
        <v>1.1395525040689951</v>
      </c>
      <c r="K6892">
        <f t="shared" ref="K6892" si="34976">O6892-O6891</f>
        <v>3</v>
      </c>
      <c r="L6892" s="3">
        <f t="shared" ref="L6892" si="34977">SUM(K6886:K6892)/7</f>
        <v>2.4285714285714284</v>
      </c>
      <c r="M6892" s="3">
        <f t="shared" ref="M6892" si="34978">O6892/(B6892/100000)</f>
        <v>80.637395747588798</v>
      </c>
      <c r="N6892">
        <v>63735</v>
      </c>
      <c r="O6892">
        <v>1298</v>
      </c>
    </row>
    <row r="6893" spans="1:15" customFormat="1" x14ac:dyDescent="0.2">
      <c r="A6893" t="s">
        <v>26</v>
      </c>
      <c r="B6893" s="2">
        <v>1609675</v>
      </c>
      <c r="C6893" s="1">
        <f t="shared" si="34364"/>
        <v>44524</v>
      </c>
      <c r="D6893">
        <f t="shared" ref="D6893" si="34979">N6893-N6892</f>
        <v>1418</v>
      </c>
      <c r="E6893" s="2">
        <f t="shared" ref="E6893" si="34980">SUM(D6887:D6893)/7</f>
        <v>805.71428571428567</v>
      </c>
      <c r="F6893" s="2">
        <f t="shared" ref="F6893" si="34981">SUM(D6889:D6893)/5</f>
        <v>824</v>
      </c>
      <c r="G6893" s="2">
        <f t="shared" ref="G6893" si="34982">N6893/(B6893/100000)</f>
        <v>4047.5872458726139</v>
      </c>
      <c r="H6893">
        <f t="shared" si="34362"/>
        <v>615</v>
      </c>
      <c r="I6893">
        <f t="shared" si="34363"/>
        <v>600</v>
      </c>
      <c r="J6893" s="3">
        <f t="shared" ref="J6893" si="34983">E6893/(SUM(N6886:N6892)/7)*100</f>
        <v>1.3040552882447738</v>
      </c>
      <c r="K6893">
        <f t="shared" ref="K6893" si="34984">O6893-O6892</f>
        <v>7</v>
      </c>
      <c r="L6893" s="3">
        <f t="shared" ref="L6893" si="34985">SUM(K6887:K6893)/7</f>
        <v>3</v>
      </c>
      <c r="M6893" s="3">
        <f t="shared" ref="M6893" si="34986">O6893/(B6893/100000)</f>
        <v>81.072266140680568</v>
      </c>
      <c r="N6893">
        <v>65153</v>
      </c>
      <c r="O6893">
        <v>1305</v>
      </c>
    </row>
    <row r="6894" spans="1:15" customFormat="1" x14ac:dyDescent="0.2">
      <c r="A6894" t="s">
        <v>26</v>
      </c>
      <c r="B6894" s="2">
        <v>1609675</v>
      </c>
      <c r="C6894" s="1">
        <f t="shared" si="34364"/>
        <v>44525</v>
      </c>
      <c r="D6894">
        <f t="shared" ref="D6894" si="34987">N6894-N6893</f>
        <v>1031</v>
      </c>
      <c r="E6894" s="2">
        <f t="shared" ref="E6894" si="34988">SUM(D6888:D6894)/7</f>
        <v>836.14285714285711</v>
      </c>
      <c r="F6894" s="2">
        <f t="shared" ref="F6894" si="34989">SUM(D6890:D6894)/5</f>
        <v>831.2</v>
      </c>
      <c r="G6894" s="2">
        <f t="shared" ref="G6894" si="34990">N6894/(B6894/100000)</f>
        <v>4111.6374423408452</v>
      </c>
      <c r="H6894">
        <f t="shared" si="34362"/>
        <v>616</v>
      </c>
      <c r="I6894">
        <f t="shared" si="34363"/>
        <v>601</v>
      </c>
      <c r="J6894" s="3">
        <f t="shared" ref="J6894" si="34991">E6894/(SUM(N6887:N6893)/7)*100</f>
        <v>1.3358835250161478</v>
      </c>
      <c r="K6894">
        <f t="shared" ref="K6894" si="34992">O6894-O6893</f>
        <v>5</v>
      </c>
      <c r="L6894" s="3">
        <f t="shared" ref="L6894" si="34993">SUM(K6888:K6894)/7</f>
        <v>3.4285714285714284</v>
      </c>
      <c r="M6894" s="3">
        <f t="shared" ref="M6894" si="34994">O6894/(B6894/100000)</f>
        <v>81.382887850031835</v>
      </c>
      <c r="N6894">
        <v>66184</v>
      </c>
      <c r="O6894">
        <v>1310</v>
      </c>
    </row>
    <row r="6895" spans="1:15" customFormat="1" x14ac:dyDescent="0.2">
      <c r="A6895" t="s">
        <v>26</v>
      </c>
      <c r="B6895" s="2">
        <v>1609675</v>
      </c>
      <c r="C6895" s="1">
        <f t="shared" si="34364"/>
        <v>44526</v>
      </c>
      <c r="D6895">
        <f t="shared" ref="D6895" si="34995">N6895-N6894</f>
        <v>1283</v>
      </c>
      <c r="E6895" s="2">
        <f t="shared" ref="E6895" si="34996">SUM(D6889:D6895)/7</f>
        <v>919.14285714285711</v>
      </c>
      <c r="F6895" s="2">
        <f t="shared" ref="F6895" si="34997">SUM(D6891:D6895)/5</f>
        <v>941</v>
      </c>
      <c r="G6895" s="2">
        <f t="shared" ref="G6895" si="34998">N6895/(B6895/100000)</f>
        <v>4191.3429729603804</v>
      </c>
      <c r="H6895">
        <f t="shared" si="34362"/>
        <v>617</v>
      </c>
      <c r="I6895">
        <f t="shared" si="34363"/>
        <v>602</v>
      </c>
      <c r="J6895" s="3">
        <f t="shared" ref="J6895" si="34999">E6895/(SUM(N6888:N6894)/7)*100</f>
        <v>1.4491317372012882</v>
      </c>
      <c r="K6895">
        <f t="shared" ref="K6895" si="35000">O6895-O6894</f>
        <v>5</v>
      </c>
      <c r="L6895" s="3">
        <f t="shared" ref="L6895" si="35001">SUM(K6889:K6895)/7</f>
        <v>3.7142857142857144</v>
      </c>
      <c r="M6895" s="3">
        <f t="shared" ref="M6895" si="35002">O6895/(B6895/100000)</f>
        <v>81.693509559383102</v>
      </c>
      <c r="N6895">
        <v>67467</v>
      </c>
      <c r="O6895">
        <v>1315</v>
      </c>
    </row>
    <row r="6896" spans="1:15" customFormat="1" x14ac:dyDescent="0.2">
      <c r="A6896" t="s">
        <v>26</v>
      </c>
      <c r="B6896" s="2">
        <v>1609675</v>
      </c>
      <c r="C6896" s="1">
        <f t="shared" si="34364"/>
        <v>44527</v>
      </c>
      <c r="D6896">
        <f t="shared" ref="D6896" si="35003">N6896-N6895</f>
        <v>1185</v>
      </c>
      <c r="E6896" s="2">
        <f t="shared" ref="E6896" si="35004">SUM(D6890:D6896)/7</f>
        <v>946.28571428571433</v>
      </c>
      <c r="F6896" s="2">
        <f t="shared" ref="F6896" si="35005">SUM(D6892:D6896)/5</f>
        <v>1111.4000000000001</v>
      </c>
      <c r="G6896" s="2">
        <f t="shared" ref="G6896" si="35006">N6896/(B6896/100000)</f>
        <v>4264.9603180766308</v>
      </c>
      <c r="H6896">
        <f t="shared" si="34362"/>
        <v>618</v>
      </c>
      <c r="I6896">
        <f t="shared" si="34363"/>
        <v>603</v>
      </c>
      <c r="J6896" s="3">
        <f t="shared" ref="J6896" si="35007">E6896/(SUM(N6889:N6895)/7)*100</f>
        <v>1.4706143544748946</v>
      </c>
      <c r="K6896">
        <f t="shared" ref="K6896" si="35008">O6896-O6895</f>
        <v>5</v>
      </c>
      <c r="L6896" s="3">
        <f t="shared" ref="L6896" si="35009">SUM(K6890:K6896)/7</f>
        <v>4.2857142857142856</v>
      </c>
      <c r="M6896" s="3">
        <f t="shared" ref="M6896" si="35010">O6896/(B6896/100000)</f>
        <v>82.004131268734369</v>
      </c>
      <c r="N6896">
        <v>68652</v>
      </c>
      <c r="O6896">
        <v>1320</v>
      </c>
    </row>
    <row r="6897" spans="1:15" customFormat="1" x14ac:dyDescent="0.2">
      <c r="A6897" t="s">
        <v>26</v>
      </c>
      <c r="B6897" s="2">
        <v>1609675</v>
      </c>
      <c r="C6897" s="1">
        <f t="shared" si="34364"/>
        <v>44528</v>
      </c>
      <c r="D6897">
        <f t="shared" ref="D6897" si="35011">N6897-N6896</f>
        <v>793</v>
      </c>
      <c r="E6897" s="2">
        <f t="shared" ref="E6897" si="35012">SUM(D6891:D6897)/7</f>
        <v>954.71428571428567</v>
      </c>
      <c r="F6897" s="2">
        <f t="shared" ref="F6897" si="35013">SUM(D6893:D6897)/5</f>
        <v>1142</v>
      </c>
      <c r="G6897" s="2">
        <f t="shared" ref="G6897" si="35014">N6897/(B6897/100000)</f>
        <v>4314.2249211797416</v>
      </c>
      <c r="H6897">
        <f t="shared" si="34362"/>
        <v>619</v>
      </c>
      <c r="I6897">
        <f t="shared" si="34363"/>
        <v>604</v>
      </c>
      <c r="J6897" s="3">
        <f t="shared" ref="J6897" si="35015">E6897/(SUM(N6890:N6896)/7)*100</f>
        <v>1.4622096585041395</v>
      </c>
      <c r="K6897">
        <f t="shared" ref="K6897" si="35016">O6897-O6896</f>
        <v>1</v>
      </c>
      <c r="L6897" s="3">
        <f t="shared" ref="L6897" si="35017">SUM(K6891:K6897)/7</f>
        <v>4.2857142857142856</v>
      </c>
      <c r="M6897" s="3">
        <f t="shared" ref="M6897" si="35018">O6897/(B6897/100000)</f>
        <v>82.066255610604628</v>
      </c>
      <c r="N6897">
        <v>69445</v>
      </c>
      <c r="O6897">
        <v>1321</v>
      </c>
    </row>
    <row r="6898" spans="1:15" customFormat="1" x14ac:dyDescent="0.2">
      <c r="A6898" t="s">
        <v>26</v>
      </c>
      <c r="B6898" s="2">
        <v>1609675</v>
      </c>
      <c r="C6898" s="1">
        <f t="shared" si="34364"/>
        <v>44529</v>
      </c>
      <c r="D6898">
        <f t="shared" ref="D6898" si="35019">N6898-N6897</f>
        <v>443</v>
      </c>
      <c r="E6898" s="2">
        <f t="shared" ref="E6898" si="35020">SUM(D6892:D6898)/7</f>
        <v>970.42857142857144</v>
      </c>
      <c r="F6898" s="2">
        <f t="shared" ref="F6898" si="35021">SUM(D6894:D6898)/5</f>
        <v>947</v>
      </c>
      <c r="G6898" s="2">
        <f t="shared" ref="G6898" si="35022">N6898/(B6898/100000)</f>
        <v>4341.7460046282631</v>
      </c>
      <c r="H6898">
        <f t="shared" si="34362"/>
        <v>620</v>
      </c>
      <c r="I6898">
        <f t="shared" si="34363"/>
        <v>605</v>
      </c>
      <c r="J6898" s="3">
        <f t="shared" ref="J6898" si="35023">E6898/(SUM(N6891:N6897)/7)*100</f>
        <v>1.4648578594055608</v>
      </c>
      <c r="K6898">
        <f t="shared" ref="K6898" si="35024">O6898-O6897</f>
        <v>2</v>
      </c>
      <c r="L6898" s="3">
        <f t="shared" ref="L6898" si="35025">SUM(K6892:K6898)/7</f>
        <v>4</v>
      </c>
      <c r="M6898" s="3">
        <f t="shared" ref="M6898" si="35026">O6898/(B6898/100000)</f>
        <v>82.190504294345132</v>
      </c>
      <c r="N6898">
        <v>69888</v>
      </c>
      <c r="O6898">
        <v>1323</v>
      </c>
    </row>
    <row r="6899" spans="1:15" customFormat="1" x14ac:dyDescent="0.2">
      <c r="A6899" t="s">
        <v>26</v>
      </c>
      <c r="B6899" s="2">
        <v>1609675</v>
      </c>
      <c r="C6899" s="1">
        <f t="shared" si="34364"/>
        <v>44530</v>
      </c>
      <c r="D6899">
        <f t="shared" ref="D6899" si="35027">N6899-N6898</f>
        <v>693</v>
      </c>
      <c r="E6899" s="2">
        <f t="shared" ref="E6899" si="35028">SUM(D6893:D6899)/7</f>
        <v>978</v>
      </c>
      <c r="F6899" s="2">
        <f t="shared" ref="F6899" si="35029">SUM(D6895:D6899)/5</f>
        <v>879.4</v>
      </c>
      <c r="G6899" s="2">
        <f t="shared" ref="G6899" si="35030">N6899/(B6899/100000)</f>
        <v>4384.7981735443491</v>
      </c>
      <c r="H6899">
        <f t="shared" si="34362"/>
        <v>621</v>
      </c>
      <c r="I6899">
        <f t="shared" si="34363"/>
        <v>606</v>
      </c>
      <c r="J6899" s="3">
        <f t="shared" ref="J6899" si="35031">E6899/(SUM(N6892:N6898)/7)*100</f>
        <v>1.4549736038969319</v>
      </c>
      <c r="K6899">
        <f t="shared" ref="K6899" si="35032">O6899-O6898</f>
        <v>7</v>
      </c>
      <c r="L6899" s="3">
        <f t="shared" ref="L6899" si="35033">SUM(K6893:K6899)/7</f>
        <v>4.5714285714285712</v>
      </c>
      <c r="M6899" s="3">
        <f t="shared" ref="M6899" si="35034">O6899/(B6899/100000)</f>
        <v>82.625374687436903</v>
      </c>
      <c r="N6899">
        <v>70581</v>
      </c>
      <c r="O6899">
        <v>1330</v>
      </c>
    </row>
    <row r="6900" spans="1:15" customFormat="1" x14ac:dyDescent="0.2">
      <c r="A6900" t="s">
        <v>26</v>
      </c>
      <c r="B6900" s="2">
        <v>1609675</v>
      </c>
      <c r="C6900" s="1">
        <f t="shared" si="34364"/>
        <v>44531</v>
      </c>
      <c r="D6900">
        <f t="shared" ref="D6900" si="35035">N6900-N6899</f>
        <v>1570</v>
      </c>
      <c r="E6900" s="2">
        <f t="shared" ref="E6900" si="35036">SUM(D6894:D6900)/7</f>
        <v>999.71428571428567</v>
      </c>
      <c r="F6900" s="2">
        <f t="shared" ref="F6900" si="35037">SUM(D6896:D6900)/5</f>
        <v>936.8</v>
      </c>
      <c r="G6900" s="2">
        <f t="shared" ref="G6900" si="35038">N6900/(B6900/100000)</f>
        <v>4482.3333902806471</v>
      </c>
      <c r="H6900">
        <f t="shared" si="34362"/>
        <v>622</v>
      </c>
      <c r="I6900">
        <f t="shared" si="34363"/>
        <v>607</v>
      </c>
      <c r="J6900" s="3">
        <f t="shared" ref="J6900" si="35039">E6900/(SUM(N6893:N6899)/7)*100</f>
        <v>1.4659488447116491</v>
      </c>
      <c r="K6900">
        <f t="shared" ref="K6900" si="35040">O6900-O6899</f>
        <v>5</v>
      </c>
      <c r="L6900" s="3">
        <f t="shared" ref="L6900" si="35041">SUM(K6894:K6900)/7</f>
        <v>4.2857142857142856</v>
      </c>
      <c r="M6900" s="3">
        <f t="shared" ref="M6900" si="35042">O6900/(B6900/100000)</f>
        <v>82.93599639678817</v>
      </c>
      <c r="N6900">
        <v>72151</v>
      </c>
      <c r="O6900">
        <v>1335</v>
      </c>
    </row>
    <row r="6901" spans="1:15" customFormat="1" x14ac:dyDescent="0.2">
      <c r="A6901" t="s">
        <v>26</v>
      </c>
      <c r="B6901" s="2">
        <v>1609675</v>
      </c>
      <c r="C6901" s="1">
        <f t="shared" si="34364"/>
        <v>44532</v>
      </c>
      <c r="D6901">
        <f t="shared" ref="D6901" si="35043">N6901-N6900</f>
        <v>1537</v>
      </c>
      <c r="E6901" s="2">
        <f t="shared" ref="E6901" si="35044">SUM(D6895:D6901)/7</f>
        <v>1072</v>
      </c>
      <c r="F6901" s="2">
        <f t="shared" ref="F6901" si="35045">SUM(D6897:D6901)/5</f>
        <v>1007.2</v>
      </c>
      <c r="G6901" s="2">
        <f t="shared" ref="G6901" si="35046">N6901/(B6901/100000)</f>
        <v>4577.8185037352259</v>
      </c>
      <c r="H6901">
        <f t="shared" si="34362"/>
        <v>623</v>
      </c>
      <c r="I6901">
        <f t="shared" si="34363"/>
        <v>608</v>
      </c>
      <c r="J6901" s="3">
        <f t="shared" ref="J6901" si="35047">E6901/(SUM(N6894:N6900)/7)*100</f>
        <v>1.5492352921745451</v>
      </c>
      <c r="K6901">
        <f t="shared" ref="K6901" si="35048">O6901-O6900</f>
        <v>2</v>
      </c>
      <c r="L6901" s="3">
        <f t="shared" ref="L6901" si="35049">SUM(K6895:K6901)/7</f>
        <v>3.8571428571428572</v>
      </c>
      <c r="M6901" s="3">
        <f t="shared" ref="M6901" si="35050">O6901/(B6901/100000)</f>
        <v>83.060245080528674</v>
      </c>
      <c r="N6901">
        <v>73688</v>
      </c>
      <c r="O6901">
        <v>1337</v>
      </c>
    </row>
    <row r="6902" spans="1:15" customFormat="1" x14ac:dyDescent="0.2">
      <c r="A6902" t="s">
        <v>26</v>
      </c>
      <c r="B6902" s="2">
        <v>1609675</v>
      </c>
      <c r="C6902" s="1">
        <f t="shared" si="34364"/>
        <v>44533</v>
      </c>
      <c r="D6902">
        <f t="shared" ref="D6902" si="35051">N6902-N6901</f>
        <v>1633</v>
      </c>
      <c r="E6902" s="2">
        <f t="shared" ref="E6902" si="35052">SUM(D6896:D6902)/7</f>
        <v>1122</v>
      </c>
      <c r="F6902" s="2">
        <f t="shared" ref="F6902" si="35053">SUM(D6898:D6902)/5</f>
        <v>1175.2</v>
      </c>
      <c r="G6902" s="2">
        <f t="shared" ref="G6902" si="35054">N6902/(B6902/100000)</f>
        <v>4679.2675540093496</v>
      </c>
      <c r="H6902">
        <f t="shared" si="34362"/>
        <v>624</v>
      </c>
      <c r="I6902">
        <f t="shared" si="34363"/>
        <v>609</v>
      </c>
      <c r="J6902" s="3">
        <f t="shared" ref="J6902" si="35055">E6902/(SUM(N6895:N6901)/7)*100</f>
        <v>1.5967568798386573</v>
      </c>
      <c r="K6902">
        <f t="shared" ref="K6902" si="35056">O6902-O6901</f>
        <v>4</v>
      </c>
      <c r="L6902" s="3">
        <f t="shared" ref="L6902" si="35057">SUM(K6896:K6902)/7</f>
        <v>3.7142857142857144</v>
      </c>
      <c r="M6902" s="3">
        <f t="shared" ref="M6902" si="35058">O6902/(B6902/100000)</f>
        <v>83.308742448009696</v>
      </c>
      <c r="N6902">
        <v>75321</v>
      </c>
      <c r="O6902">
        <v>1341</v>
      </c>
    </row>
    <row r="6903" spans="1:15" customFormat="1" x14ac:dyDescent="0.2">
      <c r="A6903" t="s">
        <v>26</v>
      </c>
      <c r="B6903" s="2">
        <v>1609675</v>
      </c>
      <c r="C6903" s="1">
        <f t="shared" si="34364"/>
        <v>44534</v>
      </c>
      <c r="D6903">
        <f t="shared" ref="D6903" si="35059">N6903-N6902</f>
        <v>1204</v>
      </c>
      <c r="E6903" s="2">
        <f t="shared" ref="E6903" si="35060">SUM(D6897:D6903)/7</f>
        <v>1124.7142857142858</v>
      </c>
      <c r="F6903" s="2">
        <f t="shared" ref="F6903" si="35061">SUM(D6899:D6903)/5</f>
        <v>1327.4</v>
      </c>
      <c r="G6903" s="2">
        <f t="shared" ref="G6903" si="35062">N6903/(B6903/100000)</f>
        <v>4754.0652616211346</v>
      </c>
      <c r="H6903">
        <f t="shared" si="34362"/>
        <v>625</v>
      </c>
      <c r="I6903">
        <f t="shared" si="34363"/>
        <v>610</v>
      </c>
      <c r="J6903" s="3">
        <f t="shared" ref="J6903" si="35063">E6903/(SUM(N6896:N6902)/7)*100</f>
        <v>1.5754633539179472</v>
      </c>
      <c r="K6903">
        <f t="shared" ref="K6903" si="35064">O6903-O6902</f>
        <v>6</v>
      </c>
      <c r="L6903" s="3">
        <f t="shared" ref="L6903" si="35065">SUM(K6897:K6903)/7</f>
        <v>3.8571428571428572</v>
      </c>
      <c r="M6903" s="3">
        <f t="shared" ref="M6903" si="35066">O6903/(B6903/100000)</f>
        <v>83.681488499231207</v>
      </c>
      <c r="N6903">
        <v>76525</v>
      </c>
      <c r="O6903">
        <v>1347</v>
      </c>
    </row>
    <row r="6904" spans="1:15" customFormat="1" x14ac:dyDescent="0.2">
      <c r="A6904" t="s">
        <v>26</v>
      </c>
      <c r="B6904" s="2">
        <v>1609675</v>
      </c>
      <c r="C6904" s="1">
        <f t="shared" si="34364"/>
        <v>44535</v>
      </c>
      <c r="D6904">
        <f t="shared" ref="D6904" si="35067">N6904-N6903</f>
        <v>848</v>
      </c>
      <c r="E6904" s="2">
        <f t="shared" ref="E6904" si="35068">SUM(D6898:D6904)/7</f>
        <v>1132.5714285714287</v>
      </c>
      <c r="F6904" s="2">
        <f t="shared" ref="F6904" si="35069">SUM(D6900:D6904)/5</f>
        <v>1358.4</v>
      </c>
      <c r="G6904" s="2">
        <f t="shared" ref="G6904" si="35070">N6904/(B6904/100000)</f>
        <v>4806.7467035271093</v>
      </c>
      <c r="H6904">
        <f t="shared" si="34362"/>
        <v>626</v>
      </c>
      <c r="I6904">
        <f t="shared" si="34363"/>
        <v>611</v>
      </c>
      <c r="J6904" s="3">
        <f t="shared" ref="J6904" si="35071">E6904/(SUM(N6897:N6903)/7)*100</f>
        <v>1.5618628090283868</v>
      </c>
      <c r="K6904">
        <f t="shared" ref="K6904" si="35072">O6904-O6903</f>
        <v>2</v>
      </c>
      <c r="L6904" s="3">
        <f t="shared" ref="L6904" si="35073">SUM(K6898:K6904)/7</f>
        <v>4</v>
      </c>
      <c r="M6904" s="3">
        <f t="shared" ref="M6904" si="35074">O6904/(B6904/100000)</f>
        <v>83.805737182971711</v>
      </c>
      <c r="N6904">
        <v>77373</v>
      </c>
      <c r="O6904">
        <v>1349</v>
      </c>
    </row>
    <row r="6905" spans="1:15" customFormat="1" x14ac:dyDescent="0.2">
      <c r="A6905" t="s">
        <v>26</v>
      </c>
      <c r="B6905" s="2">
        <v>1609675</v>
      </c>
      <c r="C6905" s="1">
        <f t="shared" si="34364"/>
        <v>44536</v>
      </c>
      <c r="D6905">
        <f t="shared" ref="D6905" si="35075">N6905-N6904</f>
        <v>302</v>
      </c>
      <c r="E6905" s="2">
        <f t="shared" ref="E6905" si="35076">SUM(D6899:D6905)/7</f>
        <v>1112.4285714285713</v>
      </c>
      <c r="F6905" s="2">
        <f t="shared" ref="F6905" si="35077">SUM(D6901:D6905)/5</f>
        <v>1104.8</v>
      </c>
      <c r="G6905" s="2">
        <f t="shared" ref="G6905" si="35078">N6905/(B6905/100000)</f>
        <v>4825.5082547719257</v>
      </c>
      <c r="H6905">
        <f t="shared" si="34362"/>
        <v>627</v>
      </c>
      <c r="I6905">
        <f t="shared" si="34363"/>
        <v>612</v>
      </c>
      <c r="J6905" s="3">
        <f t="shared" ref="J6905" si="35079">E6905/(SUM(N6898:N6904)/7)*100</f>
        <v>1.5104931458488109</v>
      </c>
      <c r="K6905">
        <f t="shared" ref="K6905" si="35080">O6905-O6904</f>
        <v>2</v>
      </c>
      <c r="L6905" s="3">
        <f t="shared" ref="L6905" si="35081">SUM(K6899:K6905)/7</f>
        <v>4</v>
      </c>
      <c r="M6905" s="3">
        <f t="shared" ref="M6905" si="35082">O6905/(B6905/100000)</f>
        <v>83.929985866712229</v>
      </c>
      <c r="N6905">
        <v>77675</v>
      </c>
      <c r="O6905">
        <v>1351</v>
      </c>
    </row>
    <row r="6906" spans="1:15" customFormat="1" x14ac:dyDescent="0.2">
      <c r="A6906" t="s">
        <v>26</v>
      </c>
      <c r="B6906" s="2">
        <v>1609675</v>
      </c>
      <c r="C6906" s="1">
        <f t="shared" si="34364"/>
        <v>44537</v>
      </c>
      <c r="D6906">
        <f t="shared" ref="D6906" si="35083">N6906-N6905</f>
        <v>620</v>
      </c>
      <c r="E6906" s="2">
        <f t="shared" ref="E6906" si="35084">SUM(D6900:D6906)/7</f>
        <v>1102</v>
      </c>
      <c r="F6906" s="2">
        <f t="shared" ref="F6906" si="35085">SUM(D6902:D6906)/5</f>
        <v>921.4</v>
      </c>
      <c r="G6906" s="2">
        <f t="shared" ref="G6906" si="35086">N6906/(B6906/100000)</f>
        <v>4864.0253467314833</v>
      </c>
      <c r="H6906">
        <f t="shared" si="34362"/>
        <v>628</v>
      </c>
      <c r="I6906">
        <f t="shared" si="34363"/>
        <v>613</v>
      </c>
      <c r="J6906" s="3">
        <f t="shared" ref="J6906" si="35087">E6906/(SUM(N6899:N6905)/7)*100</f>
        <v>1.4740671948390449</v>
      </c>
      <c r="K6906">
        <f t="shared" ref="K6906" si="35088">O6906-O6905</f>
        <v>7</v>
      </c>
      <c r="L6906" s="3">
        <f t="shared" ref="L6906" si="35089">SUM(K6900:K6906)/7</f>
        <v>4</v>
      </c>
      <c r="M6906" s="3">
        <f t="shared" ref="M6906" si="35090">O6906/(B6906/100000)</f>
        <v>84.364856259804</v>
      </c>
      <c r="N6906">
        <v>78295</v>
      </c>
      <c r="O6906">
        <v>1358</v>
      </c>
    </row>
    <row r="6907" spans="1:15" customFormat="1" x14ac:dyDescent="0.2">
      <c r="A6907" t="s">
        <v>26</v>
      </c>
      <c r="B6907" s="2">
        <v>1609675</v>
      </c>
      <c r="C6907" s="1">
        <f t="shared" si="34364"/>
        <v>44538</v>
      </c>
      <c r="D6907">
        <f t="shared" ref="D6907" si="35091">N6907-N6906</f>
        <v>1433</v>
      </c>
      <c r="E6907" s="2">
        <f t="shared" ref="E6907" si="35092">SUM(D6901:D6907)/7</f>
        <v>1082.4285714285713</v>
      </c>
      <c r="F6907" s="2">
        <f t="shared" ref="F6907" si="35093">SUM(D6903:D6907)/5</f>
        <v>881.4</v>
      </c>
      <c r="G6907" s="2">
        <f t="shared" ref="G6907" si="35094">N6907/(B6907/100000)</f>
        <v>4953.0495286315563</v>
      </c>
      <c r="H6907">
        <f t="shared" si="34362"/>
        <v>629</v>
      </c>
      <c r="I6907">
        <f t="shared" si="34363"/>
        <v>614</v>
      </c>
      <c r="J6907" s="3">
        <f t="shared" ref="J6907" si="35095">E6907/(SUM(N6900:N6906)/7)*100</f>
        <v>1.4268550810880027</v>
      </c>
      <c r="K6907">
        <f t="shared" ref="K6907" si="35096">O6907-O6906</f>
        <v>4</v>
      </c>
      <c r="L6907" s="3">
        <f t="shared" ref="L6907" si="35097">SUM(K6901:K6907)/7</f>
        <v>3.8571428571428572</v>
      </c>
      <c r="M6907" s="3">
        <f t="shared" ref="M6907" si="35098">O6907/(B6907/100000)</f>
        <v>84.613353627285008</v>
      </c>
      <c r="N6907">
        <v>79728</v>
      </c>
      <c r="O6907">
        <v>1362</v>
      </c>
    </row>
    <row r="6908" spans="1:15" customFormat="1" x14ac:dyDescent="0.2">
      <c r="A6908" t="s">
        <v>26</v>
      </c>
      <c r="B6908" s="2">
        <v>1609675</v>
      </c>
      <c r="C6908" s="1">
        <f t="shared" si="34364"/>
        <v>44539</v>
      </c>
      <c r="D6908">
        <f t="shared" ref="D6908" si="35099">N6908-N6907</f>
        <v>1407</v>
      </c>
      <c r="E6908" s="2">
        <f t="shared" ref="E6908" si="35100">SUM(D6902:D6908)/7</f>
        <v>1063.8571428571429</v>
      </c>
      <c r="F6908" s="2">
        <f t="shared" ref="F6908" si="35101">SUM(D6904:D6908)/5</f>
        <v>922</v>
      </c>
      <c r="G6908" s="2">
        <f t="shared" ref="G6908" si="35102">N6908/(B6908/100000)</f>
        <v>5040.4584776430029</v>
      </c>
      <c r="H6908">
        <f t="shared" si="34362"/>
        <v>630</v>
      </c>
      <c r="I6908">
        <f t="shared" si="34363"/>
        <v>615</v>
      </c>
      <c r="J6908" s="3">
        <f t="shared" ref="J6908" si="35103">E6908/(SUM(N6901:N6907)/7)*100</f>
        <v>1.3826459093398686</v>
      </c>
      <c r="K6908">
        <f t="shared" ref="K6908" si="35104">O6908-O6907</f>
        <v>5</v>
      </c>
      <c r="L6908" s="3">
        <f t="shared" ref="L6908" si="35105">SUM(K6902:K6908)/7</f>
        <v>4.2857142857142856</v>
      </c>
      <c r="M6908" s="3">
        <f t="shared" ref="M6908" si="35106">O6908/(B6908/100000)</f>
        <v>84.923975336636275</v>
      </c>
      <c r="N6908">
        <v>81135</v>
      </c>
      <c r="O6908">
        <v>1367</v>
      </c>
    </row>
    <row r="6909" spans="1:15" customFormat="1" x14ac:dyDescent="0.2">
      <c r="A6909" t="s">
        <v>26</v>
      </c>
      <c r="B6909" s="2">
        <v>1609675</v>
      </c>
      <c r="C6909" s="1">
        <f t="shared" si="34364"/>
        <v>44540</v>
      </c>
      <c r="D6909">
        <f t="shared" ref="D6909" si="35107">N6909-N6908</f>
        <v>1216</v>
      </c>
      <c r="E6909" s="2">
        <f t="shared" ref="E6909" si="35108">SUM(D6903:D6909)/7</f>
        <v>1004.2857142857143</v>
      </c>
      <c r="F6909" s="2">
        <f t="shared" ref="F6909" si="35109">SUM(D6905:D6909)/5</f>
        <v>995.6</v>
      </c>
      <c r="G6909" s="2">
        <f t="shared" ref="G6909" si="35110">N6909/(B6909/100000)</f>
        <v>5116.0016773572306</v>
      </c>
      <c r="H6909">
        <f t="shared" si="34362"/>
        <v>631</v>
      </c>
      <c r="I6909">
        <f t="shared" si="34363"/>
        <v>616</v>
      </c>
      <c r="J6909" s="3">
        <f t="shared" ref="J6909" si="35111">E6909/(SUM(N6902:N6908)/7)*100</f>
        <v>1.2874231758147578</v>
      </c>
      <c r="K6909">
        <f t="shared" ref="K6909" si="35112">O6909-O6908</f>
        <v>4</v>
      </c>
      <c r="L6909" s="3">
        <f t="shared" ref="L6909" si="35113">SUM(K6903:K6909)/7</f>
        <v>4.2857142857142856</v>
      </c>
      <c r="M6909" s="3">
        <f t="shared" ref="M6909" si="35114">O6909/(B6909/100000)</f>
        <v>85.172472704117297</v>
      </c>
      <c r="N6909">
        <v>82351</v>
      </c>
      <c r="O6909">
        <v>1371</v>
      </c>
    </row>
    <row r="6910" spans="1:15" customFormat="1" x14ac:dyDescent="0.2">
      <c r="A6910" t="s">
        <v>26</v>
      </c>
      <c r="B6910" s="2">
        <v>1609675</v>
      </c>
      <c r="C6910" s="1">
        <f t="shared" si="34364"/>
        <v>44541</v>
      </c>
      <c r="D6910">
        <f t="shared" ref="D6910" si="35115">N6910-N6909</f>
        <v>1396</v>
      </c>
      <c r="E6910" s="2">
        <f t="shared" ref="E6910" si="35116">SUM(D6904:D6910)/7</f>
        <v>1031.7142857142858</v>
      </c>
      <c r="F6910" s="2">
        <f t="shared" ref="F6910" si="35117">SUM(D6906:D6910)/5</f>
        <v>1214.4000000000001</v>
      </c>
      <c r="G6910" s="2">
        <f t="shared" ref="G6910" si="35118">N6910/(B6910/100000)</f>
        <v>5202.7272586081044</v>
      </c>
      <c r="H6910">
        <f t="shared" si="34362"/>
        <v>632</v>
      </c>
      <c r="I6910">
        <f t="shared" si="34363"/>
        <v>617</v>
      </c>
      <c r="J6910" s="3">
        <f t="shared" ref="J6910" si="35119">E6910/(SUM(N6903:N6909)/7)*100</f>
        <v>1.3057738273890671</v>
      </c>
      <c r="K6910">
        <f t="shared" ref="K6910" si="35120">O6910-O6909</f>
        <v>3</v>
      </c>
      <c r="L6910" s="3">
        <f t="shared" ref="L6910" si="35121">SUM(K6904:K6910)/7</f>
        <v>3.8571428571428572</v>
      </c>
      <c r="M6910" s="3">
        <f t="shared" ref="M6910" si="35122">O6910/(B6910/100000)</f>
        <v>85.358845729728046</v>
      </c>
      <c r="N6910">
        <v>83747</v>
      </c>
      <c r="O6910">
        <v>1374</v>
      </c>
    </row>
    <row r="6911" spans="1:15" customFormat="1" x14ac:dyDescent="0.2">
      <c r="A6911" t="s">
        <v>26</v>
      </c>
      <c r="B6911" s="2">
        <v>1609675</v>
      </c>
      <c r="C6911" s="1">
        <f t="shared" si="34364"/>
        <v>44542</v>
      </c>
      <c r="D6911">
        <f t="shared" ref="D6911" si="35123">N6911-N6910</f>
        <v>821</v>
      </c>
      <c r="E6911" s="2">
        <f t="shared" ref="E6911" si="35124">SUM(D6905:D6911)/7</f>
        <v>1027.8571428571429</v>
      </c>
      <c r="F6911" s="2">
        <f t="shared" ref="F6911" si="35125">SUM(D6907:D6911)/5</f>
        <v>1254.5999999999999</v>
      </c>
      <c r="G6911" s="2">
        <f t="shared" ref="G6911" si="35126">N6911/(B6911/100000)</f>
        <v>5253.7313432835817</v>
      </c>
      <c r="H6911">
        <f t="shared" si="34362"/>
        <v>633</v>
      </c>
      <c r="I6911">
        <f t="shared" si="34363"/>
        <v>618</v>
      </c>
      <c r="J6911" s="3">
        <f t="shared" ref="J6911" si="35127">E6911/(SUM(N6904:N6910)/7)*100</f>
        <v>1.2841243325052116</v>
      </c>
      <c r="K6911">
        <f t="shared" ref="K6911" si="35128">O6911-O6910</f>
        <v>0</v>
      </c>
      <c r="L6911" s="3">
        <f t="shared" ref="L6911" si="35129">SUM(K6905:K6911)/7</f>
        <v>3.5714285714285716</v>
      </c>
      <c r="M6911" s="3">
        <f t="shared" ref="M6911" si="35130">O6911/(B6911/100000)</f>
        <v>85.358845729728046</v>
      </c>
      <c r="N6911">
        <v>84568</v>
      </c>
      <c r="O6911">
        <v>1374</v>
      </c>
    </row>
    <row r="6912" spans="1:15" customFormat="1" x14ac:dyDescent="0.2">
      <c r="A6912" t="s">
        <v>26</v>
      </c>
      <c r="B6912" s="2">
        <v>1609675</v>
      </c>
      <c r="C6912" s="1">
        <f t="shared" si="34364"/>
        <v>44543</v>
      </c>
      <c r="D6912">
        <f t="shared" ref="D6912" si="35131">N6912-N6911</f>
        <v>497</v>
      </c>
      <c r="E6912" s="2">
        <f t="shared" ref="E6912" si="35132">SUM(D6906:D6912)/7</f>
        <v>1055.7142857142858</v>
      </c>
      <c r="F6912" s="2">
        <f t="shared" ref="F6912" si="35133">SUM(D6908:D6912)/5</f>
        <v>1067.4000000000001</v>
      </c>
      <c r="G6912" s="2">
        <f t="shared" ref="G6912" si="35134">N6912/(B6912/100000)</f>
        <v>5284.607141193098</v>
      </c>
      <c r="H6912">
        <f t="shared" si="34362"/>
        <v>634</v>
      </c>
      <c r="I6912">
        <f t="shared" si="34363"/>
        <v>619</v>
      </c>
      <c r="J6912" s="3">
        <f t="shared" ref="J6912" si="35135">E6912/(SUM(N6905:N6911)/7)*100</f>
        <v>1.3022049378060581</v>
      </c>
      <c r="K6912">
        <f t="shared" ref="K6912" si="35136">O6912-O6911</f>
        <v>1</v>
      </c>
      <c r="L6912" s="3">
        <f t="shared" ref="L6912" si="35137">SUM(K6906:K6912)/7</f>
        <v>3.4285714285714284</v>
      </c>
      <c r="M6912" s="3">
        <f t="shared" ref="M6912" si="35138">O6912/(B6912/100000)</f>
        <v>85.420970071598305</v>
      </c>
      <c r="N6912">
        <v>85065</v>
      </c>
      <c r="O6912">
        <v>1375</v>
      </c>
    </row>
    <row r="6913" spans="1:15" customFormat="1" x14ac:dyDescent="0.2">
      <c r="A6913" t="s">
        <v>26</v>
      </c>
      <c r="B6913" s="2">
        <v>1609675</v>
      </c>
      <c r="C6913" s="1">
        <f t="shared" si="34364"/>
        <v>44544</v>
      </c>
      <c r="D6913">
        <f t="shared" ref="D6913" si="35139">N6913-N6912</f>
        <v>547</v>
      </c>
      <c r="E6913" s="2">
        <f t="shared" ref="E6913" si="35140">SUM(D6907:D6913)/7</f>
        <v>1045.2857142857142</v>
      </c>
      <c r="F6913" s="2">
        <f t="shared" ref="F6913" si="35141">SUM(D6909:D6913)/5</f>
        <v>895.4</v>
      </c>
      <c r="G6913" s="2">
        <f t="shared" ref="G6913" si="35142">N6913/(B6913/100000)</f>
        <v>5318.5891561961262</v>
      </c>
      <c r="H6913">
        <f t="shared" si="34362"/>
        <v>635</v>
      </c>
      <c r="I6913">
        <f t="shared" si="34363"/>
        <v>620</v>
      </c>
      <c r="J6913" s="3">
        <f t="shared" ref="J6913" si="35143">E6913/(SUM(N6906:N6912)/7)*100</f>
        <v>1.2727674385837959</v>
      </c>
      <c r="K6913">
        <f t="shared" ref="K6913" si="35144">O6913-O6912</f>
        <v>14</v>
      </c>
      <c r="L6913" s="3">
        <f t="shared" ref="L6913" si="35145">SUM(K6907:K6913)/7</f>
        <v>4.4285714285714288</v>
      </c>
      <c r="M6913" s="3">
        <f t="shared" ref="M6913" si="35146">O6913/(B6913/100000)</f>
        <v>86.290710857781846</v>
      </c>
      <c r="N6913">
        <v>85612</v>
      </c>
      <c r="O6913">
        <v>1389</v>
      </c>
    </row>
    <row r="6914" spans="1:15" customFormat="1" x14ac:dyDescent="0.2">
      <c r="A6914" t="s">
        <v>26</v>
      </c>
      <c r="B6914" s="2">
        <v>1609675</v>
      </c>
      <c r="C6914" s="1">
        <f t="shared" si="34364"/>
        <v>44545</v>
      </c>
      <c r="D6914">
        <f t="shared" ref="D6914" si="35147">N6914-N6913</f>
        <v>1924</v>
      </c>
      <c r="E6914" s="2">
        <f t="shared" ref="E6914" si="35148">SUM(D6908:D6914)/7</f>
        <v>1115.4285714285713</v>
      </c>
      <c r="F6914" s="2">
        <f t="shared" ref="F6914" si="35149">SUM(D6910:D6914)/5</f>
        <v>1037</v>
      </c>
      <c r="G6914" s="2">
        <f t="shared" ref="G6914" si="35150">N6914/(B6914/100000)</f>
        <v>5438.1163899544936</v>
      </c>
      <c r="H6914">
        <f t="shared" si="34362"/>
        <v>636</v>
      </c>
      <c r="I6914">
        <f t="shared" si="34363"/>
        <v>621</v>
      </c>
      <c r="J6914" s="3">
        <f t="shared" ref="J6914" si="35151">E6914/(SUM(N6907:N6913)/7)*100</f>
        <v>1.3411060689858916</v>
      </c>
      <c r="K6914">
        <f t="shared" ref="K6914" si="35152">O6914-O6913</f>
        <v>11</v>
      </c>
      <c r="L6914" s="3">
        <f t="shared" ref="L6914" si="35153">SUM(K6908:K6914)/7</f>
        <v>5.4285714285714288</v>
      </c>
      <c r="M6914" s="3">
        <f t="shared" ref="M6914" si="35154">O6914/(B6914/100000)</f>
        <v>86.974078618354639</v>
      </c>
      <c r="N6914">
        <v>87536</v>
      </c>
      <c r="O6914">
        <v>1400</v>
      </c>
    </row>
    <row r="6915" spans="1:15" customFormat="1" x14ac:dyDescent="0.2">
      <c r="A6915" t="s">
        <v>26</v>
      </c>
      <c r="B6915" s="2">
        <v>1609675</v>
      </c>
      <c r="C6915" s="1">
        <f t="shared" si="34364"/>
        <v>44546</v>
      </c>
      <c r="D6915">
        <f t="shared" ref="D6915" si="35155">N6915-N6914</f>
        <v>1423</v>
      </c>
      <c r="E6915" s="2">
        <f t="shared" ref="E6915" si="35156">SUM(D6909:D6915)/7</f>
        <v>1117.7142857142858</v>
      </c>
      <c r="F6915" s="2">
        <f t="shared" ref="F6915" si="35157">SUM(D6911:D6915)/5</f>
        <v>1042.4000000000001</v>
      </c>
      <c r="G6915" s="2">
        <f t="shared" ref="G6915" si="35158">N6915/(B6915/100000)</f>
        <v>5526.5193284358647</v>
      </c>
      <c r="H6915">
        <f t="shared" si="34362"/>
        <v>637</v>
      </c>
      <c r="I6915">
        <f t="shared" si="34363"/>
        <v>622</v>
      </c>
      <c r="J6915" s="3">
        <f t="shared" ref="J6915" si="35159">E6915/(SUM(N6908:N6914)/7)*100</f>
        <v>1.3260702288420274</v>
      </c>
      <c r="K6915">
        <f t="shared" ref="K6915" si="35160">O6915-O6914</f>
        <v>4</v>
      </c>
      <c r="L6915" s="3">
        <f t="shared" ref="L6915" si="35161">SUM(K6909:K6915)/7</f>
        <v>5.2857142857142856</v>
      </c>
      <c r="M6915" s="3">
        <f t="shared" ref="M6915" si="35162">O6915/(B6915/100000)</f>
        <v>87.222575985835647</v>
      </c>
      <c r="N6915">
        <v>88959</v>
      </c>
      <c r="O6915">
        <v>1404</v>
      </c>
    </row>
    <row r="6916" spans="1:15" customFormat="1" x14ac:dyDescent="0.2">
      <c r="A6916" t="s">
        <v>26</v>
      </c>
      <c r="B6916" s="2">
        <v>1609675</v>
      </c>
      <c r="C6916" s="1">
        <f t="shared" si="34364"/>
        <v>44547</v>
      </c>
      <c r="D6916">
        <f t="shared" ref="D6916" si="35163">N6916-N6915</f>
        <v>1331</v>
      </c>
      <c r="E6916" s="2">
        <f t="shared" ref="E6916" si="35164">SUM(D6910:D6916)/7</f>
        <v>1134.1428571428571</v>
      </c>
      <c r="F6916" s="2">
        <f t="shared" ref="F6916" si="35165">SUM(D6912:D6916)/5</f>
        <v>1144.4000000000001</v>
      </c>
      <c r="G6916" s="2">
        <f t="shared" ref="G6916" si="35166">N6916/(B6916/100000)</f>
        <v>5609.206827465172</v>
      </c>
      <c r="H6916">
        <f t="shared" si="34362"/>
        <v>638</v>
      </c>
      <c r="I6916">
        <f t="shared" si="34363"/>
        <v>623</v>
      </c>
      <c r="J6916" s="3">
        <f t="shared" ref="J6916" si="35167">E6916/(SUM(N6909:N6915)/7)*100</f>
        <v>1.3279517193621015</v>
      </c>
      <c r="K6916">
        <f t="shared" ref="K6916" si="35168">O6916-O6915</f>
        <v>9</v>
      </c>
      <c r="L6916" s="3">
        <f t="shared" ref="L6916" si="35169">SUM(K6910:K6916)/7</f>
        <v>6</v>
      </c>
      <c r="M6916" s="3">
        <f t="shared" ref="M6916" si="35170">O6916/(B6916/100000)</f>
        <v>87.781695062667936</v>
      </c>
      <c r="N6916">
        <v>90290</v>
      </c>
      <c r="O6916">
        <v>1413</v>
      </c>
    </row>
    <row r="6917" spans="1:15" customFormat="1" x14ac:dyDescent="0.2">
      <c r="A6917" t="s">
        <v>26</v>
      </c>
      <c r="B6917" s="2">
        <v>1609675</v>
      </c>
      <c r="C6917" s="1">
        <f t="shared" si="34364"/>
        <v>44548</v>
      </c>
      <c r="D6917">
        <f t="shared" ref="D6917:D6926" si="35171">N6917-N6916</f>
        <v>1339</v>
      </c>
      <c r="E6917" s="2">
        <f t="shared" ref="E6917" si="35172">SUM(D6911:D6917)/7</f>
        <v>1126</v>
      </c>
      <c r="F6917" s="2">
        <f t="shared" ref="F6917" si="35173">SUM(D6913:D6917)/5</f>
        <v>1312.8</v>
      </c>
      <c r="G6917" s="2">
        <f t="shared" ref="G6917" si="35174">N6917/(B6917/100000)</f>
        <v>5692.391321229441</v>
      </c>
      <c r="H6917">
        <f t="shared" si="34362"/>
        <v>639</v>
      </c>
      <c r="I6917">
        <f t="shared" si="34363"/>
        <v>624</v>
      </c>
      <c r="J6917" s="3">
        <f t="shared" ref="J6917" si="35175">E6917/(SUM(N6910:N6916)/7)*100</f>
        <v>1.3011388679332494</v>
      </c>
      <c r="K6917">
        <f t="shared" ref="K6917" si="35176">O6917-O6916</f>
        <v>5</v>
      </c>
      <c r="L6917" s="3">
        <f t="shared" ref="L6917" si="35177">SUM(K6911:K6917)/7</f>
        <v>6.2857142857142856</v>
      </c>
      <c r="M6917" s="3">
        <f t="shared" ref="M6917" si="35178">O6917/(B6917/100000)</f>
        <v>88.092316772019203</v>
      </c>
      <c r="N6917">
        <v>91629</v>
      </c>
      <c r="O6917">
        <v>1418</v>
      </c>
    </row>
    <row r="6918" spans="1:15" customFormat="1" x14ac:dyDescent="0.2">
      <c r="A6918" t="s">
        <v>26</v>
      </c>
      <c r="B6918" s="2">
        <v>1609675</v>
      </c>
      <c r="C6918" s="1">
        <f t="shared" si="34364"/>
        <v>44549</v>
      </c>
      <c r="D6918">
        <f t="shared" si="35171"/>
        <v>674</v>
      </c>
      <c r="E6918" s="2">
        <f t="shared" ref="E6918" si="35179">SUM(D6912:D6918)/7</f>
        <v>1105</v>
      </c>
      <c r="F6918" s="2">
        <f t="shared" ref="F6918" si="35180">SUM(D6914:D6918)/5</f>
        <v>1338.2</v>
      </c>
      <c r="G6918" s="2">
        <f t="shared" ref="G6918" si="35181">N6918/(B6918/100000)</f>
        <v>5734.2631276499915</v>
      </c>
      <c r="H6918">
        <f t="shared" si="34362"/>
        <v>640</v>
      </c>
      <c r="I6918">
        <f t="shared" si="34363"/>
        <v>625</v>
      </c>
      <c r="J6918" s="3">
        <f t="shared" ref="J6918" si="35182">E6918/(SUM(N6911:N6917)/7)*100</f>
        <v>1.2604720211061844</v>
      </c>
      <c r="K6918">
        <f t="shared" ref="K6918" si="35183">O6918-O6917</f>
        <v>3</v>
      </c>
      <c r="L6918" s="3">
        <f t="shared" ref="L6918" si="35184">SUM(K6912:K6918)/7</f>
        <v>6.7142857142857144</v>
      </c>
      <c r="M6918" s="3">
        <f t="shared" ref="M6918" si="35185">O6918/(B6918/100000)</f>
        <v>88.278689797629951</v>
      </c>
      <c r="N6918">
        <v>92303</v>
      </c>
      <c r="O6918">
        <v>1421</v>
      </c>
    </row>
    <row r="6919" spans="1:15" customFormat="1" x14ac:dyDescent="0.2">
      <c r="A6919" t="s">
        <v>26</v>
      </c>
      <c r="B6919" s="2">
        <v>1609675</v>
      </c>
      <c r="C6919" s="1">
        <f t="shared" si="34364"/>
        <v>44550</v>
      </c>
      <c r="D6919">
        <f t="shared" si="35171"/>
        <v>280</v>
      </c>
      <c r="E6919" s="2">
        <f t="shared" ref="E6919" si="35186">SUM(D6913:D6919)/7</f>
        <v>1074</v>
      </c>
      <c r="F6919" s="2">
        <f t="shared" ref="F6919" si="35187">SUM(D6915:D6919)/5</f>
        <v>1009.4</v>
      </c>
      <c r="G6919" s="2">
        <f t="shared" ref="G6919" si="35188">N6919/(B6919/100000)</f>
        <v>5751.6579433736624</v>
      </c>
      <c r="H6919">
        <f t="shared" si="34362"/>
        <v>641</v>
      </c>
      <c r="I6919">
        <f t="shared" si="34363"/>
        <v>626</v>
      </c>
      <c r="J6919" s="3">
        <f t="shared" ref="J6919" si="35189">E6919/(SUM(N6912:N6918)/7)*100</f>
        <v>1.2098604106251427</v>
      </c>
      <c r="K6919">
        <f t="shared" ref="K6919" si="35190">O6919-O6918</f>
        <v>2</v>
      </c>
      <c r="L6919" s="3">
        <f t="shared" ref="L6919" si="35191">SUM(K6913:K6919)/7</f>
        <v>6.8571428571428568</v>
      </c>
      <c r="M6919" s="3">
        <f t="shared" ref="M6919" si="35192">O6919/(B6919/100000)</f>
        <v>88.402938481370455</v>
      </c>
      <c r="N6919">
        <v>92583</v>
      </c>
      <c r="O6919">
        <v>1423</v>
      </c>
    </row>
    <row r="6920" spans="1:15" customFormat="1" x14ac:dyDescent="0.2">
      <c r="A6920" t="s">
        <v>26</v>
      </c>
      <c r="B6920" s="2">
        <v>1609675</v>
      </c>
      <c r="C6920" s="1">
        <f t="shared" si="34364"/>
        <v>44551</v>
      </c>
      <c r="D6920">
        <f t="shared" si="35171"/>
        <v>353</v>
      </c>
      <c r="E6920" s="2">
        <f t="shared" ref="E6920" si="35193">SUM(D6914:D6920)/7</f>
        <v>1046.2857142857142</v>
      </c>
      <c r="F6920" s="2">
        <f t="shared" ref="F6920" si="35194">SUM(D6916:D6920)/5</f>
        <v>795.4</v>
      </c>
      <c r="G6920" s="2">
        <f t="shared" ref="G6920" si="35195">N6920/(B6920/100000)</f>
        <v>5773.5878360538618</v>
      </c>
      <c r="H6920">
        <f t="shared" si="34362"/>
        <v>642</v>
      </c>
      <c r="I6920">
        <f t="shared" si="34363"/>
        <v>627</v>
      </c>
      <c r="J6920" s="3">
        <f t="shared" ref="J6920" si="35196">E6920/(SUM(N6913:N6919)/7)*100</f>
        <v>1.1645508433612333</v>
      </c>
      <c r="K6920">
        <f t="shared" ref="K6920" si="35197">O6920-O6919</f>
        <v>9</v>
      </c>
      <c r="L6920" s="3">
        <f t="shared" ref="L6920" si="35198">SUM(K6914:K6920)/7</f>
        <v>6.1428571428571432</v>
      </c>
      <c r="M6920" s="3">
        <f t="shared" ref="M6920" si="35199">O6920/(B6920/100000)</f>
        <v>88.962057558202744</v>
      </c>
      <c r="N6920">
        <v>92936</v>
      </c>
      <c r="O6920">
        <v>1432</v>
      </c>
    </row>
    <row r="6921" spans="1:15" customFormat="1" x14ac:dyDescent="0.2">
      <c r="A6921" t="s">
        <v>26</v>
      </c>
      <c r="B6921" s="2">
        <v>1609675</v>
      </c>
      <c r="C6921" s="1">
        <f t="shared" si="34364"/>
        <v>44552</v>
      </c>
      <c r="D6921">
        <f t="shared" si="35171"/>
        <v>1450</v>
      </c>
      <c r="E6921" s="2">
        <f t="shared" ref="E6921" si="35200">SUM(D6915:D6921)/7</f>
        <v>978.57142857142856</v>
      </c>
      <c r="F6921" s="2">
        <f t="shared" ref="F6921" si="35201">SUM(D6917:D6921)/5</f>
        <v>819.2</v>
      </c>
      <c r="G6921" s="2">
        <f t="shared" ref="G6921" si="35202">N6921/(B6921/100000)</f>
        <v>5863.6681317657294</v>
      </c>
      <c r="H6921">
        <f t="shared" si="34362"/>
        <v>643</v>
      </c>
      <c r="I6921">
        <f t="shared" si="34363"/>
        <v>628</v>
      </c>
      <c r="J6921" s="3">
        <f t="shared" ref="J6921" si="35203">E6921/(SUM(N6914:N6920)/7)*100</f>
        <v>1.0766445155571203</v>
      </c>
      <c r="K6921">
        <f t="shared" ref="K6921" si="35204">O6921-O6920</f>
        <v>4</v>
      </c>
      <c r="L6921" s="3">
        <f t="shared" ref="L6921" si="35205">SUM(K6915:K6921)/7</f>
        <v>5.1428571428571432</v>
      </c>
      <c r="M6921" s="3">
        <f t="shared" ref="M6921" si="35206">O6921/(B6921/100000)</f>
        <v>89.210554925683752</v>
      </c>
      <c r="N6921">
        <v>94386</v>
      </c>
      <c r="O6921">
        <v>1436</v>
      </c>
    </row>
    <row r="6922" spans="1:15" customFormat="1" x14ac:dyDescent="0.2">
      <c r="A6922" t="s">
        <v>26</v>
      </c>
      <c r="B6922" s="2">
        <v>1609675</v>
      </c>
      <c r="C6922" s="1">
        <f t="shared" si="34364"/>
        <v>44553</v>
      </c>
      <c r="D6922">
        <f t="shared" si="35171"/>
        <v>1239</v>
      </c>
      <c r="E6922" s="2">
        <f t="shared" ref="E6922:E6926" si="35207">SUM(D6916:D6922)/7</f>
        <v>952.28571428571433</v>
      </c>
      <c r="F6922" s="2">
        <f t="shared" ref="F6922:F6926" si="35208">SUM(D6918:D6922)/5</f>
        <v>799.2</v>
      </c>
      <c r="G6922" s="2">
        <f t="shared" ref="G6922:G6926" si="35209">N6922/(B6922/100000)</f>
        <v>5940.6401913429727</v>
      </c>
      <c r="H6922">
        <f t="shared" si="34362"/>
        <v>644</v>
      </c>
      <c r="I6922">
        <f t="shared" si="34363"/>
        <v>629</v>
      </c>
      <c r="J6922" s="3">
        <f t="shared" ref="J6922:J6926" si="35210">E6922/(SUM(N6915:N6921)/7)*100</f>
        <v>1.036564316436682</v>
      </c>
      <c r="K6922">
        <f t="shared" ref="K6922:K6926" si="35211">O6922-O6921</f>
        <v>3</v>
      </c>
      <c r="L6922" s="3">
        <f t="shared" ref="L6922:L6926" si="35212">SUM(K6916:K6922)/7</f>
        <v>5</v>
      </c>
      <c r="M6922" s="3">
        <f t="shared" ref="M6922:M6926" si="35213">O6922/(B6922/100000)</f>
        <v>89.396927951294515</v>
      </c>
      <c r="N6922">
        <v>95625</v>
      </c>
      <c r="O6922">
        <v>1439</v>
      </c>
    </row>
    <row r="6923" spans="1:15" customFormat="1" x14ac:dyDescent="0.2">
      <c r="A6923" t="s">
        <v>26</v>
      </c>
      <c r="B6923" s="2">
        <v>1609675</v>
      </c>
      <c r="C6923" s="1">
        <f t="shared" si="34364"/>
        <v>44554</v>
      </c>
      <c r="D6923">
        <f t="shared" si="35171"/>
        <v>815</v>
      </c>
      <c r="E6923" s="2">
        <f t="shared" si="35207"/>
        <v>878.57142857142856</v>
      </c>
      <c r="F6923" s="2">
        <f t="shared" si="35208"/>
        <v>827.4</v>
      </c>
      <c r="G6923" s="2">
        <f t="shared" si="35209"/>
        <v>5991.2715299672291</v>
      </c>
      <c r="H6923">
        <f t="shared" si="34362"/>
        <v>645</v>
      </c>
      <c r="I6923">
        <f t="shared" si="34363"/>
        <v>630</v>
      </c>
      <c r="J6923" s="3">
        <f t="shared" si="35210"/>
        <v>0.94651497802238393</v>
      </c>
      <c r="K6923">
        <f t="shared" si="35211"/>
        <v>2</v>
      </c>
      <c r="L6923" s="3">
        <f t="shared" si="35212"/>
        <v>4</v>
      </c>
      <c r="M6923" s="3">
        <f t="shared" si="35213"/>
        <v>89.521176635035019</v>
      </c>
      <c r="N6923">
        <f>N6924-376</f>
        <v>96440</v>
      </c>
      <c r="O6923">
        <v>1441</v>
      </c>
    </row>
    <row r="6924" spans="1:15" customFormat="1" x14ac:dyDescent="0.2">
      <c r="A6924" t="s">
        <v>26</v>
      </c>
      <c r="B6924" s="2">
        <v>1609675</v>
      </c>
      <c r="C6924" s="1">
        <f t="shared" si="34364"/>
        <v>44555</v>
      </c>
      <c r="D6924">
        <f t="shared" si="35171"/>
        <v>376</v>
      </c>
      <c r="E6924" s="2">
        <f t="shared" si="35207"/>
        <v>741</v>
      </c>
      <c r="F6924" s="2">
        <f t="shared" si="35208"/>
        <v>846.6</v>
      </c>
      <c r="G6924" s="2">
        <f t="shared" si="35209"/>
        <v>6014.6302825104449</v>
      </c>
      <c r="H6924">
        <f t="shared" si="34362"/>
        <v>646</v>
      </c>
      <c r="I6924">
        <f t="shared" si="34363"/>
        <v>631</v>
      </c>
      <c r="J6924" s="3">
        <f t="shared" si="35210"/>
        <v>0.79081936020929966</v>
      </c>
      <c r="K6924">
        <f t="shared" si="35211"/>
        <v>0</v>
      </c>
      <c r="L6924" s="3">
        <f t="shared" si="35212"/>
        <v>3.2857142857142856</v>
      </c>
      <c r="M6924" s="3">
        <f t="shared" si="35213"/>
        <v>89.521176635035019</v>
      </c>
      <c r="N6924">
        <v>96816</v>
      </c>
      <c r="O6924">
        <v>1441</v>
      </c>
    </row>
    <row r="6925" spans="1:15" customFormat="1" x14ac:dyDescent="0.2">
      <c r="A6925" t="s">
        <v>26</v>
      </c>
      <c r="B6925" s="2">
        <v>1609675</v>
      </c>
      <c r="C6925" s="1">
        <f t="shared" si="34364"/>
        <v>44556</v>
      </c>
      <c r="D6925">
        <f t="shared" si="35171"/>
        <v>446</v>
      </c>
      <c r="E6925" s="2">
        <f t="shared" si="35207"/>
        <v>708.42857142857144</v>
      </c>
      <c r="F6925" s="2">
        <f t="shared" si="35208"/>
        <v>865.2</v>
      </c>
      <c r="G6925" s="2">
        <f t="shared" si="35209"/>
        <v>6042.3377389845773</v>
      </c>
      <c r="H6925">
        <f t="shared" si="34362"/>
        <v>647</v>
      </c>
      <c r="I6925">
        <f t="shared" si="34363"/>
        <v>632</v>
      </c>
      <c r="J6925" s="3">
        <f t="shared" si="35210"/>
        <v>0.75012592858147698</v>
      </c>
      <c r="K6925">
        <f t="shared" si="35211"/>
        <v>6</v>
      </c>
      <c r="L6925" s="3">
        <f t="shared" si="35212"/>
        <v>3.7142857142857144</v>
      </c>
      <c r="M6925" s="3">
        <f t="shared" si="35213"/>
        <v>89.893922686256545</v>
      </c>
      <c r="N6925">
        <v>97262</v>
      </c>
      <c r="O6925">
        <v>1447</v>
      </c>
    </row>
    <row r="6926" spans="1:15" customFormat="1" x14ac:dyDescent="0.2">
      <c r="A6926" t="s">
        <v>26</v>
      </c>
      <c r="B6926" s="2">
        <v>1609675</v>
      </c>
      <c r="C6926" s="1">
        <f t="shared" si="34364"/>
        <v>44557</v>
      </c>
      <c r="D6926">
        <f t="shared" si="35171"/>
        <v>176</v>
      </c>
      <c r="E6926" s="2">
        <f t="shared" si="35207"/>
        <v>693.57142857142856</v>
      </c>
      <c r="F6926" s="2">
        <f t="shared" si="35208"/>
        <v>610.4</v>
      </c>
      <c r="G6926" s="2">
        <f t="shared" si="35209"/>
        <v>6053.2716231537424</v>
      </c>
      <c r="H6926">
        <f t="shared" si="34362"/>
        <v>648</v>
      </c>
      <c r="I6926">
        <f t="shared" si="34363"/>
        <v>633</v>
      </c>
      <c r="J6926" s="3">
        <f t="shared" si="35210"/>
        <v>0.72892644373979043</v>
      </c>
      <c r="K6926">
        <f t="shared" si="35211"/>
        <v>1</v>
      </c>
      <c r="L6926" s="3">
        <f t="shared" si="35212"/>
        <v>3.5714285714285716</v>
      </c>
      <c r="M6926" s="3">
        <f t="shared" si="35213"/>
        <v>89.95604702812679</v>
      </c>
      <c r="N6926">
        <v>97438</v>
      </c>
      <c r="O6926">
        <v>1448</v>
      </c>
    </row>
    <row r="6927" spans="1:15" customFormat="1" x14ac:dyDescent="0.2">
      <c r="A6927" t="s">
        <v>26</v>
      </c>
      <c r="B6927" s="2">
        <v>1609675</v>
      </c>
      <c r="C6927" s="1">
        <f t="shared" si="34364"/>
        <v>44558</v>
      </c>
      <c r="D6927">
        <f t="shared" ref="D6927" si="35214">N6927-N6926</f>
        <v>361</v>
      </c>
      <c r="E6927" s="2">
        <f t="shared" ref="E6927" si="35215">SUM(D6921:D6927)/7</f>
        <v>694.71428571428567</v>
      </c>
      <c r="F6927" s="2">
        <f t="shared" ref="F6927" si="35216">SUM(D6923:D6927)/5</f>
        <v>434.8</v>
      </c>
      <c r="G6927" s="2">
        <f t="shared" ref="G6927" si="35217">N6927/(B6927/100000)</f>
        <v>6075.6985105689037</v>
      </c>
      <c r="H6927">
        <f t="shared" si="34362"/>
        <v>649</v>
      </c>
      <c r="I6927">
        <f t="shared" si="34363"/>
        <v>634</v>
      </c>
      <c r="J6927" s="3">
        <f t="shared" ref="J6927" si="35218">E6927/(SUM(N6920:N6926)/7)*100</f>
        <v>0.72484397893585206</v>
      </c>
      <c r="K6927">
        <f t="shared" ref="K6927" si="35219">O6927-O6926</f>
        <v>12</v>
      </c>
      <c r="L6927" s="3">
        <f t="shared" ref="L6927" si="35220">SUM(K6921:K6927)/7</f>
        <v>4</v>
      </c>
      <c r="M6927" s="3">
        <f t="shared" ref="M6927" si="35221">O6927/(B6927/100000)</f>
        <v>90.701539130569842</v>
      </c>
      <c r="N6927">
        <v>97799</v>
      </c>
      <c r="O6927">
        <v>1460</v>
      </c>
    </row>
    <row r="6928" spans="1:15" customFormat="1" x14ac:dyDescent="0.2">
      <c r="A6928" t="s">
        <v>26</v>
      </c>
      <c r="B6928" s="2">
        <v>1609675</v>
      </c>
      <c r="C6928" s="1">
        <f t="shared" si="34364"/>
        <v>44559</v>
      </c>
      <c r="D6928">
        <f t="shared" ref="D6928" si="35222">N6928-N6927</f>
        <v>1042</v>
      </c>
      <c r="E6928" s="2">
        <f t="shared" ref="E6928" si="35223">SUM(D6922:D6928)/7</f>
        <v>636.42857142857144</v>
      </c>
      <c r="F6928" s="2">
        <f t="shared" ref="F6928" si="35224">SUM(D6924:D6928)/5</f>
        <v>480.2</v>
      </c>
      <c r="G6928" s="2">
        <f t="shared" ref="G6928" si="35225">N6928/(B6928/100000)</f>
        <v>6140.4320747977072</v>
      </c>
      <c r="H6928">
        <f t="shared" si="34362"/>
        <v>650</v>
      </c>
      <c r="I6928">
        <f t="shared" si="34363"/>
        <v>635</v>
      </c>
      <c r="J6928" s="3">
        <f t="shared" ref="J6928" si="35226">E6928/(SUM(N6921:N6927)/7)*100</f>
        <v>0.65925187120985673</v>
      </c>
      <c r="K6928">
        <f t="shared" ref="K6928" si="35227">O6928-O6927</f>
        <v>4</v>
      </c>
      <c r="L6928" s="3">
        <f t="shared" ref="L6928" si="35228">SUM(K6922:K6928)/7</f>
        <v>4</v>
      </c>
      <c r="M6928" s="3">
        <f t="shared" ref="M6928" si="35229">O6928/(B6928/100000)</f>
        <v>90.950036498050849</v>
      </c>
      <c r="N6928">
        <v>98841</v>
      </c>
      <c r="O6928">
        <v>1464</v>
      </c>
    </row>
    <row r="6929" spans="1:15" customFormat="1" x14ac:dyDescent="0.2">
      <c r="A6929" t="s">
        <v>26</v>
      </c>
      <c r="B6929" s="2">
        <v>1609675</v>
      </c>
      <c r="C6929" s="1">
        <f t="shared" si="34364"/>
        <v>44560</v>
      </c>
      <c r="D6929">
        <f t="shared" ref="D6929:D6930" si="35230">N6929-N6928</f>
        <v>920</v>
      </c>
      <c r="E6929" s="2">
        <f t="shared" ref="E6929:E6930" si="35231">SUM(D6923:D6929)/7</f>
        <v>590.85714285714289</v>
      </c>
      <c r="F6929" s="2">
        <f t="shared" ref="F6929:F6930" si="35232">SUM(D6925:D6929)/5</f>
        <v>589</v>
      </c>
      <c r="G6929" s="2">
        <f t="shared" ref="G6929:G6930" si="35233">N6929/(B6929/100000)</f>
        <v>6197.5864693183403</v>
      </c>
      <c r="H6929">
        <f t="shared" si="34362"/>
        <v>651</v>
      </c>
      <c r="I6929">
        <f t="shared" si="34363"/>
        <v>636</v>
      </c>
      <c r="J6929" s="3">
        <f t="shared" ref="J6929:J6930" si="35234">E6929/(SUM(N6922:N6928)/7)*100</f>
        <v>0.60803768187103902</v>
      </c>
      <c r="K6929">
        <f t="shared" ref="K6929:K6930" si="35235">O6929-O6928</f>
        <v>8</v>
      </c>
      <c r="L6929" s="3">
        <f t="shared" ref="L6929:L6930" si="35236">SUM(K6923:K6929)/7</f>
        <v>4.7142857142857144</v>
      </c>
      <c r="M6929" s="3">
        <f t="shared" ref="M6929:M6930" si="35237">O6929/(B6929/100000)</f>
        <v>91.447031233012879</v>
      </c>
      <c r="N6929">
        <v>99761</v>
      </c>
      <c r="O6929">
        <v>1472</v>
      </c>
    </row>
    <row r="6930" spans="1:15" customFormat="1" x14ac:dyDescent="0.2">
      <c r="A6930" t="s">
        <v>26</v>
      </c>
      <c r="B6930" s="2">
        <v>1609675</v>
      </c>
      <c r="C6930" s="1">
        <f t="shared" si="34364"/>
        <v>44561</v>
      </c>
      <c r="D6930">
        <f t="shared" si="35230"/>
        <v>836</v>
      </c>
      <c r="E6930" s="2">
        <f t="shared" si="35231"/>
        <v>593.85714285714289</v>
      </c>
      <c r="F6930" s="2">
        <f t="shared" si="35232"/>
        <v>667</v>
      </c>
      <c r="G6930" s="2">
        <f t="shared" si="35233"/>
        <v>6249.5224191218722</v>
      </c>
      <c r="H6930">
        <f t="shared" si="34362"/>
        <v>652</v>
      </c>
      <c r="I6930">
        <f t="shared" si="34363"/>
        <v>637</v>
      </c>
      <c r="J6930" s="3">
        <f t="shared" si="35234"/>
        <v>0.60743150139473989</v>
      </c>
      <c r="K6930">
        <f t="shared" si="35235"/>
        <v>2</v>
      </c>
      <c r="L6930" s="3">
        <f t="shared" si="35236"/>
        <v>4.7142857142857144</v>
      </c>
      <c r="M6930" s="3">
        <f t="shared" si="35237"/>
        <v>91.571279916753383</v>
      </c>
      <c r="N6930">
        <v>100597</v>
      </c>
      <c r="O6930">
        <v>1474</v>
      </c>
    </row>
    <row r="6931" spans="1:15" customFormat="1" x14ac:dyDescent="0.2">
      <c r="A6931" t="s">
        <v>26</v>
      </c>
      <c r="B6931" s="2">
        <v>1609675</v>
      </c>
      <c r="C6931" s="1">
        <f t="shared" si="34364"/>
        <v>44562</v>
      </c>
      <c r="D6931">
        <f t="shared" ref="D6931" si="35238">N6931-N6930</f>
        <v>645</v>
      </c>
      <c r="E6931" s="2">
        <f t="shared" ref="E6931" si="35239">SUM(D6925:D6931)/7</f>
        <v>632.28571428571433</v>
      </c>
      <c r="F6931" s="2">
        <f t="shared" ref="F6931" si="35240">SUM(D6927:D6931)/5</f>
        <v>760.8</v>
      </c>
      <c r="G6931" s="2">
        <f t="shared" ref="G6931" si="35241">N6931/(B6931/100000)</f>
        <v>6289.5926196281862</v>
      </c>
      <c r="H6931">
        <f t="shared" si="34362"/>
        <v>653</v>
      </c>
      <c r="I6931">
        <f t="shared" si="34363"/>
        <v>638</v>
      </c>
      <c r="J6931" s="3">
        <f t="shared" ref="J6931" si="35242">E6931/(SUM(N6924:N6930)/7)*100</f>
        <v>0.64283369691829073</v>
      </c>
      <c r="K6931">
        <f t="shared" ref="K6931" si="35243">O6931-O6930</f>
        <v>2</v>
      </c>
      <c r="L6931" s="3">
        <f t="shared" ref="L6931" si="35244">SUM(K6925:K6931)/7</f>
        <v>5</v>
      </c>
      <c r="M6931" s="3">
        <f t="shared" ref="M6931" si="35245">O6931/(B6931/100000)</f>
        <v>91.695528600493887</v>
      </c>
      <c r="N6931">
        <v>101242</v>
      </c>
      <c r="O6931">
        <v>1476</v>
      </c>
    </row>
    <row r="6932" spans="1:15" customFormat="1" x14ac:dyDescent="0.2">
      <c r="A6932" t="s">
        <v>26</v>
      </c>
      <c r="B6932" s="2">
        <v>1609675</v>
      </c>
      <c r="C6932" s="1">
        <f t="shared" si="34364"/>
        <v>44563</v>
      </c>
      <c r="D6932">
        <f t="shared" ref="D6932" si="35246">N6932-N6931</f>
        <v>280</v>
      </c>
      <c r="E6932" s="2">
        <f t="shared" ref="E6932" si="35247">SUM(D6926:D6932)/7</f>
        <v>608.57142857142856</v>
      </c>
      <c r="F6932" s="2">
        <f t="shared" ref="F6932" si="35248">SUM(D6928:D6932)/5</f>
        <v>744.6</v>
      </c>
      <c r="G6932" s="2">
        <f t="shared" ref="G6932" si="35249">N6932/(B6932/100000)</f>
        <v>6306.9874353518571</v>
      </c>
      <c r="H6932">
        <f t="shared" si="34362"/>
        <v>654</v>
      </c>
      <c r="I6932">
        <f t="shared" si="34363"/>
        <v>639</v>
      </c>
      <c r="J6932" s="3">
        <f t="shared" ref="J6932" si="35250">E6932/(SUM(N6925:N6931)/7)*100</f>
        <v>0.61477184171789767</v>
      </c>
      <c r="K6932">
        <f t="shared" ref="K6932" si="35251">O6932-O6931</f>
        <v>1</v>
      </c>
      <c r="L6932" s="3">
        <f t="shared" ref="L6932" si="35252">SUM(K6926:K6932)/7</f>
        <v>4.2857142857142856</v>
      </c>
      <c r="M6932" s="3">
        <f t="shared" ref="M6932" si="35253">O6932/(B6932/100000)</f>
        <v>91.757652942364146</v>
      </c>
      <c r="N6932">
        <v>101522</v>
      </c>
      <c r="O6932">
        <v>1477</v>
      </c>
    </row>
    <row r="6933" spans="1:15" customFormat="1" x14ac:dyDescent="0.2">
      <c r="A6933" t="s">
        <v>26</v>
      </c>
      <c r="B6933" s="2">
        <v>1609675</v>
      </c>
      <c r="C6933" s="1">
        <f t="shared" si="34364"/>
        <v>44564</v>
      </c>
      <c r="D6933">
        <f t="shared" ref="D6933" si="35254">N6933-N6932</f>
        <v>397</v>
      </c>
      <c r="E6933" s="2">
        <f t="shared" ref="E6933" si="35255">SUM(D6927:D6933)/7</f>
        <v>640.14285714285711</v>
      </c>
      <c r="F6933" s="2">
        <f t="shared" ref="F6933" si="35256">SUM(D6929:D6933)/5</f>
        <v>615.6</v>
      </c>
      <c r="G6933" s="2">
        <f t="shared" ref="G6933" si="35257">N6933/(B6933/100000)</f>
        <v>6331.6507990743476</v>
      </c>
      <c r="H6933">
        <f t="shared" si="34362"/>
        <v>655</v>
      </c>
      <c r="I6933">
        <f t="shared" si="34363"/>
        <v>640</v>
      </c>
      <c r="J6933" s="3">
        <f t="shared" ref="J6933" si="35258">E6933/(SUM(N6926:N6932)/7)*100</f>
        <v>0.64271371199082039</v>
      </c>
      <c r="K6933">
        <f t="shared" ref="K6933" si="35259">O6933-O6932</f>
        <v>2</v>
      </c>
      <c r="L6933" s="3">
        <f t="shared" ref="L6933" si="35260">SUM(K6927:K6933)/7</f>
        <v>4.4285714285714288</v>
      </c>
      <c r="M6933" s="3">
        <f t="shared" ref="M6933" si="35261">O6933/(B6933/100000)</f>
        <v>91.88190162610465</v>
      </c>
      <c r="N6933">
        <v>101919</v>
      </c>
      <c r="O6933">
        <v>1479</v>
      </c>
    </row>
    <row r="6934" spans="1:15" customFormat="1" x14ac:dyDescent="0.2">
      <c r="A6934" t="s">
        <v>26</v>
      </c>
      <c r="B6934" s="2">
        <v>1609675</v>
      </c>
      <c r="C6934" s="1">
        <f t="shared" si="34364"/>
        <v>44565</v>
      </c>
      <c r="D6934">
        <f t="shared" ref="D6934" si="35262">N6934-N6933</f>
        <v>451</v>
      </c>
      <c r="E6934" s="2">
        <f t="shared" ref="E6934" si="35263">SUM(D6928:D6934)/7</f>
        <v>653</v>
      </c>
      <c r="F6934" s="2">
        <f t="shared" ref="F6934" si="35264">SUM(D6930:D6934)/5</f>
        <v>521.79999999999995</v>
      </c>
      <c r="G6934" s="2">
        <f t="shared" ref="G6934" si="35265">N6934/(B6934/100000)</f>
        <v>6359.6688772578318</v>
      </c>
      <c r="H6934">
        <f t="shared" si="34362"/>
        <v>656</v>
      </c>
      <c r="I6934">
        <f t="shared" si="34363"/>
        <v>641</v>
      </c>
      <c r="J6934" s="3">
        <f t="shared" ref="J6934" si="35266">E6934/(SUM(N6927:N6933)/7)*100</f>
        <v>0.65143562388036724</v>
      </c>
      <c r="K6934">
        <f t="shared" ref="K6934" si="35267">O6934-O6933</f>
        <v>10</v>
      </c>
      <c r="L6934" s="3">
        <f t="shared" ref="L6934" si="35268">SUM(K6928:K6934)/7</f>
        <v>4.1428571428571432</v>
      </c>
      <c r="M6934" s="3">
        <f t="shared" ref="M6934" si="35269">O6934/(B6934/100000)</f>
        <v>92.503145044807184</v>
      </c>
      <c r="N6934">
        <v>102370</v>
      </c>
      <c r="O6934">
        <v>1489</v>
      </c>
    </row>
    <row r="6935" spans="1:15" customFormat="1" x14ac:dyDescent="0.2">
      <c r="A6935" t="s">
        <v>26</v>
      </c>
      <c r="B6935" s="2">
        <v>1609675</v>
      </c>
      <c r="C6935" s="1">
        <f t="shared" si="34364"/>
        <v>44566</v>
      </c>
      <c r="D6935">
        <f t="shared" ref="D6935" si="35270">N6935-N6934</f>
        <v>1610</v>
      </c>
      <c r="E6935" s="2">
        <f t="shared" ref="E6935" si="35271">SUM(D6929:D6935)/7</f>
        <v>734.14285714285711</v>
      </c>
      <c r="F6935" s="2">
        <f t="shared" ref="F6935" si="35272">SUM(D6931:D6935)/5</f>
        <v>676.6</v>
      </c>
      <c r="G6935" s="2">
        <f t="shared" ref="G6935" si="35273">N6935/(B6935/100000)</f>
        <v>6459.6890676689391</v>
      </c>
      <c r="H6935">
        <f t="shared" si="34362"/>
        <v>657</v>
      </c>
      <c r="I6935">
        <f t="shared" si="34363"/>
        <v>642</v>
      </c>
      <c r="J6935" s="3">
        <f t="shared" ref="J6935" si="35274">E6935/(SUM(N6928:N6934)/7)*100</f>
        <v>0.72764395711445773</v>
      </c>
      <c r="K6935">
        <f t="shared" ref="K6935" si="35275">O6935-O6934</f>
        <v>5</v>
      </c>
      <c r="L6935" s="3">
        <f t="shared" ref="L6935" si="35276">SUM(K6929:K6935)/7</f>
        <v>4.2857142857142856</v>
      </c>
      <c r="M6935" s="3">
        <f t="shared" ref="M6935" si="35277">O6935/(B6935/100000)</f>
        <v>92.813766754158451</v>
      </c>
      <c r="N6935">
        <v>103980</v>
      </c>
      <c r="O6935">
        <v>1494</v>
      </c>
    </row>
    <row r="6936" spans="1:15" customFormat="1" x14ac:dyDescent="0.2">
      <c r="A6936" t="s">
        <v>26</v>
      </c>
      <c r="B6936" s="2">
        <v>1609675</v>
      </c>
      <c r="C6936" s="1">
        <f t="shared" si="34364"/>
        <v>44567</v>
      </c>
      <c r="D6936">
        <f t="shared" ref="D6936" si="35278">N6936-N6935</f>
        <v>1465</v>
      </c>
      <c r="E6936" s="2">
        <f t="shared" ref="E6936" si="35279">SUM(D6930:D6936)/7</f>
        <v>812</v>
      </c>
      <c r="F6936" s="2">
        <f t="shared" ref="F6936" si="35280">SUM(D6932:D6936)/5</f>
        <v>840.6</v>
      </c>
      <c r="G6936" s="2">
        <f t="shared" ref="G6936" si="35281">N6936/(B6936/100000)</f>
        <v>6550.7012285088604</v>
      </c>
      <c r="H6936">
        <f t="shared" si="34362"/>
        <v>658</v>
      </c>
      <c r="I6936">
        <f t="shared" si="34363"/>
        <v>643</v>
      </c>
      <c r="J6936" s="3">
        <f t="shared" ref="J6936" si="35282">E6936/(SUM(N6929:N6935)/7)*100</f>
        <v>0.79899801937331238</v>
      </c>
      <c r="K6936">
        <f t="shared" ref="K6936" si="35283">O6936-O6935</f>
        <v>6</v>
      </c>
      <c r="L6936" s="3">
        <f t="shared" ref="L6936" si="35284">SUM(K6930:K6936)/7</f>
        <v>4</v>
      </c>
      <c r="M6936" s="3">
        <f t="shared" ref="M6936" si="35285">O6936/(B6936/100000)</f>
        <v>93.186512805379962</v>
      </c>
      <c r="N6936">
        <v>105445</v>
      </c>
      <c r="O6936">
        <v>1500</v>
      </c>
    </row>
    <row r="6937" spans="1:15" customFormat="1" x14ac:dyDescent="0.2">
      <c r="A6937" t="s">
        <v>26</v>
      </c>
      <c r="B6937" s="2">
        <v>1609675</v>
      </c>
      <c r="C6937" s="1">
        <f t="shared" si="34364"/>
        <v>44568</v>
      </c>
      <c r="D6937">
        <f t="shared" ref="D6937" si="35286">N6937-N6936</f>
        <v>1179</v>
      </c>
      <c r="E6937" s="2">
        <f t="shared" ref="E6937" si="35287">SUM(D6931:D6937)/7</f>
        <v>861</v>
      </c>
      <c r="F6937" s="2">
        <f t="shared" ref="F6937" si="35288">SUM(D6933:D6937)/5</f>
        <v>1020.4</v>
      </c>
      <c r="G6937" s="2">
        <f t="shared" ref="G6937" si="35289">N6937/(B6937/100000)</f>
        <v>6623.9458275738889</v>
      </c>
      <c r="H6937">
        <f t="shared" si="34362"/>
        <v>659</v>
      </c>
      <c r="I6937">
        <f t="shared" si="34363"/>
        <v>644</v>
      </c>
      <c r="J6937" s="3">
        <f t="shared" ref="J6937" si="35290">E6937/(SUM(N6930:N6936)/7)*100</f>
        <v>0.84049785587281667</v>
      </c>
      <c r="K6937">
        <f t="shared" ref="K6937" si="35291">O6937-O6936</f>
        <v>8</v>
      </c>
      <c r="L6937" s="3">
        <f t="shared" ref="L6937" si="35292">SUM(K6931:K6937)/7</f>
        <v>4.8571428571428568</v>
      </c>
      <c r="M6937" s="3">
        <f t="shared" ref="M6937" si="35293">O6937/(B6937/100000)</f>
        <v>93.683507540341992</v>
      </c>
      <c r="N6937">
        <v>106624</v>
      </c>
      <c r="O6937">
        <v>1508</v>
      </c>
    </row>
    <row r="6938" spans="1:15" customFormat="1" x14ac:dyDescent="0.2">
      <c r="A6938" t="s">
        <v>26</v>
      </c>
      <c r="B6938" s="2">
        <v>1609675</v>
      </c>
      <c r="C6938" s="1">
        <f t="shared" si="34364"/>
        <v>44569</v>
      </c>
      <c r="D6938">
        <f t="shared" ref="D6938" si="35294">N6938-N6937</f>
        <v>1031</v>
      </c>
      <c r="E6938" s="2">
        <f t="shared" ref="E6938" si="35295">SUM(D6932:D6938)/7</f>
        <v>916.14285714285711</v>
      </c>
      <c r="F6938" s="2">
        <f t="shared" ref="F6938" si="35296">SUM(D6934:D6938)/5</f>
        <v>1147.2</v>
      </c>
      <c r="G6938" s="2">
        <f t="shared" ref="G6938" si="35297">N6938/(B6938/100000)</f>
        <v>6687.9960240421206</v>
      </c>
      <c r="H6938">
        <f t="shared" si="34362"/>
        <v>660</v>
      </c>
      <c r="I6938">
        <f t="shared" si="34363"/>
        <v>645</v>
      </c>
      <c r="J6938" s="3">
        <f t="shared" ref="J6938" si="35298">E6938/(SUM(N6931:N6937)/7)*100</f>
        <v>0.88687349779145963</v>
      </c>
      <c r="K6938">
        <f t="shared" ref="K6938" si="35299">O6938-O6937</f>
        <v>7</v>
      </c>
      <c r="L6938" s="3">
        <f t="shared" ref="L6938" si="35300">SUM(K6932:K6938)/7</f>
        <v>5.5714285714285712</v>
      </c>
      <c r="M6938" s="3">
        <f t="shared" ref="M6938" si="35301">O6938/(B6938/100000)</f>
        <v>94.118377933433763</v>
      </c>
      <c r="N6938">
        <v>107655</v>
      </c>
      <c r="O6938">
        <v>1515</v>
      </c>
    </row>
    <row r="6939" spans="1:15" customFormat="1" x14ac:dyDescent="0.2">
      <c r="A6939" t="s">
        <v>26</v>
      </c>
      <c r="B6939" s="2">
        <v>1609675</v>
      </c>
      <c r="C6939" s="1">
        <f t="shared" si="34364"/>
        <v>44570</v>
      </c>
      <c r="D6939">
        <f t="shared" ref="D6939" si="35302">N6939-N6938</f>
        <v>650</v>
      </c>
      <c r="E6939" s="2">
        <f t="shared" ref="E6939" si="35303">SUM(D6933:D6939)/7</f>
        <v>969</v>
      </c>
      <c r="F6939" s="2">
        <f t="shared" ref="F6939" si="35304">SUM(D6935:D6939)/5</f>
        <v>1187</v>
      </c>
      <c r="G6939" s="2">
        <f t="shared" ref="G6939" si="35305">N6939/(B6939/100000)</f>
        <v>6728.3768462577846</v>
      </c>
      <c r="H6939">
        <f t="shared" si="34362"/>
        <v>661</v>
      </c>
      <c r="I6939">
        <f t="shared" si="34363"/>
        <v>646</v>
      </c>
      <c r="J6939" s="3">
        <f t="shared" ref="J6939" si="35306">E6939/(SUM(N6932:N6938)/7)*100</f>
        <v>0.92979582325243493</v>
      </c>
      <c r="K6939">
        <f t="shared" ref="K6939" si="35307">O6939-O6938</f>
        <v>0</v>
      </c>
      <c r="L6939" s="3">
        <f t="shared" ref="L6939" si="35308">SUM(K6933:K6939)/7</f>
        <v>5.4285714285714288</v>
      </c>
      <c r="M6939" s="3">
        <f t="shared" ref="M6939" si="35309">O6939/(B6939/100000)</f>
        <v>94.118377933433763</v>
      </c>
      <c r="N6939">
        <v>108305</v>
      </c>
      <c r="O6939">
        <v>1515</v>
      </c>
    </row>
    <row r="6940" spans="1:15" customFormat="1" x14ac:dyDescent="0.2">
      <c r="A6940" t="s">
        <v>26</v>
      </c>
      <c r="B6940" s="2">
        <v>1609675</v>
      </c>
      <c r="C6940" s="1">
        <f t="shared" si="34364"/>
        <v>44571</v>
      </c>
      <c r="D6940">
        <f t="shared" ref="D6940" si="35310">N6940-N6939</f>
        <v>392</v>
      </c>
      <c r="E6940" s="2">
        <f t="shared" ref="E6940" si="35311">SUM(D6934:D6940)/7</f>
        <v>968.28571428571433</v>
      </c>
      <c r="F6940" s="2">
        <f t="shared" ref="F6940" si="35312">SUM(D6936:D6940)/5</f>
        <v>943.4</v>
      </c>
      <c r="G6940" s="2">
        <f t="shared" ref="G6940" si="35313">N6940/(B6940/100000)</f>
        <v>6752.7295882709241</v>
      </c>
      <c r="H6940">
        <f t="shared" si="34362"/>
        <v>662</v>
      </c>
      <c r="I6940">
        <f t="shared" si="34363"/>
        <v>647</v>
      </c>
      <c r="J6940" s="3">
        <f t="shared" ref="J6940" si="35314">E6940/(SUM(N6933:N6939)/7)*100</f>
        <v>0.92055118987149231</v>
      </c>
      <c r="K6940">
        <f t="shared" ref="K6940" si="35315">O6940-O6939</f>
        <v>0</v>
      </c>
      <c r="L6940" s="3">
        <f t="shared" ref="L6940" si="35316">SUM(K6934:K6940)/7</f>
        <v>5.1428571428571432</v>
      </c>
      <c r="M6940" s="3">
        <f t="shared" ref="M6940" si="35317">O6940/(B6940/100000)</f>
        <v>94.118377933433763</v>
      </c>
      <c r="N6940">
        <v>108697</v>
      </c>
      <c r="O6940">
        <v>1515</v>
      </c>
    </row>
    <row r="6941" spans="1:15" customFormat="1" x14ac:dyDescent="0.2">
      <c r="A6941" t="s">
        <v>26</v>
      </c>
      <c r="B6941" s="2">
        <v>1609675</v>
      </c>
      <c r="C6941" s="1">
        <f t="shared" si="34364"/>
        <v>44572</v>
      </c>
      <c r="D6941">
        <f t="shared" ref="D6941" si="35318">N6941-N6940</f>
        <v>477</v>
      </c>
      <c r="E6941" s="2">
        <f t="shared" ref="E6941" si="35319">SUM(D6935:D6941)/7</f>
        <v>972</v>
      </c>
      <c r="F6941" s="2">
        <f t="shared" ref="F6941" si="35320">SUM(D6937:D6941)/5</f>
        <v>745.8</v>
      </c>
      <c r="G6941" s="2">
        <f t="shared" ref="G6941" si="35321">N6941/(B6941/100000)</f>
        <v>6782.3628993430348</v>
      </c>
      <c r="H6941">
        <f t="shared" si="34362"/>
        <v>663</v>
      </c>
      <c r="I6941">
        <f t="shared" si="34363"/>
        <v>648</v>
      </c>
      <c r="J6941" s="3">
        <f t="shared" ref="J6941" si="35322">E6941/(SUM(N6934:N6940)/7)*100</f>
        <v>0.91565331137057304</v>
      </c>
      <c r="K6941">
        <f t="shared" ref="K6941" si="35323">O6941-O6940</f>
        <v>20</v>
      </c>
      <c r="L6941" s="3">
        <f t="shared" ref="L6941" si="35324">SUM(K6935:K6941)/7</f>
        <v>6.5714285714285712</v>
      </c>
      <c r="M6941" s="3">
        <f t="shared" ref="M6941" si="35325">O6941/(B6941/100000)</f>
        <v>95.36086477083883</v>
      </c>
      <c r="N6941">
        <v>109174</v>
      </c>
      <c r="O6941">
        <v>1535</v>
      </c>
    </row>
    <row r="6942" spans="1:15" customFormat="1" x14ac:dyDescent="0.2">
      <c r="A6942" t="s">
        <v>26</v>
      </c>
      <c r="B6942" s="2">
        <v>1609675</v>
      </c>
      <c r="C6942" s="1">
        <f t="shared" si="34364"/>
        <v>44573</v>
      </c>
      <c r="D6942">
        <f t="shared" ref="D6942" si="35326">N6942-N6941</f>
        <v>1736</v>
      </c>
      <c r="E6942" s="2">
        <f t="shared" ref="E6942" si="35327">SUM(D6936:D6942)/7</f>
        <v>990</v>
      </c>
      <c r="F6942" s="2">
        <f t="shared" ref="F6942" si="35328">SUM(D6938:D6942)/5</f>
        <v>857.2</v>
      </c>
      <c r="G6942" s="2">
        <f t="shared" ref="G6942" si="35329">N6942/(B6942/100000)</f>
        <v>6890.2107568297952</v>
      </c>
      <c r="H6942">
        <f t="shared" si="34362"/>
        <v>664</v>
      </c>
      <c r="I6942">
        <f t="shared" si="34363"/>
        <v>649</v>
      </c>
      <c r="J6942" s="3">
        <f t="shared" ref="J6942" si="35330">E6942/(SUM(N6935:N6941)/7)*100</f>
        <v>0.92414786365818524</v>
      </c>
      <c r="K6942">
        <f t="shared" ref="K6942" si="35331">O6942-O6941</f>
        <v>9</v>
      </c>
      <c r="L6942" s="3">
        <f t="shared" ref="L6942" si="35332">SUM(K6936:K6942)/7</f>
        <v>7.1428571428571432</v>
      </c>
      <c r="M6942" s="3">
        <f t="shared" ref="M6942" si="35333">O6942/(B6942/100000)</f>
        <v>95.919983847671119</v>
      </c>
      <c r="N6942">
        <v>110910</v>
      </c>
      <c r="O6942">
        <v>1544</v>
      </c>
    </row>
    <row r="6943" spans="1:15" customFormat="1" x14ac:dyDescent="0.2">
      <c r="A6943" t="s">
        <v>26</v>
      </c>
      <c r="B6943" s="2">
        <v>1609675</v>
      </c>
      <c r="C6943" s="1">
        <f t="shared" si="34364"/>
        <v>44574</v>
      </c>
      <c r="D6943">
        <f t="shared" ref="D6943" si="35334">N6943-N6942</f>
        <v>1348</v>
      </c>
      <c r="E6943" s="2">
        <f t="shared" ref="E6943" si="35335">SUM(D6937:D6943)/7</f>
        <v>973.28571428571433</v>
      </c>
      <c r="F6943" s="2">
        <f t="shared" ref="F6943" si="35336">SUM(D6939:D6943)/5</f>
        <v>920.6</v>
      </c>
      <c r="G6943" s="2">
        <f t="shared" ref="G6943" si="35337">N6943/(B6943/100000)</f>
        <v>6973.9543696708961</v>
      </c>
      <c r="H6943">
        <f t="shared" si="34362"/>
        <v>665</v>
      </c>
      <c r="I6943">
        <f t="shared" si="34363"/>
        <v>650</v>
      </c>
      <c r="J6943" s="3">
        <f t="shared" ref="J6943" si="35338">E6943/(SUM(N6936:N6942)/7)*100</f>
        <v>0.90022594838863113</v>
      </c>
      <c r="K6943">
        <f t="shared" ref="K6943" si="35339">O6943-O6942</f>
        <v>6</v>
      </c>
      <c r="L6943" s="3">
        <f t="shared" ref="L6943" si="35340">SUM(K6937:K6943)/7</f>
        <v>7.1428571428571432</v>
      </c>
      <c r="M6943" s="3">
        <f t="shared" ref="M6943" si="35341">O6943/(B6943/100000)</f>
        <v>96.292729898892631</v>
      </c>
      <c r="N6943">
        <v>112258</v>
      </c>
      <c r="O6943">
        <v>1550</v>
      </c>
    </row>
    <row r="6944" spans="1:15" customFormat="1" x14ac:dyDescent="0.2">
      <c r="A6944" t="s">
        <v>26</v>
      </c>
      <c r="B6944" s="2">
        <v>1609675</v>
      </c>
      <c r="C6944" s="1">
        <f t="shared" si="34364"/>
        <v>44575</v>
      </c>
      <c r="D6944">
        <f t="shared" ref="D6944" si="35342">N6944-N6943</f>
        <v>1282</v>
      </c>
      <c r="E6944" s="2">
        <f t="shared" ref="E6944" si="35343">SUM(D6938:D6944)/7</f>
        <v>988</v>
      </c>
      <c r="F6944" s="2">
        <f t="shared" ref="F6944" si="35344">SUM(D6940:D6944)/5</f>
        <v>1047</v>
      </c>
      <c r="G6944" s="2">
        <f t="shared" ref="G6944" si="35345">N6944/(B6944/100000)</f>
        <v>7053.5977759485613</v>
      </c>
      <c r="H6944">
        <f t="shared" si="34362"/>
        <v>666</v>
      </c>
      <c r="I6944">
        <f t="shared" si="34363"/>
        <v>651</v>
      </c>
      <c r="J6944" s="3">
        <f t="shared" ref="J6944" si="35346">E6944/(SUM(N6937:N6943)/7)*100</f>
        <v>0.90568251611069861</v>
      </c>
      <c r="K6944">
        <f t="shared" ref="K6944" si="35347">O6944-O6943</f>
        <v>7</v>
      </c>
      <c r="L6944" s="3">
        <f t="shared" ref="L6944" si="35348">SUM(K6938:K6944)/7</f>
        <v>7</v>
      </c>
      <c r="M6944" s="3">
        <f t="shared" ref="M6944" si="35349">O6944/(B6944/100000)</f>
        <v>96.727600291984402</v>
      </c>
      <c r="N6944">
        <v>113540</v>
      </c>
      <c r="O6944">
        <v>1557</v>
      </c>
    </row>
    <row r="6945" spans="1:15" customFormat="1" x14ac:dyDescent="0.2">
      <c r="A6945" t="s">
        <v>26</v>
      </c>
      <c r="B6945" s="2">
        <v>1609675</v>
      </c>
      <c r="C6945" s="1">
        <f t="shared" si="34364"/>
        <v>44576</v>
      </c>
      <c r="D6945">
        <f t="shared" ref="D6945:D6946" si="35350">N6945-N6944</f>
        <v>1124</v>
      </c>
      <c r="E6945" s="2">
        <f t="shared" ref="E6945:E6946" si="35351">SUM(D6939:D6945)/7</f>
        <v>1001.2857142857143</v>
      </c>
      <c r="F6945" s="2">
        <f t="shared" ref="F6945:F6946" si="35352">SUM(D6941:D6945)/5</f>
        <v>1193.4000000000001</v>
      </c>
      <c r="G6945" s="2">
        <f t="shared" ref="G6945:G6946" si="35353">N6945/(B6945/100000)</f>
        <v>7123.425536210726</v>
      </c>
      <c r="H6945">
        <f t="shared" si="34362"/>
        <v>667</v>
      </c>
      <c r="I6945">
        <f t="shared" si="34363"/>
        <v>652</v>
      </c>
      <c r="J6945" s="3">
        <f t="shared" ref="J6945:J6946" si="35354">E6945/(SUM(N6938:N6944)/7)*100</f>
        <v>0.90962300415683051</v>
      </c>
      <c r="K6945">
        <f t="shared" ref="K6945:K6946" si="35355">O6945-O6944</f>
        <v>12</v>
      </c>
      <c r="L6945" s="3">
        <f t="shared" ref="L6945:L6946" si="35356">SUM(K6939:K6945)/7</f>
        <v>7.7142857142857144</v>
      </c>
      <c r="M6945" s="3">
        <f t="shared" ref="M6945:M6946" si="35357">O6945/(B6945/100000)</f>
        <v>97.473092394427439</v>
      </c>
      <c r="N6945">
        <f>N6946-1203</f>
        <v>114664</v>
      </c>
      <c r="O6945">
        <v>1569</v>
      </c>
    </row>
    <row r="6946" spans="1:15" customFormat="1" x14ac:dyDescent="0.2">
      <c r="A6946" t="s">
        <v>26</v>
      </c>
      <c r="B6946" s="2">
        <v>1609675</v>
      </c>
      <c r="C6946" s="1">
        <f t="shared" si="34364"/>
        <v>44577</v>
      </c>
      <c r="D6946">
        <f t="shared" si="35350"/>
        <v>1203</v>
      </c>
      <c r="E6946" s="2">
        <f t="shared" si="35351"/>
        <v>1080.2857142857142</v>
      </c>
      <c r="F6946" s="2">
        <f t="shared" si="35352"/>
        <v>1338.6</v>
      </c>
      <c r="G6946" s="2">
        <f t="shared" si="35353"/>
        <v>7198.1611194806401</v>
      </c>
      <c r="H6946">
        <f t="shared" si="34362"/>
        <v>668</v>
      </c>
      <c r="I6946">
        <f t="shared" si="34363"/>
        <v>653</v>
      </c>
      <c r="J6946" s="3">
        <f t="shared" si="35354"/>
        <v>0.97254446027769337</v>
      </c>
      <c r="K6946">
        <f t="shared" si="35355"/>
        <v>1</v>
      </c>
      <c r="L6946" s="3">
        <f t="shared" si="35356"/>
        <v>7.8571428571428568</v>
      </c>
      <c r="M6946" s="3">
        <f t="shared" si="35357"/>
        <v>97.535216736297699</v>
      </c>
      <c r="N6946">
        <v>115867</v>
      </c>
      <c r="O6946">
        <v>1570</v>
      </c>
    </row>
    <row r="6947" spans="1:15" customFormat="1" x14ac:dyDescent="0.2">
      <c r="A6947" t="s">
        <v>26</v>
      </c>
      <c r="B6947" s="2">
        <v>1609675</v>
      </c>
      <c r="C6947" s="1">
        <f t="shared" si="34364"/>
        <v>44578</v>
      </c>
      <c r="D6947">
        <f t="shared" ref="D6947" si="35358">N6947-N6946</f>
        <v>395</v>
      </c>
      <c r="E6947" s="2">
        <f t="shared" ref="E6947" si="35359">SUM(D6941:D6947)/7</f>
        <v>1080.7142857142858</v>
      </c>
      <c r="F6947" s="2">
        <f t="shared" ref="F6947" si="35360">SUM(D6943:D6947)/5</f>
        <v>1070.4000000000001</v>
      </c>
      <c r="G6947" s="2">
        <f t="shared" ref="G6947" si="35361">N6947/(B6947/100000)</f>
        <v>7222.7002345193905</v>
      </c>
      <c r="H6947">
        <f t="shared" si="34362"/>
        <v>669</v>
      </c>
      <c r="I6947">
        <f t="shared" si="34363"/>
        <v>654</v>
      </c>
      <c r="J6947" s="3">
        <f t="shared" ref="J6947" si="35362">E6947/(SUM(N6940:N6946)/7)*100</f>
        <v>0.96355924647501623</v>
      </c>
      <c r="K6947">
        <f t="shared" ref="K6947" si="35363">O6947-O6946</f>
        <v>2</v>
      </c>
      <c r="L6947" s="3">
        <f t="shared" ref="L6947" si="35364">SUM(K6941:K6947)/7</f>
        <v>8.1428571428571423</v>
      </c>
      <c r="M6947" s="3">
        <f t="shared" ref="M6947" si="35365">O6947/(B6947/100000)</f>
        <v>97.659465420038202</v>
      </c>
      <c r="N6947">
        <v>116262</v>
      </c>
      <c r="O6947">
        <v>1572</v>
      </c>
    </row>
    <row r="6948" spans="1:15" customFormat="1" x14ac:dyDescent="0.2">
      <c r="A6948" t="s">
        <v>26</v>
      </c>
      <c r="B6948" s="2">
        <v>1609675</v>
      </c>
      <c r="C6948" s="1">
        <f t="shared" si="34364"/>
        <v>44579</v>
      </c>
      <c r="D6948">
        <f t="shared" ref="D6948" si="35366">N6948-N6947</f>
        <v>559</v>
      </c>
      <c r="E6948" s="2">
        <f t="shared" ref="E6948" si="35367">SUM(D6942:D6948)/7</f>
        <v>1092.4285714285713</v>
      </c>
      <c r="F6948" s="2">
        <f t="shared" ref="F6948" si="35368">SUM(D6944:D6948)/5</f>
        <v>912.6</v>
      </c>
      <c r="G6948" s="2">
        <f t="shared" ref="G6948" si="35369">N6948/(B6948/100000)</f>
        <v>7257.4277416248624</v>
      </c>
      <c r="H6948">
        <f t="shared" si="34362"/>
        <v>670</v>
      </c>
      <c r="I6948">
        <f t="shared" si="34363"/>
        <v>655</v>
      </c>
      <c r="J6948" s="3">
        <f t="shared" ref="J6948" si="35370">E6948/(SUM(N6941:N6947)/7)*100</f>
        <v>0.96470810861954759</v>
      </c>
      <c r="K6948">
        <f t="shared" ref="K6948" si="35371">O6948-O6947</f>
        <v>10</v>
      </c>
      <c r="L6948" s="3">
        <f t="shared" ref="L6948" si="35372">SUM(K6942:K6948)/7</f>
        <v>6.7142857142857144</v>
      </c>
      <c r="M6948" s="3">
        <f t="shared" ref="M6948" si="35373">O6948/(B6948/100000)</f>
        <v>98.280708838740736</v>
      </c>
      <c r="N6948">
        <v>116821</v>
      </c>
      <c r="O6948">
        <v>1582</v>
      </c>
    </row>
    <row r="6949" spans="1:15" customFormat="1" x14ac:dyDescent="0.2">
      <c r="A6949" t="s">
        <v>26</v>
      </c>
      <c r="B6949" s="2">
        <v>1609675</v>
      </c>
      <c r="C6949" s="1">
        <f t="shared" si="34364"/>
        <v>44580</v>
      </c>
      <c r="D6949">
        <f t="shared" ref="D6949" si="35374">N6949-N6948</f>
        <v>2767</v>
      </c>
      <c r="E6949" s="2">
        <f t="shared" ref="E6949" si="35375">SUM(D6943:D6949)/7</f>
        <v>1239.7142857142858</v>
      </c>
      <c r="F6949" s="2">
        <f t="shared" ref="F6949" si="35376">SUM(D6945:D6949)/5</f>
        <v>1209.5999999999999</v>
      </c>
      <c r="G6949" s="2">
        <f t="shared" ref="G6949" si="35377">N6949/(B6949/100000)</f>
        <v>7429.3257955798526</v>
      </c>
      <c r="H6949">
        <f t="shared" si="34362"/>
        <v>671</v>
      </c>
      <c r="I6949">
        <f t="shared" si="34363"/>
        <v>656</v>
      </c>
      <c r="J6949" s="3">
        <f t="shared" ref="J6949" si="35378">E6949/(SUM(N6942:N6948)/7)*100</f>
        <v>1.0843135637905743</v>
      </c>
      <c r="K6949">
        <f t="shared" ref="K6949" si="35379">O6949-O6948</f>
        <v>10</v>
      </c>
      <c r="L6949" s="3">
        <f t="shared" ref="L6949" si="35380">SUM(K6943:K6949)/7</f>
        <v>6.8571428571428568</v>
      </c>
      <c r="M6949" s="3">
        <f t="shared" ref="M6949" si="35381">O6949/(B6949/100000)</f>
        <v>98.90195225744327</v>
      </c>
      <c r="N6949">
        <v>119588</v>
      </c>
      <c r="O6949">
        <v>1592</v>
      </c>
    </row>
    <row r="6950" spans="1:15" customFormat="1" x14ac:dyDescent="0.2">
      <c r="A6950" t="s">
        <v>26</v>
      </c>
      <c r="B6950" s="2">
        <v>1609675</v>
      </c>
      <c r="C6950" s="1">
        <f t="shared" si="34364"/>
        <v>44581</v>
      </c>
      <c r="D6950">
        <f t="shared" ref="D6950" si="35382">N6950-N6949</f>
        <v>2499</v>
      </c>
      <c r="E6950" s="2">
        <f t="shared" ref="E6950" si="35383">SUM(D6944:D6950)/7</f>
        <v>1404.1428571428571</v>
      </c>
      <c r="F6950" s="2">
        <f t="shared" ref="F6950" si="35384">SUM(D6946:D6950)/5</f>
        <v>1484.6</v>
      </c>
      <c r="G6950" s="2">
        <f t="shared" ref="G6950" si="35385">N6950/(B6950/100000)</f>
        <v>7584.5745259136156</v>
      </c>
      <c r="H6950">
        <f t="shared" si="34362"/>
        <v>672</v>
      </c>
      <c r="I6950">
        <f t="shared" si="34363"/>
        <v>657</v>
      </c>
      <c r="J6950" s="3">
        <f t="shared" ref="J6950" si="35386">E6950/(SUM(N6943:N6949)/7)*100</f>
        <v>1.2149567367119902</v>
      </c>
      <c r="K6950">
        <f t="shared" ref="K6950" si="35387">O6950-O6949</f>
        <v>7</v>
      </c>
      <c r="L6950" s="3">
        <f t="shared" ref="L6950" si="35388">SUM(K6944:K6950)/7</f>
        <v>7</v>
      </c>
      <c r="M6950" s="3">
        <f t="shared" ref="M6950" si="35389">O6950/(B6950/100000)</f>
        <v>99.336822650535041</v>
      </c>
      <c r="N6950">
        <v>122087</v>
      </c>
      <c r="O6950">
        <v>1599</v>
      </c>
    </row>
    <row r="6951" spans="1:15" customFormat="1" x14ac:dyDescent="0.2">
      <c r="A6951" t="s">
        <v>26</v>
      </c>
      <c r="B6951" s="2">
        <v>1609675</v>
      </c>
      <c r="C6951" s="1">
        <f t="shared" si="34364"/>
        <v>44582</v>
      </c>
      <c r="D6951">
        <f t="shared" ref="D6951" si="35390">N6951-N6950</f>
        <v>2123</v>
      </c>
      <c r="E6951" s="2">
        <f t="shared" ref="E6951" si="35391">SUM(D6945:D6951)/7</f>
        <v>1524.2857142857142</v>
      </c>
      <c r="F6951" s="2">
        <f t="shared" ref="F6951" si="35392">SUM(D6947:D6951)/5</f>
        <v>1668.6</v>
      </c>
      <c r="G6951" s="2">
        <f t="shared" ref="G6951" si="35393">N6951/(B6951/100000)</f>
        <v>7716.4645037041637</v>
      </c>
      <c r="H6951">
        <f t="shared" si="34362"/>
        <v>673</v>
      </c>
      <c r="I6951">
        <f t="shared" si="34363"/>
        <v>658</v>
      </c>
      <c r="J6951" s="3">
        <f t="shared" ref="J6951" si="35394">E6951/(SUM(N6944:N6950)/7)*100</f>
        <v>1.3030803745348538</v>
      </c>
      <c r="K6951">
        <f t="shared" ref="K6951" si="35395">O6951-O6950</f>
        <v>4</v>
      </c>
      <c r="L6951" s="3">
        <f t="shared" ref="L6951" si="35396">SUM(K6945:K6951)/7</f>
        <v>6.5714285714285712</v>
      </c>
      <c r="M6951" s="3">
        <f t="shared" ref="M6951" si="35397">O6951/(B6951/100000)</f>
        <v>99.585320018016063</v>
      </c>
      <c r="N6951">
        <v>124210</v>
      </c>
      <c r="O6951">
        <v>1603</v>
      </c>
    </row>
    <row r="6952" spans="1:15" customFormat="1" x14ac:dyDescent="0.2">
      <c r="A6952" t="s">
        <v>26</v>
      </c>
      <c r="B6952" s="2">
        <v>1609675</v>
      </c>
      <c r="C6952" s="1">
        <f t="shared" si="34364"/>
        <v>44583</v>
      </c>
      <c r="D6952">
        <f t="shared" ref="D6952" si="35398">N6952-N6951</f>
        <v>2413</v>
      </c>
      <c r="E6952" s="2">
        <f t="shared" ref="E6952" si="35399">SUM(D6946:D6952)/7</f>
        <v>1708.4285714285713</v>
      </c>
      <c r="F6952" s="2">
        <f t="shared" ref="F6952" si="35400">SUM(D6948:D6952)/5</f>
        <v>2072.1999999999998</v>
      </c>
      <c r="G6952" s="2">
        <f t="shared" ref="G6952" si="35401">N6952/(B6952/100000)</f>
        <v>7866.3705406370855</v>
      </c>
      <c r="H6952">
        <f t="shared" si="34362"/>
        <v>674</v>
      </c>
      <c r="I6952">
        <f t="shared" si="34363"/>
        <v>659</v>
      </c>
      <c r="J6952" s="3">
        <f t="shared" ref="J6952" si="35402">E6952/(SUM(N6945:N6951)/7)*100</f>
        <v>1.4417136126746384</v>
      </c>
      <c r="K6952">
        <f t="shared" ref="K6952" si="35403">O6952-O6951</f>
        <v>4</v>
      </c>
      <c r="L6952" s="3">
        <f t="shared" ref="L6952" si="35404">SUM(K6946:K6952)/7</f>
        <v>5.4285714285714288</v>
      </c>
      <c r="M6952" s="3">
        <f t="shared" ref="M6952" si="35405">O6952/(B6952/100000)</f>
        <v>99.833817385497071</v>
      </c>
      <c r="N6952">
        <v>126623</v>
      </c>
      <c r="O6952">
        <v>1607</v>
      </c>
    </row>
    <row r="6953" spans="1:15" customFormat="1" x14ac:dyDescent="0.2">
      <c r="A6953" t="s">
        <v>26</v>
      </c>
      <c r="B6953" s="2">
        <v>1609675</v>
      </c>
      <c r="C6953" s="1">
        <f t="shared" si="34364"/>
        <v>44584</v>
      </c>
      <c r="D6953">
        <f t="shared" ref="D6953" si="35406">N6953-N6952</f>
        <v>1842</v>
      </c>
      <c r="E6953" s="2">
        <f t="shared" ref="E6953" si="35407">SUM(D6947:D6953)/7</f>
        <v>1799.7142857142858</v>
      </c>
      <c r="F6953" s="2">
        <f t="shared" ref="F6953" si="35408">SUM(D6949:D6953)/5</f>
        <v>2328.8000000000002</v>
      </c>
      <c r="G6953" s="2">
        <f t="shared" ref="G6953" si="35409">N6953/(B6953/100000)</f>
        <v>7980.8035783620917</v>
      </c>
      <c r="H6953">
        <f t="shared" si="34362"/>
        <v>675</v>
      </c>
      <c r="I6953">
        <f t="shared" si="34363"/>
        <v>660</v>
      </c>
      <c r="J6953" s="3">
        <f t="shared" ref="J6953" si="35410">E6953/(SUM(N6946:N6952)/7)*100</f>
        <v>1.497163257108495</v>
      </c>
      <c r="K6953">
        <f t="shared" ref="K6953" si="35411">O6953-O6952</f>
        <v>0</v>
      </c>
      <c r="L6953" s="3">
        <f t="shared" ref="L6953" si="35412">SUM(K6947:K6953)/7</f>
        <v>5.2857142857142856</v>
      </c>
      <c r="M6953" s="3">
        <f t="shared" ref="M6953" si="35413">O6953/(B6953/100000)</f>
        <v>99.833817385497071</v>
      </c>
      <c r="N6953">
        <v>128465</v>
      </c>
      <c r="O6953">
        <v>1607</v>
      </c>
    </row>
    <row r="6954" spans="1:15" customFormat="1" x14ac:dyDescent="0.2">
      <c r="A6954" t="s">
        <v>26</v>
      </c>
      <c r="B6954" s="2">
        <v>1609675</v>
      </c>
      <c r="C6954" s="1">
        <f t="shared" si="34364"/>
        <v>44585</v>
      </c>
      <c r="D6954">
        <f t="shared" ref="D6954" si="35414">N6954-N6953</f>
        <v>540</v>
      </c>
      <c r="E6954" s="2">
        <f t="shared" ref="E6954" si="35415">SUM(D6948:D6954)/7</f>
        <v>1820.4285714285713</v>
      </c>
      <c r="F6954" s="2">
        <f t="shared" ref="F6954" si="35416">SUM(D6950:D6954)/5</f>
        <v>1883.4</v>
      </c>
      <c r="G6954" s="2">
        <f t="shared" ref="G6954" si="35417">N6954/(B6954/100000)</f>
        <v>8014.3507229720281</v>
      </c>
      <c r="H6954">
        <f t="shared" si="34362"/>
        <v>676</v>
      </c>
      <c r="I6954">
        <f t="shared" si="34363"/>
        <v>661</v>
      </c>
      <c r="J6954" s="3">
        <f t="shared" ref="J6954" si="35418">E6954/(SUM(N6947:N6953)/7)*100</f>
        <v>1.4920567269593561</v>
      </c>
      <c r="K6954">
        <f t="shared" ref="K6954" si="35419">O6954-O6953</f>
        <v>0</v>
      </c>
      <c r="L6954" s="3">
        <f t="shared" ref="L6954" si="35420">SUM(K6948:K6954)/7</f>
        <v>5</v>
      </c>
      <c r="M6954" s="3">
        <f t="shared" ref="M6954" si="35421">O6954/(B6954/100000)</f>
        <v>99.833817385497071</v>
      </c>
      <c r="N6954">
        <v>129005</v>
      </c>
      <c r="O6954">
        <v>1607</v>
      </c>
    </row>
    <row r="6955" spans="1:15" customFormat="1" x14ac:dyDescent="0.2">
      <c r="A6955" t="s">
        <v>26</v>
      </c>
      <c r="B6955" s="2">
        <v>1609675</v>
      </c>
      <c r="C6955" s="1">
        <f t="shared" si="34364"/>
        <v>44586</v>
      </c>
      <c r="D6955">
        <f t="shared" ref="D6955" si="35422">N6955-N6954</f>
        <v>1172</v>
      </c>
      <c r="E6955" s="2">
        <f t="shared" ref="E6955" si="35423">SUM(D6949:D6955)/7</f>
        <v>1908</v>
      </c>
      <c r="F6955" s="2">
        <f t="shared" ref="F6955" si="35424">SUM(D6951:D6955)/5</f>
        <v>1618</v>
      </c>
      <c r="G6955" s="2">
        <f t="shared" ref="G6955" si="35425">N6955/(B6955/100000)</f>
        <v>8087.1604516439656</v>
      </c>
      <c r="H6955">
        <f t="shared" si="34362"/>
        <v>677</v>
      </c>
      <c r="I6955">
        <f t="shared" si="34363"/>
        <v>662</v>
      </c>
      <c r="J6955" s="3">
        <f t="shared" ref="J6955" si="35426">E6955/(SUM(N6948:N6954)/7)*100</f>
        <v>1.5408416484098391</v>
      </c>
      <c r="K6955">
        <f t="shared" ref="K6955" si="35427">O6955-O6954</f>
        <v>10</v>
      </c>
      <c r="L6955" s="3">
        <f t="shared" ref="L6955" si="35428">SUM(K6949:K6955)/7</f>
        <v>5</v>
      </c>
      <c r="M6955" s="3">
        <f t="shared" ref="M6955" si="35429">O6955/(B6955/100000)</f>
        <v>100.4550608041996</v>
      </c>
      <c r="N6955">
        <v>130177</v>
      </c>
      <c r="O6955">
        <v>1617</v>
      </c>
    </row>
    <row r="6956" spans="1:15" customFormat="1" x14ac:dyDescent="0.2">
      <c r="A6956" t="s">
        <v>26</v>
      </c>
      <c r="B6956" s="2">
        <v>1609675</v>
      </c>
      <c r="C6956" s="1">
        <f t="shared" si="34364"/>
        <v>44587</v>
      </c>
      <c r="D6956">
        <f t="shared" ref="D6956" si="35430">N6956-N6955</f>
        <v>4095</v>
      </c>
      <c r="E6956" s="2">
        <f t="shared" ref="E6956" si="35431">SUM(D6950:D6956)/7</f>
        <v>2097.7142857142858</v>
      </c>
      <c r="F6956" s="2">
        <f t="shared" ref="F6956" si="35432">SUM(D6952:D6956)/5</f>
        <v>2012.4</v>
      </c>
      <c r="G6956" s="2">
        <f t="shared" ref="G6956" si="35433">N6956/(B6956/100000)</f>
        <v>8341.5596316026531</v>
      </c>
      <c r="H6956">
        <f t="shared" si="34362"/>
        <v>678</v>
      </c>
      <c r="I6956">
        <f t="shared" si="34363"/>
        <v>663</v>
      </c>
      <c r="J6956" s="3">
        <f t="shared" ref="J6956" si="35434">E6956/(SUM(N6949:N6955)/7)*100</f>
        <v>1.6683425078537304</v>
      </c>
      <c r="K6956">
        <f t="shared" ref="K6956" si="35435">O6956-O6955</f>
        <v>8</v>
      </c>
      <c r="L6956" s="3">
        <f t="shared" ref="L6956" si="35436">SUM(K6950:K6956)/7</f>
        <v>4.7142857142857144</v>
      </c>
      <c r="M6956" s="3">
        <f t="shared" ref="M6956" si="35437">O6956/(B6956/100000)</f>
        <v>100.95205553916163</v>
      </c>
      <c r="N6956">
        <v>134272</v>
      </c>
      <c r="O6956">
        <v>1625</v>
      </c>
    </row>
    <row r="6957" spans="1:15" customFormat="1" x14ac:dyDescent="0.2">
      <c r="A6957" t="s">
        <v>26</v>
      </c>
      <c r="B6957" s="2">
        <v>1609675</v>
      </c>
      <c r="C6957" s="1">
        <f t="shared" si="34364"/>
        <v>44588</v>
      </c>
      <c r="D6957">
        <f t="shared" ref="D6957" si="35438">N6957-N6956</f>
        <v>3260</v>
      </c>
      <c r="E6957" s="2">
        <f t="shared" ref="E6957" si="35439">SUM(D6951:D6957)/7</f>
        <v>2206.4285714285716</v>
      </c>
      <c r="F6957" s="2">
        <f t="shared" ref="F6957" si="35440">SUM(D6953:D6957)/5</f>
        <v>2181.8000000000002</v>
      </c>
      <c r="G6957" s="2">
        <f t="shared" ref="G6957" si="35441">N6957/(B6957/100000)</f>
        <v>8544.0849860996786</v>
      </c>
      <c r="H6957">
        <f t="shared" si="34362"/>
        <v>679</v>
      </c>
      <c r="I6957">
        <f t="shared" si="34363"/>
        <v>664</v>
      </c>
      <c r="J6957" s="3">
        <f t="shared" ref="J6957" si="35442">E6957/(SUM(N6950:N6956)/7)*100</f>
        <v>1.7260088127584963</v>
      </c>
      <c r="K6957">
        <f t="shared" ref="K6957" si="35443">O6957-O6956</f>
        <v>4</v>
      </c>
      <c r="L6957" s="3">
        <f t="shared" ref="L6957" si="35444">SUM(K6951:K6957)/7</f>
        <v>4.2857142857142856</v>
      </c>
      <c r="M6957" s="3">
        <f t="shared" ref="M6957" si="35445">O6957/(B6957/100000)</f>
        <v>101.20055290664264</v>
      </c>
      <c r="N6957">
        <v>137532</v>
      </c>
      <c r="O6957">
        <v>1629</v>
      </c>
    </row>
    <row r="6958" spans="1:15" customFormat="1" x14ac:dyDescent="0.2">
      <c r="A6958" t="s">
        <v>26</v>
      </c>
      <c r="B6958" s="2">
        <v>1609675</v>
      </c>
      <c r="C6958" s="1">
        <f t="shared" si="34364"/>
        <v>44589</v>
      </c>
      <c r="D6958">
        <f t="shared" ref="D6958" si="35446">N6958-N6957</f>
        <v>3065</v>
      </c>
      <c r="E6958" s="2">
        <f t="shared" ref="E6958" si="35447">SUM(D6952:D6958)/7</f>
        <v>2341</v>
      </c>
      <c r="F6958" s="2">
        <f t="shared" ref="F6958" si="35448">SUM(D6954:D6958)/5</f>
        <v>2426.4</v>
      </c>
      <c r="G6958" s="2">
        <f t="shared" ref="G6958" si="35449">N6958/(B6958/100000)</f>
        <v>8734.4960939320044</v>
      </c>
      <c r="H6958">
        <f t="shared" si="34362"/>
        <v>680</v>
      </c>
      <c r="I6958">
        <f t="shared" si="34363"/>
        <v>665</v>
      </c>
      <c r="J6958" s="3">
        <f t="shared" ref="J6958" si="35450">E6958/(SUM(N6951:N6957)/7)*100</f>
        <v>1.8002074077980059</v>
      </c>
      <c r="K6958">
        <f t="shared" ref="K6958" si="35451">O6958-O6957</f>
        <v>2</v>
      </c>
      <c r="L6958" s="3">
        <f t="shared" ref="L6958" si="35452">SUM(K6952:K6958)/7</f>
        <v>4</v>
      </c>
      <c r="M6958" s="3">
        <f t="shared" ref="M6958" si="35453">O6958/(B6958/100000)</f>
        <v>101.32480159038315</v>
      </c>
      <c r="N6958">
        <v>140597</v>
      </c>
      <c r="O6958">
        <v>1631</v>
      </c>
    </row>
    <row r="6959" spans="1:15" customFormat="1" x14ac:dyDescent="0.2">
      <c r="A6959" t="s">
        <v>26</v>
      </c>
      <c r="B6959" s="2">
        <v>1609675</v>
      </c>
      <c r="C6959" s="1">
        <f t="shared" si="34364"/>
        <v>44590</v>
      </c>
      <c r="D6959">
        <f t="shared" ref="D6959" si="35454">N6959-N6958</f>
        <v>2926</v>
      </c>
      <c r="E6959" s="2">
        <f t="shared" ref="E6959" si="35455">SUM(D6953:D6959)/7</f>
        <v>2414.2857142857142</v>
      </c>
      <c r="F6959" s="2">
        <f t="shared" ref="F6959" si="35456">SUM(D6955:D6959)/5</f>
        <v>2903.6</v>
      </c>
      <c r="G6959" s="2">
        <f t="shared" ref="G6959" si="35457">N6959/(B6959/100000)</f>
        <v>8916.2719182443652</v>
      </c>
      <c r="H6959">
        <f t="shared" si="34362"/>
        <v>681</v>
      </c>
      <c r="I6959">
        <f t="shared" si="34363"/>
        <v>666</v>
      </c>
      <c r="J6959" s="3">
        <f t="shared" ref="J6959" si="35458">E6959/(SUM(N6952:N6958)/7)*100</f>
        <v>1.8237324789488394</v>
      </c>
      <c r="K6959">
        <f t="shared" ref="K6959" si="35459">O6959-O6958</f>
        <v>0</v>
      </c>
      <c r="L6959" s="3">
        <f t="shared" ref="L6959" si="35460">SUM(K6953:K6959)/7</f>
        <v>3.4285714285714284</v>
      </c>
      <c r="M6959" s="3">
        <f t="shared" ref="M6959" si="35461">O6959/(B6959/100000)</f>
        <v>101.32480159038315</v>
      </c>
      <c r="N6959">
        <v>143523</v>
      </c>
      <c r="O6959">
        <v>1631</v>
      </c>
    </row>
    <row r="6960" spans="1:15" customFormat="1" x14ac:dyDescent="0.2">
      <c r="A6960" t="s">
        <v>26</v>
      </c>
      <c r="B6960" s="2">
        <v>1609675</v>
      </c>
      <c r="C6960" s="1">
        <f t="shared" si="34364"/>
        <v>44591</v>
      </c>
      <c r="D6960">
        <f t="shared" ref="D6960" si="35462">N6960-N6959</f>
        <v>2115</v>
      </c>
      <c r="E6960" s="2">
        <f t="shared" ref="E6960" si="35463">SUM(D6954:D6960)/7</f>
        <v>2453.2857142857142</v>
      </c>
      <c r="F6960" s="2">
        <f t="shared" ref="F6960" si="35464">SUM(D6956:D6960)/5</f>
        <v>3092.2</v>
      </c>
      <c r="G6960" s="2">
        <f t="shared" ref="G6960" si="35465">N6960/(B6960/100000)</f>
        <v>9047.6649012999515</v>
      </c>
      <c r="H6960">
        <f t="shared" si="34362"/>
        <v>682</v>
      </c>
      <c r="I6960">
        <f t="shared" si="34363"/>
        <v>667</v>
      </c>
      <c r="J6960" s="3">
        <f t="shared" ref="J6960" si="35466">E6960/(SUM(N6953:N6959)/7)*100</f>
        <v>1.8200008266468555</v>
      </c>
      <c r="K6960">
        <f t="shared" ref="K6960" si="35467">O6960-O6959</f>
        <v>0</v>
      </c>
      <c r="L6960" s="3">
        <f t="shared" ref="L6960" si="35468">SUM(K6954:K6960)/7</f>
        <v>3.4285714285714284</v>
      </c>
      <c r="M6960" s="3">
        <f t="shared" ref="M6960" si="35469">O6960/(B6960/100000)</f>
        <v>101.32480159038315</v>
      </c>
      <c r="N6960">
        <v>145638</v>
      </c>
      <c r="O6960">
        <v>1631</v>
      </c>
    </row>
    <row r="6961" spans="1:15" customFormat="1" x14ac:dyDescent="0.2">
      <c r="A6961" t="s">
        <v>26</v>
      </c>
      <c r="B6961" s="2">
        <v>1609675</v>
      </c>
      <c r="C6961" s="1">
        <f t="shared" si="34364"/>
        <v>44592</v>
      </c>
      <c r="D6961">
        <f t="shared" ref="D6961" si="35470">N6961-N6960</f>
        <v>829</v>
      </c>
      <c r="E6961" s="2">
        <f t="shared" ref="E6961" si="35471">SUM(D6955:D6961)/7</f>
        <v>2494.5714285714284</v>
      </c>
      <c r="F6961" s="2">
        <f t="shared" ref="F6961" si="35472">SUM(D6957:D6961)/5</f>
        <v>2439</v>
      </c>
      <c r="G6961" s="2">
        <f t="shared" ref="G6961" si="35473">N6961/(B6961/100000)</f>
        <v>9099.1659807103915</v>
      </c>
      <c r="H6961">
        <f t="shared" si="34362"/>
        <v>683</v>
      </c>
      <c r="I6961">
        <f t="shared" si="34363"/>
        <v>668</v>
      </c>
      <c r="J6961" s="3">
        <f t="shared" ref="J6961" si="35474">E6961/(SUM(N6954:N6960)/7)*100</f>
        <v>1.8175497322908079</v>
      </c>
      <c r="K6961">
        <f t="shared" ref="K6961" si="35475">O6961-O6960</f>
        <v>1</v>
      </c>
      <c r="L6961" s="3">
        <f t="shared" ref="L6961" si="35476">SUM(K6955:K6961)/7</f>
        <v>3.5714285714285716</v>
      </c>
      <c r="M6961" s="3">
        <f t="shared" ref="M6961" si="35477">O6961/(B6961/100000)</f>
        <v>101.3869259322534</v>
      </c>
      <c r="N6961">
        <v>146467</v>
      </c>
      <c r="O6961">
        <v>1632</v>
      </c>
    </row>
    <row r="6962" spans="1:15" customFormat="1" x14ac:dyDescent="0.2">
      <c r="A6962" t="s">
        <v>26</v>
      </c>
      <c r="B6962" s="2">
        <v>1609675</v>
      </c>
      <c r="C6962" s="1">
        <f t="shared" si="34364"/>
        <v>44593</v>
      </c>
      <c r="D6962">
        <f t="shared" ref="D6962" si="35478">N6962-N6961</f>
        <v>1811</v>
      </c>
      <c r="E6962" s="2">
        <f t="shared" ref="E6962" si="35479">SUM(D6956:D6962)/7</f>
        <v>2585.8571428571427</v>
      </c>
      <c r="F6962" s="2">
        <f t="shared" ref="F6962" si="35480">SUM(D6958:D6962)/5</f>
        <v>2149.1999999999998</v>
      </c>
      <c r="G6962" s="2">
        <f t="shared" ref="G6962" si="35481">N6962/(B6962/100000)</f>
        <v>9211.6731638374204</v>
      </c>
      <c r="H6962">
        <f t="shared" si="34362"/>
        <v>684</v>
      </c>
      <c r="I6962">
        <f t="shared" si="34363"/>
        <v>669</v>
      </c>
      <c r="J6962" s="3">
        <f t="shared" ref="J6962" si="35482">E6962/(SUM(N6955:N6961)/7)*100</f>
        <v>1.8504282329079969</v>
      </c>
      <c r="K6962">
        <f t="shared" ref="K6962" si="35483">O6962-O6961</f>
        <v>11</v>
      </c>
      <c r="L6962" s="3">
        <f t="shared" ref="L6962" si="35484">SUM(K6956:K6962)/7</f>
        <v>3.7142857142857144</v>
      </c>
      <c r="M6962" s="3">
        <f t="shared" ref="M6962" si="35485">O6962/(B6962/100000)</f>
        <v>102.0702936928262</v>
      </c>
      <c r="N6962">
        <v>148278</v>
      </c>
      <c r="O6962">
        <v>1643</v>
      </c>
    </row>
    <row r="6963" spans="1:15" customFormat="1" x14ac:dyDescent="0.2">
      <c r="A6963" t="s">
        <v>26</v>
      </c>
      <c r="B6963" s="2">
        <v>1609675</v>
      </c>
      <c r="C6963" s="1">
        <f t="shared" si="34364"/>
        <v>44594</v>
      </c>
      <c r="D6963">
        <f t="shared" ref="D6963" si="35486">N6963-N6962</f>
        <v>4209</v>
      </c>
      <c r="E6963" s="2">
        <f t="shared" ref="E6963" si="35487">SUM(D6957:D6963)/7</f>
        <v>2602.1428571428573</v>
      </c>
      <c r="F6963" s="2">
        <f t="shared" ref="F6963" si="35488">SUM(D6959:D6963)/5</f>
        <v>2378</v>
      </c>
      <c r="G6963" s="2">
        <f t="shared" ref="G6963" si="35489">N6963/(B6963/100000)</f>
        <v>9473.1545187693173</v>
      </c>
      <c r="H6963">
        <f t="shared" si="34362"/>
        <v>685</v>
      </c>
      <c r="I6963">
        <f t="shared" si="34363"/>
        <v>670</v>
      </c>
      <c r="J6963" s="3">
        <f t="shared" ref="J6963" si="35490">E6963/(SUM(N6956:N6962)/7)*100</f>
        <v>1.8282517336523787</v>
      </c>
      <c r="K6963">
        <f t="shared" ref="K6963" si="35491">O6963-O6962</f>
        <v>6</v>
      </c>
      <c r="L6963" s="3">
        <f t="shared" ref="L6963" si="35492">SUM(K6957:K6963)/7</f>
        <v>3.4285714285714284</v>
      </c>
      <c r="M6963" s="3">
        <f t="shared" ref="M6963" si="35493">O6963/(B6963/100000)</f>
        <v>102.44303974404771</v>
      </c>
      <c r="N6963">
        <v>152487</v>
      </c>
      <c r="O6963">
        <v>1649</v>
      </c>
    </row>
    <row r="6964" spans="1:15" customFormat="1" x14ac:dyDescent="0.2">
      <c r="A6964" t="s">
        <v>26</v>
      </c>
      <c r="B6964" s="2">
        <v>1609675</v>
      </c>
      <c r="C6964" s="1">
        <f t="shared" si="34364"/>
        <v>44595</v>
      </c>
      <c r="D6964">
        <f t="shared" ref="D6964" si="35494">N6964-N6963</f>
        <v>3833</v>
      </c>
      <c r="E6964" s="2">
        <f t="shared" ref="E6964" si="35495">SUM(D6958:D6964)/7</f>
        <v>2684</v>
      </c>
      <c r="F6964" s="2">
        <f t="shared" ref="F6964" si="35496">SUM(D6960:D6964)/5</f>
        <v>2559.4</v>
      </c>
      <c r="G6964" s="2">
        <f t="shared" ref="G6964" si="35497">N6964/(B6964/100000)</f>
        <v>9711.2771211579984</v>
      </c>
      <c r="H6964">
        <f t="shared" si="34362"/>
        <v>686</v>
      </c>
      <c r="I6964">
        <f t="shared" si="34363"/>
        <v>671</v>
      </c>
      <c r="J6964" s="3">
        <f t="shared" ref="J6964" si="35498">E6964/(SUM(N6957:N6963)/7)*100</f>
        <v>1.8519066121779517</v>
      </c>
      <c r="K6964">
        <f t="shared" ref="K6964" si="35499">O6964-O6963</f>
        <v>1</v>
      </c>
      <c r="L6964" s="3">
        <f t="shared" ref="L6964" si="35500">SUM(K6958:K6964)/7</f>
        <v>3</v>
      </c>
      <c r="M6964" s="3">
        <f t="shared" ref="M6964" si="35501">O6964/(B6964/100000)</f>
        <v>102.50516408591797</v>
      </c>
      <c r="N6964">
        <v>156320</v>
      </c>
      <c r="O6964">
        <v>1650</v>
      </c>
    </row>
    <row r="6965" spans="1:15" customFormat="1" x14ac:dyDescent="0.2">
      <c r="A6965" t="s">
        <v>26</v>
      </c>
      <c r="B6965" s="2">
        <v>1609675</v>
      </c>
      <c r="C6965" s="1">
        <f t="shared" si="34364"/>
        <v>44596</v>
      </c>
      <c r="D6965">
        <f t="shared" ref="D6965" si="35502">N6965-N6964</f>
        <v>3849</v>
      </c>
      <c r="E6965" s="2">
        <f t="shared" ref="E6965" si="35503">SUM(D6959:D6965)/7</f>
        <v>2796</v>
      </c>
      <c r="F6965" s="2">
        <f t="shared" ref="F6965" si="35504">SUM(D6961:D6965)/5</f>
        <v>2906.2</v>
      </c>
      <c r="G6965" s="2">
        <f t="shared" ref="G6965" si="35505">N6965/(B6965/100000)</f>
        <v>9950.3937130166032</v>
      </c>
      <c r="H6965">
        <f t="shared" si="34362"/>
        <v>687</v>
      </c>
      <c r="I6965">
        <f t="shared" si="34363"/>
        <v>672</v>
      </c>
      <c r="J6965" s="3">
        <f t="shared" ref="J6965" si="35506">E6965/(SUM(N6958:N6964)/7)*100</f>
        <v>1.8941072862935615</v>
      </c>
      <c r="K6965">
        <f t="shared" ref="K6965" si="35507">O6965-O6964</f>
        <v>2</v>
      </c>
      <c r="L6965" s="3">
        <f t="shared" ref="L6965" si="35508">SUM(K6959:K6965)/7</f>
        <v>3</v>
      </c>
      <c r="M6965" s="3">
        <f t="shared" ref="M6965" si="35509">O6965/(B6965/100000)</f>
        <v>102.62941276965847</v>
      </c>
      <c r="N6965">
        <v>160169</v>
      </c>
      <c r="O6965">
        <v>1652</v>
      </c>
    </row>
    <row r="6966" spans="1:15" customFormat="1" x14ac:dyDescent="0.2">
      <c r="A6966" t="s">
        <v>26</v>
      </c>
      <c r="B6966" s="2">
        <v>1609675</v>
      </c>
      <c r="C6966" s="1">
        <f t="shared" si="34364"/>
        <v>44597</v>
      </c>
      <c r="D6966">
        <f t="shared" ref="D6966" si="35510">N6966-N6965</f>
        <v>3570</v>
      </c>
      <c r="E6966" s="2">
        <f t="shared" ref="E6966" si="35511">SUM(D6960:D6966)/7</f>
        <v>2888</v>
      </c>
      <c r="F6966" s="2">
        <f t="shared" ref="F6966" si="35512">SUM(D6962:D6966)/5</f>
        <v>3454.4</v>
      </c>
      <c r="G6966" s="2">
        <f t="shared" ref="G6966" si="35513">N6966/(B6966/100000)</f>
        <v>10172.177613493406</v>
      </c>
      <c r="H6966">
        <f t="shared" si="34362"/>
        <v>688</v>
      </c>
      <c r="I6966">
        <f t="shared" si="34363"/>
        <v>673</v>
      </c>
      <c r="J6966" s="3">
        <f t="shared" ref="J6966" si="35514">E6966/(SUM(N6959:N6965)/7)*100</f>
        <v>1.9200632169606853</v>
      </c>
      <c r="K6966">
        <f t="shared" ref="K6966" si="35515">O6966-O6965</f>
        <v>5</v>
      </c>
      <c r="L6966" s="3">
        <f t="shared" ref="L6966" si="35516">SUM(K6960:K6966)/7</f>
        <v>3.7142857142857144</v>
      </c>
      <c r="M6966" s="3">
        <f t="shared" ref="M6966" si="35517">O6966/(B6966/100000)</f>
        <v>102.94003447900974</v>
      </c>
      <c r="N6966">
        <v>163739</v>
      </c>
      <c r="O6966">
        <v>1657</v>
      </c>
    </row>
    <row r="6967" spans="1:15" customFormat="1" x14ac:dyDescent="0.2">
      <c r="A6967" t="s">
        <v>26</v>
      </c>
      <c r="B6967" s="2">
        <v>1609675</v>
      </c>
      <c r="C6967" s="1">
        <f t="shared" si="34364"/>
        <v>44598</v>
      </c>
      <c r="D6967">
        <f t="shared" ref="D6967" si="35518">N6967-N6966</f>
        <v>2900</v>
      </c>
      <c r="E6967" s="2">
        <f t="shared" ref="E6967" si="35519">SUM(D6961:D6967)/7</f>
        <v>3000.1428571428573</v>
      </c>
      <c r="F6967" s="2">
        <f t="shared" ref="F6967" si="35520">SUM(D6963:D6967)/5</f>
        <v>3672.2</v>
      </c>
      <c r="G6967" s="2">
        <f t="shared" ref="G6967" si="35521">N6967/(B6967/100000)</f>
        <v>10352.338204917141</v>
      </c>
      <c r="H6967">
        <f t="shared" si="34362"/>
        <v>689</v>
      </c>
      <c r="I6967">
        <f t="shared" si="34363"/>
        <v>674</v>
      </c>
      <c r="J6967" s="3">
        <f t="shared" ref="J6967" si="35522">E6967/(SUM(N6960:N6966)/7)*100</f>
        <v>1.9570439978454905</v>
      </c>
      <c r="K6967">
        <f t="shared" ref="K6967" si="35523">O6967-O6966</f>
        <v>0</v>
      </c>
      <c r="L6967" s="3">
        <f t="shared" ref="L6967" si="35524">SUM(K6961:K6967)/7</f>
        <v>3.7142857142857144</v>
      </c>
      <c r="M6967" s="3">
        <f t="shared" ref="M6967" si="35525">O6967/(B6967/100000)</f>
        <v>102.94003447900974</v>
      </c>
      <c r="N6967">
        <v>166639</v>
      </c>
      <c r="O6967">
        <v>1657</v>
      </c>
    </row>
    <row r="6968" spans="1:15" customFormat="1" x14ac:dyDescent="0.2">
      <c r="A6968" t="s">
        <v>26</v>
      </c>
      <c r="B6968" s="2">
        <v>1609675</v>
      </c>
      <c r="C6968" s="1">
        <f t="shared" si="34364"/>
        <v>44599</v>
      </c>
      <c r="D6968">
        <f t="shared" ref="D6968" si="35526">N6968-N6967</f>
        <v>1411</v>
      </c>
      <c r="E6968" s="2">
        <f t="shared" ref="E6968" si="35527">SUM(D6962:D6968)/7</f>
        <v>3083.2857142857142</v>
      </c>
      <c r="F6968" s="2">
        <f t="shared" ref="F6968" si="35528">SUM(D6964:D6968)/5</f>
        <v>3112.6</v>
      </c>
      <c r="G6968" s="2">
        <f t="shared" ref="G6968" si="35529">N6968/(B6968/100000)</f>
        <v>10439.995651296069</v>
      </c>
      <c r="H6968">
        <f t="shared" si="34362"/>
        <v>690</v>
      </c>
      <c r="I6968">
        <f t="shared" si="34363"/>
        <v>675</v>
      </c>
      <c r="J6968" s="3">
        <f t="shared" ref="J6968" si="35530">E6968/(SUM(N6961:N6967)/7)*100</f>
        <v>1.9726734052402939</v>
      </c>
      <c r="K6968">
        <f t="shared" ref="K6968" si="35531">O6968-O6967</f>
        <v>0</v>
      </c>
      <c r="L6968" s="3">
        <f t="shared" ref="L6968" si="35532">SUM(K6962:K6968)/7</f>
        <v>3.5714285714285716</v>
      </c>
      <c r="M6968" s="3">
        <f t="shared" ref="M6968" si="35533">O6968/(B6968/100000)</f>
        <v>102.94003447900974</v>
      </c>
      <c r="N6968">
        <v>168050</v>
      </c>
      <c r="O6968">
        <v>1657</v>
      </c>
    </row>
    <row r="6969" spans="1:15" customFormat="1" x14ac:dyDescent="0.2">
      <c r="A6969" t="s">
        <v>26</v>
      </c>
      <c r="B6969" s="2">
        <v>1609675</v>
      </c>
      <c r="C6969" s="1">
        <f t="shared" si="34364"/>
        <v>44600</v>
      </c>
      <c r="D6969">
        <f t="shared" ref="D6969" si="35534">N6969-N6968</f>
        <v>1832</v>
      </c>
      <c r="E6969" s="2">
        <f t="shared" ref="E6969" si="35535">SUM(D6963:D6969)/7</f>
        <v>3086.2857142857142</v>
      </c>
      <c r="F6969" s="2">
        <f t="shared" ref="F6969" si="35536">SUM(D6965:D6969)/5</f>
        <v>2712.4</v>
      </c>
      <c r="G6969" s="2">
        <f t="shared" ref="G6969" si="35537">N6969/(B6969/100000)</f>
        <v>10553.807445602373</v>
      </c>
      <c r="H6969">
        <f t="shared" si="34362"/>
        <v>691</v>
      </c>
      <c r="I6969">
        <f t="shared" si="34363"/>
        <v>676</v>
      </c>
      <c r="J6969" s="3">
        <f t="shared" ref="J6969" si="35538">E6969/(SUM(N6962:N6968)/7)*100</f>
        <v>1.936394062107303</v>
      </c>
      <c r="K6969">
        <f t="shared" ref="K6969" si="35539">O6969-O6968</f>
        <v>11</v>
      </c>
      <c r="L6969" s="3">
        <f t="shared" ref="L6969" si="35540">SUM(K6963:K6969)/7</f>
        <v>3.5714285714285716</v>
      </c>
      <c r="M6969" s="3">
        <f t="shared" ref="M6969" si="35541">O6969/(B6969/100000)</f>
        <v>103.62340223958252</v>
      </c>
      <c r="N6969">
        <v>169882</v>
      </c>
      <c r="O6969">
        <v>1668</v>
      </c>
    </row>
    <row r="6970" spans="1:15" customFormat="1" x14ac:dyDescent="0.2">
      <c r="A6970" t="s">
        <v>26</v>
      </c>
      <c r="B6970" s="2">
        <v>1609675</v>
      </c>
      <c r="C6970" s="1">
        <f t="shared" si="34364"/>
        <v>44601</v>
      </c>
      <c r="D6970">
        <f t="shared" ref="D6970" si="35542">N6970-N6969</f>
        <v>4764</v>
      </c>
      <c r="E6970" s="2">
        <f t="shared" ref="E6970" si="35543">SUM(D6964:D6970)/7</f>
        <v>3165.5714285714284</v>
      </c>
      <c r="F6970" s="2">
        <f t="shared" ref="F6970" si="35544">SUM(D6966:D6970)/5</f>
        <v>2895.4</v>
      </c>
      <c r="G6970" s="2">
        <f t="shared" ref="G6970" si="35545">N6970/(B6970/100000)</f>
        <v>10849.76781027226</v>
      </c>
      <c r="H6970">
        <f t="shared" si="34362"/>
        <v>692</v>
      </c>
      <c r="I6970">
        <f t="shared" si="34363"/>
        <v>677</v>
      </c>
      <c r="J6970" s="3">
        <f t="shared" ref="J6970" si="35546">E6970/(SUM(N6963:N6969)/7)*100</f>
        <v>1.9484105141538712</v>
      </c>
      <c r="K6970">
        <f t="shared" ref="K6970" si="35547">O6970-O6969</f>
        <v>9</v>
      </c>
      <c r="L6970" s="3">
        <f t="shared" ref="L6970" si="35548">SUM(K6964:K6970)/7</f>
        <v>4</v>
      </c>
      <c r="M6970" s="3">
        <f t="shared" ref="M6970" si="35549">O6970/(B6970/100000)</f>
        <v>104.18252131641481</v>
      </c>
      <c r="N6970">
        <v>174646</v>
      </c>
      <c r="O6970">
        <v>1677</v>
      </c>
    </row>
    <row r="6971" spans="1:15" customFormat="1" x14ac:dyDescent="0.2">
      <c r="A6971" t="s">
        <v>26</v>
      </c>
      <c r="B6971" s="2">
        <v>1609675</v>
      </c>
      <c r="C6971" s="1">
        <f t="shared" si="34364"/>
        <v>44602</v>
      </c>
      <c r="D6971">
        <f t="shared" ref="D6971" si="35550">N6971-N6970</f>
        <v>4666</v>
      </c>
      <c r="E6971" s="2">
        <f t="shared" ref="E6971" si="35551">SUM(D6965:D6971)/7</f>
        <v>3284.5714285714284</v>
      </c>
      <c r="F6971" s="2">
        <f t="shared" ref="F6971" si="35552">SUM(D6967:D6971)/5</f>
        <v>3114.6</v>
      </c>
      <c r="G6971" s="2">
        <f t="shared" ref="G6971" si="35553">N6971/(B6971/100000)</f>
        <v>11139.639989438861</v>
      </c>
      <c r="H6971">
        <f t="shared" si="34362"/>
        <v>693</v>
      </c>
      <c r="I6971">
        <f t="shared" si="34363"/>
        <v>678</v>
      </c>
      <c r="J6971" s="3">
        <f t="shared" ref="J6971" si="35554">E6971/(SUM(N6964:N6970)/7)*100</f>
        <v>1.9830177369344817</v>
      </c>
      <c r="K6971">
        <f t="shared" ref="K6971" si="35555">O6971-O6970</f>
        <v>5</v>
      </c>
      <c r="L6971" s="3">
        <f t="shared" ref="L6971" si="35556">SUM(K6965:K6971)/7</f>
        <v>4.5714285714285712</v>
      </c>
      <c r="M6971" s="3">
        <f t="shared" ref="M6971" si="35557">O6971/(B6971/100000)</f>
        <v>104.49314302576607</v>
      </c>
      <c r="N6971">
        <v>179312</v>
      </c>
      <c r="O6971">
        <v>1682</v>
      </c>
    </row>
    <row r="6972" spans="1:15" customFormat="1" x14ac:dyDescent="0.2">
      <c r="A6972" t="s">
        <v>26</v>
      </c>
      <c r="B6972" s="2">
        <v>1609675</v>
      </c>
      <c r="C6972" s="1">
        <f t="shared" si="34364"/>
        <v>44603</v>
      </c>
      <c r="D6972">
        <f t="shared" ref="D6972:D6973" si="35558">N6972-N6971</f>
        <v>3756</v>
      </c>
      <c r="E6972" s="2">
        <f t="shared" ref="E6972:E6973" si="35559">SUM(D6966:D6972)/7</f>
        <v>3271.2857142857142</v>
      </c>
      <c r="F6972" s="2">
        <f t="shared" ref="F6972:F6973" si="35560">SUM(D6968:D6972)/5</f>
        <v>3285.8</v>
      </c>
      <c r="G6972" s="2">
        <f t="shared" ref="G6972:G6973" si="35561">N6972/(B6972/100000)</f>
        <v>11372.979017503534</v>
      </c>
      <c r="H6972">
        <f t="shared" si="34362"/>
        <v>694</v>
      </c>
      <c r="I6972">
        <f t="shared" si="34363"/>
        <v>679</v>
      </c>
      <c r="J6972" s="3">
        <f t="shared" ref="J6972:J6973" si="35562">E6972/(SUM(N6965:N6971)/7)*100</f>
        <v>1.9365936620724826</v>
      </c>
      <c r="K6972">
        <f t="shared" ref="K6972:K6973" si="35563">O6972-O6971</f>
        <v>4</v>
      </c>
      <c r="L6972" s="3">
        <f t="shared" ref="L6972:L6973" si="35564">SUM(K6966:K6972)/7</f>
        <v>4.8571428571428568</v>
      </c>
      <c r="M6972" s="3">
        <f t="shared" ref="M6972:M6973" si="35565">O6972/(B6972/100000)</f>
        <v>104.74164039324708</v>
      </c>
      <c r="N6972">
        <v>183068</v>
      </c>
      <c r="O6972">
        <v>1686</v>
      </c>
    </row>
    <row r="6973" spans="1:15" customFormat="1" x14ac:dyDescent="0.2">
      <c r="A6973" t="s">
        <v>26</v>
      </c>
      <c r="B6973" s="2">
        <v>1609675</v>
      </c>
      <c r="C6973" s="1">
        <f t="shared" si="34364"/>
        <v>44604</v>
      </c>
      <c r="D6973">
        <f t="shared" si="35558"/>
        <v>3323</v>
      </c>
      <c r="E6973" s="2">
        <f t="shared" si="35559"/>
        <v>3236</v>
      </c>
      <c r="F6973" s="2">
        <f t="shared" si="35560"/>
        <v>3668.2</v>
      </c>
      <c r="G6973" s="2">
        <f t="shared" si="35561"/>
        <v>11579.418205538384</v>
      </c>
      <c r="H6973">
        <f t="shared" si="34362"/>
        <v>695</v>
      </c>
      <c r="I6973">
        <f t="shared" si="34363"/>
        <v>680</v>
      </c>
      <c r="J6973" s="3">
        <f t="shared" si="35562"/>
        <v>1.8793100015265456</v>
      </c>
      <c r="K6973">
        <f t="shared" si="35563"/>
        <v>3</v>
      </c>
      <c r="L6973" s="3">
        <f t="shared" si="35564"/>
        <v>4.5714285714285712</v>
      </c>
      <c r="M6973" s="3">
        <f t="shared" si="35565"/>
        <v>104.92801341885784</v>
      </c>
      <c r="N6973">
        <v>186391</v>
      </c>
      <c r="O6973">
        <v>1689</v>
      </c>
    </row>
    <row r="6974" spans="1:15" customFormat="1" x14ac:dyDescent="0.2">
      <c r="A6974" t="s">
        <v>26</v>
      </c>
      <c r="B6974" s="2">
        <v>1609675</v>
      </c>
      <c r="C6974" s="1">
        <f t="shared" si="34364"/>
        <v>44605</v>
      </c>
      <c r="D6974">
        <f t="shared" ref="D6974" si="35566">N6974-N6973</f>
        <v>2646</v>
      </c>
      <c r="E6974" s="2">
        <f t="shared" ref="E6974" si="35567">SUM(D6968:D6974)/7</f>
        <v>3199.7142857142858</v>
      </c>
      <c r="F6974" s="2">
        <f t="shared" ref="F6974" si="35568">SUM(D6970:D6974)/5</f>
        <v>3831</v>
      </c>
      <c r="G6974" s="2">
        <f t="shared" ref="G6974" si="35569">N6974/(B6974/100000)</f>
        <v>11743.799214127075</v>
      </c>
      <c r="H6974">
        <f t="shared" si="34362"/>
        <v>696</v>
      </c>
      <c r="I6974">
        <f t="shared" si="34363"/>
        <v>681</v>
      </c>
      <c r="J6974" s="3">
        <f t="shared" ref="J6974" si="35570">E6974/(SUM(N6967:N6973)/7)*100</f>
        <v>1.8239591917836331</v>
      </c>
      <c r="K6974">
        <f t="shared" ref="K6974" si="35571">O6974-O6973</f>
        <v>1</v>
      </c>
      <c r="L6974" s="3">
        <f t="shared" ref="L6974" si="35572">SUM(K6968:K6974)/7</f>
        <v>4.7142857142857144</v>
      </c>
      <c r="M6974" s="3">
        <f t="shared" ref="M6974" si="35573">O6974/(B6974/100000)</f>
        <v>104.9901377607281</v>
      </c>
      <c r="N6974">
        <v>189037</v>
      </c>
      <c r="O6974">
        <v>1690</v>
      </c>
    </row>
    <row r="6975" spans="1:15" customFormat="1" x14ac:dyDescent="0.2">
      <c r="A6975" t="s">
        <v>26</v>
      </c>
      <c r="B6975" s="2">
        <v>1609675</v>
      </c>
      <c r="C6975" s="1">
        <f t="shared" si="34364"/>
        <v>44606</v>
      </c>
      <c r="D6975">
        <f t="shared" ref="D6975" si="35574">N6975-N6974</f>
        <v>1298</v>
      </c>
      <c r="E6975" s="2">
        <f t="shared" ref="E6975" si="35575">SUM(D6969:D6975)/7</f>
        <v>3183.5714285714284</v>
      </c>
      <c r="F6975" s="2">
        <f t="shared" ref="F6975" si="35576">SUM(D6971:D6975)/5</f>
        <v>3137.8</v>
      </c>
      <c r="G6975" s="2">
        <f t="shared" ref="G6975" si="35577">N6975/(B6975/100000)</f>
        <v>11824.436609874663</v>
      </c>
      <c r="H6975">
        <f t="shared" si="34362"/>
        <v>697</v>
      </c>
      <c r="I6975">
        <f t="shared" si="34363"/>
        <v>682</v>
      </c>
      <c r="J6975" s="3">
        <f t="shared" ref="J6975" si="35578">E6975/(SUM(N6968:N6974)/7)*100</f>
        <v>1.7822496413107631</v>
      </c>
      <c r="K6975">
        <f t="shared" ref="K6975" si="35579">O6975-O6974</f>
        <v>0</v>
      </c>
      <c r="L6975" s="3">
        <f t="shared" ref="L6975" si="35580">SUM(K6969:K6975)/7</f>
        <v>4.7142857142857144</v>
      </c>
      <c r="M6975" s="3">
        <f t="shared" ref="M6975" si="35581">O6975/(B6975/100000)</f>
        <v>104.9901377607281</v>
      </c>
      <c r="N6975">
        <v>190335</v>
      </c>
      <c r="O6975">
        <v>1690</v>
      </c>
    </row>
    <row r="6976" spans="1:15" customFormat="1" x14ac:dyDescent="0.2">
      <c r="A6976" t="s">
        <v>26</v>
      </c>
      <c r="B6976" s="2">
        <v>1609675</v>
      </c>
      <c r="C6976" s="1">
        <f t="shared" si="34364"/>
        <v>44607</v>
      </c>
      <c r="D6976">
        <f t="shared" ref="D6976:D6977" si="35582">N6976-N6975</f>
        <v>2063</v>
      </c>
      <c r="E6976" s="2">
        <f t="shared" ref="E6976:E6977" si="35583">SUM(D6970:D6976)/7</f>
        <v>3216.5714285714284</v>
      </c>
      <c r="F6976" s="2">
        <f t="shared" ref="F6976:F6977" si="35584">SUM(D6972:D6976)/5</f>
        <v>2617.1999999999998</v>
      </c>
      <c r="G6976" s="2">
        <f t="shared" ref="G6976:G6977" si="35585">N6976/(B6976/100000)</f>
        <v>11952.599127152997</v>
      </c>
      <c r="H6976">
        <f t="shared" si="34362"/>
        <v>698</v>
      </c>
      <c r="I6976">
        <f t="shared" si="34363"/>
        <v>683</v>
      </c>
      <c r="J6976" s="3">
        <f t="shared" ref="J6976:J6977" si="35586">E6976/(SUM(N6969:N6975)/7)*100</f>
        <v>1.769192509297375</v>
      </c>
      <c r="K6976">
        <f t="shared" ref="K6976:K6977" si="35587">O6976-O6975</f>
        <v>10</v>
      </c>
      <c r="L6976" s="3">
        <f t="shared" ref="L6976:L6977" si="35588">SUM(K6970:K6976)/7</f>
        <v>4.5714285714285712</v>
      </c>
      <c r="M6976" s="3">
        <f t="shared" ref="M6976:M6977" si="35589">O6976/(B6976/100000)</f>
        <v>105.61138117943062</v>
      </c>
      <c r="N6976">
        <v>192398</v>
      </c>
      <c r="O6976">
        <v>1700</v>
      </c>
    </row>
    <row r="6977" spans="1:15" customFormat="1" x14ac:dyDescent="0.2">
      <c r="A6977" t="s">
        <v>26</v>
      </c>
      <c r="B6977" s="2">
        <v>1609675</v>
      </c>
      <c r="C6977" s="1">
        <f t="shared" si="34364"/>
        <v>44608</v>
      </c>
      <c r="D6977">
        <f t="shared" si="35582"/>
        <v>5342</v>
      </c>
      <c r="E6977" s="2">
        <f t="shared" si="35583"/>
        <v>3299.1428571428573</v>
      </c>
      <c r="F6977" s="2">
        <f t="shared" si="35584"/>
        <v>2934.4</v>
      </c>
      <c r="G6977" s="2">
        <f t="shared" si="35585"/>
        <v>12284.467361423889</v>
      </c>
      <c r="H6977">
        <f t="shared" si="34362"/>
        <v>699</v>
      </c>
      <c r="I6977">
        <f t="shared" si="34363"/>
        <v>684</v>
      </c>
      <c r="J6977" s="3">
        <f t="shared" si="35586"/>
        <v>1.7830629862714806</v>
      </c>
      <c r="K6977">
        <f t="shared" si="35587"/>
        <v>9</v>
      </c>
      <c r="L6977" s="3">
        <f t="shared" si="35588"/>
        <v>4.5714285714285712</v>
      </c>
      <c r="M6977" s="3">
        <f t="shared" si="35589"/>
        <v>106.17050025626291</v>
      </c>
      <c r="N6977">
        <v>197740</v>
      </c>
      <c r="O6977">
        <v>1709</v>
      </c>
    </row>
    <row r="6978" spans="1:15" customFormat="1" x14ac:dyDescent="0.2">
      <c r="A6978" t="s">
        <v>26</v>
      </c>
      <c r="B6978" s="2">
        <v>1609675</v>
      </c>
      <c r="C6978" s="1">
        <f t="shared" si="34364"/>
        <v>44609</v>
      </c>
      <c r="D6978">
        <f t="shared" ref="D6978:D6979" si="35590">N6978-N6977</f>
        <v>3619</v>
      </c>
      <c r="E6978" s="2">
        <f t="shared" ref="E6978:E6979" si="35591">SUM(D6972:D6978)/7</f>
        <v>3149.5714285714284</v>
      </c>
      <c r="F6978" s="2">
        <f t="shared" ref="F6978:F6979" si="35592">SUM(D6974:D6978)/5</f>
        <v>2993.6</v>
      </c>
      <c r="G6978" s="2">
        <f t="shared" ref="G6978:G6979" si="35593">N6978/(B6978/100000)</f>
        <v>12509.295354652337</v>
      </c>
      <c r="H6978">
        <f t="shared" si="34362"/>
        <v>700</v>
      </c>
      <c r="I6978">
        <f t="shared" si="34363"/>
        <v>685</v>
      </c>
      <c r="J6978" s="3">
        <f t="shared" ref="J6978:J6979" si="35594">E6978/(SUM(N6971:N6977)/7)*100</f>
        <v>1.672405200408714</v>
      </c>
      <c r="K6978">
        <f t="shared" ref="K6978:K6979" si="35595">O6978-O6977</f>
        <v>3</v>
      </c>
      <c r="L6978" s="3">
        <f t="shared" ref="L6978:L6979" si="35596">SUM(K6972:K6978)/7</f>
        <v>4.2857142857142856</v>
      </c>
      <c r="M6978" s="3">
        <f t="shared" ref="M6978:M6979" si="35597">O6978/(B6978/100000)</f>
        <v>106.35687328187367</v>
      </c>
      <c r="N6978">
        <v>201359</v>
      </c>
      <c r="O6978">
        <v>1712</v>
      </c>
    </row>
    <row r="6979" spans="1:15" customFormat="1" x14ac:dyDescent="0.2">
      <c r="A6979" t="s">
        <v>26</v>
      </c>
      <c r="B6979" s="2">
        <v>1609675</v>
      </c>
      <c r="C6979" s="1">
        <f t="shared" si="34364"/>
        <v>44610</v>
      </c>
      <c r="D6979">
        <f t="shared" si="35590"/>
        <v>4033</v>
      </c>
      <c r="E6979" s="2">
        <f t="shared" si="35591"/>
        <v>3189.1428571428573</v>
      </c>
      <c r="F6979" s="2">
        <f t="shared" si="35592"/>
        <v>3271</v>
      </c>
      <c r="G6979" s="2">
        <f t="shared" si="35593"/>
        <v>12759.842825415068</v>
      </c>
      <c r="H6979">
        <f t="shared" si="34362"/>
        <v>701</v>
      </c>
      <c r="I6979">
        <f t="shared" si="34363"/>
        <v>686</v>
      </c>
      <c r="J6979" s="3">
        <f t="shared" si="35594"/>
        <v>1.6655624593383112</v>
      </c>
      <c r="K6979">
        <f t="shared" si="35595"/>
        <v>2</v>
      </c>
      <c r="L6979" s="3">
        <f t="shared" si="35596"/>
        <v>4</v>
      </c>
      <c r="M6979" s="3">
        <f t="shared" si="35597"/>
        <v>106.48112196561418</v>
      </c>
      <c r="N6979">
        <v>205392</v>
      </c>
      <c r="O6979">
        <v>1714</v>
      </c>
    </row>
    <row r="6980" spans="1:15" customFormat="1" x14ac:dyDescent="0.2">
      <c r="A6980" t="s">
        <v>26</v>
      </c>
      <c r="B6980" s="2">
        <v>1609675</v>
      </c>
      <c r="C6980" s="1">
        <f t="shared" si="34364"/>
        <v>44611</v>
      </c>
      <c r="D6980">
        <f t="shared" ref="D6980" si="35598">N6980-N6979</f>
        <v>4344</v>
      </c>
      <c r="E6980" s="2">
        <f t="shared" ref="E6980" si="35599">SUM(D6974:D6980)/7</f>
        <v>3335</v>
      </c>
      <c r="F6980" s="2">
        <f t="shared" ref="F6980" si="35600">SUM(D6976:D6980)/5</f>
        <v>3880.2</v>
      </c>
      <c r="G6980" s="2">
        <f t="shared" ref="G6980" si="35601">N6980/(B6980/100000)</f>
        <v>13029.710966499448</v>
      </c>
      <c r="H6980">
        <f t="shared" si="34362"/>
        <v>702</v>
      </c>
      <c r="I6980">
        <f t="shared" si="34363"/>
        <v>687</v>
      </c>
      <c r="J6980" s="3">
        <f t="shared" ref="J6980" si="35602">E6980/(SUM(N6973:N6979)/7)*100</f>
        <v>1.7132033710734658</v>
      </c>
      <c r="K6980">
        <f t="shared" ref="K6980" si="35603">O6980-O6979</f>
        <v>5</v>
      </c>
      <c r="L6980" s="3">
        <f t="shared" ref="L6980" si="35604">SUM(K6974:K6980)/7</f>
        <v>4.2857142857142856</v>
      </c>
      <c r="M6980" s="3">
        <f t="shared" ref="M6980" si="35605">O6980/(B6980/100000)</f>
        <v>106.79174367496545</v>
      </c>
      <c r="N6980">
        <v>209736</v>
      </c>
      <c r="O6980">
        <v>1719</v>
      </c>
    </row>
    <row r="6981" spans="1:15" customFormat="1" x14ac:dyDescent="0.2">
      <c r="A6981" t="s">
        <v>26</v>
      </c>
      <c r="B6981" s="2">
        <v>1609675</v>
      </c>
      <c r="C6981" s="1">
        <f t="shared" si="34364"/>
        <v>44612</v>
      </c>
      <c r="D6981">
        <f t="shared" ref="D6981" si="35606">N6981-N6980</f>
        <v>2652</v>
      </c>
      <c r="E6981" s="2">
        <f t="shared" ref="E6981" si="35607">SUM(D6975:D6981)/7</f>
        <v>3335.8571428571427</v>
      </c>
      <c r="F6981" s="2">
        <f t="shared" ref="F6981" si="35608">SUM(D6977:D6981)/5</f>
        <v>3998</v>
      </c>
      <c r="G6981" s="2">
        <f t="shared" ref="G6981" si="35609">N6981/(B6981/100000)</f>
        <v>13194.46472113936</v>
      </c>
      <c r="H6981">
        <f t="shared" si="34362"/>
        <v>703</v>
      </c>
      <c r="I6981">
        <f t="shared" si="34363"/>
        <v>688</v>
      </c>
      <c r="J6981" s="3">
        <f t="shared" ref="J6981" si="35610">E6981/(SUM(N6974:N6980)/7)*100</f>
        <v>1.6847799814862514</v>
      </c>
      <c r="K6981">
        <f t="shared" ref="K6981" si="35611">O6981-O6980</f>
        <v>3</v>
      </c>
      <c r="L6981" s="3">
        <f t="shared" ref="L6981" si="35612">SUM(K6975:K6981)/7</f>
        <v>4.5714285714285712</v>
      </c>
      <c r="M6981" s="3">
        <f t="shared" ref="M6981" si="35613">O6981/(B6981/100000)</f>
        <v>106.97811670057621</v>
      </c>
      <c r="N6981">
        <v>212388</v>
      </c>
      <c r="O6981">
        <v>1722</v>
      </c>
    </row>
    <row r="6982" spans="1:15" customFormat="1" x14ac:dyDescent="0.2">
      <c r="A6982" t="s">
        <v>26</v>
      </c>
      <c r="B6982" s="2">
        <v>1609675</v>
      </c>
      <c r="C6982" s="1">
        <f t="shared" si="34364"/>
        <v>44613</v>
      </c>
      <c r="D6982">
        <f t="shared" ref="D6982" si="35614">N6982-N6981</f>
        <v>920</v>
      </c>
      <c r="E6982" s="2">
        <f t="shared" ref="E6982" si="35615">SUM(D6976:D6982)/7</f>
        <v>3281.8571428571427</v>
      </c>
      <c r="F6982" s="2">
        <f t="shared" ref="F6982" si="35616">SUM(D6978:D6982)/5</f>
        <v>3113.6</v>
      </c>
      <c r="G6982" s="2">
        <f t="shared" ref="G6982" si="35617">N6982/(B6982/100000)</f>
        <v>13251.619115659993</v>
      </c>
      <c r="H6982">
        <f t="shared" si="34362"/>
        <v>704</v>
      </c>
      <c r="I6982">
        <f t="shared" si="34363"/>
        <v>689</v>
      </c>
      <c r="J6982" s="3">
        <f t="shared" ref="J6982" si="35618">E6982/(SUM(N6975:N6981)/7)*100</f>
        <v>1.630044531230044</v>
      </c>
      <c r="K6982">
        <f t="shared" ref="K6982" si="35619">O6982-O6981</f>
        <v>1</v>
      </c>
      <c r="L6982" s="3">
        <f t="shared" ref="L6982" si="35620">SUM(K6976:K6982)/7</f>
        <v>4.7142857142857144</v>
      </c>
      <c r="M6982" s="3">
        <f t="shared" ref="M6982" si="35621">O6982/(B6982/100000)</f>
        <v>107.04024104244645</v>
      </c>
      <c r="N6982">
        <v>213308</v>
      </c>
      <c r="O6982">
        <v>1723</v>
      </c>
    </row>
    <row r="6983" spans="1:15" customFormat="1" x14ac:dyDescent="0.2">
      <c r="A6983" t="s">
        <v>26</v>
      </c>
      <c r="B6983" s="2">
        <v>1609675</v>
      </c>
      <c r="C6983" s="1">
        <f t="shared" si="34364"/>
        <v>44614</v>
      </c>
      <c r="D6983">
        <f t="shared" ref="D6983" si="35622">N6983-N6982</f>
        <v>1849</v>
      </c>
      <c r="E6983" s="2">
        <f t="shared" ref="E6983" si="35623">SUM(D6977:D6983)/7</f>
        <v>3251.2857142857142</v>
      </c>
      <c r="F6983" s="2">
        <f t="shared" ref="F6983" si="35624">SUM(D6979:D6983)/5</f>
        <v>2759.6</v>
      </c>
      <c r="G6983" s="2">
        <f t="shared" ref="G6983" si="35625">N6983/(B6983/100000)</f>
        <v>13366.487023778092</v>
      </c>
      <c r="H6983">
        <f t="shared" si="34362"/>
        <v>705</v>
      </c>
      <c r="I6983">
        <f t="shared" si="34363"/>
        <v>690</v>
      </c>
      <c r="J6983" s="3">
        <f t="shared" ref="J6983" si="35626">E6983/(SUM(N6976:N6982)/7)*100</f>
        <v>1.5889594581102977</v>
      </c>
      <c r="K6983">
        <f t="shared" ref="K6983" si="35627">O6983-O6982</f>
        <v>10</v>
      </c>
      <c r="L6983" s="3">
        <f t="shared" ref="L6983" si="35628">SUM(K6977:K6983)/7</f>
        <v>4.7142857142857144</v>
      </c>
      <c r="M6983" s="3">
        <f t="shared" ref="M6983" si="35629">O6983/(B6983/100000)</f>
        <v>107.66148446114899</v>
      </c>
      <c r="N6983">
        <v>215157</v>
      </c>
      <c r="O6983">
        <v>1733</v>
      </c>
    </row>
    <row r="6984" spans="1:15" customFormat="1" x14ac:dyDescent="0.2">
      <c r="A6984" t="s">
        <v>26</v>
      </c>
      <c r="B6984" s="2">
        <v>1609675</v>
      </c>
      <c r="C6984" s="1">
        <f t="shared" si="34364"/>
        <v>44615</v>
      </c>
      <c r="D6984">
        <f t="shared" ref="D6984" si="35630">N6984-N6983</f>
        <v>5488</v>
      </c>
      <c r="E6984" s="2">
        <f t="shared" ref="E6984" si="35631">SUM(D6978:D6984)/7</f>
        <v>3272.1428571428573</v>
      </c>
      <c r="F6984" s="2">
        <f t="shared" ref="F6984" si="35632">SUM(D6980:D6984)/5</f>
        <v>3050.6</v>
      </c>
      <c r="G6984" s="2">
        <f t="shared" ref="G6984" si="35633">N6984/(B6984/100000)</f>
        <v>13707.425411962042</v>
      </c>
      <c r="H6984">
        <f t="shared" si="34362"/>
        <v>706</v>
      </c>
      <c r="I6984">
        <f t="shared" si="34363"/>
        <v>691</v>
      </c>
      <c r="J6984" s="3">
        <f t="shared" ref="J6984" si="35634">E6984/(SUM(N6977:N6983)/7)*100</f>
        <v>1.5741402534568547</v>
      </c>
      <c r="K6984">
        <f t="shared" ref="K6984" si="35635">O6984-O6983</f>
        <v>9</v>
      </c>
      <c r="L6984" s="3">
        <f t="shared" ref="L6984" si="35636">SUM(K6978:K6984)/7</f>
        <v>4.7142857142857144</v>
      </c>
      <c r="M6984" s="3">
        <f t="shared" ref="M6984" si="35637">O6984/(B6984/100000)</f>
        <v>108.22060353798126</v>
      </c>
      <c r="N6984">
        <v>220645</v>
      </c>
      <c r="O6984">
        <v>1742</v>
      </c>
    </row>
    <row r="6985" spans="1:15" customFormat="1" x14ac:dyDescent="0.2">
      <c r="A6985" t="s">
        <v>26</v>
      </c>
      <c r="B6985" s="2">
        <v>1609675</v>
      </c>
      <c r="C6985" s="1">
        <f t="shared" si="34364"/>
        <v>44616</v>
      </c>
      <c r="D6985">
        <f t="shared" ref="D6985:D6986" si="35638">N6985-N6984</f>
        <v>5180</v>
      </c>
      <c r="E6985" s="2">
        <f t="shared" ref="E6985:E6986" si="35639">SUM(D6979:D6985)/7</f>
        <v>3495.1428571428573</v>
      </c>
      <c r="F6985" s="2">
        <f t="shared" ref="F6985:F6986" si="35640">SUM(D6981:D6985)/5</f>
        <v>3217.8</v>
      </c>
      <c r="G6985" s="2">
        <f t="shared" ref="G6985:G6986" si="35641">N6985/(B6985/100000)</f>
        <v>14029.229502849954</v>
      </c>
      <c r="H6985">
        <f t="shared" si="34362"/>
        <v>707</v>
      </c>
      <c r="I6985">
        <f t="shared" si="34363"/>
        <v>692</v>
      </c>
      <c r="J6985" s="3">
        <f t="shared" ref="J6985:J6986" si="35642">E6985/(SUM(N6978:N6984)/7)*100</f>
        <v>1.6553618609119851</v>
      </c>
      <c r="K6985">
        <f t="shared" ref="K6985:K6986" si="35643">O6985-O6984</f>
        <v>-1</v>
      </c>
      <c r="L6985" s="3">
        <f t="shared" ref="L6985:L6986" si="35644">SUM(K6979:K6985)/7</f>
        <v>4.1428571428571432</v>
      </c>
      <c r="M6985" s="3">
        <f t="shared" ref="M6985:M6986" si="35645">O6985/(B6985/100000)</f>
        <v>108.15847919611102</v>
      </c>
      <c r="N6985">
        <v>225825</v>
      </c>
      <c r="O6985">
        <v>1741</v>
      </c>
    </row>
    <row r="6986" spans="1:15" customFormat="1" x14ac:dyDescent="0.2">
      <c r="A6986" t="s">
        <v>26</v>
      </c>
      <c r="B6986" s="2">
        <v>1609675</v>
      </c>
      <c r="C6986" s="1">
        <f t="shared" si="34364"/>
        <v>44617</v>
      </c>
      <c r="D6986">
        <f t="shared" si="35638"/>
        <v>4366</v>
      </c>
      <c r="E6986" s="2">
        <f t="shared" si="35639"/>
        <v>3542.7142857142858</v>
      </c>
      <c r="F6986" s="2">
        <f t="shared" si="35640"/>
        <v>3560.6</v>
      </c>
      <c r="G6986" s="2">
        <f t="shared" si="35641"/>
        <v>14300.46437945548</v>
      </c>
      <c r="H6986">
        <f t="shared" si="34362"/>
        <v>708</v>
      </c>
      <c r="I6986">
        <f t="shared" si="34363"/>
        <v>693</v>
      </c>
      <c r="J6986" s="3">
        <f t="shared" si="35642"/>
        <v>1.6505696358816362</v>
      </c>
      <c r="K6986">
        <f t="shared" si="35643"/>
        <v>5</v>
      </c>
      <c r="L6986" s="3">
        <f t="shared" si="35644"/>
        <v>4.5714285714285712</v>
      </c>
      <c r="M6986" s="3">
        <f t="shared" si="35645"/>
        <v>108.46910090546228</v>
      </c>
      <c r="N6986">
        <v>230191</v>
      </c>
      <c r="O6986">
        <v>1746</v>
      </c>
    </row>
    <row r="6987" spans="1:15" customFormat="1" x14ac:dyDescent="0.2">
      <c r="A6987" t="s">
        <v>26</v>
      </c>
      <c r="B6987" s="2">
        <v>1609675</v>
      </c>
      <c r="C6987" s="1">
        <f t="shared" si="34364"/>
        <v>44618</v>
      </c>
      <c r="D6987">
        <f t="shared" ref="D6987" si="35646">N6987-N6986</f>
        <v>3133</v>
      </c>
      <c r="E6987" s="2">
        <f t="shared" ref="E6987" si="35647">SUM(D6981:D6987)/7</f>
        <v>3369.7142857142858</v>
      </c>
      <c r="F6987" s="2">
        <f t="shared" ref="F6987" si="35648">SUM(D6983:D6987)/5</f>
        <v>4003.2</v>
      </c>
      <c r="G6987" s="2">
        <f t="shared" ref="G6987" si="35649">N6987/(B6987/100000)</f>
        <v>14495.099942534984</v>
      </c>
      <c r="H6987">
        <f t="shared" si="34362"/>
        <v>709</v>
      </c>
      <c r="I6987">
        <f t="shared" si="34363"/>
        <v>694</v>
      </c>
      <c r="J6987" s="3">
        <f t="shared" ref="J6987" si="35650">E6987/(SUM(N6980:N6986)/7)*100</f>
        <v>1.5444753642167295</v>
      </c>
      <c r="K6987">
        <f t="shared" ref="K6987" si="35651">O6987-O6986</f>
        <v>10</v>
      </c>
      <c r="L6987" s="3">
        <f t="shared" ref="L6987" si="35652">SUM(K6981:K6987)/7</f>
        <v>5.2857142857142856</v>
      </c>
      <c r="M6987" s="3">
        <f t="shared" ref="M6987" si="35653">O6987/(B6987/100000)</f>
        <v>109.09034432416482</v>
      </c>
      <c r="N6987">
        <v>233324</v>
      </c>
      <c r="O6987">
        <v>1756</v>
      </c>
    </row>
    <row r="6988" spans="1:15" customFormat="1" x14ac:dyDescent="0.2">
      <c r="A6988" t="s">
        <v>26</v>
      </c>
      <c r="B6988" s="2">
        <v>1609675</v>
      </c>
      <c r="C6988" s="1">
        <f t="shared" si="34364"/>
        <v>44619</v>
      </c>
      <c r="D6988">
        <f t="shared" ref="D6988" si="35654">N6988-N6987</f>
        <v>2517</v>
      </c>
      <c r="E6988" s="2">
        <f t="shared" ref="E6988" si="35655">SUM(D6982:D6988)/7</f>
        <v>3350.4285714285716</v>
      </c>
      <c r="F6988" s="2">
        <f t="shared" ref="F6988" si="35656">SUM(D6984:D6988)/5</f>
        <v>4136.8</v>
      </c>
      <c r="G6988" s="2">
        <f t="shared" ref="G6988" si="35657">N6988/(B6988/100000)</f>
        <v>14651.466911022411</v>
      </c>
      <c r="H6988">
        <f t="shared" si="34362"/>
        <v>710</v>
      </c>
      <c r="I6988">
        <f t="shared" si="34363"/>
        <v>695</v>
      </c>
      <c r="J6988" s="3">
        <f t="shared" ref="J6988" si="35658">E6988/(SUM(N6981:N6987)/7)*100</f>
        <v>1.5122791677789686</v>
      </c>
      <c r="K6988">
        <f t="shared" ref="K6988" si="35659">O6988-O6987</f>
        <v>1</v>
      </c>
      <c r="L6988" s="3">
        <f t="shared" ref="L6988" si="35660">SUM(K6982:K6988)/7</f>
        <v>5</v>
      </c>
      <c r="M6988" s="3">
        <f t="shared" ref="M6988" si="35661">O6988/(B6988/100000)</f>
        <v>109.15246866603506</v>
      </c>
      <c r="N6988">
        <v>235841</v>
      </c>
      <c r="O6988">
        <v>1757</v>
      </c>
    </row>
    <row r="6989" spans="1:15" customFormat="1" x14ac:dyDescent="0.2">
      <c r="A6989" t="s">
        <v>26</v>
      </c>
      <c r="B6989" s="2">
        <v>1609675</v>
      </c>
      <c r="C6989" s="1">
        <f t="shared" si="34364"/>
        <v>44620</v>
      </c>
      <c r="D6989">
        <f t="shared" ref="D6989" si="35662">N6989-N6988</f>
        <v>1459</v>
      </c>
      <c r="E6989" s="2">
        <f t="shared" ref="E6989" si="35663">SUM(D6983:D6989)/7</f>
        <v>3427.4285714285716</v>
      </c>
      <c r="F6989" s="2">
        <f t="shared" ref="F6989" si="35664">SUM(D6985:D6989)/5</f>
        <v>3331</v>
      </c>
      <c r="G6989" s="2">
        <f t="shared" ref="G6989" si="35665">N6989/(B6989/100000)</f>
        <v>14742.106325811112</v>
      </c>
      <c r="H6989">
        <f t="shared" si="34362"/>
        <v>711</v>
      </c>
      <c r="I6989">
        <f t="shared" si="34363"/>
        <v>696</v>
      </c>
      <c r="J6989" s="3">
        <f t="shared" ref="J6989" si="35666">E6989/(SUM(N6982:N6988)/7)*100</f>
        <v>1.5239876236350205</v>
      </c>
      <c r="K6989">
        <f t="shared" ref="K6989" si="35667">O6989-O6988</f>
        <v>4</v>
      </c>
      <c r="L6989" s="3">
        <f t="shared" ref="L6989" si="35668">SUM(K6983:K6989)/7</f>
        <v>5.4285714285714288</v>
      </c>
      <c r="M6989" s="3">
        <f t="shared" ref="M6989" si="35669">O6989/(B6989/100000)</f>
        <v>109.40096603351608</v>
      </c>
      <c r="N6989">
        <v>237300</v>
      </c>
      <c r="O6989">
        <v>1761</v>
      </c>
    </row>
    <row r="6990" spans="1:15" customFormat="1" x14ac:dyDescent="0.2">
      <c r="A6990" t="s">
        <v>26</v>
      </c>
      <c r="B6990" s="2">
        <v>1609675</v>
      </c>
      <c r="C6990" s="1">
        <f t="shared" si="34364"/>
        <v>44621</v>
      </c>
      <c r="D6990">
        <f t="shared" ref="D6990" si="35670">N6990-N6989</f>
        <v>2814</v>
      </c>
      <c r="E6990" s="2">
        <f t="shared" ref="E6990" si="35671">SUM(D6984:D6990)/7</f>
        <v>3565.2857142857142</v>
      </c>
      <c r="F6990" s="2">
        <f t="shared" ref="F6990" si="35672">SUM(D6986:D6990)/5</f>
        <v>2857.8</v>
      </c>
      <c r="G6990" s="2">
        <f t="shared" ref="G6990" si="35673">N6990/(B6990/100000)</f>
        <v>14916.924223834003</v>
      </c>
      <c r="H6990">
        <f t="shared" si="34362"/>
        <v>712</v>
      </c>
      <c r="I6990">
        <f t="shared" si="34363"/>
        <v>697</v>
      </c>
      <c r="J6990" s="3">
        <f t="shared" ref="J6990" si="35674">E6990/(SUM(N6983:N6989)/7)*100</f>
        <v>1.5614881719945715</v>
      </c>
      <c r="K6990">
        <f t="shared" ref="K6990" si="35675">O6990-O6989</f>
        <v>6</v>
      </c>
      <c r="L6990" s="3">
        <f t="shared" ref="L6990" si="35676">SUM(K6984:K6990)/7</f>
        <v>4.8571428571428568</v>
      </c>
      <c r="M6990" s="3">
        <f t="shared" ref="M6990" si="35677">O6990/(B6990/100000)</f>
        <v>109.7737120847376</v>
      </c>
      <c r="N6990">
        <v>240114</v>
      </c>
      <c r="O6990">
        <v>1767</v>
      </c>
    </row>
    <row r="6991" spans="1:15" customFormat="1" x14ac:dyDescent="0.2">
      <c r="A6991" t="s">
        <v>26</v>
      </c>
      <c r="B6991" s="2">
        <v>1609675</v>
      </c>
      <c r="C6991" s="1">
        <f t="shared" si="34364"/>
        <v>44622</v>
      </c>
      <c r="D6991">
        <f t="shared" ref="D6991" si="35678">N6991-N6990</f>
        <v>6052</v>
      </c>
      <c r="E6991" s="2">
        <f t="shared" ref="E6991" si="35679">SUM(D6985:D6991)/7</f>
        <v>3645.8571428571427</v>
      </c>
      <c r="F6991" s="2">
        <f t="shared" ref="F6991" si="35680">SUM(D6987:D6991)/5</f>
        <v>3195</v>
      </c>
      <c r="G6991" s="2">
        <f t="shared" ref="G6991" si="35681">N6991/(B6991/100000)</f>
        <v>15292.900740832776</v>
      </c>
      <c r="H6991">
        <f t="shared" si="34362"/>
        <v>713</v>
      </c>
      <c r="I6991">
        <f t="shared" si="34363"/>
        <v>698</v>
      </c>
      <c r="J6991" s="3">
        <f t="shared" ref="J6991" si="35682">E6991/(SUM(N6984:N6990)/7)*100</f>
        <v>1.5722259185333036</v>
      </c>
      <c r="K6991">
        <f t="shared" ref="K6991" si="35683">O6991-O6990</f>
        <v>5</v>
      </c>
      <c r="L6991" s="3">
        <f t="shared" ref="L6991" si="35684">SUM(K6985:K6991)/7</f>
        <v>4.2857142857142856</v>
      </c>
      <c r="M6991" s="3">
        <f t="shared" ref="M6991" si="35685">O6991/(B6991/100000)</f>
        <v>110.08433379408886</v>
      </c>
      <c r="N6991">
        <v>246166</v>
      </c>
      <c r="O6991">
        <v>1772</v>
      </c>
    </row>
    <row r="6992" spans="1:15" customFormat="1" x14ac:dyDescent="0.2">
      <c r="A6992" t="s">
        <v>26</v>
      </c>
      <c r="B6992" s="2">
        <v>1609675</v>
      </c>
      <c r="C6992" s="1">
        <f t="shared" si="34364"/>
        <v>44623</v>
      </c>
      <c r="D6992">
        <f t="shared" ref="D6992" si="35686">N6992-N6991</f>
        <v>6147</v>
      </c>
      <c r="E6992" s="2">
        <f t="shared" ref="E6992" si="35687">SUM(D6986:D6992)/7</f>
        <v>3784</v>
      </c>
      <c r="F6992" s="2">
        <f t="shared" ref="F6992" si="35688">SUM(D6988:D6992)/5</f>
        <v>3797.8</v>
      </c>
      <c r="G6992" s="2">
        <f t="shared" ref="G6992" si="35689">N6992/(B6992/100000)</f>
        <v>15674.779070309223</v>
      </c>
      <c r="H6992">
        <f t="shared" si="34362"/>
        <v>714</v>
      </c>
      <c r="I6992">
        <f t="shared" si="34363"/>
        <v>699</v>
      </c>
      <c r="J6992" s="3">
        <f t="shared" ref="J6992" si="35690">E6992/(SUM(N6985:N6991)/7)*100</f>
        <v>1.606539698597917</v>
      </c>
      <c r="K6992">
        <f t="shared" ref="K6992" si="35691">O6992-O6991</f>
        <v>7</v>
      </c>
      <c r="L6992" s="3">
        <f t="shared" ref="L6992" si="35692">SUM(K6986:K6992)/7</f>
        <v>5.4285714285714288</v>
      </c>
      <c r="M6992" s="3">
        <f t="shared" ref="M6992" si="35693">O6992/(B6992/100000)</f>
        <v>110.51920418718065</v>
      </c>
      <c r="N6992">
        <v>252313</v>
      </c>
      <c r="O6992">
        <v>1779</v>
      </c>
    </row>
    <row r="6993" spans="1:15" customFormat="1" x14ac:dyDescent="0.2">
      <c r="A6993" t="s">
        <v>26</v>
      </c>
      <c r="B6993" s="2">
        <v>1609675</v>
      </c>
      <c r="C6993" s="1">
        <f t="shared" si="34364"/>
        <v>44624</v>
      </c>
      <c r="D6993">
        <f t="shared" ref="D6993:D6994" si="35694">N6993-N6992</f>
        <v>5120</v>
      </c>
      <c r="E6993" s="2">
        <f t="shared" ref="E6993:E6994" si="35695">SUM(D6987:D6993)/7</f>
        <v>3891.7142857142858</v>
      </c>
      <c r="F6993" s="2">
        <f t="shared" ref="F6993:F6994" si="35696">SUM(D6989:D6993)/5</f>
        <v>4318.3999999999996</v>
      </c>
      <c r="G6993" s="2">
        <f t="shared" ref="G6993:G6994" si="35697">N6993/(B6993/100000)</f>
        <v>15992.855700684921</v>
      </c>
      <c r="H6993">
        <f t="shared" si="34362"/>
        <v>715</v>
      </c>
      <c r="I6993">
        <f t="shared" si="34363"/>
        <v>700</v>
      </c>
      <c r="J6993" s="3">
        <f t="shared" ref="J6993:J6994" si="35698">E6993/(SUM(N6986:N6992)/7)*100</f>
        <v>1.6261463221288297</v>
      </c>
      <c r="K6993">
        <f t="shared" ref="K6993:K6994" si="35699">O6993-O6992</f>
        <v>6</v>
      </c>
      <c r="L6993" s="3">
        <f t="shared" ref="L6993:L6994" si="35700">SUM(K6987:K6993)/7</f>
        <v>5.5714285714285712</v>
      </c>
      <c r="M6993" s="3">
        <f t="shared" ref="M6993:M6994" si="35701">O6993/(B6993/100000)</f>
        <v>110.89195023840216</v>
      </c>
      <c r="N6993">
        <v>257433</v>
      </c>
      <c r="O6993">
        <v>1785</v>
      </c>
    </row>
    <row r="6994" spans="1:15" customFormat="1" x14ac:dyDescent="0.2">
      <c r="A6994" t="s">
        <v>26</v>
      </c>
      <c r="B6994" s="2">
        <v>1609675</v>
      </c>
      <c r="C6994" s="1">
        <f t="shared" si="34364"/>
        <v>44625</v>
      </c>
      <c r="D6994">
        <f t="shared" si="35694"/>
        <v>4318</v>
      </c>
      <c r="E6994" s="2">
        <f t="shared" si="35695"/>
        <v>4061</v>
      </c>
      <c r="F6994" s="2">
        <f t="shared" si="35696"/>
        <v>4890.2</v>
      </c>
      <c r="G6994" s="2">
        <f t="shared" si="35697"/>
        <v>16261.108608880675</v>
      </c>
      <c r="H6994">
        <f t="shared" si="34362"/>
        <v>716</v>
      </c>
      <c r="I6994">
        <f t="shared" si="34363"/>
        <v>701</v>
      </c>
      <c r="J6994" s="3">
        <f t="shared" si="35698"/>
        <v>1.6697298252971675</v>
      </c>
      <c r="K6994">
        <f t="shared" si="35699"/>
        <v>10</v>
      </c>
      <c r="L6994" s="3">
        <f t="shared" si="35700"/>
        <v>5.5714285714285712</v>
      </c>
      <c r="M6994" s="3">
        <f t="shared" si="35701"/>
        <v>111.51319365710469</v>
      </c>
      <c r="N6994">
        <v>261751</v>
      </c>
      <c r="O6994">
        <v>1795</v>
      </c>
    </row>
    <row r="6995" spans="1:15" customFormat="1" x14ac:dyDescent="0.2">
      <c r="A6995" t="s">
        <v>26</v>
      </c>
      <c r="B6995" s="2">
        <v>1609675</v>
      </c>
      <c r="C6995" s="1">
        <f t="shared" si="34364"/>
        <v>44626</v>
      </c>
      <c r="D6995">
        <f t="shared" ref="D6995" si="35702">N6995-N6994</f>
        <v>3821</v>
      </c>
      <c r="E6995" s="2">
        <f t="shared" ref="E6995" si="35703">SUM(D6989:D6995)/7</f>
        <v>4247.2857142857147</v>
      </c>
      <c r="F6995" s="2">
        <f t="shared" ref="F6995" si="35704">SUM(D6991:D6995)/5</f>
        <v>5091.6000000000004</v>
      </c>
      <c r="G6995" s="2">
        <f t="shared" ref="G6995" si="35705">N6995/(B6995/100000)</f>
        <v>16498.485719166911</v>
      </c>
      <c r="H6995">
        <f t="shared" si="34362"/>
        <v>717</v>
      </c>
      <c r="I6995">
        <f t="shared" si="34363"/>
        <v>702</v>
      </c>
      <c r="J6995" s="3">
        <f t="shared" ref="J6995" si="35706">E6995/(SUM(N6988:N6994)/7)*100</f>
        <v>1.7176434701123913</v>
      </c>
      <c r="K6995">
        <f t="shared" ref="K6995" si="35707">O6995-O6994</f>
        <v>3</v>
      </c>
      <c r="L6995" s="3">
        <f t="shared" ref="L6995" si="35708">SUM(K6989:K6995)/7</f>
        <v>5.8571428571428568</v>
      </c>
      <c r="M6995" s="3">
        <f t="shared" ref="M6995" si="35709">O6995/(B6995/100000)</f>
        <v>111.69956668271546</v>
      </c>
      <c r="N6995">
        <v>265572</v>
      </c>
      <c r="O6995">
        <v>1798</v>
      </c>
    </row>
    <row r="6996" spans="1:15" customFormat="1" x14ac:dyDescent="0.2">
      <c r="A6996" t="s">
        <v>26</v>
      </c>
      <c r="B6996" s="2">
        <v>1609675</v>
      </c>
      <c r="C6996" s="1">
        <f t="shared" si="34364"/>
        <v>44627</v>
      </c>
      <c r="D6996">
        <f t="shared" ref="D6996" si="35710">N6996-N6995</f>
        <v>1403</v>
      </c>
      <c r="E6996" s="2">
        <f t="shared" ref="E6996" si="35711">SUM(D6990:D6996)/7</f>
        <v>4239.2857142857147</v>
      </c>
      <c r="F6996" s="2">
        <f t="shared" ref="F6996" si="35712">SUM(D6992:D6996)/5</f>
        <v>4161.8</v>
      </c>
      <c r="G6996" s="2">
        <f t="shared" ref="G6996" si="35713">N6996/(B6996/100000)</f>
        <v>16585.646170810876</v>
      </c>
      <c r="H6996">
        <f t="shared" si="34362"/>
        <v>718</v>
      </c>
      <c r="I6996">
        <f t="shared" si="34363"/>
        <v>703</v>
      </c>
      <c r="J6996" s="3">
        <f t="shared" ref="J6996" si="35714">E6996/(SUM(N6989:N6995)/7)*100</f>
        <v>1.6854580328049489</v>
      </c>
      <c r="K6996">
        <f t="shared" ref="K6996" si="35715">O6996-O6995</f>
        <v>0</v>
      </c>
      <c r="L6996" s="3">
        <f t="shared" ref="L6996" si="35716">SUM(K6990:K6996)/7</f>
        <v>5.2857142857142856</v>
      </c>
      <c r="M6996" s="3">
        <f t="shared" ref="M6996" si="35717">O6996/(B6996/100000)</f>
        <v>111.69956668271546</v>
      </c>
      <c r="N6996">
        <v>266975</v>
      </c>
      <c r="O6996">
        <v>1798</v>
      </c>
    </row>
    <row r="6997" spans="1:15" customFormat="1" x14ac:dyDescent="0.2">
      <c r="A6997" t="s">
        <v>26</v>
      </c>
      <c r="B6997" s="2">
        <v>1609675</v>
      </c>
      <c r="C6997" s="1">
        <f t="shared" si="34364"/>
        <v>44628</v>
      </c>
      <c r="D6997">
        <f t="shared" ref="D6997" si="35718">N6997-N6996</f>
        <v>2695</v>
      </c>
      <c r="E6997" s="2">
        <f t="shared" ref="E6997" si="35719">SUM(D6991:D6997)/7</f>
        <v>4222.2857142857147</v>
      </c>
      <c r="F6997" s="2">
        <f t="shared" ref="F6997" si="35720">SUM(D6993:D6997)/5</f>
        <v>3471.4</v>
      </c>
      <c r="G6997" s="2">
        <f t="shared" ref="G6997" si="35721">N6997/(B6997/100000)</f>
        <v>16753.07127215121</v>
      </c>
      <c r="H6997">
        <f t="shared" si="34362"/>
        <v>719</v>
      </c>
      <c r="I6997">
        <f t="shared" si="34363"/>
        <v>704</v>
      </c>
      <c r="J6997" s="3">
        <f t="shared" ref="J6997" si="35722">E6997/(SUM(N6990:N6996)/7)*100</f>
        <v>1.6508743668743762</v>
      </c>
      <c r="K6997">
        <f t="shared" ref="K6997" si="35723">O6997-O6996</f>
        <v>18</v>
      </c>
      <c r="L6997" s="3">
        <f t="shared" ref="L6997" si="35724">SUM(K6991:K6997)/7</f>
        <v>7</v>
      </c>
      <c r="M6997" s="3">
        <f t="shared" ref="M6997" si="35725">O6997/(B6997/100000)</f>
        <v>112.81780483638002</v>
      </c>
      <c r="N6997">
        <v>269670</v>
      </c>
      <c r="O6997">
        <v>1816</v>
      </c>
    </row>
    <row r="6998" spans="1:15" customFormat="1" x14ac:dyDescent="0.2">
      <c r="A6998" t="s">
        <v>26</v>
      </c>
      <c r="B6998" s="2">
        <v>1609675</v>
      </c>
      <c r="C6998" s="1">
        <f t="shared" si="34364"/>
        <v>44629</v>
      </c>
      <c r="D6998">
        <f t="shared" ref="D6998" si="35726">N6998-N6997</f>
        <v>5892</v>
      </c>
      <c r="E6998" s="2">
        <f t="shared" ref="E6998" si="35727">SUM(D6992:D6998)/7</f>
        <v>4199.4285714285716</v>
      </c>
      <c r="F6998" s="2">
        <f t="shared" ref="F6998" si="35728">SUM(D6994:D6998)/5</f>
        <v>3625.8</v>
      </c>
      <c r="G6998" s="2">
        <f t="shared" ref="G6998" si="35729">N6998/(B6998/100000)</f>
        <v>17119.107894450743</v>
      </c>
      <c r="H6998">
        <f t="shared" si="34362"/>
        <v>720</v>
      </c>
      <c r="I6998">
        <f t="shared" si="34363"/>
        <v>705</v>
      </c>
      <c r="J6998" s="3">
        <f t="shared" ref="J6998" si="35730">E6998/(SUM(N6991:N6997)/7)*100</f>
        <v>1.6152713365716422</v>
      </c>
      <c r="K6998">
        <f t="shared" ref="K6998" si="35731">O6998-O6997</f>
        <v>8</v>
      </c>
      <c r="L6998" s="3">
        <f t="shared" ref="L6998" si="35732">SUM(K6992:K6998)/7</f>
        <v>7.4285714285714288</v>
      </c>
      <c r="M6998" s="3">
        <f t="shared" ref="M6998" si="35733">O6998/(B6998/100000)</f>
        <v>113.31479957134204</v>
      </c>
      <c r="N6998">
        <v>275562</v>
      </c>
      <c r="O6998">
        <v>1824</v>
      </c>
    </row>
    <row r="6999" spans="1:15" customFormat="1" x14ac:dyDescent="0.2">
      <c r="A6999" t="s">
        <v>26</v>
      </c>
      <c r="B6999" s="2">
        <v>1609675</v>
      </c>
      <c r="C6999" s="1">
        <f t="shared" si="34364"/>
        <v>44630</v>
      </c>
      <c r="D6999">
        <f t="shared" ref="D6999" si="35734">N6999-N6998</f>
        <v>8291</v>
      </c>
      <c r="E6999" s="2">
        <f t="shared" ref="E6999" si="35735">SUM(D6993:D6999)/7</f>
        <v>4505.7142857142853</v>
      </c>
      <c r="F6999" s="2">
        <f t="shared" ref="F6999" si="35736">SUM(D6995:D6999)/5</f>
        <v>4420.3999999999996</v>
      </c>
      <c r="G6999" s="2">
        <f t="shared" ref="G6999" si="35737">N6999/(B6999/100000)</f>
        <v>17634.180812897011</v>
      </c>
      <c r="H6999">
        <f t="shared" si="34362"/>
        <v>721</v>
      </c>
      <c r="I6999">
        <f t="shared" si="34363"/>
        <v>706</v>
      </c>
      <c r="J6999" s="3">
        <f t="shared" ref="J6999" si="35738">E6999/(SUM(N6992:N6998)/7)*100</f>
        <v>1.7055323272459055</v>
      </c>
      <c r="K6999">
        <f t="shared" ref="K6999" si="35739">O6999-O6998</f>
        <v>12</v>
      </c>
      <c r="L6999" s="3">
        <f t="shared" ref="L6999" si="35740">SUM(K6993:K6999)/7</f>
        <v>8.1428571428571423</v>
      </c>
      <c r="M6999" s="3">
        <f t="shared" ref="M6999" si="35741">O6999/(B6999/100000)</f>
        <v>114.06029167378507</v>
      </c>
      <c r="N6999">
        <v>283853</v>
      </c>
      <c r="O6999">
        <v>1836</v>
      </c>
    </row>
    <row r="7000" spans="1:15" customFormat="1" x14ac:dyDescent="0.2">
      <c r="A7000" t="s">
        <v>26</v>
      </c>
      <c r="B7000" s="2">
        <v>1609675</v>
      </c>
      <c r="C7000" s="1">
        <f t="shared" si="34364"/>
        <v>44631</v>
      </c>
      <c r="D7000">
        <f t="shared" ref="D7000" si="35742">N7000-N6999</f>
        <v>6635</v>
      </c>
      <c r="E7000" s="2">
        <f t="shared" ref="E7000" si="35743">SUM(D6994:D7000)/7</f>
        <v>4722.1428571428569</v>
      </c>
      <c r="F7000" s="2">
        <f t="shared" ref="F7000" si="35744">SUM(D6996:D7000)/5</f>
        <v>4983.2</v>
      </c>
      <c r="G7000" s="2">
        <f t="shared" ref="G7000" si="35745">N7000/(B7000/100000)</f>
        <v>18046.375821206144</v>
      </c>
      <c r="H7000">
        <f t="shared" si="34362"/>
        <v>722</v>
      </c>
      <c r="I7000">
        <f t="shared" si="34363"/>
        <v>707</v>
      </c>
      <c r="J7000" s="3">
        <f t="shared" ref="J7000" si="35746">E7000/(SUM(N6993:N6999)/7)*100</f>
        <v>1.7574818589378225</v>
      </c>
      <c r="K7000">
        <f t="shared" ref="K7000" si="35747">O7000-O6999</f>
        <v>9</v>
      </c>
      <c r="L7000" s="3">
        <f t="shared" ref="L7000" si="35748">SUM(K6994:K7000)/7</f>
        <v>8.5714285714285712</v>
      </c>
      <c r="M7000" s="3">
        <f t="shared" ref="M7000" si="35749">O7000/(B7000/100000)</f>
        <v>114.61941075061736</v>
      </c>
      <c r="N7000">
        <v>290488</v>
      </c>
      <c r="O7000">
        <v>1845</v>
      </c>
    </row>
    <row r="7001" spans="1:15" customFormat="1" x14ac:dyDescent="0.2">
      <c r="A7001" t="s">
        <v>26</v>
      </c>
      <c r="B7001" s="2">
        <v>1609675</v>
      </c>
      <c r="C7001" s="1">
        <f t="shared" si="34364"/>
        <v>44632</v>
      </c>
      <c r="D7001">
        <f t="shared" ref="D7001" si="35750">N7001-N7000</f>
        <v>5904</v>
      </c>
      <c r="E7001" s="2">
        <f t="shared" ref="E7001" si="35751">SUM(D6995:D7001)/7</f>
        <v>4948.7142857142853</v>
      </c>
      <c r="F7001" s="2">
        <f t="shared" ref="F7001" si="35752">SUM(D6997:D7001)/5</f>
        <v>5883.4</v>
      </c>
      <c r="G7001" s="2">
        <f t="shared" ref="G7001" si="35753">N7001/(B7001/100000)</f>
        <v>18413.15793560812</v>
      </c>
      <c r="H7001">
        <f t="shared" si="34362"/>
        <v>723</v>
      </c>
      <c r="I7001">
        <f t="shared" si="34363"/>
        <v>708</v>
      </c>
      <c r="J7001" s="3">
        <f t="shared" ref="J7001" si="35754">E7001/(SUM(N6994:N7000)/7)*100</f>
        <v>1.809996598516828</v>
      </c>
      <c r="K7001">
        <f t="shared" ref="K7001" si="35755">O7001-O7000</f>
        <v>9</v>
      </c>
      <c r="L7001" s="3">
        <f t="shared" ref="L7001" si="35756">SUM(K6995:K7001)/7</f>
        <v>8.4285714285714288</v>
      </c>
      <c r="M7001" s="3">
        <f t="shared" ref="M7001" si="35757">O7001/(B7001/100000)</f>
        <v>115.17852982744964</v>
      </c>
      <c r="N7001">
        <v>296392</v>
      </c>
      <c r="O7001">
        <v>1854</v>
      </c>
    </row>
    <row r="7002" spans="1:15" customFormat="1" x14ac:dyDescent="0.2">
      <c r="A7002" t="s">
        <v>26</v>
      </c>
      <c r="B7002" s="2">
        <v>1609675</v>
      </c>
      <c r="C7002" s="1">
        <f t="shared" si="34364"/>
        <v>44633</v>
      </c>
      <c r="D7002">
        <f t="shared" ref="D7002" si="35758">N7002-N7001</f>
        <v>3929</v>
      </c>
      <c r="E7002" s="2">
        <f t="shared" ref="E7002" si="35759">SUM(D6996:D7002)/7</f>
        <v>4964.1428571428569</v>
      </c>
      <c r="F7002" s="2">
        <f t="shared" ref="F7002" si="35760">SUM(D6998:D7002)/5</f>
        <v>6130.2</v>
      </c>
      <c r="G7002" s="2">
        <f t="shared" ref="G7002" si="35761">N7002/(B7002/100000)</f>
        <v>18657.244474816343</v>
      </c>
      <c r="H7002">
        <f t="shared" si="34362"/>
        <v>724</v>
      </c>
      <c r="I7002">
        <f t="shared" si="34363"/>
        <v>709</v>
      </c>
      <c r="J7002" s="3">
        <f t="shared" ref="J7002" si="35762">E7002/(SUM(N6995:N7001)/7)*100</f>
        <v>1.7833608415036704</v>
      </c>
      <c r="K7002">
        <f t="shared" ref="K7002" si="35763">O7002-O7001</f>
        <v>2</v>
      </c>
      <c r="L7002" s="3">
        <f t="shared" ref="L7002" si="35764">SUM(K6996:K7002)/7</f>
        <v>8.2857142857142865</v>
      </c>
      <c r="M7002" s="3">
        <f t="shared" ref="M7002" si="35765">O7002/(B7002/100000)</f>
        <v>115.30277851119014</v>
      </c>
      <c r="N7002">
        <v>300321</v>
      </c>
      <c r="O7002">
        <v>1856</v>
      </c>
    </row>
    <row r="7003" spans="1:15" customFormat="1" x14ac:dyDescent="0.2">
      <c r="A7003" t="s">
        <v>26</v>
      </c>
      <c r="B7003" s="2">
        <v>1609675</v>
      </c>
      <c r="C7003" s="1">
        <f t="shared" si="34364"/>
        <v>44634</v>
      </c>
      <c r="D7003">
        <f t="shared" ref="D7003" si="35766">N7003-N7002</f>
        <v>1812</v>
      </c>
      <c r="E7003" s="2">
        <f t="shared" ref="E7003" si="35767">SUM(D6997:D7003)/7</f>
        <v>5022.5714285714284</v>
      </c>
      <c r="F7003" s="2">
        <f t="shared" ref="F7003" si="35768">SUM(D6999:D7003)/5</f>
        <v>5314.2</v>
      </c>
      <c r="G7003" s="2">
        <f t="shared" ref="G7003" si="35769">N7003/(B7003/100000)</f>
        <v>18769.813782285244</v>
      </c>
      <c r="H7003">
        <f t="shared" si="34362"/>
        <v>725</v>
      </c>
      <c r="I7003">
        <f t="shared" si="34363"/>
        <v>710</v>
      </c>
      <c r="J7003" s="3">
        <f t="shared" ref="J7003" si="35770">E7003/(SUM(N6996:N7002)/7)*100</f>
        <v>1.7727369216658826</v>
      </c>
      <c r="K7003">
        <f t="shared" ref="K7003" si="35771">O7003-O7002</f>
        <v>1</v>
      </c>
      <c r="L7003" s="3">
        <f t="shared" ref="L7003" si="35772">SUM(K6997:K7003)/7</f>
        <v>8.4285714285714288</v>
      </c>
      <c r="M7003" s="3">
        <f t="shared" ref="M7003" si="35773">O7003/(B7003/100000)</f>
        <v>115.3649028530604</v>
      </c>
      <c r="N7003">
        <v>302133</v>
      </c>
      <c r="O7003">
        <v>1857</v>
      </c>
    </row>
    <row r="7004" spans="1:15" customFormat="1" x14ac:dyDescent="0.2">
      <c r="A7004" t="s">
        <v>26</v>
      </c>
      <c r="B7004" s="2">
        <v>1609675</v>
      </c>
      <c r="C7004" s="1">
        <f t="shared" si="34364"/>
        <v>44635</v>
      </c>
      <c r="D7004">
        <f t="shared" ref="D7004" si="35774">N7004-N7003</f>
        <v>4234</v>
      </c>
      <c r="E7004" s="2">
        <f t="shared" ref="E7004" si="35775">SUM(D6998:D7004)/7</f>
        <v>5242.4285714285716</v>
      </c>
      <c r="F7004" s="2">
        <f t="shared" ref="F7004" si="35776">SUM(D7000:D7004)/5</f>
        <v>4502.8</v>
      </c>
      <c r="G7004" s="2">
        <f t="shared" ref="G7004" si="35777">N7004/(B7004/100000)</f>
        <v>19032.848245763897</v>
      </c>
      <c r="H7004">
        <f t="shared" si="34362"/>
        <v>726</v>
      </c>
      <c r="I7004">
        <f t="shared" si="34363"/>
        <v>711</v>
      </c>
      <c r="J7004" s="3">
        <f t="shared" ref="J7004" si="35778">E7004/(SUM(N6997:N7003)/7)*100</f>
        <v>1.8181061513986938</v>
      </c>
      <c r="K7004">
        <f t="shared" ref="K7004" si="35779">O7004-O7003</f>
        <v>9</v>
      </c>
      <c r="L7004" s="3">
        <f t="shared" ref="L7004" si="35780">SUM(K6998:K7004)/7</f>
        <v>7.1428571428571432</v>
      </c>
      <c r="M7004" s="3">
        <f t="shared" ref="M7004" si="35781">O7004/(B7004/100000)</f>
        <v>115.92402192989267</v>
      </c>
      <c r="N7004">
        <v>306367</v>
      </c>
      <c r="O7004">
        <v>1866</v>
      </c>
    </row>
    <row r="7005" spans="1:15" customFormat="1" x14ac:dyDescent="0.2">
      <c r="A7005" t="s">
        <v>26</v>
      </c>
      <c r="B7005" s="2">
        <v>1609675</v>
      </c>
      <c r="C7005" s="1">
        <f t="shared" si="34364"/>
        <v>44636</v>
      </c>
      <c r="D7005">
        <f t="shared" ref="D7005:D7006" si="35782">N7005-N7004</f>
        <v>8304</v>
      </c>
      <c r="E7005" s="2">
        <f t="shared" ref="E7005:E7006" si="35783">SUM(D6999:D7005)/7</f>
        <v>5587</v>
      </c>
      <c r="F7005" s="2">
        <f t="shared" ref="F7005:F7006" si="35784">SUM(D7001:D7005)/5</f>
        <v>4836.6000000000004</v>
      </c>
      <c r="G7005" s="2">
        <f t="shared" ref="G7005:G7006" si="35785">N7005/(B7005/100000)</f>
        <v>19548.728780654481</v>
      </c>
      <c r="H7005">
        <f t="shared" si="34362"/>
        <v>727</v>
      </c>
      <c r="I7005">
        <f t="shared" si="34363"/>
        <v>712</v>
      </c>
      <c r="J7005" s="3">
        <f t="shared" ref="J7005:J7006" si="35786">E7005/(SUM(N6998:N7004)/7)*100</f>
        <v>1.9030069348883472</v>
      </c>
      <c r="K7005">
        <f t="shared" ref="K7005:K7006" si="35787">O7005-O7004</f>
        <v>4</v>
      </c>
      <c r="L7005" s="3">
        <f t="shared" ref="L7005:L7006" si="35788">SUM(K6999:K7005)/7</f>
        <v>6.5714285714285712</v>
      </c>
      <c r="M7005" s="3">
        <f t="shared" ref="M7005:M7006" si="35789">O7005/(B7005/100000)</f>
        <v>116.1725192973737</v>
      </c>
      <c r="N7005">
        <v>314671</v>
      </c>
      <c r="O7005">
        <v>1870</v>
      </c>
    </row>
    <row r="7006" spans="1:15" customFormat="1" x14ac:dyDescent="0.2">
      <c r="A7006" t="s">
        <v>26</v>
      </c>
      <c r="B7006" s="2">
        <v>1609675</v>
      </c>
      <c r="C7006" s="1">
        <f t="shared" si="34364"/>
        <v>44637</v>
      </c>
      <c r="D7006">
        <f t="shared" si="35782"/>
        <v>8368</v>
      </c>
      <c r="E7006" s="2">
        <f t="shared" si="35783"/>
        <v>5598</v>
      </c>
      <c r="F7006" s="2">
        <f t="shared" si="35784"/>
        <v>5329.4</v>
      </c>
      <c r="G7006" s="2">
        <f t="shared" si="35785"/>
        <v>20068.58527342476</v>
      </c>
      <c r="H7006">
        <f t="shared" si="34362"/>
        <v>728</v>
      </c>
      <c r="I7006">
        <f t="shared" si="34363"/>
        <v>713</v>
      </c>
      <c r="J7006" s="3">
        <f t="shared" si="35786"/>
        <v>1.8711456505389821</v>
      </c>
      <c r="K7006">
        <f t="shared" si="35787"/>
        <v>12</v>
      </c>
      <c r="L7006" s="3">
        <f t="shared" si="35788"/>
        <v>6.5714285714285712</v>
      </c>
      <c r="M7006" s="3">
        <f t="shared" si="35789"/>
        <v>116.91801139981673</v>
      </c>
      <c r="N7006">
        <v>323039</v>
      </c>
      <c r="O7006">
        <v>1882</v>
      </c>
    </row>
    <row r="7007" spans="1:15" customFormat="1" x14ac:dyDescent="0.2">
      <c r="A7007" t="s">
        <v>26</v>
      </c>
      <c r="B7007" s="2">
        <v>1609675</v>
      </c>
      <c r="C7007" s="1">
        <f t="shared" si="34364"/>
        <v>44638</v>
      </c>
      <c r="D7007">
        <f t="shared" ref="D7007:D7008" si="35790">N7007-N7006</f>
        <v>7430</v>
      </c>
      <c r="E7007" s="2">
        <f t="shared" ref="E7007:E7008" si="35791">SUM(D7001:D7007)/7</f>
        <v>5711.5714285714284</v>
      </c>
      <c r="F7007" s="2">
        <f t="shared" ref="F7007:F7008" si="35792">SUM(D7003:D7007)/5</f>
        <v>6029.6</v>
      </c>
      <c r="G7007" s="2">
        <f t="shared" ref="G7007:G7008" si="35793">N7007/(B7007/100000)</f>
        <v>20530.169133520743</v>
      </c>
      <c r="H7007">
        <f t="shared" si="34362"/>
        <v>729</v>
      </c>
      <c r="I7007">
        <f t="shared" si="34363"/>
        <v>714</v>
      </c>
      <c r="J7007" s="3">
        <f t="shared" ref="J7007:J7008" si="35794">E7007/(SUM(N7000:N7006)/7)*100</f>
        <v>1.8740411481894488</v>
      </c>
      <c r="K7007">
        <f t="shared" ref="K7007:K7008" si="35795">O7007-O7006</f>
        <v>6</v>
      </c>
      <c r="L7007" s="3">
        <f t="shared" ref="L7007:L7008" si="35796">SUM(K7001:K7007)/7</f>
        <v>6.1428571428571432</v>
      </c>
      <c r="M7007" s="3">
        <f t="shared" ref="M7007:M7008" si="35797">O7007/(B7007/100000)</f>
        <v>117.29075745103825</v>
      </c>
      <c r="N7007">
        <v>330469</v>
      </c>
      <c r="O7007">
        <v>1888</v>
      </c>
    </row>
    <row r="7008" spans="1:15" customFormat="1" x14ac:dyDescent="0.2">
      <c r="A7008" t="s">
        <v>26</v>
      </c>
      <c r="B7008" s="2">
        <v>1609675</v>
      </c>
      <c r="C7008" s="1">
        <f t="shared" si="34364"/>
        <v>44639</v>
      </c>
      <c r="D7008">
        <f t="shared" si="35790"/>
        <v>6077</v>
      </c>
      <c r="E7008" s="2">
        <f t="shared" si="35791"/>
        <v>5736.2857142857147</v>
      </c>
      <c r="F7008" s="2">
        <f t="shared" si="35792"/>
        <v>6882.6</v>
      </c>
      <c r="G7008" s="2">
        <f t="shared" si="35793"/>
        <v>20907.698759066272</v>
      </c>
      <c r="H7008">
        <f t="shared" si="34362"/>
        <v>730</v>
      </c>
      <c r="I7008">
        <f t="shared" si="34363"/>
        <v>715</v>
      </c>
      <c r="J7008" s="3">
        <f t="shared" si="35794"/>
        <v>1.8475268152270736</v>
      </c>
      <c r="K7008">
        <f t="shared" si="35795"/>
        <v>12</v>
      </c>
      <c r="L7008" s="3">
        <f t="shared" si="35796"/>
        <v>6.5714285714285712</v>
      </c>
      <c r="M7008" s="3">
        <f t="shared" si="35797"/>
        <v>118.0362495534813</v>
      </c>
      <c r="N7008">
        <v>336546</v>
      </c>
      <c r="O7008">
        <v>1900</v>
      </c>
    </row>
    <row r="7009" spans="1:15" customFormat="1" x14ac:dyDescent="0.2">
      <c r="A7009" t="s">
        <v>26</v>
      </c>
      <c r="B7009" s="2">
        <v>1609675</v>
      </c>
      <c r="C7009" s="1">
        <f t="shared" si="34364"/>
        <v>44640</v>
      </c>
      <c r="D7009">
        <f t="shared" ref="D7009" si="35798">N7009-N7008</f>
        <v>4271</v>
      </c>
      <c r="E7009" s="2">
        <f t="shared" ref="E7009" si="35799">SUM(D7003:D7009)/7</f>
        <v>5785.1428571428569</v>
      </c>
      <c r="F7009" s="2">
        <f t="shared" ref="F7009" si="35800">SUM(D7005:D7009)/5</f>
        <v>6890</v>
      </c>
      <c r="G7009" s="2">
        <f t="shared" ref="G7009" si="35801">N7009/(B7009/100000)</f>
        <v>21173.031823194124</v>
      </c>
      <c r="H7009">
        <f t="shared" si="34362"/>
        <v>731</v>
      </c>
      <c r="I7009">
        <f t="shared" si="34363"/>
        <v>716</v>
      </c>
      <c r="J7009" s="3">
        <f t="shared" ref="J7009" si="35802">E7009/(SUM(N7002:N7008)/7)*100</f>
        <v>1.8294627714987626</v>
      </c>
      <c r="K7009">
        <f t="shared" ref="K7009" si="35803">O7009-O7008</f>
        <v>1</v>
      </c>
      <c r="L7009" s="3">
        <f t="shared" ref="L7009" si="35804">SUM(K7003:K7009)/7</f>
        <v>6.4285714285714288</v>
      </c>
      <c r="M7009" s="3">
        <f t="shared" ref="M7009" si="35805">O7009/(B7009/100000)</f>
        <v>118.09837389535154</v>
      </c>
      <c r="N7009">
        <v>340817</v>
      </c>
      <c r="O7009">
        <v>1901</v>
      </c>
    </row>
    <row r="7010" spans="1:15" customFormat="1" x14ac:dyDescent="0.2">
      <c r="A7010" t="s">
        <v>26</v>
      </c>
      <c r="B7010" s="2">
        <v>1609675</v>
      </c>
      <c r="C7010" s="1">
        <f t="shared" si="34364"/>
        <v>44641</v>
      </c>
      <c r="D7010">
        <f t="shared" ref="D7010" si="35806">N7010-N7009</f>
        <v>1440</v>
      </c>
      <c r="E7010" s="2">
        <f t="shared" ref="E7010" si="35807">SUM(D7004:D7010)/7</f>
        <v>5732</v>
      </c>
      <c r="F7010" s="2">
        <f t="shared" ref="F7010" si="35808">SUM(D7006:D7010)/5</f>
        <v>5517.2</v>
      </c>
      <c r="G7010" s="2">
        <f t="shared" ref="G7010" si="35809">N7010/(B7010/100000)</f>
        <v>21262.490875487289</v>
      </c>
      <c r="H7010">
        <f t="shared" si="34362"/>
        <v>732</v>
      </c>
      <c r="I7010">
        <f t="shared" si="34363"/>
        <v>717</v>
      </c>
      <c r="J7010" s="3">
        <f t="shared" ref="J7010" si="35810">E7010/(SUM(N7003:N7009)/7)*100</f>
        <v>1.780091054203959</v>
      </c>
      <c r="K7010">
        <f t="shared" ref="K7010" si="35811">O7010-O7009</f>
        <v>0</v>
      </c>
      <c r="L7010" s="3">
        <f t="shared" ref="L7010" si="35812">SUM(K7004:K7010)/7</f>
        <v>6.2857142857142856</v>
      </c>
      <c r="M7010" s="3">
        <f t="shared" ref="M7010" si="35813">O7010/(B7010/100000)</f>
        <v>118.09837389535154</v>
      </c>
      <c r="N7010">
        <v>342257</v>
      </c>
      <c r="O7010">
        <v>1901</v>
      </c>
    </row>
    <row r="7011" spans="1:15" customFormat="1" x14ac:dyDescent="0.2">
      <c r="A7011" t="s">
        <v>26</v>
      </c>
      <c r="B7011" s="2">
        <v>1609675</v>
      </c>
      <c r="C7011" s="1">
        <f t="shared" si="34364"/>
        <v>44642</v>
      </c>
      <c r="D7011">
        <f t="shared" ref="D7011" si="35814">N7011-N7010</f>
        <v>3947</v>
      </c>
      <c r="E7011" s="2">
        <f t="shared" ref="E7011" si="35815">SUM(D7005:D7011)/7</f>
        <v>5691</v>
      </c>
      <c r="F7011" s="2">
        <f t="shared" ref="F7011" si="35816">SUM(D7007:D7011)/5</f>
        <v>4633</v>
      </c>
      <c r="G7011" s="2">
        <f t="shared" ref="G7011" si="35817">N7011/(B7011/100000)</f>
        <v>21507.695652849179</v>
      </c>
      <c r="H7011">
        <f t="shared" si="34362"/>
        <v>733</v>
      </c>
      <c r="I7011">
        <f t="shared" si="34363"/>
        <v>718</v>
      </c>
      <c r="J7011" s="3">
        <f t="shared" ref="J7011" si="35818">E7011/(SUM(N7004:N7010)/7)*100</f>
        <v>1.7364480164033465</v>
      </c>
      <c r="K7011">
        <f t="shared" ref="K7011" si="35819">O7011-O7010</f>
        <v>10</v>
      </c>
      <c r="L7011" s="3">
        <f t="shared" ref="L7011" si="35820">SUM(K7005:K7011)/7</f>
        <v>6.4285714285714288</v>
      </c>
      <c r="M7011" s="3">
        <f t="shared" ref="M7011" si="35821">O7011/(B7011/100000)</f>
        <v>118.71961731405408</v>
      </c>
      <c r="N7011">
        <v>346204</v>
      </c>
      <c r="O7011">
        <v>1911</v>
      </c>
    </row>
    <row r="7012" spans="1:15" customFormat="1" x14ac:dyDescent="0.2">
      <c r="A7012" t="s">
        <v>26</v>
      </c>
      <c r="B7012" s="2">
        <v>1609675</v>
      </c>
      <c r="C7012" s="1">
        <f t="shared" si="34364"/>
        <v>44643</v>
      </c>
      <c r="D7012">
        <f t="shared" ref="D7012" si="35822">N7012-N7011</f>
        <v>7393</v>
      </c>
      <c r="E7012" s="2">
        <f t="shared" ref="E7012" si="35823">SUM(D7006:D7012)/7</f>
        <v>5560.8571428571431</v>
      </c>
      <c r="F7012" s="2">
        <f t="shared" ref="F7012" si="35824">SUM(D7008:D7012)/5</f>
        <v>4625.6000000000004</v>
      </c>
      <c r="G7012" s="2">
        <f t="shared" ref="G7012" si="35825">N7012/(B7012/100000)</f>
        <v>21966.98091229596</v>
      </c>
      <c r="H7012">
        <f t="shared" si="34362"/>
        <v>734</v>
      </c>
      <c r="I7012">
        <f t="shared" si="34363"/>
        <v>719</v>
      </c>
      <c r="J7012" s="3">
        <f t="shared" ref="J7012" si="35826">E7012/(SUM(N7005:N7011)/7)*100</f>
        <v>1.6677784904303894</v>
      </c>
      <c r="K7012">
        <f t="shared" ref="K7012" si="35827">O7012-O7011</f>
        <v>10</v>
      </c>
      <c r="L7012" s="3">
        <f t="shared" ref="L7012" si="35828">SUM(K7006:K7012)/7</f>
        <v>7.2857142857142856</v>
      </c>
      <c r="M7012" s="3">
        <f t="shared" ref="M7012" si="35829">O7012/(B7012/100000)</f>
        <v>119.34086073275661</v>
      </c>
      <c r="N7012">
        <v>353597</v>
      </c>
      <c r="O7012">
        <v>1921</v>
      </c>
    </row>
    <row r="7013" spans="1:15" customFormat="1" x14ac:dyDescent="0.2">
      <c r="A7013" t="s">
        <v>26</v>
      </c>
      <c r="B7013" s="2">
        <v>1609675</v>
      </c>
      <c r="C7013" s="1">
        <f t="shared" si="34364"/>
        <v>44644</v>
      </c>
      <c r="D7013">
        <f t="shared" ref="D7013" si="35830">N7013-N7012</f>
        <v>9140</v>
      </c>
      <c r="E7013" s="2">
        <f t="shared" ref="E7013" si="35831">SUM(D7007:D7013)/7</f>
        <v>5671.1428571428569</v>
      </c>
      <c r="F7013" s="2">
        <f t="shared" ref="F7013" si="35832">SUM(D7009:D7013)/5</f>
        <v>5238.2</v>
      </c>
      <c r="G7013" s="2">
        <f t="shared" ref="G7013" si="35833">N7013/(B7013/100000)</f>
        <v>22534.797396990074</v>
      </c>
      <c r="H7013">
        <f t="shared" si="34362"/>
        <v>735</v>
      </c>
      <c r="I7013">
        <f t="shared" si="34363"/>
        <v>720</v>
      </c>
      <c r="J7013" s="3">
        <f t="shared" ref="J7013" si="35834">E7013/(SUM(N7006:N7012)/7)*100</f>
        <v>1.6729535523397454</v>
      </c>
      <c r="K7013">
        <f t="shared" ref="K7013" si="35835">O7013-O7012</f>
        <v>16</v>
      </c>
      <c r="L7013" s="3">
        <f t="shared" ref="L7013" si="35836">SUM(K7007:K7013)/7</f>
        <v>7.8571428571428568</v>
      </c>
      <c r="M7013" s="3">
        <f t="shared" ref="M7013" si="35837">O7013/(B7013/100000)</f>
        <v>120.33485020268067</v>
      </c>
      <c r="N7013">
        <v>362737</v>
      </c>
      <c r="O7013">
        <v>1937</v>
      </c>
    </row>
    <row r="7014" spans="1:15" customFormat="1" x14ac:dyDescent="0.2">
      <c r="A7014" t="s">
        <v>26</v>
      </c>
      <c r="B7014" s="2">
        <v>1609675</v>
      </c>
      <c r="C7014" s="1">
        <f t="shared" si="34364"/>
        <v>44645</v>
      </c>
      <c r="D7014">
        <f t="shared" ref="D7014" si="35838">N7014-N7013</f>
        <v>7472</v>
      </c>
      <c r="E7014" s="2">
        <f t="shared" ref="E7014" si="35839">SUM(D7008:D7014)/7</f>
        <v>5677.1428571428569</v>
      </c>
      <c r="F7014" s="2">
        <f t="shared" ref="F7014" si="35840">SUM(D7010:D7014)/5</f>
        <v>5878.4</v>
      </c>
      <c r="G7014" s="2">
        <f t="shared" ref="G7014" si="35841">N7014/(B7014/100000)</f>
        <v>22998.990479444608</v>
      </c>
      <c r="H7014">
        <f t="shared" si="34362"/>
        <v>736</v>
      </c>
      <c r="I7014">
        <f t="shared" si="34363"/>
        <v>721</v>
      </c>
      <c r="J7014" s="3">
        <f t="shared" ref="J7014" si="35842">E7014/(SUM(N7007:N7013)/7)*100</f>
        <v>1.6471671750336874</v>
      </c>
      <c r="K7014">
        <f t="shared" ref="K7014" si="35843">O7014-O7013</f>
        <v>2</v>
      </c>
      <c r="L7014" s="3">
        <f t="shared" ref="L7014" si="35844">SUM(K7008:K7014)/7</f>
        <v>7.2857142857142856</v>
      </c>
      <c r="M7014" s="3">
        <f t="shared" ref="M7014" si="35845">O7014/(B7014/100000)</f>
        <v>120.45909888642117</v>
      </c>
      <c r="N7014">
        <v>370209</v>
      </c>
      <c r="O7014">
        <v>1939</v>
      </c>
    </row>
    <row r="7015" spans="1:15" customFormat="1" x14ac:dyDescent="0.2">
      <c r="A7015" t="s">
        <v>26</v>
      </c>
      <c r="B7015" s="2">
        <v>1609675</v>
      </c>
      <c r="C7015" s="1">
        <f t="shared" si="34364"/>
        <v>44646</v>
      </c>
      <c r="D7015">
        <f t="shared" ref="D7015" si="35846">N7015-N7014</f>
        <v>5651</v>
      </c>
      <c r="E7015" s="2">
        <f t="shared" ref="E7015" si="35847">SUM(D7009:D7015)/7</f>
        <v>5616.2857142857147</v>
      </c>
      <c r="F7015" s="2">
        <f t="shared" ref="F7015" si="35848">SUM(D7011:D7015)/5</f>
        <v>6720.6</v>
      </c>
      <c r="G7015" s="2">
        <f t="shared" ref="G7015" si="35849">N7015/(B7015/100000)</f>
        <v>23350.05513535341</v>
      </c>
      <c r="H7015">
        <f t="shared" si="34362"/>
        <v>737</v>
      </c>
      <c r="I7015">
        <f t="shared" si="34363"/>
        <v>722</v>
      </c>
      <c r="J7015" s="3">
        <f t="shared" ref="J7015" si="35850">E7015/(SUM(N7008:N7014)/7)*100</f>
        <v>1.6031042662048547</v>
      </c>
      <c r="K7015">
        <f t="shared" ref="K7015" si="35851">O7015-O7014</f>
        <v>16</v>
      </c>
      <c r="L7015" s="3">
        <f t="shared" ref="L7015" si="35852">SUM(K7009:K7015)/7</f>
        <v>7.8571428571428568</v>
      </c>
      <c r="M7015" s="3">
        <f t="shared" ref="M7015" si="35853">O7015/(B7015/100000)</f>
        <v>121.45308835634522</v>
      </c>
      <c r="N7015">
        <v>375860</v>
      </c>
      <c r="O7015">
        <v>1955</v>
      </c>
    </row>
    <row r="7016" spans="1:15" customFormat="1" x14ac:dyDescent="0.2">
      <c r="A7016" t="s">
        <v>26</v>
      </c>
      <c r="B7016" s="2">
        <v>1609675</v>
      </c>
      <c r="C7016" s="1">
        <f t="shared" si="34364"/>
        <v>44647</v>
      </c>
      <c r="D7016">
        <f t="shared" ref="D7016" si="35854">N7016-N7015</f>
        <v>4201</v>
      </c>
      <c r="E7016" s="2">
        <f t="shared" ref="E7016" si="35855">SUM(D7010:D7016)/7</f>
        <v>5606.2857142857147</v>
      </c>
      <c r="F7016" s="2">
        <f t="shared" ref="F7016" si="35856">SUM(D7012:D7016)/5</f>
        <v>6771.4</v>
      </c>
      <c r="G7016" s="2">
        <f t="shared" ref="G7016" si="35857">N7016/(B7016/100000)</f>
        <v>23611.039495550343</v>
      </c>
      <c r="H7016">
        <f t="shared" si="34362"/>
        <v>738</v>
      </c>
      <c r="I7016">
        <f t="shared" si="34363"/>
        <v>723</v>
      </c>
      <c r="J7016" s="3">
        <f t="shared" ref="J7016" si="35858">E7016/(SUM(N7009:N7015)/7)*100</f>
        <v>1.5750009732385488</v>
      </c>
      <c r="K7016">
        <f t="shared" ref="K7016" si="35859">O7016-O7015</f>
        <v>1</v>
      </c>
      <c r="L7016" s="3">
        <f t="shared" ref="L7016" si="35860">SUM(K7010:K7016)/7</f>
        <v>7.8571428571428568</v>
      </c>
      <c r="M7016" s="3">
        <f t="shared" ref="M7016" si="35861">O7016/(B7016/100000)</f>
        <v>121.51521269821548</v>
      </c>
      <c r="N7016">
        <v>380061</v>
      </c>
      <c r="O7016">
        <v>1956</v>
      </c>
    </row>
    <row r="7017" spans="1:15" customFormat="1" x14ac:dyDescent="0.2">
      <c r="A7017" t="s">
        <v>26</v>
      </c>
      <c r="B7017" s="2">
        <v>1609675</v>
      </c>
      <c r="C7017" s="1">
        <f t="shared" si="34364"/>
        <v>44648</v>
      </c>
      <c r="D7017">
        <f t="shared" ref="D7017:D7018" si="35862">N7017-N7016</f>
        <v>1045</v>
      </c>
      <c r="E7017" s="2">
        <f t="shared" ref="E7017:E7018" si="35863">SUM(D7011:D7017)/7</f>
        <v>5549.8571428571431</v>
      </c>
      <c r="F7017" s="2">
        <f t="shared" ref="F7017:F7018" si="35864">SUM(D7013:D7017)/5</f>
        <v>5501.8</v>
      </c>
      <c r="G7017" s="2">
        <f t="shared" ref="G7017:G7018" si="35865">N7017/(B7017/100000)</f>
        <v>23675.959432804757</v>
      </c>
      <c r="H7017">
        <f t="shared" si="34362"/>
        <v>739</v>
      </c>
      <c r="I7017">
        <f t="shared" si="34363"/>
        <v>724</v>
      </c>
      <c r="J7017" s="3">
        <f t="shared" ref="J7017:J7018" si="35866">E7017/(SUM(N7010:N7016)/7)*100</f>
        <v>1.5349723915169355</v>
      </c>
      <c r="K7017">
        <f t="shared" ref="K7017:K7018" si="35867">O7017-O7016</f>
        <v>2</v>
      </c>
      <c r="L7017" s="3">
        <f t="shared" ref="L7017:L7018" si="35868">SUM(K7011:K7017)/7</f>
        <v>8.1428571428571423</v>
      </c>
      <c r="M7017" s="3">
        <f t="shared" ref="M7017:M7018" si="35869">O7017/(B7017/100000)</f>
        <v>121.63946138195598</v>
      </c>
      <c r="N7017">
        <v>381106</v>
      </c>
      <c r="O7017">
        <v>1958</v>
      </c>
    </row>
    <row r="7018" spans="1:15" customFormat="1" x14ac:dyDescent="0.2">
      <c r="A7018" t="s">
        <v>26</v>
      </c>
      <c r="B7018" s="2">
        <v>1609675</v>
      </c>
      <c r="C7018" s="1">
        <f t="shared" si="34364"/>
        <v>44649</v>
      </c>
      <c r="D7018">
        <f t="shared" si="35862"/>
        <v>3286</v>
      </c>
      <c r="E7018" s="2">
        <f t="shared" si="35863"/>
        <v>5455.4285714285716</v>
      </c>
      <c r="F7018" s="2">
        <f t="shared" si="35864"/>
        <v>4331</v>
      </c>
      <c r="G7018" s="2">
        <f t="shared" si="35865"/>
        <v>23880.10002019041</v>
      </c>
      <c r="H7018">
        <f t="shared" si="34362"/>
        <v>740</v>
      </c>
      <c r="I7018">
        <f t="shared" si="34363"/>
        <v>725</v>
      </c>
      <c r="J7018" s="3">
        <f t="shared" si="35866"/>
        <v>1.4860450763374522</v>
      </c>
      <c r="K7018">
        <f t="shared" si="35867"/>
        <v>28</v>
      </c>
      <c r="L7018" s="3">
        <f t="shared" si="35868"/>
        <v>10.714285714285714</v>
      </c>
      <c r="M7018" s="3">
        <f t="shared" si="35869"/>
        <v>123.37894295432308</v>
      </c>
      <c r="N7018">
        <v>384392</v>
      </c>
      <c r="O7018">
        <v>1986</v>
      </c>
    </row>
    <row r="7019" spans="1:15" customFormat="1" x14ac:dyDescent="0.2">
      <c r="A7019" t="s">
        <v>26</v>
      </c>
      <c r="B7019" s="2">
        <v>1609675</v>
      </c>
      <c r="C7019" s="1">
        <f t="shared" si="34364"/>
        <v>44650</v>
      </c>
      <c r="D7019">
        <f t="shared" ref="D7019" si="35870">N7019-N7018</f>
        <v>6354</v>
      </c>
      <c r="E7019" s="2">
        <f t="shared" ref="E7019" si="35871">SUM(D7013:D7019)/7</f>
        <v>5307</v>
      </c>
      <c r="F7019" s="2">
        <f t="shared" ref="F7019" si="35872">SUM(D7015:D7019)/5</f>
        <v>4107.3999999999996</v>
      </c>
      <c r="G7019" s="2">
        <f t="shared" ref="G7019" si="35873">N7019/(B7019/100000)</f>
        <v>24274.838088434</v>
      </c>
      <c r="H7019">
        <f t="shared" si="34362"/>
        <v>741</v>
      </c>
      <c r="I7019">
        <f t="shared" si="34363"/>
        <v>726</v>
      </c>
      <c r="J7019" s="3">
        <f t="shared" ref="J7019" si="35874">E7019/(SUM(N7012:N7018)/7)*100</f>
        <v>1.4244456015846856</v>
      </c>
      <c r="K7019">
        <f t="shared" ref="K7019" si="35875">O7019-O7018</f>
        <v>5</v>
      </c>
      <c r="L7019" s="3">
        <f t="shared" ref="L7019" si="35876">SUM(K7013:K7019)/7</f>
        <v>10</v>
      </c>
      <c r="M7019" s="3">
        <f t="shared" ref="M7019" si="35877">O7019/(B7019/100000)</f>
        <v>123.68956466367435</v>
      </c>
      <c r="N7019">
        <v>390746</v>
      </c>
      <c r="O7019">
        <v>1991</v>
      </c>
    </row>
    <row r="7020" spans="1:15" customFormat="1" x14ac:dyDescent="0.2">
      <c r="A7020" t="s">
        <v>26</v>
      </c>
      <c r="B7020" s="2">
        <v>1609675</v>
      </c>
      <c r="C7020" s="1">
        <f t="shared" si="34364"/>
        <v>44651</v>
      </c>
      <c r="D7020">
        <f t="shared" ref="D7020" si="35878">N7020-N7019</f>
        <v>5694</v>
      </c>
      <c r="E7020" s="2">
        <f t="shared" ref="E7020" si="35879">SUM(D7014:D7020)/7</f>
        <v>4814.7142857142853</v>
      </c>
      <c r="F7020" s="2">
        <f t="shared" ref="F7020" si="35880">SUM(D7016:D7020)/5</f>
        <v>4116</v>
      </c>
      <c r="G7020" s="2">
        <f t="shared" ref="G7020" si="35881">N7020/(B7020/100000)</f>
        <v>24628.574091043221</v>
      </c>
      <c r="H7020">
        <f t="shared" si="34362"/>
        <v>742</v>
      </c>
      <c r="I7020">
        <f t="shared" si="34363"/>
        <v>727</v>
      </c>
      <c r="J7020" s="3">
        <f t="shared" ref="J7020" si="35882">E7020/(SUM(N7013:N7019)/7)*100</f>
        <v>1.2741620294951703</v>
      </c>
      <c r="K7020">
        <f t="shared" ref="K7020" si="35883">O7020-O7019</f>
        <v>7</v>
      </c>
      <c r="L7020" s="3">
        <f t="shared" ref="L7020" si="35884">SUM(K7014:K7020)/7</f>
        <v>8.7142857142857135</v>
      </c>
      <c r="M7020" s="3">
        <f t="shared" ref="M7020" si="35885">O7020/(B7020/100000)</f>
        <v>124.12443505676612</v>
      </c>
      <c r="N7020">
        <v>396440</v>
      </c>
      <c r="O7020">
        <v>1998</v>
      </c>
    </row>
    <row r="7021" spans="1:15" customFormat="1" x14ac:dyDescent="0.2">
      <c r="A7021" t="s">
        <v>26</v>
      </c>
      <c r="B7021" s="2">
        <v>1609675</v>
      </c>
      <c r="C7021" s="1">
        <f t="shared" si="34364"/>
        <v>44652</v>
      </c>
      <c r="D7021">
        <f t="shared" ref="D7021" si="35886">N7021-N7020</f>
        <v>6263</v>
      </c>
      <c r="E7021" s="2">
        <f t="shared" ref="E7021" si="35887">SUM(D7015:D7021)/7</f>
        <v>4642</v>
      </c>
      <c r="F7021" s="2">
        <f t="shared" ref="F7021" si="35888">SUM(D7017:D7021)/5</f>
        <v>4528.3999999999996</v>
      </c>
      <c r="G7021" s="2">
        <f t="shared" ref="G7021" si="35889">N7021/(B7021/100000)</f>
        <v>25017.658844176618</v>
      </c>
      <c r="H7021">
        <f t="shared" si="34362"/>
        <v>743</v>
      </c>
      <c r="I7021">
        <f t="shared" si="34363"/>
        <v>728</v>
      </c>
      <c r="J7021" s="3">
        <f t="shared" ref="J7021" si="35890">E7021/(SUM(N7014:N7020)/7)*100</f>
        <v>1.2129994841000533</v>
      </c>
      <c r="K7021">
        <f t="shared" ref="K7021" si="35891">O7021-O7020</f>
        <v>6</v>
      </c>
      <c r="L7021" s="3">
        <f t="shared" ref="L7021" si="35892">SUM(K7015:K7021)/7</f>
        <v>9.2857142857142865</v>
      </c>
      <c r="M7021" s="3">
        <f t="shared" ref="M7021" si="35893">O7021/(B7021/100000)</f>
        <v>124.49718110798764</v>
      </c>
      <c r="N7021">
        <v>402703</v>
      </c>
      <c r="O7021">
        <v>2004</v>
      </c>
    </row>
    <row r="7022" spans="1:15" customFormat="1" x14ac:dyDescent="0.2">
      <c r="A7022" t="s">
        <v>26</v>
      </c>
      <c r="B7022" s="2">
        <v>1609675</v>
      </c>
      <c r="C7022" s="1">
        <f t="shared" si="34364"/>
        <v>44653</v>
      </c>
      <c r="D7022">
        <f t="shared" ref="D7022" si="35894">N7022-N7021</f>
        <v>3854</v>
      </c>
      <c r="E7022" s="2">
        <f t="shared" ref="E7022" si="35895">SUM(D7016:D7022)/7</f>
        <v>4385.2857142857147</v>
      </c>
      <c r="F7022" s="2">
        <f t="shared" ref="F7022" si="35896">SUM(D7018:D7022)/5</f>
        <v>5090.2</v>
      </c>
      <c r="G7022" s="2">
        <f t="shared" ref="G7022" si="35897">N7022/(B7022/100000)</f>
        <v>25257.086057744575</v>
      </c>
      <c r="H7022">
        <f t="shared" si="34362"/>
        <v>744</v>
      </c>
      <c r="I7022">
        <f t="shared" si="34363"/>
        <v>729</v>
      </c>
      <c r="J7022" s="3">
        <f t="shared" ref="J7022" si="35898">E7022/(SUM(N7015:N7021)/7)*100</f>
        <v>1.132184170887262</v>
      </c>
      <c r="K7022">
        <f t="shared" ref="K7022" si="35899">O7022-O7021</f>
        <v>12</v>
      </c>
      <c r="L7022" s="3">
        <f t="shared" ref="L7022" si="35900">SUM(K7016:K7022)/7</f>
        <v>8.7142857142857135</v>
      </c>
      <c r="M7022" s="3">
        <f t="shared" ref="M7022" si="35901">O7022/(B7022/100000)</f>
        <v>125.24267321043068</v>
      </c>
      <c r="N7022">
        <v>406557</v>
      </c>
      <c r="O7022">
        <v>2016</v>
      </c>
    </row>
    <row r="7023" spans="1:15" customFormat="1" x14ac:dyDescent="0.2">
      <c r="A7023" t="s">
        <v>26</v>
      </c>
      <c r="B7023" s="2">
        <v>1609675</v>
      </c>
      <c r="C7023" s="1">
        <f t="shared" si="34364"/>
        <v>44654</v>
      </c>
      <c r="D7023">
        <f t="shared" ref="D7023" si="35902">N7023-N7022</f>
        <v>2793</v>
      </c>
      <c r="E7023" s="2">
        <f t="shared" ref="E7023" si="35903">SUM(D7017:D7023)/7</f>
        <v>4184.1428571428569</v>
      </c>
      <c r="F7023" s="2">
        <f t="shared" ref="F7023" si="35904">SUM(D7019:D7023)/5</f>
        <v>4991.6000000000004</v>
      </c>
      <c r="G7023" s="2">
        <f t="shared" ref="G7023" si="35905">N7023/(B7023/100000)</f>
        <v>25430.599344588194</v>
      </c>
      <c r="H7023">
        <f t="shared" si="34362"/>
        <v>745</v>
      </c>
      <c r="I7023">
        <f t="shared" si="34363"/>
        <v>730</v>
      </c>
      <c r="J7023" s="3">
        <f t="shared" ref="J7023" si="35906">E7023/(SUM(N7016:N7022)/7)*100</f>
        <v>1.0681599778264443</v>
      </c>
      <c r="K7023">
        <f t="shared" ref="K7023" si="35907">O7023-O7022</f>
        <v>2</v>
      </c>
      <c r="L7023" s="3">
        <f t="shared" ref="L7023" si="35908">SUM(K7017:K7023)/7</f>
        <v>8.8571428571428577</v>
      </c>
      <c r="M7023" s="3">
        <f t="shared" ref="M7023" si="35909">O7023/(B7023/100000)</f>
        <v>125.36692189417118</v>
      </c>
      <c r="N7023">
        <v>409350</v>
      </c>
      <c r="O7023">
        <v>2018</v>
      </c>
    </row>
    <row r="7024" spans="1:15" customFormat="1" x14ac:dyDescent="0.2">
      <c r="A7024" t="s">
        <v>26</v>
      </c>
      <c r="B7024" s="2">
        <v>1609675</v>
      </c>
      <c r="C7024" s="1">
        <f t="shared" si="34364"/>
        <v>44655</v>
      </c>
      <c r="D7024">
        <f t="shared" ref="D7024" si="35910">N7024-N7023</f>
        <v>906</v>
      </c>
      <c r="E7024" s="2">
        <f t="shared" ref="E7024" si="35911">SUM(D7018:D7024)/7</f>
        <v>4164.2857142857147</v>
      </c>
      <c r="F7024" s="2">
        <f t="shared" ref="F7024" si="35912">SUM(D7020:D7024)/5</f>
        <v>3902</v>
      </c>
      <c r="G7024" s="2">
        <f t="shared" ref="G7024" si="35913">N7024/(B7024/100000)</f>
        <v>25486.883998322643</v>
      </c>
      <c r="H7024">
        <f t="shared" si="34362"/>
        <v>746</v>
      </c>
      <c r="I7024">
        <f t="shared" si="34363"/>
        <v>731</v>
      </c>
      <c r="J7024" s="3">
        <f t="shared" ref="J7024" si="35914">E7024/(SUM(N7017:N7023)/7)*100</f>
        <v>1.0518551983297335</v>
      </c>
      <c r="K7024">
        <f t="shared" ref="K7024" si="35915">O7024-O7023</f>
        <v>0</v>
      </c>
      <c r="L7024" s="3">
        <f t="shared" ref="L7024" si="35916">SUM(K7018:K7024)/7</f>
        <v>8.5714285714285712</v>
      </c>
      <c r="M7024" s="3">
        <f t="shared" ref="M7024" si="35917">O7024/(B7024/100000)</f>
        <v>125.36692189417118</v>
      </c>
      <c r="N7024">
        <v>410256</v>
      </c>
      <c r="O7024">
        <v>2018</v>
      </c>
    </row>
    <row r="7025" spans="1:15" customFormat="1" x14ac:dyDescent="0.2">
      <c r="A7025" t="s">
        <v>26</v>
      </c>
      <c r="B7025" s="2">
        <v>1609675</v>
      </c>
      <c r="C7025" s="1">
        <f t="shared" si="34364"/>
        <v>44656</v>
      </c>
      <c r="D7025">
        <f t="shared" ref="D7025" si="35918">N7025-N7024</f>
        <v>2139</v>
      </c>
      <c r="E7025" s="2">
        <f t="shared" ref="E7025" si="35919">SUM(D7019:D7025)/7</f>
        <v>4000.4285714285716</v>
      </c>
      <c r="F7025" s="2">
        <f t="shared" ref="F7025" si="35920">SUM(D7021:D7025)/5</f>
        <v>3191</v>
      </c>
      <c r="G7025" s="2">
        <f t="shared" ref="G7025" si="35921">N7025/(B7025/100000)</f>
        <v>25619.767965583116</v>
      </c>
      <c r="H7025">
        <f t="shared" si="34362"/>
        <v>747</v>
      </c>
      <c r="I7025">
        <f t="shared" si="34363"/>
        <v>732</v>
      </c>
      <c r="J7025" s="3">
        <f t="shared" ref="J7025" si="35922">E7025/(SUM(N7018:N7024)/7)*100</f>
        <v>0.99994857958238048</v>
      </c>
      <c r="K7025">
        <f t="shared" ref="K7025" si="35923">O7025-O7024</f>
        <v>11</v>
      </c>
      <c r="L7025" s="3">
        <f t="shared" ref="L7025" si="35924">SUM(K7019:K7025)/7</f>
        <v>6.1428571428571432</v>
      </c>
      <c r="M7025" s="3">
        <f t="shared" ref="M7025" si="35925">O7025/(B7025/100000)</f>
        <v>126.05028965474396</v>
      </c>
      <c r="N7025">
        <v>412395</v>
      </c>
      <c r="O7025">
        <v>2029</v>
      </c>
    </row>
    <row r="7026" spans="1:15" customFormat="1" x14ac:dyDescent="0.2">
      <c r="A7026" t="s">
        <v>26</v>
      </c>
      <c r="B7026" s="2">
        <v>1609675</v>
      </c>
      <c r="C7026" s="1">
        <f t="shared" si="34364"/>
        <v>44657</v>
      </c>
      <c r="D7026">
        <f t="shared" ref="D7026" si="35926">N7026-N7025</f>
        <v>6006</v>
      </c>
      <c r="E7026" s="2">
        <f t="shared" ref="E7026" si="35927">SUM(D7020:D7026)/7</f>
        <v>3950.7142857142858</v>
      </c>
      <c r="F7026" s="2">
        <f t="shared" ref="F7026" si="35928">SUM(D7022:D7026)/5</f>
        <v>3139.6</v>
      </c>
      <c r="G7026" s="2">
        <f t="shared" ref="G7026" si="35929">N7026/(B7026/100000)</f>
        <v>25992.886762855855</v>
      </c>
      <c r="H7026">
        <f t="shared" si="34362"/>
        <v>748</v>
      </c>
      <c r="I7026">
        <f t="shared" si="34363"/>
        <v>733</v>
      </c>
      <c r="J7026" s="3">
        <f t="shared" ref="J7026" si="35930">E7026/(SUM(N7019:N7025)/7)*100</f>
        <v>0.97774503110717637</v>
      </c>
      <c r="K7026">
        <f t="shared" ref="K7026" si="35931">O7026-O7025</f>
        <v>15</v>
      </c>
      <c r="L7026" s="3">
        <f t="shared" ref="L7026" si="35932">SUM(K7020:K7026)/7</f>
        <v>7.5714285714285712</v>
      </c>
      <c r="M7026" s="3">
        <f t="shared" ref="M7026" si="35933">O7026/(B7026/100000)</f>
        <v>126.98215478279776</v>
      </c>
      <c r="N7026">
        <v>418401</v>
      </c>
      <c r="O7026">
        <v>2044</v>
      </c>
    </row>
    <row r="7027" spans="1:15" customFormat="1" x14ac:dyDescent="0.2">
      <c r="A7027" t="s">
        <v>26</v>
      </c>
      <c r="B7027" s="2">
        <v>1609675</v>
      </c>
      <c r="C7027" s="1">
        <f t="shared" si="34364"/>
        <v>44658</v>
      </c>
      <c r="D7027">
        <f t="shared" ref="D7027" si="35934">N7027-N7026</f>
        <v>3601</v>
      </c>
      <c r="E7027" s="2">
        <f t="shared" ref="E7027" si="35935">SUM(D7021:D7027)/7</f>
        <v>3651.7142857142858</v>
      </c>
      <c r="F7027" s="2">
        <f t="shared" ref="F7027" si="35936">SUM(D7023:D7027)/5</f>
        <v>3089</v>
      </c>
      <c r="G7027" s="2">
        <f t="shared" ref="G7027" si="35937">N7027/(B7027/100000)</f>
        <v>26216.596517930637</v>
      </c>
      <c r="H7027">
        <f t="shared" si="34362"/>
        <v>749</v>
      </c>
      <c r="I7027">
        <f t="shared" si="34363"/>
        <v>734</v>
      </c>
      <c r="J7027" s="3">
        <f t="shared" ref="J7027" si="35938">E7027/(SUM(N7020:N7026)/7)*100</f>
        <v>0.89499604705994396</v>
      </c>
      <c r="K7027">
        <f t="shared" ref="K7027" si="35939">O7027-O7026</f>
        <v>4</v>
      </c>
      <c r="L7027" s="3">
        <f t="shared" ref="L7027" si="35940">SUM(K7021:K7027)/7</f>
        <v>7.1428571428571432</v>
      </c>
      <c r="M7027" s="3">
        <f t="shared" ref="M7027" si="35941">O7027/(B7027/100000)</f>
        <v>127.23065215027879</v>
      </c>
      <c r="N7027">
        <v>422002</v>
      </c>
      <c r="O7027">
        <v>2048</v>
      </c>
    </row>
    <row r="7028" spans="1:15" customFormat="1" x14ac:dyDescent="0.2">
      <c r="A7028" t="s">
        <v>26</v>
      </c>
      <c r="B7028" s="2">
        <v>1609675</v>
      </c>
      <c r="C7028" s="1">
        <f t="shared" si="34364"/>
        <v>44659</v>
      </c>
      <c r="D7028">
        <f t="shared" ref="D7028" si="35942">N7028-N7027</f>
        <v>4009</v>
      </c>
      <c r="E7028" s="2">
        <f t="shared" ref="E7028" si="35943">SUM(D7022:D7028)/7</f>
        <v>3329.7142857142858</v>
      </c>
      <c r="F7028" s="2">
        <f t="shared" ref="F7028" si="35944">SUM(D7024:D7028)/5</f>
        <v>3332.2</v>
      </c>
      <c r="G7028" s="2">
        <f t="shared" ref="G7028" si="35945">N7028/(B7028/100000)</f>
        <v>26465.653004488482</v>
      </c>
      <c r="H7028">
        <f t="shared" si="34362"/>
        <v>750</v>
      </c>
      <c r="I7028">
        <f t="shared" si="34363"/>
        <v>735</v>
      </c>
      <c r="J7028" s="3">
        <f t="shared" ref="J7028" si="35946">E7028/(SUM(N7021:N7027)/7)*100</f>
        <v>0.808838226802292</v>
      </c>
      <c r="K7028">
        <f t="shared" ref="K7028" si="35947">O7028-O7027</f>
        <v>9</v>
      </c>
      <c r="L7028" s="3">
        <f t="shared" ref="L7028" si="35948">SUM(K7022:K7028)/7</f>
        <v>7.5714285714285712</v>
      </c>
      <c r="M7028" s="3">
        <f t="shared" ref="M7028" si="35949">O7028/(B7028/100000)</f>
        <v>127.78977122711106</v>
      </c>
      <c r="N7028">
        <v>426011</v>
      </c>
      <c r="O7028">
        <v>2057</v>
      </c>
    </row>
    <row r="7029" spans="1:15" customFormat="1" x14ac:dyDescent="0.2">
      <c r="A7029" t="s">
        <v>26</v>
      </c>
      <c r="B7029" s="2">
        <v>1609675</v>
      </c>
      <c r="C7029" s="1">
        <f t="shared" si="34364"/>
        <v>44660</v>
      </c>
      <c r="D7029">
        <f t="shared" ref="D7029" si="35950">N7029-N7028</f>
        <v>3112</v>
      </c>
      <c r="E7029" s="2">
        <f t="shared" ref="E7029" si="35951">SUM(D7023:D7029)/7</f>
        <v>3223.7142857142858</v>
      </c>
      <c r="F7029" s="2">
        <f t="shared" ref="F7029" si="35952">SUM(D7025:D7029)/5</f>
        <v>3773.4</v>
      </c>
      <c r="G7029" s="2">
        <f t="shared" ref="G7029" si="35953">N7029/(B7029/100000)</f>
        <v>26658.983956388711</v>
      </c>
      <c r="H7029">
        <f t="shared" si="34362"/>
        <v>751</v>
      </c>
      <c r="I7029">
        <f t="shared" si="34363"/>
        <v>736</v>
      </c>
      <c r="J7029" s="3">
        <f t="shared" ref="J7029" si="35954">E7029/(SUM(N7022:N7028)/7)*100</f>
        <v>0.77680611035149394</v>
      </c>
      <c r="K7029">
        <f t="shared" ref="K7029" si="35955">O7029-O7028</f>
        <v>7</v>
      </c>
      <c r="L7029" s="3">
        <f t="shared" ref="L7029" si="35956">SUM(K7023:K7029)/7</f>
        <v>6.8571428571428568</v>
      </c>
      <c r="M7029" s="3">
        <f t="shared" ref="M7029" si="35957">O7029/(B7029/100000)</f>
        <v>128.22464162020285</v>
      </c>
      <c r="N7029">
        <v>429123</v>
      </c>
      <c r="O7029">
        <v>2064</v>
      </c>
    </row>
    <row r="7030" spans="1:15" customFormat="1" x14ac:dyDescent="0.2">
      <c r="A7030" t="s">
        <v>26</v>
      </c>
      <c r="B7030" s="2">
        <v>1609675</v>
      </c>
      <c r="C7030" s="1">
        <f t="shared" si="34364"/>
        <v>44661</v>
      </c>
      <c r="D7030">
        <f t="shared" ref="D7030" si="35958">N7030-N7029</f>
        <v>2267</v>
      </c>
      <c r="E7030" s="2">
        <f t="shared" ref="E7030" si="35959">SUM(D7024:D7030)/7</f>
        <v>3148.5714285714284</v>
      </c>
      <c r="F7030" s="2">
        <f t="shared" ref="F7030" si="35960">SUM(D7026:D7030)/5</f>
        <v>3799</v>
      </c>
      <c r="G7030" s="2">
        <f t="shared" ref="G7030" si="35961">N7030/(B7030/100000)</f>
        <v>26799.819839408578</v>
      </c>
      <c r="H7030">
        <f t="shared" si="34362"/>
        <v>752</v>
      </c>
      <c r="I7030">
        <f t="shared" si="34363"/>
        <v>737</v>
      </c>
      <c r="J7030" s="3">
        <f t="shared" ref="J7030" si="35962">E7030/(SUM(N7023:N7029)/7)*100</f>
        <v>0.7528510304563083</v>
      </c>
      <c r="K7030">
        <f t="shared" ref="K7030" si="35963">O7030-O7029</f>
        <v>2</v>
      </c>
      <c r="L7030" s="3">
        <f t="shared" ref="L7030" si="35964">SUM(K7024:K7030)/7</f>
        <v>6.8571428571428568</v>
      </c>
      <c r="M7030" s="3">
        <f t="shared" ref="M7030" si="35965">O7030/(B7030/100000)</f>
        <v>128.34889030394334</v>
      </c>
      <c r="N7030">
        <v>431390</v>
      </c>
      <c r="O7030">
        <v>2066</v>
      </c>
    </row>
    <row r="7031" spans="1:15" customFormat="1" x14ac:dyDescent="0.2">
      <c r="A7031" t="s">
        <v>26</v>
      </c>
      <c r="B7031" s="2">
        <v>1609675</v>
      </c>
      <c r="C7031" s="1">
        <f t="shared" si="34364"/>
        <v>44662</v>
      </c>
      <c r="D7031">
        <f t="shared" ref="D7031" si="35966">N7031-N7030</f>
        <v>895</v>
      </c>
      <c r="E7031" s="2">
        <f t="shared" ref="E7031" si="35967">SUM(D7025:D7031)/7</f>
        <v>3147</v>
      </c>
      <c r="F7031" s="2">
        <f t="shared" ref="F7031" si="35968">SUM(D7027:D7031)/5</f>
        <v>2776.8</v>
      </c>
      <c r="G7031" s="2">
        <f t="shared" ref="G7031" si="35969">N7031/(B7031/100000)</f>
        <v>26855.421125382454</v>
      </c>
      <c r="H7031">
        <f t="shared" si="34362"/>
        <v>753</v>
      </c>
      <c r="I7031">
        <f t="shared" si="34363"/>
        <v>738</v>
      </c>
      <c r="J7031" s="3">
        <f t="shared" ref="J7031" si="35970">E7031/(SUM(N7024:N7030)/7)*100</f>
        <v>0.74685260060930747</v>
      </c>
      <c r="K7031">
        <f t="shared" ref="K7031" si="35971">O7031-O7030</f>
        <v>1</v>
      </c>
      <c r="L7031" s="3">
        <f t="shared" ref="L7031" si="35972">SUM(K7025:K7031)/7</f>
        <v>7</v>
      </c>
      <c r="M7031" s="3">
        <f t="shared" ref="M7031" si="35973">O7031/(B7031/100000)</f>
        <v>128.41101464581359</v>
      </c>
      <c r="N7031">
        <v>432285</v>
      </c>
      <c r="O7031">
        <v>2067</v>
      </c>
    </row>
    <row r="7032" spans="1:15" customFormat="1" x14ac:dyDescent="0.2">
      <c r="A7032" t="s">
        <v>26</v>
      </c>
      <c r="B7032" s="2">
        <v>1609675</v>
      </c>
      <c r="C7032" s="1">
        <f t="shared" si="34364"/>
        <v>44663</v>
      </c>
      <c r="D7032">
        <f t="shared" ref="D7032" si="35974">N7032-N7031</f>
        <v>1820</v>
      </c>
      <c r="E7032" s="2">
        <f t="shared" ref="E7032" si="35975">SUM(D7026:D7032)/7</f>
        <v>3101.4285714285716</v>
      </c>
      <c r="F7032" s="2">
        <f t="shared" ref="F7032" si="35976">SUM(D7028:D7032)/5</f>
        <v>2420.6</v>
      </c>
      <c r="G7032" s="2">
        <f t="shared" ref="G7032" si="35977">N7032/(B7032/100000)</f>
        <v>26968.487427586315</v>
      </c>
      <c r="H7032">
        <f t="shared" si="34362"/>
        <v>754</v>
      </c>
      <c r="I7032">
        <f t="shared" si="34363"/>
        <v>739</v>
      </c>
      <c r="J7032" s="3">
        <f t="shared" ref="J7032" si="35978">E7032/(SUM(N7025:N7031)/7)*100</f>
        <v>0.73058113000810676</v>
      </c>
      <c r="K7032">
        <f t="shared" ref="K7032" si="35979">O7032-O7031</f>
        <v>10</v>
      </c>
      <c r="L7032" s="3">
        <f t="shared" ref="L7032" si="35980">SUM(K7026:K7032)/7</f>
        <v>6.8571428571428568</v>
      </c>
      <c r="M7032" s="3">
        <f t="shared" ref="M7032" si="35981">O7032/(B7032/100000)</f>
        <v>129.03225806451613</v>
      </c>
      <c r="N7032">
        <v>434105</v>
      </c>
      <c r="O7032">
        <v>2077</v>
      </c>
    </row>
    <row r="7033" spans="1:15" customFormat="1" x14ac:dyDescent="0.2">
      <c r="A7033" t="s">
        <v>26</v>
      </c>
      <c r="B7033" s="2">
        <v>1609675</v>
      </c>
      <c r="C7033" s="1">
        <f t="shared" si="34364"/>
        <v>44664</v>
      </c>
      <c r="D7033">
        <f t="shared" ref="D7033" si="35982">N7033-N7032</f>
        <v>3555</v>
      </c>
      <c r="E7033" s="2">
        <f t="shared" ref="E7033" si="35983">SUM(D7027:D7033)/7</f>
        <v>2751.2857142857142</v>
      </c>
      <c r="F7033" s="2">
        <f t="shared" ref="F7033" si="35984">SUM(D7029:D7033)/5</f>
        <v>2329.8000000000002</v>
      </c>
      <c r="G7033" s="2">
        <f t="shared" ref="G7033" si="35985">N7033/(B7033/100000)</f>
        <v>27189.339462935066</v>
      </c>
      <c r="H7033">
        <f t="shared" si="34362"/>
        <v>755</v>
      </c>
      <c r="I7033">
        <f t="shared" si="34363"/>
        <v>740</v>
      </c>
      <c r="J7033" s="3">
        <f t="shared" ref="J7033" si="35986">E7033/(SUM(N7026:N7032)/7)*100</f>
        <v>0.64339994728256311</v>
      </c>
      <c r="K7033">
        <f t="shared" ref="K7033" si="35987">O7033-O7032</f>
        <v>12</v>
      </c>
      <c r="L7033" s="3">
        <f t="shared" ref="L7033" si="35988">SUM(K7027:K7033)/7</f>
        <v>6.4285714285714288</v>
      </c>
      <c r="M7033" s="3">
        <f t="shared" ref="M7033" si="35989">O7033/(B7033/100000)</f>
        <v>129.77775016695918</v>
      </c>
      <c r="N7033">
        <v>437660</v>
      </c>
      <c r="O7033">
        <v>2089</v>
      </c>
    </row>
    <row r="7034" spans="1:15" customFormat="1" x14ac:dyDescent="0.2">
      <c r="A7034" t="s">
        <v>26</v>
      </c>
      <c r="B7034" s="2">
        <v>1609675</v>
      </c>
      <c r="C7034" s="1">
        <f t="shared" si="34364"/>
        <v>44665</v>
      </c>
      <c r="D7034">
        <f t="shared" ref="D7034" si="35990">N7034-N7033</f>
        <v>965</v>
      </c>
      <c r="E7034" s="2">
        <f t="shared" ref="E7034" si="35991">SUM(D7028:D7034)/7</f>
        <v>2374.7142857142858</v>
      </c>
      <c r="F7034" s="2">
        <f t="shared" ref="F7034" si="35992">SUM(D7030:D7034)/5</f>
        <v>1900.4</v>
      </c>
      <c r="G7034" s="2">
        <f t="shared" ref="G7034" si="35993">N7034/(B7034/100000)</f>
        <v>27249.289452839857</v>
      </c>
      <c r="H7034">
        <f t="shared" si="34362"/>
        <v>756</v>
      </c>
      <c r="I7034">
        <f t="shared" si="34363"/>
        <v>741</v>
      </c>
      <c r="J7034" s="3">
        <f t="shared" ref="J7034" si="35994">E7034/(SUM(N7027:N7033)/7)*100</f>
        <v>0.55178690927631369</v>
      </c>
      <c r="K7034">
        <f t="shared" ref="K7034" si="35995">O7034-O7033</f>
        <v>0</v>
      </c>
      <c r="L7034" s="3">
        <f t="shared" ref="L7034" si="35996">SUM(K7028:K7034)/7</f>
        <v>5.8571428571428568</v>
      </c>
      <c r="M7034" s="3">
        <f t="shared" ref="M7034" si="35997">O7034/(B7034/100000)</f>
        <v>129.77775016695918</v>
      </c>
      <c r="N7034">
        <v>438625</v>
      </c>
      <c r="O7034">
        <v>2089</v>
      </c>
    </row>
    <row r="7035" spans="1:15" customFormat="1" x14ac:dyDescent="0.2">
      <c r="A7035" t="s">
        <v>26</v>
      </c>
      <c r="B7035" s="2">
        <v>1609675</v>
      </c>
      <c r="C7035" s="1">
        <f t="shared" si="34364"/>
        <v>44666</v>
      </c>
      <c r="D7035">
        <f t="shared" ref="D7035" si="35998">N7035-N7034</f>
        <v>5629</v>
      </c>
      <c r="E7035" s="2">
        <f t="shared" ref="E7035" si="35999">SUM(D7029:D7035)/7</f>
        <v>2606.1428571428573</v>
      </c>
      <c r="F7035" s="2">
        <f t="shared" ref="F7035" si="36000">SUM(D7031:D7035)/5</f>
        <v>2572.8000000000002</v>
      </c>
      <c r="G7035" s="2">
        <f t="shared" ref="G7035" si="36001">N7035/(B7035/100000)</f>
        <v>27598.987373227515</v>
      </c>
      <c r="H7035">
        <f t="shared" si="34362"/>
        <v>757</v>
      </c>
      <c r="I7035">
        <f t="shared" si="34363"/>
        <v>742</v>
      </c>
      <c r="J7035" s="3">
        <f t="shared" ref="J7035" si="36002">E7035/(SUM(N7028:N7034)/7)*100</f>
        <v>0.60223841352119822</v>
      </c>
      <c r="K7035">
        <f t="shared" ref="K7035" si="36003">O7035-O7034</f>
        <v>12</v>
      </c>
      <c r="L7035" s="3">
        <f t="shared" ref="L7035" si="36004">SUM(K7029:K7035)/7</f>
        <v>6.2857142857142856</v>
      </c>
      <c r="M7035" s="3">
        <f t="shared" ref="M7035" si="36005">O7035/(B7035/100000)</f>
        <v>130.5232422694022</v>
      </c>
      <c r="N7035">
        <v>444254</v>
      </c>
      <c r="O7035">
        <v>2101</v>
      </c>
    </row>
    <row r="7036" spans="1:15" customFormat="1" x14ac:dyDescent="0.2">
      <c r="A7036" t="s">
        <v>26</v>
      </c>
      <c r="B7036" s="2">
        <v>1609675</v>
      </c>
      <c r="C7036" s="1">
        <f t="shared" si="34364"/>
        <v>44667</v>
      </c>
      <c r="D7036">
        <f t="shared" ref="D7036:D7038" si="36006">N7036-N7035</f>
        <v>0</v>
      </c>
      <c r="E7036" s="2">
        <f t="shared" ref="E7036:E7038" si="36007">SUM(D7030:D7036)/7</f>
        <v>2161.5714285714284</v>
      </c>
      <c r="F7036" s="2">
        <f t="shared" ref="F7036:F7038" si="36008">SUM(D7032:D7036)/5</f>
        <v>2393.8000000000002</v>
      </c>
      <c r="G7036" s="2">
        <f t="shared" ref="G7036:G7038" si="36009">N7036/(B7036/100000)</f>
        <v>27598.987373227515</v>
      </c>
      <c r="H7036">
        <f t="shared" si="34362"/>
        <v>758</v>
      </c>
      <c r="I7036">
        <f t="shared" si="34363"/>
        <v>743</v>
      </c>
      <c r="J7036" s="3">
        <f t="shared" ref="J7036:J7038" si="36010">E7036/(SUM(N7029:N7035)/7)*100</f>
        <v>0.49651478190561127</v>
      </c>
      <c r="K7036">
        <f t="shared" ref="K7036:K7038" si="36011">O7036-O7035</f>
        <v>0</v>
      </c>
      <c r="L7036" s="3">
        <f t="shared" ref="L7036:L7038" si="36012">SUM(K7030:K7036)/7</f>
        <v>5.2857142857142856</v>
      </c>
      <c r="M7036" s="3">
        <f t="shared" ref="M7036:M7038" si="36013">O7036/(B7036/100000)</f>
        <v>130.5232422694022</v>
      </c>
      <c r="N7036">
        <v>444254</v>
      </c>
      <c r="O7036">
        <v>2101</v>
      </c>
    </row>
    <row r="7037" spans="1:15" customFormat="1" x14ac:dyDescent="0.2">
      <c r="A7037" t="s">
        <v>26</v>
      </c>
      <c r="B7037" s="2">
        <v>1609675</v>
      </c>
      <c r="C7037" s="1">
        <f t="shared" si="34364"/>
        <v>44668</v>
      </c>
      <c r="D7037">
        <f t="shared" si="36006"/>
        <v>1551</v>
      </c>
      <c r="E7037" s="2">
        <f t="shared" si="36007"/>
        <v>2059.2857142857142</v>
      </c>
      <c r="F7037" s="2">
        <f t="shared" si="36008"/>
        <v>2340</v>
      </c>
      <c r="G7037" s="2">
        <f t="shared" si="36009"/>
        <v>27695.342227468278</v>
      </c>
      <c r="H7037">
        <f t="shared" si="34362"/>
        <v>759</v>
      </c>
      <c r="I7037">
        <f t="shared" si="34363"/>
        <v>744</v>
      </c>
      <c r="J7037" s="3">
        <f t="shared" si="36010"/>
        <v>0.47068265801337628</v>
      </c>
      <c r="K7037">
        <f t="shared" si="36011"/>
        <v>2</v>
      </c>
      <c r="L7037" s="3">
        <f t="shared" si="36012"/>
        <v>5.2857142857142856</v>
      </c>
      <c r="M7037" s="3">
        <f t="shared" si="36013"/>
        <v>130.64749095314272</v>
      </c>
      <c r="N7037">
        <f>N7038-1226</f>
        <v>445805</v>
      </c>
      <c r="O7037">
        <v>2103</v>
      </c>
    </row>
    <row r="7038" spans="1:15" customFormat="1" x14ac:dyDescent="0.2">
      <c r="A7038" t="s">
        <v>26</v>
      </c>
      <c r="B7038" s="2">
        <v>1609675</v>
      </c>
      <c r="C7038" s="1">
        <f t="shared" si="34364"/>
        <v>44669</v>
      </c>
      <c r="D7038">
        <f t="shared" si="36006"/>
        <v>1226</v>
      </c>
      <c r="E7038" s="2">
        <f t="shared" si="36007"/>
        <v>2106.5714285714284</v>
      </c>
      <c r="F7038" s="2">
        <f t="shared" si="36008"/>
        <v>1874.2</v>
      </c>
      <c r="G7038" s="2">
        <f t="shared" si="36009"/>
        <v>27771.506670601208</v>
      </c>
      <c r="H7038">
        <f t="shared" si="34362"/>
        <v>760</v>
      </c>
      <c r="I7038">
        <f t="shared" si="34363"/>
        <v>745</v>
      </c>
      <c r="J7038" s="3">
        <f t="shared" si="36010"/>
        <v>0.47923488814386017</v>
      </c>
      <c r="K7038">
        <f t="shared" si="36011"/>
        <v>3</v>
      </c>
      <c r="L7038" s="3">
        <f t="shared" si="36012"/>
        <v>5.5714285714285712</v>
      </c>
      <c r="M7038" s="3">
        <f t="shared" si="36013"/>
        <v>130.83386397875347</v>
      </c>
      <c r="N7038">
        <v>447031</v>
      </c>
      <c r="O7038">
        <v>2106</v>
      </c>
    </row>
    <row r="7039" spans="1:15" customFormat="1" x14ac:dyDescent="0.2">
      <c r="A7039" t="s">
        <v>26</v>
      </c>
      <c r="B7039" s="2">
        <v>1609675</v>
      </c>
      <c r="C7039" s="1">
        <f t="shared" si="34364"/>
        <v>44670</v>
      </c>
      <c r="D7039">
        <f t="shared" ref="D7039" si="36014">N7039-N7038</f>
        <v>711</v>
      </c>
      <c r="E7039" s="2">
        <f t="shared" ref="E7039" si="36015">SUM(D7033:D7039)/7</f>
        <v>1948.1428571428571</v>
      </c>
      <c r="F7039" s="2">
        <f t="shared" ref="F7039" si="36016">SUM(D7035:D7039)/5</f>
        <v>1823.4</v>
      </c>
      <c r="G7039" s="2">
        <f t="shared" ref="G7039" si="36017">N7039/(B7039/100000)</f>
        <v>27815.67707767096</v>
      </c>
      <c r="H7039">
        <f t="shared" si="34362"/>
        <v>761</v>
      </c>
      <c r="I7039">
        <f t="shared" si="34363"/>
        <v>746</v>
      </c>
      <c r="J7039" s="3">
        <f t="shared" ref="J7039" si="36018">E7039/(SUM(N7032:N7038)/7)*100</f>
        <v>0.44107934253076098</v>
      </c>
      <c r="K7039">
        <f t="shared" ref="K7039" si="36019">O7039-O7038</f>
        <v>1</v>
      </c>
      <c r="L7039" s="3">
        <f t="shared" ref="L7039" si="36020">SUM(K7033:K7039)/7</f>
        <v>4.2857142857142856</v>
      </c>
      <c r="M7039" s="3">
        <f t="shared" ref="M7039" si="36021">O7039/(B7039/100000)</f>
        <v>130.89598832062373</v>
      </c>
      <c r="N7039">
        <v>447742</v>
      </c>
      <c r="O7039">
        <v>2107</v>
      </c>
    </row>
    <row r="7040" spans="1:15" customFormat="1" x14ac:dyDescent="0.2">
      <c r="A7040" t="s">
        <v>26</v>
      </c>
      <c r="B7040" s="2">
        <v>1609675</v>
      </c>
      <c r="C7040" s="1">
        <f t="shared" si="34364"/>
        <v>44671</v>
      </c>
      <c r="D7040">
        <f t="shared" ref="D7040" si="36022">N7040-N7039</f>
        <v>1145</v>
      </c>
      <c r="E7040" s="2">
        <f t="shared" ref="E7040" si="36023">SUM(D7034:D7040)/7</f>
        <v>1603.8571428571429</v>
      </c>
      <c r="F7040" s="2">
        <f t="shared" ref="F7040" si="36024">SUM(D7036:D7040)/5</f>
        <v>926.6</v>
      </c>
      <c r="G7040" s="2">
        <f t="shared" ref="G7040" si="36025">N7040/(B7040/100000)</f>
        <v>27886.809449112399</v>
      </c>
      <c r="H7040">
        <f t="shared" si="34362"/>
        <v>762</v>
      </c>
      <c r="I7040">
        <f t="shared" si="34363"/>
        <v>747</v>
      </c>
      <c r="J7040" s="3">
        <f t="shared" ref="J7040" si="36026">E7040/(SUM(N7033:N7039)/7)*100</f>
        <v>0.36153490194891369</v>
      </c>
      <c r="K7040">
        <f t="shared" ref="K7040" si="36027">O7040-O7039</f>
        <v>13</v>
      </c>
      <c r="L7040" s="3">
        <f t="shared" ref="L7040" si="36028">SUM(K7034:K7040)/7</f>
        <v>4.4285714285714288</v>
      </c>
      <c r="M7040" s="3">
        <f t="shared" ref="M7040" si="36029">O7040/(B7040/100000)</f>
        <v>131.70360476493701</v>
      </c>
      <c r="N7040">
        <v>448887</v>
      </c>
      <c r="O7040">
        <v>2120</v>
      </c>
    </row>
    <row r="7041" spans="1:15" customFormat="1" x14ac:dyDescent="0.2">
      <c r="A7041" t="s">
        <v>26</v>
      </c>
      <c r="B7041" s="2">
        <v>1609675</v>
      </c>
      <c r="C7041" s="1">
        <f t="shared" si="34364"/>
        <v>44672</v>
      </c>
      <c r="D7041">
        <f t="shared" ref="D7041" si="36030">N7041-N7040</f>
        <v>4726</v>
      </c>
      <c r="E7041" s="2">
        <f t="shared" ref="E7041" si="36031">SUM(D7035:D7041)/7</f>
        <v>2141.1428571428573</v>
      </c>
      <c r="F7041" s="2">
        <f t="shared" ref="F7041" si="36032">SUM(D7037:D7041)/5</f>
        <v>1871.8</v>
      </c>
      <c r="G7041" s="2">
        <f t="shared" ref="G7041" si="36033">N7041/(B7041/100000)</f>
        <v>28180.409088791217</v>
      </c>
      <c r="H7041">
        <f t="shared" si="34362"/>
        <v>763</v>
      </c>
      <c r="I7041">
        <f t="shared" si="34363"/>
        <v>748</v>
      </c>
      <c r="J7041" s="3">
        <f t="shared" ref="J7041" si="36034">E7041/(SUM(N7034:N7040)/7)*100</f>
        <v>0.48090899114996544</v>
      </c>
      <c r="K7041">
        <f t="shared" ref="K7041" si="36035">O7041-O7040</f>
        <v>7</v>
      </c>
      <c r="L7041" s="3">
        <f t="shared" ref="L7041" si="36036">SUM(K7035:K7041)/7</f>
        <v>5.4285714285714288</v>
      </c>
      <c r="M7041" s="3">
        <f t="shared" ref="M7041" si="36037">O7041/(B7041/100000)</f>
        <v>132.1384751580288</v>
      </c>
      <c r="N7041">
        <v>453613</v>
      </c>
      <c r="O7041">
        <v>2127</v>
      </c>
    </row>
    <row r="7042" spans="1:15" customFormat="1" x14ac:dyDescent="0.2">
      <c r="A7042" t="s">
        <v>26</v>
      </c>
      <c r="B7042" s="2">
        <v>1609675</v>
      </c>
      <c r="C7042" s="1">
        <f t="shared" si="34364"/>
        <v>44673</v>
      </c>
      <c r="D7042">
        <f t="shared" ref="D7042" si="36038">N7042-N7041</f>
        <v>2659</v>
      </c>
      <c r="E7042" s="2">
        <f t="shared" ref="E7042" si="36039">SUM(D7036:D7042)/7</f>
        <v>1716.8571428571429</v>
      </c>
      <c r="F7042" s="2">
        <f t="shared" ref="F7042" si="36040">SUM(D7038:D7042)/5</f>
        <v>2093.4</v>
      </c>
      <c r="G7042" s="2">
        <f t="shared" ref="G7042" si="36041">N7042/(B7042/100000)</f>
        <v>28345.59771382422</v>
      </c>
      <c r="H7042">
        <f t="shared" si="34362"/>
        <v>764</v>
      </c>
      <c r="I7042">
        <f t="shared" si="34363"/>
        <v>749</v>
      </c>
      <c r="J7042" s="3">
        <f t="shared" ref="J7042" si="36042">E7042/(SUM(N7035:N7041)/7)*100</f>
        <v>0.38376720294445055</v>
      </c>
      <c r="K7042">
        <f t="shared" ref="K7042" si="36043">O7042-O7041</f>
        <v>9</v>
      </c>
      <c r="L7042" s="3">
        <f t="shared" ref="L7042" si="36044">SUM(K7036:K7042)/7</f>
        <v>5</v>
      </c>
      <c r="M7042" s="3">
        <f t="shared" ref="M7042" si="36045">O7042/(B7042/100000)</f>
        <v>132.69759423486107</v>
      </c>
      <c r="N7042">
        <v>456272</v>
      </c>
      <c r="O7042">
        <v>2136</v>
      </c>
    </row>
    <row r="7043" spans="1:15" customFormat="1" x14ac:dyDescent="0.2">
      <c r="A7043" t="s">
        <v>26</v>
      </c>
      <c r="B7043" s="2">
        <v>1609675</v>
      </c>
      <c r="C7043" s="1">
        <f t="shared" si="34364"/>
        <v>44674</v>
      </c>
      <c r="D7043">
        <f t="shared" ref="D7043" si="36046">N7043-N7042</f>
        <v>2357</v>
      </c>
      <c r="E7043" s="2">
        <f t="shared" ref="E7043" si="36047">SUM(D7037:D7043)/7</f>
        <v>2053.5714285714284</v>
      </c>
      <c r="F7043" s="2">
        <f t="shared" ref="F7043" si="36048">SUM(D7039:D7043)/5</f>
        <v>2319.6</v>
      </c>
      <c r="G7043" s="2">
        <f t="shared" ref="G7043" si="36049">N7043/(B7043/100000)</f>
        <v>28492.024787612405</v>
      </c>
      <c r="H7043">
        <f t="shared" si="34362"/>
        <v>765</v>
      </c>
      <c r="I7043">
        <f t="shared" si="34363"/>
        <v>750</v>
      </c>
      <c r="J7043" s="3">
        <f t="shared" ref="J7043" si="36050">E7043/(SUM(N7036:N7042)/7)*100</f>
        <v>0.45727769782707994</v>
      </c>
      <c r="K7043">
        <f t="shared" ref="K7043" si="36051">O7043-O7042</f>
        <v>3</v>
      </c>
      <c r="L7043" s="3">
        <f t="shared" ref="L7043" si="36052">SUM(K7037:K7043)/7</f>
        <v>5.4285714285714288</v>
      </c>
      <c r="M7043" s="3">
        <f t="shared" ref="M7043" si="36053">O7043/(B7043/100000)</f>
        <v>132.88396726047182</v>
      </c>
      <c r="N7043">
        <v>458629</v>
      </c>
      <c r="O7043">
        <v>2139</v>
      </c>
    </row>
    <row r="7044" spans="1:15" customFormat="1" x14ac:dyDescent="0.2">
      <c r="A7044" t="s">
        <v>26</v>
      </c>
      <c r="B7044" s="2">
        <v>1609675</v>
      </c>
      <c r="C7044" s="1">
        <f t="shared" si="34364"/>
        <v>44675</v>
      </c>
      <c r="D7044">
        <f t="shared" ref="D7044" si="36054">N7044-N7043</f>
        <v>1204</v>
      </c>
      <c r="E7044" s="2">
        <f t="shared" ref="E7044" si="36055">SUM(D7038:D7044)/7</f>
        <v>2004</v>
      </c>
      <c r="F7044" s="2">
        <f t="shared" ref="F7044" si="36056">SUM(D7040:D7044)/5</f>
        <v>2418.1999999999998</v>
      </c>
      <c r="G7044" s="2">
        <f t="shared" ref="G7044" si="36057">N7044/(B7044/100000)</f>
        <v>28566.822495224191</v>
      </c>
      <c r="H7044">
        <f t="shared" si="34362"/>
        <v>766</v>
      </c>
      <c r="I7044">
        <f t="shared" si="34363"/>
        <v>751</v>
      </c>
      <c r="J7044" s="3">
        <f t="shared" ref="J7044" si="36058">E7044/(SUM(N7037:N7043)/7)*100</f>
        <v>0.44420814704594297</v>
      </c>
      <c r="K7044">
        <f t="shared" ref="K7044" si="36059">O7044-O7043</f>
        <v>0</v>
      </c>
      <c r="L7044" s="3">
        <f t="shared" ref="L7044" si="36060">SUM(K7038:K7044)/7</f>
        <v>5.1428571428571432</v>
      </c>
      <c r="M7044" s="3">
        <f t="shared" ref="M7044" si="36061">O7044/(B7044/100000)</f>
        <v>132.88396726047182</v>
      </c>
      <c r="N7044">
        <v>459833</v>
      </c>
      <c r="O7044">
        <v>2139</v>
      </c>
    </row>
    <row r="7045" spans="1:15" customFormat="1" x14ac:dyDescent="0.2">
      <c r="A7045" t="s">
        <v>26</v>
      </c>
      <c r="B7045" s="2">
        <v>1609675</v>
      </c>
      <c r="C7045" s="1">
        <f t="shared" si="34364"/>
        <v>44676</v>
      </c>
      <c r="D7045">
        <f t="shared" ref="D7045" si="36062">N7045-N7044</f>
        <v>407</v>
      </c>
      <c r="E7045" s="2">
        <f t="shared" ref="E7045" si="36063">SUM(D7039:D7045)/7</f>
        <v>1887</v>
      </c>
      <c r="F7045" s="2">
        <f t="shared" ref="F7045" si="36064">SUM(D7041:D7045)/5</f>
        <v>2270.6</v>
      </c>
      <c r="G7045" s="2">
        <f t="shared" ref="G7045" si="36065">N7045/(B7045/100000)</f>
        <v>28592.107102365386</v>
      </c>
      <c r="H7045">
        <f t="shared" si="34362"/>
        <v>767</v>
      </c>
      <c r="I7045">
        <f t="shared" si="34363"/>
        <v>752</v>
      </c>
      <c r="J7045" s="3">
        <f t="shared" ref="J7045" si="36066">E7045/(SUM(N7038:N7044)/7)*100</f>
        <v>0.41642404950556539</v>
      </c>
      <c r="K7045">
        <f t="shared" ref="K7045" si="36067">O7045-O7044</f>
        <v>0</v>
      </c>
      <c r="L7045" s="3">
        <f t="shared" ref="L7045" si="36068">SUM(K7039:K7045)/7</f>
        <v>4.7142857142857144</v>
      </c>
      <c r="M7045" s="3">
        <f t="shared" ref="M7045" si="36069">O7045/(B7045/100000)</f>
        <v>132.88396726047182</v>
      </c>
      <c r="N7045">
        <v>460240</v>
      </c>
      <c r="O7045">
        <v>2139</v>
      </c>
    </row>
    <row r="7046" spans="1:15" customFormat="1" x14ac:dyDescent="0.2">
      <c r="A7046" t="s">
        <v>26</v>
      </c>
      <c r="B7046" s="2">
        <v>1609675</v>
      </c>
      <c r="C7046" s="1">
        <f t="shared" si="34364"/>
        <v>44677</v>
      </c>
      <c r="D7046">
        <f t="shared" ref="D7046" si="36070">N7046-N7045</f>
        <v>869</v>
      </c>
      <c r="E7046" s="2">
        <f t="shared" ref="E7046" si="36071">SUM(D7040:D7046)/7</f>
        <v>1909.5714285714287</v>
      </c>
      <c r="F7046" s="2">
        <f t="shared" ref="F7046" si="36072">SUM(D7042:D7046)/5</f>
        <v>1499.2</v>
      </c>
      <c r="G7046" s="2">
        <f t="shared" ref="G7046" si="36073">N7046/(B7046/100000)</f>
        <v>28646.093155450635</v>
      </c>
      <c r="H7046">
        <f t="shared" si="34362"/>
        <v>768</v>
      </c>
      <c r="I7046">
        <f t="shared" si="34363"/>
        <v>753</v>
      </c>
      <c r="J7046" s="3">
        <f t="shared" ref="J7046" si="36074">E7046/(SUM(N7039:N7045)/7)*100</f>
        <v>0.41965756796399367</v>
      </c>
      <c r="K7046">
        <f t="shared" ref="K7046" si="36075">O7046-O7045</f>
        <v>5</v>
      </c>
      <c r="L7046" s="3">
        <f t="shared" ref="L7046" si="36076">SUM(K7040:K7046)/7</f>
        <v>5.2857142857142856</v>
      </c>
      <c r="M7046" s="3">
        <f t="shared" ref="M7046" si="36077">O7046/(B7046/100000)</f>
        <v>133.19458896982309</v>
      </c>
      <c r="N7046">
        <v>461109</v>
      </c>
      <c r="O7046">
        <v>2144</v>
      </c>
    </row>
    <row r="7047" spans="1:15" customFormat="1" x14ac:dyDescent="0.2">
      <c r="A7047" t="s">
        <v>26</v>
      </c>
      <c r="B7047" s="2">
        <v>1609675</v>
      </c>
      <c r="C7047" s="1">
        <f t="shared" si="34364"/>
        <v>44678</v>
      </c>
      <c r="D7047">
        <f t="shared" ref="D7047" si="36078">N7047-N7046</f>
        <v>2730</v>
      </c>
      <c r="E7047" s="2">
        <f t="shared" ref="E7047" si="36079">SUM(D7041:D7047)/7</f>
        <v>2136</v>
      </c>
      <c r="F7047" s="2">
        <f t="shared" ref="F7047" si="36080">SUM(D7043:D7047)/5</f>
        <v>1513.4</v>
      </c>
      <c r="G7047" s="2">
        <f t="shared" ref="G7047" si="36081">N7047/(B7047/100000)</f>
        <v>28815.692608756424</v>
      </c>
      <c r="H7047">
        <f t="shared" si="34362"/>
        <v>769</v>
      </c>
      <c r="I7047">
        <f t="shared" si="34363"/>
        <v>754</v>
      </c>
      <c r="J7047" s="3">
        <f t="shared" ref="J7047" si="36082">E7047/(SUM(N7040:N7046)/7)*100</f>
        <v>0.46745699580095312</v>
      </c>
      <c r="K7047">
        <f t="shared" ref="K7047" si="36083">O7047-O7046</f>
        <v>1</v>
      </c>
      <c r="L7047" s="3">
        <f t="shared" ref="L7047" si="36084">SUM(K7041:K7047)/7</f>
        <v>3.5714285714285716</v>
      </c>
      <c r="M7047" s="3">
        <f t="shared" ref="M7047" si="36085">O7047/(B7047/100000)</f>
        <v>133.25671331169335</v>
      </c>
      <c r="N7047">
        <v>463839</v>
      </c>
      <c r="O7047">
        <v>2145</v>
      </c>
    </row>
    <row r="7048" spans="1:15" customFormat="1" x14ac:dyDescent="0.2">
      <c r="A7048" t="s">
        <v>26</v>
      </c>
      <c r="B7048" s="2">
        <v>1609675</v>
      </c>
      <c r="C7048" s="1">
        <f t="shared" si="34364"/>
        <v>44679</v>
      </c>
      <c r="D7048">
        <f t="shared" ref="D7048" si="36086">N7048-N7047</f>
        <v>1549</v>
      </c>
      <c r="E7048" s="2">
        <f t="shared" ref="E7048" si="36087">SUM(D7042:D7048)/7</f>
        <v>1682.1428571428571</v>
      </c>
      <c r="F7048" s="2">
        <f t="shared" ref="F7048" si="36088">SUM(D7044:D7048)/5</f>
        <v>1351.8</v>
      </c>
      <c r="G7048" s="2">
        <f t="shared" ref="G7048" si="36089">N7048/(B7048/100000)</f>
        <v>28911.923214313447</v>
      </c>
      <c r="H7048">
        <f t="shared" si="34362"/>
        <v>770</v>
      </c>
      <c r="I7048">
        <f t="shared" si="34363"/>
        <v>755</v>
      </c>
      <c r="J7048" s="3">
        <f t="shared" ref="J7048" si="36090">E7048/(SUM(N7041:N7047)/7)*100</f>
        <v>0.36641891250600972</v>
      </c>
      <c r="K7048">
        <f t="shared" ref="K7048" si="36091">O7048-O7047</f>
        <v>3</v>
      </c>
      <c r="L7048" s="3">
        <f t="shared" ref="L7048" si="36092">SUM(K7042:K7048)/7</f>
        <v>3</v>
      </c>
      <c r="M7048" s="3">
        <f t="shared" ref="M7048" si="36093">O7048/(B7048/100000)</f>
        <v>133.44308633730412</v>
      </c>
      <c r="N7048">
        <v>465388</v>
      </c>
      <c r="O7048">
        <v>2148</v>
      </c>
    </row>
    <row r="7049" spans="1:15" customFormat="1" x14ac:dyDescent="0.2">
      <c r="A7049" t="s">
        <v>26</v>
      </c>
      <c r="B7049" s="2">
        <v>1609675</v>
      </c>
      <c r="C7049" s="1">
        <f t="shared" si="34364"/>
        <v>44680</v>
      </c>
      <c r="D7049">
        <f t="shared" ref="D7049" si="36094">N7049-N7048</f>
        <v>1144</v>
      </c>
      <c r="E7049" s="2">
        <f t="shared" ref="E7049" si="36095">SUM(D7043:D7049)/7</f>
        <v>1465.7142857142858</v>
      </c>
      <c r="F7049" s="2">
        <f t="shared" ref="F7049" si="36096">SUM(D7045:D7049)/5</f>
        <v>1339.8</v>
      </c>
      <c r="G7049" s="2">
        <f t="shared" ref="G7049" si="36097">N7049/(B7049/100000)</f>
        <v>28982.993461413018</v>
      </c>
      <c r="H7049">
        <f t="shared" si="34362"/>
        <v>771</v>
      </c>
      <c r="I7049">
        <f t="shared" si="34363"/>
        <v>756</v>
      </c>
      <c r="J7049" s="3">
        <f t="shared" ref="J7049" si="36098">E7049/(SUM(N7042:N7048)/7)*100</f>
        <v>0.31810895696847746</v>
      </c>
      <c r="K7049">
        <f t="shared" ref="K7049" si="36099">O7049-O7048</f>
        <v>7</v>
      </c>
      <c r="L7049" s="3">
        <f t="shared" ref="L7049" si="36100">SUM(K7043:K7049)/7</f>
        <v>2.7142857142857144</v>
      </c>
      <c r="M7049" s="3">
        <f t="shared" ref="M7049" si="36101">O7049/(B7049/100000)</f>
        <v>133.87795673039588</v>
      </c>
      <c r="N7049">
        <v>466532</v>
      </c>
      <c r="O7049">
        <v>2155</v>
      </c>
    </row>
    <row r="7050" spans="1:15" customFormat="1" x14ac:dyDescent="0.2">
      <c r="A7050" t="s">
        <v>26</v>
      </c>
      <c r="B7050" s="2">
        <v>1609675</v>
      </c>
      <c r="C7050" s="1">
        <f t="shared" si="34364"/>
        <v>44681</v>
      </c>
      <c r="D7050">
        <f t="shared" ref="D7050:D7052" si="36102">N7050-N7049</f>
        <v>0</v>
      </c>
      <c r="E7050" s="2">
        <f t="shared" ref="E7050:E7052" si="36103">SUM(D7044:D7050)/7</f>
        <v>1129</v>
      </c>
      <c r="F7050" s="2">
        <f t="shared" ref="F7050:F7052" si="36104">SUM(D7046:D7050)/5</f>
        <v>1258.4000000000001</v>
      </c>
      <c r="G7050" s="2">
        <f t="shared" ref="G7050:G7052" si="36105">N7050/(B7050/100000)</f>
        <v>28982.993461413018</v>
      </c>
      <c r="H7050">
        <f t="shared" si="34362"/>
        <v>772</v>
      </c>
      <c r="I7050">
        <f t="shared" si="34363"/>
        <v>757</v>
      </c>
      <c r="J7050" s="3">
        <f t="shared" ref="J7050:J7052" si="36106">E7050/(SUM(N7043:N7049)/7)*100</f>
        <v>0.24425371727392697</v>
      </c>
      <c r="K7050">
        <f t="shared" ref="K7050:K7052" si="36107">O7050-O7049</f>
        <v>0</v>
      </c>
      <c r="L7050" s="3">
        <f t="shared" ref="L7050:L7052" si="36108">SUM(K7044:K7050)/7</f>
        <v>2.2857142857142856</v>
      </c>
      <c r="M7050" s="3">
        <f t="shared" ref="M7050:M7052" si="36109">O7050/(B7050/100000)</f>
        <v>133.87795673039588</v>
      </c>
      <c r="N7050">
        <v>466532</v>
      </c>
      <c r="O7050">
        <v>2155</v>
      </c>
    </row>
    <row r="7051" spans="1:15" customFormat="1" x14ac:dyDescent="0.2">
      <c r="A7051" t="s">
        <v>26</v>
      </c>
      <c r="B7051" s="2">
        <v>1609675</v>
      </c>
      <c r="C7051" s="1">
        <f t="shared" si="34364"/>
        <v>44682</v>
      </c>
      <c r="D7051">
        <f t="shared" si="36102"/>
        <v>1118</v>
      </c>
      <c r="E7051" s="2">
        <f t="shared" si="36103"/>
        <v>1116.7142857142858</v>
      </c>
      <c r="F7051" s="2">
        <f t="shared" si="36104"/>
        <v>1308.2</v>
      </c>
      <c r="G7051" s="2">
        <f t="shared" si="36105"/>
        <v>29052.448475623962</v>
      </c>
      <c r="H7051">
        <f t="shared" si="34362"/>
        <v>773</v>
      </c>
      <c r="I7051">
        <f t="shared" si="34363"/>
        <v>758</v>
      </c>
      <c r="J7051" s="3">
        <f t="shared" si="36106"/>
        <v>0.2410070933224972</v>
      </c>
      <c r="K7051">
        <f t="shared" si="36107"/>
        <v>3</v>
      </c>
      <c r="L7051" s="3">
        <f t="shared" si="36108"/>
        <v>2.7142857142857144</v>
      </c>
      <c r="M7051" s="3">
        <f t="shared" si="36109"/>
        <v>134.06432975600666</v>
      </c>
      <c r="N7051">
        <v>467650</v>
      </c>
      <c r="O7051">
        <v>2158</v>
      </c>
    </row>
    <row r="7052" spans="1:15" customFormat="1" x14ac:dyDescent="0.2">
      <c r="A7052" t="s">
        <v>26</v>
      </c>
      <c r="B7052" s="2">
        <v>1609675</v>
      </c>
      <c r="C7052" s="1">
        <f t="shared" si="34364"/>
        <v>44683</v>
      </c>
      <c r="D7052">
        <f t="shared" si="36102"/>
        <v>0</v>
      </c>
      <c r="E7052" s="2">
        <f t="shared" si="36103"/>
        <v>1058.5714285714287</v>
      </c>
      <c r="F7052" s="2">
        <f t="shared" si="36104"/>
        <v>762.2</v>
      </c>
      <c r="G7052" s="2">
        <f t="shared" si="36105"/>
        <v>29052.448475623962</v>
      </c>
      <c r="H7052">
        <f t="shared" si="34362"/>
        <v>774</v>
      </c>
      <c r="I7052">
        <f t="shared" si="34363"/>
        <v>759</v>
      </c>
      <c r="J7052" s="3">
        <f t="shared" si="36106"/>
        <v>0.2279095374451372</v>
      </c>
      <c r="K7052">
        <f t="shared" si="36107"/>
        <v>0</v>
      </c>
      <c r="L7052" s="3">
        <f t="shared" si="36108"/>
        <v>2.7142857142857144</v>
      </c>
      <c r="M7052" s="3">
        <f t="shared" si="36109"/>
        <v>134.06432975600666</v>
      </c>
      <c r="N7052">
        <v>467650</v>
      </c>
      <c r="O7052">
        <v>2158</v>
      </c>
    </row>
    <row r="7053" spans="1:15" customFormat="1" x14ac:dyDescent="0.2">
      <c r="A7053" t="s">
        <v>26</v>
      </c>
      <c r="B7053" s="2">
        <v>1609675</v>
      </c>
      <c r="C7053" s="1">
        <f t="shared" si="34364"/>
        <v>44684</v>
      </c>
      <c r="D7053">
        <f t="shared" ref="D7053" si="36110">N7053-N7052</f>
        <v>1343</v>
      </c>
      <c r="E7053" s="2">
        <f t="shared" ref="E7053" si="36111">SUM(D7047:D7053)/7</f>
        <v>1126.2857142857142</v>
      </c>
      <c r="F7053" s="2">
        <f t="shared" ref="F7053" si="36112">SUM(D7049:D7053)/5</f>
        <v>721</v>
      </c>
      <c r="G7053" s="2">
        <f t="shared" ref="G7053" si="36113">N7053/(B7053/100000)</f>
        <v>29135.881466755713</v>
      </c>
      <c r="H7053">
        <f t="shared" si="34362"/>
        <v>775</v>
      </c>
      <c r="I7053">
        <f t="shared" si="34363"/>
        <v>760</v>
      </c>
      <c r="J7053" s="3">
        <f t="shared" ref="J7053" si="36114">E7053/(SUM(N7046:N7052)/7)*100</f>
        <v>0.24193696872986159</v>
      </c>
      <c r="K7053">
        <f t="shared" ref="K7053" si="36115">O7053-O7052</f>
        <v>5</v>
      </c>
      <c r="L7053" s="3">
        <f t="shared" ref="L7053" si="36116">SUM(K7047:K7053)/7</f>
        <v>2.7142857142857144</v>
      </c>
      <c r="M7053" s="3">
        <f t="shared" ref="M7053" si="36117">O7053/(B7053/100000)</f>
        <v>134.37495146535792</v>
      </c>
      <c r="N7053">
        <v>468993</v>
      </c>
      <c r="O7053">
        <v>2163</v>
      </c>
    </row>
    <row r="7054" spans="1:15" customFormat="1" x14ac:dyDescent="0.2">
      <c r="A7054" t="s">
        <v>26</v>
      </c>
      <c r="B7054" s="2">
        <v>1609675</v>
      </c>
      <c r="C7054" s="1">
        <f t="shared" si="34364"/>
        <v>44685</v>
      </c>
      <c r="D7054">
        <f t="shared" ref="D7054" si="36118">N7054-N7053</f>
        <v>1911</v>
      </c>
      <c r="E7054" s="2">
        <f t="shared" ref="E7054" si="36119">SUM(D7048:D7054)/7</f>
        <v>1009.2857142857143</v>
      </c>
      <c r="F7054" s="2">
        <f t="shared" ref="F7054" si="36120">SUM(D7050:D7054)/5</f>
        <v>874.4</v>
      </c>
      <c r="G7054" s="2">
        <f t="shared" ref="G7054" si="36121">N7054/(B7054/100000)</f>
        <v>29254.601084069767</v>
      </c>
      <c r="H7054">
        <f t="shared" si="34362"/>
        <v>776</v>
      </c>
      <c r="I7054">
        <f t="shared" si="34363"/>
        <v>761</v>
      </c>
      <c r="J7054" s="3">
        <f t="shared" ref="J7054" si="36122">E7054/(SUM(N7047:N7053)/7)*100</f>
        <v>0.2162809834371319</v>
      </c>
      <c r="K7054">
        <f t="shared" ref="K7054" si="36123">O7054-O7053</f>
        <v>1</v>
      </c>
      <c r="L7054" s="3">
        <f t="shared" ref="L7054" si="36124">SUM(K7048:K7054)/7</f>
        <v>2.7142857142857144</v>
      </c>
      <c r="M7054" s="3">
        <f t="shared" ref="M7054" si="36125">O7054/(B7054/100000)</f>
        <v>134.43707580722815</v>
      </c>
      <c r="N7054">
        <v>470904</v>
      </c>
      <c r="O7054">
        <v>2164</v>
      </c>
    </row>
    <row r="7055" spans="1:15" customFormat="1" x14ac:dyDescent="0.2">
      <c r="A7055" t="s">
        <v>26</v>
      </c>
      <c r="B7055" s="2">
        <v>1609675</v>
      </c>
      <c r="C7055" s="1">
        <f t="shared" si="34364"/>
        <v>44686</v>
      </c>
      <c r="D7055">
        <f t="shared" ref="D7055" si="36126">N7055-N7054</f>
        <v>922</v>
      </c>
      <c r="E7055" s="2">
        <f t="shared" ref="E7055" si="36127">SUM(D7049:D7055)/7</f>
        <v>919.71428571428567</v>
      </c>
      <c r="F7055" s="2">
        <f t="shared" ref="F7055" si="36128">SUM(D7051:D7055)/5</f>
        <v>1058.8</v>
      </c>
      <c r="G7055" s="2">
        <f t="shared" ref="G7055" si="36129">N7055/(B7055/100000)</f>
        <v>29311.879727274139</v>
      </c>
      <c r="H7055">
        <f t="shared" si="34362"/>
        <v>777</v>
      </c>
      <c r="I7055">
        <f t="shared" si="34363"/>
        <v>762</v>
      </c>
      <c r="J7055" s="3">
        <f t="shared" ref="J7055" si="36130">E7055/(SUM(N7048:N7054)/7)*100</f>
        <v>0.19666127920250462</v>
      </c>
      <c r="K7055">
        <f t="shared" ref="K7055" si="36131">O7055-O7054</f>
        <v>3</v>
      </c>
      <c r="L7055" s="3">
        <f t="shared" ref="L7055" si="36132">SUM(K7049:K7055)/7</f>
        <v>2.7142857142857144</v>
      </c>
      <c r="M7055" s="3">
        <f t="shared" ref="M7055" si="36133">O7055/(B7055/100000)</f>
        <v>134.62344883283893</v>
      </c>
      <c r="N7055">
        <v>471826</v>
      </c>
      <c r="O7055">
        <v>2167</v>
      </c>
    </row>
    <row r="7056" spans="1:15" customFormat="1" x14ac:dyDescent="0.2">
      <c r="A7056" t="s">
        <v>26</v>
      </c>
      <c r="B7056" s="2">
        <v>1609675</v>
      </c>
      <c r="C7056" s="1">
        <f t="shared" si="34364"/>
        <v>44687</v>
      </c>
      <c r="D7056">
        <f t="shared" ref="D7056" si="36134">N7056-N7055</f>
        <v>1036</v>
      </c>
      <c r="E7056" s="2">
        <f t="shared" ref="E7056" si="36135">SUM(D7050:D7056)/7</f>
        <v>904.28571428571433</v>
      </c>
      <c r="F7056" s="2">
        <f t="shared" ref="F7056" si="36136">SUM(D7052:D7056)/5</f>
        <v>1042.4000000000001</v>
      </c>
      <c r="G7056" s="2">
        <f t="shared" ref="G7056" si="36137">N7056/(B7056/100000)</f>
        <v>29376.240545451721</v>
      </c>
      <c r="H7056">
        <f t="shared" si="34362"/>
        <v>778</v>
      </c>
      <c r="I7056">
        <f t="shared" si="34363"/>
        <v>763</v>
      </c>
      <c r="J7056" s="3">
        <f t="shared" ref="J7056" si="36138">E7056/(SUM(N7049:N7055)/7)*100</f>
        <v>0.19298268612997155</v>
      </c>
      <c r="K7056">
        <f t="shared" ref="K7056" si="36139">O7056-O7055</f>
        <v>4</v>
      </c>
      <c r="L7056" s="3">
        <f t="shared" ref="L7056" si="36140">SUM(K7050:K7056)/7</f>
        <v>2.2857142857142856</v>
      </c>
      <c r="M7056" s="3">
        <f t="shared" ref="M7056" si="36141">O7056/(B7056/100000)</f>
        <v>134.87194620031994</v>
      </c>
      <c r="N7056">
        <v>472862</v>
      </c>
      <c r="O7056">
        <v>2171</v>
      </c>
    </row>
    <row r="7057" spans="1:15" customFormat="1" x14ac:dyDescent="0.2">
      <c r="A7057" t="s">
        <v>26</v>
      </c>
      <c r="B7057" s="2">
        <v>1609675</v>
      </c>
      <c r="C7057" s="1">
        <f t="shared" si="34364"/>
        <v>44688</v>
      </c>
      <c r="D7057">
        <f t="shared" ref="D7057" si="36142">N7057-N7056</f>
        <v>682</v>
      </c>
      <c r="E7057" s="2">
        <f t="shared" ref="E7057" si="36143">SUM(D7051:D7057)/7</f>
        <v>1001.7142857142857</v>
      </c>
      <c r="F7057" s="2">
        <f t="shared" ref="F7057" si="36144">SUM(D7053:D7057)/5</f>
        <v>1178.8</v>
      </c>
      <c r="G7057" s="2">
        <f t="shared" ref="G7057" si="36145">N7057/(B7057/100000)</f>
        <v>29418.609346607234</v>
      </c>
      <c r="H7057">
        <f t="shared" si="34362"/>
        <v>779</v>
      </c>
      <c r="I7057">
        <f t="shared" si="34363"/>
        <v>764</v>
      </c>
      <c r="J7057" s="3">
        <f t="shared" ref="J7057" si="36146">E7057/(SUM(N7050:N7056)/7)*100</f>
        <v>0.21336306378648842</v>
      </c>
      <c r="K7057">
        <f t="shared" ref="K7057" si="36147">O7057-O7056</f>
        <v>4</v>
      </c>
      <c r="L7057" s="3">
        <f t="shared" ref="L7057" si="36148">SUM(K7051:K7057)/7</f>
        <v>2.8571428571428572</v>
      </c>
      <c r="M7057" s="3">
        <f t="shared" ref="M7057" si="36149">O7057/(B7057/100000)</f>
        <v>135.12044356780095</v>
      </c>
      <c r="N7057">
        <v>473544</v>
      </c>
      <c r="O7057">
        <v>2175</v>
      </c>
    </row>
    <row r="7058" spans="1:15" s="10" customFormat="1" x14ac:dyDescent="0.2">
      <c r="A7058" s="10" t="s">
        <v>15</v>
      </c>
      <c r="B7058" s="19">
        <v>17932651</v>
      </c>
      <c r="C7058" s="17">
        <v>43905</v>
      </c>
      <c r="D7058" s="10">
        <v>0</v>
      </c>
      <c r="E7058" s="10">
        <v>0</v>
      </c>
      <c r="F7058" s="10">
        <v>0</v>
      </c>
      <c r="G7058" s="19">
        <v>8</v>
      </c>
      <c r="H7058" s="10">
        <v>1</v>
      </c>
      <c r="I7058" s="10">
        <v>1</v>
      </c>
      <c r="J7058" s="20">
        <v>0</v>
      </c>
      <c r="K7058" s="10">
        <v>0</v>
      </c>
      <c r="L7058" s="10">
        <v>0</v>
      </c>
      <c r="M7058" s="20">
        <f t="shared" si="28205"/>
        <v>3.3458522111426803E-2</v>
      </c>
      <c r="N7058" s="10">
        <v>1407</v>
      </c>
      <c r="O7058" s="10">
        <v>6</v>
      </c>
    </row>
    <row r="7059" spans="1:15" x14ac:dyDescent="0.2">
      <c r="A7059" s="5" t="s">
        <v>15</v>
      </c>
      <c r="B7059" s="13">
        <v>17932651</v>
      </c>
      <c r="C7059" s="6">
        <v>43906</v>
      </c>
      <c r="D7059" s="5">
        <v>134</v>
      </c>
      <c r="E7059" s="5">
        <v>0</v>
      </c>
      <c r="F7059" s="5">
        <v>0</v>
      </c>
      <c r="G7059" s="13">
        <v>9</v>
      </c>
      <c r="H7059" s="5">
        <v>2</v>
      </c>
      <c r="I7059" s="5">
        <v>2</v>
      </c>
      <c r="J7059" s="8">
        <v>0</v>
      </c>
      <c r="K7059" s="5">
        <f t="shared" ref="K7059:K7085" si="36150">O7060-O7059</f>
        <v>0</v>
      </c>
      <c r="L7059" s="5">
        <v>0</v>
      </c>
      <c r="M7059" s="8">
        <f t="shared" si="28205"/>
        <v>3.3458522111426803E-2</v>
      </c>
      <c r="N7059" s="5">
        <v>1541</v>
      </c>
      <c r="O7059" s="5">
        <v>6</v>
      </c>
    </row>
    <row r="7060" spans="1:15" x14ac:dyDescent="0.2">
      <c r="A7060" s="5" t="s">
        <v>15</v>
      </c>
      <c r="B7060" s="13">
        <v>17932651</v>
      </c>
      <c r="C7060" s="6">
        <f t="shared" ref="C7060:C7123" si="36151">C7059+1</f>
        <v>43907</v>
      </c>
      <c r="D7060" s="5">
        <v>564</v>
      </c>
      <c r="E7060" s="5">
        <v>0</v>
      </c>
      <c r="F7060" s="5">
        <v>0</v>
      </c>
      <c r="G7060" s="13">
        <v>12</v>
      </c>
      <c r="H7060" s="5">
        <v>3</v>
      </c>
      <c r="I7060" s="5">
        <v>3</v>
      </c>
      <c r="J7060" s="8">
        <f>E7060/(SUM(N5543:N7059)/3)*100</f>
        <v>0</v>
      </c>
      <c r="K7060" s="5">
        <f t="shared" si="36150"/>
        <v>0</v>
      </c>
      <c r="L7060" s="5">
        <v>0</v>
      </c>
      <c r="M7060" s="8">
        <f t="shared" si="28205"/>
        <v>3.3458522111426803E-2</v>
      </c>
      <c r="N7060" s="5">
        <v>2105</v>
      </c>
      <c r="O7060" s="5">
        <v>6</v>
      </c>
    </row>
    <row r="7061" spans="1:15" x14ac:dyDescent="0.2">
      <c r="A7061" s="5" t="s">
        <v>15</v>
      </c>
      <c r="B7061" s="13">
        <v>17932651</v>
      </c>
      <c r="C7061" s="6">
        <f t="shared" si="36151"/>
        <v>43908</v>
      </c>
      <c r="D7061" s="5">
        <v>267</v>
      </c>
      <c r="E7061" s="5">
        <v>0</v>
      </c>
      <c r="F7061" s="5">
        <v>0</v>
      </c>
      <c r="G7061" s="13">
        <v>13</v>
      </c>
      <c r="H7061" s="5">
        <v>4</v>
      </c>
      <c r="I7061" s="5">
        <v>4</v>
      </c>
      <c r="J7061" s="8">
        <f>E7061/(SUM(N7058:N7060)/3)*100</f>
        <v>0</v>
      </c>
      <c r="K7061" s="5">
        <f>O7062-O7061</f>
        <v>0</v>
      </c>
      <c r="L7061" s="5">
        <v>0</v>
      </c>
      <c r="M7061" s="8">
        <f t="shared" si="28205"/>
        <v>3.3458522111426803E-2</v>
      </c>
      <c r="N7061" s="5">
        <v>2372</v>
      </c>
      <c r="O7061" s="5">
        <v>6</v>
      </c>
    </row>
    <row r="7062" spans="1:15" x14ac:dyDescent="0.2">
      <c r="A7062" s="5" t="s">
        <v>15</v>
      </c>
      <c r="B7062" s="13">
        <v>17932651</v>
      </c>
      <c r="C7062" s="6">
        <f>C7061+1</f>
        <v>43909</v>
      </c>
      <c r="D7062" s="5">
        <v>661</v>
      </c>
      <c r="E7062" s="5">
        <v>0</v>
      </c>
      <c r="F7062" s="5">
        <v>0</v>
      </c>
      <c r="G7062" s="13">
        <v>17</v>
      </c>
      <c r="H7062" s="5">
        <v>5</v>
      </c>
      <c r="I7062" s="5">
        <v>5</v>
      </c>
      <c r="J7062" s="8">
        <f>E7062/(SUM(N7059:N7061)/3)*100</f>
        <v>0</v>
      </c>
      <c r="K7062" s="5">
        <f t="shared" si="36150"/>
        <v>0</v>
      </c>
      <c r="L7062" s="5">
        <v>0</v>
      </c>
      <c r="M7062" s="8">
        <f t="shared" si="28205"/>
        <v>3.3458522111426803E-2</v>
      </c>
      <c r="N7062" s="5">
        <v>3033</v>
      </c>
      <c r="O7062" s="5">
        <v>6</v>
      </c>
    </row>
    <row r="7063" spans="1:15" x14ac:dyDescent="0.2">
      <c r="A7063" s="5" t="s">
        <v>15</v>
      </c>
      <c r="B7063" s="13">
        <v>17932651</v>
      </c>
      <c r="C7063" s="6">
        <f t="shared" si="36151"/>
        <v>43910</v>
      </c>
      <c r="D7063" s="5">
        <v>464</v>
      </c>
      <c r="E7063" s="5">
        <v>0</v>
      </c>
      <c r="F7063" s="5">
        <v>418</v>
      </c>
      <c r="G7063" s="13">
        <v>20</v>
      </c>
      <c r="H7063" s="5">
        <v>6</v>
      </c>
      <c r="I7063" s="5">
        <v>6</v>
      </c>
      <c r="J7063" s="8">
        <f>E7063/(SUM(N7060:N7062)/3)*100</f>
        <v>0</v>
      </c>
      <c r="K7063" s="5">
        <f t="shared" si="36150"/>
        <v>0</v>
      </c>
      <c r="L7063" s="5">
        <v>0</v>
      </c>
      <c r="M7063" s="8">
        <f t="shared" ref="M7063:M7126" si="36152">O7063/(B7063/100000)</f>
        <v>3.3458522111426803E-2</v>
      </c>
      <c r="N7063" s="5">
        <v>3497</v>
      </c>
      <c r="O7063" s="5">
        <v>6</v>
      </c>
    </row>
    <row r="7064" spans="1:15" x14ac:dyDescent="0.2">
      <c r="A7064" s="5" t="s">
        <v>15</v>
      </c>
      <c r="B7064" s="13">
        <v>17932651</v>
      </c>
      <c r="C7064" s="6">
        <f t="shared" si="36151"/>
        <v>43911</v>
      </c>
      <c r="D7064" s="5">
        <v>45</v>
      </c>
      <c r="E7064" s="13">
        <f>SUM(D7058:D7064)/7</f>
        <v>305</v>
      </c>
      <c r="F7064" s="5">
        <v>400</v>
      </c>
      <c r="G7064" s="13">
        <v>20</v>
      </c>
      <c r="H7064" s="5">
        <v>7</v>
      </c>
      <c r="I7064" s="5">
        <v>7</v>
      </c>
      <c r="J7064" s="8">
        <v>0</v>
      </c>
      <c r="K7064" s="5">
        <f t="shared" si="36150"/>
        <v>0</v>
      </c>
      <c r="L7064" s="8">
        <f>SUM(K7058:K7064)/7</f>
        <v>0</v>
      </c>
      <c r="M7064" s="8">
        <f t="shared" si="36152"/>
        <v>3.3458522111426803E-2</v>
      </c>
      <c r="N7064" s="5">
        <v>3542</v>
      </c>
      <c r="O7064" s="5">
        <v>6</v>
      </c>
    </row>
    <row r="7065" spans="1:15" x14ac:dyDescent="0.2">
      <c r="A7065" s="5" t="s">
        <v>15</v>
      </c>
      <c r="B7065" s="13">
        <v>17932651</v>
      </c>
      <c r="C7065" s="6">
        <f t="shared" si="36151"/>
        <v>43912</v>
      </c>
      <c r="D7065" s="5">
        <v>3</v>
      </c>
      <c r="E7065" s="13">
        <f>SUM(D7059:D7065)/7</f>
        <v>305.42857142857144</v>
      </c>
      <c r="F7065" s="5">
        <v>288</v>
      </c>
      <c r="G7065" s="13">
        <v>20</v>
      </c>
      <c r="H7065" s="5">
        <v>8</v>
      </c>
      <c r="I7065" s="5">
        <v>8</v>
      </c>
      <c r="J7065" s="8">
        <f>E7065/(SUM(N7058:N7064)/7)*100</f>
        <v>12.219237583585759</v>
      </c>
      <c r="K7065" s="5">
        <f t="shared" si="36150"/>
        <v>22</v>
      </c>
      <c r="L7065" s="8">
        <f>SUM(K7059:K7065)/7</f>
        <v>3.1428571428571428</v>
      </c>
      <c r="M7065" s="8">
        <f t="shared" si="36152"/>
        <v>3.3458522111426803E-2</v>
      </c>
      <c r="N7065" s="5">
        <v>3545</v>
      </c>
      <c r="O7065" s="5">
        <v>6</v>
      </c>
    </row>
    <row r="7066" spans="1:15" x14ac:dyDescent="0.2">
      <c r="A7066" s="5" t="s">
        <v>15</v>
      </c>
      <c r="B7066" s="13">
        <v>17932651</v>
      </c>
      <c r="C7066" s="6">
        <f t="shared" si="36151"/>
        <v>43913</v>
      </c>
      <c r="D7066" s="5">
        <v>2070</v>
      </c>
      <c r="E7066" s="13">
        <f>SUM(D7060:D7066)/7</f>
        <v>582</v>
      </c>
      <c r="F7066" s="5">
        <v>649</v>
      </c>
      <c r="G7066" s="13">
        <v>31</v>
      </c>
      <c r="H7066" s="5">
        <v>9</v>
      </c>
      <c r="I7066" s="5">
        <v>9</v>
      </c>
      <c r="J7066" s="8">
        <f>E7066/(SUM(N7059:N7065)/7)*100</f>
        <v>20.748663101604279</v>
      </c>
      <c r="K7066" s="5">
        <f t="shared" si="36150"/>
        <v>5</v>
      </c>
      <c r="L7066" s="8">
        <f>SUM(K7060:K7066)/7</f>
        <v>3.8571428571428572</v>
      </c>
      <c r="M7066" s="8">
        <f t="shared" si="36152"/>
        <v>0.15613976985332509</v>
      </c>
      <c r="N7066" s="5">
        <v>5615</v>
      </c>
      <c r="O7066" s="5">
        <v>28</v>
      </c>
    </row>
    <row r="7067" spans="1:15" x14ac:dyDescent="0.2">
      <c r="A7067" s="5" t="s">
        <v>15</v>
      </c>
      <c r="B7067" s="13">
        <v>17932651</v>
      </c>
      <c r="C7067" s="6">
        <f t="shared" si="36151"/>
        <v>43914</v>
      </c>
      <c r="D7067" s="5">
        <v>703</v>
      </c>
      <c r="E7067" s="13">
        <f>SUM(D7061:D7067)/7</f>
        <v>601.85714285714289</v>
      </c>
      <c r="F7067" s="5">
        <v>657</v>
      </c>
      <c r="G7067" s="13">
        <v>35</v>
      </c>
      <c r="H7067" s="5">
        <v>10</v>
      </c>
      <c r="I7067" s="5">
        <v>10</v>
      </c>
      <c r="J7067" s="8">
        <f>E7067/(SUM(N7060:N7066)/7)*100</f>
        <v>17.769623349782783</v>
      </c>
      <c r="K7067" s="5">
        <f t="shared" si="36150"/>
        <v>10</v>
      </c>
      <c r="L7067" s="8">
        <f>SUM(K7061:K7067)/7</f>
        <v>5.2857142857142856</v>
      </c>
      <c r="M7067" s="8">
        <f t="shared" si="36152"/>
        <v>0.18402187161284742</v>
      </c>
      <c r="N7067" s="5">
        <v>6318</v>
      </c>
      <c r="O7067" s="5">
        <v>33</v>
      </c>
    </row>
    <row r="7068" spans="1:15" x14ac:dyDescent="0.2">
      <c r="A7068" s="5" t="s">
        <v>15</v>
      </c>
      <c r="B7068" s="13">
        <v>17932651</v>
      </c>
      <c r="C7068" s="6">
        <f t="shared" si="36151"/>
        <v>43915</v>
      </c>
      <c r="D7068" s="5">
        <v>879</v>
      </c>
      <c r="E7068" s="13">
        <f t="shared" ref="E7068:E7114" si="36153">SUM(D7062:D7068)/7</f>
        <v>689.28571428571433</v>
      </c>
      <c r="F7068" s="5">
        <v>740</v>
      </c>
      <c r="G7068" s="13">
        <v>40</v>
      </c>
      <c r="H7068" s="5">
        <v>11</v>
      </c>
      <c r="I7068" s="5">
        <v>11</v>
      </c>
      <c r="J7068" s="8">
        <f>E7068/(SUM(N7061:N7067)/7)*100</f>
        <v>17.280280782178927</v>
      </c>
      <c r="K7068" s="5">
        <f t="shared" si="36150"/>
        <v>10</v>
      </c>
      <c r="L7068" s="8">
        <f t="shared" ref="L7068:L7114" si="36154">SUM(K7062:K7068)/7</f>
        <v>6.7142857142857144</v>
      </c>
      <c r="M7068" s="8">
        <f t="shared" si="36152"/>
        <v>0.2397860751318921</v>
      </c>
      <c r="N7068" s="5">
        <v>7197</v>
      </c>
      <c r="O7068" s="5">
        <v>43</v>
      </c>
    </row>
    <row r="7069" spans="1:15" x14ac:dyDescent="0.2">
      <c r="A7069" s="5" t="s">
        <v>15</v>
      </c>
      <c r="B7069" s="13">
        <v>17932651</v>
      </c>
      <c r="C7069" s="6">
        <f t="shared" si="36151"/>
        <v>43916</v>
      </c>
      <c r="D7069" s="5">
        <v>727</v>
      </c>
      <c r="E7069" s="13">
        <f t="shared" si="36153"/>
        <v>698.71428571428567</v>
      </c>
      <c r="F7069" s="5">
        <v>876</v>
      </c>
      <c r="G7069" s="13">
        <v>44</v>
      </c>
      <c r="H7069" s="5">
        <v>12</v>
      </c>
      <c r="I7069" s="5">
        <v>12</v>
      </c>
      <c r="J7069" s="8">
        <f t="shared" ref="J7069:J7128" si="36155">E7069/(SUM(N7062:N7068)/7)*100</f>
        <v>14.935719302531531</v>
      </c>
      <c r="K7069" s="5">
        <f t="shared" si="36150"/>
        <v>19</v>
      </c>
      <c r="L7069" s="8">
        <f t="shared" si="36154"/>
        <v>9.4285714285714288</v>
      </c>
      <c r="M7069" s="8">
        <f t="shared" si="36152"/>
        <v>0.29555027865093675</v>
      </c>
      <c r="N7069" s="5">
        <v>7924</v>
      </c>
      <c r="O7069" s="5">
        <v>53</v>
      </c>
    </row>
    <row r="7070" spans="1:15" x14ac:dyDescent="0.2">
      <c r="A7070" s="5" t="s">
        <v>15</v>
      </c>
      <c r="B7070" s="13">
        <v>17932651</v>
      </c>
      <c r="C7070" s="6">
        <f t="shared" si="36151"/>
        <v>43917</v>
      </c>
      <c r="D7070" s="5">
        <v>1311</v>
      </c>
      <c r="E7070" s="13">
        <f t="shared" si="36153"/>
        <v>819.71428571428567</v>
      </c>
      <c r="F7070" s="5">
        <v>1138</v>
      </c>
      <c r="G7070" s="13">
        <v>51</v>
      </c>
      <c r="H7070" s="5">
        <v>13</v>
      </c>
      <c r="I7070" s="5">
        <v>13</v>
      </c>
      <c r="J7070" s="8">
        <f t="shared" si="36155"/>
        <v>15.245230883681385</v>
      </c>
      <c r="K7070" s="5">
        <f t="shared" si="36150"/>
        <v>8</v>
      </c>
      <c r="L7070" s="8">
        <f t="shared" si="36154"/>
        <v>10.571428571428571</v>
      </c>
      <c r="M7070" s="8">
        <f t="shared" si="36152"/>
        <v>0.40150226533712163</v>
      </c>
      <c r="N7070" s="5">
        <v>9235</v>
      </c>
      <c r="O7070" s="5">
        <v>72</v>
      </c>
    </row>
    <row r="7071" spans="1:15" x14ac:dyDescent="0.2">
      <c r="A7071" s="5" t="s">
        <v>15</v>
      </c>
      <c r="B7071" s="13">
        <v>17932651</v>
      </c>
      <c r="C7071" s="6">
        <f t="shared" si="36151"/>
        <v>43918</v>
      </c>
      <c r="D7071" s="5">
        <v>1472</v>
      </c>
      <c r="E7071" s="13">
        <f t="shared" si="36153"/>
        <v>1023.5714285714286</v>
      </c>
      <c r="F7071" s="5">
        <v>1018</v>
      </c>
      <c r="G7071" s="13">
        <v>59</v>
      </c>
      <c r="H7071" s="5">
        <v>14</v>
      </c>
      <c r="I7071" s="5">
        <v>14</v>
      </c>
      <c r="J7071" s="8">
        <f t="shared" si="36155"/>
        <v>16.518351161932866</v>
      </c>
      <c r="K7071" s="5">
        <f t="shared" si="36150"/>
        <v>18</v>
      </c>
      <c r="L7071" s="8">
        <f t="shared" si="36154"/>
        <v>13.142857142857142</v>
      </c>
      <c r="M7071" s="8">
        <f t="shared" si="36152"/>
        <v>0.44611362815235739</v>
      </c>
      <c r="N7071" s="5">
        <v>10607</v>
      </c>
      <c r="O7071" s="5">
        <v>80</v>
      </c>
    </row>
    <row r="7072" spans="1:15" x14ac:dyDescent="0.2">
      <c r="A7072" s="5" t="s">
        <v>15</v>
      </c>
      <c r="B7072" s="13">
        <v>17932651</v>
      </c>
      <c r="C7072" s="6">
        <f t="shared" si="36151"/>
        <v>43919</v>
      </c>
      <c r="D7072" s="5">
        <v>793</v>
      </c>
      <c r="E7072" s="13">
        <f t="shared" si="36153"/>
        <v>1136.4285714285713</v>
      </c>
      <c r="F7072" s="5">
        <v>1036</v>
      </c>
      <c r="G7072" s="13">
        <v>64</v>
      </c>
      <c r="H7072" s="5">
        <v>15</v>
      </c>
      <c r="I7072" s="5">
        <v>15</v>
      </c>
      <c r="J7072" s="8">
        <f t="shared" si="36155"/>
        <v>15.770900656212206</v>
      </c>
      <c r="K7072" s="5">
        <f t="shared" si="36150"/>
        <v>3</v>
      </c>
      <c r="L7072" s="8">
        <f t="shared" si="36154"/>
        <v>10.428571428571429</v>
      </c>
      <c r="M7072" s="8">
        <f t="shared" si="36152"/>
        <v>0.5464891944866378</v>
      </c>
      <c r="N7072" s="5">
        <v>11400</v>
      </c>
      <c r="O7072" s="5">
        <v>98</v>
      </c>
    </row>
    <row r="7073" spans="1:15" x14ac:dyDescent="0.2">
      <c r="A7073" s="5" t="s">
        <v>15</v>
      </c>
      <c r="B7073" s="13">
        <v>17932651</v>
      </c>
      <c r="C7073" s="6">
        <f t="shared" si="36151"/>
        <v>43920</v>
      </c>
      <c r="D7073" s="5">
        <v>778</v>
      </c>
      <c r="E7073" s="13">
        <f t="shared" si="36153"/>
        <v>951.85714285714289</v>
      </c>
      <c r="F7073" s="5">
        <v>1016</v>
      </c>
      <c r="G7073" s="13">
        <v>68</v>
      </c>
      <c r="H7073" s="5">
        <v>16</v>
      </c>
      <c r="I7073" s="5">
        <v>16</v>
      </c>
      <c r="J7073" s="8">
        <f t="shared" si="36155"/>
        <v>11.429600658707287</v>
      </c>
      <c r="K7073" s="5">
        <f t="shared" si="36150"/>
        <v>16</v>
      </c>
      <c r="L7073" s="8">
        <f t="shared" si="36154"/>
        <v>12</v>
      </c>
      <c r="M7073" s="8">
        <f t="shared" si="36152"/>
        <v>0.56321845554235117</v>
      </c>
      <c r="N7073" s="5">
        <v>12178</v>
      </c>
      <c r="O7073" s="5">
        <v>101</v>
      </c>
    </row>
    <row r="7074" spans="1:15" x14ac:dyDescent="0.2">
      <c r="A7074" s="5" t="s">
        <v>15</v>
      </c>
      <c r="B7074" s="13">
        <v>17932651</v>
      </c>
      <c r="C7074" s="6">
        <f t="shared" si="36151"/>
        <v>43921</v>
      </c>
      <c r="D7074" s="5">
        <v>1047</v>
      </c>
      <c r="E7074" s="13">
        <f t="shared" si="36153"/>
        <v>1001</v>
      </c>
      <c r="F7074" s="5">
        <v>1080</v>
      </c>
      <c r="G7074" s="13">
        <v>74</v>
      </c>
      <c r="H7074" s="5">
        <v>17</v>
      </c>
      <c r="I7074" s="5">
        <v>17</v>
      </c>
      <c r="J7074" s="8">
        <f t="shared" si="36155"/>
        <v>10.803435143927596</v>
      </c>
      <c r="K7074" s="5">
        <f t="shared" si="36150"/>
        <v>17</v>
      </c>
      <c r="L7074" s="8">
        <f t="shared" si="36154"/>
        <v>13</v>
      </c>
      <c r="M7074" s="8">
        <f t="shared" si="36152"/>
        <v>0.65244118117282268</v>
      </c>
      <c r="N7074" s="5">
        <v>13225</v>
      </c>
      <c r="O7074" s="5">
        <v>117</v>
      </c>
    </row>
    <row r="7075" spans="1:15" x14ac:dyDescent="0.2">
      <c r="A7075" s="5" t="s">
        <v>15</v>
      </c>
      <c r="B7075" s="13">
        <v>17932651</v>
      </c>
      <c r="C7075" s="6">
        <f t="shared" si="36151"/>
        <v>43922</v>
      </c>
      <c r="D7075" s="5">
        <v>1126</v>
      </c>
      <c r="E7075" s="13">
        <f t="shared" si="36153"/>
        <v>1036.2857142857142</v>
      </c>
      <c r="F7075" s="5">
        <v>1043</v>
      </c>
      <c r="G7075" s="13">
        <v>80</v>
      </c>
      <c r="H7075" s="5">
        <v>18</v>
      </c>
      <c r="I7075" s="5">
        <v>18</v>
      </c>
      <c r="J7075" s="8">
        <f t="shared" si="36155"/>
        <v>10.107850514171055</v>
      </c>
      <c r="K7075" s="5">
        <f t="shared" si="36150"/>
        <v>27</v>
      </c>
      <c r="L7075" s="8">
        <f t="shared" si="36154"/>
        <v>15.428571428571429</v>
      </c>
      <c r="M7075" s="8">
        <f t="shared" si="36152"/>
        <v>0.74724032715519861</v>
      </c>
      <c r="N7075" s="5">
        <v>14351</v>
      </c>
      <c r="O7075" s="5">
        <v>134</v>
      </c>
    </row>
    <row r="7076" spans="1:15" x14ac:dyDescent="0.2">
      <c r="A7076" s="5" t="s">
        <v>15</v>
      </c>
      <c r="B7076" s="13">
        <v>17932651</v>
      </c>
      <c r="C7076" s="6">
        <f t="shared" si="36151"/>
        <v>43923</v>
      </c>
      <c r="D7076" s="5">
        <v>1076</v>
      </c>
      <c r="E7076" s="13">
        <f t="shared" si="36153"/>
        <v>1086.1428571428571</v>
      </c>
      <c r="F7076" s="13">
        <f t="shared" ref="F7076:F7114" si="36156">SUM(D7072:D7076)/5</f>
        <v>964</v>
      </c>
      <c r="G7076" s="13">
        <v>86</v>
      </c>
      <c r="H7076" s="5">
        <v>19</v>
      </c>
      <c r="I7076" s="5">
        <v>19</v>
      </c>
      <c r="J7076" s="8">
        <f t="shared" si="36155"/>
        <v>9.6338063862138874</v>
      </c>
      <c r="K7076" s="5">
        <f t="shared" si="36150"/>
        <v>17</v>
      </c>
      <c r="L7076" s="8">
        <f t="shared" si="36154"/>
        <v>15.142857142857142</v>
      </c>
      <c r="M7076" s="8">
        <f t="shared" si="36152"/>
        <v>0.8978036766566192</v>
      </c>
      <c r="N7076" s="5">
        <v>15427</v>
      </c>
      <c r="O7076" s="5">
        <v>161</v>
      </c>
    </row>
    <row r="7077" spans="1:15" x14ac:dyDescent="0.2">
      <c r="A7077" s="5" t="s">
        <v>15</v>
      </c>
      <c r="B7077" s="13">
        <v>17932651</v>
      </c>
      <c r="C7077" s="6">
        <f t="shared" si="36151"/>
        <v>43924</v>
      </c>
      <c r="D7077" s="5">
        <v>1179</v>
      </c>
      <c r="E7077" s="13">
        <f t="shared" si="36153"/>
        <v>1067.2857142857142</v>
      </c>
      <c r="F7077" s="13">
        <f t="shared" si="36156"/>
        <v>1041.2</v>
      </c>
      <c r="G7077" s="13">
        <v>93</v>
      </c>
      <c r="H7077" s="5">
        <v>20</v>
      </c>
      <c r="I7077" s="5">
        <v>20</v>
      </c>
      <c r="J7077" s="8">
        <f t="shared" si="36155"/>
        <v>8.6446894923805004</v>
      </c>
      <c r="K7077" s="5">
        <f t="shared" si="36150"/>
        <v>22</v>
      </c>
      <c r="L7077" s="8">
        <f t="shared" si="36154"/>
        <v>17.142857142857142</v>
      </c>
      <c r="M7077" s="8">
        <f t="shared" si="36152"/>
        <v>0.99260282263899513</v>
      </c>
      <c r="N7077" s="5">
        <v>16606</v>
      </c>
      <c r="O7077" s="5">
        <v>178</v>
      </c>
    </row>
    <row r="7078" spans="1:15" x14ac:dyDescent="0.2">
      <c r="A7078" s="5" t="s">
        <v>15</v>
      </c>
      <c r="B7078" s="13">
        <v>17932651</v>
      </c>
      <c r="C7078" s="6">
        <f t="shared" si="36151"/>
        <v>43925</v>
      </c>
      <c r="D7078" s="5">
        <v>1279</v>
      </c>
      <c r="E7078" s="13">
        <f t="shared" si="36153"/>
        <v>1039.7142857142858</v>
      </c>
      <c r="F7078" s="13">
        <f t="shared" si="36156"/>
        <v>1141.4000000000001</v>
      </c>
      <c r="G7078" s="13">
        <v>100</v>
      </c>
      <c r="H7078" s="5">
        <v>21</v>
      </c>
      <c r="I7078" s="5">
        <v>21</v>
      </c>
      <c r="J7078" s="8">
        <f t="shared" si="36155"/>
        <v>7.7595581806938609</v>
      </c>
      <c r="K7078" s="5">
        <f t="shared" si="36150"/>
        <v>45</v>
      </c>
      <c r="L7078" s="8">
        <f t="shared" si="36154"/>
        <v>21</v>
      </c>
      <c r="M7078" s="8">
        <f t="shared" si="36152"/>
        <v>1.1152840703808935</v>
      </c>
      <c r="N7078" s="5">
        <v>17885</v>
      </c>
      <c r="O7078" s="5">
        <v>200</v>
      </c>
    </row>
    <row r="7079" spans="1:15" x14ac:dyDescent="0.2">
      <c r="A7079" s="5" t="s">
        <v>15</v>
      </c>
      <c r="B7079" s="13">
        <v>17932651</v>
      </c>
      <c r="C7079" s="6">
        <f t="shared" si="36151"/>
        <v>43926</v>
      </c>
      <c r="D7079" s="5">
        <v>850</v>
      </c>
      <c r="E7079" s="13">
        <f t="shared" si="36153"/>
        <v>1047.8571428571429</v>
      </c>
      <c r="F7079" s="13">
        <f t="shared" si="36156"/>
        <v>1102</v>
      </c>
      <c r="G7079" s="13">
        <v>104</v>
      </c>
      <c r="H7079" s="5">
        <v>22</v>
      </c>
      <c r="I7079" s="5">
        <v>22</v>
      </c>
      <c r="J7079" s="8">
        <f t="shared" si="36155"/>
        <v>7.257202786132658</v>
      </c>
      <c r="K7079" s="5">
        <f t="shared" si="36150"/>
        <v>10</v>
      </c>
      <c r="L7079" s="8">
        <f t="shared" si="36154"/>
        <v>22</v>
      </c>
      <c r="M7079" s="8">
        <f t="shared" si="36152"/>
        <v>1.3662229862165944</v>
      </c>
      <c r="N7079" s="5">
        <v>18735</v>
      </c>
      <c r="O7079" s="5">
        <v>245</v>
      </c>
    </row>
    <row r="7080" spans="1:15" x14ac:dyDescent="0.2">
      <c r="A7080" s="5" t="s">
        <v>15</v>
      </c>
      <c r="B7080" s="13">
        <v>17932651</v>
      </c>
      <c r="C7080" s="6">
        <f t="shared" si="36151"/>
        <v>43927</v>
      </c>
      <c r="D7080" s="5">
        <v>649</v>
      </c>
      <c r="E7080" s="13">
        <f t="shared" si="36153"/>
        <v>1029.4285714285713</v>
      </c>
      <c r="F7080" s="13">
        <f t="shared" si="36156"/>
        <v>1006.6</v>
      </c>
      <c r="G7080" s="13">
        <v>108</v>
      </c>
      <c r="H7080" s="5">
        <v>23</v>
      </c>
      <c r="I7080" s="5">
        <v>23</v>
      </c>
      <c r="J7080" s="8">
        <f t="shared" si="36155"/>
        <v>6.6471722305755154</v>
      </c>
      <c r="K7080" s="5">
        <f t="shared" si="36150"/>
        <v>27</v>
      </c>
      <c r="L7080" s="8">
        <f t="shared" si="36154"/>
        <v>23.571428571428573</v>
      </c>
      <c r="M7080" s="8">
        <f t="shared" si="36152"/>
        <v>1.4219871897356391</v>
      </c>
      <c r="N7080" s="5">
        <v>19384</v>
      </c>
      <c r="O7080" s="5">
        <v>255</v>
      </c>
    </row>
    <row r="7081" spans="1:15" x14ac:dyDescent="0.2">
      <c r="A7081" s="5" t="s">
        <v>15</v>
      </c>
      <c r="B7081" s="13">
        <v>17932651</v>
      </c>
      <c r="C7081" s="6">
        <f t="shared" si="36151"/>
        <v>43928</v>
      </c>
      <c r="D7081" s="5">
        <v>836</v>
      </c>
      <c r="E7081" s="13">
        <f t="shared" si="36153"/>
        <v>999.28571428571433</v>
      </c>
      <c r="F7081" s="13">
        <f t="shared" si="36156"/>
        <v>958.6</v>
      </c>
      <c r="G7081" s="13">
        <v>113</v>
      </c>
      <c r="H7081" s="5">
        <v>24</v>
      </c>
      <c r="I7081" s="5">
        <v>24</v>
      </c>
      <c r="J7081" s="8">
        <f t="shared" si="36155"/>
        <v>6.0503576587407988</v>
      </c>
      <c r="K7081" s="5">
        <f t="shared" si="36150"/>
        <v>66</v>
      </c>
      <c r="L7081" s="8">
        <f t="shared" si="36154"/>
        <v>30.571428571428573</v>
      </c>
      <c r="M7081" s="8">
        <f t="shared" si="36152"/>
        <v>1.5725505392370598</v>
      </c>
      <c r="N7081" s="5">
        <v>20200</v>
      </c>
      <c r="O7081" s="5">
        <v>282</v>
      </c>
    </row>
    <row r="7082" spans="1:15" x14ac:dyDescent="0.2">
      <c r="A7082" s="5" t="s">
        <v>15</v>
      </c>
      <c r="B7082" s="13">
        <v>17932651</v>
      </c>
      <c r="C7082" s="6">
        <f t="shared" si="36151"/>
        <v>43929</v>
      </c>
      <c r="D7082" s="5">
        <v>709</v>
      </c>
      <c r="E7082" s="13">
        <f t="shared" si="36153"/>
        <v>939.71428571428567</v>
      </c>
      <c r="F7082" s="13">
        <f t="shared" si="36156"/>
        <v>864.6</v>
      </c>
      <c r="G7082" s="13">
        <v>117</v>
      </c>
      <c r="H7082" s="5">
        <v>25</v>
      </c>
      <c r="I7082" s="5">
        <v>25</v>
      </c>
      <c r="J7082" s="8">
        <f t="shared" si="36155"/>
        <v>5.3659412014226513</v>
      </c>
      <c r="K7082" s="5">
        <f t="shared" si="36150"/>
        <v>36</v>
      </c>
      <c r="L7082" s="8">
        <f t="shared" si="36154"/>
        <v>31.857142857142858</v>
      </c>
      <c r="M7082" s="8">
        <f t="shared" si="36152"/>
        <v>1.9405942824627544</v>
      </c>
      <c r="N7082" s="5">
        <v>20929</v>
      </c>
      <c r="O7082" s="5">
        <v>348</v>
      </c>
    </row>
    <row r="7083" spans="1:15" x14ac:dyDescent="0.2">
      <c r="A7083" s="5" t="s">
        <v>15</v>
      </c>
      <c r="B7083" s="13">
        <v>17932651</v>
      </c>
      <c r="C7083" s="6">
        <f t="shared" si="36151"/>
        <v>43930</v>
      </c>
      <c r="D7083" s="5">
        <v>1032</v>
      </c>
      <c r="E7083" s="13">
        <f t="shared" si="36153"/>
        <v>933.42857142857144</v>
      </c>
      <c r="F7083" s="13">
        <f t="shared" si="36156"/>
        <v>815.2</v>
      </c>
      <c r="G7083" s="13">
        <v>122</v>
      </c>
      <c r="H7083" s="5">
        <f t="shared" ref="H7083:I7098" si="36157">H7082+1</f>
        <v>26</v>
      </c>
      <c r="I7083" s="5">
        <f t="shared" si="36157"/>
        <v>26</v>
      </c>
      <c r="J7083" s="8">
        <f t="shared" si="36155"/>
        <v>5.058606754099376</v>
      </c>
      <c r="K7083" s="5">
        <f t="shared" si="36150"/>
        <v>62</v>
      </c>
      <c r="L7083" s="8">
        <f t="shared" si="36154"/>
        <v>38.285714285714285</v>
      </c>
      <c r="M7083" s="8">
        <f t="shared" si="36152"/>
        <v>2.1413454151313154</v>
      </c>
      <c r="N7083" s="5">
        <v>21961</v>
      </c>
      <c r="O7083" s="5">
        <v>384</v>
      </c>
    </row>
    <row r="7084" spans="1:15" x14ac:dyDescent="0.2">
      <c r="A7084" s="5" t="s">
        <v>15</v>
      </c>
      <c r="B7084" s="13">
        <v>17932651</v>
      </c>
      <c r="C7084" s="6">
        <f t="shared" si="36151"/>
        <v>43931</v>
      </c>
      <c r="D7084" s="5">
        <v>1067</v>
      </c>
      <c r="E7084" s="13">
        <f t="shared" si="36153"/>
        <v>917.42857142857144</v>
      </c>
      <c r="F7084" s="13">
        <f t="shared" si="36156"/>
        <v>858.6</v>
      </c>
      <c r="G7084" s="13">
        <v>128</v>
      </c>
      <c r="H7084" s="5">
        <f t="shared" si="36157"/>
        <v>27</v>
      </c>
      <c r="I7084" s="5">
        <f t="shared" si="36157"/>
        <v>27</v>
      </c>
      <c r="J7084" s="8">
        <f t="shared" si="36155"/>
        <v>4.7324981577008103</v>
      </c>
      <c r="K7084" s="5">
        <f t="shared" si="36150"/>
        <v>26</v>
      </c>
      <c r="L7084" s="8">
        <f t="shared" si="36154"/>
        <v>38.857142857142854</v>
      </c>
      <c r="M7084" s="8">
        <f t="shared" si="36152"/>
        <v>2.4870834769493921</v>
      </c>
      <c r="N7084" s="5">
        <v>23028</v>
      </c>
      <c r="O7084" s="5">
        <v>446</v>
      </c>
    </row>
    <row r="7085" spans="1:15" x14ac:dyDescent="0.2">
      <c r="A7085" s="5" t="s">
        <v>15</v>
      </c>
      <c r="B7085" s="13">
        <v>17932651</v>
      </c>
      <c r="C7085" s="6">
        <f t="shared" si="36151"/>
        <v>43932</v>
      </c>
      <c r="D7085" s="5">
        <v>616</v>
      </c>
      <c r="E7085" s="13">
        <f t="shared" si="36153"/>
        <v>822.71428571428567</v>
      </c>
      <c r="F7085" s="13">
        <f t="shared" si="36156"/>
        <v>852</v>
      </c>
      <c r="G7085" s="13">
        <v>132</v>
      </c>
      <c r="H7085" s="5">
        <f t="shared" si="36157"/>
        <v>28</v>
      </c>
      <c r="I7085" s="5">
        <f t="shared" si="36157"/>
        <v>28</v>
      </c>
      <c r="J7085" s="8">
        <f t="shared" si="36155"/>
        <v>4.0521523761275517</v>
      </c>
      <c r="K7085" s="5">
        <f t="shared" si="36150"/>
        <v>23</v>
      </c>
      <c r="L7085" s="8">
        <f t="shared" si="36154"/>
        <v>35.714285714285715</v>
      </c>
      <c r="M7085" s="8">
        <f t="shared" si="36152"/>
        <v>2.6320704060989084</v>
      </c>
      <c r="N7085" s="5">
        <v>23644</v>
      </c>
      <c r="O7085" s="5">
        <v>472</v>
      </c>
    </row>
    <row r="7086" spans="1:15" x14ac:dyDescent="0.2">
      <c r="A7086" s="5" t="s">
        <v>15</v>
      </c>
      <c r="B7086" s="13">
        <v>17932651</v>
      </c>
      <c r="C7086" s="6">
        <f t="shared" si="36151"/>
        <v>43933</v>
      </c>
      <c r="D7086" s="5">
        <v>623</v>
      </c>
      <c r="E7086" s="13">
        <f t="shared" si="36153"/>
        <v>790.28571428571433</v>
      </c>
      <c r="F7086" s="13">
        <f t="shared" si="36156"/>
        <v>809.4</v>
      </c>
      <c r="G7086" s="13">
        <v>135</v>
      </c>
      <c r="H7086" s="5">
        <f t="shared" si="36157"/>
        <v>29</v>
      </c>
      <c r="I7086" s="5">
        <f t="shared" si="36157"/>
        <v>29</v>
      </c>
      <c r="J7086" s="8">
        <f t="shared" si="36155"/>
        <v>3.7408456799724106</v>
      </c>
      <c r="K7086" s="5">
        <f t="shared" ref="K7086:K7149" si="36158">O7086-O7085</f>
        <v>23</v>
      </c>
      <c r="L7086" s="8">
        <f t="shared" si="36154"/>
        <v>37.571428571428569</v>
      </c>
      <c r="M7086" s="8">
        <f t="shared" si="36152"/>
        <v>2.760328074192711</v>
      </c>
      <c r="N7086" s="5">
        <v>24267</v>
      </c>
      <c r="O7086" s="5">
        <v>495</v>
      </c>
    </row>
    <row r="7087" spans="1:15" x14ac:dyDescent="0.2">
      <c r="A7087" s="5" t="s">
        <v>15</v>
      </c>
      <c r="B7087" s="13">
        <v>17932651</v>
      </c>
      <c r="C7087" s="6">
        <f t="shared" si="36151"/>
        <v>43934</v>
      </c>
      <c r="D7087" s="5">
        <v>616</v>
      </c>
      <c r="E7087" s="13">
        <f t="shared" si="36153"/>
        <v>785.57142857142856</v>
      </c>
      <c r="F7087" s="13">
        <f t="shared" si="36156"/>
        <v>790.8</v>
      </c>
      <c r="G7087" s="13">
        <v>139</v>
      </c>
      <c r="H7087" s="5">
        <f t="shared" si="36157"/>
        <v>30</v>
      </c>
      <c r="I7087" s="5">
        <f t="shared" si="36157"/>
        <v>30</v>
      </c>
      <c r="J7087" s="8">
        <f t="shared" si="36155"/>
        <v>3.5844419964409791</v>
      </c>
      <c r="K7087" s="5">
        <f t="shared" si="36158"/>
        <v>23</v>
      </c>
      <c r="L7087" s="8">
        <f t="shared" si="36154"/>
        <v>37</v>
      </c>
      <c r="M7087" s="8">
        <f t="shared" si="36152"/>
        <v>2.888585742286514</v>
      </c>
      <c r="N7087" s="5">
        <v>24883</v>
      </c>
      <c r="O7087" s="5">
        <v>518</v>
      </c>
    </row>
    <row r="7088" spans="1:15" x14ac:dyDescent="0.2">
      <c r="A7088" s="5" t="s">
        <v>15</v>
      </c>
      <c r="B7088" s="13">
        <v>17932651</v>
      </c>
      <c r="C7088" s="6">
        <f t="shared" si="36151"/>
        <v>43935</v>
      </c>
      <c r="D7088" s="5">
        <v>417</v>
      </c>
      <c r="E7088" s="13">
        <f t="shared" si="36153"/>
        <v>725.71428571428567</v>
      </c>
      <c r="F7088" s="13">
        <f t="shared" si="36156"/>
        <v>667.8</v>
      </c>
      <c r="G7088" s="13">
        <v>141</v>
      </c>
      <c r="H7088" s="5">
        <f t="shared" si="36157"/>
        <v>31</v>
      </c>
      <c r="I7088" s="5">
        <f t="shared" si="36157"/>
        <v>31</v>
      </c>
      <c r="J7088" s="8">
        <f t="shared" si="36155"/>
        <v>3.1967378171566647</v>
      </c>
      <c r="K7088" s="5">
        <f t="shared" si="36158"/>
        <v>27</v>
      </c>
      <c r="L7088" s="8">
        <f t="shared" si="36154"/>
        <v>31.428571428571427</v>
      </c>
      <c r="M7088" s="8">
        <f t="shared" si="36152"/>
        <v>3.0391490917879347</v>
      </c>
      <c r="N7088" s="5">
        <v>25300</v>
      </c>
      <c r="O7088" s="5">
        <v>545</v>
      </c>
    </row>
    <row r="7089" spans="1:15" x14ac:dyDescent="0.2">
      <c r="A7089" s="5" t="s">
        <v>15</v>
      </c>
      <c r="B7089" s="13">
        <v>17932651</v>
      </c>
      <c r="C7089" s="6">
        <f t="shared" si="36151"/>
        <v>43936</v>
      </c>
      <c r="D7089" s="5">
        <v>535</v>
      </c>
      <c r="E7089" s="13">
        <f t="shared" si="36153"/>
        <v>700.85714285714289</v>
      </c>
      <c r="F7089" s="13">
        <f t="shared" si="36156"/>
        <v>561.4</v>
      </c>
      <c r="G7089" s="13">
        <v>144</v>
      </c>
      <c r="H7089" s="5">
        <f t="shared" si="36157"/>
        <v>32</v>
      </c>
      <c r="I7089" s="5">
        <f t="shared" si="36157"/>
        <v>32</v>
      </c>
      <c r="J7089" s="8">
        <f t="shared" si="36155"/>
        <v>2.9912445430822139</v>
      </c>
      <c r="K7089" s="5">
        <f t="shared" si="36158"/>
        <v>62</v>
      </c>
      <c r="L7089" s="8">
        <f t="shared" si="36154"/>
        <v>35.142857142857146</v>
      </c>
      <c r="M7089" s="8">
        <f t="shared" si="36152"/>
        <v>3.3848871536060114</v>
      </c>
      <c r="N7089" s="5">
        <v>25835</v>
      </c>
      <c r="O7089" s="5">
        <v>607</v>
      </c>
    </row>
    <row r="7090" spans="1:15" x14ac:dyDescent="0.2">
      <c r="A7090" s="5" t="s">
        <v>15</v>
      </c>
      <c r="B7090" s="13">
        <v>17932651</v>
      </c>
      <c r="C7090" s="6">
        <f t="shared" si="36151"/>
        <v>43937</v>
      </c>
      <c r="D7090" s="5">
        <v>548</v>
      </c>
      <c r="E7090" s="13">
        <f t="shared" si="36153"/>
        <v>631.71428571428567</v>
      </c>
      <c r="F7090" s="13">
        <f t="shared" si="36156"/>
        <v>547.79999999999995</v>
      </c>
      <c r="G7090" s="13">
        <v>147</v>
      </c>
      <c r="H7090" s="5">
        <f t="shared" si="36157"/>
        <v>33</v>
      </c>
      <c r="I7090" s="5">
        <f t="shared" si="36157"/>
        <v>33</v>
      </c>
      <c r="J7090" s="8">
        <f t="shared" si="36155"/>
        <v>2.6178382410400309</v>
      </c>
      <c r="K7090" s="5">
        <f t="shared" si="36158"/>
        <v>56</v>
      </c>
      <c r="L7090" s="8">
        <f t="shared" si="36154"/>
        <v>34.285714285714285</v>
      </c>
      <c r="M7090" s="8">
        <f t="shared" si="36152"/>
        <v>3.6971666933126617</v>
      </c>
      <c r="N7090" s="5">
        <v>26383</v>
      </c>
      <c r="O7090" s="5">
        <v>663</v>
      </c>
    </row>
    <row r="7091" spans="1:15" x14ac:dyDescent="0.2">
      <c r="A7091" s="5" t="s">
        <v>15</v>
      </c>
      <c r="B7091" s="13">
        <v>17932651</v>
      </c>
      <c r="C7091" s="6">
        <f t="shared" si="36151"/>
        <v>43938</v>
      </c>
      <c r="D7091" s="5">
        <v>647</v>
      </c>
      <c r="E7091" s="13">
        <f t="shared" si="36153"/>
        <v>571.71428571428567</v>
      </c>
      <c r="F7091" s="13">
        <f t="shared" si="36156"/>
        <v>552.6</v>
      </c>
      <c r="G7091" s="13">
        <v>151</v>
      </c>
      <c r="H7091" s="5">
        <f t="shared" si="36157"/>
        <v>34</v>
      </c>
      <c r="I7091" s="5">
        <f t="shared" si="36157"/>
        <v>34</v>
      </c>
      <c r="J7091" s="8">
        <f t="shared" si="36155"/>
        <v>2.3087573554863274</v>
      </c>
      <c r="K7091" s="5">
        <f t="shared" si="36158"/>
        <v>63</v>
      </c>
      <c r="L7091" s="8">
        <f t="shared" si="36154"/>
        <v>39.571428571428569</v>
      </c>
      <c r="M7091" s="8">
        <f t="shared" si="36152"/>
        <v>4.0484811754826433</v>
      </c>
      <c r="N7091" s="5">
        <v>27030</v>
      </c>
      <c r="O7091" s="5">
        <v>726</v>
      </c>
    </row>
    <row r="7092" spans="1:15" x14ac:dyDescent="0.2">
      <c r="A7092" s="5" t="s">
        <v>15</v>
      </c>
      <c r="B7092" s="13">
        <v>17932651</v>
      </c>
      <c r="C7092" s="6">
        <f t="shared" si="36151"/>
        <v>43939</v>
      </c>
      <c r="D7092" s="5">
        <v>976</v>
      </c>
      <c r="E7092" s="13">
        <f t="shared" si="36153"/>
        <v>623.14285714285711</v>
      </c>
      <c r="F7092" s="13">
        <f t="shared" si="36156"/>
        <v>624.6</v>
      </c>
      <c r="G7092" s="13">
        <v>156</v>
      </c>
      <c r="H7092" s="5">
        <f t="shared" si="36157"/>
        <v>35</v>
      </c>
      <c r="I7092" s="5">
        <f t="shared" si="36157"/>
        <v>35</v>
      </c>
      <c r="J7092" s="8">
        <f t="shared" si="36155"/>
        <v>2.4596542274249753</v>
      </c>
      <c r="K7092" s="5">
        <f t="shared" si="36158"/>
        <v>65</v>
      </c>
      <c r="L7092" s="8">
        <f t="shared" si="36154"/>
        <v>45.571428571428569</v>
      </c>
      <c r="M7092" s="8">
        <f t="shared" si="36152"/>
        <v>4.4109484983564338</v>
      </c>
      <c r="N7092" s="5">
        <v>28006</v>
      </c>
      <c r="O7092" s="5">
        <v>791</v>
      </c>
    </row>
    <row r="7093" spans="1:15" x14ac:dyDescent="0.2">
      <c r="A7093" s="5" t="s">
        <v>15</v>
      </c>
      <c r="B7093" s="13">
        <v>17932651</v>
      </c>
      <c r="C7093" s="6">
        <f t="shared" si="36151"/>
        <v>43940</v>
      </c>
      <c r="D7093" s="5">
        <f>N7093-N7092</f>
        <v>465</v>
      </c>
      <c r="E7093" s="13">
        <f t="shared" si="36153"/>
        <v>600.57142857142856</v>
      </c>
      <c r="F7093" s="13">
        <f t="shared" si="36156"/>
        <v>634.20000000000005</v>
      </c>
      <c r="G7093" s="13">
        <v>159</v>
      </c>
      <c r="H7093" s="5">
        <f t="shared" si="36157"/>
        <v>36</v>
      </c>
      <c r="I7093" s="5">
        <f t="shared" si="36157"/>
        <v>36</v>
      </c>
      <c r="J7093" s="8">
        <f t="shared" si="36155"/>
        <v>2.3136529740677143</v>
      </c>
      <c r="K7093" s="5">
        <f t="shared" si="36158"/>
        <v>23</v>
      </c>
      <c r="L7093" s="8">
        <f t="shared" si="36154"/>
        <v>45.571428571428569</v>
      </c>
      <c r="M7093" s="8">
        <f t="shared" si="36152"/>
        <v>4.5392061664502359</v>
      </c>
      <c r="N7093" s="5">
        <v>28471</v>
      </c>
      <c r="O7093" s="5">
        <v>814</v>
      </c>
    </row>
    <row r="7094" spans="1:15" x14ac:dyDescent="0.2">
      <c r="A7094" s="5" t="s">
        <v>15</v>
      </c>
      <c r="B7094" s="13">
        <v>17932651</v>
      </c>
      <c r="C7094" s="6">
        <f t="shared" si="36151"/>
        <v>43941</v>
      </c>
      <c r="D7094" s="5">
        <v>500</v>
      </c>
      <c r="E7094" s="13">
        <f t="shared" si="36153"/>
        <v>584</v>
      </c>
      <c r="F7094" s="13">
        <f t="shared" si="36156"/>
        <v>627.20000000000005</v>
      </c>
      <c r="G7094" s="13">
        <v>162</v>
      </c>
      <c r="H7094" s="5">
        <f t="shared" si="36157"/>
        <v>37</v>
      </c>
      <c r="I7094" s="5">
        <f t="shared" si="36157"/>
        <v>37</v>
      </c>
      <c r="J7094" s="8">
        <f t="shared" si="36155"/>
        <v>2.1989371086774101</v>
      </c>
      <c r="K7094" s="5">
        <f t="shared" si="36158"/>
        <v>43</v>
      </c>
      <c r="L7094" s="8">
        <f t="shared" si="36154"/>
        <v>48.428571428571431</v>
      </c>
      <c r="M7094" s="8">
        <f t="shared" si="36152"/>
        <v>4.7789922415821282</v>
      </c>
      <c r="N7094" s="5">
        <v>28971</v>
      </c>
      <c r="O7094" s="5">
        <v>857</v>
      </c>
    </row>
    <row r="7095" spans="1:15" x14ac:dyDescent="0.2">
      <c r="A7095" s="5" t="s">
        <v>15</v>
      </c>
      <c r="B7095" s="13">
        <v>17932651</v>
      </c>
      <c r="C7095" s="6">
        <f t="shared" si="36151"/>
        <v>43942</v>
      </c>
      <c r="D7095" s="5">
        <f>N7095-N7094</f>
        <v>418</v>
      </c>
      <c r="E7095" s="13">
        <f t="shared" si="36153"/>
        <v>584.14285714285711</v>
      </c>
      <c r="F7095" s="13">
        <f t="shared" si="36156"/>
        <v>601.20000000000005</v>
      </c>
      <c r="G7095" s="13">
        <v>164</v>
      </c>
      <c r="H7095" s="5">
        <f t="shared" si="36157"/>
        <v>38</v>
      </c>
      <c r="I7095" s="5">
        <f t="shared" si="36157"/>
        <v>38</v>
      </c>
      <c r="J7095" s="8">
        <f t="shared" si="36155"/>
        <v>2.1521505715909806</v>
      </c>
      <c r="K7095" s="5">
        <f t="shared" si="36158"/>
        <v>39</v>
      </c>
      <c r="L7095" s="8">
        <f t="shared" si="36154"/>
        <v>50.142857142857146</v>
      </c>
      <c r="M7095" s="8">
        <f t="shared" si="36152"/>
        <v>4.9964726353064028</v>
      </c>
      <c r="N7095" s="5">
        <v>29389</v>
      </c>
      <c r="O7095" s="5">
        <v>896</v>
      </c>
    </row>
    <row r="7096" spans="1:15" x14ac:dyDescent="0.2">
      <c r="A7096" s="5" t="s">
        <v>15</v>
      </c>
      <c r="B7096" s="13">
        <v>17932651</v>
      </c>
      <c r="C7096" s="6">
        <f t="shared" si="36151"/>
        <v>43943</v>
      </c>
      <c r="D7096" s="5">
        <f>N7096-N7095</f>
        <v>796</v>
      </c>
      <c r="E7096" s="13">
        <f t="shared" si="36153"/>
        <v>621.42857142857144</v>
      </c>
      <c r="F7096" s="13">
        <f t="shared" si="36156"/>
        <v>631</v>
      </c>
      <c r="G7096" s="13">
        <v>168</v>
      </c>
      <c r="H7096" s="5">
        <f t="shared" si="36157"/>
        <v>39</v>
      </c>
      <c r="I7096" s="5">
        <f t="shared" si="36157"/>
        <v>39</v>
      </c>
      <c r="J7096" s="8">
        <f t="shared" si="36155"/>
        <v>2.2412860344694336</v>
      </c>
      <c r="K7096" s="5">
        <f t="shared" si="36158"/>
        <v>68</v>
      </c>
      <c r="L7096" s="8">
        <f t="shared" si="36154"/>
        <v>51</v>
      </c>
      <c r="M7096" s="8">
        <f t="shared" si="36152"/>
        <v>5.3756692192359061</v>
      </c>
      <c r="N7096" s="5">
        <v>30185</v>
      </c>
      <c r="O7096" s="5">
        <v>964</v>
      </c>
    </row>
    <row r="7097" spans="1:15" x14ac:dyDescent="0.2">
      <c r="A7097" s="5" t="s">
        <v>15</v>
      </c>
      <c r="B7097" s="13">
        <v>17932651</v>
      </c>
      <c r="C7097" s="6">
        <f t="shared" si="36151"/>
        <v>43944</v>
      </c>
      <c r="D7097" s="5">
        <f>N7097-N7096</f>
        <v>669</v>
      </c>
      <c r="E7097" s="13">
        <f t="shared" si="36153"/>
        <v>638.71428571428567</v>
      </c>
      <c r="F7097" s="13">
        <f t="shared" si="36156"/>
        <v>569.6</v>
      </c>
      <c r="G7097" s="13">
        <v>171</v>
      </c>
      <c r="H7097" s="5">
        <f t="shared" si="36157"/>
        <v>40</v>
      </c>
      <c r="I7097" s="5">
        <f t="shared" si="36157"/>
        <v>40</v>
      </c>
      <c r="J7097" s="8">
        <f t="shared" si="36155"/>
        <v>2.2531307481039131</v>
      </c>
      <c r="K7097" s="5">
        <f t="shared" si="36158"/>
        <v>35</v>
      </c>
      <c r="L7097" s="8">
        <f t="shared" si="36154"/>
        <v>48</v>
      </c>
      <c r="M7097" s="8">
        <f t="shared" si="36152"/>
        <v>5.5708439315525622</v>
      </c>
      <c r="N7097" s="5">
        <v>30854</v>
      </c>
      <c r="O7097" s="5">
        <v>999</v>
      </c>
    </row>
    <row r="7098" spans="1:15" x14ac:dyDescent="0.2">
      <c r="A7098" s="5" t="s">
        <v>15</v>
      </c>
      <c r="B7098" s="13">
        <v>17932651</v>
      </c>
      <c r="C7098" s="6">
        <f t="shared" si="36151"/>
        <v>43945</v>
      </c>
      <c r="D7098" s="5">
        <v>522</v>
      </c>
      <c r="E7098" s="13">
        <f t="shared" si="36153"/>
        <v>620.85714285714289</v>
      </c>
      <c r="F7098" s="13">
        <f t="shared" si="36156"/>
        <v>581</v>
      </c>
      <c r="G7098" s="13">
        <v>173</v>
      </c>
      <c r="H7098" s="5">
        <f t="shared" si="36157"/>
        <v>41</v>
      </c>
      <c r="I7098" s="5">
        <f t="shared" si="36157"/>
        <v>41</v>
      </c>
      <c r="J7098" s="8">
        <f t="shared" si="36155"/>
        <v>2.1418785053177336</v>
      </c>
      <c r="K7098" s="5">
        <f t="shared" si="36158"/>
        <v>53</v>
      </c>
      <c r="L7098" s="8">
        <f t="shared" si="36154"/>
        <v>46.571428571428569</v>
      </c>
      <c r="M7098" s="8">
        <f t="shared" si="36152"/>
        <v>5.8663942102034996</v>
      </c>
      <c r="N7098" s="5">
        <v>31106</v>
      </c>
      <c r="O7098" s="5">
        <v>1052</v>
      </c>
    </row>
    <row r="7099" spans="1:15" x14ac:dyDescent="0.2">
      <c r="A7099" s="5" t="s">
        <v>15</v>
      </c>
      <c r="B7099" s="13">
        <v>17932651</v>
      </c>
      <c r="C7099" s="6">
        <f t="shared" si="36151"/>
        <v>43946</v>
      </c>
      <c r="D7099" s="5">
        <f t="shared" ref="D7099:D7162" si="36159">N7099-N7098</f>
        <v>359</v>
      </c>
      <c r="E7099" s="13">
        <f t="shared" si="36153"/>
        <v>532.71428571428567</v>
      </c>
      <c r="F7099" s="13">
        <f t="shared" si="36156"/>
        <v>552.79999999999995</v>
      </c>
      <c r="G7099" s="13">
        <v>175</v>
      </c>
      <c r="H7099" s="5">
        <f t="shared" ref="H7099:I7114" si="36160">H7098+1</f>
        <v>42</v>
      </c>
      <c r="I7099" s="5">
        <f t="shared" si="36160"/>
        <v>42</v>
      </c>
      <c r="J7099" s="8">
        <f t="shared" si="36155"/>
        <v>1.801605936748123</v>
      </c>
      <c r="K7099" s="5">
        <f t="shared" si="36158"/>
        <v>32</v>
      </c>
      <c r="L7099" s="8">
        <f t="shared" si="36154"/>
        <v>41.857142857142854</v>
      </c>
      <c r="M7099" s="8">
        <f t="shared" si="36152"/>
        <v>6.044839661464442</v>
      </c>
      <c r="N7099" s="5">
        <v>31465</v>
      </c>
      <c r="O7099" s="5">
        <v>1084</v>
      </c>
    </row>
    <row r="7100" spans="1:15" x14ac:dyDescent="0.2">
      <c r="A7100" s="5" t="s">
        <v>15</v>
      </c>
      <c r="B7100" s="13">
        <v>17932651</v>
      </c>
      <c r="C7100" s="6">
        <f t="shared" si="36151"/>
        <v>43947</v>
      </c>
      <c r="D7100" s="5">
        <f t="shared" si="36159"/>
        <v>204</v>
      </c>
      <c r="E7100" s="13">
        <f t="shared" si="36153"/>
        <v>495.42857142857144</v>
      </c>
      <c r="F7100" s="13">
        <f t="shared" si="36156"/>
        <v>510</v>
      </c>
      <c r="G7100" s="13">
        <v>177</v>
      </c>
      <c r="H7100" s="5">
        <f t="shared" si="36160"/>
        <v>43</v>
      </c>
      <c r="I7100" s="5">
        <f t="shared" si="36160"/>
        <v>43</v>
      </c>
      <c r="J7100" s="8">
        <f t="shared" si="36155"/>
        <v>1.6479678389667414</v>
      </c>
      <c r="K7100" s="5">
        <f t="shared" si="36158"/>
        <v>12</v>
      </c>
      <c r="L7100" s="8">
        <f t="shared" si="36154"/>
        <v>40.285714285714285</v>
      </c>
      <c r="M7100" s="8">
        <f t="shared" si="36152"/>
        <v>6.1117567056872959</v>
      </c>
      <c r="N7100" s="5">
        <v>31669</v>
      </c>
      <c r="O7100" s="5">
        <v>1096</v>
      </c>
    </row>
    <row r="7101" spans="1:15" x14ac:dyDescent="0.2">
      <c r="A7101" s="5" t="s">
        <v>15</v>
      </c>
      <c r="B7101" s="13">
        <v>17932651</v>
      </c>
      <c r="C7101" s="6">
        <f t="shared" si="36151"/>
        <v>43948</v>
      </c>
      <c r="D7101" s="5">
        <f t="shared" si="36159"/>
        <v>210</v>
      </c>
      <c r="E7101" s="13">
        <f t="shared" si="36153"/>
        <v>454</v>
      </c>
      <c r="F7101" s="13">
        <f t="shared" si="36156"/>
        <v>392.8</v>
      </c>
      <c r="G7101" s="13">
        <v>178</v>
      </c>
      <c r="H7101" s="5">
        <f t="shared" si="36160"/>
        <v>44</v>
      </c>
      <c r="I7101" s="5">
        <f t="shared" si="36160"/>
        <v>44</v>
      </c>
      <c r="J7101" s="8">
        <f t="shared" si="36155"/>
        <v>1.487556111009694</v>
      </c>
      <c r="K7101" s="5">
        <f t="shared" si="36158"/>
        <v>35</v>
      </c>
      <c r="L7101" s="8">
        <f t="shared" si="36154"/>
        <v>39.142857142857146</v>
      </c>
      <c r="M7101" s="8">
        <f t="shared" si="36152"/>
        <v>6.306931418003952</v>
      </c>
      <c r="N7101" s="5">
        <v>31879</v>
      </c>
      <c r="O7101" s="5">
        <v>1131</v>
      </c>
    </row>
    <row r="7102" spans="1:15" x14ac:dyDescent="0.2">
      <c r="A7102" s="5" t="s">
        <v>15</v>
      </c>
      <c r="B7102" s="13">
        <v>17932651</v>
      </c>
      <c r="C7102" s="6">
        <f t="shared" si="36151"/>
        <v>43949</v>
      </c>
      <c r="D7102" s="5">
        <f t="shared" si="36159"/>
        <v>305</v>
      </c>
      <c r="E7102" s="13">
        <f t="shared" si="36153"/>
        <v>437.85714285714283</v>
      </c>
      <c r="F7102" s="13">
        <f t="shared" si="36156"/>
        <v>320</v>
      </c>
      <c r="G7102" s="13">
        <v>180</v>
      </c>
      <c r="H7102" s="5">
        <f t="shared" si="36160"/>
        <v>45</v>
      </c>
      <c r="I7102" s="5">
        <f t="shared" si="36160"/>
        <v>45</v>
      </c>
      <c r="J7102" s="8">
        <f t="shared" si="36155"/>
        <v>1.4153971193320618</v>
      </c>
      <c r="K7102" s="5">
        <f t="shared" si="36158"/>
        <v>40</v>
      </c>
      <c r="L7102" s="8">
        <f t="shared" si="36154"/>
        <v>39.285714285714285</v>
      </c>
      <c r="M7102" s="8">
        <f t="shared" si="36152"/>
        <v>6.5299882320801306</v>
      </c>
      <c r="N7102" s="5">
        <v>32184</v>
      </c>
      <c r="O7102" s="5">
        <v>1171</v>
      </c>
    </row>
    <row r="7103" spans="1:15" x14ac:dyDescent="0.2">
      <c r="A7103" s="5" t="s">
        <v>15</v>
      </c>
      <c r="B7103" s="13">
        <v>17932651</v>
      </c>
      <c r="C7103" s="6">
        <f t="shared" si="36151"/>
        <v>43950</v>
      </c>
      <c r="D7103" s="5">
        <f t="shared" si="36159"/>
        <v>245</v>
      </c>
      <c r="E7103" s="13">
        <f t="shared" si="36153"/>
        <v>359.14285714285717</v>
      </c>
      <c r="F7103" s="13">
        <f t="shared" si="36156"/>
        <v>264.60000000000002</v>
      </c>
      <c r="G7103" s="13">
        <v>181</v>
      </c>
      <c r="H7103" s="5">
        <f t="shared" si="36160"/>
        <v>46</v>
      </c>
      <c r="I7103" s="5">
        <f t="shared" si="36160"/>
        <v>46</v>
      </c>
      <c r="J7103" s="8">
        <f t="shared" si="36155"/>
        <v>1.1461553190907352</v>
      </c>
      <c r="K7103" s="5">
        <f t="shared" si="36158"/>
        <v>29</v>
      </c>
      <c r="L7103" s="8">
        <f t="shared" si="36154"/>
        <v>33.714285714285715</v>
      </c>
      <c r="M7103" s="8">
        <f t="shared" si="36152"/>
        <v>6.6917044222853601</v>
      </c>
      <c r="N7103" s="5">
        <v>32429</v>
      </c>
      <c r="O7103" s="5">
        <v>1200</v>
      </c>
    </row>
    <row r="7104" spans="1:15" x14ac:dyDescent="0.2">
      <c r="A7104" s="5" t="s">
        <v>15</v>
      </c>
      <c r="B7104" s="13">
        <v>17932651</v>
      </c>
      <c r="C7104" s="6">
        <f t="shared" si="36151"/>
        <v>43951</v>
      </c>
      <c r="D7104" s="5">
        <f t="shared" si="36159"/>
        <v>258</v>
      </c>
      <c r="E7104" s="13">
        <f t="shared" si="36153"/>
        <v>300.42857142857144</v>
      </c>
      <c r="F7104" s="13">
        <f t="shared" si="36156"/>
        <v>244.4</v>
      </c>
      <c r="G7104" s="13">
        <v>182</v>
      </c>
      <c r="H7104" s="5">
        <f t="shared" si="36160"/>
        <v>47</v>
      </c>
      <c r="I7104" s="5">
        <f t="shared" si="36160"/>
        <v>47</v>
      </c>
      <c r="J7104" s="8">
        <f t="shared" si="36155"/>
        <v>0.94906717933443441</v>
      </c>
      <c r="K7104" s="5">
        <f t="shared" si="36158"/>
        <v>19</v>
      </c>
      <c r="L7104" s="8">
        <f t="shared" si="36154"/>
        <v>31.428571428571427</v>
      </c>
      <c r="M7104" s="8">
        <f t="shared" si="36152"/>
        <v>6.7976564089715454</v>
      </c>
      <c r="N7104" s="5">
        <v>32687</v>
      </c>
      <c r="O7104" s="5">
        <v>1219</v>
      </c>
    </row>
    <row r="7105" spans="1:15" x14ac:dyDescent="0.2">
      <c r="A7105" s="5" t="s">
        <v>15</v>
      </c>
      <c r="B7105" s="13">
        <v>17932651</v>
      </c>
      <c r="C7105" s="6">
        <f t="shared" si="36151"/>
        <v>43952</v>
      </c>
      <c r="D7105" s="5">
        <f t="shared" si="36159"/>
        <v>371</v>
      </c>
      <c r="E7105" s="13">
        <f t="shared" si="36153"/>
        <v>278.85714285714283</v>
      </c>
      <c r="F7105" s="13">
        <f t="shared" si="36156"/>
        <v>277.8</v>
      </c>
      <c r="G7105" s="12">
        <v>184</v>
      </c>
      <c r="H7105" s="5">
        <f t="shared" si="36160"/>
        <v>48</v>
      </c>
      <c r="I7105" s="5">
        <f t="shared" si="36160"/>
        <v>48</v>
      </c>
      <c r="J7105" s="8">
        <f t="shared" si="36155"/>
        <v>0.87369471710105218</v>
      </c>
      <c r="K7105" s="5">
        <f t="shared" si="36158"/>
        <v>42</v>
      </c>
      <c r="L7105" s="8">
        <f t="shared" si="36154"/>
        <v>29.857142857142858</v>
      </c>
      <c r="M7105" s="8">
        <f t="shared" si="36152"/>
        <v>7.0318660637515329</v>
      </c>
      <c r="N7105" s="5">
        <v>33058</v>
      </c>
      <c r="O7105" s="4">
        <v>1261</v>
      </c>
    </row>
    <row r="7106" spans="1:15" x14ac:dyDescent="0.2">
      <c r="A7106" s="5" t="s">
        <v>15</v>
      </c>
      <c r="B7106" s="13">
        <v>17932651</v>
      </c>
      <c r="C7106" s="6">
        <f t="shared" si="36151"/>
        <v>43953</v>
      </c>
      <c r="D7106" s="5">
        <f t="shared" si="36159"/>
        <v>158</v>
      </c>
      <c r="E7106" s="13">
        <f t="shared" si="36153"/>
        <v>250.14285714285714</v>
      </c>
      <c r="F7106" s="13">
        <f t="shared" si="36156"/>
        <v>267.39999999999998</v>
      </c>
      <c r="G7106" s="13">
        <v>185</v>
      </c>
      <c r="H7106" s="5">
        <f t="shared" si="36160"/>
        <v>49</v>
      </c>
      <c r="I7106" s="5">
        <f t="shared" si="36160"/>
        <v>49</v>
      </c>
      <c r="J7106" s="8">
        <f t="shared" si="36155"/>
        <v>0.77694113262132214</v>
      </c>
      <c r="K7106" s="5">
        <f t="shared" si="36158"/>
        <v>7</v>
      </c>
      <c r="L7106" s="8">
        <f t="shared" si="36154"/>
        <v>26.285714285714285</v>
      </c>
      <c r="M7106" s="8">
        <f t="shared" si="36152"/>
        <v>7.0709010062148643</v>
      </c>
      <c r="N7106" s="5">
        <v>33216</v>
      </c>
      <c r="O7106" s="5">
        <v>1268</v>
      </c>
    </row>
    <row r="7107" spans="1:15" x14ac:dyDescent="0.2">
      <c r="A7107" s="5" t="s">
        <v>15</v>
      </c>
      <c r="B7107" s="13">
        <v>17932651</v>
      </c>
      <c r="C7107" s="6">
        <f t="shared" si="36151"/>
        <v>43954</v>
      </c>
      <c r="D7107" s="5">
        <f t="shared" si="36159"/>
        <v>212</v>
      </c>
      <c r="E7107" s="13">
        <f t="shared" si="36153"/>
        <v>251.28571428571428</v>
      </c>
      <c r="F7107" s="13">
        <f t="shared" si="36156"/>
        <v>248.8</v>
      </c>
      <c r="G7107" s="13">
        <v>186</v>
      </c>
      <c r="H7107" s="5">
        <f t="shared" si="36160"/>
        <v>50</v>
      </c>
      <c r="I7107" s="5">
        <f t="shared" si="36160"/>
        <v>50</v>
      </c>
      <c r="J7107" s="8">
        <f t="shared" si="36155"/>
        <v>0.77447363091202082</v>
      </c>
      <c r="K7107" s="5">
        <f t="shared" si="36158"/>
        <v>19</v>
      </c>
      <c r="L7107" s="8">
        <f t="shared" si="36154"/>
        <v>27.285714285714285</v>
      </c>
      <c r="M7107" s="8">
        <f t="shared" si="36152"/>
        <v>7.1768529929010487</v>
      </c>
      <c r="N7107" s="5">
        <v>33428</v>
      </c>
      <c r="O7107" s="5">
        <v>1287</v>
      </c>
    </row>
    <row r="7108" spans="1:15" x14ac:dyDescent="0.2">
      <c r="A7108" s="5" t="s">
        <v>15</v>
      </c>
      <c r="B7108" s="13">
        <v>17932651</v>
      </c>
      <c r="C7108" s="6">
        <f t="shared" si="36151"/>
        <v>43955</v>
      </c>
      <c r="D7108" s="5">
        <f t="shared" si="36159"/>
        <v>132</v>
      </c>
      <c r="E7108" s="13">
        <f t="shared" si="36153"/>
        <v>240.14285714285714</v>
      </c>
      <c r="F7108" s="13">
        <f t="shared" si="36156"/>
        <v>226.2</v>
      </c>
      <c r="G7108" s="13">
        <v>187</v>
      </c>
      <c r="H7108" s="5">
        <f t="shared" si="36160"/>
        <v>51</v>
      </c>
      <c r="I7108" s="5">
        <f t="shared" si="36160"/>
        <v>51</v>
      </c>
      <c r="J7108" s="8">
        <f t="shared" si="36155"/>
        <v>0.73444278904758364</v>
      </c>
      <c r="K7108" s="5">
        <f t="shared" si="36158"/>
        <v>3</v>
      </c>
      <c r="L7108" s="8">
        <f t="shared" si="36154"/>
        <v>22.714285714285715</v>
      </c>
      <c r="M7108" s="8">
        <f t="shared" si="36152"/>
        <v>7.1935822539567624</v>
      </c>
      <c r="N7108" s="5">
        <v>33560</v>
      </c>
      <c r="O7108" s="5">
        <v>1290</v>
      </c>
    </row>
    <row r="7109" spans="1:15" x14ac:dyDescent="0.2">
      <c r="A7109" s="5" t="s">
        <v>15</v>
      </c>
      <c r="B7109" s="13">
        <v>17932651</v>
      </c>
      <c r="C7109" s="6">
        <f t="shared" si="36151"/>
        <v>43956</v>
      </c>
      <c r="D7109" s="5">
        <f t="shared" si="36159"/>
        <v>168</v>
      </c>
      <c r="E7109" s="13">
        <f t="shared" si="36153"/>
        <v>220.57142857142858</v>
      </c>
      <c r="F7109" s="13">
        <f t="shared" si="36156"/>
        <v>208.2</v>
      </c>
      <c r="G7109" s="13">
        <v>188</v>
      </c>
      <c r="H7109" s="5">
        <f t="shared" si="36160"/>
        <v>52</v>
      </c>
      <c r="I7109" s="5">
        <f t="shared" si="36160"/>
        <v>52</v>
      </c>
      <c r="J7109" s="8">
        <f t="shared" si="36155"/>
        <v>0.66966802855631025</v>
      </c>
      <c r="K7109" s="5">
        <f t="shared" si="36158"/>
        <v>42</v>
      </c>
      <c r="L7109" s="8">
        <f t="shared" si="36154"/>
        <v>23</v>
      </c>
      <c r="M7109" s="8">
        <f t="shared" si="36152"/>
        <v>7.4277919087367499</v>
      </c>
      <c r="N7109" s="5">
        <v>33728</v>
      </c>
      <c r="O7109" s="5">
        <v>1332</v>
      </c>
    </row>
    <row r="7110" spans="1:15" x14ac:dyDescent="0.2">
      <c r="A7110" s="5" t="s">
        <v>15</v>
      </c>
      <c r="B7110" s="13">
        <v>17932651</v>
      </c>
      <c r="C7110" s="6">
        <f t="shared" si="36151"/>
        <v>43957</v>
      </c>
      <c r="D7110" s="5">
        <f t="shared" si="36159"/>
        <v>249</v>
      </c>
      <c r="E7110" s="13">
        <f t="shared" si="36153"/>
        <v>221.14285714285714</v>
      </c>
      <c r="F7110" s="13">
        <f t="shared" si="36156"/>
        <v>183.8</v>
      </c>
      <c r="G7110" s="13">
        <v>189</v>
      </c>
      <c r="H7110" s="5">
        <f t="shared" si="36160"/>
        <v>53</v>
      </c>
      <c r="I7110" s="5">
        <f t="shared" si="36160"/>
        <v>53</v>
      </c>
      <c r="J7110" s="8">
        <f t="shared" si="36155"/>
        <v>0.66693665825097148</v>
      </c>
      <c r="K7110" s="5">
        <f t="shared" si="36158"/>
        <v>26</v>
      </c>
      <c r="L7110" s="8">
        <f t="shared" si="36154"/>
        <v>22.571428571428573</v>
      </c>
      <c r="M7110" s="8">
        <f t="shared" si="36152"/>
        <v>7.5727788378862666</v>
      </c>
      <c r="N7110" s="5">
        <v>33977</v>
      </c>
      <c r="O7110" s="5">
        <v>1358</v>
      </c>
    </row>
    <row r="7111" spans="1:15" x14ac:dyDescent="0.2">
      <c r="A7111" s="5" t="s">
        <v>15</v>
      </c>
      <c r="B7111" s="13">
        <v>17932651</v>
      </c>
      <c r="C7111" s="6">
        <f t="shared" si="36151"/>
        <v>43958</v>
      </c>
      <c r="D7111" s="5">
        <f t="shared" si="36159"/>
        <v>272</v>
      </c>
      <c r="E7111" s="13">
        <f t="shared" si="36153"/>
        <v>223.14285714285714</v>
      </c>
      <c r="F7111" s="13">
        <f t="shared" si="36156"/>
        <v>206.6</v>
      </c>
      <c r="G7111" s="13">
        <v>191</v>
      </c>
      <c r="H7111" s="5">
        <f t="shared" si="36160"/>
        <v>54</v>
      </c>
      <c r="I7111" s="5">
        <f t="shared" si="36160"/>
        <v>54</v>
      </c>
      <c r="J7111" s="8">
        <f t="shared" si="36155"/>
        <v>0.66850984789475032</v>
      </c>
      <c r="K7111" s="5">
        <f t="shared" si="36158"/>
        <v>14</v>
      </c>
      <c r="L7111" s="8">
        <f t="shared" si="36154"/>
        <v>21.857142857142858</v>
      </c>
      <c r="M7111" s="8">
        <f t="shared" si="36152"/>
        <v>7.6508487228129285</v>
      </c>
      <c r="N7111" s="5">
        <v>34249</v>
      </c>
      <c r="O7111" s="5">
        <v>1372</v>
      </c>
    </row>
    <row r="7112" spans="1:15" x14ac:dyDescent="0.2">
      <c r="A7112" s="5" t="s">
        <v>15</v>
      </c>
      <c r="B7112" s="13">
        <v>17932651</v>
      </c>
      <c r="C7112" s="6">
        <f t="shared" si="36151"/>
        <v>43959</v>
      </c>
      <c r="D7112" s="5">
        <f t="shared" si="36159"/>
        <v>273</v>
      </c>
      <c r="E7112" s="13">
        <f t="shared" si="36153"/>
        <v>209.14285714285714</v>
      </c>
      <c r="F7112" s="13">
        <f t="shared" si="36156"/>
        <v>218.8</v>
      </c>
      <c r="G7112" s="13">
        <v>193</v>
      </c>
      <c r="H7112" s="5">
        <f t="shared" si="36160"/>
        <v>55</v>
      </c>
      <c r="I7112" s="5">
        <f t="shared" si="36160"/>
        <v>55</v>
      </c>
      <c r="J7112" s="8">
        <f t="shared" si="36155"/>
        <v>0.62240663900414939</v>
      </c>
      <c r="K7112" s="5">
        <f t="shared" si="36158"/>
        <v>25</v>
      </c>
      <c r="L7112" s="8">
        <f t="shared" si="36154"/>
        <v>19.428571428571427</v>
      </c>
      <c r="M7112" s="8">
        <f t="shared" si="36152"/>
        <v>7.7902592316105403</v>
      </c>
      <c r="N7112" s="5">
        <v>34522</v>
      </c>
      <c r="O7112" s="5">
        <v>1397</v>
      </c>
    </row>
    <row r="7113" spans="1:15" x14ac:dyDescent="0.2">
      <c r="A7113" s="5" t="s">
        <v>15</v>
      </c>
      <c r="B7113" s="13">
        <v>17932651</v>
      </c>
      <c r="C7113" s="6">
        <f t="shared" si="36151"/>
        <v>43960</v>
      </c>
      <c r="D7113" s="5">
        <f t="shared" si="36159"/>
        <v>295</v>
      </c>
      <c r="E7113" s="13">
        <f t="shared" si="36153"/>
        <v>228.71428571428572</v>
      </c>
      <c r="F7113" s="13">
        <f t="shared" si="36156"/>
        <v>251.4</v>
      </c>
      <c r="G7113" s="13">
        <v>194</v>
      </c>
      <c r="H7113" s="5">
        <f t="shared" si="36160"/>
        <v>56</v>
      </c>
      <c r="I7113" s="5">
        <f t="shared" si="36160"/>
        <v>56</v>
      </c>
      <c r="J7113" s="8">
        <f t="shared" si="36155"/>
        <v>0.67644076390062535</v>
      </c>
      <c r="K7113" s="5">
        <f t="shared" si="36158"/>
        <v>27</v>
      </c>
      <c r="L7113" s="8">
        <f t="shared" si="36154"/>
        <v>22.285714285714285</v>
      </c>
      <c r="M7113" s="8">
        <f t="shared" si="36152"/>
        <v>7.940822581111961</v>
      </c>
      <c r="N7113" s="5">
        <v>34817</v>
      </c>
      <c r="O7113" s="5">
        <v>1424</v>
      </c>
    </row>
    <row r="7114" spans="1:15" x14ac:dyDescent="0.2">
      <c r="A7114" s="5" t="s">
        <v>15</v>
      </c>
      <c r="B7114" s="13">
        <v>17932651</v>
      </c>
      <c r="C7114" s="6">
        <f t="shared" si="36151"/>
        <v>43961</v>
      </c>
      <c r="D7114" s="5">
        <f t="shared" si="36159"/>
        <v>147</v>
      </c>
      <c r="E7114" s="13">
        <f t="shared" si="36153"/>
        <v>219.42857142857142</v>
      </c>
      <c r="F7114" s="13">
        <f t="shared" si="36156"/>
        <v>247.2</v>
      </c>
      <c r="G7114" s="13">
        <v>195</v>
      </c>
      <c r="H7114" s="5">
        <f t="shared" si="36160"/>
        <v>57</v>
      </c>
      <c r="I7114" s="5">
        <f t="shared" si="36160"/>
        <v>57</v>
      </c>
      <c r="J7114" s="8">
        <f t="shared" si="36155"/>
        <v>0.64461706976217159</v>
      </c>
      <c r="K7114" s="5">
        <f t="shared" si="36158"/>
        <v>1</v>
      </c>
      <c r="L7114" s="8">
        <f t="shared" si="36154"/>
        <v>19.714285714285715</v>
      </c>
      <c r="M7114" s="8">
        <f t="shared" si="36152"/>
        <v>7.9463990014638659</v>
      </c>
      <c r="N7114" s="5">
        <v>34964</v>
      </c>
      <c r="O7114" s="5">
        <v>1425</v>
      </c>
    </row>
    <row r="7115" spans="1:15" x14ac:dyDescent="0.2">
      <c r="A7115" s="5" t="s">
        <v>15</v>
      </c>
      <c r="B7115" s="13">
        <v>17932651</v>
      </c>
      <c r="C7115" s="6">
        <f t="shared" si="36151"/>
        <v>43962</v>
      </c>
      <c r="D7115" s="5">
        <f t="shared" si="36159"/>
        <v>168</v>
      </c>
      <c r="E7115" s="13">
        <f t="shared" ref="E7115:E7124" si="36161">SUM(D7109:D7115)/7</f>
        <v>224.57142857142858</v>
      </c>
      <c r="F7115" s="13">
        <f t="shared" ref="F7115:F7124" si="36162">SUM(D7111:D7115)/5</f>
        <v>231</v>
      </c>
      <c r="G7115" s="13">
        <v>196</v>
      </c>
      <c r="H7115" s="5">
        <f t="shared" ref="H7115:I7130" si="36163">H7114+1</f>
        <v>58</v>
      </c>
      <c r="I7115" s="5">
        <f t="shared" si="36163"/>
        <v>58</v>
      </c>
      <c r="J7115" s="8">
        <f t="shared" si="36155"/>
        <v>0.65549981861169149</v>
      </c>
      <c r="K7115" s="5">
        <f t="shared" si="36158"/>
        <v>12</v>
      </c>
      <c r="L7115" s="8">
        <f t="shared" ref="L7115:L7142" si="36164">SUM(K7109:K7115)/7</f>
        <v>21</v>
      </c>
      <c r="M7115" s="8">
        <f t="shared" si="36152"/>
        <v>8.0133160456867198</v>
      </c>
      <c r="N7115" s="5">
        <v>35132</v>
      </c>
      <c r="O7115" s="5">
        <v>1437</v>
      </c>
    </row>
    <row r="7116" spans="1:15" x14ac:dyDescent="0.2">
      <c r="A7116" s="5" t="s">
        <v>15</v>
      </c>
      <c r="B7116" s="13">
        <v>17932651</v>
      </c>
      <c r="C7116" s="6">
        <f t="shared" si="36151"/>
        <v>43963</v>
      </c>
      <c r="D7116" s="5">
        <f t="shared" si="36159"/>
        <v>201</v>
      </c>
      <c r="E7116" s="13">
        <f t="shared" si="36161"/>
        <v>229.28571428571428</v>
      </c>
      <c r="F7116" s="13">
        <f t="shared" si="36162"/>
        <v>216.8</v>
      </c>
      <c r="G7116" s="13">
        <v>197</v>
      </c>
      <c r="H7116" s="5">
        <f t="shared" si="36163"/>
        <v>59</v>
      </c>
      <c r="I7116" s="5">
        <f t="shared" si="36163"/>
        <v>59</v>
      </c>
      <c r="J7116" s="8">
        <f t="shared" si="36155"/>
        <v>0.66490188036737385</v>
      </c>
      <c r="K7116" s="5">
        <f t="shared" si="36158"/>
        <v>19</v>
      </c>
      <c r="L7116" s="8">
        <f t="shared" si="36164"/>
        <v>17.714285714285715</v>
      </c>
      <c r="M7116" s="8">
        <f t="shared" si="36152"/>
        <v>8.1192680323729043</v>
      </c>
      <c r="N7116" s="5">
        <v>35333</v>
      </c>
      <c r="O7116" s="5">
        <v>1456</v>
      </c>
    </row>
    <row r="7117" spans="1:15" x14ac:dyDescent="0.2">
      <c r="A7117" s="5" t="s">
        <v>15</v>
      </c>
      <c r="B7117" s="13">
        <v>17932651</v>
      </c>
      <c r="C7117" s="6">
        <f t="shared" si="36151"/>
        <v>43964</v>
      </c>
      <c r="D7117" s="5">
        <f t="shared" si="36159"/>
        <v>222</v>
      </c>
      <c r="E7117" s="13">
        <f t="shared" si="36161"/>
        <v>225.42857142857142</v>
      </c>
      <c r="F7117" s="13">
        <f t="shared" si="36162"/>
        <v>206.6</v>
      </c>
      <c r="G7117" s="13">
        <v>198</v>
      </c>
      <c r="H7117" s="5">
        <f t="shared" si="36163"/>
        <v>60</v>
      </c>
      <c r="I7117" s="5">
        <f t="shared" si="36163"/>
        <v>60</v>
      </c>
      <c r="J7117" s="8">
        <f t="shared" si="36155"/>
        <v>0.64939875058643415</v>
      </c>
      <c r="K7117" s="5">
        <f t="shared" si="36158"/>
        <v>17</v>
      </c>
      <c r="L7117" s="8">
        <f t="shared" si="36164"/>
        <v>16.428571428571427</v>
      </c>
      <c r="M7117" s="8">
        <f t="shared" si="36152"/>
        <v>8.2140671783552808</v>
      </c>
      <c r="N7117" s="5">
        <v>35555</v>
      </c>
      <c r="O7117" s="5">
        <v>1473</v>
      </c>
    </row>
    <row r="7118" spans="1:15" x14ac:dyDescent="0.2">
      <c r="A7118" s="5" t="s">
        <v>15</v>
      </c>
      <c r="B7118" s="13">
        <v>17932651</v>
      </c>
      <c r="C7118" s="6">
        <f t="shared" si="36151"/>
        <v>43965</v>
      </c>
      <c r="D7118" s="5">
        <f t="shared" si="36159"/>
        <v>186</v>
      </c>
      <c r="E7118" s="13">
        <f t="shared" si="36161"/>
        <v>213.14285714285714</v>
      </c>
      <c r="F7118" s="13">
        <f t="shared" si="36162"/>
        <v>184.8</v>
      </c>
      <c r="G7118" s="13">
        <v>199</v>
      </c>
      <c r="H7118" s="5">
        <f t="shared" si="36163"/>
        <v>61</v>
      </c>
      <c r="I7118" s="5">
        <f t="shared" si="36163"/>
        <v>61</v>
      </c>
      <c r="J7118" s="8">
        <f t="shared" si="36155"/>
        <v>0.61004530363246812</v>
      </c>
      <c r="K7118" s="5">
        <f t="shared" si="36158"/>
        <v>10</v>
      </c>
      <c r="L7118" s="8">
        <f t="shared" si="36164"/>
        <v>15.857142857142858</v>
      </c>
      <c r="M7118" s="8">
        <f t="shared" si="36152"/>
        <v>8.2698313818743241</v>
      </c>
      <c r="N7118" s="5">
        <v>35741</v>
      </c>
      <c r="O7118" s="5">
        <v>1483</v>
      </c>
    </row>
    <row r="7119" spans="1:15" x14ac:dyDescent="0.2">
      <c r="A7119" s="5" t="s">
        <v>15</v>
      </c>
      <c r="B7119" s="13">
        <v>17932651</v>
      </c>
      <c r="C7119" s="6">
        <f t="shared" si="36151"/>
        <v>43966</v>
      </c>
      <c r="D7119" s="5">
        <f t="shared" si="36159"/>
        <v>226</v>
      </c>
      <c r="E7119" s="13">
        <f t="shared" si="36161"/>
        <v>206.42857142857142</v>
      </c>
      <c r="F7119" s="13">
        <f t="shared" si="36162"/>
        <v>200.6</v>
      </c>
      <c r="G7119" s="13">
        <v>201</v>
      </c>
      <c r="H7119" s="5">
        <f t="shared" si="36163"/>
        <v>62</v>
      </c>
      <c r="I7119" s="5">
        <f t="shared" si="36163"/>
        <v>62</v>
      </c>
      <c r="J7119" s="8">
        <f t="shared" si="36155"/>
        <v>0.58724559464204429</v>
      </c>
      <c r="K7119" s="5">
        <f t="shared" si="36158"/>
        <v>10</v>
      </c>
      <c r="L7119" s="8">
        <f t="shared" si="36164"/>
        <v>13.714285714285714</v>
      </c>
      <c r="M7119" s="8">
        <f t="shared" si="36152"/>
        <v>8.3255955853933692</v>
      </c>
      <c r="N7119" s="5">
        <v>35967</v>
      </c>
      <c r="O7119" s="5">
        <v>1493</v>
      </c>
    </row>
    <row r="7120" spans="1:15" x14ac:dyDescent="0.2">
      <c r="A7120" s="5" t="s">
        <v>15</v>
      </c>
      <c r="B7120" s="13">
        <v>17932651</v>
      </c>
      <c r="C7120" s="6">
        <f t="shared" si="36151"/>
        <v>43967</v>
      </c>
      <c r="D7120" s="5">
        <f t="shared" si="36159"/>
        <v>98</v>
      </c>
      <c r="E7120" s="13">
        <f t="shared" si="36161"/>
        <v>178.28571428571428</v>
      </c>
      <c r="F7120" s="13">
        <f t="shared" si="36162"/>
        <v>186.6</v>
      </c>
      <c r="G7120" s="13">
        <v>201</v>
      </c>
      <c r="H7120" s="5">
        <f t="shared" si="36163"/>
        <v>63</v>
      </c>
      <c r="I7120" s="5">
        <f t="shared" si="36163"/>
        <v>63</v>
      </c>
      <c r="J7120" s="8">
        <f t="shared" si="36155"/>
        <v>0.50422408882101255</v>
      </c>
      <c r="K7120" s="5">
        <f t="shared" si="36158"/>
        <v>7</v>
      </c>
      <c r="L7120" s="8">
        <f t="shared" si="36164"/>
        <v>10.857142857142858</v>
      </c>
      <c r="M7120" s="8">
        <f t="shared" si="36152"/>
        <v>8.3646305278567006</v>
      </c>
      <c r="N7120" s="5">
        <v>36065</v>
      </c>
      <c r="O7120" s="5">
        <v>1500</v>
      </c>
    </row>
    <row r="7121" spans="1:15" x14ac:dyDescent="0.2">
      <c r="A7121" s="5" t="s">
        <v>15</v>
      </c>
      <c r="B7121" s="13">
        <v>17932651</v>
      </c>
      <c r="C7121" s="6">
        <f t="shared" si="36151"/>
        <v>43968</v>
      </c>
      <c r="D7121" s="5">
        <f t="shared" si="36159"/>
        <v>221</v>
      </c>
      <c r="E7121" s="13">
        <f t="shared" si="36161"/>
        <v>188.85714285714286</v>
      </c>
      <c r="F7121" s="13">
        <f t="shared" si="36162"/>
        <v>190.6</v>
      </c>
      <c r="G7121" s="13">
        <v>202</v>
      </c>
      <c r="H7121" s="5">
        <f t="shared" si="36163"/>
        <v>64</v>
      </c>
      <c r="I7121" s="5">
        <f t="shared" si="36163"/>
        <v>64</v>
      </c>
      <c r="J7121" s="8">
        <f t="shared" si="36155"/>
        <v>0.53144233127107987</v>
      </c>
      <c r="K7121" s="5">
        <f t="shared" si="36158"/>
        <v>5</v>
      </c>
      <c r="L7121" s="8">
        <f t="shared" si="36164"/>
        <v>11.428571428571429</v>
      </c>
      <c r="M7121" s="8">
        <f t="shared" si="36152"/>
        <v>8.3925126296162222</v>
      </c>
      <c r="N7121" s="5">
        <v>36286</v>
      </c>
      <c r="O7121" s="5">
        <v>1505</v>
      </c>
    </row>
    <row r="7122" spans="1:15" x14ac:dyDescent="0.2">
      <c r="A7122" s="5" t="s">
        <v>15</v>
      </c>
      <c r="B7122" s="13">
        <v>17932651</v>
      </c>
      <c r="C7122" s="6">
        <f t="shared" si="36151"/>
        <v>43969</v>
      </c>
      <c r="D7122" s="5">
        <f t="shared" si="36159"/>
        <v>79</v>
      </c>
      <c r="E7122" s="13">
        <f t="shared" si="36161"/>
        <v>176.14285714285714</v>
      </c>
      <c r="F7122" s="13">
        <f t="shared" si="36162"/>
        <v>162</v>
      </c>
      <c r="G7122" s="13">
        <v>203</v>
      </c>
      <c r="H7122" s="5">
        <f t="shared" si="36163"/>
        <v>65</v>
      </c>
      <c r="I7122" s="5">
        <f t="shared" si="36163"/>
        <v>65</v>
      </c>
      <c r="J7122" s="8">
        <f t="shared" si="36155"/>
        <v>0.49304419803342148</v>
      </c>
      <c r="K7122" s="5">
        <f t="shared" si="36158"/>
        <v>7</v>
      </c>
      <c r="L7122" s="8">
        <f t="shared" si="36164"/>
        <v>10.714285714285714</v>
      </c>
      <c r="M7122" s="8">
        <f t="shared" si="36152"/>
        <v>8.4315475720795536</v>
      </c>
      <c r="N7122" s="5">
        <v>36365</v>
      </c>
      <c r="O7122" s="5">
        <v>1512</v>
      </c>
    </row>
    <row r="7123" spans="1:15" x14ac:dyDescent="0.2">
      <c r="A7123" s="5" t="s">
        <v>15</v>
      </c>
      <c r="B7123" s="13">
        <v>17932651</v>
      </c>
      <c r="C7123" s="6">
        <f t="shared" si="36151"/>
        <v>43970</v>
      </c>
      <c r="D7123" s="5">
        <f t="shared" si="36159"/>
        <v>120</v>
      </c>
      <c r="E7123" s="13">
        <f t="shared" si="36161"/>
        <v>164.57142857142858</v>
      </c>
      <c r="F7123" s="13">
        <f t="shared" si="36162"/>
        <v>148.80000000000001</v>
      </c>
      <c r="G7123" s="13">
        <v>203</v>
      </c>
      <c r="H7123" s="5">
        <f t="shared" si="36163"/>
        <v>66</v>
      </c>
      <c r="I7123" s="5">
        <f t="shared" si="36163"/>
        <v>66</v>
      </c>
      <c r="J7123" s="8">
        <f t="shared" si="36155"/>
        <v>0.45839434646972693</v>
      </c>
      <c r="K7123" s="5">
        <f t="shared" si="36158"/>
        <v>13</v>
      </c>
      <c r="L7123" s="8">
        <f t="shared" si="36164"/>
        <v>9.8571428571428577</v>
      </c>
      <c r="M7123" s="8">
        <f t="shared" si="36152"/>
        <v>8.5040410366543124</v>
      </c>
      <c r="N7123" s="5">
        <v>36485</v>
      </c>
      <c r="O7123" s="5">
        <v>1525</v>
      </c>
    </row>
    <row r="7124" spans="1:15" x14ac:dyDescent="0.2">
      <c r="A7124" s="5" t="s">
        <v>15</v>
      </c>
      <c r="B7124" s="13">
        <v>17932651</v>
      </c>
      <c r="C7124" s="6">
        <f t="shared" ref="C7124:C7187" si="36165">C7123+1</f>
        <v>43971</v>
      </c>
      <c r="D7124" s="5">
        <f t="shared" si="36159"/>
        <v>281</v>
      </c>
      <c r="E7124" s="13">
        <f t="shared" si="36161"/>
        <v>173</v>
      </c>
      <c r="F7124" s="13">
        <f t="shared" si="36162"/>
        <v>159.80000000000001</v>
      </c>
      <c r="G7124" s="13">
        <v>205</v>
      </c>
      <c r="H7124" s="5">
        <f t="shared" si="36163"/>
        <v>67</v>
      </c>
      <c r="I7124" s="5">
        <f t="shared" si="36163"/>
        <v>67</v>
      </c>
      <c r="J7124" s="8">
        <f t="shared" si="36155"/>
        <v>0.47967234932505221</v>
      </c>
      <c r="K7124" s="5">
        <f t="shared" si="36158"/>
        <v>12</v>
      </c>
      <c r="L7124" s="8">
        <f t="shared" si="36164"/>
        <v>9.1428571428571423</v>
      </c>
      <c r="M7124" s="8">
        <f t="shared" si="36152"/>
        <v>8.5709580808771655</v>
      </c>
      <c r="N7124" s="5">
        <v>36766</v>
      </c>
      <c r="O7124" s="5">
        <v>1537</v>
      </c>
    </row>
    <row r="7125" spans="1:15" x14ac:dyDescent="0.2">
      <c r="A7125" s="5" t="s">
        <v>15</v>
      </c>
      <c r="B7125" s="13">
        <v>17932651</v>
      </c>
      <c r="C7125" s="6">
        <f t="shared" si="36165"/>
        <v>43972</v>
      </c>
      <c r="D7125" s="5">
        <f t="shared" si="36159"/>
        <v>146</v>
      </c>
      <c r="E7125" s="13">
        <f t="shared" ref="E7125" si="36166">SUM(D7119:D7125)/7</f>
        <v>167.28571428571428</v>
      </c>
      <c r="F7125" s="13">
        <f t="shared" ref="F7125:F7126" si="36167">SUM(D7121:D7125)/5</f>
        <v>169.4</v>
      </c>
      <c r="G7125" s="13">
        <v>206</v>
      </c>
      <c r="H7125" s="5">
        <f t="shared" si="36163"/>
        <v>68</v>
      </c>
      <c r="I7125" s="5">
        <f t="shared" si="36163"/>
        <v>68</v>
      </c>
      <c r="J7125" s="8">
        <f t="shared" si="36155"/>
        <v>0.46161427022765339</v>
      </c>
      <c r="K7125" s="5">
        <f t="shared" si="36158"/>
        <v>9</v>
      </c>
      <c r="L7125" s="8">
        <f t="shared" si="36164"/>
        <v>9</v>
      </c>
      <c r="M7125" s="8">
        <f t="shared" si="36152"/>
        <v>8.6211458640443066</v>
      </c>
      <c r="N7125" s="5">
        <v>36912</v>
      </c>
      <c r="O7125" s="5">
        <v>1546</v>
      </c>
    </row>
    <row r="7126" spans="1:15" x14ac:dyDescent="0.2">
      <c r="A7126" s="5" t="s">
        <v>15</v>
      </c>
      <c r="B7126" s="13">
        <v>17932651</v>
      </c>
      <c r="C7126" s="6">
        <f t="shared" si="36165"/>
        <v>43973</v>
      </c>
      <c r="D7126" s="5">
        <f t="shared" si="36159"/>
        <v>98</v>
      </c>
      <c r="E7126" s="13">
        <f t="shared" ref="E7126:E7132" si="36168">SUM(D7120:D7126)/7</f>
        <v>149</v>
      </c>
      <c r="F7126" s="13">
        <f t="shared" si="36167"/>
        <v>144.80000000000001</v>
      </c>
      <c r="G7126" s="13">
        <v>206</v>
      </c>
      <c r="H7126" s="5">
        <f t="shared" si="36163"/>
        <v>69</v>
      </c>
      <c r="I7126" s="5">
        <f t="shared" si="36163"/>
        <v>69</v>
      </c>
      <c r="J7126" s="8">
        <f t="shared" si="36155"/>
        <v>0.40926677287459873</v>
      </c>
      <c r="K7126" s="5">
        <f t="shared" si="36158"/>
        <v>1</v>
      </c>
      <c r="L7126" s="8">
        <f t="shared" si="36164"/>
        <v>7.7142857142857144</v>
      </c>
      <c r="M7126" s="8">
        <f t="shared" si="36152"/>
        <v>8.6267222843962106</v>
      </c>
      <c r="N7126" s="5">
        <v>37010</v>
      </c>
      <c r="O7126" s="5">
        <v>1547</v>
      </c>
    </row>
    <row r="7127" spans="1:15" x14ac:dyDescent="0.2">
      <c r="A7127" s="5" t="s">
        <v>15</v>
      </c>
      <c r="B7127" s="13">
        <v>17932651</v>
      </c>
      <c r="C7127" s="6">
        <f t="shared" si="36165"/>
        <v>43974</v>
      </c>
      <c r="D7127" s="5">
        <f t="shared" si="36159"/>
        <v>129</v>
      </c>
      <c r="E7127" s="13">
        <f t="shared" si="36168"/>
        <v>153.42857142857142</v>
      </c>
      <c r="F7127" s="13">
        <f t="shared" ref="F7127:F7129" si="36169">SUM(D7123:D7127)/5</f>
        <v>154.80000000000001</v>
      </c>
      <c r="G7127" s="13">
        <v>207</v>
      </c>
      <c r="H7127" s="5">
        <f t="shared" si="36163"/>
        <v>70</v>
      </c>
      <c r="I7127" s="5">
        <f t="shared" si="36163"/>
        <v>70</v>
      </c>
      <c r="J7127" s="8">
        <f t="shared" si="36155"/>
        <v>0.41971323503550367</v>
      </c>
      <c r="K7127" s="5">
        <f t="shared" si="36158"/>
        <v>8</v>
      </c>
      <c r="L7127" s="8">
        <f t="shared" si="36164"/>
        <v>7.8571428571428568</v>
      </c>
      <c r="M7127" s="8">
        <f t="shared" ref="M7127:M7889" si="36170">O7127/(B7127/100000)</f>
        <v>8.6713336472114459</v>
      </c>
      <c r="N7127" s="5">
        <v>37139</v>
      </c>
      <c r="O7127" s="5">
        <v>1555</v>
      </c>
    </row>
    <row r="7128" spans="1:15" x14ac:dyDescent="0.2">
      <c r="A7128" s="5" t="s">
        <v>15</v>
      </c>
      <c r="B7128" s="13">
        <v>17932651</v>
      </c>
      <c r="C7128" s="6">
        <f t="shared" si="36165"/>
        <v>43975</v>
      </c>
      <c r="D7128" s="5">
        <f t="shared" si="36159"/>
        <v>84</v>
      </c>
      <c r="E7128" s="13">
        <f t="shared" si="36168"/>
        <v>133.85714285714286</v>
      </c>
      <c r="F7128" s="13">
        <f t="shared" si="36169"/>
        <v>147.6</v>
      </c>
      <c r="G7128" s="13">
        <v>208</v>
      </c>
      <c r="H7128" s="5">
        <f t="shared" si="36163"/>
        <v>71</v>
      </c>
      <c r="I7128" s="5">
        <f t="shared" si="36163"/>
        <v>71</v>
      </c>
      <c r="J7128" s="8">
        <f t="shared" si="36155"/>
        <v>0.36464393706486925</v>
      </c>
      <c r="K7128" s="5">
        <f t="shared" si="36158"/>
        <v>8</v>
      </c>
      <c r="L7128" s="8">
        <f t="shared" si="36164"/>
        <v>8.2857142857142865</v>
      </c>
      <c r="M7128" s="8">
        <f t="shared" si="36170"/>
        <v>8.7159450100266813</v>
      </c>
      <c r="N7128" s="5">
        <v>37223</v>
      </c>
      <c r="O7128" s="5">
        <v>1563</v>
      </c>
    </row>
    <row r="7129" spans="1:15" x14ac:dyDescent="0.2">
      <c r="A7129" s="5" t="s">
        <v>15</v>
      </c>
      <c r="B7129" s="13">
        <v>17932651</v>
      </c>
      <c r="C7129" s="6">
        <f t="shared" si="36165"/>
        <v>43976</v>
      </c>
      <c r="D7129" s="5">
        <f t="shared" si="36159"/>
        <v>75</v>
      </c>
      <c r="E7129" s="13">
        <f t="shared" si="36168"/>
        <v>133.28571428571428</v>
      </c>
      <c r="F7129" s="13">
        <f t="shared" si="36169"/>
        <v>106.4</v>
      </c>
      <c r="G7129" s="13">
        <v>208</v>
      </c>
      <c r="H7129" s="5">
        <f t="shared" si="36163"/>
        <v>72</v>
      </c>
      <c r="I7129" s="5">
        <f t="shared" si="36163"/>
        <v>72</v>
      </c>
      <c r="J7129" s="8">
        <f t="shared" ref="J7129:J7192" si="36171">E7129/(SUM(N7122:N7128)/7)*100</f>
        <v>0.36176812718107787</v>
      </c>
      <c r="K7129" s="5">
        <f t="shared" si="36158"/>
        <v>2</v>
      </c>
      <c r="L7129" s="8">
        <f t="shared" si="36164"/>
        <v>7.5714285714285712</v>
      </c>
      <c r="M7129" s="8">
        <f t="shared" si="36170"/>
        <v>8.727097850730491</v>
      </c>
      <c r="N7129" s="5">
        <v>37298</v>
      </c>
      <c r="O7129" s="5">
        <v>1565</v>
      </c>
    </row>
    <row r="7130" spans="1:15" x14ac:dyDescent="0.2">
      <c r="A7130" s="5" t="s">
        <v>15</v>
      </c>
      <c r="B7130" s="13">
        <v>17932651</v>
      </c>
      <c r="C7130" s="6">
        <f t="shared" si="36165"/>
        <v>43977</v>
      </c>
      <c r="D7130" s="5">
        <f t="shared" si="36159"/>
        <v>97</v>
      </c>
      <c r="E7130" s="13">
        <f t="shared" si="36168"/>
        <v>130</v>
      </c>
      <c r="F7130" s="13">
        <f t="shared" ref="F7130" si="36172">SUM(D7126:D7130)/5</f>
        <v>96.6</v>
      </c>
      <c r="G7130" s="13">
        <v>209</v>
      </c>
      <c r="H7130" s="5">
        <f t="shared" si="36163"/>
        <v>73</v>
      </c>
      <c r="I7130" s="5">
        <f t="shared" si="36163"/>
        <v>73</v>
      </c>
      <c r="J7130" s="8">
        <f t="shared" si="36171"/>
        <v>0.35157804453064334</v>
      </c>
      <c r="K7130" s="5">
        <f t="shared" si="36158"/>
        <v>6</v>
      </c>
      <c r="L7130" s="8">
        <f t="shared" si="36164"/>
        <v>6.5714285714285712</v>
      </c>
      <c r="M7130" s="8">
        <f t="shared" si="36170"/>
        <v>8.7605563728419185</v>
      </c>
      <c r="N7130" s="5">
        <v>37395</v>
      </c>
      <c r="O7130" s="5">
        <v>1571</v>
      </c>
    </row>
    <row r="7131" spans="1:15" x14ac:dyDescent="0.2">
      <c r="A7131" s="5" t="s">
        <v>15</v>
      </c>
      <c r="B7131" s="13">
        <v>17932651</v>
      </c>
      <c r="C7131" s="6">
        <f t="shared" si="36165"/>
        <v>43978</v>
      </c>
      <c r="D7131" s="5">
        <f t="shared" si="36159"/>
        <v>146</v>
      </c>
      <c r="E7131" s="13">
        <f t="shared" si="36168"/>
        <v>110.71428571428571</v>
      </c>
      <c r="F7131" s="13">
        <f t="shared" ref="F7131:F7132" si="36173">SUM(D7127:D7131)/5</f>
        <v>106.2</v>
      </c>
      <c r="G7131" s="13">
        <f t="shared" ref="G7131:G7194" si="36174">N7131/(B7131/100000)</f>
        <v>209.34439643084559</v>
      </c>
      <c r="H7131" s="5">
        <f t="shared" ref="H7131:I7146" si="36175">H7130+1</f>
        <v>74</v>
      </c>
      <c r="I7131" s="5">
        <f t="shared" si="36175"/>
        <v>74</v>
      </c>
      <c r="J7131" s="8">
        <f t="shared" si="36171"/>
        <v>0.2983718521769595</v>
      </c>
      <c r="K7131" s="5">
        <f t="shared" si="36158"/>
        <v>6</v>
      </c>
      <c r="L7131" s="8">
        <f t="shared" si="36164"/>
        <v>5.7142857142857144</v>
      </c>
      <c r="M7131" s="8">
        <f t="shared" si="36170"/>
        <v>8.7940148949533441</v>
      </c>
      <c r="N7131" s="5">
        <v>37541</v>
      </c>
      <c r="O7131" s="5">
        <v>1577</v>
      </c>
    </row>
    <row r="7132" spans="1:15" x14ac:dyDescent="0.2">
      <c r="A7132" s="5" t="s">
        <v>15</v>
      </c>
      <c r="B7132" s="13">
        <v>17932651</v>
      </c>
      <c r="C7132" s="6">
        <f t="shared" si="36165"/>
        <v>43979</v>
      </c>
      <c r="D7132" s="5">
        <f t="shared" si="36159"/>
        <v>157</v>
      </c>
      <c r="E7132" s="13">
        <f t="shared" si="36168"/>
        <v>112.28571428571429</v>
      </c>
      <c r="F7132" s="13">
        <f t="shared" si="36173"/>
        <v>111.8</v>
      </c>
      <c r="G7132" s="13">
        <f t="shared" si="36174"/>
        <v>210.21989442609461</v>
      </c>
      <c r="H7132" s="5">
        <f t="shared" si="36175"/>
        <v>75</v>
      </c>
      <c r="I7132" s="5">
        <f t="shared" si="36175"/>
        <v>75</v>
      </c>
      <c r="J7132" s="8">
        <f t="shared" si="36171"/>
        <v>0.30170659992783611</v>
      </c>
      <c r="K7132" s="5">
        <f t="shared" si="36158"/>
        <v>5</v>
      </c>
      <c r="L7132" s="8">
        <f t="shared" si="36164"/>
        <v>5.1428571428571432</v>
      </c>
      <c r="M7132" s="8">
        <f t="shared" si="36170"/>
        <v>8.8218969967128675</v>
      </c>
      <c r="N7132" s="5">
        <v>37698</v>
      </c>
      <c r="O7132" s="5">
        <v>1582</v>
      </c>
    </row>
    <row r="7133" spans="1:15" x14ac:dyDescent="0.2">
      <c r="A7133" s="5" t="s">
        <v>15</v>
      </c>
      <c r="B7133" s="13">
        <v>17932651</v>
      </c>
      <c r="C7133" s="6">
        <f t="shared" si="36165"/>
        <v>43980</v>
      </c>
      <c r="D7133" s="5">
        <f t="shared" si="36159"/>
        <v>105</v>
      </c>
      <c r="E7133" s="13">
        <f t="shared" ref="E7133" si="36176">SUM(D7127:D7133)/7</f>
        <v>113.28571428571429</v>
      </c>
      <c r="F7133" s="13">
        <f t="shared" ref="F7133" si="36177">SUM(D7129:D7133)/5</f>
        <v>116</v>
      </c>
      <c r="G7133" s="13">
        <f t="shared" si="36174"/>
        <v>210.80541856304455</v>
      </c>
      <c r="H7133" s="5">
        <f t="shared" si="36175"/>
        <v>76</v>
      </c>
      <c r="I7133" s="5">
        <f t="shared" si="36175"/>
        <v>76</v>
      </c>
      <c r="J7133" s="8">
        <f t="shared" si="36171"/>
        <v>0.30347794140158596</v>
      </c>
      <c r="K7133" s="5">
        <f t="shared" si="36158"/>
        <v>6</v>
      </c>
      <c r="L7133" s="8">
        <f t="shared" si="36164"/>
        <v>5.8571428571428568</v>
      </c>
      <c r="M7133" s="8">
        <f t="shared" si="36170"/>
        <v>8.8553555188242932</v>
      </c>
      <c r="N7133" s="5">
        <v>37803</v>
      </c>
      <c r="O7133" s="5">
        <v>1588</v>
      </c>
    </row>
    <row r="7134" spans="1:15" x14ac:dyDescent="0.2">
      <c r="A7134" s="5" t="s">
        <v>15</v>
      </c>
      <c r="B7134" s="13">
        <v>17932651</v>
      </c>
      <c r="C7134" s="6">
        <f t="shared" si="36165"/>
        <v>43981</v>
      </c>
      <c r="D7134" s="5">
        <f t="shared" si="36159"/>
        <v>107</v>
      </c>
      <c r="E7134" s="13">
        <f t="shared" ref="E7134:E7143" si="36178">SUM(D7128:D7134)/7</f>
        <v>110.14285714285714</v>
      </c>
      <c r="F7134" s="13">
        <f t="shared" ref="F7134:F7143" si="36179">SUM(D7130:D7134)/5</f>
        <v>122.4</v>
      </c>
      <c r="G7134" s="13">
        <f t="shared" si="36174"/>
        <v>211.40209554069835</v>
      </c>
      <c r="H7134" s="5">
        <f t="shared" si="36175"/>
        <v>77</v>
      </c>
      <c r="I7134" s="5">
        <f t="shared" si="36175"/>
        <v>77</v>
      </c>
      <c r="J7134" s="8">
        <f t="shared" si="36171"/>
        <v>0.29416590041091656</v>
      </c>
      <c r="K7134" s="5">
        <f t="shared" si="36158"/>
        <v>7</v>
      </c>
      <c r="L7134" s="8">
        <f t="shared" si="36164"/>
        <v>5.7142857142857144</v>
      </c>
      <c r="M7134" s="8">
        <f t="shared" si="36170"/>
        <v>8.8943904612876246</v>
      </c>
      <c r="N7134" s="5">
        <v>37910</v>
      </c>
      <c r="O7134" s="5">
        <v>1595</v>
      </c>
    </row>
    <row r="7135" spans="1:15" x14ac:dyDescent="0.2">
      <c r="A7135" s="5" t="s">
        <v>15</v>
      </c>
      <c r="B7135" s="13">
        <v>17932651</v>
      </c>
      <c r="C7135" s="6">
        <f t="shared" si="36165"/>
        <v>43982</v>
      </c>
      <c r="D7135" s="5">
        <f t="shared" si="36159"/>
        <v>90</v>
      </c>
      <c r="E7135" s="13">
        <f t="shared" si="36178"/>
        <v>111</v>
      </c>
      <c r="F7135" s="13">
        <f t="shared" si="36179"/>
        <v>121</v>
      </c>
      <c r="G7135" s="13">
        <f t="shared" si="36174"/>
        <v>211.90397337236973</v>
      </c>
      <c r="H7135" s="5">
        <f t="shared" si="36175"/>
        <v>78</v>
      </c>
      <c r="I7135" s="5">
        <f t="shared" si="36175"/>
        <v>78</v>
      </c>
      <c r="J7135" s="8">
        <f t="shared" si="36171"/>
        <v>0.29558561711581477</v>
      </c>
      <c r="K7135" s="5">
        <f t="shared" si="36158"/>
        <v>2</v>
      </c>
      <c r="L7135" s="8">
        <f t="shared" si="36164"/>
        <v>4.8571428571428568</v>
      </c>
      <c r="M7135" s="8">
        <f t="shared" si="36170"/>
        <v>8.9055433019914343</v>
      </c>
      <c r="N7135" s="5">
        <v>38000</v>
      </c>
      <c r="O7135" s="5">
        <v>1597</v>
      </c>
    </row>
    <row r="7136" spans="1:15" x14ac:dyDescent="0.2">
      <c r="A7136" s="5" t="s">
        <v>15</v>
      </c>
      <c r="B7136" s="13">
        <v>17932651</v>
      </c>
      <c r="C7136" s="6">
        <f t="shared" si="36165"/>
        <v>43983</v>
      </c>
      <c r="D7136" s="5">
        <f t="shared" si="36159"/>
        <v>46</v>
      </c>
      <c r="E7136" s="13">
        <f t="shared" si="36178"/>
        <v>106.85714285714286</v>
      </c>
      <c r="F7136" s="13">
        <f t="shared" si="36179"/>
        <v>101</v>
      </c>
      <c r="G7136" s="13">
        <f t="shared" si="36174"/>
        <v>212.16048870855735</v>
      </c>
      <c r="H7136" s="5">
        <f t="shared" si="36175"/>
        <v>79</v>
      </c>
      <c r="I7136" s="5">
        <f t="shared" si="36175"/>
        <v>79</v>
      </c>
      <c r="J7136" s="8">
        <f t="shared" si="36171"/>
        <v>0.28371484382408163</v>
      </c>
      <c r="K7136" s="5">
        <f t="shared" si="36158"/>
        <v>1</v>
      </c>
      <c r="L7136" s="8">
        <f t="shared" si="36164"/>
        <v>4.7142857142857144</v>
      </c>
      <c r="M7136" s="8">
        <f t="shared" si="36170"/>
        <v>8.9111197223433383</v>
      </c>
      <c r="N7136" s="5">
        <v>38046</v>
      </c>
      <c r="O7136" s="5">
        <v>1598</v>
      </c>
    </row>
    <row r="7137" spans="1:15" x14ac:dyDescent="0.2">
      <c r="A7137" s="5" t="s">
        <v>15</v>
      </c>
      <c r="B7137" s="13">
        <v>17932651</v>
      </c>
      <c r="C7137" s="6">
        <f t="shared" si="36165"/>
        <v>43984</v>
      </c>
      <c r="D7137" s="5">
        <f t="shared" si="36159"/>
        <v>54</v>
      </c>
      <c r="E7137" s="13">
        <f t="shared" si="36178"/>
        <v>100.71428571428571</v>
      </c>
      <c r="F7137" s="13">
        <f t="shared" si="36179"/>
        <v>80.400000000000006</v>
      </c>
      <c r="G7137" s="13">
        <f t="shared" si="36174"/>
        <v>212.4616154075602</v>
      </c>
      <c r="H7137" s="5">
        <f t="shared" si="36175"/>
        <v>80</v>
      </c>
      <c r="I7137" s="5">
        <f t="shared" si="36175"/>
        <v>80</v>
      </c>
      <c r="J7137" s="8">
        <f t="shared" si="36171"/>
        <v>0.26664851187436883</v>
      </c>
      <c r="K7137" s="5">
        <f t="shared" si="36158"/>
        <v>1</v>
      </c>
      <c r="L7137" s="8">
        <f t="shared" si="36164"/>
        <v>4</v>
      </c>
      <c r="M7137" s="8">
        <f t="shared" si="36170"/>
        <v>8.9166961426952422</v>
      </c>
      <c r="N7137" s="5">
        <v>38100</v>
      </c>
      <c r="O7137" s="5">
        <v>1599</v>
      </c>
    </row>
    <row r="7138" spans="1:15" x14ac:dyDescent="0.2">
      <c r="A7138" s="5" t="s">
        <v>15</v>
      </c>
      <c r="B7138" s="13">
        <v>17932651</v>
      </c>
      <c r="C7138" s="6">
        <f t="shared" si="36165"/>
        <v>43985</v>
      </c>
      <c r="D7138" s="5">
        <f t="shared" si="36159"/>
        <v>85</v>
      </c>
      <c r="E7138" s="13">
        <f t="shared" si="36178"/>
        <v>92</v>
      </c>
      <c r="F7138" s="13">
        <f t="shared" si="36179"/>
        <v>76.400000000000006</v>
      </c>
      <c r="G7138" s="13">
        <f t="shared" si="36174"/>
        <v>212.93561113747208</v>
      </c>
      <c r="H7138" s="5">
        <f t="shared" si="36175"/>
        <v>81</v>
      </c>
      <c r="I7138" s="5">
        <f t="shared" si="36175"/>
        <v>81</v>
      </c>
      <c r="J7138" s="8">
        <f t="shared" si="36171"/>
        <v>0.24292903001908728</v>
      </c>
      <c r="K7138" s="5">
        <f t="shared" si="36158"/>
        <v>8</v>
      </c>
      <c r="L7138" s="8">
        <f t="shared" si="36164"/>
        <v>4.2857142857142856</v>
      </c>
      <c r="M7138" s="8">
        <f t="shared" si="36170"/>
        <v>8.9613075055104794</v>
      </c>
      <c r="N7138" s="5">
        <v>38185</v>
      </c>
      <c r="O7138" s="5">
        <v>1607</v>
      </c>
    </row>
    <row r="7139" spans="1:15" x14ac:dyDescent="0.2">
      <c r="A7139" s="5" t="s">
        <v>15</v>
      </c>
      <c r="B7139" s="13">
        <v>17932651</v>
      </c>
      <c r="C7139" s="6">
        <f t="shared" si="36165"/>
        <v>43986</v>
      </c>
      <c r="D7139" s="5">
        <f t="shared" si="36159"/>
        <v>112</v>
      </c>
      <c r="E7139" s="13">
        <f t="shared" si="36178"/>
        <v>85.571428571428569</v>
      </c>
      <c r="F7139" s="13">
        <f t="shared" si="36179"/>
        <v>77.400000000000006</v>
      </c>
      <c r="G7139" s="13">
        <f t="shared" si="36174"/>
        <v>213.56017021688538</v>
      </c>
      <c r="H7139" s="5">
        <f t="shared" si="36175"/>
        <v>82</v>
      </c>
      <c r="I7139" s="5">
        <f t="shared" si="36175"/>
        <v>82</v>
      </c>
      <c r="J7139" s="8">
        <f t="shared" si="36171"/>
        <v>0.22540659737640267</v>
      </c>
      <c r="K7139" s="5">
        <f t="shared" si="36158"/>
        <v>4</v>
      </c>
      <c r="L7139" s="8">
        <f t="shared" si="36164"/>
        <v>4.1428571428571432</v>
      </c>
      <c r="M7139" s="8">
        <f t="shared" si="36170"/>
        <v>8.9836131869180971</v>
      </c>
      <c r="N7139" s="5">
        <v>38297</v>
      </c>
      <c r="O7139" s="5">
        <v>1611</v>
      </c>
    </row>
    <row r="7140" spans="1:15" x14ac:dyDescent="0.2">
      <c r="A7140" s="5" t="s">
        <v>15</v>
      </c>
      <c r="B7140" s="13">
        <v>17932651</v>
      </c>
      <c r="C7140" s="6">
        <f t="shared" si="36165"/>
        <v>43987</v>
      </c>
      <c r="D7140" s="5">
        <f t="shared" si="36159"/>
        <v>142</v>
      </c>
      <c r="E7140" s="13">
        <f t="shared" si="36178"/>
        <v>90.857142857142861</v>
      </c>
      <c r="F7140" s="13">
        <f t="shared" si="36179"/>
        <v>87.8</v>
      </c>
      <c r="G7140" s="13">
        <f t="shared" si="36174"/>
        <v>214.35202190685581</v>
      </c>
      <c r="H7140" s="5">
        <f t="shared" si="36175"/>
        <v>83</v>
      </c>
      <c r="I7140" s="5">
        <f t="shared" si="36175"/>
        <v>83</v>
      </c>
      <c r="J7140" s="8">
        <f t="shared" si="36171"/>
        <v>0.23879162427114117</v>
      </c>
      <c r="K7140" s="5">
        <f t="shared" si="36158"/>
        <v>6</v>
      </c>
      <c r="L7140" s="8">
        <f t="shared" si="36164"/>
        <v>4.1428571428571432</v>
      </c>
      <c r="M7140" s="8">
        <f t="shared" si="36170"/>
        <v>9.0170717090295227</v>
      </c>
      <c r="N7140" s="5">
        <v>38439</v>
      </c>
      <c r="O7140" s="18">
        <v>1617</v>
      </c>
    </row>
    <row r="7141" spans="1:15" x14ac:dyDescent="0.2">
      <c r="A7141" s="5" t="s">
        <v>15</v>
      </c>
      <c r="B7141" s="13">
        <v>17932651</v>
      </c>
      <c r="C7141" s="6">
        <f t="shared" si="36165"/>
        <v>43988</v>
      </c>
      <c r="D7141" s="5">
        <f t="shared" si="36159"/>
        <v>85</v>
      </c>
      <c r="E7141" s="13">
        <f t="shared" si="36178"/>
        <v>87.714285714285708</v>
      </c>
      <c r="F7141" s="13">
        <f t="shared" si="36179"/>
        <v>95.6</v>
      </c>
      <c r="G7141" s="13">
        <f t="shared" si="36174"/>
        <v>214.82601763676769</v>
      </c>
      <c r="H7141" s="5">
        <f t="shared" si="36175"/>
        <v>84</v>
      </c>
      <c r="I7141" s="5">
        <f t="shared" si="36175"/>
        <v>84</v>
      </c>
      <c r="J7141" s="8">
        <f t="shared" si="36171"/>
        <v>0.22998235803084158</v>
      </c>
      <c r="K7141" s="5">
        <f t="shared" si="36158"/>
        <v>5</v>
      </c>
      <c r="L7141" s="8">
        <f t="shared" si="36164"/>
        <v>3.8571428571428572</v>
      </c>
      <c r="M7141" s="8">
        <f t="shared" si="36170"/>
        <v>9.0449538107890461</v>
      </c>
      <c r="N7141" s="5">
        <v>38524</v>
      </c>
      <c r="O7141" s="18">
        <v>1622</v>
      </c>
    </row>
    <row r="7142" spans="1:15" x14ac:dyDescent="0.2">
      <c r="A7142" s="5" t="s">
        <v>15</v>
      </c>
      <c r="B7142" s="13">
        <v>17932651</v>
      </c>
      <c r="C7142" s="6">
        <f t="shared" si="36165"/>
        <v>43989</v>
      </c>
      <c r="D7142" s="5">
        <f t="shared" si="36159"/>
        <v>92</v>
      </c>
      <c r="E7142" s="13">
        <f t="shared" si="36178"/>
        <v>88</v>
      </c>
      <c r="F7142" s="13">
        <f t="shared" si="36179"/>
        <v>103.2</v>
      </c>
      <c r="G7142" s="13">
        <f t="shared" si="36174"/>
        <v>215.3390483091429</v>
      </c>
      <c r="H7142" s="5">
        <f t="shared" si="36175"/>
        <v>85</v>
      </c>
      <c r="I7142" s="5">
        <f t="shared" si="36175"/>
        <v>85</v>
      </c>
      <c r="J7142" s="8">
        <f t="shared" si="36171"/>
        <v>0.23020206210223812</v>
      </c>
      <c r="K7142" s="5">
        <f t="shared" si="36158"/>
        <v>1</v>
      </c>
      <c r="L7142" s="8">
        <f t="shared" si="36164"/>
        <v>3.7142857142857144</v>
      </c>
      <c r="M7142" s="8">
        <f t="shared" si="36170"/>
        <v>9.0505302311409501</v>
      </c>
      <c r="N7142" s="5">
        <v>38616</v>
      </c>
      <c r="O7142" s="18">
        <v>1623</v>
      </c>
    </row>
    <row r="7143" spans="1:15" x14ac:dyDescent="0.2">
      <c r="A7143" s="5" t="s">
        <v>15</v>
      </c>
      <c r="B7143" s="13">
        <v>17932651</v>
      </c>
      <c r="C7143" s="6">
        <f t="shared" si="36165"/>
        <v>43990</v>
      </c>
      <c r="D7143" s="5">
        <f t="shared" si="36159"/>
        <v>44</v>
      </c>
      <c r="E7143" s="13">
        <f t="shared" si="36178"/>
        <v>87.714285714285708</v>
      </c>
      <c r="F7143" s="13">
        <f t="shared" si="36179"/>
        <v>95</v>
      </c>
      <c r="G7143" s="13">
        <f t="shared" si="36174"/>
        <v>215.58441080462669</v>
      </c>
      <c r="H7143" s="5">
        <f t="shared" si="36175"/>
        <v>86</v>
      </c>
      <c r="I7143" s="5">
        <f t="shared" si="36175"/>
        <v>86</v>
      </c>
      <c r="J7143" s="8">
        <f t="shared" si="36171"/>
        <v>0.2289276566234289</v>
      </c>
      <c r="K7143" s="5">
        <f t="shared" si="36158"/>
        <v>0</v>
      </c>
      <c r="L7143" s="8">
        <f t="shared" ref="L7143:L7206" si="36180">SUM(K7137:K7143)/7</f>
        <v>3.5714285714285716</v>
      </c>
      <c r="M7143" s="8">
        <f t="shared" si="36170"/>
        <v>9.0505302311409501</v>
      </c>
      <c r="N7143" s="5">
        <v>38660</v>
      </c>
      <c r="O7143" s="18">
        <v>1623</v>
      </c>
    </row>
    <row r="7144" spans="1:15" x14ac:dyDescent="0.2">
      <c r="A7144" s="5" t="s">
        <v>15</v>
      </c>
      <c r="B7144" s="13">
        <v>17932651</v>
      </c>
      <c r="C7144" s="6">
        <f t="shared" si="36165"/>
        <v>43991</v>
      </c>
      <c r="D7144" s="5">
        <f t="shared" si="36159"/>
        <v>83</v>
      </c>
      <c r="E7144" s="13">
        <f t="shared" ref="E7144:E7207" si="36181">SUM(D7138:D7144)/7</f>
        <v>91.857142857142861</v>
      </c>
      <c r="F7144" s="13">
        <f t="shared" ref="F7144:F7150" si="36182">SUM(D7140:D7144)/5</f>
        <v>89.2</v>
      </c>
      <c r="G7144" s="13">
        <f t="shared" si="36174"/>
        <v>216.04725369383476</v>
      </c>
      <c r="H7144" s="5">
        <f t="shared" si="36175"/>
        <v>87</v>
      </c>
      <c r="I7144" s="5">
        <f t="shared" si="36175"/>
        <v>87</v>
      </c>
      <c r="J7144" s="8">
        <f t="shared" si="36171"/>
        <v>0.23919262260016891</v>
      </c>
      <c r="K7144" s="5">
        <f t="shared" si="36158"/>
        <v>12</v>
      </c>
      <c r="L7144" s="8">
        <f t="shared" si="36180"/>
        <v>5.1428571428571432</v>
      </c>
      <c r="M7144" s="8">
        <f t="shared" si="36170"/>
        <v>9.1174472753638032</v>
      </c>
      <c r="N7144" s="5">
        <v>38743</v>
      </c>
      <c r="O7144" s="18">
        <v>1635</v>
      </c>
    </row>
    <row r="7145" spans="1:15" x14ac:dyDescent="0.2">
      <c r="A7145" s="5" t="s">
        <v>15</v>
      </c>
      <c r="B7145" s="13">
        <v>17932651</v>
      </c>
      <c r="C7145" s="6">
        <f t="shared" si="36165"/>
        <v>43992</v>
      </c>
      <c r="D7145" s="5">
        <f t="shared" si="36159"/>
        <v>102</v>
      </c>
      <c r="E7145" s="13">
        <f t="shared" si="36181"/>
        <v>94.285714285714292</v>
      </c>
      <c r="F7145" s="13">
        <f t="shared" si="36182"/>
        <v>81.2</v>
      </c>
      <c r="G7145" s="13">
        <f t="shared" si="36174"/>
        <v>216.61604856972903</v>
      </c>
      <c r="H7145" s="5">
        <f t="shared" si="36175"/>
        <v>88</v>
      </c>
      <c r="I7145" s="5">
        <f t="shared" si="36175"/>
        <v>88</v>
      </c>
      <c r="J7145" s="8">
        <f t="shared" si="36171"/>
        <v>0.24493067719621175</v>
      </c>
      <c r="K7145" s="5">
        <f t="shared" si="36158"/>
        <v>1</v>
      </c>
      <c r="L7145" s="8">
        <f t="shared" si="36180"/>
        <v>4.1428571428571432</v>
      </c>
      <c r="M7145" s="8">
        <f t="shared" si="36170"/>
        <v>9.1230236957157089</v>
      </c>
      <c r="N7145" s="5">
        <v>38845</v>
      </c>
      <c r="O7145" s="18">
        <v>1636</v>
      </c>
    </row>
    <row r="7146" spans="1:15" x14ac:dyDescent="0.2">
      <c r="A7146" s="5" t="s">
        <v>15</v>
      </c>
      <c r="B7146" s="13">
        <v>17932651</v>
      </c>
      <c r="C7146" s="6">
        <f t="shared" si="36165"/>
        <v>43993</v>
      </c>
      <c r="D7146" s="5">
        <f t="shared" si="36159"/>
        <v>138</v>
      </c>
      <c r="E7146" s="13">
        <f t="shared" si="36181"/>
        <v>98</v>
      </c>
      <c r="F7146" s="13">
        <f t="shared" si="36182"/>
        <v>91.8</v>
      </c>
      <c r="G7146" s="13">
        <f t="shared" si="36174"/>
        <v>217.38559457829183</v>
      </c>
      <c r="H7146" s="5">
        <f t="shared" si="36175"/>
        <v>89</v>
      </c>
      <c r="I7146" s="5">
        <f t="shared" si="36175"/>
        <v>89</v>
      </c>
      <c r="J7146" s="8">
        <f t="shared" si="36171"/>
        <v>0.25395744176748458</v>
      </c>
      <c r="K7146" s="5">
        <f t="shared" si="36158"/>
        <v>5</v>
      </c>
      <c r="L7146" s="8">
        <f t="shared" si="36180"/>
        <v>4.2857142857142856</v>
      </c>
      <c r="M7146" s="8">
        <f t="shared" si="36170"/>
        <v>9.1509057974752306</v>
      </c>
      <c r="N7146" s="5">
        <v>38983</v>
      </c>
      <c r="O7146" s="18">
        <v>1641</v>
      </c>
    </row>
    <row r="7147" spans="1:15" x14ac:dyDescent="0.2">
      <c r="A7147" s="5" t="s">
        <v>15</v>
      </c>
      <c r="B7147" s="13">
        <v>17932651</v>
      </c>
      <c r="C7147" s="6">
        <f t="shared" si="36165"/>
        <v>43994</v>
      </c>
      <c r="D7147" s="5">
        <f t="shared" si="36159"/>
        <v>77</v>
      </c>
      <c r="E7147" s="13">
        <f t="shared" si="36181"/>
        <v>88.714285714285708</v>
      </c>
      <c r="F7147" s="13">
        <f t="shared" si="36182"/>
        <v>88.8</v>
      </c>
      <c r="G7147" s="13">
        <f t="shared" si="36174"/>
        <v>217.81497894538848</v>
      </c>
      <c r="H7147" s="5">
        <f t="shared" ref="H7147:I7162" si="36183">H7146+1</f>
        <v>90</v>
      </c>
      <c r="I7147" s="5">
        <f t="shared" si="36183"/>
        <v>90</v>
      </c>
      <c r="J7147" s="8">
        <f t="shared" si="36171"/>
        <v>0.22931206380857427</v>
      </c>
      <c r="K7147" s="5">
        <f t="shared" si="36158"/>
        <v>2</v>
      </c>
      <c r="L7147" s="8">
        <f t="shared" si="36180"/>
        <v>3.7142857142857144</v>
      </c>
      <c r="M7147" s="8">
        <f t="shared" si="36170"/>
        <v>9.1620586381790385</v>
      </c>
      <c r="N7147" s="5">
        <v>39060</v>
      </c>
      <c r="O7147" s="18">
        <v>1643</v>
      </c>
    </row>
    <row r="7148" spans="1:15" x14ac:dyDescent="0.2">
      <c r="A7148" s="5" t="s">
        <v>15</v>
      </c>
      <c r="B7148" s="13">
        <v>17932651</v>
      </c>
      <c r="C7148" s="6">
        <f t="shared" si="36165"/>
        <v>43995</v>
      </c>
      <c r="D7148" s="5">
        <f t="shared" si="36159"/>
        <v>77</v>
      </c>
      <c r="E7148" s="13">
        <f t="shared" si="36181"/>
        <v>87.571428571428569</v>
      </c>
      <c r="F7148" s="13">
        <f t="shared" si="36182"/>
        <v>95.4</v>
      </c>
      <c r="G7148" s="13">
        <f t="shared" si="36174"/>
        <v>218.24436331248512</v>
      </c>
      <c r="H7148" s="5">
        <f t="shared" si="36183"/>
        <v>91</v>
      </c>
      <c r="I7148" s="5">
        <f t="shared" si="36183"/>
        <v>91</v>
      </c>
      <c r="J7148" s="8">
        <f t="shared" si="36171"/>
        <v>0.22584008458871682</v>
      </c>
      <c r="K7148" s="5">
        <f t="shared" si="36158"/>
        <v>0</v>
      </c>
      <c r="L7148" s="8">
        <f t="shared" si="36180"/>
        <v>3</v>
      </c>
      <c r="M7148" s="8">
        <f t="shared" si="36170"/>
        <v>9.1620586381790385</v>
      </c>
      <c r="N7148" s="5">
        <v>39137</v>
      </c>
      <c r="O7148" s="18">
        <v>1643</v>
      </c>
    </row>
    <row r="7149" spans="1:15" x14ac:dyDescent="0.2">
      <c r="A7149" s="5" t="s">
        <v>15</v>
      </c>
      <c r="B7149" s="13">
        <v>17932651</v>
      </c>
      <c r="C7149" s="6">
        <f t="shared" si="36165"/>
        <v>43996</v>
      </c>
      <c r="D7149" s="5">
        <f t="shared" si="36159"/>
        <v>96</v>
      </c>
      <c r="E7149" s="13">
        <f t="shared" si="36181"/>
        <v>88.142857142857139</v>
      </c>
      <c r="F7149" s="13">
        <f t="shared" si="36182"/>
        <v>98</v>
      </c>
      <c r="G7149" s="13">
        <f t="shared" si="36174"/>
        <v>218.77969966626796</v>
      </c>
      <c r="H7149" s="5">
        <f t="shared" si="36183"/>
        <v>92</v>
      </c>
      <c r="I7149" s="5">
        <f t="shared" si="36183"/>
        <v>92</v>
      </c>
      <c r="J7149" s="8">
        <f t="shared" si="36171"/>
        <v>0.22680154680860448</v>
      </c>
      <c r="K7149" s="5">
        <f t="shared" si="36158"/>
        <v>2</v>
      </c>
      <c r="L7149" s="8">
        <f t="shared" si="36180"/>
        <v>3.1428571428571428</v>
      </c>
      <c r="M7149" s="8">
        <f t="shared" si="36170"/>
        <v>9.1732114788828483</v>
      </c>
      <c r="N7149" s="5">
        <v>39233</v>
      </c>
      <c r="O7149" s="18">
        <v>1645</v>
      </c>
    </row>
    <row r="7150" spans="1:15" x14ac:dyDescent="0.2">
      <c r="A7150" s="5" t="s">
        <v>15</v>
      </c>
      <c r="B7150" s="13">
        <v>17932651</v>
      </c>
      <c r="C7150" s="6">
        <f t="shared" si="36165"/>
        <v>43997</v>
      </c>
      <c r="D7150" s="5">
        <f t="shared" si="36159"/>
        <v>74</v>
      </c>
      <c r="E7150" s="13">
        <f t="shared" si="36181"/>
        <v>92.428571428571431</v>
      </c>
      <c r="F7150" s="13">
        <f t="shared" si="36182"/>
        <v>92.4</v>
      </c>
      <c r="G7150" s="13">
        <f t="shared" si="36174"/>
        <v>219.19235477230887</v>
      </c>
      <c r="H7150" s="5">
        <f t="shared" si="36183"/>
        <v>93</v>
      </c>
      <c r="I7150" s="5">
        <f t="shared" si="36183"/>
        <v>93</v>
      </c>
      <c r="J7150" s="8">
        <f t="shared" si="36171"/>
        <v>0.23729099504512929</v>
      </c>
      <c r="K7150" s="5">
        <f t="shared" ref="K7150:K7213" si="36184">O7150-O7149</f>
        <v>1</v>
      </c>
      <c r="L7150" s="8">
        <f t="shared" si="36180"/>
        <v>3.2857142857142856</v>
      </c>
      <c r="M7150" s="8">
        <f t="shared" si="36170"/>
        <v>9.1787878992347522</v>
      </c>
      <c r="N7150" s="5">
        <v>39307</v>
      </c>
      <c r="O7150" s="18">
        <v>1646</v>
      </c>
    </row>
    <row r="7151" spans="1:15" x14ac:dyDescent="0.2">
      <c r="A7151" s="5" t="s">
        <v>15</v>
      </c>
      <c r="B7151" s="13">
        <v>17932651</v>
      </c>
      <c r="C7151" s="6">
        <f t="shared" si="36165"/>
        <v>43998</v>
      </c>
      <c r="D7151" s="5">
        <f t="shared" si="36159"/>
        <v>108</v>
      </c>
      <c r="E7151" s="13">
        <f t="shared" si="36181"/>
        <v>96</v>
      </c>
      <c r="F7151" s="13">
        <f t="shared" ref="F7151" si="36185">SUM(D7147:D7151)/5</f>
        <v>86.4</v>
      </c>
      <c r="G7151" s="13">
        <f t="shared" si="36174"/>
        <v>219.79460817031458</v>
      </c>
      <c r="H7151" s="5">
        <f t="shared" si="36183"/>
        <v>94</v>
      </c>
      <c r="I7151" s="5">
        <f t="shared" si="36183"/>
        <v>94</v>
      </c>
      <c r="J7151" s="8">
        <f t="shared" si="36171"/>
        <v>0.24587644708533962</v>
      </c>
      <c r="K7151" s="5">
        <f t="shared" si="36184"/>
        <v>2</v>
      </c>
      <c r="L7151" s="8">
        <f t="shared" si="36180"/>
        <v>1.8571428571428572</v>
      </c>
      <c r="M7151" s="8">
        <f t="shared" si="36170"/>
        <v>9.189940739938562</v>
      </c>
      <c r="N7151" s="5">
        <v>39415</v>
      </c>
      <c r="O7151" s="18">
        <v>1648</v>
      </c>
    </row>
    <row r="7152" spans="1:15" x14ac:dyDescent="0.2">
      <c r="A7152" s="5" t="s">
        <v>15</v>
      </c>
      <c r="B7152" s="13">
        <v>17932651</v>
      </c>
      <c r="C7152" s="6">
        <f t="shared" si="36165"/>
        <v>43999</v>
      </c>
      <c r="D7152" s="5">
        <f t="shared" si="36159"/>
        <v>158</v>
      </c>
      <c r="E7152" s="13">
        <f t="shared" si="36181"/>
        <v>104</v>
      </c>
      <c r="F7152" s="13">
        <f t="shared" ref="F7152:F7215" si="36186">SUM(D7148:D7152)/5</f>
        <v>102.6</v>
      </c>
      <c r="G7152" s="13">
        <f t="shared" si="36174"/>
        <v>220.67568258591547</v>
      </c>
      <c r="H7152" s="5">
        <f t="shared" si="36183"/>
        <v>95</v>
      </c>
      <c r="I7152" s="5">
        <f t="shared" si="36183"/>
        <v>95</v>
      </c>
      <c r="J7152" s="8">
        <f t="shared" si="36171"/>
        <v>0.26571282575370464</v>
      </c>
      <c r="K7152" s="5">
        <f t="shared" si="36184"/>
        <v>7</v>
      </c>
      <c r="L7152" s="8">
        <f t="shared" si="36180"/>
        <v>2.7142857142857144</v>
      </c>
      <c r="M7152" s="8">
        <f t="shared" si="36170"/>
        <v>9.2289756824018934</v>
      </c>
      <c r="N7152" s="5">
        <v>39573</v>
      </c>
      <c r="O7152" s="18">
        <v>1655</v>
      </c>
    </row>
    <row r="7153" spans="1:15" x14ac:dyDescent="0.2">
      <c r="A7153" s="5" t="s">
        <v>15</v>
      </c>
      <c r="B7153" s="13">
        <v>17932651</v>
      </c>
      <c r="C7153" s="6">
        <f t="shared" si="36165"/>
        <v>44000</v>
      </c>
      <c r="D7153" s="5">
        <f t="shared" si="36159"/>
        <v>204</v>
      </c>
      <c r="E7153" s="13">
        <f t="shared" si="36181"/>
        <v>113.42857142857143</v>
      </c>
      <c r="F7153" s="13">
        <f t="shared" si="36186"/>
        <v>128</v>
      </c>
      <c r="G7153" s="13">
        <f t="shared" si="36174"/>
        <v>221.81327233770398</v>
      </c>
      <c r="H7153" s="5">
        <f t="shared" si="36183"/>
        <v>96</v>
      </c>
      <c r="I7153" s="5">
        <f t="shared" si="36183"/>
        <v>96</v>
      </c>
      <c r="J7153" s="8">
        <f t="shared" si="36171"/>
        <v>0.28903417446889063</v>
      </c>
      <c r="K7153" s="5">
        <f t="shared" si="36184"/>
        <v>3</v>
      </c>
      <c r="L7153" s="8">
        <f t="shared" si="36180"/>
        <v>2.4285714285714284</v>
      </c>
      <c r="M7153" s="8">
        <f t="shared" si="36170"/>
        <v>9.2457049434576071</v>
      </c>
      <c r="N7153" s="5">
        <v>39777</v>
      </c>
      <c r="O7153" s="18">
        <v>1658</v>
      </c>
    </row>
    <row r="7154" spans="1:15" x14ac:dyDescent="0.2">
      <c r="A7154" s="5" t="s">
        <v>15</v>
      </c>
      <c r="B7154" s="13">
        <v>17932651</v>
      </c>
      <c r="C7154" s="6">
        <f t="shared" si="36165"/>
        <v>44001</v>
      </c>
      <c r="D7154" s="5">
        <f t="shared" si="36159"/>
        <v>379</v>
      </c>
      <c r="E7154" s="13">
        <f t="shared" si="36181"/>
        <v>156.57142857142858</v>
      </c>
      <c r="F7154" s="13">
        <f t="shared" si="36186"/>
        <v>184.6</v>
      </c>
      <c r="G7154" s="13">
        <f t="shared" si="36174"/>
        <v>223.92673565107577</v>
      </c>
      <c r="H7154" s="5">
        <f t="shared" si="36183"/>
        <v>97</v>
      </c>
      <c r="I7154" s="5">
        <f t="shared" si="36183"/>
        <v>97</v>
      </c>
      <c r="J7154" s="8">
        <f t="shared" si="36171"/>
        <v>0.39781925358073633</v>
      </c>
      <c r="K7154" s="5">
        <f t="shared" si="36184"/>
        <v>2</v>
      </c>
      <c r="L7154" s="8">
        <f t="shared" si="36180"/>
        <v>2.4285714285714284</v>
      </c>
      <c r="M7154" s="8">
        <f t="shared" si="36170"/>
        <v>9.256857784161415</v>
      </c>
      <c r="N7154" s="5">
        <v>40156</v>
      </c>
      <c r="O7154" s="18">
        <v>1660</v>
      </c>
    </row>
    <row r="7155" spans="1:15" x14ac:dyDescent="0.2">
      <c r="A7155" s="5" t="s">
        <v>15</v>
      </c>
      <c r="B7155" s="13">
        <v>17932651</v>
      </c>
      <c r="C7155" s="6">
        <f t="shared" si="36165"/>
        <v>44002</v>
      </c>
      <c r="D7155" s="5">
        <f t="shared" si="36159"/>
        <v>216</v>
      </c>
      <c r="E7155" s="13">
        <f t="shared" si="36181"/>
        <v>176.42857142857142</v>
      </c>
      <c r="F7155" s="13">
        <f t="shared" si="36186"/>
        <v>213</v>
      </c>
      <c r="G7155" s="13">
        <f t="shared" si="36174"/>
        <v>225.13124244708715</v>
      </c>
      <c r="H7155" s="5">
        <f t="shared" si="36183"/>
        <v>98</v>
      </c>
      <c r="I7155" s="5">
        <f t="shared" si="36183"/>
        <v>98</v>
      </c>
      <c r="J7155" s="8">
        <f t="shared" si="36171"/>
        <v>0.44649635933737769</v>
      </c>
      <c r="K7155" s="5">
        <f t="shared" si="36184"/>
        <v>3</v>
      </c>
      <c r="L7155" s="8">
        <f t="shared" si="36180"/>
        <v>2.8571428571428572</v>
      </c>
      <c r="M7155" s="8">
        <f t="shared" si="36170"/>
        <v>9.2735870452171287</v>
      </c>
      <c r="N7155" s="5">
        <v>40372</v>
      </c>
      <c r="O7155" s="18">
        <v>1663</v>
      </c>
    </row>
    <row r="7156" spans="1:15" x14ac:dyDescent="0.2">
      <c r="A7156" s="5" t="s">
        <v>15</v>
      </c>
      <c r="B7156" s="13">
        <v>17932651</v>
      </c>
      <c r="C7156" s="6">
        <f t="shared" si="36165"/>
        <v>44003</v>
      </c>
      <c r="D7156" s="5">
        <f t="shared" si="36159"/>
        <v>549</v>
      </c>
      <c r="E7156" s="13">
        <f t="shared" si="36181"/>
        <v>241.14285714285714</v>
      </c>
      <c r="F7156" s="13">
        <f t="shared" si="36186"/>
        <v>301.2</v>
      </c>
      <c r="G7156" s="13">
        <f t="shared" si="36174"/>
        <v>228.1926972202827</v>
      </c>
      <c r="H7156" s="5">
        <f t="shared" si="36183"/>
        <v>99</v>
      </c>
      <c r="I7156" s="5">
        <f t="shared" si="36183"/>
        <v>99</v>
      </c>
      <c r="J7156" s="8">
        <f t="shared" si="36171"/>
        <v>0.60755921722761508</v>
      </c>
      <c r="K7156" s="5">
        <f t="shared" si="36184"/>
        <v>0</v>
      </c>
      <c r="L7156" s="8">
        <f t="shared" si="36180"/>
        <v>2.5714285714285716</v>
      </c>
      <c r="M7156" s="8">
        <f t="shared" si="36170"/>
        <v>9.2735870452171287</v>
      </c>
      <c r="N7156" s="5">
        <v>40921</v>
      </c>
      <c r="O7156" s="18">
        <v>1663</v>
      </c>
    </row>
    <row r="7157" spans="1:15" x14ac:dyDescent="0.2">
      <c r="A7157" s="5" t="s">
        <v>15</v>
      </c>
      <c r="B7157" s="13">
        <v>17932651</v>
      </c>
      <c r="C7157" s="6">
        <f t="shared" si="36165"/>
        <v>44004</v>
      </c>
      <c r="D7157" s="5">
        <f t="shared" si="36159"/>
        <v>297</v>
      </c>
      <c r="E7157" s="13">
        <f t="shared" si="36181"/>
        <v>273</v>
      </c>
      <c r="F7157" s="13">
        <f t="shared" si="36186"/>
        <v>329</v>
      </c>
      <c r="G7157" s="13">
        <f t="shared" si="36174"/>
        <v>229.84889406479832</v>
      </c>
      <c r="H7157" s="5">
        <f t="shared" si="36183"/>
        <v>100</v>
      </c>
      <c r="I7157" s="5">
        <f t="shared" si="36183"/>
        <v>100</v>
      </c>
      <c r="J7157" s="8">
        <f t="shared" si="36171"/>
        <v>0.68366956328862594</v>
      </c>
      <c r="K7157" s="5">
        <f t="shared" si="36184"/>
        <v>0</v>
      </c>
      <c r="L7157" s="8">
        <f t="shared" si="36180"/>
        <v>2.4285714285714284</v>
      </c>
      <c r="M7157" s="8">
        <f t="shared" si="36170"/>
        <v>9.2735870452171287</v>
      </c>
      <c r="N7157" s="5">
        <v>41218</v>
      </c>
      <c r="O7157" s="18">
        <v>1663</v>
      </c>
    </row>
    <row r="7158" spans="1:15" x14ac:dyDescent="0.2">
      <c r="A7158" s="5" t="s">
        <v>15</v>
      </c>
      <c r="B7158" s="13">
        <v>17932651</v>
      </c>
      <c r="C7158" s="6">
        <f t="shared" si="36165"/>
        <v>44005</v>
      </c>
      <c r="D7158" s="5">
        <f t="shared" si="36159"/>
        <v>200</v>
      </c>
      <c r="E7158" s="13">
        <f t="shared" si="36181"/>
        <v>286.14285714285717</v>
      </c>
      <c r="F7158" s="13">
        <f t="shared" si="36186"/>
        <v>328.2</v>
      </c>
      <c r="G7158" s="13">
        <f t="shared" si="36174"/>
        <v>230.96417813517922</v>
      </c>
      <c r="H7158" s="5">
        <f t="shared" si="36183"/>
        <v>101</v>
      </c>
      <c r="I7158" s="5">
        <f t="shared" si="36183"/>
        <v>101</v>
      </c>
      <c r="J7158" s="8">
        <f t="shared" si="36171"/>
        <v>0.71171721765826212</v>
      </c>
      <c r="K7158" s="5">
        <f t="shared" si="36184"/>
        <v>2</v>
      </c>
      <c r="L7158" s="8">
        <f t="shared" si="36180"/>
        <v>2.4285714285714284</v>
      </c>
      <c r="M7158" s="8">
        <f t="shared" si="36170"/>
        <v>9.2847398859209385</v>
      </c>
      <c r="N7158" s="5">
        <v>41418</v>
      </c>
      <c r="O7158" s="18">
        <v>1665</v>
      </c>
    </row>
    <row r="7159" spans="1:15" x14ac:dyDescent="0.2">
      <c r="A7159" s="5" t="s">
        <v>15</v>
      </c>
      <c r="B7159" s="13">
        <v>17932651</v>
      </c>
      <c r="C7159" s="6">
        <f t="shared" si="36165"/>
        <v>44006</v>
      </c>
      <c r="D7159" s="5">
        <f t="shared" si="36159"/>
        <v>260</v>
      </c>
      <c r="E7159" s="13">
        <f t="shared" si="36181"/>
        <v>300.71428571428572</v>
      </c>
      <c r="F7159" s="13">
        <f t="shared" si="36186"/>
        <v>304.39999999999998</v>
      </c>
      <c r="G7159" s="13">
        <f t="shared" si="36174"/>
        <v>232.41404742667439</v>
      </c>
      <c r="H7159" s="5">
        <f t="shared" si="36183"/>
        <v>102</v>
      </c>
      <c r="I7159" s="5">
        <f t="shared" si="36183"/>
        <v>102</v>
      </c>
      <c r="J7159" s="8">
        <f t="shared" si="36171"/>
        <v>0.74267468731808006</v>
      </c>
      <c r="K7159" s="5">
        <f t="shared" si="36184"/>
        <v>3</v>
      </c>
      <c r="L7159" s="8">
        <f t="shared" si="36180"/>
        <v>1.8571428571428572</v>
      </c>
      <c r="M7159" s="8">
        <f t="shared" si="36170"/>
        <v>9.3014691469766504</v>
      </c>
      <c r="N7159" s="5">
        <v>41678</v>
      </c>
      <c r="O7159" s="18">
        <v>1668</v>
      </c>
    </row>
    <row r="7160" spans="1:15" x14ac:dyDescent="0.2">
      <c r="A7160" s="5" t="s">
        <v>15</v>
      </c>
      <c r="B7160" s="13">
        <v>17932651</v>
      </c>
      <c r="C7160" s="6">
        <f t="shared" si="36165"/>
        <v>44007</v>
      </c>
      <c r="D7160" s="5">
        <f t="shared" si="36159"/>
        <v>314</v>
      </c>
      <c r="E7160" s="13">
        <f t="shared" si="36181"/>
        <v>316.42857142857144</v>
      </c>
      <c r="F7160" s="13">
        <f t="shared" si="36186"/>
        <v>324</v>
      </c>
      <c r="G7160" s="13">
        <f t="shared" si="36174"/>
        <v>234.16504341717237</v>
      </c>
      <c r="H7160" s="5">
        <f t="shared" si="36183"/>
        <v>103</v>
      </c>
      <c r="I7160" s="5">
        <f t="shared" si="36183"/>
        <v>103</v>
      </c>
      <c r="J7160" s="8">
        <f t="shared" si="36171"/>
        <v>0.77572319114659949</v>
      </c>
      <c r="K7160" s="5">
        <f t="shared" si="36184"/>
        <v>1</v>
      </c>
      <c r="L7160" s="8">
        <f t="shared" si="36180"/>
        <v>1.5714285714285714</v>
      </c>
      <c r="M7160" s="8">
        <f t="shared" si="36170"/>
        <v>9.3070455673285561</v>
      </c>
      <c r="N7160" s="5">
        <v>41992</v>
      </c>
      <c r="O7160" s="18">
        <v>1669</v>
      </c>
    </row>
    <row r="7161" spans="1:15" x14ac:dyDescent="0.2">
      <c r="A7161" s="5" t="s">
        <v>15</v>
      </c>
      <c r="B7161" s="13">
        <v>17932651</v>
      </c>
      <c r="C7161" s="6">
        <f t="shared" si="36165"/>
        <v>44008</v>
      </c>
      <c r="D7161" s="5">
        <f t="shared" si="36159"/>
        <v>158</v>
      </c>
      <c r="E7161" s="13">
        <f t="shared" si="36181"/>
        <v>284.85714285714283</v>
      </c>
      <c r="F7161" s="13">
        <f t="shared" si="36186"/>
        <v>245.8</v>
      </c>
      <c r="G7161" s="13">
        <f t="shared" si="36174"/>
        <v>235.04611783277329</v>
      </c>
      <c r="H7161" s="5">
        <f t="shared" si="36183"/>
        <v>104</v>
      </c>
      <c r="I7161" s="5">
        <f t="shared" si="36183"/>
        <v>104</v>
      </c>
      <c r="J7161" s="8">
        <f t="shared" si="36171"/>
        <v>0.69295060033709222</v>
      </c>
      <c r="K7161" s="5">
        <f t="shared" si="36184"/>
        <v>4</v>
      </c>
      <c r="L7161" s="8">
        <f t="shared" si="36180"/>
        <v>1.8571428571428572</v>
      </c>
      <c r="M7161" s="8">
        <f t="shared" si="36170"/>
        <v>9.3293512487361738</v>
      </c>
      <c r="N7161" s="5">
        <v>42150</v>
      </c>
      <c r="O7161" s="18">
        <v>1673</v>
      </c>
    </row>
    <row r="7162" spans="1:15" x14ac:dyDescent="0.2">
      <c r="A7162" s="5" t="s">
        <v>15</v>
      </c>
      <c r="B7162" s="13">
        <v>17932651</v>
      </c>
      <c r="C7162" s="6">
        <f t="shared" si="36165"/>
        <v>44009</v>
      </c>
      <c r="D7162" s="5">
        <f t="shared" si="36159"/>
        <v>421</v>
      </c>
      <c r="E7162" s="13">
        <f t="shared" si="36181"/>
        <v>314.14285714285717</v>
      </c>
      <c r="F7162" s="13">
        <f t="shared" si="36186"/>
        <v>270.60000000000002</v>
      </c>
      <c r="G7162" s="13">
        <f t="shared" si="36174"/>
        <v>237.39379080092507</v>
      </c>
      <c r="H7162" s="5">
        <f t="shared" si="36183"/>
        <v>105</v>
      </c>
      <c r="I7162" s="5">
        <f t="shared" si="36183"/>
        <v>105</v>
      </c>
      <c r="J7162" s="8">
        <f t="shared" si="36171"/>
        <v>0.75893273143306805</v>
      </c>
      <c r="K7162" s="5">
        <f t="shared" si="36184"/>
        <v>1</v>
      </c>
      <c r="L7162" s="8">
        <f t="shared" si="36180"/>
        <v>1.5714285714285714</v>
      </c>
      <c r="M7162" s="8">
        <f t="shared" si="36170"/>
        <v>9.3349276690880778</v>
      </c>
      <c r="N7162" s="5">
        <v>42571</v>
      </c>
      <c r="O7162" s="18">
        <v>1674</v>
      </c>
    </row>
    <row r="7163" spans="1:15" x14ac:dyDescent="0.2">
      <c r="A7163" s="5" t="s">
        <v>15</v>
      </c>
      <c r="B7163" s="13">
        <v>17932651</v>
      </c>
      <c r="C7163" s="6">
        <f t="shared" si="36165"/>
        <v>44010</v>
      </c>
      <c r="D7163" s="5">
        <f t="shared" ref="D7163:D7226" si="36187">N7163-N7162</f>
        <v>152</v>
      </c>
      <c r="E7163" s="13">
        <f t="shared" si="36181"/>
        <v>257.42857142857144</v>
      </c>
      <c r="F7163" s="13">
        <f t="shared" si="36186"/>
        <v>261</v>
      </c>
      <c r="G7163" s="13">
        <f t="shared" si="36174"/>
        <v>238.24140669441454</v>
      </c>
      <c r="H7163" s="5">
        <f t="shared" ref="H7163:I7178" si="36188">H7162+1</f>
        <v>106</v>
      </c>
      <c r="I7163" s="5">
        <f t="shared" si="36188"/>
        <v>106</v>
      </c>
      <c r="J7163" s="8">
        <f t="shared" si="36171"/>
        <v>0.61723320591338182</v>
      </c>
      <c r="K7163" s="5">
        <f t="shared" si="36184"/>
        <v>0</v>
      </c>
      <c r="L7163" s="8">
        <f t="shared" si="36180"/>
        <v>1.5714285714285714</v>
      </c>
      <c r="M7163" s="8">
        <f t="shared" si="36170"/>
        <v>9.3349276690880778</v>
      </c>
      <c r="N7163" s="5">
        <v>42723</v>
      </c>
      <c r="O7163" s="18">
        <v>1674</v>
      </c>
    </row>
    <row r="7164" spans="1:15" x14ac:dyDescent="0.2">
      <c r="A7164" s="5" t="s">
        <v>15</v>
      </c>
      <c r="B7164" s="13">
        <v>17932651</v>
      </c>
      <c r="C7164" s="6">
        <f t="shared" si="36165"/>
        <v>44011</v>
      </c>
      <c r="D7164" s="5">
        <f t="shared" si="36187"/>
        <v>146</v>
      </c>
      <c r="E7164" s="13">
        <f t="shared" si="36181"/>
        <v>235.85714285714286</v>
      </c>
      <c r="F7164" s="13">
        <f t="shared" si="36186"/>
        <v>238.2</v>
      </c>
      <c r="G7164" s="13">
        <f t="shared" si="36174"/>
        <v>239.05556406579259</v>
      </c>
      <c r="H7164" s="5">
        <f t="shared" si="36188"/>
        <v>107</v>
      </c>
      <c r="I7164" s="5">
        <f t="shared" si="36188"/>
        <v>107</v>
      </c>
      <c r="J7164" s="8">
        <f t="shared" si="36171"/>
        <v>0.56204255319148932</v>
      </c>
      <c r="K7164" s="5">
        <f t="shared" si="36184"/>
        <v>4</v>
      </c>
      <c r="L7164" s="8">
        <f t="shared" si="36180"/>
        <v>2.1428571428571428</v>
      </c>
      <c r="M7164" s="8">
        <f t="shared" si="36170"/>
        <v>9.3572333504956955</v>
      </c>
      <c r="N7164" s="5">
        <v>42869</v>
      </c>
      <c r="O7164" s="18">
        <v>1678</v>
      </c>
    </row>
    <row r="7165" spans="1:15" x14ac:dyDescent="0.2">
      <c r="A7165" s="5" t="s">
        <v>15</v>
      </c>
      <c r="B7165" s="13">
        <v>17932651</v>
      </c>
      <c r="C7165" s="6">
        <f t="shared" si="36165"/>
        <v>44012</v>
      </c>
      <c r="D7165" s="5">
        <f t="shared" si="36187"/>
        <v>197</v>
      </c>
      <c r="E7165" s="13">
        <f t="shared" si="36181"/>
        <v>235.42857142857142</v>
      </c>
      <c r="F7165" s="13">
        <f t="shared" si="36186"/>
        <v>214.8</v>
      </c>
      <c r="G7165" s="13">
        <f t="shared" si="36174"/>
        <v>240.15411887511777</v>
      </c>
      <c r="H7165" s="5">
        <f t="shared" si="36188"/>
        <v>108</v>
      </c>
      <c r="I7165" s="5">
        <f t="shared" si="36188"/>
        <v>108</v>
      </c>
      <c r="J7165" s="8">
        <f t="shared" si="36171"/>
        <v>0.55788572144305537</v>
      </c>
      <c r="K7165" s="5">
        <f t="shared" si="36184"/>
        <v>2</v>
      </c>
      <c r="L7165" s="8">
        <f t="shared" si="36180"/>
        <v>2.1428571428571428</v>
      </c>
      <c r="M7165" s="8">
        <f t="shared" si="36170"/>
        <v>9.3683861911995052</v>
      </c>
      <c r="N7165" s="5">
        <v>43066</v>
      </c>
      <c r="O7165" s="18">
        <v>1680</v>
      </c>
    </row>
    <row r="7166" spans="1:15" x14ac:dyDescent="0.2">
      <c r="A7166" s="5" t="s">
        <v>15</v>
      </c>
      <c r="B7166" s="13">
        <v>17932651</v>
      </c>
      <c r="C7166" s="6">
        <f t="shared" si="36165"/>
        <v>44013</v>
      </c>
      <c r="D7166" s="5">
        <f t="shared" si="36187"/>
        <v>176</v>
      </c>
      <c r="E7166" s="13">
        <f t="shared" si="36181"/>
        <v>223.42857142857142</v>
      </c>
      <c r="F7166" s="13">
        <f t="shared" si="36186"/>
        <v>218.4</v>
      </c>
      <c r="G7166" s="13">
        <f t="shared" si="36174"/>
        <v>241.13556885705296</v>
      </c>
      <c r="H7166" s="5">
        <f t="shared" si="36188"/>
        <v>109</v>
      </c>
      <c r="I7166" s="5">
        <f t="shared" si="36188"/>
        <v>109</v>
      </c>
      <c r="J7166" s="8">
        <f t="shared" si="36171"/>
        <v>0.526512460907123</v>
      </c>
      <c r="K7166" s="5">
        <f t="shared" si="36184"/>
        <v>3</v>
      </c>
      <c r="L7166" s="8">
        <f t="shared" si="36180"/>
        <v>2.1428571428571428</v>
      </c>
      <c r="M7166" s="8">
        <f t="shared" si="36170"/>
        <v>9.3851154522552171</v>
      </c>
      <c r="N7166" s="5">
        <v>43242</v>
      </c>
      <c r="O7166" s="18">
        <v>1683</v>
      </c>
    </row>
    <row r="7167" spans="1:15" x14ac:dyDescent="0.2">
      <c r="A7167" s="5" t="s">
        <v>15</v>
      </c>
      <c r="B7167" s="13">
        <v>17932651</v>
      </c>
      <c r="C7167" s="6">
        <f t="shared" si="36165"/>
        <v>44014</v>
      </c>
      <c r="D7167" s="5">
        <f t="shared" si="36187"/>
        <v>194</v>
      </c>
      <c r="E7167" s="13">
        <f t="shared" si="36181"/>
        <v>206.28571428571428</v>
      </c>
      <c r="F7167" s="13">
        <f t="shared" si="36186"/>
        <v>173</v>
      </c>
      <c r="G7167" s="13">
        <f t="shared" si="36174"/>
        <v>242.21739440532244</v>
      </c>
      <c r="H7167" s="5">
        <f t="shared" si="36188"/>
        <v>110</v>
      </c>
      <c r="I7167" s="5">
        <f t="shared" si="36188"/>
        <v>110</v>
      </c>
      <c r="J7167" s="8">
        <f t="shared" si="36171"/>
        <v>0.48356903416796987</v>
      </c>
      <c r="K7167" s="5">
        <f t="shared" si="36184"/>
        <v>1</v>
      </c>
      <c r="L7167" s="8">
        <f t="shared" si="36180"/>
        <v>2.1428571428571428</v>
      </c>
      <c r="M7167" s="8">
        <f t="shared" si="36170"/>
        <v>9.3906918726071229</v>
      </c>
      <c r="N7167" s="5">
        <v>43436</v>
      </c>
      <c r="O7167" s="18">
        <v>1684</v>
      </c>
    </row>
    <row r="7168" spans="1:15" x14ac:dyDescent="0.2">
      <c r="A7168" s="5" t="s">
        <v>15</v>
      </c>
      <c r="B7168" s="13">
        <v>17932651</v>
      </c>
      <c r="C7168" s="6">
        <f t="shared" si="36165"/>
        <v>44015</v>
      </c>
      <c r="D7168" s="5">
        <f t="shared" si="36187"/>
        <v>224</v>
      </c>
      <c r="E7168" s="13">
        <f t="shared" si="36181"/>
        <v>215.71428571428572</v>
      </c>
      <c r="F7168" s="13">
        <f t="shared" si="36186"/>
        <v>187.4</v>
      </c>
      <c r="G7168" s="13">
        <f t="shared" si="36174"/>
        <v>243.46651256414904</v>
      </c>
      <c r="H7168" s="5">
        <f t="shared" si="36188"/>
        <v>111</v>
      </c>
      <c r="I7168" s="5">
        <f t="shared" si="36188"/>
        <v>111</v>
      </c>
      <c r="J7168" s="8">
        <f t="shared" si="36171"/>
        <v>0.50323771816688168</v>
      </c>
      <c r="K7168" s="5">
        <f t="shared" si="36184"/>
        <v>2</v>
      </c>
      <c r="L7168" s="8">
        <f t="shared" si="36180"/>
        <v>1.8571428571428572</v>
      </c>
      <c r="M7168" s="8">
        <f t="shared" si="36170"/>
        <v>9.4018447133109309</v>
      </c>
      <c r="N7168" s="5">
        <v>43660</v>
      </c>
      <c r="O7168" s="18">
        <v>1686</v>
      </c>
    </row>
    <row r="7169" spans="1:15" x14ac:dyDescent="0.2">
      <c r="A7169" s="5" t="s">
        <v>15</v>
      </c>
      <c r="B7169" s="13">
        <v>17932651</v>
      </c>
      <c r="C7169" s="6">
        <f t="shared" si="36165"/>
        <v>44016</v>
      </c>
      <c r="D7169" s="5">
        <f t="shared" si="36187"/>
        <v>193</v>
      </c>
      <c r="E7169" s="13">
        <f t="shared" si="36181"/>
        <v>183.14285714285714</v>
      </c>
      <c r="F7169" s="13">
        <f t="shared" si="36186"/>
        <v>196.8</v>
      </c>
      <c r="G7169" s="13">
        <f t="shared" si="36174"/>
        <v>244.54276169206659</v>
      </c>
      <c r="H7169" s="5">
        <f t="shared" si="36188"/>
        <v>112</v>
      </c>
      <c r="I7169" s="5">
        <f t="shared" si="36188"/>
        <v>112</v>
      </c>
      <c r="J7169" s="8">
        <f t="shared" si="36171"/>
        <v>0.42511282733190303</v>
      </c>
      <c r="K7169" s="5">
        <f t="shared" si="36184"/>
        <v>2</v>
      </c>
      <c r="L7169" s="8">
        <f t="shared" si="36180"/>
        <v>2</v>
      </c>
      <c r="M7169" s="8">
        <f t="shared" si="36170"/>
        <v>9.4129975540147406</v>
      </c>
      <c r="N7169" s="5">
        <v>43853</v>
      </c>
      <c r="O7169" s="18">
        <v>1688</v>
      </c>
    </row>
    <row r="7170" spans="1:15" x14ac:dyDescent="0.2">
      <c r="A7170" s="5" t="s">
        <v>15</v>
      </c>
      <c r="B7170" s="13">
        <v>17932651</v>
      </c>
      <c r="C7170" s="6">
        <f t="shared" si="36165"/>
        <v>44017</v>
      </c>
      <c r="D7170" s="5">
        <f t="shared" si="36187"/>
        <v>137</v>
      </c>
      <c r="E7170" s="13">
        <f t="shared" si="36181"/>
        <v>181</v>
      </c>
      <c r="F7170" s="13">
        <f t="shared" si="36186"/>
        <v>184.8</v>
      </c>
      <c r="G7170" s="13">
        <f t="shared" si="36174"/>
        <v>245.30673128027752</v>
      </c>
      <c r="H7170" s="5">
        <f t="shared" si="36188"/>
        <v>113</v>
      </c>
      <c r="I7170" s="5">
        <f t="shared" si="36188"/>
        <v>113</v>
      </c>
      <c r="J7170" s="8">
        <f t="shared" si="36171"/>
        <v>0.41836030497046384</v>
      </c>
      <c r="K7170" s="5">
        <f t="shared" si="36184"/>
        <v>-1</v>
      </c>
      <c r="L7170" s="8">
        <f t="shared" si="36180"/>
        <v>1.8571428571428572</v>
      </c>
      <c r="M7170" s="8">
        <f t="shared" si="36170"/>
        <v>9.4074211336628366</v>
      </c>
      <c r="N7170" s="5">
        <v>43990</v>
      </c>
      <c r="O7170" s="18">
        <v>1687</v>
      </c>
    </row>
    <row r="7171" spans="1:15" x14ac:dyDescent="0.2">
      <c r="A7171" s="5" t="s">
        <v>15</v>
      </c>
      <c r="B7171" s="13">
        <v>17932651</v>
      </c>
      <c r="C7171" s="6">
        <f t="shared" si="36165"/>
        <v>44018</v>
      </c>
      <c r="D7171" s="5">
        <f t="shared" si="36187"/>
        <v>74</v>
      </c>
      <c r="E7171" s="13">
        <f t="shared" si="36181"/>
        <v>170.71428571428572</v>
      </c>
      <c r="F7171" s="13">
        <f t="shared" si="36186"/>
        <v>164.4</v>
      </c>
      <c r="G7171" s="13">
        <f t="shared" si="36174"/>
        <v>245.71938638631843</v>
      </c>
      <c r="H7171" s="5">
        <f t="shared" si="36188"/>
        <v>114</v>
      </c>
      <c r="I7171" s="5">
        <f t="shared" si="36188"/>
        <v>114</v>
      </c>
      <c r="J7171" s="8">
        <f t="shared" si="36171"/>
        <v>0.39294216680477195</v>
      </c>
      <c r="K7171" s="5">
        <f t="shared" si="36184"/>
        <v>2</v>
      </c>
      <c r="L7171" s="8">
        <f t="shared" si="36180"/>
        <v>1.5714285714285714</v>
      </c>
      <c r="M7171" s="8">
        <f t="shared" si="36170"/>
        <v>9.4185739743666446</v>
      </c>
      <c r="N7171" s="5">
        <v>44064</v>
      </c>
      <c r="O7171" s="18">
        <v>1689</v>
      </c>
    </row>
    <row r="7172" spans="1:15" x14ac:dyDescent="0.2">
      <c r="A7172" s="5" t="s">
        <v>15</v>
      </c>
      <c r="B7172" s="13">
        <v>17932651</v>
      </c>
      <c r="C7172" s="6">
        <f t="shared" si="36165"/>
        <v>44019</v>
      </c>
      <c r="D7172" s="5">
        <f t="shared" si="36187"/>
        <v>94</v>
      </c>
      <c r="E7172" s="13">
        <f t="shared" si="36181"/>
        <v>156</v>
      </c>
      <c r="F7172" s="13">
        <f t="shared" si="36186"/>
        <v>144.4</v>
      </c>
      <c r="G7172" s="13">
        <f t="shared" si="36174"/>
        <v>246.24356989939744</v>
      </c>
      <c r="H7172" s="5">
        <f t="shared" si="36188"/>
        <v>115</v>
      </c>
      <c r="I7172" s="5">
        <f t="shared" si="36188"/>
        <v>115</v>
      </c>
      <c r="J7172" s="8">
        <f t="shared" si="36171"/>
        <v>0.35766808270910644</v>
      </c>
      <c r="K7172" s="5">
        <f t="shared" si="36184"/>
        <v>0</v>
      </c>
      <c r="L7172" s="8">
        <f t="shared" si="36180"/>
        <v>1.2857142857142858</v>
      </c>
      <c r="M7172" s="8">
        <f t="shared" si="36170"/>
        <v>9.4185739743666446</v>
      </c>
      <c r="N7172" s="5">
        <v>44158</v>
      </c>
      <c r="O7172" s="18">
        <v>1689</v>
      </c>
    </row>
    <row r="7173" spans="1:15" x14ac:dyDescent="0.2">
      <c r="A7173" s="5" t="s">
        <v>15</v>
      </c>
      <c r="B7173" s="13">
        <v>17932651</v>
      </c>
      <c r="C7173" s="6">
        <f t="shared" si="36165"/>
        <v>44020</v>
      </c>
      <c r="D7173" s="5">
        <f t="shared" si="36187"/>
        <v>148</v>
      </c>
      <c r="E7173" s="13">
        <f t="shared" si="36181"/>
        <v>152</v>
      </c>
      <c r="F7173" s="13">
        <f t="shared" si="36186"/>
        <v>129.19999999999999</v>
      </c>
      <c r="G7173" s="13">
        <f t="shared" si="36174"/>
        <v>247.0688801114793</v>
      </c>
      <c r="H7173" s="5">
        <f t="shared" si="36188"/>
        <v>116</v>
      </c>
      <c r="I7173" s="5">
        <f t="shared" si="36188"/>
        <v>116</v>
      </c>
      <c r="J7173" s="8">
        <f t="shared" si="36171"/>
        <v>0.34725508562252977</v>
      </c>
      <c r="K7173" s="5">
        <f t="shared" si="36184"/>
        <v>7</v>
      </c>
      <c r="L7173" s="8">
        <f t="shared" si="36180"/>
        <v>1.8571428571428572</v>
      </c>
      <c r="M7173" s="8">
        <f t="shared" si="36170"/>
        <v>9.457608916829976</v>
      </c>
      <c r="N7173" s="5">
        <v>44306</v>
      </c>
      <c r="O7173" s="18">
        <v>1696</v>
      </c>
    </row>
    <row r="7174" spans="1:15" x14ac:dyDescent="0.2">
      <c r="A7174" s="5" t="s">
        <v>15</v>
      </c>
      <c r="B7174" s="13">
        <v>17932651</v>
      </c>
      <c r="C7174" s="6">
        <f t="shared" si="36165"/>
        <v>44021</v>
      </c>
      <c r="D7174" s="5">
        <f t="shared" si="36187"/>
        <v>186</v>
      </c>
      <c r="E7174" s="13">
        <f t="shared" si="36181"/>
        <v>150.85714285714286</v>
      </c>
      <c r="F7174" s="13">
        <f t="shared" si="36186"/>
        <v>127.8</v>
      </c>
      <c r="G7174" s="13">
        <f t="shared" si="36174"/>
        <v>248.10609429693355</v>
      </c>
      <c r="H7174" s="5">
        <f t="shared" si="36188"/>
        <v>117</v>
      </c>
      <c r="I7174" s="5">
        <f t="shared" si="36188"/>
        <v>117</v>
      </c>
      <c r="J7174" s="8">
        <f t="shared" si="36171"/>
        <v>0.34345149235527717</v>
      </c>
      <c r="K7174" s="5">
        <f t="shared" si="36184"/>
        <v>2</v>
      </c>
      <c r="L7174" s="8">
        <f t="shared" si="36180"/>
        <v>2</v>
      </c>
      <c r="M7174" s="8">
        <f t="shared" si="36170"/>
        <v>9.4687617575337857</v>
      </c>
      <c r="N7174" s="5">
        <v>44492</v>
      </c>
      <c r="O7174" s="18">
        <v>1698</v>
      </c>
    </row>
    <row r="7175" spans="1:15" x14ac:dyDescent="0.2">
      <c r="A7175" s="5" t="s">
        <v>15</v>
      </c>
      <c r="B7175" s="13">
        <v>17932651</v>
      </c>
      <c r="C7175" s="6">
        <f t="shared" si="36165"/>
        <v>44022</v>
      </c>
      <c r="D7175" s="5">
        <f t="shared" si="36187"/>
        <v>153</v>
      </c>
      <c r="E7175" s="13">
        <f t="shared" si="36181"/>
        <v>140.71428571428572</v>
      </c>
      <c r="F7175" s="13">
        <f t="shared" si="36186"/>
        <v>131</v>
      </c>
      <c r="G7175" s="13">
        <f t="shared" si="36174"/>
        <v>248.95928661077494</v>
      </c>
      <c r="H7175" s="5">
        <f t="shared" si="36188"/>
        <v>118</v>
      </c>
      <c r="I7175" s="5">
        <f t="shared" si="36188"/>
        <v>118</v>
      </c>
      <c r="J7175" s="8">
        <f t="shared" si="36171"/>
        <v>0.31926306952804173</v>
      </c>
      <c r="K7175" s="5">
        <f t="shared" si="36184"/>
        <v>3</v>
      </c>
      <c r="L7175" s="8">
        <f t="shared" si="36180"/>
        <v>2.1428571428571428</v>
      </c>
      <c r="M7175" s="8">
        <f t="shared" si="36170"/>
        <v>9.4854910185894976</v>
      </c>
      <c r="N7175" s="5">
        <v>44645</v>
      </c>
      <c r="O7175" s="18">
        <v>1701</v>
      </c>
    </row>
    <row r="7176" spans="1:15" x14ac:dyDescent="0.2">
      <c r="A7176" s="5" t="s">
        <v>15</v>
      </c>
      <c r="B7176" s="13">
        <v>17932651</v>
      </c>
      <c r="C7176" s="6">
        <f t="shared" si="36165"/>
        <v>44023</v>
      </c>
      <c r="D7176" s="5">
        <f t="shared" si="36187"/>
        <v>143</v>
      </c>
      <c r="E7176" s="13">
        <f t="shared" si="36181"/>
        <v>133.57142857142858</v>
      </c>
      <c r="F7176" s="13">
        <f t="shared" si="36186"/>
        <v>144.80000000000001</v>
      </c>
      <c r="G7176" s="13">
        <f t="shared" si="36174"/>
        <v>249.75671472109727</v>
      </c>
      <c r="H7176" s="5">
        <f t="shared" si="36188"/>
        <v>119</v>
      </c>
      <c r="I7176" s="5">
        <f t="shared" si="36188"/>
        <v>119</v>
      </c>
      <c r="J7176" s="8">
        <f t="shared" si="36171"/>
        <v>0.30209235302480064</v>
      </c>
      <c r="K7176" s="5">
        <f t="shared" si="36184"/>
        <v>3</v>
      </c>
      <c r="L7176" s="8">
        <f t="shared" si="36180"/>
        <v>2.2857142857142856</v>
      </c>
      <c r="M7176" s="8">
        <f t="shared" si="36170"/>
        <v>9.5022202796452113</v>
      </c>
      <c r="N7176" s="5">
        <v>44788</v>
      </c>
      <c r="O7176" s="18">
        <v>1704</v>
      </c>
    </row>
    <row r="7177" spans="1:15" x14ac:dyDescent="0.2">
      <c r="A7177" s="5" t="s">
        <v>15</v>
      </c>
      <c r="B7177" s="13">
        <v>17932651</v>
      </c>
      <c r="C7177" s="6">
        <f t="shared" si="36165"/>
        <v>44024</v>
      </c>
      <c r="D7177" s="5">
        <f t="shared" si="36187"/>
        <v>127</v>
      </c>
      <c r="E7177" s="13">
        <f t="shared" si="36181"/>
        <v>132.14285714285714</v>
      </c>
      <c r="F7177" s="13">
        <f t="shared" si="36186"/>
        <v>151.4</v>
      </c>
      <c r="G7177" s="13">
        <f t="shared" si="36174"/>
        <v>250.46492010578913</v>
      </c>
      <c r="H7177" s="5">
        <f t="shared" si="36188"/>
        <v>120</v>
      </c>
      <c r="I7177" s="5">
        <f t="shared" si="36188"/>
        <v>120</v>
      </c>
      <c r="J7177" s="8">
        <f t="shared" si="36171"/>
        <v>0.2979613004641754</v>
      </c>
      <c r="K7177" s="5">
        <f t="shared" si="36184"/>
        <v>0</v>
      </c>
      <c r="L7177" s="8">
        <f t="shared" si="36180"/>
        <v>2.4285714285714284</v>
      </c>
      <c r="M7177" s="8">
        <f t="shared" si="36170"/>
        <v>9.5022202796452113</v>
      </c>
      <c r="N7177" s="5">
        <v>44915</v>
      </c>
      <c r="O7177" s="18">
        <v>1704</v>
      </c>
    </row>
    <row r="7178" spans="1:15" x14ac:dyDescent="0.2">
      <c r="A7178" s="5" t="s">
        <v>15</v>
      </c>
      <c r="B7178" s="13">
        <v>17932651</v>
      </c>
      <c r="C7178" s="6">
        <f t="shared" si="36165"/>
        <v>44025</v>
      </c>
      <c r="D7178" s="5">
        <f t="shared" si="36187"/>
        <v>59</v>
      </c>
      <c r="E7178" s="13">
        <f t="shared" si="36181"/>
        <v>130</v>
      </c>
      <c r="F7178" s="13">
        <f t="shared" si="36186"/>
        <v>133.6</v>
      </c>
      <c r="G7178" s="13">
        <f t="shared" si="36174"/>
        <v>250.79392890655151</v>
      </c>
      <c r="H7178" s="5">
        <f t="shared" si="36188"/>
        <v>121</v>
      </c>
      <c r="I7178" s="5">
        <f t="shared" si="36188"/>
        <v>121</v>
      </c>
      <c r="J7178" s="8">
        <f t="shared" si="36171"/>
        <v>0.29225867783458803</v>
      </c>
      <c r="K7178" s="5">
        <f t="shared" si="36184"/>
        <v>1</v>
      </c>
      <c r="L7178" s="8">
        <f t="shared" si="36180"/>
        <v>2.2857142857142856</v>
      </c>
      <c r="M7178" s="8">
        <f t="shared" si="36170"/>
        <v>9.5077966999971171</v>
      </c>
      <c r="N7178" s="5">
        <v>44974</v>
      </c>
      <c r="O7178" s="18">
        <v>1705</v>
      </c>
    </row>
    <row r="7179" spans="1:15" x14ac:dyDescent="0.2">
      <c r="A7179" s="5" t="s">
        <v>15</v>
      </c>
      <c r="B7179" s="13">
        <v>17932651</v>
      </c>
      <c r="C7179" s="6">
        <f t="shared" si="36165"/>
        <v>44026</v>
      </c>
      <c r="D7179" s="5">
        <f t="shared" si="36187"/>
        <v>141</v>
      </c>
      <c r="E7179" s="13">
        <f t="shared" si="36181"/>
        <v>136.71428571428572</v>
      </c>
      <c r="F7179" s="13">
        <f t="shared" si="36186"/>
        <v>124.6</v>
      </c>
      <c r="G7179" s="13">
        <f t="shared" si="36174"/>
        <v>251.58020417617004</v>
      </c>
      <c r="H7179" s="5">
        <f t="shared" ref="H7179:I7194" si="36189">H7178+1</f>
        <v>122</v>
      </c>
      <c r="I7179" s="5">
        <f t="shared" si="36189"/>
        <v>122</v>
      </c>
      <c r="J7179" s="8">
        <f t="shared" si="36171"/>
        <v>0.30645770755544743</v>
      </c>
      <c r="K7179" s="5">
        <f t="shared" si="36184"/>
        <v>2</v>
      </c>
      <c r="L7179" s="8">
        <f t="shared" si="36180"/>
        <v>2.5714285714285716</v>
      </c>
      <c r="M7179" s="8">
        <f t="shared" si="36170"/>
        <v>9.518949540700925</v>
      </c>
      <c r="N7179" s="5">
        <v>45115</v>
      </c>
      <c r="O7179" s="18">
        <v>1707</v>
      </c>
    </row>
    <row r="7180" spans="1:15" x14ac:dyDescent="0.2">
      <c r="A7180" s="5" t="s">
        <v>15</v>
      </c>
      <c r="B7180" s="13">
        <v>17932651</v>
      </c>
      <c r="C7180" s="6">
        <f t="shared" si="36165"/>
        <v>44027</v>
      </c>
      <c r="D7180" s="5">
        <f t="shared" si="36187"/>
        <v>118</v>
      </c>
      <c r="E7180" s="13">
        <f t="shared" si="36181"/>
        <v>132.42857142857142</v>
      </c>
      <c r="F7180" s="13">
        <f t="shared" si="36186"/>
        <v>117.6</v>
      </c>
      <c r="G7180" s="13">
        <f t="shared" si="36174"/>
        <v>252.23822177769475</v>
      </c>
      <c r="H7180" s="5">
        <f t="shared" si="36189"/>
        <v>123</v>
      </c>
      <c r="I7180" s="5">
        <f t="shared" si="36189"/>
        <v>123</v>
      </c>
      <c r="J7180" s="8">
        <f t="shared" si="36171"/>
        <v>0.29594393985346462</v>
      </c>
      <c r="K7180" s="5">
        <f t="shared" si="36184"/>
        <v>1</v>
      </c>
      <c r="L7180" s="8">
        <f t="shared" si="36180"/>
        <v>1.7142857142857142</v>
      </c>
      <c r="M7180" s="8">
        <f t="shared" si="36170"/>
        <v>9.524525961052829</v>
      </c>
      <c r="N7180" s="5">
        <v>45233</v>
      </c>
      <c r="O7180" s="18">
        <v>1708</v>
      </c>
    </row>
    <row r="7181" spans="1:15" x14ac:dyDescent="0.2">
      <c r="A7181" s="5" t="s">
        <v>15</v>
      </c>
      <c r="B7181" s="13">
        <v>17932651</v>
      </c>
      <c r="C7181" s="6">
        <f t="shared" si="36165"/>
        <v>44028</v>
      </c>
      <c r="D7181" s="5">
        <f t="shared" si="36187"/>
        <v>155</v>
      </c>
      <c r="E7181" s="13">
        <f t="shared" si="36181"/>
        <v>128</v>
      </c>
      <c r="F7181" s="13">
        <f t="shared" si="36186"/>
        <v>120</v>
      </c>
      <c r="G7181" s="13">
        <f t="shared" si="36174"/>
        <v>253.10256693223994</v>
      </c>
      <c r="H7181" s="5">
        <f t="shared" si="36189"/>
        <v>124</v>
      </c>
      <c r="I7181" s="5">
        <f t="shared" si="36189"/>
        <v>124</v>
      </c>
      <c r="J7181" s="8">
        <f t="shared" si="36171"/>
        <v>0.28520317543178358</v>
      </c>
      <c r="K7181" s="5">
        <f t="shared" si="36184"/>
        <v>3</v>
      </c>
      <c r="L7181" s="8">
        <f t="shared" si="36180"/>
        <v>1.8571428571428572</v>
      </c>
      <c r="M7181" s="8">
        <f t="shared" si="36170"/>
        <v>9.5412552221085427</v>
      </c>
      <c r="N7181" s="5">
        <v>45388</v>
      </c>
      <c r="O7181" s="18">
        <v>1711</v>
      </c>
    </row>
    <row r="7182" spans="1:15" x14ac:dyDescent="0.2">
      <c r="A7182" s="5" t="s">
        <v>15</v>
      </c>
      <c r="B7182" s="13">
        <v>17932651</v>
      </c>
      <c r="C7182" s="6">
        <f t="shared" si="36165"/>
        <v>44029</v>
      </c>
      <c r="D7182" s="5">
        <f t="shared" si="36187"/>
        <v>322</v>
      </c>
      <c r="E7182" s="13">
        <f t="shared" si="36181"/>
        <v>152.14285714285714</v>
      </c>
      <c r="F7182" s="13">
        <f t="shared" si="36186"/>
        <v>159</v>
      </c>
      <c r="G7182" s="13">
        <f t="shared" si="36174"/>
        <v>254.89817428555318</v>
      </c>
      <c r="H7182" s="5">
        <f t="shared" si="36189"/>
        <v>125</v>
      </c>
      <c r="I7182" s="5">
        <f t="shared" si="36189"/>
        <v>125</v>
      </c>
      <c r="J7182" s="8">
        <f t="shared" si="36171"/>
        <v>0.3380329970989468</v>
      </c>
      <c r="K7182" s="5">
        <f t="shared" si="36184"/>
        <v>0</v>
      </c>
      <c r="L7182" s="8">
        <f t="shared" si="36180"/>
        <v>1.4285714285714286</v>
      </c>
      <c r="M7182" s="8">
        <f t="shared" si="36170"/>
        <v>9.5412552221085427</v>
      </c>
      <c r="N7182" s="5">
        <v>45710</v>
      </c>
      <c r="O7182" s="18">
        <v>1711</v>
      </c>
    </row>
    <row r="7183" spans="1:15" x14ac:dyDescent="0.2">
      <c r="A7183" s="5" t="s">
        <v>15</v>
      </c>
      <c r="B7183" s="13">
        <v>17932651</v>
      </c>
      <c r="C7183" s="6">
        <f t="shared" si="36165"/>
        <v>44030</v>
      </c>
      <c r="D7183" s="5">
        <f t="shared" si="36187"/>
        <v>200</v>
      </c>
      <c r="E7183" s="13">
        <f t="shared" si="36181"/>
        <v>160.28571428571428</v>
      </c>
      <c r="F7183" s="13">
        <f t="shared" si="36186"/>
        <v>187.2</v>
      </c>
      <c r="G7183" s="13">
        <f t="shared" si="36174"/>
        <v>256.01345835593406</v>
      </c>
      <c r="H7183" s="5">
        <f t="shared" si="36189"/>
        <v>126</v>
      </c>
      <c r="I7183" s="5">
        <f t="shared" si="36189"/>
        <v>126</v>
      </c>
      <c r="J7183" s="8">
        <f t="shared" si="36171"/>
        <v>0.35492513989807761</v>
      </c>
      <c r="K7183" s="5">
        <f t="shared" si="36184"/>
        <v>1</v>
      </c>
      <c r="L7183" s="8">
        <f t="shared" si="36180"/>
        <v>1.1428571428571428</v>
      </c>
      <c r="M7183" s="8">
        <f t="shared" si="36170"/>
        <v>9.5468316424604467</v>
      </c>
      <c r="N7183" s="5">
        <v>45910</v>
      </c>
      <c r="O7183" s="18">
        <v>1712</v>
      </c>
    </row>
    <row r="7184" spans="1:15" x14ac:dyDescent="0.2">
      <c r="A7184" s="5" t="s">
        <v>15</v>
      </c>
      <c r="B7184" s="13">
        <v>17932651</v>
      </c>
      <c r="C7184" s="6">
        <f t="shared" si="36165"/>
        <v>44031</v>
      </c>
      <c r="D7184" s="5">
        <f t="shared" si="36187"/>
        <v>114</v>
      </c>
      <c r="E7184" s="13">
        <f t="shared" si="36181"/>
        <v>158.42857142857142</v>
      </c>
      <c r="F7184" s="13">
        <f t="shared" si="36186"/>
        <v>181.8</v>
      </c>
      <c r="G7184" s="13">
        <f t="shared" si="36174"/>
        <v>256.64917027605117</v>
      </c>
      <c r="H7184" s="5">
        <f t="shared" si="36189"/>
        <v>127</v>
      </c>
      <c r="I7184" s="5">
        <f t="shared" si="36189"/>
        <v>127</v>
      </c>
      <c r="J7184" s="8">
        <f t="shared" si="36171"/>
        <v>0.34957209727497673</v>
      </c>
      <c r="K7184" s="5">
        <f t="shared" si="36184"/>
        <v>0</v>
      </c>
      <c r="L7184" s="8">
        <f t="shared" si="36180"/>
        <v>1.1428571428571428</v>
      </c>
      <c r="M7184" s="8">
        <f t="shared" si="36170"/>
        <v>9.5468316424604467</v>
      </c>
      <c r="N7184" s="5">
        <v>46024</v>
      </c>
      <c r="O7184" s="18">
        <v>1712</v>
      </c>
    </row>
    <row r="7185" spans="1:15" x14ac:dyDescent="0.2">
      <c r="A7185" s="5" t="s">
        <v>15</v>
      </c>
      <c r="B7185" s="13">
        <v>17932651</v>
      </c>
      <c r="C7185" s="6">
        <f t="shared" si="36165"/>
        <v>44032</v>
      </c>
      <c r="D7185" s="5">
        <f t="shared" si="36187"/>
        <v>51</v>
      </c>
      <c r="E7185" s="13">
        <f t="shared" si="36181"/>
        <v>157.28571428571428</v>
      </c>
      <c r="F7185" s="13">
        <f t="shared" si="36186"/>
        <v>168.4</v>
      </c>
      <c r="G7185" s="13">
        <f t="shared" si="36174"/>
        <v>256.93356771399834</v>
      </c>
      <c r="H7185" s="5">
        <f t="shared" si="36189"/>
        <v>128</v>
      </c>
      <c r="I7185" s="5">
        <f t="shared" si="36189"/>
        <v>128</v>
      </c>
      <c r="J7185" s="8">
        <f t="shared" si="36171"/>
        <v>0.34584142181345295</v>
      </c>
      <c r="K7185" s="5">
        <f t="shared" si="36184"/>
        <v>1</v>
      </c>
      <c r="L7185" s="8">
        <f t="shared" si="36180"/>
        <v>1.1428571428571428</v>
      </c>
      <c r="M7185" s="8">
        <f t="shared" si="36170"/>
        <v>9.5524080628123524</v>
      </c>
      <c r="N7185" s="5">
        <v>46075</v>
      </c>
      <c r="O7185" s="18">
        <v>1713</v>
      </c>
    </row>
    <row r="7186" spans="1:15" x14ac:dyDescent="0.2">
      <c r="A7186" s="5" t="s">
        <v>15</v>
      </c>
      <c r="B7186" s="13">
        <v>17932651</v>
      </c>
      <c r="C7186" s="6">
        <f t="shared" si="36165"/>
        <v>44033</v>
      </c>
      <c r="D7186" s="5">
        <f t="shared" si="36187"/>
        <v>138</v>
      </c>
      <c r="E7186" s="13">
        <f t="shared" si="36181"/>
        <v>156.85714285714286</v>
      </c>
      <c r="F7186" s="13">
        <f t="shared" si="36186"/>
        <v>165</v>
      </c>
      <c r="G7186" s="13">
        <f t="shared" si="36174"/>
        <v>257.70311372256111</v>
      </c>
      <c r="H7186" s="5">
        <f t="shared" si="36189"/>
        <v>129</v>
      </c>
      <c r="I7186" s="5">
        <f t="shared" si="36189"/>
        <v>129</v>
      </c>
      <c r="J7186" s="8">
        <f t="shared" si="36171"/>
        <v>0.34371038174390761</v>
      </c>
      <c r="K7186" s="5">
        <f t="shared" si="36184"/>
        <v>1</v>
      </c>
      <c r="L7186" s="8">
        <f t="shared" si="36180"/>
        <v>1</v>
      </c>
      <c r="M7186" s="8">
        <f t="shared" si="36170"/>
        <v>9.5579844831642564</v>
      </c>
      <c r="N7186" s="5">
        <v>46213</v>
      </c>
      <c r="O7186" s="18">
        <v>1714</v>
      </c>
    </row>
    <row r="7187" spans="1:15" x14ac:dyDescent="0.2">
      <c r="A7187" s="5" t="s">
        <v>15</v>
      </c>
      <c r="B7187" s="13">
        <v>17932651</v>
      </c>
      <c r="C7187" s="6">
        <f t="shared" si="36165"/>
        <v>44034</v>
      </c>
      <c r="D7187" s="5">
        <f t="shared" si="36187"/>
        <v>154</v>
      </c>
      <c r="E7187" s="13">
        <f t="shared" si="36181"/>
        <v>162</v>
      </c>
      <c r="F7187" s="13">
        <f t="shared" si="36186"/>
        <v>131.4</v>
      </c>
      <c r="G7187" s="13">
        <f t="shared" si="36174"/>
        <v>258.5618824567544</v>
      </c>
      <c r="H7187" s="5">
        <f t="shared" si="36189"/>
        <v>130</v>
      </c>
      <c r="I7187" s="5">
        <f t="shared" si="36189"/>
        <v>130</v>
      </c>
      <c r="J7187" s="8">
        <f t="shared" si="36171"/>
        <v>0.35376365218856159</v>
      </c>
      <c r="K7187" s="5">
        <f t="shared" si="36184"/>
        <v>3</v>
      </c>
      <c r="L7187" s="8">
        <f t="shared" si="36180"/>
        <v>1.2857142857142858</v>
      </c>
      <c r="M7187" s="8">
        <f t="shared" si="36170"/>
        <v>9.5747137442199701</v>
      </c>
      <c r="N7187" s="5">
        <v>46367</v>
      </c>
      <c r="O7187" s="18">
        <v>1717</v>
      </c>
    </row>
    <row r="7188" spans="1:15" x14ac:dyDescent="0.2">
      <c r="A7188" s="5" t="s">
        <v>15</v>
      </c>
      <c r="B7188" s="13">
        <v>17932651</v>
      </c>
      <c r="C7188" s="6">
        <f t="shared" ref="C7188:C7251" si="36190">C7187+1</f>
        <v>44035</v>
      </c>
      <c r="D7188" s="5">
        <f t="shared" si="36187"/>
        <v>248</v>
      </c>
      <c r="E7188" s="13">
        <f t="shared" si="36181"/>
        <v>175.28571428571428</v>
      </c>
      <c r="F7188" s="13">
        <f t="shared" si="36186"/>
        <v>141</v>
      </c>
      <c r="G7188" s="13">
        <f t="shared" si="36174"/>
        <v>259.94483470402673</v>
      </c>
      <c r="H7188" s="5">
        <f t="shared" si="36189"/>
        <v>131</v>
      </c>
      <c r="I7188" s="5">
        <f t="shared" si="36189"/>
        <v>131</v>
      </c>
      <c r="J7188" s="8">
        <f t="shared" si="36171"/>
        <v>0.3814266662936332</v>
      </c>
      <c r="K7188" s="5">
        <f t="shared" si="36184"/>
        <v>4</v>
      </c>
      <c r="L7188" s="8">
        <f t="shared" si="36180"/>
        <v>1.4285714285714286</v>
      </c>
      <c r="M7188" s="8">
        <f t="shared" si="36170"/>
        <v>9.5970194256275878</v>
      </c>
      <c r="N7188" s="5">
        <v>46615</v>
      </c>
      <c r="O7188" s="18">
        <v>1721</v>
      </c>
    </row>
    <row r="7189" spans="1:15" x14ac:dyDescent="0.2">
      <c r="A7189" s="5" t="s">
        <v>15</v>
      </c>
      <c r="B7189" s="13">
        <v>17932651</v>
      </c>
      <c r="C7189" s="6">
        <f t="shared" si="36190"/>
        <v>44036</v>
      </c>
      <c r="D7189" s="5">
        <f t="shared" si="36187"/>
        <v>341</v>
      </c>
      <c r="E7189" s="13">
        <f t="shared" si="36181"/>
        <v>178</v>
      </c>
      <c r="F7189" s="13">
        <f t="shared" si="36186"/>
        <v>186.4</v>
      </c>
      <c r="G7189" s="13">
        <f t="shared" si="36174"/>
        <v>261.84639404402617</v>
      </c>
      <c r="H7189" s="5">
        <f t="shared" si="36189"/>
        <v>132</v>
      </c>
      <c r="I7189" s="5">
        <f t="shared" si="36189"/>
        <v>132</v>
      </c>
      <c r="J7189" s="8">
        <f t="shared" si="36171"/>
        <v>0.38586125098323393</v>
      </c>
      <c r="K7189" s="5">
        <f t="shared" si="36184"/>
        <v>5</v>
      </c>
      <c r="L7189" s="8">
        <f t="shared" si="36180"/>
        <v>2.1428571428571428</v>
      </c>
      <c r="M7189" s="8">
        <f t="shared" si="36170"/>
        <v>9.6249015273871095</v>
      </c>
      <c r="N7189" s="5">
        <v>46956</v>
      </c>
      <c r="O7189" s="18">
        <v>1726</v>
      </c>
    </row>
    <row r="7190" spans="1:15" x14ac:dyDescent="0.2">
      <c r="A7190" s="5" t="s">
        <v>15</v>
      </c>
      <c r="B7190" s="13">
        <v>17932651</v>
      </c>
      <c r="C7190" s="6">
        <f t="shared" si="36190"/>
        <v>44037</v>
      </c>
      <c r="D7190" s="5">
        <f t="shared" si="36187"/>
        <v>301</v>
      </c>
      <c r="E7190" s="13">
        <f t="shared" si="36181"/>
        <v>192.42857142857142</v>
      </c>
      <c r="F7190" s="13">
        <f t="shared" si="36186"/>
        <v>236.4</v>
      </c>
      <c r="G7190" s="13">
        <f t="shared" si="36174"/>
        <v>263.52489656994942</v>
      </c>
      <c r="H7190" s="5">
        <f t="shared" si="36189"/>
        <v>133</v>
      </c>
      <c r="I7190" s="5">
        <f t="shared" si="36189"/>
        <v>133</v>
      </c>
      <c r="J7190" s="8">
        <f t="shared" si="36171"/>
        <v>0.41553553800592302</v>
      </c>
      <c r="K7190" s="5">
        <f t="shared" si="36184"/>
        <v>2</v>
      </c>
      <c r="L7190" s="8">
        <f t="shared" si="36180"/>
        <v>2.2857142857142856</v>
      </c>
      <c r="M7190" s="8">
        <f t="shared" si="36170"/>
        <v>9.6360543680909192</v>
      </c>
      <c r="N7190" s="5">
        <v>47257</v>
      </c>
      <c r="O7190" s="18">
        <v>1728</v>
      </c>
    </row>
    <row r="7191" spans="1:15" x14ac:dyDescent="0.2">
      <c r="A7191" s="5" t="s">
        <v>15</v>
      </c>
      <c r="B7191" s="13">
        <v>17932651</v>
      </c>
      <c r="C7191" s="6">
        <f t="shared" si="36190"/>
        <v>44038</v>
      </c>
      <c r="D7191" s="5">
        <f t="shared" si="36187"/>
        <v>173</v>
      </c>
      <c r="E7191" s="13">
        <f t="shared" si="36181"/>
        <v>200.85714285714286</v>
      </c>
      <c r="F7191" s="13">
        <f t="shared" si="36186"/>
        <v>243.4</v>
      </c>
      <c r="G7191" s="13">
        <f t="shared" si="36174"/>
        <v>264.48961729082885</v>
      </c>
      <c r="H7191" s="5">
        <f t="shared" si="36189"/>
        <v>134</v>
      </c>
      <c r="I7191" s="5">
        <f t="shared" si="36189"/>
        <v>134</v>
      </c>
      <c r="J7191" s="8">
        <f t="shared" si="36171"/>
        <v>0.43194155578835475</v>
      </c>
      <c r="K7191" s="5">
        <f t="shared" si="36184"/>
        <v>0</v>
      </c>
      <c r="L7191" s="8">
        <f t="shared" si="36180"/>
        <v>2.2857142857142856</v>
      </c>
      <c r="M7191" s="8">
        <f t="shared" si="36170"/>
        <v>9.6360543680909192</v>
      </c>
      <c r="N7191" s="5">
        <v>47430</v>
      </c>
      <c r="O7191" s="18">
        <v>1728</v>
      </c>
    </row>
    <row r="7192" spans="1:15" x14ac:dyDescent="0.2">
      <c r="A7192" s="5" t="s">
        <v>15</v>
      </c>
      <c r="B7192" s="13">
        <v>17932651</v>
      </c>
      <c r="C7192" s="6">
        <f t="shared" si="36190"/>
        <v>44039</v>
      </c>
      <c r="D7192" s="5">
        <f t="shared" si="36187"/>
        <v>41</v>
      </c>
      <c r="E7192" s="13">
        <f t="shared" si="36181"/>
        <v>199.42857142857142</v>
      </c>
      <c r="F7192" s="13">
        <f t="shared" si="36186"/>
        <v>220.8</v>
      </c>
      <c r="G7192" s="13">
        <f t="shared" si="36174"/>
        <v>264.71825052525696</v>
      </c>
      <c r="H7192" s="5">
        <f t="shared" si="36189"/>
        <v>135</v>
      </c>
      <c r="I7192" s="5">
        <f t="shared" si="36189"/>
        <v>135</v>
      </c>
      <c r="J7192" s="8">
        <f t="shared" si="36171"/>
        <v>0.42702492712128304</v>
      </c>
      <c r="K7192" s="5">
        <f t="shared" si="36184"/>
        <v>0</v>
      </c>
      <c r="L7192" s="8">
        <f t="shared" si="36180"/>
        <v>2.1428571428571428</v>
      </c>
      <c r="M7192" s="8">
        <f t="shared" si="36170"/>
        <v>9.6360543680909192</v>
      </c>
      <c r="N7192" s="5">
        <v>47471</v>
      </c>
      <c r="O7192" s="18">
        <v>1728</v>
      </c>
    </row>
    <row r="7193" spans="1:15" x14ac:dyDescent="0.2">
      <c r="A7193" s="5" t="s">
        <v>15</v>
      </c>
      <c r="B7193" s="13">
        <v>17932651</v>
      </c>
      <c r="C7193" s="6">
        <f t="shared" si="36190"/>
        <v>44040</v>
      </c>
      <c r="D7193" s="5">
        <f t="shared" si="36187"/>
        <v>269</v>
      </c>
      <c r="E7193" s="13">
        <f t="shared" si="36181"/>
        <v>218.14285714285714</v>
      </c>
      <c r="F7193" s="13">
        <f t="shared" si="36186"/>
        <v>225</v>
      </c>
      <c r="G7193" s="13">
        <f t="shared" si="36174"/>
        <v>266.21830759991923</v>
      </c>
      <c r="H7193" s="5">
        <f t="shared" si="36189"/>
        <v>136</v>
      </c>
      <c r="I7193" s="5">
        <f t="shared" si="36189"/>
        <v>136</v>
      </c>
      <c r="J7193" s="8">
        <f t="shared" ref="J7193:J7256" si="36191">E7193/(SUM(N7186:N7192)/7)*100</f>
        <v>0.46511061225857342</v>
      </c>
      <c r="K7193" s="5">
        <f t="shared" si="36184"/>
        <v>2</v>
      </c>
      <c r="L7193" s="8">
        <f t="shared" si="36180"/>
        <v>2.2857142857142856</v>
      </c>
      <c r="M7193" s="8">
        <f t="shared" si="36170"/>
        <v>9.6472072087947272</v>
      </c>
      <c r="N7193" s="5">
        <v>47740</v>
      </c>
      <c r="O7193" s="18">
        <v>1730</v>
      </c>
    </row>
    <row r="7194" spans="1:15" x14ac:dyDescent="0.2">
      <c r="A7194" s="5" t="s">
        <v>15</v>
      </c>
      <c r="B7194" s="13">
        <v>17932651</v>
      </c>
      <c r="C7194" s="6">
        <f t="shared" si="36190"/>
        <v>44041</v>
      </c>
      <c r="D7194" s="5">
        <f t="shared" si="36187"/>
        <v>225</v>
      </c>
      <c r="E7194" s="13">
        <f t="shared" si="36181"/>
        <v>228.28571428571428</v>
      </c>
      <c r="F7194" s="13">
        <f t="shared" si="36186"/>
        <v>201.8</v>
      </c>
      <c r="G7194" s="13">
        <f t="shared" si="36174"/>
        <v>267.47300217909776</v>
      </c>
      <c r="H7194" s="5">
        <f t="shared" si="36189"/>
        <v>137</v>
      </c>
      <c r="I7194" s="5">
        <f t="shared" si="36189"/>
        <v>137</v>
      </c>
      <c r="J7194" s="8">
        <f t="shared" si="36191"/>
        <v>0.48448319771037729</v>
      </c>
      <c r="K7194" s="5">
        <f t="shared" si="36184"/>
        <v>0</v>
      </c>
      <c r="L7194" s="8">
        <f t="shared" si="36180"/>
        <v>1.8571428571428572</v>
      </c>
      <c r="M7194" s="8">
        <f t="shared" si="36170"/>
        <v>9.6472072087947272</v>
      </c>
      <c r="N7194" s="5">
        <v>47965</v>
      </c>
      <c r="O7194" s="18">
        <v>1730</v>
      </c>
    </row>
    <row r="7195" spans="1:15" x14ac:dyDescent="0.2">
      <c r="A7195" s="5" t="s">
        <v>15</v>
      </c>
      <c r="B7195" s="13">
        <v>17932651</v>
      </c>
      <c r="C7195" s="6">
        <f t="shared" si="36190"/>
        <v>44042</v>
      </c>
      <c r="D7195" s="5">
        <f t="shared" si="36187"/>
        <v>336</v>
      </c>
      <c r="E7195" s="13">
        <f t="shared" si="36181"/>
        <v>240.85714285714286</v>
      </c>
      <c r="F7195" s="13">
        <f t="shared" si="36186"/>
        <v>208.8</v>
      </c>
      <c r="G7195" s="13">
        <f t="shared" ref="G7195:G7258" si="36192">N7195/(B7195/100000)</f>
        <v>269.34667941733767</v>
      </c>
      <c r="H7195" s="5">
        <f t="shared" ref="H7195:I7210" si="36193">H7194+1</f>
        <v>138</v>
      </c>
      <c r="I7195" s="5">
        <f t="shared" si="36193"/>
        <v>138</v>
      </c>
      <c r="J7195" s="8">
        <f t="shared" si="36191"/>
        <v>0.50869856442006556</v>
      </c>
      <c r="K7195" s="5">
        <f t="shared" si="36184"/>
        <v>2</v>
      </c>
      <c r="L7195" s="8">
        <f t="shared" si="36180"/>
        <v>1.5714285714285714</v>
      </c>
      <c r="M7195" s="8">
        <f t="shared" si="36170"/>
        <v>9.6583600494985369</v>
      </c>
      <c r="N7195" s="5">
        <v>48301</v>
      </c>
      <c r="O7195" s="18">
        <v>1732</v>
      </c>
    </row>
    <row r="7196" spans="1:15" x14ac:dyDescent="0.2">
      <c r="A7196" s="5" t="s">
        <v>15</v>
      </c>
      <c r="B7196" s="13">
        <v>17932651</v>
      </c>
      <c r="C7196" s="6">
        <f t="shared" si="36190"/>
        <v>44043</v>
      </c>
      <c r="D7196" s="5">
        <f t="shared" si="36187"/>
        <v>388</v>
      </c>
      <c r="E7196" s="13">
        <f t="shared" si="36181"/>
        <v>247.57142857142858</v>
      </c>
      <c r="F7196" s="13">
        <f t="shared" si="36186"/>
        <v>251.8</v>
      </c>
      <c r="G7196" s="13">
        <f t="shared" si="36192"/>
        <v>271.51033051387657</v>
      </c>
      <c r="H7196" s="5">
        <f t="shared" si="36193"/>
        <v>139</v>
      </c>
      <c r="I7196" s="5">
        <f t="shared" si="36193"/>
        <v>139</v>
      </c>
      <c r="J7196" s="8">
        <f t="shared" si="36191"/>
        <v>0.52023294908741602</v>
      </c>
      <c r="K7196" s="5">
        <f t="shared" si="36184"/>
        <v>1</v>
      </c>
      <c r="L7196" s="8">
        <f t="shared" si="36180"/>
        <v>1</v>
      </c>
      <c r="M7196" s="8">
        <f t="shared" si="36170"/>
        <v>9.6639364698504409</v>
      </c>
      <c r="N7196" s="5">
        <v>48689</v>
      </c>
      <c r="O7196" s="18">
        <v>1733</v>
      </c>
    </row>
    <row r="7197" spans="1:15" x14ac:dyDescent="0.2">
      <c r="A7197" s="5" t="s">
        <v>15</v>
      </c>
      <c r="B7197" s="13">
        <v>17932651</v>
      </c>
      <c r="C7197" s="6">
        <f t="shared" si="36190"/>
        <v>44044</v>
      </c>
      <c r="D7197" s="5">
        <f t="shared" si="36187"/>
        <v>413</v>
      </c>
      <c r="E7197" s="13">
        <f t="shared" si="36181"/>
        <v>263.57142857142856</v>
      </c>
      <c r="F7197" s="13">
        <f t="shared" si="36186"/>
        <v>326.2</v>
      </c>
      <c r="G7197" s="13">
        <f t="shared" si="36192"/>
        <v>273.81339211921312</v>
      </c>
      <c r="H7197" s="5">
        <f t="shared" si="36193"/>
        <v>140</v>
      </c>
      <c r="I7197" s="5">
        <f t="shared" si="36193"/>
        <v>140</v>
      </c>
      <c r="J7197" s="8">
        <f t="shared" si="36191"/>
        <v>0.55098804550056291</v>
      </c>
      <c r="K7197" s="5">
        <f t="shared" si="36184"/>
        <v>6</v>
      </c>
      <c r="L7197" s="8">
        <f t="shared" si="36180"/>
        <v>1.5714285714285714</v>
      </c>
      <c r="M7197" s="8">
        <f t="shared" si="36170"/>
        <v>9.6973949919618683</v>
      </c>
      <c r="N7197" s="5">
        <v>49102</v>
      </c>
      <c r="O7197" s="18">
        <v>1739</v>
      </c>
    </row>
    <row r="7198" spans="1:15" x14ac:dyDescent="0.2">
      <c r="A7198" s="5" t="s">
        <v>15</v>
      </c>
      <c r="B7198" s="13">
        <v>17932651</v>
      </c>
      <c r="C7198" s="6">
        <f t="shared" si="36190"/>
        <v>44045</v>
      </c>
      <c r="D7198" s="5">
        <f t="shared" si="36187"/>
        <v>43</v>
      </c>
      <c r="E7198" s="13">
        <f t="shared" si="36181"/>
        <v>245</v>
      </c>
      <c r="F7198" s="13">
        <f t="shared" si="36186"/>
        <v>281</v>
      </c>
      <c r="G7198" s="13">
        <f t="shared" si="36192"/>
        <v>274.05317819434504</v>
      </c>
      <c r="H7198" s="5">
        <f t="shared" si="36193"/>
        <v>141</v>
      </c>
      <c r="I7198" s="5">
        <f t="shared" si="36193"/>
        <v>141</v>
      </c>
      <c r="J7198" s="8">
        <f t="shared" si="36191"/>
        <v>0.50935853494823258</v>
      </c>
      <c r="K7198" s="5">
        <f t="shared" si="36184"/>
        <v>-8</v>
      </c>
      <c r="L7198" s="8">
        <f t="shared" si="36180"/>
        <v>0.42857142857142855</v>
      </c>
      <c r="M7198" s="8">
        <f t="shared" si="36170"/>
        <v>9.6527836291466329</v>
      </c>
      <c r="N7198" s="5">
        <v>49145</v>
      </c>
      <c r="O7198" s="18">
        <v>1731</v>
      </c>
    </row>
    <row r="7199" spans="1:15" x14ac:dyDescent="0.2">
      <c r="A7199" s="5" t="s">
        <v>15</v>
      </c>
      <c r="B7199" s="13">
        <v>17932651</v>
      </c>
      <c r="C7199" s="6">
        <f t="shared" si="36190"/>
        <v>44046</v>
      </c>
      <c r="D7199" s="5">
        <f t="shared" si="36187"/>
        <v>290</v>
      </c>
      <c r="E7199" s="13">
        <f t="shared" si="36181"/>
        <v>280.57142857142856</v>
      </c>
      <c r="F7199" s="13">
        <f t="shared" si="36186"/>
        <v>294</v>
      </c>
      <c r="G7199" s="13">
        <f t="shared" si="36192"/>
        <v>275.67034009639735</v>
      </c>
      <c r="H7199" s="5">
        <f t="shared" si="36193"/>
        <v>142</v>
      </c>
      <c r="I7199" s="5">
        <f t="shared" si="36193"/>
        <v>142</v>
      </c>
      <c r="J7199" s="8">
        <f t="shared" si="36191"/>
        <v>0.58035595559272246</v>
      </c>
      <c r="K7199" s="5">
        <f t="shared" si="36184"/>
        <v>7</v>
      </c>
      <c r="L7199" s="8">
        <f t="shared" si="36180"/>
        <v>1.4285714285714286</v>
      </c>
      <c r="M7199" s="8">
        <f t="shared" si="36170"/>
        <v>9.6918185716099643</v>
      </c>
      <c r="N7199" s="5">
        <v>49435</v>
      </c>
      <c r="O7199" s="18">
        <v>1738</v>
      </c>
    </row>
    <row r="7200" spans="1:15" x14ac:dyDescent="0.2">
      <c r="A7200" s="5" t="s">
        <v>15</v>
      </c>
      <c r="B7200" s="13">
        <v>17932651</v>
      </c>
      <c r="C7200" s="6">
        <f t="shared" si="36190"/>
        <v>44047</v>
      </c>
      <c r="D7200" s="5">
        <f t="shared" si="36187"/>
        <v>292</v>
      </c>
      <c r="E7200" s="13">
        <f t="shared" si="36181"/>
        <v>283.85714285714283</v>
      </c>
      <c r="F7200" s="13">
        <f t="shared" si="36186"/>
        <v>285.2</v>
      </c>
      <c r="G7200" s="13">
        <f t="shared" si="36192"/>
        <v>277.29865483915341</v>
      </c>
      <c r="H7200" s="5">
        <f t="shared" si="36193"/>
        <v>143</v>
      </c>
      <c r="I7200" s="5">
        <f t="shared" si="36193"/>
        <v>143</v>
      </c>
      <c r="J7200" s="8">
        <f t="shared" si="36191"/>
        <v>0.58376447292267097</v>
      </c>
      <c r="K7200" s="5">
        <f t="shared" si="36184"/>
        <v>6</v>
      </c>
      <c r="L7200" s="8">
        <f t="shared" si="36180"/>
        <v>2</v>
      </c>
      <c r="M7200" s="8">
        <f t="shared" si="36170"/>
        <v>9.7252770937213899</v>
      </c>
      <c r="N7200" s="5">
        <v>49727</v>
      </c>
      <c r="O7200" s="18">
        <v>1744</v>
      </c>
    </row>
    <row r="7201" spans="1:15" x14ac:dyDescent="0.2">
      <c r="A7201" s="5" t="s">
        <v>15</v>
      </c>
      <c r="B7201" s="13">
        <v>17932651</v>
      </c>
      <c r="C7201" s="6">
        <f t="shared" si="36190"/>
        <v>44048</v>
      </c>
      <c r="D7201" s="5">
        <f t="shared" si="36187"/>
        <v>341</v>
      </c>
      <c r="E7201" s="13">
        <f t="shared" si="36181"/>
        <v>300.42857142857144</v>
      </c>
      <c r="F7201" s="13">
        <f t="shared" si="36186"/>
        <v>275.8</v>
      </c>
      <c r="G7201" s="13">
        <f t="shared" si="36192"/>
        <v>279.20021417915285</v>
      </c>
      <c r="H7201" s="5">
        <f t="shared" si="36193"/>
        <v>144</v>
      </c>
      <c r="I7201" s="5">
        <f t="shared" si="36193"/>
        <v>144</v>
      </c>
      <c r="J7201" s="8">
        <f t="shared" si="36191"/>
        <v>0.61425850848804198</v>
      </c>
      <c r="K7201" s="5">
        <f t="shared" si="36184"/>
        <v>7</v>
      </c>
      <c r="L7201" s="8">
        <f t="shared" si="36180"/>
        <v>3</v>
      </c>
      <c r="M7201" s="8">
        <f t="shared" si="36170"/>
        <v>9.7643120361847213</v>
      </c>
      <c r="N7201" s="5">
        <v>50068</v>
      </c>
      <c r="O7201" s="18">
        <v>1751</v>
      </c>
    </row>
    <row r="7202" spans="1:15" x14ac:dyDescent="0.2">
      <c r="A7202" s="5" t="s">
        <v>15</v>
      </c>
      <c r="B7202" s="13">
        <v>17932651</v>
      </c>
      <c r="C7202" s="6">
        <f t="shared" si="36190"/>
        <v>44049</v>
      </c>
      <c r="D7202" s="5">
        <f t="shared" si="36187"/>
        <v>425</v>
      </c>
      <c r="E7202" s="13">
        <f t="shared" si="36181"/>
        <v>313.14285714285717</v>
      </c>
      <c r="F7202" s="13">
        <f t="shared" si="36186"/>
        <v>278.2</v>
      </c>
      <c r="G7202" s="13">
        <f t="shared" si="36192"/>
        <v>281.57019282871227</v>
      </c>
      <c r="H7202" s="5">
        <f t="shared" si="36193"/>
        <v>145</v>
      </c>
      <c r="I7202" s="5">
        <f t="shared" si="36193"/>
        <v>145</v>
      </c>
      <c r="J7202" s="8">
        <f t="shared" si="36191"/>
        <v>0.63634542641239955</v>
      </c>
      <c r="K7202" s="5">
        <f t="shared" si="36184"/>
        <v>1</v>
      </c>
      <c r="L7202" s="8">
        <f t="shared" si="36180"/>
        <v>2.8571428571428572</v>
      </c>
      <c r="M7202" s="8">
        <f t="shared" si="36170"/>
        <v>9.7698884565366271</v>
      </c>
      <c r="N7202" s="5">
        <v>50493</v>
      </c>
      <c r="O7202" s="18">
        <v>1752</v>
      </c>
    </row>
    <row r="7203" spans="1:15" x14ac:dyDescent="0.2">
      <c r="A7203" s="5" t="s">
        <v>15</v>
      </c>
      <c r="B7203" s="13">
        <v>17932651</v>
      </c>
      <c r="C7203" s="6">
        <f t="shared" si="36190"/>
        <v>44050</v>
      </c>
      <c r="D7203" s="5">
        <f t="shared" si="36187"/>
        <v>444</v>
      </c>
      <c r="E7203" s="13">
        <f t="shared" si="36181"/>
        <v>321.14285714285717</v>
      </c>
      <c r="F7203" s="13">
        <f t="shared" si="36186"/>
        <v>358.4</v>
      </c>
      <c r="G7203" s="13">
        <f t="shared" si="36192"/>
        <v>284.04612346495782</v>
      </c>
      <c r="H7203" s="5">
        <f t="shared" si="36193"/>
        <v>146</v>
      </c>
      <c r="I7203" s="5">
        <f t="shared" si="36193"/>
        <v>146</v>
      </c>
      <c r="J7203" s="8">
        <f t="shared" si="36191"/>
        <v>0.64847587975503318</v>
      </c>
      <c r="K7203" s="5">
        <f t="shared" si="36184"/>
        <v>3</v>
      </c>
      <c r="L7203" s="8">
        <f t="shared" si="36180"/>
        <v>3.1428571428571428</v>
      </c>
      <c r="M7203" s="8">
        <f t="shared" si="36170"/>
        <v>9.786617717592339</v>
      </c>
      <c r="N7203" s="5">
        <v>50937</v>
      </c>
      <c r="O7203" s="18">
        <v>1755</v>
      </c>
    </row>
    <row r="7204" spans="1:15" x14ac:dyDescent="0.2">
      <c r="A7204" s="5" t="s">
        <v>15</v>
      </c>
      <c r="B7204" s="13">
        <v>17932651</v>
      </c>
      <c r="C7204" s="6">
        <f t="shared" si="36190"/>
        <v>44051</v>
      </c>
      <c r="D7204" s="5">
        <f t="shared" si="36187"/>
        <v>393</v>
      </c>
      <c r="E7204" s="13">
        <f t="shared" si="36181"/>
        <v>318.28571428571428</v>
      </c>
      <c r="F7204" s="13">
        <f t="shared" si="36186"/>
        <v>379</v>
      </c>
      <c r="G7204" s="13">
        <f t="shared" si="36192"/>
        <v>286.2376566632563</v>
      </c>
      <c r="H7204" s="5">
        <f t="shared" si="36193"/>
        <v>147</v>
      </c>
      <c r="I7204" s="5">
        <f t="shared" si="36193"/>
        <v>147</v>
      </c>
      <c r="J7204" s="8">
        <f t="shared" si="36191"/>
        <v>0.63856557764676547</v>
      </c>
      <c r="K7204" s="5">
        <f t="shared" si="36184"/>
        <v>4</v>
      </c>
      <c r="L7204" s="8">
        <f t="shared" si="36180"/>
        <v>2.8571428571428572</v>
      </c>
      <c r="M7204" s="8">
        <f t="shared" si="36170"/>
        <v>9.8089233989999567</v>
      </c>
      <c r="N7204" s="5">
        <v>51330</v>
      </c>
      <c r="O7204" s="18">
        <v>1759</v>
      </c>
    </row>
    <row r="7205" spans="1:15" x14ac:dyDescent="0.2">
      <c r="A7205" s="5" t="s">
        <v>15</v>
      </c>
      <c r="B7205" s="13">
        <v>17932651</v>
      </c>
      <c r="C7205" s="6">
        <f t="shared" si="36190"/>
        <v>44052</v>
      </c>
      <c r="D7205" s="5">
        <f t="shared" si="36187"/>
        <v>231</v>
      </c>
      <c r="E7205" s="13">
        <f t="shared" si="36181"/>
        <v>345.14285714285717</v>
      </c>
      <c r="F7205" s="13">
        <f t="shared" si="36186"/>
        <v>366.8</v>
      </c>
      <c r="G7205" s="13">
        <f t="shared" si="36192"/>
        <v>287.52580976454624</v>
      </c>
      <c r="H7205" s="5">
        <f t="shared" si="36193"/>
        <v>148</v>
      </c>
      <c r="I7205" s="5">
        <f t="shared" si="36193"/>
        <v>148</v>
      </c>
      <c r="J7205" s="8">
        <f t="shared" si="36191"/>
        <v>0.68805445199139947</v>
      </c>
      <c r="K7205" s="5">
        <f t="shared" si="36184"/>
        <v>0</v>
      </c>
      <c r="L7205" s="8">
        <f t="shared" si="36180"/>
        <v>4</v>
      </c>
      <c r="M7205" s="8">
        <f t="shared" si="36170"/>
        <v>9.8089233989999567</v>
      </c>
      <c r="N7205" s="5">
        <v>51561</v>
      </c>
      <c r="O7205" s="18">
        <v>1759</v>
      </c>
    </row>
    <row r="7206" spans="1:15" x14ac:dyDescent="0.2">
      <c r="A7206" s="5" t="s">
        <v>15</v>
      </c>
      <c r="B7206" s="13">
        <v>17932651</v>
      </c>
      <c r="C7206" s="6">
        <f t="shared" si="36190"/>
        <v>44053</v>
      </c>
      <c r="D7206" s="5">
        <f t="shared" si="36187"/>
        <v>201</v>
      </c>
      <c r="E7206" s="13">
        <f t="shared" si="36181"/>
        <v>332.42857142857144</v>
      </c>
      <c r="F7206" s="13">
        <f t="shared" si="36186"/>
        <v>338.8</v>
      </c>
      <c r="G7206" s="13">
        <f t="shared" si="36192"/>
        <v>288.64667025527905</v>
      </c>
      <c r="H7206" s="5">
        <f t="shared" si="36193"/>
        <v>149</v>
      </c>
      <c r="I7206" s="5">
        <f t="shared" si="36193"/>
        <v>149</v>
      </c>
      <c r="J7206" s="8">
        <f t="shared" si="36191"/>
        <v>0.65817944228696845</v>
      </c>
      <c r="K7206" s="5">
        <f t="shared" si="36184"/>
        <v>0</v>
      </c>
      <c r="L7206" s="8">
        <f t="shared" si="36180"/>
        <v>3</v>
      </c>
      <c r="M7206" s="8">
        <f t="shared" si="36170"/>
        <v>9.8089233989999567</v>
      </c>
      <c r="N7206" s="5">
        <v>51762</v>
      </c>
      <c r="O7206" s="18">
        <v>1759</v>
      </c>
    </row>
    <row r="7207" spans="1:15" x14ac:dyDescent="0.2">
      <c r="A7207" s="5" t="s">
        <v>15</v>
      </c>
      <c r="B7207" s="13">
        <v>17932651</v>
      </c>
      <c r="C7207" s="6">
        <f t="shared" si="36190"/>
        <v>44054</v>
      </c>
      <c r="D7207" s="5">
        <f t="shared" si="36187"/>
        <v>413</v>
      </c>
      <c r="E7207" s="13">
        <f t="shared" si="36181"/>
        <v>349.71428571428572</v>
      </c>
      <c r="F7207" s="13">
        <f t="shared" si="36186"/>
        <v>336.4</v>
      </c>
      <c r="G7207" s="13">
        <f t="shared" si="36192"/>
        <v>290.94973186061554</v>
      </c>
      <c r="H7207" s="5">
        <f t="shared" si="36193"/>
        <v>150</v>
      </c>
      <c r="I7207" s="5">
        <f t="shared" si="36193"/>
        <v>150</v>
      </c>
      <c r="J7207" s="8">
        <f t="shared" si="36191"/>
        <v>0.68787618228718828</v>
      </c>
      <c r="K7207" s="5">
        <f t="shared" si="36184"/>
        <v>4</v>
      </c>
      <c r="L7207" s="8">
        <f t="shared" ref="L7207:L7270" si="36194">SUM(K7201:K7207)/7</f>
        <v>2.7142857142857144</v>
      </c>
      <c r="M7207" s="8">
        <f t="shared" si="36170"/>
        <v>9.8312290804075761</v>
      </c>
      <c r="N7207" s="5">
        <v>52175</v>
      </c>
      <c r="O7207" s="18">
        <v>1763</v>
      </c>
    </row>
    <row r="7208" spans="1:15" x14ac:dyDescent="0.2">
      <c r="A7208" s="5" t="s">
        <v>15</v>
      </c>
      <c r="B7208" s="13">
        <v>17932651</v>
      </c>
      <c r="C7208" s="6">
        <f t="shared" si="36190"/>
        <v>44055</v>
      </c>
      <c r="D7208" s="5">
        <f t="shared" si="36187"/>
        <v>413</v>
      </c>
      <c r="E7208" s="13">
        <f t="shared" ref="E7208:E7271" si="36195">SUM(D7202:D7208)/7</f>
        <v>360</v>
      </c>
      <c r="F7208" s="13">
        <f t="shared" si="36186"/>
        <v>330.2</v>
      </c>
      <c r="G7208" s="13">
        <f t="shared" si="36192"/>
        <v>293.2527934659521</v>
      </c>
      <c r="H7208" s="5">
        <f t="shared" si="36193"/>
        <v>151</v>
      </c>
      <c r="I7208" s="5">
        <f t="shared" si="36193"/>
        <v>151</v>
      </c>
      <c r="J7208" s="8">
        <f t="shared" si="36191"/>
        <v>0.70327020646003924</v>
      </c>
      <c r="K7208" s="5">
        <f t="shared" si="36184"/>
        <v>2</v>
      </c>
      <c r="L7208" s="8">
        <f t="shared" si="36194"/>
        <v>2</v>
      </c>
      <c r="M7208" s="8">
        <f t="shared" si="36170"/>
        <v>9.8423819211113841</v>
      </c>
      <c r="N7208" s="5">
        <v>52588</v>
      </c>
      <c r="O7208" s="18">
        <v>1765</v>
      </c>
    </row>
    <row r="7209" spans="1:15" x14ac:dyDescent="0.2">
      <c r="A7209" s="5" t="s">
        <v>15</v>
      </c>
      <c r="B7209" s="13">
        <v>17932651</v>
      </c>
      <c r="C7209" s="6">
        <f t="shared" si="36190"/>
        <v>44056</v>
      </c>
      <c r="D7209" s="5">
        <f t="shared" si="36187"/>
        <v>535</v>
      </c>
      <c r="E7209" s="13">
        <f t="shared" si="36195"/>
        <v>375.71428571428572</v>
      </c>
      <c r="F7209" s="13">
        <f t="shared" si="36186"/>
        <v>358.6</v>
      </c>
      <c r="G7209" s="13">
        <f t="shared" si="36192"/>
        <v>296.23617835422101</v>
      </c>
      <c r="H7209" s="5">
        <f t="shared" si="36193"/>
        <v>152</v>
      </c>
      <c r="I7209" s="5">
        <f t="shared" si="36193"/>
        <v>152</v>
      </c>
      <c r="J7209" s="8">
        <f t="shared" si="36191"/>
        <v>0.72884277503422512</v>
      </c>
      <c r="K7209" s="5">
        <f t="shared" si="36184"/>
        <v>2</v>
      </c>
      <c r="L7209" s="8">
        <f t="shared" si="36194"/>
        <v>2.1428571428571428</v>
      </c>
      <c r="M7209" s="8">
        <f t="shared" si="36170"/>
        <v>9.8535347618151938</v>
      </c>
      <c r="N7209" s="5">
        <v>53123</v>
      </c>
      <c r="O7209" s="18">
        <v>1767</v>
      </c>
    </row>
    <row r="7210" spans="1:15" x14ac:dyDescent="0.2">
      <c r="A7210" s="5" t="s">
        <v>15</v>
      </c>
      <c r="B7210" s="13">
        <v>17932651</v>
      </c>
      <c r="C7210" s="6">
        <f t="shared" si="36190"/>
        <v>44057</v>
      </c>
      <c r="D7210" s="5">
        <f t="shared" si="36187"/>
        <v>538</v>
      </c>
      <c r="E7210" s="13">
        <f t="shared" si="36195"/>
        <v>389.14285714285717</v>
      </c>
      <c r="F7210" s="13">
        <f t="shared" si="36186"/>
        <v>420</v>
      </c>
      <c r="G7210" s="13">
        <f t="shared" si="36192"/>
        <v>299.2362925035456</v>
      </c>
      <c r="H7210" s="5">
        <f t="shared" si="36193"/>
        <v>153</v>
      </c>
      <c r="I7210" s="5">
        <f t="shared" si="36193"/>
        <v>153</v>
      </c>
      <c r="J7210" s="8">
        <f t="shared" si="36191"/>
        <v>0.74943049884999291</v>
      </c>
      <c r="K7210" s="5">
        <f t="shared" si="36184"/>
        <v>5</v>
      </c>
      <c r="L7210" s="8">
        <f t="shared" si="36194"/>
        <v>2.4285714285714284</v>
      </c>
      <c r="M7210" s="8">
        <f t="shared" si="36170"/>
        <v>9.8814168635747155</v>
      </c>
      <c r="N7210" s="5">
        <v>53661</v>
      </c>
      <c r="O7210" s="18">
        <v>1772</v>
      </c>
    </row>
    <row r="7211" spans="1:15" x14ac:dyDescent="0.2">
      <c r="A7211" s="5" t="s">
        <v>15</v>
      </c>
      <c r="B7211" s="13">
        <v>17932651</v>
      </c>
      <c r="C7211" s="6">
        <f t="shared" si="36190"/>
        <v>44058</v>
      </c>
      <c r="D7211" s="5">
        <f t="shared" si="36187"/>
        <v>445</v>
      </c>
      <c r="E7211" s="13">
        <f t="shared" si="36195"/>
        <v>396.57142857142856</v>
      </c>
      <c r="F7211" s="13">
        <f t="shared" si="36186"/>
        <v>468.8</v>
      </c>
      <c r="G7211" s="13">
        <f t="shared" si="36192"/>
        <v>301.71779956014308</v>
      </c>
      <c r="H7211" s="5">
        <f t="shared" ref="H7211:I7226" si="36196">H7210+1</f>
        <v>154</v>
      </c>
      <c r="I7211" s="5">
        <f t="shared" si="36196"/>
        <v>154</v>
      </c>
      <c r="J7211" s="8">
        <f t="shared" si="36191"/>
        <v>0.75805570726379012</v>
      </c>
      <c r="K7211" s="5">
        <f t="shared" si="36184"/>
        <v>5</v>
      </c>
      <c r="L7211" s="8">
        <f t="shared" si="36194"/>
        <v>2.5714285714285716</v>
      </c>
      <c r="M7211" s="8">
        <f t="shared" si="36170"/>
        <v>9.9092989653342372</v>
      </c>
      <c r="N7211" s="5">
        <v>54106</v>
      </c>
      <c r="O7211" s="18">
        <v>1777</v>
      </c>
    </row>
    <row r="7212" spans="1:15" x14ac:dyDescent="0.2">
      <c r="A7212" s="5" t="s">
        <v>15</v>
      </c>
      <c r="B7212" s="13">
        <v>17932651</v>
      </c>
      <c r="C7212" s="6">
        <f t="shared" si="36190"/>
        <v>44059</v>
      </c>
      <c r="D7212" s="5">
        <f t="shared" si="36187"/>
        <v>284</v>
      </c>
      <c r="E7212" s="13">
        <f t="shared" si="36195"/>
        <v>404.14285714285717</v>
      </c>
      <c r="F7212" s="13">
        <f t="shared" si="36186"/>
        <v>443</v>
      </c>
      <c r="G7212" s="13">
        <f t="shared" si="36192"/>
        <v>303.30150294008394</v>
      </c>
      <c r="H7212" s="5">
        <f t="shared" si="36196"/>
        <v>155</v>
      </c>
      <c r="I7212" s="5">
        <f t="shared" si="36196"/>
        <v>155</v>
      </c>
      <c r="J7212" s="8">
        <f t="shared" si="36191"/>
        <v>0.76671653440874199</v>
      </c>
      <c r="K7212" s="5">
        <f t="shared" si="36184"/>
        <v>0</v>
      </c>
      <c r="L7212" s="8">
        <f t="shared" si="36194"/>
        <v>2.5714285714285716</v>
      </c>
      <c r="M7212" s="8">
        <f t="shared" si="36170"/>
        <v>9.9092989653342372</v>
      </c>
      <c r="N7212" s="5">
        <v>54390</v>
      </c>
      <c r="O7212" s="18">
        <v>1777</v>
      </c>
    </row>
    <row r="7213" spans="1:15" x14ac:dyDescent="0.2">
      <c r="A7213" s="5" t="s">
        <v>15</v>
      </c>
      <c r="B7213" s="13">
        <v>17932651</v>
      </c>
      <c r="C7213" s="6">
        <f t="shared" si="36190"/>
        <v>44060</v>
      </c>
      <c r="D7213" s="5">
        <f t="shared" si="36187"/>
        <v>263</v>
      </c>
      <c r="E7213" s="13">
        <f t="shared" si="36195"/>
        <v>413</v>
      </c>
      <c r="F7213" s="13">
        <f t="shared" si="36186"/>
        <v>413</v>
      </c>
      <c r="G7213" s="13">
        <f t="shared" si="36192"/>
        <v>304.76810149263486</v>
      </c>
      <c r="H7213" s="5">
        <f t="shared" si="36196"/>
        <v>156</v>
      </c>
      <c r="I7213" s="5">
        <f t="shared" si="36196"/>
        <v>156</v>
      </c>
      <c r="J7213" s="8">
        <f t="shared" si="36191"/>
        <v>0.77755812858891082</v>
      </c>
      <c r="K7213" s="5">
        <f t="shared" si="36184"/>
        <v>1</v>
      </c>
      <c r="L7213" s="8">
        <f t="shared" si="36194"/>
        <v>2.7142857142857144</v>
      </c>
      <c r="M7213" s="8">
        <f t="shared" si="36170"/>
        <v>9.9148753856861429</v>
      </c>
      <c r="N7213" s="5">
        <v>54653</v>
      </c>
      <c r="O7213" s="18">
        <v>1778</v>
      </c>
    </row>
    <row r="7214" spans="1:15" x14ac:dyDescent="0.2">
      <c r="A7214" s="5" t="s">
        <v>15</v>
      </c>
      <c r="B7214" s="13">
        <v>17932651</v>
      </c>
      <c r="C7214" s="6">
        <f t="shared" si="36190"/>
        <v>44061</v>
      </c>
      <c r="D7214" s="5">
        <f t="shared" si="36187"/>
        <v>396</v>
      </c>
      <c r="E7214" s="13">
        <f t="shared" si="36195"/>
        <v>410.57142857142856</v>
      </c>
      <c r="F7214" s="13">
        <f t="shared" si="36186"/>
        <v>385.2</v>
      </c>
      <c r="G7214" s="13">
        <f t="shared" si="36192"/>
        <v>306.97636395198901</v>
      </c>
      <c r="H7214" s="5">
        <f t="shared" si="36196"/>
        <v>157</v>
      </c>
      <c r="I7214" s="5">
        <f t="shared" si="36196"/>
        <v>157</v>
      </c>
      <c r="J7214" s="8">
        <f t="shared" si="36191"/>
        <v>0.76702179900506007</v>
      </c>
      <c r="K7214" s="5">
        <f t="shared" ref="K7214:K7271" si="36197">O7214-O7213</f>
        <v>2</v>
      </c>
      <c r="L7214" s="8">
        <f t="shared" si="36194"/>
        <v>2.4285714285714284</v>
      </c>
      <c r="M7214" s="8">
        <f t="shared" si="36170"/>
        <v>9.9260282263899509</v>
      </c>
      <c r="N7214" s="5">
        <v>55049</v>
      </c>
      <c r="O7214" s="18">
        <v>1780</v>
      </c>
    </row>
    <row r="7215" spans="1:15" x14ac:dyDescent="0.2">
      <c r="A7215" s="5" t="s">
        <v>15</v>
      </c>
      <c r="B7215" s="13">
        <v>17932651</v>
      </c>
      <c r="C7215" s="6">
        <f t="shared" si="36190"/>
        <v>44062</v>
      </c>
      <c r="D7215" s="5">
        <f t="shared" si="36187"/>
        <v>326</v>
      </c>
      <c r="E7215" s="13">
        <f t="shared" si="36195"/>
        <v>398.14285714285717</v>
      </c>
      <c r="F7215" s="13">
        <f t="shared" si="36186"/>
        <v>342.8</v>
      </c>
      <c r="G7215" s="13">
        <f t="shared" si="36192"/>
        <v>308.79427698670986</v>
      </c>
      <c r="H7215" s="5">
        <f t="shared" si="36196"/>
        <v>158</v>
      </c>
      <c r="I7215" s="5">
        <f t="shared" si="36196"/>
        <v>158</v>
      </c>
      <c r="J7215" s="8">
        <f t="shared" si="36191"/>
        <v>0.7381412718171465</v>
      </c>
      <c r="K7215" s="5">
        <f t="shared" si="36197"/>
        <v>3</v>
      </c>
      <c r="L7215" s="8">
        <f t="shared" si="36194"/>
        <v>2.5714285714285716</v>
      </c>
      <c r="M7215" s="8">
        <f t="shared" si="36170"/>
        <v>9.9427574874456646</v>
      </c>
      <c r="N7215" s="5">
        <v>55375</v>
      </c>
      <c r="O7215" s="18">
        <v>1783</v>
      </c>
    </row>
    <row r="7216" spans="1:15" x14ac:dyDescent="0.2">
      <c r="A7216" s="5" t="s">
        <v>15</v>
      </c>
      <c r="B7216" s="13">
        <v>17932651</v>
      </c>
      <c r="C7216" s="6">
        <f t="shared" si="36190"/>
        <v>44063</v>
      </c>
      <c r="D7216" s="5">
        <f t="shared" si="36187"/>
        <v>395</v>
      </c>
      <c r="E7216" s="13">
        <f t="shared" si="36195"/>
        <v>378.14285714285717</v>
      </c>
      <c r="F7216" s="13">
        <f t="shared" ref="F7216:F7271" si="36198">SUM(D7212:D7216)/5</f>
        <v>332.8</v>
      </c>
      <c r="G7216" s="13">
        <f t="shared" si="36192"/>
        <v>310.99696302571215</v>
      </c>
      <c r="H7216" s="5">
        <f t="shared" si="36196"/>
        <v>159</v>
      </c>
      <c r="I7216" s="5">
        <f t="shared" si="36196"/>
        <v>159</v>
      </c>
      <c r="J7216" s="8">
        <f t="shared" si="36191"/>
        <v>0.69592514400944383</v>
      </c>
      <c r="K7216" s="5">
        <f t="shared" si="36197"/>
        <v>7</v>
      </c>
      <c r="L7216" s="8">
        <f t="shared" si="36194"/>
        <v>3.2857142857142856</v>
      </c>
      <c r="M7216" s="8">
        <f t="shared" si="36170"/>
        <v>9.981792429908996</v>
      </c>
      <c r="N7216" s="5">
        <v>55770</v>
      </c>
      <c r="O7216" s="18">
        <v>1790</v>
      </c>
    </row>
    <row r="7217" spans="1:15" x14ac:dyDescent="0.2">
      <c r="A7217" s="5" t="s">
        <v>15</v>
      </c>
      <c r="B7217" s="13">
        <v>17932651</v>
      </c>
      <c r="C7217" s="6">
        <f t="shared" si="36190"/>
        <v>44064</v>
      </c>
      <c r="D7217" s="5">
        <f t="shared" si="36187"/>
        <v>166</v>
      </c>
      <c r="E7217" s="13">
        <f t="shared" si="36195"/>
        <v>325</v>
      </c>
      <c r="F7217" s="13">
        <f t="shared" si="36198"/>
        <v>309.2</v>
      </c>
      <c r="G7217" s="13">
        <f t="shared" si="36192"/>
        <v>311.92264880412824</v>
      </c>
      <c r="H7217" s="5">
        <f t="shared" si="36196"/>
        <v>160</v>
      </c>
      <c r="I7217" s="5">
        <f t="shared" si="36196"/>
        <v>160</v>
      </c>
      <c r="J7217" s="8">
        <f t="shared" si="36191"/>
        <v>0.5939885745318586</v>
      </c>
      <c r="K7217" s="5">
        <f t="shared" si="36197"/>
        <v>0</v>
      </c>
      <c r="L7217" s="8">
        <f t="shared" si="36194"/>
        <v>2.5714285714285716</v>
      </c>
      <c r="M7217" s="8">
        <f t="shared" si="36170"/>
        <v>9.981792429908996</v>
      </c>
      <c r="N7217" s="5">
        <v>55936</v>
      </c>
      <c r="O7217" s="18">
        <v>1790</v>
      </c>
    </row>
    <row r="7218" spans="1:15" x14ac:dyDescent="0.2">
      <c r="A7218" s="5" t="s">
        <v>15</v>
      </c>
      <c r="B7218" s="13">
        <v>17932651</v>
      </c>
      <c r="C7218" s="6">
        <f t="shared" si="36190"/>
        <v>44065</v>
      </c>
      <c r="D7218" s="5">
        <f t="shared" si="36187"/>
        <v>663</v>
      </c>
      <c r="E7218" s="13">
        <f t="shared" si="36195"/>
        <v>356.14285714285717</v>
      </c>
      <c r="F7218" s="13">
        <f t="shared" si="36198"/>
        <v>389.2</v>
      </c>
      <c r="G7218" s="13">
        <f t="shared" si="36192"/>
        <v>315.61981549744092</v>
      </c>
      <c r="H7218" s="5">
        <f t="shared" si="36196"/>
        <v>161</v>
      </c>
      <c r="I7218" s="5">
        <f t="shared" si="36196"/>
        <v>161</v>
      </c>
      <c r="J7218" s="8">
        <f t="shared" si="36191"/>
        <v>0.64706355653954672</v>
      </c>
      <c r="K7218" s="5">
        <f t="shared" si="36197"/>
        <v>7</v>
      </c>
      <c r="L7218" s="8">
        <f t="shared" si="36194"/>
        <v>2.8571428571428572</v>
      </c>
      <c r="M7218" s="8">
        <f t="shared" si="36170"/>
        <v>10.020827372372327</v>
      </c>
      <c r="N7218" s="5">
        <v>56599</v>
      </c>
      <c r="O7218" s="18">
        <v>1797</v>
      </c>
    </row>
    <row r="7219" spans="1:15" x14ac:dyDescent="0.2">
      <c r="A7219" s="5" t="s">
        <v>15</v>
      </c>
      <c r="B7219" s="13">
        <v>17932651</v>
      </c>
      <c r="C7219" s="6">
        <f t="shared" si="36190"/>
        <v>44066</v>
      </c>
      <c r="D7219" s="5">
        <f t="shared" si="36187"/>
        <v>185</v>
      </c>
      <c r="E7219" s="13">
        <f t="shared" si="36195"/>
        <v>342</v>
      </c>
      <c r="F7219" s="13">
        <f t="shared" si="36198"/>
        <v>347</v>
      </c>
      <c r="G7219" s="13">
        <f t="shared" si="36192"/>
        <v>316.65145326254327</v>
      </c>
      <c r="H7219" s="5">
        <f t="shared" si="36196"/>
        <v>162</v>
      </c>
      <c r="I7219" s="5">
        <f t="shared" si="36196"/>
        <v>162</v>
      </c>
      <c r="J7219" s="8">
        <f t="shared" si="36191"/>
        <v>0.61737309553036324</v>
      </c>
      <c r="K7219" s="5">
        <f t="shared" si="36197"/>
        <v>1</v>
      </c>
      <c r="L7219" s="8">
        <f t="shared" si="36194"/>
        <v>3</v>
      </c>
      <c r="M7219" s="8">
        <f t="shared" si="36170"/>
        <v>10.026403792724231</v>
      </c>
      <c r="N7219" s="5">
        <v>56784</v>
      </c>
      <c r="O7219" s="18">
        <v>1798</v>
      </c>
    </row>
    <row r="7220" spans="1:15" x14ac:dyDescent="0.2">
      <c r="A7220" s="5" t="s">
        <v>15</v>
      </c>
      <c r="B7220" s="13">
        <v>17932651</v>
      </c>
      <c r="C7220" s="6">
        <f t="shared" si="36190"/>
        <v>44067</v>
      </c>
      <c r="D7220" s="5">
        <f t="shared" si="36187"/>
        <v>132</v>
      </c>
      <c r="E7220" s="13">
        <f t="shared" si="36195"/>
        <v>323.28571428571428</v>
      </c>
      <c r="F7220" s="13">
        <f t="shared" si="36198"/>
        <v>308.2</v>
      </c>
      <c r="G7220" s="13">
        <f t="shared" si="36192"/>
        <v>317.38754074899464</v>
      </c>
      <c r="H7220" s="5">
        <f t="shared" si="36196"/>
        <v>163</v>
      </c>
      <c r="I7220" s="5">
        <f t="shared" si="36196"/>
        <v>163</v>
      </c>
      <c r="J7220" s="8">
        <f t="shared" si="36191"/>
        <v>0.58000953440330527</v>
      </c>
      <c r="K7220" s="5">
        <f t="shared" si="36197"/>
        <v>0</v>
      </c>
      <c r="L7220" s="8">
        <f t="shared" si="36194"/>
        <v>2.8571428571428572</v>
      </c>
      <c r="M7220" s="8">
        <f t="shared" si="36170"/>
        <v>10.026403792724231</v>
      </c>
      <c r="N7220" s="5">
        <v>56916</v>
      </c>
      <c r="O7220" s="18">
        <v>1798</v>
      </c>
    </row>
    <row r="7221" spans="1:15" x14ac:dyDescent="0.2">
      <c r="A7221" s="5" t="s">
        <v>15</v>
      </c>
      <c r="B7221" s="13">
        <v>17932651</v>
      </c>
      <c r="C7221" s="6">
        <f t="shared" si="36190"/>
        <v>44068</v>
      </c>
      <c r="D7221" s="5">
        <f t="shared" si="36187"/>
        <v>297</v>
      </c>
      <c r="E7221" s="13">
        <f t="shared" si="36195"/>
        <v>309.14285714285717</v>
      </c>
      <c r="F7221" s="13">
        <f t="shared" si="36198"/>
        <v>288.60000000000002</v>
      </c>
      <c r="G7221" s="13">
        <f t="shared" si="36192"/>
        <v>319.04373759351029</v>
      </c>
      <c r="H7221" s="5">
        <f t="shared" si="36196"/>
        <v>164</v>
      </c>
      <c r="I7221" s="5">
        <f t="shared" si="36196"/>
        <v>164</v>
      </c>
      <c r="J7221" s="8">
        <f t="shared" si="36191"/>
        <v>0.55143733006480156</v>
      </c>
      <c r="K7221" s="5">
        <f t="shared" si="36197"/>
        <v>4</v>
      </c>
      <c r="L7221" s="8">
        <f t="shared" si="36194"/>
        <v>3.1428571428571428</v>
      </c>
      <c r="M7221" s="8">
        <f t="shared" si="36170"/>
        <v>10.048709474131849</v>
      </c>
      <c r="N7221" s="5">
        <v>57213</v>
      </c>
      <c r="O7221" s="18">
        <v>1802</v>
      </c>
    </row>
    <row r="7222" spans="1:15" x14ac:dyDescent="0.2">
      <c r="A7222" s="5" t="s">
        <v>15</v>
      </c>
      <c r="B7222" s="13">
        <v>17932651</v>
      </c>
      <c r="C7222" s="6">
        <f t="shared" si="36190"/>
        <v>44069</v>
      </c>
      <c r="D7222" s="5">
        <f t="shared" si="36187"/>
        <v>347</v>
      </c>
      <c r="E7222" s="13">
        <f t="shared" si="36195"/>
        <v>312.14285714285717</v>
      </c>
      <c r="F7222" s="13">
        <f t="shared" si="36198"/>
        <v>324.8</v>
      </c>
      <c r="G7222" s="13">
        <f t="shared" si="36192"/>
        <v>320.97875545562113</v>
      </c>
      <c r="H7222" s="5">
        <f t="shared" si="36196"/>
        <v>165</v>
      </c>
      <c r="I7222" s="5">
        <f t="shared" si="36196"/>
        <v>165</v>
      </c>
      <c r="J7222" s="8">
        <f t="shared" si="36191"/>
        <v>0.55373511440902401</v>
      </c>
      <c r="K7222" s="5">
        <f t="shared" si="36197"/>
        <v>2</v>
      </c>
      <c r="L7222" s="8">
        <f t="shared" si="36194"/>
        <v>3</v>
      </c>
      <c r="M7222" s="8">
        <f t="shared" si="36170"/>
        <v>10.059862314835659</v>
      </c>
      <c r="N7222" s="5">
        <v>57560</v>
      </c>
      <c r="O7222" s="18">
        <v>1804</v>
      </c>
    </row>
    <row r="7223" spans="1:15" x14ac:dyDescent="0.2">
      <c r="A7223" s="5" t="s">
        <v>15</v>
      </c>
      <c r="B7223" s="13">
        <v>17932651</v>
      </c>
      <c r="C7223" s="6">
        <f t="shared" si="36190"/>
        <v>44070</v>
      </c>
      <c r="D7223" s="5">
        <f t="shared" si="36187"/>
        <v>266</v>
      </c>
      <c r="E7223" s="13">
        <f t="shared" si="36195"/>
        <v>293.71428571428572</v>
      </c>
      <c r="F7223" s="13">
        <f t="shared" si="36198"/>
        <v>245.4</v>
      </c>
      <c r="G7223" s="13">
        <f t="shared" si="36192"/>
        <v>322.46208326922772</v>
      </c>
      <c r="H7223" s="5">
        <f t="shared" si="36196"/>
        <v>166</v>
      </c>
      <c r="I7223" s="5">
        <f t="shared" si="36196"/>
        <v>166</v>
      </c>
      <c r="J7223" s="8">
        <f t="shared" si="36191"/>
        <v>0.51817389068950404</v>
      </c>
      <c r="K7223" s="5">
        <f t="shared" si="36197"/>
        <v>3</v>
      </c>
      <c r="L7223" s="8">
        <f t="shared" si="36194"/>
        <v>2.4285714285714284</v>
      </c>
      <c r="M7223" s="8">
        <f t="shared" si="36170"/>
        <v>10.076591575891372</v>
      </c>
      <c r="N7223" s="5">
        <v>57826</v>
      </c>
      <c r="O7223" s="18">
        <v>1807</v>
      </c>
    </row>
    <row r="7224" spans="1:15" x14ac:dyDescent="0.2">
      <c r="A7224" s="5" t="s">
        <v>15</v>
      </c>
      <c r="B7224" s="13">
        <v>17932651</v>
      </c>
      <c r="C7224" s="6">
        <f t="shared" si="36190"/>
        <v>44071</v>
      </c>
      <c r="D7224" s="5">
        <f t="shared" si="36187"/>
        <v>361</v>
      </c>
      <c r="E7224" s="13">
        <f t="shared" si="36195"/>
        <v>321.57142857142856</v>
      </c>
      <c r="F7224" s="13">
        <f t="shared" si="36198"/>
        <v>280.60000000000002</v>
      </c>
      <c r="G7224" s="13">
        <f t="shared" si="36192"/>
        <v>324.47517101626522</v>
      </c>
      <c r="H7224" s="5">
        <f t="shared" si="36196"/>
        <v>167</v>
      </c>
      <c r="I7224" s="5">
        <f t="shared" si="36196"/>
        <v>167</v>
      </c>
      <c r="J7224" s="8">
        <f t="shared" si="36191"/>
        <v>0.56439521204310561</v>
      </c>
      <c r="K7224" s="5">
        <f t="shared" si="36197"/>
        <v>1</v>
      </c>
      <c r="L7224" s="8">
        <f t="shared" si="36194"/>
        <v>2.5714285714285716</v>
      </c>
      <c r="M7224" s="8">
        <f t="shared" si="36170"/>
        <v>10.082167996243276</v>
      </c>
      <c r="N7224" s="5">
        <v>58187</v>
      </c>
      <c r="O7224" s="18">
        <v>1808</v>
      </c>
    </row>
    <row r="7225" spans="1:15" x14ac:dyDescent="0.2">
      <c r="A7225" s="5" t="s">
        <v>15</v>
      </c>
      <c r="B7225" s="13">
        <v>17932651</v>
      </c>
      <c r="C7225" s="6">
        <f t="shared" si="36190"/>
        <v>44072</v>
      </c>
      <c r="D7225" s="5">
        <f t="shared" si="36187"/>
        <v>265</v>
      </c>
      <c r="E7225" s="13">
        <f t="shared" si="36195"/>
        <v>264.71428571428572</v>
      </c>
      <c r="F7225" s="13">
        <f t="shared" si="36198"/>
        <v>307.2</v>
      </c>
      <c r="G7225" s="13">
        <f t="shared" si="36192"/>
        <v>325.95292240951989</v>
      </c>
      <c r="H7225" s="5">
        <f t="shared" si="36196"/>
        <v>168</v>
      </c>
      <c r="I7225" s="5">
        <f t="shared" si="36196"/>
        <v>168</v>
      </c>
      <c r="J7225" s="8">
        <f t="shared" si="36191"/>
        <v>0.4619968335888901</v>
      </c>
      <c r="K7225" s="5">
        <f t="shared" si="36197"/>
        <v>1</v>
      </c>
      <c r="L7225" s="8">
        <f t="shared" si="36194"/>
        <v>1.7142857142857142</v>
      </c>
      <c r="M7225" s="8">
        <f t="shared" si="36170"/>
        <v>10.08774441659518</v>
      </c>
      <c r="N7225" s="5">
        <v>58452</v>
      </c>
      <c r="O7225" s="18">
        <v>1809</v>
      </c>
    </row>
    <row r="7226" spans="1:15" x14ac:dyDescent="0.2">
      <c r="A7226" s="5" t="s">
        <v>15</v>
      </c>
      <c r="B7226" s="13">
        <v>17932651</v>
      </c>
      <c r="C7226" s="6">
        <f t="shared" si="36190"/>
        <v>44073</v>
      </c>
      <c r="D7226" s="5">
        <f t="shared" si="36187"/>
        <v>132</v>
      </c>
      <c r="E7226" s="13">
        <f t="shared" si="36195"/>
        <v>257.14285714285717</v>
      </c>
      <c r="F7226" s="13">
        <f t="shared" si="36198"/>
        <v>274.2</v>
      </c>
      <c r="G7226" s="13">
        <f t="shared" si="36192"/>
        <v>326.68900989597131</v>
      </c>
      <c r="H7226" s="5">
        <f t="shared" si="36196"/>
        <v>169</v>
      </c>
      <c r="I7226" s="5">
        <f t="shared" si="36196"/>
        <v>169</v>
      </c>
      <c r="J7226" s="8">
        <f t="shared" si="36191"/>
        <v>0.44671885004640915</v>
      </c>
      <c r="K7226" s="5">
        <f t="shared" si="36197"/>
        <v>0</v>
      </c>
      <c r="L7226" s="8">
        <f t="shared" si="36194"/>
        <v>1.5714285714285714</v>
      </c>
      <c r="M7226" s="8">
        <f t="shared" si="36170"/>
        <v>10.08774441659518</v>
      </c>
      <c r="N7226" s="5">
        <v>58584</v>
      </c>
      <c r="O7226" s="18">
        <v>1809</v>
      </c>
    </row>
    <row r="7227" spans="1:15" x14ac:dyDescent="0.2">
      <c r="A7227" s="5" t="s">
        <v>15</v>
      </c>
      <c r="B7227" s="13">
        <v>17932651</v>
      </c>
      <c r="C7227" s="6">
        <f t="shared" si="36190"/>
        <v>44074</v>
      </c>
      <c r="D7227" s="5">
        <f t="shared" ref="D7227:D7271" si="36199">N7227-N7226</f>
        <v>103</v>
      </c>
      <c r="E7227" s="13">
        <f t="shared" si="36195"/>
        <v>253</v>
      </c>
      <c r="F7227" s="13">
        <f t="shared" si="36198"/>
        <v>225.4</v>
      </c>
      <c r="G7227" s="13">
        <f t="shared" si="36192"/>
        <v>327.26338119221748</v>
      </c>
      <c r="H7227" s="5">
        <f t="shared" ref="H7227:I7242" si="36200">H7226+1</f>
        <v>170</v>
      </c>
      <c r="I7227" s="5">
        <f t="shared" si="36200"/>
        <v>170</v>
      </c>
      <c r="J7227" s="8">
        <f t="shared" si="36191"/>
        <v>0.43756701866392589</v>
      </c>
      <c r="K7227" s="5">
        <f t="shared" si="36197"/>
        <v>2</v>
      </c>
      <c r="L7227" s="8">
        <f t="shared" si="36194"/>
        <v>1.8571428571428572</v>
      </c>
      <c r="M7227" s="8">
        <f t="shared" si="36170"/>
        <v>10.09889725729899</v>
      </c>
      <c r="N7227" s="5">
        <v>58687</v>
      </c>
      <c r="O7227" s="18">
        <v>1811</v>
      </c>
    </row>
    <row r="7228" spans="1:15" x14ac:dyDescent="0.2">
      <c r="A7228" s="5" t="s">
        <v>15</v>
      </c>
      <c r="B7228" s="13">
        <v>17932651</v>
      </c>
      <c r="C7228" s="6">
        <f t="shared" si="36190"/>
        <v>44075</v>
      </c>
      <c r="D7228" s="5">
        <f t="shared" si="36199"/>
        <v>336</v>
      </c>
      <c r="E7228" s="13">
        <f t="shared" si="36195"/>
        <v>258.57142857142856</v>
      </c>
      <c r="F7228" s="13">
        <f t="shared" si="36198"/>
        <v>239.4</v>
      </c>
      <c r="G7228" s="13">
        <f t="shared" si="36192"/>
        <v>329.13705843045733</v>
      </c>
      <c r="H7228" s="5">
        <f t="shared" si="36200"/>
        <v>171</v>
      </c>
      <c r="I7228" s="5">
        <f t="shared" si="36200"/>
        <v>171</v>
      </c>
      <c r="J7228" s="8">
        <f t="shared" si="36191"/>
        <v>0.44525459460922145</v>
      </c>
      <c r="K7228" s="5">
        <f t="shared" si="36197"/>
        <v>1</v>
      </c>
      <c r="L7228" s="8">
        <f t="shared" si="36194"/>
        <v>1.4285714285714286</v>
      </c>
      <c r="M7228" s="8">
        <f t="shared" si="36170"/>
        <v>10.104473677650894</v>
      </c>
      <c r="N7228" s="5">
        <v>59023</v>
      </c>
      <c r="O7228" s="18">
        <v>1812</v>
      </c>
    </row>
    <row r="7229" spans="1:15" x14ac:dyDescent="0.2">
      <c r="A7229" s="5" t="s">
        <v>15</v>
      </c>
      <c r="B7229" s="13">
        <v>17932651</v>
      </c>
      <c r="C7229" s="6">
        <f t="shared" si="36190"/>
        <v>44076</v>
      </c>
      <c r="D7229" s="5">
        <f t="shared" si="36199"/>
        <v>240</v>
      </c>
      <c r="E7229" s="13">
        <f t="shared" si="36195"/>
        <v>243.28571428571428</v>
      </c>
      <c r="F7229" s="13">
        <f t="shared" si="36198"/>
        <v>215.2</v>
      </c>
      <c r="G7229" s="13">
        <f t="shared" si="36192"/>
        <v>330.47539931491445</v>
      </c>
      <c r="H7229" s="5">
        <f t="shared" si="36200"/>
        <v>172</v>
      </c>
      <c r="I7229" s="5">
        <f t="shared" si="36200"/>
        <v>172</v>
      </c>
      <c r="J7229" s="8">
        <f t="shared" si="36191"/>
        <v>0.41707586470382224</v>
      </c>
      <c r="K7229" s="5">
        <f t="shared" si="36197"/>
        <v>5</v>
      </c>
      <c r="L7229" s="8">
        <f t="shared" si="36194"/>
        <v>1.8571428571428572</v>
      </c>
      <c r="M7229" s="8">
        <f t="shared" si="36170"/>
        <v>10.132355779410416</v>
      </c>
      <c r="N7229" s="5">
        <v>59263</v>
      </c>
      <c r="O7229" s="18">
        <v>1817</v>
      </c>
    </row>
    <row r="7230" spans="1:15" x14ac:dyDescent="0.2">
      <c r="A7230" s="5" t="s">
        <v>15</v>
      </c>
      <c r="B7230" s="13">
        <v>17932651</v>
      </c>
      <c r="C7230" s="6">
        <f t="shared" si="36190"/>
        <v>44077</v>
      </c>
      <c r="D7230" s="5">
        <f t="shared" si="36199"/>
        <v>264</v>
      </c>
      <c r="E7230" s="13">
        <f t="shared" si="36195"/>
        <v>243</v>
      </c>
      <c r="F7230" s="13">
        <f t="shared" si="36198"/>
        <v>215</v>
      </c>
      <c r="G7230" s="13">
        <f t="shared" si="36192"/>
        <v>331.94757428781719</v>
      </c>
      <c r="H7230" s="5">
        <f t="shared" si="36200"/>
        <v>173</v>
      </c>
      <c r="I7230" s="5">
        <f t="shared" si="36200"/>
        <v>173</v>
      </c>
      <c r="J7230" s="8">
        <f t="shared" si="36191"/>
        <v>0.41485578822599767</v>
      </c>
      <c r="K7230" s="5">
        <f t="shared" si="36197"/>
        <v>2</v>
      </c>
      <c r="L7230" s="8">
        <f t="shared" si="36194"/>
        <v>1.7142857142857142</v>
      </c>
      <c r="M7230" s="8">
        <f t="shared" si="36170"/>
        <v>10.143508620114225</v>
      </c>
      <c r="N7230" s="5">
        <v>59527</v>
      </c>
      <c r="O7230" s="18">
        <v>1819</v>
      </c>
    </row>
    <row r="7231" spans="1:15" x14ac:dyDescent="0.2">
      <c r="A7231" s="5" t="s">
        <v>15</v>
      </c>
      <c r="B7231" s="13">
        <v>17932651</v>
      </c>
      <c r="C7231" s="6">
        <f t="shared" si="36190"/>
        <v>44078</v>
      </c>
      <c r="D7231" s="5">
        <f t="shared" si="36199"/>
        <v>284</v>
      </c>
      <c r="E7231" s="13">
        <f t="shared" si="36195"/>
        <v>232</v>
      </c>
      <c r="F7231" s="13">
        <f t="shared" si="36198"/>
        <v>245.4</v>
      </c>
      <c r="G7231" s="13">
        <f t="shared" si="36192"/>
        <v>333.5312776677581</v>
      </c>
      <c r="H7231" s="5">
        <f t="shared" si="36200"/>
        <v>174</v>
      </c>
      <c r="I7231" s="5">
        <f t="shared" si="36200"/>
        <v>174</v>
      </c>
      <c r="J7231" s="8">
        <f t="shared" si="36191"/>
        <v>0.39443995113219321</v>
      </c>
      <c r="K7231" s="5">
        <f t="shared" si="36197"/>
        <v>2</v>
      </c>
      <c r="L7231" s="8">
        <f t="shared" si="36194"/>
        <v>1.8571428571428572</v>
      </c>
      <c r="M7231" s="8">
        <f t="shared" si="36170"/>
        <v>10.154661460818035</v>
      </c>
      <c r="N7231" s="5">
        <v>59811</v>
      </c>
      <c r="O7231" s="18">
        <v>1821</v>
      </c>
    </row>
    <row r="7232" spans="1:15" x14ac:dyDescent="0.2">
      <c r="A7232" s="5" t="s">
        <v>15</v>
      </c>
      <c r="B7232" s="13">
        <v>17932651</v>
      </c>
      <c r="C7232" s="6">
        <f t="shared" si="36190"/>
        <v>44079</v>
      </c>
      <c r="D7232" s="5">
        <f t="shared" si="36199"/>
        <v>274</v>
      </c>
      <c r="E7232" s="13">
        <f t="shared" si="36195"/>
        <v>233.28571428571428</v>
      </c>
      <c r="F7232" s="13">
        <f t="shared" si="36198"/>
        <v>279.60000000000002</v>
      </c>
      <c r="G7232" s="13">
        <f t="shared" si="36192"/>
        <v>335.0592168441799</v>
      </c>
      <c r="H7232" s="5">
        <f t="shared" si="36200"/>
        <v>175</v>
      </c>
      <c r="I7232" s="5">
        <f t="shared" si="36200"/>
        <v>175</v>
      </c>
      <c r="J7232" s="8">
        <f t="shared" si="36191"/>
        <v>0.39506758244283857</v>
      </c>
      <c r="K7232" s="5">
        <f t="shared" si="36197"/>
        <v>2</v>
      </c>
      <c r="L7232" s="8">
        <f t="shared" si="36194"/>
        <v>2</v>
      </c>
      <c r="M7232" s="8">
        <f t="shared" si="36170"/>
        <v>10.165814301521843</v>
      </c>
      <c r="N7232" s="5">
        <v>60085</v>
      </c>
      <c r="O7232" s="18">
        <v>1823</v>
      </c>
    </row>
    <row r="7233" spans="1:15" x14ac:dyDescent="0.2">
      <c r="A7233" s="5" t="s">
        <v>15</v>
      </c>
      <c r="B7233" s="13">
        <v>17932651</v>
      </c>
      <c r="C7233" s="6">
        <f t="shared" si="36190"/>
        <v>44080</v>
      </c>
      <c r="D7233" s="5">
        <f t="shared" si="36199"/>
        <v>172</v>
      </c>
      <c r="E7233" s="13">
        <f t="shared" si="36195"/>
        <v>239</v>
      </c>
      <c r="F7233" s="13">
        <f t="shared" si="36198"/>
        <v>246.8</v>
      </c>
      <c r="G7233" s="13">
        <f t="shared" si="36192"/>
        <v>336.01836114470746</v>
      </c>
      <c r="H7233" s="5">
        <f t="shared" si="36200"/>
        <v>176</v>
      </c>
      <c r="I7233" s="5">
        <f t="shared" si="36200"/>
        <v>176</v>
      </c>
      <c r="J7233" s="8">
        <f t="shared" si="36191"/>
        <v>0.40315195913056051</v>
      </c>
      <c r="K7233" s="5">
        <f t="shared" si="36197"/>
        <v>0</v>
      </c>
      <c r="L7233" s="8">
        <f t="shared" si="36194"/>
        <v>2</v>
      </c>
      <c r="M7233" s="8">
        <f t="shared" si="36170"/>
        <v>10.165814301521843</v>
      </c>
      <c r="N7233" s="5">
        <v>60257</v>
      </c>
      <c r="O7233" s="18">
        <v>1823</v>
      </c>
    </row>
    <row r="7234" spans="1:15" x14ac:dyDescent="0.2">
      <c r="A7234" s="5" t="s">
        <v>15</v>
      </c>
      <c r="B7234" s="13">
        <v>17932651</v>
      </c>
      <c r="C7234" s="6">
        <f t="shared" si="36190"/>
        <v>44081</v>
      </c>
      <c r="D7234" s="5">
        <f t="shared" si="36199"/>
        <v>176</v>
      </c>
      <c r="E7234" s="13">
        <f t="shared" si="36195"/>
        <v>249.42857142857142</v>
      </c>
      <c r="F7234" s="13">
        <f t="shared" si="36198"/>
        <v>234</v>
      </c>
      <c r="G7234" s="13">
        <f t="shared" si="36192"/>
        <v>336.99981112664267</v>
      </c>
      <c r="H7234" s="5">
        <f t="shared" si="36200"/>
        <v>177</v>
      </c>
      <c r="I7234" s="5">
        <f t="shared" si="36200"/>
        <v>177</v>
      </c>
      <c r="J7234" s="8">
        <f t="shared" si="36191"/>
        <v>0.41905374496283476</v>
      </c>
      <c r="K7234" s="5">
        <f t="shared" si="36197"/>
        <v>0</v>
      </c>
      <c r="L7234" s="8">
        <f t="shared" si="36194"/>
        <v>1.7142857142857142</v>
      </c>
      <c r="M7234" s="8">
        <f t="shared" si="36170"/>
        <v>10.165814301521843</v>
      </c>
      <c r="N7234" s="5">
        <v>60433</v>
      </c>
      <c r="O7234" s="18">
        <v>1823</v>
      </c>
    </row>
    <row r="7235" spans="1:15" x14ac:dyDescent="0.2">
      <c r="A7235" s="5" t="s">
        <v>15</v>
      </c>
      <c r="B7235" s="13">
        <v>17932651</v>
      </c>
      <c r="C7235" s="6">
        <f t="shared" si="36190"/>
        <v>44082</v>
      </c>
      <c r="D7235" s="5">
        <f t="shared" si="36199"/>
        <v>262</v>
      </c>
      <c r="E7235" s="13">
        <f t="shared" si="36195"/>
        <v>238.85714285714286</v>
      </c>
      <c r="F7235" s="13">
        <f t="shared" si="36198"/>
        <v>233.6</v>
      </c>
      <c r="G7235" s="13">
        <f t="shared" si="36192"/>
        <v>338.4608332588416</v>
      </c>
      <c r="H7235" s="5">
        <f t="shared" si="36200"/>
        <v>178</v>
      </c>
      <c r="I7235" s="5">
        <f t="shared" si="36200"/>
        <v>178</v>
      </c>
      <c r="J7235" s="8">
        <f t="shared" si="36191"/>
        <v>0.39961854593342716</v>
      </c>
      <c r="K7235" s="5">
        <f t="shared" si="36197"/>
        <v>0</v>
      </c>
      <c r="L7235" s="8">
        <f t="shared" si="36194"/>
        <v>1.5714285714285714</v>
      </c>
      <c r="M7235" s="8">
        <f t="shared" si="36170"/>
        <v>10.165814301521843</v>
      </c>
      <c r="N7235" s="5">
        <v>60695</v>
      </c>
      <c r="O7235" s="18">
        <v>1823</v>
      </c>
    </row>
    <row r="7236" spans="1:15" x14ac:dyDescent="0.2">
      <c r="A7236" s="5" t="s">
        <v>15</v>
      </c>
      <c r="B7236" s="13">
        <v>17932651</v>
      </c>
      <c r="C7236" s="6">
        <f t="shared" si="36190"/>
        <v>44083</v>
      </c>
      <c r="D7236" s="5">
        <f t="shared" si="36199"/>
        <v>183</v>
      </c>
      <c r="E7236" s="13">
        <f t="shared" si="36195"/>
        <v>230.71428571428572</v>
      </c>
      <c r="F7236" s="13">
        <f t="shared" si="36198"/>
        <v>213.4</v>
      </c>
      <c r="G7236" s="13">
        <f t="shared" si="36192"/>
        <v>339.48131818324015</v>
      </c>
      <c r="H7236" s="5">
        <f t="shared" si="36200"/>
        <v>179</v>
      </c>
      <c r="I7236" s="5">
        <f t="shared" si="36200"/>
        <v>179</v>
      </c>
      <c r="J7236" s="8">
        <f t="shared" si="36191"/>
        <v>0.38445881767605955</v>
      </c>
      <c r="K7236" s="5">
        <f t="shared" si="36197"/>
        <v>3</v>
      </c>
      <c r="L7236" s="8">
        <f t="shared" si="36194"/>
        <v>1.2857142857142858</v>
      </c>
      <c r="M7236" s="8">
        <f t="shared" si="36170"/>
        <v>10.182543562577557</v>
      </c>
      <c r="N7236" s="5">
        <v>60878</v>
      </c>
      <c r="O7236" s="18">
        <v>1826</v>
      </c>
    </row>
    <row r="7237" spans="1:15" x14ac:dyDescent="0.2">
      <c r="A7237" s="5" t="s">
        <v>15</v>
      </c>
      <c r="B7237" s="13">
        <v>17932651</v>
      </c>
      <c r="C7237" s="6">
        <f t="shared" si="36190"/>
        <v>44084</v>
      </c>
      <c r="D7237" s="5">
        <f t="shared" si="36199"/>
        <v>323</v>
      </c>
      <c r="E7237" s="13">
        <f t="shared" si="36195"/>
        <v>239.14285714285714</v>
      </c>
      <c r="F7237" s="13">
        <f t="shared" si="36198"/>
        <v>223.2</v>
      </c>
      <c r="G7237" s="13">
        <f t="shared" si="36192"/>
        <v>341.28250195690526</v>
      </c>
      <c r="H7237" s="5">
        <f t="shared" si="36200"/>
        <v>180</v>
      </c>
      <c r="I7237" s="5">
        <f t="shared" si="36200"/>
        <v>180</v>
      </c>
      <c r="J7237" s="8">
        <f t="shared" si="36191"/>
        <v>0.39697784607504161</v>
      </c>
      <c r="K7237" s="5">
        <f t="shared" si="36197"/>
        <v>1</v>
      </c>
      <c r="L7237" s="8">
        <f t="shared" si="36194"/>
        <v>1.1428571428571428</v>
      </c>
      <c r="M7237" s="8">
        <f t="shared" si="36170"/>
        <v>10.188119982929461</v>
      </c>
      <c r="N7237" s="5">
        <v>61201</v>
      </c>
      <c r="O7237" s="18">
        <v>1827</v>
      </c>
    </row>
    <row r="7238" spans="1:15" x14ac:dyDescent="0.2">
      <c r="A7238" s="5" t="s">
        <v>15</v>
      </c>
      <c r="B7238" s="13">
        <v>17932651</v>
      </c>
      <c r="C7238" s="6">
        <f t="shared" si="36190"/>
        <v>44085</v>
      </c>
      <c r="D7238" s="5">
        <f t="shared" si="36199"/>
        <v>304</v>
      </c>
      <c r="E7238" s="13">
        <f t="shared" si="36195"/>
        <v>242</v>
      </c>
      <c r="F7238" s="13">
        <f t="shared" si="36198"/>
        <v>249.6</v>
      </c>
      <c r="G7238" s="13">
        <f t="shared" si="36192"/>
        <v>342.97773374388424</v>
      </c>
      <c r="H7238" s="5">
        <f t="shared" si="36200"/>
        <v>181</v>
      </c>
      <c r="I7238" s="5">
        <f t="shared" si="36200"/>
        <v>181</v>
      </c>
      <c r="J7238" s="8">
        <f t="shared" si="36191"/>
        <v>0.40013227513227512</v>
      </c>
      <c r="K7238" s="5">
        <f t="shared" si="36197"/>
        <v>1</v>
      </c>
      <c r="L7238" s="8">
        <f t="shared" si="36194"/>
        <v>1</v>
      </c>
      <c r="M7238" s="8">
        <f t="shared" si="36170"/>
        <v>10.193696403281367</v>
      </c>
      <c r="N7238" s="5">
        <v>61505</v>
      </c>
      <c r="O7238" s="18">
        <v>1828</v>
      </c>
    </row>
    <row r="7239" spans="1:15" x14ac:dyDescent="0.2">
      <c r="A7239" s="5" t="s">
        <v>15</v>
      </c>
      <c r="B7239" s="13">
        <v>17932651</v>
      </c>
      <c r="C7239" s="6">
        <f t="shared" si="36190"/>
        <v>44086</v>
      </c>
      <c r="D7239" s="5">
        <f t="shared" si="36199"/>
        <v>315</v>
      </c>
      <c r="E7239" s="13">
        <f t="shared" si="36195"/>
        <v>247.85714285714286</v>
      </c>
      <c r="F7239" s="13">
        <f t="shared" si="36198"/>
        <v>277.39999999999998</v>
      </c>
      <c r="G7239" s="13">
        <f t="shared" si="36192"/>
        <v>344.73430615473416</v>
      </c>
      <c r="H7239" s="5">
        <f t="shared" si="36200"/>
        <v>182</v>
      </c>
      <c r="I7239" s="5">
        <f t="shared" si="36200"/>
        <v>182</v>
      </c>
      <c r="J7239" s="8">
        <f t="shared" si="36191"/>
        <v>0.40818343081114405</v>
      </c>
      <c r="K7239" s="5">
        <f t="shared" si="36197"/>
        <v>0</v>
      </c>
      <c r="L7239" s="8">
        <f t="shared" si="36194"/>
        <v>0.7142857142857143</v>
      </c>
      <c r="M7239" s="8">
        <f t="shared" si="36170"/>
        <v>10.193696403281367</v>
      </c>
      <c r="N7239" s="5">
        <v>61820</v>
      </c>
      <c r="O7239" s="18">
        <v>1828</v>
      </c>
    </row>
    <row r="7240" spans="1:15" x14ac:dyDescent="0.2">
      <c r="A7240" s="5" t="s">
        <v>15</v>
      </c>
      <c r="B7240" s="13">
        <v>17932651</v>
      </c>
      <c r="C7240" s="6">
        <f t="shared" si="36190"/>
        <v>44087</v>
      </c>
      <c r="D7240" s="5">
        <f t="shared" si="36199"/>
        <v>259</v>
      </c>
      <c r="E7240" s="13">
        <f t="shared" si="36195"/>
        <v>260.28571428571428</v>
      </c>
      <c r="F7240" s="13">
        <f t="shared" si="36198"/>
        <v>276.8</v>
      </c>
      <c r="G7240" s="13">
        <f t="shared" si="36192"/>
        <v>346.17859902587742</v>
      </c>
      <c r="H7240" s="5">
        <f t="shared" si="36200"/>
        <v>183</v>
      </c>
      <c r="I7240" s="5">
        <f t="shared" si="36200"/>
        <v>183</v>
      </c>
      <c r="J7240" s="8">
        <f t="shared" si="36191"/>
        <v>0.42690884722895855</v>
      </c>
      <c r="K7240" s="5">
        <f t="shared" si="36197"/>
        <v>0</v>
      </c>
      <c r="L7240" s="8">
        <f t="shared" si="36194"/>
        <v>0.7142857142857143</v>
      </c>
      <c r="M7240" s="8">
        <f t="shared" si="36170"/>
        <v>10.193696403281367</v>
      </c>
      <c r="N7240" s="5">
        <v>62079</v>
      </c>
      <c r="O7240" s="18">
        <v>1828</v>
      </c>
    </row>
    <row r="7241" spans="1:15" x14ac:dyDescent="0.2">
      <c r="A7241" s="5" t="s">
        <v>15</v>
      </c>
      <c r="B7241" s="13">
        <v>17932651</v>
      </c>
      <c r="C7241" s="6">
        <f t="shared" si="36190"/>
        <v>44088</v>
      </c>
      <c r="D7241" s="5">
        <f t="shared" si="36199"/>
        <v>182</v>
      </c>
      <c r="E7241" s="13">
        <f t="shared" si="36195"/>
        <v>261.14285714285717</v>
      </c>
      <c r="F7241" s="13">
        <f t="shared" si="36198"/>
        <v>276.60000000000002</v>
      </c>
      <c r="G7241" s="13">
        <f t="shared" si="36192"/>
        <v>347.19350752992403</v>
      </c>
      <c r="H7241" s="5">
        <f t="shared" si="36200"/>
        <v>184</v>
      </c>
      <c r="I7241" s="5">
        <f t="shared" si="36200"/>
        <v>184</v>
      </c>
      <c r="J7241" s="8">
        <f t="shared" si="36191"/>
        <v>0.42649395372493948</v>
      </c>
      <c r="K7241" s="5">
        <f t="shared" si="36197"/>
        <v>1</v>
      </c>
      <c r="L7241" s="8">
        <f t="shared" si="36194"/>
        <v>0.8571428571428571</v>
      </c>
      <c r="M7241" s="8">
        <f t="shared" si="36170"/>
        <v>10.199272823633271</v>
      </c>
      <c r="N7241" s="5">
        <v>62261</v>
      </c>
      <c r="O7241" s="18">
        <v>1829</v>
      </c>
    </row>
    <row r="7242" spans="1:15" x14ac:dyDescent="0.2">
      <c r="A7242" s="5" t="s">
        <v>15</v>
      </c>
      <c r="B7242" s="13">
        <v>17932651</v>
      </c>
      <c r="C7242" s="6">
        <f t="shared" si="36190"/>
        <v>44089</v>
      </c>
      <c r="D7242" s="5">
        <f t="shared" si="36199"/>
        <v>464</v>
      </c>
      <c r="E7242" s="13">
        <f t="shared" si="36195"/>
        <v>290</v>
      </c>
      <c r="F7242" s="13">
        <f t="shared" si="36198"/>
        <v>304.8</v>
      </c>
      <c r="G7242" s="13">
        <f t="shared" si="36192"/>
        <v>349.78096657320771</v>
      </c>
      <c r="H7242" s="5">
        <f t="shared" si="36200"/>
        <v>185</v>
      </c>
      <c r="I7242" s="5">
        <f t="shared" si="36200"/>
        <v>185</v>
      </c>
      <c r="J7242" s="8">
        <f t="shared" si="36191"/>
        <v>0.47161154077581258</v>
      </c>
      <c r="K7242" s="5">
        <f t="shared" si="36197"/>
        <v>5</v>
      </c>
      <c r="L7242" s="8">
        <f t="shared" si="36194"/>
        <v>1.5714285714285714</v>
      </c>
      <c r="M7242" s="8">
        <f t="shared" si="36170"/>
        <v>10.227154925392792</v>
      </c>
      <c r="N7242" s="5">
        <v>62725</v>
      </c>
      <c r="O7242" s="18">
        <v>1834</v>
      </c>
    </row>
    <row r="7243" spans="1:15" x14ac:dyDescent="0.2">
      <c r="A7243" s="5" t="s">
        <v>15</v>
      </c>
      <c r="B7243" s="13">
        <v>17932651</v>
      </c>
      <c r="C7243" s="6">
        <f t="shared" si="36190"/>
        <v>44090</v>
      </c>
      <c r="D7243" s="5">
        <f t="shared" si="36199"/>
        <v>430</v>
      </c>
      <c r="E7243" s="13">
        <f t="shared" si="36195"/>
        <v>325.28571428571428</v>
      </c>
      <c r="F7243" s="13">
        <f t="shared" si="36198"/>
        <v>330</v>
      </c>
      <c r="G7243" s="13">
        <f t="shared" si="36192"/>
        <v>352.17882732452659</v>
      </c>
      <c r="H7243" s="5">
        <f t="shared" ref="H7243:I7258" si="36201">H7242+1</f>
        <v>186</v>
      </c>
      <c r="I7243" s="5">
        <f t="shared" si="36201"/>
        <v>186</v>
      </c>
      <c r="J7243" s="8">
        <f t="shared" si="36191"/>
        <v>0.52651172685209802</v>
      </c>
      <c r="K7243" s="5">
        <f t="shared" si="36197"/>
        <v>3</v>
      </c>
      <c r="L7243" s="8">
        <f t="shared" si="36194"/>
        <v>1.5714285714285714</v>
      </c>
      <c r="M7243" s="8">
        <f t="shared" si="36170"/>
        <v>10.243884186448506</v>
      </c>
      <c r="N7243" s="5">
        <v>63155</v>
      </c>
      <c r="O7243" s="18">
        <v>1837</v>
      </c>
    </row>
    <row r="7244" spans="1:15" x14ac:dyDescent="0.2">
      <c r="A7244" s="5" t="s">
        <v>15</v>
      </c>
      <c r="B7244" s="13">
        <v>17932651</v>
      </c>
      <c r="C7244" s="6">
        <f t="shared" si="36190"/>
        <v>44091</v>
      </c>
      <c r="D7244" s="5">
        <f t="shared" si="36199"/>
        <v>410</v>
      </c>
      <c r="E7244" s="13">
        <f t="shared" si="36195"/>
        <v>337.71428571428572</v>
      </c>
      <c r="F7244" s="13">
        <f t="shared" si="36198"/>
        <v>349</v>
      </c>
      <c r="G7244" s="13">
        <f t="shared" si="36192"/>
        <v>354.46515966880747</v>
      </c>
      <c r="H7244" s="5">
        <f t="shared" si="36201"/>
        <v>187</v>
      </c>
      <c r="I7244" s="5">
        <f t="shared" si="36201"/>
        <v>187</v>
      </c>
      <c r="J7244" s="8">
        <f t="shared" si="36191"/>
        <v>0.54376578507910367</v>
      </c>
      <c r="K7244" s="5">
        <f t="shared" si="36197"/>
        <v>2</v>
      </c>
      <c r="L7244" s="8">
        <f t="shared" si="36194"/>
        <v>1.7142857142857142</v>
      </c>
      <c r="M7244" s="8">
        <f t="shared" si="36170"/>
        <v>10.255037027152316</v>
      </c>
      <c r="N7244" s="5">
        <v>63565</v>
      </c>
      <c r="O7244" s="18">
        <v>1839</v>
      </c>
    </row>
    <row r="7245" spans="1:15" x14ac:dyDescent="0.2">
      <c r="A7245" s="5" t="s">
        <v>15</v>
      </c>
      <c r="B7245" s="13">
        <v>17932651</v>
      </c>
      <c r="C7245" s="6">
        <f t="shared" si="36190"/>
        <v>44092</v>
      </c>
      <c r="D7245" s="5">
        <f t="shared" si="36199"/>
        <v>519</v>
      </c>
      <c r="E7245" s="13">
        <f t="shared" si="36195"/>
        <v>368.42857142857144</v>
      </c>
      <c r="F7245" s="13">
        <f t="shared" si="36198"/>
        <v>401</v>
      </c>
      <c r="G7245" s="13">
        <f t="shared" si="36192"/>
        <v>357.35932183144587</v>
      </c>
      <c r="H7245" s="5">
        <f t="shared" si="36201"/>
        <v>188</v>
      </c>
      <c r="I7245" s="5">
        <f t="shared" si="36201"/>
        <v>188</v>
      </c>
      <c r="J7245" s="8">
        <f t="shared" si="36191"/>
        <v>0.59001166754363887</v>
      </c>
      <c r="K7245" s="5">
        <f t="shared" si="36197"/>
        <v>3</v>
      </c>
      <c r="L7245" s="8">
        <f t="shared" si="36194"/>
        <v>2</v>
      </c>
      <c r="M7245" s="8">
        <f t="shared" si="36170"/>
        <v>10.271766288208028</v>
      </c>
      <c r="N7245" s="5">
        <v>64084</v>
      </c>
      <c r="O7245" s="18">
        <v>1842</v>
      </c>
    </row>
    <row r="7246" spans="1:15" x14ac:dyDescent="0.2">
      <c r="A7246" s="5" t="s">
        <v>15</v>
      </c>
      <c r="B7246" s="13">
        <v>17932651</v>
      </c>
      <c r="C7246" s="6">
        <f t="shared" si="36190"/>
        <v>44093</v>
      </c>
      <c r="D7246" s="5">
        <f t="shared" si="36199"/>
        <v>608</v>
      </c>
      <c r="E7246" s="13">
        <f t="shared" si="36195"/>
        <v>410.28571428571428</v>
      </c>
      <c r="F7246" s="13">
        <f t="shared" si="36198"/>
        <v>486.2</v>
      </c>
      <c r="G7246" s="13">
        <f t="shared" si="36192"/>
        <v>360.74978540540377</v>
      </c>
      <c r="H7246" s="5">
        <f t="shared" si="36201"/>
        <v>189</v>
      </c>
      <c r="I7246" s="5">
        <f t="shared" si="36201"/>
        <v>189</v>
      </c>
      <c r="J7246" s="8">
        <f t="shared" si="36191"/>
        <v>0.65318895855934533</v>
      </c>
      <c r="K7246" s="5">
        <f t="shared" si="36197"/>
        <v>2</v>
      </c>
      <c r="L7246" s="8">
        <f t="shared" si="36194"/>
        <v>2.2857142857142856</v>
      </c>
      <c r="M7246" s="8">
        <f t="shared" si="36170"/>
        <v>10.282919128911837</v>
      </c>
      <c r="N7246" s="5">
        <v>64692</v>
      </c>
      <c r="O7246" s="18">
        <v>1844</v>
      </c>
    </row>
    <row r="7247" spans="1:15" x14ac:dyDescent="0.2">
      <c r="A7247" s="5" t="s">
        <v>15</v>
      </c>
      <c r="B7247" s="13">
        <v>17932651</v>
      </c>
      <c r="C7247" s="6">
        <f t="shared" si="36190"/>
        <v>44094</v>
      </c>
      <c r="D7247" s="5">
        <f t="shared" si="36199"/>
        <v>386</v>
      </c>
      <c r="E7247" s="13">
        <f t="shared" si="36195"/>
        <v>428.42857142857144</v>
      </c>
      <c r="F7247" s="13">
        <f t="shared" si="36198"/>
        <v>470.6</v>
      </c>
      <c r="G7247" s="13">
        <f t="shared" si="36192"/>
        <v>362.90228366123893</v>
      </c>
      <c r="H7247" s="5">
        <f t="shared" si="36201"/>
        <v>190</v>
      </c>
      <c r="I7247" s="5">
        <f t="shared" si="36201"/>
        <v>190</v>
      </c>
      <c r="J7247" s="8">
        <f t="shared" si="36191"/>
        <v>0.67764669729144689</v>
      </c>
      <c r="K7247" s="5">
        <f t="shared" si="36197"/>
        <v>1</v>
      </c>
      <c r="L7247" s="8">
        <f t="shared" si="36194"/>
        <v>2.4285714285714284</v>
      </c>
      <c r="M7247" s="8">
        <f t="shared" si="36170"/>
        <v>10.288495549263741</v>
      </c>
      <c r="N7247" s="5">
        <v>65078</v>
      </c>
      <c r="O7247" s="18">
        <v>1845</v>
      </c>
    </row>
    <row r="7248" spans="1:15" x14ac:dyDescent="0.2">
      <c r="A7248" s="5" t="s">
        <v>15</v>
      </c>
      <c r="B7248" s="13">
        <v>17932651</v>
      </c>
      <c r="C7248" s="6">
        <f t="shared" si="36190"/>
        <v>44095</v>
      </c>
      <c r="D7248" s="5">
        <f t="shared" si="36199"/>
        <v>154</v>
      </c>
      <c r="E7248" s="13">
        <f t="shared" si="36195"/>
        <v>424.42857142857144</v>
      </c>
      <c r="F7248" s="13">
        <f t="shared" si="36198"/>
        <v>415.4</v>
      </c>
      <c r="G7248" s="13">
        <f t="shared" si="36192"/>
        <v>363.76105239543222</v>
      </c>
      <c r="H7248" s="5">
        <f t="shared" si="36201"/>
        <v>191</v>
      </c>
      <c r="I7248" s="5">
        <f t="shared" si="36201"/>
        <v>191</v>
      </c>
      <c r="J7248" s="8">
        <f t="shared" si="36191"/>
        <v>0.66680132866505071</v>
      </c>
      <c r="K7248" s="5">
        <f t="shared" si="36197"/>
        <v>0</v>
      </c>
      <c r="L7248" s="8">
        <f t="shared" si="36194"/>
        <v>2.2857142857142856</v>
      </c>
      <c r="M7248" s="8">
        <f t="shared" si="36170"/>
        <v>10.288495549263741</v>
      </c>
      <c r="N7248" s="5">
        <v>65232</v>
      </c>
      <c r="O7248" s="18">
        <v>1845</v>
      </c>
    </row>
    <row r="7249" spans="1:15" x14ac:dyDescent="0.2">
      <c r="A7249" s="5" t="s">
        <v>15</v>
      </c>
      <c r="B7249" s="13">
        <v>17932651</v>
      </c>
      <c r="C7249" s="6">
        <f t="shared" si="36190"/>
        <v>44096</v>
      </c>
      <c r="D7249" s="5">
        <f t="shared" si="36199"/>
        <v>521</v>
      </c>
      <c r="E7249" s="13">
        <f t="shared" si="36195"/>
        <v>432.57142857142856</v>
      </c>
      <c r="F7249" s="13">
        <f t="shared" si="36198"/>
        <v>437.6</v>
      </c>
      <c r="G7249" s="13">
        <f t="shared" si="36192"/>
        <v>366.66636739877441</v>
      </c>
      <c r="H7249" s="5">
        <f t="shared" si="36201"/>
        <v>192</v>
      </c>
      <c r="I7249" s="5">
        <f t="shared" si="36201"/>
        <v>192</v>
      </c>
      <c r="J7249" s="8">
        <f t="shared" si="36191"/>
        <v>0.67509269147505968</v>
      </c>
      <c r="K7249" s="5">
        <f t="shared" si="36197"/>
        <v>3</v>
      </c>
      <c r="L7249" s="8">
        <f t="shared" si="36194"/>
        <v>2</v>
      </c>
      <c r="M7249" s="8">
        <f t="shared" si="36170"/>
        <v>10.305224810319455</v>
      </c>
      <c r="N7249" s="5">
        <v>65753</v>
      </c>
      <c r="O7249" s="18">
        <v>1848</v>
      </c>
    </row>
    <row r="7250" spans="1:15" x14ac:dyDescent="0.2">
      <c r="A7250" s="5" t="s">
        <v>15</v>
      </c>
      <c r="B7250" s="13">
        <v>17932651</v>
      </c>
      <c r="C7250" s="6">
        <f t="shared" si="36190"/>
        <v>44097</v>
      </c>
      <c r="D7250" s="5">
        <f t="shared" si="36199"/>
        <v>438</v>
      </c>
      <c r="E7250" s="13">
        <f t="shared" si="36195"/>
        <v>433.71428571428572</v>
      </c>
      <c r="F7250" s="13">
        <f t="shared" si="36198"/>
        <v>421.4</v>
      </c>
      <c r="G7250" s="13">
        <f t="shared" si="36192"/>
        <v>369.10883951290856</v>
      </c>
      <c r="H7250" s="5">
        <f t="shared" si="36201"/>
        <v>193</v>
      </c>
      <c r="I7250" s="5">
        <f t="shared" si="36201"/>
        <v>193</v>
      </c>
      <c r="J7250" s="8">
        <f t="shared" si="36191"/>
        <v>0.67233739112718383</v>
      </c>
      <c r="K7250" s="5">
        <f t="shared" si="36197"/>
        <v>6</v>
      </c>
      <c r="L7250" s="8">
        <f t="shared" si="36194"/>
        <v>2.4285714285714284</v>
      </c>
      <c r="M7250" s="8">
        <f t="shared" si="36170"/>
        <v>10.338683332430882</v>
      </c>
      <c r="N7250" s="5">
        <v>66191</v>
      </c>
      <c r="O7250" s="18">
        <v>1854</v>
      </c>
    </row>
    <row r="7251" spans="1:15" x14ac:dyDescent="0.2">
      <c r="A7251" s="5" t="s">
        <v>15</v>
      </c>
      <c r="B7251" s="13">
        <v>17932651</v>
      </c>
      <c r="C7251" s="6">
        <f t="shared" si="36190"/>
        <v>44098</v>
      </c>
      <c r="D7251" s="5">
        <f t="shared" si="36199"/>
        <v>489</v>
      </c>
      <c r="E7251" s="13">
        <f t="shared" si="36195"/>
        <v>445</v>
      </c>
      <c r="F7251" s="13">
        <f t="shared" si="36198"/>
        <v>397.6</v>
      </c>
      <c r="G7251" s="13">
        <f t="shared" si="36192"/>
        <v>371.83570906498989</v>
      </c>
      <c r="H7251" s="5">
        <f t="shared" si="36201"/>
        <v>194</v>
      </c>
      <c r="I7251" s="5">
        <f t="shared" si="36201"/>
        <v>194</v>
      </c>
      <c r="J7251" s="8">
        <f t="shared" si="36191"/>
        <v>0.68522531044116186</v>
      </c>
      <c r="K7251" s="5">
        <f t="shared" si="36197"/>
        <v>5</v>
      </c>
      <c r="L7251" s="8">
        <f t="shared" si="36194"/>
        <v>2.8571428571428572</v>
      </c>
      <c r="M7251" s="8">
        <f t="shared" si="36170"/>
        <v>10.366565434190404</v>
      </c>
      <c r="N7251" s="5">
        <v>66680</v>
      </c>
      <c r="O7251" s="18">
        <v>1859</v>
      </c>
    </row>
    <row r="7252" spans="1:15" x14ac:dyDescent="0.2">
      <c r="A7252" s="5" t="s">
        <v>15</v>
      </c>
      <c r="B7252" s="13">
        <v>17932651</v>
      </c>
      <c r="C7252" s="6">
        <f t="shared" ref="C7252:C7271" si="36202">C7251+1</f>
        <v>44099</v>
      </c>
      <c r="D7252" s="5">
        <f t="shared" si="36199"/>
        <v>598</v>
      </c>
      <c r="E7252" s="13">
        <f t="shared" si="36195"/>
        <v>456.28571428571428</v>
      </c>
      <c r="F7252" s="13">
        <f t="shared" si="36198"/>
        <v>440</v>
      </c>
      <c r="G7252" s="13">
        <f t="shared" si="36192"/>
        <v>375.17040843542873</v>
      </c>
      <c r="H7252" s="5">
        <f t="shared" si="36201"/>
        <v>195</v>
      </c>
      <c r="I7252" s="5">
        <f t="shared" si="36201"/>
        <v>195</v>
      </c>
      <c r="J7252" s="8">
        <f t="shared" si="36191"/>
        <v>0.69782176487295455</v>
      </c>
      <c r="K7252" s="5">
        <f t="shared" si="36197"/>
        <v>2</v>
      </c>
      <c r="L7252" s="8">
        <f t="shared" si="36194"/>
        <v>2.7142857142857144</v>
      </c>
      <c r="M7252" s="8">
        <f t="shared" si="36170"/>
        <v>10.377718274894214</v>
      </c>
      <c r="N7252" s="5">
        <v>67278</v>
      </c>
      <c r="O7252" s="18">
        <v>1861</v>
      </c>
    </row>
    <row r="7253" spans="1:15" x14ac:dyDescent="0.2">
      <c r="A7253" s="5" t="s">
        <v>15</v>
      </c>
      <c r="B7253" s="13">
        <v>17932651</v>
      </c>
      <c r="C7253" s="6">
        <f t="shared" si="36202"/>
        <v>44100</v>
      </c>
      <c r="D7253" s="5">
        <f t="shared" si="36199"/>
        <v>625</v>
      </c>
      <c r="E7253" s="13">
        <f t="shared" si="36195"/>
        <v>458.71428571428572</v>
      </c>
      <c r="F7253" s="13">
        <f t="shared" si="36198"/>
        <v>534.20000000000005</v>
      </c>
      <c r="G7253" s="13">
        <f t="shared" si="36192"/>
        <v>378.65567115536902</v>
      </c>
      <c r="H7253" s="5">
        <f t="shared" si="36201"/>
        <v>196</v>
      </c>
      <c r="I7253" s="5">
        <f t="shared" si="36201"/>
        <v>196</v>
      </c>
      <c r="J7253" s="8">
        <f t="shared" si="36191"/>
        <v>0.69667436168920216</v>
      </c>
      <c r="K7253" s="5">
        <f t="shared" si="36197"/>
        <v>2</v>
      </c>
      <c r="L7253" s="8">
        <f t="shared" si="36194"/>
        <v>2.7142857142857144</v>
      </c>
      <c r="M7253" s="8">
        <f t="shared" si="36170"/>
        <v>10.388871115598022</v>
      </c>
      <c r="N7253" s="5">
        <v>67903</v>
      </c>
      <c r="O7253" s="18">
        <v>1863</v>
      </c>
    </row>
    <row r="7254" spans="1:15" x14ac:dyDescent="0.2">
      <c r="A7254" s="5" t="s">
        <v>15</v>
      </c>
      <c r="B7254" s="13">
        <v>17932651</v>
      </c>
      <c r="C7254" s="6">
        <f t="shared" si="36202"/>
        <v>44101</v>
      </c>
      <c r="D7254" s="5">
        <f t="shared" si="36199"/>
        <v>492</v>
      </c>
      <c r="E7254" s="13">
        <f t="shared" si="36195"/>
        <v>473.85714285714283</v>
      </c>
      <c r="F7254" s="13">
        <f t="shared" si="36198"/>
        <v>528.4</v>
      </c>
      <c r="G7254" s="13">
        <f t="shared" si="36192"/>
        <v>381.39926996850602</v>
      </c>
      <c r="H7254" s="5">
        <f t="shared" si="36201"/>
        <v>197</v>
      </c>
      <c r="I7254" s="5">
        <f t="shared" si="36201"/>
        <v>197</v>
      </c>
      <c r="J7254" s="8">
        <f t="shared" si="36191"/>
        <v>0.71469355655387135</v>
      </c>
      <c r="K7254" s="5">
        <f t="shared" si="36197"/>
        <v>1</v>
      </c>
      <c r="L7254" s="8">
        <f t="shared" si="36194"/>
        <v>2.7142857142857144</v>
      </c>
      <c r="M7254" s="8">
        <f t="shared" si="36170"/>
        <v>10.394447535949926</v>
      </c>
      <c r="N7254" s="5">
        <v>68395</v>
      </c>
      <c r="O7254" s="18">
        <v>1864</v>
      </c>
    </row>
    <row r="7255" spans="1:15" x14ac:dyDescent="0.2">
      <c r="A7255" s="5" t="s">
        <v>15</v>
      </c>
      <c r="B7255" s="13">
        <v>17932651</v>
      </c>
      <c r="C7255" s="6">
        <f t="shared" si="36202"/>
        <v>44102</v>
      </c>
      <c r="D7255" s="5">
        <f t="shared" si="36199"/>
        <v>325</v>
      </c>
      <c r="E7255" s="13">
        <f t="shared" si="36195"/>
        <v>498.28571428571428</v>
      </c>
      <c r="F7255" s="13">
        <f t="shared" si="36198"/>
        <v>505.8</v>
      </c>
      <c r="G7255" s="13">
        <f t="shared" si="36192"/>
        <v>383.21160658287499</v>
      </c>
      <c r="H7255" s="5">
        <f t="shared" si="36201"/>
        <v>198</v>
      </c>
      <c r="I7255" s="5">
        <f t="shared" si="36201"/>
        <v>198</v>
      </c>
      <c r="J7255" s="8">
        <f t="shared" si="36191"/>
        <v>0.74620479556384667</v>
      </c>
      <c r="K7255" s="5">
        <f t="shared" si="36197"/>
        <v>1</v>
      </c>
      <c r="L7255" s="8">
        <f t="shared" si="36194"/>
        <v>2.8571428571428572</v>
      </c>
      <c r="M7255" s="8">
        <f t="shared" si="36170"/>
        <v>10.400023956301832</v>
      </c>
      <c r="N7255" s="5">
        <v>68720</v>
      </c>
      <c r="O7255" s="18">
        <v>1865</v>
      </c>
    </row>
    <row r="7256" spans="1:15" x14ac:dyDescent="0.2">
      <c r="A7256" s="5" t="s">
        <v>15</v>
      </c>
      <c r="B7256" s="13">
        <v>17932651</v>
      </c>
      <c r="C7256" s="6">
        <f t="shared" si="36202"/>
        <v>44103</v>
      </c>
      <c r="D7256" s="5">
        <f t="shared" si="36199"/>
        <v>564</v>
      </c>
      <c r="E7256" s="13">
        <f t="shared" si="36195"/>
        <v>504.42857142857144</v>
      </c>
      <c r="F7256" s="13">
        <f t="shared" si="36198"/>
        <v>520.79999999999995</v>
      </c>
      <c r="G7256" s="13">
        <f t="shared" si="36192"/>
        <v>386.35670766134911</v>
      </c>
      <c r="H7256" s="5">
        <f t="shared" si="36201"/>
        <v>199</v>
      </c>
      <c r="I7256" s="5">
        <f t="shared" si="36201"/>
        <v>199</v>
      </c>
      <c r="J7256" s="8">
        <f t="shared" si="36191"/>
        <v>0.74980888473626095</v>
      </c>
      <c r="K7256" s="5">
        <f t="shared" si="36197"/>
        <v>2</v>
      </c>
      <c r="L7256" s="8">
        <f t="shared" si="36194"/>
        <v>2.7142857142857144</v>
      </c>
      <c r="M7256" s="8">
        <f t="shared" si="36170"/>
        <v>10.411176797005639</v>
      </c>
      <c r="N7256" s="5">
        <v>69284</v>
      </c>
      <c r="O7256" s="18">
        <v>1867</v>
      </c>
    </row>
    <row r="7257" spans="1:15" x14ac:dyDescent="0.2">
      <c r="A7257" s="5" t="s">
        <v>15</v>
      </c>
      <c r="B7257" s="13">
        <v>17932651</v>
      </c>
      <c r="C7257" s="6">
        <f t="shared" si="36202"/>
        <v>44104</v>
      </c>
      <c r="D7257" s="5">
        <f t="shared" si="36199"/>
        <v>538</v>
      </c>
      <c r="E7257" s="13">
        <f t="shared" si="36195"/>
        <v>518.71428571428567</v>
      </c>
      <c r="F7257" s="13">
        <f t="shared" si="36198"/>
        <v>508.8</v>
      </c>
      <c r="G7257" s="13">
        <f t="shared" si="36192"/>
        <v>389.35682181067369</v>
      </c>
      <c r="H7257" s="5">
        <f t="shared" si="36201"/>
        <v>200</v>
      </c>
      <c r="I7257" s="5">
        <f t="shared" si="36201"/>
        <v>200</v>
      </c>
      <c r="J7257" s="8">
        <f t="shared" ref="J7257:J7271" si="36203">E7257/(SUM(N7250:N7256)/7)*100</f>
        <v>0.7653055847706085</v>
      </c>
      <c r="K7257" s="5">
        <f t="shared" si="36197"/>
        <v>5</v>
      </c>
      <c r="L7257" s="8">
        <f t="shared" si="36194"/>
        <v>2.5714285714285716</v>
      </c>
      <c r="M7257" s="8">
        <f t="shared" si="36170"/>
        <v>10.439058898765163</v>
      </c>
      <c r="N7257" s="5">
        <v>69822</v>
      </c>
      <c r="O7257" s="18">
        <v>1872</v>
      </c>
    </row>
    <row r="7258" spans="1:15" x14ac:dyDescent="0.2">
      <c r="A7258" s="5" t="s">
        <v>15</v>
      </c>
      <c r="B7258" s="13">
        <v>17932651</v>
      </c>
      <c r="C7258" s="6">
        <f t="shared" si="36202"/>
        <v>44105</v>
      </c>
      <c r="D7258" s="5">
        <f t="shared" si="36199"/>
        <v>758</v>
      </c>
      <c r="E7258" s="13">
        <f t="shared" si="36195"/>
        <v>557.14285714285711</v>
      </c>
      <c r="F7258" s="13">
        <f t="shared" si="36198"/>
        <v>535.4</v>
      </c>
      <c r="G7258" s="13">
        <f t="shared" si="36192"/>
        <v>393.58374843741728</v>
      </c>
      <c r="H7258" s="5">
        <f t="shared" si="36201"/>
        <v>201</v>
      </c>
      <c r="I7258" s="5">
        <f t="shared" si="36201"/>
        <v>201</v>
      </c>
      <c r="J7258" s="8">
        <f t="shared" si="36203"/>
        <v>0.81575963955974085</v>
      </c>
      <c r="K7258" s="5">
        <f t="shared" si="36197"/>
        <v>8</v>
      </c>
      <c r="L7258" s="8">
        <f t="shared" si="36194"/>
        <v>3</v>
      </c>
      <c r="M7258" s="8">
        <f t="shared" si="36170"/>
        <v>10.483670261580398</v>
      </c>
      <c r="N7258" s="5">
        <v>70580</v>
      </c>
      <c r="O7258" s="18">
        <v>1880</v>
      </c>
    </row>
    <row r="7259" spans="1:15" x14ac:dyDescent="0.2">
      <c r="A7259" s="5" t="s">
        <v>15</v>
      </c>
      <c r="B7259" s="13">
        <v>17932651</v>
      </c>
      <c r="C7259" s="6">
        <f t="shared" si="36202"/>
        <v>44106</v>
      </c>
      <c r="D7259" s="5">
        <f t="shared" si="36199"/>
        <v>777</v>
      </c>
      <c r="E7259" s="13">
        <f t="shared" si="36195"/>
        <v>582.71428571428567</v>
      </c>
      <c r="F7259" s="13">
        <f t="shared" si="36198"/>
        <v>592.4</v>
      </c>
      <c r="G7259" s="13">
        <f t="shared" ref="G7259:G7274" si="36204">N7259/(B7259/100000)</f>
        <v>397.91662705084707</v>
      </c>
      <c r="H7259" s="5">
        <f t="shared" ref="H7259:I7271" si="36205">H7258+1</f>
        <v>202</v>
      </c>
      <c r="I7259" s="5">
        <f t="shared" si="36205"/>
        <v>202</v>
      </c>
      <c r="J7259" s="8">
        <f t="shared" si="36203"/>
        <v>0.84629716462440496</v>
      </c>
      <c r="K7259" s="5">
        <f t="shared" si="36197"/>
        <v>-1</v>
      </c>
      <c r="L7259" s="8">
        <f t="shared" si="36194"/>
        <v>2.5714285714285716</v>
      </c>
      <c r="M7259" s="8">
        <f t="shared" si="36170"/>
        <v>10.478093841228494</v>
      </c>
      <c r="N7259" s="5">
        <v>71357</v>
      </c>
      <c r="O7259" s="18">
        <v>1879</v>
      </c>
    </row>
    <row r="7260" spans="1:15" x14ac:dyDescent="0.2">
      <c r="A7260" s="5" t="s">
        <v>15</v>
      </c>
      <c r="B7260" s="13">
        <v>17932651</v>
      </c>
      <c r="C7260" s="6">
        <f t="shared" si="36202"/>
        <v>44107</v>
      </c>
      <c r="D7260" s="5">
        <f t="shared" si="36199"/>
        <v>706</v>
      </c>
      <c r="E7260" s="13">
        <f t="shared" si="36195"/>
        <v>594.28571428571433</v>
      </c>
      <c r="F7260" s="13">
        <f t="shared" si="36198"/>
        <v>668.6</v>
      </c>
      <c r="G7260" s="13">
        <f t="shared" si="36204"/>
        <v>401.85357981929161</v>
      </c>
      <c r="H7260" s="5">
        <f t="shared" si="36205"/>
        <v>203</v>
      </c>
      <c r="I7260" s="5">
        <f t="shared" si="36205"/>
        <v>203</v>
      </c>
      <c r="J7260" s="8">
        <f t="shared" si="36203"/>
        <v>0.85585965547534171</v>
      </c>
      <c r="K7260" s="5">
        <f t="shared" si="36197"/>
        <v>3</v>
      </c>
      <c r="L7260" s="8">
        <f t="shared" si="36194"/>
        <v>2.7142857142857144</v>
      </c>
      <c r="M7260" s="8">
        <f t="shared" si="36170"/>
        <v>10.494823102284206</v>
      </c>
      <c r="N7260" s="5">
        <v>72063</v>
      </c>
      <c r="O7260" s="18">
        <v>1882</v>
      </c>
    </row>
    <row r="7261" spans="1:15" x14ac:dyDescent="0.2">
      <c r="A7261" s="5" t="s">
        <v>15</v>
      </c>
      <c r="B7261" s="13">
        <v>17932651</v>
      </c>
      <c r="C7261" s="6">
        <f t="shared" si="36202"/>
        <v>44108</v>
      </c>
      <c r="D7261" s="5">
        <f t="shared" si="36199"/>
        <v>518</v>
      </c>
      <c r="E7261" s="13">
        <f t="shared" si="36195"/>
        <v>598</v>
      </c>
      <c r="F7261" s="13">
        <f t="shared" si="36198"/>
        <v>659.4</v>
      </c>
      <c r="G7261" s="13">
        <f t="shared" si="36204"/>
        <v>404.74216556157813</v>
      </c>
      <c r="H7261" s="5">
        <f t="shared" si="36205"/>
        <v>204</v>
      </c>
      <c r="I7261" s="5">
        <f t="shared" si="36205"/>
        <v>204</v>
      </c>
      <c r="J7261" s="8">
        <f t="shared" si="36203"/>
        <v>0.85390058769412169</v>
      </c>
      <c r="K7261" s="5">
        <f t="shared" si="36197"/>
        <v>2</v>
      </c>
      <c r="L7261" s="8">
        <f t="shared" si="36194"/>
        <v>2.8571428571428572</v>
      </c>
      <c r="M7261" s="8">
        <f t="shared" si="36170"/>
        <v>10.505975942988016</v>
      </c>
      <c r="N7261" s="5">
        <v>72581</v>
      </c>
      <c r="O7261" s="18">
        <v>1884</v>
      </c>
    </row>
    <row r="7262" spans="1:15" x14ac:dyDescent="0.2">
      <c r="A7262" s="5" t="s">
        <v>15</v>
      </c>
      <c r="B7262" s="13">
        <v>17932651</v>
      </c>
      <c r="C7262" s="6">
        <f t="shared" si="36202"/>
        <v>44109</v>
      </c>
      <c r="D7262" s="5">
        <f t="shared" si="36199"/>
        <v>414</v>
      </c>
      <c r="E7262" s="13">
        <f t="shared" si="36195"/>
        <v>610.71428571428567</v>
      </c>
      <c r="F7262" s="13">
        <f t="shared" si="36198"/>
        <v>634.6</v>
      </c>
      <c r="G7262" s="13">
        <f t="shared" si="36204"/>
        <v>407.05080358726656</v>
      </c>
      <c r="H7262" s="5">
        <f t="shared" si="36205"/>
        <v>205</v>
      </c>
      <c r="I7262" s="5">
        <f t="shared" si="36205"/>
        <v>205</v>
      </c>
      <c r="J7262" s="8">
        <f t="shared" si="36203"/>
        <v>0.86467222349198114</v>
      </c>
      <c r="K7262" s="5">
        <f t="shared" si="36197"/>
        <v>0</v>
      </c>
      <c r="L7262" s="8">
        <f t="shared" si="36194"/>
        <v>2.7142857142857144</v>
      </c>
      <c r="M7262" s="8">
        <f t="shared" si="36170"/>
        <v>10.505975942988016</v>
      </c>
      <c r="N7262" s="5">
        <v>72995</v>
      </c>
      <c r="O7262" s="18">
        <v>1884</v>
      </c>
    </row>
    <row r="7263" spans="1:15" x14ac:dyDescent="0.2">
      <c r="A7263" s="5" t="s">
        <v>15</v>
      </c>
      <c r="B7263" s="13">
        <v>17932651</v>
      </c>
      <c r="C7263" s="6">
        <f t="shared" si="36202"/>
        <v>44110</v>
      </c>
      <c r="D7263" s="5">
        <f t="shared" si="36199"/>
        <v>847</v>
      </c>
      <c r="E7263" s="13">
        <f t="shared" si="36195"/>
        <v>651.14285714285711</v>
      </c>
      <c r="F7263" s="13">
        <f t="shared" si="36198"/>
        <v>652.4</v>
      </c>
      <c r="G7263" s="13">
        <f t="shared" si="36204"/>
        <v>411.77403162532966</v>
      </c>
      <c r="H7263" s="5">
        <f t="shared" si="36205"/>
        <v>206</v>
      </c>
      <c r="I7263" s="5">
        <f t="shared" si="36205"/>
        <v>206</v>
      </c>
      <c r="J7263" s="8">
        <f t="shared" si="36203"/>
        <v>0.91400932859016382</v>
      </c>
      <c r="K7263" s="5">
        <f t="shared" si="36197"/>
        <v>2</v>
      </c>
      <c r="L7263" s="8">
        <f t="shared" si="36194"/>
        <v>2.7142857142857144</v>
      </c>
      <c r="M7263" s="8">
        <f t="shared" si="36170"/>
        <v>10.517128783691826</v>
      </c>
      <c r="N7263" s="5">
        <v>73842</v>
      </c>
      <c r="O7263" s="18">
        <v>1886</v>
      </c>
    </row>
    <row r="7264" spans="1:15" x14ac:dyDescent="0.2">
      <c r="A7264" s="5" t="s">
        <v>15</v>
      </c>
      <c r="B7264" s="13">
        <v>17932651</v>
      </c>
      <c r="C7264" s="6">
        <f t="shared" si="36202"/>
        <v>44111</v>
      </c>
      <c r="D7264" s="5">
        <f t="shared" si="36199"/>
        <v>773</v>
      </c>
      <c r="E7264" s="13">
        <f t="shared" si="36195"/>
        <v>684.71428571428567</v>
      </c>
      <c r="F7264" s="13">
        <f t="shared" si="36198"/>
        <v>651.6</v>
      </c>
      <c r="G7264" s="13">
        <f t="shared" si="36204"/>
        <v>416.08460455735178</v>
      </c>
      <c r="H7264" s="5">
        <f t="shared" si="36205"/>
        <v>207</v>
      </c>
      <c r="I7264" s="5">
        <f t="shared" si="36205"/>
        <v>207</v>
      </c>
      <c r="J7264" s="8">
        <f t="shared" si="36203"/>
        <v>0.95242826484381216</v>
      </c>
      <c r="K7264" s="5">
        <f t="shared" si="36197"/>
        <v>5</v>
      </c>
      <c r="L7264" s="8">
        <f t="shared" si="36194"/>
        <v>2.7142857142857144</v>
      </c>
      <c r="M7264" s="8">
        <f t="shared" si="36170"/>
        <v>10.545010885451347</v>
      </c>
      <c r="N7264" s="5">
        <v>74615</v>
      </c>
      <c r="O7264" s="18">
        <v>1891</v>
      </c>
    </row>
    <row r="7265" spans="1:15" x14ac:dyDescent="0.2">
      <c r="A7265" s="5" t="s">
        <v>15</v>
      </c>
      <c r="B7265" s="13">
        <v>17932651</v>
      </c>
      <c r="C7265" s="6">
        <f t="shared" si="36202"/>
        <v>44112</v>
      </c>
      <c r="D7265" s="5">
        <f t="shared" si="36199"/>
        <v>1056</v>
      </c>
      <c r="E7265" s="13">
        <f t="shared" si="36195"/>
        <v>727.28571428571433</v>
      </c>
      <c r="F7265" s="13">
        <f t="shared" si="36198"/>
        <v>721.6</v>
      </c>
      <c r="G7265" s="13">
        <f t="shared" si="36204"/>
        <v>421.97330444896295</v>
      </c>
      <c r="H7265" s="5">
        <f t="shared" si="36205"/>
        <v>208</v>
      </c>
      <c r="I7265" s="5">
        <f t="shared" si="36205"/>
        <v>208</v>
      </c>
      <c r="J7265" s="8">
        <f t="shared" si="36203"/>
        <v>1.0021002572667523</v>
      </c>
      <c r="K7265" s="5">
        <f t="shared" si="36197"/>
        <v>3</v>
      </c>
      <c r="L7265" s="8">
        <f t="shared" si="36194"/>
        <v>2</v>
      </c>
      <c r="M7265" s="8">
        <f t="shared" si="36170"/>
        <v>10.561740146507061</v>
      </c>
      <c r="N7265" s="5">
        <v>75671</v>
      </c>
      <c r="O7265" s="18">
        <v>1894</v>
      </c>
    </row>
    <row r="7266" spans="1:15" x14ac:dyDescent="0.2">
      <c r="A7266" s="5" t="s">
        <v>15</v>
      </c>
      <c r="B7266" s="13">
        <v>17932651</v>
      </c>
      <c r="C7266" s="6">
        <f t="shared" si="36202"/>
        <v>44113</v>
      </c>
      <c r="D7266" s="5">
        <f t="shared" si="36199"/>
        <v>1125</v>
      </c>
      <c r="E7266" s="13">
        <f t="shared" si="36195"/>
        <v>777</v>
      </c>
      <c r="F7266" s="13">
        <f t="shared" si="36198"/>
        <v>843</v>
      </c>
      <c r="G7266" s="13">
        <f t="shared" si="36204"/>
        <v>428.24677734485545</v>
      </c>
      <c r="H7266" s="5">
        <f t="shared" si="36205"/>
        <v>209</v>
      </c>
      <c r="I7266" s="5">
        <f t="shared" si="36205"/>
        <v>209</v>
      </c>
      <c r="J7266" s="8">
        <f t="shared" si="36203"/>
        <v>1.0599777051940662</v>
      </c>
      <c r="K7266" s="5">
        <f t="shared" si="36197"/>
        <v>6</v>
      </c>
      <c r="L7266" s="8">
        <f t="shared" si="36194"/>
        <v>3</v>
      </c>
      <c r="M7266" s="8">
        <f t="shared" si="36170"/>
        <v>10.595198668618487</v>
      </c>
      <c r="N7266" s="5">
        <v>76796</v>
      </c>
      <c r="O7266" s="18">
        <v>1900</v>
      </c>
    </row>
    <row r="7267" spans="1:15" x14ac:dyDescent="0.2">
      <c r="A7267" s="5" t="s">
        <v>15</v>
      </c>
      <c r="B7267" s="13">
        <v>17932651</v>
      </c>
      <c r="C7267" s="6">
        <f t="shared" si="36202"/>
        <v>44114</v>
      </c>
      <c r="D7267" s="5">
        <f t="shared" si="36199"/>
        <v>1422</v>
      </c>
      <c r="E7267" s="13">
        <f t="shared" si="36195"/>
        <v>879.28571428571433</v>
      </c>
      <c r="F7267" s="13">
        <f t="shared" si="36198"/>
        <v>1044.5999999999999</v>
      </c>
      <c r="G7267" s="13">
        <f t="shared" si="36204"/>
        <v>436.17644708526359</v>
      </c>
      <c r="H7267" s="5">
        <f t="shared" si="36205"/>
        <v>210</v>
      </c>
      <c r="I7267" s="5">
        <f t="shared" si="36205"/>
        <v>210</v>
      </c>
      <c r="J7267" s="8">
        <f t="shared" si="36203"/>
        <v>1.1869338923139523</v>
      </c>
      <c r="K7267" s="5">
        <f t="shared" si="36197"/>
        <v>5</v>
      </c>
      <c r="L7267" s="8">
        <f t="shared" si="36194"/>
        <v>3.2857142857142856</v>
      </c>
      <c r="M7267" s="8">
        <f t="shared" si="36170"/>
        <v>10.62308077037801</v>
      </c>
      <c r="N7267" s="5">
        <v>78218</v>
      </c>
      <c r="O7267" s="18">
        <v>1905</v>
      </c>
    </row>
    <row r="7268" spans="1:15" x14ac:dyDescent="0.2">
      <c r="A7268" s="5" t="s">
        <v>15</v>
      </c>
      <c r="B7268" s="13">
        <v>17932651</v>
      </c>
      <c r="C7268" s="6">
        <f t="shared" si="36202"/>
        <v>44115</v>
      </c>
      <c r="D7268" s="5">
        <f t="shared" si="36199"/>
        <v>961</v>
      </c>
      <c r="E7268" s="13">
        <f t="shared" si="36195"/>
        <v>942.57142857142856</v>
      </c>
      <c r="F7268" s="13">
        <f t="shared" si="36198"/>
        <v>1067.4000000000001</v>
      </c>
      <c r="G7268" s="13">
        <f t="shared" si="36204"/>
        <v>441.53538704344379</v>
      </c>
      <c r="H7268" s="5">
        <f t="shared" si="36205"/>
        <v>211</v>
      </c>
      <c r="I7268" s="5">
        <f t="shared" si="36205"/>
        <v>211</v>
      </c>
      <c r="J7268" s="8">
        <f t="shared" si="36203"/>
        <v>1.2574373282410742</v>
      </c>
      <c r="K7268" s="5">
        <f t="shared" si="36197"/>
        <v>6</v>
      </c>
      <c r="L7268" s="8">
        <f t="shared" si="36194"/>
        <v>3.8571428571428572</v>
      </c>
      <c r="M7268" s="8">
        <f t="shared" si="36170"/>
        <v>10.656539292489436</v>
      </c>
      <c r="N7268" s="5">
        <v>79179</v>
      </c>
      <c r="O7268" s="18">
        <v>1911</v>
      </c>
    </row>
    <row r="7269" spans="1:15" x14ac:dyDescent="0.2">
      <c r="A7269" s="5" t="s">
        <v>15</v>
      </c>
      <c r="B7269" s="13">
        <v>17932651</v>
      </c>
      <c r="C7269" s="6">
        <f t="shared" si="36202"/>
        <v>44116</v>
      </c>
      <c r="D7269" s="5">
        <f t="shared" si="36199"/>
        <v>802</v>
      </c>
      <c r="E7269" s="13">
        <f t="shared" si="36195"/>
        <v>998</v>
      </c>
      <c r="F7269" s="13">
        <f t="shared" si="36198"/>
        <v>1073.2</v>
      </c>
      <c r="G7269" s="13">
        <f t="shared" si="36204"/>
        <v>446.00767616567117</v>
      </c>
      <c r="H7269" s="5">
        <f t="shared" si="36205"/>
        <v>212</v>
      </c>
      <c r="I7269" s="5">
        <f t="shared" si="36205"/>
        <v>212</v>
      </c>
      <c r="J7269" s="8">
        <f t="shared" si="36203"/>
        <v>1.3148484141264334</v>
      </c>
      <c r="K7269" s="5">
        <f t="shared" si="36197"/>
        <v>2</v>
      </c>
      <c r="L7269" s="8">
        <f t="shared" si="36194"/>
        <v>4.1428571428571432</v>
      </c>
      <c r="M7269" s="8">
        <f t="shared" si="36170"/>
        <v>10.667692133193245</v>
      </c>
      <c r="N7269" s="5">
        <v>79981</v>
      </c>
      <c r="O7269" s="18">
        <v>1913</v>
      </c>
    </row>
    <row r="7270" spans="1:15" x14ac:dyDescent="0.2">
      <c r="A7270" s="5" t="s">
        <v>15</v>
      </c>
      <c r="B7270" s="13">
        <v>17932651</v>
      </c>
      <c r="C7270" s="6">
        <f t="shared" si="36202"/>
        <v>44117</v>
      </c>
      <c r="D7270" s="5">
        <f t="shared" si="36199"/>
        <v>1211</v>
      </c>
      <c r="E7270" s="13">
        <f t="shared" si="36195"/>
        <v>1050</v>
      </c>
      <c r="F7270" s="13">
        <f t="shared" si="36198"/>
        <v>1104.2</v>
      </c>
      <c r="G7270" s="13">
        <f t="shared" si="36204"/>
        <v>452.7607212118275</v>
      </c>
      <c r="H7270" s="5">
        <f t="shared" si="36205"/>
        <v>213</v>
      </c>
      <c r="I7270" s="5">
        <f t="shared" si="36205"/>
        <v>213</v>
      </c>
      <c r="J7270" s="8">
        <f t="shared" si="36203"/>
        <v>1.3654045498623451</v>
      </c>
      <c r="K7270" s="5">
        <f t="shared" si="36197"/>
        <v>4</v>
      </c>
      <c r="L7270" s="8">
        <f t="shared" si="36194"/>
        <v>4.4285714285714288</v>
      </c>
      <c r="M7270" s="8">
        <f t="shared" si="36170"/>
        <v>10.689997814600863</v>
      </c>
      <c r="N7270" s="5">
        <v>81192</v>
      </c>
      <c r="O7270" s="18">
        <v>1917</v>
      </c>
    </row>
    <row r="7271" spans="1:15" x14ac:dyDescent="0.2">
      <c r="A7271" s="5" t="s">
        <v>15</v>
      </c>
      <c r="B7271" s="13">
        <v>17932651</v>
      </c>
      <c r="C7271" s="6">
        <f t="shared" si="36202"/>
        <v>44118</v>
      </c>
      <c r="D7271" s="5">
        <f t="shared" si="36199"/>
        <v>1164</v>
      </c>
      <c r="E7271" s="13">
        <f t="shared" si="36195"/>
        <v>1105.8571428571429</v>
      </c>
      <c r="F7271" s="13">
        <f t="shared" si="36198"/>
        <v>1112</v>
      </c>
      <c r="G7271" s="13">
        <f t="shared" si="36204"/>
        <v>459.25167450144431</v>
      </c>
      <c r="H7271" s="5">
        <f t="shared" si="36205"/>
        <v>214</v>
      </c>
      <c r="I7271" s="5">
        <f t="shared" si="36205"/>
        <v>214</v>
      </c>
      <c r="J7271" s="8">
        <f t="shared" si="36203"/>
        <v>1.4186697748748287</v>
      </c>
      <c r="K7271" s="5">
        <f t="shared" si="36197"/>
        <v>6</v>
      </c>
      <c r="L7271" s="8">
        <f t="shared" ref="L7271" si="36206">SUM(K7265:K7271)/7</f>
        <v>4.5714285714285712</v>
      </c>
      <c r="M7271" s="8">
        <f t="shared" si="36170"/>
        <v>10.723456336712291</v>
      </c>
      <c r="N7271" s="5">
        <v>82356</v>
      </c>
      <c r="O7271" s="18">
        <v>1923</v>
      </c>
    </row>
    <row r="7272" spans="1:15" x14ac:dyDescent="0.2">
      <c r="A7272" s="5" t="s">
        <v>15</v>
      </c>
      <c r="B7272" s="13">
        <v>17932651</v>
      </c>
      <c r="C7272" s="6">
        <f t="shared" ref="C7272:C7277" si="36207">C7271+1</f>
        <v>44119</v>
      </c>
      <c r="D7272" s="5">
        <f t="shared" ref="D7272:D7277" si="36208">N7272-N7271</f>
        <v>1805</v>
      </c>
      <c r="E7272" s="13">
        <f t="shared" ref="E7272:E7278" si="36209">SUM(D7266:D7272)/7</f>
        <v>1212.8571428571429</v>
      </c>
      <c r="F7272" s="13">
        <f t="shared" ref="F7272:F7277" si="36210">SUM(D7268:D7272)/5</f>
        <v>1188.5999999999999</v>
      </c>
      <c r="G7272" s="13">
        <f t="shared" si="36204"/>
        <v>469.31711323663183</v>
      </c>
      <c r="H7272" s="5">
        <f t="shared" ref="H7272:I7274" si="36211">H7271+1</f>
        <v>215</v>
      </c>
      <c r="I7272" s="5">
        <f t="shared" si="36211"/>
        <v>215</v>
      </c>
      <c r="J7272" s="8">
        <f t="shared" ref="J7272:J7277" si="36212">E7272/(SUM(N7265:N7271)/7)*100</f>
        <v>1.534171917606475</v>
      </c>
      <c r="K7272" s="5">
        <f t="shared" ref="K7272:K7277" si="36213">O7272-O7271</f>
        <v>8</v>
      </c>
      <c r="L7272" s="8">
        <f t="shared" ref="L7272:L7278" si="36214">SUM(K7266:K7272)/7</f>
        <v>5.2857142857142856</v>
      </c>
      <c r="M7272" s="8">
        <f t="shared" si="36170"/>
        <v>10.768067699527526</v>
      </c>
      <c r="N7272" s="5">
        <v>84161</v>
      </c>
      <c r="O7272" s="18">
        <v>1931</v>
      </c>
    </row>
    <row r="7273" spans="1:15" x14ac:dyDescent="0.2">
      <c r="A7273" s="5" t="s">
        <v>15</v>
      </c>
      <c r="B7273" s="13">
        <v>17932651</v>
      </c>
      <c r="C7273" s="6">
        <f t="shared" si="36207"/>
        <v>44120</v>
      </c>
      <c r="D7273" s="5">
        <f t="shared" si="36208"/>
        <v>2154</v>
      </c>
      <c r="E7273" s="13">
        <f t="shared" si="36209"/>
        <v>1359.8571428571429</v>
      </c>
      <c r="F7273" s="13">
        <f t="shared" si="36210"/>
        <v>1427.2</v>
      </c>
      <c r="G7273" s="13">
        <f t="shared" si="36204"/>
        <v>481.32872267463409</v>
      </c>
      <c r="H7273" s="5">
        <f t="shared" si="36211"/>
        <v>216</v>
      </c>
      <c r="I7273" s="5">
        <f t="shared" si="36211"/>
        <v>216</v>
      </c>
      <c r="J7273" s="8">
        <f t="shared" si="36212"/>
        <v>1.6941249334825932</v>
      </c>
      <c r="K7273" s="5">
        <f t="shared" si="36213"/>
        <v>5</v>
      </c>
      <c r="L7273" s="8">
        <f t="shared" si="36214"/>
        <v>5.1428571428571432</v>
      </c>
      <c r="M7273" s="8">
        <f t="shared" si="36170"/>
        <v>10.795949801287048</v>
      </c>
      <c r="N7273" s="5">
        <v>86315</v>
      </c>
      <c r="O7273" s="18">
        <v>1936</v>
      </c>
    </row>
    <row r="7274" spans="1:15" x14ac:dyDescent="0.2">
      <c r="A7274" s="5" t="s">
        <v>15</v>
      </c>
      <c r="B7274" s="13">
        <v>17932651</v>
      </c>
      <c r="C7274" s="6">
        <f t="shared" si="36207"/>
        <v>44121</v>
      </c>
      <c r="D7274" s="5">
        <f t="shared" si="36208"/>
        <v>1889</v>
      </c>
      <c r="E7274" s="13">
        <f t="shared" si="36209"/>
        <v>1426.5714285714287</v>
      </c>
      <c r="F7274" s="13">
        <f t="shared" si="36210"/>
        <v>1644.6</v>
      </c>
      <c r="G7274" s="13">
        <f t="shared" si="36204"/>
        <v>491.86258071938158</v>
      </c>
      <c r="H7274" s="5">
        <f t="shared" si="36211"/>
        <v>217</v>
      </c>
      <c r="I7274" s="5">
        <f t="shared" si="36211"/>
        <v>217</v>
      </c>
      <c r="J7274" s="8">
        <f t="shared" si="36212"/>
        <v>1.7476312648538157</v>
      </c>
      <c r="K7274" s="5">
        <f t="shared" si="36213"/>
        <v>7</v>
      </c>
      <c r="L7274" s="8">
        <f t="shared" si="36214"/>
        <v>5.4285714285714288</v>
      </c>
      <c r="M7274" s="8">
        <f t="shared" si="36170"/>
        <v>10.834984743750379</v>
      </c>
      <c r="N7274" s="5">
        <v>88204</v>
      </c>
      <c r="O7274" s="18">
        <v>1943</v>
      </c>
    </row>
    <row r="7275" spans="1:15" x14ac:dyDescent="0.2">
      <c r="A7275" s="5" t="s">
        <v>15</v>
      </c>
      <c r="B7275" s="13">
        <v>17932651</v>
      </c>
      <c r="C7275" s="6">
        <f t="shared" si="36207"/>
        <v>44122</v>
      </c>
      <c r="D7275" s="5">
        <f t="shared" si="36208"/>
        <v>1477</v>
      </c>
      <c r="E7275" s="13">
        <f t="shared" si="36209"/>
        <v>1500.2857142857142</v>
      </c>
      <c r="F7275" s="13">
        <f t="shared" si="36210"/>
        <v>1697.8</v>
      </c>
      <c r="G7275" s="13">
        <f t="shared" ref="G7275" si="36215">N7275/(B7275/100000)</f>
        <v>500.09895357914451</v>
      </c>
      <c r="H7275" s="5">
        <f t="shared" ref="H7275:H7530" si="36216">H7274+1</f>
        <v>218</v>
      </c>
      <c r="I7275" s="5">
        <f t="shared" ref="I7275:I7530" si="36217">I7274+1</f>
        <v>218</v>
      </c>
      <c r="J7275" s="8">
        <f t="shared" si="36212"/>
        <v>1.8063668324767623</v>
      </c>
      <c r="K7275" s="5">
        <f t="shared" si="36213"/>
        <v>0</v>
      </c>
      <c r="L7275" s="8">
        <f t="shared" si="36214"/>
        <v>4.5714285714285712</v>
      </c>
      <c r="M7275" s="8">
        <f t="shared" ref="M7275" si="36218">O7275/(B7275/100000)</f>
        <v>10.834984743750379</v>
      </c>
      <c r="N7275" s="5">
        <v>89681</v>
      </c>
      <c r="O7275" s="18">
        <v>1943</v>
      </c>
    </row>
    <row r="7276" spans="1:15" x14ac:dyDescent="0.2">
      <c r="A7276" s="5" t="s">
        <v>15</v>
      </c>
      <c r="B7276" s="13">
        <v>17932651</v>
      </c>
      <c r="C7276" s="6">
        <f t="shared" si="36207"/>
        <v>44123</v>
      </c>
      <c r="D7276" s="5">
        <f t="shared" si="36208"/>
        <v>863</v>
      </c>
      <c r="E7276" s="13">
        <f t="shared" si="36209"/>
        <v>1509</v>
      </c>
      <c r="F7276" s="13">
        <f t="shared" si="36210"/>
        <v>1637.6</v>
      </c>
      <c r="G7276" s="13">
        <f t="shared" ref="G7276" si="36219">N7276/(B7276/100000)</f>
        <v>504.91140434283807</v>
      </c>
      <c r="H7276" s="5">
        <f t="shared" si="36216"/>
        <v>219</v>
      </c>
      <c r="I7276" s="5">
        <f t="shared" si="36217"/>
        <v>219</v>
      </c>
      <c r="J7276" s="8">
        <f t="shared" si="36212"/>
        <v>1.7846221426278532</v>
      </c>
      <c r="K7276" s="5">
        <f t="shared" si="36213"/>
        <v>3</v>
      </c>
      <c r="L7276" s="8">
        <f t="shared" si="36214"/>
        <v>4.7142857142857144</v>
      </c>
      <c r="M7276" s="8">
        <f t="shared" ref="M7276" si="36220">O7276/(B7276/100000)</f>
        <v>10.851714004806093</v>
      </c>
      <c r="N7276" s="5">
        <v>90544</v>
      </c>
      <c r="O7276" s="18">
        <v>1946</v>
      </c>
    </row>
    <row r="7277" spans="1:15" x14ac:dyDescent="0.2">
      <c r="A7277" s="5" t="s">
        <v>15</v>
      </c>
      <c r="B7277" s="13">
        <v>17932651</v>
      </c>
      <c r="C7277" s="6">
        <f t="shared" si="36207"/>
        <v>44124</v>
      </c>
      <c r="D7277" s="5">
        <f t="shared" si="36208"/>
        <v>2150</v>
      </c>
      <c r="E7277" s="13">
        <f t="shared" si="36209"/>
        <v>1643.1428571428571</v>
      </c>
      <c r="F7277" s="13">
        <f t="shared" si="36210"/>
        <v>1706.6</v>
      </c>
      <c r="G7277" s="13">
        <f t="shared" ref="G7277" si="36221">N7277/(B7277/100000)</f>
        <v>516.90070809943268</v>
      </c>
      <c r="H7277" s="5">
        <f t="shared" si="36216"/>
        <v>220</v>
      </c>
      <c r="I7277" s="5">
        <f t="shared" si="36217"/>
        <v>220</v>
      </c>
      <c r="J7277" s="8">
        <f t="shared" si="36212"/>
        <v>1.9091945761744069</v>
      </c>
      <c r="K7277" s="5">
        <f t="shared" si="36213"/>
        <v>17</v>
      </c>
      <c r="L7277" s="8">
        <f t="shared" si="36214"/>
        <v>6.5714285714285712</v>
      </c>
      <c r="M7277" s="8">
        <f t="shared" ref="M7277" si="36222">O7277/(B7277/100000)</f>
        <v>10.946513150788469</v>
      </c>
      <c r="N7277" s="5">
        <v>92694</v>
      </c>
      <c r="O7277" s="18">
        <v>1963</v>
      </c>
    </row>
    <row r="7278" spans="1:15" x14ac:dyDescent="0.2">
      <c r="A7278" s="5" t="s">
        <v>15</v>
      </c>
      <c r="B7278" s="13">
        <v>17932651</v>
      </c>
      <c r="C7278" s="6">
        <f t="shared" ref="C7278:C7533" si="36223">C7277+1</f>
        <v>44125</v>
      </c>
      <c r="D7278" s="5">
        <f t="shared" ref="D7278" si="36224">N7278-N7277</f>
        <v>2189</v>
      </c>
      <c r="E7278" s="13">
        <f t="shared" si="36209"/>
        <v>1789.5714285714287</v>
      </c>
      <c r="F7278" s="13">
        <f t="shared" ref="F7278" si="36225">SUM(D7274:D7278)/5</f>
        <v>1713.6</v>
      </c>
      <c r="G7278" s="13">
        <f t="shared" ref="G7278" si="36226">N7278/(B7278/100000)</f>
        <v>529.10749224975154</v>
      </c>
      <c r="H7278" s="5">
        <f t="shared" si="36216"/>
        <v>221</v>
      </c>
      <c r="I7278" s="5">
        <f t="shared" si="36217"/>
        <v>221</v>
      </c>
      <c r="J7278" s="8">
        <f t="shared" ref="J7278" si="36227">E7278/(SUM(N7271:N7277)/7)*100</f>
        <v>2.0403775521007241</v>
      </c>
      <c r="K7278" s="5">
        <f t="shared" ref="K7278" si="36228">O7278-O7277</f>
        <v>7</v>
      </c>
      <c r="L7278" s="8">
        <f t="shared" si="36214"/>
        <v>6.7142857142857144</v>
      </c>
      <c r="M7278" s="8">
        <f t="shared" ref="M7278" si="36229">O7278/(B7278/100000)</f>
        <v>10.985548093251801</v>
      </c>
      <c r="N7278" s="5">
        <v>94883</v>
      </c>
      <c r="O7278" s="18">
        <v>1970</v>
      </c>
    </row>
    <row r="7279" spans="1:15" x14ac:dyDescent="0.2">
      <c r="A7279" s="5" t="s">
        <v>15</v>
      </c>
      <c r="B7279" s="13">
        <v>17932651</v>
      </c>
      <c r="C7279" s="6">
        <f t="shared" si="36223"/>
        <v>44126</v>
      </c>
      <c r="D7279" s="5">
        <f t="shared" ref="D7279" si="36230">N7279-N7278</f>
        <v>2624</v>
      </c>
      <c r="E7279" s="13">
        <f t="shared" ref="E7279" si="36231">SUM(D7273:D7279)/7</f>
        <v>1906.5714285714287</v>
      </c>
      <c r="F7279" s="13">
        <f t="shared" ref="F7279" si="36232">SUM(D7275:D7279)/5</f>
        <v>1860.6</v>
      </c>
      <c r="G7279" s="13">
        <f t="shared" ref="G7279" si="36233">N7279/(B7279/100000)</f>
        <v>543.74001925314883</v>
      </c>
      <c r="H7279" s="5">
        <f t="shared" si="36216"/>
        <v>222</v>
      </c>
      <c r="I7279" s="5">
        <f t="shared" si="36217"/>
        <v>222</v>
      </c>
      <c r="J7279" s="8">
        <f t="shared" ref="J7279" si="36234">E7279/(SUM(N7272:N7278)/7)*100</f>
        <v>2.1303086122187072</v>
      </c>
      <c r="K7279" s="5">
        <f t="shared" ref="K7279" si="36235">O7279-O7278</f>
        <v>10</v>
      </c>
      <c r="L7279" s="8">
        <f t="shared" ref="L7279" si="36236">SUM(K7273:K7279)/7</f>
        <v>7</v>
      </c>
      <c r="M7279" s="8">
        <f t="shared" ref="M7279" si="36237">O7279/(B7279/100000)</f>
        <v>11.041312296770844</v>
      </c>
      <c r="N7279" s="5">
        <v>97507</v>
      </c>
      <c r="O7279" s="18">
        <v>1980</v>
      </c>
    </row>
    <row r="7280" spans="1:15" x14ac:dyDescent="0.2">
      <c r="A7280" s="5" t="s">
        <v>15</v>
      </c>
      <c r="B7280" s="13">
        <v>17932651</v>
      </c>
      <c r="C7280" s="6">
        <f t="shared" si="36223"/>
        <v>44127</v>
      </c>
      <c r="D7280" s="5">
        <f t="shared" ref="D7280" si="36238">N7280-N7279</f>
        <v>2740</v>
      </c>
      <c r="E7280" s="13">
        <f t="shared" ref="E7280" si="36239">SUM(D7274:D7280)/7</f>
        <v>1990.2857142857142</v>
      </c>
      <c r="F7280" s="13">
        <f t="shared" ref="F7280" si="36240">SUM(D7276:D7280)/5</f>
        <v>2113.1999999999998</v>
      </c>
      <c r="G7280" s="13">
        <f t="shared" ref="G7280" si="36241">N7280/(B7280/100000)</f>
        <v>559.01941101736713</v>
      </c>
      <c r="H7280" s="5">
        <f t="shared" si="36216"/>
        <v>223</v>
      </c>
      <c r="I7280" s="5">
        <f t="shared" si="36217"/>
        <v>223</v>
      </c>
      <c r="J7280" s="8">
        <f t="shared" ref="J7280" si="36242">E7280/(SUM(N7273:N7279)/7)*100</f>
        <v>2.1774601924267145</v>
      </c>
      <c r="K7280" s="5">
        <f t="shared" ref="K7280" si="36243">O7280-O7279</f>
        <v>14</v>
      </c>
      <c r="L7280" s="8">
        <f t="shared" ref="L7280" si="36244">SUM(K7274:K7280)/7</f>
        <v>8.2857142857142865</v>
      </c>
      <c r="M7280" s="8">
        <f t="shared" ref="M7280" si="36245">O7280/(B7280/100000)</f>
        <v>11.119382181697507</v>
      </c>
      <c r="N7280" s="5">
        <v>100247</v>
      </c>
      <c r="O7280" s="18">
        <v>1994</v>
      </c>
    </row>
    <row r="7281" spans="1:15" x14ac:dyDescent="0.2">
      <c r="A7281" s="5" t="s">
        <v>15</v>
      </c>
      <c r="B7281" s="13">
        <v>17932651</v>
      </c>
      <c r="C7281" s="6">
        <f t="shared" si="36223"/>
        <v>44128</v>
      </c>
      <c r="D7281" s="5">
        <f t="shared" ref="D7281" si="36246">N7281-N7280</f>
        <v>4370</v>
      </c>
      <c r="E7281" s="13">
        <f t="shared" ref="E7281" si="36247">SUM(D7275:D7281)/7</f>
        <v>2344.7142857142858</v>
      </c>
      <c r="F7281" s="13">
        <f t="shared" ref="F7281" si="36248">SUM(D7277:D7281)/5</f>
        <v>2814.6</v>
      </c>
      <c r="G7281" s="13">
        <f t="shared" ref="G7281" si="36249">N7281/(B7281/100000)</f>
        <v>583.38836795518966</v>
      </c>
      <c r="H7281" s="5">
        <f t="shared" si="36216"/>
        <v>224</v>
      </c>
      <c r="I7281" s="5">
        <f t="shared" si="36217"/>
        <v>224</v>
      </c>
      <c r="J7281" s="8">
        <f t="shared" ref="J7281" si="36250">E7281/(SUM(N7274:N7280)/7)*100</f>
        <v>2.5105543318649044</v>
      </c>
      <c r="K7281" s="5">
        <f t="shared" ref="K7281" si="36251">O7281-O7280</f>
        <v>14</v>
      </c>
      <c r="L7281" s="8">
        <f t="shared" ref="L7281" si="36252">SUM(K7275:K7281)/7</f>
        <v>9.2857142857142865</v>
      </c>
      <c r="M7281" s="8">
        <f t="shared" ref="M7281" si="36253">O7281/(B7281/100000)</f>
        <v>11.197452066624169</v>
      </c>
      <c r="N7281" s="5">
        <v>104617</v>
      </c>
      <c r="O7281" s="18">
        <v>2008</v>
      </c>
    </row>
    <row r="7282" spans="1:15" x14ac:dyDescent="0.2">
      <c r="A7282" s="5" t="s">
        <v>15</v>
      </c>
      <c r="B7282" s="13">
        <v>17932651</v>
      </c>
      <c r="C7282" s="6">
        <f t="shared" si="36223"/>
        <v>44129</v>
      </c>
      <c r="D7282" s="5">
        <f t="shared" ref="D7282" si="36254">N7282-N7281</f>
        <v>3142</v>
      </c>
      <c r="E7282" s="13">
        <f t="shared" ref="E7282" si="36255">SUM(D7276:D7282)/7</f>
        <v>2582.5714285714284</v>
      </c>
      <c r="F7282" s="13">
        <f t="shared" ref="F7282" si="36256">SUM(D7278:D7282)/5</f>
        <v>3013</v>
      </c>
      <c r="G7282" s="13">
        <f t="shared" ref="G7282" si="36257">N7282/(B7282/100000)</f>
        <v>600.90948070087347</v>
      </c>
      <c r="H7282" s="5">
        <f t="shared" si="36216"/>
        <v>225</v>
      </c>
      <c r="I7282" s="5">
        <f t="shared" si="36217"/>
        <v>225</v>
      </c>
      <c r="J7282" s="8">
        <f t="shared" ref="J7282" si="36258">E7282/(SUM(N7275:N7281)/7)*100</f>
        <v>2.6975124333567599</v>
      </c>
      <c r="K7282" s="5">
        <f t="shared" ref="K7282" si="36259">O7282-O7281</f>
        <v>9</v>
      </c>
      <c r="L7282" s="8">
        <f t="shared" ref="L7282" si="36260">SUM(K7276:K7282)/7</f>
        <v>10.571428571428571</v>
      </c>
      <c r="M7282" s="8">
        <f t="shared" ref="M7282" si="36261">O7282/(B7282/100000)</f>
        <v>11.247639849791311</v>
      </c>
      <c r="N7282" s="5">
        <v>107759</v>
      </c>
      <c r="O7282" s="18">
        <v>2017</v>
      </c>
    </row>
    <row r="7283" spans="1:15" x14ac:dyDescent="0.2">
      <c r="A7283" s="5" t="s">
        <v>15</v>
      </c>
      <c r="B7283" s="13">
        <v>17932651</v>
      </c>
      <c r="C7283" s="6">
        <f t="shared" si="36223"/>
        <v>44130</v>
      </c>
      <c r="D7283" s="5">
        <f t="shared" ref="D7283" si="36262">N7283-N7282</f>
        <v>2757</v>
      </c>
      <c r="E7283" s="13">
        <f t="shared" ref="E7283" si="36263">SUM(D7277:D7283)/7</f>
        <v>2853.1428571428573</v>
      </c>
      <c r="F7283" s="13">
        <f t="shared" ref="F7283" si="36264">SUM(D7279:D7283)/5</f>
        <v>3126.6</v>
      </c>
      <c r="G7283" s="13">
        <f t="shared" ref="G7283" si="36265">N7283/(B7283/100000)</f>
        <v>616.28367161107406</v>
      </c>
      <c r="H7283" s="5">
        <f t="shared" si="36216"/>
        <v>226</v>
      </c>
      <c r="I7283" s="5">
        <f t="shared" si="36217"/>
        <v>226</v>
      </c>
      <c r="J7283" s="8">
        <f t="shared" ref="J7283" si="36266">E7283/(SUM(N7276:N7282)/7)*100</f>
        <v>2.9018483082480082</v>
      </c>
      <c r="K7283" s="5">
        <f t="shared" ref="K7283" si="36267">O7283-O7282</f>
        <v>7</v>
      </c>
      <c r="L7283" s="8">
        <f t="shared" ref="L7283" si="36268">SUM(K7277:K7283)/7</f>
        <v>11.142857142857142</v>
      </c>
      <c r="M7283" s="8">
        <f t="shared" ref="M7283" si="36269">O7283/(B7283/100000)</f>
        <v>11.286674792254642</v>
      </c>
      <c r="N7283" s="5">
        <v>110516</v>
      </c>
      <c r="O7283" s="18">
        <v>2024</v>
      </c>
    </row>
    <row r="7284" spans="1:15" x14ac:dyDescent="0.2">
      <c r="A7284" s="5" t="s">
        <v>15</v>
      </c>
      <c r="B7284" s="13">
        <v>17932651</v>
      </c>
      <c r="C7284" s="6">
        <f t="shared" si="36223"/>
        <v>44131</v>
      </c>
      <c r="D7284" s="5">
        <f t="shared" ref="D7284" si="36270">N7284-N7283</f>
        <v>3678</v>
      </c>
      <c r="E7284" s="13">
        <f t="shared" ref="E7284" si="36271">SUM(D7278:D7284)/7</f>
        <v>3071.4285714285716</v>
      </c>
      <c r="F7284" s="13">
        <f t="shared" ref="F7284" si="36272">SUM(D7280:D7284)/5</f>
        <v>3337.4</v>
      </c>
      <c r="G7284" s="13">
        <f t="shared" ref="G7284" si="36273">N7284/(B7284/100000)</f>
        <v>636.79374566537876</v>
      </c>
      <c r="H7284" s="5">
        <f t="shared" si="36216"/>
        <v>227</v>
      </c>
      <c r="I7284" s="5">
        <f t="shared" si="36217"/>
        <v>227</v>
      </c>
      <c r="J7284" s="8">
        <f t="shared" ref="J7284" si="36274">E7284/(SUM(N7277:N7283)/7)*100</f>
        <v>3.0357669829982932</v>
      </c>
      <c r="K7284" s="5">
        <f t="shared" ref="K7284" si="36275">O7284-O7283</f>
        <v>7</v>
      </c>
      <c r="L7284" s="8">
        <f t="shared" ref="L7284" si="36276">SUM(K7278:K7284)/7</f>
        <v>9.7142857142857135</v>
      </c>
      <c r="M7284" s="8">
        <f t="shared" ref="M7284" si="36277">O7284/(B7284/100000)</f>
        <v>11.325709734717973</v>
      </c>
      <c r="N7284" s="5">
        <v>114194</v>
      </c>
      <c r="O7284" s="18">
        <v>2031</v>
      </c>
    </row>
    <row r="7285" spans="1:15" x14ac:dyDescent="0.2">
      <c r="A7285" s="5" t="s">
        <v>15</v>
      </c>
      <c r="B7285" s="13">
        <v>17932651</v>
      </c>
      <c r="C7285" s="6">
        <f t="shared" si="36223"/>
        <v>44132</v>
      </c>
      <c r="D7285" s="5">
        <f t="shared" ref="D7285" si="36278">N7285-N7284</f>
        <v>3084</v>
      </c>
      <c r="E7285" s="13">
        <f t="shared" ref="E7285" si="36279">SUM(D7279:D7285)/7</f>
        <v>3199.2857142857142</v>
      </c>
      <c r="F7285" s="13">
        <f t="shared" ref="F7285" si="36280">SUM(D7281:D7285)/5</f>
        <v>3406.2</v>
      </c>
      <c r="G7285" s="13">
        <f t="shared" ref="G7285" si="36281">N7285/(B7285/100000)</f>
        <v>653.99142603065206</v>
      </c>
      <c r="H7285" s="5">
        <f t="shared" si="36216"/>
        <v>228</v>
      </c>
      <c r="I7285" s="5">
        <f t="shared" si="36217"/>
        <v>228</v>
      </c>
      <c r="J7285" s="8">
        <f t="shared" ref="J7285" si="36282">E7285/(SUM(N7278:N7284)/7)*100</f>
        <v>3.0689727471931127</v>
      </c>
      <c r="K7285" s="5">
        <f t="shared" ref="K7285" si="36283">O7285-O7284</f>
        <v>28</v>
      </c>
      <c r="L7285" s="8">
        <f t="shared" ref="L7285" si="36284">SUM(K7279:K7285)/7</f>
        <v>12.714285714285714</v>
      </c>
      <c r="M7285" s="8">
        <f t="shared" ref="M7285" si="36285">O7285/(B7285/100000)</f>
        <v>11.481849504571297</v>
      </c>
      <c r="N7285" s="5">
        <v>117278</v>
      </c>
      <c r="O7285" s="18">
        <v>2059</v>
      </c>
    </row>
    <row r="7286" spans="1:15" x14ac:dyDescent="0.2">
      <c r="A7286" s="5" t="s">
        <v>15</v>
      </c>
      <c r="B7286" s="13">
        <v>17932651</v>
      </c>
      <c r="C7286" s="6">
        <f t="shared" si="36223"/>
        <v>44133</v>
      </c>
      <c r="D7286" s="5">
        <f t="shared" ref="D7286" si="36286">N7286-N7285</f>
        <v>4773</v>
      </c>
      <c r="E7286" s="13">
        <f t="shared" ref="E7286" si="36287">SUM(D7280:D7286)/7</f>
        <v>3506.2857142857142</v>
      </c>
      <c r="F7286" s="13">
        <f t="shared" ref="F7286" si="36288">SUM(D7282:D7286)/5</f>
        <v>3486.8</v>
      </c>
      <c r="G7286" s="13">
        <f t="shared" ref="G7286" si="36289">N7286/(B7286/100000)</f>
        <v>680.60768037029209</v>
      </c>
      <c r="H7286" s="5">
        <f t="shared" si="36216"/>
        <v>229</v>
      </c>
      <c r="I7286" s="5">
        <f t="shared" si="36217"/>
        <v>229</v>
      </c>
      <c r="J7286" s="8">
        <f t="shared" ref="J7286" si="36290">E7286/(SUM(N7279:N7285)/7)*100</f>
        <v>3.26331772408053</v>
      </c>
      <c r="K7286" s="5">
        <f t="shared" ref="K7286" si="36291">O7286-O7285</f>
        <v>24</v>
      </c>
      <c r="L7286" s="8">
        <f t="shared" ref="L7286" si="36292">SUM(K7280:K7286)/7</f>
        <v>14.714285714285714</v>
      </c>
      <c r="M7286" s="8">
        <f t="shared" ref="M7286" si="36293">O7286/(B7286/100000)</f>
        <v>11.615683593017005</v>
      </c>
      <c r="N7286" s="5">
        <v>122051</v>
      </c>
      <c r="O7286" s="18">
        <v>2083</v>
      </c>
    </row>
    <row r="7287" spans="1:15" x14ac:dyDescent="0.2">
      <c r="A7287" s="5" t="s">
        <v>15</v>
      </c>
      <c r="B7287" s="13">
        <v>17932651</v>
      </c>
      <c r="C7287" s="6">
        <f t="shared" si="36223"/>
        <v>44134</v>
      </c>
      <c r="D7287" s="5">
        <f t="shared" ref="D7287" si="36294">N7287-N7286</f>
        <v>5396</v>
      </c>
      <c r="E7287" s="13">
        <f t="shared" ref="E7287" si="36295">SUM(D7281:D7287)/7</f>
        <v>3885.7142857142858</v>
      </c>
      <c r="F7287" s="13">
        <f t="shared" ref="F7287" si="36296">SUM(D7283:D7287)/5</f>
        <v>3937.6</v>
      </c>
      <c r="G7287" s="13">
        <f t="shared" ref="G7287" si="36297">N7287/(B7287/100000)</f>
        <v>710.6980445891686</v>
      </c>
      <c r="H7287" s="5">
        <f t="shared" si="36216"/>
        <v>230</v>
      </c>
      <c r="I7287" s="5">
        <f t="shared" si="36217"/>
        <v>230</v>
      </c>
      <c r="J7287" s="8">
        <f t="shared" ref="J7287" si="36298">E7287/(SUM(N7280:N7286)/7)*100</f>
        <v>3.5021669658100949</v>
      </c>
      <c r="K7287" s="5">
        <f t="shared" ref="K7287" si="36299">O7287-O7286</f>
        <v>19</v>
      </c>
      <c r="L7287" s="8">
        <f t="shared" ref="L7287" si="36300">SUM(K7281:K7287)/7</f>
        <v>15.428571428571429</v>
      </c>
      <c r="M7287" s="8">
        <f t="shared" ref="M7287" si="36301">O7287/(B7287/100000)</f>
        <v>11.721635579703189</v>
      </c>
      <c r="N7287" s="5">
        <v>127447</v>
      </c>
      <c r="O7287" s="18">
        <v>2102</v>
      </c>
    </row>
    <row r="7288" spans="1:15" x14ac:dyDescent="0.2">
      <c r="A7288" s="5" t="s">
        <v>15</v>
      </c>
      <c r="B7288" s="13">
        <v>17932651</v>
      </c>
      <c r="C7288" s="6">
        <f t="shared" si="36223"/>
        <v>44135</v>
      </c>
      <c r="D7288" s="5">
        <f t="shared" ref="D7288" si="36302">N7288-N7287</f>
        <v>5032</v>
      </c>
      <c r="E7288" s="13">
        <f t="shared" ref="E7288" si="36303">SUM(D7282:D7288)/7</f>
        <v>3980.2857142857142</v>
      </c>
      <c r="F7288" s="13">
        <f t="shared" ref="F7288" si="36304">SUM(D7284:D7288)/5</f>
        <v>4392.6000000000004</v>
      </c>
      <c r="G7288" s="13">
        <f t="shared" ref="G7288" si="36305">N7288/(B7288/100000)</f>
        <v>738.75859179995189</v>
      </c>
      <c r="H7288" s="5">
        <f t="shared" si="36216"/>
        <v>231</v>
      </c>
      <c r="I7288" s="5">
        <f t="shared" si="36217"/>
        <v>231</v>
      </c>
      <c r="J7288" s="8">
        <f t="shared" ref="J7288" si="36306">E7288/(SUM(N7281:N7287)/7)*100</f>
        <v>3.4660177990749657</v>
      </c>
      <c r="K7288" s="5">
        <f t="shared" ref="K7288" si="36307">O7288-O7287</f>
        <v>53</v>
      </c>
      <c r="L7288" s="8">
        <f t="shared" ref="L7288" si="36308">SUM(K7282:K7288)/7</f>
        <v>21</v>
      </c>
      <c r="M7288" s="8">
        <f t="shared" ref="M7288" si="36309">O7288/(B7288/100000)</f>
        <v>12.017185858354127</v>
      </c>
      <c r="N7288" s="5">
        <v>132479</v>
      </c>
      <c r="O7288" s="18">
        <v>2155</v>
      </c>
    </row>
    <row r="7289" spans="1:15" x14ac:dyDescent="0.2">
      <c r="A7289" s="5" t="s">
        <v>15</v>
      </c>
      <c r="B7289" s="13">
        <v>17932651</v>
      </c>
      <c r="C7289" s="6">
        <f t="shared" si="36223"/>
        <v>44136</v>
      </c>
      <c r="D7289" s="5">
        <f t="shared" ref="D7289:D7290" si="36310">N7289-N7288</f>
        <v>3637</v>
      </c>
      <c r="E7289" s="13">
        <f t="shared" ref="E7289:E7290" si="36311">SUM(D7283:D7289)/7</f>
        <v>4051</v>
      </c>
      <c r="F7289" s="13">
        <f t="shared" ref="F7289:F7290" si="36312">SUM(D7285:D7289)/5</f>
        <v>4384.3999999999996</v>
      </c>
      <c r="G7289" s="13">
        <f t="shared" ref="G7289:G7290" si="36313">N7289/(B7289/100000)</f>
        <v>759.04003261982848</v>
      </c>
      <c r="H7289" s="5">
        <f t="shared" si="36216"/>
        <v>232</v>
      </c>
      <c r="I7289" s="5">
        <f t="shared" si="36217"/>
        <v>232</v>
      </c>
      <c r="J7289" s="8">
        <f t="shared" ref="J7289:J7290" si="36314">E7289/(SUM(N7282:N7288)/7)*100</f>
        <v>3.4094242801698642</v>
      </c>
      <c r="K7289" s="5">
        <f t="shared" ref="K7289:K7290" si="36315">O7289-O7288</f>
        <v>-10</v>
      </c>
      <c r="L7289" s="8">
        <f t="shared" ref="L7289:L7290" si="36316">SUM(K7283:K7289)/7</f>
        <v>18.285714285714285</v>
      </c>
      <c r="M7289" s="8">
        <f t="shared" ref="M7289:M7290" si="36317">O7289/(B7289/100000)</f>
        <v>11.961421654835082</v>
      </c>
      <c r="N7289" s="5">
        <v>136116</v>
      </c>
      <c r="O7289" s="18">
        <v>2145</v>
      </c>
    </row>
    <row r="7290" spans="1:15" x14ac:dyDescent="0.2">
      <c r="A7290" s="5" t="s">
        <v>15</v>
      </c>
      <c r="B7290" s="13">
        <v>17932651</v>
      </c>
      <c r="C7290" s="6">
        <f t="shared" si="36223"/>
        <v>44137</v>
      </c>
      <c r="D7290" s="5">
        <f t="shared" si="36310"/>
        <v>3369</v>
      </c>
      <c r="E7290" s="13">
        <f t="shared" si="36311"/>
        <v>4138.4285714285716</v>
      </c>
      <c r="F7290" s="13">
        <f t="shared" si="36312"/>
        <v>4441.3999999999996</v>
      </c>
      <c r="G7290" s="13">
        <f t="shared" si="36313"/>
        <v>777.82699278539462</v>
      </c>
      <c r="H7290" s="5">
        <f t="shared" si="36216"/>
        <v>233</v>
      </c>
      <c r="I7290" s="5">
        <f t="shared" si="36217"/>
        <v>233</v>
      </c>
      <c r="J7290" s="8">
        <f t="shared" si="36314"/>
        <v>3.3681711373696195</v>
      </c>
      <c r="K7290" s="5">
        <f t="shared" si="36315"/>
        <v>9</v>
      </c>
      <c r="L7290" s="8">
        <f t="shared" si="36316"/>
        <v>18.571428571428573</v>
      </c>
      <c r="M7290" s="8">
        <f t="shared" si="36317"/>
        <v>12.011609438002221</v>
      </c>
      <c r="N7290" s="5">
        <v>139485</v>
      </c>
      <c r="O7290" s="18">
        <v>2154</v>
      </c>
    </row>
    <row r="7291" spans="1:15" x14ac:dyDescent="0.2">
      <c r="A7291" s="5" t="s">
        <v>15</v>
      </c>
      <c r="B7291" s="13">
        <v>17932651</v>
      </c>
      <c r="C7291" s="6">
        <f t="shared" si="36223"/>
        <v>44138</v>
      </c>
      <c r="D7291" s="5">
        <f t="shared" ref="D7291" si="36318">N7291-N7290</f>
        <v>4652</v>
      </c>
      <c r="E7291" s="13">
        <f t="shared" ref="E7291" si="36319">SUM(D7285:D7291)/7</f>
        <v>4277.5714285714284</v>
      </c>
      <c r="F7291" s="13">
        <f t="shared" ref="F7291" si="36320">SUM(D7287:D7291)/5</f>
        <v>4417.2</v>
      </c>
      <c r="G7291" s="13">
        <f t="shared" ref="G7291" si="36321">N7291/(B7291/100000)</f>
        <v>803.76850026245415</v>
      </c>
      <c r="H7291" s="5">
        <f t="shared" si="36216"/>
        <v>234</v>
      </c>
      <c r="I7291" s="5">
        <f t="shared" si="36217"/>
        <v>234</v>
      </c>
      <c r="J7291" s="8">
        <f t="shared" ref="J7291" si="36322">E7291/(SUM(N7284:N7290)/7)*100</f>
        <v>3.3679770541589336</v>
      </c>
      <c r="K7291" s="5">
        <f t="shared" ref="K7291" si="36323">O7291-O7290</f>
        <v>39</v>
      </c>
      <c r="L7291" s="8">
        <f t="shared" ref="L7291" si="36324">SUM(K7285:K7291)/7</f>
        <v>23.142857142857142</v>
      </c>
      <c r="M7291" s="8">
        <f t="shared" ref="M7291" si="36325">O7291/(B7291/100000)</f>
        <v>12.229089831726496</v>
      </c>
      <c r="N7291" s="5">
        <v>144137</v>
      </c>
      <c r="O7291" s="18">
        <v>2193</v>
      </c>
    </row>
    <row r="7292" spans="1:15" x14ac:dyDescent="0.2">
      <c r="A7292" s="5" t="s">
        <v>15</v>
      </c>
      <c r="B7292" s="13">
        <v>17932651</v>
      </c>
      <c r="C7292" s="6">
        <f t="shared" si="36223"/>
        <v>44139</v>
      </c>
      <c r="D7292" s="5">
        <f t="shared" ref="D7292" si="36326">N7292-N7291</f>
        <v>4562</v>
      </c>
      <c r="E7292" s="13">
        <f t="shared" ref="E7292" si="36327">SUM(D7286:D7292)/7</f>
        <v>4488.7142857142853</v>
      </c>
      <c r="F7292" s="13">
        <f t="shared" ref="F7292" si="36328">SUM(D7288:D7292)/5</f>
        <v>4250.3999999999996</v>
      </c>
      <c r="G7292" s="13">
        <f t="shared" ref="G7292" si="36329">N7292/(B7292/100000)</f>
        <v>829.20812990784236</v>
      </c>
      <c r="H7292" s="5">
        <f t="shared" si="36216"/>
        <v>235</v>
      </c>
      <c r="I7292" s="5">
        <f t="shared" si="36217"/>
        <v>235</v>
      </c>
      <c r="J7292" s="8">
        <f t="shared" ref="J7292" si="36330">E7292/(SUM(N7285:N7291)/7)*100</f>
        <v>3.4190684803910361</v>
      </c>
      <c r="K7292" s="5">
        <f t="shared" ref="K7292" si="36331">O7292-O7291</f>
        <v>43</v>
      </c>
      <c r="L7292" s="8">
        <f t="shared" ref="L7292" si="36332">SUM(K7286:K7292)/7</f>
        <v>25.285714285714285</v>
      </c>
      <c r="M7292" s="8">
        <f t="shared" ref="M7292" si="36333">O7292/(B7292/100000)</f>
        <v>12.468875906858388</v>
      </c>
      <c r="N7292" s="5">
        <v>148699</v>
      </c>
      <c r="O7292" s="18">
        <v>2236</v>
      </c>
    </row>
    <row r="7293" spans="1:15" x14ac:dyDescent="0.2">
      <c r="A7293" s="5" t="s">
        <v>15</v>
      </c>
      <c r="B7293" s="13">
        <v>17932651</v>
      </c>
      <c r="C7293" s="6">
        <f t="shared" si="36223"/>
        <v>44140</v>
      </c>
      <c r="D7293" s="5">
        <f t="shared" ref="D7293" si="36334">N7293-N7292</f>
        <v>5067</v>
      </c>
      <c r="E7293" s="13">
        <f t="shared" ref="E7293" si="36335">SUM(D7287:D7293)/7</f>
        <v>4530.7142857142853</v>
      </c>
      <c r="F7293" s="13">
        <f t="shared" ref="F7293" si="36336">SUM(D7289:D7293)/5</f>
        <v>4257.3999999999996</v>
      </c>
      <c r="G7293" s="13">
        <f t="shared" ref="G7293" si="36337">N7293/(B7293/100000)</f>
        <v>857.4638518309423</v>
      </c>
      <c r="H7293" s="5">
        <f t="shared" si="36216"/>
        <v>236</v>
      </c>
      <c r="I7293" s="5">
        <f t="shared" si="36217"/>
        <v>236</v>
      </c>
      <c r="J7293" s="8">
        <f t="shared" ref="J7293" si="36338">E7293/(SUM(N7286:N7292)/7)*100</f>
        <v>3.3369668376097152</v>
      </c>
      <c r="K7293" s="5">
        <f t="shared" ref="K7293" si="36339">O7293-O7292</f>
        <v>31</v>
      </c>
      <c r="L7293" s="8">
        <f t="shared" ref="L7293" si="36340">SUM(K7287:K7293)/7</f>
        <v>26.285714285714285</v>
      </c>
      <c r="M7293" s="8">
        <f t="shared" ref="M7293" si="36341">O7293/(B7293/100000)</f>
        <v>12.641744937767427</v>
      </c>
      <c r="N7293" s="5">
        <v>153766</v>
      </c>
      <c r="O7293" s="18">
        <v>2267</v>
      </c>
    </row>
    <row r="7294" spans="1:15" x14ac:dyDescent="0.2">
      <c r="A7294" s="5" t="s">
        <v>15</v>
      </c>
      <c r="B7294" s="13">
        <v>17932651</v>
      </c>
      <c r="C7294" s="6">
        <f t="shared" si="36223"/>
        <v>44141</v>
      </c>
      <c r="D7294" s="5">
        <f t="shared" ref="D7294" si="36342">N7294-N7293</f>
        <v>5261</v>
      </c>
      <c r="E7294" s="13">
        <f t="shared" ref="E7294" si="36343">SUM(D7288:D7294)/7</f>
        <v>4511.4285714285716</v>
      </c>
      <c r="F7294" s="13">
        <f t="shared" ref="F7294" si="36344">SUM(D7290:D7294)/5</f>
        <v>4582.2</v>
      </c>
      <c r="G7294" s="13">
        <f t="shared" ref="G7294" si="36345">N7294/(B7294/100000)</f>
        <v>886.80139930231167</v>
      </c>
      <c r="H7294" s="5">
        <f t="shared" si="36216"/>
        <v>237</v>
      </c>
      <c r="I7294" s="5">
        <f t="shared" si="36217"/>
        <v>237</v>
      </c>
      <c r="J7294" s="8">
        <f t="shared" ref="J7294" si="36346">E7294/(SUM(N7287:N7293)/7)*100</f>
        <v>3.2154635490857104</v>
      </c>
      <c r="K7294" s="5">
        <f t="shared" ref="K7294" si="36347">O7294-O7293</f>
        <v>30</v>
      </c>
      <c r="L7294" s="8">
        <f t="shared" ref="L7294" si="36348">SUM(K7288:K7294)/7</f>
        <v>27.857142857142858</v>
      </c>
      <c r="M7294" s="8">
        <f t="shared" ref="M7294" si="36349">O7294/(B7294/100000)</f>
        <v>12.809037548324561</v>
      </c>
      <c r="N7294" s="5">
        <v>159027</v>
      </c>
      <c r="O7294" s="18">
        <v>2297</v>
      </c>
    </row>
    <row r="7295" spans="1:15" x14ac:dyDescent="0.2">
      <c r="A7295" s="5" t="s">
        <v>15</v>
      </c>
      <c r="B7295" s="13">
        <v>17932651</v>
      </c>
      <c r="C7295" s="6">
        <f t="shared" si="36223"/>
        <v>44142</v>
      </c>
      <c r="D7295" s="5">
        <f t="shared" ref="D7295" si="36350">N7295-N7294</f>
        <v>5892</v>
      </c>
      <c r="E7295" s="13">
        <f t="shared" ref="E7295" si="36351">SUM(D7289:D7295)/7</f>
        <v>4634.2857142857147</v>
      </c>
      <c r="F7295" s="13">
        <f t="shared" ref="F7295" si="36352">SUM(D7291:D7295)/5</f>
        <v>5086.8</v>
      </c>
      <c r="G7295" s="13">
        <f t="shared" ref="G7295" si="36353">N7295/(B7295/100000)</f>
        <v>919.65766801573284</v>
      </c>
      <c r="H7295" s="5">
        <f t="shared" si="36216"/>
        <v>238</v>
      </c>
      <c r="I7295" s="5">
        <f t="shared" si="36217"/>
        <v>238</v>
      </c>
      <c r="J7295" s="8">
        <f t="shared" ref="J7295" si="36354">E7295/(SUM(N7288:N7294)/7)*100</f>
        <v>3.2001294257030377</v>
      </c>
      <c r="K7295" s="5">
        <f t="shared" ref="K7295" si="36355">O7295-O7294</f>
        <v>37</v>
      </c>
      <c r="L7295" s="8">
        <f t="shared" ref="L7295" si="36356">SUM(K7289:K7295)/7</f>
        <v>25.571428571428573</v>
      </c>
      <c r="M7295" s="8">
        <f t="shared" ref="M7295" si="36357">O7295/(B7295/100000)</f>
        <v>13.015365101345026</v>
      </c>
      <c r="N7295" s="5">
        <v>164919</v>
      </c>
      <c r="O7295" s="18">
        <v>2334</v>
      </c>
    </row>
    <row r="7296" spans="1:15" x14ac:dyDescent="0.2">
      <c r="A7296" s="5" t="s">
        <v>15</v>
      </c>
      <c r="B7296" s="13">
        <v>17932651</v>
      </c>
      <c r="C7296" s="6">
        <f t="shared" si="36223"/>
        <v>44143</v>
      </c>
      <c r="D7296" s="5">
        <f t="shared" ref="D7296" si="36358">N7296-N7295</f>
        <v>3286</v>
      </c>
      <c r="E7296" s="13">
        <f t="shared" ref="E7296" si="36359">SUM(D7290:D7296)/7</f>
        <v>4584.1428571428569</v>
      </c>
      <c r="F7296" s="13">
        <f t="shared" ref="F7296" si="36360">SUM(D7292:D7296)/5</f>
        <v>4813.6000000000004</v>
      </c>
      <c r="G7296" s="13">
        <f t="shared" ref="G7296" si="36361">N7296/(B7296/100000)</f>
        <v>937.98178529209088</v>
      </c>
      <c r="H7296" s="5">
        <f t="shared" si="36216"/>
        <v>239</v>
      </c>
      <c r="I7296" s="5">
        <f t="shared" si="36217"/>
        <v>239</v>
      </c>
      <c r="J7296" s="8">
        <f t="shared" ref="J7296" si="36362">E7296/(SUM(N7289:N7295)/7)*100</f>
        <v>3.0673450913779972</v>
      </c>
      <c r="K7296" s="5">
        <f t="shared" ref="K7296" si="36363">O7296-O7295</f>
        <v>7</v>
      </c>
      <c r="L7296" s="8">
        <f t="shared" ref="L7296" si="36364">SUM(K7290:K7296)/7</f>
        <v>28</v>
      </c>
      <c r="M7296" s="8">
        <f t="shared" ref="M7296" si="36365">O7296/(B7296/100000)</f>
        <v>13.054400043808357</v>
      </c>
      <c r="N7296" s="5">
        <v>168205</v>
      </c>
      <c r="O7296" s="18">
        <v>2341</v>
      </c>
    </row>
    <row r="7297" spans="1:15" x14ac:dyDescent="0.2">
      <c r="A7297" s="5" t="s">
        <v>15</v>
      </c>
      <c r="B7297" s="13">
        <v>17932651</v>
      </c>
      <c r="C7297" s="6">
        <f t="shared" si="36223"/>
        <v>44144</v>
      </c>
      <c r="D7297" s="5">
        <f t="shared" ref="D7297" si="36366">N7297-N7296</f>
        <v>3426</v>
      </c>
      <c r="E7297" s="13">
        <f t="shared" ref="E7297" si="36367">SUM(D7291:D7297)/7</f>
        <v>4592.2857142857147</v>
      </c>
      <c r="F7297" s="13">
        <f t="shared" ref="F7297" si="36368">SUM(D7293:D7297)/5</f>
        <v>4586.3999999999996</v>
      </c>
      <c r="G7297" s="13">
        <f t="shared" ref="G7297" si="36369">N7297/(B7297/100000)</f>
        <v>957.08660141771554</v>
      </c>
      <c r="H7297" s="5">
        <f t="shared" si="36216"/>
        <v>240</v>
      </c>
      <c r="I7297" s="5">
        <f t="shared" si="36217"/>
        <v>240</v>
      </c>
      <c r="J7297" s="8">
        <f t="shared" ref="J7297" si="36370">E7297/(SUM(N7290:N7296)/7)*100</f>
        <v>2.9813454914406656</v>
      </c>
      <c r="K7297" s="5">
        <f t="shared" ref="K7297" si="36371">O7297-O7296</f>
        <v>14</v>
      </c>
      <c r="L7297" s="8">
        <f t="shared" ref="L7297" si="36372">SUM(K7291:K7297)/7</f>
        <v>28.714285714285715</v>
      </c>
      <c r="M7297" s="8">
        <f t="shared" ref="M7297" si="36373">O7297/(B7297/100000)</f>
        <v>13.13246992873502</v>
      </c>
      <c r="N7297" s="5">
        <v>171631</v>
      </c>
      <c r="O7297" s="18">
        <v>2355</v>
      </c>
    </row>
    <row r="7298" spans="1:15" x14ac:dyDescent="0.2">
      <c r="A7298" s="5" t="s">
        <v>15</v>
      </c>
      <c r="B7298" s="13">
        <v>17932651</v>
      </c>
      <c r="C7298" s="6">
        <f t="shared" si="36223"/>
        <v>44145</v>
      </c>
      <c r="D7298" s="5">
        <f t="shared" ref="D7298" si="36374">N7298-N7297</f>
        <v>4320</v>
      </c>
      <c r="E7298" s="13">
        <f t="shared" ref="E7298" si="36375">SUM(D7292:D7298)/7</f>
        <v>4544.8571428571431</v>
      </c>
      <c r="F7298" s="13">
        <f t="shared" ref="F7298" si="36376">SUM(D7294:D7298)/5</f>
        <v>4437</v>
      </c>
      <c r="G7298" s="13">
        <f t="shared" ref="G7298" si="36377">N7298/(B7298/100000)</f>
        <v>981.17673733794288</v>
      </c>
      <c r="H7298" s="5">
        <f t="shared" si="36216"/>
        <v>241</v>
      </c>
      <c r="I7298" s="5">
        <f t="shared" si="36217"/>
        <v>241</v>
      </c>
      <c r="J7298" s="8">
        <f t="shared" ref="J7298" si="36378">E7298/(SUM(N7291:N7297)/7)*100</f>
        <v>2.8651349443075551</v>
      </c>
      <c r="K7298" s="5">
        <f t="shared" ref="K7298" si="36379">O7298-O7297</f>
        <v>40</v>
      </c>
      <c r="L7298" s="8">
        <f t="shared" ref="L7298" si="36380">SUM(K7292:K7298)/7</f>
        <v>28.857142857142858</v>
      </c>
      <c r="M7298" s="8">
        <f t="shared" ref="M7298" si="36381">O7298/(B7298/100000)</f>
        <v>13.355526742811199</v>
      </c>
      <c r="N7298" s="5">
        <v>175951</v>
      </c>
      <c r="O7298" s="18">
        <v>2395</v>
      </c>
    </row>
    <row r="7299" spans="1:15" x14ac:dyDescent="0.2">
      <c r="A7299" s="5" t="s">
        <v>15</v>
      </c>
      <c r="B7299" s="13">
        <v>17932651</v>
      </c>
      <c r="C7299" s="6">
        <f t="shared" si="36223"/>
        <v>44146</v>
      </c>
      <c r="D7299" s="5">
        <f t="shared" ref="D7299" si="36382">N7299-N7298</f>
        <v>4572</v>
      </c>
      <c r="E7299" s="13">
        <f t="shared" ref="E7299" si="36383">SUM(D7293:D7299)/7</f>
        <v>4546.2857142857147</v>
      </c>
      <c r="F7299" s="13">
        <f t="shared" ref="F7299" si="36384">SUM(D7295:D7299)/5</f>
        <v>4299.2</v>
      </c>
      <c r="G7299" s="13">
        <f t="shared" ref="G7299" si="36385">N7299/(B7299/100000)</f>
        <v>1006.6721311868502</v>
      </c>
      <c r="H7299" s="5">
        <f t="shared" si="36216"/>
        <v>242</v>
      </c>
      <c r="I7299" s="5">
        <f t="shared" si="36217"/>
        <v>242</v>
      </c>
      <c r="J7299" s="8">
        <f t="shared" ref="J7299" si="36386">E7299/(SUM(N7292:N7298)/7)*100</f>
        <v>2.7862069448554454</v>
      </c>
      <c r="K7299" s="5">
        <f t="shared" ref="K7299" si="36387">O7299-O7298</f>
        <v>70</v>
      </c>
      <c r="L7299" s="8">
        <f t="shared" ref="L7299" si="36388">SUM(K7293:K7299)/7</f>
        <v>32.714285714285715</v>
      </c>
      <c r="M7299" s="8">
        <f t="shared" ref="M7299" si="36389">O7299/(B7299/100000)</f>
        <v>13.745876167444511</v>
      </c>
      <c r="N7299" s="5">
        <v>180523</v>
      </c>
      <c r="O7299" s="18">
        <v>2465</v>
      </c>
    </row>
    <row r="7300" spans="1:15" x14ac:dyDescent="0.2">
      <c r="A7300" s="5" t="s">
        <v>15</v>
      </c>
      <c r="B7300" s="13">
        <v>17932651</v>
      </c>
      <c r="C7300" s="6">
        <f t="shared" si="36223"/>
        <v>44147</v>
      </c>
      <c r="D7300" s="5">
        <f t="shared" ref="D7300" si="36390">N7300-N7299</f>
        <v>4615</v>
      </c>
      <c r="E7300" s="13">
        <f t="shared" ref="E7300" si="36391">SUM(D7294:D7300)/7</f>
        <v>4481.7142857142853</v>
      </c>
      <c r="F7300" s="13">
        <f t="shared" ref="F7300" si="36392">SUM(D7296:D7300)/5</f>
        <v>4043.8</v>
      </c>
      <c r="G7300" s="13">
        <f t="shared" ref="G7300" si="36393">N7300/(B7300/100000)</f>
        <v>1032.4073111108892</v>
      </c>
      <c r="H7300" s="5">
        <f t="shared" si="36216"/>
        <v>243</v>
      </c>
      <c r="I7300" s="5">
        <f t="shared" si="36217"/>
        <v>243</v>
      </c>
      <c r="J7300" s="8">
        <f t="shared" ref="J7300" si="36394">E7300/(SUM(N7293:N7299)/7)*100</f>
        <v>2.672181611588198</v>
      </c>
      <c r="K7300" s="5">
        <f t="shared" ref="K7300" si="36395">O7300-O7299</f>
        <v>52</v>
      </c>
      <c r="L7300" s="8">
        <f t="shared" ref="L7300" si="36396">SUM(K7294:K7300)/7</f>
        <v>35.714285714285715</v>
      </c>
      <c r="M7300" s="8">
        <f t="shared" ref="M7300" si="36397">O7300/(B7300/100000)</f>
        <v>14.035850025743544</v>
      </c>
      <c r="N7300" s="5">
        <v>185138</v>
      </c>
      <c r="O7300" s="18">
        <v>2517</v>
      </c>
    </row>
    <row r="7301" spans="1:15" x14ac:dyDescent="0.2">
      <c r="A7301" s="5" t="s">
        <v>15</v>
      </c>
      <c r="B7301" s="13">
        <v>17932651</v>
      </c>
      <c r="C7301" s="6">
        <f t="shared" si="36223"/>
        <v>44148</v>
      </c>
      <c r="D7301" s="5">
        <f t="shared" ref="D7301" si="36398">N7301-N7300</f>
        <v>5873</v>
      </c>
      <c r="E7301" s="13">
        <f t="shared" ref="E7301" si="36399">SUM(D7295:D7301)/7</f>
        <v>4569.1428571428569</v>
      </c>
      <c r="F7301" s="13">
        <f t="shared" ref="F7301" si="36400">SUM(D7297:D7301)/5</f>
        <v>4561.2</v>
      </c>
      <c r="G7301" s="13">
        <f t="shared" ref="G7301" si="36401">N7301/(B7301/100000)</f>
        <v>1065.1576278376242</v>
      </c>
      <c r="H7301" s="5">
        <f t="shared" si="36216"/>
        <v>244</v>
      </c>
      <c r="I7301" s="5">
        <f t="shared" si="36217"/>
        <v>244</v>
      </c>
      <c r="J7301" s="8">
        <f t="shared" ref="J7301" si="36402">E7301/(SUM(N7294:N7300)/7)*100</f>
        <v>2.6534062721400633</v>
      </c>
      <c r="K7301" s="5">
        <f t="shared" ref="K7301" si="36403">O7301-O7300</f>
        <v>64</v>
      </c>
      <c r="L7301" s="8">
        <f t="shared" ref="L7301" si="36404">SUM(K7295:K7301)/7</f>
        <v>40.571428571428569</v>
      </c>
      <c r="M7301" s="8">
        <f t="shared" ref="M7301" si="36405">O7301/(B7301/100000)</f>
        <v>14.392740928265429</v>
      </c>
      <c r="N7301" s="5">
        <v>191011</v>
      </c>
      <c r="O7301" s="18">
        <v>2581</v>
      </c>
    </row>
    <row r="7302" spans="1:15" x14ac:dyDescent="0.2">
      <c r="A7302" s="5" t="s">
        <v>15</v>
      </c>
      <c r="B7302" s="13">
        <v>17932651</v>
      </c>
      <c r="C7302" s="6">
        <f t="shared" si="36223"/>
        <v>44149</v>
      </c>
      <c r="D7302" s="5">
        <f t="shared" ref="D7302" si="36406">N7302-N7301</f>
        <v>5352</v>
      </c>
      <c r="E7302" s="13">
        <f t="shared" ref="E7302" si="36407">SUM(D7296:D7302)/7</f>
        <v>4492</v>
      </c>
      <c r="F7302" s="13">
        <f t="shared" ref="F7302" si="36408">SUM(D7298:D7302)/5</f>
        <v>4946.3999999999996</v>
      </c>
      <c r="G7302" s="13">
        <f t="shared" ref="G7302" si="36409">N7302/(B7302/100000)</f>
        <v>1095.0026295610169</v>
      </c>
      <c r="H7302" s="5">
        <f t="shared" si="36216"/>
        <v>245</v>
      </c>
      <c r="I7302" s="5">
        <f t="shared" si="36217"/>
        <v>245</v>
      </c>
      <c r="J7302" s="8">
        <f t="shared" ref="J7302" si="36410">E7302/(SUM(N7295:N7301)/7)*100</f>
        <v>2.5411798173234046</v>
      </c>
      <c r="K7302" s="5">
        <f t="shared" ref="K7302" si="36411">O7302-O7301</f>
        <v>35</v>
      </c>
      <c r="L7302" s="8">
        <f t="shared" ref="L7302" si="36412">SUM(K7296:K7302)/7</f>
        <v>40.285714285714285</v>
      </c>
      <c r="M7302" s="8">
        <f t="shared" ref="M7302" si="36413">O7302/(B7302/100000)</f>
        <v>14.587915640582086</v>
      </c>
      <c r="N7302" s="5">
        <v>196363</v>
      </c>
      <c r="O7302" s="18">
        <v>2616</v>
      </c>
    </row>
    <row r="7303" spans="1:15" x14ac:dyDescent="0.2">
      <c r="A7303" s="5" t="s">
        <v>15</v>
      </c>
      <c r="B7303" s="13">
        <v>17932651</v>
      </c>
      <c r="C7303" s="6">
        <f t="shared" si="36223"/>
        <v>44150</v>
      </c>
      <c r="D7303" s="5">
        <f t="shared" ref="D7303" si="36414">N7303-N7302</f>
        <v>3700</v>
      </c>
      <c r="E7303" s="13">
        <f t="shared" ref="E7303" si="36415">SUM(D7297:D7303)/7</f>
        <v>4551.1428571428569</v>
      </c>
      <c r="F7303" s="13">
        <f t="shared" ref="F7303" si="36416">SUM(D7299:D7303)/5</f>
        <v>4822.3999999999996</v>
      </c>
      <c r="G7303" s="13">
        <f t="shared" ref="G7303" si="36417">N7303/(B7303/100000)</f>
        <v>1115.6353848630633</v>
      </c>
      <c r="H7303" s="5">
        <f t="shared" si="36216"/>
        <v>246</v>
      </c>
      <c r="I7303" s="5">
        <f t="shared" si="36217"/>
        <v>246</v>
      </c>
      <c r="J7303" s="8">
        <f t="shared" ref="J7303" si="36418">E7303/(SUM(N7296:N7302)/7)*100</f>
        <v>2.5108328827841886</v>
      </c>
      <c r="K7303" s="5">
        <f t="shared" ref="K7303" si="36419">O7303-O7302</f>
        <v>7</v>
      </c>
      <c r="L7303" s="8">
        <f t="shared" ref="L7303" si="36420">SUM(K7297:K7303)/7</f>
        <v>40.285714285714285</v>
      </c>
      <c r="M7303" s="8">
        <f t="shared" ref="M7303" si="36421">O7303/(B7303/100000)</f>
        <v>14.626950583045417</v>
      </c>
      <c r="N7303" s="5">
        <v>200063</v>
      </c>
      <c r="O7303" s="18">
        <v>2623</v>
      </c>
    </row>
    <row r="7304" spans="1:15" x14ac:dyDescent="0.2">
      <c r="A7304" s="5" t="s">
        <v>15</v>
      </c>
      <c r="B7304" s="13">
        <v>17932651</v>
      </c>
      <c r="C7304" s="6">
        <f t="shared" si="36223"/>
        <v>44151</v>
      </c>
      <c r="D7304" s="5">
        <f t="shared" ref="D7304" si="36422">N7304-N7303</f>
        <v>2754</v>
      </c>
      <c r="E7304" s="13">
        <f t="shared" ref="E7304" si="36423">SUM(D7298:D7304)/7</f>
        <v>4455.1428571428569</v>
      </c>
      <c r="F7304" s="13">
        <f t="shared" ref="F7304" si="36424">SUM(D7300:D7304)/5</f>
        <v>4458.8</v>
      </c>
      <c r="G7304" s="13">
        <f t="shared" ref="G7304" si="36425">N7304/(B7304/100000)</f>
        <v>1130.9928465122082</v>
      </c>
      <c r="H7304" s="5">
        <f t="shared" si="36216"/>
        <v>247</v>
      </c>
      <c r="I7304" s="5">
        <f t="shared" si="36217"/>
        <v>247</v>
      </c>
      <c r="J7304" s="8">
        <f t="shared" ref="J7304" si="36426">E7304/(SUM(N7297:N7303)/7)*100</f>
        <v>2.3976689116462153</v>
      </c>
      <c r="K7304" s="5">
        <f t="shared" ref="K7304" si="36427">O7304-O7303</f>
        <v>14</v>
      </c>
      <c r="L7304" s="8">
        <f t="shared" ref="L7304" si="36428">SUM(K7298:K7304)/7</f>
        <v>40.285714285714285</v>
      </c>
      <c r="M7304" s="8">
        <f t="shared" ref="M7304" si="36429">O7304/(B7304/100000)</f>
        <v>14.70502046797208</v>
      </c>
      <c r="N7304" s="5">
        <v>202817</v>
      </c>
      <c r="O7304" s="18">
        <v>2637</v>
      </c>
    </row>
    <row r="7305" spans="1:15" x14ac:dyDescent="0.2">
      <c r="A7305" s="5" t="s">
        <v>15</v>
      </c>
      <c r="B7305" s="13">
        <v>17932651</v>
      </c>
      <c r="C7305" s="6">
        <f t="shared" si="36223"/>
        <v>44152</v>
      </c>
      <c r="D7305" s="5">
        <f t="shared" ref="D7305" si="36430">N7305-N7304</f>
        <v>4407</v>
      </c>
      <c r="E7305" s="13">
        <f t="shared" ref="E7305" si="36431">SUM(D7299:D7305)/7</f>
        <v>4467.5714285714284</v>
      </c>
      <c r="F7305" s="13">
        <f t="shared" ref="F7305" si="36432">SUM(D7301:D7305)/5</f>
        <v>4417.2</v>
      </c>
      <c r="G7305" s="13">
        <f t="shared" ref="G7305" si="36433">N7305/(B7305/100000)</f>
        <v>1155.5681310030513</v>
      </c>
      <c r="H7305" s="5">
        <f t="shared" si="36216"/>
        <v>248</v>
      </c>
      <c r="I7305" s="5">
        <f t="shared" si="36217"/>
        <v>248</v>
      </c>
      <c r="J7305" s="8">
        <f t="shared" ref="J7305" si="36434">E7305/(SUM(N7298:N7304)/7)*100</f>
        <v>2.348059038972389</v>
      </c>
      <c r="K7305" s="5">
        <f t="shared" ref="K7305" si="36435">O7305-O7304</f>
        <v>63</v>
      </c>
      <c r="L7305" s="8">
        <f t="shared" ref="L7305" si="36436">SUM(K7299:K7305)/7</f>
        <v>43.571428571428569</v>
      </c>
      <c r="M7305" s="8">
        <f t="shared" ref="M7305" si="36437">O7305/(B7305/100000)</f>
        <v>15.056334950142061</v>
      </c>
      <c r="N7305" s="5">
        <v>207224</v>
      </c>
      <c r="O7305" s="18">
        <v>2700</v>
      </c>
    </row>
    <row r="7306" spans="1:15" x14ac:dyDescent="0.2">
      <c r="A7306" s="5" t="s">
        <v>15</v>
      </c>
      <c r="B7306" s="13">
        <v>17932651</v>
      </c>
      <c r="C7306" s="6">
        <f t="shared" si="36223"/>
        <v>44153</v>
      </c>
      <c r="D7306" s="5">
        <f t="shared" ref="D7306" si="36438">N7306-N7305</f>
        <v>4156</v>
      </c>
      <c r="E7306" s="13">
        <f t="shared" ref="E7306" si="36439">SUM(D7300:D7306)/7</f>
        <v>4408.1428571428569</v>
      </c>
      <c r="F7306" s="13">
        <f t="shared" ref="F7306" si="36440">SUM(D7302:D7306)/5</f>
        <v>4073.8</v>
      </c>
      <c r="G7306" s="13">
        <f t="shared" ref="G7306" si="36441">N7306/(B7306/100000)</f>
        <v>1178.7437339855662</v>
      </c>
      <c r="H7306" s="5">
        <f t="shared" si="36216"/>
        <v>249</v>
      </c>
      <c r="I7306" s="5">
        <f t="shared" si="36217"/>
        <v>249</v>
      </c>
      <c r="J7306" s="8">
        <f t="shared" ref="J7306" si="36442">E7306/(SUM(N7299:N7305)/7)*100</f>
        <v>2.2636723034114641</v>
      </c>
      <c r="K7306" s="5">
        <f t="shared" ref="K7306" si="36443">O7306-O7305</f>
        <v>66</v>
      </c>
      <c r="L7306" s="8">
        <f t="shared" ref="L7306" si="36444">SUM(K7300:K7306)/7</f>
        <v>43</v>
      </c>
      <c r="M7306" s="8">
        <f t="shared" ref="M7306" si="36445">O7306/(B7306/100000)</f>
        <v>15.424378693367755</v>
      </c>
      <c r="N7306" s="5">
        <v>211380</v>
      </c>
      <c r="O7306" s="18">
        <v>2766</v>
      </c>
    </row>
    <row r="7307" spans="1:15" x14ac:dyDescent="0.2">
      <c r="A7307" s="5" t="s">
        <v>15</v>
      </c>
      <c r="B7307" s="13">
        <v>17932651</v>
      </c>
      <c r="C7307" s="6">
        <f t="shared" si="36223"/>
        <v>44154</v>
      </c>
      <c r="D7307" s="5">
        <f t="shared" ref="D7307" si="36446">N7307-N7306</f>
        <v>5429</v>
      </c>
      <c r="E7307" s="13">
        <f t="shared" ref="E7307" si="36447">SUM(D7301:D7307)/7</f>
        <v>4524.4285714285716</v>
      </c>
      <c r="F7307" s="13">
        <f t="shared" ref="F7307" si="36448">SUM(D7303:D7307)/5</f>
        <v>4089.2</v>
      </c>
      <c r="G7307" s="13">
        <f t="shared" ref="G7307" si="36449">N7307/(B7307/100000)</f>
        <v>1209.0181200760555</v>
      </c>
      <c r="H7307" s="5">
        <f t="shared" si="36216"/>
        <v>250</v>
      </c>
      <c r="I7307" s="5">
        <f t="shared" si="36217"/>
        <v>250</v>
      </c>
      <c r="J7307" s="8">
        <f t="shared" ref="J7307" si="36450">E7307/(SUM(N7300:N7306)/7)*100</f>
        <v>2.2719577387596521</v>
      </c>
      <c r="K7307" s="5">
        <f t="shared" ref="K7307" si="36451">O7307-O7306</f>
        <v>53</v>
      </c>
      <c r="L7307" s="8">
        <f t="shared" ref="L7307" si="36452">SUM(K7301:K7307)/7</f>
        <v>43.142857142857146</v>
      </c>
      <c r="M7307" s="8">
        <f t="shared" ref="M7307" si="36453">O7307/(B7307/100000)</f>
        <v>15.719928972018693</v>
      </c>
      <c r="N7307" s="5">
        <v>216809</v>
      </c>
      <c r="O7307" s="18">
        <v>2819</v>
      </c>
    </row>
    <row r="7308" spans="1:15" x14ac:dyDescent="0.2">
      <c r="A7308" s="5" t="s">
        <v>15</v>
      </c>
      <c r="B7308" s="13">
        <v>17932651</v>
      </c>
      <c r="C7308" s="6">
        <f t="shared" si="36223"/>
        <v>44155</v>
      </c>
      <c r="D7308" s="5">
        <f t="shared" ref="D7308" si="36454">N7308-N7307</f>
        <v>5726</v>
      </c>
      <c r="E7308" s="13">
        <f t="shared" ref="E7308" si="36455">SUM(D7302:D7308)/7</f>
        <v>4503.4285714285716</v>
      </c>
      <c r="F7308" s="13">
        <f t="shared" ref="F7308" si="36456">SUM(D7304:D7308)/5</f>
        <v>4494.3999999999996</v>
      </c>
      <c r="G7308" s="13">
        <f t="shared" ref="G7308" si="36457">N7308/(B7308/100000)</f>
        <v>1240.9487030110606</v>
      </c>
      <c r="H7308" s="5">
        <f t="shared" si="36216"/>
        <v>251</v>
      </c>
      <c r="I7308" s="5">
        <f t="shared" si="36217"/>
        <v>251</v>
      </c>
      <c r="J7308" s="8">
        <f t="shared" ref="J7308" si="36458">E7308/(SUM(N7301:N7307)/7)*100</f>
        <v>2.2111755409923917</v>
      </c>
      <c r="K7308" s="5">
        <f t="shared" ref="K7308" si="36459">O7308-O7307</f>
        <v>68</v>
      </c>
      <c r="L7308" s="8">
        <f t="shared" ref="L7308" si="36460">SUM(K7302:K7308)/7</f>
        <v>43.714285714285715</v>
      </c>
      <c r="M7308" s="8">
        <f t="shared" ref="M7308" si="36461">O7308/(B7308/100000)</f>
        <v>16.099125555948195</v>
      </c>
      <c r="N7308" s="5">
        <v>222535</v>
      </c>
      <c r="O7308" s="18">
        <v>2887</v>
      </c>
    </row>
    <row r="7309" spans="1:15" x14ac:dyDescent="0.2">
      <c r="A7309" s="5" t="s">
        <v>15</v>
      </c>
      <c r="B7309" s="13">
        <v>17932651</v>
      </c>
      <c r="C7309" s="6">
        <f t="shared" si="36223"/>
        <v>44156</v>
      </c>
      <c r="D7309" s="5">
        <f t="shared" ref="D7309" si="36462">N7309-N7308</f>
        <v>5248</v>
      </c>
      <c r="E7309" s="13">
        <f t="shared" ref="E7309" si="36463">SUM(D7303:D7309)/7</f>
        <v>4488.5714285714284</v>
      </c>
      <c r="F7309" s="13">
        <f t="shared" ref="F7309" si="36464">SUM(D7305:D7309)/5</f>
        <v>4993.2</v>
      </c>
      <c r="G7309" s="13">
        <f t="shared" ref="G7309" si="36465">N7309/(B7309/100000)</f>
        <v>1270.2137570178552</v>
      </c>
      <c r="H7309" s="5">
        <f t="shared" si="36216"/>
        <v>252</v>
      </c>
      <c r="I7309" s="5">
        <f t="shared" si="36217"/>
        <v>252</v>
      </c>
      <c r="J7309" s="8">
        <f t="shared" ref="J7309" si="36466">E7309/(SUM(N7302:N7308)/7)*100</f>
        <v>2.1562032705390024</v>
      </c>
      <c r="K7309" s="5">
        <f t="shared" ref="K7309" si="36467">O7309-O7308</f>
        <v>56</v>
      </c>
      <c r="L7309" s="8">
        <f t="shared" ref="L7309" si="36468">SUM(K7303:K7309)/7</f>
        <v>46.714285714285715</v>
      </c>
      <c r="M7309" s="8">
        <f t="shared" ref="M7309" si="36469">O7309/(B7309/100000)</f>
        <v>16.411405095654846</v>
      </c>
      <c r="N7309" s="5">
        <v>227783</v>
      </c>
      <c r="O7309" s="18">
        <v>2943</v>
      </c>
    </row>
    <row r="7310" spans="1:15" x14ac:dyDescent="0.2">
      <c r="A7310" s="5" t="s">
        <v>15</v>
      </c>
      <c r="B7310" s="13">
        <v>17932651</v>
      </c>
      <c r="C7310" s="6">
        <f t="shared" si="36223"/>
        <v>44157</v>
      </c>
      <c r="D7310" s="5">
        <f t="shared" ref="D7310" si="36470">N7310-N7309</f>
        <v>3193</v>
      </c>
      <c r="E7310" s="13">
        <f t="shared" ref="E7310" si="36471">SUM(D7304:D7310)/7</f>
        <v>4416.1428571428569</v>
      </c>
      <c r="F7310" s="13">
        <f t="shared" ref="F7310" si="36472">SUM(D7306:D7310)/5</f>
        <v>4750.3999999999996</v>
      </c>
      <c r="G7310" s="13">
        <f t="shared" ref="G7310" si="36473">N7310/(B7310/100000)</f>
        <v>1288.0192672014862</v>
      </c>
      <c r="H7310" s="5">
        <f t="shared" si="36216"/>
        <v>253</v>
      </c>
      <c r="I7310" s="5">
        <f t="shared" si="36217"/>
        <v>253</v>
      </c>
      <c r="J7310" s="8">
        <f t="shared" ref="J7310" si="36474">E7310/(SUM(N7303:N7309)/7)*100</f>
        <v>2.0766338553188173</v>
      </c>
      <c r="K7310" s="5">
        <f t="shared" ref="K7310" si="36475">O7310-O7309</f>
        <v>13</v>
      </c>
      <c r="L7310" s="8">
        <f t="shared" ref="L7310" si="36476">SUM(K7304:K7310)/7</f>
        <v>47.571428571428569</v>
      </c>
      <c r="M7310" s="8">
        <f t="shared" ref="M7310" si="36477">O7310/(B7310/100000)</f>
        <v>16.483898560229605</v>
      </c>
      <c r="N7310" s="5">
        <v>230976</v>
      </c>
      <c r="O7310" s="18">
        <v>2956</v>
      </c>
    </row>
    <row r="7311" spans="1:15" x14ac:dyDescent="0.2">
      <c r="A7311" s="5" t="s">
        <v>15</v>
      </c>
      <c r="B7311" s="13">
        <v>17932651</v>
      </c>
      <c r="C7311" s="6">
        <f t="shared" si="36223"/>
        <v>44158</v>
      </c>
      <c r="D7311" s="5">
        <f t="shared" ref="D7311" si="36478">N7311-N7310</f>
        <v>2044</v>
      </c>
      <c r="E7311" s="13">
        <f t="shared" ref="E7311" si="36479">SUM(D7305:D7311)/7</f>
        <v>4314.7142857142853</v>
      </c>
      <c r="F7311" s="13">
        <f t="shared" ref="F7311" si="36480">SUM(D7307:D7311)/5</f>
        <v>4328</v>
      </c>
      <c r="G7311" s="13">
        <f t="shared" ref="G7311" si="36481">N7311/(B7311/100000)</f>
        <v>1299.4174704007789</v>
      </c>
      <c r="H7311" s="5">
        <f t="shared" si="36216"/>
        <v>254</v>
      </c>
      <c r="I7311" s="5">
        <f t="shared" si="36217"/>
        <v>254</v>
      </c>
      <c r="J7311" s="8">
        <f t="shared" ref="J7311" si="36482">E7311/(SUM(N7304:N7310)/7)*100</f>
        <v>1.9876619257083137</v>
      </c>
      <c r="K7311" s="5">
        <f t="shared" ref="K7311" si="36483">O7311-O7310</f>
        <v>21</v>
      </c>
      <c r="L7311" s="8">
        <f t="shared" ref="L7311" si="36484">SUM(K7305:K7311)/7</f>
        <v>48.571428571428569</v>
      </c>
      <c r="M7311" s="8">
        <f t="shared" ref="M7311" si="36485">O7311/(B7311/100000)</f>
        <v>16.601003387619599</v>
      </c>
      <c r="N7311" s="5">
        <v>233020</v>
      </c>
      <c r="O7311" s="18">
        <v>2977</v>
      </c>
    </row>
    <row r="7312" spans="1:15" x14ac:dyDescent="0.2">
      <c r="A7312" s="5" t="s">
        <v>15</v>
      </c>
      <c r="B7312" s="13">
        <v>17932651</v>
      </c>
      <c r="C7312" s="6">
        <f t="shared" si="36223"/>
        <v>44159</v>
      </c>
      <c r="D7312" s="5">
        <f t="shared" ref="D7312" si="36486">N7312-N7311</f>
        <v>3786</v>
      </c>
      <c r="E7312" s="13">
        <f t="shared" ref="E7312" si="36487">SUM(D7306:D7312)/7</f>
        <v>4226</v>
      </c>
      <c r="F7312" s="13">
        <f t="shared" ref="F7312" si="36488">SUM(D7308:D7312)/5</f>
        <v>3999.4</v>
      </c>
      <c r="G7312" s="13">
        <f t="shared" ref="G7312" si="36489">N7312/(B7312/100000)</f>
        <v>1320.5297978530891</v>
      </c>
      <c r="H7312" s="5">
        <f t="shared" si="36216"/>
        <v>255</v>
      </c>
      <c r="I7312" s="5">
        <f t="shared" si="36217"/>
        <v>255</v>
      </c>
      <c r="J7312" s="8">
        <f t="shared" ref="J7312" si="36490">E7312/(SUM(N7305:N7311)/7)*100</f>
        <v>1.908852333346454</v>
      </c>
      <c r="K7312" s="5">
        <f t="shared" ref="K7312" si="36491">O7312-O7311</f>
        <v>70</v>
      </c>
      <c r="L7312" s="8">
        <f t="shared" ref="L7312" si="36492">SUM(K7306:K7312)/7</f>
        <v>49.571428571428569</v>
      </c>
      <c r="M7312" s="8">
        <f t="shared" ref="M7312" si="36493">O7312/(B7312/100000)</f>
        <v>16.991352812252909</v>
      </c>
      <c r="N7312" s="5">
        <v>236806</v>
      </c>
      <c r="O7312" s="18">
        <v>3047</v>
      </c>
    </row>
    <row r="7313" spans="1:15" x14ac:dyDescent="0.2">
      <c r="A7313" s="5" t="s">
        <v>15</v>
      </c>
      <c r="B7313" s="13">
        <v>17932651</v>
      </c>
      <c r="C7313" s="6">
        <f t="shared" si="36223"/>
        <v>44160</v>
      </c>
      <c r="D7313" s="5">
        <f t="shared" ref="D7313" si="36494">N7313-N7312</f>
        <v>4156</v>
      </c>
      <c r="E7313" s="13">
        <f t="shared" ref="E7313" si="36495">SUM(D7307:D7313)/7</f>
        <v>4226</v>
      </c>
      <c r="F7313" s="13">
        <f t="shared" ref="F7313" si="36496">SUM(D7309:D7313)/5</f>
        <v>3685.4</v>
      </c>
      <c r="G7313" s="13">
        <f t="shared" ref="G7313" si="36497">N7313/(B7313/100000)</f>
        <v>1343.7054008356042</v>
      </c>
      <c r="H7313" s="5">
        <f t="shared" si="36216"/>
        <v>256</v>
      </c>
      <c r="I7313" s="5">
        <f t="shared" si="36217"/>
        <v>256</v>
      </c>
      <c r="J7313" s="8">
        <f t="shared" ref="J7313" si="36498">E7313/(SUM(N7306:N7312)/7)*100</f>
        <v>1.8730976648648239</v>
      </c>
      <c r="K7313" s="5">
        <f t="shared" ref="K7313" si="36499">O7313-O7312</f>
        <v>79</v>
      </c>
      <c r="L7313" s="8">
        <f t="shared" ref="L7313" si="36500">SUM(K7307:K7313)/7</f>
        <v>51.428571428571431</v>
      </c>
      <c r="M7313" s="8">
        <f t="shared" ref="M7313" si="36501">O7313/(B7313/100000)</f>
        <v>17.431890020053363</v>
      </c>
      <c r="N7313" s="5">
        <v>240962</v>
      </c>
      <c r="O7313" s="18">
        <v>3126</v>
      </c>
    </row>
    <row r="7314" spans="1:15" x14ac:dyDescent="0.2">
      <c r="A7314" s="5" t="s">
        <v>15</v>
      </c>
      <c r="B7314" s="13">
        <v>17932651</v>
      </c>
      <c r="C7314" s="6">
        <f t="shared" si="36223"/>
        <v>44161</v>
      </c>
      <c r="D7314" s="5">
        <f t="shared" ref="D7314" si="36502">N7314-N7313</f>
        <v>4909</v>
      </c>
      <c r="E7314" s="13">
        <f t="shared" ref="E7314" si="36503">SUM(D7308:D7314)/7</f>
        <v>4151.7142857142853</v>
      </c>
      <c r="F7314" s="13">
        <f t="shared" ref="F7314" si="36504">SUM(D7310:D7314)/5</f>
        <v>3617.6</v>
      </c>
      <c r="G7314" s="13">
        <f t="shared" ref="G7314" si="36505">N7314/(B7314/100000)</f>
        <v>1371.0800483431033</v>
      </c>
      <c r="H7314" s="5">
        <f t="shared" si="36216"/>
        <v>257</v>
      </c>
      <c r="I7314" s="5">
        <f t="shared" si="36217"/>
        <v>257</v>
      </c>
      <c r="J7314" s="8">
        <f t="shared" ref="J7314" si="36506">E7314/(SUM(N7307:N7313)/7)*100</f>
        <v>1.806337408811411</v>
      </c>
      <c r="K7314" s="5">
        <f t="shared" ref="K7314" si="36507">O7314-O7313</f>
        <v>84</v>
      </c>
      <c r="L7314" s="8">
        <f t="shared" ref="L7314" si="36508">SUM(K7308:K7314)/7</f>
        <v>55.857142857142854</v>
      </c>
      <c r="M7314" s="8">
        <f t="shared" ref="M7314" si="36509">O7314/(B7314/100000)</f>
        <v>17.900309329613339</v>
      </c>
      <c r="N7314" s="5">
        <v>245871</v>
      </c>
      <c r="O7314" s="18">
        <v>3210</v>
      </c>
    </row>
    <row r="7315" spans="1:15" x14ac:dyDescent="0.2">
      <c r="A7315" s="5" t="s">
        <v>15</v>
      </c>
      <c r="B7315" s="13">
        <v>17932651</v>
      </c>
      <c r="C7315" s="6">
        <f t="shared" si="36223"/>
        <v>44162</v>
      </c>
      <c r="D7315" s="5">
        <f t="shared" ref="D7315" si="36510">N7315-N7314</f>
        <v>5013</v>
      </c>
      <c r="E7315" s="13">
        <f t="shared" ref="E7315" si="36511">SUM(D7309:D7315)/7</f>
        <v>4049.8571428571427</v>
      </c>
      <c r="F7315" s="13">
        <f t="shared" ref="F7315" si="36512">SUM(D7311:D7315)/5</f>
        <v>3981.6</v>
      </c>
      <c r="G7315" s="13">
        <f t="shared" ref="G7315" si="36513">N7315/(B7315/100000)</f>
        <v>1399.0346435672004</v>
      </c>
      <c r="H7315" s="5">
        <f t="shared" si="36216"/>
        <v>258</v>
      </c>
      <c r="I7315" s="5">
        <f t="shared" si="36217"/>
        <v>258</v>
      </c>
      <c r="J7315" s="8">
        <f t="shared" ref="J7315" si="36514">E7315/(SUM(N7308:N7314)/7)*100</f>
        <v>1.7307578422579892</v>
      </c>
      <c r="K7315" s="5">
        <f t="shared" ref="K7315" si="36515">O7315-O7314</f>
        <v>96</v>
      </c>
      <c r="L7315" s="8">
        <f t="shared" ref="L7315" si="36516">SUM(K7309:K7315)/7</f>
        <v>59.857142857142854</v>
      </c>
      <c r="M7315" s="8">
        <f t="shared" ref="M7315" si="36517">O7315/(B7315/100000)</f>
        <v>18.435645683396167</v>
      </c>
      <c r="N7315" s="5">
        <v>250884</v>
      </c>
      <c r="O7315" s="18">
        <v>3306</v>
      </c>
    </row>
    <row r="7316" spans="1:15" x14ac:dyDescent="0.2">
      <c r="A7316" s="5" t="s">
        <v>15</v>
      </c>
      <c r="B7316" s="13">
        <v>17932651</v>
      </c>
      <c r="C7316" s="6">
        <f t="shared" si="36223"/>
        <v>44163</v>
      </c>
      <c r="D7316" s="5">
        <f t="shared" ref="D7316" si="36518">N7316-N7315</f>
        <v>4231</v>
      </c>
      <c r="E7316" s="13">
        <f t="shared" ref="E7316" si="36519">SUM(D7310:D7316)/7</f>
        <v>3904.5714285714284</v>
      </c>
      <c r="F7316" s="13">
        <f t="shared" ref="F7316" si="36520">SUM(D7312:D7316)/5</f>
        <v>4419</v>
      </c>
      <c r="G7316" s="13">
        <f t="shared" ref="G7316" si="36521">N7316/(B7316/100000)</f>
        <v>1422.6284780761082</v>
      </c>
      <c r="H7316" s="5">
        <f t="shared" si="36216"/>
        <v>259</v>
      </c>
      <c r="I7316" s="5">
        <f t="shared" si="36217"/>
        <v>259</v>
      </c>
      <c r="J7316" s="8">
        <f t="shared" ref="J7316" si="36522">E7316/(SUM(N7309:N7315)/7)*100</f>
        <v>1.6402788930217933</v>
      </c>
      <c r="K7316" s="5">
        <f t="shared" ref="K7316" si="36523">O7316-O7315</f>
        <v>74</v>
      </c>
      <c r="L7316" s="8">
        <f t="shared" ref="L7316" si="36524">SUM(K7310:K7316)/7</f>
        <v>62.428571428571431</v>
      </c>
      <c r="M7316" s="8">
        <f t="shared" ref="M7316" si="36525">O7316/(B7316/100000)</f>
        <v>18.848300789437097</v>
      </c>
      <c r="N7316" s="5">
        <v>255115</v>
      </c>
      <c r="O7316" s="18">
        <v>3380</v>
      </c>
    </row>
    <row r="7317" spans="1:15" x14ac:dyDescent="0.2">
      <c r="A7317" s="5" t="s">
        <v>15</v>
      </c>
      <c r="B7317" s="13">
        <v>17932651</v>
      </c>
      <c r="C7317" s="6">
        <f t="shared" si="36223"/>
        <v>44164</v>
      </c>
      <c r="D7317" s="5">
        <f t="shared" ref="D7317" si="36526">N7317-N7316</f>
        <v>3275</v>
      </c>
      <c r="E7317" s="13">
        <f t="shared" ref="E7317" si="36527">SUM(D7311:D7317)/7</f>
        <v>3916.2857142857142</v>
      </c>
      <c r="F7317" s="13">
        <f t="shared" ref="F7317" si="36528">SUM(D7313:D7317)/5</f>
        <v>4316.8</v>
      </c>
      <c r="G7317" s="13">
        <f t="shared" ref="G7317" si="36529">N7317/(B7317/100000)</f>
        <v>1440.8912547285952</v>
      </c>
      <c r="H7317" s="5">
        <f t="shared" si="36216"/>
        <v>260</v>
      </c>
      <c r="I7317" s="5">
        <f t="shared" si="36217"/>
        <v>260</v>
      </c>
      <c r="J7317" s="8">
        <f t="shared" ref="J7317" si="36530">E7317/(SUM(N7310:N7316)/7)*100</f>
        <v>1.6186496019801206</v>
      </c>
      <c r="K7317" s="5">
        <f t="shared" ref="K7317" si="36531">O7317-O7316</f>
        <v>38</v>
      </c>
      <c r="L7317" s="8">
        <f t="shared" ref="L7317" si="36532">SUM(K7311:K7317)/7</f>
        <v>66</v>
      </c>
      <c r="M7317" s="8">
        <f t="shared" ref="M7317" si="36533">O7317/(B7317/100000)</f>
        <v>19.06020476280947</v>
      </c>
      <c r="N7317" s="5">
        <v>258390</v>
      </c>
      <c r="O7317" s="18">
        <v>3418</v>
      </c>
    </row>
    <row r="7318" spans="1:15" x14ac:dyDescent="0.2">
      <c r="A7318" s="5" t="s">
        <v>15</v>
      </c>
      <c r="B7318" s="13">
        <v>17932651</v>
      </c>
      <c r="C7318" s="6">
        <f t="shared" si="36223"/>
        <v>44165</v>
      </c>
      <c r="D7318" s="5">
        <f t="shared" ref="D7318" si="36534">N7318-N7317</f>
        <v>2256</v>
      </c>
      <c r="E7318" s="13">
        <f t="shared" ref="E7318" si="36535">SUM(D7312:D7318)/7</f>
        <v>3946.5714285714284</v>
      </c>
      <c r="F7318" s="13">
        <f t="shared" ref="F7318" si="36536">SUM(D7314:D7318)/5</f>
        <v>3936.8</v>
      </c>
      <c r="G7318" s="13">
        <f t="shared" ref="G7318" si="36537">N7318/(B7318/100000)</f>
        <v>1453.4716590424916</v>
      </c>
      <c r="H7318" s="5">
        <f t="shared" si="36216"/>
        <v>261</v>
      </c>
      <c r="I7318" s="5">
        <f t="shared" si="36217"/>
        <v>261</v>
      </c>
      <c r="J7318" s="8">
        <f t="shared" ref="J7318" si="36538">E7318/(SUM(N7311:N7317)/7)*100</f>
        <v>1.6051847478977925</v>
      </c>
      <c r="K7318" s="5">
        <f t="shared" ref="K7318" si="36539">O7318-O7317</f>
        <v>17</v>
      </c>
      <c r="L7318" s="8">
        <f t="shared" ref="L7318" si="36540">SUM(K7312:K7318)/7</f>
        <v>65.428571428571431</v>
      </c>
      <c r="M7318" s="8">
        <f t="shared" ref="M7318" si="36541">O7318/(B7318/100000)</f>
        <v>19.155003908791844</v>
      </c>
      <c r="N7318" s="5">
        <v>260646</v>
      </c>
      <c r="O7318" s="18">
        <v>3435</v>
      </c>
    </row>
    <row r="7319" spans="1:15" x14ac:dyDescent="0.2">
      <c r="A7319" s="5" t="s">
        <v>15</v>
      </c>
      <c r="B7319" s="13">
        <v>17932651</v>
      </c>
      <c r="C7319" s="6">
        <f t="shared" si="36223"/>
        <v>44166</v>
      </c>
      <c r="D7319" s="5">
        <f t="shared" ref="D7319" si="36542">N7319-N7318</f>
        <v>3069</v>
      </c>
      <c r="E7319" s="13">
        <f t="shared" ref="E7319" si="36543">SUM(D7313:D7319)/7</f>
        <v>3844.1428571428573</v>
      </c>
      <c r="F7319" s="13">
        <f t="shared" ref="F7319" si="36544">SUM(D7315:D7319)/5</f>
        <v>3568.8</v>
      </c>
      <c r="G7319" s="13">
        <f t="shared" ref="G7319" si="36545">N7319/(B7319/100000)</f>
        <v>1470.5856931024866</v>
      </c>
      <c r="H7319" s="5">
        <f t="shared" si="36216"/>
        <v>262</v>
      </c>
      <c r="I7319" s="5">
        <f t="shared" si="36217"/>
        <v>262</v>
      </c>
      <c r="J7319" s="8">
        <f t="shared" ref="J7319" si="36546">E7319/(SUM(N7312:N7318)/7)*100</f>
        <v>1.5388231311267855</v>
      </c>
      <c r="K7319" s="5">
        <f t="shared" ref="K7319" si="36547">O7319-O7318</f>
        <v>80</v>
      </c>
      <c r="L7319" s="8">
        <f t="shared" ref="L7319" si="36548">SUM(K7313:K7319)/7</f>
        <v>66.857142857142861</v>
      </c>
      <c r="M7319" s="8">
        <f t="shared" ref="M7319" si="36549">O7319/(B7319/100000)</f>
        <v>19.601117536944201</v>
      </c>
      <c r="N7319" s="5">
        <v>263715</v>
      </c>
      <c r="O7319" s="18">
        <v>3515</v>
      </c>
    </row>
    <row r="7320" spans="1:15" x14ac:dyDescent="0.2">
      <c r="A7320" s="5" t="s">
        <v>15</v>
      </c>
      <c r="B7320" s="13">
        <v>17932651</v>
      </c>
      <c r="C7320" s="6">
        <f t="shared" si="36223"/>
        <v>44167</v>
      </c>
      <c r="D7320" s="5">
        <f t="shared" ref="D7320" si="36550">N7320-N7319</f>
        <v>3354</v>
      </c>
      <c r="E7320" s="13">
        <f t="shared" ref="E7320" si="36551">SUM(D7314:D7320)/7</f>
        <v>3729.5714285714284</v>
      </c>
      <c r="F7320" s="13">
        <f t="shared" ref="F7320" si="36552">SUM(D7316:D7320)/5</f>
        <v>3237</v>
      </c>
      <c r="G7320" s="13">
        <f t="shared" ref="G7320" si="36553">N7320/(B7320/100000)</f>
        <v>1489.289006962774</v>
      </c>
      <c r="H7320" s="5">
        <f t="shared" si="36216"/>
        <v>263</v>
      </c>
      <c r="I7320" s="5">
        <f t="shared" si="36217"/>
        <v>263</v>
      </c>
      <c r="J7320" s="8">
        <f t="shared" ref="J7320" si="36554">E7320/(SUM(N7313:N7319)/7)*100</f>
        <v>1.4703339691808268</v>
      </c>
      <c r="K7320" s="5">
        <f t="shared" ref="K7320" si="36555">O7320-O7319</f>
        <v>106</v>
      </c>
      <c r="L7320" s="8">
        <f t="shared" ref="L7320" si="36556">SUM(K7314:K7320)/7</f>
        <v>70.714285714285708</v>
      </c>
      <c r="M7320" s="8">
        <f t="shared" ref="M7320" si="36557">O7320/(B7320/100000)</f>
        <v>20.192218094246076</v>
      </c>
      <c r="N7320" s="5">
        <v>267069</v>
      </c>
      <c r="O7320" s="18">
        <v>3621</v>
      </c>
    </row>
    <row r="7321" spans="1:15" x14ac:dyDescent="0.2">
      <c r="A7321" s="5" t="s">
        <v>15</v>
      </c>
      <c r="B7321" s="13">
        <v>17932651</v>
      </c>
      <c r="C7321" s="6">
        <f t="shared" si="36223"/>
        <v>44168</v>
      </c>
      <c r="D7321" s="5">
        <f t="shared" ref="D7321" si="36558">N7321-N7320</f>
        <v>4957</v>
      </c>
      <c r="E7321" s="13">
        <f t="shared" ref="E7321" si="36559">SUM(D7315:D7321)/7</f>
        <v>3736.4285714285716</v>
      </c>
      <c r="F7321" s="13">
        <f t="shared" ref="F7321" si="36560">SUM(D7317:D7321)/5</f>
        <v>3382.2</v>
      </c>
      <c r="G7321" s="13">
        <f t="shared" ref="G7321" si="36561">N7321/(B7321/100000)</f>
        <v>1516.9313226471645</v>
      </c>
      <c r="H7321" s="5">
        <f t="shared" si="36216"/>
        <v>264</v>
      </c>
      <c r="I7321" s="5">
        <f t="shared" si="36217"/>
        <v>264</v>
      </c>
      <c r="J7321" s="8">
        <f t="shared" ref="J7321" si="36562">E7321/(SUM(N7314:N7320)/7)*100</f>
        <v>1.4516925775244354</v>
      </c>
      <c r="K7321" s="5">
        <f t="shared" ref="K7321" si="36563">O7321-O7320</f>
        <v>100</v>
      </c>
      <c r="L7321" s="8">
        <f t="shared" ref="L7321" si="36564">SUM(K7315:K7321)/7</f>
        <v>73</v>
      </c>
      <c r="M7321" s="8">
        <f t="shared" ref="M7321" si="36565">O7321/(B7321/100000)</f>
        <v>20.74986012943652</v>
      </c>
      <c r="N7321" s="5">
        <v>272026</v>
      </c>
      <c r="O7321" s="18">
        <v>3721</v>
      </c>
    </row>
    <row r="7322" spans="1:15" x14ac:dyDescent="0.2">
      <c r="A7322" s="5" t="s">
        <v>15</v>
      </c>
      <c r="B7322" s="13">
        <v>17932651</v>
      </c>
      <c r="C7322" s="6">
        <f t="shared" si="36223"/>
        <v>44169</v>
      </c>
      <c r="D7322" s="5">
        <f t="shared" ref="D7322" si="36566">N7322-N7321</f>
        <v>4671</v>
      </c>
      <c r="E7322" s="13">
        <f t="shared" ref="E7322" si="36567">SUM(D7316:D7322)/7</f>
        <v>3687.5714285714284</v>
      </c>
      <c r="F7322" s="13">
        <f t="shared" ref="F7322" si="36568">SUM(D7318:D7322)/5</f>
        <v>3661.4</v>
      </c>
      <c r="G7322" s="13">
        <f t="shared" ref="G7322" si="36569">N7322/(B7322/100000)</f>
        <v>1542.9787821109103</v>
      </c>
      <c r="H7322" s="5">
        <f t="shared" si="36216"/>
        <v>265</v>
      </c>
      <c r="I7322" s="5">
        <f t="shared" si="36217"/>
        <v>265</v>
      </c>
      <c r="J7322" s="8">
        <f t="shared" ref="J7322" si="36570">E7322/(SUM(N7315:N7321)/7)*100</f>
        <v>1.4122094597736679</v>
      </c>
      <c r="K7322" s="5">
        <f t="shared" ref="K7322" si="36571">O7322-O7321</f>
        <v>72</v>
      </c>
      <c r="L7322" s="8">
        <f t="shared" ref="L7322" si="36572">SUM(K7316:K7322)/7</f>
        <v>69.571428571428569</v>
      </c>
      <c r="M7322" s="8">
        <f t="shared" ref="M7322" si="36573">O7322/(B7322/100000)</f>
        <v>21.151362394773642</v>
      </c>
      <c r="N7322" s="5">
        <v>276697</v>
      </c>
      <c r="O7322" s="18">
        <v>3793</v>
      </c>
    </row>
    <row r="7323" spans="1:15" x14ac:dyDescent="0.2">
      <c r="A7323" s="5" t="s">
        <v>15</v>
      </c>
      <c r="B7323" s="13">
        <v>17932651</v>
      </c>
      <c r="C7323" s="6">
        <f t="shared" si="36223"/>
        <v>44170</v>
      </c>
      <c r="D7323" s="5">
        <f t="shared" ref="D7323" si="36574">N7323-N7322</f>
        <v>4795</v>
      </c>
      <c r="E7323" s="13">
        <f t="shared" ref="E7323" si="36575">SUM(D7317:D7323)/7</f>
        <v>3768.1428571428573</v>
      </c>
      <c r="F7323" s="13">
        <f t="shared" ref="F7323" si="36576">SUM(D7319:D7323)/5</f>
        <v>4169.2</v>
      </c>
      <c r="G7323" s="13">
        <f t="shared" ref="G7323" si="36577">N7323/(B7323/100000)</f>
        <v>1569.7177176982923</v>
      </c>
      <c r="H7323" s="5">
        <f t="shared" si="36216"/>
        <v>266</v>
      </c>
      <c r="I7323" s="5">
        <f t="shared" si="36217"/>
        <v>266</v>
      </c>
      <c r="J7323" s="8">
        <f t="shared" ref="J7323" si="36578">E7323/(SUM(N7316:N7322)/7)*100</f>
        <v>1.4229701487545166</v>
      </c>
      <c r="K7323" s="5">
        <f t="shared" ref="K7323" si="36579">O7323-O7322</f>
        <v>99</v>
      </c>
      <c r="L7323" s="8">
        <f t="shared" ref="L7323" si="36580">SUM(K7317:K7323)/7</f>
        <v>73.142857142857139</v>
      </c>
      <c r="M7323" s="8">
        <f t="shared" ref="M7323" si="36581">O7323/(B7323/100000)</f>
        <v>21.703428009612185</v>
      </c>
      <c r="N7323" s="5">
        <v>281492</v>
      </c>
      <c r="O7323" s="18">
        <v>3892</v>
      </c>
    </row>
    <row r="7324" spans="1:15" x14ac:dyDescent="0.2">
      <c r="A7324" s="5" t="s">
        <v>15</v>
      </c>
      <c r="B7324" s="13">
        <v>17932651</v>
      </c>
      <c r="C7324" s="6">
        <f t="shared" si="36223"/>
        <v>44171</v>
      </c>
      <c r="D7324" s="5">
        <f t="shared" ref="D7324" si="36582">N7324-N7323</f>
        <v>3324</v>
      </c>
      <c r="E7324" s="13">
        <f t="shared" ref="E7324" si="36583">SUM(D7318:D7324)/7</f>
        <v>3775.1428571428573</v>
      </c>
      <c r="F7324" s="13">
        <f t="shared" ref="F7324" si="36584">SUM(D7320:D7324)/5</f>
        <v>4220.2</v>
      </c>
      <c r="G7324" s="13">
        <f t="shared" ref="G7324" si="36585">N7324/(B7324/100000)</f>
        <v>1588.2537389480226</v>
      </c>
      <c r="H7324" s="5">
        <f t="shared" si="36216"/>
        <v>267</v>
      </c>
      <c r="I7324" s="5">
        <f t="shared" si="36217"/>
        <v>267</v>
      </c>
      <c r="J7324" s="8">
        <f t="shared" ref="J7324" si="36586">E7324/(SUM(N7317:N7323)/7)*100</f>
        <v>1.4056121295614179</v>
      </c>
      <c r="K7324" s="5">
        <f t="shared" ref="K7324" si="36587">O7324-O7323</f>
        <v>32</v>
      </c>
      <c r="L7324" s="8">
        <f t="shared" ref="L7324" si="36588">SUM(K7318:K7324)/7</f>
        <v>72.285714285714292</v>
      </c>
      <c r="M7324" s="8">
        <f t="shared" ref="M7324" si="36589">O7324/(B7324/100000)</f>
        <v>21.881873460873127</v>
      </c>
      <c r="N7324" s="5">
        <v>284816</v>
      </c>
      <c r="O7324" s="18">
        <v>3924</v>
      </c>
    </row>
    <row r="7325" spans="1:15" x14ac:dyDescent="0.2">
      <c r="A7325" s="5" t="s">
        <v>15</v>
      </c>
      <c r="B7325" s="13">
        <v>17932651</v>
      </c>
      <c r="C7325" s="6">
        <f t="shared" si="36223"/>
        <v>44172</v>
      </c>
      <c r="D7325" s="5">
        <f t="shared" ref="D7325" si="36590">N7325-N7324</f>
        <v>2363</v>
      </c>
      <c r="E7325" s="13">
        <f t="shared" ref="E7325" si="36591">SUM(D7319:D7325)/7</f>
        <v>3790.4285714285716</v>
      </c>
      <c r="F7325" s="13">
        <f t="shared" ref="F7325" si="36592">SUM(D7321:D7325)/5</f>
        <v>4022</v>
      </c>
      <c r="G7325" s="13">
        <f t="shared" ref="G7325" si="36593">N7325/(B7325/100000)</f>
        <v>1601.430820239573</v>
      </c>
      <c r="H7325" s="5">
        <f t="shared" si="36216"/>
        <v>268</v>
      </c>
      <c r="I7325" s="5">
        <f t="shared" si="36217"/>
        <v>268</v>
      </c>
      <c r="J7325" s="8">
        <f t="shared" ref="J7325" si="36594">E7325/(SUM(N7318:N7324)/7)*100</f>
        <v>1.3917410322057466</v>
      </c>
      <c r="K7325" s="5">
        <f t="shared" ref="K7325" si="36595">O7325-O7324</f>
        <v>30</v>
      </c>
      <c r="L7325" s="8">
        <f t="shared" ref="L7325" si="36596">SUM(K7319:K7325)/7</f>
        <v>74.142857142857139</v>
      </c>
      <c r="M7325" s="8">
        <f t="shared" ref="M7325" si="36597">O7325/(B7325/100000)</f>
        <v>22.049166071430264</v>
      </c>
      <c r="N7325" s="5">
        <v>287179</v>
      </c>
      <c r="O7325" s="18">
        <v>3954</v>
      </c>
    </row>
    <row r="7326" spans="1:15" x14ac:dyDescent="0.2">
      <c r="A7326" s="5" t="s">
        <v>15</v>
      </c>
      <c r="B7326" s="13">
        <v>17932651</v>
      </c>
      <c r="C7326" s="6">
        <f t="shared" si="36223"/>
        <v>44173</v>
      </c>
      <c r="D7326" s="5">
        <f t="shared" ref="D7326" si="36598">N7326-N7325</f>
        <v>3489</v>
      </c>
      <c r="E7326" s="13">
        <f t="shared" ref="E7326" si="36599">SUM(D7320:D7326)/7</f>
        <v>3850.4285714285716</v>
      </c>
      <c r="F7326" s="13">
        <f t="shared" ref="F7326" si="36600">SUM(D7322:D7326)/5</f>
        <v>3728.4</v>
      </c>
      <c r="G7326" s="13">
        <f t="shared" ref="G7326" si="36601">N7326/(B7326/100000)</f>
        <v>1620.8869508473676</v>
      </c>
      <c r="H7326" s="5">
        <f t="shared" si="36216"/>
        <v>269</v>
      </c>
      <c r="I7326" s="5">
        <f t="shared" si="36217"/>
        <v>269</v>
      </c>
      <c r="J7326" s="8">
        <f t="shared" ref="J7326" si="36602">E7326/(SUM(N7319:N7325)/7)*100</f>
        <v>1.3943654248280128</v>
      </c>
      <c r="K7326" s="5">
        <f t="shared" ref="K7326" si="36603">O7326-O7325</f>
        <v>110</v>
      </c>
      <c r="L7326" s="8">
        <f t="shared" ref="L7326" si="36604">SUM(K7320:K7326)/7</f>
        <v>78.428571428571431</v>
      </c>
      <c r="M7326" s="8">
        <f t="shared" ref="M7326" si="36605">O7326/(B7326/100000)</f>
        <v>22.662572310139755</v>
      </c>
      <c r="N7326" s="5">
        <v>290668</v>
      </c>
      <c r="O7326" s="18">
        <v>4064</v>
      </c>
    </row>
    <row r="7327" spans="1:15" x14ac:dyDescent="0.2">
      <c r="A7327" s="5" t="s">
        <v>15</v>
      </c>
      <c r="B7327" s="13">
        <v>17932651</v>
      </c>
      <c r="C7327" s="6">
        <f t="shared" si="36223"/>
        <v>44174</v>
      </c>
      <c r="D7327" s="5">
        <f t="shared" ref="D7327" si="36606">N7327-N7326</f>
        <v>4072</v>
      </c>
      <c r="E7327" s="13">
        <f t="shared" ref="E7327" si="36607">SUM(D7321:D7327)/7</f>
        <v>3953</v>
      </c>
      <c r="F7327" s="13">
        <f t="shared" ref="F7327" si="36608">SUM(D7323:D7327)/5</f>
        <v>3608.6</v>
      </c>
      <c r="G7327" s="13">
        <f t="shared" ref="G7327" si="36609">N7327/(B7327/100000)</f>
        <v>1643.5941345203225</v>
      </c>
      <c r="H7327" s="5">
        <f t="shared" si="36216"/>
        <v>270</v>
      </c>
      <c r="I7327" s="5">
        <f t="shared" si="36217"/>
        <v>270</v>
      </c>
      <c r="J7327" s="8">
        <f t="shared" ref="J7327" si="36610">E7327/(SUM(N7320:N7326)/7)*100</f>
        <v>1.4118238911562404</v>
      </c>
      <c r="K7327" s="5">
        <f t="shared" ref="K7327" si="36611">O7327-O7326</f>
        <v>103</v>
      </c>
      <c r="L7327" s="8">
        <f t="shared" ref="L7327" si="36612">SUM(K7321:K7327)/7</f>
        <v>78</v>
      </c>
      <c r="M7327" s="8">
        <f t="shared" ref="M7327" si="36613">O7327/(B7327/100000)</f>
        <v>23.236943606385914</v>
      </c>
      <c r="N7327" s="5">
        <v>294740</v>
      </c>
      <c r="O7327" s="18">
        <v>4167</v>
      </c>
    </row>
    <row r="7328" spans="1:15" x14ac:dyDescent="0.2">
      <c r="A7328" s="5" t="s">
        <v>15</v>
      </c>
      <c r="B7328" s="13">
        <v>17932651</v>
      </c>
      <c r="C7328" s="6">
        <f t="shared" si="36223"/>
        <v>44175</v>
      </c>
      <c r="D7328" s="5">
        <f t="shared" ref="D7328" si="36614">N7328-N7327</f>
        <v>3691</v>
      </c>
      <c r="E7328" s="13">
        <f t="shared" ref="E7328" si="36615">SUM(D7322:D7328)/7</f>
        <v>3772.1428571428573</v>
      </c>
      <c r="F7328" s="13">
        <f t="shared" ref="F7328" si="36616">SUM(D7324:D7328)/5</f>
        <v>3387.8</v>
      </c>
      <c r="G7328" s="13">
        <f t="shared" ref="G7328" si="36617">N7328/(B7328/100000)</f>
        <v>1664.1767020392019</v>
      </c>
      <c r="H7328" s="5">
        <f t="shared" si="36216"/>
        <v>271</v>
      </c>
      <c r="I7328" s="5">
        <f t="shared" si="36217"/>
        <v>271</v>
      </c>
      <c r="J7328" s="8">
        <f t="shared" ref="J7328" si="36618">E7328/(SUM(N7321:N7327)/7)*100</f>
        <v>1.3284745861629348</v>
      </c>
      <c r="K7328" s="5">
        <f t="shared" ref="K7328" si="36619">O7328-O7327</f>
        <v>59</v>
      </c>
      <c r="L7328" s="8">
        <f t="shared" ref="L7328" si="36620">SUM(K7322:K7328)/7</f>
        <v>72.142857142857139</v>
      </c>
      <c r="M7328" s="8">
        <f t="shared" ref="M7328" si="36621">O7328/(B7328/100000)</f>
        <v>23.565952407148277</v>
      </c>
      <c r="N7328" s="5">
        <v>298431</v>
      </c>
      <c r="O7328" s="18">
        <v>4226</v>
      </c>
    </row>
    <row r="7329" spans="1:15" x14ac:dyDescent="0.2">
      <c r="A7329" s="5" t="s">
        <v>15</v>
      </c>
      <c r="B7329" s="13">
        <v>17932651</v>
      </c>
      <c r="C7329" s="6">
        <f t="shared" si="36223"/>
        <v>44176</v>
      </c>
      <c r="D7329" s="5">
        <f t="shared" ref="D7329" si="36622">N7329-N7328</f>
        <v>7033</v>
      </c>
      <c r="E7329" s="13">
        <f t="shared" ref="E7329" si="36623">SUM(D7323:D7329)/7</f>
        <v>4109.5714285714284</v>
      </c>
      <c r="F7329" s="13">
        <f t="shared" ref="F7329" si="36624">SUM(D7325:D7329)/5</f>
        <v>4129.6000000000004</v>
      </c>
      <c r="G7329" s="13">
        <f t="shared" ref="G7329" si="36625">N7329/(B7329/100000)</f>
        <v>1703.3956663741462</v>
      </c>
      <c r="H7329" s="5">
        <f t="shared" si="36216"/>
        <v>272</v>
      </c>
      <c r="I7329" s="5">
        <f t="shared" si="36217"/>
        <v>272</v>
      </c>
      <c r="J7329" s="8">
        <f t="shared" ref="J7329" si="36626">E7329/(SUM(N7322:N7328)/7)*100</f>
        <v>1.4283352275520191</v>
      </c>
      <c r="K7329" s="5">
        <f t="shared" ref="K7329" si="36627">O7329-O7328</f>
        <v>120</v>
      </c>
      <c r="L7329" s="8">
        <f t="shared" ref="L7329" si="36628">SUM(K7323:K7329)/7</f>
        <v>79</v>
      </c>
      <c r="M7329" s="8">
        <f t="shared" ref="M7329" si="36629">O7329/(B7329/100000)</f>
        <v>24.235122849376815</v>
      </c>
      <c r="N7329" s="5">
        <v>305464</v>
      </c>
      <c r="O7329" s="18">
        <v>4346</v>
      </c>
    </row>
    <row r="7330" spans="1:15" x14ac:dyDescent="0.2">
      <c r="A7330" s="5" t="s">
        <v>15</v>
      </c>
      <c r="B7330" s="13">
        <v>17932651</v>
      </c>
      <c r="C7330" s="6">
        <f t="shared" si="36223"/>
        <v>44177</v>
      </c>
      <c r="D7330" s="5">
        <f t="shared" ref="D7330" si="36630">N7330-N7329</f>
        <v>5468</v>
      </c>
      <c r="E7330" s="13">
        <f t="shared" ref="E7330" si="36631">SUM(D7324:D7330)/7</f>
        <v>4205.7142857142853</v>
      </c>
      <c r="F7330" s="13">
        <f t="shared" ref="F7330" si="36632">SUM(D7326:D7330)/5</f>
        <v>4750.6000000000004</v>
      </c>
      <c r="G7330" s="13">
        <f t="shared" ref="G7330" si="36633">N7330/(B7330/100000)</f>
        <v>1733.8875328583597</v>
      </c>
      <c r="H7330" s="5">
        <f t="shared" si="36216"/>
        <v>273</v>
      </c>
      <c r="I7330" s="5">
        <f t="shared" si="36217"/>
        <v>273</v>
      </c>
      <c r="J7330" s="8">
        <f t="shared" ref="J7330" si="36634">E7330/(SUM(N7323:N7329)/7)*100</f>
        <v>1.4411662481214418</v>
      </c>
      <c r="K7330" s="5">
        <f t="shared" ref="K7330" si="36635">O7330-O7329</f>
        <v>76</v>
      </c>
      <c r="L7330" s="8">
        <f t="shared" ref="L7330" si="36636">SUM(K7324:K7330)/7</f>
        <v>75.714285714285708</v>
      </c>
      <c r="M7330" s="8">
        <f t="shared" ref="M7330" si="36637">O7330/(B7330/100000)</f>
        <v>24.658930796121552</v>
      </c>
      <c r="N7330" s="5">
        <v>310932</v>
      </c>
      <c r="O7330" s="18">
        <v>4422</v>
      </c>
    </row>
    <row r="7331" spans="1:15" x14ac:dyDescent="0.2">
      <c r="A7331" s="5" t="s">
        <v>15</v>
      </c>
      <c r="B7331" s="13">
        <v>17932651</v>
      </c>
      <c r="C7331" s="6">
        <f t="shared" si="36223"/>
        <v>44178</v>
      </c>
      <c r="D7331" s="5">
        <f t="shared" ref="D7331" si="36638">N7331-N7330</f>
        <v>4005</v>
      </c>
      <c r="E7331" s="13">
        <f t="shared" ref="E7331" si="36639">SUM(D7325:D7331)/7</f>
        <v>4303</v>
      </c>
      <c r="F7331" s="13">
        <f t="shared" ref="F7331" si="36640">SUM(D7327:D7331)/5</f>
        <v>4853.8</v>
      </c>
      <c r="G7331" s="13">
        <f t="shared" ref="G7331" si="36641">N7331/(B7331/100000)</f>
        <v>1756.2210963677371</v>
      </c>
      <c r="H7331" s="5">
        <f t="shared" si="36216"/>
        <v>274</v>
      </c>
      <c r="I7331" s="5">
        <f t="shared" si="36217"/>
        <v>274</v>
      </c>
      <c r="J7331" s="8">
        <f t="shared" ref="J7331" si="36642">E7331/(SUM(N7324:N7330)/7)*100</f>
        <v>1.4535548660139075</v>
      </c>
      <c r="K7331" s="5">
        <f t="shared" ref="K7331" si="36643">O7331-O7330</f>
        <v>33</v>
      </c>
      <c r="L7331" s="8">
        <f t="shared" ref="L7331" si="36644">SUM(K7325:K7331)/7</f>
        <v>75.857142857142861</v>
      </c>
      <c r="M7331" s="8">
        <f t="shared" ref="M7331" si="36645">O7331/(B7331/100000)</f>
        <v>24.842952667734401</v>
      </c>
      <c r="N7331" s="5">
        <v>314937</v>
      </c>
      <c r="O7331" s="18">
        <v>4455</v>
      </c>
    </row>
    <row r="7332" spans="1:15" x14ac:dyDescent="0.2">
      <c r="A7332" s="5" t="s">
        <v>15</v>
      </c>
      <c r="B7332" s="13">
        <v>17932651</v>
      </c>
      <c r="C7332" s="6">
        <f t="shared" si="36223"/>
        <v>44179</v>
      </c>
      <c r="D7332" s="5">
        <f t="shared" ref="D7332" si="36646">N7332-N7331</f>
        <v>3029</v>
      </c>
      <c r="E7332" s="13">
        <f t="shared" ref="E7332" si="36647">SUM(D7326:D7332)/7</f>
        <v>4398.1428571428569</v>
      </c>
      <c r="F7332" s="13">
        <f t="shared" ref="F7332" si="36648">SUM(D7328:D7332)/5</f>
        <v>4645.2</v>
      </c>
      <c r="G7332" s="13">
        <f t="shared" ref="G7332" si="36649">N7332/(B7332/100000)</f>
        <v>1773.1120736136559</v>
      </c>
      <c r="H7332" s="5">
        <f t="shared" si="36216"/>
        <v>275</v>
      </c>
      <c r="I7332" s="5">
        <f t="shared" si="36217"/>
        <v>275</v>
      </c>
      <c r="J7332" s="8">
        <f t="shared" ref="J7332" si="36650">E7332/(SUM(N7325:N7331)/7)*100</f>
        <v>1.4644081792241161</v>
      </c>
      <c r="K7332" s="5">
        <f t="shared" ref="K7332" si="36651">O7332-O7331</f>
        <v>34</v>
      </c>
      <c r="L7332" s="8">
        <f t="shared" ref="L7332" si="36652">SUM(K7326:K7332)/7</f>
        <v>76.428571428571431</v>
      </c>
      <c r="M7332" s="8">
        <f t="shared" ref="M7332" si="36653">O7332/(B7332/100000)</f>
        <v>25.032550959699151</v>
      </c>
      <c r="N7332" s="5">
        <v>317966</v>
      </c>
      <c r="O7332" s="18">
        <v>4489</v>
      </c>
    </row>
    <row r="7333" spans="1:15" x14ac:dyDescent="0.2">
      <c r="A7333" s="5" t="s">
        <v>15</v>
      </c>
      <c r="B7333" s="13">
        <v>17932651</v>
      </c>
      <c r="C7333" s="6">
        <f t="shared" si="36223"/>
        <v>44180</v>
      </c>
      <c r="D7333" s="5">
        <f t="shared" ref="D7333" si="36654">N7333-N7332</f>
        <v>4085</v>
      </c>
      <c r="E7333" s="13">
        <f t="shared" ref="E7333" si="36655">SUM(D7327:D7333)/7</f>
        <v>4483.2857142857147</v>
      </c>
      <c r="F7333" s="13">
        <f t="shared" ref="F7333" si="36656">SUM(D7329:D7333)/5</f>
        <v>4724</v>
      </c>
      <c r="G7333" s="13">
        <f t="shared" ref="G7333" si="36657">N7333/(B7333/100000)</f>
        <v>1795.8917507511856</v>
      </c>
      <c r="H7333" s="5">
        <f t="shared" si="36216"/>
        <v>276</v>
      </c>
      <c r="I7333" s="5">
        <f t="shared" si="36217"/>
        <v>276</v>
      </c>
      <c r="J7333" s="8">
        <f t="shared" ref="J7333" si="36658">E7333/(SUM(N7326:N7332)/7)*100</f>
        <v>1.4712128329250147</v>
      </c>
      <c r="K7333" s="5">
        <f t="shared" ref="K7333" si="36659">O7333-O7332</f>
        <v>126</v>
      </c>
      <c r="L7333" s="8">
        <f t="shared" ref="L7333" si="36660">SUM(K7327:K7333)/7</f>
        <v>78.714285714285708</v>
      </c>
      <c r="M7333" s="8">
        <f t="shared" ref="M7333" si="36661">O7333/(B7333/100000)</f>
        <v>25.735179924039116</v>
      </c>
      <c r="N7333" s="5">
        <v>322051</v>
      </c>
      <c r="O7333" s="18">
        <v>4615</v>
      </c>
    </row>
    <row r="7334" spans="1:15" x14ac:dyDescent="0.2">
      <c r="A7334" s="5" t="s">
        <v>15</v>
      </c>
      <c r="B7334" s="13">
        <v>17932651</v>
      </c>
      <c r="C7334" s="6">
        <f t="shared" si="36223"/>
        <v>44181</v>
      </c>
      <c r="D7334" s="5">
        <f t="shared" ref="D7334" si="36662">N7334-N7333</f>
        <v>4630</v>
      </c>
      <c r="E7334" s="13">
        <f t="shared" ref="E7334" si="36663">SUM(D7328:D7334)/7</f>
        <v>4563</v>
      </c>
      <c r="F7334" s="13">
        <f t="shared" ref="F7334" si="36664">SUM(D7330:D7334)/5</f>
        <v>4243.3999999999996</v>
      </c>
      <c r="G7334" s="13">
        <f t="shared" ref="G7334" si="36665">N7334/(B7334/100000)</f>
        <v>1821.7105769805032</v>
      </c>
      <c r="H7334" s="5">
        <f t="shared" si="36216"/>
        <v>277</v>
      </c>
      <c r="I7334" s="5">
        <f t="shared" si="36217"/>
        <v>277</v>
      </c>
      <c r="J7334" s="8">
        <f t="shared" ref="J7334" si="36666">E7334/(SUM(N7327:N7333)/7)*100</f>
        <v>1.4756613587948557</v>
      </c>
      <c r="K7334" s="5">
        <f t="shared" ref="K7334" si="36667">O7334-O7333</f>
        <v>171</v>
      </c>
      <c r="L7334" s="8">
        <f t="shared" ref="L7334" si="36668">SUM(K7328:K7334)/7</f>
        <v>88.428571428571431</v>
      </c>
      <c r="M7334" s="8">
        <f t="shared" ref="M7334" si="36669">O7334/(B7334/100000)</f>
        <v>26.688747804214778</v>
      </c>
      <c r="N7334" s="5">
        <v>326681</v>
      </c>
      <c r="O7334" s="18">
        <v>4786</v>
      </c>
    </row>
    <row r="7335" spans="1:15" x14ac:dyDescent="0.2">
      <c r="A7335" s="5" t="s">
        <v>15</v>
      </c>
      <c r="B7335" s="13">
        <v>17932651</v>
      </c>
      <c r="C7335" s="6">
        <f t="shared" si="36223"/>
        <v>44182</v>
      </c>
      <c r="D7335" s="5">
        <f t="shared" ref="D7335" si="36670">N7335-N7334</f>
        <v>6003</v>
      </c>
      <c r="E7335" s="13">
        <f t="shared" ref="E7335" si="36671">SUM(D7329:D7335)/7</f>
        <v>4893.2857142857147</v>
      </c>
      <c r="F7335" s="13">
        <f t="shared" ref="F7335" si="36672">SUM(D7331:D7335)/5</f>
        <v>4350.3999999999996</v>
      </c>
      <c r="G7335" s="13">
        <f t="shared" ref="G7335" si="36673">N7335/(B7335/100000)</f>
        <v>1855.1858283529857</v>
      </c>
      <c r="H7335" s="5">
        <f t="shared" si="36216"/>
        <v>278</v>
      </c>
      <c r="I7335" s="5">
        <f t="shared" si="36217"/>
        <v>278</v>
      </c>
      <c r="J7335" s="8">
        <f t="shared" ref="J7335" si="36674">E7335/(SUM(N7328:N7334)/7)*100</f>
        <v>1.5594624446040952</v>
      </c>
      <c r="K7335" s="5">
        <f t="shared" ref="K7335" si="36675">O7335-O7334</f>
        <v>141</v>
      </c>
      <c r="L7335" s="8">
        <f t="shared" ref="L7335" si="36676">SUM(K7329:K7335)/7</f>
        <v>100.14285714285714</v>
      </c>
      <c r="M7335" s="8">
        <f t="shared" ref="M7335" si="36677">O7335/(B7335/100000)</f>
        <v>27.475023073833309</v>
      </c>
      <c r="N7335" s="5">
        <v>332684</v>
      </c>
      <c r="O7335" s="18">
        <v>4927</v>
      </c>
    </row>
    <row r="7336" spans="1:15" x14ac:dyDescent="0.2">
      <c r="A7336" s="5" t="s">
        <v>15</v>
      </c>
      <c r="B7336" s="13">
        <v>17932651</v>
      </c>
      <c r="C7336" s="6">
        <f t="shared" si="36223"/>
        <v>44183</v>
      </c>
      <c r="D7336" s="5">
        <f t="shared" ref="D7336" si="36678">N7336-N7335</f>
        <v>6492</v>
      </c>
      <c r="E7336" s="13">
        <f t="shared" ref="E7336" si="36679">SUM(D7330:D7336)/7</f>
        <v>4816</v>
      </c>
      <c r="F7336" s="13">
        <f t="shared" ref="F7336" si="36680">SUM(D7332:D7336)/5</f>
        <v>4847.8</v>
      </c>
      <c r="G7336" s="13">
        <f t="shared" ref="G7336" si="36681">N7336/(B7336/100000)</f>
        <v>1891.3879492775495</v>
      </c>
      <c r="H7336" s="5">
        <f t="shared" si="36216"/>
        <v>279</v>
      </c>
      <c r="I7336" s="5">
        <f t="shared" si="36217"/>
        <v>279</v>
      </c>
      <c r="J7336" s="8">
        <f t="shared" ref="J7336" si="36682">E7336/(SUM(N7329:N7335)/7)*100</f>
        <v>1.5112643255637765</v>
      </c>
      <c r="K7336" s="5">
        <f t="shared" ref="K7336" si="36683">O7336-O7335</f>
        <v>148</v>
      </c>
      <c r="L7336" s="8">
        <f t="shared" ref="L7336" si="36684">SUM(K7330:K7336)/7</f>
        <v>104.14285714285714</v>
      </c>
      <c r="M7336" s="8">
        <f t="shared" ref="M7336" si="36685">O7336/(B7336/100000)</f>
        <v>28.300333285915169</v>
      </c>
      <c r="N7336" s="5">
        <v>339176</v>
      </c>
      <c r="O7336" s="18">
        <v>5075</v>
      </c>
    </row>
    <row r="7337" spans="1:15" x14ac:dyDescent="0.2">
      <c r="A7337" s="5" t="s">
        <v>15</v>
      </c>
      <c r="B7337" s="13">
        <v>17932651</v>
      </c>
      <c r="C7337" s="6">
        <f t="shared" si="36223"/>
        <v>44184</v>
      </c>
      <c r="D7337" s="5">
        <f t="shared" ref="D7337:D7338" si="36686">N7337-N7336</f>
        <v>6010</v>
      </c>
      <c r="E7337" s="13">
        <f t="shared" ref="E7337:E7338" si="36687">SUM(D7331:D7337)/7</f>
        <v>4893.4285714285716</v>
      </c>
      <c r="F7337" s="13">
        <f t="shared" ref="F7337:F7338" si="36688">SUM(D7333:D7337)/5</f>
        <v>5444</v>
      </c>
      <c r="G7337" s="13">
        <f t="shared" ref="G7337:G7338" si="36689">N7337/(B7337/100000)</f>
        <v>1924.9022355924953</v>
      </c>
      <c r="H7337" s="5">
        <f t="shared" si="36216"/>
        <v>280</v>
      </c>
      <c r="I7337" s="5">
        <f t="shared" si="36217"/>
        <v>280</v>
      </c>
      <c r="J7337" s="8">
        <f t="shared" ref="J7337:J7338" si="36690">E7337/(SUM(N7330:N7336)/7)*100</f>
        <v>1.5127005639837365</v>
      </c>
      <c r="K7337" s="5">
        <f t="shared" ref="K7337:K7338" si="36691">O7337-O7336</f>
        <v>102</v>
      </c>
      <c r="L7337" s="8">
        <f t="shared" ref="L7337:L7338" si="36692">SUM(K7331:K7337)/7</f>
        <v>107.85714285714286</v>
      </c>
      <c r="M7337" s="8">
        <f t="shared" ref="M7337:M7338" si="36693">O7337/(B7337/100000)</f>
        <v>28.869128161809424</v>
      </c>
      <c r="N7337" s="5">
        <v>345186</v>
      </c>
      <c r="O7337" s="18">
        <v>5177</v>
      </c>
    </row>
    <row r="7338" spans="1:15" x14ac:dyDescent="0.2">
      <c r="A7338" s="5" t="s">
        <v>15</v>
      </c>
      <c r="B7338" s="13">
        <v>17932651</v>
      </c>
      <c r="C7338" s="6">
        <f t="shared" si="36223"/>
        <v>44185</v>
      </c>
      <c r="D7338" s="5">
        <f t="shared" si="36686"/>
        <v>4277</v>
      </c>
      <c r="E7338" s="13">
        <f t="shared" si="36687"/>
        <v>4932.2857142857147</v>
      </c>
      <c r="F7338" s="13">
        <f t="shared" si="36688"/>
        <v>5482.4</v>
      </c>
      <c r="G7338" s="13">
        <f t="shared" si="36689"/>
        <v>1948.7525854375908</v>
      </c>
      <c r="H7338" s="5">
        <f t="shared" si="36216"/>
        <v>281</v>
      </c>
      <c r="I7338" s="5">
        <f t="shared" si="36217"/>
        <v>281</v>
      </c>
      <c r="J7338" s="8">
        <f t="shared" si="36690"/>
        <v>1.5019917944247159</v>
      </c>
      <c r="K7338" s="5">
        <f t="shared" si="36691"/>
        <v>32</v>
      </c>
      <c r="L7338" s="8">
        <f t="shared" si="36692"/>
        <v>107.71428571428571</v>
      </c>
      <c r="M7338" s="8">
        <f t="shared" si="36693"/>
        <v>29.047573613070369</v>
      </c>
      <c r="N7338" s="5">
        <v>349463</v>
      </c>
      <c r="O7338" s="18">
        <v>5209</v>
      </c>
    </row>
    <row r="7339" spans="1:15" x14ac:dyDescent="0.2">
      <c r="A7339" s="5" t="s">
        <v>15</v>
      </c>
      <c r="B7339" s="13">
        <v>17932651</v>
      </c>
      <c r="C7339" s="6">
        <f t="shared" si="36223"/>
        <v>44186</v>
      </c>
      <c r="D7339" s="5">
        <f t="shared" ref="D7339" si="36694">N7339-N7338</f>
        <v>3256</v>
      </c>
      <c r="E7339" s="13">
        <f t="shared" ref="E7339" si="36695">SUM(D7333:D7339)/7</f>
        <v>4964.7142857142853</v>
      </c>
      <c r="F7339" s="13">
        <f t="shared" ref="F7339" si="36696">SUM(D7335:D7339)/5</f>
        <v>5207.6000000000004</v>
      </c>
      <c r="G7339" s="13">
        <f t="shared" ref="G7339" si="36697">N7339/(B7339/100000)</f>
        <v>1966.9094101033918</v>
      </c>
      <c r="H7339" s="5">
        <f t="shared" si="36216"/>
        <v>282</v>
      </c>
      <c r="I7339" s="5">
        <f t="shared" si="36217"/>
        <v>282</v>
      </c>
      <c r="J7339" s="8">
        <f t="shared" ref="J7339" si="36698">E7339/(SUM(N7332:N7338)/7)*100</f>
        <v>1.4894949312255619</v>
      </c>
      <c r="K7339" s="5">
        <f t="shared" ref="K7339" si="36699">O7339-O7338</f>
        <v>36</v>
      </c>
      <c r="L7339" s="8">
        <f t="shared" ref="L7339" si="36700">SUM(K7333:K7339)/7</f>
        <v>108</v>
      </c>
      <c r="M7339" s="8">
        <f t="shared" ref="M7339" si="36701">O7339/(B7339/100000)</f>
        <v>29.24832474573893</v>
      </c>
      <c r="N7339" s="5">
        <v>352719</v>
      </c>
      <c r="O7339" s="18">
        <v>5245</v>
      </c>
    </row>
    <row r="7340" spans="1:15" x14ac:dyDescent="0.2">
      <c r="A7340" s="5" t="s">
        <v>15</v>
      </c>
      <c r="B7340" s="13">
        <v>17932651</v>
      </c>
      <c r="C7340" s="6">
        <f t="shared" si="36223"/>
        <v>44187</v>
      </c>
      <c r="D7340" s="5">
        <f t="shared" ref="D7340" si="36702">N7340-N7339</f>
        <v>4579</v>
      </c>
      <c r="E7340" s="13">
        <f t="shared" ref="E7340" si="36703">SUM(D7334:D7340)/7</f>
        <v>5035.2857142857147</v>
      </c>
      <c r="F7340" s="13">
        <f t="shared" ref="F7340" si="36704">SUM(D7336:D7340)/5</f>
        <v>4922.8</v>
      </c>
      <c r="G7340" s="13">
        <f t="shared" ref="G7340" si="36705">N7340/(B7340/100000)</f>
        <v>1992.4438388947622</v>
      </c>
      <c r="H7340" s="5">
        <f t="shared" si="36216"/>
        <v>283</v>
      </c>
      <c r="I7340" s="5">
        <f t="shared" si="36217"/>
        <v>283</v>
      </c>
      <c r="J7340" s="8">
        <f t="shared" ref="J7340" si="36706">E7340/(SUM(N7333:N7339)/7)*100</f>
        <v>1.4884964273045154</v>
      </c>
      <c r="K7340" s="5">
        <f t="shared" ref="K7340" si="36707">O7340-O7339</f>
        <v>180</v>
      </c>
      <c r="L7340" s="8">
        <f t="shared" ref="L7340" si="36708">SUM(K7334:K7340)/7</f>
        <v>115.71428571428571</v>
      </c>
      <c r="M7340" s="8">
        <f t="shared" ref="M7340" si="36709">O7340/(B7340/100000)</f>
        <v>30.252080409081735</v>
      </c>
      <c r="N7340" s="5">
        <v>357298</v>
      </c>
      <c r="O7340" s="18">
        <v>5425</v>
      </c>
    </row>
    <row r="7341" spans="1:15" x14ac:dyDescent="0.2">
      <c r="A7341" s="5" t="s">
        <v>15</v>
      </c>
      <c r="B7341" s="13">
        <v>17932651</v>
      </c>
      <c r="C7341" s="6">
        <f t="shared" si="36223"/>
        <v>44188</v>
      </c>
      <c r="D7341" s="5">
        <f t="shared" ref="D7341" si="36710">N7341-N7340</f>
        <v>5132</v>
      </c>
      <c r="E7341" s="13">
        <f t="shared" ref="E7341" si="36711">SUM(D7335:D7341)/7</f>
        <v>5107</v>
      </c>
      <c r="F7341" s="13">
        <f t="shared" ref="F7341" si="36712">SUM(D7337:D7341)/5</f>
        <v>4650.8</v>
      </c>
      <c r="G7341" s="13">
        <f t="shared" ref="G7341" si="36713">N7341/(B7341/100000)</f>
        <v>2021.0620281407359</v>
      </c>
      <c r="H7341" s="5">
        <f t="shared" si="36216"/>
        <v>284</v>
      </c>
      <c r="I7341" s="5">
        <f t="shared" si="36217"/>
        <v>284</v>
      </c>
      <c r="J7341" s="8">
        <f t="shared" ref="J7341" si="36714">E7341/(SUM(N7334:N7340)/7)*100</f>
        <v>1.4875539227374086</v>
      </c>
      <c r="K7341" s="5">
        <f t="shared" ref="K7341" si="36715">O7341-O7340</f>
        <v>183</v>
      </c>
      <c r="L7341" s="8">
        <f t="shared" ref="L7341" si="36716">SUM(K7335:K7341)/7</f>
        <v>117.42857142857143</v>
      </c>
      <c r="M7341" s="8">
        <f t="shared" ref="M7341" si="36717">O7341/(B7341/100000)</f>
        <v>31.272565333480252</v>
      </c>
      <c r="N7341" s="5">
        <v>362430</v>
      </c>
      <c r="O7341" s="18">
        <v>5608</v>
      </c>
    </row>
    <row r="7342" spans="1:15" x14ac:dyDescent="0.2">
      <c r="A7342" s="5" t="s">
        <v>15</v>
      </c>
      <c r="B7342" s="13">
        <v>17932651</v>
      </c>
      <c r="C7342" s="6">
        <f t="shared" si="36223"/>
        <v>44189</v>
      </c>
      <c r="D7342" s="5">
        <f t="shared" ref="D7342" si="36718">N7342-N7341</f>
        <v>6628</v>
      </c>
      <c r="E7342" s="13">
        <f t="shared" ref="E7342" si="36719">SUM(D7336:D7342)/7</f>
        <v>5196.2857142857147</v>
      </c>
      <c r="F7342" s="13">
        <f t="shared" ref="F7342" si="36720">SUM(D7338:D7342)/5</f>
        <v>4774.3999999999996</v>
      </c>
      <c r="G7342" s="13">
        <f t="shared" ref="G7342" si="36721">N7342/(B7342/100000)</f>
        <v>2058.0225422331587</v>
      </c>
      <c r="H7342" s="5">
        <f t="shared" si="36216"/>
        <v>285</v>
      </c>
      <c r="I7342" s="5">
        <f t="shared" si="36217"/>
        <v>285</v>
      </c>
      <c r="J7342" s="8">
        <f t="shared" ref="J7342" si="36722">E7342/(SUM(N7335:N7341)/7)*100</f>
        <v>1.4913758181779417</v>
      </c>
      <c r="K7342" s="5">
        <f t="shared" ref="K7342" si="36723">O7342-O7341</f>
        <v>170</v>
      </c>
      <c r="L7342" s="8">
        <f t="shared" ref="L7342" si="36724">SUM(K7336:K7342)/7</f>
        <v>121.57142857142857</v>
      </c>
      <c r="M7342" s="8">
        <f t="shared" ref="M7342" si="36725">O7342/(B7342/100000)</f>
        <v>32.220556793304013</v>
      </c>
      <c r="N7342" s="5">
        <v>369058</v>
      </c>
      <c r="O7342" s="18">
        <v>5778</v>
      </c>
    </row>
    <row r="7343" spans="1:15" x14ac:dyDescent="0.2">
      <c r="A7343" s="5" t="s">
        <v>15</v>
      </c>
      <c r="B7343" s="13">
        <v>17932651</v>
      </c>
      <c r="C7343" s="6">
        <f t="shared" si="36223"/>
        <v>44190</v>
      </c>
      <c r="D7343" s="5">
        <f>N7344-N7342-D7344</f>
        <v>4240</v>
      </c>
      <c r="E7343" s="13">
        <f t="shared" ref="E7343" si="36726">SUM(D7337:D7343)/7</f>
        <v>4874.5714285714284</v>
      </c>
      <c r="F7343" s="13">
        <f t="shared" ref="F7343" si="36727">SUM(D7339:D7343)/5</f>
        <v>4767</v>
      </c>
      <c r="G7343" s="13">
        <f t="shared" ref="G7343" si="36728">N7343/(B7343/100000)</f>
        <v>2081.6665645252338</v>
      </c>
      <c r="H7343" s="5">
        <f t="shared" si="36216"/>
        <v>286</v>
      </c>
      <c r="I7343" s="5">
        <f t="shared" si="36217"/>
        <v>286</v>
      </c>
      <c r="J7343" s="8">
        <f t="shared" ref="J7343" si="36729">E7343/(SUM(N7336:N7342)/7)*100</f>
        <v>1.3784828689508066</v>
      </c>
      <c r="K7343" s="5">
        <f t="shared" ref="K7343" si="36730">O7343-O7342</f>
        <v>0</v>
      </c>
      <c r="L7343" s="8">
        <f t="shared" ref="L7343" si="36731">SUM(K7337:K7343)/7</f>
        <v>100.42857142857143</v>
      </c>
      <c r="M7343" s="8">
        <f t="shared" ref="M7343" si="36732">O7343/(B7343/100000)</f>
        <v>32.220556793304013</v>
      </c>
      <c r="N7343" s="5">
        <f>N7342+D7343</f>
        <v>373298</v>
      </c>
      <c r="O7343" s="18">
        <v>5778</v>
      </c>
    </row>
    <row r="7344" spans="1:15" x14ac:dyDescent="0.2">
      <c r="A7344" s="5" t="s">
        <v>15</v>
      </c>
      <c r="B7344" s="13">
        <v>17932651</v>
      </c>
      <c r="C7344" s="6">
        <f t="shared" si="36223"/>
        <v>44191</v>
      </c>
      <c r="D7344" s="5">
        <v>2416</v>
      </c>
      <c r="E7344" s="13">
        <f t="shared" ref="E7344" si="36733">SUM(D7338:D7344)/7</f>
        <v>4361.1428571428569</v>
      </c>
      <c r="F7344" s="13">
        <f t="shared" ref="F7344" si="36734">SUM(D7340:D7344)/5</f>
        <v>4599</v>
      </c>
      <c r="G7344" s="13">
        <f t="shared" ref="G7344" si="36735">N7344/(B7344/100000)</f>
        <v>2095.1391960954347</v>
      </c>
      <c r="H7344" s="5">
        <f t="shared" si="36216"/>
        <v>287</v>
      </c>
      <c r="I7344" s="5">
        <f t="shared" si="36217"/>
        <v>287</v>
      </c>
      <c r="J7344" s="8">
        <f t="shared" ref="J7344" si="36736">E7344/(SUM(N7337:N7343)/7)*100</f>
        <v>1.216520578994936</v>
      </c>
      <c r="K7344" s="5">
        <f t="shared" ref="K7344" si="36737">O7344-O7343</f>
        <v>110</v>
      </c>
      <c r="L7344" s="8">
        <f t="shared" ref="L7344" si="36738">SUM(K7338:K7344)/7</f>
        <v>101.57142857142857</v>
      </c>
      <c r="M7344" s="8">
        <f t="shared" ref="M7344" si="36739">O7344/(B7344/100000)</f>
        <v>32.8339630320135</v>
      </c>
      <c r="N7344" s="5">
        <v>375714</v>
      </c>
      <c r="O7344" s="18">
        <v>5888</v>
      </c>
    </row>
    <row r="7345" spans="1:15" x14ac:dyDescent="0.2">
      <c r="A7345" s="5" t="s">
        <v>15</v>
      </c>
      <c r="B7345" s="13">
        <v>17932651</v>
      </c>
      <c r="C7345" s="6">
        <f t="shared" si="36223"/>
        <v>44192</v>
      </c>
      <c r="D7345" s="5">
        <f t="shared" ref="D7345" si="36740">N7345-N7344</f>
        <v>2391</v>
      </c>
      <c r="E7345" s="13">
        <f t="shared" ref="E7345" si="36741">SUM(D7339:D7345)/7</f>
        <v>4091.7142857142858</v>
      </c>
      <c r="F7345" s="13">
        <f t="shared" ref="F7345" si="36742">SUM(D7341:D7345)/5</f>
        <v>4161.3999999999996</v>
      </c>
      <c r="G7345" s="13">
        <f t="shared" ref="G7345" si="36743">N7345/(B7345/100000)</f>
        <v>2108.4724171568387</v>
      </c>
      <c r="H7345" s="5">
        <f t="shared" si="36216"/>
        <v>288</v>
      </c>
      <c r="I7345" s="5">
        <f t="shared" si="36217"/>
        <v>288</v>
      </c>
      <c r="J7345" s="8">
        <f t="shared" ref="J7345" si="36744">E7345/(SUM(N7338:N7344)/7)*100</f>
        <v>1.1276466743832627</v>
      </c>
      <c r="K7345" s="5">
        <f t="shared" ref="K7345" si="36745">O7345-O7344</f>
        <v>76</v>
      </c>
      <c r="L7345" s="8">
        <f t="shared" ref="L7345" si="36746">SUM(K7339:K7345)/7</f>
        <v>107.85714285714286</v>
      </c>
      <c r="M7345" s="8">
        <f t="shared" ref="M7345" si="36747">O7345/(B7345/100000)</f>
        <v>33.257770978758238</v>
      </c>
      <c r="N7345" s="5">
        <v>378105</v>
      </c>
      <c r="O7345" s="18">
        <v>5964</v>
      </c>
    </row>
    <row r="7346" spans="1:15" x14ac:dyDescent="0.2">
      <c r="A7346" s="5" t="s">
        <v>15</v>
      </c>
      <c r="B7346" s="13">
        <v>17932651</v>
      </c>
      <c r="C7346" s="6">
        <f t="shared" si="36223"/>
        <v>44193</v>
      </c>
      <c r="D7346" s="5">
        <f t="shared" ref="D7346" si="36748">N7346-N7345</f>
        <v>2382</v>
      </c>
      <c r="E7346" s="13">
        <f t="shared" ref="E7346" si="36749">SUM(D7340:D7346)/7</f>
        <v>3966.8571428571427</v>
      </c>
      <c r="F7346" s="13">
        <f t="shared" ref="F7346" si="36750">SUM(D7342:D7346)/5</f>
        <v>3611.4</v>
      </c>
      <c r="G7346" s="13">
        <f t="shared" ref="G7346" si="36751">N7346/(B7346/100000)</f>
        <v>2121.7554504350751</v>
      </c>
      <c r="H7346" s="5">
        <f t="shared" si="36216"/>
        <v>289</v>
      </c>
      <c r="I7346" s="5">
        <f t="shared" si="36217"/>
        <v>289</v>
      </c>
      <c r="J7346" s="8">
        <f t="shared" ref="J7346" si="36752">E7346/(SUM(N7339:N7345)/7)*100</f>
        <v>1.0810465689385202</v>
      </c>
      <c r="K7346" s="5">
        <f t="shared" ref="K7346" si="36753">O7346-O7345</f>
        <v>102</v>
      </c>
      <c r="L7346" s="8">
        <f t="shared" ref="L7346" si="36754">SUM(K7340:K7346)/7</f>
        <v>117.28571428571429</v>
      </c>
      <c r="M7346" s="8">
        <f t="shared" ref="M7346" si="36755">O7346/(B7346/100000)</f>
        <v>33.8265658546525</v>
      </c>
      <c r="N7346" s="5">
        <v>380487</v>
      </c>
      <c r="O7346" s="18">
        <v>6066</v>
      </c>
    </row>
    <row r="7347" spans="1:15" x14ac:dyDescent="0.2">
      <c r="A7347" s="5" t="s">
        <v>15</v>
      </c>
      <c r="B7347" s="13">
        <v>17932651</v>
      </c>
      <c r="C7347" s="6">
        <f t="shared" si="36223"/>
        <v>44194</v>
      </c>
      <c r="D7347" s="5">
        <f t="shared" ref="D7347" si="36756">N7347-N7346</f>
        <v>2521</v>
      </c>
      <c r="E7347" s="13">
        <f t="shared" ref="E7347" si="36757">SUM(D7341:D7347)/7</f>
        <v>3672.8571428571427</v>
      </c>
      <c r="F7347" s="13">
        <f t="shared" ref="F7347" si="36758">SUM(D7343:D7347)/5</f>
        <v>2790</v>
      </c>
      <c r="G7347" s="13">
        <f t="shared" ref="G7347" si="36759">N7347/(B7347/100000)</f>
        <v>2135.813606142226</v>
      </c>
      <c r="H7347" s="5">
        <f t="shared" si="36216"/>
        <v>290</v>
      </c>
      <c r="I7347" s="5">
        <f t="shared" si="36217"/>
        <v>290</v>
      </c>
      <c r="J7347" s="8">
        <f t="shared" ref="J7347" si="36760">E7347/(SUM(N7340:N7346)/7)*100</f>
        <v>0.99022103767153613</v>
      </c>
      <c r="K7347" s="5">
        <f t="shared" ref="K7347" si="36761">O7347-O7346</f>
        <v>161</v>
      </c>
      <c r="L7347" s="8">
        <f t="shared" ref="L7347" si="36762">SUM(K7341:K7347)/7</f>
        <v>114.57142857142857</v>
      </c>
      <c r="M7347" s="8">
        <f t="shared" ref="M7347" si="36763">O7347/(B7347/100000)</f>
        <v>34.724369531309115</v>
      </c>
      <c r="N7347" s="5">
        <v>383008</v>
      </c>
      <c r="O7347" s="18">
        <v>6227</v>
      </c>
    </row>
    <row r="7348" spans="1:15" x14ac:dyDescent="0.2">
      <c r="A7348" s="5" t="s">
        <v>15</v>
      </c>
      <c r="B7348" s="13">
        <v>17932651</v>
      </c>
      <c r="C7348" s="6">
        <f t="shared" si="36223"/>
        <v>44195</v>
      </c>
      <c r="D7348" s="5">
        <f t="shared" ref="D7348" si="36764">N7348-N7347</f>
        <v>4429</v>
      </c>
      <c r="E7348" s="13">
        <f t="shared" ref="E7348" si="36765">SUM(D7342:D7348)/7</f>
        <v>3572.4285714285716</v>
      </c>
      <c r="F7348" s="13">
        <f t="shared" ref="F7348" si="36766">SUM(D7344:D7348)/5</f>
        <v>2827.8</v>
      </c>
      <c r="G7348" s="13">
        <f t="shared" ref="G7348" si="36767">N7348/(B7348/100000)</f>
        <v>2160.5115718808111</v>
      </c>
      <c r="H7348" s="5">
        <f t="shared" si="36216"/>
        <v>291</v>
      </c>
      <c r="I7348" s="5">
        <f t="shared" si="36217"/>
        <v>291</v>
      </c>
      <c r="J7348" s="8">
        <f t="shared" ref="J7348" si="36768">E7348/(SUM(N7341:N7347)/7)*100</f>
        <v>0.95370123183707722</v>
      </c>
      <c r="K7348" s="5">
        <f t="shared" ref="K7348" si="36769">O7348-O7347</f>
        <v>224</v>
      </c>
      <c r="L7348" s="8">
        <f t="shared" ref="L7348" si="36770">SUM(K7342:K7348)/7</f>
        <v>120.42857142857143</v>
      </c>
      <c r="M7348" s="8">
        <f t="shared" ref="M7348" si="36771">O7348/(B7348/100000)</f>
        <v>35.97348769013572</v>
      </c>
      <c r="N7348" s="5">
        <v>387437</v>
      </c>
      <c r="O7348" s="18">
        <v>6451</v>
      </c>
    </row>
    <row r="7349" spans="1:15" x14ac:dyDescent="0.2">
      <c r="A7349" s="5" t="s">
        <v>15</v>
      </c>
      <c r="B7349" s="13">
        <v>17932651</v>
      </c>
      <c r="C7349" s="6">
        <f t="shared" si="36223"/>
        <v>44196</v>
      </c>
      <c r="D7349" s="5">
        <f t="shared" ref="D7349" si="36772">N7349-N7348</f>
        <v>5748</v>
      </c>
      <c r="E7349" s="13">
        <f t="shared" ref="E7349" si="36773">SUM(D7343:D7349)/7</f>
        <v>3446.7142857142858</v>
      </c>
      <c r="F7349" s="13">
        <f t="shared" ref="F7349" si="36774">SUM(D7345:D7349)/5</f>
        <v>3494.2</v>
      </c>
      <c r="G7349" s="13">
        <f t="shared" ref="G7349" si="36775">N7349/(B7349/100000)</f>
        <v>2192.5648360635578</v>
      </c>
      <c r="H7349" s="5">
        <f t="shared" si="36216"/>
        <v>292</v>
      </c>
      <c r="I7349" s="5">
        <f t="shared" si="36217"/>
        <v>292</v>
      </c>
      <c r="J7349" s="8">
        <f t="shared" ref="J7349" si="36776">E7349/(SUM(N7342:N7348)/7)*100</f>
        <v>0.91144785609346357</v>
      </c>
      <c r="K7349" s="5">
        <f t="shared" ref="K7349" si="36777">O7349-O7348</f>
        <v>101</v>
      </c>
      <c r="L7349" s="8">
        <f t="shared" ref="L7349" si="36778">SUM(K7343:K7349)/7</f>
        <v>110.57142857142857</v>
      </c>
      <c r="M7349" s="8">
        <f t="shared" ref="M7349" si="36779">O7349/(B7349/100000)</f>
        <v>36.536706145678068</v>
      </c>
      <c r="N7349" s="5">
        <v>393185</v>
      </c>
      <c r="O7349" s="18">
        <v>6552</v>
      </c>
    </row>
    <row r="7350" spans="1:15" x14ac:dyDescent="0.2">
      <c r="A7350" s="5" t="s">
        <v>15</v>
      </c>
      <c r="B7350" s="13">
        <v>17932651</v>
      </c>
      <c r="C7350" s="6">
        <f t="shared" si="36223"/>
        <v>44197</v>
      </c>
      <c r="D7350" s="5">
        <f t="shared" ref="D7350" si="36780">N7350-N7349</f>
        <v>3695</v>
      </c>
      <c r="E7350" s="13">
        <f t="shared" ref="E7350" si="36781">SUM(D7344:D7350)/7</f>
        <v>3368.8571428571427</v>
      </c>
      <c r="F7350" s="13">
        <f t="shared" ref="F7350" si="36782">SUM(D7346:D7350)/5</f>
        <v>3755</v>
      </c>
      <c r="G7350" s="13">
        <f t="shared" ref="G7350" si="36783">N7350/(B7350/100000)</f>
        <v>2213.1697092638447</v>
      </c>
      <c r="H7350" s="5">
        <f t="shared" si="36216"/>
        <v>293</v>
      </c>
      <c r="I7350" s="5">
        <f t="shared" si="36217"/>
        <v>293</v>
      </c>
      <c r="J7350" s="8">
        <f t="shared" ref="J7350" si="36784">E7350/(SUM(N7343:N7349)/7)*100</f>
        <v>0.8828129620991646</v>
      </c>
      <c r="K7350" s="5">
        <f t="shared" ref="K7350" si="36785">O7350-O7349</f>
        <v>0</v>
      </c>
      <c r="L7350" s="8">
        <f t="shared" ref="L7350" si="36786">SUM(K7344:K7350)/7</f>
        <v>110.57142857142857</v>
      </c>
      <c r="M7350" s="8">
        <f t="shared" ref="M7350" si="36787">O7350/(B7350/100000)</f>
        <v>36.536706145678068</v>
      </c>
      <c r="N7350" s="5">
        <f>N7351-D7351</f>
        <v>396880</v>
      </c>
      <c r="O7350" s="18">
        <v>6552</v>
      </c>
    </row>
    <row r="7351" spans="1:15" x14ac:dyDescent="0.2">
      <c r="A7351" s="5" t="s">
        <v>15</v>
      </c>
      <c r="B7351" s="13">
        <v>17932651</v>
      </c>
      <c r="C7351" s="6">
        <f t="shared" si="36223"/>
        <v>44198</v>
      </c>
      <c r="D7351" s="5">
        <v>1798</v>
      </c>
      <c r="E7351" s="13">
        <f t="shared" ref="E7351" si="36788">SUM(D7345:D7351)/7</f>
        <v>3280.5714285714284</v>
      </c>
      <c r="F7351" s="13">
        <f t="shared" ref="F7351" si="36789">SUM(D7347:D7351)/5</f>
        <v>3638.2</v>
      </c>
      <c r="G7351" s="13">
        <f t="shared" ref="G7351" si="36790">N7351/(B7351/100000)</f>
        <v>2223.1961130565692</v>
      </c>
      <c r="H7351" s="5">
        <f t="shared" si="36216"/>
        <v>294</v>
      </c>
      <c r="I7351" s="5">
        <f t="shared" si="36217"/>
        <v>294</v>
      </c>
      <c r="J7351" s="8">
        <f t="shared" ref="J7351" si="36791">E7351/(SUM(N7344:N7350)/7)*100</f>
        <v>0.85215465545699587</v>
      </c>
      <c r="K7351" s="5">
        <f t="shared" ref="K7351" si="36792">O7351-O7350</f>
        <v>149</v>
      </c>
      <c r="L7351" s="8">
        <f t="shared" ref="L7351" si="36793">SUM(K7345:K7351)/7</f>
        <v>116.14285714285714</v>
      </c>
      <c r="M7351" s="8">
        <f t="shared" ref="M7351" si="36794">O7351/(B7351/100000)</f>
        <v>37.367592778111835</v>
      </c>
      <c r="N7351" s="5">
        <v>398678</v>
      </c>
      <c r="O7351" s="18">
        <v>6701</v>
      </c>
    </row>
    <row r="7352" spans="1:15" x14ac:dyDescent="0.2">
      <c r="A7352" s="5" t="s">
        <v>15</v>
      </c>
      <c r="B7352" s="13">
        <v>17932651</v>
      </c>
      <c r="C7352" s="6">
        <f t="shared" si="36223"/>
        <v>44199</v>
      </c>
      <c r="D7352" s="5">
        <f t="shared" ref="D7352" si="36795">N7352-N7351</f>
        <v>1916</v>
      </c>
      <c r="E7352" s="13">
        <f t="shared" ref="E7352" si="36796">SUM(D7346:D7352)/7</f>
        <v>3212.7142857142858</v>
      </c>
      <c r="F7352" s="13">
        <f t="shared" ref="F7352" si="36797">SUM(D7348:D7352)/5</f>
        <v>3517.2</v>
      </c>
      <c r="G7352" s="13">
        <f t="shared" ref="G7352" si="36798">N7352/(B7352/100000)</f>
        <v>2233.8805344508182</v>
      </c>
      <c r="H7352" s="5">
        <f t="shared" si="36216"/>
        <v>295</v>
      </c>
      <c r="I7352" s="5">
        <f t="shared" si="36217"/>
        <v>295</v>
      </c>
      <c r="J7352" s="8">
        <f t="shared" ref="J7352" si="36799">E7352/(SUM(N7345:N7351)/7)*100</f>
        <v>0.82747683771313352</v>
      </c>
      <c r="K7352" s="5">
        <f t="shared" ref="K7352" si="36800">O7352-O7351</f>
        <v>50</v>
      </c>
      <c r="L7352" s="8">
        <f t="shared" ref="L7352" si="36801">SUM(K7346:K7352)/7</f>
        <v>112.42857142857143</v>
      </c>
      <c r="M7352" s="8">
        <f t="shared" ref="M7352" si="36802">O7352/(B7352/100000)</f>
        <v>37.646413795707055</v>
      </c>
      <c r="N7352" s="5">
        <v>400594</v>
      </c>
      <c r="O7352" s="18">
        <v>6751</v>
      </c>
    </row>
    <row r="7353" spans="1:15" x14ac:dyDescent="0.2">
      <c r="A7353" s="5" t="s">
        <v>15</v>
      </c>
      <c r="B7353" s="13">
        <v>17932651</v>
      </c>
      <c r="C7353" s="6">
        <f t="shared" si="36223"/>
        <v>44200</v>
      </c>
      <c r="D7353" s="5">
        <f t="shared" ref="D7353" si="36803">N7353-N7352</f>
        <v>1925</v>
      </c>
      <c r="E7353" s="13">
        <f t="shared" ref="E7353" si="36804">SUM(D7347:D7353)/7</f>
        <v>3147.4285714285716</v>
      </c>
      <c r="F7353" s="13">
        <f t="shared" ref="F7353" si="36805">SUM(D7349:D7353)/5</f>
        <v>3016.4</v>
      </c>
      <c r="G7353" s="13">
        <f t="shared" ref="G7353" si="36806">N7353/(B7353/100000)</f>
        <v>2244.6151436282344</v>
      </c>
      <c r="H7353" s="5">
        <f t="shared" si="36216"/>
        <v>296</v>
      </c>
      <c r="I7353" s="5">
        <f t="shared" si="36217"/>
        <v>296</v>
      </c>
      <c r="J7353" s="8">
        <f t="shared" ref="J7353" si="36807">E7353/(SUM(N7346:N7352)/7)*100</f>
        <v>0.8040086575442047</v>
      </c>
      <c r="K7353" s="5">
        <f t="shared" ref="K7353" si="36808">O7353-O7352</f>
        <v>69</v>
      </c>
      <c r="L7353" s="8">
        <f t="shared" ref="L7353" si="36809">SUM(K7347:K7353)/7</f>
        <v>107.71428571428571</v>
      </c>
      <c r="M7353" s="8">
        <f t="shared" ref="M7353" si="36810">O7353/(B7353/100000)</f>
        <v>38.031186799988468</v>
      </c>
      <c r="N7353" s="5">
        <v>402519</v>
      </c>
      <c r="O7353" s="18">
        <v>6820</v>
      </c>
    </row>
    <row r="7354" spans="1:15" x14ac:dyDescent="0.2">
      <c r="A7354" s="5" t="s">
        <v>15</v>
      </c>
      <c r="B7354" s="13">
        <v>17932651</v>
      </c>
      <c r="C7354" s="6">
        <f t="shared" si="36223"/>
        <v>44201</v>
      </c>
      <c r="D7354" s="5">
        <f t="shared" ref="D7354" si="36811">N7354-N7353</f>
        <v>1969</v>
      </c>
      <c r="E7354" s="13">
        <f t="shared" ref="E7354" si="36812">SUM(D7348:D7354)/7</f>
        <v>3068.5714285714284</v>
      </c>
      <c r="F7354" s="13">
        <f t="shared" ref="F7354" si="36813">SUM(D7350:D7354)/5</f>
        <v>2260.6</v>
      </c>
      <c r="G7354" s="13">
        <f t="shared" ref="G7354" si="36814">N7354/(B7354/100000)</f>
        <v>2255.5951153011342</v>
      </c>
      <c r="H7354" s="5">
        <f t="shared" si="36216"/>
        <v>297</v>
      </c>
      <c r="I7354" s="5">
        <f t="shared" si="36217"/>
        <v>297</v>
      </c>
      <c r="J7354" s="8">
        <f t="shared" ref="J7354" si="36815">E7354/(SUM(N7347:N7353)/7)*100</f>
        <v>0.77761257734041289</v>
      </c>
      <c r="K7354" s="5">
        <f t="shared" ref="K7354" si="36816">O7354-O7353</f>
        <v>190</v>
      </c>
      <c r="L7354" s="8">
        <f t="shared" ref="L7354" si="36817">SUM(K7348:K7354)/7</f>
        <v>111.85714285714286</v>
      </c>
      <c r="M7354" s="8">
        <f t="shared" ref="M7354" si="36818">O7354/(B7354/100000)</f>
        <v>39.090706666850316</v>
      </c>
      <c r="N7354" s="5">
        <v>404488</v>
      </c>
      <c r="O7354" s="18">
        <v>7010</v>
      </c>
    </row>
    <row r="7355" spans="1:15" x14ac:dyDescent="0.2">
      <c r="A7355" s="5" t="s">
        <v>15</v>
      </c>
      <c r="B7355" s="13">
        <v>17932651</v>
      </c>
      <c r="C7355" s="6">
        <f t="shared" si="36223"/>
        <v>44202</v>
      </c>
      <c r="D7355" s="5">
        <f t="shared" ref="D7355" si="36819">N7355-N7354</f>
        <v>4510</v>
      </c>
      <c r="E7355" s="13">
        <f t="shared" ref="E7355" si="36820">SUM(D7349:D7355)/7</f>
        <v>3080.1428571428573</v>
      </c>
      <c r="F7355" s="13">
        <f t="shared" ref="F7355" si="36821">SUM(D7351:D7355)/5</f>
        <v>2423.6</v>
      </c>
      <c r="G7355" s="13">
        <f t="shared" ref="G7355" si="36822">N7355/(B7355/100000)</f>
        <v>2280.7447710882234</v>
      </c>
      <c r="H7355" s="5">
        <f t="shared" si="36216"/>
        <v>298</v>
      </c>
      <c r="I7355" s="5">
        <f t="shared" si="36217"/>
        <v>298</v>
      </c>
      <c r="J7355" s="8">
        <f t="shared" ref="J7355" si="36823">E7355/(SUM(N7348:N7354)/7)*100</f>
        <v>0.77452213374543477</v>
      </c>
      <c r="K7355" s="5">
        <f t="shared" ref="K7355" si="36824">O7355-O7354</f>
        <v>236</v>
      </c>
      <c r="L7355" s="8">
        <f t="shared" ref="L7355" si="36825">SUM(K7349:K7355)/7</f>
        <v>113.57142857142857</v>
      </c>
      <c r="M7355" s="8">
        <f t="shared" ref="M7355" si="36826">O7355/(B7355/100000)</f>
        <v>40.406741869899768</v>
      </c>
      <c r="N7355" s="5">
        <v>408998</v>
      </c>
      <c r="O7355" s="18">
        <v>7246</v>
      </c>
    </row>
    <row r="7356" spans="1:15" x14ac:dyDescent="0.2">
      <c r="A7356" s="5" t="s">
        <v>15</v>
      </c>
      <c r="B7356" s="13">
        <v>17932651</v>
      </c>
      <c r="C7356" s="6">
        <f t="shared" si="36223"/>
        <v>44203</v>
      </c>
      <c r="D7356" s="5">
        <f t="shared" ref="D7356" si="36827">N7356-N7355</f>
        <v>6043</v>
      </c>
      <c r="E7356" s="13">
        <f t="shared" ref="E7356" si="36828">SUM(D7350:D7356)/7</f>
        <v>3122.2857142857142</v>
      </c>
      <c r="F7356" s="13">
        <f t="shared" ref="F7356" si="36829">SUM(D7352:D7356)/5</f>
        <v>3272.6</v>
      </c>
      <c r="G7356" s="13">
        <f t="shared" ref="G7356" si="36830">N7356/(B7356/100000)</f>
        <v>2314.4430792747821</v>
      </c>
      <c r="H7356" s="5">
        <f t="shared" si="36216"/>
        <v>299</v>
      </c>
      <c r="I7356" s="5">
        <f t="shared" si="36217"/>
        <v>299</v>
      </c>
      <c r="J7356" s="8">
        <f t="shared" ref="J7356" si="36831">E7356/(SUM(N7349:N7355)/7)*100</f>
        <v>0.77908504560228309</v>
      </c>
      <c r="K7356" s="5">
        <f t="shared" ref="K7356" si="36832">O7356-O7355</f>
        <v>261</v>
      </c>
      <c r="L7356" s="8">
        <f t="shared" ref="L7356" si="36833">SUM(K7350:K7356)/7</f>
        <v>136.42857142857142</v>
      </c>
      <c r="M7356" s="8">
        <f t="shared" ref="M7356" si="36834">O7356/(B7356/100000)</f>
        <v>41.862187581746831</v>
      </c>
      <c r="N7356" s="5">
        <v>415041</v>
      </c>
      <c r="O7356" s="18">
        <v>7507</v>
      </c>
    </row>
    <row r="7357" spans="1:15" x14ac:dyDescent="0.2">
      <c r="A7357" s="5" t="s">
        <v>15</v>
      </c>
      <c r="B7357" s="13">
        <v>17932651</v>
      </c>
      <c r="C7357" s="6">
        <f t="shared" si="36223"/>
        <v>44204</v>
      </c>
      <c r="D7357" s="5">
        <f t="shared" ref="D7357" si="36835">N7357-N7356</f>
        <v>5149</v>
      </c>
      <c r="E7357" s="13">
        <f t="shared" ref="E7357" si="36836">SUM(D7351:D7357)/7</f>
        <v>3330</v>
      </c>
      <c r="F7357" s="13">
        <f t="shared" ref="F7357" si="36837">SUM(D7353:D7357)/5</f>
        <v>3919.2</v>
      </c>
      <c r="G7357" s="13">
        <f t="shared" ref="G7357" si="36838">N7357/(B7357/100000)</f>
        <v>2343.1560676667382</v>
      </c>
      <c r="H7357" s="5">
        <f t="shared" si="36216"/>
        <v>300</v>
      </c>
      <c r="I7357" s="5">
        <f t="shared" si="36217"/>
        <v>300</v>
      </c>
      <c r="J7357" s="8">
        <f t="shared" ref="J7357" si="36839">E7357/(SUM(N7350:N7356)/7)*100</f>
        <v>0.8244912453956178</v>
      </c>
      <c r="K7357" s="5">
        <f t="shared" ref="K7357" si="36840">O7357-O7356</f>
        <v>199</v>
      </c>
      <c r="L7357" s="8">
        <f t="shared" ref="L7357" si="36841">SUM(K7351:K7357)/7</f>
        <v>164.85714285714286</v>
      </c>
      <c r="M7357" s="8">
        <f t="shared" ref="M7357" si="36842">O7357/(B7357/100000)</f>
        <v>42.971895231775825</v>
      </c>
      <c r="N7357" s="5">
        <v>420190</v>
      </c>
      <c r="O7357" s="18">
        <v>7706</v>
      </c>
    </row>
    <row r="7358" spans="1:15" x14ac:dyDescent="0.2">
      <c r="A7358" s="5" t="s">
        <v>15</v>
      </c>
      <c r="B7358" s="13">
        <v>17932651</v>
      </c>
      <c r="C7358" s="6">
        <f t="shared" si="36223"/>
        <v>44205</v>
      </c>
      <c r="D7358" s="5">
        <f t="shared" ref="D7358" si="36843">N7358-N7357</f>
        <v>4302</v>
      </c>
      <c r="E7358" s="13">
        <f t="shared" ref="E7358" si="36844">SUM(D7352:D7358)/7</f>
        <v>3687.7142857142858</v>
      </c>
      <c r="F7358" s="13">
        <f t="shared" ref="F7358" si="36845">SUM(D7354:D7358)/5</f>
        <v>4394.6000000000004</v>
      </c>
      <c r="G7358" s="13">
        <f t="shared" ref="G7358" si="36846">N7358/(B7358/100000)</f>
        <v>2367.1458280206311</v>
      </c>
      <c r="H7358" s="5">
        <f t="shared" si="36216"/>
        <v>301</v>
      </c>
      <c r="I7358" s="5">
        <f t="shared" si="36217"/>
        <v>301</v>
      </c>
      <c r="J7358" s="8">
        <f t="shared" ref="J7358" si="36847">E7358/(SUM(N7351:N7357)/7)*100</f>
        <v>0.90559296799026701</v>
      </c>
      <c r="K7358" s="5">
        <f t="shared" ref="K7358" si="36848">O7358-O7357</f>
        <v>160</v>
      </c>
      <c r="L7358" s="8">
        <f t="shared" ref="L7358" si="36849">SUM(K7352:K7358)/7</f>
        <v>166.42857142857142</v>
      </c>
      <c r="M7358" s="8">
        <f t="shared" ref="M7358" si="36850">O7358/(B7358/100000)</f>
        <v>43.86412248808054</v>
      </c>
      <c r="N7358" s="5">
        <v>424492</v>
      </c>
      <c r="O7358" s="18">
        <v>7866</v>
      </c>
    </row>
    <row r="7359" spans="1:15" x14ac:dyDescent="0.2">
      <c r="A7359" s="5" t="s">
        <v>15</v>
      </c>
      <c r="B7359" s="13">
        <v>17932651</v>
      </c>
      <c r="C7359" s="6">
        <f t="shared" si="36223"/>
        <v>44206</v>
      </c>
      <c r="D7359" s="5">
        <f t="shared" ref="D7359" si="36851">N7359-N7358</f>
        <v>3218</v>
      </c>
      <c r="E7359" s="13">
        <f t="shared" ref="E7359" si="36852">SUM(D7353:D7359)/7</f>
        <v>3873.7142857142858</v>
      </c>
      <c r="F7359" s="13">
        <f t="shared" ref="F7359" si="36853">SUM(D7355:D7359)/5</f>
        <v>4644.3999999999996</v>
      </c>
      <c r="G7359" s="13">
        <f t="shared" ref="G7359" si="36854">N7359/(B7359/100000)</f>
        <v>2385.0907487130594</v>
      </c>
      <c r="H7359" s="5">
        <f t="shared" si="36216"/>
        <v>302</v>
      </c>
      <c r="I7359" s="5">
        <f t="shared" si="36217"/>
        <v>302</v>
      </c>
      <c r="J7359" s="8">
        <f t="shared" ref="J7359" si="36855">E7359/(SUM(N7352:N7358)/7)*100</f>
        <v>0.94273172475126221</v>
      </c>
      <c r="K7359" s="5">
        <f t="shared" ref="K7359" si="36856">O7359-O7358</f>
        <v>76</v>
      </c>
      <c r="L7359" s="8">
        <f t="shared" ref="L7359" si="36857">SUM(K7353:K7359)/7</f>
        <v>170.14285714285714</v>
      </c>
      <c r="M7359" s="8">
        <f t="shared" ref="M7359" si="36858">O7359/(B7359/100000)</f>
        <v>44.287930434825277</v>
      </c>
      <c r="N7359" s="5">
        <v>427710</v>
      </c>
      <c r="O7359" s="18">
        <v>7942</v>
      </c>
    </row>
    <row r="7360" spans="1:15" x14ac:dyDescent="0.2">
      <c r="A7360" s="5" t="s">
        <v>15</v>
      </c>
      <c r="B7360" s="13">
        <v>17932651</v>
      </c>
      <c r="C7360" s="6">
        <f t="shared" si="36223"/>
        <v>44207</v>
      </c>
      <c r="D7360" s="5">
        <f t="shared" ref="D7360" si="36859">N7360-N7359</f>
        <v>1796</v>
      </c>
      <c r="E7360" s="13">
        <f t="shared" ref="E7360" si="36860">SUM(D7354:D7360)/7</f>
        <v>3855.2857142857142</v>
      </c>
      <c r="F7360" s="13">
        <f t="shared" ref="F7360" si="36861">SUM(D7356:D7360)/5</f>
        <v>4101.6000000000004</v>
      </c>
      <c r="G7360" s="13">
        <f t="shared" ref="G7360" si="36862">N7360/(B7360/100000)</f>
        <v>2395.1059996650802</v>
      </c>
      <c r="H7360" s="5">
        <f t="shared" si="36216"/>
        <v>303</v>
      </c>
      <c r="I7360" s="5">
        <f t="shared" si="36217"/>
        <v>303</v>
      </c>
      <c r="J7360" s="8">
        <f t="shared" ref="J7360" si="36863">E7360/(SUM(N7353:N7359)/7)*100</f>
        <v>0.92948428724842747</v>
      </c>
      <c r="K7360" s="5">
        <f t="shared" ref="K7360" si="36864">O7360-O7359</f>
        <v>36</v>
      </c>
      <c r="L7360" s="8">
        <f t="shared" ref="L7360" si="36865">SUM(K7354:K7360)/7</f>
        <v>165.42857142857142</v>
      </c>
      <c r="M7360" s="8">
        <f t="shared" ref="M7360" si="36866">O7360/(B7360/100000)</f>
        <v>44.488681567493835</v>
      </c>
      <c r="N7360" s="5">
        <v>429506</v>
      </c>
      <c r="O7360" s="18">
        <v>7978</v>
      </c>
    </row>
    <row r="7361" spans="1:15" x14ac:dyDescent="0.2">
      <c r="A7361" s="5" t="s">
        <v>15</v>
      </c>
      <c r="B7361" s="13">
        <v>17932651</v>
      </c>
      <c r="C7361" s="6">
        <f t="shared" si="36223"/>
        <v>44208</v>
      </c>
      <c r="D7361" s="5">
        <f t="shared" ref="D7361" si="36867">N7361-N7360</f>
        <v>2301</v>
      </c>
      <c r="E7361" s="13">
        <f t="shared" ref="E7361" si="36868">SUM(D7355:D7361)/7</f>
        <v>3902.7142857142858</v>
      </c>
      <c r="F7361" s="13">
        <f t="shared" ref="F7361" si="36869">SUM(D7357:D7361)/5</f>
        <v>3353.2</v>
      </c>
      <c r="G7361" s="13">
        <f t="shared" ref="G7361" si="36870">N7361/(B7361/100000)</f>
        <v>2407.937342894812</v>
      </c>
      <c r="H7361" s="5">
        <f t="shared" si="36216"/>
        <v>304</v>
      </c>
      <c r="I7361" s="5">
        <f t="shared" si="36217"/>
        <v>304</v>
      </c>
      <c r="J7361" s="8">
        <f t="shared" ref="J7361" si="36871">E7361/(SUM(N7354:N7360)/7)*100</f>
        <v>0.9322538539631624</v>
      </c>
      <c r="K7361" s="5">
        <f t="shared" ref="K7361" si="36872">O7361-O7360</f>
        <v>203</v>
      </c>
      <c r="L7361" s="8">
        <f t="shared" ref="L7361" si="36873">SUM(K7355:K7361)/7</f>
        <v>167.28571428571428</v>
      </c>
      <c r="M7361" s="8">
        <f t="shared" ref="M7361" si="36874">O7361/(B7361/100000)</f>
        <v>45.620694898930445</v>
      </c>
      <c r="N7361" s="5">
        <v>431807</v>
      </c>
      <c r="O7361" s="18">
        <v>8181</v>
      </c>
    </row>
    <row r="7362" spans="1:15" x14ac:dyDescent="0.2">
      <c r="A7362" s="5" t="s">
        <v>15</v>
      </c>
      <c r="B7362" s="13">
        <v>17932651</v>
      </c>
      <c r="C7362" s="6">
        <f t="shared" si="36223"/>
        <v>44209</v>
      </c>
      <c r="D7362" s="5">
        <f t="shared" ref="D7362" si="36875">N7362-N7361</f>
        <v>3657</v>
      </c>
      <c r="E7362" s="13">
        <f t="shared" ref="E7362" si="36876">SUM(D7356:D7362)/7</f>
        <v>3780.8571428571427</v>
      </c>
      <c r="F7362" s="13">
        <f t="shared" ref="F7362" si="36877">SUM(D7358:D7362)/5</f>
        <v>3054.8</v>
      </c>
      <c r="G7362" s="13">
        <f t="shared" ref="G7362" si="36878">N7362/(B7362/100000)</f>
        <v>2428.3303121217268</v>
      </c>
      <c r="H7362" s="5">
        <f t="shared" si="36216"/>
        <v>305</v>
      </c>
      <c r="I7362" s="5">
        <f t="shared" si="36217"/>
        <v>305</v>
      </c>
      <c r="J7362" s="8">
        <f t="shared" ref="J7362" si="36879">E7362/(SUM(N7355:N7361)/7)*100</f>
        <v>0.89480360707349915</v>
      </c>
      <c r="K7362" s="5">
        <f t="shared" ref="K7362" si="36880">O7362-O7361</f>
        <v>221</v>
      </c>
      <c r="L7362" s="8">
        <f t="shared" ref="L7362" si="36881">SUM(K7356:K7362)/7</f>
        <v>165.14285714285714</v>
      </c>
      <c r="M7362" s="8">
        <f t="shared" ref="M7362" si="36882">O7362/(B7362/100000)</f>
        <v>46.853083796701334</v>
      </c>
      <c r="N7362" s="5">
        <v>435464</v>
      </c>
      <c r="O7362" s="18">
        <v>8402</v>
      </c>
    </row>
    <row r="7363" spans="1:15" x14ac:dyDescent="0.2">
      <c r="A7363" s="5" t="s">
        <v>15</v>
      </c>
      <c r="B7363" s="13">
        <v>17932651</v>
      </c>
      <c r="C7363" s="6">
        <f t="shared" si="36223"/>
        <v>44210</v>
      </c>
      <c r="D7363" s="5">
        <f t="shared" ref="D7363" si="36883">N7363-N7362</f>
        <v>4145</v>
      </c>
      <c r="E7363" s="13">
        <f t="shared" ref="E7363" si="36884">SUM(D7357:D7363)/7</f>
        <v>3509.7142857142858</v>
      </c>
      <c r="F7363" s="13">
        <f t="shared" ref="F7363" si="36885">SUM(D7359:D7363)/5</f>
        <v>3023.4</v>
      </c>
      <c r="G7363" s="13">
        <f t="shared" ref="G7363" si="36886">N7363/(B7363/100000)</f>
        <v>2451.4445744803706</v>
      </c>
      <c r="H7363" s="5">
        <f t="shared" si="36216"/>
        <v>306</v>
      </c>
      <c r="I7363" s="5">
        <f t="shared" si="36217"/>
        <v>306</v>
      </c>
      <c r="J7363" s="8">
        <f t="shared" ref="J7363" si="36887">E7363/(SUM(N7356:N7362)/7)*100</f>
        <v>0.82326645912988694</v>
      </c>
      <c r="K7363" s="5">
        <f t="shared" ref="K7363" si="36888">O7363-O7362</f>
        <v>183</v>
      </c>
      <c r="L7363" s="8">
        <f t="shared" ref="L7363" si="36889">SUM(K7357:K7363)/7</f>
        <v>154</v>
      </c>
      <c r="M7363" s="8">
        <f t="shared" ref="M7363" si="36890">O7363/(B7363/100000)</f>
        <v>47.873568721099851</v>
      </c>
      <c r="N7363" s="5">
        <v>439609</v>
      </c>
      <c r="O7363" s="18">
        <v>8585</v>
      </c>
    </row>
    <row r="7364" spans="1:15" x14ac:dyDescent="0.2">
      <c r="A7364" s="5" t="s">
        <v>15</v>
      </c>
      <c r="B7364" s="13">
        <v>17932651</v>
      </c>
      <c r="C7364" s="6">
        <f t="shared" si="36223"/>
        <v>44211</v>
      </c>
      <c r="D7364" s="5">
        <f t="shared" ref="D7364" si="36891">N7364-N7363</f>
        <v>4550</v>
      </c>
      <c r="E7364" s="13">
        <f t="shared" ref="E7364" si="36892">SUM(D7358:D7364)/7</f>
        <v>3424.1428571428573</v>
      </c>
      <c r="F7364" s="13">
        <f t="shared" ref="F7364" si="36893">SUM(D7360:D7364)/5</f>
        <v>3289.8</v>
      </c>
      <c r="G7364" s="13">
        <f t="shared" ref="G7364" si="36894">N7364/(B7364/100000)</f>
        <v>2476.8172870815361</v>
      </c>
      <c r="H7364" s="5">
        <f t="shared" si="36216"/>
        <v>307</v>
      </c>
      <c r="I7364" s="5">
        <f t="shared" si="36217"/>
        <v>307</v>
      </c>
      <c r="J7364" s="8">
        <f t="shared" ref="J7364" si="36895">E7364/(SUM(N7357:N7363)/7)*100</f>
        <v>0.79663571057751681</v>
      </c>
      <c r="K7364" s="5">
        <f t="shared" ref="K7364" si="36896">O7364-O7363</f>
        <v>253</v>
      </c>
      <c r="L7364" s="8">
        <f t="shared" ref="L7364" si="36897">SUM(K7358:K7364)/7</f>
        <v>161.71428571428572</v>
      </c>
      <c r="M7364" s="8">
        <f t="shared" ref="M7364" si="36898">O7364/(B7364/100000)</f>
        <v>49.284403070131681</v>
      </c>
      <c r="N7364" s="5">
        <v>444159</v>
      </c>
      <c r="O7364" s="18">
        <v>8838</v>
      </c>
    </row>
    <row r="7365" spans="1:15" x14ac:dyDescent="0.2">
      <c r="A7365" s="5" t="s">
        <v>15</v>
      </c>
      <c r="B7365" s="13">
        <v>17932651</v>
      </c>
      <c r="C7365" s="6">
        <f t="shared" si="36223"/>
        <v>44212</v>
      </c>
      <c r="D7365" s="5">
        <f t="shared" ref="D7365" si="36899">N7365-N7364</f>
        <v>3334</v>
      </c>
      <c r="E7365" s="13">
        <f t="shared" ref="E7365" si="36900">SUM(D7359:D7365)/7</f>
        <v>3285.8571428571427</v>
      </c>
      <c r="F7365" s="13">
        <f t="shared" ref="F7365" si="36901">SUM(D7361:D7365)/5</f>
        <v>3597.4</v>
      </c>
      <c r="G7365" s="13">
        <f t="shared" ref="G7365" si="36902">N7365/(B7365/100000)</f>
        <v>2495.4090725347855</v>
      </c>
      <c r="H7365" s="5">
        <f t="shared" si="36216"/>
        <v>308</v>
      </c>
      <c r="I7365" s="5">
        <f t="shared" si="36217"/>
        <v>308</v>
      </c>
      <c r="J7365" s="8">
        <f t="shared" ref="J7365" si="36903">E7365/(SUM(N7358:N7364)/7)*100</f>
        <v>0.75842132561667686</v>
      </c>
      <c r="K7365" s="5">
        <f t="shared" ref="K7365" si="36904">O7365-O7364</f>
        <v>195</v>
      </c>
      <c r="L7365" s="8">
        <f t="shared" ref="L7365" si="36905">SUM(K7359:K7365)/7</f>
        <v>166.71428571428572</v>
      </c>
      <c r="M7365" s="8">
        <f t="shared" ref="M7365" si="36906">O7365/(B7365/100000)</f>
        <v>50.371805038753052</v>
      </c>
      <c r="N7365" s="5">
        <v>447493</v>
      </c>
      <c r="O7365" s="18">
        <v>9033</v>
      </c>
    </row>
    <row r="7366" spans="1:15" x14ac:dyDescent="0.2">
      <c r="A7366" s="5" t="s">
        <v>15</v>
      </c>
      <c r="B7366" s="13">
        <v>17932651</v>
      </c>
      <c r="C7366" s="6">
        <f t="shared" si="36223"/>
        <v>44213</v>
      </c>
      <c r="D7366" s="5">
        <f t="shared" ref="D7366" si="36907">N7366-N7365</f>
        <v>3228</v>
      </c>
      <c r="E7366" s="13">
        <f t="shared" ref="E7366" si="36908">SUM(D7360:D7366)/7</f>
        <v>3287.2857142857142</v>
      </c>
      <c r="F7366" s="13">
        <f t="shared" ref="F7366" si="36909">SUM(D7362:D7366)/5</f>
        <v>3782.8</v>
      </c>
      <c r="G7366" s="13">
        <f t="shared" ref="G7366" si="36910">N7366/(B7366/100000)</f>
        <v>2513.4097574307334</v>
      </c>
      <c r="H7366" s="5">
        <f t="shared" si="36216"/>
        <v>309</v>
      </c>
      <c r="I7366" s="5">
        <f t="shared" si="36217"/>
        <v>309</v>
      </c>
      <c r="J7366" s="8">
        <f t="shared" ref="J7366" si="36911">E7366/(SUM(N7359:N7365)/7)*100</f>
        <v>0.75303984490867704</v>
      </c>
      <c r="K7366" s="5">
        <f t="shared" ref="K7366" si="36912">O7366-O7365</f>
        <v>58</v>
      </c>
      <c r="L7366" s="8">
        <f t="shared" ref="L7366" si="36913">SUM(K7360:K7366)/7</f>
        <v>164.14285714285714</v>
      </c>
      <c r="M7366" s="8">
        <f t="shared" ref="M7366" si="36914">O7366/(B7366/100000)</f>
        <v>50.695237419163512</v>
      </c>
      <c r="N7366" s="5">
        <v>450721</v>
      </c>
      <c r="O7366" s="18">
        <v>9091</v>
      </c>
    </row>
    <row r="7367" spans="1:15" x14ac:dyDescent="0.2">
      <c r="A7367" s="5" t="s">
        <v>15</v>
      </c>
      <c r="B7367" s="13">
        <v>17932651</v>
      </c>
      <c r="C7367" s="6">
        <f t="shared" si="36223"/>
        <v>44214</v>
      </c>
      <c r="D7367" s="5">
        <f t="shared" ref="D7367" si="36915">N7367-N7366</f>
        <v>1177</v>
      </c>
      <c r="E7367" s="13">
        <f t="shared" ref="E7367" si="36916">SUM(D7361:D7367)/7</f>
        <v>3198.8571428571427</v>
      </c>
      <c r="F7367" s="13">
        <f t="shared" ref="F7367" si="36917">SUM(D7363:D7367)/5</f>
        <v>3286.8</v>
      </c>
      <c r="G7367" s="13">
        <f t="shared" ref="G7367" si="36918">N7367/(B7367/100000)</f>
        <v>2519.9732041849247</v>
      </c>
      <c r="H7367" s="5">
        <f t="shared" si="36216"/>
        <v>310</v>
      </c>
      <c r="I7367" s="5">
        <f t="shared" si="36217"/>
        <v>310</v>
      </c>
      <c r="J7367" s="8">
        <f t="shared" ref="J7367" si="36919">E7367/(SUM(N7360:N7366)/7)*100</f>
        <v>0.72730603467176225</v>
      </c>
      <c r="K7367" s="5">
        <f t="shared" ref="K7367" si="36920">O7367-O7366</f>
        <v>32</v>
      </c>
      <c r="L7367" s="8">
        <f t="shared" ref="L7367" si="36921">SUM(K7361:K7367)/7</f>
        <v>163.57142857142858</v>
      </c>
      <c r="M7367" s="8">
        <f t="shared" ref="M7367" si="36922">O7367/(B7367/100000)</f>
        <v>50.873682870424453</v>
      </c>
      <c r="N7367" s="5">
        <v>451898</v>
      </c>
      <c r="O7367" s="18">
        <v>9123</v>
      </c>
    </row>
    <row r="7368" spans="1:15" x14ac:dyDescent="0.2">
      <c r="A7368" s="5" t="s">
        <v>15</v>
      </c>
      <c r="B7368" s="13">
        <v>17932651</v>
      </c>
      <c r="C7368" s="6">
        <f t="shared" si="36223"/>
        <v>44215</v>
      </c>
      <c r="D7368" s="5">
        <f t="shared" ref="D7368" si="36923">N7368-N7367</f>
        <v>1678</v>
      </c>
      <c r="E7368" s="13">
        <f t="shared" ref="E7368" si="36924">SUM(D7362:D7368)/7</f>
        <v>3109.8571428571427</v>
      </c>
      <c r="F7368" s="13">
        <f t="shared" ref="F7368" si="36925">SUM(D7364:D7368)/5</f>
        <v>2793.4</v>
      </c>
      <c r="G7368" s="13">
        <f t="shared" ref="G7368" si="36926">N7368/(B7368/100000)</f>
        <v>2529.3304375354205</v>
      </c>
      <c r="H7368" s="5">
        <f t="shared" si="36216"/>
        <v>311</v>
      </c>
      <c r="I7368" s="5">
        <f t="shared" si="36217"/>
        <v>311</v>
      </c>
      <c r="J7368" s="8">
        <f t="shared" ref="J7368" si="36927">E7368/(SUM(N7361:N7367)/7)*100</f>
        <v>0.70196517357587551</v>
      </c>
      <c r="K7368" s="5">
        <f t="shared" ref="K7368" si="36928">O7368-O7367</f>
        <v>183</v>
      </c>
      <c r="L7368" s="8">
        <f t="shared" ref="L7368" si="36929">SUM(K7362:K7368)/7</f>
        <v>160.71428571428572</v>
      </c>
      <c r="M7368" s="8">
        <f t="shared" ref="M7368" si="36930">O7368/(B7368/100000)</f>
        <v>51.89416779482297</v>
      </c>
      <c r="N7368" s="5">
        <v>453576</v>
      </c>
      <c r="O7368" s="18">
        <v>9306</v>
      </c>
    </row>
    <row r="7369" spans="1:15" x14ac:dyDescent="0.2">
      <c r="A7369" s="5" t="s">
        <v>15</v>
      </c>
      <c r="B7369" s="13">
        <v>17932651</v>
      </c>
      <c r="C7369" s="6">
        <f t="shared" si="36223"/>
        <v>44216</v>
      </c>
      <c r="D7369" s="5">
        <f t="shared" ref="D7369" si="36931">N7369-N7368</f>
        <v>3279</v>
      </c>
      <c r="E7369" s="13">
        <f t="shared" ref="E7369" si="36932">SUM(D7363:D7369)/7</f>
        <v>3055.8571428571427</v>
      </c>
      <c r="F7369" s="13">
        <f t="shared" ref="F7369" si="36933">SUM(D7365:D7369)/5</f>
        <v>2539.1999999999998</v>
      </c>
      <c r="G7369" s="13">
        <f t="shared" ref="G7369" si="36934">N7369/(B7369/100000)</f>
        <v>2547.6155198693154</v>
      </c>
      <c r="H7369" s="5">
        <f t="shared" si="36216"/>
        <v>312</v>
      </c>
      <c r="I7369" s="5">
        <f t="shared" si="36217"/>
        <v>312</v>
      </c>
      <c r="J7369" s="8">
        <f t="shared" ref="J7369" si="36935">E7369/(SUM(N7362:N7368)/7)*100</f>
        <v>0.68496791464398699</v>
      </c>
      <c r="K7369" s="5">
        <f t="shared" ref="K7369" si="36936">O7369-O7368</f>
        <v>167</v>
      </c>
      <c r="L7369" s="8">
        <f t="shared" ref="L7369" si="36937">SUM(K7363:K7369)/7</f>
        <v>153</v>
      </c>
      <c r="M7369" s="8">
        <f t="shared" ref="M7369" si="36938">O7369/(B7369/100000)</f>
        <v>52.825429993591015</v>
      </c>
      <c r="N7369" s="5">
        <v>456855</v>
      </c>
      <c r="O7369" s="18">
        <v>9473</v>
      </c>
    </row>
    <row r="7370" spans="1:15" x14ac:dyDescent="0.2">
      <c r="A7370" s="5" t="s">
        <v>15</v>
      </c>
      <c r="B7370" s="13">
        <v>17932651</v>
      </c>
      <c r="C7370" s="6">
        <f t="shared" si="36223"/>
        <v>44217</v>
      </c>
      <c r="D7370" s="5">
        <f t="shared" ref="D7370" si="36939">N7370-N7369</f>
        <v>3854</v>
      </c>
      <c r="E7370" s="13">
        <f t="shared" ref="E7370" si="36940">SUM(D7364:D7370)/7</f>
        <v>3014.2857142857142</v>
      </c>
      <c r="F7370" s="13">
        <f t="shared" ref="F7370" si="36941">SUM(D7366:D7370)/5</f>
        <v>2643.2</v>
      </c>
      <c r="G7370" s="13">
        <f t="shared" ref="G7370" si="36942">N7370/(B7370/100000)</f>
        <v>2569.1070439055552</v>
      </c>
      <c r="H7370" s="5">
        <f t="shared" si="36216"/>
        <v>313</v>
      </c>
      <c r="I7370" s="5">
        <f t="shared" si="36217"/>
        <v>313</v>
      </c>
      <c r="J7370" s="8">
        <f t="shared" ref="J7370" si="36943">E7370/(SUM(N7363:N7369)/7)*100</f>
        <v>0.67105321324767175</v>
      </c>
      <c r="K7370" s="5">
        <f t="shared" ref="K7370" si="36944">O7370-O7369</f>
        <v>162</v>
      </c>
      <c r="L7370" s="8">
        <f t="shared" ref="L7370" si="36945">SUM(K7364:K7370)/7</f>
        <v>150</v>
      </c>
      <c r="M7370" s="8">
        <f t="shared" ref="M7370" si="36946">O7370/(B7370/100000)</f>
        <v>53.728810090599538</v>
      </c>
      <c r="N7370" s="5">
        <v>460709</v>
      </c>
      <c r="O7370" s="18">
        <v>9635</v>
      </c>
    </row>
    <row r="7371" spans="1:15" x14ac:dyDescent="0.2">
      <c r="A7371" s="5" t="s">
        <v>15</v>
      </c>
      <c r="B7371" s="13">
        <v>17932651</v>
      </c>
      <c r="C7371" s="6">
        <f t="shared" si="36223"/>
        <v>44218</v>
      </c>
      <c r="D7371" s="5">
        <f t="shared" ref="D7371" si="36947">N7371-N7370</f>
        <v>3430</v>
      </c>
      <c r="E7371" s="13">
        <f t="shared" ref="E7371" si="36948">SUM(D7365:D7371)/7</f>
        <v>2854.2857142857142</v>
      </c>
      <c r="F7371" s="13">
        <f t="shared" ref="F7371" si="36949">SUM(D7367:D7371)/5</f>
        <v>2683.6</v>
      </c>
      <c r="G7371" s="13">
        <f t="shared" ref="G7371" si="36950">N7371/(B7371/100000)</f>
        <v>2588.2341657125876</v>
      </c>
      <c r="H7371" s="5">
        <f t="shared" si="36216"/>
        <v>314</v>
      </c>
      <c r="I7371" s="5">
        <f t="shared" si="36217"/>
        <v>314</v>
      </c>
      <c r="J7371" s="8">
        <f t="shared" ref="J7371" si="36951">E7371/(SUM(N7364:N7370)/7)*100</f>
        <v>0.63119765490168578</v>
      </c>
      <c r="K7371" s="5">
        <f t="shared" ref="K7371" si="36952">O7371-O7370</f>
        <v>138</v>
      </c>
      <c r="L7371" s="8">
        <f t="shared" ref="L7371" si="36953">SUM(K7365:K7371)/7</f>
        <v>133.57142857142858</v>
      </c>
      <c r="M7371" s="8">
        <f t="shared" ref="M7371" si="36954">O7371/(B7371/100000)</f>
        <v>54.498356099162358</v>
      </c>
      <c r="N7371" s="5">
        <v>464139</v>
      </c>
      <c r="O7371" s="18">
        <v>9773</v>
      </c>
    </row>
    <row r="7372" spans="1:15" x14ac:dyDescent="0.2">
      <c r="A7372" s="5" t="s">
        <v>15</v>
      </c>
      <c r="B7372" s="13">
        <v>17932651</v>
      </c>
      <c r="C7372" s="6">
        <f t="shared" si="36223"/>
        <v>44219</v>
      </c>
      <c r="D7372" s="5">
        <f t="shared" ref="D7372" si="36955">N7372-N7371</f>
        <v>3332</v>
      </c>
      <c r="E7372" s="13">
        <f t="shared" ref="E7372" si="36956">SUM(D7366:D7372)/7</f>
        <v>2854</v>
      </c>
      <c r="F7372" s="13">
        <f t="shared" ref="F7372" si="36957">SUM(D7368:D7372)/5</f>
        <v>3114.6</v>
      </c>
      <c r="G7372" s="13">
        <f t="shared" ref="G7372" si="36958">N7372/(B7372/100000)</f>
        <v>2606.8147983251333</v>
      </c>
      <c r="H7372" s="5">
        <f t="shared" si="36216"/>
        <v>315</v>
      </c>
      <c r="I7372" s="5">
        <f t="shared" si="36217"/>
        <v>315</v>
      </c>
      <c r="J7372" s="8">
        <f t="shared" ref="J7372" si="36959">E7372/(SUM(N7365:N7371)/7)*100</f>
        <v>0.62717575330626607</v>
      </c>
      <c r="K7372" s="5">
        <f t="shared" ref="K7372" si="36960">O7372-O7371</f>
        <v>122</v>
      </c>
      <c r="L7372" s="8">
        <f t="shared" ref="L7372" si="36961">SUM(K7366:K7372)/7</f>
        <v>123.14285714285714</v>
      </c>
      <c r="M7372" s="8">
        <f t="shared" ref="M7372" si="36962">O7372/(B7372/100000)</f>
        <v>55.1786793820947</v>
      </c>
      <c r="N7372" s="5">
        <v>467471</v>
      </c>
      <c r="O7372" s="18">
        <v>9895</v>
      </c>
    </row>
    <row r="7373" spans="1:15" x14ac:dyDescent="0.2">
      <c r="A7373" s="5" t="s">
        <v>15</v>
      </c>
      <c r="B7373" s="13">
        <v>17932651</v>
      </c>
      <c r="C7373" s="6">
        <f t="shared" si="36223"/>
        <v>44220</v>
      </c>
      <c r="D7373" s="5">
        <f t="shared" ref="D7373" si="36963">N7373-N7372</f>
        <v>2611</v>
      </c>
      <c r="E7373" s="13">
        <f t="shared" ref="E7373" si="36964">SUM(D7367:D7373)/7</f>
        <v>2765.8571428571427</v>
      </c>
      <c r="F7373" s="13">
        <f t="shared" ref="F7373" si="36965">SUM(D7369:D7373)/5</f>
        <v>3301.2</v>
      </c>
      <c r="G7373" s="13">
        <f t="shared" ref="G7373" si="36966">N7373/(B7373/100000)</f>
        <v>2621.3748318639555</v>
      </c>
      <c r="H7373" s="5">
        <f t="shared" si="36216"/>
        <v>316</v>
      </c>
      <c r="I7373" s="5">
        <f t="shared" si="36217"/>
        <v>316</v>
      </c>
      <c r="J7373" s="8">
        <f t="shared" ref="J7373" si="36967">E7373/(SUM(N7366:N7372)/7)*100</f>
        <v>0.60401782134911763</v>
      </c>
      <c r="K7373" s="5">
        <f t="shared" ref="K7373" si="36968">O7373-O7372</f>
        <v>46</v>
      </c>
      <c r="L7373" s="8">
        <f t="shared" ref="L7373" si="36969">SUM(K7367:K7373)/7</f>
        <v>121.42857142857143</v>
      </c>
      <c r="M7373" s="8">
        <f t="shared" ref="M7373" si="36970">O7373/(B7373/100000)</f>
        <v>55.435194718282304</v>
      </c>
      <c r="N7373" s="5">
        <v>470082</v>
      </c>
      <c r="O7373" s="18">
        <v>9941</v>
      </c>
    </row>
    <row r="7374" spans="1:15" x14ac:dyDescent="0.2">
      <c r="A7374" s="5" t="s">
        <v>15</v>
      </c>
      <c r="B7374" s="13">
        <v>17932651</v>
      </c>
      <c r="C7374" s="6">
        <f t="shared" si="36223"/>
        <v>44221</v>
      </c>
      <c r="D7374" s="5">
        <f t="shared" ref="D7374" si="36971">N7374-N7373</f>
        <v>997</v>
      </c>
      <c r="E7374" s="13">
        <f t="shared" ref="E7374" si="36972">SUM(D7368:D7374)/7</f>
        <v>2740.1428571428573</v>
      </c>
      <c r="F7374" s="13">
        <f t="shared" ref="F7374" si="36973">SUM(D7370:D7374)/5</f>
        <v>2844.8</v>
      </c>
      <c r="G7374" s="13">
        <f t="shared" ref="G7374" si="36974">N7374/(B7374/100000)</f>
        <v>2626.9345229548044</v>
      </c>
      <c r="H7374" s="5">
        <f t="shared" si="36216"/>
        <v>317</v>
      </c>
      <c r="I7374" s="5">
        <f t="shared" si="36217"/>
        <v>317</v>
      </c>
      <c r="J7374" s="8">
        <f t="shared" ref="J7374" si="36975">E7374/(SUM(N7367:N7373)/7)*100</f>
        <v>0.59480948792612098</v>
      </c>
      <c r="K7374" s="5">
        <f t="shared" ref="K7374" si="36976">O7374-O7373</f>
        <v>31</v>
      </c>
      <c r="L7374" s="8">
        <f t="shared" ref="L7374" si="36977">SUM(K7368:K7374)/7</f>
        <v>121.28571428571429</v>
      </c>
      <c r="M7374" s="8">
        <f t="shared" ref="M7374" si="36978">O7374/(B7374/100000)</f>
        <v>55.608063749191345</v>
      </c>
      <c r="N7374" s="5">
        <v>471079</v>
      </c>
      <c r="O7374" s="18">
        <v>9972</v>
      </c>
    </row>
    <row r="7375" spans="1:15" x14ac:dyDescent="0.2">
      <c r="A7375" s="5" t="s">
        <v>15</v>
      </c>
      <c r="B7375" s="13">
        <v>17932651</v>
      </c>
      <c r="C7375" s="6">
        <f t="shared" si="36223"/>
        <v>44222</v>
      </c>
      <c r="D7375" s="5">
        <f t="shared" ref="D7375" si="36979">N7375-N7374</f>
        <v>1403</v>
      </c>
      <c r="E7375" s="13">
        <f t="shared" ref="E7375" si="36980">SUM(D7369:D7375)/7</f>
        <v>2700.8571428571427</v>
      </c>
      <c r="F7375" s="13">
        <f t="shared" ref="F7375" si="36981">SUM(D7371:D7375)/5</f>
        <v>2354.6</v>
      </c>
      <c r="G7375" s="13">
        <f t="shared" ref="G7375" si="36982">N7375/(B7375/100000)</f>
        <v>2634.7582407085265</v>
      </c>
      <c r="H7375" s="5">
        <f t="shared" si="36216"/>
        <v>318</v>
      </c>
      <c r="I7375" s="5">
        <f t="shared" si="36217"/>
        <v>318</v>
      </c>
      <c r="J7375" s="8">
        <f t="shared" ref="J7375" si="36983">E7375/(SUM(N7368:N7374)/7)*100</f>
        <v>0.58281500324762303</v>
      </c>
      <c r="K7375" s="5">
        <f t="shared" ref="K7375" si="36984">O7375-O7374</f>
        <v>189</v>
      </c>
      <c r="L7375" s="8">
        <f t="shared" ref="L7375" si="36985">SUM(K7369:K7375)/7</f>
        <v>122.14285714285714</v>
      </c>
      <c r="M7375" s="8">
        <f t="shared" ref="M7375" si="36986">O7375/(B7375/100000)</f>
        <v>56.662007195701293</v>
      </c>
      <c r="N7375" s="5">
        <v>472482</v>
      </c>
      <c r="O7375" s="18">
        <v>10161</v>
      </c>
    </row>
    <row r="7376" spans="1:15" x14ac:dyDescent="0.2">
      <c r="A7376" s="5" t="s">
        <v>15</v>
      </c>
      <c r="B7376" s="13">
        <v>17932651</v>
      </c>
      <c r="C7376" s="6">
        <f t="shared" si="36223"/>
        <v>44223</v>
      </c>
      <c r="D7376" s="5">
        <f t="shared" ref="D7376" si="36987">N7376-N7375</f>
        <v>2531</v>
      </c>
      <c r="E7376" s="13">
        <f t="shared" ref="E7376" si="36988">SUM(D7370:D7376)/7</f>
        <v>2594</v>
      </c>
      <c r="F7376" s="13">
        <f t="shared" ref="F7376" si="36989">SUM(D7372:D7376)/5</f>
        <v>2174.8000000000002</v>
      </c>
      <c r="G7376" s="13">
        <f t="shared" ref="G7376" si="36990">N7376/(B7376/100000)</f>
        <v>2648.8721606191966</v>
      </c>
      <c r="H7376" s="5">
        <f t="shared" si="36216"/>
        <v>319</v>
      </c>
      <c r="I7376" s="5">
        <f t="shared" si="36217"/>
        <v>319</v>
      </c>
      <c r="J7376" s="8">
        <f t="shared" ref="J7376" si="36991">E7376/(SUM(N7369:N7375)/7)*100</f>
        <v>0.55651297636367603</v>
      </c>
      <c r="K7376" s="5">
        <f t="shared" ref="K7376" si="36992">O7376-O7375</f>
        <v>140</v>
      </c>
      <c r="L7376" s="8">
        <f t="shared" ref="L7376" si="36993">SUM(K7370:K7376)/7</f>
        <v>118.28571428571429</v>
      </c>
      <c r="M7376" s="8">
        <f t="shared" ref="M7376" si="36994">O7376/(B7376/100000)</f>
        <v>57.442706044967913</v>
      </c>
      <c r="N7376" s="5">
        <v>475013</v>
      </c>
      <c r="O7376" s="18">
        <v>10301</v>
      </c>
    </row>
    <row r="7377" spans="1:15" x14ac:dyDescent="0.2">
      <c r="A7377" s="5" t="s">
        <v>15</v>
      </c>
      <c r="B7377" s="13">
        <v>17932651</v>
      </c>
      <c r="C7377" s="6">
        <f t="shared" si="36223"/>
        <v>44224</v>
      </c>
      <c r="D7377" s="5">
        <f t="shared" ref="D7377" si="36995">N7377-N7376</f>
        <v>3250</v>
      </c>
      <c r="E7377" s="13">
        <f t="shared" ref="E7377" si="36996">SUM(D7371:D7377)/7</f>
        <v>2507.7142857142858</v>
      </c>
      <c r="F7377" s="13">
        <f t="shared" ref="F7377" si="36997">SUM(D7373:D7377)/5</f>
        <v>2158.4</v>
      </c>
      <c r="G7377" s="13">
        <f t="shared" ref="G7377" si="36998">N7377/(B7377/100000)</f>
        <v>2666.9955267628861</v>
      </c>
      <c r="H7377" s="5">
        <f t="shared" si="36216"/>
        <v>320</v>
      </c>
      <c r="I7377" s="5">
        <f t="shared" si="36217"/>
        <v>320</v>
      </c>
      <c r="J7377" s="8">
        <f t="shared" ref="J7377" si="36999">E7377/(SUM(N7370:N7376)/7)*100</f>
        <v>0.53502388771630383</v>
      </c>
      <c r="K7377" s="5">
        <f t="shared" ref="K7377" si="37000">O7377-O7376</f>
        <v>156</v>
      </c>
      <c r="L7377" s="8">
        <f t="shared" ref="L7377" si="37001">SUM(K7371:K7377)/7</f>
        <v>117.42857142857143</v>
      </c>
      <c r="M7377" s="8">
        <f t="shared" ref="M7377" si="37002">O7377/(B7377/100000)</f>
        <v>58.312627619865012</v>
      </c>
      <c r="N7377" s="5">
        <v>478263</v>
      </c>
      <c r="O7377" s="18">
        <v>10457</v>
      </c>
    </row>
    <row r="7378" spans="1:15" x14ac:dyDescent="0.2">
      <c r="A7378" s="5" t="s">
        <v>15</v>
      </c>
      <c r="B7378" s="13">
        <v>17932651</v>
      </c>
      <c r="C7378" s="6">
        <f t="shared" si="36223"/>
        <v>44225</v>
      </c>
      <c r="D7378" s="5">
        <f t="shared" ref="D7378" si="37003">N7378-N7377</f>
        <v>2779</v>
      </c>
      <c r="E7378" s="13">
        <f t="shared" ref="E7378" si="37004">SUM(D7372:D7378)/7</f>
        <v>2414.7142857142858</v>
      </c>
      <c r="F7378" s="13">
        <f t="shared" ref="F7378" si="37005">SUM(D7374:D7378)/5</f>
        <v>2192</v>
      </c>
      <c r="G7378" s="13">
        <f t="shared" ref="G7378" si="37006">N7378/(B7378/100000)</f>
        <v>2682.4923989208287</v>
      </c>
      <c r="H7378" s="5">
        <f t="shared" si="36216"/>
        <v>321</v>
      </c>
      <c r="I7378" s="5">
        <f t="shared" si="36217"/>
        <v>321</v>
      </c>
      <c r="J7378" s="8">
        <f t="shared" ref="J7378" si="37007">E7378/(SUM(N7371:N7377)/7)*100</f>
        <v>0.5124405454673886</v>
      </c>
      <c r="K7378" s="5">
        <f t="shared" ref="K7378" si="37008">O7378-O7377</f>
        <v>140</v>
      </c>
      <c r="L7378" s="8">
        <f t="shared" ref="L7378" si="37009">SUM(K7372:K7378)/7</f>
        <v>117.71428571428571</v>
      </c>
      <c r="M7378" s="8">
        <f t="shared" ref="M7378" si="37010">O7378/(B7378/100000)</f>
        <v>59.09332646913164</v>
      </c>
      <c r="N7378" s="5">
        <v>481042</v>
      </c>
      <c r="O7378" s="18">
        <v>10597</v>
      </c>
    </row>
    <row r="7379" spans="1:15" x14ac:dyDescent="0.2">
      <c r="A7379" s="5" t="s">
        <v>15</v>
      </c>
      <c r="B7379" s="13">
        <v>17932651</v>
      </c>
      <c r="C7379" s="6">
        <f t="shared" si="36223"/>
        <v>44226</v>
      </c>
      <c r="D7379" s="5">
        <f t="shared" ref="D7379" si="37011">N7379-N7378</f>
        <v>2414</v>
      </c>
      <c r="E7379" s="13">
        <f t="shared" ref="E7379" si="37012">SUM(D7373:D7379)/7</f>
        <v>2283.5714285714284</v>
      </c>
      <c r="F7379" s="13">
        <f t="shared" ref="F7379" si="37013">SUM(D7375:D7379)/5</f>
        <v>2475.4</v>
      </c>
      <c r="G7379" s="13">
        <f t="shared" ref="G7379" si="37014">N7379/(B7379/100000)</f>
        <v>2695.9538776503259</v>
      </c>
      <c r="H7379" s="5">
        <f t="shared" si="36216"/>
        <v>322</v>
      </c>
      <c r="I7379" s="5">
        <f t="shared" si="36217"/>
        <v>322</v>
      </c>
      <c r="J7379" s="8">
        <f t="shared" ref="J7379" si="37015">E7379/(SUM(N7372:N7378)/7)*100</f>
        <v>0.48213928079357382</v>
      </c>
      <c r="K7379" s="5">
        <f t="shared" ref="K7379" si="37016">O7379-O7378</f>
        <v>120</v>
      </c>
      <c r="L7379" s="8">
        <f t="shared" ref="L7379" si="37017">SUM(K7373:K7379)/7</f>
        <v>117.42857142857143</v>
      </c>
      <c r="M7379" s="8">
        <f t="shared" ref="M7379" si="37018">O7379/(B7379/100000)</f>
        <v>59.762496911360174</v>
      </c>
      <c r="N7379" s="5">
        <v>483456</v>
      </c>
      <c r="O7379" s="18">
        <v>10717</v>
      </c>
    </row>
    <row r="7380" spans="1:15" x14ac:dyDescent="0.2">
      <c r="A7380" s="5" t="s">
        <v>15</v>
      </c>
      <c r="B7380" s="13">
        <v>17932651</v>
      </c>
      <c r="C7380" s="6">
        <f t="shared" si="36223"/>
        <v>44227</v>
      </c>
      <c r="D7380" s="5">
        <f t="shared" ref="D7380" si="37019">N7380-N7379</f>
        <v>2437</v>
      </c>
      <c r="E7380" s="13">
        <f t="shared" ref="E7380" si="37020">SUM(D7374:D7380)/7</f>
        <v>2258.7142857142858</v>
      </c>
      <c r="F7380" s="13">
        <f t="shared" ref="F7380" si="37021">SUM(D7376:D7380)/5</f>
        <v>2682.2</v>
      </c>
      <c r="G7380" s="13">
        <f t="shared" ref="G7380" si="37022">N7380/(B7380/100000)</f>
        <v>2709.5436140479173</v>
      </c>
      <c r="H7380" s="5">
        <f t="shared" si="36216"/>
        <v>323</v>
      </c>
      <c r="I7380" s="5">
        <f t="shared" si="36217"/>
        <v>323</v>
      </c>
      <c r="J7380" s="8">
        <f t="shared" ref="J7380" si="37023">E7380/(SUM(N7373:N7379)/7)*100</f>
        <v>0.47460284917799245</v>
      </c>
      <c r="K7380" s="5">
        <f t="shared" ref="K7380" si="37024">O7380-O7379</f>
        <v>67</v>
      </c>
      <c r="L7380" s="8">
        <f t="shared" ref="L7380" si="37025">SUM(K7374:K7380)/7</f>
        <v>120.42857142857143</v>
      </c>
      <c r="M7380" s="8">
        <f t="shared" ref="M7380" si="37026">O7380/(B7380/100000)</f>
        <v>60.136117074937772</v>
      </c>
      <c r="N7380" s="5">
        <v>485893</v>
      </c>
      <c r="O7380" s="18">
        <v>10784</v>
      </c>
    </row>
    <row r="7381" spans="1:15" x14ac:dyDescent="0.2">
      <c r="A7381" s="5" t="s">
        <v>15</v>
      </c>
      <c r="B7381" s="13">
        <v>17932651</v>
      </c>
      <c r="C7381" s="6">
        <f t="shared" si="36223"/>
        <v>44228</v>
      </c>
      <c r="D7381" s="5">
        <f t="shared" ref="D7381" si="37027">N7381-N7380</f>
        <v>1099</v>
      </c>
      <c r="E7381" s="13">
        <f t="shared" ref="E7381" si="37028">SUM(D7375:D7381)/7</f>
        <v>2273.2857142857142</v>
      </c>
      <c r="F7381" s="13">
        <f t="shared" ref="F7381" si="37029">SUM(D7377:D7381)/5</f>
        <v>2395.8000000000002</v>
      </c>
      <c r="G7381" s="13">
        <f t="shared" ref="G7381" si="37030">N7381/(B7381/100000)</f>
        <v>2715.6721000146604</v>
      </c>
      <c r="H7381" s="5">
        <f t="shared" si="36216"/>
        <v>324</v>
      </c>
      <c r="I7381" s="5">
        <f t="shared" si="36217"/>
        <v>324</v>
      </c>
      <c r="J7381" s="8">
        <f t="shared" ref="J7381" si="37031">E7381/(SUM(N7374:N7380)/7)*100</f>
        <v>0.47540830800889572</v>
      </c>
      <c r="K7381" s="5">
        <f t="shared" ref="K7381" si="37032">O7381-O7380</f>
        <v>40</v>
      </c>
      <c r="L7381" s="8">
        <f t="shared" ref="L7381" si="37033">SUM(K7375:K7381)/7</f>
        <v>121.71428571428571</v>
      </c>
      <c r="M7381" s="8">
        <f t="shared" ref="M7381" si="37034">O7381/(B7381/100000)</f>
        <v>60.359173889013952</v>
      </c>
      <c r="N7381" s="5">
        <v>486992</v>
      </c>
      <c r="O7381" s="18">
        <v>10824</v>
      </c>
    </row>
    <row r="7382" spans="1:15" x14ac:dyDescent="0.2">
      <c r="A7382" s="5" t="s">
        <v>15</v>
      </c>
      <c r="B7382" s="13">
        <v>17932651</v>
      </c>
      <c r="C7382" s="6">
        <f t="shared" si="36223"/>
        <v>44229</v>
      </c>
      <c r="D7382" s="5">
        <f t="shared" ref="D7382" si="37035">N7382-N7381</f>
        <v>946</v>
      </c>
      <c r="E7382" s="13">
        <f t="shared" ref="E7382" si="37036">SUM(D7376:D7382)/7</f>
        <v>2208</v>
      </c>
      <c r="F7382" s="13">
        <f t="shared" ref="F7382" si="37037">SUM(D7378:D7382)/5</f>
        <v>1935</v>
      </c>
      <c r="G7382" s="13">
        <f t="shared" ref="G7382" si="37038">N7382/(B7382/100000)</f>
        <v>2720.9473936675618</v>
      </c>
      <c r="H7382" s="5">
        <f t="shared" si="36216"/>
        <v>325</v>
      </c>
      <c r="I7382" s="5">
        <f t="shared" si="36217"/>
        <v>325</v>
      </c>
      <c r="J7382" s="8">
        <f t="shared" ref="J7382" si="37039">E7382/(SUM(N7375:N7381)/7)*100</f>
        <v>0.45957038375732689</v>
      </c>
      <c r="K7382" s="5">
        <f t="shared" ref="K7382" si="37040">O7382-O7381</f>
        <v>149</v>
      </c>
      <c r="L7382" s="8">
        <f t="shared" ref="L7382" si="37041">SUM(K7376:K7382)/7</f>
        <v>116</v>
      </c>
      <c r="M7382" s="8">
        <f t="shared" ref="M7382" si="37042">O7382/(B7382/100000)</f>
        <v>61.19006052144772</v>
      </c>
      <c r="N7382" s="5">
        <v>487938</v>
      </c>
      <c r="O7382" s="18">
        <v>10973</v>
      </c>
    </row>
    <row r="7383" spans="1:15" x14ac:dyDescent="0.2">
      <c r="A7383" s="5" t="s">
        <v>15</v>
      </c>
      <c r="B7383" s="13">
        <v>17932651</v>
      </c>
      <c r="C7383" s="6">
        <f t="shared" si="36223"/>
        <v>44230</v>
      </c>
      <c r="D7383" s="5">
        <f t="shared" ref="D7383" si="37043">N7383-N7382</f>
        <v>2298</v>
      </c>
      <c r="E7383" s="13">
        <f t="shared" ref="E7383" si="37044">SUM(D7377:D7383)/7</f>
        <v>2174.7142857142858</v>
      </c>
      <c r="F7383" s="13">
        <f t="shared" ref="F7383" si="37045">SUM(D7379:D7383)/5</f>
        <v>1838.8</v>
      </c>
      <c r="G7383" s="13">
        <f t="shared" ref="G7383" si="37046">N7383/(B7383/100000)</f>
        <v>2733.7620076362382</v>
      </c>
      <c r="H7383" s="5">
        <f t="shared" si="36216"/>
        <v>326</v>
      </c>
      <c r="I7383" s="5">
        <f t="shared" si="36217"/>
        <v>326</v>
      </c>
      <c r="J7383" s="8">
        <f t="shared" ref="J7383" si="37047">E7383/(SUM(N7376:N7382)/7)*100</f>
        <v>0.45057164260786359</v>
      </c>
      <c r="K7383" s="5">
        <f t="shared" ref="K7383" si="37048">O7383-O7382</f>
        <v>176</v>
      </c>
      <c r="L7383" s="8">
        <f t="shared" ref="L7383" si="37049">SUM(K7377:K7383)/7</f>
        <v>121.14285714285714</v>
      </c>
      <c r="M7383" s="8">
        <f t="shared" ref="M7383" si="37050">O7383/(B7383/100000)</f>
        <v>62.171510503382905</v>
      </c>
      <c r="N7383" s="5">
        <v>490236</v>
      </c>
      <c r="O7383" s="18">
        <v>11149</v>
      </c>
    </row>
    <row r="7384" spans="1:15" x14ac:dyDescent="0.2">
      <c r="A7384" s="5" t="s">
        <v>15</v>
      </c>
      <c r="B7384" s="13">
        <v>17932651</v>
      </c>
      <c r="C7384" s="6">
        <f t="shared" si="36223"/>
        <v>44231</v>
      </c>
      <c r="D7384" s="5">
        <f t="shared" ref="D7384" si="37051">N7384-N7383</f>
        <v>2433</v>
      </c>
      <c r="E7384" s="13">
        <f t="shared" ref="E7384" si="37052">SUM(D7378:D7384)/7</f>
        <v>2058</v>
      </c>
      <c r="F7384" s="13">
        <f t="shared" ref="F7384" si="37053">SUM(D7380:D7384)/5</f>
        <v>1842.6</v>
      </c>
      <c r="G7384" s="13">
        <f t="shared" ref="G7384" si="37054">N7384/(B7384/100000)</f>
        <v>2747.3294383524217</v>
      </c>
      <c r="H7384" s="5">
        <f t="shared" si="36216"/>
        <v>327</v>
      </c>
      <c r="I7384" s="5">
        <f t="shared" si="36217"/>
        <v>327</v>
      </c>
      <c r="J7384" s="8">
        <f t="shared" ref="J7384" si="37055">E7384/(SUM(N7377:N7383)/7)*100</f>
        <v>0.4244774325096794</v>
      </c>
      <c r="K7384" s="5">
        <f t="shared" ref="K7384" si="37056">O7384-O7383</f>
        <v>110</v>
      </c>
      <c r="L7384" s="8">
        <f t="shared" ref="L7384" si="37057">SUM(K7378:K7384)/7</f>
        <v>114.57142857142857</v>
      </c>
      <c r="M7384" s="8">
        <f t="shared" ref="M7384" si="37058">O7384/(B7384/100000)</f>
        <v>62.784916742092392</v>
      </c>
      <c r="N7384" s="5">
        <v>492669</v>
      </c>
      <c r="O7384" s="18">
        <v>11259</v>
      </c>
    </row>
    <row r="7385" spans="1:15" x14ac:dyDescent="0.2">
      <c r="A7385" s="5" t="s">
        <v>15</v>
      </c>
      <c r="B7385" s="13">
        <v>17932651</v>
      </c>
      <c r="C7385" s="6">
        <f t="shared" si="36223"/>
        <v>44232</v>
      </c>
      <c r="D7385" s="5">
        <f t="shared" ref="D7385" si="37059">N7385-N7384</f>
        <v>2814</v>
      </c>
      <c r="E7385" s="13">
        <f t="shared" ref="E7385" si="37060">SUM(D7379:D7385)/7</f>
        <v>2063</v>
      </c>
      <c r="F7385" s="13">
        <f t="shared" ref="F7385" si="37061">SUM(D7381:D7385)/5</f>
        <v>1918</v>
      </c>
      <c r="G7385" s="13">
        <f t="shared" ref="G7385" si="37062">N7385/(B7385/100000)</f>
        <v>2763.0214852226809</v>
      </c>
      <c r="H7385" s="5">
        <f t="shared" si="36216"/>
        <v>328</v>
      </c>
      <c r="I7385" s="5">
        <f t="shared" si="36217"/>
        <v>328</v>
      </c>
      <c r="J7385" s="8">
        <f t="shared" ref="J7385" si="37063">E7385/(SUM(N7378:N7384)/7)*100</f>
        <v>0.42371016476020079</v>
      </c>
      <c r="K7385" s="5">
        <f t="shared" ref="K7385" si="37064">O7385-O7384</f>
        <v>127</v>
      </c>
      <c r="L7385" s="8">
        <f t="shared" ref="L7385" si="37065">SUM(K7379:K7385)/7</f>
        <v>112.71428571428571</v>
      </c>
      <c r="M7385" s="8">
        <f t="shared" ref="M7385" si="37066">O7385/(B7385/100000)</f>
        <v>63.493122126784264</v>
      </c>
      <c r="N7385" s="5">
        <v>495483</v>
      </c>
      <c r="O7385" s="18">
        <v>11386</v>
      </c>
    </row>
    <row r="7386" spans="1:15" x14ac:dyDescent="0.2">
      <c r="A7386" s="5" t="s">
        <v>15</v>
      </c>
      <c r="B7386" s="13">
        <v>17932651</v>
      </c>
      <c r="C7386" s="6">
        <f t="shared" si="36223"/>
        <v>44233</v>
      </c>
      <c r="D7386" s="5">
        <f t="shared" ref="D7386" si="37067">N7386-N7385</f>
        <v>2184</v>
      </c>
      <c r="E7386" s="13">
        <f t="shared" ref="E7386" si="37068">SUM(D7380:D7386)/7</f>
        <v>2030.1428571428571</v>
      </c>
      <c r="F7386" s="13">
        <f t="shared" ref="F7386" si="37069">SUM(D7382:D7386)/5</f>
        <v>2135</v>
      </c>
      <c r="G7386" s="13">
        <f t="shared" ref="G7386" si="37070">N7386/(B7386/100000)</f>
        <v>2775.2003872712403</v>
      </c>
      <c r="H7386" s="5">
        <f t="shared" si="36216"/>
        <v>329</v>
      </c>
      <c r="I7386" s="5">
        <f t="shared" si="36217"/>
        <v>329</v>
      </c>
      <c r="J7386" s="8">
        <f t="shared" ref="J7386" si="37071">E7386/(SUM(N7379:N7385)/7)*100</f>
        <v>0.41520253065810958</v>
      </c>
      <c r="K7386" s="5">
        <f t="shared" ref="K7386" si="37072">O7386-O7385</f>
        <v>111</v>
      </c>
      <c r="L7386" s="8">
        <f t="shared" ref="L7386" si="37073">SUM(K7380:K7386)/7</f>
        <v>111.42857142857143</v>
      </c>
      <c r="M7386" s="8">
        <f t="shared" ref="M7386" si="37074">O7386/(B7386/100000)</f>
        <v>64.112104785845659</v>
      </c>
      <c r="N7386" s="5">
        <v>497667</v>
      </c>
      <c r="O7386" s="18">
        <v>11497</v>
      </c>
    </row>
    <row r="7387" spans="1:15" x14ac:dyDescent="0.2">
      <c r="A7387" s="5" t="s">
        <v>15</v>
      </c>
      <c r="B7387" s="13">
        <v>17932651</v>
      </c>
      <c r="C7387" s="6">
        <f t="shared" si="36223"/>
        <v>44234</v>
      </c>
      <c r="D7387" s="5">
        <f t="shared" ref="D7387" si="37075">N7387-N7386</f>
        <v>1788</v>
      </c>
      <c r="E7387" s="13">
        <f t="shared" ref="E7387" si="37076">SUM(D7381:D7387)/7</f>
        <v>1937.4285714285713</v>
      </c>
      <c r="F7387" s="13">
        <f t="shared" ref="F7387" si="37077">SUM(D7383:D7387)/5</f>
        <v>2303.4</v>
      </c>
      <c r="G7387" s="13">
        <f t="shared" ref="G7387" si="37078">N7387/(B7387/100000)</f>
        <v>2785.1710268604456</v>
      </c>
      <c r="H7387" s="5">
        <f t="shared" si="36216"/>
        <v>330</v>
      </c>
      <c r="I7387" s="5">
        <f t="shared" si="36217"/>
        <v>330</v>
      </c>
      <c r="J7387" s="8">
        <f t="shared" ref="J7387" si="37079">E7387/(SUM(N7380:N7386)/7)*100</f>
        <v>0.3946023105853626</v>
      </c>
      <c r="K7387" s="5">
        <f t="shared" ref="K7387" si="37080">O7387-O7386</f>
        <v>43</v>
      </c>
      <c r="L7387" s="8">
        <f t="shared" ref="L7387" si="37081">SUM(K7381:K7387)/7</f>
        <v>108</v>
      </c>
      <c r="M7387" s="8">
        <f t="shared" ref="M7387" si="37082">O7387/(B7387/100000)</f>
        <v>64.351890860977548</v>
      </c>
      <c r="N7387" s="5">
        <v>499455</v>
      </c>
      <c r="O7387" s="18">
        <v>11540</v>
      </c>
    </row>
    <row r="7388" spans="1:15" x14ac:dyDescent="0.2">
      <c r="A7388" s="5" t="s">
        <v>15</v>
      </c>
      <c r="B7388" s="13">
        <v>17932651</v>
      </c>
      <c r="C7388" s="6">
        <f t="shared" si="36223"/>
        <v>44235</v>
      </c>
      <c r="D7388" s="5">
        <f t="shared" ref="D7388" si="37083">N7388-N7387</f>
        <v>813</v>
      </c>
      <c r="E7388" s="13">
        <f t="shared" ref="E7388" si="37084">SUM(D7382:D7388)/7</f>
        <v>1896.5714285714287</v>
      </c>
      <c r="F7388" s="13">
        <f t="shared" ref="F7388" si="37085">SUM(D7384:D7388)/5</f>
        <v>2006.4</v>
      </c>
      <c r="G7388" s="13">
        <f t="shared" ref="G7388" si="37086">N7388/(B7388/100000)</f>
        <v>2789.7046566065437</v>
      </c>
      <c r="H7388" s="5">
        <f t="shared" si="36216"/>
        <v>331</v>
      </c>
      <c r="I7388" s="5">
        <f t="shared" si="36217"/>
        <v>331</v>
      </c>
      <c r="J7388" s="8">
        <f t="shared" ref="J7388" si="37087">E7388/(SUM(N7381:N7387)/7)*100</f>
        <v>0.38476252304053976</v>
      </c>
      <c r="K7388" s="5">
        <f t="shared" ref="K7388" si="37088">O7388-O7387</f>
        <v>25</v>
      </c>
      <c r="L7388" s="8">
        <f t="shared" ref="L7388" si="37089">SUM(K7382:K7388)/7</f>
        <v>105.85714285714286</v>
      </c>
      <c r="M7388" s="8">
        <f t="shared" ref="M7388" si="37090">O7388/(B7388/100000)</f>
        <v>64.491301369775158</v>
      </c>
      <c r="N7388" s="5">
        <v>500268</v>
      </c>
      <c r="O7388" s="18">
        <v>11565</v>
      </c>
    </row>
    <row r="7389" spans="1:15" x14ac:dyDescent="0.2">
      <c r="A7389" s="5" t="s">
        <v>15</v>
      </c>
      <c r="B7389" s="13">
        <v>17932651</v>
      </c>
      <c r="C7389" s="6">
        <f t="shared" si="36223"/>
        <v>44236</v>
      </c>
      <c r="D7389" s="5">
        <f t="shared" ref="D7389" si="37091">N7389-N7388</f>
        <v>232</v>
      </c>
      <c r="E7389" s="13">
        <f t="shared" ref="E7389" si="37092">SUM(D7383:D7389)/7</f>
        <v>1794.5714285714287</v>
      </c>
      <c r="F7389" s="13">
        <f t="shared" ref="F7389" si="37093">SUM(D7385:D7389)/5</f>
        <v>1566.2</v>
      </c>
      <c r="G7389" s="13">
        <f t="shared" ref="G7389" si="37094">N7389/(B7389/100000)</f>
        <v>2790.9983861281858</v>
      </c>
      <c r="H7389" s="5">
        <f t="shared" si="36216"/>
        <v>332</v>
      </c>
      <c r="I7389" s="5">
        <f t="shared" si="36217"/>
        <v>332</v>
      </c>
      <c r="J7389" s="8">
        <f t="shared" ref="J7389" si="37095">E7389/(SUM(N7382:N7388)/7)*100</f>
        <v>0.36267407605011498</v>
      </c>
      <c r="K7389" s="5">
        <f t="shared" ref="K7389" si="37096">O7389-O7388</f>
        <v>30</v>
      </c>
      <c r="L7389" s="8">
        <f t="shared" ref="L7389" si="37097">SUM(K7383:K7389)/7</f>
        <v>88.857142857142861</v>
      </c>
      <c r="M7389" s="8">
        <f t="shared" ref="M7389" si="37098">O7389/(B7389/100000)</f>
        <v>64.658593980332299</v>
      </c>
      <c r="N7389" s="5">
        <v>500500</v>
      </c>
      <c r="O7389" s="18">
        <v>11595</v>
      </c>
    </row>
    <row r="7390" spans="1:15" x14ac:dyDescent="0.2">
      <c r="A7390" s="5" t="s">
        <v>15</v>
      </c>
      <c r="B7390" s="13">
        <v>17932651</v>
      </c>
      <c r="C7390" s="6">
        <f t="shared" si="36223"/>
        <v>44237</v>
      </c>
      <c r="D7390" s="5">
        <f t="shared" ref="D7390" si="37099">N7390-N7389</f>
        <v>2266</v>
      </c>
      <c r="E7390" s="13">
        <f t="shared" ref="E7390" si="37100">SUM(D7384:D7390)/7</f>
        <v>1790</v>
      </c>
      <c r="F7390" s="13">
        <f t="shared" ref="F7390" si="37101">SUM(D7386:D7390)/5</f>
        <v>1456.6</v>
      </c>
      <c r="G7390" s="13">
        <f t="shared" ref="G7390" si="37102">N7390/(B7390/100000)</f>
        <v>2803.6345546456014</v>
      </c>
      <c r="H7390" s="5">
        <f t="shared" si="36216"/>
        <v>333</v>
      </c>
      <c r="I7390" s="5">
        <f t="shared" si="36217"/>
        <v>333</v>
      </c>
      <c r="J7390" s="8">
        <f t="shared" ref="J7390" si="37103">E7390/(SUM(N7383:N7389)/7)*100</f>
        <v>0.36044297953155646</v>
      </c>
      <c r="K7390" s="5">
        <f t="shared" ref="K7390" si="37104">O7390-O7389</f>
        <v>201</v>
      </c>
      <c r="L7390" s="8">
        <f t="shared" ref="L7390" si="37105">SUM(K7384:K7390)/7</f>
        <v>92.428571428571431</v>
      </c>
      <c r="M7390" s="8">
        <f t="shared" ref="M7390" si="37106">O7390/(B7390/100000)</f>
        <v>65.779454471065094</v>
      </c>
      <c r="N7390" s="5">
        <v>502766</v>
      </c>
      <c r="O7390" s="18">
        <v>11796</v>
      </c>
    </row>
    <row r="7391" spans="1:15" x14ac:dyDescent="0.2">
      <c r="A7391" s="5" t="s">
        <v>15</v>
      </c>
      <c r="B7391" s="13">
        <v>17932651</v>
      </c>
      <c r="C7391" s="6">
        <f t="shared" si="36223"/>
        <v>44238</v>
      </c>
      <c r="D7391" s="5">
        <f t="shared" ref="D7391" si="37107">N7391-N7390</f>
        <v>1884</v>
      </c>
      <c r="E7391" s="13">
        <f t="shared" ref="E7391" si="37108">SUM(D7385:D7391)/7</f>
        <v>1711.5714285714287</v>
      </c>
      <c r="F7391" s="13">
        <f t="shared" ref="F7391" si="37109">SUM(D7387:D7391)/5</f>
        <v>1396.6</v>
      </c>
      <c r="G7391" s="13">
        <f t="shared" ref="G7391" si="37110">N7391/(B7391/100000)</f>
        <v>2814.1405305885892</v>
      </c>
      <c r="H7391" s="5">
        <f t="shared" si="36216"/>
        <v>334</v>
      </c>
      <c r="I7391" s="5">
        <f t="shared" si="36217"/>
        <v>334</v>
      </c>
      <c r="J7391" s="8">
        <f t="shared" ref="J7391" si="37111">E7391/(SUM(N7384:N7390)/7)*100</f>
        <v>0.3434124205172655</v>
      </c>
      <c r="K7391" s="5">
        <f t="shared" ref="K7391" si="37112">O7391-O7390</f>
        <v>99</v>
      </c>
      <c r="L7391" s="8">
        <f t="shared" ref="L7391" si="37113">SUM(K7385:K7391)/7</f>
        <v>90.857142857142861</v>
      </c>
      <c r="M7391" s="8">
        <f t="shared" ref="M7391" si="37114">O7391/(B7391/100000)</f>
        <v>66.331520085903634</v>
      </c>
      <c r="N7391" s="5">
        <v>504650</v>
      </c>
      <c r="O7391" s="18">
        <v>11895</v>
      </c>
    </row>
    <row r="7392" spans="1:15" x14ac:dyDescent="0.2">
      <c r="A7392" s="5" t="s">
        <v>15</v>
      </c>
      <c r="B7392" s="13">
        <v>17932651</v>
      </c>
      <c r="C7392" s="6">
        <f t="shared" si="36223"/>
        <v>44239</v>
      </c>
      <c r="D7392" s="5">
        <f t="shared" ref="D7392" si="37115">N7392-N7391</f>
        <v>1881</v>
      </c>
      <c r="E7392" s="13">
        <f t="shared" ref="E7392" si="37116">SUM(D7386:D7392)/7</f>
        <v>1578.2857142857142</v>
      </c>
      <c r="F7392" s="13">
        <f t="shared" ref="F7392" si="37117">SUM(D7388:D7392)/5</f>
        <v>1415.2</v>
      </c>
      <c r="G7392" s="13">
        <f t="shared" ref="G7392" si="37118">N7392/(B7392/100000)</f>
        <v>2824.6297772705216</v>
      </c>
      <c r="H7392" s="5">
        <f t="shared" si="36216"/>
        <v>335</v>
      </c>
      <c r="I7392" s="5">
        <f t="shared" si="36217"/>
        <v>335</v>
      </c>
      <c r="J7392" s="8">
        <f t="shared" ref="J7392" si="37119">E7392/(SUM(N7385:N7391)/7)*100</f>
        <v>0.31558600075582965</v>
      </c>
      <c r="K7392" s="5">
        <f t="shared" ref="K7392" si="37120">O7392-O7391</f>
        <v>68</v>
      </c>
      <c r="L7392" s="8">
        <f t="shared" ref="L7392" si="37121">SUM(K7386:K7392)/7</f>
        <v>82.428571428571431</v>
      </c>
      <c r="M7392" s="8">
        <f t="shared" ref="M7392" si="37122">O7392/(B7392/100000)</f>
        <v>66.710716669833133</v>
      </c>
      <c r="N7392" s="5">
        <v>506531</v>
      </c>
      <c r="O7392" s="18">
        <v>11963</v>
      </c>
    </row>
    <row r="7393" spans="1:15" x14ac:dyDescent="0.2">
      <c r="A7393" s="5" t="s">
        <v>15</v>
      </c>
      <c r="B7393" s="13">
        <v>17932651</v>
      </c>
      <c r="C7393" s="6">
        <f t="shared" si="36223"/>
        <v>44240</v>
      </c>
      <c r="D7393" s="5">
        <f t="shared" ref="D7393" si="37123">N7393-N7392</f>
        <v>1672</v>
      </c>
      <c r="E7393" s="13">
        <f t="shared" ref="E7393" si="37124">SUM(D7387:D7393)/7</f>
        <v>1505.1428571428571</v>
      </c>
      <c r="F7393" s="13">
        <f t="shared" ref="F7393" si="37125">SUM(D7389:D7393)/5</f>
        <v>1587</v>
      </c>
      <c r="G7393" s="13">
        <f t="shared" ref="G7393" si="37126">N7393/(B7393/100000)</f>
        <v>2833.9535520989057</v>
      </c>
      <c r="H7393" s="5">
        <f t="shared" si="36216"/>
        <v>336</v>
      </c>
      <c r="I7393" s="5">
        <f t="shared" si="36217"/>
        <v>336</v>
      </c>
      <c r="J7393" s="8">
        <f t="shared" ref="J7393" si="37127">E7393/(SUM(N7386:N7392)/7)*100</f>
        <v>0.30001392433646551</v>
      </c>
      <c r="K7393" s="5">
        <f t="shared" ref="K7393" si="37128">O7393-O7392</f>
        <v>101</v>
      </c>
      <c r="L7393" s="8">
        <f t="shared" ref="L7393" si="37129">SUM(K7387:K7393)/7</f>
        <v>81</v>
      </c>
      <c r="M7393" s="8">
        <f t="shared" ref="M7393" si="37130">O7393/(B7393/100000)</f>
        <v>67.273935125375488</v>
      </c>
      <c r="N7393" s="5">
        <v>508203</v>
      </c>
      <c r="O7393" s="18">
        <v>12064</v>
      </c>
    </row>
    <row r="7394" spans="1:15" x14ac:dyDescent="0.2">
      <c r="A7394" s="5" t="s">
        <v>15</v>
      </c>
      <c r="B7394" s="13">
        <v>17932651</v>
      </c>
      <c r="C7394" s="6">
        <f t="shared" si="36223"/>
        <v>44241</v>
      </c>
      <c r="D7394" s="5">
        <f t="shared" ref="D7394" si="37131">N7394-N7393</f>
        <v>1291</v>
      </c>
      <c r="E7394" s="13">
        <f t="shared" ref="E7394" si="37132">SUM(D7388:D7394)/7</f>
        <v>1434.1428571428571</v>
      </c>
      <c r="F7394" s="13">
        <f t="shared" ref="F7394" si="37133">SUM(D7390:D7394)/5</f>
        <v>1798.8</v>
      </c>
      <c r="G7394" s="13">
        <f t="shared" ref="G7394" si="37134">N7394/(B7394/100000)</f>
        <v>2841.1527107732145</v>
      </c>
      <c r="H7394" s="5">
        <f t="shared" si="36216"/>
        <v>337</v>
      </c>
      <c r="I7394" s="5">
        <f t="shared" si="36217"/>
        <v>337</v>
      </c>
      <c r="J7394" s="8">
        <f t="shared" ref="J7394" si="37135">E7394/(SUM(N7387:N7393)/7)*100</f>
        <v>0.28500672699909974</v>
      </c>
      <c r="K7394" s="5">
        <f t="shared" ref="K7394" si="37136">O7394-O7393</f>
        <v>32</v>
      </c>
      <c r="L7394" s="8">
        <f t="shared" ref="L7394" si="37137">SUM(K7388:K7394)/7</f>
        <v>79.428571428571431</v>
      </c>
      <c r="M7394" s="8">
        <f t="shared" ref="M7394" si="37138">O7394/(B7394/100000)</f>
        <v>67.452380576636429</v>
      </c>
      <c r="N7394" s="5">
        <v>509494</v>
      </c>
      <c r="O7394" s="18">
        <v>12096</v>
      </c>
    </row>
    <row r="7395" spans="1:15" x14ac:dyDescent="0.2">
      <c r="A7395" s="5" t="s">
        <v>15</v>
      </c>
      <c r="B7395" s="13">
        <v>17932651</v>
      </c>
      <c r="C7395" s="6">
        <f t="shared" si="36223"/>
        <v>44242</v>
      </c>
      <c r="D7395" s="5">
        <f t="shared" ref="D7395" si="37139">N7395-N7394</f>
        <v>1028</v>
      </c>
      <c r="E7395" s="13">
        <f t="shared" ref="E7395" si="37140">SUM(D7389:D7395)/7</f>
        <v>1464.8571428571429</v>
      </c>
      <c r="F7395" s="13">
        <f t="shared" ref="F7395" si="37141">SUM(D7391:D7395)/5</f>
        <v>1551.2</v>
      </c>
      <c r="G7395" s="13">
        <f t="shared" ref="G7395" si="37142">N7395/(B7395/100000)</f>
        <v>2846.8852708949721</v>
      </c>
      <c r="H7395" s="5">
        <f t="shared" si="36216"/>
        <v>338</v>
      </c>
      <c r="I7395" s="5">
        <f t="shared" si="36217"/>
        <v>338</v>
      </c>
      <c r="J7395" s="8">
        <f t="shared" ref="J7395" si="37143">E7395/(SUM(N7388:N7394)/7)*100</f>
        <v>0.29028323989387422</v>
      </c>
      <c r="K7395" s="5">
        <f t="shared" ref="K7395" si="37144">O7395-O7394</f>
        <v>22</v>
      </c>
      <c r="L7395" s="8">
        <f t="shared" ref="L7395" si="37145">SUM(K7389:K7395)/7</f>
        <v>79</v>
      </c>
      <c r="M7395" s="8">
        <f t="shared" ref="M7395" si="37146">O7395/(B7395/100000)</f>
        <v>67.575061824378338</v>
      </c>
      <c r="N7395" s="5">
        <v>510522</v>
      </c>
      <c r="O7395" s="18">
        <v>12118</v>
      </c>
    </row>
    <row r="7396" spans="1:15" x14ac:dyDescent="0.2">
      <c r="A7396" s="5" t="s">
        <v>15</v>
      </c>
      <c r="B7396" s="13">
        <v>17932651</v>
      </c>
      <c r="C7396" s="6">
        <f t="shared" si="36223"/>
        <v>44243</v>
      </c>
      <c r="D7396" s="5">
        <f t="shared" ref="D7396" si="37147">N7396-N7395</f>
        <v>709</v>
      </c>
      <c r="E7396" s="13">
        <f t="shared" ref="E7396" si="37148">SUM(D7390:D7396)/7</f>
        <v>1533</v>
      </c>
      <c r="F7396" s="13">
        <f t="shared" ref="F7396" si="37149">SUM(D7392:D7396)/5</f>
        <v>1316.2</v>
      </c>
      <c r="G7396" s="13">
        <f t="shared" ref="G7396" si="37150">N7396/(B7396/100000)</f>
        <v>2850.8389529244728</v>
      </c>
      <c r="H7396" s="5">
        <f t="shared" si="36216"/>
        <v>339</v>
      </c>
      <c r="I7396" s="5">
        <f t="shared" si="36217"/>
        <v>339</v>
      </c>
      <c r="J7396" s="8">
        <f t="shared" ref="J7396" si="37151">E7396/(SUM(N7389:N7395)/7)*100</f>
        <v>0.3029074713788994</v>
      </c>
      <c r="K7396" s="5">
        <f t="shared" ref="K7396" si="37152">O7396-O7395</f>
        <v>94</v>
      </c>
      <c r="L7396" s="8">
        <f t="shared" ref="L7396" si="37153">SUM(K7390:K7396)/7</f>
        <v>88.142857142857139</v>
      </c>
      <c r="M7396" s="8">
        <f t="shared" ref="M7396" si="37154">O7396/(B7396/100000)</f>
        <v>68.099245337457347</v>
      </c>
      <c r="N7396" s="5">
        <v>511231</v>
      </c>
      <c r="O7396" s="18">
        <v>12212</v>
      </c>
    </row>
    <row r="7397" spans="1:15" x14ac:dyDescent="0.2">
      <c r="A7397" s="5" t="s">
        <v>15</v>
      </c>
      <c r="B7397" s="13">
        <v>17932651</v>
      </c>
      <c r="C7397" s="6">
        <f t="shared" si="36223"/>
        <v>44244</v>
      </c>
      <c r="D7397" s="5">
        <f t="shared" ref="D7397" si="37155">N7397-N7396</f>
        <v>1648</v>
      </c>
      <c r="E7397" s="13">
        <f t="shared" ref="E7397" si="37156">SUM(D7391:D7397)/7</f>
        <v>1444.7142857142858</v>
      </c>
      <c r="F7397" s="13">
        <f t="shared" ref="F7397" si="37157">SUM(D7393:D7397)/5</f>
        <v>1269.5999999999999</v>
      </c>
      <c r="G7397" s="13">
        <f t="shared" ref="G7397" si="37158">N7397/(B7397/100000)</f>
        <v>2860.028893664411</v>
      </c>
      <c r="H7397" s="5">
        <f t="shared" si="36216"/>
        <v>340</v>
      </c>
      <c r="I7397" s="5">
        <f t="shared" si="36217"/>
        <v>340</v>
      </c>
      <c r="J7397" s="8">
        <f t="shared" ref="J7397" si="37159">E7397/(SUM(N7390:N7396)/7)*100</f>
        <v>0.28460090443032404</v>
      </c>
      <c r="K7397" s="5">
        <f t="shared" ref="K7397" si="37160">O7397-O7396</f>
        <v>130</v>
      </c>
      <c r="L7397" s="8">
        <f t="shared" ref="L7397" si="37161">SUM(K7391:K7397)/7</f>
        <v>78</v>
      </c>
      <c r="M7397" s="8">
        <f t="shared" ref="M7397" si="37162">O7397/(B7397/100000)</f>
        <v>68.824179983204928</v>
      </c>
      <c r="N7397" s="5">
        <v>512879</v>
      </c>
      <c r="O7397" s="18">
        <v>12342</v>
      </c>
    </row>
    <row r="7398" spans="1:15" x14ac:dyDescent="0.2">
      <c r="A7398" s="5" t="s">
        <v>15</v>
      </c>
      <c r="B7398" s="13">
        <v>17932651</v>
      </c>
      <c r="C7398" s="6">
        <f t="shared" si="36223"/>
        <v>44245</v>
      </c>
      <c r="D7398" s="5">
        <f t="shared" ref="D7398" si="37163">N7398-N7397</f>
        <v>2068</v>
      </c>
      <c r="E7398" s="13">
        <f t="shared" ref="E7398" si="37164">SUM(D7392:D7398)/7</f>
        <v>1471</v>
      </c>
      <c r="F7398" s="13">
        <f t="shared" ref="F7398" si="37165">SUM(D7394:D7398)/5</f>
        <v>1348.8</v>
      </c>
      <c r="G7398" s="13">
        <f t="shared" ref="G7398" si="37166">N7398/(B7398/100000)</f>
        <v>2871.5609309521496</v>
      </c>
      <c r="H7398" s="5">
        <f t="shared" si="36216"/>
        <v>341</v>
      </c>
      <c r="I7398" s="5">
        <f t="shared" si="36217"/>
        <v>341</v>
      </c>
      <c r="J7398" s="8">
        <f t="shared" ref="J7398" si="37167">E7398/(SUM(N7391:N7397)/7)*100</f>
        <v>0.28895667473923181</v>
      </c>
      <c r="K7398" s="5">
        <f t="shared" ref="K7398" si="37168">O7398-O7397</f>
        <v>82</v>
      </c>
      <c r="L7398" s="8">
        <f t="shared" ref="L7398" si="37169">SUM(K7392:K7398)/7</f>
        <v>75.571428571428569</v>
      </c>
      <c r="M7398" s="8">
        <f t="shared" ref="M7398" si="37170">O7398/(B7398/100000)</f>
        <v>69.281446452061104</v>
      </c>
      <c r="N7398" s="5">
        <v>514947</v>
      </c>
      <c r="O7398" s="18">
        <v>12424</v>
      </c>
    </row>
    <row r="7399" spans="1:15" x14ac:dyDescent="0.2">
      <c r="A7399" s="5" t="s">
        <v>15</v>
      </c>
      <c r="B7399" s="13">
        <v>17932651</v>
      </c>
      <c r="C7399" s="6">
        <f t="shared" si="36223"/>
        <v>44246</v>
      </c>
      <c r="D7399" s="5">
        <f t="shared" ref="D7399" si="37171">N7399-N7398</f>
        <v>2090</v>
      </c>
      <c r="E7399" s="13">
        <f t="shared" ref="E7399" si="37172">SUM(D7393:D7399)/7</f>
        <v>1500.8571428571429</v>
      </c>
      <c r="F7399" s="13">
        <f t="shared" ref="F7399" si="37173">SUM(D7395:D7399)/5</f>
        <v>1508.6</v>
      </c>
      <c r="G7399" s="13">
        <f t="shared" ref="G7399" si="37174">N7399/(B7399/100000)</f>
        <v>2883.2156494876299</v>
      </c>
      <c r="H7399" s="5">
        <f t="shared" si="36216"/>
        <v>342</v>
      </c>
      <c r="I7399" s="5">
        <f t="shared" si="36217"/>
        <v>342</v>
      </c>
      <c r="J7399" s="8">
        <f t="shared" ref="J7399" si="37175">E7399/(SUM(N7392:N7398)/7)*100</f>
        <v>0.29397222625620245</v>
      </c>
      <c r="K7399" s="5">
        <f t="shared" ref="K7399" si="37176">O7399-O7398</f>
        <v>96</v>
      </c>
      <c r="L7399" s="8">
        <f t="shared" ref="L7399" si="37177">SUM(K7393:K7399)/7</f>
        <v>79.571428571428569</v>
      </c>
      <c r="M7399" s="8">
        <f t="shared" ref="M7399" si="37178">O7399/(B7399/100000)</f>
        <v>69.816782805843928</v>
      </c>
      <c r="N7399" s="5">
        <v>517037</v>
      </c>
      <c r="O7399" s="18">
        <v>12520</v>
      </c>
    </row>
    <row r="7400" spans="1:15" x14ac:dyDescent="0.2">
      <c r="A7400" s="5" t="s">
        <v>15</v>
      </c>
      <c r="B7400" s="13">
        <v>17932651</v>
      </c>
      <c r="C7400" s="6">
        <f t="shared" si="36223"/>
        <v>44247</v>
      </c>
      <c r="D7400" s="5">
        <f t="shared" ref="D7400" si="37179">N7400-N7399</f>
        <v>1722</v>
      </c>
      <c r="E7400" s="13">
        <f t="shared" ref="E7400" si="37180">SUM(D7394:D7400)/7</f>
        <v>1508</v>
      </c>
      <c r="F7400" s="13">
        <f t="shared" ref="F7400" si="37181">SUM(D7396:D7400)/5</f>
        <v>1647.4</v>
      </c>
      <c r="G7400" s="13">
        <f t="shared" ref="G7400" si="37182">N7400/(B7400/100000)</f>
        <v>2892.8182453336094</v>
      </c>
      <c r="H7400" s="5">
        <f t="shared" si="36216"/>
        <v>343</v>
      </c>
      <c r="I7400" s="5">
        <f t="shared" si="36217"/>
        <v>343</v>
      </c>
      <c r="J7400" s="8">
        <f t="shared" ref="J7400" si="37183">E7400/(SUM(N7393:N7399)/7)*100</f>
        <v>0.29450553006950009</v>
      </c>
      <c r="K7400" s="5">
        <f t="shared" ref="K7400" si="37184">O7400-O7399</f>
        <v>75</v>
      </c>
      <c r="L7400" s="8">
        <f t="shared" ref="L7400" si="37185">SUM(K7394:K7400)/7</f>
        <v>75.857142857142861</v>
      </c>
      <c r="M7400" s="8">
        <f t="shared" ref="M7400" si="37186">O7400/(B7400/100000)</f>
        <v>70.235014332236759</v>
      </c>
      <c r="N7400" s="5">
        <v>518759</v>
      </c>
      <c r="O7400" s="18">
        <v>12595</v>
      </c>
    </row>
    <row r="7401" spans="1:15" x14ac:dyDescent="0.2">
      <c r="A7401" s="5" t="s">
        <v>15</v>
      </c>
      <c r="B7401" s="13">
        <v>17932651</v>
      </c>
      <c r="C7401" s="6">
        <f t="shared" si="36223"/>
        <v>44248</v>
      </c>
      <c r="D7401" s="5">
        <f t="shared" ref="D7401:D7402" si="37187">N7401-N7400</f>
        <v>1880</v>
      </c>
      <c r="E7401" s="13">
        <f t="shared" ref="E7401:E7402" si="37188">SUM(D7395:D7401)/7</f>
        <v>1592.1428571428571</v>
      </c>
      <c r="F7401" s="13">
        <f t="shared" ref="F7401:F7402" si="37189">SUM(D7397:D7401)/5</f>
        <v>1881.6</v>
      </c>
      <c r="G7401" s="13">
        <f t="shared" ref="G7401:G7402" si="37190">N7401/(B7401/100000)</f>
        <v>2903.3019155951897</v>
      </c>
      <c r="H7401" s="5">
        <f t="shared" si="36216"/>
        <v>344</v>
      </c>
      <c r="I7401" s="5">
        <f t="shared" si="36217"/>
        <v>344</v>
      </c>
      <c r="J7401" s="8">
        <f t="shared" ref="J7401:J7402" si="37191">E7401/(SUM(N7394:N7400)/7)*100</f>
        <v>0.31002520536909689</v>
      </c>
      <c r="K7401" s="5">
        <f t="shared" ref="K7401:K7402" si="37192">O7401-O7400</f>
        <v>26</v>
      </c>
      <c r="L7401" s="8">
        <f t="shared" ref="L7401:L7402" si="37193">SUM(K7395:K7401)/7</f>
        <v>75</v>
      </c>
      <c r="M7401" s="8">
        <f t="shared" ref="M7401:M7402" si="37194">O7401/(B7401/100000)</f>
        <v>70.380001261386283</v>
      </c>
      <c r="N7401" s="5">
        <v>520639</v>
      </c>
      <c r="O7401" s="18">
        <v>12621</v>
      </c>
    </row>
    <row r="7402" spans="1:15" x14ac:dyDescent="0.2">
      <c r="A7402" s="5" t="s">
        <v>15</v>
      </c>
      <c r="B7402" s="13">
        <v>17932651</v>
      </c>
      <c r="C7402" s="6">
        <f t="shared" si="36223"/>
        <v>44249</v>
      </c>
      <c r="D7402" s="5">
        <f t="shared" si="37187"/>
        <v>918</v>
      </c>
      <c r="E7402" s="13">
        <f t="shared" si="37188"/>
        <v>1576.4285714285713</v>
      </c>
      <c r="F7402" s="13">
        <f t="shared" si="37189"/>
        <v>1735.6</v>
      </c>
      <c r="G7402" s="13">
        <f t="shared" si="37190"/>
        <v>2908.4210694782382</v>
      </c>
      <c r="H7402" s="5">
        <f t="shared" si="36216"/>
        <v>345</v>
      </c>
      <c r="I7402" s="5">
        <f t="shared" si="36217"/>
        <v>345</v>
      </c>
      <c r="J7402" s="8">
        <f t="shared" si="37191"/>
        <v>0.30601656011318867</v>
      </c>
      <c r="K7402" s="5">
        <f t="shared" si="37192"/>
        <v>12</v>
      </c>
      <c r="L7402" s="8">
        <f t="shared" si="37193"/>
        <v>73.571428571428569</v>
      </c>
      <c r="M7402" s="8">
        <f t="shared" si="37194"/>
        <v>70.446918305609131</v>
      </c>
      <c r="N7402" s="5">
        <v>521557</v>
      </c>
      <c r="O7402" s="18">
        <v>12633</v>
      </c>
    </row>
    <row r="7403" spans="1:15" x14ac:dyDescent="0.2">
      <c r="A7403" s="5" t="s">
        <v>15</v>
      </c>
      <c r="B7403" s="13">
        <v>17932651</v>
      </c>
      <c r="C7403" s="6">
        <f t="shared" si="36223"/>
        <v>44250</v>
      </c>
      <c r="D7403" s="5">
        <f t="shared" ref="D7403" si="37195">N7403-N7402</f>
        <v>627</v>
      </c>
      <c r="E7403" s="13">
        <f t="shared" ref="E7403" si="37196">SUM(D7397:D7403)/7</f>
        <v>1564.7142857142858</v>
      </c>
      <c r="F7403" s="13">
        <f t="shared" ref="F7403" si="37197">SUM(D7399:D7403)/5</f>
        <v>1447.4</v>
      </c>
      <c r="G7403" s="13">
        <f t="shared" ref="G7403" si="37198">N7403/(B7403/100000)</f>
        <v>2911.9174850388822</v>
      </c>
      <c r="H7403" s="5">
        <f t="shared" si="36216"/>
        <v>346</v>
      </c>
      <c r="I7403" s="5">
        <f t="shared" si="36217"/>
        <v>346</v>
      </c>
      <c r="J7403" s="8">
        <f t="shared" ref="J7403" si="37199">E7403/(SUM(N7396:N7402)/7)*100</f>
        <v>0.30281591429919807</v>
      </c>
      <c r="K7403" s="5">
        <f t="shared" ref="K7403" si="37200">O7403-O7402</f>
        <v>87</v>
      </c>
      <c r="L7403" s="8">
        <f t="shared" ref="L7403" si="37201">SUM(K7397:K7403)/7</f>
        <v>72.571428571428569</v>
      </c>
      <c r="M7403" s="8">
        <f t="shared" ref="M7403" si="37202">O7403/(B7403/100000)</f>
        <v>70.932066876224823</v>
      </c>
      <c r="N7403" s="5">
        <v>522184</v>
      </c>
      <c r="O7403" s="18">
        <v>12720</v>
      </c>
    </row>
    <row r="7404" spans="1:15" x14ac:dyDescent="0.2">
      <c r="A7404" s="5" t="s">
        <v>15</v>
      </c>
      <c r="B7404" s="13">
        <v>17932651</v>
      </c>
      <c r="C7404" s="6">
        <f t="shared" si="36223"/>
        <v>44251</v>
      </c>
      <c r="D7404" s="5">
        <f t="shared" ref="D7404" si="37203">N7404-N7403</f>
        <v>1838</v>
      </c>
      <c r="E7404" s="13">
        <f t="shared" ref="E7404" si="37204">SUM(D7398:D7404)/7</f>
        <v>1591.8571428571429</v>
      </c>
      <c r="F7404" s="13">
        <f t="shared" ref="F7404" si="37205">SUM(D7400:D7404)/5</f>
        <v>1397</v>
      </c>
      <c r="G7404" s="13">
        <f t="shared" ref="G7404" si="37206">N7404/(B7404/100000)</f>
        <v>2922.1669456456825</v>
      </c>
      <c r="H7404" s="5">
        <f t="shared" si="36216"/>
        <v>347</v>
      </c>
      <c r="I7404" s="5">
        <f t="shared" si="36217"/>
        <v>347</v>
      </c>
      <c r="J7404" s="8">
        <f t="shared" ref="J7404" si="37207">E7404/(SUM(N7397:N7403)/7)*100</f>
        <v>0.30713875019914544</v>
      </c>
      <c r="K7404" s="5">
        <f t="shared" ref="K7404" si="37208">O7404-O7403</f>
        <v>80</v>
      </c>
      <c r="L7404" s="8">
        <f t="shared" ref="L7404" si="37209">SUM(K7398:K7404)/7</f>
        <v>65.428571428571431</v>
      </c>
      <c r="M7404" s="8">
        <f t="shared" ref="M7404" si="37210">O7404/(B7404/100000)</f>
        <v>71.378180504377184</v>
      </c>
      <c r="N7404" s="5">
        <v>524022</v>
      </c>
      <c r="O7404" s="18">
        <v>12800</v>
      </c>
    </row>
    <row r="7405" spans="1:15" x14ac:dyDescent="0.2">
      <c r="A7405" s="5" t="s">
        <v>15</v>
      </c>
      <c r="B7405" s="13">
        <v>17932651</v>
      </c>
      <c r="C7405" s="6">
        <f t="shared" si="36223"/>
        <v>44252</v>
      </c>
      <c r="D7405" s="5">
        <f t="shared" ref="D7405" si="37211">N7405-N7404</f>
        <v>2673</v>
      </c>
      <c r="E7405" s="13">
        <f t="shared" ref="E7405" si="37212">SUM(D7399:D7405)/7</f>
        <v>1678.2857142857142</v>
      </c>
      <c r="F7405" s="13">
        <f t="shared" ref="F7405" si="37213">SUM(D7401:D7405)/5</f>
        <v>1587.2</v>
      </c>
      <c r="G7405" s="13">
        <f t="shared" ref="G7405" si="37214">N7405/(B7405/100000)</f>
        <v>2937.0727172463235</v>
      </c>
      <c r="H7405" s="5">
        <f t="shared" si="36216"/>
        <v>348</v>
      </c>
      <c r="I7405" s="5">
        <f t="shared" si="36217"/>
        <v>348</v>
      </c>
      <c r="J7405" s="8">
        <f t="shared" ref="J7405" si="37215">E7405/(SUM(N7398:N7404)/7)*100</f>
        <v>0.32282308069615251</v>
      </c>
      <c r="K7405" s="5">
        <f t="shared" ref="K7405" si="37216">O7405-O7404</f>
        <v>75</v>
      </c>
      <c r="L7405" s="8">
        <f t="shared" ref="L7405" si="37217">SUM(K7399:K7405)/7</f>
        <v>64.428571428571431</v>
      </c>
      <c r="M7405" s="8">
        <f t="shared" ref="M7405" si="37218">O7405/(B7405/100000)</f>
        <v>71.796412030770014</v>
      </c>
      <c r="N7405" s="5">
        <v>526695</v>
      </c>
      <c r="O7405" s="18">
        <v>12875</v>
      </c>
    </row>
    <row r="7406" spans="1:15" x14ac:dyDescent="0.2">
      <c r="A7406" s="5" t="s">
        <v>15</v>
      </c>
      <c r="B7406" s="13">
        <v>17932651</v>
      </c>
      <c r="C7406" s="6">
        <f t="shared" si="36223"/>
        <v>44253</v>
      </c>
      <c r="D7406" s="5">
        <f t="shared" ref="D7406" si="37219">N7406-N7405</f>
        <v>1995</v>
      </c>
      <c r="E7406" s="13">
        <f t="shared" ref="E7406" si="37220">SUM(D7400:D7406)/7</f>
        <v>1664.7142857142858</v>
      </c>
      <c r="F7406" s="13">
        <f t="shared" ref="F7406" si="37221">SUM(D7402:D7406)/5</f>
        <v>1610.2</v>
      </c>
      <c r="G7406" s="13">
        <f t="shared" ref="G7406" si="37222">N7406/(B7406/100000)</f>
        <v>2948.1976758483725</v>
      </c>
      <c r="H7406" s="5">
        <f t="shared" si="36216"/>
        <v>349</v>
      </c>
      <c r="I7406" s="5">
        <f t="shared" si="36217"/>
        <v>349</v>
      </c>
      <c r="J7406" s="8">
        <f t="shared" ref="J7406" si="37223">E7406/(SUM(N7399:N7405)/7)*100</f>
        <v>0.31918218364657636</v>
      </c>
      <c r="K7406" s="5">
        <f t="shared" ref="K7406" si="37224">O7406-O7405</f>
        <v>83</v>
      </c>
      <c r="L7406" s="8">
        <f t="shared" ref="L7406" si="37225">SUM(K7400:K7406)/7</f>
        <v>62.571428571428569</v>
      </c>
      <c r="M7406" s="8">
        <f t="shared" ref="M7406" si="37226">O7406/(B7406/100000)</f>
        <v>72.25925491997809</v>
      </c>
      <c r="N7406" s="5">
        <v>528690</v>
      </c>
      <c r="O7406" s="18">
        <v>12958</v>
      </c>
    </row>
    <row r="7407" spans="1:15" x14ac:dyDescent="0.2">
      <c r="A7407" s="5" t="s">
        <v>15</v>
      </c>
      <c r="B7407" s="13">
        <v>17932651</v>
      </c>
      <c r="C7407" s="6">
        <f t="shared" si="36223"/>
        <v>44254</v>
      </c>
      <c r="D7407" s="5">
        <f t="shared" ref="D7407" si="37227">N7407-N7406</f>
        <v>2013</v>
      </c>
      <c r="E7407" s="13">
        <f t="shared" ref="E7407" si="37228">SUM(D7401:D7407)/7</f>
        <v>1706.2857142857142</v>
      </c>
      <c r="F7407" s="13">
        <f t="shared" ref="F7407" si="37229">SUM(D7403:D7407)/5</f>
        <v>1829.2</v>
      </c>
      <c r="G7407" s="13">
        <f t="shared" ref="G7407" si="37230">N7407/(B7407/100000)</f>
        <v>2959.4230100167565</v>
      </c>
      <c r="H7407" s="5">
        <f t="shared" si="36216"/>
        <v>350</v>
      </c>
      <c r="I7407" s="5">
        <f t="shared" si="36217"/>
        <v>350</v>
      </c>
      <c r="J7407" s="8">
        <f t="shared" ref="J7407" si="37231">E7407/(SUM(N7400:N7406)/7)*100</f>
        <v>0.326111945078642</v>
      </c>
      <c r="K7407" s="5">
        <f t="shared" ref="K7407" si="37232">O7407-O7406</f>
        <v>70</v>
      </c>
      <c r="L7407" s="8">
        <f t="shared" ref="L7407" si="37233">SUM(K7401:K7407)/7</f>
        <v>61.857142857142854</v>
      </c>
      <c r="M7407" s="8">
        <f t="shared" ref="M7407" si="37234">O7407/(B7407/100000)</f>
        <v>72.64960434461139</v>
      </c>
      <c r="N7407" s="5">
        <v>530703</v>
      </c>
      <c r="O7407" s="18">
        <v>13028</v>
      </c>
    </row>
    <row r="7408" spans="1:15" x14ac:dyDescent="0.2">
      <c r="A7408" s="5" t="s">
        <v>15</v>
      </c>
      <c r="B7408" s="13">
        <v>17932651</v>
      </c>
      <c r="C7408" s="6">
        <f t="shared" si="36223"/>
        <v>44255</v>
      </c>
      <c r="D7408" s="5">
        <f t="shared" ref="D7408" si="37235">N7408-N7407</f>
        <v>1641</v>
      </c>
      <c r="E7408" s="13">
        <f t="shared" ref="E7408" si="37236">SUM(D7402:D7408)/7</f>
        <v>1672.1428571428571</v>
      </c>
      <c r="F7408" s="13">
        <f t="shared" ref="F7408" si="37237">SUM(D7404:D7408)/5</f>
        <v>2032</v>
      </c>
      <c r="G7408" s="13">
        <f t="shared" ref="G7408" si="37238">N7408/(B7408/100000)</f>
        <v>2968.5739158142314</v>
      </c>
      <c r="H7408" s="5">
        <f t="shared" si="36216"/>
        <v>351</v>
      </c>
      <c r="I7408" s="5">
        <f t="shared" si="36217"/>
        <v>351</v>
      </c>
      <c r="J7408" s="8">
        <f t="shared" ref="J7408" si="37239">E7408/(SUM(N7401:N7407)/7)*100</f>
        <v>0.3185476079673642</v>
      </c>
      <c r="K7408" s="5">
        <f t="shared" ref="K7408" si="37240">O7408-O7407</f>
        <v>16</v>
      </c>
      <c r="L7408" s="8">
        <f t="shared" ref="L7408" si="37241">SUM(K7402:K7408)/7</f>
        <v>60.428571428571431</v>
      </c>
      <c r="M7408" s="8">
        <f t="shared" ref="M7408" si="37242">O7408/(B7408/100000)</f>
        <v>72.738827070241868</v>
      </c>
      <c r="N7408" s="5">
        <v>532344</v>
      </c>
      <c r="O7408" s="18">
        <v>13044</v>
      </c>
    </row>
    <row r="7409" spans="1:15" x14ac:dyDescent="0.2">
      <c r="A7409" s="5" t="s">
        <v>15</v>
      </c>
      <c r="B7409" s="13">
        <v>17932651</v>
      </c>
      <c r="C7409" s="6">
        <f t="shared" si="36223"/>
        <v>44256</v>
      </c>
      <c r="D7409" s="5">
        <f t="shared" ref="D7409" si="37243">N7409-N7408</f>
        <v>804</v>
      </c>
      <c r="E7409" s="13">
        <f t="shared" ref="E7409" si="37244">SUM(D7403:D7409)/7</f>
        <v>1655.8571428571429</v>
      </c>
      <c r="F7409" s="13">
        <f t="shared" ref="F7409" si="37245">SUM(D7405:D7409)/5</f>
        <v>1825.2</v>
      </c>
      <c r="G7409" s="13">
        <f t="shared" ref="G7409" si="37246">N7409/(B7409/100000)</f>
        <v>2973.0573577771629</v>
      </c>
      <c r="H7409" s="5">
        <f t="shared" si="36216"/>
        <v>352</v>
      </c>
      <c r="I7409" s="5">
        <f t="shared" si="36217"/>
        <v>352</v>
      </c>
      <c r="J7409" s="8">
        <f t="shared" ref="J7409" si="37247">E7409/(SUM(N7402:N7408)/7)*100</f>
        <v>0.31444348440600678</v>
      </c>
      <c r="K7409" s="5">
        <f t="shared" ref="K7409" si="37248">O7409-O7408</f>
        <v>15</v>
      </c>
      <c r="L7409" s="8">
        <f t="shared" ref="L7409" si="37249">SUM(K7403:K7409)/7</f>
        <v>60.857142857142854</v>
      </c>
      <c r="M7409" s="8">
        <f t="shared" ref="M7409" si="37250">O7409/(B7409/100000)</f>
        <v>72.822473375520431</v>
      </c>
      <c r="N7409" s="5">
        <v>533148</v>
      </c>
      <c r="O7409" s="18">
        <v>13059</v>
      </c>
    </row>
    <row r="7410" spans="1:15" x14ac:dyDescent="0.2">
      <c r="A7410" s="5" t="s">
        <v>15</v>
      </c>
      <c r="B7410" s="13">
        <v>17932651</v>
      </c>
      <c r="C7410" s="6">
        <f t="shared" si="36223"/>
        <v>44257</v>
      </c>
      <c r="D7410" s="5">
        <f t="shared" ref="D7410" si="37251">N7410-N7409</f>
        <v>723</v>
      </c>
      <c r="E7410" s="13">
        <f t="shared" ref="E7410" si="37252">SUM(D7404:D7410)/7</f>
        <v>1669.5714285714287</v>
      </c>
      <c r="F7410" s="13">
        <f t="shared" ref="F7410" si="37253">SUM(D7406:D7410)/5</f>
        <v>1435.2</v>
      </c>
      <c r="G7410" s="13">
        <f t="shared" ref="G7410" si="37254">N7410/(B7410/100000)</f>
        <v>2977.0891096915898</v>
      </c>
      <c r="H7410" s="5">
        <f t="shared" si="36216"/>
        <v>353</v>
      </c>
      <c r="I7410" s="5">
        <f t="shared" si="36217"/>
        <v>353</v>
      </c>
      <c r="J7410" s="8">
        <f t="shared" ref="J7410" si="37255">E7410/(SUM(N7403:N7409)/7)*100</f>
        <v>0.3160539847357311</v>
      </c>
      <c r="K7410" s="5">
        <f t="shared" ref="K7410" si="37256">O7410-O7409</f>
        <v>82</v>
      </c>
      <c r="L7410" s="8">
        <f t="shared" ref="L7410" si="37257">SUM(K7404:K7410)/7</f>
        <v>60.142857142857146</v>
      </c>
      <c r="M7410" s="8">
        <f t="shared" ref="M7410" si="37258">O7410/(B7410/100000)</f>
        <v>73.279739844376607</v>
      </c>
      <c r="N7410" s="5">
        <v>533871</v>
      </c>
      <c r="O7410" s="18">
        <v>13141</v>
      </c>
    </row>
    <row r="7411" spans="1:15" x14ac:dyDescent="0.2">
      <c r="A7411" s="5" t="s">
        <v>15</v>
      </c>
      <c r="B7411" s="13">
        <v>17932651</v>
      </c>
      <c r="C7411" s="6">
        <f t="shared" si="36223"/>
        <v>44258</v>
      </c>
      <c r="D7411" s="5">
        <f t="shared" ref="D7411" si="37259">N7411-N7410</f>
        <v>1867</v>
      </c>
      <c r="E7411" s="13">
        <f t="shared" ref="E7411" si="37260">SUM(D7405:D7411)/7</f>
        <v>1673.7142857142858</v>
      </c>
      <c r="F7411" s="13">
        <f t="shared" ref="F7411" si="37261">SUM(D7407:D7411)/5</f>
        <v>1409.6</v>
      </c>
      <c r="G7411" s="13">
        <f t="shared" ref="G7411" si="37262">N7411/(B7411/100000)</f>
        <v>2987.5002864885955</v>
      </c>
      <c r="H7411" s="5">
        <f t="shared" si="36216"/>
        <v>354</v>
      </c>
      <c r="I7411" s="5">
        <f t="shared" si="36217"/>
        <v>354</v>
      </c>
      <c r="J7411" s="8">
        <f t="shared" ref="J7411" si="37263">E7411/(SUM(N7404:N7410)/7)*100</f>
        <v>0.31584001285357782</v>
      </c>
      <c r="K7411" s="5">
        <f t="shared" ref="K7411" si="37264">O7411-O7410</f>
        <v>54</v>
      </c>
      <c r="L7411" s="8">
        <f t="shared" ref="L7411" si="37265">SUM(K7405:K7411)/7</f>
        <v>56.428571428571431</v>
      </c>
      <c r="M7411" s="8">
        <f t="shared" ref="M7411" si="37266">O7411/(B7411/100000)</f>
        <v>73.580866543379443</v>
      </c>
      <c r="N7411" s="5">
        <v>535738</v>
      </c>
      <c r="O7411" s="18">
        <v>13195</v>
      </c>
    </row>
    <row r="7412" spans="1:15" x14ac:dyDescent="0.2">
      <c r="A7412" s="5" t="s">
        <v>15</v>
      </c>
      <c r="B7412" s="13">
        <v>17932651</v>
      </c>
      <c r="C7412" s="6">
        <f t="shared" si="36223"/>
        <v>44259</v>
      </c>
      <c r="D7412" s="5">
        <f t="shared" ref="D7412" si="37267">N7412-N7411</f>
        <v>2473</v>
      </c>
      <c r="E7412" s="13">
        <f t="shared" ref="E7412" si="37268">SUM(D7406:D7412)/7</f>
        <v>1645.1428571428571</v>
      </c>
      <c r="F7412" s="13">
        <f t="shared" ref="F7412" si="37269">SUM(D7408:D7412)/5</f>
        <v>1501.6</v>
      </c>
      <c r="G7412" s="13">
        <f t="shared" ref="G7412" si="37270">N7412/(B7412/100000)</f>
        <v>3001.2907740188552</v>
      </c>
      <c r="H7412" s="5">
        <f t="shared" si="36216"/>
        <v>355</v>
      </c>
      <c r="I7412" s="5">
        <f t="shared" si="36217"/>
        <v>355</v>
      </c>
      <c r="J7412" s="8">
        <f t="shared" ref="J7412" si="37271">E7412/(SUM(N7405:N7411)/7)*100</f>
        <v>0.3094709782276579</v>
      </c>
      <c r="K7412" s="5">
        <f t="shared" ref="K7412" si="37272">O7412-O7411</f>
        <v>69</v>
      </c>
      <c r="L7412" s="8">
        <f t="shared" ref="L7412" si="37273">SUM(K7406:K7412)/7</f>
        <v>55.571428571428569</v>
      </c>
      <c r="M7412" s="8">
        <f t="shared" ref="M7412" si="37274">O7412/(B7412/100000)</f>
        <v>73.965639547660857</v>
      </c>
      <c r="N7412" s="5">
        <v>538211</v>
      </c>
      <c r="O7412" s="18">
        <v>13264</v>
      </c>
    </row>
    <row r="7413" spans="1:15" x14ac:dyDescent="0.2">
      <c r="A7413" s="5" t="s">
        <v>15</v>
      </c>
      <c r="B7413" s="13">
        <v>17932651</v>
      </c>
      <c r="C7413" s="6">
        <f t="shared" si="36223"/>
        <v>44260</v>
      </c>
      <c r="D7413" s="5">
        <f t="shared" ref="D7413" si="37275">N7413-N7412</f>
        <v>2210</v>
      </c>
      <c r="E7413" s="13">
        <f t="shared" ref="E7413" si="37276">SUM(D7407:D7413)/7</f>
        <v>1675.8571428571429</v>
      </c>
      <c r="F7413" s="13">
        <f t="shared" ref="F7413" si="37277">SUM(D7409:D7413)/5</f>
        <v>1615.4</v>
      </c>
      <c r="G7413" s="13">
        <f t="shared" ref="G7413" si="37278">N7413/(B7413/100000)</f>
        <v>3013.6146629965638</v>
      </c>
      <c r="H7413" s="5">
        <f t="shared" si="36216"/>
        <v>356</v>
      </c>
      <c r="I7413" s="5">
        <f t="shared" si="36217"/>
        <v>356</v>
      </c>
      <c r="J7413" s="8">
        <f t="shared" ref="J7413" si="37279">E7413/(SUM(N7406:N7412)/7)*100</f>
        <v>0.31427610807711831</v>
      </c>
      <c r="K7413" s="5">
        <f t="shared" ref="K7413" si="37280">O7413-O7412</f>
        <v>46</v>
      </c>
      <c r="L7413" s="8">
        <f t="shared" ref="L7413" si="37281">SUM(K7407:K7413)/7</f>
        <v>50.285714285714285</v>
      </c>
      <c r="M7413" s="8">
        <f t="shared" ref="M7413" si="37282">O7413/(B7413/100000)</f>
        <v>74.222154883848461</v>
      </c>
      <c r="N7413" s="5">
        <v>540421</v>
      </c>
      <c r="O7413" s="18">
        <v>13310</v>
      </c>
    </row>
    <row r="7414" spans="1:15" x14ac:dyDescent="0.2">
      <c r="A7414" s="5" t="s">
        <v>15</v>
      </c>
      <c r="B7414" s="13">
        <v>17932651</v>
      </c>
      <c r="C7414" s="6">
        <f t="shared" si="36223"/>
        <v>44261</v>
      </c>
      <c r="D7414" s="5">
        <f t="shared" ref="D7414" si="37283">N7414-N7413</f>
        <v>1982</v>
      </c>
      <c r="E7414" s="13">
        <f t="shared" ref="E7414" si="37284">SUM(D7408:D7414)/7</f>
        <v>1671.4285714285713</v>
      </c>
      <c r="F7414" s="13">
        <f t="shared" ref="F7414" si="37285">SUM(D7410:D7414)/5</f>
        <v>1851</v>
      </c>
      <c r="G7414" s="13">
        <f t="shared" ref="G7414" si="37286">N7414/(B7414/100000)</f>
        <v>3024.6671281340386</v>
      </c>
      <c r="H7414" s="5">
        <f t="shared" si="36216"/>
        <v>357</v>
      </c>
      <c r="I7414" s="5">
        <f t="shared" si="36217"/>
        <v>357</v>
      </c>
      <c r="J7414" s="8">
        <f t="shared" ref="J7414" si="37287">E7414/(SUM(N7407:N7413)/7)*100</f>
        <v>0.31246361267758349</v>
      </c>
      <c r="K7414" s="5">
        <f t="shared" ref="K7414" si="37288">O7414-O7413</f>
        <v>53</v>
      </c>
      <c r="L7414" s="8">
        <f t="shared" ref="L7414" si="37289">SUM(K7408:K7414)/7</f>
        <v>47.857142857142854</v>
      </c>
      <c r="M7414" s="8">
        <f t="shared" ref="M7414" si="37290">O7414/(B7414/100000)</f>
        <v>74.517705162499396</v>
      </c>
      <c r="N7414" s="5">
        <v>542403</v>
      </c>
      <c r="O7414" s="18">
        <v>13363</v>
      </c>
    </row>
    <row r="7415" spans="1:15" x14ac:dyDescent="0.2">
      <c r="A7415" s="5" t="s">
        <v>15</v>
      </c>
      <c r="B7415" s="13">
        <v>17932651</v>
      </c>
      <c r="C7415" s="6">
        <f t="shared" si="36223"/>
        <v>44262</v>
      </c>
      <c r="D7415" s="5">
        <f t="shared" ref="D7415" si="37291">N7415-N7414</f>
        <v>1685</v>
      </c>
      <c r="E7415" s="13">
        <f t="shared" ref="E7415" si="37292">SUM(D7409:D7415)/7</f>
        <v>1677.7142857142858</v>
      </c>
      <c r="F7415" s="13">
        <f t="shared" ref="F7415" si="37293">SUM(D7411:D7415)/5</f>
        <v>2043.4</v>
      </c>
      <c r="G7415" s="13">
        <f t="shared" ref="G7415" si="37294">N7415/(B7415/100000)</f>
        <v>3034.0633964269978</v>
      </c>
      <c r="H7415" s="5">
        <f t="shared" si="36216"/>
        <v>358</v>
      </c>
      <c r="I7415" s="5">
        <f t="shared" si="36217"/>
        <v>358</v>
      </c>
      <c r="J7415" s="8">
        <f t="shared" ref="J7415" si="37295">E7415/(SUM(N7408:N7414)/7)*100</f>
        <v>0.31266173535782515</v>
      </c>
      <c r="K7415" s="5">
        <f t="shared" ref="K7415" si="37296">O7415-O7414</f>
        <v>14</v>
      </c>
      <c r="L7415" s="8">
        <f t="shared" ref="L7415" si="37297">SUM(K7409:K7415)/7</f>
        <v>47.571428571428569</v>
      </c>
      <c r="M7415" s="8">
        <f t="shared" ref="M7415" si="37298">O7415/(B7415/100000)</f>
        <v>74.595775047426059</v>
      </c>
      <c r="N7415" s="5">
        <v>544088</v>
      </c>
      <c r="O7415" s="18">
        <v>13377</v>
      </c>
    </row>
    <row r="7416" spans="1:15" x14ac:dyDescent="0.2">
      <c r="A7416" s="5" t="s">
        <v>15</v>
      </c>
      <c r="B7416" s="13">
        <v>17932651</v>
      </c>
      <c r="C7416" s="6">
        <f t="shared" si="36223"/>
        <v>44263</v>
      </c>
      <c r="D7416" s="5">
        <f t="shared" ref="D7416" si="37299">N7416-N7415</f>
        <v>849</v>
      </c>
      <c r="E7416" s="13">
        <f t="shared" ref="E7416" si="37300">SUM(D7410:D7416)/7</f>
        <v>1684.1428571428571</v>
      </c>
      <c r="F7416" s="13">
        <f t="shared" ref="F7416" si="37301">SUM(D7412:D7416)/5</f>
        <v>1839.8</v>
      </c>
      <c r="G7416" s="13">
        <f t="shared" ref="G7416" si="37302">N7416/(B7416/100000)</f>
        <v>3038.7977773057646</v>
      </c>
      <c r="H7416" s="5">
        <f t="shared" si="36216"/>
        <v>359</v>
      </c>
      <c r="I7416" s="5">
        <f t="shared" si="36217"/>
        <v>359</v>
      </c>
      <c r="J7416" s="8">
        <f t="shared" ref="J7416" si="37303">E7416/(SUM(N7409:N7415)/7)*100</f>
        <v>0.31288151427327832</v>
      </c>
      <c r="K7416" s="5">
        <f t="shared" ref="K7416" si="37304">O7416-O7415</f>
        <v>3</v>
      </c>
      <c r="L7416" s="8">
        <f t="shared" ref="L7416" si="37305">SUM(K7410:K7416)/7</f>
        <v>45.857142857142854</v>
      </c>
      <c r="M7416" s="8">
        <f t="shared" ref="M7416" si="37306">O7416/(B7416/100000)</f>
        <v>74.612504308481775</v>
      </c>
      <c r="N7416" s="5">
        <v>544937</v>
      </c>
      <c r="O7416" s="18">
        <v>13380</v>
      </c>
    </row>
    <row r="7417" spans="1:15" x14ac:dyDescent="0.2">
      <c r="A7417" s="5" t="s">
        <v>15</v>
      </c>
      <c r="B7417" s="13">
        <v>17932651</v>
      </c>
      <c r="C7417" s="6">
        <f t="shared" si="36223"/>
        <v>44264</v>
      </c>
      <c r="D7417" s="5">
        <f t="shared" ref="D7417" si="37307">N7417-N7416</f>
        <v>937</v>
      </c>
      <c r="E7417" s="13">
        <f t="shared" ref="E7417" si="37308">SUM(D7411:D7417)/7</f>
        <v>1714.7142857142858</v>
      </c>
      <c r="F7417" s="13">
        <f t="shared" ref="F7417" si="37309">SUM(D7413:D7417)/5</f>
        <v>1532.6</v>
      </c>
      <c r="G7417" s="13">
        <f t="shared" ref="G7417" si="37310">N7417/(B7417/100000)</f>
        <v>3044.0228831754989</v>
      </c>
      <c r="H7417" s="5">
        <f t="shared" si="36216"/>
        <v>360</v>
      </c>
      <c r="I7417" s="5">
        <f t="shared" si="36217"/>
        <v>360</v>
      </c>
      <c r="J7417" s="8">
        <f t="shared" ref="J7417" si="37311">E7417/(SUM(N7410:N7416)/7)*100</f>
        <v>0.31756749069825957</v>
      </c>
      <c r="K7417" s="5">
        <f t="shared" ref="K7417" si="37312">O7417-O7416</f>
        <v>66</v>
      </c>
      <c r="L7417" s="8">
        <f t="shared" ref="L7417" si="37313">SUM(K7411:K7417)/7</f>
        <v>43.571428571428569</v>
      </c>
      <c r="M7417" s="8">
        <f t="shared" ref="M7417" si="37314">O7417/(B7417/100000)</f>
        <v>74.980548051707459</v>
      </c>
      <c r="N7417" s="5">
        <v>545874</v>
      </c>
      <c r="O7417" s="18">
        <v>13446</v>
      </c>
    </row>
    <row r="7418" spans="1:15" x14ac:dyDescent="0.2">
      <c r="A7418" s="5" t="s">
        <v>15</v>
      </c>
      <c r="B7418" s="13">
        <v>17932651</v>
      </c>
      <c r="C7418" s="6">
        <f t="shared" si="36223"/>
        <v>44265</v>
      </c>
      <c r="D7418" s="5">
        <f t="shared" ref="D7418" si="37315">N7418-N7417</f>
        <v>2107</v>
      </c>
      <c r="E7418" s="13">
        <f t="shared" ref="E7418" si="37316">SUM(D7412:D7418)/7</f>
        <v>1749</v>
      </c>
      <c r="F7418" s="13">
        <f t="shared" ref="F7418" si="37317">SUM(D7414:D7418)/5</f>
        <v>1512</v>
      </c>
      <c r="G7418" s="13">
        <f t="shared" ref="G7418" si="37318">N7418/(B7418/100000)</f>
        <v>3055.7724008569617</v>
      </c>
      <c r="H7418" s="5">
        <f t="shared" si="36216"/>
        <v>361</v>
      </c>
      <c r="I7418" s="5">
        <f t="shared" si="36217"/>
        <v>361</v>
      </c>
      <c r="J7418" s="8">
        <f t="shared" ref="J7418" si="37319">E7418/(SUM(N7411:N7417)/7)*100</f>
        <v>0.32289185351475552</v>
      </c>
      <c r="K7418" s="5">
        <f t="shared" ref="K7418" si="37320">O7418-O7417</f>
        <v>40</v>
      </c>
      <c r="L7418" s="8">
        <f t="shared" ref="L7418" si="37321">SUM(K7412:K7418)/7</f>
        <v>41.571428571428569</v>
      </c>
      <c r="M7418" s="8">
        <f t="shared" ref="M7418" si="37322">O7418/(B7418/100000)</f>
        <v>75.203604865783646</v>
      </c>
      <c r="N7418" s="5">
        <v>547981</v>
      </c>
      <c r="O7418" s="18">
        <v>13486</v>
      </c>
    </row>
    <row r="7419" spans="1:15" x14ac:dyDescent="0.2">
      <c r="A7419" s="5" t="s">
        <v>15</v>
      </c>
      <c r="B7419" s="13">
        <v>17932651</v>
      </c>
      <c r="C7419" s="6">
        <f t="shared" si="36223"/>
        <v>44266</v>
      </c>
      <c r="D7419" s="5">
        <f t="shared" ref="D7419" si="37323">N7419-N7418</f>
        <v>3015</v>
      </c>
      <c r="E7419" s="13">
        <f t="shared" ref="E7419" si="37324">SUM(D7413:D7419)/7</f>
        <v>1826.4285714285713</v>
      </c>
      <c r="F7419" s="13">
        <f t="shared" ref="F7419" si="37325">SUM(D7415:D7419)/5</f>
        <v>1718.6</v>
      </c>
      <c r="G7419" s="13">
        <f t="shared" ref="G7419" si="37326">N7419/(B7419/100000)</f>
        <v>3072.5853082179538</v>
      </c>
      <c r="H7419" s="5">
        <f t="shared" si="36216"/>
        <v>362</v>
      </c>
      <c r="I7419" s="5">
        <f t="shared" si="36217"/>
        <v>362</v>
      </c>
      <c r="J7419" s="8">
        <f t="shared" ref="J7419" si="37327">E7419/(SUM(N7412:N7418)/7)*100</f>
        <v>0.33610109584467585</v>
      </c>
      <c r="K7419" s="5">
        <f t="shared" ref="K7419" si="37328">O7419-O7418</f>
        <v>78</v>
      </c>
      <c r="L7419" s="8">
        <f t="shared" ref="L7419" si="37329">SUM(K7413:K7419)/7</f>
        <v>42.857142857142854</v>
      </c>
      <c r="M7419" s="8">
        <f t="shared" ref="M7419" si="37330">O7419/(B7419/100000)</f>
        <v>75.638565653232192</v>
      </c>
      <c r="N7419" s="5">
        <v>550996</v>
      </c>
      <c r="O7419" s="18">
        <v>13564</v>
      </c>
    </row>
    <row r="7420" spans="1:15" x14ac:dyDescent="0.2">
      <c r="A7420" s="5" t="s">
        <v>15</v>
      </c>
      <c r="B7420" s="13">
        <v>17932651</v>
      </c>
      <c r="C7420" s="6">
        <f t="shared" si="36223"/>
        <v>44267</v>
      </c>
      <c r="D7420" s="5">
        <f t="shared" ref="D7420" si="37331">N7420-N7419</f>
        <v>2798</v>
      </c>
      <c r="E7420" s="13">
        <f t="shared" ref="E7420" si="37332">SUM(D7414:D7420)/7</f>
        <v>1910.4285714285713</v>
      </c>
      <c r="F7420" s="13">
        <f t="shared" ref="F7420" si="37333">SUM(D7416:D7420)/5</f>
        <v>1941.2</v>
      </c>
      <c r="G7420" s="13">
        <f t="shared" ref="G7420" si="37334">N7420/(B7420/100000)</f>
        <v>3088.1881323625826</v>
      </c>
      <c r="H7420" s="5">
        <f t="shared" si="36216"/>
        <v>363</v>
      </c>
      <c r="I7420" s="5">
        <f t="shared" si="36217"/>
        <v>363</v>
      </c>
      <c r="J7420" s="8">
        <f t="shared" ref="J7420" si="37335">E7420/(SUM(N7413:N7419)/7)*100</f>
        <v>0.35038121937799666</v>
      </c>
      <c r="K7420" s="5">
        <f t="shared" ref="K7420" si="37336">O7420-O7419</f>
        <v>41</v>
      </c>
      <c r="L7420" s="8">
        <f t="shared" ref="L7420" si="37337">SUM(K7414:K7420)/7</f>
        <v>42.142857142857146</v>
      </c>
      <c r="M7420" s="8">
        <f t="shared" ref="M7420" si="37338">O7420/(B7420/100000)</f>
        <v>75.86719888766028</v>
      </c>
      <c r="N7420" s="5">
        <v>553794</v>
      </c>
      <c r="O7420" s="18">
        <v>13605</v>
      </c>
    </row>
    <row r="7421" spans="1:15" x14ac:dyDescent="0.2">
      <c r="A7421" s="5" t="s">
        <v>15</v>
      </c>
      <c r="B7421" s="13">
        <v>17932651</v>
      </c>
      <c r="C7421" s="6">
        <f t="shared" si="36223"/>
        <v>44268</v>
      </c>
      <c r="D7421" s="5">
        <f t="shared" ref="D7421" si="37339">N7421-N7420</f>
        <v>2504</v>
      </c>
      <c r="E7421" s="13">
        <f t="shared" ref="E7421" si="37340">SUM(D7415:D7421)/7</f>
        <v>1985</v>
      </c>
      <c r="F7421" s="13">
        <f t="shared" ref="F7421" si="37341">SUM(D7417:D7421)/5</f>
        <v>2272.1999999999998</v>
      </c>
      <c r="G7421" s="13">
        <f t="shared" ref="G7421" si="37342">N7421/(B7421/100000)</f>
        <v>3102.151488923751</v>
      </c>
      <c r="H7421" s="5">
        <f t="shared" si="36216"/>
        <v>364</v>
      </c>
      <c r="I7421" s="5">
        <f t="shared" si="36217"/>
        <v>364</v>
      </c>
      <c r="J7421" s="8">
        <f t="shared" ref="J7421" si="37343">E7421/(SUM(N7414:N7420)/7)*100</f>
        <v>0.3627868189457486</v>
      </c>
      <c r="K7421" s="5">
        <f t="shared" ref="K7421" si="37344">O7421-O7420</f>
        <v>39</v>
      </c>
      <c r="L7421" s="8">
        <f t="shared" ref="L7421" si="37345">SUM(K7415:K7421)/7</f>
        <v>40.142857142857146</v>
      </c>
      <c r="M7421" s="8">
        <f t="shared" ref="M7421" si="37346">O7421/(B7421/100000)</f>
        <v>76.084679281384552</v>
      </c>
      <c r="N7421" s="5">
        <v>556298</v>
      </c>
      <c r="O7421" s="18">
        <v>13644</v>
      </c>
    </row>
    <row r="7422" spans="1:15" x14ac:dyDescent="0.2">
      <c r="A7422" s="5" t="s">
        <v>15</v>
      </c>
      <c r="B7422" s="13">
        <v>17932651</v>
      </c>
      <c r="C7422" s="6">
        <f t="shared" si="36223"/>
        <v>44269</v>
      </c>
      <c r="D7422" s="5">
        <f t="shared" ref="D7422" si="37347">N7422-N7421</f>
        <v>2299</v>
      </c>
      <c r="E7422" s="13">
        <f t="shared" ref="E7422" si="37348">SUM(D7416:D7422)/7</f>
        <v>2072.7142857142858</v>
      </c>
      <c r="F7422" s="13">
        <f t="shared" ref="F7422" si="37349">SUM(D7418:D7422)/5</f>
        <v>2544.6</v>
      </c>
      <c r="G7422" s="13">
        <f t="shared" ref="G7422" si="37350">N7422/(B7422/100000)</f>
        <v>3114.9716793127795</v>
      </c>
      <c r="H7422" s="5">
        <f t="shared" si="36216"/>
        <v>365</v>
      </c>
      <c r="I7422" s="5">
        <f t="shared" si="36217"/>
        <v>365</v>
      </c>
      <c r="J7422" s="8">
        <f t="shared" ref="J7422" si="37351">E7422/(SUM(N7415:N7421)/7)*100</f>
        <v>0.37744851153807735</v>
      </c>
      <c r="K7422" s="5">
        <f t="shared" ref="K7422" si="37352">O7422-O7421</f>
        <v>12</v>
      </c>
      <c r="L7422" s="8">
        <f t="shared" ref="L7422" si="37353">SUM(K7416:K7422)/7</f>
        <v>39.857142857142854</v>
      </c>
      <c r="M7422" s="8">
        <f t="shared" ref="M7422" si="37354">O7422/(B7422/100000)</f>
        <v>76.1515963256074</v>
      </c>
      <c r="N7422" s="5">
        <v>558597</v>
      </c>
      <c r="O7422" s="18">
        <v>13656</v>
      </c>
    </row>
    <row r="7423" spans="1:15" x14ac:dyDescent="0.2">
      <c r="A7423" s="5" t="s">
        <v>15</v>
      </c>
      <c r="B7423" s="13">
        <v>17932651</v>
      </c>
      <c r="C7423" s="6">
        <f t="shared" si="36223"/>
        <v>44270</v>
      </c>
      <c r="D7423" s="5">
        <f t="shared" ref="D7423" si="37355">N7423-N7422</f>
        <v>1141</v>
      </c>
      <c r="E7423" s="13">
        <f t="shared" ref="E7423" si="37356">SUM(D7417:D7423)/7</f>
        <v>2114.4285714285716</v>
      </c>
      <c r="F7423" s="13">
        <f t="shared" ref="F7423" si="37357">SUM(D7419:D7423)/5</f>
        <v>2351.4</v>
      </c>
      <c r="G7423" s="13">
        <f t="shared" ref="G7423" si="37358">N7423/(B7423/100000)</f>
        <v>3121.3343749343026</v>
      </c>
      <c r="H7423" s="5">
        <f t="shared" si="36216"/>
        <v>366</v>
      </c>
      <c r="I7423" s="5">
        <f t="shared" si="36217"/>
        <v>366</v>
      </c>
      <c r="J7423" s="8">
        <f t="shared" ref="J7423" si="37359">E7423/(SUM(N7416:N7422)/7)*100</f>
        <v>0.38359694770760588</v>
      </c>
      <c r="K7423" s="5">
        <f t="shared" ref="K7423" si="37360">O7423-O7422</f>
        <v>16</v>
      </c>
      <c r="L7423" s="8">
        <f t="shared" ref="L7423" si="37361">SUM(K7417:K7423)/7</f>
        <v>41.714285714285715</v>
      </c>
      <c r="M7423" s="8">
        <f t="shared" ref="M7423" si="37362">O7423/(B7423/100000)</f>
        <v>76.240819051237878</v>
      </c>
      <c r="N7423" s="5">
        <v>559738</v>
      </c>
      <c r="O7423" s="18">
        <v>13672</v>
      </c>
    </row>
    <row r="7424" spans="1:15" x14ac:dyDescent="0.2">
      <c r="A7424" s="5" t="s">
        <v>15</v>
      </c>
      <c r="B7424" s="13">
        <v>17932651</v>
      </c>
      <c r="C7424" s="6">
        <f t="shared" si="36223"/>
        <v>44271</v>
      </c>
      <c r="D7424" s="5">
        <f t="shared" ref="D7424" si="37363">N7424-N7423</f>
        <v>1256</v>
      </c>
      <c r="E7424" s="13">
        <f t="shared" ref="E7424" si="37364">SUM(D7418:D7424)/7</f>
        <v>2160</v>
      </c>
      <c r="F7424" s="13">
        <f t="shared" ref="F7424" si="37365">SUM(D7420:D7424)/5</f>
        <v>1999.6</v>
      </c>
      <c r="G7424" s="13">
        <f t="shared" ref="G7424" si="37366">N7424/(B7424/100000)</f>
        <v>3128.3383588962947</v>
      </c>
      <c r="H7424" s="5">
        <f t="shared" si="36216"/>
        <v>367</v>
      </c>
      <c r="I7424" s="5">
        <f t="shared" si="36217"/>
        <v>367</v>
      </c>
      <c r="J7424" s="8">
        <f t="shared" ref="J7424" si="37367">E7424/(SUM(N7417:N7423)/7)*100</f>
        <v>0.39036702245488192</v>
      </c>
      <c r="K7424" s="5">
        <f t="shared" ref="K7424" si="37368">O7424-O7423</f>
        <v>50</v>
      </c>
      <c r="L7424" s="8">
        <f t="shared" ref="L7424" si="37369">SUM(K7418:K7424)/7</f>
        <v>39.428571428571431</v>
      </c>
      <c r="M7424" s="8">
        <f t="shared" ref="M7424" si="37370">O7424/(B7424/100000)</f>
        <v>76.519640068833098</v>
      </c>
      <c r="N7424" s="5">
        <v>560994</v>
      </c>
      <c r="O7424" s="18">
        <v>13722</v>
      </c>
    </row>
    <row r="7425" spans="1:15" x14ac:dyDescent="0.2">
      <c r="A7425" s="5" t="s">
        <v>15</v>
      </c>
      <c r="B7425" s="13">
        <v>17932651</v>
      </c>
      <c r="C7425" s="6">
        <f t="shared" si="36223"/>
        <v>44272</v>
      </c>
      <c r="D7425" s="5">
        <f t="shared" ref="D7425" si="37371">N7425-N7424</f>
        <v>2808</v>
      </c>
      <c r="E7425" s="13">
        <f t="shared" ref="E7425" si="37372">SUM(D7419:D7425)/7</f>
        <v>2260.1428571428573</v>
      </c>
      <c r="F7425" s="13">
        <f t="shared" ref="F7425" si="37373">SUM(D7421:D7425)/5</f>
        <v>2001.6</v>
      </c>
      <c r="G7425" s="13">
        <f t="shared" ref="G7425" si="37374">N7425/(B7425/100000)</f>
        <v>3143.9969472444423</v>
      </c>
      <c r="H7425" s="5">
        <f t="shared" si="36216"/>
        <v>368</v>
      </c>
      <c r="I7425" s="5">
        <f t="shared" si="36217"/>
        <v>368</v>
      </c>
      <c r="J7425" s="8">
        <f t="shared" ref="J7425" si="37375">E7425/(SUM(N7418:N7424)/7)*100</f>
        <v>0.40687707379748689</v>
      </c>
      <c r="K7425" s="5">
        <f t="shared" ref="K7425" si="37376">O7425-O7424</f>
        <v>39</v>
      </c>
      <c r="L7425" s="8">
        <f t="shared" ref="L7425" si="37377">SUM(K7419:K7425)/7</f>
        <v>39.285714285714285</v>
      </c>
      <c r="M7425" s="8">
        <f t="shared" ref="M7425" si="37378">O7425/(B7425/100000)</f>
        <v>76.737120462557371</v>
      </c>
      <c r="N7425" s="5">
        <v>563802</v>
      </c>
      <c r="O7425" s="18">
        <v>13761</v>
      </c>
    </row>
    <row r="7426" spans="1:15" x14ac:dyDescent="0.2">
      <c r="A7426" s="5" t="s">
        <v>15</v>
      </c>
      <c r="B7426" s="13">
        <v>17932651</v>
      </c>
      <c r="C7426" s="6">
        <f t="shared" si="36223"/>
        <v>44273</v>
      </c>
      <c r="D7426" s="5">
        <f t="shared" ref="D7426" si="37379">N7426-N7425</f>
        <v>4145</v>
      </c>
      <c r="E7426" s="13">
        <f t="shared" ref="E7426" si="37380">SUM(D7420:D7426)/7</f>
        <v>2421.5714285714284</v>
      </c>
      <c r="F7426" s="13">
        <f t="shared" ref="F7426" si="37381">SUM(D7422:D7426)/5</f>
        <v>2329.8000000000002</v>
      </c>
      <c r="G7426" s="13">
        <f t="shared" ref="G7426" si="37382">N7426/(B7426/100000)</f>
        <v>3167.1112096030865</v>
      </c>
      <c r="H7426" s="5">
        <f t="shared" si="36216"/>
        <v>369</v>
      </c>
      <c r="I7426" s="5">
        <f t="shared" si="36217"/>
        <v>369</v>
      </c>
      <c r="J7426" s="8">
        <f t="shared" ref="J7426" si="37383">E7426/(SUM(N7419:N7425)/7)*100</f>
        <v>0.43417134131051555</v>
      </c>
      <c r="K7426" s="5">
        <f t="shared" ref="K7426" si="37384">O7426-O7425</f>
        <v>42</v>
      </c>
      <c r="L7426" s="8">
        <f t="shared" ref="L7426" si="37385">SUM(K7420:K7426)/7</f>
        <v>34.142857142857146</v>
      </c>
      <c r="M7426" s="8">
        <f t="shared" ref="M7426" si="37386">O7426/(B7426/100000)</f>
        <v>76.971330117337359</v>
      </c>
      <c r="N7426" s="5">
        <v>567947</v>
      </c>
      <c r="O7426" s="18">
        <v>13803</v>
      </c>
    </row>
    <row r="7427" spans="1:15" x14ac:dyDescent="0.2">
      <c r="A7427" s="5" t="s">
        <v>15</v>
      </c>
      <c r="B7427" s="13">
        <v>17932651</v>
      </c>
      <c r="C7427" s="6">
        <f t="shared" si="36223"/>
        <v>44274</v>
      </c>
      <c r="D7427" s="5">
        <f t="shared" ref="D7427" si="37387">N7427-N7426</f>
        <v>3473</v>
      </c>
      <c r="E7427" s="13">
        <f t="shared" ref="E7427" si="37388">SUM(D7421:D7427)/7</f>
        <v>2518</v>
      </c>
      <c r="F7427" s="13">
        <f t="shared" ref="F7427" si="37389">SUM(D7423:D7427)/5</f>
        <v>2564.6</v>
      </c>
      <c r="G7427" s="13">
        <f t="shared" ref="G7427" si="37390">N7427/(B7427/100000)</f>
        <v>3186.4781174852506</v>
      </c>
      <c r="H7427" s="5">
        <f t="shared" si="36216"/>
        <v>370</v>
      </c>
      <c r="I7427" s="5">
        <f t="shared" si="36217"/>
        <v>370</v>
      </c>
      <c r="J7427" s="8">
        <f t="shared" ref="J7427" si="37391">E7427/(SUM(N7420:N7426)/7)*100</f>
        <v>0.4495086925585986</v>
      </c>
      <c r="K7427" s="5">
        <f t="shared" ref="K7427" si="37392">O7427-O7426</f>
        <v>35</v>
      </c>
      <c r="L7427" s="8">
        <f t="shared" ref="L7427" si="37393">SUM(K7421:K7427)/7</f>
        <v>33.285714285714285</v>
      </c>
      <c r="M7427" s="8">
        <f t="shared" ref="M7427" si="37394">O7427/(B7427/100000)</f>
        <v>77.166504829654016</v>
      </c>
      <c r="N7427" s="5">
        <v>571420</v>
      </c>
      <c r="O7427" s="18">
        <v>13838</v>
      </c>
    </row>
    <row r="7428" spans="1:15" x14ac:dyDescent="0.2">
      <c r="A7428" s="5" t="s">
        <v>15</v>
      </c>
      <c r="B7428" s="13">
        <v>17932651</v>
      </c>
      <c r="C7428" s="6">
        <f t="shared" si="36223"/>
        <v>44275</v>
      </c>
      <c r="D7428" s="5">
        <f t="shared" ref="D7428" si="37395">N7428-N7427</f>
        <v>3143</v>
      </c>
      <c r="E7428" s="13">
        <f t="shared" ref="E7428" si="37396">SUM(D7422:D7428)/7</f>
        <v>2609.2857142857142</v>
      </c>
      <c r="F7428" s="13">
        <f t="shared" ref="F7428" si="37397">SUM(D7424:D7428)/5</f>
        <v>2965</v>
      </c>
      <c r="G7428" s="13">
        <f t="shared" ref="G7428" si="37398">N7428/(B7428/100000)</f>
        <v>3204.0048066512863</v>
      </c>
      <c r="H7428" s="5">
        <f t="shared" si="36216"/>
        <v>371</v>
      </c>
      <c r="I7428" s="5">
        <f t="shared" si="36217"/>
        <v>371</v>
      </c>
      <c r="J7428" s="8">
        <f t="shared" ref="J7428" si="37399">E7428/(SUM(N7421:N7427)/7)*100</f>
        <v>0.46372038562037743</v>
      </c>
      <c r="K7428" s="5">
        <f t="shared" ref="K7428" si="37400">O7428-O7427</f>
        <v>34</v>
      </c>
      <c r="L7428" s="8">
        <f t="shared" ref="L7428" si="37401">SUM(K7422:K7428)/7</f>
        <v>32.571428571428569</v>
      </c>
      <c r="M7428" s="8">
        <f t="shared" ref="M7428" si="37402">O7428/(B7428/100000)</f>
        <v>77.356103121618773</v>
      </c>
      <c r="N7428" s="5">
        <v>574563</v>
      </c>
      <c r="O7428" s="18">
        <v>13872</v>
      </c>
    </row>
    <row r="7429" spans="1:15" x14ac:dyDescent="0.2">
      <c r="A7429" s="5" t="s">
        <v>15</v>
      </c>
      <c r="B7429" s="13">
        <v>17932651</v>
      </c>
      <c r="C7429" s="6">
        <f t="shared" si="36223"/>
        <v>44276</v>
      </c>
      <c r="D7429" s="5">
        <f t="shared" ref="D7429" si="37403">N7429-N7428</f>
        <v>2917</v>
      </c>
      <c r="E7429" s="13">
        <f t="shared" ref="E7429" si="37404">SUM(D7423:D7429)/7</f>
        <v>2697.5714285714284</v>
      </c>
      <c r="F7429" s="13">
        <f t="shared" ref="F7429" si="37405">SUM(D7425:D7429)/5</f>
        <v>3297.2</v>
      </c>
      <c r="G7429" s="13">
        <f t="shared" ref="G7429" si="37406">N7429/(B7429/100000)</f>
        <v>3220.2712248177918</v>
      </c>
      <c r="H7429" s="5">
        <f t="shared" si="36216"/>
        <v>372</v>
      </c>
      <c r="I7429" s="5">
        <f t="shared" si="36217"/>
        <v>372</v>
      </c>
      <c r="J7429" s="8">
        <f t="shared" ref="J7429" si="37407">E7429/(SUM(N7422:N7428)/7)*100</f>
        <v>0.47719759690335839</v>
      </c>
      <c r="K7429" s="5">
        <f t="shared" ref="K7429" si="37408">O7429-O7428</f>
        <v>14</v>
      </c>
      <c r="L7429" s="8">
        <f t="shared" ref="L7429" si="37409">SUM(K7423:K7429)/7</f>
        <v>32.857142857142854</v>
      </c>
      <c r="M7429" s="8">
        <f t="shared" ref="M7429" si="37410">O7429/(B7429/100000)</f>
        <v>77.434173006545436</v>
      </c>
      <c r="N7429" s="5">
        <v>577480</v>
      </c>
      <c r="O7429" s="18">
        <v>13886</v>
      </c>
    </row>
    <row r="7430" spans="1:15" x14ac:dyDescent="0.2">
      <c r="A7430" s="5" t="s">
        <v>15</v>
      </c>
      <c r="B7430" s="13">
        <v>17932651</v>
      </c>
      <c r="C7430" s="6">
        <f t="shared" si="36223"/>
        <v>44277</v>
      </c>
      <c r="D7430" s="5">
        <f t="shared" ref="D7430:D7433" si="37411">N7430-N7429</f>
        <v>1615</v>
      </c>
      <c r="E7430" s="13">
        <f t="shared" ref="E7430:E7433" si="37412">SUM(D7424:D7430)/7</f>
        <v>2765.2857142857142</v>
      </c>
      <c r="F7430" s="13">
        <f t="shared" ref="F7430:F7433" si="37413">SUM(D7426:D7430)/5</f>
        <v>3058.6</v>
      </c>
      <c r="G7430" s="13">
        <f t="shared" ref="G7430:G7433" si="37414">N7430/(B7430/100000)</f>
        <v>3229.2771436861171</v>
      </c>
      <c r="H7430" s="5">
        <f t="shared" si="36216"/>
        <v>373</v>
      </c>
      <c r="I7430" s="5">
        <f t="shared" si="36217"/>
        <v>373</v>
      </c>
      <c r="J7430" s="8">
        <f t="shared" ref="J7430:J7433" si="37415">E7430/(SUM(N7423:N7429)/7)*100</f>
        <v>0.48685293354232351</v>
      </c>
      <c r="K7430" s="5">
        <f t="shared" ref="K7430:K7433" si="37416">O7430-O7429</f>
        <v>11</v>
      </c>
      <c r="L7430" s="8">
        <f t="shared" ref="L7430:L7433" si="37417">SUM(K7424:K7430)/7</f>
        <v>32.142857142857146</v>
      </c>
      <c r="M7430" s="8">
        <f t="shared" ref="M7430:M7433" si="37418">O7430/(B7430/100000)</f>
        <v>77.495513630416383</v>
      </c>
      <c r="N7430" s="5">
        <v>579095</v>
      </c>
      <c r="O7430" s="18">
        <v>13897</v>
      </c>
    </row>
    <row r="7431" spans="1:15" x14ac:dyDescent="0.2">
      <c r="A7431" s="5" t="s">
        <v>15</v>
      </c>
      <c r="B7431" s="13">
        <v>17932651</v>
      </c>
      <c r="C7431" s="6">
        <f t="shared" si="36223"/>
        <v>44278</v>
      </c>
      <c r="D7431" s="5">
        <f t="shared" si="37411"/>
        <v>1789</v>
      </c>
      <c r="E7431" s="13">
        <f t="shared" si="37412"/>
        <v>2841.4285714285716</v>
      </c>
      <c r="F7431" s="13">
        <f t="shared" si="37413"/>
        <v>2587.4</v>
      </c>
      <c r="G7431" s="13">
        <f t="shared" si="37414"/>
        <v>3239.2533596956746</v>
      </c>
      <c r="H7431" s="5">
        <f t="shared" si="36216"/>
        <v>374</v>
      </c>
      <c r="I7431" s="5">
        <f t="shared" si="36217"/>
        <v>374</v>
      </c>
      <c r="J7431" s="8">
        <f t="shared" si="37415"/>
        <v>0.49783483146826735</v>
      </c>
      <c r="K7431" s="5">
        <f t="shared" si="37416"/>
        <v>63</v>
      </c>
      <c r="L7431" s="8">
        <f t="shared" si="37417"/>
        <v>34</v>
      </c>
      <c r="M7431" s="8">
        <f t="shared" si="37418"/>
        <v>77.846828112586365</v>
      </c>
      <c r="N7431" s="5">
        <v>580884</v>
      </c>
      <c r="O7431" s="18">
        <v>13960</v>
      </c>
    </row>
    <row r="7432" spans="1:15" x14ac:dyDescent="0.2">
      <c r="A7432" s="5" t="s">
        <v>15</v>
      </c>
      <c r="B7432" s="13">
        <v>17932651</v>
      </c>
      <c r="C7432" s="6">
        <f t="shared" si="36223"/>
        <v>44279</v>
      </c>
      <c r="D7432" s="5">
        <f t="shared" si="37411"/>
        <v>3454</v>
      </c>
      <c r="E7432" s="13">
        <f t="shared" si="37412"/>
        <v>2933.7142857142858</v>
      </c>
      <c r="F7432" s="13">
        <f t="shared" si="37413"/>
        <v>2583.6</v>
      </c>
      <c r="G7432" s="13">
        <f t="shared" si="37414"/>
        <v>3258.5143155911524</v>
      </c>
      <c r="H7432" s="5">
        <f t="shared" si="36216"/>
        <v>375</v>
      </c>
      <c r="I7432" s="5">
        <f t="shared" si="36217"/>
        <v>375</v>
      </c>
      <c r="J7432" s="8">
        <f t="shared" si="37415"/>
        <v>0.51145761185457916</v>
      </c>
      <c r="K7432" s="5">
        <f t="shared" si="37416"/>
        <v>34</v>
      </c>
      <c r="L7432" s="8">
        <f t="shared" si="37417"/>
        <v>33.285714285714285</v>
      </c>
      <c r="M7432" s="8">
        <f t="shared" si="37418"/>
        <v>78.036426404551108</v>
      </c>
      <c r="N7432" s="5">
        <v>584338</v>
      </c>
      <c r="O7432" s="18">
        <v>13994</v>
      </c>
    </row>
    <row r="7433" spans="1:15" x14ac:dyDescent="0.2">
      <c r="A7433" s="5" t="s">
        <v>15</v>
      </c>
      <c r="B7433" s="13">
        <v>17932651</v>
      </c>
      <c r="C7433" s="6">
        <f t="shared" si="36223"/>
        <v>44280</v>
      </c>
      <c r="D7433" s="5">
        <f t="shared" si="37411"/>
        <v>4563</v>
      </c>
      <c r="E7433" s="13">
        <f t="shared" si="37412"/>
        <v>2993.4285714285716</v>
      </c>
      <c r="F7433" s="13">
        <f t="shared" si="37413"/>
        <v>2867.6</v>
      </c>
      <c r="G7433" s="13">
        <f t="shared" si="37414"/>
        <v>3283.9595216568923</v>
      </c>
      <c r="H7433" s="5">
        <f t="shared" si="36216"/>
        <v>376</v>
      </c>
      <c r="I7433" s="5">
        <f t="shared" si="36217"/>
        <v>376</v>
      </c>
      <c r="J7433" s="8">
        <f t="shared" si="37415"/>
        <v>0.5192125235428463</v>
      </c>
      <c r="K7433" s="5">
        <f t="shared" si="37416"/>
        <v>35</v>
      </c>
      <c r="L7433" s="8">
        <f t="shared" si="37417"/>
        <v>32.285714285714285</v>
      </c>
      <c r="M7433" s="8">
        <f t="shared" si="37418"/>
        <v>78.231601116867765</v>
      </c>
      <c r="N7433" s="5">
        <v>588901</v>
      </c>
      <c r="O7433" s="18">
        <v>14029</v>
      </c>
    </row>
    <row r="7434" spans="1:15" x14ac:dyDescent="0.2">
      <c r="A7434" s="5" t="s">
        <v>15</v>
      </c>
      <c r="B7434" s="13">
        <v>17932651</v>
      </c>
      <c r="C7434" s="6">
        <f t="shared" si="36223"/>
        <v>44281</v>
      </c>
      <c r="D7434" s="5">
        <f t="shared" ref="D7434" si="37419">N7434-N7433</f>
        <v>4618</v>
      </c>
      <c r="E7434" s="13">
        <f t="shared" ref="E7434" si="37420">SUM(D7428:D7434)/7</f>
        <v>3157</v>
      </c>
      <c r="F7434" s="13">
        <f t="shared" ref="F7434" si="37421">SUM(D7430:D7434)/5</f>
        <v>3207.8</v>
      </c>
      <c r="G7434" s="13">
        <f t="shared" ref="G7434" si="37422">N7434/(B7434/100000)</f>
        <v>3309.7114308419873</v>
      </c>
      <c r="H7434" s="5">
        <f t="shared" si="36216"/>
        <v>377</v>
      </c>
      <c r="I7434" s="5">
        <f t="shared" si="36217"/>
        <v>377</v>
      </c>
      <c r="J7434" s="8">
        <f t="shared" ref="J7434" si="37423">E7434/(SUM(N7427:N7433)/7)*100</f>
        <v>0.54475567588380747</v>
      </c>
      <c r="K7434" s="5">
        <f t="shared" ref="K7434" si="37424">O7434-O7433</f>
        <v>35</v>
      </c>
      <c r="L7434" s="8">
        <f t="shared" ref="L7434" si="37425">SUM(K7428:K7434)/7</f>
        <v>32.285714285714285</v>
      </c>
      <c r="M7434" s="8">
        <f t="shared" ref="M7434" si="37426">O7434/(B7434/100000)</f>
        <v>78.426775829184422</v>
      </c>
      <c r="N7434" s="5">
        <v>593519</v>
      </c>
      <c r="O7434" s="18">
        <v>14064</v>
      </c>
    </row>
    <row r="7435" spans="1:15" x14ac:dyDescent="0.2">
      <c r="A7435" s="5" t="s">
        <v>15</v>
      </c>
      <c r="B7435" s="13">
        <v>17932651</v>
      </c>
      <c r="C7435" s="6">
        <f t="shared" si="36223"/>
        <v>44282</v>
      </c>
      <c r="D7435" s="5">
        <f t="shared" ref="D7435" si="37427">N7435-N7434</f>
        <v>3984</v>
      </c>
      <c r="E7435" s="13">
        <f t="shared" ref="E7435" si="37428">SUM(D7429:D7435)/7</f>
        <v>3277.1428571428573</v>
      </c>
      <c r="F7435" s="13">
        <f t="shared" ref="F7435" si="37429">SUM(D7431:D7435)/5</f>
        <v>3681.6</v>
      </c>
      <c r="G7435" s="13">
        <f t="shared" ref="G7435" si="37430">N7435/(B7435/100000)</f>
        <v>3331.927889523975</v>
      </c>
      <c r="H7435" s="5">
        <f t="shared" si="36216"/>
        <v>378</v>
      </c>
      <c r="I7435" s="5">
        <f t="shared" si="36217"/>
        <v>378</v>
      </c>
      <c r="J7435" s="8">
        <f t="shared" ref="J7435" si="37431">E7435/(SUM(N7428:N7434)/7)*100</f>
        <v>0.562423077488857</v>
      </c>
      <c r="K7435" s="5">
        <f t="shared" ref="K7435" si="37432">O7435-O7434</f>
        <v>35</v>
      </c>
      <c r="L7435" s="8">
        <f t="shared" ref="L7435" si="37433">SUM(K7429:K7435)/7</f>
        <v>32.428571428571431</v>
      </c>
      <c r="M7435" s="8">
        <f t="shared" ref="M7435" si="37434">O7435/(B7435/100000)</f>
        <v>78.621950541501079</v>
      </c>
      <c r="N7435" s="5">
        <v>597503</v>
      </c>
      <c r="O7435" s="18">
        <v>14099</v>
      </c>
    </row>
    <row r="7436" spans="1:15" x14ac:dyDescent="0.2">
      <c r="A7436" s="5" t="s">
        <v>15</v>
      </c>
      <c r="B7436" s="13">
        <v>17932651</v>
      </c>
      <c r="C7436" s="6">
        <f t="shared" si="36223"/>
        <v>44283</v>
      </c>
      <c r="D7436" s="5">
        <f t="shared" ref="D7436" si="37435">N7436-N7435</f>
        <v>3544</v>
      </c>
      <c r="E7436" s="13">
        <f t="shared" ref="E7436" si="37436">SUM(D7430:D7436)/7</f>
        <v>3366.7142857142858</v>
      </c>
      <c r="F7436" s="13">
        <f t="shared" ref="F7436" si="37437">SUM(D7432:D7436)/5</f>
        <v>4032.6</v>
      </c>
      <c r="G7436" s="13">
        <f t="shared" ref="G7436" si="37438">N7436/(B7436/100000)</f>
        <v>3351.6907232511244</v>
      </c>
      <c r="H7436" s="5">
        <f t="shared" si="36216"/>
        <v>379</v>
      </c>
      <c r="I7436" s="5">
        <f t="shared" si="36217"/>
        <v>379</v>
      </c>
      <c r="J7436" s="8">
        <f t="shared" ref="J7436" si="37439">E7436/(SUM(N7429:N7435)/7)*100</f>
        <v>0.57456384151039075</v>
      </c>
      <c r="K7436" s="5">
        <f t="shared" ref="K7436" si="37440">O7436-O7435</f>
        <v>14</v>
      </c>
      <c r="L7436" s="8">
        <f t="shared" ref="L7436" si="37441">SUM(K7430:K7436)/7</f>
        <v>32.428571428571431</v>
      </c>
      <c r="M7436" s="8">
        <f t="shared" ref="M7436" si="37442">O7436/(B7436/100000)</f>
        <v>78.700020426427741</v>
      </c>
      <c r="N7436" s="5">
        <v>601047</v>
      </c>
      <c r="O7436" s="18">
        <v>14113</v>
      </c>
    </row>
    <row r="7437" spans="1:15" x14ac:dyDescent="0.2">
      <c r="A7437" s="5" t="s">
        <v>15</v>
      </c>
      <c r="B7437" s="13">
        <v>17932651</v>
      </c>
      <c r="C7437" s="6">
        <f t="shared" si="36223"/>
        <v>44284</v>
      </c>
      <c r="D7437" s="5">
        <f t="shared" ref="D7437" si="37443">N7437-N7436</f>
        <v>1511</v>
      </c>
      <c r="E7437" s="13">
        <f t="shared" ref="E7437" si="37444">SUM(D7431:D7437)/7</f>
        <v>3351.8571428571427</v>
      </c>
      <c r="F7437" s="13">
        <f t="shared" ref="F7437" si="37445">SUM(D7433:D7437)/5</f>
        <v>3644</v>
      </c>
      <c r="G7437" s="13">
        <f t="shared" ref="G7437" si="37446">N7437/(B7437/100000)</f>
        <v>3360.1166944028519</v>
      </c>
      <c r="H7437" s="5">
        <f t="shared" si="36216"/>
        <v>380</v>
      </c>
      <c r="I7437" s="5">
        <f t="shared" si="36217"/>
        <v>380</v>
      </c>
      <c r="J7437" s="8">
        <f t="shared" ref="J7437" si="37447">E7437/(SUM(N7430:N7436)/7)*100</f>
        <v>0.5687604280623384</v>
      </c>
      <c r="K7437" s="5">
        <f t="shared" ref="K7437" si="37448">O7437-O7436</f>
        <v>0</v>
      </c>
      <c r="L7437" s="8">
        <f t="shared" ref="L7437" si="37449">SUM(K7431:K7437)/7</f>
        <v>30.857142857142858</v>
      </c>
      <c r="M7437" s="8">
        <f t="shared" ref="M7437" si="37450">O7437/(B7437/100000)</f>
        <v>78.700020426427741</v>
      </c>
      <c r="N7437" s="5">
        <v>602558</v>
      </c>
      <c r="O7437" s="18">
        <v>14113</v>
      </c>
    </row>
    <row r="7438" spans="1:15" x14ac:dyDescent="0.2">
      <c r="A7438" s="5" t="s">
        <v>15</v>
      </c>
      <c r="B7438" s="13">
        <v>17932651</v>
      </c>
      <c r="C7438" s="6">
        <f t="shared" si="36223"/>
        <v>44285</v>
      </c>
      <c r="D7438" s="5">
        <f t="shared" ref="D7438" si="37451">N7438-N7437</f>
        <v>2441</v>
      </c>
      <c r="E7438" s="13">
        <f t="shared" ref="E7438" si="37452">SUM(D7432:D7438)/7</f>
        <v>3445</v>
      </c>
      <c r="F7438" s="13">
        <f t="shared" ref="F7438" si="37453">SUM(D7434:D7438)/5</f>
        <v>3219.6</v>
      </c>
      <c r="G7438" s="13">
        <f t="shared" ref="G7438" si="37454">N7438/(B7438/100000)</f>
        <v>3373.7287364818508</v>
      </c>
      <c r="H7438" s="5">
        <f t="shared" si="36216"/>
        <v>381</v>
      </c>
      <c r="I7438" s="5">
        <f t="shared" si="36217"/>
        <v>381</v>
      </c>
      <c r="J7438" s="8">
        <f t="shared" ref="J7438" si="37455">E7438/(SUM(N7431:N7437)/7)*100</f>
        <v>0.58125941548659232</v>
      </c>
      <c r="K7438" s="5">
        <f t="shared" ref="K7438" si="37456">O7438-O7437</f>
        <v>38</v>
      </c>
      <c r="L7438" s="8">
        <f t="shared" ref="L7438" si="37457">SUM(K7432:K7438)/7</f>
        <v>27.285714285714285</v>
      </c>
      <c r="M7438" s="8">
        <f t="shared" ref="M7438" si="37458">O7438/(B7438/100000)</f>
        <v>78.911924399800114</v>
      </c>
      <c r="N7438" s="5">
        <v>604999</v>
      </c>
      <c r="O7438" s="18">
        <v>14151</v>
      </c>
    </row>
    <row r="7439" spans="1:15" x14ac:dyDescent="0.2">
      <c r="A7439" s="5" t="s">
        <v>15</v>
      </c>
      <c r="B7439" s="13">
        <v>17932651</v>
      </c>
      <c r="C7439" s="6">
        <f t="shared" si="36223"/>
        <v>44286</v>
      </c>
      <c r="D7439" s="5">
        <f t="shared" ref="D7439:D7440" si="37459">N7439-N7438</f>
        <v>3417</v>
      </c>
      <c r="E7439" s="13">
        <f t="shared" ref="E7439:E7440" si="37460">SUM(D7433:D7439)/7</f>
        <v>3439.7142857142858</v>
      </c>
      <c r="F7439" s="13">
        <f t="shared" ref="F7439:F7440" si="37461">SUM(D7435:D7439)/5</f>
        <v>2979.4</v>
      </c>
      <c r="G7439" s="13">
        <f t="shared" ref="G7439:G7440" si="37462">N7439/(B7439/100000)</f>
        <v>3392.7833648243081</v>
      </c>
      <c r="H7439" s="5">
        <f t="shared" si="36216"/>
        <v>382</v>
      </c>
      <c r="I7439" s="5">
        <f t="shared" si="36217"/>
        <v>382</v>
      </c>
      <c r="J7439" s="8">
        <f t="shared" ref="J7439:J7440" si="37463">E7439/(SUM(N7432:N7438)/7)*100</f>
        <v>0.57701363451729204</v>
      </c>
      <c r="K7439" s="5">
        <f t="shared" ref="K7439:K7440" si="37464">O7439-O7438</f>
        <v>43</v>
      </c>
      <c r="L7439" s="8">
        <f t="shared" ref="L7439:L7440" si="37465">SUM(K7433:K7439)/7</f>
        <v>28.571428571428573</v>
      </c>
      <c r="M7439" s="8">
        <f t="shared" ref="M7439:M7440" si="37466">O7439/(B7439/100000)</f>
        <v>79.151710474932003</v>
      </c>
      <c r="N7439" s="5">
        <v>608416</v>
      </c>
      <c r="O7439" s="18">
        <v>14194</v>
      </c>
    </row>
    <row r="7440" spans="1:15" x14ac:dyDescent="0.2">
      <c r="A7440" s="5" t="s">
        <v>15</v>
      </c>
      <c r="B7440" s="13">
        <v>17932651</v>
      </c>
      <c r="C7440" s="6">
        <f t="shared" si="36223"/>
        <v>44287</v>
      </c>
      <c r="D7440" s="5">
        <f t="shared" si="37459"/>
        <v>4531</v>
      </c>
      <c r="E7440" s="13">
        <f t="shared" si="37460"/>
        <v>3435.1428571428573</v>
      </c>
      <c r="F7440" s="13">
        <f t="shared" si="37461"/>
        <v>3088.8</v>
      </c>
      <c r="G7440" s="13">
        <f t="shared" si="37462"/>
        <v>3418.0501254387873</v>
      </c>
      <c r="H7440" s="5">
        <f t="shared" si="36216"/>
        <v>383</v>
      </c>
      <c r="I7440" s="5">
        <f t="shared" si="36217"/>
        <v>383</v>
      </c>
      <c r="J7440" s="8">
        <f t="shared" si="37463"/>
        <v>0.57294082859833939</v>
      </c>
      <c r="K7440" s="5">
        <f t="shared" si="37464"/>
        <v>36</v>
      </c>
      <c r="L7440" s="8">
        <f t="shared" si="37465"/>
        <v>28.714285714285715</v>
      </c>
      <c r="M7440" s="8">
        <f t="shared" si="37466"/>
        <v>79.35246160760056</v>
      </c>
      <c r="N7440" s="5">
        <v>612947</v>
      </c>
      <c r="O7440" s="18">
        <v>14230</v>
      </c>
    </row>
    <row r="7441" spans="1:15" x14ac:dyDescent="0.2">
      <c r="A7441" s="5" t="s">
        <v>15</v>
      </c>
      <c r="B7441" s="13">
        <v>17932651</v>
      </c>
      <c r="C7441" s="6">
        <f t="shared" si="36223"/>
        <v>44288</v>
      </c>
      <c r="D7441" s="5">
        <f t="shared" ref="D7441" si="37467">N7441-N7440</f>
        <v>4670</v>
      </c>
      <c r="E7441" s="13">
        <f t="shared" ref="E7441" si="37468">SUM(D7435:D7441)/7</f>
        <v>3442.5714285714284</v>
      </c>
      <c r="F7441" s="13">
        <f t="shared" ref="F7441" si="37469">SUM(D7437:D7441)/5</f>
        <v>3314</v>
      </c>
      <c r="G7441" s="13">
        <f t="shared" ref="G7441" si="37470">N7441/(B7441/100000)</f>
        <v>3444.0920084821814</v>
      </c>
      <c r="H7441" s="5">
        <f t="shared" si="36216"/>
        <v>384</v>
      </c>
      <c r="I7441" s="5">
        <f t="shared" si="36217"/>
        <v>384</v>
      </c>
      <c r="J7441" s="8">
        <f t="shared" ref="J7441" si="37471">E7441/(SUM(N7434:N7440)/7)*100</f>
        <v>0.57090885572078021</v>
      </c>
      <c r="K7441" s="5">
        <f t="shared" ref="K7441" si="37472">O7441-O7440</f>
        <v>39</v>
      </c>
      <c r="L7441" s="8">
        <f t="shared" ref="L7441" si="37473">SUM(K7435:K7441)/7</f>
        <v>29.285714285714285</v>
      </c>
      <c r="M7441" s="8">
        <f t="shared" ref="M7441" si="37474">O7441/(B7441/100000)</f>
        <v>79.569942001324847</v>
      </c>
      <c r="N7441" s="5">
        <v>617617</v>
      </c>
      <c r="O7441" s="18">
        <v>14269</v>
      </c>
    </row>
    <row r="7442" spans="1:15" x14ac:dyDescent="0.2">
      <c r="A7442" s="5" t="s">
        <v>15</v>
      </c>
      <c r="B7442" s="13">
        <v>17932651</v>
      </c>
      <c r="C7442" s="6">
        <f t="shared" si="36223"/>
        <v>44289</v>
      </c>
      <c r="D7442" s="5">
        <f t="shared" ref="D7442" si="37475">N7442-N7441</f>
        <v>3957</v>
      </c>
      <c r="E7442" s="13">
        <f t="shared" ref="E7442" si="37476">SUM(D7436:D7442)/7</f>
        <v>3438.7142857142858</v>
      </c>
      <c r="F7442" s="13">
        <f t="shared" ref="F7442" si="37477">SUM(D7438:D7442)/5</f>
        <v>3803.2</v>
      </c>
      <c r="G7442" s="13">
        <f t="shared" ref="G7442" si="37478">N7442/(B7442/100000)</f>
        <v>3466.1579038146674</v>
      </c>
      <c r="H7442" s="5">
        <f t="shared" si="36216"/>
        <v>385</v>
      </c>
      <c r="I7442" s="5">
        <f t="shared" si="36217"/>
        <v>385</v>
      </c>
      <c r="J7442" s="8">
        <f t="shared" ref="J7442" si="37479">E7442/(SUM(N7435:N7441)/7)*100</f>
        <v>0.56703195953345598</v>
      </c>
      <c r="K7442" s="5">
        <f t="shared" ref="K7442" si="37480">O7442-O7441</f>
        <v>27</v>
      </c>
      <c r="L7442" s="8">
        <f t="shared" ref="L7442" si="37481">SUM(K7436:K7442)/7</f>
        <v>28.142857142857142</v>
      </c>
      <c r="M7442" s="8">
        <f t="shared" ref="M7442" si="37482">O7442/(B7442/100000)</f>
        <v>79.720505350826258</v>
      </c>
      <c r="N7442" s="5">
        <v>621574</v>
      </c>
      <c r="O7442" s="18">
        <v>14296</v>
      </c>
    </row>
    <row r="7443" spans="1:15" x14ac:dyDescent="0.2">
      <c r="A7443" s="5" t="s">
        <v>15</v>
      </c>
      <c r="B7443" s="13">
        <v>17932651</v>
      </c>
      <c r="C7443" s="6">
        <f t="shared" si="36223"/>
        <v>44290</v>
      </c>
      <c r="D7443" s="5">
        <f t="shared" ref="D7443" si="37483">N7443-N7442</f>
        <v>2765</v>
      </c>
      <c r="E7443" s="13">
        <f t="shared" ref="E7443" si="37484">SUM(D7437:D7443)/7</f>
        <v>3327.4285714285716</v>
      </c>
      <c r="F7443" s="13">
        <f t="shared" ref="F7443" si="37485">SUM(D7439:D7443)/5</f>
        <v>3868</v>
      </c>
      <c r="G7443" s="13">
        <f t="shared" ref="G7443" si="37486">N7443/(B7443/100000)</f>
        <v>3481.5767060876829</v>
      </c>
      <c r="H7443" s="5">
        <f t="shared" si="36216"/>
        <v>386</v>
      </c>
      <c r="I7443" s="5">
        <f t="shared" si="36217"/>
        <v>386</v>
      </c>
      <c r="J7443" s="8">
        <f t="shared" ref="J7443" si="37487">E7443/(SUM(N7436:N7442)/7)*100</f>
        <v>0.54558767794492491</v>
      </c>
      <c r="K7443" s="5">
        <f t="shared" ref="K7443" si="37488">O7443-O7442</f>
        <v>9</v>
      </c>
      <c r="L7443" s="8">
        <f t="shared" ref="L7443" si="37489">SUM(K7437:K7443)/7</f>
        <v>27.428571428571427</v>
      </c>
      <c r="M7443" s="8">
        <f t="shared" ref="M7443" si="37490">O7443/(B7443/100000)</f>
        <v>79.770693133993404</v>
      </c>
      <c r="N7443" s="5">
        <v>624339</v>
      </c>
      <c r="O7443" s="18">
        <v>14305</v>
      </c>
    </row>
    <row r="7444" spans="1:15" x14ac:dyDescent="0.2">
      <c r="A7444" s="5" t="s">
        <v>15</v>
      </c>
      <c r="B7444" s="13">
        <v>17932651</v>
      </c>
      <c r="C7444" s="6">
        <f t="shared" si="36223"/>
        <v>44291</v>
      </c>
      <c r="D7444" s="5">
        <f t="shared" ref="D7444" si="37491">N7444-N7443</f>
        <v>1455</v>
      </c>
      <c r="E7444" s="13">
        <f t="shared" ref="E7444" si="37492">SUM(D7438:D7444)/7</f>
        <v>3319.4285714285716</v>
      </c>
      <c r="F7444" s="13">
        <f t="shared" ref="F7444" si="37493">SUM(D7440:D7444)/5</f>
        <v>3475.6</v>
      </c>
      <c r="G7444" s="13">
        <f t="shared" ref="G7444" si="37494">N7444/(B7444/100000)</f>
        <v>3489.6903976997041</v>
      </c>
      <c r="H7444" s="5">
        <f t="shared" si="36216"/>
        <v>387</v>
      </c>
      <c r="I7444" s="5">
        <f t="shared" si="36217"/>
        <v>387</v>
      </c>
      <c r="J7444" s="8">
        <f t="shared" ref="J7444" si="37495">E7444/(SUM(N7437:N7443)/7)*100</f>
        <v>0.54132255471816804</v>
      </c>
      <c r="K7444" s="5">
        <f t="shared" ref="K7444" si="37496">O7444-O7443</f>
        <v>11</v>
      </c>
      <c r="L7444" s="8">
        <f t="shared" ref="L7444" si="37497">SUM(K7438:K7444)/7</f>
        <v>29</v>
      </c>
      <c r="M7444" s="8">
        <f t="shared" ref="M7444" si="37498">O7444/(B7444/100000)</f>
        <v>79.832033757864352</v>
      </c>
      <c r="N7444" s="5">
        <v>625794</v>
      </c>
      <c r="O7444" s="18">
        <v>14316</v>
      </c>
    </row>
    <row r="7445" spans="1:15" x14ac:dyDescent="0.2">
      <c r="A7445" s="5" t="s">
        <v>15</v>
      </c>
      <c r="B7445" s="13">
        <v>17932651</v>
      </c>
      <c r="C7445" s="6">
        <f t="shared" si="36223"/>
        <v>44292</v>
      </c>
      <c r="D7445" s="5">
        <f t="shared" ref="D7445" si="37499">N7445-N7444</f>
        <v>1988</v>
      </c>
      <c r="E7445" s="13">
        <f t="shared" ref="E7445" si="37500">SUM(D7439:D7445)/7</f>
        <v>3254.7142857142858</v>
      </c>
      <c r="F7445" s="13">
        <f t="shared" ref="F7445" si="37501">SUM(D7441:D7445)/5</f>
        <v>2967</v>
      </c>
      <c r="G7445" s="13">
        <f t="shared" ref="G7445" si="37502">N7445/(B7445/100000)</f>
        <v>3500.7763213592903</v>
      </c>
      <c r="H7445" s="5">
        <f t="shared" si="36216"/>
        <v>388</v>
      </c>
      <c r="I7445" s="5">
        <f t="shared" si="36217"/>
        <v>388</v>
      </c>
      <c r="J7445" s="8">
        <f t="shared" ref="J7445" si="37503">E7445/(SUM(N7438:N7444)/7)*100</f>
        <v>0.52791143748641578</v>
      </c>
      <c r="K7445" s="5">
        <f t="shared" ref="K7445" si="37504">O7445-O7444</f>
        <v>28</v>
      </c>
      <c r="L7445" s="8">
        <f t="shared" ref="L7445" si="37505">SUM(K7439:K7445)/7</f>
        <v>27.571428571428573</v>
      </c>
      <c r="M7445" s="8">
        <f t="shared" ref="M7445" si="37506">O7445/(B7445/100000)</f>
        <v>79.988173527717677</v>
      </c>
      <c r="N7445" s="5">
        <v>627782</v>
      </c>
      <c r="O7445" s="18">
        <v>14344</v>
      </c>
    </row>
    <row r="7446" spans="1:15" x14ac:dyDescent="0.2">
      <c r="A7446" s="5" t="s">
        <v>15</v>
      </c>
      <c r="B7446" s="13">
        <v>17932651</v>
      </c>
      <c r="C7446" s="6">
        <f t="shared" si="36223"/>
        <v>44293</v>
      </c>
      <c r="D7446" s="5">
        <f t="shared" ref="D7446" si="37507">N7446-N7445</f>
        <v>2038</v>
      </c>
      <c r="E7446" s="13">
        <f t="shared" ref="E7446" si="37508">SUM(D7440:D7446)/7</f>
        <v>3057.7142857142858</v>
      </c>
      <c r="F7446" s="13">
        <f t="shared" ref="F7446" si="37509">SUM(D7442:D7446)/5</f>
        <v>2440.6</v>
      </c>
      <c r="G7446" s="13">
        <f t="shared" ref="G7446" si="37510">N7446/(B7446/100000)</f>
        <v>3512.1410660364713</v>
      </c>
      <c r="H7446" s="5">
        <f t="shared" si="36216"/>
        <v>389</v>
      </c>
      <c r="I7446" s="5">
        <f t="shared" si="36217"/>
        <v>389</v>
      </c>
      <c r="J7446" s="8">
        <f t="shared" ref="J7446" si="37511">E7446/(SUM(N7439:N7445)/7)*100</f>
        <v>0.49335376143058762</v>
      </c>
      <c r="K7446" s="5">
        <f t="shared" ref="K7446" si="37512">O7446-O7445</f>
        <v>59</v>
      </c>
      <c r="L7446" s="8">
        <f t="shared" ref="L7446" si="37513">SUM(K7440:K7446)/7</f>
        <v>29.857142857142858</v>
      </c>
      <c r="M7446" s="8">
        <f t="shared" ref="M7446" si="37514">O7446/(B7446/100000)</f>
        <v>80.317182328480044</v>
      </c>
      <c r="N7446" s="5">
        <v>629820</v>
      </c>
      <c r="O7446" s="18">
        <v>14403</v>
      </c>
    </row>
    <row r="7447" spans="1:15" x14ac:dyDescent="0.2">
      <c r="A7447" s="5" t="s">
        <v>15</v>
      </c>
      <c r="B7447" s="13">
        <v>17932651</v>
      </c>
      <c r="C7447" s="6">
        <f t="shared" si="36223"/>
        <v>44294</v>
      </c>
      <c r="D7447" s="5">
        <f t="shared" ref="D7447" si="37515">N7447-N7446</f>
        <v>4120</v>
      </c>
      <c r="E7447" s="13">
        <f t="shared" ref="E7447" si="37516">SUM(D7441:D7447)/7</f>
        <v>2999</v>
      </c>
      <c r="F7447" s="13">
        <f t="shared" ref="F7447" si="37517">SUM(D7443:D7447)/5</f>
        <v>2473.1999999999998</v>
      </c>
      <c r="G7447" s="13">
        <f t="shared" ref="G7447" si="37518">N7447/(B7447/100000)</f>
        <v>3535.1159178863177</v>
      </c>
      <c r="H7447" s="5">
        <f t="shared" si="36216"/>
        <v>390</v>
      </c>
      <c r="I7447" s="5">
        <f t="shared" si="36217"/>
        <v>390</v>
      </c>
      <c r="J7447" s="8">
        <f t="shared" ref="J7447" si="37519">E7447/(SUM(N7440:N7446)/7)*100</f>
        <v>0.48150485117341724</v>
      </c>
      <c r="K7447" s="5">
        <f t="shared" ref="K7447" si="37520">O7447-O7446</f>
        <v>59</v>
      </c>
      <c r="L7447" s="8">
        <f t="shared" ref="L7447" si="37521">SUM(K7441:K7447)/7</f>
        <v>33.142857142857146</v>
      </c>
      <c r="M7447" s="8">
        <f t="shared" ref="M7447" si="37522">O7447/(B7447/100000)</f>
        <v>80.646191129242396</v>
      </c>
      <c r="N7447" s="5">
        <v>633940</v>
      </c>
      <c r="O7447" s="18">
        <v>14462</v>
      </c>
    </row>
    <row r="7448" spans="1:15" x14ac:dyDescent="0.2">
      <c r="A7448" s="5" t="s">
        <v>15</v>
      </c>
      <c r="B7448" s="13">
        <v>17932651</v>
      </c>
      <c r="C7448" s="6">
        <f t="shared" si="36223"/>
        <v>44295</v>
      </c>
      <c r="D7448" s="5">
        <f t="shared" ref="D7448:D7449" si="37523">N7448-N7447</f>
        <v>4731</v>
      </c>
      <c r="E7448" s="13">
        <f t="shared" ref="E7448:E7449" si="37524">SUM(D7442:D7448)/7</f>
        <v>3007.7142857142858</v>
      </c>
      <c r="F7448" s="13">
        <f t="shared" ref="F7448:F7449" si="37525">SUM(D7444:D7448)/5</f>
        <v>2866.4</v>
      </c>
      <c r="G7448" s="13">
        <f t="shared" ref="G7448:G7449" si="37526">N7448/(B7448/100000)</f>
        <v>3561.497962571178</v>
      </c>
      <c r="H7448" s="5">
        <f t="shared" si="36216"/>
        <v>391</v>
      </c>
      <c r="I7448" s="5">
        <f t="shared" si="36217"/>
        <v>391</v>
      </c>
      <c r="J7448" s="8">
        <f t="shared" ref="J7448:J7449" si="37527">E7448/(SUM(N7441:N7447)/7)*100</f>
        <v>0.48058991076193613</v>
      </c>
      <c r="K7448" s="5">
        <f t="shared" ref="K7448:K7449" si="37528">O7448-O7447</f>
        <v>58</v>
      </c>
      <c r="L7448" s="8">
        <f t="shared" ref="L7448:L7449" si="37529">SUM(K7442:K7448)/7</f>
        <v>35.857142857142854</v>
      </c>
      <c r="M7448" s="8">
        <f t="shared" ref="M7448:M7449" si="37530">O7448/(B7448/100000)</f>
        <v>80.969623509652862</v>
      </c>
      <c r="N7448" s="5">
        <v>638671</v>
      </c>
      <c r="O7448" s="18">
        <v>14520</v>
      </c>
    </row>
    <row r="7449" spans="1:15" x14ac:dyDescent="0.2">
      <c r="A7449" s="5" t="s">
        <v>15</v>
      </c>
      <c r="B7449" s="13">
        <v>17932651</v>
      </c>
      <c r="C7449" s="6">
        <f t="shared" si="36223"/>
        <v>44296</v>
      </c>
      <c r="D7449" s="5">
        <f t="shared" si="37523"/>
        <v>4558</v>
      </c>
      <c r="E7449" s="13">
        <f t="shared" si="37524"/>
        <v>3093.5714285714284</v>
      </c>
      <c r="F7449" s="13">
        <f t="shared" si="37525"/>
        <v>3487</v>
      </c>
      <c r="G7449" s="13">
        <f t="shared" si="37526"/>
        <v>3586.9152865351584</v>
      </c>
      <c r="H7449" s="5">
        <f t="shared" si="36216"/>
        <v>392</v>
      </c>
      <c r="I7449" s="5">
        <f t="shared" si="36217"/>
        <v>392</v>
      </c>
      <c r="J7449" s="8">
        <f t="shared" si="37527"/>
        <v>0.49194442425123575</v>
      </c>
      <c r="K7449" s="5">
        <f t="shared" si="37528"/>
        <v>38</v>
      </c>
      <c r="L7449" s="8">
        <f t="shared" si="37529"/>
        <v>37.428571428571431</v>
      </c>
      <c r="M7449" s="8">
        <f t="shared" si="37530"/>
        <v>81.181527483025235</v>
      </c>
      <c r="N7449" s="5">
        <v>643229</v>
      </c>
      <c r="O7449" s="18">
        <v>14558</v>
      </c>
    </row>
    <row r="7450" spans="1:15" x14ac:dyDescent="0.2">
      <c r="A7450" s="5" t="s">
        <v>15</v>
      </c>
      <c r="B7450" s="13">
        <v>17932651</v>
      </c>
      <c r="C7450" s="6">
        <f t="shared" si="36223"/>
        <v>44297</v>
      </c>
      <c r="D7450" s="5">
        <f t="shared" ref="D7450" si="37531">N7450-N7449</f>
        <v>4326</v>
      </c>
      <c r="E7450" s="13">
        <f t="shared" ref="E7450" si="37532">SUM(D7444:D7450)/7</f>
        <v>3316.5714285714284</v>
      </c>
      <c r="F7450" s="13">
        <f t="shared" ref="F7450" si="37533">SUM(D7446:D7450)/5</f>
        <v>3954.6</v>
      </c>
      <c r="G7450" s="13">
        <f t="shared" ref="G7450" si="37534">N7450/(B7450/100000)</f>
        <v>3611.0388809774972</v>
      </c>
      <c r="H7450" s="5">
        <f t="shared" si="36216"/>
        <v>393</v>
      </c>
      <c r="I7450" s="5">
        <f t="shared" si="36217"/>
        <v>393</v>
      </c>
      <c r="J7450" s="8">
        <f t="shared" ref="J7450" si="37535">E7450/(SUM(N7443:N7449)/7)*100</f>
        <v>0.52482437847216334</v>
      </c>
      <c r="K7450" s="5">
        <f t="shared" ref="K7450" si="37536">O7450-O7449</f>
        <v>16</v>
      </c>
      <c r="L7450" s="8">
        <f t="shared" ref="L7450" si="37537">SUM(K7444:K7450)/7</f>
        <v>38.428571428571431</v>
      </c>
      <c r="M7450" s="8">
        <f t="shared" ref="M7450" si="37538">O7450/(B7450/100000)</f>
        <v>81.270750208655699</v>
      </c>
      <c r="N7450" s="5">
        <v>647555</v>
      </c>
      <c r="O7450" s="18">
        <v>14574</v>
      </c>
    </row>
    <row r="7451" spans="1:15" x14ac:dyDescent="0.2">
      <c r="A7451" s="5" t="s">
        <v>15</v>
      </c>
      <c r="B7451" s="13">
        <v>17932651</v>
      </c>
      <c r="C7451" s="6">
        <f t="shared" si="36223"/>
        <v>44298</v>
      </c>
      <c r="D7451" s="5">
        <f t="shared" ref="D7451" si="37539">N7451-N7450</f>
        <v>2386</v>
      </c>
      <c r="E7451" s="13">
        <f t="shared" ref="E7451" si="37540">SUM(D7445:D7451)/7</f>
        <v>3449.5714285714284</v>
      </c>
      <c r="F7451" s="13">
        <f t="shared" ref="F7451" si="37541">SUM(D7447:D7451)/5</f>
        <v>4024.2</v>
      </c>
      <c r="G7451" s="13">
        <f t="shared" ref="G7451" si="37542">N7451/(B7451/100000)</f>
        <v>3624.3442199371411</v>
      </c>
      <c r="H7451" s="5">
        <f t="shared" si="36216"/>
        <v>394</v>
      </c>
      <c r="I7451" s="5">
        <f t="shared" si="36217"/>
        <v>394</v>
      </c>
      <c r="J7451" s="8">
        <f t="shared" ref="J7451" si="37543">E7451/(SUM(N7444:N7450)/7)*100</f>
        <v>0.54302079859386232</v>
      </c>
      <c r="K7451" s="5">
        <f t="shared" ref="K7451" si="37544">O7451-O7450</f>
        <v>13</v>
      </c>
      <c r="L7451" s="8">
        <f t="shared" ref="L7451" si="37545">SUM(K7445:K7451)/7</f>
        <v>38.714285714285715</v>
      </c>
      <c r="M7451" s="8">
        <f t="shared" ref="M7451" si="37546">O7451/(B7451/100000)</f>
        <v>81.343243673230461</v>
      </c>
      <c r="N7451" s="5">
        <v>649941</v>
      </c>
      <c r="O7451" s="18">
        <v>14587</v>
      </c>
    </row>
    <row r="7452" spans="1:15" x14ac:dyDescent="0.2">
      <c r="A7452" s="5" t="s">
        <v>15</v>
      </c>
      <c r="B7452" s="13">
        <v>17932651</v>
      </c>
      <c r="C7452" s="6">
        <f t="shared" si="36223"/>
        <v>44299</v>
      </c>
      <c r="D7452" s="5">
        <f t="shared" ref="D7452" si="37547">N7452-N7451</f>
        <v>2803</v>
      </c>
      <c r="E7452" s="13">
        <f t="shared" ref="E7452" si="37548">SUM(D7446:D7452)/7</f>
        <v>3566</v>
      </c>
      <c r="F7452" s="13">
        <f t="shared" ref="F7452" si="37549">SUM(D7448:D7452)/5</f>
        <v>3760.8</v>
      </c>
      <c r="G7452" s="13">
        <f t="shared" ref="G7452" si="37550">N7452/(B7452/100000)</f>
        <v>3639.9749261835295</v>
      </c>
      <c r="H7452" s="5">
        <f t="shared" si="36216"/>
        <v>395</v>
      </c>
      <c r="I7452" s="5">
        <f t="shared" si="36217"/>
        <v>395</v>
      </c>
      <c r="J7452" s="8">
        <f t="shared" ref="J7452" si="37551">E7452/(SUM(N7445:N7451)/7)*100</f>
        <v>0.55831684536891368</v>
      </c>
      <c r="K7452" s="5">
        <f t="shared" ref="K7452" si="37552">O7452-O7451</f>
        <v>68</v>
      </c>
      <c r="L7452" s="8">
        <f t="shared" ref="L7452" si="37553">SUM(K7446:K7452)/7</f>
        <v>44.428571428571431</v>
      </c>
      <c r="M7452" s="8">
        <f t="shared" ref="M7452" si="37554">O7452/(B7452/100000)</f>
        <v>81.72244025715996</v>
      </c>
      <c r="N7452" s="5">
        <v>652744</v>
      </c>
      <c r="O7452" s="18">
        <v>14655</v>
      </c>
    </row>
    <row r="7453" spans="1:15" x14ac:dyDescent="0.2">
      <c r="A7453" s="5" t="s">
        <v>15</v>
      </c>
      <c r="B7453" s="13">
        <v>17932651</v>
      </c>
      <c r="C7453" s="6">
        <f t="shared" si="36223"/>
        <v>44300</v>
      </c>
      <c r="D7453" s="5">
        <f t="shared" ref="D7453" si="37555">N7453-N7452</f>
        <v>4693</v>
      </c>
      <c r="E7453" s="13">
        <f t="shared" ref="E7453" si="37556">SUM(D7447:D7453)/7</f>
        <v>3945.2857142857142</v>
      </c>
      <c r="F7453" s="13">
        <f t="shared" ref="F7453" si="37557">SUM(D7449:D7453)/5</f>
        <v>3753.2</v>
      </c>
      <c r="G7453" s="13">
        <f t="shared" ref="G7453" si="37558">N7453/(B7453/100000)</f>
        <v>3666.145066895017</v>
      </c>
      <c r="H7453" s="5">
        <f t="shared" si="36216"/>
        <v>396</v>
      </c>
      <c r="I7453" s="5">
        <f t="shared" si="36217"/>
        <v>396</v>
      </c>
      <c r="J7453" s="8">
        <f t="shared" ref="J7453" si="37559">E7453/(SUM(N7446:N7452)/7)*100</f>
        <v>0.61427078004404012</v>
      </c>
      <c r="K7453" s="5">
        <f t="shared" ref="K7453" si="37560">O7453-O7452</f>
        <v>66</v>
      </c>
      <c r="L7453" s="8">
        <f t="shared" ref="L7453" si="37561">SUM(K7447:K7453)/7</f>
        <v>45.428571428571431</v>
      </c>
      <c r="M7453" s="8">
        <f t="shared" ref="M7453" si="37562">O7453/(B7453/100000)</f>
        <v>82.090484000385658</v>
      </c>
      <c r="N7453" s="5">
        <v>657437</v>
      </c>
      <c r="O7453" s="18">
        <v>14721</v>
      </c>
    </row>
    <row r="7454" spans="1:15" x14ac:dyDescent="0.2">
      <c r="A7454" s="5" t="s">
        <v>15</v>
      </c>
      <c r="B7454" s="13">
        <v>17932651</v>
      </c>
      <c r="C7454" s="6">
        <f t="shared" si="36223"/>
        <v>44301</v>
      </c>
      <c r="D7454" s="5">
        <f t="shared" ref="D7454" si="37563">N7454-N7453</f>
        <v>6318</v>
      </c>
      <c r="E7454" s="13">
        <f t="shared" ref="E7454" si="37564">SUM(D7448:D7454)/7</f>
        <v>4259.2857142857147</v>
      </c>
      <c r="F7454" s="13">
        <f t="shared" ref="F7454" si="37565">SUM(D7450:D7454)/5</f>
        <v>4105.2</v>
      </c>
      <c r="G7454" s="13">
        <f t="shared" ref="G7454" si="37566">N7454/(B7454/100000)</f>
        <v>3701.3768906783494</v>
      </c>
      <c r="H7454" s="5">
        <f t="shared" si="36216"/>
        <v>397</v>
      </c>
      <c r="I7454" s="5">
        <f t="shared" si="36217"/>
        <v>397</v>
      </c>
      <c r="J7454" s="8">
        <f t="shared" ref="J7454" si="37567">E7454/(SUM(N7447:N7453)/7)*100</f>
        <v>0.65911104125396236</v>
      </c>
      <c r="K7454" s="5">
        <f t="shared" ref="K7454" si="37568">O7454-O7453</f>
        <v>40</v>
      </c>
      <c r="L7454" s="8">
        <f t="shared" ref="L7454" si="37569">SUM(K7448:K7454)/7</f>
        <v>42.714285714285715</v>
      </c>
      <c r="M7454" s="8">
        <f t="shared" ref="M7454" si="37570">O7454/(B7454/100000)</f>
        <v>82.313540814461831</v>
      </c>
      <c r="N7454" s="5">
        <v>663755</v>
      </c>
      <c r="O7454" s="18">
        <v>14761</v>
      </c>
    </row>
    <row r="7455" spans="1:15" x14ac:dyDescent="0.2">
      <c r="A7455" s="5" t="s">
        <v>15</v>
      </c>
      <c r="B7455" s="13">
        <v>17932651</v>
      </c>
      <c r="C7455" s="6">
        <f t="shared" si="36223"/>
        <v>44302</v>
      </c>
      <c r="D7455" s="5">
        <f t="shared" ref="D7455" si="37571">N7455-N7454</f>
        <v>5717</v>
      </c>
      <c r="E7455" s="13">
        <f t="shared" ref="E7455" si="37572">SUM(D7449:D7455)/7</f>
        <v>4400.1428571428569</v>
      </c>
      <c r="F7455" s="13">
        <f t="shared" ref="F7455" si="37573">SUM(D7451:D7455)/5</f>
        <v>4383.3999999999996</v>
      </c>
      <c r="G7455" s="13">
        <f t="shared" ref="G7455" si="37574">N7455/(B7455/100000)</f>
        <v>3733.2572858301874</v>
      </c>
      <c r="H7455" s="5">
        <f t="shared" si="36216"/>
        <v>398</v>
      </c>
      <c r="I7455" s="5">
        <f t="shared" si="36217"/>
        <v>398</v>
      </c>
      <c r="J7455" s="8">
        <f t="shared" ref="J7455" si="37575">E7455/(SUM(N7448:N7454)/7)*100</f>
        <v>0.67644968563680397</v>
      </c>
      <c r="K7455" s="5">
        <f t="shared" ref="K7455" si="37576">O7455-O7454</f>
        <v>52</v>
      </c>
      <c r="L7455" s="8">
        <f t="shared" ref="L7455" si="37577">SUM(K7449:K7455)/7</f>
        <v>41.857142857142854</v>
      </c>
      <c r="M7455" s="8">
        <f t="shared" ref="M7455" si="37578">O7455/(B7455/100000)</f>
        <v>82.603514672760866</v>
      </c>
      <c r="N7455" s="5">
        <v>669472</v>
      </c>
      <c r="O7455" s="18">
        <v>14813</v>
      </c>
    </row>
    <row r="7456" spans="1:15" x14ac:dyDescent="0.2">
      <c r="A7456" s="5" t="s">
        <v>15</v>
      </c>
      <c r="B7456" s="13">
        <v>17932651</v>
      </c>
      <c r="C7456" s="6">
        <f t="shared" si="36223"/>
        <v>44303</v>
      </c>
      <c r="D7456" s="5">
        <f t="shared" ref="D7456" si="37579">N7456-N7455</f>
        <v>5223</v>
      </c>
      <c r="E7456" s="13">
        <f t="shared" ref="E7456" si="37580">SUM(D7450:D7456)/7</f>
        <v>4495.1428571428569</v>
      </c>
      <c r="F7456" s="13">
        <f t="shared" ref="F7456" si="37581">SUM(D7452:D7456)/5</f>
        <v>4950.8</v>
      </c>
      <c r="G7456" s="13">
        <f t="shared" ref="G7456" si="37582">N7456/(B7456/100000)</f>
        <v>3762.3829293281842</v>
      </c>
      <c r="H7456" s="5">
        <f t="shared" si="36216"/>
        <v>399</v>
      </c>
      <c r="I7456" s="5">
        <f t="shared" si="36217"/>
        <v>399</v>
      </c>
      <c r="J7456" s="8">
        <f t="shared" ref="J7456" si="37583">E7456/(SUM(N7449:N7455)/7)*100</f>
        <v>0.68641114906570111</v>
      </c>
      <c r="K7456" s="5">
        <f t="shared" ref="K7456" si="37584">O7456-O7455</f>
        <v>41</v>
      </c>
      <c r="L7456" s="8">
        <f t="shared" ref="L7456" si="37585">SUM(K7450:K7456)/7</f>
        <v>42.285714285714285</v>
      </c>
      <c r="M7456" s="8">
        <f t="shared" ref="M7456" si="37586">O7456/(B7456/100000)</f>
        <v>82.832147907188954</v>
      </c>
      <c r="N7456" s="5">
        <v>674695</v>
      </c>
      <c r="O7456" s="18">
        <v>14854</v>
      </c>
    </row>
    <row r="7457" spans="1:15" x14ac:dyDescent="0.2">
      <c r="A7457" s="5" t="s">
        <v>15</v>
      </c>
      <c r="B7457" s="13">
        <v>17932651</v>
      </c>
      <c r="C7457" s="6">
        <f t="shared" si="36223"/>
        <v>44304</v>
      </c>
      <c r="D7457" s="5">
        <f t="shared" ref="D7457" si="37587">N7457-N7456</f>
        <v>4438</v>
      </c>
      <c r="E7457" s="13">
        <f t="shared" ref="E7457" si="37588">SUM(D7451:D7457)/7</f>
        <v>4511.1428571428569</v>
      </c>
      <c r="F7457" s="13">
        <f t="shared" ref="F7457" si="37589">SUM(D7453:D7457)/5</f>
        <v>5277.8</v>
      </c>
      <c r="G7457" s="13">
        <f t="shared" ref="G7457" si="37590">N7457/(B7457/100000)</f>
        <v>3787.1310828499363</v>
      </c>
      <c r="H7457" s="5">
        <f t="shared" si="36216"/>
        <v>400</v>
      </c>
      <c r="I7457" s="5">
        <f t="shared" si="36217"/>
        <v>400</v>
      </c>
      <c r="J7457" s="8">
        <f t="shared" ref="J7457" si="37591">E7457/(SUM(N7450:N7456)/7)*100</f>
        <v>0.68415822085064149</v>
      </c>
      <c r="K7457" s="5">
        <f t="shared" ref="K7457" si="37592">O7457-O7456</f>
        <v>14</v>
      </c>
      <c r="L7457" s="8">
        <f t="shared" ref="L7457" si="37593">SUM(K7451:K7457)/7</f>
        <v>42</v>
      </c>
      <c r="M7457" s="8">
        <f t="shared" ref="M7457" si="37594">O7457/(B7457/100000)</f>
        <v>82.910217792115617</v>
      </c>
      <c r="N7457" s="5">
        <v>679133</v>
      </c>
      <c r="O7457" s="18">
        <v>14868</v>
      </c>
    </row>
    <row r="7458" spans="1:15" x14ac:dyDescent="0.2">
      <c r="A7458" s="5" t="s">
        <v>15</v>
      </c>
      <c r="B7458" s="13">
        <v>17932651</v>
      </c>
      <c r="C7458" s="6">
        <f t="shared" si="36223"/>
        <v>44305</v>
      </c>
      <c r="D7458" s="5">
        <f t="shared" ref="D7458" si="37595">N7458-N7457</f>
        <v>2853</v>
      </c>
      <c r="E7458" s="13">
        <f t="shared" ref="E7458" si="37596">SUM(D7452:D7458)/7</f>
        <v>4577.8571428571431</v>
      </c>
      <c r="F7458" s="13">
        <f t="shared" ref="F7458" si="37597">SUM(D7454:D7458)/5</f>
        <v>4909.8</v>
      </c>
      <c r="G7458" s="13">
        <f t="shared" ref="G7458" si="37598">N7458/(B7458/100000)</f>
        <v>3803.0406101139197</v>
      </c>
      <c r="H7458" s="5">
        <f t="shared" si="36216"/>
        <v>401</v>
      </c>
      <c r="I7458" s="5">
        <f t="shared" si="36217"/>
        <v>401</v>
      </c>
      <c r="J7458" s="8">
        <f t="shared" ref="J7458" si="37599">E7458/(SUM(N7451:N7457)/7)*100</f>
        <v>0.68955841363477233</v>
      </c>
      <c r="K7458" s="5">
        <f t="shared" ref="K7458" si="37600">O7458-O7457</f>
        <v>44</v>
      </c>
      <c r="L7458" s="8">
        <f t="shared" ref="L7458" si="37601">SUM(K7452:K7458)/7</f>
        <v>46.428571428571431</v>
      </c>
      <c r="M7458" s="8">
        <f t="shared" ref="M7458" si="37602">O7458/(B7458/100000)</f>
        <v>83.155580287599406</v>
      </c>
      <c r="N7458" s="5">
        <v>681986</v>
      </c>
      <c r="O7458" s="18">
        <v>14912</v>
      </c>
    </row>
    <row r="7459" spans="1:15" x14ac:dyDescent="0.2">
      <c r="A7459" s="5" t="s">
        <v>15</v>
      </c>
      <c r="B7459" s="13">
        <v>17932651</v>
      </c>
      <c r="C7459" s="6">
        <f t="shared" si="36223"/>
        <v>44306</v>
      </c>
      <c r="D7459" s="5">
        <f t="shared" ref="D7459" si="37603">N7459-N7458</f>
        <v>2252</v>
      </c>
      <c r="E7459" s="13">
        <f t="shared" ref="E7459" si="37604">SUM(D7453:D7459)/7</f>
        <v>4499.1428571428569</v>
      </c>
      <c r="F7459" s="13">
        <f t="shared" ref="F7459" si="37605">SUM(D7455:D7459)/5</f>
        <v>4096.6000000000004</v>
      </c>
      <c r="G7459" s="13">
        <f t="shared" ref="G7459" si="37606">N7459/(B7459/100000)</f>
        <v>3815.5987087464086</v>
      </c>
      <c r="H7459" s="5">
        <f t="shared" si="36216"/>
        <v>402</v>
      </c>
      <c r="I7459" s="5">
        <f t="shared" si="36217"/>
        <v>402</v>
      </c>
      <c r="J7459" s="8">
        <f t="shared" ref="J7459" si="37607">E7459/(SUM(N7452:N7458)/7)*100</f>
        <v>0.6730606070838272</v>
      </c>
      <c r="K7459" s="5">
        <f t="shared" ref="K7459" si="37608">O7459-O7458</f>
        <v>62</v>
      </c>
      <c r="L7459" s="8">
        <f t="shared" ref="L7459" si="37609">SUM(K7453:K7459)/7</f>
        <v>45.571428571428569</v>
      </c>
      <c r="M7459" s="8">
        <f t="shared" ref="M7459" si="37610">O7459/(B7459/100000)</f>
        <v>83.501318349417488</v>
      </c>
      <c r="N7459" s="5">
        <v>684238</v>
      </c>
      <c r="O7459" s="18">
        <v>14974</v>
      </c>
    </row>
    <row r="7460" spans="1:15" customFormat="1" x14ac:dyDescent="0.2">
      <c r="A7460" t="s">
        <v>15</v>
      </c>
      <c r="B7460">
        <v>17932651</v>
      </c>
      <c r="C7460" s="1">
        <v>44307</v>
      </c>
      <c r="D7460">
        <v>6015</v>
      </c>
      <c r="E7460">
        <v>4688</v>
      </c>
      <c r="F7460">
        <v>4156</v>
      </c>
      <c r="G7460">
        <v>3849</v>
      </c>
      <c r="H7460">
        <v>403</v>
      </c>
      <c r="I7460">
        <v>403</v>
      </c>
      <c r="J7460">
        <v>0.7</v>
      </c>
      <c r="K7460">
        <v>83</v>
      </c>
      <c r="L7460">
        <v>48</v>
      </c>
      <c r="M7460">
        <v>84</v>
      </c>
      <c r="N7460">
        <v>690253</v>
      </c>
      <c r="O7460">
        <v>15057</v>
      </c>
    </row>
    <row r="7461" spans="1:15" x14ac:dyDescent="0.2">
      <c r="A7461" s="5" t="s">
        <v>15</v>
      </c>
      <c r="B7461" s="13">
        <v>17932651</v>
      </c>
      <c r="C7461" s="6">
        <f t="shared" si="36223"/>
        <v>44308</v>
      </c>
      <c r="D7461" s="5">
        <f t="shared" ref="D7461" si="37611">N7461-N7460</f>
        <v>6696</v>
      </c>
      <c r="E7461" s="13">
        <f t="shared" ref="E7461" si="37612">SUM(D7455:D7461)/7</f>
        <v>4742</v>
      </c>
      <c r="F7461" s="13">
        <f t="shared" ref="F7461" si="37613">SUM(D7457:D7461)/5</f>
        <v>4450.8</v>
      </c>
      <c r="G7461" s="13">
        <f t="shared" ref="G7461" si="37614">N7461/(B7461/100000)</f>
        <v>3886.4805878394664</v>
      </c>
      <c r="H7461" s="5">
        <f t="shared" si="36216"/>
        <v>404</v>
      </c>
      <c r="I7461" s="5">
        <f t="shared" si="36217"/>
        <v>404</v>
      </c>
      <c r="J7461" s="8">
        <f t="shared" ref="J7461" si="37615">E7461/(SUM(N7454:N7460)/7)*100</f>
        <v>0.69977392373446623</v>
      </c>
      <c r="K7461" s="5">
        <f t="shared" ref="K7461" si="37616">O7461-O7460</f>
        <v>59</v>
      </c>
      <c r="L7461" s="8">
        <f t="shared" ref="L7461" si="37617">SUM(K7455:K7461)/7</f>
        <v>50.714285714285715</v>
      </c>
      <c r="M7461" s="8">
        <f t="shared" ref="M7461" si="37618">O7461/(B7461/100000)</f>
        <v>84.293170039387917</v>
      </c>
      <c r="N7461" s="5">
        <v>696949</v>
      </c>
      <c r="O7461" s="18">
        <v>15116</v>
      </c>
    </row>
    <row r="7462" spans="1:15" x14ac:dyDescent="0.2">
      <c r="A7462" s="5" t="s">
        <v>15</v>
      </c>
      <c r="B7462" s="13">
        <v>17932651</v>
      </c>
      <c r="C7462" s="6">
        <f t="shared" si="36223"/>
        <v>44309</v>
      </c>
      <c r="D7462" s="5">
        <f t="shared" ref="D7462" si="37619">N7462-N7461</f>
        <v>6938</v>
      </c>
      <c r="E7462" s="13">
        <f t="shared" ref="E7462" si="37620">SUM(D7456:D7462)/7</f>
        <v>4916.4285714285716</v>
      </c>
      <c r="F7462" s="13">
        <f t="shared" ref="F7462" si="37621">SUM(D7458:D7462)/5</f>
        <v>4950.8</v>
      </c>
      <c r="G7462" s="13">
        <f t="shared" ref="G7462" si="37622">N7462/(B7462/100000)</f>
        <v>3925.1697922409794</v>
      </c>
      <c r="H7462" s="5">
        <f t="shared" si="36216"/>
        <v>405</v>
      </c>
      <c r="I7462" s="5">
        <f t="shared" si="36217"/>
        <v>405</v>
      </c>
      <c r="J7462" s="8">
        <f t="shared" ref="J7462" si="37623">E7462/(SUM(N7455:N7461)/7)*100</f>
        <v>0.72047255798218279</v>
      </c>
      <c r="K7462" s="5">
        <f t="shared" ref="K7462" si="37624">O7462-O7461</f>
        <v>43</v>
      </c>
      <c r="L7462" s="8">
        <f t="shared" ref="L7462" si="37625">SUM(K7456:K7462)/7</f>
        <v>49.428571428571431</v>
      </c>
      <c r="M7462" s="8">
        <f t="shared" ref="M7462" si="37626">O7462/(B7462/100000)</f>
        <v>84.53295611451982</v>
      </c>
      <c r="N7462" s="5">
        <v>703887</v>
      </c>
      <c r="O7462" s="18">
        <v>15159</v>
      </c>
    </row>
    <row r="7463" spans="1:15" x14ac:dyDescent="0.2">
      <c r="A7463" s="5" t="s">
        <v>15</v>
      </c>
      <c r="B7463" s="13">
        <v>17932651</v>
      </c>
      <c r="C7463" s="6">
        <f t="shared" si="36223"/>
        <v>44310</v>
      </c>
      <c r="D7463" s="5">
        <f t="shared" ref="D7463" si="37627">N7463-N7462</f>
        <v>5635</v>
      </c>
      <c r="E7463" s="13">
        <f t="shared" ref="E7463" si="37628">SUM(D7457:D7463)/7</f>
        <v>4975.2857142857147</v>
      </c>
      <c r="F7463" s="13">
        <f t="shared" ref="F7463" si="37629">SUM(D7459:D7463)/5</f>
        <v>5507.2</v>
      </c>
      <c r="G7463" s="13">
        <f t="shared" ref="G7463" si="37630">N7463/(B7463/100000)</f>
        <v>3956.5929209239612</v>
      </c>
      <c r="H7463" s="5">
        <f t="shared" si="36216"/>
        <v>406</v>
      </c>
      <c r="I7463" s="5">
        <f t="shared" si="36217"/>
        <v>406</v>
      </c>
      <c r="J7463" s="8">
        <f t="shared" ref="J7463" si="37631">E7463/(SUM(N7456:N7462)/7)*100</f>
        <v>0.72388233892958032</v>
      </c>
      <c r="K7463" s="5">
        <f t="shared" ref="K7463" si="37632">O7463-O7462</f>
        <v>42</v>
      </c>
      <c r="L7463" s="8">
        <f t="shared" ref="L7463" si="37633">SUM(K7457:K7463)/7</f>
        <v>49.571428571428569</v>
      </c>
      <c r="M7463" s="8">
        <f t="shared" ref="M7463" si="37634">O7463/(B7463/100000)</f>
        <v>84.767165769299808</v>
      </c>
      <c r="N7463" s="5">
        <v>709522</v>
      </c>
      <c r="O7463" s="18">
        <v>15201</v>
      </c>
    </row>
    <row r="7464" spans="1:15" x14ac:dyDescent="0.2">
      <c r="A7464" s="5" t="s">
        <v>15</v>
      </c>
      <c r="B7464" s="13">
        <v>17932651</v>
      </c>
      <c r="C7464" s="6">
        <f t="shared" si="36223"/>
        <v>44311</v>
      </c>
      <c r="D7464" s="5">
        <f t="shared" ref="D7464" si="37635">N7464-N7463</f>
        <v>4838</v>
      </c>
      <c r="E7464" s="13">
        <f t="shared" ref="E7464" si="37636">SUM(D7458:D7464)/7</f>
        <v>5032.4285714285716</v>
      </c>
      <c r="F7464" s="13">
        <f t="shared" ref="F7464" si="37637">SUM(D7460:D7464)/5</f>
        <v>6024.4</v>
      </c>
      <c r="G7464" s="13">
        <f t="shared" ref="G7464" si="37638">N7464/(B7464/100000)</f>
        <v>3983.5716425864753</v>
      </c>
      <c r="H7464" s="5">
        <f t="shared" si="36216"/>
        <v>407</v>
      </c>
      <c r="I7464" s="5">
        <f t="shared" si="36217"/>
        <v>407</v>
      </c>
      <c r="J7464" s="8">
        <f t="shared" ref="J7464" si="37639">E7464/(SUM(N7457:N7463)/7)*100</f>
        <v>0.72693422655700579</v>
      </c>
      <c r="K7464" s="5">
        <f t="shared" ref="K7464" si="37640">O7464-O7463</f>
        <v>17</v>
      </c>
      <c r="L7464" s="8">
        <f t="shared" ref="L7464" si="37641">SUM(K7458:K7464)/7</f>
        <v>50</v>
      </c>
      <c r="M7464" s="8">
        <f t="shared" ref="M7464" si="37642">O7464/(B7464/100000)</f>
        <v>84.861964915282172</v>
      </c>
      <c r="N7464" s="5">
        <v>714360</v>
      </c>
      <c r="O7464" s="18">
        <v>15218</v>
      </c>
    </row>
    <row r="7465" spans="1:15" x14ac:dyDescent="0.2">
      <c r="A7465" s="5" t="s">
        <v>15</v>
      </c>
      <c r="B7465" s="13">
        <v>17932651</v>
      </c>
      <c r="C7465" s="6">
        <f t="shared" si="36223"/>
        <v>44312</v>
      </c>
      <c r="D7465" s="5">
        <f t="shared" ref="D7465" si="37643">N7465-N7464</f>
        <v>2506</v>
      </c>
      <c r="E7465" s="13">
        <f t="shared" ref="E7465" si="37644">SUM(D7459:D7465)/7</f>
        <v>4982.8571428571431</v>
      </c>
      <c r="F7465" s="13">
        <f t="shared" ref="F7465" si="37645">SUM(D7461:D7465)/5</f>
        <v>5322.6</v>
      </c>
      <c r="G7465" s="13">
        <f t="shared" ref="G7465" si="37646">N7465/(B7465/100000)</f>
        <v>3997.5461519883474</v>
      </c>
      <c r="H7465" s="5">
        <f t="shared" si="36216"/>
        <v>408</v>
      </c>
      <c r="I7465" s="5">
        <f t="shared" si="36217"/>
        <v>408</v>
      </c>
      <c r="J7465" s="8">
        <f t="shared" ref="J7465" si="37647">E7465/(SUM(N7458:N7464)/7)*100</f>
        <v>0.71457911433573129</v>
      </c>
      <c r="K7465" s="5">
        <f t="shared" ref="K7465" si="37648">O7465-O7464</f>
        <v>6</v>
      </c>
      <c r="L7465" s="8">
        <f t="shared" ref="L7465" si="37649">SUM(K7459:K7465)/7</f>
        <v>44.571428571428569</v>
      </c>
      <c r="M7465" s="8">
        <f t="shared" ref="M7465" si="37650">O7465/(B7465/100000)</f>
        <v>84.895423437393603</v>
      </c>
      <c r="N7465" s="5">
        <v>716866</v>
      </c>
      <c r="O7465" s="18">
        <v>15224</v>
      </c>
    </row>
    <row r="7466" spans="1:15" x14ac:dyDescent="0.2">
      <c r="A7466" s="5" t="s">
        <v>15</v>
      </c>
      <c r="B7466" s="13">
        <v>17932651</v>
      </c>
      <c r="C7466" s="6">
        <f t="shared" si="36223"/>
        <v>44313</v>
      </c>
      <c r="D7466" s="5">
        <f t="shared" ref="D7466" si="37651">N7466-N7465</f>
        <v>2952</v>
      </c>
      <c r="E7466" s="13">
        <f t="shared" ref="E7466" si="37652">SUM(D7460:D7466)/7</f>
        <v>5082.8571428571431</v>
      </c>
      <c r="F7466" s="13">
        <f t="shared" ref="F7466" si="37653">SUM(D7462:D7466)/5</f>
        <v>4573.8</v>
      </c>
      <c r="G7466" s="13">
        <f t="shared" ref="G7466" si="37654">N7466/(B7466/100000)</f>
        <v>4014.0077448671695</v>
      </c>
      <c r="H7466" s="5">
        <f t="shared" si="36216"/>
        <v>409</v>
      </c>
      <c r="I7466" s="5">
        <f t="shared" si="36217"/>
        <v>409</v>
      </c>
      <c r="J7466" s="8">
        <f t="shared" ref="J7466" si="37655">E7466/(SUM(N7459:N7465)/7)*100</f>
        <v>0.72374811206094303</v>
      </c>
      <c r="K7466" s="5">
        <f t="shared" ref="K7466" si="37656">O7466-O7465</f>
        <v>63</v>
      </c>
      <c r="L7466" s="8">
        <f t="shared" ref="L7466" si="37657">SUM(K7460:K7466)/7</f>
        <v>44.714285714285715</v>
      </c>
      <c r="M7466" s="8">
        <f t="shared" ref="M7466" si="37658">O7466/(B7466/100000)</f>
        <v>85.246737919563586</v>
      </c>
      <c r="N7466" s="5">
        <v>719818</v>
      </c>
      <c r="O7466" s="18">
        <v>15287</v>
      </c>
    </row>
    <row r="7467" spans="1:15" x14ac:dyDescent="0.2">
      <c r="A7467" s="5" t="s">
        <v>15</v>
      </c>
      <c r="B7467" s="13">
        <v>17932651</v>
      </c>
      <c r="C7467" s="6">
        <f t="shared" si="36223"/>
        <v>44314</v>
      </c>
      <c r="D7467" s="5">
        <f t="shared" ref="D7467" si="37659">N7467-N7466</f>
        <v>4849</v>
      </c>
      <c r="E7467" s="13">
        <f t="shared" ref="E7467" si="37660">SUM(D7461:D7467)/7</f>
        <v>4916.2857142857147</v>
      </c>
      <c r="F7467" s="13">
        <f t="shared" ref="F7467" si="37661">SUM(D7463:D7467)/5</f>
        <v>4156</v>
      </c>
      <c r="G7467" s="13">
        <f t="shared" ref="G7467" si="37662">N7467/(B7467/100000)</f>
        <v>4041.0478071535545</v>
      </c>
      <c r="H7467" s="5">
        <f t="shared" si="36216"/>
        <v>410</v>
      </c>
      <c r="I7467" s="5">
        <f t="shared" si="36217"/>
        <v>410</v>
      </c>
      <c r="J7467" s="8">
        <f t="shared" ref="J7467" si="37663">E7467/(SUM(N7460:N7466)/7)*100</f>
        <v>0.694999954560647</v>
      </c>
      <c r="K7467" s="5">
        <f t="shared" ref="K7467" si="37664">O7467-O7466</f>
        <v>88</v>
      </c>
      <c r="L7467" s="8">
        <f t="shared" ref="L7467" si="37665">SUM(K7461:K7467)/7</f>
        <v>45.428571428571431</v>
      </c>
      <c r="M7467" s="8">
        <f t="shared" ref="M7467" si="37666">O7467/(B7467/100000)</f>
        <v>85.737462910531178</v>
      </c>
      <c r="N7467" s="5">
        <v>724667</v>
      </c>
      <c r="O7467" s="18">
        <v>15375</v>
      </c>
    </row>
    <row r="7468" spans="1:15" x14ac:dyDescent="0.2">
      <c r="A7468" s="5" t="s">
        <v>15</v>
      </c>
      <c r="B7468" s="13">
        <v>17932651</v>
      </c>
      <c r="C7468" s="6">
        <f t="shared" si="36223"/>
        <v>44315</v>
      </c>
      <c r="D7468" s="5">
        <f t="shared" ref="D7468" si="37667">N7468-N7467</f>
        <v>5419</v>
      </c>
      <c r="E7468" s="13">
        <f t="shared" ref="E7468" si="37668">SUM(D7462:D7468)/7</f>
        <v>4733.8571428571431</v>
      </c>
      <c r="F7468" s="13">
        <f t="shared" ref="F7468" si="37669">SUM(D7464:D7468)/5</f>
        <v>4112.8</v>
      </c>
      <c r="G7468" s="13">
        <f t="shared" ref="G7468" si="37670">N7468/(B7468/100000)</f>
        <v>4071.2664290405246</v>
      </c>
      <c r="H7468" s="5">
        <f t="shared" si="36216"/>
        <v>411</v>
      </c>
      <c r="I7468" s="5">
        <f t="shared" si="36217"/>
        <v>411</v>
      </c>
      <c r="J7468" s="8">
        <f t="shared" ref="J7468" si="37671">E7468/(SUM(N7461:N7467)/7)*100</f>
        <v>0.66459168535373259</v>
      </c>
      <c r="K7468" s="5">
        <f t="shared" ref="K7468" si="37672">O7468-O7467</f>
        <v>60</v>
      </c>
      <c r="L7468" s="8">
        <f t="shared" ref="L7468" si="37673">SUM(K7462:K7468)/7</f>
        <v>45.571428571428569</v>
      </c>
      <c r="M7468" s="8">
        <f t="shared" ref="M7468" si="37674">O7468/(B7468/100000)</f>
        <v>86.072048131645445</v>
      </c>
      <c r="N7468" s="5">
        <v>730086</v>
      </c>
      <c r="O7468" s="18">
        <v>15435</v>
      </c>
    </row>
    <row r="7469" spans="1:15" x14ac:dyDescent="0.2">
      <c r="A7469" s="5" t="s">
        <v>15</v>
      </c>
      <c r="B7469" s="13">
        <v>17932651</v>
      </c>
      <c r="C7469" s="6">
        <f t="shared" si="36223"/>
        <v>44316</v>
      </c>
      <c r="D7469" s="5">
        <f t="shared" ref="D7469" si="37675">N7469-N7468</f>
        <v>5645</v>
      </c>
      <c r="E7469" s="13">
        <f t="shared" ref="E7469" si="37676">SUM(D7463:D7469)/7</f>
        <v>4549.1428571428569</v>
      </c>
      <c r="F7469" s="13">
        <f t="shared" ref="F7469" si="37677">SUM(D7465:D7469)/5</f>
        <v>4274.2</v>
      </c>
      <c r="G7469" s="13">
        <f t="shared" ref="G7469" si="37678">N7469/(B7469/100000)</f>
        <v>4102.7453219270255</v>
      </c>
      <c r="H7469" s="5">
        <f t="shared" si="36216"/>
        <v>412</v>
      </c>
      <c r="I7469" s="5">
        <f t="shared" si="36217"/>
        <v>412</v>
      </c>
      <c r="J7469" s="8">
        <f t="shared" ref="J7469" si="37679">E7469/(SUM(N7462:N7468)/7)*100</f>
        <v>0.63444297763431112</v>
      </c>
      <c r="K7469" s="5">
        <f t="shared" ref="K7469" si="37680">O7469-O7468</f>
        <v>74</v>
      </c>
      <c r="L7469" s="8">
        <f t="shared" ref="L7469" si="37681">SUM(K7463:K7469)/7</f>
        <v>50</v>
      </c>
      <c r="M7469" s="8">
        <f t="shared" ref="M7469" si="37682">O7469/(B7469/100000)</f>
        <v>86.484703237686375</v>
      </c>
      <c r="N7469" s="5">
        <v>735731</v>
      </c>
      <c r="O7469" s="18">
        <v>15509</v>
      </c>
    </row>
    <row r="7470" spans="1:15" x14ac:dyDescent="0.2">
      <c r="A7470" s="5" t="s">
        <v>15</v>
      </c>
      <c r="B7470" s="13">
        <v>17932651</v>
      </c>
      <c r="C7470" s="6">
        <f t="shared" si="36223"/>
        <v>44317</v>
      </c>
      <c r="D7470" s="5">
        <f t="shared" ref="D7470" si="37683">N7470-N7469</f>
        <v>4357</v>
      </c>
      <c r="E7470" s="13">
        <f t="shared" ref="E7470" si="37684">SUM(D7464:D7470)/7</f>
        <v>4366.5714285714284</v>
      </c>
      <c r="F7470" s="13">
        <f t="shared" ref="F7470" si="37685">SUM(D7466:D7470)/5</f>
        <v>4644.3999999999996</v>
      </c>
      <c r="G7470" s="13">
        <f t="shared" ref="G7470" si="37686">N7470/(B7470/100000)</f>
        <v>4127.0417854002735</v>
      </c>
      <c r="H7470" s="5">
        <f t="shared" si="36216"/>
        <v>413</v>
      </c>
      <c r="I7470" s="5">
        <f t="shared" si="36217"/>
        <v>413</v>
      </c>
      <c r="J7470" s="8">
        <f t="shared" ref="J7470" si="37687">E7470/(SUM(N7463:N7469)/7)*100</f>
        <v>0.6051415052315855</v>
      </c>
      <c r="K7470" s="5">
        <f t="shared" ref="K7470" si="37688">O7470-O7469</f>
        <v>42</v>
      </c>
      <c r="L7470" s="8">
        <f t="shared" ref="L7470" si="37689">SUM(K7464:K7470)/7</f>
        <v>50</v>
      </c>
      <c r="M7470" s="8">
        <f t="shared" ref="M7470" si="37690">O7470/(B7470/100000)</f>
        <v>86.718912892466363</v>
      </c>
      <c r="N7470" s="5">
        <v>740088</v>
      </c>
      <c r="O7470" s="18">
        <v>15551</v>
      </c>
    </row>
    <row r="7471" spans="1:15" x14ac:dyDescent="0.2">
      <c r="A7471" s="5" t="s">
        <v>15</v>
      </c>
      <c r="B7471" s="13">
        <v>17932651</v>
      </c>
      <c r="C7471" s="6">
        <f t="shared" si="36223"/>
        <v>44318</v>
      </c>
      <c r="D7471" s="5">
        <f t="shared" ref="D7471" si="37691">N7471-N7470</f>
        <v>3828</v>
      </c>
      <c r="E7471" s="13">
        <f t="shared" ref="E7471" si="37692">SUM(D7465:D7471)/7</f>
        <v>4222.2857142857147</v>
      </c>
      <c r="F7471" s="13">
        <f t="shared" ref="F7471" si="37693">SUM(D7467:D7471)/5</f>
        <v>4819.6000000000004</v>
      </c>
      <c r="G7471" s="13">
        <f t="shared" ref="G7471" si="37694">N7471/(B7471/100000)</f>
        <v>4148.3883225073632</v>
      </c>
      <c r="H7471" s="5">
        <f t="shared" si="36216"/>
        <v>414</v>
      </c>
      <c r="I7471" s="5">
        <f t="shared" si="36217"/>
        <v>414</v>
      </c>
      <c r="J7471" s="8">
        <f t="shared" ref="J7471" si="37695">E7471/(SUM(N7464:N7470)/7)*100</f>
        <v>0.58162600243702012</v>
      </c>
      <c r="K7471" s="5">
        <f t="shared" ref="K7471" si="37696">O7471-O7470</f>
        <v>24</v>
      </c>
      <c r="L7471" s="8">
        <f t="shared" ref="L7471" si="37697">SUM(K7465:K7471)/7</f>
        <v>51</v>
      </c>
      <c r="M7471" s="8">
        <f t="shared" ref="M7471" si="37698">O7471/(B7471/100000)</f>
        <v>86.852746980912073</v>
      </c>
      <c r="N7471" s="5">
        <v>743916</v>
      </c>
      <c r="O7471" s="18">
        <v>15575</v>
      </c>
    </row>
    <row r="7472" spans="1:15" x14ac:dyDescent="0.2">
      <c r="A7472" s="5" t="s">
        <v>15</v>
      </c>
      <c r="B7472" s="13">
        <v>17932651</v>
      </c>
      <c r="C7472" s="6">
        <f t="shared" si="36223"/>
        <v>44319</v>
      </c>
      <c r="D7472" s="5">
        <f t="shared" ref="D7472" si="37699">N7472-N7471</f>
        <v>2330</v>
      </c>
      <c r="E7472" s="13">
        <f t="shared" ref="E7472" si="37700">SUM(D7466:D7472)/7</f>
        <v>4197.1428571428569</v>
      </c>
      <c r="F7472" s="13">
        <f t="shared" ref="F7472" si="37701">SUM(D7468:D7472)/5</f>
        <v>4315.8</v>
      </c>
      <c r="G7472" s="13">
        <f t="shared" ref="G7472" si="37702">N7472/(B7472/100000)</f>
        <v>4161.3813819273009</v>
      </c>
      <c r="H7472" s="5">
        <f t="shared" si="36216"/>
        <v>415</v>
      </c>
      <c r="I7472" s="5">
        <f t="shared" si="36217"/>
        <v>415</v>
      </c>
      <c r="J7472" s="8">
        <f t="shared" ref="J7472" si="37703">E7472/(SUM(N7465:N7471)/7)*100</f>
        <v>0.57481923910993404</v>
      </c>
      <c r="K7472" s="5">
        <f t="shared" ref="K7472" si="37704">O7472-O7471</f>
        <v>18</v>
      </c>
      <c r="L7472" s="8">
        <f t="shared" ref="L7472" si="37705">SUM(K7466:K7472)/7</f>
        <v>52.714285714285715</v>
      </c>
      <c r="M7472" s="8">
        <f t="shared" ref="M7472" si="37706">O7472/(B7472/100000)</f>
        <v>86.953122547246352</v>
      </c>
      <c r="N7472" s="5">
        <v>746246</v>
      </c>
      <c r="O7472" s="18">
        <v>15593</v>
      </c>
    </row>
    <row r="7473" spans="1:15" x14ac:dyDescent="0.2">
      <c r="A7473" s="5" t="s">
        <v>15</v>
      </c>
      <c r="B7473" s="13">
        <v>17932651</v>
      </c>
      <c r="C7473" s="6">
        <f t="shared" si="36223"/>
        <v>44320</v>
      </c>
      <c r="D7473" s="5">
        <f t="shared" ref="D7473" si="37707">N7473-N7472</f>
        <v>2209</v>
      </c>
      <c r="E7473" s="13">
        <f t="shared" ref="E7473" si="37708">SUM(D7467:D7473)/7</f>
        <v>4091</v>
      </c>
      <c r="F7473" s="13">
        <f t="shared" ref="F7473" si="37709">SUM(D7469:D7473)/5</f>
        <v>3673.8</v>
      </c>
      <c r="G7473" s="13">
        <f t="shared" ref="G7473" si="37710">N7473/(B7473/100000)</f>
        <v>4173.6996944846578</v>
      </c>
      <c r="H7473" s="5">
        <f t="shared" si="36216"/>
        <v>416</v>
      </c>
      <c r="I7473" s="5">
        <f t="shared" si="36217"/>
        <v>416</v>
      </c>
      <c r="J7473" s="8">
        <f t="shared" ref="J7473" si="37711">E7473/(SUM(N7466:N7472)/7)*100</f>
        <v>0.55708025130375094</v>
      </c>
      <c r="K7473" s="5">
        <f t="shared" ref="K7473" si="37712">O7473-O7472</f>
        <v>96</v>
      </c>
      <c r="L7473" s="8">
        <f t="shared" ref="L7473" si="37713">SUM(K7467:K7473)/7</f>
        <v>57.428571428571431</v>
      </c>
      <c r="M7473" s="8">
        <f t="shared" ref="M7473" si="37714">O7473/(B7473/100000)</f>
        <v>87.488458901029176</v>
      </c>
      <c r="N7473" s="5">
        <v>748455</v>
      </c>
      <c r="O7473" s="18">
        <v>15689</v>
      </c>
    </row>
    <row r="7474" spans="1:15" x14ac:dyDescent="0.2">
      <c r="A7474" s="5" t="s">
        <v>15</v>
      </c>
      <c r="B7474" s="13">
        <v>17932651</v>
      </c>
      <c r="C7474" s="6">
        <f t="shared" si="36223"/>
        <v>44321</v>
      </c>
      <c r="D7474" s="5">
        <f t="shared" ref="D7474:D7476" si="37715">N7474-N7473</f>
        <v>4055</v>
      </c>
      <c r="E7474" s="13">
        <f t="shared" ref="E7474:E7476" si="37716">SUM(D7468:D7474)/7</f>
        <v>3977.5714285714284</v>
      </c>
      <c r="F7474" s="13">
        <f t="shared" ref="F7474:F7476" si="37717">SUM(D7470:D7474)/5</f>
        <v>3355.8</v>
      </c>
      <c r="G7474" s="13">
        <f t="shared" ref="G7474:G7476" si="37718">N7474/(B7474/100000)</f>
        <v>4196.3120790116309</v>
      </c>
      <c r="H7474" s="5">
        <f t="shared" si="36216"/>
        <v>417</v>
      </c>
      <c r="I7474" s="5">
        <f t="shared" si="36217"/>
        <v>417</v>
      </c>
      <c r="J7474" s="8">
        <f t="shared" ref="J7474:J7476" si="37719">E7474/(SUM(N7467:N7473)/7)*100</f>
        <v>0.53863381663932186</v>
      </c>
      <c r="K7474" s="5">
        <f t="shared" ref="K7474:K7476" si="37720">O7474-O7473</f>
        <v>70</v>
      </c>
      <c r="L7474" s="8">
        <f t="shared" ref="L7474:L7476" si="37721">SUM(K7468:K7474)/7</f>
        <v>54.857142857142854</v>
      </c>
      <c r="M7474" s="8">
        <f t="shared" ref="M7474:M7476" si="37722">O7474/(B7474/100000)</f>
        <v>87.87880832566249</v>
      </c>
      <c r="N7474" s="5">
        <v>752510</v>
      </c>
      <c r="O7474" s="18">
        <v>15759</v>
      </c>
    </row>
    <row r="7475" spans="1:15" x14ac:dyDescent="0.2">
      <c r="A7475" s="5" t="s">
        <v>15</v>
      </c>
      <c r="B7475" s="13">
        <v>17932651</v>
      </c>
      <c r="C7475" s="6">
        <f t="shared" si="36223"/>
        <v>44322</v>
      </c>
      <c r="D7475" s="5">
        <f t="shared" si="37715"/>
        <v>4913</v>
      </c>
      <c r="E7475" s="13">
        <f t="shared" si="37716"/>
        <v>3905.2857142857142</v>
      </c>
      <c r="F7475" s="13">
        <f t="shared" si="37717"/>
        <v>3467</v>
      </c>
      <c r="G7475" s="13">
        <f t="shared" si="37718"/>
        <v>4223.709032200537</v>
      </c>
      <c r="H7475" s="5">
        <f t="shared" si="36216"/>
        <v>418</v>
      </c>
      <c r="I7475" s="5">
        <f t="shared" si="36217"/>
        <v>418</v>
      </c>
      <c r="J7475" s="8">
        <f t="shared" si="37719"/>
        <v>0.52601176979475983</v>
      </c>
      <c r="K7475" s="5">
        <f t="shared" si="37720"/>
        <v>49</v>
      </c>
      <c r="L7475" s="8">
        <f t="shared" si="37721"/>
        <v>53.285714285714285</v>
      </c>
      <c r="M7475" s="8">
        <f t="shared" si="37722"/>
        <v>88.15205292290581</v>
      </c>
      <c r="N7475" s="5">
        <v>757423</v>
      </c>
      <c r="O7475" s="18">
        <v>15808</v>
      </c>
    </row>
    <row r="7476" spans="1:15" x14ac:dyDescent="0.2">
      <c r="A7476" s="5" t="s">
        <v>15</v>
      </c>
      <c r="B7476" s="13">
        <v>17932651</v>
      </c>
      <c r="C7476" s="6">
        <f t="shared" si="36223"/>
        <v>44323</v>
      </c>
      <c r="D7476" s="5">
        <f t="shared" si="37715"/>
        <v>4094</v>
      </c>
      <c r="E7476" s="13">
        <f t="shared" si="37716"/>
        <v>3683.7142857142858</v>
      </c>
      <c r="F7476" s="13">
        <f t="shared" si="37717"/>
        <v>3520.2</v>
      </c>
      <c r="G7476" s="13">
        <f t="shared" si="37718"/>
        <v>4246.5388971212342</v>
      </c>
      <c r="H7476" s="5">
        <f t="shared" si="36216"/>
        <v>419</v>
      </c>
      <c r="I7476" s="5">
        <f t="shared" si="36217"/>
        <v>419</v>
      </c>
      <c r="J7476" s="8">
        <f t="shared" si="37719"/>
        <v>0.49357156816449993</v>
      </c>
      <c r="K7476" s="5">
        <f t="shared" si="37720"/>
        <v>55</v>
      </c>
      <c r="L7476" s="8">
        <f t="shared" si="37721"/>
        <v>50.571428571428569</v>
      </c>
      <c r="M7476" s="8">
        <f t="shared" si="37722"/>
        <v>88.458756042260561</v>
      </c>
      <c r="N7476" s="5">
        <v>761517</v>
      </c>
      <c r="O7476" s="18">
        <v>15863</v>
      </c>
    </row>
    <row r="7477" spans="1:15" x14ac:dyDescent="0.2">
      <c r="A7477" s="5" t="s">
        <v>15</v>
      </c>
      <c r="B7477" s="13">
        <v>17932651</v>
      </c>
      <c r="C7477" s="6">
        <f t="shared" si="36223"/>
        <v>44324</v>
      </c>
      <c r="D7477" s="5">
        <f t="shared" ref="D7477" si="37723">N7477-N7476</f>
        <v>3533</v>
      </c>
      <c r="E7477" s="13">
        <f t="shared" ref="E7477" si="37724">SUM(D7471:D7477)/7</f>
        <v>3566</v>
      </c>
      <c r="F7477" s="13">
        <f t="shared" ref="F7477" si="37725">SUM(D7473:D7477)/5</f>
        <v>3760.8</v>
      </c>
      <c r="G7477" s="13">
        <f t="shared" ref="G7477" si="37726">N7477/(B7477/100000)</f>
        <v>4266.2403902245123</v>
      </c>
      <c r="H7477" s="5">
        <f t="shared" si="36216"/>
        <v>420</v>
      </c>
      <c r="I7477" s="5">
        <f t="shared" si="36217"/>
        <v>420</v>
      </c>
      <c r="J7477" s="8">
        <f t="shared" ref="J7477" si="37727">E7477/(SUM(N7470:N7476)/7)*100</f>
        <v>0.47545262949379591</v>
      </c>
      <c r="K7477" s="5">
        <f t="shared" ref="K7477" si="37728">O7477-O7476</f>
        <v>51</v>
      </c>
      <c r="L7477" s="8">
        <f t="shared" ref="L7477" si="37729">SUM(K7471:K7477)/7</f>
        <v>51.857142857142854</v>
      </c>
      <c r="M7477" s="8">
        <f t="shared" ref="M7477" si="37730">O7477/(B7477/100000)</f>
        <v>88.743153480207695</v>
      </c>
      <c r="N7477" s="5">
        <v>765050</v>
      </c>
      <c r="O7477" s="18">
        <v>15914</v>
      </c>
    </row>
    <row r="7478" spans="1:15" x14ac:dyDescent="0.2">
      <c r="A7478" s="5" t="s">
        <v>15</v>
      </c>
      <c r="B7478" s="13">
        <v>17932651</v>
      </c>
      <c r="C7478" s="6">
        <f t="shared" si="36223"/>
        <v>44325</v>
      </c>
      <c r="D7478" s="5">
        <f t="shared" ref="D7478" si="37731">N7478-N7477</f>
        <v>3144</v>
      </c>
      <c r="E7478" s="13">
        <f t="shared" ref="E7478" si="37732">SUM(D7472:D7478)/7</f>
        <v>3468.2857142857142</v>
      </c>
      <c r="F7478" s="13">
        <f t="shared" ref="F7478" si="37733">SUM(D7474:D7478)/5</f>
        <v>3947.8</v>
      </c>
      <c r="G7478" s="13">
        <f t="shared" ref="G7478" si="37734">N7478/(B7478/100000)</f>
        <v>4283.7726558108998</v>
      </c>
      <c r="H7478" s="5">
        <f t="shared" si="36216"/>
        <v>421</v>
      </c>
      <c r="I7478" s="5">
        <f t="shared" si="36217"/>
        <v>421</v>
      </c>
      <c r="J7478" s="8">
        <f t="shared" ref="J7478" si="37735">E7478/(SUM(N7471:N7477)/7)*100</f>
        <v>0.46023623741426017</v>
      </c>
      <c r="K7478" s="5">
        <f t="shared" ref="K7478" si="37736">O7478-O7477</f>
        <v>13</v>
      </c>
      <c r="L7478" s="8">
        <f t="shared" ref="L7478" si="37737">SUM(K7472:K7478)/7</f>
        <v>50.285714285714285</v>
      </c>
      <c r="M7478" s="8">
        <f t="shared" ref="M7478" si="37738">O7478/(B7478/100000)</f>
        <v>88.815646944782443</v>
      </c>
      <c r="N7478" s="5">
        <v>768194</v>
      </c>
      <c r="O7478" s="18">
        <v>15927</v>
      </c>
    </row>
    <row r="7479" spans="1:15" x14ac:dyDescent="0.2">
      <c r="A7479" s="5" t="s">
        <v>15</v>
      </c>
      <c r="B7479" s="13">
        <v>17932651</v>
      </c>
      <c r="C7479" s="6">
        <f t="shared" si="36223"/>
        <v>44326</v>
      </c>
      <c r="D7479" s="5">
        <f t="shared" ref="D7479" si="37739">N7479-N7478</f>
        <v>1695</v>
      </c>
      <c r="E7479" s="13">
        <f t="shared" ref="E7479" si="37740">SUM(D7473:D7479)/7</f>
        <v>3377.5714285714284</v>
      </c>
      <c r="F7479" s="13">
        <f t="shared" ref="F7479" si="37741">SUM(D7475:D7479)/5</f>
        <v>3475.8</v>
      </c>
      <c r="G7479" s="13">
        <f t="shared" ref="G7479" si="37742">N7479/(B7479/100000)</f>
        <v>4293.2246883073785</v>
      </c>
      <c r="H7479" s="5">
        <f t="shared" si="36216"/>
        <v>422</v>
      </c>
      <c r="I7479" s="5">
        <f t="shared" si="36217"/>
        <v>422</v>
      </c>
      <c r="J7479" s="8">
        <f t="shared" ref="J7479" si="37743">E7479/(SUM(N7472:N7478)/7)*100</f>
        <v>0.44614526752582134</v>
      </c>
      <c r="K7479" s="5">
        <f t="shared" ref="K7479" si="37744">O7479-O7478</f>
        <v>16</v>
      </c>
      <c r="L7479" s="8">
        <f t="shared" ref="L7479" si="37745">SUM(K7473:K7479)/7</f>
        <v>50</v>
      </c>
      <c r="M7479" s="8">
        <f t="shared" ref="M7479" si="37746">O7479/(B7479/100000)</f>
        <v>88.904869670412921</v>
      </c>
      <c r="N7479" s="5">
        <v>769889</v>
      </c>
      <c r="O7479" s="18">
        <v>15943</v>
      </c>
    </row>
    <row r="7480" spans="1:15" x14ac:dyDescent="0.2">
      <c r="A7480" s="5" t="s">
        <v>15</v>
      </c>
      <c r="B7480" s="13">
        <v>17932651</v>
      </c>
      <c r="C7480" s="6">
        <f t="shared" si="36223"/>
        <v>44327</v>
      </c>
      <c r="D7480" s="5">
        <f t="shared" ref="D7480" si="37747">N7480-N7479</f>
        <v>1409</v>
      </c>
      <c r="E7480" s="13">
        <f t="shared" ref="E7480" si="37748">SUM(D7474:D7480)/7</f>
        <v>3263.2857142857142</v>
      </c>
      <c r="F7480" s="13">
        <f t="shared" ref="F7480" si="37749">SUM(D7476:D7480)/5</f>
        <v>2775</v>
      </c>
      <c r="G7480" s="13">
        <f t="shared" ref="G7480" si="37750">N7480/(B7480/100000)</f>
        <v>4301.0818645832114</v>
      </c>
      <c r="H7480" s="5">
        <f t="shared" si="36216"/>
        <v>423</v>
      </c>
      <c r="I7480" s="5">
        <f t="shared" si="36217"/>
        <v>423</v>
      </c>
      <c r="J7480" s="8">
        <f t="shared" ref="J7480" si="37751">E7480/(SUM(N7473:N7479)/7)*100</f>
        <v>0.42913464078219987</v>
      </c>
      <c r="K7480" s="5">
        <f t="shared" ref="K7480" si="37752">O7480-O7479</f>
        <v>87</v>
      </c>
      <c r="L7480" s="8">
        <f t="shared" ref="L7480" si="37753">SUM(K7474:K7480)/7</f>
        <v>48.714285714285715</v>
      </c>
      <c r="M7480" s="8">
        <f t="shared" ref="M7480" si="37754">O7480/(B7480/100000)</f>
        <v>89.390018241028613</v>
      </c>
      <c r="N7480" s="5">
        <v>771298</v>
      </c>
      <c r="O7480" s="18">
        <v>16030</v>
      </c>
    </row>
    <row r="7481" spans="1:15" x14ac:dyDescent="0.2">
      <c r="A7481" s="5" t="s">
        <v>15</v>
      </c>
      <c r="B7481" s="13">
        <v>17932651</v>
      </c>
      <c r="C7481" s="6">
        <f t="shared" si="36223"/>
        <v>44328</v>
      </c>
      <c r="D7481" s="5">
        <f t="shared" ref="D7481:D7482" si="37755">N7481-N7480</f>
        <v>3108</v>
      </c>
      <c r="E7481" s="13">
        <f t="shared" ref="E7481:E7482" si="37756">SUM(D7475:D7481)/7</f>
        <v>3128</v>
      </c>
      <c r="F7481" s="13">
        <f t="shared" ref="F7481:F7482" si="37757">SUM(D7477:D7481)/5</f>
        <v>2577.8000000000002</v>
      </c>
      <c r="G7481" s="13">
        <f t="shared" ref="G7481:G7482" si="37758">N7481/(B7481/100000)</f>
        <v>4318.4133790369306</v>
      </c>
      <c r="H7481" s="5">
        <f t="shared" si="36216"/>
        <v>424</v>
      </c>
      <c r="I7481" s="5">
        <f t="shared" si="36217"/>
        <v>424</v>
      </c>
      <c r="J7481" s="8">
        <f t="shared" ref="J7481:J7482" si="37759">E7481/(SUM(N7474:N7480)/7)*100</f>
        <v>0.40958637126415648</v>
      </c>
      <c r="K7481" s="5">
        <f t="shared" ref="K7481:K7482" si="37760">O7481-O7480</f>
        <v>74</v>
      </c>
      <c r="L7481" s="8">
        <f t="shared" ref="L7481:L7482" si="37761">SUM(K7475:K7481)/7</f>
        <v>49.285714285714285</v>
      </c>
      <c r="M7481" s="8">
        <f t="shared" ref="M7481:M7482" si="37762">O7481/(B7481/100000)</f>
        <v>89.802673347069543</v>
      </c>
      <c r="N7481" s="5">
        <v>774406</v>
      </c>
      <c r="O7481" s="18">
        <v>16104</v>
      </c>
    </row>
    <row r="7482" spans="1:15" x14ac:dyDescent="0.2">
      <c r="A7482" s="5" t="s">
        <v>15</v>
      </c>
      <c r="B7482" s="13">
        <v>17932651</v>
      </c>
      <c r="C7482" s="6">
        <f t="shared" si="36223"/>
        <v>44329</v>
      </c>
      <c r="D7482" s="5">
        <f t="shared" si="37755"/>
        <v>3947</v>
      </c>
      <c r="E7482" s="13">
        <f t="shared" si="37756"/>
        <v>2990</v>
      </c>
      <c r="F7482" s="13">
        <f t="shared" si="37757"/>
        <v>2660.6</v>
      </c>
      <c r="G7482" s="13">
        <f t="shared" si="37758"/>
        <v>4340.4235101658978</v>
      </c>
      <c r="H7482" s="5">
        <f t="shared" si="36216"/>
        <v>425</v>
      </c>
      <c r="I7482" s="5">
        <f t="shared" si="36217"/>
        <v>425</v>
      </c>
      <c r="J7482" s="8">
        <f t="shared" si="37759"/>
        <v>0.38991932787073685</v>
      </c>
      <c r="K7482" s="5">
        <f t="shared" si="37760"/>
        <v>66</v>
      </c>
      <c r="L7482" s="8">
        <f t="shared" si="37761"/>
        <v>51.714285714285715</v>
      </c>
      <c r="M7482" s="8">
        <f t="shared" si="37762"/>
        <v>90.170717090295227</v>
      </c>
      <c r="N7482" s="5">
        <v>778353</v>
      </c>
      <c r="O7482" s="18">
        <v>16170</v>
      </c>
    </row>
    <row r="7483" spans="1:15" x14ac:dyDescent="0.2">
      <c r="A7483" s="5" t="s">
        <v>15</v>
      </c>
      <c r="B7483" s="13">
        <v>17932651</v>
      </c>
      <c r="C7483" s="6">
        <f t="shared" si="36223"/>
        <v>44330</v>
      </c>
      <c r="D7483" s="5">
        <f t="shared" ref="D7483:D7485" si="37763">N7483-N7482</f>
        <v>2473</v>
      </c>
      <c r="E7483" s="13">
        <f t="shared" ref="E7483:E7485" si="37764">SUM(D7477:D7483)/7</f>
        <v>2758.4285714285716</v>
      </c>
      <c r="F7483" s="13">
        <f t="shared" ref="F7483:F7485" si="37765">SUM(D7479:D7483)/5</f>
        <v>2526.4</v>
      </c>
      <c r="G7483" s="13">
        <f t="shared" ref="G7483:G7485" si="37766">N7483/(B7483/100000)</f>
        <v>4354.2139976961571</v>
      </c>
      <c r="H7483" s="5">
        <f t="shared" si="36216"/>
        <v>426</v>
      </c>
      <c r="I7483" s="5">
        <f t="shared" si="36217"/>
        <v>426</v>
      </c>
      <c r="J7483" s="8">
        <f t="shared" ref="J7483:J7485" si="37767">E7483/(SUM(N7476:N7482)/7)*100</f>
        <v>0.35832343454561555</v>
      </c>
      <c r="K7483" s="5">
        <f t="shared" ref="K7483:K7485" si="37768">O7483-O7482</f>
        <v>20</v>
      </c>
      <c r="L7483" s="8">
        <f t="shared" ref="L7483:L7485" si="37769">SUM(K7477:K7483)/7</f>
        <v>46.714285714285715</v>
      </c>
      <c r="M7483" s="8">
        <f t="shared" ref="M7483:M7485" si="37770">O7483/(B7483/100000)</f>
        <v>90.282245497333321</v>
      </c>
      <c r="N7483" s="5">
        <v>780826</v>
      </c>
      <c r="O7483" s="18">
        <v>16190</v>
      </c>
    </row>
    <row r="7484" spans="1:15" x14ac:dyDescent="0.2">
      <c r="A7484" s="5" t="s">
        <v>15</v>
      </c>
      <c r="B7484" s="13">
        <v>17932651</v>
      </c>
      <c r="C7484" s="6">
        <f t="shared" si="36223"/>
        <v>44331</v>
      </c>
      <c r="D7484" s="5">
        <f t="shared" si="37763"/>
        <v>1685</v>
      </c>
      <c r="E7484" s="13">
        <f t="shared" si="37764"/>
        <v>2494.4285714285716</v>
      </c>
      <c r="F7484" s="13">
        <f t="shared" si="37765"/>
        <v>2524.4</v>
      </c>
      <c r="G7484" s="13">
        <f t="shared" si="37766"/>
        <v>4363.6102659891167</v>
      </c>
      <c r="H7484" s="5">
        <f t="shared" si="36216"/>
        <v>427</v>
      </c>
      <c r="I7484" s="5">
        <f t="shared" si="36217"/>
        <v>427</v>
      </c>
      <c r="J7484" s="8">
        <f t="shared" si="37767"/>
        <v>0.32287256546578269</v>
      </c>
      <c r="K7484" s="5">
        <f t="shared" si="37768"/>
        <v>32</v>
      </c>
      <c r="L7484" s="8">
        <f t="shared" si="37769"/>
        <v>44</v>
      </c>
      <c r="M7484" s="8">
        <f t="shared" si="37770"/>
        <v>90.460690948594262</v>
      </c>
      <c r="N7484" s="5">
        <v>782511</v>
      </c>
      <c r="O7484" s="18">
        <v>16222</v>
      </c>
    </row>
    <row r="7485" spans="1:15" x14ac:dyDescent="0.2">
      <c r="A7485" s="5" t="s">
        <v>15</v>
      </c>
      <c r="B7485" s="13">
        <v>17932651</v>
      </c>
      <c r="C7485" s="6">
        <f t="shared" si="36223"/>
        <v>44332</v>
      </c>
      <c r="D7485" s="5">
        <f t="shared" si="37763"/>
        <v>2117</v>
      </c>
      <c r="E7485" s="13">
        <f t="shared" si="37764"/>
        <v>2347.7142857142858</v>
      </c>
      <c r="F7485" s="13">
        <f t="shared" si="37765"/>
        <v>2666</v>
      </c>
      <c r="G7485" s="13">
        <f t="shared" si="37766"/>
        <v>4375.4155478740986</v>
      </c>
      <c r="H7485" s="5">
        <f t="shared" si="36216"/>
        <v>428</v>
      </c>
      <c r="I7485" s="5">
        <f t="shared" si="36217"/>
        <v>428</v>
      </c>
      <c r="J7485" s="8">
        <f t="shared" si="37767"/>
        <v>0.30290424233666458</v>
      </c>
      <c r="K7485" s="5">
        <f t="shared" si="37768"/>
        <v>13</v>
      </c>
      <c r="L7485" s="8">
        <f t="shared" si="37769"/>
        <v>44</v>
      </c>
      <c r="M7485" s="8">
        <f t="shared" si="37770"/>
        <v>90.533184413169025</v>
      </c>
      <c r="N7485" s="5">
        <v>784628</v>
      </c>
      <c r="O7485" s="18">
        <v>16235</v>
      </c>
    </row>
    <row r="7486" spans="1:15" x14ac:dyDescent="0.2">
      <c r="A7486" s="5" t="s">
        <v>15</v>
      </c>
      <c r="B7486" s="13">
        <v>17932651</v>
      </c>
      <c r="C7486" s="6">
        <f t="shared" si="36223"/>
        <v>44333</v>
      </c>
      <c r="D7486" s="5">
        <f t="shared" ref="D7486" si="37771">N7486-N7485</f>
        <v>1676</v>
      </c>
      <c r="E7486" s="13">
        <f t="shared" ref="E7486" si="37772">SUM(D7480:D7486)/7</f>
        <v>2345</v>
      </c>
      <c r="F7486" s="13">
        <f t="shared" ref="F7486" si="37773">SUM(D7482:D7486)/5</f>
        <v>2379.6</v>
      </c>
      <c r="G7486" s="13">
        <f t="shared" ref="G7486" si="37774">N7486/(B7486/100000)</f>
        <v>4384.7616283838897</v>
      </c>
      <c r="H7486" s="5">
        <f t="shared" si="36216"/>
        <v>429</v>
      </c>
      <c r="I7486" s="5">
        <f t="shared" si="36217"/>
        <v>429</v>
      </c>
      <c r="J7486" s="8">
        <f t="shared" ref="J7486" si="37775">E7486/(SUM(N7479:N7485)/7)*100</f>
        <v>0.30164036126279903</v>
      </c>
      <c r="K7486" s="5">
        <f t="shared" ref="K7486" si="37776">O7486-O7485</f>
        <v>17</v>
      </c>
      <c r="L7486" s="8">
        <f t="shared" ref="L7486" si="37777">SUM(K7480:K7486)/7</f>
        <v>44.142857142857146</v>
      </c>
      <c r="M7486" s="8">
        <f t="shared" ref="M7486" si="37778">O7486/(B7486/100000)</f>
        <v>90.627983559151403</v>
      </c>
      <c r="N7486" s="5">
        <v>786304</v>
      </c>
      <c r="O7486" s="18">
        <v>16252</v>
      </c>
    </row>
    <row r="7487" spans="1:15" x14ac:dyDescent="0.2">
      <c r="A7487" s="5" t="s">
        <v>15</v>
      </c>
      <c r="B7487" s="13">
        <v>17932651</v>
      </c>
      <c r="C7487" s="6">
        <f t="shared" si="36223"/>
        <v>44334</v>
      </c>
      <c r="D7487" s="5">
        <f t="shared" ref="D7487" si="37779">N7487-N7486</f>
        <v>1047</v>
      </c>
      <c r="E7487" s="13">
        <f t="shared" ref="E7487" si="37780">SUM(D7481:D7487)/7</f>
        <v>2293.2857142857142</v>
      </c>
      <c r="F7487" s="13">
        <f t="shared" ref="F7487" si="37781">SUM(D7483:D7487)/5</f>
        <v>1799.6</v>
      </c>
      <c r="G7487" s="13">
        <f t="shared" ref="G7487" si="37782">N7487/(B7487/100000)</f>
        <v>4390.6001404923336</v>
      </c>
      <c r="H7487" s="5">
        <f t="shared" si="36216"/>
        <v>430</v>
      </c>
      <c r="I7487" s="5">
        <f t="shared" si="36217"/>
        <v>430</v>
      </c>
      <c r="J7487" s="8">
        <f t="shared" ref="J7487" si="37783">E7487/(SUM(N7480:N7486)/7)*100</f>
        <v>0.29410115848705259</v>
      </c>
      <c r="K7487" s="5">
        <f t="shared" ref="K7487" si="37784">O7487-O7486</f>
        <v>61</v>
      </c>
      <c r="L7487" s="8">
        <f t="shared" ref="L7487" si="37785">SUM(K7481:K7487)/7</f>
        <v>40.428571428571431</v>
      </c>
      <c r="M7487" s="8">
        <f t="shared" ref="M7487" si="37786">O7487/(B7487/100000)</f>
        <v>90.96814520061757</v>
      </c>
      <c r="N7487" s="5">
        <v>787351</v>
      </c>
      <c r="O7487" s="18">
        <v>16313</v>
      </c>
    </row>
    <row r="7488" spans="1:15" x14ac:dyDescent="0.2">
      <c r="A7488" s="5" t="s">
        <v>15</v>
      </c>
      <c r="B7488" s="13">
        <v>17932651</v>
      </c>
      <c r="C7488" s="6">
        <f t="shared" si="36223"/>
        <v>44335</v>
      </c>
      <c r="D7488" s="5">
        <f t="shared" ref="D7488" si="37787">N7488-N7487</f>
        <v>2270</v>
      </c>
      <c r="E7488" s="13">
        <f t="shared" ref="E7488" si="37788">SUM(D7482:D7488)/7</f>
        <v>2173.5714285714284</v>
      </c>
      <c r="F7488" s="13">
        <f t="shared" ref="F7488" si="37789">SUM(D7484:D7488)/5</f>
        <v>1759</v>
      </c>
      <c r="G7488" s="13">
        <f t="shared" ref="G7488" si="37790">N7488/(B7488/100000)</f>
        <v>4403.2586146911572</v>
      </c>
      <c r="H7488" s="5">
        <f t="shared" si="36216"/>
        <v>431</v>
      </c>
      <c r="I7488" s="5">
        <f t="shared" si="36217"/>
        <v>431</v>
      </c>
      <c r="J7488" s="8">
        <f t="shared" ref="J7488" si="37791">E7488/(SUM(N7481:N7487)/7)*100</f>
        <v>0.27793106761515779</v>
      </c>
      <c r="K7488" s="5">
        <f t="shared" ref="K7488" si="37792">O7488-O7487</f>
        <v>43</v>
      </c>
      <c r="L7488" s="8">
        <f t="shared" ref="L7488" si="37793">SUM(K7482:K7488)/7</f>
        <v>36</v>
      </c>
      <c r="M7488" s="8">
        <f t="shared" ref="M7488" si="37794">O7488/(B7488/100000)</f>
        <v>91.207931275749459</v>
      </c>
      <c r="N7488" s="5">
        <v>789621</v>
      </c>
      <c r="O7488" s="18">
        <v>16356</v>
      </c>
    </row>
    <row r="7489" spans="1:15" x14ac:dyDescent="0.2">
      <c r="A7489" s="5" t="s">
        <v>15</v>
      </c>
      <c r="B7489" s="13">
        <v>17932651</v>
      </c>
      <c r="C7489" s="6">
        <f t="shared" si="36223"/>
        <v>44336</v>
      </c>
      <c r="D7489" s="5">
        <f t="shared" ref="D7489" si="37795">N7489-N7488</f>
        <v>2642</v>
      </c>
      <c r="E7489" s="13">
        <f t="shared" ref="E7489" si="37796">SUM(D7483:D7489)/7</f>
        <v>1987.1428571428571</v>
      </c>
      <c r="F7489" s="13">
        <f t="shared" ref="F7489" si="37797">SUM(D7485:D7489)/5</f>
        <v>1950.4</v>
      </c>
      <c r="G7489" s="13">
        <f t="shared" ref="G7489" si="37798">N7489/(B7489/100000)</f>
        <v>4417.9915172608889</v>
      </c>
      <c r="H7489" s="5">
        <f t="shared" si="36216"/>
        <v>432</v>
      </c>
      <c r="I7489" s="5">
        <f t="shared" si="36217"/>
        <v>432</v>
      </c>
      <c r="J7489" s="8">
        <f t="shared" ref="J7489" si="37799">E7489/(SUM(N7482:N7488)/7)*100</f>
        <v>0.25338850195478935</v>
      </c>
      <c r="K7489" s="5">
        <f t="shared" ref="K7489" si="37800">O7489-O7488</f>
        <v>52</v>
      </c>
      <c r="L7489" s="8">
        <f t="shared" ref="L7489" si="37801">SUM(K7483:K7489)/7</f>
        <v>34</v>
      </c>
      <c r="M7489" s="8">
        <f t="shared" ref="M7489" si="37802">O7489/(B7489/100000)</f>
        <v>91.497905134048494</v>
      </c>
      <c r="N7489" s="5">
        <v>792263</v>
      </c>
      <c r="O7489" s="18">
        <v>16408</v>
      </c>
    </row>
    <row r="7490" spans="1:15" x14ac:dyDescent="0.2">
      <c r="A7490" s="5" t="s">
        <v>15</v>
      </c>
      <c r="B7490" s="13">
        <v>17932651</v>
      </c>
      <c r="C7490" s="6">
        <f t="shared" si="36223"/>
        <v>44337</v>
      </c>
      <c r="D7490" s="5">
        <f t="shared" ref="D7490:D7491" si="37803">N7490-N7489</f>
        <v>1932</v>
      </c>
      <c r="E7490" s="13">
        <f t="shared" ref="E7490:E7491" si="37804">SUM(D7484:D7490)/7</f>
        <v>1909.8571428571429</v>
      </c>
      <c r="F7490" s="13">
        <f t="shared" ref="F7490:F7491" si="37805">SUM(D7486:D7490)/5</f>
        <v>1913.4</v>
      </c>
      <c r="G7490" s="13">
        <f t="shared" ref="G7490:G7491" si="37806">N7490/(B7490/100000)</f>
        <v>4428.7651613807684</v>
      </c>
      <c r="H7490" s="5">
        <f t="shared" si="36216"/>
        <v>433</v>
      </c>
      <c r="I7490" s="5">
        <f t="shared" si="36217"/>
        <v>433</v>
      </c>
      <c r="J7490" s="8">
        <f t="shared" ref="J7490:J7491" si="37807">E7490/(SUM(N7483:N7489)/7)*100</f>
        <v>0.24291796644465052</v>
      </c>
      <c r="K7490" s="5">
        <f t="shared" ref="K7490:K7491" si="37808">O7490-O7489</f>
        <v>38</v>
      </c>
      <c r="L7490" s="8">
        <f t="shared" ref="L7490:L7491" si="37809">SUM(K7484:K7490)/7</f>
        <v>36.571428571428569</v>
      </c>
      <c r="M7490" s="8">
        <f t="shared" ref="M7490:M7491" si="37810">O7490/(B7490/100000)</f>
        <v>91.709809107420867</v>
      </c>
      <c r="N7490" s="5">
        <v>794195</v>
      </c>
      <c r="O7490" s="18">
        <v>16446</v>
      </c>
    </row>
    <row r="7491" spans="1:15" x14ac:dyDescent="0.2">
      <c r="A7491" s="5" t="s">
        <v>15</v>
      </c>
      <c r="B7491" s="13">
        <v>17932651</v>
      </c>
      <c r="C7491" s="6">
        <f t="shared" si="36223"/>
        <v>44338</v>
      </c>
      <c r="D7491" s="5">
        <f t="shared" si="37803"/>
        <v>1695</v>
      </c>
      <c r="E7491" s="13">
        <f t="shared" si="37804"/>
        <v>1911.2857142857142</v>
      </c>
      <c r="F7491" s="13">
        <f t="shared" si="37805"/>
        <v>1917.2</v>
      </c>
      <c r="G7491" s="13">
        <f t="shared" si="37806"/>
        <v>4438.2171938772462</v>
      </c>
      <c r="H7491" s="5">
        <f t="shared" si="36216"/>
        <v>434</v>
      </c>
      <c r="I7491" s="5">
        <f t="shared" si="36217"/>
        <v>434</v>
      </c>
      <c r="J7491" s="8">
        <f t="shared" si="37807"/>
        <v>0.24251056712742886</v>
      </c>
      <c r="K7491" s="5">
        <f t="shared" si="37808"/>
        <v>27</v>
      </c>
      <c r="L7491" s="8">
        <f t="shared" si="37809"/>
        <v>35.857142857142854</v>
      </c>
      <c r="M7491" s="8">
        <f t="shared" si="37810"/>
        <v>91.860372456922292</v>
      </c>
      <c r="N7491" s="5">
        <v>795890</v>
      </c>
      <c r="O7491" s="18">
        <v>16473</v>
      </c>
    </row>
    <row r="7492" spans="1:15" x14ac:dyDescent="0.2">
      <c r="A7492" s="5" t="s">
        <v>15</v>
      </c>
      <c r="B7492" s="13">
        <v>17932651</v>
      </c>
      <c r="C7492" s="6">
        <f t="shared" si="36223"/>
        <v>44339</v>
      </c>
      <c r="D7492" s="5">
        <f t="shared" ref="D7492:D7493" si="37811">N7492-N7491</f>
        <v>1653</v>
      </c>
      <c r="E7492" s="13">
        <f t="shared" ref="E7492:E7493" si="37812">SUM(D7486:D7492)/7</f>
        <v>1845</v>
      </c>
      <c r="F7492" s="13">
        <f t="shared" ref="F7492:F7493" si="37813">SUM(D7488:D7492)/5</f>
        <v>2038.4</v>
      </c>
      <c r="G7492" s="13">
        <f t="shared" ref="G7492:G7493" si="37814">N7492/(B7492/100000)</f>
        <v>4447.4350167189441</v>
      </c>
      <c r="H7492" s="5">
        <f t="shared" si="36216"/>
        <v>435</v>
      </c>
      <c r="I7492" s="5">
        <f t="shared" si="36217"/>
        <v>435</v>
      </c>
      <c r="J7492" s="8">
        <f t="shared" ref="J7492:J7493" si="37815">E7492/(SUM(N7485:N7491)/7)*100</f>
        <v>0.23353366175718573</v>
      </c>
      <c r="K7492" s="5">
        <f t="shared" ref="K7492:K7493" si="37816">O7492-O7491</f>
        <v>9</v>
      </c>
      <c r="L7492" s="8">
        <f t="shared" ref="L7492:L7493" si="37817">SUM(K7486:K7492)/7</f>
        <v>35.285714285714285</v>
      </c>
      <c r="M7492" s="8">
        <f t="shared" ref="M7492:M7493" si="37818">O7492/(B7492/100000)</f>
        <v>91.910560240089424</v>
      </c>
      <c r="N7492" s="5">
        <v>797543</v>
      </c>
      <c r="O7492" s="18">
        <v>16482</v>
      </c>
    </row>
    <row r="7493" spans="1:15" x14ac:dyDescent="0.2">
      <c r="A7493" s="5" t="s">
        <v>15</v>
      </c>
      <c r="B7493" s="13">
        <v>17932651</v>
      </c>
      <c r="C7493" s="6">
        <f t="shared" si="36223"/>
        <v>44340</v>
      </c>
      <c r="D7493" s="5">
        <f t="shared" si="37811"/>
        <v>570</v>
      </c>
      <c r="E7493" s="13">
        <f t="shared" si="37812"/>
        <v>1687</v>
      </c>
      <c r="F7493" s="13">
        <f t="shared" si="37813"/>
        <v>1698.4</v>
      </c>
      <c r="G7493" s="13">
        <f t="shared" si="37814"/>
        <v>4450.6135763195298</v>
      </c>
      <c r="H7493" s="5">
        <f t="shared" si="36216"/>
        <v>436</v>
      </c>
      <c r="I7493" s="5">
        <f t="shared" si="36217"/>
        <v>436</v>
      </c>
      <c r="J7493" s="8">
        <f t="shared" si="37815"/>
        <v>0.21303705986126703</v>
      </c>
      <c r="K7493" s="5">
        <f t="shared" si="37816"/>
        <v>11</v>
      </c>
      <c r="L7493" s="8">
        <f t="shared" si="37817"/>
        <v>34.428571428571431</v>
      </c>
      <c r="M7493" s="8">
        <f t="shared" si="37818"/>
        <v>91.971900863960371</v>
      </c>
      <c r="N7493" s="5">
        <v>798113</v>
      </c>
      <c r="O7493" s="18">
        <v>16493</v>
      </c>
    </row>
    <row r="7494" spans="1:15" x14ac:dyDescent="0.2">
      <c r="A7494" s="5" t="s">
        <v>15</v>
      </c>
      <c r="B7494" s="13">
        <v>17932651</v>
      </c>
      <c r="C7494" s="6">
        <f t="shared" si="36223"/>
        <v>44341</v>
      </c>
      <c r="D7494" s="5">
        <f t="shared" ref="D7494:D7498" si="37819">N7494-N7493</f>
        <v>538</v>
      </c>
      <c r="E7494" s="13">
        <f t="shared" ref="E7494:E7498" si="37820">SUM(D7488:D7494)/7</f>
        <v>1614.2857142857142</v>
      </c>
      <c r="F7494" s="13">
        <f t="shared" ref="F7494:F7498" si="37821">SUM(D7490:D7494)/5</f>
        <v>1277.5999999999999</v>
      </c>
      <c r="G7494" s="13">
        <f t="shared" ref="G7494:G7498" si="37822">N7494/(B7494/100000)</f>
        <v>4453.6136904688547</v>
      </c>
      <c r="H7494" s="5">
        <f t="shared" si="36216"/>
        <v>437</v>
      </c>
      <c r="I7494" s="5">
        <f t="shared" si="36217"/>
        <v>437</v>
      </c>
      <c r="J7494" s="8">
        <f t="shared" ref="J7494:J7498" si="37823">E7494/(SUM(N7487:N7493)/7)*100</f>
        <v>0.20342122090176445</v>
      </c>
      <c r="K7494" s="5">
        <f t="shared" ref="K7494:K7498" si="37824">O7494-O7493</f>
        <v>8</v>
      </c>
      <c r="L7494" s="8">
        <f t="shared" ref="L7494:L7498" si="37825">SUM(K7488:K7494)/7</f>
        <v>26.857142857142858</v>
      </c>
      <c r="M7494" s="8">
        <f t="shared" ref="M7494:M7498" si="37826">O7494/(B7494/100000)</f>
        <v>92.016512226775617</v>
      </c>
      <c r="N7494" s="5">
        <v>798651</v>
      </c>
      <c r="O7494" s="18">
        <v>16501</v>
      </c>
    </row>
    <row r="7495" spans="1:15" x14ac:dyDescent="0.2">
      <c r="A7495" s="5" t="s">
        <v>15</v>
      </c>
      <c r="B7495" s="13">
        <v>17932651</v>
      </c>
      <c r="C7495" s="6">
        <f t="shared" si="36223"/>
        <v>44342</v>
      </c>
      <c r="D7495" s="5">
        <f t="shared" si="37819"/>
        <v>639</v>
      </c>
      <c r="E7495" s="13">
        <f t="shared" si="37820"/>
        <v>1381.2857142857142</v>
      </c>
      <c r="F7495" s="13">
        <f t="shared" si="37821"/>
        <v>1019</v>
      </c>
      <c r="G7495" s="13">
        <f t="shared" si="37822"/>
        <v>4457.1770230737211</v>
      </c>
      <c r="H7495" s="5">
        <f t="shared" si="36216"/>
        <v>438</v>
      </c>
      <c r="I7495" s="5">
        <f t="shared" si="36217"/>
        <v>438</v>
      </c>
      <c r="J7495" s="8">
        <f t="shared" si="37823"/>
        <v>0.17370680145935991</v>
      </c>
      <c r="K7495" s="5">
        <f t="shared" si="37824"/>
        <v>60</v>
      </c>
      <c r="L7495" s="8">
        <f t="shared" si="37825"/>
        <v>29.285714285714285</v>
      </c>
      <c r="M7495" s="8">
        <f t="shared" si="37826"/>
        <v>92.351097447889885</v>
      </c>
      <c r="N7495" s="5">
        <v>799290</v>
      </c>
      <c r="O7495" s="18">
        <v>16561</v>
      </c>
    </row>
    <row r="7496" spans="1:15" x14ac:dyDescent="0.2">
      <c r="A7496" s="5" t="s">
        <v>15</v>
      </c>
      <c r="B7496" s="13">
        <v>17932651</v>
      </c>
      <c r="C7496" s="6">
        <f t="shared" si="36223"/>
        <v>44343</v>
      </c>
      <c r="D7496" s="5">
        <f t="shared" si="37819"/>
        <v>1469</v>
      </c>
      <c r="E7496" s="13">
        <f t="shared" si="37820"/>
        <v>1213.7142857142858</v>
      </c>
      <c r="F7496" s="13">
        <f t="shared" si="37821"/>
        <v>973.8</v>
      </c>
      <c r="G7496" s="13">
        <f t="shared" si="37822"/>
        <v>4465.368784570669</v>
      </c>
      <c r="H7496" s="5">
        <f t="shared" si="36216"/>
        <v>439</v>
      </c>
      <c r="I7496" s="5">
        <f t="shared" si="36217"/>
        <v>439</v>
      </c>
      <c r="J7496" s="8">
        <f t="shared" si="37823"/>
        <v>0.15236879129905334</v>
      </c>
      <c r="K7496" s="5">
        <f t="shared" si="37824"/>
        <v>78</v>
      </c>
      <c r="L7496" s="8">
        <f t="shared" si="37825"/>
        <v>33</v>
      </c>
      <c r="M7496" s="8">
        <f t="shared" si="37826"/>
        <v>92.78605823533843</v>
      </c>
      <c r="N7496" s="5">
        <v>800759</v>
      </c>
      <c r="O7496" s="18">
        <v>16639</v>
      </c>
    </row>
    <row r="7497" spans="1:15" x14ac:dyDescent="0.2">
      <c r="A7497" s="5" t="s">
        <v>15</v>
      </c>
      <c r="B7497" s="13">
        <v>17932651</v>
      </c>
      <c r="C7497" s="6">
        <f t="shared" si="36223"/>
        <v>44344</v>
      </c>
      <c r="D7497" s="5">
        <f t="shared" si="37819"/>
        <v>1755</v>
      </c>
      <c r="E7497" s="13">
        <f t="shared" si="37820"/>
        <v>1188.4285714285713</v>
      </c>
      <c r="F7497" s="13">
        <f t="shared" si="37821"/>
        <v>994.2</v>
      </c>
      <c r="G7497" s="13">
        <f t="shared" si="37822"/>
        <v>4475.155402288261</v>
      </c>
      <c r="H7497" s="5">
        <f t="shared" si="36216"/>
        <v>440</v>
      </c>
      <c r="I7497" s="5">
        <f t="shared" si="36217"/>
        <v>440</v>
      </c>
      <c r="J7497" s="8">
        <f t="shared" si="37823"/>
        <v>0.14896746155971563</v>
      </c>
      <c r="K7497" s="5">
        <f t="shared" si="37824"/>
        <v>45</v>
      </c>
      <c r="L7497" s="8">
        <f t="shared" si="37825"/>
        <v>34</v>
      </c>
      <c r="M7497" s="8">
        <f t="shared" si="37826"/>
        <v>93.036997151174134</v>
      </c>
      <c r="N7497" s="5">
        <v>802514</v>
      </c>
      <c r="O7497" s="18">
        <v>16684</v>
      </c>
    </row>
    <row r="7498" spans="1:15" x14ac:dyDescent="0.2">
      <c r="A7498" s="5" t="s">
        <v>15</v>
      </c>
      <c r="B7498" s="13">
        <v>17932651</v>
      </c>
      <c r="C7498" s="6">
        <f t="shared" si="36223"/>
        <v>44345</v>
      </c>
      <c r="D7498" s="5">
        <f t="shared" si="37819"/>
        <v>1180</v>
      </c>
      <c r="E7498" s="13">
        <f t="shared" si="37820"/>
        <v>1114.8571428571429</v>
      </c>
      <c r="F7498" s="13">
        <f t="shared" si="37821"/>
        <v>1116.2</v>
      </c>
      <c r="G7498" s="13">
        <f t="shared" si="37822"/>
        <v>4481.7355783035091</v>
      </c>
      <c r="H7498" s="5">
        <f t="shared" si="36216"/>
        <v>441</v>
      </c>
      <c r="I7498" s="5">
        <f t="shared" si="36217"/>
        <v>441</v>
      </c>
      <c r="J7498" s="8">
        <f t="shared" si="37823"/>
        <v>0.13953754496885259</v>
      </c>
      <c r="K7498" s="5">
        <f t="shared" si="37824"/>
        <v>26</v>
      </c>
      <c r="L7498" s="8">
        <f t="shared" si="37825"/>
        <v>33.857142857142854</v>
      </c>
      <c r="M7498" s="8">
        <f t="shared" si="37826"/>
        <v>93.181984080323645</v>
      </c>
      <c r="N7498" s="5">
        <v>803694</v>
      </c>
      <c r="O7498" s="18">
        <v>16710</v>
      </c>
    </row>
    <row r="7499" spans="1:15" x14ac:dyDescent="0.2">
      <c r="A7499" s="5" t="s">
        <v>15</v>
      </c>
      <c r="B7499" s="13">
        <v>17932651</v>
      </c>
      <c r="C7499" s="6">
        <f t="shared" si="36223"/>
        <v>44346</v>
      </c>
      <c r="D7499" s="5">
        <f t="shared" ref="D7499:D7500" si="37827">N7499-N7498</f>
        <v>1039</v>
      </c>
      <c r="E7499" s="13">
        <f t="shared" ref="E7499:E7500" si="37828">SUM(D7493:D7499)/7</f>
        <v>1027.1428571428571</v>
      </c>
      <c r="F7499" s="13">
        <f t="shared" ref="F7499:F7500" si="37829">SUM(D7495:D7499)/5</f>
        <v>1216.4000000000001</v>
      </c>
      <c r="G7499" s="13">
        <f t="shared" ref="G7499:G7500" si="37830">N7499/(B7499/100000)</f>
        <v>4487.5294790491371</v>
      </c>
      <c r="H7499" s="5">
        <f t="shared" si="36216"/>
        <v>442</v>
      </c>
      <c r="I7499" s="5">
        <f t="shared" si="36217"/>
        <v>442</v>
      </c>
      <c r="J7499" s="8">
        <f t="shared" ref="J7499:J7500" si="37831">E7499/(SUM(N7492:N7498)/7)*100</f>
        <v>0.12837992745016394</v>
      </c>
      <c r="K7499" s="5">
        <f t="shared" ref="K7499:K7500" si="37832">O7499-O7498</f>
        <v>7</v>
      </c>
      <c r="L7499" s="8">
        <f t="shared" ref="L7499:L7500" si="37833">SUM(K7493:K7499)/7</f>
        <v>33.571428571428569</v>
      </c>
      <c r="M7499" s="8">
        <f t="shared" ref="M7499:M7500" si="37834">O7499/(B7499/100000)</f>
        <v>93.221019022786976</v>
      </c>
      <c r="N7499" s="5">
        <v>804733</v>
      </c>
      <c r="O7499" s="18">
        <v>16717</v>
      </c>
    </row>
    <row r="7500" spans="1:15" x14ac:dyDescent="0.2">
      <c r="A7500" s="5" t="s">
        <v>15</v>
      </c>
      <c r="B7500" s="13">
        <v>17932651</v>
      </c>
      <c r="C7500" s="6">
        <f t="shared" si="36223"/>
        <v>44347</v>
      </c>
      <c r="D7500" s="5">
        <f t="shared" si="37827"/>
        <v>504</v>
      </c>
      <c r="E7500" s="13">
        <f t="shared" si="37828"/>
        <v>1017.7142857142857</v>
      </c>
      <c r="F7500" s="13">
        <f t="shared" si="37829"/>
        <v>1189.4000000000001</v>
      </c>
      <c r="G7500" s="13">
        <f t="shared" si="37830"/>
        <v>4490.3399949064969</v>
      </c>
      <c r="H7500" s="5">
        <f t="shared" si="36216"/>
        <v>443</v>
      </c>
      <c r="I7500" s="5">
        <f t="shared" si="36217"/>
        <v>443</v>
      </c>
      <c r="J7500" s="8">
        <f t="shared" si="37831"/>
        <v>0.12703838292478592</v>
      </c>
      <c r="K7500" s="5">
        <f t="shared" si="37832"/>
        <v>8</v>
      </c>
      <c r="L7500" s="8">
        <f t="shared" si="37833"/>
        <v>33.142857142857146</v>
      </c>
      <c r="M7500" s="8">
        <f t="shared" si="37834"/>
        <v>93.265630385602208</v>
      </c>
      <c r="N7500" s="5">
        <v>805237</v>
      </c>
      <c r="O7500" s="18">
        <v>16725</v>
      </c>
    </row>
    <row r="7501" spans="1:15" x14ac:dyDescent="0.2">
      <c r="A7501" s="5" t="s">
        <v>15</v>
      </c>
      <c r="B7501" s="13">
        <v>17932651</v>
      </c>
      <c r="C7501" s="6">
        <f t="shared" si="36223"/>
        <v>44348</v>
      </c>
      <c r="D7501" s="5">
        <f t="shared" ref="D7501:D7504" si="37835">N7501-N7500</f>
        <v>444</v>
      </c>
      <c r="E7501" s="13">
        <f t="shared" ref="E7501:E7504" si="37836">SUM(D7495:D7501)/7</f>
        <v>1004.2857142857143</v>
      </c>
      <c r="F7501" s="13">
        <f t="shared" ref="F7501:F7504" si="37837">SUM(D7497:D7501)/5</f>
        <v>984.4</v>
      </c>
      <c r="G7501" s="13">
        <f t="shared" ref="G7501:G7504" si="37838">N7501/(B7501/100000)</f>
        <v>4492.8159255427427</v>
      </c>
      <c r="H7501" s="5">
        <f t="shared" si="36216"/>
        <v>444</v>
      </c>
      <c r="I7501" s="5">
        <f t="shared" si="36217"/>
        <v>444</v>
      </c>
      <c r="J7501" s="8">
        <f t="shared" ref="J7501:J7504" si="37839">E7501/(SUM(N7494:N7500)/7)*100</f>
        <v>0.12520307654057666</v>
      </c>
      <c r="K7501" s="5">
        <f t="shared" ref="K7501:K7504" si="37840">O7501-O7500</f>
        <v>39</v>
      </c>
      <c r="L7501" s="8">
        <f t="shared" ref="L7501:L7504" si="37841">SUM(K7495:K7501)/7</f>
        <v>37.571428571428569</v>
      </c>
      <c r="M7501" s="8">
        <f t="shared" ref="M7501:M7504" si="37842">O7501/(B7501/100000)</f>
        <v>93.483110779326481</v>
      </c>
      <c r="N7501" s="5">
        <v>805681</v>
      </c>
      <c r="O7501" s="18">
        <v>16764</v>
      </c>
    </row>
    <row r="7502" spans="1:15" x14ac:dyDescent="0.2">
      <c r="A7502" s="5" t="s">
        <v>15</v>
      </c>
      <c r="B7502" s="13">
        <v>17932651</v>
      </c>
      <c r="C7502" s="6">
        <f t="shared" si="36223"/>
        <v>44349</v>
      </c>
      <c r="D7502" s="5">
        <f t="shared" si="37835"/>
        <v>1186</v>
      </c>
      <c r="E7502" s="13">
        <f t="shared" si="37836"/>
        <v>1082.4285714285713</v>
      </c>
      <c r="F7502" s="13">
        <f t="shared" si="37837"/>
        <v>870.6</v>
      </c>
      <c r="G7502" s="13">
        <f t="shared" si="37838"/>
        <v>4499.4295600801015</v>
      </c>
      <c r="H7502" s="5">
        <f t="shared" si="36216"/>
        <v>445</v>
      </c>
      <c r="I7502" s="5">
        <f t="shared" si="36217"/>
        <v>445</v>
      </c>
      <c r="J7502" s="8">
        <f t="shared" si="37839"/>
        <v>0.13477630726080894</v>
      </c>
      <c r="K7502" s="5">
        <f t="shared" si="37840"/>
        <v>25</v>
      </c>
      <c r="L7502" s="8">
        <f t="shared" si="37841"/>
        <v>32.571428571428569</v>
      </c>
      <c r="M7502" s="8">
        <f t="shared" si="37842"/>
        <v>93.622521288124091</v>
      </c>
      <c r="N7502" s="5">
        <v>806867</v>
      </c>
      <c r="O7502" s="18">
        <v>16789</v>
      </c>
    </row>
    <row r="7503" spans="1:15" x14ac:dyDescent="0.2">
      <c r="A7503" s="5" t="s">
        <v>15</v>
      </c>
      <c r="B7503" s="13">
        <v>17932651</v>
      </c>
      <c r="C7503" s="6">
        <f t="shared" si="36223"/>
        <v>44350</v>
      </c>
      <c r="D7503" s="5">
        <f t="shared" si="37835"/>
        <v>1135</v>
      </c>
      <c r="E7503" s="13">
        <f t="shared" si="37836"/>
        <v>1034.7142857142858</v>
      </c>
      <c r="F7503" s="13">
        <f t="shared" si="37837"/>
        <v>861.6</v>
      </c>
      <c r="G7503" s="13">
        <f t="shared" si="37838"/>
        <v>4505.7587971795128</v>
      </c>
      <c r="H7503" s="5">
        <f t="shared" si="36216"/>
        <v>446</v>
      </c>
      <c r="I7503" s="5">
        <f t="shared" si="36217"/>
        <v>446</v>
      </c>
      <c r="J7503" s="8">
        <f t="shared" si="37839"/>
        <v>0.12866185805628758</v>
      </c>
      <c r="K7503" s="5">
        <f t="shared" si="37840"/>
        <v>31</v>
      </c>
      <c r="L7503" s="8">
        <f t="shared" si="37841"/>
        <v>25.857142857142858</v>
      </c>
      <c r="M7503" s="8">
        <f t="shared" si="37842"/>
        <v>93.795390319033132</v>
      </c>
      <c r="N7503" s="5">
        <v>808002</v>
      </c>
      <c r="O7503" s="18">
        <v>16820</v>
      </c>
    </row>
    <row r="7504" spans="1:15" x14ac:dyDescent="0.2">
      <c r="A7504" s="5" t="s">
        <v>15</v>
      </c>
      <c r="B7504" s="13">
        <v>17932651</v>
      </c>
      <c r="C7504" s="6">
        <f t="shared" si="36223"/>
        <v>44351</v>
      </c>
      <c r="D7504" s="5">
        <f t="shared" si="37835"/>
        <v>693</v>
      </c>
      <c r="E7504" s="13">
        <f t="shared" si="37836"/>
        <v>883</v>
      </c>
      <c r="F7504" s="13">
        <f t="shared" si="37837"/>
        <v>792.4</v>
      </c>
      <c r="G7504" s="13">
        <f t="shared" si="37838"/>
        <v>4509.6232564833826</v>
      </c>
      <c r="H7504" s="5">
        <f t="shared" si="36216"/>
        <v>447</v>
      </c>
      <c r="I7504" s="5">
        <f t="shared" si="36217"/>
        <v>447</v>
      </c>
      <c r="J7504" s="8">
        <f t="shared" si="37839"/>
        <v>0.10965581450799115</v>
      </c>
      <c r="K7504" s="5">
        <f t="shared" si="37840"/>
        <v>13</v>
      </c>
      <c r="L7504" s="8">
        <f t="shared" si="37841"/>
        <v>21.285714285714285</v>
      </c>
      <c r="M7504" s="8">
        <f t="shared" si="37842"/>
        <v>93.867883783607894</v>
      </c>
      <c r="N7504" s="5">
        <v>808695</v>
      </c>
      <c r="O7504" s="18">
        <v>16833</v>
      </c>
    </row>
    <row r="7505" spans="1:15" x14ac:dyDescent="0.2">
      <c r="A7505" s="5" t="s">
        <v>15</v>
      </c>
      <c r="B7505" s="13">
        <v>17932651</v>
      </c>
      <c r="C7505" s="6">
        <f t="shared" si="36223"/>
        <v>44352</v>
      </c>
      <c r="D7505" s="5">
        <f t="shared" ref="D7505" si="37843">N7505-N7504</f>
        <v>575</v>
      </c>
      <c r="E7505" s="13">
        <f t="shared" ref="E7505" si="37844">SUM(D7499:D7505)/7</f>
        <v>796.57142857142856</v>
      </c>
      <c r="F7505" s="13">
        <f t="shared" ref="F7505" si="37845">SUM(D7501:D7505)/5</f>
        <v>806.6</v>
      </c>
      <c r="G7505" s="13">
        <f t="shared" ref="G7505" si="37846">N7505/(B7505/100000)</f>
        <v>4512.8296981857284</v>
      </c>
      <c r="H7505" s="5">
        <f t="shared" si="36216"/>
        <v>448</v>
      </c>
      <c r="I7505" s="5">
        <f t="shared" si="36217"/>
        <v>448</v>
      </c>
      <c r="J7505" s="8">
        <f t="shared" ref="J7505" si="37847">E7505/(SUM(N7498:N7504)/7)*100</f>
        <v>9.8814281782676275E-2</v>
      </c>
      <c r="K7505" s="5">
        <f t="shared" ref="K7505" si="37848">O7505-O7504</f>
        <v>19</v>
      </c>
      <c r="L7505" s="8">
        <f t="shared" ref="L7505" si="37849">SUM(K7499:K7505)/7</f>
        <v>20.285714285714285</v>
      </c>
      <c r="M7505" s="8">
        <f t="shared" ref="M7505" si="37850">O7505/(B7505/100000)</f>
        <v>93.973835770294073</v>
      </c>
      <c r="N7505" s="5">
        <v>809270</v>
      </c>
      <c r="O7505" s="18">
        <v>16852</v>
      </c>
    </row>
    <row r="7506" spans="1:15" x14ac:dyDescent="0.2">
      <c r="A7506" s="5" t="s">
        <v>15</v>
      </c>
      <c r="B7506" s="13">
        <v>17932651</v>
      </c>
      <c r="C7506" s="6">
        <f t="shared" si="36223"/>
        <v>44353</v>
      </c>
      <c r="D7506" s="5">
        <f t="shared" ref="D7506" si="37851">N7506-N7505</f>
        <v>546</v>
      </c>
      <c r="E7506" s="13">
        <f t="shared" ref="E7506" si="37852">SUM(D7500:D7506)/7</f>
        <v>726.14285714285711</v>
      </c>
      <c r="F7506" s="13">
        <f t="shared" ref="F7506" si="37853">SUM(D7502:D7506)/5</f>
        <v>827</v>
      </c>
      <c r="G7506" s="13">
        <f t="shared" ref="G7506" si="37854">N7506/(B7506/100000)</f>
        <v>4515.8744236978682</v>
      </c>
      <c r="H7506" s="5">
        <f t="shared" si="36216"/>
        <v>449</v>
      </c>
      <c r="I7506" s="5">
        <f t="shared" si="36217"/>
        <v>449</v>
      </c>
      <c r="J7506" s="8">
        <f t="shared" ref="J7506" si="37855">E7506/(SUM(N7499:N7505)/7)*100</f>
        <v>8.9988731491718585E-2</v>
      </c>
      <c r="K7506" s="5">
        <f t="shared" ref="K7506" si="37856">O7506-O7505</f>
        <v>6</v>
      </c>
      <c r="L7506" s="8">
        <f t="shared" ref="L7506" si="37857">SUM(K7500:K7506)/7</f>
        <v>20.142857142857142</v>
      </c>
      <c r="M7506" s="8">
        <f t="shared" ref="M7506" si="37858">O7506/(B7506/100000)</f>
        <v>94.007294292405504</v>
      </c>
      <c r="N7506" s="5">
        <v>809816</v>
      </c>
      <c r="O7506" s="18">
        <v>16858</v>
      </c>
    </row>
    <row r="7507" spans="1:15" x14ac:dyDescent="0.2">
      <c r="A7507" s="5" t="s">
        <v>15</v>
      </c>
      <c r="B7507" s="13">
        <v>17932651</v>
      </c>
      <c r="C7507" s="6">
        <f t="shared" si="36223"/>
        <v>44354</v>
      </c>
      <c r="D7507" s="5">
        <f t="shared" ref="D7507:D7509" si="37859">N7507-N7506</f>
        <v>270</v>
      </c>
      <c r="E7507" s="13">
        <f t="shared" ref="E7507:E7509" si="37860">SUM(D7501:D7507)/7</f>
        <v>692.71428571428567</v>
      </c>
      <c r="F7507" s="13">
        <f t="shared" ref="F7507:F7509" si="37861">SUM(D7503:D7507)/5</f>
        <v>643.79999999999995</v>
      </c>
      <c r="G7507" s="13">
        <f t="shared" ref="G7507:G7509" si="37862">N7507/(B7507/100000)</f>
        <v>4517.3800571928823</v>
      </c>
      <c r="H7507" s="5">
        <f t="shared" si="36216"/>
        <v>450</v>
      </c>
      <c r="I7507" s="5">
        <f t="shared" si="36217"/>
        <v>450</v>
      </c>
      <c r="J7507" s="8">
        <f t="shared" ref="J7507:J7509" si="37863">E7507/(SUM(N7500:N7506)/7)*100</f>
        <v>8.5768845444151365E-2</v>
      </c>
      <c r="K7507" s="5">
        <f t="shared" ref="K7507:K7509" si="37864">O7507-O7506</f>
        <v>3</v>
      </c>
      <c r="L7507" s="8">
        <f t="shared" ref="L7507:L7509" si="37865">SUM(K7501:K7507)/7</f>
        <v>19.428571428571427</v>
      </c>
      <c r="M7507" s="8">
        <f t="shared" ref="M7507:M7509" si="37866">O7507/(B7507/100000)</f>
        <v>94.02402355346122</v>
      </c>
      <c r="N7507" s="5">
        <v>810086</v>
      </c>
      <c r="O7507" s="18">
        <v>16861</v>
      </c>
    </row>
    <row r="7508" spans="1:15" x14ac:dyDescent="0.2">
      <c r="A7508" s="5" t="s">
        <v>15</v>
      </c>
      <c r="B7508" s="13">
        <v>17932651</v>
      </c>
      <c r="C7508" s="6">
        <f t="shared" si="36223"/>
        <v>44355</v>
      </c>
      <c r="D7508" s="5">
        <f t="shared" si="37859"/>
        <v>370</v>
      </c>
      <c r="E7508" s="13">
        <f t="shared" si="37860"/>
        <v>682.14285714285711</v>
      </c>
      <c r="F7508" s="13">
        <f t="shared" si="37861"/>
        <v>490.8</v>
      </c>
      <c r="G7508" s="13">
        <f t="shared" si="37862"/>
        <v>4519.4433327230863</v>
      </c>
      <c r="H7508" s="5">
        <f t="shared" si="36216"/>
        <v>451</v>
      </c>
      <c r="I7508" s="5">
        <f t="shared" si="36217"/>
        <v>451</v>
      </c>
      <c r="J7508" s="8">
        <f t="shared" si="37863"/>
        <v>8.4387559276737648E-2</v>
      </c>
      <c r="K7508" s="5">
        <f t="shared" si="37864"/>
        <v>33</v>
      </c>
      <c r="L7508" s="8">
        <f t="shared" si="37865"/>
        <v>18.571428571428573</v>
      </c>
      <c r="M7508" s="8">
        <f t="shared" si="37866"/>
        <v>94.208045425074062</v>
      </c>
      <c r="N7508" s="5">
        <v>810456</v>
      </c>
      <c r="O7508" s="18">
        <v>16894</v>
      </c>
    </row>
    <row r="7509" spans="1:15" x14ac:dyDescent="0.2">
      <c r="A7509" s="5" t="s">
        <v>15</v>
      </c>
      <c r="B7509" s="13">
        <v>17932651</v>
      </c>
      <c r="C7509" s="6">
        <f t="shared" si="36223"/>
        <v>44356</v>
      </c>
      <c r="D7509" s="5">
        <f t="shared" si="37859"/>
        <v>713</v>
      </c>
      <c r="E7509" s="13">
        <f t="shared" si="37860"/>
        <v>614.57142857142856</v>
      </c>
      <c r="F7509" s="13">
        <f t="shared" si="37861"/>
        <v>494.8</v>
      </c>
      <c r="G7509" s="13">
        <f t="shared" si="37862"/>
        <v>4523.4193204339945</v>
      </c>
      <c r="H7509" s="5">
        <f t="shared" si="36216"/>
        <v>452</v>
      </c>
      <c r="I7509" s="5">
        <f t="shared" si="36217"/>
        <v>452</v>
      </c>
      <c r="J7509" s="8">
        <f t="shared" si="37863"/>
        <v>7.5964226535141316E-2</v>
      </c>
      <c r="K7509" s="5">
        <f t="shared" si="37864"/>
        <v>11</v>
      </c>
      <c r="L7509" s="8">
        <f t="shared" si="37865"/>
        <v>16.571428571428573</v>
      </c>
      <c r="M7509" s="8">
        <f t="shared" si="37866"/>
        <v>94.269386048945009</v>
      </c>
      <c r="N7509" s="5">
        <v>811169</v>
      </c>
      <c r="O7509" s="18">
        <v>16905</v>
      </c>
    </row>
    <row r="7510" spans="1:15" x14ac:dyDescent="0.2">
      <c r="A7510" s="5" t="s">
        <v>15</v>
      </c>
      <c r="B7510" s="13">
        <v>17932651</v>
      </c>
      <c r="C7510" s="6">
        <f t="shared" si="36223"/>
        <v>44357</v>
      </c>
      <c r="D7510" s="5">
        <f t="shared" ref="D7510" si="37867">N7510-N7509</f>
        <v>700</v>
      </c>
      <c r="E7510" s="13">
        <f t="shared" ref="E7510" si="37868">SUM(D7504:D7510)/7</f>
        <v>552.42857142857144</v>
      </c>
      <c r="F7510" s="13">
        <f t="shared" ref="F7510" si="37869">SUM(D7506:D7510)/5</f>
        <v>519.79999999999995</v>
      </c>
      <c r="G7510" s="13">
        <f t="shared" ref="G7510" si="37870">N7510/(B7510/100000)</f>
        <v>4527.3228146803276</v>
      </c>
      <c r="H7510" s="5">
        <f t="shared" si="36216"/>
        <v>453</v>
      </c>
      <c r="I7510" s="5">
        <f t="shared" si="36217"/>
        <v>453</v>
      </c>
      <c r="J7510" s="8">
        <f t="shared" ref="J7510" si="37871">E7510/(SUM(N7503:N7509)/7)*100</f>
        <v>6.8231214713240104E-2</v>
      </c>
      <c r="K7510" s="5">
        <f t="shared" ref="K7510" si="37872">O7510-O7509</f>
        <v>15</v>
      </c>
      <c r="L7510" s="8">
        <f t="shared" ref="L7510" si="37873">SUM(K7504:K7510)/7</f>
        <v>14.285714285714286</v>
      </c>
      <c r="M7510" s="8">
        <f t="shared" ref="M7510" si="37874">O7510/(B7510/100000)</f>
        <v>94.353032354223586</v>
      </c>
      <c r="N7510" s="5">
        <v>811869</v>
      </c>
      <c r="O7510" s="18">
        <v>16920</v>
      </c>
    </row>
    <row r="7511" spans="1:15" x14ac:dyDescent="0.2">
      <c r="A7511" s="5" t="s">
        <v>15</v>
      </c>
      <c r="B7511" s="13">
        <v>17932651</v>
      </c>
      <c r="C7511" s="6">
        <f t="shared" si="36223"/>
        <v>44358</v>
      </c>
      <c r="D7511" s="5">
        <f t="shared" ref="D7511:D7514" si="37875">N7511-N7510</f>
        <v>555</v>
      </c>
      <c r="E7511" s="13">
        <f t="shared" ref="E7511:E7514" si="37876">SUM(D7505:D7511)/7</f>
        <v>532.71428571428567</v>
      </c>
      <c r="F7511" s="13">
        <f t="shared" ref="F7511:F7514" si="37877">SUM(D7507:D7511)/5</f>
        <v>521.6</v>
      </c>
      <c r="G7511" s="13">
        <f t="shared" ref="G7511:G7514" si="37878">N7511/(B7511/100000)</f>
        <v>4530.417727975635</v>
      </c>
      <c r="H7511" s="5">
        <f t="shared" si="36216"/>
        <v>454</v>
      </c>
      <c r="I7511" s="5">
        <f t="shared" si="36217"/>
        <v>454</v>
      </c>
      <c r="J7511" s="8">
        <f t="shared" ref="J7511:J7514" si="37879">E7511/(SUM(N7504:N7510)/7)*100</f>
        <v>6.575141310877583E-2</v>
      </c>
      <c r="K7511" s="5">
        <f t="shared" ref="K7511:K7514" si="37880">O7511-O7510</f>
        <v>26</v>
      </c>
      <c r="L7511" s="8">
        <f t="shared" ref="L7511:L7514" si="37881">SUM(K7505:K7511)/7</f>
        <v>16.142857142857142</v>
      </c>
      <c r="M7511" s="8">
        <f t="shared" ref="M7511:M7514" si="37882">O7511/(B7511/100000)</f>
        <v>94.498019283373097</v>
      </c>
      <c r="N7511" s="5">
        <v>812424</v>
      </c>
      <c r="O7511" s="18">
        <v>16946</v>
      </c>
    </row>
    <row r="7512" spans="1:15" x14ac:dyDescent="0.2">
      <c r="A7512" s="5" t="s">
        <v>15</v>
      </c>
      <c r="B7512" s="13">
        <v>17932651</v>
      </c>
      <c r="C7512" s="6">
        <f t="shared" si="36223"/>
        <v>44359</v>
      </c>
      <c r="D7512" s="5">
        <f t="shared" si="37875"/>
        <v>491</v>
      </c>
      <c r="E7512" s="13">
        <f t="shared" si="37876"/>
        <v>520.71428571428567</v>
      </c>
      <c r="F7512" s="13">
        <f t="shared" si="37877"/>
        <v>565.79999999999995</v>
      </c>
      <c r="G7512" s="13">
        <f t="shared" si="37878"/>
        <v>4533.1557503684198</v>
      </c>
      <c r="H7512" s="5">
        <f t="shared" si="36216"/>
        <v>455</v>
      </c>
      <c r="I7512" s="5">
        <f t="shared" si="36217"/>
        <v>455</v>
      </c>
      <c r="J7512" s="8">
        <f t="shared" si="37879"/>
        <v>6.4228056295142444E-2</v>
      </c>
      <c r="K7512" s="5">
        <f t="shared" si="37880"/>
        <v>31</v>
      </c>
      <c r="L7512" s="8">
        <f t="shared" si="37881"/>
        <v>17.857142857142858</v>
      </c>
      <c r="M7512" s="8">
        <f t="shared" si="37882"/>
        <v>94.670888314282138</v>
      </c>
      <c r="N7512" s="5">
        <v>812915</v>
      </c>
      <c r="O7512" s="18">
        <v>16977</v>
      </c>
    </row>
    <row r="7513" spans="1:15" x14ac:dyDescent="0.2">
      <c r="A7513" s="5" t="s">
        <v>15</v>
      </c>
      <c r="B7513" s="13">
        <v>17932651</v>
      </c>
      <c r="C7513" s="6">
        <f t="shared" si="36223"/>
        <v>44360</v>
      </c>
      <c r="D7513" s="5">
        <f t="shared" si="37875"/>
        <v>331</v>
      </c>
      <c r="E7513" s="13">
        <f t="shared" si="37876"/>
        <v>490</v>
      </c>
      <c r="F7513" s="13">
        <f t="shared" si="37877"/>
        <v>558</v>
      </c>
      <c r="G7513" s="13">
        <f t="shared" si="37878"/>
        <v>4535.0015455049006</v>
      </c>
      <c r="H7513" s="5">
        <f t="shared" si="36216"/>
        <v>456</v>
      </c>
      <c r="I7513" s="5">
        <f t="shared" si="36217"/>
        <v>456</v>
      </c>
      <c r="J7513" s="8">
        <f t="shared" si="37879"/>
        <v>6.0400775877021903E-2</v>
      </c>
      <c r="K7513" s="5">
        <f t="shared" si="37880"/>
        <v>4</v>
      </c>
      <c r="L7513" s="8">
        <f t="shared" si="37881"/>
        <v>17.571428571428573</v>
      </c>
      <c r="M7513" s="8">
        <f t="shared" si="37882"/>
        <v>94.693193995689754</v>
      </c>
      <c r="N7513" s="5">
        <v>813246</v>
      </c>
      <c r="O7513" s="18">
        <v>16981</v>
      </c>
    </row>
    <row r="7514" spans="1:15" x14ac:dyDescent="0.2">
      <c r="A7514" s="5" t="s">
        <v>15</v>
      </c>
      <c r="B7514" s="13">
        <v>17932651</v>
      </c>
      <c r="C7514" s="6">
        <f t="shared" si="36223"/>
        <v>44361</v>
      </c>
      <c r="D7514" s="5">
        <f t="shared" si="37875"/>
        <v>101</v>
      </c>
      <c r="E7514" s="13">
        <f t="shared" si="37876"/>
        <v>465.85714285714283</v>
      </c>
      <c r="F7514" s="13">
        <f t="shared" si="37877"/>
        <v>435.6</v>
      </c>
      <c r="G7514" s="13">
        <f t="shared" si="37878"/>
        <v>4535.5647639604422</v>
      </c>
      <c r="H7514" s="5">
        <f t="shared" si="36216"/>
        <v>457</v>
      </c>
      <c r="I7514" s="5">
        <f t="shared" si="36217"/>
        <v>457</v>
      </c>
      <c r="J7514" s="8">
        <f t="shared" si="37879"/>
        <v>5.7390096908484699E-2</v>
      </c>
      <c r="K7514" s="5">
        <f t="shared" si="37880"/>
        <v>2</v>
      </c>
      <c r="L7514" s="8">
        <f t="shared" si="37881"/>
        <v>17.428571428571427</v>
      </c>
      <c r="M7514" s="8">
        <f t="shared" si="37882"/>
        <v>94.704346836393569</v>
      </c>
      <c r="N7514" s="5">
        <v>813347</v>
      </c>
      <c r="O7514" s="18">
        <v>16983</v>
      </c>
    </row>
    <row r="7515" spans="1:15" x14ac:dyDescent="0.2">
      <c r="A7515" s="5" t="s">
        <v>15</v>
      </c>
      <c r="B7515" s="13">
        <v>17932651</v>
      </c>
      <c r="C7515" s="6">
        <f t="shared" si="36223"/>
        <v>44362</v>
      </c>
      <c r="D7515" s="5">
        <f t="shared" ref="D7515" si="37883">N7515-N7514</f>
        <v>225</v>
      </c>
      <c r="E7515" s="13">
        <f t="shared" ref="E7515" si="37884">SUM(D7509:D7515)/7</f>
        <v>445.14285714285717</v>
      </c>
      <c r="F7515" s="13">
        <f t="shared" ref="F7515" si="37885">SUM(D7511:D7515)/5</f>
        <v>340.6</v>
      </c>
      <c r="G7515" s="13">
        <f t="shared" ref="G7515" si="37886">N7515/(B7515/100000)</f>
        <v>4536.8194585396213</v>
      </c>
      <c r="H7515" s="5">
        <f t="shared" si="36216"/>
        <v>458</v>
      </c>
      <c r="I7515" s="5">
        <f t="shared" si="36217"/>
        <v>458</v>
      </c>
      <c r="J7515" s="8">
        <f t="shared" ref="J7515" si="37887">E7515/(SUM(N7508:N7514)/7)*100</f>
        <v>5.4806798997999444E-2</v>
      </c>
      <c r="K7515" s="5">
        <f t="shared" ref="K7515" si="37888">O7515-O7514</f>
        <v>12</v>
      </c>
      <c r="L7515" s="8">
        <f t="shared" ref="L7515" si="37889">SUM(K7509:K7515)/7</f>
        <v>14.428571428571429</v>
      </c>
      <c r="M7515" s="8">
        <f t="shared" ref="M7515" si="37890">O7515/(B7515/100000)</f>
        <v>94.771263880616416</v>
      </c>
      <c r="N7515" s="5">
        <v>813572</v>
      </c>
      <c r="O7515" s="18">
        <v>16995</v>
      </c>
    </row>
    <row r="7516" spans="1:15" x14ac:dyDescent="0.2">
      <c r="A7516" s="5" t="s">
        <v>15</v>
      </c>
      <c r="B7516" s="13">
        <v>17932651</v>
      </c>
      <c r="C7516" s="6">
        <f t="shared" si="36223"/>
        <v>44363</v>
      </c>
      <c r="D7516" s="5">
        <f t="shared" ref="D7516" si="37891">N7516-N7515</f>
        <v>306</v>
      </c>
      <c r="E7516" s="13">
        <f t="shared" ref="E7516" si="37892">SUM(D7510:D7516)/7</f>
        <v>387</v>
      </c>
      <c r="F7516" s="13">
        <f t="shared" ref="F7516" si="37893">SUM(D7512:D7516)/5</f>
        <v>290.8</v>
      </c>
      <c r="G7516" s="13">
        <f t="shared" ref="G7516" si="37894">N7516/(B7516/100000)</f>
        <v>4538.5258431673037</v>
      </c>
      <c r="H7516" s="5">
        <f t="shared" si="36216"/>
        <v>459</v>
      </c>
      <c r="I7516" s="5">
        <f t="shared" si="36217"/>
        <v>459</v>
      </c>
      <c r="J7516" s="8">
        <f t="shared" ref="J7516" si="37895">E7516/(SUM(N7509:N7515)/7)*100</f>
        <v>4.7622044453569996E-2</v>
      </c>
      <c r="K7516" s="5">
        <f t="shared" ref="K7516" si="37896">O7516-O7515</f>
        <v>13</v>
      </c>
      <c r="L7516" s="8">
        <f t="shared" ref="L7516" si="37897">SUM(K7510:K7516)/7</f>
        <v>14.714285714285714</v>
      </c>
      <c r="M7516" s="8">
        <f t="shared" ref="M7516" si="37898">O7516/(B7516/100000)</f>
        <v>94.843757345191179</v>
      </c>
      <c r="N7516" s="5">
        <v>813878</v>
      </c>
      <c r="O7516" s="18">
        <v>17008</v>
      </c>
    </row>
    <row r="7517" spans="1:15" x14ac:dyDescent="0.2">
      <c r="A7517" s="5" t="s">
        <v>15</v>
      </c>
      <c r="B7517" s="13">
        <v>17932651</v>
      </c>
      <c r="C7517" s="6">
        <f t="shared" si="36223"/>
        <v>44364</v>
      </c>
      <c r="D7517" s="5">
        <f t="shared" ref="D7517" si="37899">N7517-N7516</f>
        <v>236</v>
      </c>
      <c r="E7517" s="13">
        <f t="shared" ref="E7517" si="37900">SUM(D7511:D7517)/7</f>
        <v>320.71428571428572</v>
      </c>
      <c r="F7517" s="13">
        <f t="shared" ref="F7517" si="37901">SUM(D7513:D7517)/5</f>
        <v>239.8</v>
      </c>
      <c r="G7517" s="13">
        <f t="shared" ref="G7517" si="37902">N7517/(B7517/100000)</f>
        <v>4539.8418783703537</v>
      </c>
      <c r="H7517" s="5">
        <f t="shared" si="36216"/>
        <v>460</v>
      </c>
      <c r="I7517" s="5">
        <f t="shared" si="36217"/>
        <v>460</v>
      </c>
      <c r="J7517" s="8">
        <f t="shared" ref="J7517" si="37903">E7517/(SUM(N7510:N7516)/7)*100</f>
        <v>3.9446511847746654E-2</v>
      </c>
      <c r="K7517" s="5">
        <f t="shared" ref="K7517" si="37904">O7517-O7516</f>
        <v>14</v>
      </c>
      <c r="L7517" s="8">
        <f t="shared" ref="L7517" si="37905">SUM(K7511:K7517)/7</f>
        <v>14.571428571428571</v>
      </c>
      <c r="M7517" s="8">
        <f t="shared" ref="M7517" si="37906">O7517/(B7517/100000)</f>
        <v>94.921827230117842</v>
      </c>
      <c r="N7517" s="5">
        <v>814114</v>
      </c>
      <c r="O7517" s="18">
        <v>17022</v>
      </c>
    </row>
    <row r="7518" spans="1:15" x14ac:dyDescent="0.2">
      <c r="A7518" s="5" t="s">
        <v>15</v>
      </c>
      <c r="B7518" s="13">
        <v>17932651</v>
      </c>
      <c r="C7518" s="6">
        <f t="shared" si="36223"/>
        <v>44365</v>
      </c>
      <c r="D7518" s="5">
        <f t="shared" ref="D7518" si="37907">N7518-N7517</f>
        <v>270</v>
      </c>
      <c r="E7518" s="13">
        <f t="shared" ref="E7518" si="37908">SUM(D7512:D7518)/7</f>
        <v>280</v>
      </c>
      <c r="F7518" s="13">
        <f t="shared" ref="F7518" si="37909">SUM(D7514:D7518)/5</f>
        <v>227.6</v>
      </c>
      <c r="G7518" s="13">
        <f t="shared" ref="G7518" si="37910">N7518/(B7518/100000)</f>
        <v>4541.3475118653678</v>
      </c>
      <c r="H7518" s="5">
        <f t="shared" si="36216"/>
        <v>461</v>
      </c>
      <c r="I7518" s="5">
        <f t="shared" si="36217"/>
        <v>461</v>
      </c>
      <c r="J7518" s="8">
        <f t="shared" ref="J7518" si="37911">E7518/(SUM(N7511:N7517)/7)*100</f>
        <v>3.4425245929741582E-2</v>
      </c>
      <c r="K7518" s="5">
        <f t="shared" ref="K7518" si="37912">O7518-O7517</f>
        <v>8</v>
      </c>
      <c r="L7518" s="8">
        <f t="shared" ref="L7518" si="37913">SUM(K7512:K7518)/7</f>
        <v>12</v>
      </c>
      <c r="M7518" s="8">
        <f t="shared" ref="M7518" si="37914">O7518/(B7518/100000)</f>
        <v>94.966438592933073</v>
      </c>
      <c r="N7518" s="5">
        <v>814384</v>
      </c>
      <c r="O7518" s="18">
        <v>17030</v>
      </c>
    </row>
    <row r="7519" spans="1:15" x14ac:dyDescent="0.2">
      <c r="A7519" s="5" t="s">
        <v>15</v>
      </c>
      <c r="B7519" s="13">
        <v>17932651</v>
      </c>
      <c r="C7519" s="6">
        <f t="shared" si="36223"/>
        <v>44366</v>
      </c>
      <c r="D7519" s="5">
        <f t="shared" ref="D7519" si="37915">N7519-N7518</f>
        <v>219</v>
      </c>
      <c r="E7519" s="13">
        <f t="shared" ref="E7519" si="37916">SUM(D7513:D7519)/7</f>
        <v>241.14285714285714</v>
      </c>
      <c r="F7519" s="13">
        <f t="shared" ref="F7519" si="37917">SUM(D7515:D7519)/5</f>
        <v>251.2</v>
      </c>
      <c r="G7519" s="13">
        <f t="shared" ref="G7519" si="37918">N7519/(B7519/100000)</f>
        <v>4542.5687479224343</v>
      </c>
      <c r="H7519" s="5">
        <f t="shared" si="36216"/>
        <v>462</v>
      </c>
      <c r="I7519" s="5">
        <f t="shared" si="36217"/>
        <v>462</v>
      </c>
      <c r="J7519" s="8">
        <f t="shared" ref="J7519" si="37919">E7519/(SUM(N7512:N7518)/7)*100</f>
        <v>2.9637662023901157E-2</v>
      </c>
      <c r="K7519" s="5">
        <f t="shared" ref="K7519" si="37920">O7519-O7518</f>
        <v>0</v>
      </c>
      <c r="L7519" s="8">
        <f t="shared" ref="L7519" si="37921">SUM(K7513:K7519)/7</f>
        <v>7.5714285714285712</v>
      </c>
      <c r="M7519" s="8">
        <f t="shared" ref="M7519" si="37922">O7519/(B7519/100000)</f>
        <v>94.966438592933073</v>
      </c>
      <c r="N7519" s="5">
        <v>814603</v>
      </c>
      <c r="O7519" s="18">
        <v>17030</v>
      </c>
    </row>
    <row r="7520" spans="1:15" x14ac:dyDescent="0.2">
      <c r="A7520" s="5" t="s">
        <v>15</v>
      </c>
      <c r="B7520" s="13">
        <v>17932651</v>
      </c>
      <c r="C7520" s="6">
        <f t="shared" si="36223"/>
        <v>44367</v>
      </c>
      <c r="D7520" s="5">
        <f t="shared" ref="D7520" si="37923">N7520-N7519</f>
        <v>220</v>
      </c>
      <c r="E7520" s="13">
        <f t="shared" ref="E7520" si="37924">SUM(D7514:D7520)/7</f>
        <v>225.28571428571428</v>
      </c>
      <c r="F7520" s="13">
        <f t="shared" ref="F7520" si="37925">SUM(D7516:D7520)/5</f>
        <v>250.2</v>
      </c>
      <c r="G7520" s="13">
        <f t="shared" ref="G7520" si="37926">N7520/(B7520/100000)</f>
        <v>4543.7955603998535</v>
      </c>
      <c r="H7520" s="5">
        <f t="shared" si="36216"/>
        <v>463</v>
      </c>
      <c r="I7520" s="5">
        <f t="shared" si="36217"/>
        <v>463</v>
      </c>
      <c r="J7520" s="8">
        <f t="shared" ref="J7520" si="37927">E7520/(SUM(N7513:N7519)/7)*100</f>
        <v>2.7680536072109109E-2</v>
      </c>
      <c r="K7520" s="5">
        <f t="shared" ref="K7520" si="37928">O7520-O7519</f>
        <v>14</v>
      </c>
      <c r="L7520" s="8">
        <f t="shared" ref="L7520" si="37929">SUM(K7514:K7520)/7</f>
        <v>9</v>
      </c>
      <c r="M7520" s="8">
        <f t="shared" ref="M7520" si="37930">O7520/(B7520/100000)</f>
        <v>95.044508477859736</v>
      </c>
      <c r="N7520" s="5">
        <v>814823</v>
      </c>
      <c r="O7520" s="18">
        <v>17044</v>
      </c>
    </row>
    <row r="7521" spans="1:15" x14ac:dyDescent="0.2">
      <c r="A7521" s="5" t="s">
        <v>15</v>
      </c>
      <c r="B7521" s="13">
        <v>17932651</v>
      </c>
      <c r="C7521" s="6">
        <f t="shared" si="36223"/>
        <v>44368</v>
      </c>
      <c r="D7521" s="5">
        <f t="shared" ref="D7521" si="37931">N7521-N7520</f>
        <v>70</v>
      </c>
      <c r="E7521" s="13">
        <f t="shared" ref="E7521" si="37932">SUM(D7515:D7521)/7</f>
        <v>220.85714285714286</v>
      </c>
      <c r="F7521" s="13">
        <f t="shared" ref="F7521" si="37933">SUM(D7517:D7521)/5</f>
        <v>203</v>
      </c>
      <c r="G7521" s="13">
        <f t="shared" ref="G7521" si="37934">N7521/(B7521/100000)</f>
        <v>4544.1859098244868</v>
      </c>
      <c r="H7521" s="5">
        <f t="shared" si="36216"/>
        <v>464</v>
      </c>
      <c r="I7521" s="5">
        <f t="shared" si="36217"/>
        <v>464</v>
      </c>
      <c r="J7521" s="8">
        <f t="shared" ref="J7521" si="37935">E7521/(SUM(N7514:N7520)/7)*100</f>
        <v>2.7128894360681985E-2</v>
      </c>
      <c r="K7521" s="5">
        <f t="shared" ref="K7521" si="37936">O7521-O7520</f>
        <v>4</v>
      </c>
      <c r="L7521" s="8">
        <f t="shared" ref="L7521" si="37937">SUM(K7515:K7521)/7</f>
        <v>9.2857142857142865</v>
      </c>
      <c r="M7521" s="8">
        <f t="shared" ref="M7521" si="37938">O7521/(B7521/100000)</f>
        <v>95.066814159267352</v>
      </c>
      <c r="N7521" s="5">
        <v>814893</v>
      </c>
      <c r="O7521" s="18">
        <v>17048</v>
      </c>
    </row>
    <row r="7522" spans="1:15" x14ac:dyDescent="0.2">
      <c r="A7522" s="5" t="s">
        <v>15</v>
      </c>
      <c r="B7522" s="13">
        <v>17932651</v>
      </c>
      <c r="C7522" s="6">
        <f t="shared" si="36223"/>
        <v>44369</v>
      </c>
      <c r="D7522" s="5">
        <f t="shared" ref="D7522" si="37939">N7522-N7521</f>
        <v>70</v>
      </c>
      <c r="E7522" s="13">
        <f t="shared" ref="E7522" si="37940">SUM(D7516:D7522)/7</f>
        <v>198.71428571428572</v>
      </c>
      <c r="F7522" s="13">
        <f t="shared" ref="F7522" si="37941">SUM(D7518:D7522)/5</f>
        <v>169.8</v>
      </c>
      <c r="G7522" s="13">
        <f t="shared" ref="G7522" si="37942">N7522/(B7522/100000)</f>
        <v>4544.5762592491201</v>
      </c>
      <c r="H7522" s="5">
        <f t="shared" si="36216"/>
        <v>465</v>
      </c>
      <c r="I7522" s="5">
        <f t="shared" si="36217"/>
        <v>465</v>
      </c>
      <c r="J7522" s="8">
        <f t="shared" ref="J7522" si="37943">E7522/(SUM(N7515:N7521)/7)*100</f>
        <v>2.4402365713746391E-2</v>
      </c>
      <c r="K7522" s="5">
        <f t="shared" ref="K7522" si="37944">O7522-O7521</f>
        <v>16</v>
      </c>
      <c r="L7522" s="8">
        <f t="shared" ref="L7522" si="37945">SUM(K7516:K7522)/7</f>
        <v>9.8571428571428577</v>
      </c>
      <c r="M7522" s="8">
        <f t="shared" ref="M7522" si="37946">O7522/(B7522/100000)</f>
        <v>95.15603688489783</v>
      </c>
      <c r="N7522" s="5">
        <v>814963</v>
      </c>
      <c r="O7522" s="18">
        <v>17064</v>
      </c>
    </row>
    <row r="7523" spans="1:15" x14ac:dyDescent="0.2">
      <c r="A7523" s="5" t="s">
        <v>15</v>
      </c>
      <c r="B7523" s="13">
        <v>17932651</v>
      </c>
      <c r="C7523" s="6">
        <f t="shared" si="36223"/>
        <v>44370</v>
      </c>
      <c r="D7523" s="5">
        <f t="shared" ref="D7523" si="37947">N7523-N7522</f>
        <v>167</v>
      </c>
      <c r="E7523" s="13">
        <f t="shared" ref="E7523" si="37948">SUM(D7517:D7523)/7</f>
        <v>178.85714285714286</v>
      </c>
      <c r="F7523" s="13">
        <f t="shared" ref="F7523" si="37949">SUM(D7519:D7523)/5</f>
        <v>149.19999999999999</v>
      </c>
      <c r="G7523" s="13">
        <f t="shared" ref="G7523" si="37950">N7523/(B7523/100000)</f>
        <v>4545.5075214478884</v>
      </c>
      <c r="H7523" s="5">
        <f t="shared" si="36216"/>
        <v>466</v>
      </c>
      <c r="I7523" s="5">
        <f t="shared" si="36217"/>
        <v>466</v>
      </c>
      <c r="J7523" s="8">
        <f t="shared" ref="J7523" si="37951">E7523/(SUM(N7516:N7522)/7)*100</f>
        <v>2.1958525046574171E-2</v>
      </c>
      <c r="K7523" s="5">
        <f t="shared" ref="K7523" si="37952">O7523-O7522</f>
        <v>19</v>
      </c>
      <c r="L7523" s="8">
        <f t="shared" ref="L7523" si="37953">SUM(K7517:K7523)/7</f>
        <v>10.714285714285714</v>
      </c>
      <c r="M7523" s="8">
        <f t="shared" ref="M7523" si="37954">O7523/(B7523/100000)</f>
        <v>95.261988871584009</v>
      </c>
      <c r="N7523" s="5">
        <v>815130</v>
      </c>
      <c r="O7523" s="18">
        <v>17083</v>
      </c>
    </row>
    <row r="7524" spans="1:15" x14ac:dyDescent="0.2">
      <c r="A7524" s="5" t="s">
        <v>15</v>
      </c>
      <c r="B7524" s="13">
        <v>17932651</v>
      </c>
      <c r="C7524" s="6">
        <f t="shared" si="36223"/>
        <v>44371</v>
      </c>
      <c r="D7524" s="5">
        <f t="shared" ref="D7524" si="37955">N7524-N7523</f>
        <v>196</v>
      </c>
      <c r="E7524" s="13">
        <f t="shared" ref="E7524" si="37956">SUM(D7518:D7524)/7</f>
        <v>173.14285714285714</v>
      </c>
      <c r="F7524" s="13">
        <f t="shared" ref="F7524" si="37957">SUM(D7520:D7524)/5</f>
        <v>144.6</v>
      </c>
      <c r="G7524" s="13">
        <f t="shared" ref="G7524" si="37958">N7524/(B7524/100000)</f>
        <v>4546.6004998368617</v>
      </c>
      <c r="H7524" s="5">
        <f t="shared" si="36216"/>
        <v>467</v>
      </c>
      <c r="I7524" s="5">
        <f t="shared" si="36217"/>
        <v>467</v>
      </c>
      <c r="J7524" s="8">
        <f t="shared" ref="J7524" si="37959">E7524/(SUM(N7517:N7523)/7)*100</f>
        <v>2.1252308032215131E-2</v>
      </c>
      <c r="K7524" s="5">
        <f t="shared" ref="K7524" si="37960">O7524-O7523</f>
        <v>10</v>
      </c>
      <c r="L7524" s="8">
        <f t="shared" ref="L7524" si="37961">SUM(K7518:K7524)/7</f>
        <v>10.142857142857142</v>
      </c>
      <c r="M7524" s="8">
        <f t="shared" ref="M7524" si="37962">O7524/(B7524/100000)</f>
        <v>95.317753075103056</v>
      </c>
      <c r="N7524" s="5">
        <v>815326</v>
      </c>
      <c r="O7524" s="18">
        <v>17093</v>
      </c>
    </row>
    <row r="7525" spans="1:15" x14ac:dyDescent="0.2">
      <c r="A7525" s="5" t="s">
        <v>15</v>
      </c>
      <c r="B7525" s="13">
        <v>17932651</v>
      </c>
      <c r="C7525" s="6">
        <f t="shared" si="36223"/>
        <v>44372</v>
      </c>
      <c r="D7525" s="5">
        <f t="shared" ref="D7525" si="37963">N7525-N7524</f>
        <v>190</v>
      </c>
      <c r="E7525" s="13">
        <f t="shared" ref="E7525" si="37964">SUM(D7519:D7525)/7</f>
        <v>161.71428571428572</v>
      </c>
      <c r="F7525" s="13">
        <f t="shared" ref="F7525" si="37965">SUM(D7521:D7525)/5</f>
        <v>138.6</v>
      </c>
      <c r="G7525" s="13">
        <f t="shared" ref="G7525" si="37966">N7525/(B7525/100000)</f>
        <v>4547.6600197037233</v>
      </c>
      <c r="H7525" s="5">
        <f t="shared" si="36216"/>
        <v>468</v>
      </c>
      <c r="I7525" s="5">
        <f t="shared" si="36217"/>
        <v>468</v>
      </c>
      <c r="J7525" s="8">
        <f t="shared" ref="J7525" si="37967">E7525/(SUM(N7518:N7524)/7)*100</f>
        <v>1.9845297839001342E-2</v>
      </c>
      <c r="K7525" s="5">
        <f t="shared" ref="K7525" si="37968">O7525-O7524</f>
        <v>12</v>
      </c>
      <c r="L7525" s="8">
        <f t="shared" ref="L7525" si="37969">SUM(K7519:K7525)/7</f>
        <v>10.714285714285714</v>
      </c>
      <c r="M7525" s="8">
        <f t="shared" ref="M7525" si="37970">O7525/(B7525/100000)</f>
        <v>95.384670119325904</v>
      </c>
      <c r="N7525" s="5">
        <v>815516</v>
      </c>
      <c r="O7525" s="18">
        <v>17105</v>
      </c>
    </row>
    <row r="7526" spans="1:15" x14ac:dyDescent="0.2">
      <c r="A7526" s="5" t="s">
        <v>15</v>
      </c>
      <c r="B7526" s="13">
        <v>17932651</v>
      </c>
      <c r="C7526" s="6">
        <f t="shared" si="36223"/>
        <v>44373</v>
      </c>
      <c r="D7526" s="5">
        <f t="shared" ref="D7526" si="37971">N7526-N7525</f>
        <v>146</v>
      </c>
      <c r="E7526" s="13">
        <f t="shared" ref="E7526" si="37972">SUM(D7520:D7526)/7</f>
        <v>151.28571428571428</v>
      </c>
      <c r="F7526" s="13">
        <f t="shared" ref="F7526" si="37973">SUM(D7522:D7526)/5</f>
        <v>153.80000000000001</v>
      </c>
      <c r="G7526" s="13">
        <f t="shared" ref="G7526" si="37974">N7526/(B7526/100000)</f>
        <v>4548.4741770751016</v>
      </c>
      <c r="H7526" s="5">
        <f t="shared" si="36216"/>
        <v>469</v>
      </c>
      <c r="I7526" s="5">
        <f t="shared" si="36217"/>
        <v>469</v>
      </c>
      <c r="J7526" s="8">
        <f t="shared" ref="J7526" si="37975">E7526/(SUM(N7519:N7525)/7)*100</f>
        <v>1.8561837912913253E-2</v>
      </c>
      <c r="K7526" s="5">
        <f t="shared" ref="K7526" si="37976">O7526-O7525</f>
        <v>7</v>
      </c>
      <c r="L7526" s="8">
        <f t="shared" ref="L7526" si="37977">SUM(K7520:K7526)/7</f>
        <v>11.714285714285714</v>
      </c>
      <c r="M7526" s="8">
        <f t="shared" ref="M7526" si="37978">O7526/(B7526/100000)</f>
        <v>95.423705061789235</v>
      </c>
      <c r="N7526" s="5">
        <v>815662</v>
      </c>
      <c r="O7526" s="18">
        <v>17112</v>
      </c>
    </row>
    <row r="7527" spans="1:15" x14ac:dyDescent="0.2">
      <c r="A7527" s="5" t="s">
        <v>15</v>
      </c>
      <c r="B7527" s="13">
        <v>17932651</v>
      </c>
      <c r="C7527" s="6">
        <f t="shared" si="36223"/>
        <v>44374</v>
      </c>
      <c r="D7527" s="5">
        <f t="shared" ref="D7527" si="37979">N7527-N7526</f>
        <v>123</v>
      </c>
      <c r="E7527" s="13">
        <f t="shared" ref="E7527" si="37980">SUM(D7521:D7527)/7</f>
        <v>137.42857142857142</v>
      </c>
      <c r="F7527" s="13">
        <f t="shared" ref="F7527" si="37981">SUM(D7523:D7527)/5</f>
        <v>164.4</v>
      </c>
      <c r="G7527" s="13">
        <f t="shared" ref="G7527" si="37982">N7527/(B7527/100000)</f>
        <v>4549.1600767783857</v>
      </c>
      <c r="H7527" s="5">
        <f t="shared" si="36216"/>
        <v>470</v>
      </c>
      <c r="I7527" s="5">
        <f t="shared" si="36217"/>
        <v>470</v>
      </c>
      <c r="J7527" s="8">
        <f t="shared" ref="J7527" si="37983">E7527/(SUM(N7520:N7526)/7)*100</f>
        <v>1.6858521430562955E-2</v>
      </c>
      <c r="K7527" s="5">
        <f t="shared" ref="K7527" si="37984">O7527-O7526</f>
        <v>1</v>
      </c>
      <c r="L7527" s="8">
        <f t="shared" ref="L7527" si="37985">SUM(K7521:K7527)/7</f>
        <v>9.8571428571428577</v>
      </c>
      <c r="M7527" s="8">
        <f t="shared" ref="M7527" si="37986">O7527/(B7527/100000)</f>
        <v>95.42928148214115</v>
      </c>
      <c r="N7527" s="5">
        <v>815785</v>
      </c>
      <c r="O7527" s="18">
        <v>17113</v>
      </c>
    </row>
    <row r="7528" spans="1:15" x14ac:dyDescent="0.2">
      <c r="A7528" s="5" t="s">
        <v>15</v>
      </c>
      <c r="B7528" s="13">
        <v>17932651</v>
      </c>
      <c r="C7528" s="6">
        <f t="shared" si="36223"/>
        <v>44375</v>
      </c>
      <c r="D7528" s="5">
        <f t="shared" ref="D7528" si="37987">N7528-N7527</f>
        <v>39</v>
      </c>
      <c r="E7528" s="13">
        <f t="shared" ref="E7528" si="37988">SUM(D7522:D7528)/7</f>
        <v>133</v>
      </c>
      <c r="F7528" s="13">
        <f t="shared" ref="F7528" si="37989">SUM(D7524:D7528)/5</f>
        <v>138.80000000000001</v>
      </c>
      <c r="G7528" s="13">
        <f t="shared" ref="G7528" si="37990">N7528/(B7528/100000)</f>
        <v>4549.3775571721098</v>
      </c>
      <c r="H7528" s="5">
        <f t="shared" si="36216"/>
        <v>471</v>
      </c>
      <c r="I7528" s="5">
        <f t="shared" si="36217"/>
        <v>471</v>
      </c>
      <c r="J7528" s="8">
        <f t="shared" ref="J7528" si="37991">E7528/(SUM(N7521:N7527)/7)*100</f>
        <v>1.63125134148959E-2</v>
      </c>
      <c r="K7528" s="5">
        <f t="shared" ref="K7528" si="37992">O7528-O7527</f>
        <v>0</v>
      </c>
      <c r="L7528" s="8">
        <f t="shared" ref="L7528" si="37993">SUM(K7522:K7528)/7</f>
        <v>9.2857142857142865</v>
      </c>
      <c r="M7528" s="8">
        <f t="shared" ref="M7528" si="37994">O7528/(B7528/100000)</f>
        <v>95.42928148214115</v>
      </c>
      <c r="N7528" s="5">
        <v>815824</v>
      </c>
      <c r="O7528" s="18">
        <v>17113</v>
      </c>
    </row>
    <row r="7529" spans="1:15" x14ac:dyDescent="0.2">
      <c r="A7529" s="5" t="s">
        <v>15</v>
      </c>
      <c r="B7529" s="13">
        <v>17932651</v>
      </c>
      <c r="C7529" s="6">
        <f t="shared" si="36223"/>
        <v>44376</v>
      </c>
      <c r="D7529" s="5">
        <f t="shared" ref="D7529" si="37995">N7529-N7528</f>
        <v>107</v>
      </c>
      <c r="E7529" s="13">
        <f t="shared" ref="E7529" si="37996">SUM(D7523:D7529)/7</f>
        <v>138.28571428571428</v>
      </c>
      <c r="F7529" s="13">
        <f t="shared" ref="F7529" si="37997">SUM(D7525:D7529)/5</f>
        <v>121</v>
      </c>
      <c r="G7529" s="13">
        <f t="shared" ref="G7529" si="37998">N7529/(B7529/100000)</f>
        <v>4549.974234149764</v>
      </c>
      <c r="H7529" s="5">
        <f t="shared" si="36216"/>
        <v>472</v>
      </c>
      <c r="I7529" s="5">
        <f t="shared" si="36217"/>
        <v>472</v>
      </c>
      <c r="J7529" s="8">
        <f t="shared" ref="J7529" si="37999">E7529/(SUM(N7522:N7528)/7)*100</f>
        <v>1.6958042509327798E-2</v>
      </c>
      <c r="K7529" s="5">
        <f t="shared" ref="K7529" si="38000">O7529-O7528</f>
        <v>10</v>
      </c>
      <c r="L7529" s="8">
        <f t="shared" ref="L7529" si="38001">SUM(K7523:K7529)/7</f>
        <v>8.4285714285714288</v>
      </c>
      <c r="M7529" s="8">
        <f t="shared" ref="M7529" si="38002">O7529/(B7529/100000)</f>
        <v>95.485045685660182</v>
      </c>
      <c r="N7529" s="5">
        <v>815931</v>
      </c>
      <c r="O7529" s="18">
        <v>17123</v>
      </c>
    </row>
    <row r="7530" spans="1:15" x14ac:dyDescent="0.2">
      <c r="A7530" s="5" t="s">
        <v>15</v>
      </c>
      <c r="B7530" s="13">
        <v>17932651</v>
      </c>
      <c r="C7530" s="6">
        <f t="shared" si="36223"/>
        <v>44377</v>
      </c>
      <c r="D7530" s="5">
        <f t="shared" ref="D7530" si="38003">N7530-N7529</f>
        <v>176</v>
      </c>
      <c r="E7530" s="13">
        <f t="shared" ref="E7530" si="38004">SUM(D7524:D7530)/7</f>
        <v>139.57142857142858</v>
      </c>
      <c r="F7530" s="13">
        <f t="shared" ref="F7530" si="38005">SUM(D7526:D7530)/5</f>
        <v>118.2</v>
      </c>
      <c r="G7530" s="13">
        <f t="shared" ref="G7530" si="38006">N7530/(B7530/100000)</f>
        <v>4550.9556841316989</v>
      </c>
      <c r="H7530" s="5">
        <f t="shared" si="36216"/>
        <v>473</v>
      </c>
      <c r="I7530" s="5">
        <f t="shared" si="36217"/>
        <v>473</v>
      </c>
      <c r="J7530" s="8">
        <f t="shared" ref="J7530" si="38007">E7530/(SUM(N7523:N7529)/7)*100</f>
        <v>1.711280826263134E-2</v>
      </c>
      <c r="K7530" s="5">
        <f t="shared" ref="K7530" si="38008">O7530-O7529</f>
        <v>15</v>
      </c>
      <c r="L7530" s="8">
        <f t="shared" ref="L7530" si="38009">SUM(K7524:K7530)/7</f>
        <v>7.8571428571428568</v>
      </c>
      <c r="M7530" s="8">
        <f t="shared" ref="M7530" si="38010">O7530/(B7530/100000)</f>
        <v>95.56869199093876</v>
      </c>
      <c r="N7530" s="5">
        <v>816107</v>
      </c>
      <c r="O7530" s="18">
        <v>17138</v>
      </c>
    </row>
    <row r="7531" spans="1:15" x14ac:dyDescent="0.2">
      <c r="A7531" s="5" t="s">
        <v>15</v>
      </c>
      <c r="B7531" s="13">
        <v>17932651</v>
      </c>
      <c r="C7531" s="6">
        <f t="shared" si="36223"/>
        <v>44378</v>
      </c>
      <c r="D7531" s="5">
        <f t="shared" ref="D7531" si="38011">N7531-N7530</f>
        <v>223</v>
      </c>
      <c r="E7531" s="13">
        <f t="shared" ref="E7531" si="38012">SUM(D7525:D7531)/7</f>
        <v>143.42857142857142</v>
      </c>
      <c r="F7531" s="13">
        <f t="shared" ref="F7531" si="38013">SUM(D7527:D7531)/5</f>
        <v>133.6</v>
      </c>
      <c r="G7531" s="13">
        <f t="shared" ref="G7531" si="38014">N7531/(B7531/100000)</f>
        <v>4552.1992258701739</v>
      </c>
      <c r="H7531" s="5">
        <f t="shared" ref="H7531:I7625" si="38015">H7530+1</f>
        <v>474</v>
      </c>
      <c r="I7531" s="5">
        <f t="shared" si="38015"/>
        <v>474</v>
      </c>
      <c r="J7531" s="8">
        <f t="shared" ref="J7531" si="38016">E7531/(SUM(N7524:N7530)/7)*100</f>
        <v>1.7582722418373872E-2</v>
      </c>
      <c r="K7531" s="5">
        <f t="shared" ref="K7531" si="38017">O7531-O7530</f>
        <v>13</v>
      </c>
      <c r="L7531" s="8">
        <f t="shared" ref="L7531" si="38018">SUM(K7525:K7531)/7</f>
        <v>8.2857142857142865</v>
      </c>
      <c r="M7531" s="8">
        <f t="shared" ref="M7531" si="38019">O7531/(B7531/100000)</f>
        <v>95.641185455513508</v>
      </c>
      <c r="N7531" s="5">
        <v>816330</v>
      </c>
      <c r="O7531" s="18">
        <v>17151</v>
      </c>
    </row>
    <row r="7532" spans="1:15" x14ac:dyDescent="0.2">
      <c r="A7532" s="5" t="s">
        <v>15</v>
      </c>
      <c r="B7532" s="13">
        <v>17932651</v>
      </c>
      <c r="C7532" s="6">
        <f t="shared" si="36223"/>
        <v>44379</v>
      </c>
      <c r="D7532" s="5">
        <f t="shared" ref="D7532" si="38020">N7532-N7531</f>
        <v>170</v>
      </c>
      <c r="E7532" s="13">
        <f t="shared" ref="E7532" si="38021">SUM(D7526:D7532)/7</f>
        <v>140.57142857142858</v>
      </c>
      <c r="F7532" s="13">
        <f t="shared" ref="F7532" si="38022">SUM(D7528:D7532)/5</f>
        <v>143</v>
      </c>
      <c r="G7532" s="13">
        <f t="shared" ref="G7532" si="38023">N7532/(B7532/100000)</f>
        <v>4553.1472173299971</v>
      </c>
      <c r="H7532" s="5">
        <f t="shared" si="38015"/>
        <v>475</v>
      </c>
      <c r="I7532" s="5">
        <f t="shared" si="38015"/>
        <v>475</v>
      </c>
      <c r="J7532" s="8">
        <f t="shared" ref="J7532" si="38024">E7532/(SUM(N7525:N7531)/7)*100</f>
        <v>1.7229439579209464E-2</v>
      </c>
      <c r="K7532" s="5">
        <f t="shared" ref="K7532" si="38025">O7532-O7531</f>
        <v>14</v>
      </c>
      <c r="L7532" s="8">
        <f t="shared" ref="L7532" si="38026">SUM(K7526:K7532)/7</f>
        <v>8.5714285714285712</v>
      </c>
      <c r="M7532" s="8">
        <f t="shared" ref="M7532" si="38027">O7532/(B7532/100000)</f>
        <v>95.719255340440171</v>
      </c>
      <c r="N7532" s="5">
        <v>816500</v>
      </c>
      <c r="O7532" s="18">
        <v>17165</v>
      </c>
    </row>
    <row r="7533" spans="1:15" customFormat="1" x14ac:dyDescent="0.2">
      <c r="A7533" s="5" t="s">
        <v>15</v>
      </c>
      <c r="B7533" s="13">
        <v>17932651</v>
      </c>
      <c r="C7533" s="6">
        <f t="shared" si="36223"/>
        <v>44380</v>
      </c>
      <c r="D7533" s="5">
        <f t="shared" ref="D7533:D7538" si="38028">N7533-N7532</f>
        <v>0</v>
      </c>
      <c r="E7533" s="13">
        <f t="shared" ref="E7533:E7538" si="38029">SUM(D7527:D7533)/7</f>
        <v>119.71428571428571</v>
      </c>
      <c r="F7533" s="13">
        <f t="shared" ref="F7533:F7538" si="38030">SUM(D7529:D7533)/5</f>
        <v>135.19999999999999</v>
      </c>
      <c r="G7533" s="13">
        <f t="shared" ref="G7533:G7538" si="38031">N7533/(B7533/100000)</f>
        <v>4553.1472173299971</v>
      </c>
      <c r="H7533" s="5">
        <f t="shared" si="38015"/>
        <v>476</v>
      </c>
      <c r="I7533" s="5">
        <f t="shared" si="38015"/>
        <v>476</v>
      </c>
      <c r="J7533" s="8">
        <f t="shared" ref="J7533:J7538" si="38032">E7533/(SUM(N7526:N7532)/7)*100</f>
        <v>1.4670511344349286E-2</v>
      </c>
      <c r="K7533" s="5">
        <f t="shared" ref="K7533:K7538" si="38033">O7533-O7532</f>
        <v>0</v>
      </c>
      <c r="L7533" s="8">
        <f t="shared" ref="L7533:L7538" si="38034">SUM(K7527:K7533)/7</f>
        <v>7.5714285714285712</v>
      </c>
      <c r="M7533" s="8">
        <f t="shared" ref="M7533:M7538" si="38035">O7533/(B7533/100000)</f>
        <v>95.719255340440171</v>
      </c>
      <c r="N7533">
        <v>816500</v>
      </c>
      <c r="O7533">
        <v>17165</v>
      </c>
    </row>
    <row r="7534" spans="1:15" customFormat="1" x14ac:dyDescent="0.2">
      <c r="A7534" s="5" t="s">
        <v>15</v>
      </c>
      <c r="B7534" s="13">
        <v>17932651</v>
      </c>
      <c r="C7534" s="6">
        <f t="shared" ref="C7534:C7625" si="38036">C7533+1</f>
        <v>44381</v>
      </c>
      <c r="D7534" s="5">
        <f t="shared" si="38028"/>
        <v>272</v>
      </c>
      <c r="E7534" s="13">
        <f t="shared" si="38029"/>
        <v>141</v>
      </c>
      <c r="F7534" s="13">
        <f t="shared" si="38030"/>
        <v>168.2</v>
      </c>
      <c r="G7534" s="13">
        <f t="shared" si="38031"/>
        <v>4554.6640036657154</v>
      </c>
      <c r="H7534" s="5">
        <f t="shared" si="38015"/>
        <v>477</v>
      </c>
      <c r="I7534" s="5">
        <f t="shared" si="38015"/>
        <v>477</v>
      </c>
      <c r="J7534" s="8">
        <f t="shared" si="38032"/>
        <v>1.7276456740504993E-2</v>
      </c>
      <c r="K7534" s="5">
        <f t="shared" si="38033"/>
        <v>0</v>
      </c>
      <c r="L7534" s="8">
        <f t="shared" si="38034"/>
        <v>7.4285714285714288</v>
      </c>
      <c r="M7534" s="8">
        <f t="shared" si="38035"/>
        <v>95.719255340440171</v>
      </c>
      <c r="N7534">
        <v>816772</v>
      </c>
      <c r="O7534">
        <v>17165</v>
      </c>
    </row>
    <row r="7535" spans="1:15" customFormat="1" x14ac:dyDescent="0.2">
      <c r="A7535" s="5" t="s">
        <v>15</v>
      </c>
      <c r="B7535" s="13">
        <v>17932651</v>
      </c>
      <c r="C7535" s="6">
        <f t="shared" si="38036"/>
        <v>44382</v>
      </c>
      <c r="D7535" s="5">
        <f t="shared" si="38028"/>
        <v>61</v>
      </c>
      <c r="E7535" s="13">
        <f t="shared" si="38029"/>
        <v>144.14285714285714</v>
      </c>
      <c r="F7535" s="13">
        <f t="shared" si="38030"/>
        <v>145.19999999999999</v>
      </c>
      <c r="G7535" s="13">
        <f t="shared" si="38031"/>
        <v>4555.0041653071812</v>
      </c>
      <c r="H7535" s="5">
        <f t="shared" si="38015"/>
        <v>478</v>
      </c>
      <c r="I7535" s="5">
        <f t="shared" si="38015"/>
        <v>478</v>
      </c>
      <c r="J7535" s="8">
        <f t="shared" si="38032"/>
        <v>1.7658494173221951E-2</v>
      </c>
      <c r="K7535" s="5">
        <f t="shared" si="38033"/>
        <v>1</v>
      </c>
      <c r="L7535" s="8">
        <f t="shared" si="38034"/>
        <v>7.5714285714285712</v>
      </c>
      <c r="M7535" s="8">
        <f t="shared" si="38035"/>
        <v>95.724831760792085</v>
      </c>
      <c r="N7535">
        <v>816833</v>
      </c>
      <c r="O7535">
        <v>17166</v>
      </c>
    </row>
    <row r="7536" spans="1:15" customFormat="1" x14ac:dyDescent="0.2">
      <c r="A7536" s="5" t="s">
        <v>15</v>
      </c>
      <c r="B7536" s="13">
        <v>17932651</v>
      </c>
      <c r="C7536" s="6">
        <f t="shared" si="38036"/>
        <v>44383</v>
      </c>
      <c r="D7536" s="5">
        <f t="shared" si="38028"/>
        <v>114</v>
      </c>
      <c r="E7536" s="13">
        <f t="shared" si="38029"/>
        <v>145.14285714285714</v>
      </c>
      <c r="F7536" s="13">
        <f t="shared" si="38030"/>
        <v>123.4</v>
      </c>
      <c r="G7536" s="13">
        <f t="shared" si="38031"/>
        <v>4555.6398772272987</v>
      </c>
      <c r="H7536" s="5">
        <f t="shared" si="38015"/>
        <v>479</v>
      </c>
      <c r="I7536" s="5">
        <f t="shared" si="38015"/>
        <v>479</v>
      </c>
      <c r="J7536" s="8">
        <f t="shared" si="38032"/>
        <v>1.7777861767675891E-2</v>
      </c>
      <c r="K7536" s="5">
        <f t="shared" si="38033"/>
        <v>6</v>
      </c>
      <c r="L7536" s="8">
        <f t="shared" si="38034"/>
        <v>7</v>
      </c>
      <c r="M7536" s="8">
        <f t="shared" si="38035"/>
        <v>95.758290282903502</v>
      </c>
      <c r="N7536">
        <v>816947</v>
      </c>
      <c r="O7536">
        <v>17172</v>
      </c>
    </row>
    <row r="7537" spans="1:15" customFormat="1" x14ac:dyDescent="0.2">
      <c r="A7537" s="5" t="s">
        <v>15</v>
      </c>
      <c r="B7537" s="13">
        <v>17932651</v>
      </c>
      <c r="C7537" s="6">
        <f t="shared" si="38036"/>
        <v>44384</v>
      </c>
      <c r="D7537" s="5">
        <f t="shared" si="38028"/>
        <v>227</v>
      </c>
      <c r="E7537" s="13">
        <f t="shared" si="38029"/>
        <v>152.42857142857142</v>
      </c>
      <c r="F7537" s="13">
        <f t="shared" si="38030"/>
        <v>134.80000000000001</v>
      </c>
      <c r="G7537" s="13">
        <f t="shared" si="38031"/>
        <v>4556.9057246471812</v>
      </c>
      <c r="H7537" s="5">
        <f t="shared" si="38015"/>
        <v>480</v>
      </c>
      <c r="I7537" s="5">
        <f t="shared" si="38015"/>
        <v>480</v>
      </c>
      <c r="J7537" s="8">
        <f t="shared" si="38032"/>
        <v>1.8666935853095586E-2</v>
      </c>
      <c r="K7537" s="5">
        <f t="shared" si="38033"/>
        <v>13</v>
      </c>
      <c r="L7537" s="8">
        <f t="shared" si="38034"/>
        <v>6.7142857142857144</v>
      </c>
      <c r="M7537" s="8">
        <f t="shared" si="38035"/>
        <v>95.830783747478264</v>
      </c>
      <c r="N7537">
        <v>817174</v>
      </c>
      <c r="O7537">
        <v>17185</v>
      </c>
    </row>
    <row r="7538" spans="1:15" customFormat="1" x14ac:dyDescent="0.2">
      <c r="A7538" s="5" t="s">
        <v>15</v>
      </c>
      <c r="B7538" s="13">
        <v>17932651</v>
      </c>
      <c r="C7538" s="6">
        <f t="shared" si="38036"/>
        <v>44385</v>
      </c>
      <c r="D7538" s="5">
        <f t="shared" si="38028"/>
        <v>209</v>
      </c>
      <c r="E7538" s="13">
        <f t="shared" si="38029"/>
        <v>150.42857142857142</v>
      </c>
      <c r="F7538" s="13">
        <f t="shared" si="38030"/>
        <v>176.6</v>
      </c>
      <c r="G7538" s="13">
        <f t="shared" si="38031"/>
        <v>4558.0711965007285</v>
      </c>
      <c r="H7538" s="5">
        <f t="shared" si="38015"/>
        <v>481</v>
      </c>
      <c r="I7538" s="5">
        <f t="shared" si="38015"/>
        <v>481</v>
      </c>
      <c r="J7538" s="8">
        <f t="shared" si="38032"/>
        <v>1.8418570676935822E-2</v>
      </c>
      <c r="K7538" s="5">
        <f t="shared" si="38033"/>
        <v>5</v>
      </c>
      <c r="L7538" s="8">
        <f t="shared" si="38034"/>
        <v>5.5714285714285712</v>
      </c>
      <c r="M7538" s="8">
        <f t="shared" si="38035"/>
        <v>95.858665849237795</v>
      </c>
      <c r="N7538">
        <v>817383</v>
      </c>
      <c r="O7538">
        <v>17190</v>
      </c>
    </row>
    <row r="7539" spans="1:15" customFormat="1" x14ac:dyDescent="0.2">
      <c r="A7539" s="5" t="s">
        <v>15</v>
      </c>
      <c r="B7539" s="13">
        <v>17932651</v>
      </c>
      <c r="C7539" s="6">
        <f t="shared" si="38036"/>
        <v>44386</v>
      </c>
      <c r="D7539" s="5">
        <f t="shared" ref="D7539" si="38037">N7539-N7538</f>
        <v>183</v>
      </c>
      <c r="E7539" s="13">
        <f t="shared" ref="E7539" si="38038">SUM(D7533:D7539)/7</f>
        <v>152.28571428571428</v>
      </c>
      <c r="F7539" s="13">
        <f t="shared" ref="F7539" si="38039">SUM(D7535:D7539)/5</f>
        <v>158.80000000000001</v>
      </c>
      <c r="G7539" s="13">
        <f t="shared" ref="G7539" si="38040">N7539/(B7539/100000)</f>
        <v>4559.0916814251277</v>
      </c>
      <c r="H7539" s="5">
        <f t="shared" si="38015"/>
        <v>482</v>
      </c>
      <c r="I7539" s="5">
        <f t="shared" si="38015"/>
        <v>482</v>
      </c>
      <c r="J7539" s="8">
        <f t="shared" ref="J7539" si="38041">E7539/(SUM(N7532:N7538)/7)*100</f>
        <v>1.8642526751413795E-2</v>
      </c>
      <c r="K7539" s="5">
        <f t="shared" ref="K7539" si="38042">O7539-O7538</f>
        <v>7</v>
      </c>
      <c r="L7539" s="8">
        <f t="shared" ref="L7539" si="38043">SUM(K7533:K7539)/7</f>
        <v>4.5714285714285712</v>
      </c>
      <c r="M7539" s="8">
        <f t="shared" ref="M7539" si="38044">O7539/(B7539/100000)</f>
        <v>95.897700791701126</v>
      </c>
      <c r="N7539">
        <v>817566</v>
      </c>
      <c r="O7539">
        <v>17197</v>
      </c>
    </row>
    <row r="7540" spans="1:15" customFormat="1" x14ac:dyDescent="0.2">
      <c r="A7540" s="5" t="s">
        <v>15</v>
      </c>
      <c r="B7540" s="13">
        <v>17932651</v>
      </c>
      <c r="C7540" s="6">
        <f t="shared" si="38036"/>
        <v>44387</v>
      </c>
      <c r="D7540" s="5">
        <f t="shared" ref="D7540:D7542" si="38045">N7540-N7539</f>
        <v>0</v>
      </c>
      <c r="E7540" s="13">
        <f t="shared" ref="E7540:E7542" si="38046">SUM(D7534:D7540)/7</f>
        <v>152.28571428571428</v>
      </c>
      <c r="F7540" s="13">
        <f t="shared" ref="F7540:F7542" si="38047">SUM(D7536:D7540)/5</f>
        <v>146.6</v>
      </c>
      <c r="G7540" s="13">
        <f t="shared" ref="G7540:G7542" si="38048">N7540/(B7540/100000)</f>
        <v>4559.0916814251277</v>
      </c>
      <c r="H7540" s="5">
        <f t="shared" si="38015"/>
        <v>483</v>
      </c>
      <c r="I7540" s="5">
        <f t="shared" si="38015"/>
        <v>483</v>
      </c>
      <c r="J7540" s="8">
        <f t="shared" ref="J7540:J7542" si="38049">E7540/(SUM(N7533:N7539)/7)*100</f>
        <v>1.8639051961165727E-2</v>
      </c>
      <c r="K7540" s="5">
        <f t="shared" ref="K7540:K7542" si="38050">O7540-O7539</f>
        <v>0</v>
      </c>
      <c r="L7540" s="8">
        <f t="shared" ref="L7540:L7542" si="38051">SUM(K7534:K7540)/7</f>
        <v>4.5714285714285712</v>
      </c>
      <c r="M7540" s="8">
        <f t="shared" ref="M7540:M7542" si="38052">O7540/(B7540/100000)</f>
        <v>95.897700791701126</v>
      </c>
      <c r="N7540">
        <v>817566</v>
      </c>
      <c r="O7540">
        <v>17197</v>
      </c>
    </row>
    <row r="7541" spans="1:15" customFormat="1" x14ac:dyDescent="0.2">
      <c r="A7541" s="5" t="s">
        <v>15</v>
      </c>
      <c r="B7541" s="13">
        <v>17932651</v>
      </c>
      <c r="C7541" s="6">
        <f t="shared" si="38036"/>
        <v>44388</v>
      </c>
      <c r="D7541" s="5">
        <f t="shared" si="38045"/>
        <v>491</v>
      </c>
      <c r="E7541" s="13">
        <f t="shared" si="38046"/>
        <v>183.57142857142858</v>
      </c>
      <c r="F7541" s="13">
        <f t="shared" si="38047"/>
        <v>222</v>
      </c>
      <c r="G7541" s="13">
        <f t="shared" si="38048"/>
        <v>4561.8297038179126</v>
      </c>
      <c r="H7541" s="5">
        <f t="shared" si="38015"/>
        <v>484</v>
      </c>
      <c r="I7541" s="5">
        <f t="shared" si="38015"/>
        <v>484</v>
      </c>
      <c r="J7541" s="8">
        <f t="shared" si="38049"/>
        <v>2.2464088488579417E-2</v>
      </c>
      <c r="K7541" s="5">
        <f t="shared" si="38050"/>
        <v>0</v>
      </c>
      <c r="L7541" s="8">
        <f t="shared" si="38051"/>
        <v>4.5714285714285712</v>
      </c>
      <c r="M7541" s="8">
        <f t="shared" si="38052"/>
        <v>95.897700791701126</v>
      </c>
      <c r="N7541">
        <v>818057</v>
      </c>
      <c r="O7541">
        <v>17197</v>
      </c>
    </row>
    <row r="7542" spans="1:15" customFormat="1" x14ac:dyDescent="0.2">
      <c r="A7542" s="5" t="s">
        <v>15</v>
      </c>
      <c r="B7542" s="13">
        <v>17932651</v>
      </c>
      <c r="C7542" s="6">
        <f t="shared" si="38036"/>
        <v>44389</v>
      </c>
      <c r="D7542" s="5">
        <f t="shared" si="38045"/>
        <v>86</v>
      </c>
      <c r="E7542" s="13">
        <f t="shared" si="38046"/>
        <v>187.14285714285714</v>
      </c>
      <c r="F7542" s="13">
        <f t="shared" si="38047"/>
        <v>193.8</v>
      </c>
      <c r="G7542" s="13">
        <f t="shared" si="38048"/>
        <v>4562.3092759681767</v>
      </c>
      <c r="H7542" s="5">
        <f t="shared" si="38015"/>
        <v>485</v>
      </c>
      <c r="I7542" s="5">
        <f t="shared" si="38015"/>
        <v>485</v>
      </c>
      <c r="J7542" s="8">
        <f t="shared" si="38049"/>
        <v>2.2895989636331285E-2</v>
      </c>
      <c r="K7542" s="5">
        <f t="shared" si="38050"/>
        <v>9</v>
      </c>
      <c r="L7542" s="8">
        <f t="shared" si="38051"/>
        <v>5.7142857142857144</v>
      </c>
      <c r="M7542" s="8">
        <f t="shared" si="38052"/>
        <v>95.947888574868259</v>
      </c>
      <c r="N7542">
        <v>818143</v>
      </c>
      <c r="O7542">
        <v>17206</v>
      </c>
    </row>
    <row r="7543" spans="1:15" customFormat="1" x14ac:dyDescent="0.2">
      <c r="A7543" s="5" t="s">
        <v>15</v>
      </c>
      <c r="B7543" s="13">
        <v>17932651</v>
      </c>
      <c r="C7543" s="6">
        <f t="shared" si="38036"/>
        <v>44390</v>
      </c>
      <c r="D7543" s="5">
        <f t="shared" ref="D7543" si="38053">N7543-N7542</f>
        <v>192</v>
      </c>
      <c r="E7543" s="13">
        <f t="shared" ref="E7543" si="38054">SUM(D7537:D7543)/7</f>
        <v>198.28571428571428</v>
      </c>
      <c r="F7543" s="13">
        <f t="shared" ref="F7543" si="38055">SUM(D7539:D7543)/5</f>
        <v>190.4</v>
      </c>
      <c r="G7543" s="13">
        <f t="shared" ref="G7543" si="38056">N7543/(B7543/100000)</f>
        <v>4563.3799486757416</v>
      </c>
      <c r="H7543" s="5">
        <f t="shared" si="38015"/>
        <v>486</v>
      </c>
      <c r="I7543" s="5">
        <f t="shared" si="38015"/>
        <v>486</v>
      </c>
      <c r="J7543" s="8">
        <f t="shared" ref="J7543" si="38057">E7543/(SUM(N7536:N7542)/7)*100</f>
        <v>2.4253709174961505E-2</v>
      </c>
      <c r="K7543" s="5">
        <f t="shared" ref="K7543" si="38058">O7543-O7542</f>
        <v>11</v>
      </c>
      <c r="L7543" s="8">
        <f t="shared" ref="L7543" si="38059">SUM(K7537:K7543)/7</f>
        <v>6.4285714285714288</v>
      </c>
      <c r="M7543" s="8">
        <f t="shared" ref="M7543" si="38060">O7543/(B7543/100000)</f>
        <v>96.009229198739206</v>
      </c>
      <c r="N7543">
        <v>818335</v>
      </c>
      <c r="O7543">
        <v>17217</v>
      </c>
    </row>
    <row r="7544" spans="1:15" customFormat="1" x14ac:dyDescent="0.2">
      <c r="A7544" s="5" t="s">
        <v>15</v>
      </c>
      <c r="B7544" s="13">
        <v>17932651</v>
      </c>
      <c r="C7544" s="6">
        <f t="shared" si="38036"/>
        <v>44391</v>
      </c>
      <c r="D7544" s="5">
        <f t="shared" ref="D7544:D7546" si="38061">N7544-N7543</f>
        <v>311</v>
      </c>
      <c r="E7544" s="13">
        <f t="shared" ref="E7544:E7546" si="38062">SUM(D7538:D7544)/7</f>
        <v>210.28571428571428</v>
      </c>
      <c r="F7544" s="13">
        <f t="shared" ref="F7544:F7546" si="38063">SUM(D7540:D7544)/5</f>
        <v>216</v>
      </c>
      <c r="G7544" s="13">
        <f t="shared" ref="G7544:G7546" si="38064">N7544/(B7544/100000)</f>
        <v>4565.114215405184</v>
      </c>
      <c r="H7544" s="5">
        <f t="shared" si="38015"/>
        <v>487</v>
      </c>
      <c r="I7544" s="5">
        <f t="shared" si="38015"/>
        <v>487</v>
      </c>
      <c r="J7544" s="8">
        <f t="shared" ref="J7544:J7546" si="38065">E7544/(SUM(N7537:N7543)/7)*100</f>
        <v>2.5715275991994725E-2</v>
      </c>
      <c r="K7544" s="5">
        <f t="shared" ref="K7544:K7546" si="38066">O7544-O7543</f>
        <v>9</v>
      </c>
      <c r="L7544" s="8">
        <f t="shared" ref="L7544:L7546" si="38067">SUM(K7538:K7544)/7</f>
        <v>5.8571428571428568</v>
      </c>
      <c r="M7544" s="8">
        <f t="shared" ref="M7544:M7546" si="38068">O7544/(B7544/100000)</f>
        <v>96.059416981906352</v>
      </c>
      <c r="N7544">
        <v>818646</v>
      </c>
      <c r="O7544">
        <v>17226</v>
      </c>
    </row>
    <row r="7545" spans="1:15" customFormat="1" x14ac:dyDescent="0.2">
      <c r="A7545" s="5" t="s">
        <v>15</v>
      </c>
      <c r="B7545" s="13">
        <v>17932651</v>
      </c>
      <c r="C7545" s="6">
        <f t="shared" si="38036"/>
        <v>44392</v>
      </c>
      <c r="D7545" s="5">
        <f t="shared" si="38061"/>
        <v>380</v>
      </c>
      <c r="E7545" s="13">
        <f t="shared" si="38062"/>
        <v>234.71428571428572</v>
      </c>
      <c r="F7545" s="13">
        <f t="shared" si="38063"/>
        <v>292</v>
      </c>
      <c r="G7545" s="13">
        <f t="shared" si="38064"/>
        <v>4567.2332551389081</v>
      </c>
      <c r="H7545" s="5">
        <f t="shared" si="38015"/>
        <v>488</v>
      </c>
      <c r="I7545" s="5">
        <f t="shared" si="38015"/>
        <v>488</v>
      </c>
      <c r="J7545" s="8">
        <f t="shared" si="38065"/>
        <v>2.8695201421800945E-2</v>
      </c>
      <c r="K7545" s="5">
        <f t="shared" si="38066"/>
        <v>10</v>
      </c>
      <c r="L7545" s="8">
        <f t="shared" si="38067"/>
        <v>6.5714285714285712</v>
      </c>
      <c r="M7545" s="8">
        <f t="shared" si="38068"/>
        <v>96.115181185425399</v>
      </c>
      <c r="N7545">
        <v>819026</v>
      </c>
      <c r="O7545">
        <v>17236</v>
      </c>
    </row>
    <row r="7546" spans="1:15" customFormat="1" x14ac:dyDescent="0.2">
      <c r="A7546" s="5" t="s">
        <v>15</v>
      </c>
      <c r="B7546" s="13">
        <v>17932651</v>
      </c>
      <c r="C7546" s="6">
        <f t="shared" si="38036"/>
        <v>44393</v>
      </c>
      <c r="D7546" s="5">
        <f t="shared" si="38061"/>
        <v>347</v>
      </c>
      <c r="E7546" s="13">
        <f t="shared" si="38062"/>
        <v>258.14285714285717</v>
      </c>
      <c r="F7546" s="13">
        <f t="shared" si="38063"/>
        <v>263.2</v>
      </c>
      <c r="G7546" s="13">
        <f t="shared" si="38064"/>
        <v>4569.1682730010189</v>
      </c>
      <c r="H7546" s="5">
        <f t="shared" si="38015"/>
        <v>489</v>
      </c>
      <c r="I7546" s="5">
        <f t="shared" si="38015"/>
        <v>489</v>
      </c>
      <c r="J7546" s="8">
        <f t="shared" si="38065"/>
        <v>3.1550428567263096E-2</v>
      </c>
      <c r="K7546" s="5">
        <f t="shared" si="38066"/>
        <v>2</v>
      </c>
      <c r="L7546" s="8">
        <f t="shared" si="38067"/>
        <v>5.8571428571428568</v>
      </c>
      <c r="M7546" s="8">
        <f t="shared" si="38068"/>
        <v>96.1263340261292</v>
      </c>
      <c r="N7546">
        <v>819373</v>
      </c>
      <c r="O7546">
        <v>17238</v>
      </c>
    </row>
    <row r="7547" spans="1:15" customFormat="1" x14ac:dyDescent="0.2">
      <c r="A7547" s="5" t="s">
        <v>15</v>
      </c>
      <c r="B7547" s="13">
        <v>17932651</v>
      </c>
      <c r="C7547" s="6">
        <f t="shared" si="38036"/>
        <v>44394</v>
      </c>
      <c r="D7547" s="5">
        <f t="shared" ref="D7547" si="38069">N7547-N7546</f>
        <v>320</v>
      </c>
      <c r="E7547" s="13">
        <f t="shared" ref="E7547" si="38070">SUM(D7541:D7547)/7</f>
        <v>303.85714285714283</v>
      </c>
      <c r="F7547" s="13">
        <f t="shared" ref="F7547" si="38071">SUM(D7543:D7547)/5</f>
        <v>310</v>
      </c>
      <c r="G7547" s="13">
        <f t="shared" ref="G7547" si="38072">N7547/(B7547/100000)</f>
        <v>4570.9527275136279</v>
      </c>
      <c r="H7547" s="5">
        <f t="shared" si="38015"/>
        <v>490</v>
      </c>
      <c r="I7547" s="5">
        <f t="shared" si="38015"/>
        <v>490</v>
      </c>
      <c r="J7547" s="8">
        <f t="shared" ref="J7547" si="38073">E7547/(SUM(N7540:N7546)/7)*100</f>
        <v>3.7125952105252685E-2</v>
      </c>
      <c r="K7547" s="5">
        <f t="shared" ref="K7547" si="38074">O7547-O7546</f>
        <v>5</v>
      </c>
      <c r="L7547" s="8">
        <f t="shared" ref="L7547" si="38075">SUM(K7541:K7547)/7</f>
        <v>6.5714285714285712</v>
      </c>
      <c r="M7547" s="8">
        <f t="shared" ref="M7547" si="38076">O7547/(B7547/100000)</f>
        <v>96.154216127888731</v>
      </c>
      <c r="N7547">
        <v>819693</v>
      </c>
      <c r="O7547">
        <v>17243</v>
      </c>
    </row>
    <row r="7548" spans="1:15" customFormat="1" x14ac:dyDescent="0.2">
      <c r="A7548" s="5" t="s">
        <v>15</v>
      </c>
      <c r="B7548" s="13">
        <v>17932651</v>
      </c>
      <c r="C7548" s="6">
        <f t="shared" si="38036"/>
        <v>44395</v>
      </c>
      <c r="D7548" s="5">
        <f t="shared" ref="D7548:D7549" si="38077">N7548-N7547</f>
        <v>436</v>
      </c>
      <c r="E7548" s="13">
        <f t="shared" ref="E7548:E7549" si="38078">SUM(D7542:D7548)/7</f>
        <v>296</v>
      </c>
      <c r="F7548" s="13">
        <f t="shared" ref="F7548:F7549" si="38079">SUM(D7544:D7548)/5</f>
        <v>358.8</v>
      </c>
      <c r="G7548" s="13">
        <f t="shared" ref="G7548:G7549" si="38080">N7548/(B7548/100000)</f>
        <v>4573.3840467870587</v>
      </c>
      <c r="H7548" s="5">
        <f t="shared" si="38015"/>
        <v>491</v>
      </c>
      <c r="I7548" s="5">
        <f t="shared" si="38015"/>
        <v>491</v>
      </c>
      <c r="J7548" s="8">
        <f t="shared" ref="J7548:J7549" si="38081">E7548/(SUM(N7541:N7547)/7)*100</f>
        <v>3.6152526672521099E-2</v>
      </c>
      <c r="K7548" s="5">
        <f t="shared" ref="K7548:K7549" si="38082">O7548-O7547</f>
        <v>0</v>
      </c>
      <c r="L7548" s="8">
        <f t="shared" ref="L7548:L7549" si="38083">SUM(K7542:K7548)/7</f>
        <v>6.5714285714285712</v>
      </c>
      <c r="M7548" s="8">
        <f t="shared" ref="M7548:M7549" si="38084">O7548/(B7548/100000)</f>
        <v>96.154216127888731</v>
      </c>
      <c r="N7548">
        <v>820129</v>
      </c>
      <c r="O7548">
        <v>17243</v>
      </c>
    </row>
    <row r="7549" spans="1:15" customFormat="1" x14ac:dyDescent="0.2">
      <c r="A7549" s="5" t="s">
        <v>15</v>
      </c>
      <c r="B7549" s="13">
        <v>17932651</v>
      </c>
      <c r="C7549" s="6">
        <f t="shared" si="38036"/>
        <v>44396</v>
      </c>
      <c r="D7549" s="5">
        <f t="shared" si="38077"/>
        <v>156</v>
      </c>
      <c r="E7549" s="13">
        <f t="shared" si="38078"/>
        <v>306</v>
      </c>
      <c r="F7549" s="13">
        <f t="shared" si="38079"/>
        <v>327.8</v>
      </c>
      <c r="G7549" s="13">
        <f t="shared" si="38080"/>
        <v>4574.2539683619561</v>
      </c>
      <c r="H7549" s="5">
        <f t="shared" si="38015"/>
        <v>492</v>
      </c>
      <c r="I7549" s="5">
        <f t="shared" si="38015"/>
        <v>492</v>
      </c>
      <c r="J7549" s="8">
        <f t="shared" si="38081"/>
        <v>3.7360389092231501E-2</v>
      </c>
      <c r="K7549" s="5">
        <f t="shared" si="38082"/>
        <v>0</v>
      </c>
      <c r="L7549" s="8">
        <f t="shared" si="38083"/>
        <v>5.2857142857142856</v>
      </c>
      <c r="M7549" s="8">
        <f t="shared" si="38084"/>
        <v>96.154216127888731</v>
      </c>
      <c r="N7549">
        <v>820285</v>
      </c>
      <c r="O7549">
        <v>17243</v>
      </c>
    </row>
    <row r="7550" spans="1:15" customFormat="1" x14ac:dyDescent="0.2">
      <c r="A7550" s="5" t="s">
        <v>15</v>
      </c>
      <c r="B7550" s="13">
        <v>17932651</v>
      </c>
      <c r="C7550" s="6">
        <f t="shared" si="38036"/>
        <v>44397</v>
      </c>
      <c r="D7550" s="5">
        <f t="shared" ref="D7550" si="38085">N7550-N7549</f>
        <v>349</v>
      </c>
      <c r="E7550" s="13">
        <f t="shared" ref="E7550" si="38086">SUM(D7544:D7550)/7</f>
        <v>328.42857142857144</v>
      </c>
      <c r="F7550" s="13">
        <f t="shared" ref="F7550" si="38087">SUM(D7546:D7550)/5</f>
        <v>321.60000000000002</v>
      </c>
      <c r="G7550" s="13">
        <f t="shared" ref="G7550" si="38088">N7550/(B7550/100000)</f>
        <v>4576.2001390647702</v>
      </c>
      <c r="H7550" s="5">
        <f t="shared" si="38015"/>
        <v>493</v>
      </c>
      <c r="I7550" s="5">
        <f t="shared" si="38015"/>
        <v>493</v>
      </c>
      <c r="J7550" s="8">
        <f t="shared" ref="J7550" si="38089">E7550/(SUM(N7543:N7549)/7)*100</f>
        <v>4.0083780156767855E-2</v>
      </c>
      <c r="K7550" s="5">
        <f t="shared" ref="K7550" si="38090">O7550-O7549</f>
        <v>10</v>
      </c>
      <c r="L7550" s="8">
        <f t="shared" ref="L7550" si="38091">SUM(K7544:K7550)/7</f>
        <v>5.1428571428571432</v>
      </c>
      <c r="M7550" s="8">
        <f t="shared" ref="M7550" si="38092">O7550/(B7550/100000)</f>
        <v>96.209980331407763</v>
      </c>
      <c r="N7550">
        <v>820634</v>
      </c>
      <c r="O7550">
        <v>17253</v>
      </c>
    </row>
    <row r="7551" spans="1:15" customFormat="1" x14ac:dyDescent="0.2">
      <c r="A7551" s="5" t="s">
        <v>15</v>
      </c>
      <c r="B7551" s="13">
        <v>17932651</v>
      </c>
      <c r="C7551" s="6">
        <f t="shared" si="38036"/>
        <v>44398</v>
      </c>
      <c r="D7551" s="5">
        <f t="shared" ref="D7551" si="38093">N7551-N7550</f>
        <v>501</v>
      </c>
      <c r="E7551" s="13">
        <f t="shared" ref="E7551" si="38094">SUM(D7545:D7551)/7</f>
        <v>355.57142857142856</v>
      </c>
      <c r="F7551" s="13">
        <f t="shared" ref="F7551" si="38095">SUM(D7547:D7551)/5</f>
        <v>352.4</v>
      </c>
      <c r="G7551" s="13">
        <f t="shared" ref="G7551" si="38096">N7551/(B7551/100000)</f>
        <v>4578.9939256610742</v>
      </c>
      <c r="H7551" s="5">
        <f t="shared" si="38015"/>
        <v>494</v>
      </c>
      <c r="I7551" s="5">
        <f t="shared" si="38015"/>
        <v>494</v>
      </c>
      <c r="J7551" s="8">
        <f t="shared" ref="J7551" si="38097">E7551/(SUM(N7544:N7550)/7)*100</f>
        <v>4.3379101277043093E-2</v>
      </c>
      <c r="K7551" s="5">
        <f t="shared" ref="K7551" si="38098">O7551-O7550</f>
        <v>1</v>
      </c>
      <c r="L7551" s="8">
        <f t="shared" ref="L7551" si="38099">SUM(K7545:K7551)/7</f>
        <v>4</v>
      </c>
      <c r="M7551" s="8">
        <f t="shared" ref="M7551" si="38100">O7551/(B7551/100000)</f>
        <v>96.215556751759678</v>
      </c>
      <c r="N7551">
        <v>821135</v>
      </c>
      <c r="O7551">
        <v>17254</v>
      </c>
    </row>
    <row r="7552" spans="1:15" customFormat="1" x14ac:dyDescent="0.2">
      <c r="A7552" s="5" t="s">
        <v>15</v>
      </c>
      <c r="B7552" s="13">
        <v>17932651</v>
      </c>
      <c r="C7552" s="6">
        <f t="shared" si="38036"/>
        <v>44399</v>
      </c>
      <c r="D7552" s="5">
        <f t="shared" ref="D7552" si="38101">N7552-N7551</f>
        <v>557</v>
      </c>
      <c r="E7552" s="13">
        <f t="shared" ref="E7552" si="38102">SUM(D7546:D7552)/7</f>
        <v>380.85714285714283</v>
      </c>
      <c r="F7552" s="13">
        <f t="shared" ref="F7552" si="38103">SUM(D7548:D7552)/5</f>
        <v>399.8</v>
      </c>
      <c r="G7552" s="13">
        <f t="shared" ref="G7552" si="38104">N7552/(B7552/100000)</f>
        <v>4582.0999917970857</v>
      </c>
      <c r="H7552" s="5">
        <f t="shared" si="38015"/>
        <v>495</v>
      </c>
      <c r="I7552" s="5">
        <f t="shared" si="38015"/>
        <v>495</v>
      </c>
      <c r="J7552" s="8">
        <f t="shared" ref="J7552" si="38105">E7552/(SUM(N7545:N7551)/7)*100</f>
        <v>4.6443767937947224E-2</v>
      </c>
      <c r="K7552" s="5">
        <f t="shared" ref="K7552" si="38106">O7552-O7551</f>
        <v>6</v>
      </c>
      <c r="L7552" s="8">
        <f t="shared" ref="L7552" si="38107">SUM(K7546:K7552)/7</f>
        <v>3.4285714285714284</v>
      </c>
      <c r="M7552" s="8">
        <f t="shared" ref="M7552" si="38108">O7552/(B7552/100000)</f>
        <v>96.249015273871095</v>
      </c>
      <c r="N7552">
        <v>821692</v>
      </c>
      <c r="O7552">
        <v>17260</v>
      </c>
    </row>
    <row r="7553" spans="1:15" customFormat="1" x14ac:dyDescent="0.2">
      <c r="A7553" s="5" t="s">
        <v>15</v>
      </c>
      <c r="B7553" s="13">
        <v>17932651</v>
      </c>
      <c r="C7553" s="6">
        <f t="shared" si="38036"/>
        <v>44400</v>
      </c>
      <c r="D7553" s="5">
        <f t="shared" ref="D7553" si="38109">N7553-N7552</f>
        <v>533</v>
      </c>
      <c r="E7553" s="13">
        <f t="shared" ref="E7553" si="38110">SUM(D7547:D7553)/7</f>
        <v>407.42857142857144</v>
      </c>
      <c r="F7553" s="13">
        <f t="shared" ref="F7553" si="38111">SUM(D7549:D7553)/5</f>
        <v>419.2</v>
      </c>
      <c r="G7553" s="13">
        <f t="shared" ref="G7553" si="38112">N7553/(B7553/100000)</f>
        <v>4585.0722238446506</v>
      </c>
      <c r="H7553" s="5">
        <f t="shared" si="38015"/>
        <v>496</v>
      </c>
      <c r="I7553" s="5">
        <f t="shared" si="38015"/>
        <v>496</v>
      </c>
      <c r="J7553" s="8">
        <f t="shared" ref="J7553" si="38113">E7553/(SUM(N7546:N7552)/7)*100</f>
        <v>4.9660966393351422E-2</v>
      </c>
      <c r="K7553" s="5">
        <f t="shared" ref="K7553" si="38114">O7553-O7552</f>
        <v>8</v>
      </c>
      <c r="L7553" s="8">
        <f t="shared" ref="L7553" si="38115">SUM(K7547:K7553)/7</f>
        <v>4.2857142857142856</v>
      </c>
      <c r="M7553" s="8">
        <f t="shared" ref="M7553" si="38116">O7553/(B7553/100000)</f>
        <v>96.293626636686341</v>
      </c>
      <c r="N7553">
        <v>822225</v>
      </c>
      <c r="O7553">
        <v>17268</v>
      </c>
    </row>
    <row r="7554" spans="1:15" customFormat="1" x14ac:dyDescent="0.2">
      <c r="A7554" s="5" t="s">
        <v>15</v>
      </c>
      <c r="B7554" s="13">
        <v>17932651</v>
      </c>
      <c r="C7554" s="6">
        <f t="shared" si="38036"/>
        <v>44401</v>
      </c>
      <c r="D7554" s="5">
        <f t="shared" ref="D7554" si="38117">N7554-N7553</f>
        <v>465</v>
      </c>
      <c r="E7554" s="13">
        <f t="shared" ref="E7554" si="38118">SUM(D7548:D7554)/7</f>
        <v>428.14285714285717</v>
      </c>
      <c r="F7554" s="13">
        <f t="shared" ref="F7554" si="38119">SUM(D7550:D7554)/5</f>
        <v>481</v>
      </c>
      <c r="G7554" s="13">
        <f t="shared" ref="G7554" si="38120">N7554/(B7554/100000)</f>
        <v>4587.6652593082863</v>
      </c>
      <c r="H7554" s="5">
        <f t="shared" si="38015"/>
        <v>497</v>
      </c>
      <c r="I7554" s="5">
        <f t="shared" si="38015"/>
        <v>497</v>
      </c>
      <c r="J7554" s="8">
        <f t="shared" ref="J7554" si="38121">E7554/(SUM(N7547:N7553)/7)*100</f>
        <v>5.2159902036150618E-2</v>
      </c>
      <c r="K7554" s="5">
        <f t="shared" ref="K7554" si="38122">O7554-O7553</f>
        <v>4</v>
      </c>
      <c r="L7554" s="8">
        <f t="shared" ref="L7554" si="38123">SUM(K7548:K7554)/7</f>
        <v>4.1428571428571432</v>
      </c>
      <c r="M7554" s="8">
        <f t="shared" ref="M7554" si="38124">O7554/(B7554/100000)</f>
        <v>96.315932318093957</v>
      </c>
      <c r="N7554">
        <v>822690</v>
      </c>
      <c r="O7554">
        <v>17272</v>
      </c>
    </row>
    <row r="7555" spans="1:15" customFormat="1" x14ac:dyDescent="0.2">
      <c r="A7555" s="5" t="s">
        <v>15</v>
      </c>
      <c r="B7555" s="13">
        <v>17932651</v>
      </c>
      <c r="C7555" s="6">
        <f t="shared" si="38036"/>
        <v>44402</v>
      </c>
      <c r="D7555" s="5">
        <f t="shared" ref="D7555" si="38125">N7555-N7554</f>
        <v>456</v>
      </c>
      <c r="E7555" s="13">
        <f t="shared" ref="E7555" si="38126">SUM(D7549:D7555)/7</f>
        <v>431</v>
      </c>
      <c r="F7555" s="13">
        <f t="shared" ref="F7555" si="38127">SUM(D7551:D7555)/5</f>
        <v>502.4</v>
      </c>
      <c r="G7555" s="13">
        <f t="shared" ref="G7555" si="38128">N7555/(B7555/100000)</f>
        <v>4590.2081069887545</v>
      </c>
      <c r="H7555" s="5">
        <f t="shared" si="38015"/>
        <v>498</v>
      </c>
      <c r="I7555" s="5">
        <f t="shared" si="38015"/>
        <v>498</v>
      </c>
      <c r="J7555" s="8">
        <f t="shared" ref="J7555" si="38129">E7555/(SUM(N7548:N7554)/7)*100</f>
        <v>5.2480608962929588E-2</v>
      </c>
      <c r="K7555" s="5">
        <f t="shared" ref="K7555" si="38130">O7555-O7554</f>
        <v>2</v>
      </c>
      <c r="L7555" s="8">
        <f t="shared" ref="L7555" si="38131">SUM(K7549:K7555)/7</f>
        <v>4.4285714285714288</v>
      </c>
      <c r="M7555" s="8">
        <f t="shared" ref="M7555" si="38132">O7555/(B7555/100000)</f>
        <v>96.327085158797757</v>
      </c>
      <c r="N7555">
        <v>823146</v>
      </c>
      <c r="O7555">
        <v>17274</v>
      </c>
    </row>
    <row r="7556" spans="1:15" customFormat="1" x14ac:dyDescent="0.2">
      <c r="A7556" s="5" t="s">
        <v>15</v>
      </c>
      <c r="B7556" s="13">
        <v>17932651</v>
      </c>
      <c r="C7556" s="6">
        <f t="shared" si="38036"/>
        <v>44403</v>
      </c>
      <c r="D7556" s="5">
        <f t="shared" ref="D7556" si="38133">N7556-N7555</f>
        <v>172</v>
      </c>
      <c r="E7556" s="13">
        <f t="shared" ref="E7556" si="38134">SUM(D7550:D7556)/7</f>
        <v>433.28571428571428</v>
      </c>
      <c r="F7556" s="13">
        <f t="shared" ref="F7556" si="38135">SUM(D7552:D7556)/5</f>
        <v>436.6</v>
      </c>
      <c r="G7556" s="13">
        <f t="shared" ref="G7556" si="38136">N7556/(B7556/100000)</f>
        <v>4591.1672512892819</v>
      </c>
      <c r="H7556" s="5">
        <f t="shared" si="38015"/>
        <v>499</v>
      </c>
      <c r="I7556" s="5">
        <f t="shared" si="38015"/>
        <v>499</v>
      </c>
      <c r="J7556" s="8">
        <f t="shared" ref="J7556" si="38137">E7556/(SUM(N7549:N7555)/7)*100</f>
        <v>5.2731254716995891E-2</v>
      </c>
      <c r="K7556" s="5">
        <f t="shared" ref="K7556" si="38138">O7556-O7555</f>
        <v>0</v>
      </c>
      <c r="L7556" s="8">
        <f t="shared" ref="L7556" si="38139">SUM(K7550:K7556)/7</f>
        <v>4.4285714285714288</v>
      </c>
      <c r="M7556" s="8">
        <f t="shared" ref="M7556" si="38140">O7556/(B7556/100000)</f>
        <v>96.327085158797757</v>
      </c>
      <c r="N7556">
        <v>823318</v>
      </c>
      <c r="O7556">
        <v>17274</v>
      </c>
    </row>
    <row r="7557" spans="1:15" customFormat="1" x14ac:dyDescent="0.2">
      <c r="A7557" s="5" t="s">
        <v>15</v>
      </c>
      <c r="B7557" s="13">
        <v>17932651</v>
      </c>
      <c r="C7557" s="6">
        <f t="shared" si="38036"/>
        <v>44404</v>
      </c>
      <c r="D7557" s="5">
        <f t="shared" ref="D7557" si="38141">N7557-N7556</f>
        <v>407</v>
      </c>
      <c r="E7557" s="13">
        <f t="shared" ref="E7557" si="38142">SUM(D7551:D7557)/7</f>
        <v>441.57142857142856</v>
      </c>
      <c r="F7557" s="13">
        <f t="shared" ref="F7557" si="38143">SUM(D7553:D7557)/5</f>
        <v>406.6</v>
      </c>
      <c r="G7557" s="13">
        <f t="shared" ref="G7557" si="38144">N7557/(B7557/100000)</f>
        <v>4593.4368543725068</v>
      </c>
      <c r="H7557" s="5">
        <f t="shared" si="38015"/>
        <v>500</v>
      </c>
      <c r="I7557" s="5">
        <f t="shared" si="38015"/>
        <v>500</v>
      </c>
      <c r="J7557" s="8">
        <f t="shared" ref="J7557" si="38145">E7557/(SUM(N7550:N7556)/7)*100</f>
        <v>5.3711310827060349E-2</v>
      </c>
      <c r="K7557" s="5">
        <f t="shared" ref="K7557" si="38146">O7557-O7556</f>
        <v>7</v>
      </c>
      <c r="L7557" s="8">
        <f t="shared" ref="L7557" si="38147">SUM(K7551:K7557)/7</f>
        <v>4</v>
      </c>
      <c r="M7557" s="8">
        <f t="shared" ref="M7557" si="38148">O7557/(B7557/100000)</f>
        <v>96.366120101261089</v>
      </c>
      <c r="N7557">
        <v>823725</v>
      </c>
      <c r="O7557">
        <v>17281</v>
      </c>
    </row>
    <row r="7558" spans="1:15" customFormat="1" x14ac:dyDescent="0.2">
      <c r="A7558" s="5" t="s">
        <v>15</v>
      </c>
      <c r="B7558" s="13">
        <v>17932651</v>
      </c>
      <c r="C7558" s="6">
        <f t="shared" si="38036"/>
        <v>44405</v>
      </c>
      <c r="D7558" s="5">
        <f t="shared" ref="D7558" si="38149">N7558-N7557</f>
        <v>751</v>
      </c>
      <c r="E7558" s="13">
        <f t="shared" ref="E7558" si="38150">SUM(D7552:D7558)/7</f>
        <v>477.28571428571428</v>
      </c>
      <c r="F7558" s="13">
        <f t="shared" ref="F7558" si="38151">SUM(D7554:D7558)/5</f>
        <v>450.2</v>
      </c>
      <c r="G7558" s="13">
        <f t="shared" ref="G7558" si="38152">N7558/(B7558/100000)</f>
        <v>4597.6247460567874</v>
      </c>
      <c r="H7558" s="5">
        <f t="shared" si="38015"/>
        <v>501</v>
      </c>
      <c r="I7558" s="5">
        <f t="shared" si="38015"/>
        <v>501</v>
      </c>
      <c r="J7558" s="8">
        <f t="shared" ref="J7558" si="38153">E7558/(SUM(N7551:N7557)/7)*100</f>
        <v>5.8024314636629021E-2</v>
      </c>
      <c r="K7558" s="5">
        <f t="shared" ref="K7558" si="38154">O7558-O7557</f>
        <v>2</v>
      </c>
      <c r="L7558" s="8">
        <f t="shared" ref="L7558" si="38155">SUM(K7552:K7558)/7</f>
        <v>4.1428571428571432</v>
      </c>
      <c r="M7558" s="8">
        <f t="shared" ref="M7558" si="38156">O7558/(B7558/100000)</f>
        <v>96.377272941964904</v>
      </c>
      <c r="N7558">
        <v>824476</v>
      </c>
      <c r="O7558">
        <v>17283</v>
      </c>
    </row>
    <row r="7559" spans="1:15" customFormat="1" x14ac:dyDescent="0.2">
      <c r="A7559" s="5" t="s">
        <v>15</v>
      </c>
      <c r="B7559" s="13">
        <v>17932651</v>
      </c>
      <c r="C7559" s="6">
        <f t="shared" si="38036"/>
        <v>44406</v>
      </c>
      <c r="D7559" s="5">
        <f t="shared" ref="D7559" si="38157">N7559-N7558</f>
        <v>886</v>
      </c>
      <c r="E7559" s="13">
        <f t="shared" ref="E7559" si="38158">SUM(D7553:D7559)/7</f>
        <v>524.28571428571433</v>
      </c>
      <c r="F7559" s="13">
        <f t="shared" ref="F7559" si="38159">SUM(D7555:D7559)/5</f>
        <v>534.4</v>
      </c>
      <c r="G7559" s="13">
        <f t="shared" ref="G7559" si="38160">N7559/(B7559/100000)</f>
        <v>4602.5654544885747</v>
      </c>
      <c r="H7559" s="5">
        <f t="shared" si="38015"/>
        <v>502</v>
      </c>
      <c r="I7559" s="5">
        <f t="shared" si="38015"/>
        <v>502</v>
      </c>
      <c r="J7559" s="8">
        <f t="shared" ref="J7559" si="38161">E7559/(SUM(N7552:N7558)/7)*100</f>
        <v>6.3701210427141788E-2</v>
      </c>
      <c r="K7559" s="5">
        <f t="shared" ref="K7559" si="38162">O7559-O7558</f>
        <v>4</v>
      </c>
      <c r="L7559" s="8">
        <f t="shared" ref="L7559" si="38163">SUM(K7553:K7559)/7</f>
        <v>3.8571428571428572</v>
      </c>
      <c r="M7559" s="8">
        <f t="shared" ref="M7559" si="38164">O7559/(B7559/100000)</f>
        <v>96.39957862337252</v>
      </c>
      <c r="N7559">
        <v>825362</v>
      </c>
      <c r="O7559">
        <v>17287</v>
      </c>
    </row>
    <row r="7560" spans="1:15" customFormat="1" x14ac:dyDescent="0.2">
      <c r="A7560" s="5" t="s">
        <v>15</v>
      </c>
      <c r="B7560" s="13">
        <v>17932651</v>
      </c>
      <c r="C7560" s="6">
        <f t="shared" si="38036"/>
        <v>44407</v>
      </c>
      <c r="D7560" s="5">
        <f t="shared" ref="D7560" si="38165">N7560-N7559</f>
        <v>811</v>
      </c>
      <c r="E7560" s="13">
        <f t="shared" ref="E7560" si="38166">SUM(D7554:D7560)/7</f>
        <v>564</v>
      </c>
      <c r="F7560" s="13">
        <f t="shared" ref="F7560" si="38167">SUM(D7556:D7560)/5</f>
        <v>605.4</v>
      </c>
      <c r="G7560" s="13">
        <f t="shared" ref="G7560" si="38168">N7560/(B7560/100000)</f>
        <v>4607.0879313939695</v>
      </c>
      <c r="H7560" s="5">
        <f t="shared" si="38015"/>
        <v>503</v>
      </c>
      <c r="I7560" s="5">
        <f t="shared" si="38015"/>
        <v>503</v>
      </c>
      <c r="J7560" s="8">
        <f t="shared" ref="J7560" si="38169">E7560/(SUM(N7553:N7559)/7)*100</f>
        <v>6.8482909281654528E-2</v>
      </c>
      <c r="K7560" s="5">
        <f t="shared" ref="K7560" si="38170">O7560-O7559</f>
        <v>4</v>
      </c>
      <c r="L7560" s="8">
        <f t="shared" ref="L7560" si="38171">SUM(K7554:K7560)/7</f>
        <v>3.2857142857142856</v>
      </c>
      <c r="M7560" s="8">
        <f t="shared" ref="M7560" si="38172">O7560/(B7560/100000)</f>
        <v>96.421884304780136</v>
      </c>
      <c r="N7560">
        <v>826173</v>
      </c>
      <c r="O7560">
        <v>17291</v>
      </c>
    </row>
    <row r="7561" spans="1:15" customFormat="1" x14ac:dyDescent="0.2">
      <c r="A7561" s="5" t="s">
        <v>15</v>
      </c>
      <c r="B7561" s="13">
        <v>17932651</v>
      </c>
      <c r="C7561" s="6">
        <f t="shared" si="38036"/>
        <v>44408</v>
      </c>
      <c r="D7561" s="5">
        <f t="shared" ref="D7561" si="38173">N7561-N7560</f>
        <v>708</v>
      </c>
      <c r="E7561" s="13">
        <f t="shared" ref="E7561" si="38174">SUM(D7555:D7561)/7</f>
        <v>598.71428571428567</v>
      </c>
      <c r="F7561" s="13">
        <f t="shared" ref="F7561" si="38175">SUM(D7557:D7561)/5</f>
        <v>712.6</v>
      </c>
      <c r="G7561" s="13">
        <f t="shared" ref="G7561" si="38176">N7561/(B7561/100000)</f>
        <v>4611.0360370031176</v>
      </c>
      <c r="H7561" s="5">
        <f t="shared" si="38015"/>
        <v>504</v>
      </c>
      <c r="I7561" s="5">
        <f t="shared" si="38015"/>
        <v>504</v>
      </c>
      <c r="J7561" s="8">
        <f t="shared" ref="J7561" si="38177">E7561/(SUM(N7554:N7560)/7)*100</f>
        <v>7.264829109239386E-2</v>
      </c>
      <c r="K7561" s="5">
        <f t="shared" ref="K7561" si="38178">O7561-O7560</f>
        <v>1</v>
      </c>
      <c r="L7561" s="8">
        <f t="shared" ref="L7561" si="38179">SUM(K7555:K7561)/7</f>
        <v>2.8571428571428572</v>
      </c>
      <c r="M7561" s="8">
        <f t="shared" ref="M7561" si="38180">O7561/(B7561/100000)</f>
        <v>96.42746072513205</v>
      </c>
      <c r="N7561">
        <v>826881</v>
      </c>
      <c r="O7561">
        <v>17292</v>
      </c>
    </row>
    <row r="7562" spans="1:15" customFormat="1" x14ac:dyDescent="0.2">
      <c r="A7562" s="5" t="s">
        <v>15</v>
      </c>
      <c r="B7562" s="13">
        <v>17932651</v>
      </c>
      <c r="C7562" s="6">
        <f t="shared" si="38036"/>
        <v>44409</v>
      </c>
      <c r="D7562" s="5">
        <f t="shared" ref="D7562" si="38181">N7562-N7561</f>
        <v>722</v>
      </c>
      <c r="E7562" s="13">
        <f t="shared" ref="E7562" si="38182">SUM(D7556:D7562)/7</f>
        <v>636.71428571428567</v>
      </c>
      <c r="F7562" s="13">
        <f t="shared" ref="F7562" si="38183">SUM(D7558:D7562)/5</f>
        <v>775.6</v>
      </c>
      <c r="G7562" s="13">
        <f t="shared" ref="G7562" si="38184">N7562/(B7562/100000)</f>
        <v>4615.0622124971924</v>
      </c>
      <c r="H7562" s="5">
        <f t="shared" si="38015"/>
        <v>505</v>
      </c>
      <c r="I7562" s="5">
        <f t="shared" si="38015"/>
        <v>505</v>
      </c>
      <c r="J7562" s="8">
        <f t="shared" ref="J7562" si="38185">E7562/(SUM(N7555:N7561)/7)*100</f>
        <v>7.7203143347546993E-2</v>
      </c>
      <c r="K7562" s="5">
        <f t="shared" ref="K7562" si="38186">O7562-O7561</f>
        <v>0</v>
      </c>
      <c r="L7562" s="8">
        <f t="shared" ref="L7562" si="38187">SUM(K7556:K7562)/7</f>
        <v>2.5714285714285716</v>
      </c>
      <c r="M7562" s="8">
        <f t="shared" ref="M7562" si="38188">O7562/(B7562/100000)</f>
        <v>96.42746072513205</v>
      </c>
      <c r="N7562">
        <v>827603</v>
      </c>
      <c r="O7562">
        <v>17292</v>
      </c>
    </row>
    <row r="7563" spans="1:15" customFormat="1" x14ac:dyDescent="0.2">
      <c r="A7563" s="5" t="s">
        <v>15</v>
      </c>
      <c r="B7563" s="13">
        <v>17932651</v>
      </c>
      <c r="C7563" s="6">
        <f t="shared" si="38036"/>
        <v>44410</v>
      </c>
      <c r="D7563" s="5">
        <f t="shared" ref="D7563" si="38189">N7563-N7562</f>
        <v>244</v>
      </c>
      <c r="E7563" s="13">
        <f t="shared" ref="E7563" si="38190">SUM(D7557:D7563)/7</f>
        <v>647</v>
      </c>
      <c r="F7563" s="13">
        <f t="shared" ref="F7563" si="38191">SUM(D7559:D7563)/5</f>
        <v>674.2</v>
      </c>
      <c r="G7563" s="13">
        <f t="shared" ref="G7563" si="38192">N7563/(B7563/100000)</f>
        <v>4616.4228590630573</v>
      </c>
      <c r="H7563" s="5">
        <f t="shared" si="38015"/>
        <v>506</v>
      </c>
      <c r="I7563" s="5">
        <f t="shared" si="38015"/>
        <v>506</v>
      </c>
      <c r="J7563" s="8">
        <f t="shared" ref="J7563" si="38193">E7563/(SUM(N7556:N7562)/7)*100</f>
        <v>7.8389791637891421E-2</v>
      </c>
      <c r="K7563" s="5">
        <f t="shared" ref="K7563" si="38194">O7563-O7562</f>
        <v>0</v>
      </c>
      <c r="L7563" s="8">
        <f t="shared" ref="L7563" si="38195">SUM(K7557:K7563)/7</f>
        <v>2.5714285714285716</v>
      </c>
      <c r="M7563" s="8">
        <f t="shared" ref="M7563" si="38196">O7563/(B7563/100000)</f>
        <v>96.42746072513205</v>
      </c>
      <c r="N7563">
        <v>827847</v>
      </c>
      <c r="O7563">
        <v>17292</v>
      </c>
    </row>
    <row r="7564" spans="1:15" customFormat="1" x14ac:dyDescent="0.2">
      <c r="A7564" s="5" t="s">
        <v>15</v>
      </c>
      <c r="B7564" s="13">
        <v>17932651</v>
      </c>
      <c r="C7564" s="6">
        <f t="shared" si="38036"/>
        <v>44411</v>
      </c>
      <c r="D7564" s="5">
        <f t="shared" ref="D7564" si="38197">N7564-N7563</f>
        <v>610</v>
      </c>
      <c r="E7564" s="13">
        <f t="shared" ref="E7564" si="38198">SUM(D7558:D7564)/7</f>
        <v>676</v>
      </c>
      <c r="F7564" s="13">
        <f t="shared" ref="F7564" si="38199">SUM(D7560:D7564)/5</f>
        <v>619</v>
      </c>
      <c r="G7564" s="13">
        <f t="shared" ref="G7564" si="38200">N7564/(B7564/100000)</f>
        <v>4619.8244754777188</v>
      </c>
      <c r="H7564" s="5">
        <f t="shared" si="38015"/>
        <v>507</v>
      </c>
      <c r="I7564" s="5">
        <f t="shared" si="38015"/>
        <v>507</v>
      </c>
      <c r="J7564" s="8">
        <f t="shared" ref="J7564" si="38201">E7564/(SUM(N7557:N7563)/7)*100</f>
        <v>8.1839245377128972E-2</v>
      </c>
      <c r="K7564" s="5">
        <f t="shared" ref="K7564" si="38202">O7564-O7563</f>
        <v>4</v>
      </c>
      <c r="L7564" s="8">
        <f t="shared" ref="L7564" si="38203">SUM(K7558:K7564)/7</f>
        <v>2.1428571428571428</v>
      </c>
      <c r="M7564" s="8">
        <f t="shared" ref="M7564" si="38204">O7564/(B7564/100000)</f>
        <v>96.449766406539666</v>
      </c>
      <c r="N7564">
        <v>828457</v>
      </c>
      <c r="O7564">
        <v>17296</v>
      </c>
    </row>
    <row r="7565" spans="1:15" customFormat="1" x14ac:dyDescent="0.2">
      <c r="A7565" s="5" t="s">
        <v>15</v>
      </c>
      <c r="B7565" s="13">
        <v>17932651</v>
      </c>
      <c r="C7565" s="6">
        <f t="shared" si="38036"/>
        <v>44412</v>
      </c>
      <c r="D7565" s="5">
        <f t="shared" ref="D7565" si="38205">N7565-N7564</f>
        <v>1114</v>
      </c>
      <c r="E7565" s="13">
        <f t="shared" ref="E7565" si="38206">SUM(D7559:D7565)/7</f>
        <v>727.85714285714289</v>
      </c>
      <c r="F7565" s="13">
        <f t="shared" ref="F7565" si="38207">SUM(D7561:D7565)/5</f>
        <v>679.6</v>
      </c>
      <c r="G7565" s="13">
        <f t="shared" ref="G7565" si="38208">N7565/(B7565/100000)</f>
        <v>4626.0366077497411</v>
      </c>
      <c r="H7565" s="5">
        <f t="shared" si="38015"/>
        <v>508</v>
      </c>
      <c r="I7565" s="5">
        <f t="shared" si="38015"/>
        <v>508</v>
      </c>
      <c r="J7565" s="8">
        <f t="shared" ref="J7565" si="38209">E7565/(SUM(N7558:N7564)/7)*100</f>
        <v>8.8045221546488819E-2</v>
      </c>
      <c r="K7565" s="5">
        <f t="shared" ref="K7565" si="38210">O7565-O7564</f>
        <v>1</v>
      </c>
      <c r="L7565" s="8">
        <f t="shared" ref="L7565" si="38211">SUM(K7559:K7565)/7</f>
        <v>2</v>
      </c>
      <c r="M7565" s="8">
        <f t="shared" ref="M7565" si="38212">O7565/(B7565/100000)</f>
        <v>96.455342826891567</v>
      </c>
      <c r="N7565">
        <v>829571</v>
      </c>
      <c r="O7565">
        <v>17297</v>
      </c>
    </row>
    <row r="7566" spans="1:15" customFormat="1" x14ac:dyDescent="0.2">
      <c r="A7566" s="5" t="s">
        <v>15</v>
      </c>
      <c r="B7566" s="13">
        <v>17932651</v>
      </c>
      <c r="C7566" s="6">
        <f t="shared" si="38036"/>
        <v>44413</v>
      </c>
      <c r="D7566" s="5">
        <f t="shared" ref="D7566" si="38213">N7566-N7565</f>
        <v>1076</v>
      </c>
      <c r="E7566" s="13">
        <f t="shared" ref="E7566" si="38214">SUM(D7560:D7566)/7</f>
        <v>755</v>
      </c>
      <c r="F7566" s="13">
        <f t="shared" ref="F7566" si="38215">SUM(D7562:D7566)/5</f>
        <v>753.2</v>
      </c>
      <c r="G7566" s="13">
        <f t="shared" ref="G7566" si="38216">N7566/(B7566/100000)</f>
        <v>4632.0368360483899</v>
      </c>
      <c r="H7566" s="5">
        <f t="shared" si="38015"/>
        <v>509</v>
      </c>
      <c r="I7566" s="5">
        <f t="shared" si="38015"/>
        <v>509</v>
      </c>
      <c r="J7566" s="8">
        <f t="shared" ref="J7566" si="38217">E7566/(SUM(N7559:N7565)/7)*100</f>
        <v>9.1248216904522075E-2</v>
      </c>
      <c r="K7566" s="5">
        <f t="shared" ref="K7566" si="38218">O7566-O7565</f>
        <v>2</v>
      </c>
      <c r="L7566" s="8">
        <f t="shared" ref="L7566" si="38219">SUM(K7560:K7566)/7</f>
        <v>1.7142857142857142</v>
      </c>
      <c r="M7566" s="8">
        <f t="shared" ref="M7566" si="38220">O7566/(B7566/100000)</f>
        <v>96.466495667595382</v>
      </c>
      <c r="N7566">
        <v>830647</v>
      </c>
      <c r="O7566">
        <v>17299</v>
      </c>
    </row>
    <row r="7567" spans="1:15" customFormat="1" x14ac:dyDescent="0.2">
      <c r="A7567" s="5" t="s">
        <v>15</v>
      </c>
      <c r="B7567" s="13">
        <v>17932651</v>
      </c>
      <c r="C7567" s="6">
        <f t="shared" si="38036"/>
        <v>44414</v>
      </c>
      <c r="D7567" s="5">
        <f t="shared" ref="D7567" si="38221">N7567-N7566</f>
        <v>1126</v>
      </c>
      <c r="E7567" s="13">
        <f t="shared" ref="E7567" si="38222">SUM(D7561:D7567)/7</f>
        <v>800</v>
      </c>
      <c r="F7567" s="13">
        <f t="shared" ref="F7567" si="38223">SUM(D7563:D7567)/5</f>
        <v>834</v>
      </c>
      <c r="G7567" s="13">
        <f t="shared" ref="G7567" si="38224">N7567/(B7567/100000)</f>
        <v>4638.3158853646346</v>
      </c>
      <c r="H7567" s="5">
        <f t="shared" si="38015"/>
        <v>510</v>
      </c>
      <c r="I7567" s="5">
        <f t="shared" si="38015"/>
        <v>510</v>
      </c>
      <c r="J7567" s="8">
        <f t="shared" ref="J7567" si="38225">E7567/(SUM(N7560:N7566)/7)*100</f>
        <v>9.6598707750787077E-2</v>
      </c>
      <c r="K7567" s="5">
        <f t="shared" ref="K7567" si="38226">O7567-O7566</f>
        <v>4</v>
      </c>
      <c r="L7567" s="8">
        <f t="shared" ref="L7567" si="38227">SUM(K7561:K7567)/7</f>
        <v>1.7142857142857142</v>
      </c>
      <c r="M7567" s="8">
        <f t="shared" ref="M7567" si="38228">O7567/(B7567/100000)</f>
        <v>96.488801349002998</v>
      </c>
      <c r="N7567">
        <v>831773</v>
      </c>
      <c r="O7567">
        <v>17303</v>
      </c>
    </row>
    <row r="7568" spans="1:15" customFormat="1" x14ac:dyDescent="0.2">
      <c r="A7568" s="5" t="s">
        <v>15</v>
      </c>
      <c r="B7568" s="13">
        <v>17932651</v>
      </c>
      <c r="C7568" s="6">
        <f t="shared" si="38036"/>
        <v>44415</v>
      </c>
      <c r="D7568" s="5">
        <f t="shared" ref="D7568:D7569" si="38229">N7568-N7567</f>
        <v>947</v>
      </c>
      <c r="E7568" s="13">
        <f t="shared" ref="E7568:E7569" si="38230">SUM(D7562:D7568)/7</f>
        <v>834.14285714285711</v>
      </c>
      <c r="F7568" s="13">
        <f t="shared" ref="F7568:F7569" si="38231">SUM(D7564:D7568)/5</f>
        <v>974.6</v>
      </c>
      <c r="G7568" s="13">
        <f t="shared" ref="G7568:G7569" si="38232">N7568/(B7568/100000)</f>
        <v>4643.5967554378876</v>
      </c>
      <c r="H7568" s="5">
        <f t="shared" si="38015"/>
        <v>511</v>
      </c>
      <c r="I7568" s="5">
        <f t="shared" si="38015"/>
        <v>511</v>
      </c>
      <c r="J7568" s="8">
        <f t="shared" ref="J7568:J7569" si="38233">E7568/(SUM(N7561:N7567)/7)*100</f>
        <v>0.10062420092166184</v>
      </c>
      <c r="K7568" s="5">
        <f t="shared" ref="K7568:K7569" si="38234">O7568-O7567</f>
        <v>2</v>
      </c>
      <c r="L7568" s="8">
        <f t="shared" ref="L7568:L7569" si="38235">SUM(K7562:K7568)/7</f>
        <v>1.8571428571428572</v>
      </c>
      <c r="M7568" s="8">
        <f t="shared" ref="M7568:M7569" si="38236">O7568/(B7568/100000)</f>
        <v>96.499954189706799</v>
      </c>
      <c r="N7568">
        <v>832720</v>
      </c>
      <c r="O7568">
        <v>17305</v>
      </c>
    </row>
    <row r="7569" spans="1:15" customFormat="1" x14ac:dyDescent="0.2">
      <c r="A7569" s="5" t="s">
        <v>15</v>
      </c>
      <c r="B7569" s="13">
        <v>17932651</v>
      </c>
      <c r="C7569" s="6">
        <f t="shared" si="38036"/>
        <v>44416</v>
      </c>
      <c r="D7569" s="5">
        <f t="shared" si="38229"/>
        <v>1139</v>
      </c>
      <c r="E7569" s="13">
        <f t="shared" si="38230"/>
        <v>893.71428571428567</v>
      </c>
      <c r="F7569" s="13">
        <f t="shared" si="38231"/>
        <v>1080.4000000000001</v>
      </c>
      <c r="G7569" s="13">
        <f t="shared" si="38232"/>
        <v>4649.9482982187074</v>
      </c>
      <c r="H7569" s="5">
        <f t="shared" si="38015"/>
        <v>512</v>
      </c>
      <c r="I7569" s="5">
        <f t="shared" si="38015"/>
        <v>512</v>
      </c>
      <c r="J7569" s="8">
        <f t="shared" si="38233"/>
        <v>0.10770203859162368</v>
      </c>
      <c r="K7569" s="5">
        <f t="shared" si="38234"/>
        <v>0</v>
      </c>
      <c r="L7569" s="8">
        <f t="shared" si="38235"/>
        <v>1.8571428571428572</v>
      </c>
      <c r="M7569" s="8">
        <f t="shared" si="38236"/>
        <v>96.499954189706799</v>
      </c>
      <c r="N7569">
        <v>833859</v>
      </c>
      <c r="O7569">
        <v>17305</v>
      </c>
    </row>
    <row r="7570" spans="1:15" customFormat="1" x14ac:dyDescent="0.2">
      <c r="A7570" s="5" t="s">
        <v>15</v>
      </c>
      <c r="B7570" s="13">
        <v>17932651</v>
      </c>
      <c r="C7570" s="6">
        <f t="shared" si="38036"/>
        <v>44417</v>
      </c>
      <c r="D7570" s="5">
        <f t="shared" ref="D7570" si="38237">N7570-N7569</f>
        <v>376</v>
      </c>
      <c r="E7570" s="13">
        <f t="shared" ref="E7570" si="38238">SUM(D7564:D7570)/7</f>
        <v>912.57142857142856</v>
      </c>
      <c r="F7570" s="13">
        <f t="shared" ref="F7570" si="38239">SUM(D7566:D7570)/5</f>
        <v>932.8</v>
      </c>
      <c r="G7570" s="13">
        <f t="shared" ref="G7570" si="38240">N7570/(B7570/100000)</f>
        <v>4652.045032271023</v>
      </c>
      <c r="H7570" s="5">
        <f t="shared" si="38015"/>
        <v>513</v>
      </c>
      <c r="I7570" s="5">
        <f t="shared" si="38015"/>
        <v>513</v>
      </c>
      <c r="J7570" s="8">
        <f t="shared" ref="J7570" si="38241">E7570/(SUM(N7563:N7569)/7)*100</f>
        <v>0.10985620668650775</v>
      </c>
      <c r="K7570" s="5">
        <f t="shared" ref="K7570" si="38242">O7570-O7569</f>
        <v>0</v>
      </c>
      <c r="L7570" s="8">
        <f t="shared" ref="L7570" si="38243">SUM(K7564:K7570)/7</f>
        <v>1.8571428571428572</v>
      </c>
      <c r="M7570" s="8">
        <f t="shared" ref="M7570" si="38244">O7570/(B7570/100000)</f>
        <v>96.499954189706799</v>
      </c>
      <c r="N7570">
        <v>834235</v>
      </c>
      <c r="O7570">
        <v>17305</v>
      </c>
    </row>
    <row r="7571" spans="1:15" customFormat="1" x14ac:dyDescent="0.2">
      <c r="A7571" s="5" t="s">
        <v>15</v>
      </c>
      <c r="B7571" s="13">
        <v>17932651</v>
      </c>
      <c r="C7571" s="6">
        <f t="shared" si="38036"/>
        <v>44418</v>
      </c>
      <c r="D7571" s="5">
        <f t="shared" ref="D7571" si="38245">N7571-N7570</f>
        <v>773</v>
      </c>
      <c r="E7571" s="13">
        <f t="shared" ref="E7571" si="38246">SUM(D7565:D7571)/7</f>
        <v>935.85714285714289</v>
      </c>
      <c r="F7571" s="13">
        <f t="shared" ref="F7571" si="38247">SUM(D7567:D7571)/5</f>
        <v>872.2</v>
      </c>
      <c r="G7571" s="13">
        <f t="shared" ref="G7571" si="38248">N7571/(B7571/100000)</f>
        <v>4656.3556052030453</v>
      </c>
      <c r="H7571" s="5">
        <f t="shared" si="38015"/>
        <v>514</v>
      </c>
      <c r="I7571" s="5">
        <f t="shared" si="38015"/>
        <v>514</v>
      </c>
      <c r="J7571" s="8">
        <f t="shared" ref="J7571" si="38249">E7571/(SUM(N7564:N7570)/7)*100</f>
        <v>0.11253573537834236</v>
      </c>
      <c r="K7571" s="5">
        <f t="shared" ref="K7571" si="38250">O7571-O7570</f>
        <v>3</v>
      </c>
      <c r="L7571" s="8">
        <f t="shared" ref="L7571" si="38251">SUM(K7565:K7571)/7</f>
        <v>1.7142857142857142</v>
      </c>
      <c r="M7571" s="8">
        <f t="shared" ref="M7571" si="38252">O7571/(B7571/100000)</f>
        <v>96.516683450762514</v>
      </c>
      <c r="N7571">
        <v>835008</v>
      </c>
      <c r="O7571">
        <v>17308</v>
      </c>
    </row>
    <row r="7572" spans="1:15" customFormat="1" x14ac:dyDescent="0.2">
      <c r="A7572" s="5" t="s">
        <v>15</v>
      </c>
      <c r="B7572" s="13">
        <v>17932651</v>
      </c>
      <c r="C7572" s="6">
        <f t="shared" si="38036"/>
        <v>44419</v>
      </c>
      <c r="D7572" s="5">
        <f t="shared" ref="D7572" si="38253">N7572-N7571</f>
        <v>1499</v>
      </c>
      <c r="E7572" s="13">
        <f t="shared" ref="E7572" si="38254">SUM(D7566:D7572)/7</f>
        <v>990.85714285714289</v>
      </c>
      <c r="F7572" s="13">
        <f t="shared" ref="F7572" si="38255">SUM(D7568:D7572)/5</f>
        <v>946.8</v>
      </c>
      <c r="G7572" s="13">
        <f t="shared" ref="G7572" si="38256">N7572/(B7572/100000)</f>
        <v>4664.7146593105499</v>
      </c>
      <c r="H7572" s="5">
        <f t="shared" si="38015"/>
        <v>515</v>
      </c>
      <c r="I7572" s="5">
        <f t="shared" si="38015"/>
        <v>515</v>
      </c>
      <c r="J7572" s="8">
        <f t="shared" ref="J7572" si="38257">E7572/(SUM(N7565:N7571)/7)*100</f>
        <v>0.119015486598489</v>
      </c>
      <c r="K7572" s="5">
        <f t="shared" ref="K7572" si="38258">O7572-O7571</f>
        <v>3</v>
      </c>
      <c r="L7572" s="8">
        <f t="shared" ref="L7572" si="38259">SUM(K7566:K7572)/7</f>
        <v>2</v>
      </c>
      <c r="M7572" s="8">
        <f t="shared" ref="M7572" si="38260">O7572/(B7572/100000)</f>
        <v>96.533412711818229</v>
      </c>
      <c r="N7572">
        <v>836507</v>
      </c>
      <c r="O7572">
        <v>17311</v>
      </c>
    </row>
    <row r="7573" spans="1:15" customFormat="1" x14ac:dyDescent="0.2">
      <c r="A7573" s="5" t="s">
        <v>15</v>
      </c>
      <c r="B7573" s="13">
        <v>17932651</v>
      </c>
      <c r="C7573" s="6">
        <f t="shared" si="38036"/>
        <v>44420</v>
      </c>
      <c r="D7573" s="5">
        <f t="shared" ref="D7573" si="38261">N7573-N7572</f>
        <v>1886</v>
      </c>
      <c r="E7573" s="13">
        <f t="shared" ref="E7573" si="38262">SUM(D7567:D7573)/7</f>
        <v>1106.5714285714287</v>
      </c>
      <c r="F7573" s="13">
        <f t="shared" ref="F7573" si="38263">SUM(D7569:D7573)/5</f>
        <v>1134.5999999999999</v>
      </c>
      <c r="G7573" s="13">
        <f t="shared" ref="G7573" si="38264">N7573/(B7573/100000)</f>
        <v>4675.2317880942419</v>
      </c>
      <c r="H7573" s="5">
        <f t="shared" si="38015"/>
        <v>516</v>
      </c>
      <c r="I7573" s="5">
        <f t="shared" si="38015"/>
        <v>516</v>
      </c>
      <c r="J7573" s="8">
        <f t="shared" ref="J7573" si="38265">E7573/(SUM(N7566:N7572)/7)*100</f>
        <v>0.13275635335813074</v>
      </c>
      <c r="K7573" s="5">
        <f t="shared" ref="K7573" si="38266">O7573-O7572</f>
        <v>6</v>
      </c>
      <c r="L7573" s="8">
        <f t="shared" ref="L7573" si="38267">SUM(K7567:K7573)/7</f>
        <v>2.5714285714285716</v>
      </c>
      <c r="M7573" s="8">
        <f t="shared" ref="M7573" si="38268">O7573/(B7573/100000)</f>
        <v>96.56687123392966</v>
      </c>
      <c r="N7573">
        <v>838393</v>
      </c>
      <c r="O7573">
        <v>17317</v>
      </c>
    </row>
    <row r="7574" spans="1:15" customFormat="1" x14ac:dyDescent="0.2">
      <c r="A7574" s="5" t="s">
        <v>15</v>
      </c>
      <c r="B7574" s="13">
        <v>17932651</v>
      </c>
      <c r="C7574" s="6">
        <f t="shared" si="38036"/>
        <v>44421</v>
      </c>
      <c r="D7574" s="5">
        <f t="shared" ref="D7574" si="38269">N7574-N7573</f>
        <v>1902</v>
      </c>
      <c r="E7574" s="13">
        <f t="shared" ref="E7574" si="38270">SUM(D7568:D7574)/7</f>
        <v>1217.4285714285713</v>
      </c>
      <c r="F7574" s="13">
        <f t="shared" ref="F7574" si="38271">SUM(D7570:D7574)/5</f>
        <v>1287.2</v>
      </c>
      <c r="G7574" s="13">
        <f t="shared" ref="G7574" si="38272">N7574/(B7574/100000)</f>
        <v>4685.8381396035638</v>
      </c>
      <c r="H7574" s="5">
        <f t="shared" si="38015"/>
        <v>517</v>
      </c>
      <c r="I7574" s="5">
        <f t="shared" si="38015"/>
        <v>517</v>
      </c>
      <c r="J7574" s="8">
        <f t="shared" ref="J7574" si="38273">E7574/(SUM(N7567:N7573)/7)*100</f>
        <v>0.14586234134560663</v>
      </c>
      <c r="K7574" s="5">
        <f t="shared" ref="K7574" si="38274">O7574-O7573</f>
        <v>1</v>
      </c>
      <c r="L7574" s="8">
        <f t="shared" ref="L7574" si="38275">SUM(K7568:K7574)/7</f>
        <v>2.1428571428571428</v>
      </c>
      <c r="M7574" s="8">
        <f t="shared" ref="M7574" si="38276">O7574/(B7574/100000)</f>
        <v>96.572447654281561</v>
      </c>
      <c r="N7574">
        <v>840295</v>
      </c>
      <c r="O7574">
        <v>17318</v>
      </c>
    </row>
    <row r="7575" spans="1:15" customFormat="1" x14ac:dyDescent="0.2">
      <c r="A7575" s="5" t="s">
        <v>15</v>
      </c>
      <c r="B7575" s="13">
        <v>17932651</v>
      </c>
      <c r="C7575" s="6">
        <f t="shared" si="38036"/>
        <v>44422</v>
      </c>
      <c r="D7575" s="5">
        <f t="shared" ref="D7575" si="38277">N7575-N7574</f>
        <v>1985</v>
      </c>
      <c r="E7575" s="13">
        <f t="shared" ref="E7575" si="38278">SUM(D7569:D7575)/7</f>
        <v>1365.7142857142858</v>
      </c>
      <c r="F7575" s="13">
        <f t="shared" ref="F7575" si="38279">SUM(D7571:D7575)/5</f>
        <v>1609</v>
      </c>
      <c r="G7575" s="13">
        <f t="shared" ref="G7575" si="38280">N7575/(B7575/100000)</f>
        <v>4696.9073340020941</v>
      </c>
      <c r="H7575" s="5">
        <f t="shared" si="38015"/>
        <v>518</v>
      </c>
      <c r="I7575" s="5">
        <f t="shared" si="38015"/>
        <v>518</v>
      </c>
      <c r="J7575" s="8">
        <f t="shared" ref="J7575" si="38281">E7575/(SUM(N7568:N7574)/7)*100</f>
        <v>0.16339039862642682</v>
      </c>
      <c r="K7575" s="5">
        <f t="shared" ref="K7575" si="38282">O7575-O7574</f>
        <v>2</v>
      </c>
      <c r="L7575" s="8">
        <f t="shared" ref="L7575" si="38283">SUM(K7569:K7575)/7</f>
        <v>2.1428571428571428</v>
      </c>
      <c r="M7575" s="8">
        <f t="shared" ref="M7575" si="38284">O7575/(B7575/100000)</f>
        <v>96.583600494985376</v>
      </c>
      <c r="N7575">
        <v>842280</v>
      </c>
      <c r="O7575">
        <v>17320</v>
      </c>
    </row>
    <row r="7576" spans="1:15" customFormat="1" x14ac:dyDescent="0.2">
      <c r="A7576" s="5" t="s">
        <v>15</v>
      </c>
      <c r="B7576" s="13">
        <v>17932651</v>
      </c>
      <c r="C7576" s="6">
        <f t="shared" si="38036"/>
        <v>44423</v>
      </c>
      <c r="D7576" s="5">
        <f t="shared" ref="D7576" si="38285">N7576-N7575</f>
        <v>1732</v>
      </c>
      <c r="E7576" s="13">
        <f t="shared" ref="E7576" si="38286">SUM(D7570:D7576)/7</f>
        <v>1450.4285714285713</v>
      </c>
      <c r="F7576" s="13">
        <f t="shared" ref="F7576" si="38287">SUM(D7572:D7576)/5</f>
        <v>1800.8</v>
      </c>
      <c r="G7576" s="13">
        <f t="shared" ref="G7576" si="38288">N7576/(B7576/100000)</f>
        <v>4706.5656940515928</v>
      </c>
      <c r="H7576" s="5">
        <f t="shared" si="38015"/>
        <v>519</v>
      </c>
      <c r="I7576" s="5">
        <f t="shared" si="38015"/>
        <v>519</v>
      </c>
      <c r="J7576" s="8">
        <f t="shared" ref="J7576" si="38289">E7576/(SUM(N7569:N7575)/7)*100</f>
        <v>0.1732423275046126</v>
      </c>
      <c r="K7576" s="5">
        <f t="shared" ref="K7576" si="38290">O7576-O7575</f>
        <v>0</v>
      </c>
      <c r="L7576" s="8">
        <f t="shared" ref="L7576" si="38291">SUM(K7570:K7576)/7</f>
        <v>2.1428571428571428</v>
      </c>
      <c r="M7576" s="8">
        <f t="shared" ref="M7576" si="38292">O7576/(B7576/100000)</f>
        <v>96.583600494985376</v>
      </c>
      <c r="N7576">
        <v>844012</v>
      </c>
      <c r="O7576">
        <v>17320</v>
      </c>
    </row>
    <row r="7577" spans="1:15" customFormat="1" x14ac:dyDescent="0.2">
      <c r="A7577" s="5" t="s">
        <v>15</v>
      </c>
      <c r="B7577" s="13">
        <v>17932651</v>
      </c>
      <c r="C7577" s="6">
        <f t="shared" si="38036"/>
        <v>44424</v>
      </c>
      <c r="D7577" s="5">
        <f t="shared" ref="D7577" si="38293">N7577-N7576</f>
        <v>856</v>
      </c>
      <c r="E7577" s="13">
        <f t="shared" ref="E7577" si="38294">SUM(D7571:D7577)/7</f>
        <v>1519</v>
      </c>
      <c r="F7577" s="13">
        <f t="shared" ref="F7577" si="38295">SUM(D7573:D7577)/5</f>
        <v>1672.2</v>
      </c>
      <c r="G7577" s="13">
        <f t="shared" ref="G7577" si="38296">N7577/(B7577/100000)</f>
        <v>4711.3391098728234</v>
      </c>
      <c r="H7577" s="5">
        <f t="shared" si="38015"/>
        <v>520</v>
      </c>
      <c r="I7577" s="5">
        <f t="shared" si="38015"/>
        <v>520</v>
      </c>
      <c r="J7577" s="8">
        <f t="shared" ref="J7577" si="38297">E7577/(SUM(N7570:N7576)/7)*100</f>
        <v>0.18111887278072744</v>
      </c>
      <c r="K7577" s="5">
        <f t="shared" ref="K7577" si="38298">O7577-O7576</f>
        <v>1</v>
      </c>
      <c r="L7577" s="8">
        <f t="shared" ref="L7577" si="38299">SUM(K7571:K7577)/7</f>
        <v>2.2857142857142856</v>
      </c>
      <c r="M7577" s="8">
        <f t="shared" ref="M7577" si="38300">O7577/(B7577/100000)</f>
        <v>96.589176915337276</v>
      </c>
      <c r="N7577">
        <v>844868</v>
      </c>
      <c r="O7577">
        <v>17321</v>
      </c>
    </row>
    <row r="7578" spans="1:15" customFormat="1" x14ac:dyDescent="0.2">
      <c r="A7578" s="5" t="s">
        <v>15</v>
      </c>
      <c r="B7578" s="13">
        <v>17932651</v>
      </c>
      <c r="C7578" s="6">
        <f t="shared" si="38036"/>
        <v>44425</v>
      </c>
      <c r="D7578" s="5">
        <f t="shared" ref="D7578" si="38301">N7578-N7577</f>
        <v>1195</v>
      </c>
      <c r="E7578" s="13">
        <f t="shared" ref="E7578" si="38302">SUM(D7572:D7578)/7</f>
        <v>1579.2857142857142</v>
      </c>
      <c r="F7578" s="13">
        <f t="shared" ref="F7578" si="38303">SUM(D7574:D7578)/5</f>
        <v>1534</v>
      </c>
      <c r="G7578" s="13">
        <f t="shared" ref="G7578" si="38304">N7578/(B7578/100000)</f>
        <v>4718.0029321933489</v>
      </c>
      <c r="H7578" s="5">
        <f t="shared" si="38015"/>
        <v>521</v>
      </c>
      <c r="I7578" s="5">
        <f t="shared" si="38015"/>
        <v>521</v>
      </c>
      <c r="J7578" s="8">
        <f t="shared" ref="J7578" si="38305">E7578/(SUM(N7571:N7577)/7)*100</f>
        <v>0.18796663290465151</v>
      </c>
      <c r="K7578" s="5">
        <f t="shared" ref="K7578" si="38306">O7578-O7577</f>
        <v>12</v>
      </c>
      <c r="L7578" s="8">
        <f t="shared" ref="L7578" si="38307">SUM(K7572:K7578)/7</f>
        <v>3.5714285714285716</v>
      </c>
      <c r="M7578" s="8">
        <f t="shared" ref="M7578" si="38308">O7578/(B7578/100000)</f>
        <v>96.656093959560124</v>
      </c>
      <c r="N7578">
        <v>846063</v>
      </c>
      <c r="O7578">
        <v>17333</v>
      </c>
    </row>
    <row r="7579" spans="1:15" customFormat="1" x14ac:dyDescent="0.2">
      <c r="A7579" s="5" t="s">
        <v>15</v>
      </c>
      <c r="B7579" s="13">
        <v>17932651</v>
      </c>
      <c r="C7579" s="6">
        <f t="shared" si="38036"/>
        <v>44426</v>
      </c>
      <c r="D7579" s="5">
        <f t="shared" ref="D7579" si="38309">N7579-N7578</f>
        <v>2691</v>
      </c>
      <c r="E7579" s="13">
        <f t="shared" ref="E7579" si="38310">SUM(D7573:D7579)/7</f>
        <v>1749.5714285714287</v>
      </c>
      <c r="F7579" s="13">
        <f t="shared" ref="F7579" si="38311">SUM(D7575:D7579)/5</f>
        <v>1691.8</v>
      </c>
      <c r="G7579" s="13">
        <f t="shared" ref="G7579" si="38312">N7579/(B7579/100000)</f>
        <v>4733.009079360324</v>
      </c>
      <c r="H7579" s="5">
        <f t="shared" si="38015"/>
        <v>522</v>
      </c>
      <c r="I7579" s="5">
        <f t="shared" si="38015"/>
        <v>522</v>
      </c>
      <c r="J7579" s="8">
        <f t="shared" ref="J7579" si="38313">E7579/(SUM(N7572:N7578)/7)*100</f>
        <v>0.2078433675275583</v>
      </c>
      <c r="K7579" s="5">
        <f t="shared" ref="K7579" si="38314">O7579-O7578</f>
        <v>7</v>
      </c>
      <c r="L7579" s="8">
        <f t="shared" ref="L7579" si="38315">SUM(K7573:K7579)/7</f>
        <v>4.1428571428571432</v>
      </c>
      <c r="M7579" s="8">
        <f t="shared" ref="M7579" si="38316">O7579/(B7579/100000)</f>
        <v>96.695128902023455</v>
      </c>
      <c r="N7579">
        <v>848754</v>
      </c>
      <c r="O7579">
        <v>17340</v>
      </c>
    </row>
    <row r="7580" spans="1:15" customFormat="1" x14ac:dyDescent="0.2">
      <c r="A7580" s="5" t="s">
        <v>15</v>
      </c>
      <c r="B7580" s="13">
        <v>17932651</v>
      </c>
      <c r="C7580" s="6">
        <f t="shared" si="38036"/>
        <v>44427</v>
      </c>
      <c r="D7580" s="5">
        <f t="shared" ref="D7580" si="38317">N7580-N7579</f>
        <v>3040</v>
      </c>
      <c r="E7580" s="13">
        <f t="shared" ref="E7580" si="38318">SUM(D7574:D7580)/7</f>
        <v>1914.4285714285713</v>
      </c>
      <c r="F7580" s="13">
        <f t="shared" ref="F7580" si="38319">SUM(D7576:D7580)/5</f>
        <v>1902.8</v>
      </c>
      <c r="G7580" s="13">
        <f t="shared" ref="G7580" si="38320">N7580/(B7580/100000)</f>
        <v>4749.961397230114</v>
      </c>
      <c r="H7580" s="5">
        <f t="shared" si="38015"/>
        <v>523</v>
      </c>
      <c r="I7580" s="5">
        <f t="shared" si="38015"/>
        <v>523</v>
      </c>
      <c r="J7580" s="8">
        <f t="shared" ref="J7580" si="38321">E7580/(SUM(N7573:N7579)/7)*100</f>
        <v>0.22695614399800834</v>
      </c>
      <c r="K7580" s="5">
        <f t="shared" ref="K7580" si="38322">O7580-O7579</f>
        <v>8</v>
      </c>
      <c r="L7580" s="8">
        <f t="shared" ref="L7580" si="38323">SUM(K7574:K7580)/7</f>
        <v>4.4285714285714288</v>
      </c>
      <c r="M7580" s="8">
        <f t="shared" ref="M7580" si="38324">O7580/(B7580/100000)</f>
        <v>96.739740264838687</v>
      </c>
      <c r="N7580">
        <v>851794</v>
      </c>
      <c r="O7580">
        <v>17348</v>
      </c>
    </row>
    <row r="7581" spans="1:15" customFormat="1" x14ac:dyDescent="0.2">
      <c r="A7581" s="5" t="s">
        <v>15</v>
      </c>
      <c r="B7581" s="13">
        <v>17932651</v>
      </c>
      <c r="C7581" s="6">
        <f t="shared" si="38036"/>
        <v>44428</v>
      </c>
      <c r="D7581" s="5">
        <f t="shared" ref="D7581" si="38325">N7581-N7580</f>
        <v>4007</v>
      </c>
      <c r="E7581" s="13">
        <f t="shared" ref="E7581" si="38326">SUM(D7575:D7581)/7</f>
        <v>2215.1428571428573</v>
      </c>
      <c r="F7581" s="13">
        <f t="shared" ref="F7581" si="38327">SUM(D7577:D7581)/5</f>
        <v>2357.8000000000002</v>
      </c>
      <c r="G7581" s="13">
        <f t="shared" ref="G7581" si="38328">N7581/(B7581/100000)</f>
        <v>4772.3061135801945</v>
      </c>
      <c r="H7581" s="5">
        <f t="shared" si="38015"/>
        <v>524</v>
      </c>
      <c r="I7581" s="5">
        <f t="shared" si="38015"/>
        <v>524</v>
      </c>
      <c r="J7581" s="8">
        <f t="shared" ref="J7581" si="38329">E7581/(SUM(N7574:N7580)/7)*100</f>
        <v>0.26201127192565954</v>
      </c>
      <c r="K7581" s="5">
        <f t="shared" ref="K7581" si="38330">O7581-O7580</f>
        <v>6</v>
      </c>
      <c r="L7581" s="8">
        <f t="shared" ref="L7581" si="38331">SUM(K7575:K7581)/7</f>
        <v>5.1428571428571432</v>
      </c>
      <c r="M7581" s="8">
        <f t="shared" ref="M7581" si="38332">O7581/(B7581/100000)</f>
        <v>96.773198786950118</v>
      </c>
      <c r="N7581">
        <v>855801</v>
      </c>
      <c r="O7581">
        <v>17354</v>
      </c>
    </row>
    <row r="7582" spans="1:15" customFormat="1" x14ac:dyDescent="0.2">
      <c r="A7582" s="5" t="s">
        <v>15</v>
      </c>
      <c r="B7582" s="13">
        <v>17932651</v>
      </c>
      <c r="C7582" s="6">
        <f t="shared" si="38036"/>
        <v>44429</v>
      </c>
      <c r="D7582" s="5">
        <f t="shared" ref="D7582:D7583" si="38333">N7582-N7581</f>
        <v>3559</v>
      </c>
      <c r="E7582" s="13">
        <f t="shared" ref="E7582:E7583" si="38334">SUM(D7576:D7582)/7</f>
        <v>2440</v>
      </c>
      <c r="F7582" s="13">
        <f t="shared" ref="F7582:F7583" si="38335">SUM(D7578:D7582)/5</f>
        <v>2898.4</v>
      </c>
      <c r="G7582" s="13">
        <f t="shared" ref="G7582:G7583" si="38336">N7582/(B7582/100000)</f>
        <v>4792.1525936126227</v>
      </c>
      <c r="H7582" s="5">
        <f t="shared" si="38015"/>
        <v>525</v>
      </c>
      <c r="I7582" s="5">
        <f t="shared" si="38015"/>
        <v>525</v>
      </c>
      <c r="J7582" s="8">
        <f t="shared" ref="J7582:J7583" si="38337">E7582/(SUM(N7575:N7581)/7)*100</f>
        <v>0.28785358970953751</v>
      </c>
      <c r="K7582" s="5">
        <f t="shared" ref="K7582:K7583" si="38338">O7582-O7581</f>
        <v>5</v>
      </c>
      <c r="L7582" s="8">
        <f t="shared" ref="L7582:L7583" si="38339">SUM(K7576:K7582)/7</f>
        <v>5.5714285714285712</v>
      </c>
      <c r="M7582" s="8">
        <f t="shared" ref="M7582:M7583" si="38340">O7582/(B7582/100000)</f>
        <v>96.801080888709649</v>
      </c>
      <c r="N7582">
        <v>859360</v>
      </c>
      <c r="O7582">
        <v>17359</v>
      </c>
    </row>
    <row r="7583" spans="1:15" customFormat="1" x14ac:dyDescent="0.2">
      <c r="A7583" s="5" t="s">
        <v>15</v>
      </c>
      <c r="B7583" s="13">
        <v>17932651</v>
      </c>
      <c r="C7583" s="6">
        <f t="shared" si="38036"/>
        <v>44430</v>
      </c>
      <c r="D7583" s="5">
        <f t="shared" si="38333"/>
        <v>3124</v>
      </c>
      <c r="E7583" s="13">
        <f t="shared" si="38334"/>
        <v>2638.8571428571427</v>
      </c>
      <c r="F7583" s="13">
        <f t="shared" si="38335"/>
        <v>3284.2</v>
      </c>
      <c r="G7583" s="13">
        <f t="shared" si="38336"/>
        <v>4809.5733307919727</v>
      </c>
      <c r="H7583" s="5">
        <f t="shared" si="38015"/>
        <v>526</v>
      </c>
      <c r="I7583" s="5">
        <f t="shared" si="38015"/>
        <v>526</v>
      </c>
      <c r="J7583" s="8">
        <f t="shared" si="38337"/>
        <v>0.31041976576684371</v>
      </c>
      <c r="K7583" s="5">
        <f t="shared" si="38338"/>
        <v>0</v>
      </c>
      <c r="L7583" s="8">
        <f t="shared" si="38339"/>
        <v>5.5714285714285712</v>
      </c>
      <c r="M7583" s="8">
        <f t="shared" si="38340"/>
        <v>96.801080888709649</v>
      </c>
      <c r="N7583">
        <v>862484</v>
      </c>
      <c r="O7583">
        <v>17359</v>
      </c>
    </row>
    <row r="7584" spans="1:15" customFormat="1" x14ac:dyDescent="0.2">
      <c r="A7584" s="5" t="s">
        <v>15</v>
      </c>
      <c r="B7584" s="13">
        <v>17932651</v>
      </c>
      <c r="C7584" s="6">
        <f t="shared" si="38036"/>
        <v>44431</v>
      </c>
      <c r="D7584" s="5">
        <f t="shared" ref="D7584" si="38341">N7584-N7583</f>
        <v>1525</v>
      </c>
      <c r="E7584" s="13">
        <f t="shared" ref="E7584" si="38342">SUM(D7578:D7584)/7</f>
        <v>2734.4285714285716</v>
      </c>
      <c r="F7584" s="13">
        <f t="shared" ref="F7584" si="38343">SUM(D7580:D7584)/5</f>
        <v>3051</v>
      </c>
      <c r="G7584" s="13">
        <f t="shared" ref="G7584" si="38344">N7584/(B7584/100000)</f>
        <v>4818.0773718286264</v>
      </c>
      <c r="H7584" s="5">
        <f t="shared" si="38015"/>
        <v>527</v>
      </c>
      <c r="I7584" s="5">
        <f t="shared" si="38015"/>
        <v>527</v>
      </c>
      <c r="J7584" s="8">
        <f t="shared" ref="J7584" si="38345">E7584/(SUM(N7577:N7583)/7)*100</f>
        <v>0.3206668181126745</v>
      </c>
      <c r="K7584" s="5">
        <f t="shared" ref="K7584" si="38346">O7584-O7583</f>
        <v>0</v>
      </c>
      <c r="L7584" s="8">
        <f t="shared" ref="L7584" si="38347">SUM(K7578:K7584)/7</f>
        <v>5.4285714285714288</v>
      </c>
      <c r="M7584" s="8">
        <f t="shared" ref="M7584" si="38348">O7584/(B7584/100000)</f>
        <v>96.801080888709649</v>
      </c>
      <c r="N7584">
        <v>864009</v>
      </c>
      <c r="O7584">
        <v>17359</v>
      </c>
    </row>
    <row r="7585" spans="1:15" customFormat="1" x14ac:dyDescent="0.2">
      <c r="A7585" s="5" t="s">
        <v>15</v>
      </c>
      <c r="B7585" s="13">
        <v>17932651</v>
      </c>
      <c r="C7585" s="6">
        <f t="shared" si="38036"/>
        <v>44432</v>
      </c>
      <c r="D7585" s="5">
        <f t="shared" ref="D7585" si="38349">N7585-N7584</f>
        <v>2405</v>
      </c>
      <c r="E7585" s="13">
        <f t="shared" ref="E7585" si="38350">SUM(D7579:D7585)/7</f>
        <v>2907.2857142857142</v>
      </c>
      <c r="F7585" s="13">
        <f t="shared" ref="F7585" si="38351">SUM(D7581:D7585)/5</f>
        <v>2924</v>
      </c>
      <c r="G7585" s="13">
        <f t="shared" ref="G7585" si="38352">N7585/(B7585/100000)</f>
        <v>4831.4886627749565</v>
      </c>
      <c r="H7585" s="5">
        <f t="shared" si="38015"/>
        <v>528</v>
      </c>
      <c r="I7585" s="5">
        <f t="shared" si="38015"/>
        <v>528</v>
      </c>
      <c r="J7585" s="8">
        <f t="shared" ref="J7585" si="38353">E7585/(SUM(N7578:N7584)/7)*100</f>
        <v>0.33984801941797838</v>
      </c>
      <c r="K7585" s="5">
        <f t="shared" ref="K7585" si="38354">O7585-O7584</f>
        <v>14</v>
      </c>
      <c r="L7585" s="8">
        <f t="shared" ref="L7585" si="38355">SUM(K7579:K7585)/7</f>
        <v>5.7142857142857144</v>
      </c>
      <c r="M7585" s="8">
        <f t="shared" ref="M7585" si="38356">O7585/(B7585/100000)</f>
        <v>96.879150773636312</v>
      </c>
      <c r="N7585">
        <v>866414</v>
      </c>
      <c r="O7585">
        <v>17373</v>
      </c>
    </row>
    <row r="7586" spans="1:15" customFormat="1" x14ac:dyDescent="0.2">
      <c r="A7586" s="5" t="s">
        <v>15</v>
      </c>
      <c r="B7586" s="13">
        <v>17932651</v>
      </c>
      <c r="C7586" s="6">
        <f t="shared" si="38036"/>
        <v>44433</v>
      </c>
      <c r="D7586" s="5">
        <f t="shared" ref="D7586" si="38357">N7586-N7585</f>
        <v>3942</v>
      </c>
      <c r="E7586" s="13">
        <f t="shared" ref="E7586" si="38358">SUM(D7580:D7586)/7</f>
        <v>3086</v>
      </c>
      <c r="F7586" s="13">
        <f t="shared" ref="F7586" si="38359">SUM(D7582:D7586)/5</f>
        <v>2911</v>
      </c>
      <c r="G7586" s="13">
        <f t="shared" ref="G7586" si="38360">N7586/(B7586/100000)</f>
        <v>4853.4709118021647</v>
      </c>
      <c r="H7586" s="5">
        <f t="shared" si="38015"/>
        <v>529</v>
      </c>
      <c r="I7586" s="5">
        <f t="shared" si="38015"/>
        <v>529</v>
      </c>
      <c r="J7586" s="8">
        <f t="shared" ref="J7586" si="38361">E7586/(SUM(N7579:N7585)/7)*100</f>
        <v>0.3595170668253721</v>
      </c>
      <c r="K7586" s="5">
        <f t="shared" ref="K7586" si="38362">O7586-O7585</f>
        <v>10</v>
      </c>
      <c r="L7586" s="8">
        <f t="shared" ref="L7586" si="38363">SUM(K7580:K7586)/7</f>
        <v>6.1428571428571432</v>
      </c>
      <c r="M7586" s="8">
        <f t="shared" ref="M7586" si="38364">O7586/(B7586/100000)</f>
        <v>96.934914977155344</v>
      </c>
      <c r="N7586">
        <v>870356</v>
      </c>
      <c r="O7586">
        <v>17383</v>
      </c>
    </row>
    <row r="7587" spans="1:15" customFormat="1" x14ac:dyDescent="0.2">
      <c r="A7587" s="5" t="s">
        <v>15</v>
      </c>
      <c r="B7587" s="13">
        <v>17932651</v>
      </c>
      <c r="C7587" s="6">
        <f t="shared" si="38036"/>
        <v>44434</v>
      </c>
      <c r="D7587" s="5">
        <f t="shared" ref="D7587" si="38365">N7587-N7586</f>
        <v>4611</v>
      </c>
      <c r="E7587" s="13">
        <f t="shared" ref="E7587" si="38366">SUM(D7581:D7587)/7</f>
        <v>3310.4285714285716</v>
      </c>
      <c r="F7587" s="13">
        <f t="shared" ref="F7587" si="38367">SUM(D7583:D7587)/5</f>
        <v>3121.4</v>
      </c>
      <c r="G7587" s="13">
        <f t="shared" ref="G7587" si="38368">N7587/(B7587/100000)</f>
        <v>4879.1837860447959</v>
      </c>
      <c r="H7587" s="5">
        <f t="shared" si="38015"/>
        <v>530</v>
      </c>
      <c r="I7587" s="5">
        <f t="shared" si="38015"/>
        <v>530</v>
      </c>
      <c r="J7587" s="8">
        <f t="shared" ref="J7587" si="38369">E7587/(SUM(N7580:N7586)/7)*100</f>
        <v>0.38428129795639226</v>
      </c>
      <c r="K7587" s="5">
        <f t="shared" ref="K7587" si="38370">O7587-O7586</f>
        <v>7</v>
      </c>
      <c r="L7587" s="8">
        <f t="shared" ref="L7587" si="38371">SUM(K7581:K7587)/7</f>
        <v>6</v>
      </c>
      <c r="M7587" s="8">
        <f t="shared" ref="M7587" si="38372">O7587/(B7587/100000)</f>
        <v>96.973949919618676</v>
      </c>
      <c r="N7587">
        <v>874967</v>
      </c>
      <c r="O7587">
        <v>17390</v>
      </c>
    </row>
    <row r="7588" spans="1:15" customFormat="1" x14ac:dyDescent="0.2">
      <c r="A7588" s="5" t="s">
        <v>15</v>
      </c>
      <c r="B7588" s="13">
        <v>17932651</v>
      </c>
      <c r="C7588" s="6">
        <f t="shared" si="38036"/>
        <v>44435</v>
      </c>
      <c r="D7588" s="5">
        <f t="shared" ref="D7588" si="38373">N7588-N7587</f>
        <v>4366</v>
      </c>
      <c r="E7588" s="13">
        <f t="shared" ref="E7588" si="38374">SUM(D7582:D7588)/7</f>
        <v>3361.7142857142858</v>
      </c>
      <c r="F7588" s="13">
        <f t="shared" ref="F7588" si="38375">SUM(D7584:D7588)/5</f>
        <v>3369.8</v>
      </c>
      <c r="G7588" s="13">
        <f t="shared" ref="G7588" si="38376">N7588/(B7588/100000)</f>
        <v>4903.5304373012104</v>
      </c>
      <c r="H7588" s="5">
        <f t="shared" si="38015"/>
        <v>531</v>
      </c>
      <c r="I7588" s="5">
        <f t="shared" si="38015"/>
        <v>531</v>
      </c>
      <c r="J7588" s="8">
        <f t="shared" ref="J7588" si="38377">E7588/(SUM(N7581:N7587)/7)*100</f>
        <v>0.38874079007947782</v>
      </c>
      <c r="K7588" s="5">
        <f t="shared" ref="K7588" si="38378">O7588-O7587</f>
        <v>4</v>
      </c>
      <c r="L7588" s="8">
        <f t="shared" ref="L7588" si="38379">SUM(K7582:K7588)/7</f>
        <v>5.7142857142857144</v>
      </c>
      <c r="M7588" s="8">
        <f t="shared" ref="M7588" si="38380">O7588/(B7588/100000)</f>
        <v>96.996255601026306</v>
      </c>
      <c r="N7588">
        <v>879333</v>
      </c>
      <c r="O7588">
        <v>17394</v>
      </c>
    </row>
    <row r="7589" spans="1:15" customFormat="1" x14ac:dyDescent="0.2">
      <c r="A7589" s="5" t="s">
        <v>15</v>
      </c>
      <c r="B7589" s="13">
        <v>17932651</v>
      </c>
      <c r="C7589" s="6">
        <f t="shared" si="38036"/>
        <v>44436</v>
      </c>
      <c r="D7589" s="5">
        <f t="shared" ref="D7589:D7590" si="38381">N7589-N7588</f>
        <v>3678</v>
      </c>
      <c r="E7589" s="13">
        <f t="shared" ref="E7589:E7590" si="38382">SUM(D7583:D7589)/7</f>
        <v>3378.7142857142858</v>
      </c>
      <c r="F7589" s="13">
        <f t="shared" ref="F7589:F7590" si="38383">SUM(D7585:D7589)/5</f>
        <v>3800.4</v>
      </c>
      <c r="G7589" s="13">
        <f t="shared" ref="G7589:G7590" si="38384">N7589/(B7589/100000)</f>
        <v>4924.0405113555153</v>
      </c>
      <c r="H7589" s="5">
        <f t="shared" si="38015"/>
        <v>532</v>
      </c>
      <c r="I7589" s="5">
        <f t="shared" si="38015"/>
        <v>532</v>
      </c>
      <c r="J7589" s="8">
        <f t="shared" ref="J7589:J7590" si="38385">E7589/(SUM(N7582:N7588)/7)*100</f>
        <v>0.38919367581257819</v>
      </c>
      <c r="K7589" s="5">
        <f t="shared" ref="K7589:K7590" si="38386">O7589-O7588</f>
        <v>2</v>
      </c>
      <c r="L7589" s="8">
        <f t="shared" ref="L7589:L7590" si="38387">SUM(K7583:K7589)/7</f>
        <v>5.2857142857142856</v>
      </c>
      <c r="M7589" s="8">
        <f t="shared" ref="M7589:M7590" si="38388">O7589/(B7589/100000)</f>
        <v>97.007408441730107</v>
      </c>
      <c r="N7589">
        <v>883011</v>
      </c>
      <c r="O7589">
        <v>17396</v>
      </c>
    </row>
    <row r="7590" spans="1:15" customFormat="1" x14ac:dyDescent="0.2">
      <c r="A7590" s="5" t="s">
        <v>15</v>
      </c>
      <c r="B7590" s="13">
        <v>17932651</v>
      </c>
      <c r="C7590" s="6">
        <f t="shared" si="38036"/>
        <v>44437</v>
      </c>
      <c r="D7590" s="5">
        <f t="shared" si="38381"/>
        <v>3173</v>
      </c>
      <c r="E7590" s="13">
        <f t="shared" si="38382"/>
        <v>3385.7142857142858</v>
      </c>
      <c r="F7590" s="13">
        <f t="shared" si="38383"/>
        <v>3954</v>
      </c>
      <c r="G7590" s="13">
        <f t="shared" si="38384"/>
        <v>4941.7344931321086</v>
      </c>
      <c r="H7590" s="5">
        <f t="shared" si="38015"/>
        <v>533</v>
      </c>
      <c r="I7590" s="5">
        <f t="shared" si="38015"/>
        <v>533</v>
      </c>
      <c r="J7590" s="8">
        <f t="shared" si="38385"/>
        <v>0.38848803407679339</v>
      </c>
      <c r="K7590" s="5">
        <f t="shared" si="38386"/>
        <v>5</v>
      </c>
      <c r="L7590" s="8">
        <f t="shared" si="38387"/>
        <v>6</v>
      </c>
      <c r="M7590" s="8">
        <f t="shared" si="38388"/>
        <v>97.035290543489637</v>
      </c>
      <c r="N7590">
        <v>886184</v>
      </c>
      <c r="O7590">
        <v>17401</v>
      </c>
    </row>
    <row r="7591" spans="1:15" customFormat="1" x14ac:dyDescent="0.2">
      <c r="A7591" s="5" t="s">
        <v>15</v>
      </c>
      <c r="B7591" s="13">
        <v>17932651</v>
      </c>
      <c r="C7591" s="6">
        <f t="shared" si="38036"/>
        <v>44438</v>
      </c>
      <c r="D7591" s="5">
        <f t="shared" ref="D7591" si="38389">N7591-N7590</f>
        <v>1799</v>
      </c>
      <c r="E7591" s="13">
        <f t="shared" ref="E7591" si="38390">SUM(D7585:D7591)/7</f>
        <v>3424.8571428571427</v>
      </c>
      <c r="F7591" s="13">
        <f t="shared" ref="F7591" si="38391">SUM(D7587:D7591)/5</f>
        <v>3525.4</v>
      </c>
      <c r="G7591" s="13">
        <f t="shared" ref="G7591" si="38392">N7591/(B7591/100000)</f>
        <v>4951.7664733451847</v>
      </c>
      <c r="H7591" s="5">
        <f t="shared" si="38015"/>
        <v>534</v>
      </c>
      <c r="I7591" s="5">
        <f t="shared" si="38015"/>
        <v>534</v>
      </c>
      <c r="J7591" s="8">
        <f t="shared" ref="J7591" si="38393">E7591/(SUM(N7584:N7590)/7)*100</f>
        <v>0.39145864473078767</v>
      </c>
      <c r="K7591" s="5">
        <f t="shared" ref="K7591" si="38394">O7591-O7590</f>
        <v>3</v>
      </c>
      <c r="L7591" s="8">
        <f t="shared" ref="L7591" si="38395">SUM(K7585:K7591)/7</f>
        <v>6.4285714285714288</v>
      </c>
      <c r="M7591" s="8">
        <f t="shared" ref="M7591" si="38396">O7591/(B7591/100000)</f>
        <v>97.052019804545338</v>
      </c>
      <c r="N7591">
        <v>887983</v>
      </c>
      <c r="O7591">
        <v>17404</v>
      </c>
    </row>
    <row r="7592" spans="1:15" customFormat="1" x14ac:dyDescent="0.2">
      <c r="A7592" s="5" t="s">
        <v>15</v>
      </c>
      <c r="B7592" s="13">
        <v>17932651</v>
      </c>
      <c r="C7592" s="6">
        <f t="shared" si="38036"/>
        <v>44439</v>
      </c>
      <c r="D7592" s="5">
        <f t="shared" ref="D7592" si="38397">N7592-N7591</f>
        <v>1939</v>
      </c>
      <c r="E7592" s="13">
        <f t="shared" ref="E7592" si="38398">SUM(D7586:D7592)/7</f>
        <v>3358.2857142857142</v>
      </c>
      <c r="F7592" s="13">
        <f t="shared" ref="F7592" si="38399">SUM(D7588:D7592)/5</f>
        <v>2991</v>
      </c>
      <c r="G7592" s="13">
        <f t="shared" ref="G7592" si="38400">N7592/(B7592/100000)</f>
        <v>4962.5791524075275</v>
      </c>
      <c r="H7592" s="5">
        <f t="shared" si="38015"/>
        <v>535</v>
      </c>
      <c r="I7592" s="5">
        <f t="shared" si="38015"/>
        <v>535</v>
      </c>
      <c r="J7592" s="8">
        <f t="shared" ref="J7592" si="38401">E7592/(SUM(N7585:N7591)/7)*100</f>
        <v>0.38235282636614532</v>
      </c>
      <c r="K7592" s="5">
        <f t="shared" ref="K7592" si="38402">O7592-O7591</f>
        <v>12</v>
      </c>
      <c r="L7592" s="8">
        <f t="shared" ref="L7592" si="38403">SUM(K7586:K7592)/7</f>
        <v>6.1428571428571432</v>
      </c>
      <c r="M7592" s="8">
        <f t="shared" ref="M7592" si="38404">O7592/(B7592/100000)</f>
        <v>97.1189368487682</v>
      </c>
      <c r="N7592">
        <v>889922</v>
      </c>
      <c r="O7592">
        <v>17416</v>
      </c>
    </row>
    <row r="7593" spans="1:15" customFormat="1" x14ac:dyDescent="0.2">
      <c r="A7593" s="5" t="s">
        <v>15</v>
      </c>
      <c r="B7593" s="13">
        <v>17932651</v>
      </c>
      <c r="C7593" s="6">
        <f t="shared" si="38036"/>
        <v>44440</v>
      </c>
      <c r="D7593" s="5">
        <f t="shared" ref="D7593" si="38405">N7593-N7592</f>
        <v>3580</v>
      </c>
      <c r="E7593" s="13">
        <f t="shared" ref="E7593" si="38406">SUM(D7587:D7593)/7</f>
        <v>3306.5714285714284</v>
      </c>
      <c r="F7593" s="13">
        <f t="shared" ref="F7593" si="38407">SUM(D7589:D7593)/5</f>
        <v>2833.8</v>
      </c>
      <c r="G7593" s="13">
        <f t="shared" ref="G7593" si="38408">N7593/(B7593/100000)</f>
        <v>4982.5427372673448</v>
      </c>
      <c r="H7593" s="5">
        <f t="shared" si="38015"/>
        <v>536</v>
      </c>
      <c r="I7593" s="5">
        <f t="shared" si="38015"/>
        <v>536</v>
      </c>
      <c r="J7593" s="8">
        <f t="shared" ref="J7593" si="38409">E7593/(SUM(N7586:N7592)/7)*100</f>
        <v>0.3750310284463611</v>
      </c>
      <c r="K7593" s="5">
        <f t="shared" ref="K7593" si="38410">O7593-O7592</f>
        <v>8</v>
      </c>
      <c r="L7593" s="8">
        <f t="shared" ref="L7593" si="38411">SUM(K7587:K7593)/7</f>
        <v>5.8571428571428568</v>
      </c>
      <c r="M7593" s="8">
        <f t="shared" ref="M7593" si="38412">O7593/(B7593/100000)</f>
        <v>97.163548211583432</v>
      </c>
      <c r="N7593">
        <v>893502</v>
      </c>
      <c r="O7593">
        <v>17424</v>
      </c>
    </row>
    <row r="7594" spans="1:15" customFormat="1" x14ac:dyDescent="0.2">
      <c r="A7594" s="5" t="s">
        <v>15</v>
      </c>
      <c r="B7594" s="13">
        <v>17932651</v>
      </c>
      <c r="C7594" s="6">
        <f t="shared" si="38036"/>
        <v>44441</v>
      </c>
      <c r="D7594" s="5">
        <f t="shared" ref="D7594:D7595" si="38413">N7594-N7593</f>
        <v>4435</v>
      </c>
      <c r="E7594" s="13">
        <f t="shared" ref="E7594:E7595" si="38414">SUM(D7588:D7594)/7</f>
        <v>3281.4285714285716</v>
      </c>
      <c r="F7594" s="13">
        <f t="shared" ref="F7594:F7595" si="38415">SUM(D7590:D7594)/5</f>
        <v>2985.2</v>
      </c>
      <c r="G7594" s="13">
        <f t="shared" ref="G7594:G7595" si="38416">N7594/(B7594/100000)</f>
        <v>5007.2741615280411</v>
      </c>
      <c r="H7594" s="5">
        <f t="shared" si="38015"/>
        <v>537</v>
      </c>
      <c r="I7594" s="5">
        <f t="shared" si="38015"/>
        <v>537</v>
      </c>
      <c r="J7594" s="8">
        <f t="shared" ref="J7594:J7595" si="38417">E7594/(SUM(N7587:N7593)/7)*100</f>
        <v>0.37078875501178227</v>
      </c>
      <c r="K7594" s="5">
        <f t="shared" ref="K7594:K7595" si="38418">O7594-O7593</f>
        <v>13</v>
      </c>
      <c r="L7594" s="8">
        <f t="shared" ref="L7594:L7595" si="38419">SUM(K7588:K7594)/7</f>
        <v>6.7142857142857144</v>
      </c>
      <c r="M7594" s="8">
        <f t="shared" ref="M7594:M7595" si="38420">O7594/(B7594/100000)</f>
        <v>97.236041676158194</v>
      </c>
      <c r="N7594">
        <v>897937</v>
      </c>
      <c r="O7594">
        <v>17437</v>
      </c>
    </row>
    <row r="7595" spans="1:15" customFormat="1" x14ac:dyDescent="0.2">
      <c r="A7595" s="5" t="s">
        <v>15</v>
      </c>
      <c r="B7595" s="13">
        <v>17932651</v>
      </c>
      <c r="C7595" s="6">
        <f t="shared" si="38036"/>
        <v>44442</v>
      </c>
      <c r="D7595" s="5">
        <f t="shared" si="38413"/>
        <v>4008</v>
      </c>
      <c r="E7595" s="13">
        <f t="shared" si="38414"/>
        <v>3230.2857142857142</v>
      </c>
      <c r="F7595" s="13">
        <f t="shared" si="38415"/>
        <v>3152.2</v>
      </c>
      <c r="G7595" s="13">
        <f t="shared" si="38416"/>
        <v>5029.6244542984741</v>
      </c>
      <c r="H7595" s="5">
        <f t="shared" si="38015"/>
        <v>538</v>
      </c>
      <c r="I7595" s="5">
        <f t="shared" si="38015"/>
        <v>538</v>
      </c>
      <c r="J7595" s="8">
        <f t="shared" si="38417"/>
        <v>0.36366139412326276</v>
      </c>
      <c r="K7595" s="5">
        <f t="shared" si="38418"/>
        <v>15</v>
      </c>
      <c r="L7595" s="8">
        <f t="shared" si="38419"/>
        <v>8.2857142857142865</v>
      </c>
      <c r="M7595" s="8">
        <f t="shared" si="38420"/>
        <v>97.319687981436758</v>
      </c>
      <c r="N7595">
        <v>901945</v>
      </c>
      <c r="O7595">
        <v>17452</v>
      </c>
    </row>
    <row r="7596" spans="1:15" customFormat="1" x14ac:dyDescent="0.2">
      <c r="A7596" s="5" t="s">
        <v>15</v>
      </c>
      <c r="B7596" s="13">
        <v>17932651</v>
      </c>
      <c r="C7596" s="6">
        <f t="shared" si="38036"/>
        <v>44443</v>
      </c>
      <c r="D7596" s="5">
        <f t="shared" ref="D7596" si="38421">N7596-N7595</f>
        <v>3376</v>
      </c>
      <c r="E7596" s="13">
        <f t="shared" ref="E7596" si="38422">SUM(D7590:D7596)/7</f>
        <v>3187.1428571428573</v>
      </c>
      <c r="F7596" s="13">
        <f t="shared" ref="F7596" si="38423">SUM(D7592:D7596)/5</f>
        <v>3467.6</v>
      </c>
      <c r="G7596" s="13">
        <f t="shared" ref="G7596" si="38424">N7596/(B7596/100000)</f>
        <v>5048.450449406504</v>
      </c>
      <c r="H7596" s="5">
        <f t="shared" si="38015"/>
        <v>539</v>
      </c>
      <c r="I7596" s="5">
        <f t="shared" si="38015"/>
        <v>539</v>
      </c>
      <c r="J7596" s="8">
        <f t="shared" ref="J7596" si="38425">E7596/(SUM(N7589:N7595)/7)*100</f>
        <v>0.35750432178016961</v>
      </c>
      <c r="K7596" s="5">
        <f t="shared" ref="K7596" si="38426">O7596-O7595</f>
        <v>5</v>
      </c>
      <c r="L7596" s="8">
        <f t="shared" ref="L7596" si="38427">SUM(K7590:K7596)/7</f>
        <v>8.7142857142857135</v>
      </c>
      <c r="M7596" s="8">
        <f t="shared" ref="M7596" si="38428">O7596/(B7596/100000)</f>
        <v>97.347570083196274</v>
      </c>
      <c r="N7596">
        <v>905321</v>
      </c>
      <c r="O7596">
        <v>17457</v>
      </c>
    </row>
    <row r="7597" spans="1:15" customFormat="1" x14ac:dyDescent="0.2">
      <c r="A7597" s="5" t="s">
        <v>15</v>
      </c>
      <c r="B7597" s="13">
        <v>17932651</v>
      </c>
      <c r="C7597" s="6">
        <f t="shared" si="38036"/>
        <v>44444</v>
      </c>
      <c r="D7597" s="5">
        <f t="shared" ref="D7597" si="38429">N7597-N7596</f>
        <v>2845</v>
      </c>
      <c r="E7597" s="13">
        <f t="shared" ref="E7597" si="38430">SUM(D7591:D7597)/7</f>
        <v>3140.2857142857142</v>
      </c>
      <c r="F7597" s="13">
        <f t="shared" ref="F7597" si="38431">SUM(D7593:D7597)/5</f>
        <v>3648.8</v>
      </c>
      <c r="G7597" s="13">
        <f t="shared" ref="G7597" si="38432">N7597/(B7597/100000)</f>
        <v>5064.3153653076724</v>
      </c>
      <c r="H7597" s="5">
        <f t="shared" si="38015"/>
        <v>540</v>
      </c>
      <c r="I7597" s="5">
        <f t="shared" si="38015"/>
        <v>540</v>
      </c>
      <c r="J7597" s="8">
        <f t="shared" ref="J7597" si="38433">E7597/(SUM(N7590:N7596)/7)*100</f>
        <v>0.35099350226113135</v>
      </c>
      <c r="K7597" s="5">
        <f t="shared" ref="K7597" si="38434">O7597-O7596</f>
        <v>5</v>
      </c>
      <c r="L7597" s="8">
        <f t="shared" ref="L7597" si="38435">SUM(K7591:K7597)/7</f>
        <v>8.7142857142857135</v>
      </c>
      <c r="M7597" s="8">
        <f t="shared" ref="M7597" si="38436">O7597/(B7597/100000)</f>
        <v>97.375452184955805</v>
      </c>
      <c r="N7597">
        <v>908166</v>
      </c>
      <c r="O7597">
        <v>17462</v>
      </c>
    </row>
    <row r="7598" spans="1:15" customFormat="1" x14ac:dyDescent="0.2">
      <c r="A7598" s="5" t="s">
        <v>15</v>
      </c>
      <c r="B7598" s="13">
        <v>17932651</v>
      </c>
      <c r="C7598" s="6">
        <f t="shared" si="38036"/>
        <v>44445</v>
      </c>
      <c r="D7598" s="5">
        <f t="shared" ref="D7598" si="38437">N7598-N7597</f>
        <v>1500</v>
      </c>
      <c r="E7598" s="13">
        <f t="shared" ref="E7598" si="38438">SUM(D7592:D7598)/7</f>
        <v>3097.5714285714284</v>
      </c>
      <c r="F7598" s="13">
        <f t="shared" ref="F7598" si="38439">SUM(D7594:D7598)/5</f>
        <v>3232.8</v>
      </c>
      <c r="G7598" s="13">
        <f t="shared" ref="G7598" si="38440">N7598/(B7598/100000)</f>
        <v>5072.6799958355286</v>
      </c>
      <c r="H7598" s="5">
        <f t="shared" si="38015"/>
        <v>541</v>
      </c>
      <c r="I7598" s="5">
        <f t="shared" si="38015"/>
        <v>541</v>
      </c>
      <c r="J7598" s="8">
        <f t="shared" ref="J7598" si="38441">E7598/(SUM(N7591:N7597)/7)*100</f>
        <v>0.34500831851445463</v>
      </c>
      <c r="K7598" s="5">
        <f t="shared" ref="K7598" si="38442">O7598-O7597</f>
        <v>3</v>
      </c>
      <c r="L7598" s="8">
        <f t="shared" ref="L7598" si="38443">SUM(K7592:K7598)/7</f>
        <v>8.7142857142857135</v>
      </c>
      <c r="M7598" s="8">
        <f t="shared" ref="M7598" si="38444">O7598/(B7598/100000)</f>
        <v>97.39218144601152</v>
      </c>
      <c r="N7598">
        <v>909666</v>
      </c>
      <c r="O7598">
        <v>17465</v>
      </c>
    </row>
    <row r="7599" spans="1:15" customFormat="1" x14ac:dyDescent="0.2">
      <c r="A7599" s="5" t="s">
        <v>15</v>
      </c>
      <c r="B7599" s="13">
        <v>17932651</v>
      </c>
      <c r="C7599" s="6">
        <f t="shared" si="38036"/>
        <v>44446</v>
      </c>
      <c r="D7599" s="5">
        <f t="shared" ref="D7599" si="38445">N7599-N7598</f>
        <v>1884</v>
      </c>
      <c r="E7599" s="13">
        <f t="shared" ref="E7599" si="38446">SUM(D7593:D7599)/7</f>
        <v>3089.7142857142858</v>
      </c>
      <c r="F7599" s="13">
        <f t="shared" ref="F7599" si="38447">SUM(D7595:D7599)/5</f>
        <v>2722.6</v>
      </c>
      <c r="G7599" s="13">
        <f t="shared" ref="G7599" si="38448">N7599/(B7599/100000)</f>
        <v>5083.1859717785173</v>
      </c>
      <c r="H7599" s="5">
        <f t="shared" si="38015"/>
        <v>542</v>
      </c>
      <c r="I7599" s="5">
        <f t="shared" si="38015"/>
        <v>542</v>
      </c>
      <c r="J7599" s="8">
        <f t="shared" ref="J7599" si="38449">E7599/(SUM(N7592:N7598)/7)*100</f>
        <v>0.34294998191536646</v>
      </c>
      <c r="K7599" s="5">
        <f t="shared" ref="K7599" si="38450">O7599-O7598</f>
        <v>16</v>
      </c>
      <c r="L7599" s="8">
        <f t="shared" ref="L7599" si="38451">SUM(K7593:K7599)/7</f>
        <v>9.2857142857142865</v>
      </c>
      <c r="M7599" s="8">
        <f t="shared" ref="M7599" si="38452">O7599/(B7599/100000)</f>
        <v>97.481404171641984</v>
      </c>
      <c r="N7599">
        <v>911550</v>
      </c>
      <c r="O7599">
        <v>17481</v>
      </c>
    </row>
    <row r="7600" spans="1:15" customFormat="1" x14ac:dyDescent="0.2">
      <c r="A7600" s="5" t="s">
        <v>15</v>
      </c>
      <c r="B7600" s="13">
        <v>17932651</v>
      </c>
      <c r="C7600" s="6">
        <f t="shared" si="38036"/>
        <v>44447</v>
      </c>
      <c r="D7600" s="5">
        <f t="shared" ref="D7600" si="38453">N7600-N7599</f>
        <v>3216</v>
      </c>
      <c r="E7600" s="13">
        <f t="shared" ref="E7600" si="38454">SUM(D7594:D7600)/7</f>
        <v>3037.7142857142858</v>
      </c>
      <c r="F7600" s="13">
        <f t="shared" ref="F7600" si="38455">SUM(D7596:D7600)/5</f>
        <v>2564.1999999999998</v>
      </c>
      <c r="G7600" s="13">
        <f t="shared" ref="G7600" si="38456">N7600/(B7600/100000)</f>
        <v>5101.1197396302414</v>
      </c>
      <c r="H7600" s="5">
        <f t="shared" si="38015"/>
        <v>543</v>
      </c>
      <c r="I7600" s="5">
        <f t="shared" si="38015"/>
        <v>543</v>
      </c>
      <c r="J7600" s="8">
        <f t="shared" ref="J7600" si="38457">E7600/(SUM(N7593:N7599)/7)*100</f>
        <v>0.33602572151741911</v>
      </c>
      <c r="K7600" s="5">
        <f t="shared" ref="K7600" si="38458">O7600-O7599</f>
        <v>19</v>
      </c>
      <c r="L7600" s="8">
        <f t="shared" ref="L7600" si="38459">SUM(K7594:K7600)/7</f>
        <v>10.857142857142858</v>
      </c>
      <c r="M7600" s="8">
        <f t="shared" ref="M7600" si="38460">O7600/(B7600/100000)</f>
        <v>97.587356158328177</v>
      </c>
      <c r="N7600">
        <v>914766</v>
      </c>
      <c r="O7600">
        <v>17500</v>
      </c>
    </row>
    <row r="7601" spans="1:15" customFormat="1" x14ac:dyDescent="0.2">
      <c r="A7601" s="5" t="s">
        <v>15</v>
      </c>
      <c r="B7601" s="13">
        <v>17932651</v>
      </c>
      <c r="C7601" s="6">
        <f t="shared" si="38036"/>
        <v>44448</v>
      </c>
      <c r="D7601" s="5">
        <f t="shared" ref="D7601" si="38461">N7601-N7600</f>
        <v>4137</v>
      </c>
      <c r="E7601" s="13">
        <f t="shared" ref="E7601" si="38462">SUM(D7595:D7601)/7</f>
        <v>2995.1428571428573</v>
      </c>
      <c r="F7601" s="13">
        <f t="shared" ref="F7601" si="38463">SUM(D7597:D7601)/5</f>
        <v>2716.4</v>
      </c>
      <c r="G7601" s="13">
        <f t="shared" ref="G7601" si="38464">N7601/(B7601/100000)</f>
        <v>5124.1893906260702</v>
      </c>
      <c r="H7601" s="5">
        <f t="shared" si="38015"/>
        <v>544</v>
      </c>
      <c r="I7601" s="5">
        <f t="shared" si="38015"/>
        <v>544</v>
      </c>
      <c r="J7601" s="8">
        <f t="shared" ref="J7601" si="38465">E7601/(SUM(N7594:N7600)/7)*100</f>
        <v>0.33020697705954516</v>
      </c>
      <c r="K7601" s="5">
        <f t="shared" ref="K7601" si="38466">O7601-O7600</f>
        <v>19</v>
      </c>
      <c r="L7601" s="8">
        <f t="shared" ref="L7601" si="38467">SUM(K7595:K7601)/7</f>
        <v>11.714285714285714</v>
      </c>
      <c r="M7601" s="8">
        <f t="shared" ref="M7601" si="38468">O7601/(B7601/100000)</f>
        <v>97.693308145014356</v>
      </c>
      <c r="N7601">
        <v>918903</v>
      </c>
      <c r="O7601">
        <v>17519</v>
      </c>
    </row>
    <row r="7602" spans="1:15" customFormat="1" x14ac:dyDescent="0.2">
      <c r="A7602" s="5" t="s">
        <v>15</v>
      </c>
      <c r="B7602" s="13">
        <v>17932651</v>
      </c>
      <c r="C7602" s="6">
        <f t="shared" si="38036"/>
        <v>44449</v>
      </c>
      <c r="D7602" s="5">
        <f t="shared" ref="D7602" si="38469">N7602-N7601</f>
        <v>3560</v>
      </c>
      <c r="E7602" s="13">
        <f t="shared" ref="E7602" si="38470">SUM(D7596:D7602)/7</f>
        <v>2931.1428571428573</v>
      </c>
      <c r="F7602" s="13">
        <f t="shared" ref="F7602" si="38471">SUM(D7598:D7602)/5</f>
        <v>2859.4</v>
      </c>
      <c r="G7602" s="13">
        <f t="shared" ref="G7602" si="38472">N7602/(B7602/100000)</f>
        <v>5144.0414470788501</v>
      </c>
      <c r="H7602" s="5">
        <f t="shared" si="38015"/>
        <v>545</v>
      </c>
      <c r="I7602" s="5">
        <f t="shared" si="38015"/>
        <v>545</v>
      </c>
      <c r="J7602" s="8">
        <f t="shared" ref="J7602" si="38473">E7602/(SUM(N7595:N7601)/7)*100</f>
        <v>0.3220875821407318</v>
      </c>
      <c r="K7602" s="5">
        <f t="shared" ref="K7602" si="38474">O7602-O7601</f>
        <v>10</v>
      </c>
      <c r="L7602" s="8">
        <f t="shared" ref="L7602" si="38475">SUM(K7596:K7602)/7</f>
        <v>11</v>
      </c>
      <c r="M7602" s="8">
        <f t="shared" ref="M7602" si="38476">O7602/(B7602/100000)</f>
        <v>97.749072348533403</v>
      </c>
      <c r="N7602">
        <v>922463</v>
      </c>
      <c r="O7602">
        <v>17529</v>
      </c>
    </row>
    <row r="7603" spans="1:15" customFormat="1" x14ac:dyDescent="0.2">
      <c r="A7603" s="5" t="s">
        <v>15</v>
      </c>
      <c r="B7603" s="13">
        <v>17932651</v>
      </c>
      <c r="C7603" s="6">
        <f t="shared" si="38036"/>
        <v>44450</v>
      </c>
      <c r="D7603" s="5">
        <f t="shared" ref="D7603" si="38477">N7603-N7602</f>
        <v>2877</v>
      </c>
      <c r="E7603" s="13">
        <f t="shared" ref="E7603" si="38478">SUM(D7597:D7603)/7</f>
        <v>2859.8571428571427</v>
      </c>
      <c r="F7603" s="13">
        <f t="shared" ref="F7603" si="38479">SUM(D7599:D7603)/5</f>
        <v>3134.8</v>
      </c>
      <c r="G7603" s="13">
        <f t="shared" ref="G7603" si="38480">N7603/(B7603/100000)</f>
        <v>5160.0848084312793</v>
      </c>
      <c r="H7603" s="5">
        <f t="shared" si="38015"/>
        <v>546</v>
      </c>
      <c r="I7603" s="5">
        <f t="shared" si="38015"/>
        <v>546</v>
      </c>
      <c r="J7603" s="8">
        <f t="shared" ref="J7603" si="38481">E7603/(SUM(N7596:N7602)/7)*100</f>
        <v>0.31324545227658046</v>
      </c>
      <c r="K7603" s="5">
        <f t="shared" ref="K7603" si="38482">O7603-O7602</f>
        <v>20</v>
      </c>
      <c r="L7603" s="8">
        <f t="shared" ref="L7603" si="38483">SUM(K7597:K7603)/7</f>
        <v>13.142857142857142</v>
      </c>
      <c r="M7603" s="8">
        <f t="shared" ref="M7603" si="38484">O7603/(B7603/100000)</f>
        <v>97.860600755571497</v>
      </c>
      <c r="N7603">
        <v>925340</v>
      </c>
      <c r="O7603">
        <v>17549</v>
      </c>
    </row>
    <row r="7604" spans="1:15" customFormat="1" x14ac:dyDescent="0.2">
      <c r="A7604" s="5" t="s">
        <v>15</v>
      </c>
      <c r="B7604" s="13">
        <v>17932651</v>
      </c>
      <c r="C7604" s="6">
        <f t="shared" si="38036"/>
        <v>44451</v>
      </c>
      <c r="D7604" s="5">
        <f t="shared" ref="D7604:D7605" si="38485">N7604-N7603</f>
        <v>2224</v>
      </c>
      <c r="E7604" s="13">
        <f t="shared" ref="E7604:E7605" si="38486">SUM(D7598:D7604)/7</f>
        <v>2771.1428571428573</v>
      </c>
      <c r="F7604" s="13">
        <f t="shared" ref="F7604:F7605" si="38487">SUM(D7600:D7604)/5</f>
        <v>3202.8</v>
      </c>
      <c r="G7604" s="13">
        <f t="shared" ref="G7604:G7605" si="38488">N7604/(B7604/100000)</f>
        <v>5172.4867672939154</v>
      </c>
      <c r="H7604" s="5">
        <f t="shared" si="38015"/>
        <v>547</v>
      </c>
      <c r="I7604" s="5">
        <f t="shared" si="38015"/>
        <v>547</v>
      </c>
      <c r="J7604" s="8">
        <f t="shared" ref="J7604:J7605" si="38489">E7604/(SUM(N7597:N7603)/7)*100</f>
        <v>0.30258059222687028</v>
      </c>
      <c r="K7604" s="5">
        <f t="shared" ref="K7604:K7605" si="38490">O7604-O7603</f>
        <v>0</v>
      </c>
      <c r="L7604" s="8">
        <f t="shared" ref="L7604:L7605" si="38491">SUM(K7598:K7604)/7</f>
        <v>12.428571428571429</v>
      </c>
      <c r="M7604" s="8">
        <f t="shared" ref="M7604:M7605" si="38492">O7604/(B7604/100000)</f>
        <v>97.860600755571497</v>
      </c>
      <c r="N7604">
        <v>927564</v>
      </c>
      <c r="O7604">
        <v>17549</v>
      </c>
    </row>
    <row r="7605" spans="1:15" customFormat="1" x14ac:dyDescent="0.2">
      <c r="A7605" s="5" t="s">
        <v>15</v>
      </c>
      <c r="B7605" s="13">
        <v>17932651</v>
      </c>
      <c r="C7605" s="6">
        <f t="shared" si="38036"/>
        <v>44452</v>
      </c>
      <c r="D7605" s="5">
        <f t="shared" si="38485"/>
        <v>987</v>
      </c>
      <c r="E7605" s="13">
        <f t="shared" si="38486"/>
        <v>2697.8571428571427</v>
      </c>
      <c r="F7605" s="13">
        <f t="shared" si="38487"/>
        <v>2757</v>
      </c>
      <c r="G7605" s="13">
        <f t="shared" si="38488"/>
        <v>5177.9906941812451</v>
      </c>
      <c r="H7605" s="5">
        <f t="shared" si="38015"/>
        <v>548</v>
      </c>
      <c r="I7605" s="5">
        <f t="shared" si="38015"/>
        <v>548</v>
      </c>
      <c r="J7605" s="8">
        <f t="shared" si="38489"/>
        <v>0.2936898896030824</v>
      </c>
      <c r="K7605" s="5">
        <f t="shared" si="38490"/>
        <v>2</v>
      </c>
      <c r="L7605" s="8">
        <f t="shared" si="38491"/>
        <v>12.285714285714286</v>
      </c>
      <c r="M7605" s="8">
        <f t="shared" si="38492"/>
        <v>97.871753596275298</v>
      </c>
      <c r="N7605">
        <v>928551</v>
      </c>
      <c r="O7605">
        <v>17551</v>
      </c>
    </row>
    <row r="7606" spans="1:15" customFormat="1" x14ac:dyDescent="0.2">
      <c r="A7606" s="5" t="s">
        <v>15</v>
      </c>
      <c r="B7606" s="13">
        <v>17932651</v>
      </c>
      <c r="C7606" s="6">
        <f t="shared" si="38036"/>
        <v>44453</v>
      </c>
      <c r="D7606" s="5">
        <f t="shared" ref="D7606:D7608" si="38493">N7606-N7605</f>
        <v>1890</v>
      </c>
      <c r="E7606" s="13">
        <f t="shared" ref="E7606:E7608" si="38494">SUM(D7600:D7606)/7</f>
        <v>2698.7142857142858</v>
      </c>
      <c r="F7606" s="13">
        <f t="shared" ref="F7606:F7608" si="38495">SUM(D7602:D7606)/5</f>
        <v>2307.6</v>
      </c>
      <c r="G7606" s="13">
        <f t="shared" ref="G7606:G7608" si="38496">N7606/(B7606/100000)</f>
        <v>5188.5301286463446</v>
      </c>
      <c r="H7606" s="5">
        <f t="shared" si="38015"/>
        <v>549</v>
      </c>
      <c r="I7606" s="5">
        <f t="shared" si="38015"/>
        <v>549</v>
      </c>
      <c r="J7606" s="8">
        <f t="shared" ref="J7606:J7608" si="38497">E7606/(SUM(N7599:N7605)/7)*100</f>
        <v>0.29292291356192307</v>
      </c>
      <c r="K7606" s="5">
        <f t="shared" ref="K7606:K7608" si="38498">O7606-O7605</f>
        <v>21</v>
      </c>
      <c r="L7606" s="8">
        <f t="shared" ref="L7606:L7608" si="38499">SUM(K7600:K7606)/7</f>
        <v>13</v>
      </c>
      <c r="M7606" s="8">
        <f t="shared" ref="M7606:M7608" si="38500">O7606/(B7606/100000)</f>
        <v>97.988858423665292</v>
      </c>
      <c r="N7606">
        <v>930441</v>
      </c>
      <c r="O7606">
        <v>17572</v>
      </c>
    </row>
    <row r="7607" spans="1:15" customFormat="1" x14ac:dyDescent="0.2">
      <c r="A7607" s="5" t="s">
        <v>15</v>
      </c>
      <c r="B7607" s="13">
        <v>17932651</v>
      </c>
      <c r="C7607" s="6">
        <f t="shared" si="38036"/>
        <v>44454</v>
      </c>
      <c r="D7607" s="5">
        <f t="shared" si="38493"/>
        <v>2700</v>
      </c>
      <c r="E7607" s="13">
        <f t="shared" si="38494"/>
        <v>2625</v>
      </c>
      <c r="F7607" s="13">
        <f t="shared" si="38495"/>
        <v>2135.6</v>
      </c>
      <c r="G7607" s="13">
        <f t="shared" si="38496"/>
        <v>5203.5864635964863</v>
      </c>
      <c r="H7607" s="5">
        <f t="shared" si="38015"/>
        <v>550</v>
      </c>
      <c r="I7607" s="5">
        <f t="shared" si="38015"/>
        <v>550</v>
      </c>
      <c r="J7607" s="8">
        <f t="shared" si="38497"/>
        <v>0.28408967926545775</v>
      </c>
      <c r="K7607" s="5">
        <f t="shared" si="38498"/>
        <v>22</v>
      </c>
      <c r="L7607" s="8">
        <f t="shared" si="38499"/>
        <v>13.428571428571429</v>
      </c>
      <c r="M7607" s="8">
        <f t="shared" si="38500"/>
        <v>98.111539671407186</v>
      </c>
      <c r="N7607">
        <v>933141</v>
      </c>
      <c r="O7607">
        <v>17594</v>
      </c>
    </row>
    <row r="7608" spans="1:15" customFormat="1" x14ac:dyDescent="0.2">
      <c r="A7608" s="5" t="s">
        <v>15</v>
      </c>
      <c r="B7608" s="13">
        <v>17932651</v>
      </c>
      <c r="C7608" s="6">
        <f t="shared" si="38036"/>
        <v>44455</v>
      </c>
      <c r="D7608" s="5">
        <f t="shared" si="38493"/>
        <v>2671</v>
      </c>
      <c r="E7608" s="13">
        <f t="shared" si="38494"/>
        <v>2415.5714285714284</v>
      </c>
      <c r="F7608" s="13">
        <f t="shared" si="38495"/>
        <v>2094.4</v>
      </c>
      <c r="G7608" s="13">
        <f t="shared" si="38496"/>
        <v>5218.481082356423</v>
      </c>
      <c r="H7608" s="5">
        <f t="shared" si="38015"/>
        <v>551</v>
      </c>
      <c r="I7608" s="5">
        <f t="shared" si="38015"/>
        <v>551</v>
      </c>
      <c r="J7608" s="8">
        <f t="shared" si="38497"/>
        <v>0.26068377188404729</v>
      </c>
      <c r="K7608" s="5">
        <f t="shared" si="38498"/>
        <v>11</v>
      </c>
      <c r="L7608" s="8">
        <f t="shared" si="38499"/>
        <v>12.285714285714286</v>
      </c>
      <c r="M7608" s="8">
        <f t="shared" si="38500"/>
        <v>98.172880295278148</v>
      </c>
      <c r="N7608">
        <v>935812</v>
      </c>
      <c r="O7608">
        <v>17605</v>
      </c>
    </row>
    <row r="7609" spans="1:15" customFormat="1" x14ac:dyDescent="0.2">
      <c r="A7609" s="5" t="s">
        <v>15</v>
      </c>
      <c r="B7609" s="13">
        <v>17932651</v>
      </c>
      <c r="C7609" s="6">
        <f t="shared" si="38036"/>
        <v>44456</v>
      </c>
      <c r="D7609" s="5">
        <f t="shared" ref="D7609" si="38501">N7609-N7608</f>
        <v>2228</v>
      </c>
      <c r="E7609" s="13">
        <f t="shared" ref="E7609" si="38502">SUM(D7603:D7609)/7</f>
        <v>2225.2857142857142</v>
      </c>
      <c r="F7609" s="13">
        <f t="shared" ref="F7609" si="38503">SUM(D7605:D7609)/5</f>
        <v>2095.1999999999998</v>
      </c>
      <c r="G7609" s="13">
        <f t="shared" ref="G7609" si="38504">N7609/(B7609/100000)</f>
        <v>5230.9053469004666</v>
      </c>
      <c r="H7609" s="5">
        <f t="shared" si="38015"/>
        <v>552</v>
      </c>
      <c r="I7609" s="5">
        <f t="shared" si="38015"/>
        <v>552</v>
      </c>
      <c r="J7609" s="8">
        <f t="shared" ref="J7609" si="38505">E7609/(SUM(N7602:N7608)/7)*100</f>
        <v>0.23952410710112015</v>
      </c>
      <c r="K7609" s="5">
        <f t="shared" ref="K7609" si="38506">O7609-O7608</f>
        <v>12</v>
      </c>
      <c r="L7609" s="8">
        <f t="shared" ref="L7609" si="38507">SUM(K7603:K7609)/7</f>
        <v>12.571428571428571</v>
      </c>
      <c r="M7609" s="8">
        <f t="shared" ref="M7609" si="38508">O7609/(B7609/100000)</f>
        <v>98.239797339500996</v>
      </c>
      <c r="N7609">
        <v>938040</v>
      </c>
      <c r="O7609">
        <v>17617</v>
      </c>
    </row>
    <row r="7610" spans="1:15" customFormat="1" x14ac:dyDescent="0.2">
      <c r="A7610" s="5" t="s">
        <v>15</v>
      </c>
      <c r="B7610" s="13">
        <v>17932651</v>
      </c>
      <c r="C7610" s="6">
        <f t="shared" si="38036"/>
        <v>44457</v>
      </c>
      <c r="D7610" s="5">
        <f t="shared" ref="D7610" si="38509">N7610-N7609</f>
        <v>2143</v>
      </c>
      <c r="E7610" s="13">
        <f t="shared" ref="E7610" si="38510">SUM(D7604:D7610)/7</f>
        <v>2120.4285714285716</v>
      </c>
      <c r="F7610" s="13">
        <f t="shared" ref="F7610" si="38511">SUM(D7606:D7610)/5</f>
        <v>2326.4</v>
      </c>
      <c r="G7610" s="13">
        <f t="shared" ref="G7610" si="38512">N7610/(B7610/100000)</f>
        <v>5242.8556157145977</v>
      </c>
      <c r="H7610" s="5">
        <f t="shared" si="38015"/>
        <v>553</v>
      </c>
      <c r="I7610" s="5">
        <f t="shared" si="38015"/>
        <v>553</v>
      </c>
      <c r="J7610" s="8">
        <f t="shared" ref="J7610" si="38513">E7610/(SUM(N7603:N7609)/7)*100</f>
        <v>0.22769217269998002</v>
      </c>
      <c r="K7610" s="5">
        <f t="shared" ref="K7610" si="38514">O7610-O7609</f>
        <v>10</v>
      </c>
      <c r="L7610" s="8">
        <f t="shared" ref="L7610" si="38515">SUM(K7604:K7610)/7</f>
        <v>11.142857142857142</v>
      </c>
      <c r="M7610" s="8">
        <f t="shared" ref="M7610" si="38516">O7610/(B7610/100000)</f>
        <v>98.295561543020042</v>
      </c>
      <c r="N7610">
        <v>940183</v>
      </c>
      <c r="O7610">
        <v>17627</v>
      </c>
    </row>
    <row r="7611" spans="1:15" customFormat="1" x14ac:dyDescent="0.2">
      <c r="A7611" s="5" t="s">
        <v>15</v>
      </c>
      <c r="B7611" s="13">
        <v>17932651</v>
      </c>
      <c r="C7611" s="6">
        <f t="shared" si="38036"/>
        <v>44458</v>
      </c>
      <c r="D7611" s="5">
        <f t="shared" ref="D7611" si="38517">N7611-N7610</f>
        <v>1591</v>
      </c>
      <c r="E7611" s="13">
        <f t="shared" ref="E7611" si="38518">SUM(D7605:D7611)/7</f>
        <v>2030</v>
      </c>
      <c r="F7611" s="13">
        <f t="shared" ref="F7611" si="38519">SUM(D7607:D7611)/5</f>
        <v>2266.6</v>
      </c>
      <c r="G7611" s="13">
        <f t="shared" ref="G7611" si="38520">N7611/(B7611/100000)</f>
        <v>5251.7277004944772</v>
      </c>
      <c r="H7611" s="5">
        <f t="shared" si="38015"/>
        <v>554</v>
      </c>
      <c r="I7611" s="5">
        <f t="shared" si="38015"/>
        <v>554</v>
      </c>
      <c r="J7611" s="8">
        <f t="shared" ref="J7611" si="38521">E7611/(SUM(N7604:N7610)/7)*100</f>
        <v>0.21748672887103421</v>
      </c>
      <c r="K7611" s="5">
        <f t="shared" ref="K7611" si="38522">O7611-O7610</f>
        <v>11</v>
      </c>
      <c r="L7611" s="8">
        <f t="shared" ref="L7611" si="38523">SUM(K7605:K7611)/7</f>
        <v>12.714285714285714</v>
      </c>
      <c r="M7611" s="8">
        <f t="shared" ref="M7611" si="38524">O7611/(B7611/100000)</f>
        <v>98.35690216689099</v>
      </c>
      <c r="N7611">
        <v>941774</v>
      </c>
      <c r="O7611">
        <v>17638</v>
      </c>
    </row>
    <row r="7612" spans="1:15" customFormat="1" x14ac:dyDescent="0.2">
      <c r="A7612" s="5" t="s">
        <v>15</v>
      </c>
      <c r="B7612" s="13">
        <v>17932651</v>
      </c>
      <c r="C7612" s="6">
        <f t="shared" si="38036"/>
        <v>44459</v>
      </c>
      <c r="D7612" s="5">
        <f t="shared" ref="D7612" si="38525">N7612-N7611</f>
        <v>739</v>
      </c>
      <c r="E7612" s="13">
        <f t="shared" ref="E7612" si="38526">SUM(D7606:D7612)/7</f>
        <v>1994.5714285714287</v>
      </c>
      <c r="F7612" s="13">
        <f t="shared" ref="F7612" si="38527">SUM(D7608:D7612)/5</f>
        <v>1874.4</v>
      </c>
      <c r="G7612" s="13">
        <f t="shared" ref="G7612" si="38528">N7612/(B7612/100000)</f>
        <v>5255.8486751345354</v>
      </c>
      <c r="H7612" s="5">
        <f t="shared" si="38015"/>
        <v>555</v>
      </c>
      <c r="I7612" s="5">
        <f t="shared" si="38015"/>
        <v>555</v>
      </c>
      <c r="J7612" s="8">
        <f t="shared" ref="J7612" si="38529">E7612/(SUM(N7605:N7611)/7)*100</f>
        <v>0.21322730103595908</v>
      </c>
      <c r="K7612" s="5">
        <f t="shared" ref="K7612" si="38530">O7612-O7611</f>
        <v>0</v>
      </c>
      <c r="L7612" s="8">
        <f t="shared" ref="L7612" si="38531">SUM(K7606:K7612)/7</f>
        <v>12.428571428571429</v>
      </c>
      <c r="M7612" s="8">
        <f t="shared" ref="M7612" si="38532">O7612/(B7612/100000)</f>
        <v>98.35690216689099</v>
      </c>
      <c r="N7612">
        <v>942513</v>
      </c>
      <c r="O7612">
        <v>17638</v>
      </c>
    </row>
    <row r="7613" spans="1:15" customFormat="1" x14ac:dyDescent="0.2">
      <c r="A7613" s="5" t="s">
        <v>15</v>
      </c>
      <c r="B7613" s="13">
        <v>17932651</v>
      </c>
      <c r="C7613" s="6">
        <f t="shared" si="38036"/>
        <v>44460</v>
      </c>
      <c r="D7613" s="5">
        <f t="shared" ref="D7613" si="38533">N7613-N7612</f>
        <v>1057</v>
      </c>
      <c r="E7613" s="13">
        <f t="shared" ref="E7613" si="38534">SUM(D7607:D7613)/7</f>
        <v>1875.5714285714287</v>
      </c>
      <c r="F7613" s="13">
        <f t="shared" ref="F7613" si="38535">SUM(D7609:D7613)/5</f>
        <v>1551.6</v>
      </c>
      <c r="G7613" s="13">
        <f t="shared" ref="G7613" si="38536">N7613/(B7613/100000)</f>
        <v>5261.7429514464984</v>
      </c>
      <c r="H7613" s="5">
        <f t="shared" si="38015"/>
        <v>556</v>
      </c>
      <c r="I7613" s="5">
        <f t="shared" si="38015"/>
        <v>556</v>
      </c>
      <c r="J7613" s="8">
        <f t="shared" ref="J7613" si="38537">E7613/(SUM(N7606:N7612)/7)*100</f>
        <v>0.20007912337638589</v>
      </c>
      <c r="K7613" s="5">
        <f t="shared" ref="K7613" si="38538">O7613-O7612</f>
        <v>21</v>
      </c>
      <c r="L7613" s="8">
        <f t="shared" ref="L7613" si="38539">SUM(K7607:K7613)/7</f>
        <v>12.428571428571429</v>
      </c>
      <c r="M7613" s="8">
        <f t="shared" ref="M7613" si="38540">O7613/(B7613/100000)</f>
        <v>98.474006994280984</v>
      </c>
      <c r="N7613">
        <v>943570</v>
      </c>
      <c r="O7613">
        <v>17659</v>
      </c>
    </row>
    <row r="7614" spans="1:15" customFormat="1" x14ac:dyDescent="0.2">
      <c r="A7614" s="5" t="s">
        <v>15</v>
      </c>
      <c r="B7614" s="13">
        <v>17932651</v>
      </c>
      <c r="C7614" s="6">
        <f t="shared" si="38036"/>
        <v>44461</v>
      </c>
      <c r="D7614" s="5">
        <f t="shared" ref="D7614" si="38541">N7614-N7613</f>
        <v>2095</v>
      </c>
      <c r="E7614" s="13">
        <f t="shared" ref="E7614" si="38542">SUM(D7608:D7614)/7</f>
        <v>1789.1428571428571</v>
      </c>
      <c r="F7614" s="13">
        <f t="shared" ref="F7614" si="38543">SUM(D7610:D7614)/5</f>
        <v>1525</v>
      </c>
      <c r="G7614" s="13">
        <f t="shared" ref="G7614" si="38544">N7614/(B7614/100000)</f>
        <v>5273.4255520837378</v>
      </c>
      <c r="H7614" s="5">
        <f t="shared" si="38015"/>
        <v>557</v>
      </c>
      <c r="I7614" s="5">
        <f t="shared" si="38015"/>
        <v>557</v>
      </c>
      <c r="J7614" s="8">
        <f t="shared" ref="J7614" si="38545">E7614/(SUM(N7607:N7613)/7)*100</f>
        <v>0.19047813144055703</v>
      </c>
      <c r="K7614" s="5">
        <f t="shared" ref="K7614" si="38546">O7614-O7613</f>
        <v>18</v>
      </c>
      <c r="L7614" s="8">
        <f t="shared" ref="L7614" si="38547">SUM(K7608:K7614)/7</f>
        <v>11.857142857142858</v>
      </c>
      <c r="M7614" s="8">
        <f t="shared" ref="M7614" si="38548">O7614/(B7614/100000)</f>
        <v>98.574382560615263</v>
      </c>
      <c r="N7614">
        <v>945665</v>
      </c>
      <c r="O7614">
        <v>17677</v>
      </c>
    </row>
    <row r="7615" spans="1:15" customFormat="1" x14ac:dyDescent="0.2">
      <c r="A7615" s="5" t="s">
        <v>15</v>
      </c>
      <c r="B7615" s="13">
        <v>17932651</v>
      </c>
      <c r="C7615" s="6">
        <f t="shared" si="38036"/>
        <v>44462</v>
      </c>
      <c r="D7615" s="5">
        <f t="shared" ref="D7615:D7616" si="38549">N7615-N7614</f>
        <v>2178</v>
      </c>
      <c r="E7615" s="13">
        <f t="shared" ref="E7615:E7616" si="38550">SUM(D7609:D7615)/7</f>
        <v>1718.7142857142858</v>
      </c>
      <c r="F7615" s="13">
        <f t="shared" ref="F7615:F7616" si="38551">SUM(D7611:D7615)/5</f>
        <v>1532</v>
      </c>
      <c r="G7615" s="13">
        <f t="shared" ref="G7615:G7616" si="38552">N7615/(B7615/100000)</f>
        <v>5285.5709956101855</v>
      </c>
      <c r="H7615" s="5">
        <f t="shared" si="38015"/>
        <v>558</v>
      </c>
      <c r="I7615" s="5">
        <f t="shared" si="38015"/>
        <v>558</v>
      </c>
      <c r="J7615" s="8">
        <f t="shared" ref="J7615:J7616" si="38553">E7615/(SUM(N7608:N7614)/7)*100</f>
        <v>0.1826321958200893</v>
      </c>
      <c r="K7615" s="5">
        <f t="shared" ref="K7615:K7616" si="38554">O7615-O7614</f>
        <v>17</v>
      </c>
      <c r="L7615" s="8">
        <f t="shared" ref="L7615:L7616" si="38555">SUM(K7609:K7615)/7</f>
        <v>12.714285714285714</v>
      </c>
      <c r="M7615" s="8">
        <f t="shared" ref="M7615:M7616" si="38556">O7615/(B7615/100000)</f>
        <v>98.669181706597641</v>
      </c>
      <c r="N7615">
        <v>947843</v>
      </c>
      <c r="O7615">
        <v>17694</v>
      </c>
    </row>
    <row r="7616" spans="1:15" customFormat="1" x14ac:dyDescent="0.2">
      <c r="A7616" s="5" t="s">
        <v>15</v>
      </c>
      <c r="B7616" s="13">
        <v>17932651</v>
      </c>
      <c r="C7616" s="6">
        <f t="shared" si="38036"/>
        <v>44463</v>
      </c>
      <c r="D7616" s="5">
        <f t="shared" si="38549"/>
        <v>1749</v>
      </c>
      <c r="E7616" s="13">
        <f t="shared" si="38550"/>
        <v>1650.2857142857142</v>
      </c>
      <c r="F7616" s="13">
        <f t="shared" si="38551"/>
        <v>1563.6</v>
      </c>
      <c r="G7616" s="13">
        <f t="shared" si="38552"/>
        <v>5295.3241548056667</v>
      </c>
      <c r="H7616" s="5">
        <f t="shared" si="38015"/>
        <v>559</v>
      </c>
      <c r="I7616" s="5">
        <f t="shared" si="38015"/>
        <v>559</v>
      </c>
      <c r="J7616" s="8">
        <f t="shared" si="38553"/>
        <v>0.17504122984646919</v>
      </c>
      <c r="K7616" s="5">
        <f t="shared" si="38554"/>
        <v>22</v>
      </c>
      <c r="L7616" s="8">
        <f t="shared" si="38555"/>
        <v>14.142857142857142</v>
      </c>
      <c r="M7616" s="8">
        <f t="shared" si="38556"/>
        <v>98.791862954339535</v>
      </c>
      <c r="N7616">
        <v>949592</v>
      </c>
      <c r="O7616">
        <v>17716</v>
      </c>
    </row>
    <row r="7617" spans="1:15" customFormat="1" x14ac:dyDescent="0.2">
      <c r="A7617" s="5" t="s">
        <v>15</v>
      </c>
      <c r="B7617" s="13">
        <v>17932651</v>
      </c>
      <c r="C7617" s="6">
        <f t="shared" si="38036"/>
        <v>44464</v>
      </c>
      <c r="D7617" s="5">
        <f t="shared" ref="D7617" si="38557">N7617-N7616</f>
        <v>1529</v>
      </c>
      <c r="E7617" s="13">
        <f t="shared" ref="E7617" si="38558">SUM(D7611:D7617)/7</f>
        <v>1562.5714285714287</v>
      </c>
      <c r="F7617" s="13">
        <f t="shared" ref="F7617" si="38559">SUM(D7613:D7617)/5</f>
        <v>1721.6</v>
      </c>
      <c r="G7617" s="13">
        <f t="shared" ref="G7617" si="38560">N7617/(B7617/100000)</f>
        <v>5303.8505015237288</v>
      </c>
      <c r="H7617" s="5">
        <f t="shared" si="38015"/>
        <v>560</v>
      </c>
      <c r="I7617" s="5">
        <f t="shared" si="38015"/>
        <v>560</v>
      </c>
      <c r="J7617" s="8">
        <f t="shared" ref="J7617" si="38561">E7617/(SUM(N7610:N7616)/7)*100</f>
        <v>0.16544801652967567</v>
      </c>
      <c r="K7617" s="5">
        <f t="shared" ref="K7617" si="38562">O7617-O7616</f>
        <v>25</v>
      </c>
      <c r="L7617" s="8">
        <f t="shared" ref="L7617" si="38563">SUM(K7611:K7617)/7</f>
        <v>16.285714285714285</v>
      </c>
      <c r="M7617" s="8">
        <f t="shared" ref="M7617" si="38564">O7617/(B7617/100000)</f>
        <v>98.931273463137146</v>
      </c>
      <c r="N7617">
        <v>951121</v>
      </c>
      <c r="O7617">
        <v>17741</v>
      </c>
    </row>
    <row r="7618" spans="1:15" customFormat="1" x14ac:dyDescent="0.2">
      <c r="A7618" s="5" t="s">
        <v>15</v>
      </c>
      <c r="B7618" s="13">
        <v>17932651</v>
      </c>
      <c r="C7618" s="6">
        <f t="shared" si="38036"/>
        <v>44465</v>
      </c>
      <c r="D7618" s="5">
        <f t="shared" ref="D7618" si="38565">N7618-N7617</f>
        <v>1482</v>
      </c>
      <c r="E7618" s="13">
        <f t="shared" ref="E7618" si="38566">SUM(D7612:D7618)/7</f>
        <v>1547</v>
      </c>
      <c r="F7618" s="13">
        <f t="shared" ref="F7618" si="38567">SUM(D7614:D7618)/5</f>
        <v>1806.6</v>
      </c>
      <c r="G7618" s="13">
        <f t="shared" ref="G7618" si="38568">N7618/(B7618/100000)</f>
        <v>5312.1147564852508</v>
      </c>
      <c r="H7618" s="5">
        <f t="shared" si="38015"/>
        <v>561</v>
      </c>
      <c r="I7618" s="5">
        <f t="shared" si="38015"/>
        <v>561</v>
      </c>
      <c r="J7618" s="8">
        <f t="shared" ref="J7618" si="38569">E7618/(SUM(N7611:N7617)/7)*100</f>
        <v>0.16352872919950506</v>
      </c>
      <c r="K7618" s="5">
        <f t="shared" ref="K7618" si="38570">O7618-O7617</f>
        <v>3</v>
      </c>
      <c r="L7618" s="8">
        <f t="shared" ref="L7618" si="38571">SUM(K7612:K7618)/7</f>
        <v>15.142857142857142</v>
      </c>
      <c r="M7618" s="8">
        <f t="shared" ref="M7618" si="38572">O7618/(B7618/100000)</f>
        <v>98.948002724192861</v>
      </c>
      <c r="N7618">
        <v>952603</v>
      </c>
      <c r="O7618">
        <v>17744</v>
      </c>
    </row>
    <row r="7619" spans="1:15" customFormat="1" x14ac:dyDescent="0.2">
      <c r="A7619" s="5" t="s">
        <v>15</v>
      </c>
      <c r="B7619" s="13">
        <v>17932651</v>
      </c>
      <c r="C7619" s="6">
        <f t="shared" si="38036"/>
        <v>44466</v>
      </c>
      <c r="D7619" s="5">
        <f t="shared" ref="D7619" si="38573">N7619-N7618</f>
        <v>512</v>
      </c>
      <c r="E7619" s="13">
        <f t="shared" ref="E7619" si="38574">SUM(D7613:D7619)/7</f>
        <v>1514.5714285714287</v>
      </c>
      <c r="F7619" s="13">
        <f t="shared" ref="F7619" si="38575">SUM(D7615:D7619)/5</f>
        <v>1490</v>
      </c>
      <c r="G7619" s="13">
        <f t="shared" ref="G7619" si="38576">N7619/(B7619/100000)</f>
        <v>5314.9698837054257</v>
      </c>
      <c r="H7619" s="5">
        <f t="shared" si="38015"/>
        <v>562</v>
      </c>
      <c r="I7619" s="5">
        <f t="shared" si="38015"/>
        <v>562</v>
      </c>
      <c r="J7619" s="8">
        <f t="shared" ref="J7619" si="38577">E7619/(SUM(N7612:N7618)/7)*100</f>
        <v>0.15983941882495867</v>
      </c>
      <c r="K7619" s="5">
        <f t="shared" ref="K7619" si="38578">O7619-O7618</f>
        <v>2</v>
      </c>
      <c r="L7619" s="8">
        <f t="shared" ref="L7619" si="38579">SUM(K7613:K7619)/7</f>
        <v>15.428571428571429</v>
      </c>
      <c r="M7619" s="8">
        <f t="shared" ref="M7619" si="38580">O7619/(B7619/100000)</f>
        <v>98.959155564896676</v>
      </c>
      <c r="N7619">
        <v>953115</v>
      </c>
      <c r="O7619">
        <v>17746</v>
      </c>
    </row>
    <row r="7620" spans="1:15" customFormat="1" x14ac:dyDescent="0.2">
      <c r="A7620" s="5" t="s">
        <v>15</v>
      </c>
      <c r="B7620" s="13">
        <v>17932651</v>
      </c>
      <c r="C7620" s="6">
        <f t="shared" si="38036"/>
        <v>44467</v>
      </c>
      <c r="D7620" s="5">
        <f t="shared" ref="D7620" si="38581">N7620-N7619</f>
        <v>871</v>
      </c>
      <c r="E7620" s="13">
        <f t="shared" ref="E7620" si="38582">SUM(D7614:D7620)/7</f>
        <v>1488</v>
      </c>
      <c r="F7620" s="13">
        <f t="shared" ref="F7620" si="38583">SUM(D7616:D7620)/5</f>
        <v>1228.5999999999999</v>
      </c>
      <c r="G7620" s="13">
        <f t="shared" ref="G7620" si="38584">N7620/(B7620/100000)</f>
        <v>5319.8269458319346</v>
      </c>
      <c r="H7620" s="5">
        <f t="shared" si="38015"/>
        <v>563</v>
      </c>
      <c r="I7620" s="5">
        <f t="shared" si="38015"/>
        <v>563</v>
      </c>
      <c r="J7620" s="8">
        <f t="shared" ref="J7620" si="38585">E7620/(SUM(N7613:N7619)/7)*100</f>
        <v>0.15678461487746911</v>
      </c>
      <c r="K7620" s="5">
        <f t="shared" ref="K7620" si="38586">O7620-O7619</f>
        <v>34</v>
      </c>
      <c r="L7620" s="8">
        <f t="shared" ref="L7620" si="38587">SUM(K7614:K7620)/7</f>
        <v>17.285714285714285</v>
      </c>
      <c r="M7620" s="8">
        <f t="shared" ref="M7620" si="38588">O7620/(B7620/100000)</f>
        <v>99.148753856861418</v>
      </c>
      <c r="N7620">
        <v>953986</v>
      </c>
      <c r="O7620">
        <v>17780</v>
      </c>
    </row>
    <row r="7621" spans="1:15" customFormat="1" x14ac:dyDescent="0.2">
      <c r="A7621" s="5" t="s">
        <v>15</v>
      </c>
      <c r="B7621" s="13">
        <v>17932651</v>
      </c>
      <c r="C7621" s="6">
        <f t="shared" si="38036"/>
        <v>44468</v>
      </c>
      <c r="D7621" s="5">
        <f t="shared" ref="D7621" si="38589">N7621-N7620</f>
        <v>1841</v>
      </c>
      <c r="E7621" s="13">
        <f t="shared" ref="E7621" si="38590">SUM(D7615:D7621)/7</f>
        <v>1451.7142857142858</v>
      </c>
      <c r="F7621" s="13">
        <f t="shared" ref="F7621" si="38591">SUM(D7617:D7621)/5</f>
        <v>1247</v>
      </c>
      <c r="G7621" s="13">
        <f t="shared" ref="G7621" si="38592">N7621/(B7621/100000)</f>
        <v>5330.0931356997908</v>
      </c>
      <c r="H7621" s="5">
        <f t="shared" si="38015"/>
        <v>564</v>
      </c>
      <c r="I7621" s="5">
        <f t="shared" si="38015"/>
        <v>564</v>
      </c>
      <c r="J7621" s="8">
        <f t="shared" ref="J7621" si="38593">E7621/(SUM(N7614:N7620)/7)*100</f>
        <v>0.15272188971171149</v>
      </c>
      <c r="K7621" s="5">
        <f t="shared" ref="K7621" si="38594">O7621-O7620</f>
        <v>22</v>
      </c>
      <c r="L7621" s="8">
        <f t="shared" ref="L7621" si="38595">SUM(K7615:K7621)/7</f>
        <v>17.857142857142858</v>
      </c>
      <c r="M7621" s="8">
        <f t="shared" ref="M7621" si="38596">O7621/(B7621/100000)</f>
        <v>99.271435104603327</v>
      </c>
      <c r="N7621">
        <v>955827</v>
      </c>
      <c r="O7621">
        <v>17802</v>
      </c>
    </row>
    <row r="7622" spans="1:15" customFormat="1" x14ac:dyDescent="0.2">
      <c r="A7622" s="5" t="s">
        <v>15</v>
      </c>
      <c r="B7622" s="13">
        <v>17932651</v>
      </c>
      <c r="C7622" s="6">
        <f t="shared" si="38036"/>
        <v>44469</v>
      </c>
      <c r="D7622" s="5">
        <f t="shared" ref="D7622" si="38597">N7622-N7621</f>
        <v>2516</v>
      </c>
      <c r="E7622" s="13">
        <f t="shared" ref="E7622" si="38598">SUM(D7616:D7622)/7</f>
        <v>1500</v>
      </c>
      <c r="F7622" s="13">
        <f t="shared" ref="F7622" si="38599">SUM(D7618:D7622)/5</f>
        <v>1444.4</v>
      </c>
      <c r="G7622" s="13">
        <f t="shared" ref="G7622" si="38600">N7622/(B7622/100000)</f>
        <v>5344.1234093051826</v>
      </c>
      <c r="H7622" s="5">
        <f t="shared" si="38015"/>
        <v>565</v>
      </c>
      <c r="I7622" s="5">
        <f t="shared" si="38015"/>
        <v>565</v>
      </c>
      <c r="J7622" s="8">
        <f t="shared" ref="J7622" si="38601">E7622/(SUM(N7615:N7621)/7)*100</f>
        <v>0.15756096821665144</v>
      </c>
      <c r="K7622" s="5">
        <f t="shared" ref="K7622" si="38602">O7622-O7621</f>
        <v>11</v>
      </c>
      <c r="L7622" s="8">
        <f t="shared" ref="L7622" si="38603">SUM(K7616:K7622)/7</f>
        <v>17</v>
      </c>
      <c r="M7622" s="8">
        <f t="shared" ref="M7622" si="38604">O7622/(B7622/100000)</f>
        <v>99.332775728474275</v>
      </c>
      <c r="N7622">
        <v>958343</v>
      </c>
      <c r="O7622">
        <v>17813</v>
      </c>
    </row>
    <row r="7623" spans="1:15" customFormat="1" x14ac:dyDescent="0.2">
      <c r="A7623" s="5" t="s">
        <v>15</v>
      </c>
      <c r="B7623" s="13">
        <v>17932651</v>
      </c>
      <c r="C7623" s="6">
        <f t="shared" si="38036"/>
        <v>44470</v>
      </c>
      <c r="D7623" s="5">
        <f t="shared" ref="D7623" si="38605">N7623-N7622</f>
        <v>1760</v>
      </c>
      <c r="E7623" s="13">
        <f t="shared" ref="E7623" si="38606">SUM(D7617:D7623)/7</f>
        <v>1501.5714285714287</v>
      </c>
      <c r="F7623" s="13">
        <f t="shared" ref="F7623" si="38607">SUM(D7619:D7623)/5</f>
        <v>1500</v>
      </c>
      <c r="G7623" s="13">
        <f t="shared" ref="G7623" si="38608">N7623/(B7623/100000)</f>
        <v>5353.9379091245346</v>
      </c>
      <c r="H7623" s="5">
        <f t="shared" si="38015"/>
        <v>566</v>
      </c>
      <c r="I7623" s="5">
        <f t="shared" si="38015"/>
        <v>566</v>
      </c>
      <c r="J7623" s="8">
        <f t="shared" ref="J7623" si="38609">E7623/(SUM(N7616:N7622)/7)*100</f>
        <v>0.1574779083709599</v>
      </c>
      <c r="K7623" s="5">
        <f t="shared" ref="K7623" si="38610">O7623-O7622</f>
        <v>20</v>
      </c>
      <c r="L7623" s="8">
        <f t="shared" ref="L7623" si="38611">SUM(K7617:K7623)/7</f>
        <v>16.714285714285715</v>
      </c>
      <c r="M7623" s="8">
        <f t="shared" ref="M7623" si="38612">O7623/(B7623/100000)</f>
        <v>99.444304135512354</v>
      </c>
      <c r="N7623">
        <v>960103</v>
      </c>
      <c r="O7623">
        <v>17833</v>
      </c>
    </row>
    <row r="7624" spans="1:15" customFormat="1" x14ac:dyDescent="0.2">
      <c r="A7624" s="5" t="s">
        <v>15</v>
      </c>
      <c r="B7624" s="13">
        <v>17932651</v>
      </c>
      <c r="C7624" s="6">
        <f t="shared" si="38036"/>
        <v>44471</v>
      </c>
      <c r="D7624" s="5">
        <f t="shared" ref="D7624" si="38613">N7624-N7623</f>
        <v>1424</v>
      </c>
      <c r="E7624" s="13">
        <f t="shared" ref="E7624" si="38614">SUM(D7618:D7624)/7</f>
        <v>1486.5714285714287</v>
      </c>
      <c r="F7624" s="13">
        <f t="shared" ref="F7624" si="38615">SUM(D7620:D7624)/5</f>
        <v>1682.4</v>
      </c>
      <c r="G7624" s="13">
        <f t="shared" ref="G7624" si="38616">N7624/(B7624/100000)</f>
        <v>5361.8787317056467</v>
      </c>
      <c r="H7624" s="5">
        <f t="shared" si="38015"/>
        <v>567</v>
      </c>
      <c r="I7624" s="5">
        <f t="shared" si="38015"/>
        <v>567</v>
      </c>
      <c r="J7624" s="8">
        <f t="shared" ref="J7624" si="38617">E7624/(SUM(N7617:N7623)/7)*100</f>
        <v>0.1556596477718053</v>
      </c>
      <c r="K7624" s="5">
        <f t="shared" ref="K7624" si="38618">O7624-O7623</f>
        <v>18</v>
      </c>
      <c r="L7624" s="8">
        <f t="shared" ref="L7624" si="38619">SUM(K7618:K7624)/7</f>
        <v>15.714285714285714</v>
      </c>
      <c r="M7624" s="8">
        <f t="shared" ref="M7624" si="38620">O7624/(B7624/100000)</f>
        <v>99.544679701846647</v>
      </c>
      <c r="N7624">
        <v>961527</v>
      </c>
      <c r="O7624">
        <v>17851</v>
      </c>
    </row>
    <row r="7625" spans="1:15" customFormat="1" x14ac:dyDescent="0.2">
      <c r="A7625" s="5" t="s">
        <v>15</v>
      </c>
      <c r="B7625" s="13">
        <v>17932651</v>
      </c>
      <c r="C7625" s="6">
        <f t="shared" si="38036"/>
        <v>44472</v>
      </c>
      <c r="D7625" s="5">
        <f t="shared" ref="D7625:D7626" si="38621">N7625-N7624</f>
        <v>1298</v>
      </c>
      <c r="E7625" s="13">
        <f t="shared" ref="E7625:E7626" si="38622">SUM(D7619:D7625)/7</f>
        <v>1460.2857142857142</v>
      </c>
      <c r="F7625" s="13">
        <f t="shared" ref="F7625:F7626" si="38623">SUM(D7621:D7625)/5</f>
        <v>1767.8</v>
      </c>
      <c r="G7625" s="13">
        <f t="shared" ref="G7625:G7626" si="38624">N7625/(B7625/100000)</f>
        <v>5369.1169253224189</v>
      </c>
      <c r="H7625" s="5">
        <f t="shared" si="38015"/>
        <v>568</v>
      </c>
      <c r="I7625" s="5">
        <f t="shared" si="38015"/>
        <v>568</v>
      </c>
      <c r="J7625" s="8">
        <f t="shared" ref="J7625:J7626" si="38625">E7625/(SUM(N7618:N7624)/7)*100</f>
        <v>0.15266961232492729</v>
      </c>
      <c r="K7625" s="5">
        <f t="shared" ref="K7625:K7626" si="38626">O7625-O7624</f>
        <v>0</v>
      </c>
      <c r="L7625" s="8">
        <f t="shared" ref="L7625:L7626" si="38627">SUM(K7619:K7625)/7</f>
        <v>15.285714285714286</v>
      </c>
      <c r="M7625" s="8">
        <f t="shared" ref="M7625:M7626" si="38628">O7625/(B7625/100000)</f>
        <v>99.544679701846647</v>
      </c>
      <c r="N7625">
        <v>962825</v>
      </c>
      <c r="O7625">
        <v>17851</v>
      </c>
    </row>
    <row r="7626" spans="1:15" customFormat="1" x14ac:dyDescent="0.2">
      <c r="A7626" t="s">
        <v>15</v>
      </c>
      <c r="B7626" s="2">
        <v>17932651</v>
      </c>
      <c r="C7626" s="1">
        <f t="shared" ref="C7626:C7713" si="38629">C7625+1</f>
        <v>44473</v>
      </c>
      <c r="D7626">
        <f t="shared" si="38621"/>
        <v>341</v>
      </c>
      <c r="E7626" s="2">
        <f t="shared" si="38622"/>
        <v>1435.8571428571429</v>
      </c>
      <c r="F7626" s="2">
        <f t="shared" si="38623"/>
        <v>1467.8</v>
      </c>
      <c r="G7626" s="2">
        <f t="shared" si="38624"/>
        <v>5371.0184846624179</v>
      </c>
      <c r="H7626">
        <f t="shared" ref="H7626:I7668" si="38630">H7625+1</f>
        <v>569</v>
      </c>
      <c r="I7626">
        <f t="shared" si="38630"/>
        <v>569</v>
      </c>
      <c r="J7626" s="3">
        <f t="shared" si="38625"/>
        <v>0.14988682806306133</v>
      </c>
      <c r="K7626">
        <f t="shared" si="38626"/>
        <v>1</v>
      </c>
      <c r="L7626" s="3">
        <f t="shared" si="38627"/>
        <v>15.142857142857142</v>
      </c>
      <c r="M7626" s="3">
        <f t="shared" si="38628"/>
        <v>99.550256122198547</v>
      </c>
      <c r="N7626">
        <v>963166</v>
      </c>
      <c r="O7626">
        <v>17852</v>
      </c>
    </row>
    <row r="7627" spans="1:15" customFormat="1" x14ac:dyDescent="0.2">
      <c r="A7627" t="s">
        <v>15</v>
      </c>
      <c r="B7627" s="2">
        <v>17932651</v>
      </c>
      <c r="C7627" s="1">
        <f t="shared" si="38629"/>
        <v>44474</v>
      </c>
      <c r="D7627">
        <f t="shared" ref="D7627" si="38631">N7627-N7626</f>
        <v>740</v>
      </c>
      <c r="E7627" s="2">
        <f t="shared" ref="E7627" si="38632">SUM(D7621:D7627)/7</f>
        <v>1417.1428571428571</v>
      </c>
      <c r="F7627" s="2">
        <f t="shared" ref="F7627" si="38633">SUM(D7623:D7627)/5</f>
        <v>1112.5999999999999</v>
      </c>
      <c r="G7627" s="2">
        <f t="shared" ref="G7627" si="38634">N7627/(B7627/100000)</f>
        <v>5375.1450357228268</v>
      </c>
      <c r="H7627">
        <f t="shared" si="38630"/>
        <v>570</v>
      </c>
      <c r="I7627">
        <f t="shared" si="38630"/>
        <v>570</v>
      </c>
      <c r="J7627" s="3">
        <f t="shared" ref="J7627" si="38635">E7627/(SUM(N7620:N7626)/7)*100</f>
        <v>0.14771187310120631</v>
      </c>
      <c r="K7627">
        <f t="shared" ref="K7627" si="38636">O7627-O7626</f>
        <v>15</v>
      </c>
      <c r="L7627" s="3">
        <f t="shared" ref="L7627" si="38637">SUM(K7621:K7627)/7</f>
        <v>12.428571428571429</v>
      </c>
      <c r="M7627" s="3">
        <f t="shared" ref="M7627" si="38638">O7627/(B7627/100000)</f>
        <v>99.633902427477111</v>
      </c>
      <c r="N7627">
        <v>963906</v>
      </c>
      <c r="O7627">
        <v>17867</v>
      </c>
    </row>
    <row r="7628" spans="1:15" customFormat="1" x14ac:dyDescent="0.2">
      <c r="A7628" t="s">
        <v>15</v>
      </c>
      <c r="B7628" s="2">
        <v>17932651</v>
      </c>
      <c r="C7628" s="1">
        <f t="shared" si="38629"/>
        <v>44475</v>
      </c>
      <c r="D7628">
        <f t="shared" ref="D7628" si="38639">N7628-N7627</f>
        <v>1910</v>
      </c>
      <c r="E7628" s="2">
        <f t="shared" ref="E7628" si="38640">SUM(D7622:D7628)/7</f>
        <v>1427</v>
      </c>
      <c r="F7628" s="2">
        <f t="shared" ref="F7628" si="38641">SUM(D7624:D7628)/5</f>
        <v>1142.5999999999999</v>
      </c>
      <c r="G7628" s="2">
        <f t="shared" ref="G7628" si="38642">N7628/(B7628/100000)</f>
        <v>5385.7959985949647</v>
      </c>
      <c r="H7628">
        <f t="shared" si="38630"/>
        <v>571</v>
      </c>
      <c r="I7628">
        <f t="shared" si="38630"/>
        <v>571</v>
      </c>
      <c r="J7628" s="3">
        <f t="shared" ref="J7628" si="38643">E7628/(SUM(N7621:N7627)/7)*100</f>
        <v>0.14851992291653934</v>
      </c>
      <c r="K7628">
        <f t="shared" ref="K7628" si="38644">O7628-O7627</f>
        <v>19</v>
      </c>
      <c r="L7628" s="3">
        <f t="shared" ref="L7628" si="38645">SUM(K7622:K7628)/7</f>
        <v>12</v>
      </c>
      <c r="M7628" s="3">
        <f t="shared" ref="M7628" si="38646">O7628/(B7628/100000)</f>
        <v>99.739854414163304</v>
      </c>
      <c r="N7628">
        <v>965816</v>
      </c>
      <c r="O7628">
        <v>17886</v>
      </c>
    </row>
    <row r="7629" spans="1:15" customFormat="1" x14ac:dyDescent="0.2">
      <c r="A7629" t="s">
        <v>15</v>
      </c>
      <c r="B7629" s="2">
        <v>17932651</v>
      </c>
      <c r="C7629" s="1">
        <f t="shared" si="38629"/>
        <v>44476</v>
      </c>
      <c r="D7629">
        <f t="shared" ref="D7629" si="38647">N7629-N7628</f>
        <v>1963</v>
      </c>
      <c r="E7629" s="2">
        <f t="shared" ref="E7629" si="38648">SUM(D7623:D7629)/7</f>
        <v>1348</v>
      </c>
      <c r="F7629" s="2">
        <f t="shared" ref="F7629" si="38649">SUM(D7625:D7629)/5</f>
        <v>1250.4000000000001</v>
      </c>
      <c r="G7629" s="2">
        <f t="shared" ref="G7629" si="38650">N7629/(B7629/100000)</f>
        <v>5396.7425117457533</v>
      </c>
      <c r="H7629">
        <f t="shared" si="38630"/>
        <v>572</v>
      </c>
      <c r="I7629">
        <f t="shared" si="38630"/>
        <v>572</v>
      </c>
      <c r="J7629" s="3">
        <f t="shared" ref="J7629" si="38651">E7629/(SUM(N7622:N7628)/7)*100</f>
        <v>0.14008966569997475</v>
      </c>
      <c r="K7629">
        <f t="shared" ref="K7629" si="38652">O7629-O7628</f>
        <v>11</v>
      </c>
      <c r="L7629" s="3">
        <f t="shared" ref="L7629" si="38653">SUM(K7623:K7629)/7</f>
        <v>12</v>
      </c>
      <c r="M7629" s="3">
        <f t="shared" ref="M7629" si="38654">O7629/(B7629/100000)</f>
        <v>99.801195038034251</v>
      </c>
      <c r="N7629">
        <v>967779</v>
      </c>
      <c r="O7629">
        <v>17897</v>
      </c>
    </row>
    <row r="7630" spans="1:15" customFormat="1" x14ac:dyDescent="0.2">
      <c r="A7630" t="s">
        <v>15</v>
      </c>
      <c r="B7630" s="2">
        <v>17932651</v>
      </c>
      <c r="C7630" s="1">
        <f t="shared" si="38629"/>
        <v>44477</v>
      </c>
      <c r="D7630">
        <f t="shared" ref="D7630" si="38655">N7630-N7629</f>
        <v>1775</v>
      </c>
      <c r="E7630" s="2">
        <f t="shared" ref="E7630" si="38656">SUM(D7624:D7630)/7</f>
        <v>1350.1428571428571</v>
      </c>
      <c r="F7630" s="2">
        <f t="shared" ref="F7630" si="38657">SUM(D7626:D7630)/5</f>
        <v>1345.8</v>
      </c>
      <c r="G7630" s="2">
        <f t="shared" ref="G7630" si="38658">N7630/(B7630/100000)</f>
        <v>5406.6406578703836</v>
      </c>
      <c r="H7630">
        <f t="shared" si="38630"/>
        <v>573</v>
      </c>
      <c r="I7630">
        <f t="shared" si="38630"/>
        <v>573</v>
      </c>
      <c r="J7630" s="3">
        <f t="shared" ref="J7630" si="38659">E7630/(SUM(N7623:N7629)/7)*100</f>
        <v>0.14011607202953483</v>
      </c>
      <c r="K7630">
        <f t="shared" ref="K7630" si="38660">O7630-O7629</f>
        <v>15</v>
      </c>
      <c r="L7630" s="3">
        <f t="shared" ref="L7630" si="38661">SUM(K7624:K7630)/7</f>
        <v>11.285714285714286</v>
      </c>
      <c r="M7630" s="3">
        <f t="shared" ref="M7630" si="38662">O7630/(B7630/100000)</f>
        <v>99.884841343312814</v>
      </c>
      <c r="N7630">
        <v>969554</v>
      </c>
      <c r="O7630">
        <v>17912</v>
      </c>
    </row>
    <row r="7631" spans="1:15" customFormat="1" x14ac:dyDescent="0.2">
      <c r="A7631" t="s">
        <v>15</v>
      </c>
      <c r="B7631" s="2">
        <v>17932651</v>
      </c>
      <c r="C7631" s="1">
        <f t="shared" si="38629"/>
        <v>44478</v>
      </c>
      <c r="D7631">
        <f t="shared" ref="D7631" si="38663">N7631-N7630</f>
        <v>1486</v>
      </c>
      <c r="E7631" s="2">
        <f t="shared" ref="E7631" si="38664">SUM(D7625:D7631)/7</f>
        <v>1359</v>
      </c>
      <c r="F7631" s="2">
        <f t="shared" ref="F7631" si="38665">SUM(D7627:D7631)/5</f>
        <v>1574.8</v>
      </c>
      <c r="G7631" s="2">
        <f t="shared" ref="G7631" si="38666">N7631/(B7631/100000)</f>
        <v>5414.9272185133141</v>
      </c>
      <c r="H7631">
        <f t="shared" si="38630"/>
        <v>574</v>
      </c>
      <c r="I7631">
        <f t="shared" si="38630"/>
        <v>574</v>
      </c>
      <c r="J7631" s="3">
        <f t="shared" ref="J7631" si="38667">E7631/(SUM(N7624:N7630)/7)*100</f>
        <v>0.14083791825182732</v>
      </c>
      <c r="K7631">
        <f t="shared" ref="K7631" si="38668">O7631-O7630</f>
        <v>7</v>
      </c>
      <c r="L7631" s="3">
        <f t="shared" ref="L7631" si="38669">SUM(K7625:K7631)/7</f>
        <v>9.7142857142857135</v>
      </c>
      <c r="M7631" s="3">
        <f t="shared" ref="M7631" si="38670">O7631/(B7631/100000)</f>
        <v>99.923876285776146</v>
      </c>
      <c r="N7631">
        <v>971040</v>
      </c>
      <c r="O7631">
        <v>17919</v>
      </c>
    </row>
    <row r="7632" spans="1:15" customFormat="1" x14ac:dyDescent="0.2">
      <c r="A7632" t="s">
        <v>15</v>
      </c>
      <c r="B7632" s="2">
        <v>17932651</v>
      </c>
      <c r="C7632" s="1">
        <f t="shared" si="38629"/>
        <v>44479</v>
      </c>
      <c r="D7632">
        <f t="shared" ref="D7632" si="38671">N7632-N7631</f>
        <v>1455</v>
      </c>
      <c r="E7632" s="2">
        <f t="shared" ref="E7632" si="38672">SUM(D7626:D7632)/7</f>
        <v>1381.4285714285713</v>
      </c>
      <c r="F7632" s="2">
        <f t="shared" ref="F7632" si="38673">SUM(D7628:D7632)/5</f>
        <v>1717.8</v>
      </c>
      <c r="G7632" s="2">
        <f t="shared" ref="G7632" si="38674">N7632/(B7632/100000)</f>
        <v>5423.0409101253344</v>
      </c>
      <c r="H7632">
        <f t="shared" si="38630"/>
        <v>575</v>
      </c>
      <c r="I7632">
        <f t="shared" si="38630"/>
        <v>575</v>
      </c>
      <c r="J7632" s="3">
        <f t="shared" ref="J7632" si="38675">E7632/(SUM(N7625:N7631)/7)*100</f>
        <v>0.14296092628035775</v>
      </c>
      <c r="K7632">
        <f t="shared" ref="K7632" si="38676">O7632-O7631</f>
        <v>6</v>
      </c>
      <c r="L7632" s="3">
        <f t="shared" ref="L7632" si="38677">SUM(K7626:K7632)/7</f>
        <v>10.571428571428571</v>
      </c>
      <c r="M7632" s="3">
        <f t="shared" ref="M7632" si="38678">O7632/(B7632/100000)</f>
        <v>99.957334807887577</v>
      </c>
      <c r="N7632">
        <v>972495</v>
      </c>
      <c r="O7632">
        <v>17925</v>
      </c>
    </row>
    <row r="7633" spans="1:15" customFormat="1" x14ac:dyDescent="0.2">
      <c r="A7633" t="s">
        <v>15</v>
      </c>
      <c r="B7633" s="2">
        <v>17932651</v>
      </c>
      <c r="C7633" s="1">
        <f t="shared" si="38629"/>
        <v>44480</v>
      </c>
      <c r="D7633">
        <f t="shared" ref="D7633" si="38679">N7633-N7632</f>
        <v>362</v>
      </c>
      <c r="E7633" s="2">
        <f t="shared" ref="E7633" si="38680">SUM(D7627:D7633)/7</f>
        <v>1384.4285714285713</v>
      </c>
      <c r="F7633" s="2">
        <f t="shared" ref="F7633" si="38681">SUM(D7629:D7633)/5</f>
        <v>1408.2</v>
      </c>
      <c r="G7633" s="2">
        <f t="shared" ref="G7633" si="38682">N7633/(B7633/100000)</f>
        <v>5425.0595742927244</v>
      </c>
      <c r="H7633">
        <f t="shared" si="38630"/>
        <v>576</v>
      </c>
      <c r="I7633">
        <f t="shared" si="38630"/>
        <v>576</v>
      </c>
      <c r="J7633" s="3">
        <f t="shared" ref="J7633" si="38683">E7633/(SUM(N7626:N7632)/7)*100</f>
        <v>0.14306685980422088</v>
      </c>
      <c r="K7633">
        <f t="shared" ref="K7633" si="38684">O7633-O7632</f>
        <v>1</v>
      </c>
      <c r="L7633" s="3">
        <f t="shared" ref="L7633" si="38685">SUM(K7627:K7633)/7</f>
        <v>10.571428571428571</v>
      </c>
      <c r="M7633" s="3">
        <f t="shared" ref="M7633" si="38686">O7633/(B7633/100000)</f>
        <v>99.962911228239477</v>
      </c>
      <c r="N7633">
        <v>972857</v>
      </c>
      <c r="O7633">
        <v>17926</v>
      </c>
    </row>
    <row r="7634" spans="1:15" customFormat="1" x14ac:dyDescent="0.2">
      <c r="A7634" t="s">
        <v>15</v>
      </c>
      <c r="B7634" s="2">
        <v>17932651</v>
      </c>
      <c r="C7634" s="1">
        <f t="shared" si="38629"/>
        <v>44481</v>
      </c>
      <c r="D7634">
        <f t="shared" ref="D7634" si="38687">N7634-N7633</f>
        <v>918</v>
      </c>
      <c r="E7634" s="2">
        <f t="shared" ref="E7634" si="38688">SUM(D7628:D7634)/7</f>
        <v>1409.8571428571429</v>
      </c>
      <c r="F7634" s="2">
        <f t="shared" ref="F7634" si="38689">SUM(D7630:D7634)/5</f>
        <v>1199.2</v>
      </c>
      <c r="G7634" s="2">
        <f t="shared" ref="G7634" si="38690">N7634/(B7634/100000)</f>
        <v>5430.1787281757724</v>
      </c>
      <c r="H7634">
        <f t="shared" si="38630"/>
        <v>577</v>
      </c>
      <c r="I7634">
        <f t="shared" si="38630"/>
        <v>577</v>
      </c>
      <c r="J7634" s="3">
        <f t="shared" ref="J7634" si="38691">E7634/(SUM(N7627:N7633)/7)*100</f>
        <v>0.14548650560695764</v>
      </c>
      <c r="K7634">
        <f t="shared" ref="K7634" si="38692">O7634-O7633</f>
        <v>27</v>
      </c>
      <c r="L7634" s="3">
        <f t="shared" ref="L7634" si="38693">SUM(K7628:K7634)/7</f>
        <v>12.285714285714286</v>
      </c>
      <c r="M7634" s="3">
        <f t="shared" ref="M7634" si="38694">O7634/(B7634/100000)</f>
        <v>100.1134745777409</v>
      </c>
      <c r="N7634">
        <v>973775</v>
      </c>
      <c r="O7634">
        <v>17953</v>
      </c>
    </row>
    <row r="7635" spans="1:15" customFormat="1" x14ac:dyDescent="0.2">
      <c r="A7635" t="s">
        <v>15</v>
      </c>
      <c r="B7635" s="2">
        <v>17932651</v>
      </c>
      <c r="C7635" s="1">
        <f t="shared" si="38629"/>
        <v>44482</v>
      </c>
      <c r="D7635">
        <f t="shared" ref="D7635" si="38695">N7635-N7634</f>
        <v>1468</v>
      </c>
      <c r="E7635" s="2">
        <f t="shared" ref="E7635" si="38696">SUM(D7629:D7635)/7</f>
        <v>1346.7142857142858</v>
      </c>
      <c r="F7635" s="2">
        <f t="shared" ref="F7635" si="38697">SUM(D7631:D7635)/5</f>
        <v>1137.8</v>
      </c>
      <c r="G7635" s="2">
        <f t="shared" ref="G7635" si="38698">N7635/(B7635/100000)</f>
        <v>5438.3649132523678</v>
      </c>
      <c r="H7635">
        <f t="shared" si="38630"/>
        <v>578</v>
      </c>
      <c r="I7635">
        <f t="shared" si="38630"/>
        <v>578</v>
      </c>
      <c r="J7635" s="3">
        <f t="shared" ref="J7635" si="38699">E7635/(SUM(N7628:N7634)/7)*100</f>
        <v>0.13876875446394663</v>
      </c>
      <c r="K7635">
        <f t="shared" ref="K7635" si="38700">O7635-O7634</f>
        <v>21</v>
      </c>
      <c r="L7635" s="3">
        <f t="shared" ref="L7635" si="38701">SUM(K7629:K7635)/7</f>
        <v>12.571428571428571</v>
      </c>
      <c r="M7635" s="3">
        <f t="shared" ref="M7635" si="38702">O7635/(B7635/100000)</f>
        <v>100.2305794051309</v>
      </c>
      <c r="N7635">
        <v>975243</v>
      </c>
      <c r="O7635">
        <v>17974</v>
      </c>
    </row>
    <row r="7636" spans="1:15" customFormat="1" x14ac:dyDescent="0.2">
      <c r="A7636" t="s">
        <v>15</v>
      </c>
      <c r="B7636" s="2">
        <v>17932651</v>
      </c>
      <c r="C7636" s="1">
        <f t="shared" si="38629"/>
        <v>44483</v>
      </c>
      <c r="D7636">
        <f t="shared" ref="D7636" si="38703">N7636-N7635</f>
        <v>1872</v>
      </c>
      <c r="E7636" s="2">
        <f t="shared" ref="E7636" si="38704">SUM(D7630:D7636)/7</f>
        <v>1333.7142857142858</v>
      </c>
      <c r="F7636" s="2">
        <f t="shared" ref="F7636" si="38705">SUM(D7632:D7636)/5</f>
        <v>1215</v>
      </c>
      <c r="G7636" s="2">
        <f t="shared" ref="G7636" si="38706">N7636/(B7636/100000)</f>
        <v>5448.8039721511332</v>
      </c>
      <c r="H7636">
        <f t="shared" si="38630"/>
        <v>579</v>
      </c>
      <c r="I7636">
        <f t="shared" si="38630"/>
        <v>579</v>
      </c>
      <c r="J7636" s="3">
        <f t="shared" ref="J7636" si="38707">E7636/(SUM(N7629:N7635)/7)*100</f>
        <v>0.13723875795396065</v>
      </c>
      <c r="K7636">
        <f t="shared" ref="K7636" si="38708">O7636-O7635</f>
        <v>21</v>
      </c>
      <c r="L7636" s="3">
        <f t="shared" ref="L7636" si="38709">SUM(K7630:K7636)/7</f>
        <v>14</v>
      </c>
      <c r="M7636" s="3">
        <f t="shared" ref="M7636" si="38710">O7636/(B7636/100000)</f>
        <v>100.34768423252089</v>
      </c>
      <c r="N7636">
        <v>977115</v>
      </c>
      <c r="O7636">
        <v>17995</v>
      </c>
    </row>
    <row r="7637" spans="1:15" customFormat="1" x14ac:dyDescent="0.2">
      <c r="A7637" t="s">
        <v>15</v>
      </c>
      <c r="B7637" s="2">
        <v>17932651</v>
      </c>
      <c r="C7637" s="1">
        <f t="shared" si="38629"/>
        <v>44484</v>
      </c>
      <c r="D7637">
        <f t="shared" ref="D7637" si="38711">N7637-N7636</f>
        <v>1647</v>
      </c>
      <c r="E7637" s="2">
        <f t="shared" ref="E7637" si="38712">SUM(D7631:D7637)/7</f>
        <v>1315.4285714285713</v>
      </c>
      <c r="F7637" s="2">
        <f t="shared" ref="F7637" si="38713">SUM(D7633:D7637)/5</f>
        <v>1253.4000000000001</v>
      </c>
      <c r="G7637" s="2">
        <f t="shared" ref="G7637" si="38714">N7637/(B7637/100000)</f>
        <v>5457.9883364707202</v>
      </c>
      <c r="H7637">
        <f t="shared" si="38630"/>
        <v>580</v>
      </c>
      <c r="I7637">
        <f t="shared" si="38630"/>
        <v>580</v>
      </c>
      <c r="J7637" s="3">
        <f t="shared" ref="J7637" si="38715">E7637/(SUM(N7630:N7636)/7)*100</f>
        <v>0.13517165611261994</v>
      </c>
      <c r="K7637">
        <f t="shared" ref="K7637" si="38716">O7637-O7636</f>
        <v>11</v>
      </c>
      <c r="L7637" s="3">
        <f t="shared" ref="L7637" si="38717">SUM(K7631:K7637)/7</f>
        <v>13.428571428571429</v>
      </c>
      <c r="M7637" s="3">
        <f t="shared" ref="M7637" si="38718">O7637/(B7637/100000)</f>
        <v>100.40902485639184</v>
      </c>
      <c r="N7637">
        <v>978762</v>
      </c>
      <c r="O7637">
        <v>18006</v>
      </c>
    </row>
    <row r="7638" spans="1:15" customFormat="1" x14ac:dyDescent="0.2">
      <c r="A7638" t="s">
        <v>15</v>
      </c>
      <c r="B7638" s="2">
        <v>17932651</v>
      </c>
      <c r="C7638" s="1">
        <f t="shared" si="38629"/>
        <v>44485</v>
      </c>
      <c r="D7638">
        <f t="shared" ref="D7638:D7639" si="38719">N7638-N7637</f>
        <v>1461</v>
      </c>
      <c r="E7638" s="2">
        <f t="shared" ref="E7638:E7639" si="38720">SUM(D7632:D7638)/7</f>
        <v>1311.8571428571429</v>
      </c>
      <c r="F7638" s="2">
        <f t="shared" ref="F7638:F7639" si="38721">SUM(D7634:D7638)/5</f>
        <v>1473.2</v>
      </c>
      <c r="G7638" s="2">
        <f t="shared" ref="G7638:G7639" si="38722">N7638/(B7638/100000)</f>
        <v>5466.1354866048523</v>
      </c>
      <c r="H7638">
        <f t="shared" si="38630"/>
        <v>581</v>
      </c>
      <c r="I7638">
        <f t="shared" si="38630"/>
        <v>581</v>
      </c>
      <c r="J7638" s="3">
        <f t="shared" ref="J7638:J7639" si="38723">E7638/(SUM(N7631:N7637)/7)*100</f>
        <v>0.13462268923738291</v>
      </c>
      <c r="K7638">
        <f t="shared" ref="K7638:K7639" si="38724">O7638-O7637</f>
        <v>10</v>
      </c>
      <c r="L7638" s="3">
        <f t="shared" ref="L7638:L7639" si="38725">SUM(K7632:K7638)/7</f>
        <v>13.857142857142858</v>
      </c>
      <c r="M7638" s="3">
        <f t="shared" ref="M7638:M7639" si="38726">O7638/(B7638/100000)</f>
        <v>100.46478905991088</v>
      </c>
      <c r="N7638">
        <f>N7639-1298</f>
        <v>980223</v>
      </c>
      <c r="O7638">
        <v>18016</v>
      </c>
    </row>
    <row r="7639" spans="1:15" customFormat="1" x14ac:dyDescent="0.2">
      <c r="A7639" t="s">
        <v>15</v>
      </c>
      <c r="B7639" s="2">
        <v>17932651</v>
      </c>
      <c r="C7639" s="1">
        <f t="shared" si="38629"/>
        <v>44486</v>
      </c>
      <c r="D7639">
        <f t="shared" si="38719"/>
        <v>1298</v>
      </c>
      <c r="E7639" s="2">
        <f t="shared" si="38720"/>
        <v>1289.4285714285713</v>
      </c>
      <c r="F7639" s="2">
        <f t="shared" si="38721"/>
        <v>1549.2</v>
      </c>
      <c r="G7639" s="2">
        <f t="shared" si="38722"/>
        <v>5473.3736802216245</v>
      </c>
      <c r="H7639">
        <f t="shared" si="38630"/>
        <v>582</v>
      </c>
      <c r="I7639">
        <f t="shared" si="38630"/>
        <v>582</v>
      </c>
      <c r="J7639" s="3">
        <f t="shared" si="38723"/>
        <v>0.13214317609183554</v>
      </c>
      <c r="K7639">
        <f t="shared" si="38724"/>
        <v>3</v>
      </c>
      <c r="L7639" s="3">
        <f t="shared" si="38725"/>
        <v>13.428571428571429</v>
      </c>
      <c r="M7639" s="3">
        <f t="shared" si="38726"/>
        <v>100.48151832096659</v>
      </c>
      <c r="N7639">
        <v>981521</v>
      </c>
      <c r="O7639">
        <v>18019</v>
      </c>
    </row>
    <row r="7640" spans="1:15" customFormat="1" x14ac:dyDescent="0.2">
      <c r="A7640" t="s">
        <v>15</v>
      </c>
      <c r="B7640" s="2">
        <v>17932651</v>
      </c>
      <c r="C7640" s="1">
        <f t="shared" si="38629"/>
        <v>44487</v>
      </c>
      <c r="D7640">
        <f t="shared" ref="D7640" si="38727">N7640-N7639</f>
        <v>461</v>
      </c>
      <c r="E7640" s="2">
        <f t="shared" ref="E7640" si="38728">SUM(D7634:D7640)/7</f>
        <v>1303.5714285714287</v>
      </c>
      <c r="F7640" s="2">
        <f t="shared" ref="F7640" si="38729">SUM(D7636:D7640)/5</f>
        <v>1347.8</v>
      </c>
      <c r="G7640" s="2">
        <f t="shared" ref="G7640" si="38730">N7640/(B7640/100000)</f>
        <v>5475.9444100038527</v>
      </c>
      <c r="H7640">
        <f t="shared" si="38630"/>
        <v>583</v>
      </c>
      <c r="I7640">
        <f t="shared" si="38630"/>
        <v>583</v>
      </c>
      <c r="J7640" s="3">
        <f t="shared" ref="J7640" si="38731">E7640/(SUM(N7633:N7639)/7)*100</f>
        <v>0.13341626342057955</v>
      </c>
      <c r="K7640">
        <f t="shared" ref="K7640" si="38732">O7640-O7639</f>
        <v>1</v>
      </c>
      <c r="L7640" s="3">
        <f t="shared" ref="L7640" si="38733">SUM(K7634:K7640)/7</f>
        <v>13.428571428571429</v>
      </c>
      <c r="M7640" s="3">
        <f t="shared" ref="M7640" si="38734">O7640/(B7640/100000)</f>
        <v>100.4870947413185</v>
      </c>
      <c r="N7640">
        <v>981982</v>
      </c>
      <c r="O7640">
        <v>18020</v>
      </c>
    </row>
    <row r="7641" spans="1:15" customFormat="1" x14ac:dyDescent="0.2">
      <c r="A7641" t="s">
        <v>15</v>
      </c>
      <c r="B7641" s="2">
        <v>17932651</v>
      </c>
      <c r="C7641" s="1">
        <f t="shared" si="38629"/>
        <v>44488</v>
      </c>
      <c r="D7641">
        <f t="shared" ref="D7641" si="38735">N7641-N7640</f>
        <v>1032</v>
      </c>
      <c r="E7641" s="2">
        <f t="shared" ref="E7641" si="38736">SUM(D7635:D7641)/7</f>
        <v>1319.8571428571429</v>
      </c>
      <c r="F7641" s="2">
        <f t="shared" ref="F7641" si="38737">SUM(D7637:D7641)/5</f>
        <v>1179.8</v>
      </c>
      <c r="G7641" s="2">
        <f t="shared" ref="G7641" si="38738">N7641/(B7641/100000)</f>
        <v>5481.6992758070173</v>
      </c>
      <c r="H7641">
        <f t="shared" si="38630"/>
        <v>584</v>
      </c>
      <c r="I7641">
        <f t="shared" si="38630"/>
        <v>584</v>
      </c>
      <c r="J7641" s="3">
        <f t="shared" ref="J7641" si="38739">E7641/(SUM(N7634:N7640)/7)*100</f>
        <v>0.13490307026772252</v>
      </c>
      <c r="K7641">
        <f t="shared" ref="K7641" si="38740">O7641-O7640</f>
        <v>16</v>
      </c>
      <c r="L7641" s="3">
        <f t="shared" ref="L7641" si="38741">SUM(K7635:K7641)/7</f>
        <v>11.857142857142858</v>
      </c>
      <c r="M7641" s="3">
        <f t="shared" ref="M7641" si="38742">O7641/(B7641/100000)</f>
        <v>100.57631746694896</v>
      </c>
      <c r="N7641">
        <v>983014</v>
      </c>
      <c r="O7641">
        <v>18036</v>
      </c>
    </row>
    <row r="7642" spans="1:15" customFormat="1" x14ac:dyDescent="0.2">
      <c r="A7642" t="s">
        <v>15</v>
      </c>
      <c r="B7642" s="2">
        <v>17932651</v>
      </c>
      <c r="C7642" s="1">
        <f t="shared" si="38629"/>
        <v>44489</v>
      </c>
      <c r="D7642">
        <f t="shared" ref="D7642" si="38743">N7642-N7641</f>
        <v>2186</v>
      </c>
      <c r="E7642" s="2">
        <f t="shared" ref="E7642" si="38744">SUM(D7636:D7642)/7</f>
        <v>1422.4285714285713</v>
      </c>
      <c r="F7642" s="2">
        <f t="shared" ref="F7642" si="38745">SUM(D7638:D7642)/5</f>
        <v>1287.5999999999999</v>
      </c>
      <c r="G7642" s="2">
        <f t="shared" ref="G7642" si="38746">N7642/(B7642/100000)</f>
        <v>5493.8893306962809</v>
      </c>
      <c r="H7642">
        <f t="shared" si="38630"/>
        <v>585</v>
      </c>
      <c r="I7642">
        <f t="shared" si="38630"/>
        <v>585</v>
      </c>
      <c r="J7642" s="3">
        <f t="shared" ref="J7642" si="38747">E7642/(SUM(N7635:N7641)/7)*100</f>
        <v>0.14519106543440663</v>
      </c>
      <c r="K7642">
        <f t="shared" ref="K7642" si="38748">O7642-O7641</f>
        <v>18</v>
      </c>
      <c r="L7642" s="3">
        <f t="shared" ref="L7642" si="38749">SUM(K7636:K7642)/7</f>
        <v>11.428571428571429</v>
      </c>
      <c r="M7642" s="3">
        <f t="shared" ref="M7642" si="38750">O7642/(B7642/100000)</f>
        <v>100.67669303328324</v>
      </c>
      <c r="N7642">
        <v>985200</v>
      </c>
      <c r="O7642">
        <v>18054</v>
      </c>
    </row>
    <row r="7643" spans="1:15" customFormat="1" x14ac:dyDescent="0.2">
      <c r="A7643" t="s">
        <v>15</v>
      </c>
      <c r="B7643" s="2">
        <v>17932651</v>
      </c>
      <c r="C7643" s="1">
        <f t="shared" si="38629"/>
        <v>44490</v>
      </c>
      <c r="D7643">
        <f t="shared" ref="D7643" si="38751">N7643-N7642</f>
        <v>2567</v>
      </c>
      <c r="E7643" s="2">
        <f t="shared" ref="E7643" si="38752">SUM(D7637:D7643)/7</f>
        <v>1521.7142857142858</v>
      </c>
      <c r="F7643" s="2">
        <f t="shared" ref="F7643" si="38753">SUM(D7639:D7643)/5</f>
        <v>1508.8</v>
      </c>
      <c r="G7643" s="2">
        <f t="shared" ref="G7643" si="38754">N7643/(B7643/100000)</f>
        <v>5508.2040017396193</v>
      </c>
      <c r="H7643">
        <f t="shared" si="38630"/>
        <v>586</v>
      </c>
      <c r="I7643">
        <f t="shared" si="38630"/>
        <v>586</v>
      </c>
      <c r="J7643" s="3">
        <f t="shared" ref="J7643" si="38755">E7643/(SUM(N7636:N7642)/7)*100</f>
        <v>0.15510023053904901</v>
      </c>
      <c r="K7643">
        <f t="shared" ref="K7643" si="38756">O7643-O7642</f>
        <v>15</v>
      </c>
      <c r="L7643" s="3">
        <f t="shared" ref="L7643" si="38757">SUM(K7637:K7643)/7</f>
        <v>10.571428571428571</v>
      </c>
      <c r="M7643" s="3">
        <f t="shared" ref="M7643" si="38758">O7643/(B7643/100000)</f>
        <v>100.76033933856182</v>
      </c>
      <c r="N7643">
        <v>987767</v>
      </c>
      <c r="O7643">
        <v>18069</v>
      </c>
    </row>
    <row r="7644" spans="1:15" customFormat="1" x14ac:dyDescent="0.2">
      <c r="A7644" t="s">
        <v>15</v>
      </c>
      <c r="B7644" s="2">
        <v>17932651</v>
      </c>
      <c r="C7644" s="1">
        <f t="shared" si="38629"/>
        <v>44491</v>
      </c>
      <c r="D7644">
        <f t="shared" ref="D7644" si="38759">N7644-N7643</f>
        <v>2284</v>
      </c>
      <c r="E7644" s="2">
        <f t="shared" ref="E7644" si="38760">SUM(D7638:D7644)/7</f>
        <v>1612.7142857142858</v>
      </c>
      <c r="F7644" s="2">
        <f t="shared" ref="F7644" si="38761">SUM(D7640:D7644)/5</f>
        <v>1706</v>
      </c>
      <c r="G7644" s="2">
        <f t="shared" ref="G7644" si="38762">N7644/(B7644/100000)</f>
        <v>5520.9405458233696</v>
      </c>
      <c r="H7644">
        <f t="shared" si="38630"/>
        <v>587</v>
      </c>
      <c r="I7644">
        <f t="shared" si="38630"/>
        <v>587</v>
      </c>
      <c r="J7644" s="3">
        <f t="shared" ref="J7644" si="38763">E7644/(SUM(N7637:N7643)/7)*100</f>
        <v>0.16412082397987113</v>
      </c>
      <c r="K7644">
        <f t="shared" ref="K7644" si="38764">O7644-O7643</f>
        <v>28</v>
      </c>
      <c r="L7644" s="3">
        <f t="shared" ref="L7644" si="38765">SUM(K7638:K7644)/7</f>
        <v>13</v>
      </c>
      <c r="M7644" s="3">
        <f t="shared" ref="M7644" si="38766">O7644/(B7644/100000)</f>
        <v>100.91647910841515</v>
      </c>
      <c r="N7644">
        <v>990051</v>
      </c>
      <c r="O7644">
        <v>18097</v>
      </c>
    </row>
    <row r="7645" spans="1:15" customFormat="1" x14ac:dyDescent="0.2">
      <c r="A7645" t="s">
        <v>15</v>
      </c>
      <c r="B7645" s="2">
        <v>17932651</v>
      </c>
      <c r="C7645" s="1">
        <f t="shared" si="38629"/>
        <v>44492</v>
      </c>
      <c r="D7645">
        <f t="shared" ref="D7645" si="38767">N7645-N7644</f>
        <v>2047</v>
      </c>
      <c r="E7645" s="2">
        <f t="shared" ref="E7645" si="38768">SUM(D7639:D7645)/7</f>
        <v>1696.4285714285713</v>
      </c>
      <c r="F7645" s="2">
        <f t="shared" ref="F7645" si="38769">SUM(D7641:D7645)/5</f>
        <v>2023.2</v>
      </c>
      <c r="G7645" s="2">
        <f t="shared" ref="G7645" si="38770">N7645/(B7645/100000)</f>
        <v>5532.3554782837182</v>
      </c>
      <c r="H7645">
        <f t="shared" si="38630"/>
        <v>588</v>
      </c>
      <c r="I7645">
        <f t="shared" si="38630"/>
        <v>588</v>
      </c>
      <c r="J7645" s="3">
        <f t="shared" ref="J7645" si="38771">E7645/(SUM(N7638:N7644)/7)*100</f>
        <v>0.17235728744028456</v>
      </c>
      <c r="K7645">
        <f t="shared" ref="K7645" si="38772">O7645-O7644</f>
        <v>11</v>
      </c>
      <c r="L7645" s="3">
        <f t="shared" ref="L7645" si="38773">SUM(K7639:K7645)/7</f>
        <v>13.142857142857142</v>
      </c>
      <c r="M7645" s="3">
        <f t="shared" ref="M7645" si="38774">O7645/(B7645/100000)</f>
        <v>100.97781973228609</v>
      </c>
      <c r="N7645">
        <v>992098</v>
      </c>
      <c r="O7645">
        <v>18108</v>
      </c>
    </row>
    <row r="7646" spans="1:15" customFormat="1" x14ac:dyDescent="0.2">
      <c r="A7646" t="s">
        <v>15</v>
      </c>
      <c r="B7646" s="2">
        <v>17932651</v>
      </c>
      <c r="C7646" s="1">
        <f t="shared" si="38629"/>
        <v>44493</v>
      </c>
      <c r="D7646">
        <f t="shared" ref="D7646" si="38775">N7646-N7645</f>
        <v>2146</v>
      </c>
      <c r="E7646" s="2">
        <f t="shared" ref="E7646" si="38776">SUM(D7640:D7646)/7</f>
        <v>1817.5714285714287</v>
      </c>
      <c r="F7646" s="2">
        <f t="shared" ref="F7646" si="38777">SUM(D7642:D7646)/5</f>
        <v>2246</v>
      </c>
      <c r="G7646" s="2">
        <f t="shared" ref="G7646" si="38778">N7646/(B7646/100000)</f>
        <v>5544.3224763589051</v>
      </c>
      <c r="H7646">
        <f t="shared" si="38630"/>
        <v>589</v>
      </c>
      <c r="I7646">
        <f t="shared" si="38630"/>
        <v>589</v>
      </c>
      <c r="J7646" s="3">
        <f t="shared" ref="J7646" si="38779">E7646/(SUM(N7639:N7645)/7)*100</f>
        <v>0.18434767539798191</v>
      </c>
      <c r="K7646">
        <f t="shared" ref="K7646" si="38780">O7646-O7645</f>
        <v>4</v>
      </c>
      <c r="L7646" s="3">
        <f t="shared" ref="L7646" si="38781">SUM(K7640:K7646)/7</f>
        <v>13.285714285714286</v>
      </c>
      <c r="M7646" s="3">
        <f t="shared" ref="M7646" si="38782">O7646/(B7646/100000)</f>
        <v>101.00012541369371</v>
      </c>
      <c r="N7646">
        <v>994244</v>
      </c>
      <c r="O7646">
        <v>18112</v>
      </c>
    </row>
    <row r="7647" spans="1:15" customFormat="1" x14ac:dyDescent="0.2">
      <c r="A7647" t="s">
        <v>15</v>
      </c>
      <c r="B7647" s="2">
        <v>17932651</v>
      </c>
      <c r="C7647" s="1">
        <f t="shared" si="38629"/>
        <v>44494</v>
      </c>
      <c r="D7647">
        <f t="shared" ref="D7647" si="38783">N7647-N7646</f>
        <v>769</v>
      </c>
      <c r="E7647" s="2">
        <f t="shared" ref="E7647" si="38784">SUM(D7641:D7647)/7</f>
        <v>1861.5714285714287</v>
      </c>
      <c r="F7647" s="2">
        <f t="shared" ref="F7647" si="38785">SUM(D7643:D7647)/5</f>
        <v>1962.6</v>
      </c>
      <c r="G7647" s="2">
        <f t="shared" ref="G7647" si="38786">N7647/(B7647/100000)</f>
        <v>5548.6107436095199</v>
      </c>
      <c r="H7647">
        <f t="shared" si="38630"/>
        <v>590</v>
      </c>
      <c r="I7647">
        <f t="shared" si="38630"/>
        <v>590</v>
      </c>
      <c r="J7647" s="3">
        <f t="shared" ref="J7647" si="38787">E7647/(SUM(N7640:N7646)/7)*100</f>
        <v>0.18846296025255282</v>
      </c>
      <c r="K7647">
        <f t="shared" ref="K7647" si="38788">O7647-O7646</f>
        <v>2</v>
      </c>
      <c r="L7647" s="3">
        <f t="shared" ref="L7647" si="38789">SUM(K7641:K7647)/7</f>
        <v>13.428571428571429</v>
      </c>
      <c r="M7647" s="3">
        <f t="shared" ref="M7647" si="38790">O7647/(B7647/100000)</f>
        <v>101.01127825439751</v>
      </c>
      <c r="N7647">
        <v>995013</v>
      </c>
      <c r="O7647">
        <v>18114</v>
      </c>
    </row>
    <row r="7648" spans="1:15" customFormat="1" x14ac:dyDescent="0.2">
      <c r="A7648" t="s">
        <v>15</v>
      </c>
      <c r="B7648" s="2">
        <v>17932651</v>
      </c>
      <c r="C7648" s="1">
        <f t="shared" si="38629"/>
        <v>44495</v>
      </c>
      <c r="D7648">
        <f t="shared" ref="D7648" si="38791">N7648-N7647</f>
        <v>1513</v>
      </c>
      <c r="E7648" s="2">
        <f t="shared" ref="E7648" si="38792">SUM(D7642:D7648)/7</f>
        <v>1930.2857142857142</v>
      </c>
      <c r="F7648" s="2">
        <f t="shared" ref="F7648" si="38793">SUM(D7644:D7648)/5</f>
        <v>1751.8</v>
      </c>
      <c r="G7648" s="2">
        <f t="shared" ref="G7648" si="38794">N7648/(B7648/100000)</f>
        <v>5557.0478676019511</v>
      </c>
      <c r="H7648">
        <f t="shared" si="38630"/>
        <v>591</v>
      </c>
      <c r="I7648">
        <f t="shared" si="38630"/>
        <v>591</v>
      </c>
      <c r="J7648" s="3">
        <f t="shared" ref="J7648" si="38795">E7648/(SUM(N7641:N7647)/7)*100</f>
        <v>0.19505190052179847</v>
      </c>
      <c r="K7648">
        <f t="shared" ref="K7648" si="38796">O7648-O7647</f>
        <v>30</v>
      </c>
      <c r="L7648" s="3">
        <f t="shared" ref="L7648" si="38797">SUM(K7642:K7648)/7</f>
        <v>15.428571428571429</v>
      </c>
      <c r="M7648" s="3">
        <f t="shared" ref="M7648" si="38798">O7648/(B7648/100000)</f>
        <v>101.17857086495465</v>
      </c>
      <c r="N7648">
        <f>N7649-3507</f>
        <v>996526</v>
      </c>
      <c r="O7648">
        <f>O7649-13</f>
        <v>18144</v>
      </c>
    </row>
    <row r="7649" spans="1:15" customFormat="1" x14ac:dyDescent="0.2">
      <c r="A7649" t="s">
        <v>15</v>
      </c>
      <c r="B7649" s="2">
        <v>17932651</v>
      </c>
      <c r="C7649" s="1">
        <f t="shared" si="38629"/>
        <v>44496</v>
      </c>
      <c r="D7649">
        <f t="shared" ref="D7649" si="38799">N7649-N7648</f>
        <v>3507</v>
      </c>
      <c r="E7649" s="2">
        <f t="shared" ref="E7649" si="38800">SUM(D7643:D7649)/7</f>
        <v>2119</v>
      </c>
      <c r="F7649" s="2">
        <f t="shared" ref="F7649" si="38801">SUM(D7645:D7649)/5</f>
        <v>1996.4</v>
      </c>
      <c r="G7649" s="2">
        <f t="shared" ref="G7649" si="38802">N7649/(B7649/100000)</f>
        <v>5576.6043737760801</v>
      </c>
      <c r="H7649">
        <f t="shared" si="38630"/>
        <v>592</v>
      </c>
      <c r="I7649">
        <f t="shared" si="38630"/>
        <v>592</v>
      </c>
      <c r="J7649" s="3">
        <f t="shared" ref="J7649" si="38803">E7649/(SUM(N7642:N7648)/7)*100</f>
        <v>0.21370430545092212</v>
      </c>
      <c r="K7649">
        <f t="shared" ref="K7649" si="38804">O7649-O7648</f>
        <v>13</v>
      </c>
      <c r="L7649" s="3">
        <f t="shared" ref="L7649" si="38805">SUM(K7643:K7649)/7</f>
        <v>14.714285714285714</v>
      </c>
      <c r="M7649" s="3">
        <f t="shared" ref="M7649" si="38806">O7649/(B7649/100000)</f>
        <v>101.25106432952941</v>
      </c>
      <c r="N7649">
        <v>1000033</v>
      </c>
      <c r="O7649">
        <v>18157</v>
      </c>
    </row>
    <row r="7650" spans="1:15" customFormat="1" x14ac:dyDescent="0.2">
      <c r="A7650" t="s">
        <v>15</v>
      </c>
      <c r="B7650" s="2">
        <v>17932651</v>
      </c>
      <c r="C7650" s="1">
        <f t="shared" si="38629"/>
        <v>44497</v>
      </c>
      <c r="D7650">
        <f t="shared" ref="D7650" si="38807">N7650-N7649</f>
        <v>4620</v>
      </c>
      <c r="E7650" s="2">
        <f t="shared" ref="E7650" si="38808">SUM(D7644:D7650)/7</f>
        <v>2412.2857142857142</v>
      </c>
      <c r="F7650" s="2">
        <f t="shared" ref="F7650" si="38809">SUM(D7646:D7650)/5</f>
        <v>2511</v>
      </c>
      <c r="G7650" s="2">
        <f t="shared" ref="G7650" si="38810">N7650/(B7650/100000)</f>
        <v>5602.3674358018789</v>
      </c>
      <c r="H7650">
        <f t="shared" si="38630"/>
        <v>593</v>
      </c>
      <c r="I7650">
        <f t="shared" si="38630"/>
        <v>593</v>
      </c>
      <c r="J7650" s="3">
        <f t="shared" ref="J7650" si="38811">E7650/(SUM(N7643:N7649)/7)*100</f>
        <v>0.24276380976150316</v>
      </c>
      <c r="K7650">
        <f t="shared" ref="K7650" si="38812">O7650-O7649</f>
        <v>20</v>
      </c>
      <c r="L7650" s="3">
        <f t="shared" ref="L7650" si="38813">SUM(K7644:K7650)/7</f>
        <v>15.428571428571429</v>
      </c>
      <c r="M7650" s="3">
        <f t="shared" ref="M7650" si="38814">O7650/(B7650/100000)</f>
        <v>101.36259273656749</v>
      </c>
      <c r="N7650">
        <v>1004653</v>
      </c>
      <c r="O7650">
        <v>18177</v>
      </c>
    </row>
    <row r="7651" spans="1:15" customFormat="1" x14ac:dyDescent="0.2">
      <c r="A7651" t="s">
        <v>15</v>
      </c>
      <c r="B7651" s="2">
        <v>17932651</v>
      </c>
      <c r="C7651" s="1">
        <f t="shared" si="38629"/>
        <v>44498</v>
      </c>
      <c r="D7651">
        <f t="shared" ref="D7651:D7652" si="38815">N7651-N7650</f>
        <v>3828</v>
      </c>
      <c r="E7651" s="2">
        <f t="shared" ref="E7651:E7652" si="38816">SUM(D7645:D7651)/7</f>
        <v>2632.8571428571427</v>
      </c>
      <c r="F7651" s="2">
        <f t="shared" ref="F7651:F7652" si="38817">SUM(D7647:D7651)/5</f>
        <v>2847.4</v>
      </c>
      <c r="G7651" s="2">
        <f t="shared" ref="G7651:G7652" si="38818">N7651/(B7651/100000)</f>
        <v>5623.7139729089686</v>
      </c>
      <c r="H7651">
        <f t="shared" si="38630"/>
        <v>594</v>
      </c>
      <c r="I7651">
        <f t="shared" si="38630"/>
        <v>594</v>
      </c>
      <c r="J7651" s="3">
        <f t="shared" ref="J7651:J7652" si="38819">E7651/(SUM(N7644:N7650)/7)*100</f>
        <v>0.26431965726503298</v>
      </c>
      <c r="K7651">
        <f t="shared" ref="K7651:K7652" si="38820">O7651-O7650</f>
        <v>12</v>
      </c>
      <c r="L7651" s="3">
        <f t="shared" ref="L7651:L7652" si="38821">SUM(K7645:K7651)/7</f>
        <v>13.142857142857142</v>
      </c>
      <c r="M7651" s="3">
        <f t="shared" ref="M7651:M7652" si="38822">O7651/(B7651/100000)</f>
        <v>101.42950978079035</v>
      </c>
      <c r="N7651">
        <v>1008481</v>
      </c>
      <c r="O7651">
        <v>18189</v>
      </c>
    </row>
    <row r="7652" spans="1:15" customFormat="1" x14ac:dyDescent="0.2">
      <c r="A7652" t="s">
        <v>15</v>
      </c>
      <c r="B7652" s="2">
        <v>17932651</v>
      </c>
      <c r="C7652" s="1">
        <f t="shared" si="38629"/>
        <v>44499</v>
      </c>
      <c r="D7652">
        <f t="shared" si="38815"/>
        <v>3125</v>
      </c>
      <c r="E7652" s="2">
        <f t="shared" si="38816"/>
        <v>2786.8571428571427</v>
      </c>
      <c r="F7652" s="2">
        <f t="shared" si="38817"/>
        <v>3318.6</v>
      </c>
      <c r="G7652" s="2">
        <f t="shared" si="38818"/>
        <v>5641.1402865086702</v>
      </c>
      <c r="H7652">
        <f t="shared" si="38630"/>
        <v>595</v>
      </c>
      <c r="I7652">
        <f t="shared" si="38630"/>
        <v>595</v>
      </c>
      <c r="J7652" s="3">
        <f t="shared" si="38819"/>
        <v>0.27904256986935294</v>
      </c>
      <c r="K7652">
        <f t="shared" si="38820"/>
        <v>13</v>
      </c>
      <c r="L7652" s="3">
        <f t="shared" si="38821"/>
        <v>13.428571428571429</v>
      </c>
      <c r="M7652" s="3">
        <f t="shared" si="38822"/>
        <v>101.5020032453651</v>
      </c>
      <c r="N7652">
        <v>1011606</v>
      </c>
      <c r="O7652">
        <v>18202</v>
      </c>
    </row>
    <row r="7653" spans="1:15" customFormat="1" x14ac:dyDescent="0.2">
      <c r="A7653" t="s">
        <v>15</v>
      </c>
      <c r="B7653" s="2">
        <v>17932651</v>
      </c>
      <c r="C7653" s="1">
        <f t="shared" si="38629"/>
        <v>44500</v>
      </c>
      <c r="D7653">
        <f t="shared" ref="D7653" si="38823">N7653-N7652</f>
        <v>2922</v>
      </c>
      <c r="E7653" s="2">
        <f t="shared" ref="E7653" si="38824">SUM(D7647:D7653)/7</f>
        <v>2897.7142857142858</v>
      </c>
      <c r="F7653" s="2">
        <f t="shared" ref="F7653" si="38825">SUM(D7649:D7653)/5</f>
        <v>3600.4</v>
      </c>
      <c r="G7653" s="2">
        <f t="shared" ref="G7653" si="38826">N7653/(B7653/100000)</f>
        <v>5657.4345867769352</v>
      </c>
      <c r="H7653">
        <f t="shared" si="38630"/>
        <v>596</v>
      </c>
      <c r="I7653">
        <f t="shared" si="38630"/>
        <v>596</v>
      </c>
      <c r="J7653" s="3">
        <f t="shared" ref="J7653" si="38827">E7653/(SUM(N7646:N7652)/7)*100</f>
        <v>0.28933511122370326</v>
      </c>
      <c r="K7653">
        <f t="shared" ref="K7653" si="38828">O7653-O7652</f>
        <v>8</v>
      </c>
      <c r="L7653" s="3">
        <f t="shared" ref="L7653" si="38829">SUM(K7647:K7653)/7</f>
        <v>14</v>
      </c>
      <c r="M7653" s="3">
        <f t="shared" ref="M7653" si="38830">O7653/(B7653/100000)</f>
        <v>101.54661460818035</v>
      </c>
      <c r="N7653">
        <v>1014528</v>
      </c>
      <c r="O7653">
        <v>18210</v>
      </c>
    </row>
    <row r="7654" spans="1:15" customFormat="1" x14ac:dyDescent="0.2">
      <c r="A7654" t="s">
        <v>15</v>
      </c>
      <c r="B7654" s="2">
        <v>17932651</v>
      </c>
      <c r="C7654" s="1">
        <f t="shared" si="38629"/>
        <v>44501</v>
      </c>
      <c r="D7654">
        <f t="shared" ref="D7654" si="38831">N7654-N7653</f>
        <v>983</v>
      </c>
      <c r="E7654" s="2">
        <f t="shared" ref="E7654" si="38832">SUM(D7648:D7654)/7</f>
        <v>2928.2857142857142</v>
      </c>
      <c r="F7654" s="2">
        <f t="shared" ref="F7654" si="38833">SUM(D7650:D7654)/5</f>
        <v>3095.6</v>
      </c>
      <c r="G7654" s="2">
        <f t="shared" ref="G7654" si="38834">N7654/(B7654/100000)</f>
        <v>5662.9162079828575</v>
      </c>
      <c r="H7654">
        <f t="shared" si="38630"/>
        <v>597</v>
      </c>
      <c r="I7654">
        <f t="shared" si="38630"/>
        <v>597</v>
      </c>
      <c r="J7654" s="3">
        <f t="shared" ref="J7654" si="38835">E7654/(SUM(N7647:N7653)/7)*100</f>
        <v>0.29154411137218311</v>
      </c>
      <c r="K7654">
        <f t="shared" ref="K7654" si="38836">O7654-O7653</f>
        <v>4</v>
      </c>
      <c r="L7654" s="3">
        <f t="shared" ref="L7654" si="38837">SUM(K7648:K7654)/7</f>
        <v>14.285714285714286</v>
      </c>
      <c r="M7654" s="3">
        <f t="shared" ref="M7654" si="38838">O7654/(B7654/100000)</f>
        <v>101.56892028958796</v>
      </c>
      <c r="N7654">
        <v>1015511</v>
      </c>
      <c r="O7654">
        <v>18214</v>
      </c>
    </row>
    <row r="7655" spans="1:15" customFormat="1" x14ac:dyDescent="0.2">
      <c r="A7655" t="s">
        <v>15</v>
      </c>
      <c r="B7655" s="2">
        <v>17932651</v>
      </c>
      <c r="C7655" s="1">
        <f t="shared" si="38629"/>
        <v>44502</v>
      </c>
      <c r="D7655">
        <f t="shared" ref="D7655" si="38839">N7655-N7654</f>
        <v>1006</v>
      </c>
      <c r="E7655" s="2">
        <f t="shared" ref="E7655" si="38840">SUM(D7649:D7655)/7</f>
        <v>2855.8571428571427</v>
      </c>
      <c r="F7655" s="2">
        <f t="shared" ref="F7655" si="38841">SUM(D7651:D7655)/5</f>
        <v>2372.8000000000002</v>
      </c>
      <c r="G7655" s="2">
        <f t="shared" ref="G7655" si="38842">N7655/(B7655/100000)</f>
        <v>5668.526086856873</v>
      </c>
      <c r="H7655">
        <f t="shared" si="38630"/>
        <v>598</v>
      </c>
      <c r="I7655">
        <f t="shared" si="38630"/>
        <v>598</v>
      </c>
      <c r="J7655" s="3">
        <f t="shared" ref="J7655" si="38843">E7655/(SUM(N7648:N7654)/7)*100</f>
        <v>0.28350647777769267</v>
      </c>
      <c r="K7655">
        <f t="shared" ref="K7655" si="38844">O7655-O7654</f>
        <v>8</v>
      </c>
      <c r="L7655" s="3">
        <f t="shared" ref="L7655" si="38845">SUM(K7649:K7655)/7</f>
        <v>11.142857142857142</v>
      </c>
      <c r="M7655" s="3">
        <f t="shared" ref="M7655" si="38846">O7655/(B7655/100000)</f>
        <v>101.6135316524032</v>
      </c>
      <c r="N7655">
        <v>1016517</v>
      </c>
      <c r="O7655">
        <v>18222</v>
      </c>
    </row>
    <row r="7656" spans="1:15" customFormat="1" x14ac:dyDescent="0.2">
      <c r="A7656" t="s">
        <v>15</v>
      </c>
      <c r="B7656" s="2">
        <v>17932651</v>
      </c>
      <c r="C7656" s="1">
        <f t="shared" si="38629"/>
        <v>44503</v>
      </c>
      <c r="D7656">
        <f t="shared" ref="D7656" si="38847">N7656-N7655</f>
        <v>1907</v>
      </c>
      <c r="E7656" s="2">
        <f t="shared" ref="E7656" si="38848">SUM(D7650:D7656)/7</f>
        <v>2627.2857142857142</v>
      </c>
      <c r="F7656" s="2">
        <f t="shared" ref="F7656" si="38849">SUM(D7652:D7656)/5</f>
        <v>1988.6</v>
      </c>
      <c r="G7656" s="2">
        <f t="shared" ref="G7656" si="38850">N7656/(B7656/100000)</f>
        <v>5679.160320467955</v>
      </c>
      <c r="H7656">
        <f t="shared" si="38630"/>
        <v>599</v>
      </c>
      <c r="I7656">
        <f t="shared" si="38630"/>
        <v>599</v>
      </c>
      <c r="J7656" s="3">
        <f t="shared" ref="J7656" si="38851">E7656/(SUM(N7649:N7655)/7)*100</f>
        <v>0.26007840958891887</v>
      </c>
      <c r="K7656">
        <f t="shared" ref="K7656" si="38852">O7656-O7655</f>
        <v>35</v>
      </c>
      <c r="L7656" s="3">
        <f t="shared" ref="L7656" si="38853">SUM(K7650:K7656)/7</f>
        <v>14.285714285714286</v>
      </c>
      <c r="M7656" s="3">
        <f t="shared" ref="M7656" si="38854">O7656/(B7656/100000)</f>
        <v>101.80870636471985</v>
      </c>
      <c r="N7656">
        <v>1018424</v>
      </c>
      <c r="O7656">
        <v>18257</v>
      </c>
    </row>
    <row r="7657" spans="1:15" customFormat="1" x14ac:dyDescent="0.2">
      <c r="A7657" t="s">
        <v>15</v>
      </c>
      <c r="B7657" s="2">
        <v>17932651</v>
      </c>
      <c r="C7657" s="1">
        <f t="shared" si="38629"/>
        <v>44504</v>
      </c>
      <c r="D7657">
        <f t="shared" ref="D7657" si="38855">N7657-N7656</f>
        <v>4542</v>
      </c>
      <c r="E7657" s="2">
        <f t="shared" ref="E7657" si="38856">SUM(D7651:D7657)/7</f>
        <v>2616.1428571428573</v>
      </c>
      <c r="F7657" s="2">
        <f t="shared" ref="F7657" si="38857">SUM(D7653:D7657)/5</f>
        <v>2272</v>
      </c>
      <c r="G7657" s="2">
        <f t="shared" ref="G7657" si="38858">N7657/(B7657/100000)</f>
        <v>5704.4884217063054</v>
      </c>
      <c r="H7657">
        <f t="shared" si="38630"/>
        <v>600</v>
      </c>
      <c r="I7657">
        <f t="shared" si="38630"/>
        <v>600</v>
      </c>
      <c r="J7657" s="3">
        <f t="shared" ref="J7657" si="38859">E7657/(SUM(N7650:N7656)/7)*100</f>
        <v>0.2583035719323189</v>
      </c>
      <c r="K7657">
        <f t="shared" ref="K7657" si="38860">O7657-O7656</f>
        <v>26</v>
      </c>
      <c r="L7657" s="3">
        <f t="shared" ref="L7657" si="38861">SUM(K7651:K7657)/7</f>
        <v>15.142857142857142</v>
      </c>
      <c r="M7657" s="3">
        <f t="shared" ref="M7657" si="38862">O7657/(B7657/100000)</f>
        <v>101.95369329386936</v>
      </c>
      <c r="N7657">
        <v>1022966</v>
      </c>
      <c r="O7657">
        <v>18283</v>
      </c>
    </row>
    <row r="7658" spans="1:15" customFormat="1" x14ac:dyDescent="0.2">
      <c r="A7658" t="s">
        <v>15</v>
      </c>
      <c r="B7658" s="2">
        <v>17932651</v>
      </c>
      <c r="C7658" s="1">
        <f t="shared" si="38629"/>
        <v>44505</v>
      </c>
      <c r="D7658">
        <f t="shared" ref="D7658" si="38863">N7658-N7657</f>
        <v>5554</v>
      </c>
      <c r="E7658" s="2">
        <f t="shared" ref="E7658" si="38864">SUM(D7652:D7658)/7</f>
        <v>2862.7142857142858</v>
      </c>
      <c r="F7658" s="2">
        <f t="shared" ref="F7658" si="38865">SUM(D7654:D7658)/5</f>
        <v>2798.4</v>
      </c>
      <c r="G7658" s="2">
        <f t="shared" ref="G7658" si="38866">N7658/(B7658/100000)</f>
        <v>5735.4598603407821</v>
      </c>
      <c r="H7658">
        <f t="shared" si="38630"/>
        <v>601</v>
      </c>
      <c r="I7658">
        <f t="shared" si="38630"/>
        <v>601</v>
      </c>
      <c r="J7658" s="3">
        <f t="shared" ref="J7658" si="38867">E7658/(SUM(N7651:N7657)/7)*100</f>
        <v>0.2819204694181921</v>
      </c>
      <c r="K7658">
        <f t="shared" ref="K7658" si="38868">O7658-O7657</f>
        <v>22</v>
      </c>
      <c r="L7658" s="3">
        <f t="shared" ref="L7658" si="38869">SUM(K7652:K7658)/7</f>
        <v>16.571428571428573</v>
      </c>
      <c r="M7658" s="3">
        <f t="shared" ref="M7658" si="38870">O7658/(B7658/100000)</f>
        <v>102.07637454161127</v>
      </c>
      <c r="N7658">
        <v>1028520</v>
      </c>
      <c r="O7658">
        <v>18305</v>
      </c>
    </row>
    <row r="7659" spans="1:15" customFormat="1" x14ac:dyDescent="0.2">
      <c r="A7659" t="s">
        <v>15</v>
      </c>
      <c r="B7659" s="2">
        <v>17932651</v>
      </c>
      <c r="C7659" s="1">
        <f t="shared" si="38629"/>
        <v>44506</v>
      </c>
      <c r="D7659">
        <f t="shared" ref="D7659" si="38871">N7659-N7658</f>
        <v>4319</v>
      </c>
      <c r="E7659" s="2">
        <f t="shared" ref="E7659" si="38872">SUM(D7653:D7659)/7</f>
        <v>3033.2857142857142</v>
      </c>
      <c r="F7659" s="2">
        <f t="shared" ref="F7659" si="38873">SUM(D7655:D7659)/5</f>
        <v>3465.6</v>
      </c>
      <c r="G7659" s="2">
        <f t="shared" ref="G7659" si="38874">N7659/(B7659/100000)</f>
        <v>5759.5444198406576</v>
      </c>
      <c r="H7659">
        <f t="shared" si="38630"/>
        <v>602</v>
      </c>
      <c r="I7659">
        <f t="shared" si="38630"/>
        <v>602</v>
      </c>
      <c r="J7659" s="3">
        <f t="shared" ref="J7659" si="38875">E7659/(SUM(N7652:N7658)/7)*100</f>
        <v>0.29787858484033269</v>
      </c>
      <c r="K7659">
        <f t="shared" ref="K7659" si="38876">O7659-O7658</f>
        <v>26</v>
      </c>
      <c r="L7659" s="3">
        <f t="shared" ref="L7659" si="38877">SUM(K7653:K7659)/7</f>
        <v>18.428571428571427</v>
      </c>
      <c r="M7659" s="3">
        <f t="shared" ref="M7659" si="38878">O7659/(B7659/100000)</f>
        <v>102.22136147076078</v>
      </c>
      <c r="N7659">
        <v>1032839</v>
      </c>
      <c r="O7659">
        <v>18331</v>
      </c>
    </row>
    <row r="7660" spans="1:15" customFormat="1" x14ac:dyDescent="0.2">
      <c r="A7660" t="s">
        <v>15</v>
      </c>
      <c r="B7660" s="2">
        <v>17932651</v>
      </c>
      <c r="C7660" s="1">
        <f t="shared" si="38629"/>
        <v>44507</v>
      </c>
      <c r="D7660">
        <f t="shared" ref="D7660" si="38879">N7660-N7659</f>
        <v>3967</v>
      </c>
      <c r="E7660" s="2">
        <f t="shared" ref="E7660" si="38880">SUM(D7654:D7660)/7</f>
        <v>3182.5714285714284</v>
      </c>
      <c r="F7660" s="2">
        <f t="shared" ref="F7660" si="38881">SUM(D7656:D7660)/5</f>
        <v>4057.8</v>
      </c>
      <c r="G7660" s="2">
        <f t="shared" ref="G7660" si="38882">N7660/(B7660/100000)</f>
        <v>5781.6660793766632</v>
      </c>
      <c r="H7660">
        <f t="shared" si="38630"/>
        <v>603</v>
      </c>
      <c r="I7660">
        <f t="shared" si="38630"/>
        <v>603</v>
      </c>
      <c r="J7660" s="3">
        <f t="shared" ref="J7660" si="38883">E7660/(SUM(N7653:N7659)/7)*100</f>
        <v>0.311610709012974</v>
      </c>
      <c r="K7660">
        <f t="shared" ref="K7660" si="38884">O7660-O7659</f>
        <v>4</v>
      </c>
      <c r="L7660" s="3">
        <f t="shared" ref="L7660" si="38885">SUM(K7654:K7660)/7</f>
        <v>17.857142857142858</v>
      </c>
      <c r="M7660" s="3">
        <f t="shared" ref="M7660" si="38886">O7660/(B7660/100000)</f>
        <v>102.2436671521684</v>
      </c>
      <c r="N7660">
        <v>1036806</v>
      </c>
      <c r="O7660">
        <v>18335</v>
      </c>
    </row>
    <row r="7661" spans="1:15" customFormat="1" x14ac:dyDescent="0.2">
      <c r="A7661" t="s">
        <v>15</v>
      </c>
      <c r="B7661" s="2">
        <v>17932651</v>
      </c>
      <c r="C7661" s="1">
        <f t="shared" si="38629"/>
        <v>44508</v>
      </c>
      <c r="D7661">
        <f t="shared" ref="D7661:D7662" si="38887">N7661-N7660</f>
        <v>1369</v>
      </c>
      <c r="E7661" s="2">
        <f t="shared" ref="E7661:E7662" si="38888">SUM(D7655:D7661)/7</f>
        <v>3237.7142857142858</v>
      </c>
      <c r="F7661" s="2">
        <f t="shared" ref="F7661:F7662" si="38889">SUM(D7657:D7661)/5</f>
        <v>3950.2</v>
      </c>
      <c r="G7661" s="2">
        <f t="shared" ref="G7661:G7662" si="38890">N7661/(B7661/100000)</f>
        <v>5789.3001988384203</v>
      </c>
      <c r="H7661">
        <f t="shared" si="38630"/>
        <v>604</v>
      </c>
      <c r="I7661">
        <f t="shared" si="38630"/>
        <v>604</v>
      </c>
      <c r="J7661" s="3">
        <f t="shared" ref="J7661:J7662" si="38891">E7661/(SUM(N7654:N7660)/7)*100</f>
        <v>0.31602506726896978</v>
      </c>
      <c r="K7661">
        <f t="shared" ref="K7661:K7662" si="38892">O7661-O7660</f>
        <v>5</v>
      </c>
      <c r="L7661" s="3">
        <f t="shared" ref="L7661:L7662" si="38893">SUM(K7655:K7661)/7</f>
        <v>18</v>
      </c>
      <c r="M7661" s="3">
        <f t="shared" ref="M7661:M7662" si="38894">O7661/(B7661/100000)</f>
        <v>102.27154925392793</v>
      </c>
      <c r="N7661">
        <v>1038175</v>
      </c>
      <c r="O7661">
        <v>18340</v>
      </c>
    </row>
    <row r="7662" spans="1:15" customFormat="1" x14ac:dyDescent="0.2">
      <c r="A7662" t="s">
        <v>15</v>
      </c>
      <c r="B7662" s="2">
        <v>17932651</v>
      </c>
      <c r="C7662" s="1">
        <f t="shared" si="38629"/>
        <v>44509</v>
      </c>
      <c r="D7662">
        <f t="shared" si="38887"/>
        <v>2227</v>
      </c>
      <c r="E7662" s="2">
        <f t="shared" si="38888"/>
        <v>3412.1428571428573</v>
      </c>
      <c r="F7662" s="2">
        <f t="shared" si="38889"/>
        <v>3487.2</v>
      </c>
      <c r="G7662" s="2">
        <f t="shared" si="38890"/>
        <v>5801.7188869621114</v>
      </c>
      <c r="H7662">
        <f t="shared" si="38630"/>
        <v>605</v>
      </c>
      <c r="I7662">
        <f t="shared" si="38630"/>
        <v>605</v>
      </c>
      <c r="J7662" s="3">
        <f t="shared" si="38891"/>
        <v>0.3320013894435373</v>
      </c>
      <c r="K7662">
        <f t="shared" si="38892"/>
        <v>36</v>
      </c>
      <c r="L7662" s="3">
        <f t="shared" si="38893"/>
        <v>22</v>
      </c>
      <c r="M7662" s="3">
        <f t="shared" si="38894"/>
        <v>102.47230038659649</v>
      </c>
      <c r="N7662">
        <v>1040402</v>
      </c>
      <c r="O7662">
        <v>18376</v>
      </c>
    </row>
    <row r="7663" spans="1:15" customFormat="1" x14ac:dyDescent="0.2">
      <c r="A7663" t="s">
        <v>15</v>
      </c>
      <c r="B7663" s="2">
        <v>17932651</v>
      </c>
      <c r="C7663" s="1">
        <f t="shared" si="38629"/>
        <v>44510</v>
      </c>
      <c r="D7663">
        <f t="shared" ref="D7663" si="38895">N7663-N7662</f>
        <v>5507</v>
      </c>
      <c r="E7663" s="2">
        <f t="shared" ref="E7663" si="38896">SUM(D7657:D7663)/7</f>
        <v>3926.4285714285716</v>
      </c>
      <c r="F7663" s="2">
        <f t="shared" ref="F7663" si="38897">SUM(D7659:D7663)/5</f>
        <v>3477.8</v>
      </c>
      <c r="G7663" s="2">
        <f t="shared" ref="G7663" si="38898">N7663/(B7663/100000)</f>
        <v>5832.428233840049</v>
      </c>
      <c r="H7663">
        <f t="shared" si="38630"/>
        <v>606</v>
      </c>
      <c r="I7663">
        <f t="shared" si="38630"/>
        <v>606</v>
      </c>
      <c r="J7663" s="3">
        <f t="shared" ref="J7663" si="38899">E7663/(SUM(N7656:N7662)/7)*100</f>
        <v>0.38077718722794207</v>
      </c>
      <c r="K7663">
        <f t="shared" ref="K7663" si="38900">O7663-O7662</f>
        <v>26</v>
      </c>
      <c r="L7663" s="3">
        <f t="shared" ref="L7663" si="38901">SUM(K7657:K7663)/7</f>
        <v>20.714285714285715</v>
      </c>
      <c r="M7663" s="3">
        <f t="shared" ref="M7663" si="38902">O7663/(B7663/100000)</f>
        <v>102.617287315746</v>
      </c>
      <c r="N7663">
        <v>1045909</v>
      </c>
      <c r="O7663">
        <v>18402</v>
      </c>
    </row>
    <row r="7664" spans="1:15" customFormat="1" x14ac:dyDescent="0.2">
      <c r="A7664" t="s">
        <v>15</v>
      </c>
      <c r="B7664" s="2">
        <v>17932651</v>
      </c>
      <c r="C7664" s="1">
        <f t="shared" si="38629"/>
        <v>44511</v>
      </c>
      <c r="D7664">
        <f t="shared" ref="D7664" si="38903">N7664-N7663</f>
        <v>6073</v>
      </c>
      <c r="E7664" s="2">
        <f t="shared" ref="E7664" si="38904">SUM(D7658:D7664)/7</f>
        <v>4145.1428571428569</v>
      </c>
      <c r="F7664" s="2">
        <f t="shared" ref="F7664" si="38905">SUM(D7660:D7664)/5</f>
        <v>3828.6</v>
      </c>
      <c r="G7664" s="2">
        <f t="shared" ref="G7664" si="38906">N7664/(B7664/100000)</f>
        <v>5866.2938346371648</v>
      </c>
      <c r="H7664">
        <f t="shared" si="38630"/>
        <v>607</v>
      </c>
      <c r="I7664">
        <f t="shared" si="38630"/>
        <v>607</v>
      </c>
      <c r="J7664" s="3">
        <f t="shared" ref="J7664" si="38907">E7664/(SUM(N7657:N7663)/7)*100</f>
        <v>0.40046279012539582</v>
      </c>
      <c r="K7664">
        <f t="shared" ref="K7664" si="38908">O7664-O7663</f>
        <v>22</v>
      </c>
      <c r="L7664" s="3">
        <f t="shared" ref="L7664" si="38909">SUM(K7658:K7664)/7</f>
        <v>20.142857142857142</v>
      </c>
      <c r="M7664" s="3">
        <f t="shared" ref="M7664" si="38910">O7664/(B7664/100000)</f>
        <v>102.73996856348791</v>
      </c>
      <c r="N7664">
        <v>1051982</v>
      </c>
      <c r="O7664">
        <v>18424</v>
      </c>
    </row>
    <row r="7665" spans="1:15" customFormat="1" x14ac:dyDescent="0.2">
      <c r="A7665" t="s">
        <v>15</v>
      </c>
      <c r="B7665" s="2">
        <v>17932651</v>
      </c>
      <c r="C7665" s="1">
        <f t="shared" si="38629"/>
        <v>44512</v>
      </c>
      <c r="D7665">
        <f t="shared" ref="D7665" si="38911">N7665-N7664</f>
        <v>5865</v>
      </c>
      <c r="E7665" s="2">
        <f t="shared" ref="E7665" si="38912">SUM(D7659:D7665)/7</f>
        <v>4189.5714285714284</v>
      </c>
      <c r="F7665" s="2">
        <f t="shared" ref="F7665" si="38913">SUM(D7661:D7665)/5</f>
        <v>4208.2</v>
      </c>
      <c r="G7665" s="2">
        <f t="shared" ref="G7665" si="38914">N7665/(B7665/100000)</f>
        <v>5898.9995400010848</v>
      </c>
      <c r="H7665">
        <f t="shared" si="38630"/>
        <v>608</v>
      </c>
      <c r="I7665">
        <f t="shared" si="38630"/>
        <v>608</v>
      </c>
      <c r="J7665" s="3">
        <f t="shared" ref="J7665" si="38915">E7665/(SUM(N7658:N7664)/7)*100</f>
        <v>0.40314061204187207</v>
      </c>
      <c r="K7665">
        <f t="shared" ref="K7665" si="38916">O7665-O7664</f>
        <v>21</v>
      </c>
      <c r="L7665" s="3">
        <f t="shared" ref="L7665" si="38917">SUM(K7659:K7665)/7</f>
        <v>20</v>
      </c>
      <c r="M7665" s="3">
        <f t="shared" ref="M7665" si="38918">O7665/(B7665/100000)</f>
        <v>102.8570733908779</v>
      </c>
      <c r="N7665">
        <v>1057847</v>
      </c>
      <c r="O7665">
        <v>18445</v>
      </c>
    </row>
    <row r="7666" spans="1:15" customFormat="1" x14ac:dyDescent="0.2">
      <c r="A7666" t="s">
        <v>15</v>
      </c>
      <c r="B7666" s="2">
        <v>17932651</v>
      </c>
      <c r="C7666" s="1">
        <f t="shared" si="38629"/>
        <v>44513</v>
      </c>
      <c r="D7666">
        <f t="shared" ref="D7666" si="38919">N7666-N7665</f>
        <v>4884</v>
      </c>
      <c r="E7666" s="2">
        <f t="shared" ref="E7666" si="38920">SUM(D7660:D7666)/7</f>
        <v>4270.2857142857147</v>
      </c>
      <c r="F7666" s="2">
        <f t="shared" ref="F7666" si="38921">SUM(D7662:D7666)/5</f>
        <v>4911.2</v>
      </c>
      <c r="G7666" s="2">
        <f t="shared" ref="G7666" si="38922">N7666/(B7666/100000)</f>
        <v>5926.2347769997859</v>
      </c>
      <c r="H7666">
        <f t="shared" si="38630"/>
        <v>609</v>
      </c>
      <c r="I7666">
        <f t="shared" si="38630"/>
        <v>609</v>
      </c>
      <c r="J7666" s="3">
        <f t="shared" ref="J7666" si="38923">E7666/(SUM(N7659:N7665)/7)*100</f>
        <v>0.40925744390714086</v>
      </c>
      <c r="K7666">
        <f t="shared" ref="K7666" si="38924">O7666-O7665</f>
        <v>35</v>
      </c>
      <c r="L7666" s="3">
        <f t="shared" ref="L7666" si="38925">SUM(K7660:K7666)/7</f>
        <v>21.285714285714285</v>
      </c>
      <c r="M7666" s="3">
        <f t="shared" ref="M7666" si="38926">O7666/(B7666/100000)</f>
        <v>103.05224810319456</v>
      </c>
      <c r="N7666">
        <v>1062731</v>
      </c>
      <c r="O7666">
        <v>18480</v>
      </c>
    </row>
    <row r="7667" spans="1:15" customFormat="1" x14ac:dyDescent="0.2">
      <c r="A7667" t="s">
        <v>15</v>
      </c>
      <c r="B7667" s="2">
        <v>17932651</v>
      </c>
      <c r="C7667" s="1">
        <f t="shared" si="38629"/>
        <v>44514</v>
      </c>
      <c r="D7667">
        <f t="shared" ref="D7667" si="38927">N7667-N7666</f>
        <v>4166</v>
      </c>
      <c r="E7667" s="2">
        <f t="shared" ref="E7667" si="38928">SUM(D7661:D7667)/7</f>
        <v>4298.7142857142853</v>
      </c>
      <c r="F7667" s="2">
        <f t="shared" ref="F7667" si="38929">SUM(D7663:D7667)/5</f>
        <v>5299</v>
      </c>
      <c r="G7667" s="2">
        <f t="shared" ref="G7667" si="38930">N7667/(B7667/100000)</f>
        <v>5949.4661441858198</v>
      </c>
      <c r="H7667">
        <f t="shared" si="38630"/>
        <v>610</v>
      </c>
      <c r="I7667">
        <f t="shared" si="38630"/>
        <v>610</v>
      </c>
      <c r="J7667" s="3">
        <f t="shared" ref="J7667" si="38931">E7667/(SUM(N7660:N7666)/7)*100</f>
        <v>0.41030279858388197</v>
      </c>
      <c r="K7667">
        <f t="shared" ref="K7667" si="38932">O7667-O7666</f>
        <v>5</v>
      </c>
      <c r="L7667" s="3">
        <f t="shared" ref="L7667" si="38933">SUM(K7661:K7667)/7</f>
        <v>21.428571428571427</v>
      </c>
      <c r="M7667" s="3">
        <f t="shared" ref="M7667" si="38934">O7667/(B7667/100000)</f>
        <v>103.08013020495407</v>
      </c>
      <c r="N7667">
        <v>1066897</v>
      </c>
      <c r="O7667">
        <v>18485</v>
      </c>
    </row>
    <row r="7668" spans="1:15" customFormat="1" x14ac:dyDescent="0.2">
      <c r="A7668" t="s">
        <v>15</v>
      </c>
      <c r="B7668" s="2">
        <v>17932651</v>
      </c>
      <c r="C7668" s="1">
        <f t="shared" si="38629"/>
        <v>44515</v>
      </c>
      <c r="D7668">
        <f t="shared" ref="D7668:D7669" si="38935">N7668-N7667</f>
        <v>2179</v>
      </c>
      <c r="E7668" s="2">
        <f t="shared" ref="E7668:E7670" si="38936">SUM(D7662:D7668)/7</f>
        <v>4414.4285714285716</v>
      </c>
      <c r="F7668" s="2">
        <f t="shared" ref="F7668:F7670" si="38937">SUM(D7664:D7668)/5</f>
        <v>4633.3999999999996</v>
      </c>
      <c r="G7668" s="2">
        <f t="shared" ref="G7668:G7670" si="38938">N7668/(B7668/100000)</f>
        <v>5961.61716413262</v>
      </c>
      <c r="H7668">
        <f t="shared" si="38630"/>
        <v>611</v>
      </c>
      <c r="I7668">
        <f t="shared" si="38630"/>
        <v>611</v>
      </c>
      <c r="J7668" s="3">
        <f t="shared" ref="J7668:J7670" si="38939">E7668/(SUM(N7661:N7667)/7)*100</f>
        <v>0.4196257358320129</v>
      </c>
      <c r="K7668">
        <f t="shared" ref="K7668:K7670" si="38940">O7668-O7667</f>
        <v>2</v>
      </c>
      <c r="L7668" s="3">
        <f t="shared" ref="L7668:L7670" si="38941">SUM(K7662:K7668)/7</f>
        <v>21</v>
      </c>
      <c r="M7668" s="3">
        <f t="shared" ref="M7668:M7670" si="38942">O7668/(B7668/100000)</f>
        <v>103.09128304565789</v>
      </c>
      <c r="N7668">
        <v>1069076</v>
      </c>
      <c r="O7668">
        <v>18487</v>
      </c>
    </row>
    <row r="7669" spans="1:15" customFormat="1" x14ac:dyDescent="0.2">
      <c r="A7669" t="s">
        <v>15</v>
      </c>
      <c r="B7669" s="2">
        <v>17932651</v>
      </c>
      <c r="C7669" s="1">
        <f t="shared" si="38629"/>
        <v>44516</v>
      </c>
      <c r="D7669">
        <f t="shared" si="38935"/>
        <v>4230</v>
      </c>
      <c r="E7669" s="2">
        <f t="shared" si="38936"/>
        <v>4700.5714285714284</v>
      </c>
      <c r="F7669" s="2">
        <f t="shared" si="38937"/>
        <v>4264.8</v>
      </c>
      <c r="G7669" s="2">
        <f t="shared" si="38938"/>
        <v>5985.2054222211755</v>
      </c>
      <c r="H7669">
        <f t="shared" ref="H7669:I7713" si="38943">H7668+1</f>
        <v>612</v>
      </c>
      <c r="I7669">
        <f t="shared" si="38943"/>
        <v>612</v>
      </c>
      <c r="J7669" s="3">
        <f t="shared" si="38939"/>
        <v>0.44495867661305638</v>
      </c>
      <c r="K7669">
        <f t="shared" si="38940"/>
        <v>52</v>
      </c>
      <c r="L7669" s="3">
        <f t="shared" si="38941"/>
        <v>23.285714285714285</v>
      </c>
      <c r="M7669" s="3">
        <f t="shared" si="38942"/>
        <v>103.38125690395691</v>
      </c>
      <c r="N7669">
        <f>N7670-7013</f>
        <v>1073306</v>
      </c>
      <c r="O7669">
        <f>O7670-38</f>
        <v>18539</v>
      </c>
    </row>
    <row r="7670" spans="1:15" customFormat="1" x14ac:dyDescent="0.2">
      <c r="A7670" t="s">
        <v>15</v>
      </c>
      <c r="B7670" s="2">
        <v>17932651</v>
      </c>
      <c r="C7670" s="1">
        <f t="shared" si="38629"/>
        <v>44517</v>
      </c>
      <c r="D7670">
        <v>7013</v>
      </c>
      <c r="E7670" s="2">
        <f t="shared" si="38936"/>
        <v>4915.7142857142853</v>
      </c>
      <c r="F7670" s="2">
        <f t="shared" si="38937"/>
        <v>4494.3999999999996</v>
      </c>
      <c r="G7670" s="2">
        <f t="shared" si="38938"/>
        <v>6024.3128581490819</v>
      </c>
      <c r="H7670">
        <f t="shared" si="38943"/>
        <v>613</v>
      </c>
      <c r="I7670">
        <f t="shared" si="38943"/>
        <v>613</v>
      </c>
      <c r="J7670" s="3">
        <f t="shared" si="38939"/>
        <v>0.46326288937104493</v>
      </c>
      <c r="K7670">
        <f t="shared" si="38940"/>
        <v>38</v>
      </c>
      <c r="L7670" s="3">
        <f t="shared" si="38941"/>
        <v>25</v>
      </c>
      <c r="M7670" s="3">
        <f t="shared" si="38942"/>
        <v>103.59316087732928</v>
      </c>
      <c r="N7670">
        <v>1080319</v>
      </c>
      <c r="O7670">
        <v>18577</v>
      </c>
    </row>
    <row r="7671" spans="1:15" customFormat="1" x14ac:dyDescent="0.2">
      <c r="A7671" t="s">
        <v>15</v>
      </c>
      <c r="B7671" s="2">
        <v>17932651</v>
      </c>
      <c r="C7671" s="1">
        <f t="shared" si="38629"/>
        <v>44518</v>
      </c>
      <c r="D7671">
        <f t="shared" ref="D7671" si="38944">N7671-N7670</f>
        <v>7634</v>
      </c>
      <c r="E7671" s="2">
        <f t="shared" ref="E7671" si="38945">SUM(D7665:D7671)/7</f>
        <v>5138.7142857142853</v>
      </c>
      <c r="F7671" s="2">
        <f t="shared" ref="F7671" si="38946">SUM(D7667:D7671)/5</f>
        <v>5044.3999999999996</v>
      </c>
      <c r="G7671" s="2">
        <f t="shared" ref="G7671" si="38947">N7671/(B7671/100000)</f>
        <v>6066.8832511155206</v>
      </c>
      <c r="H7671">
        <f t="shared" si="38943"/>
        <v>614</v>
      </c>
      <c r="I7671">
        <f t="shared" si="38943"/>
        <v>614</v>
      </c>
      <c r="J7671" s="3">
        <f t="shared" ref="J7671" si="38948">E7671/(SUM(N7664:N7670)/7)*100</f>
        <v>0.48204554232167157</v>
      </c>
      <c r="K7671">
        <f t="shared" ref="K7671" si="38949">O7671-O7670</f>
        <v>24</v>
      </c>
      <c r="L7671" s="3">
        <f t="shared" ref="L7671" si="38950">SUM(K7665:K7671)/7</f>
        <v>25.285714285714285</v>
      </c>
      <c r="M7671" s="3">
        <f t="shared" ref="M7671" si="38951">O7671/(B7671/100000)</f>
        <v>103.72699496577499</v>
      </c>
      <c r="N7671">
        <v>1087953</v>
      </c>
      <c r="O7671">
        <v>18601</v>
      </c>
    </row>
    <row r="7672" spans="1:15" customFormat="1" x14ac:dyDescent="0.2">
      <c r="A7672" t="s">
        <v>15</v>
      </c>
      <c r="B7672" s="2">
        <v>17932651</v>
      </c>
      <c r="C7672" s="1">
        <f t="shared" si="38629"/>
        <v>44519</v>
      </c>
      <c r="D7672">
        <f t="shared" ref="D7672" si="38952">N7672-N7671</f>
        <v>7308</v>
      </c>
      <c r="E7672" s="2">
        <f t="shared" ref="E7672" si="38953">SUM(D7666:D7672)/7</f>
        <v>5344.8571428571431</v>
      </c>
      <c r="F7672" s="2">
        <f t="shared" ref="F7672" si="38954">SUM(D7668:D7672)/5</f>
        <v>5672.8</v>
      </c>
      <c r="G7672" s="2">
        <f t="shared" ref="G7672" si="38955">N7672/(B7672/100000)</f>
        <v>6107.6357310472386</v>
      </c>
      <c r="H7672">
        <f t="shared" si="38943"/>
        <v>615</v>
      </c>
      <c r="I7672">
        <f t="shared" si="38943"/>
        <v>615</v>
      </c>
      <c r="J7672" s="3">
        <f t="shared" ref="J7672" si="38956">E7672/(SUM(N7665:N7671)/7)*100</f>
        <v>0.49897781166475003</v>
      </c>
      <c r="K7672">
        <f t="shared" ref="K7672" si="38957">O7672-O7671</f>
        <v>29</v>
      </c>
      <c r="L7672" s="3">
        <f t="shared" ref="L7672" si="38958">SUM(K7666:K7672)/7</f>
        <v>26.428571428571427</v>
      </c>
      <c r="M7672" s="3">
        <f t="shared" ref="M7672" si="38959">O7672/(B7672/100000)</f>
        <v>103.88871115598022</v>
      </c>
      <c r="N7672">
        <v>1095261</v>
      </c>
      <c r="O7672">
        <v>18630</v>
      </c>
    </row>
    <row r="7673" spans="1:15" customFormat="1" x14ac:dyDescent="0.2">
      <c r="A7673" t="s">
        <v>15</v>
      </c>
      <c r="B7673" s="2">
        <v>17932651</v>
      </c>
      <c r="C7673" s="1">
        <f t="shared" si="38629"/>
        <v>44520</v>
      </c>
      <c r="D7673">
        <f t="shared" ref="D7673" si="38960">N7673-N7672</f>
        <v>7421</v>
      </c>
      <c r="E7673" s="2">
        <f t="shared" ref="E7673" si="38961">SUM(D7667:D7673)/7</f>
        <v>5707.2857142857147</v>
      </c>
      <c r="F7673" s="2">
        <f t="shared" ref="F7673" si="38962">SUM(D7669:D7673)/5</f>
        <v>6721.2</v>
      </c>
      <c r="G7673" s="2">
        <f t="shared" ref="G7673" si="38963">N7673/(B7673/100000)</f>
        <v>6149.0183464787215</v>
      </c>
      <c r="H7673">
        <f t="shared" si="38943"/>
        <v>616</v>
      </c>
      <c r="I7673">
        <f t="shared" si="38943"/>
        <v>616</v>
      </c>
      <c r="J7673" s="3">
        <f t="shared" ref="J7673" si="38964">E7673/(SUM(N7666:N7672)/7)*100</f>
        <v>0.53016750086888231</v>
      </c>
      <c r="K7673">
        <f t="shared" ref="K7673" si="38965">O7673-O7672</f>
        <v>29</v>
      </c>
      <c r="L7673" s="3">
        <f t="shared" ref="L7673" si="38966">SUM(K7667:K7673)/7</f>
        <v>25.571428571428573</v>
      </c>
      <c r="M7673" s="3">
        <f t="shared" ref="M7673" si="38967">O7673/(B7673/100000)</f>
        <v>104.05042734618544</v>
      </c>
      <c r="N7673">
        <v>1102682</v>
      </c>
      <c r="O7673">
        <v>18659</v>
      </c>
    </row>
    <row r="7674" spans="1:15" customFormat="1" x14ac:dyDescent="0.2">
      <c r="A7674" t="s">
        <v>15</v>
      </c>
      <c r="B7674" s="2">
        <v>17932651</v>
      </c>
      <c r="C7674" s="1">
        <f t="shared" si="38629"/>
        <v>44521</v>
      </c>
      <c r="D7674">
        <f t="shared" ref="D7674" si="38968">N7674-N7673</f>
        <v>5614</v>
      </c>
      <c r="E7674" s="2">
        <f t="shared" ref="E7674" si="38969">SUM(D7668:D7674)/7</f>
        <v>5914.1428571428569</v>
      </c>
      <c r="F7674" s="2">
        <f t="shared" ref="F7674" si="38970">SUM(D7670:D7674)/5</f>
        <v>6998</v>
      </c>
      <c r="G7674" s="2">
        <f t="shared" ref="G7674" si="38971">N7674/(B7674/100000)</f>
        <v>6180.3243703343132</v>
      </c>
      <c r="H7674">
        <f t="shared" si="38943"/>
        <v>617</v>
      </c>
      <c r="I7674">
        <f t="shared" si="38943"/>
        <v>617</v>
      </c>
      <c r="J7674" s="3">
        <f t="shared" ref="J7674" si="38972">E7674/(SUM(N7667:N7673)/7)*100</f>
        <v>0.54648581333441748</v>
      </c>
      <c r="K7674">
        <f t="shared" ref="K7674" si="38973">O7674-O7673</f>
        <v>9</v>
      </c>
      <c r="L7674" s="3">
        <f t="shared" ref="L7674" si="38974">SUM(K7668:K7674)/7</f>
        <v>26.142857142857142</v>
      </c>
      <c r="M7674" s="3">
        <f t="shared" ref="M7674" si="38975">O7674/(B7674/100000)</f>
        <v>104.10061512935259</v>
      </c>
      <c r="N7674">
        <v>1108296</v>
      </c>
      <c r="O7674">
        <v>18668</v>
      </c>
    </row>
    <row r="7675" spans="1:15" customFormat="1" x14ac:dyDescent="0.2">
      <c r="A7675" t="s">
        <v>15</v>
      </c>
      <c r="B7675" s="2">
        <v>17932651</v>
      </c>
      <c r="C7675" s="1">
        <f t="shared" si="38629"/>
        <v>44522</v>
      </c>
      <c r="D7675">
        <f t="shared" ref="D7675" si="38976">N7675-N7674</f>
        <v>3657</v>
      </c>
      <c r="E7675" s="2">
        <f t="shared" ref="E7675" si="38977">SUM(D7669:D7675)/7</f>
        <v>6125.2857142857147</v>
      </c>
      <c r="F7675" s="2">
        <f t="shared" ref="F7675" si="38978">SUM(D7671:D7675)/5</f>
        <v>6326.8</v>
      </c>
      <c r="G7675" s="2">
        <f t="shared" ref="G7675" si="38979">N7675/(B7675/100000)</f>
        <v>6200.7173395612281</v>
      </c>
      <c r="H7675">
        <f t="shared" si="38943"/>
        <v>618</v>
      </c>
      <c r="I7675">
        <f t="shared" si="38943"/>
        <v>618</v>
      </c>
      <c r="J7675" s="3">
        <f t="shared" ref="J7675" si="38980">E7675/(SUM(N7668:N7674)/7)*100</f>
        <v>0.56291981520549128</v>
      </c>
      <c r="K7675">
        <f t="shared" ref="K7675" si="38981">O7675-O7674</f>
        <v>4</v>
      </c>
      <c r="L7675" s="3">
        <f t="shared" ref="L7675" si="38982">SUM(K7669:K7675)/7</f>
        <v>26.428571428571427</v>
      </c>
      <c r="M7675" s="3">
        <f t="shared" ref="M7675" si="38983">O7675/(B7675/100000)</f>
        <v>104.12292081076021</v>
      </c>
      <c r="N7675">
        <v>1111953</v>
      </c>
      <c r="O7675">
        <v>18672</v>
      </c>
    </row>
    <row r="7676" spans="1:15" customFormat="1" x14ac:dyDescent="0.2">
      <c r="A7676" t="s">
        <v>15</v>
      </c>
      <c r="B7676" s="2">
        <v>17932651</v>
      </c>
      <c r="C7676" s="1">
        <f t="shared" si="38629"/>
        <v>44523</v>
      </c>
      <c r="D7676">
        <f t="shared" ref="D7676" si="38984">N7676-N7675</f>
        <v>7314</v>
      </c>
      <c r="E7676" s="2">
        <f t="shared" ref="E7676" si="38985">SUM(D7670:D7676)/7</f>
        <v>6565.8571428571431</v>
      </c>
      <c r="F7676" s="2">
        <f t="shared" ref="F7676" si="38986">SUM(D7672:D7676)/5</f>
        <v>6262.8</v>
      </c>
      <c r="G7676" s="2">
        <f t="shared" ref="G7676" si="38987">N7676/(B7676/100000)</f>
        <v>6241.5032780150568</v>
      </c>
      <c r="H7676">
        <f t="shared" si="38943"/>
        <v>619</v>
      </c>
      <c r="I7676">
        <f t="shared" si="38943"/>
        <v>619</v>
      </c>
      <c r="J7676" s="3">
        <f t="shared" ref="J7676" si="38988">E7676/(SUM(N7669:N7675)/7)*100</f>
        <v>0.60003107142903778</v>
      </c>
      <c r="K7676">
        <f t="shared" ref="K7676" si="38989">O7676-O7675</f>
        <v>52</v>
      </c>
      <c r="L7676" s="3">
        <f t="shared" ref="L7676" si="38990">SUM(K7670:K7676)/7</f>
        <v>26.428571428571427</v>
      </c>
      <c r="M7676" s="3">
        <f t="shared" ref="M7676" si="38991">O7676/(B7676/100000)</f>
        <v>104.41289466905924</v>
      </c>
      <c r="N7676">
        <v>1119267</v>
      </c>
      <c r="O7676">
        <v>18724</v>
      </c>
    </row>
    <row r="7677" spans="1:15" customFormat="1" x14ac:dyDescent="0.2">
      <c r="A7677" t="s">
        <v>15</v>
      </c>
      <c r="B7677" s="2">
        <v>17932651</v>
      </c>
      <c r="C7677" s="1">
        <f t="shared" si="38629"/>
        <v>44524</v>
      </c>
      <c r="D7677">
        <f t="shared" ref="D7677" si="38992">N7677-N7676</f>
        <v>7825</v>
      </c>
      <c r="E7677" s="2">
        <f t="shared" ref="E7677" si="38993">SUM(D7671:D7677)/7</f>
        <v>6681.8571428571431</v>
      </c>
      <c r="F7677" s="2">
        <f t="shared" ref="F7677" si="38994">SUM(D7673:D7677)/5</f>
        <v>6366.2</v>
      </c>
      <c r="G7677" s="2">
        <f t="shared" ref="G7677" si="38995">N7677/(B7677/100000)</f>
        <v>6285.1387672687097</v>
      </c>
      <c r="H7677">
        <f t="shared" si="38943"/>
        <v>620</v>
      </c>
      <c r="I7677">
        <f t="shared" si="38943"/>
        <v>620</v>
      </c>
      <c r="J7677" s="3">
        <f t="shared" ref="J7677" si="38996">E7677/(SUM(N7670:N7676)/7)*100</f>
        <v>0.60698978461615127</v>
      </c>
      <c r="K7677">
        <f t="shared" ref="K7677" si="38997">O7677-O7676</f>
        <v>32</v>
      </c>
      <c r="L7677" s="3">
        <f t="shared" ref="L7677" si="38998">SUM(K7671:K7677)/7</f>
        <v>25.571428571428573</v>
      </c>
      <c r="M7677" s="3">
        <f t="shared" ref="M7677" si="38999">O7677/(B7677/100000)</f>
        <v>104.59134012032018</v>
      </c>
      <c r="N7677">
        <v>1127092</v>
      </c>
      <c r="O7677">
        <v>18756</v>
      </c>
    </row>
    <row r="7678" spans="1:15" customFormat="1" x14ac:dyDescent="0.2">
      <c r="A7678" t="s">
        <v>15</v>
      </c>
      <c r="B7678" s="2">
        <v>17932651</v>
      </c>
      <c r="C7678" s="1">
        <f t="shared" si="38629"/>
        <v>44525</v>
      </c>
      <c r="D7678">
        <f t="shared" ref="D7678" si="39000">N7678-N7677</f>
        <v>9791</v>
      </c>
      <c r="E7678" s="2">
        <f t="shared" ref="E7678" si="39001">SUM(D7672:D7678)/7</f>
        <v>6990</v>
      </c>
      <c r="F7678" s="2">
        <f t="shared" ref="F7678" si="39002">SUM(D7674:D7678)/5</f>
        <v>6840.2</v>
      </c>
      <c r="G7678" s="2">
        <f t="shared" ref="G7678" si="39003">N7678/(B7678/100000)</f>
        <v>6339.7374989342061</v>
      </c>
      <c r="H7678">
        <f t="shared" si="38943"/>
        <v>621</v>
      </c>
      <c r="I7678">
        <f t="shared" si="38943"/>
        <v>621</v>
      </c>
      <c r="J7678" s="3">
        <f t="shared" ref="J7678" si="39004">E7678/(SUM(N7671:N7677)/7)*100</f>
        <v>0.63115091588472583</v>
      </c>
      <c r="K7678">
        <f t="shared" ref="K7678" si="39005">O7678-O7677</f>
        <v>46</v>
      </c>
      <c r="L7678" s="3">
        <f t="shared" ref="L7678" si="39006">SUM(K7672:K7678)/7</f>
        <v>28.714285714285715</v>
      </c>
      <c r="M7678" s="3">
        <f t="shared" ref="M7678" si="39007">O7678/(B7678/100000)</f>
        <v>104.84785545650779</v>
      </c>
      <c r="N7678">
        <v>1136883</v>
      </c>
      <c r="O7678">
        <v>18802</v>
      </c>
    </row>
    <row r="7679" spans="1:15" customFormat="1" x14ac:dyDescent="0.2">
      <c r="A7679" t="s">
        <v>15</v>
      </c>
      <c r="B7679" s="2">
        <v>17932651</v>
      </c>
      <c r="C7679" s="1">
        <f t="shared" si="38629"/>
        <v>44526</v>
      </c>
      <c r="D7679">
        <f t="shared" ref="D7679" si="39008">N7679-N7678</f>
        <v>9502</v>
      </c>
      <c r="E7679" s="2">
        <f t="shared" ref="E7679" si="39009">SUM(D7673:D7679)/7</f>
        <v>7303.4285714285716</v>
      </c>
      <c r="F7679" s="2">
        <f t="shared" ref="F7679" si="39010">SUM(D7675:D7679)/5</f>
        <v>7617.8</v>
      </c>
      <c r="G7679" s="2">
        <f t="shared" ref="G7679" si="39011">N7679/(B7679/100000)</f>
        <v>6392.7246451180026</v>
      </c>
      <c r="H7679">
        <f t="shared" si="38943"/>
        <v>622</v>
      </c>
      <c r="I7679">
        <f t="shared" si="38943"/>
        <v>622</v>
      </c>
      <c r="J7679" s="3">
        <f t="shared" ref="J7679" si="39012">E7679/(SUM(N7672:N7678)/7)*100</f>
        <v>0.6553154202163346</v>
      </c>
      <c r="K7679">
        <f t="shared" ref="K7679" si="39013">O7679-O7678</f>
        <v>51</v>
      </c>
      <c r="L7679" s="3">
        <f t="shared" ref="L7679" si="39014">SUM(K7673:K7679)/7</f>
        <v>31.857142857142858</v>
      </c>
      <c r="M7679" s="3">
        <f t="shared" ref="M7679" si="39015">O7679/(B7679/100000)</f>
        <v>105.13225289445492</v>
      </c>
      <c r="N7679">
        <v>1146385</v>
      </c>
      <c r="O7679">
        <v>18853</v>
      </c>
    </row>
    <row r="7680" spans="1:15" customFormat="1" x14ac:dyDescent="0.2">
      <c r="A7680" t="s">
        <v>15</v>
      </c>
      <c r="B7680" s="2">
        <v>17932651</v>
      </c>
      <c r="C7680" s="1">
        <f t="shared" si="38629"/>
        <v>44527</v>
      </c>
      <c r="D7680">
        <f t="shared" ref="D7680" si="39016">N7680-N7679</f>
        <v>8941</v>
      </c>
      <c r="E7680" s="2">
        <f t="shared" ref="E7680" si="39017">SUM(D7674:D7680)/7</f>
        <v>7520.5714285714284</v>
      </c>
      <c r="F7680" s="2">
        <f t="shared" ref="F7680" si="39018">SUM(D7676:D7680)/5</f>
        <v>8674.6</v>
      </c>
      <c r="G7680" s="2">
        <f t="shared" ref="G7680" si="39019">N7680/(B7680/100000)</f>
        <v>6442.5834194843801</v>
      </c>
      <c r="H7680">
        <f t="shared" si="38943"/>
        <v>623</v>
      </c>
      <c r="I7680">
        <f t="shared" si="38943"/>
        <v>623</v>
      </c>
      <c r="J7680" s="3">
        <f t="shared" ref="J7680" si="39020">E7680/(SUM(N7673:N7679)/7)*100</f>
        <v>0.67040574549083243</v>
      </c>
      <c r="K7680">
        <f t="shared" ref="K7680" si="39021">O7680-O7679</f>
        <v>31</v>
      </c>
      <c r="L7680" s="3">
        <f t="shared" ref="L7680" si="39022">SUM(K7674:K7680)/7</f>
        <v>32.142857142857146</v>
      </c>
      <c r="M7680" s="3">
        <f t="shared" ref="M7680" si="39023">O7680/(B7680/100000)</f>
        <v>105.30512192536395</v>
      </c>
      <c r="N7680">
        <v>1155326</v>
      </c>
      <c r="O7680">
        <v>18884</v>
      </c>
    </row>
    <row r="7681" spans="1:15" customFormat="1" x14ac:dyDescent="0.2">
      <c r="A7681" t="s">
        <v>15</v>
      </c>
      <c r="B7681" s="2">
        <v>17932651</v>
      </c>
      <c r="C7681" s="1">
        <f t="shared" si="38629"/>
        <v>44528</v>
      </c>
      <c r="D7681">
        <f t="shared" ref="D7681" si="39024">N7681-N7680</f>
        <v>5835</v>
      </c>
      <c r="E7681" s="2">
        <f t="shared" ref="E7681" si="39025">SUM(D7675:D7681)/7</f>
        <v>7552.1428571428569</v>
      </c>
      <c r="F7681" s="2">
        <f t="shared" ref="F7681" si="39026">SUM(D7677:D7681)/5</f>
        <v>8378.7999999999993</v>
      </c>
      <c r="G7681" s="2">
        <f t="shared" ref="G7681" si="39027">N7681/(B7681/100000)</f>
        <v>6475.1218322377426</v>
      </c>
      <c r="H7681">
        <f t="shared" si="38943"/>
        <v>624</v>
      </c>
      <c r="I7681">
        <f t="shared" si="38943"/>
        <v>624</v>
      </c>
      <c r="J7681" s="3">
        <f t="shared" ref="J7681" si="39028">E7681/(SUM(N7674:N7680)/7)*100</f>
        <v>0.66873686466202886</v>
      </c>
      <c r="K7681">
        <f t="shared" ref="K7681" si="39029">O7681-O7680</f>
        <v>11</v>
      </c>
      <c r="L7681" s="3">
        <f t="shared" ref="L7681" si="39030">SUM(K7675:K7681)/7</f>
        <v>32.428571428571431</v>
      </c>
      <c r="M7681" s="3">
        <f t="shared" ref="M7681" si="39031">O7681/(B7681/100000)</f>
        <v>105.36646254923491</v>
      </c>
      <c r="N7681">
        <v>1161161</v>
      </c>
      <c r="O7681">
        <v>18895</v>
      </c>
    </row>
    <row r="7682" spans="1:15" customFormat="1" x14ac:dyDescent="0.2">
      <c r="A7682" t="s">
        <v>15</v>
      </c>
      <c r="B7682" s="2">
        <v>17932651</v>
      </c>
      <c r="C7682" s="1">
        <f t="shared" si="38629"/>
        <v>44529</v>
      </c>
      <c r="D7682">
        <f t="shared" ref="D7682" si="39032">N7682-N7681</f>
        <v>3374</v>
      </c>
      <c r="E7682" s="2">
        <f t="shared" ref="E7682" si="39033">SUM(D7676:D7682)/7</f>
        <v>7511.7142857142853</v>
      </c>
      <c r="F7682" s="2">
        <f t="shared" ref="F7682" si="39034">SUM(D7678:D7682)/5</f>
        <v>7488.6</v>
      </c>
      <c r="G7682" s="2">
        <f t="shared" ref="G7682" si="39035">N7682/(B7682/100000)</f>
        <v>6493.9366745050684</v>
      </c>
      <c r="H7682">
        <f t="shared" si="38943"/>
        <v>625</v>
      </c>
      <c r="I7682">
        <f t="shared" si="38943"/>
        <v>625</v>
      </c>
      <c r="J7682" s="3">
        <f t="shared" ref="J7682" si="39036">E7682/(SUM(N7675:N7681)/7)*100</f>
        <v>0.66073834261510989</v>
      </c>
      <c r="K7682">
        <f t="shared" ref="K7682" si="39037">O7682-O7681</f>
        <v>4</v>
      </c>
      <c r="L7682" s="3">
        <f t="shared" ref="L7682" si="39038">SUM(K7676:K7682)/7</f>
        <v>32.428571428571431</v>
      </c>
      <c r="M7682" s="3">
        <f t="shared" ref="M7682" si="39039">O7682/(B7682/100000)</f>
        <v>105.38876823064253</v>
      </c>
      <c r="N7682">
        <v>1164535</v>
      </c>
      <c r="O7682">
        <v>18899</v>
      </c>
    </row>
    <row r="7683" spans="1:15" customFormat="1" x14ac:dyDescent="0.2">
      <c r="A7683" t="s">
        <v>15</v>
      </c>
      <c r="B7683" s="2">
        <v>17932651</v>
      </c>
      <c r="C7683" s="1">
        <f t="shared" si="38629"/>
        <v>44530</v>
      </c>
      <c r="D7683">
        <f t="shared" ref="D7683" si="39040">N7683-N7682</f>
        <v>8038</v>
      </c>
      <c r="E7683" s="2">
        <f t="shared" ref="E7683" si="39041">SUM(D7677:D7683)/7</f>
        <v>7615.1428571428569</v>
      </c>
      <c r="F7683" s="2">
        <f t="shared" ref="F7683" si="39042">SUM(D7679:D7683)/5</f>
        <v>7138</v>
      </c>
      <c r="G7683" s="2">
        <f t="shared" ref="G7683" si="39043">N7683/(B7683/100000)</f>
        <v>6538.759941293677</v>
      </c>
      <c r="H7683">
        <f t="shared" si="38943"/>
        <v>626</v>
      </c>
      <c r="I7683">
        <f t="shared" si="38943"/>
        <v>626</v>
      </c>
      <c r="J7683" s="3">
        <f t="shared" ref="J7683" si="39044">E7683/(SUM(N7676:N7682)/7)*100</f>
        <v>0.6654392172219753</v>
      </c>
      <c r="K7683">
        <f t="shared" ref="K7683" si="39045">O7683-O7682</f>
        <v>58</v>
      </c>
      <c r="L7683" s="3">
        <f t="shared" ref="L7683" si="39046">SUM(K7677:K7683)/7</f>
        <v>33.285714285714285</v>
      </c>
      <c r="M7683" s="3">
        <f t="shared" ref="M7683" si="39047">O7683/(B7683/100000)</f>
        <v>105.71220061105298</v>
      </c>
      <c r="N7683">
        <v>1172573</v>
      </c>
      <c r="O7683">
        <v>18957</v>
      </c>
    </row>
    <row r="7684" spans="1:15" customFormat="1" x14ac:dyDescent="0.2">
      <c r="A7684" t="s">
        <v>15</v>
      </c>
      <c r="B7684" s="2">
        <v>17932651</v>
      </c>
      <c r="C7684" s="1">
        <f t="shared" si="38629"/>
        <v>44531</v>
      </c>
      <c r="D7684">
        <f t="shared" ref="D7684" si="39048">N7684-N7683</f>
        <v>9481</v>
      </c>
      <c r="E7684" s="2">
        <f t="shared" ref="E7684" si="39049">SUM(D7678:D7684)/7</f>
        <v>7851.7142857142853</v>
      </c>
      <c r="F7684" s="2">
        <f t="shared" ref="F7684" si="39050">SUM(D7680:D7684)/5</f>
        <v>7133.8</v>
      </c>
      <c r="G7684" s="2">
        <f t="shared" ref="G7684" si="39051">N7684/(B7684/100000)</f>
        <v>6591.6299826500826</v>
      </c>
      <c r="H7684">
        <f t="shared" si="38943"/>
        <v>627</v>
      </c>
      <c r="I7684">
        <f t="shared" si="38943"/>
        <v>627</v>
      </c>
      <c r="J7684" s="3">
        <f t="shared" ref="J7684" si="39052">E7684/(SUM(N7677:N7683)/7)*100</f>
        <v>0.68157622407367102</v>
      </c>
      <c r="K7684">
        <f t="shared" ref="K7684" si="39053">O7684-O7683</f>
        <v>63</v>
      </c>
      <c r="L7684" s="3">
        <f t="shared" ref="L7684" si="39054">SUM(K7678:K7684)/7</f>
        <v>37.714285714285715</v>
      </c>
      <c r="M7684" s="3">
        <f t="shared" ref="M7684" si="39055">O7684/(B7684/100000)</f>
        <v>106.06351509322296</v>
      </c>
      <c r="N7684">
        <v>1182054</v>
      </c>
      <c r="O7684">
        <v>19020</v>
      </c>
    </row>
    <row r="7685" spans="1:15" customFormat="1" x14ac:dyDescent="0.2">
      <c r="A7685" t="s">
        <v>15</v>
      </c>
      <c r="B7685" s="2">
        <v>17932651</v>
      </c>
      <c r="C7685" s="1">
        <f t="shared" si="38629"/>
        <v>44532</v>
      </c>
      <c r="D7685">
        <f t="shared" ref="D7685" si="39056">N7685-N7684</f>
        <v>9084</v>
      </c>
      <c r="E7685" s="2">
        <f t="shared" ref="E7685" si="39057">SUM(D7679:D7685)/7</f>
        <v>7750.7142857142853</v>
      </c>
      <c r="F7685" s="2">
        <f t="shared" ref="F7685" si="39058">SUM(D7681:D7685)/5</f>
        <v>7162.4</v>
      </c>
      <c r="G7685" s="2">
        <f t="shared" ref="G7685" si="39059">N7685/(B7685/100000)</f>
        <v>6642.2861851267835</v>
      </c>
      <c r="H7685">
        <f t="shared" si="38943"/>
        <v>628</v>
      </c>
      <c r="I7685">
        <f t="shared" si="38943"/>
        <v>628</v>
      </c>
      <c r="J7685" s="3">
        <f t="shared" ref="J7685" si="39060">E7685/(SUM(N7678:N7684)/7)*100</f>
        <v>0.66825415261666055</v>
      </c>
      <c r="K7685">
        <f t="shared" ref="K7685" si="39061">O7685-O7684</f>
        <v>55</v>
      </c>
      <c r="L7685" s="3">
        <f t="shared" ref="L7685" si="39062">SUM(K7679:K7685)/7</f>
        <v>39</v>
      </c>
      <c r="M7685" s="3">
        <f t="shared" ref="M7685" si="39063">O7685/(B7685/100000)</f>
        <v>106.37021821257771</v>
      </c>
      <c r="N7685">
        <v>1191138</v>
      </c>
      <c r="O7685">
        <v>19075</v>
      </c>
    </row>
    <row r="7686" spans="1:15" customFormat="1" x14ac:dyDescent="0.2">
      <c r="A7686" t="s">
        <v>15</v>
      </c>
      <c r="B7686" s="2">
        <v>17932651</v>
      </c>
      <c r="C7686" s="1">
        <f t="shared" si="38629"/>
        <v>44533</v>
      </c>
      <c r="D7686">
        <f t="shared" ref="D7686" si="39064">N7686-N7685</f>
        <v>10426</v>
      </c>
      <c r="E7686" s="2">
        <f t="shared" ref="E7686" si="39065">SUM(D7680:D7686)/7</f>
        <v>7882.7142857142853</v>
      </c>
      <c r="F7686" s="2">
        <f t="shared" ref="F7686" si="39066">SUM(D7682:D7686)/5</f>
        <v>8080.6</v>
      </c>
      <c r="G7686" s="2">
        <f t="shared" ref="G7686" si="39067">N7686/(B7686/100000)</f>
        <v>6700.4259437157389</v>
      </c>
      <c r="H7686">
        <f t="shared" si="38943"/>
        <v>629</v>
      </c>
      <c r="I7686">
        <f t="shared" si="38943"/>
        <v>629</v>
      </c>
      <c r="J7686" s="3">
        <f t="shared" ref="J7686" si="39068">E7686/(SUM(N7679:N7685)/7)*100</f>
        <v>0.6751234404463774</v>
      </c>
      <c r="K7686">
        <f t="shared" ref="K7686" si="39069">O7686-O7685</f>
        <v>59</v>
      </c>
      <c r="L7686" s="3">
        <f t="shared" ref="L7686" si="39070">SUM(K7680:K7686)/7</f>
        <v>40.142857142857146</v>
      </c>
      <c r="M7686" s="3">
        <f t="shared" ref="M7686" si="39071">O7686/(B7686/100000)</f>
        <v>106.69922701334008</v>
      </c>
      <c r="N7686">
        <v>1201564</v>
      </c>
      <c r="O7686">
        <v>19134</v>
      </c>
    </row>
    <row r="7687" spans="1:15" customFormat="1" x14ac:dyDescent="0.2">
      <c r="A7687" t="s">
        <v>15</v>
      </c>
      <c r="B7687" s="2">
        <v>17932651</v>
      </c>
      <c r="C7687" s="1">
        <f t="shared" si="38629"/>
        <v>44534</v>
      </c>
      <c r="D7687">
        <f t="shared" ref="D7687" si="39072">N7687-N7686</f>
        <v>9097</v>
      </c>
      <c r="E7687" s="2">
        <f t="shared" ref="E7687" si="39073">SUM(D7681:D7687)/7</f>
        <v>7905</v>
      </c>
      <c r="F7687" s="2">
        <f t="shared" ref="F7687" si="39074">SUM(D7683:D7687)/5</f>
        <v>9225.2000000000007</v>
      </c>
      <c r="G7687" s="2">
        <f t="shared" ref="G7687" si="39075">N7687/(B7687/100000)</f>
        <v>6751.1546396570138</v>
      </c>
      <c r="H7687">
        <f t="shared" si="38943"/>
        <v>630</v>
      </c>
      <c r="I7687">
        <f t="shared" si="38943"/>
        <v>630</v>
      </c>
      <c r="J7687" s="3">
        <f t="shared" ref="J7687" si="39076">E7687/(SUM(N7680:N7686)/7)*100</f>
        <v>0.67249197317907317</v>
      </c>
      <c r="K7687">
        <f t="shared" ref="K7687" si="39077">O7687-O7686</f>
        <v>48</v>
      </c>
      <c r="L7687" s="3">
        <f t="shared" ref="L7687" si="39078">SUM(K7681:K7687)/7</f>
        <v>42.571428571428569</v>
      </c>
      <c r="M7687" s="3">
        <f t="shared" ref="M7687" si="39079">O7687/(B7687/100000)</f>
        <v>106.96689519023148</v>
      </c>
      <c r="N7687">
        <v>1210661</v>
      </c>
      <c r="O7687">
        <v>19182</v>
      </c>
    </row>
    <row r="7688" spans="1:15" customFormat="1" x14ac:dyDescent="0.2">
      <c r="A7688" t="s">
        <v>15</v>
      </c>
      <c r="B7688" s="2">
        <v>17932651</v>
      </c>
      <c r="C7688" s="1">
        <f t="shared" si="38629"/>
        <v>44535</v>
      </c>
      <c r="D7688">
        <f t="shared" ref="D7688" si="39080">N7688-N7687</f>
        <v>6899</v>
      </c>
      <c r="E7688" s="2">
        <f t="shared" ref="E7688" si="39081">SUM(D7682:D7688)/7</f>
        <v>8057</v>
      </c>
      <c r="F7688" s="2">
        <f t="shared" ref="F7688" si="39082">SUM(D7684:D7688)/5</f>
        <v>8997.4</v>
      </c>
      <c r="G7688" s="2">
        <f t="shared" ref="G7688" si="39083">N7688/(B7688/100000)</f>
        <v>6789.6263636648027</v>
      </c>
      <c r="H7688">
        <f t="shared" si="38943"/>
        <v>631</v>
      </c>
      <c r="I7688">
        <f t="shared" si="38943"/>
        <v>631</v>
      </c>
      <c r="J7688" s="3">
        <f t="shared" ref="J7688" si="39084">E7688/(SUM(N7681:N7687)/7)*100</f>
        <v>0.68084425218435363</v>
      </c>
      <c r="K7688">
        <f t="shared" ref="K7688" si="39085">O7688-O7687</f>
        <v>11</v>
      </c>
      <c r="L7688" s="3">
        <f t="shared" ref="L7688" si="39086">SUM(K7682:K7688)/7</f>
        <v>42.571428571428569</v>
      </c>
      <c r="M7688" s="3">
        <f t="shared" ref="M7688" si="39087">O7688/(B7688/100000)</f>
        <v>107.02823581410243</v>
      </c>
      <c r="N7688">
        <v>1217560</v>
      </c>
      <c r="O7688">
        <v>19193</v>
      </c>
    </row>
    <row r="7689" spans="1:15" customFormat="1" x14ac:dyDescent="0.2">
      <c r="A7689" t="s">
        <v>15</v>
      </c>
      <c r="B7689" s="2">
        <v>17932651</v>
      </c>
      <c r="C7689" s="1">
        <f t="shared" si="38629"/>
        <v>44536</v>
      </c>
      <c r="D7689">
        <f t="shared" ref="D7689" si="39088">N7689-N7688</f>
        <v>3488</v>
      </c>
      <c r="E7689" s="2">
        <f t="shared" ref="E7689" si="39089">SUM(D7683:D7689)/7</f>
        <v>8073.2857142857147</v>
      </c>
      <c r="F7689" s="2">
        <f t="shared" ref="F7689" si="39090">SUM(D7685:D7689)/5</f>
        <v>7798.8</v>
      </c>
      <c r="G7689" s="2">
        <f t="shared" ref="G7689" si="39091">N7689/(B7689/100000)</f>
        <v>6809.076917852246</v>
      </c>
      <c r="H7689">
        <f t="shared" si="38943"/>
        <v>632</v>
      </c>
      <c r="I7689">
        <f t="shared" si="38943"/>
        <v>632</v>
      </c>
      <c r="J7689" s="3">
        <f t="shared" ref="J7689" si="39092">E7689/(SUM(N7682:N7688)/7)*100</f>
        <v>0.67760700280632635</v>
      </c>
      <c r="K7689">
        <f t="shared" ref="K7689" si="39093">O7689-O7688</f>
        <v>9</v>
      </c>
      <c r="L7689" s="3">
        <f t="shared" ref="L7689" si="39094">SUM(K7683:K7689)/7</f>
        <v>43.285714285714285</v>
      </c>
      <c r="M7689" s="3">
        <f t="shared" ref="M7689" si="39095">O7689/(B7689/100000)</f>
        <v>107.07842359726958</v>
      </c>
      <c r="N7689">
        <v>1221048</v>
      </c>
      <c r="O7689">
        <v>19202</v>
      </c>
    </row>
    <row r="7690" spans="1:15" customFormat="1" x14ac:dyDescent="0.2">
      <c r="A7690" t="s">
        <v>15</v>
      </c>
      <c r="B7690" s="2">
        <v>17932651</v>
      </c>
      <c r="C7690" s="1">
        <f t="shared" si="38629"/>
        <v>44537</v>
      </c>
      <c r="D7690">
        <f t="shared" ref="D7690" si="39096">N7690-N7689</f>
        <v>7592</v>
      </c>
      <c r="E7690" s="2">
        <f t="shared" ref="E7690" si="39097">SUM(D7684:D7690)/7</f>
        <v>8009.5714285714284</v>
      </c>
      <c r="F7690" s="2">
        <f t="shared" ref="F7690" si="39098">SUM(D7686:D7690)/5</f>
        <v>7500.4</v>
      </c>
      <c r="G7690" s="2">
        <f t="shared" ref="G7690" si="39099">N7690/(B7690/100000)</f>
        <v>6851.4131011639047</v>
      </c>
      <c r="H7690">
        <f t="shared" si="38943"/>
        <v>633</v>
      </c>
      <c r="I7690">
        <f t="shared" si="38943"/>
        <v>633</v>
      </c>
      <c r="J7690" s="3">
        <f t="shared" ref="J7690" si="39100">E7690/(SUM(N7683:N7689)/7)*100</f>
        <v>0.66773471827518716</v>
      </c>
      <c r="K7690">
        <f t="shared" ref="K7690" si="39101">O7690-O7689</f>
        <v>58</v>
      </c>
      <c r="L7690" s="3">
        <f t="shared" ref="L7690" si="39102">SUM(K7684:K7690)/7</f>
        <v>43.285714285714285</v>
      </c>
      <c r="M7690" s="3">
        <f t="shared" ref="M7690" si="39103">O7690/(B7690/100000)</f>
        <v>107.40185597768003</v>
      </c>
      <c r="N7690">
        <v>1228640</v>
      </c>
      <c r="O7690">
        <v>19260</v>
      </c>
    </row>
    <row r="7691" spans="1:15" customFormat="1" x14ac:dyDescent="0.2">
      <c r="A7691" t="s">
        <v>15</v>
      </c>
      <c r="B7691" s="2">
        <v>17932651</v>
      </c>
      <c r="C7691" s="1">
        <f t="shared" si="38629"/>
        <v>44538</v>
      </c>
      <c r="D7691">
        <f t="shared" ref="D7691" si="39104">N7691-N7690</f>
        <v>8709</v>
      </c>
      <c r="E7691" s="2">
        <f t="shared" ref="E7691" si="39105">SUM(D7685:D7691)/7</f>
        <v>7899.2857142857147</v>
      </c>
      <c r="F7691" s="2">
        <f t="shared" ref="F7691" si="39106">SUM(D7687:D7691)/5</f>
        <v>7157</v>
      </c>
      <c r="G7691" s="2">
        <f t="shared" ref="G7691" si="39107">N7691/(B7691/100000)</f>
        <v>6899.9781460086406</v>
      </c>
      <c r="H7691">
        <f t="shared" si="38943"/>
        <v>634</v>
      </c>
      <c r="I7691">
        <f t="shared" si="38943"/>
        <v>634</v>
      </c>
      <c r="J7691" s="3">
        <f t="shared" ref="J7691" si="39108">E7691/(SUM(N7684:N7690)/7)*100</f>
        <v>0.65417238231965902</v>
      </c>
      <c r="K7691">
        <f t="shared" ref="K7691" si="39109">O7691-O7690</f>
        <v>77</v>
      </c>
      <c r="L7691" s="3">
        <f t="shared" ref="L7691" si="39110">SUM(K7685:K7691)/7</f>
        <v>45.285714285714285</v>
      </c>
      <c r="M7691" s="3">
        <f t="shared" ref="M7691" si="39111">O7691/(B7691/100000)</f>
        <v>107.83124034477667</v>
      </c>
      <c r="N7691">
        <v>1237349</v>
      </c>
      <c r="O7691">
        <v>19337</v>
      </c>
    </row>
    <row r="7692" spans="1:15" customFormat="1" x14ac:dyDescent="0.2">
      <c r="A7692" t="s">
        <v>15</v>
      </c>
      <c r="B7692" s="2">
        <v>17932651</v>
      </c>
      <c r="C7692" s="1">
        <f t="shared" si="38629"/>
        <v>44539</v>
      </c>
      <c r="D7692">
        <f t="shared" ref="D7692" si="39112">N7692-N7691</f>
        <v>10348</v>
      </c>
      <c r="E7692" s="2">
        <f t="shared" ref="E7692" si="39113">SUM(D7686:D7692)/7</f>
        <v>8079.8571428571431</v>
      </c>
      <c r="F7692" s="2">
        <f t="shared" ref="F7692" si="39114">SUM(D7688:D7692)/5</f>
        <v>7407.2</v>
      </c>
      <c r="G7692" s="2">
        <f t="shared" ref="G7692" si="39115">N7692/(B7692/100000)</f>
        <v>6957.6829438101477</v>
      </c>
      <c r="H7692">
        <f t="shared" si="38943"/>
        <v>635</v>
      </c>
      <c r="I7692">
        <f t="shared" si="38943"/>
        <v>635</v>
      </c>
      <c r="J7692" s="3">
        <f t="shared" ref="J7692" si="39116">E7692/(SUM(N7685:N7691)/7)*100</f>
        <v>0.66477745546523492</v>
      </c>
      <c r="K7692">
        <f t="shared" ref="K7692" si="39117">O7692-O7691</f>
        <v>49</v>
      </c>
      <c r="L7692" s="3">
        <f t="shared" ref="L7692" si="39118">SUM(K7686:K7692)/7</f>
        <v>44.428571428571431</v>
      </c>
      <c r="M7692" s="3">
        <f t="shared" ref="M7692" si="39119">O7692/(B7692/100000)</f>
        <v>108.10448494201999</v>
      </c>
      <c r="N7692">
        <v>1247697</v>
      </c>
      <c r="O7692">
        <v>19386</v>
      </c>
    </row>
    <row r="7693" spans="1:15" customFormat="1" x14ac:dyDescent="0.2">
      <c r="A7693" t="s">
        <v>15</v>
      </c>
      <c r="B7693" s="2">
        <v>17932651</v>
      </c>
      <c r="C7693" s="1">
        <f t="shared" si="38629"/>
        <v>44540</v>
      </c>
      <c r="D7693">
        <f t="shared" ref="D7693" si="39120">N7693-N7692</f>
        <v>8502</v>
      </c>
      <c r="E7693" s="2">
        <f t="shared" ref="E7693" si="39121">SUM(D7687:D7693)/7</f>
        <v>7805</v>
      </c>
      <c r="F7693" s="2">
        <f t="shared" ref="F7693" si="39122">SUM(D7689:D7693)/5</f>
        <v>7727.8</v>
      </c>
      <c r="G7693" s="2">
        <f t="shared" ref="G7693" si="39123">N7693/(B7693/100000)</f>
        <v>7005.0936696420395</v>
      </c>
      <c r="H7693">
        <f t="shared" si="38943"/>
        <v>636</v>
      </c>
      <c r="I7693">
        <f t="shared" si="38943"/>
        <v>636</v>
      </c>
      <c r="J7693" s="3">
        <f t="shared" ref="J7693" si="39124">E7693/(SUM(N7686:N7692)/7)*100</f>
        <v>0.63792257335175506</v>
      </c>
      <c r="K7693">
        <f t="shared" ref="K7693" si="39125">O7693-O7692</f>
        <v>52</v>
      </c>
      <c r="L7693" s="3">
        <f t="shared" ref="L7693" si="39126">SUM(K7687:K7693)/7</f>
        <v>43.428571428571431</v>
      </c>
      <c r="M7693" s="3">
        <f t="shared" ref="M7693" si="39127">O7693/(B7693/100000)</f>
        <v>108.39445880031903</v>
      </c>
      <c r="N7693">
        <v>1256199</v>
      </c>
      <c r="O7693">
        <v>19438</v>
      </c>
    </row>
    <row r="7694" spans="1:15" customFormat="1" x14ac:dyDescent="0.2">
      <c r="A7694" t="s">
        <v>15</v>
      </c>
      <c r="B7694" s="2">
        <v>17932651</v>
      </c>
      <c r="C7694" s="1">
        <f t="shared" si="38629"/>
        <v>44541</v>
      </c>
      <c r="D7694">
        <f t="shared" ref="D7694" si="39128">N7694-N7693</f>
        <v>8969</v>
      </c>
      <c r="E7694" s="2">
        <f t="shared" ref="E7694" si="39129">SUM(D7688:D7694)/7</f>
        <v>7786.7142857142853</v>
      </c>
      <c r="F7694" s="2">
        <f t="shared" ref="F7694" si="39130">SUM(D7690:D7694)/5</f>
        <v>8824</v>
      </c>
      <c r="G7694" s="2">
        <f t="shared" ref="G7694" si="39131">N7694/(B7694/100000)</f>
        <v>7055.1085837782712</v>
      </c>
      <c r="H7694">
        <f t="shared" si="38943"/>
        <v>637</v>
      </c>
      <c r="I7694">
        <f t="shared" si="38943"/>
        <v>637</v>
      </c>
      <c r="J7694" s="3">
        <f t="shared" ref="J7694" si="39132">E7694/(SUM(N7687:N7693)/7)*100</f>
        <v>0.63239385211123966</v>
      </c>
      <c r="K7694">
        <f t="shared" ref="K7694" si="39133">O7694-O7693</f>
        <v>40</v>
      </c>
      <c r="L7694" s="3">
        <f t="shared" ref="L7694" si="39134">SUM(K7688:K7694)/7</f>
        <v>42.285714285714285</v>
      </c>
      <c r="M7694" s="3">
        <f t="shared" ref="M7694" si="39135">O7694/(B7694/100000)</f>
        <v>108.6175156143952</v>
      </c>
      <c r="N7694">
        <v>1265168</v>
      </c>
      <c r="O7694">
        <v>19478</v>
      </c>
    </row>
    <row r="7695" spans="1:15" customFormat="1" x14ac:dyDescent="0.2">
      <c r="A7695" t="s">
        <v>15</v>
      </c>
      <c r="B7695" s="2">
        <v>17932651</v>
      </c>
      <c r="C7695" s="1">
        <f t="shared" si="38629"/>
        <v>44542</v>
      </c>
      <c r="D7695">
        <f t="shared" ref="D7695" si="39136">N7695-N7694</f>
        <v>6125</v>
      </c>
      <c r="E7695" s="2">
        <f t="shared" ref="E7695" si="39137">SUM(D7689:D7695)/7</f>
        <v>7676.1428571428569</v>
      </c>
      <c r="F7695" s="2">
        <f t="shared" ref="F7695" si="39138">SUM(D7691:D7695)/5</f>
        <v>8530.6</v>
      </c>
      <c r="G7695" s="2">
        <f t="shared" ref="G7695" si="39139">N7695/(B7695/100000)</f>
        <v>7089.2641584336852</v>
      </c>
      <c r="H7695">
        <f t="shared" si="38943"/>
        <v>638</v>
      </c>
      <c r="I7695">
        <f t="shared" si="38943"/>
        <v>638</v>
      </c>
      <c r="J7695" s="3">
        <f t="shared" ref="J7695" si="39140">E7695/(SUM(N7688:N7694)/7)*100</f>
        <v>0.6194961965887299</v>
      </c>
      <c r="K7695">
        <f t="shared" ref="K7695" si="39141">O7695-O7694</f>
        <v>11</v>
      </c>
      <c r="L7695" s="3">
        <f t="shared" ref="L7695" si="39142">SUM(K7689:K7695)/7</f>
        <v>42.285714285714285</v>
      </c>
      <c r="M7695" s="3">
        <f t="shared" ref="M7695" si="39143">O7695/(B7695/100000)</f>
        <v>108.67885623826616</v>
      </c>
      <c r="N7695">
        <v>1271293</v>
      </c>
      <c r="O7695">
        <v>19489</v>
      </c>
    </row>
    <row r="7696" spans="1:15" customFormat="1" x14ac:dyDescent="0.2">
      <c r="A7696" t="s">
        <v>15</v>
      </c>
      <c r="B7696" s="2">
        <v>17932651</v>
      </c>
      <c r="C7696" s="1">
        <f t="shared" si="38629"/>
        <v>44543</v>
      </c>
      <c r="D7696">
        <f t="shared" ref="D7696" si="39144">N7696-N7695</f>
        <v>3382</v>
      </c>
      <c r="E7696" s="2">
        <f t="shared" ref="E7696" si="39145">SUM(D7690:D7696)/7</f>
        <v>7661</v>
      </c>
      <c r="F7696" s="2">
        <f t="shared" ref="F7696" si="39146">SUM(D7692:D7696)/5</f>
        <v>7465.2</v>
      </c>
      <c r="G7696" s="2">
        <f t="shared" ref="G7696" si="39147">N7696/(B7696/100000)</f>
        <v>7108.1236120638268</v>
      </c>
      <c r="H7696">
        <f t="shared" si="38943"/>
        <v>639</v>
      </c>
      <c r="I7696">
        <f t="shared" si="38943"/>
        <v>639</v>
      </c>
      <c r="J7696" s="3">
        <f t="shared" ref="J7696" si="39148">E7696/(SUM(N7689:N7695)/7)*100</f>
        <v>0.6144675031286545</v>
      </c>
      <c r="K7696">
        <f t="shared" ref="K7696" si="39149">O7696-O7695</f>
        <v>6</v>
      </c>
      <c r="L7696" s="3">
        <f t="shared" ref="L7696" si="39150">SUM(K7690:K7696)/7</f>
        <v>41.857142857142854</v>
      </c>
      <c r="M7696" s="3">
        <f t="shared" ref="M7696" si="39151">O7696/(B7696/100000)</f>
        <v>108.71231476037758</v>
      </c>
      <c r="N7696">
        <v>1274675</v>
      </c>
      <c r="O7696">
        <v>19495</v>
      </c>
    </row>
    <row r="7697" spans="1:15" customFormat="1" x14ac:dyDescent="0.2">
      <c r="A7697" t="s">
        <v>15</v>
      </c>
      <c r="B7697" s="2">
        <v>17932651</v>
      </c>
      <c r="C7697" s="1">
        <f t="shared" si="38629"/>
        <v>44544</v>
      </c>
      <c r="D7697">
        <f t="shared" ref="D7697" si="39152">N7697-N7696</f>
        <v>5870</v>
      </c>
      <c r="E7697" s="2">
        <f t="shared" ref="E7697" si="39153">SUM(D7691:D7697)/7</f>
        <v>7415</v>
      </c>
      <c r="F7697" s="2">
        <f t="shared" ref="F7697" si="39154">SUM(D7693:D7697)/5</f>
        <v>6569.6</v>
      </c>
      <c r="G7697" s="2">
        <f t="shared" ref="G7697" si="39155">N7697/(B7697/100000)</f>
        <v>7140.857199529506</v>
      </c>
      <c r="H7697">
        <f t="shared" si="38943"/>
        <v>640</v>
      </c>
      <c r="I7697">
        <f t="shared" si="38943"/>
        <v>640</v>
      </c>
      <c r="J7697" s="3">
        <f t="shared" ref="J7697" si="39156">E7697/(SUM(N7690:N7696)/7)*100</f>
        <v>0.59110438296412238</v>
      </c>
      <c r="K7697">
        <f t="shared" ref="K7697" si="39157">O7697-O7696</f>
        <v>82</v>
      </c>
      <c r="L7697" s="3">
        <f t="shared" ref="L7697" si="39158">SUM(K7691:K7697)/7</f>
        <v>45.285714285714285</v>
      </c>
      <c r="M7697" s="3">
        <f t="shared" ref="M7697" si="39159">O7697/(B7697/100000)</f>
        <v>109.16958122923376</v>
      </c>
      <c r="N7697">
        <v>1280545</v>
      </c>
      <c r="O7697">
        <v>19577</v>
      </c>
    </row>
    <row r="7698" spans="1:15" customFormat="1" x14ac:dyDescent="0.2">
      <c r="A7698" t="s">
        <v>15</v>
      </c>
      <c r="B7698" s="2">
        <v>17932651</v>
      </c>
      <c r="C7698" s="1">
        <f t="shared" si="38629"/>
        <v>44545</v>
      </c>
      <c r="D7698">
        <f t="shared" ref="D7698" si="39160">N7698-N7697</f>
        <v>7694</v>
      </c>
      <c r="E7698" s="2">
        <f t="shared" ref="E7698" si="39161">SUM(D7692:D7698)/7</f>
        <v>7270</v>
      </c>
      <c r="F7698" s="2">
        <f t="shared" ref="F7698" si="39162">SUM(D7694:D7698)/5</f>
        <v>6408</v>
      </c>
      <c r="G7698" s="2">
        <f t="shared" ref="G7698" si="39163">N7698/(B7698/100000)</f>
        <v>7183.7621777170589</v>
      </c>
      <c r="H7698">
        <f t="shared" si="38943"/>
        <v>641</v>
      </c>
      <c r="I7698">
        <f t="shared" si="38943"/>
        <v>641</v>
      </c>
      <c r="J7698" s="3">
        <f t="shared" ref="J7698" si="39164">E7698/(SUM(N7691:N7697)/7)*100</f>
        <v>0.57613977520019988</v>
      </c>
      <c r="K7698">
        <f t="shared" ref="K7698" si="39165">O7698-O7697</f>
        <v>61</v>
      </c>
      <c r="L7698" s="3">
        <f t="shared" ref="L7698" si="39166">SUM(K7692:K7698)/7</f>
        <v>43</v>
      </c>
      <c r="M7698" s="3">
        <f t="shared" ref="M7698" si="39167">O7698/(B7698/100000)</f>
        <v>109.50974287069992</v>
      </c>
      <c r="N7698">
        <v>1288239</v>
      </c>
      <c r="O7698">
        <v>19638</v>
      </c>
    </row>
    <row r="7699" spans="1:15" customFormat="1" x14ac:dyDescent="0.2">
      <c r="A7699" t="s">
        <v>15</v>
      </c>
      <c r="B7699" s="2">
        <v>17932651</v>
      </c>
      <c r="C7699" s="1">
        <f t="shared" si="38629"/>
        <v>44546</v>
      </c>
      <c r="D7699">
        <f t="shared" ref="D7699" si="39168">N7699-N7698</f>
        <v>8892</v>
      </c>
      <c r="E7699" s="2">
        <f t="shared" ref="E7699" si="39169">SUM(D7693:D7699)/7</f>
        <v>7062</v>
      </c>
      <c r="F7699" s="2">
        <f t="shared" ref="F7699" si="39170">SUM(D7695:D7699)/5</f>
        <v>6392.6</v>
      </c>
      <c r="G7699" s="2">
        <f t="shared" ref="G7699" si="39171">N7699/(B7699/100000)</f>
        <v>7233.347707486193</v>
      </c>
      <c r="H7699">
        <f t="shared" si="38943"/>
        <v>642</v>
      </c>
      <c r="I7699">
        <f t="shared" si="38943"/>
        <v>642</v>
      </c>
      <c r="J7699" s="3">
        <f t="shared" ref="J7699" si="39172">E7699/(SUM(N7692:N7698)/7)*100</f>
        <v>0.55645006605269631</v>
      </c>
      <c r="K7699">
        <f t="shared" ref="K7699" si="39173">O7699-O7698</f>
        <v>52</v>
      </c>
      <c r="L7699" s="3">
        <f t="shared" ref="L7699" si="39174">SUM(K7693:K7699)/7</f>
        <v>43.428571428571431</v>
      </c>
      <c r="M7699" s="3">
        <f t="shared" ref="M7699" si="39175">O7699/(B7699/100000)</f>
        <v>109.79971672899896</v>
      </c>
      <c r="N7699">
        <v>1297131</v>
      </c>
      <c r="O7699">
        <v>19690</v>
      </c>
    </row>
    <row r="7700" spans="1:15" customFormat="1" x14ac:dyDescent="0.2">
      <c r="A7700" t="s">
        <v>15</v>
      </c>
      <c r="B7700" s="2">
        <v>17932651</v>
      </c>
      <c r="C7700" s="1">
        <f t="shared" si="38629"/>
        <v>44547</v>
      </c>
      <c r="D7700">
        <f t="shared" ref="D7700" si="39176">N7700-N7699</f>
        <v>8701</v>
      </c>
      <c r="E7700" s="2">
        <f t="shared" ref="E7700" si="39177">SUM(D7694:D7700)/7</f>
        <v>7090.4285714285716</v>
      </c>
      <c r="F7700" s="2">
        <f t="shared" ref="F7700" si="39178">SUM(D7696:D7700)/5</f>
        <v>6907.8</v>
      </c>
      <c r="G7700" s="2">
        <f t="shared" ref="G7700" si="39179">N7700/(B7700/100000)</f>
        <v>7281.8681409681139</v>
      </c>
      <c r="H7700">
        <f t="shared" si="38943"/>
        <v>643</v>
      </c>
      <c r="I7700">
        <f t="shared" si="38943"/>
        <v>643</v>
      </c>
      <c r="J7700" s="3">
        <f t="shared" ref="J7700" si="39180">E7700/(SUM(N7693:N7699)/7)*100</f>
        <v>0.55559846640360455</v>
      </c>
      <c r="K7700">
        <f t="shared" ref="K7700" si="39181">O7700-O7699</f>
        <v>59</v>
      </c>
      <c r="L7700" s="3">
        <f t="shared" ref="L7700" si="39182">SUM(K7694:K7700)/7</f>
        <v>44.428571428571431</v>
      </c>
      <c r="M7700" s="3">
        <f t="shared" ref="M7700" si="39183">O7700/(B7700/100000)</f>
        <v>110.12872552976133</v>
      </c>
      <c r="N7700">
        <v>1305832</v>
      </c>
      <c r="O7700">
        <v>19749</v>
      </c>
    </row>
    <row r="7701" spans="1:15" customFormat="1" x14ac:dyDescent="0.2">
      <c r="A7701" t="s">
        <v>15</v>
      </c>
      <c r="B7701" s="2">
        <v>17932651</v>
      </c>
      <c r="C7701" s="1">
        <f t="shared" si="38629"/>
        <v>44548</v>
      </c>
      <c r="D7701">
        <f t="shared" ref="D7701" si="39184">N7701-N7700</f>
        <v>6663</v>
      </c>
      <c r="E7701" s="2">
        <f t="shared" ref="E7701" si="39185">SUM(D7695:D7701)/7</f>
        <v>6761</v>
      </c>
      <c r="F7701" s="2">
        <f t="shared" ref="F7701" si="39186">SUM(D7697:D7701)/5</f>
        <v>7564</v>
      </c>
      <c r="G7701" s="2">
        <f t="shared" ref="G7701" si="39187">N7701/(B7701/100000)</f>
        <v>7319.0238297728538</v>
      </c>
      <c r="H7701">
        <f t="shared" si="38943"/>
        <v>644</v>
      </c>
      <c r="I7701">
        <f t="shared" si="38943"/>
        <v>644</v>
      </c>
      <c r="J7701" s="3">
        <f t="shared" ref="J7701" si="39188">E7701/(SUM(N7694:N7700)/7)*100</f>
        <v>0.5268575801332378</v>
      </c>
      <c r="K7701">
        <f t="shared" ref="K7701" si="39189">O7701-O7700</f>
        <v>56</v>
      </c>
      <c r="L7701" s="3">
        <f t="shared" ref="L7701" si="39190">SUM(K7695:K7701)/7</f>
        <v>46.714285714285715</v>
      </c>
      <c r="M7701" s="3">
        <f t="shared" ref="M7701" si="39191">O7701/(B7701/100000)</f>
        <v>110.44100506946796</v>
      </c>
      <c r="N7701">
        <v>1312495</v>
      </c>
      <c r="O7701">
        <v>19805</v>
      </c>
    </row>
    <row r="7702" spans="1:15" customFormat="1" x14ac:dyDescent="0.2">
      <c r="A7702" t="s">
        <v>15</v>
      </c>
      <c r="B7702" s="2">
        <v>17932651</v>
      </c>
      <c r="C7702" s="1">
        <f t="shared" si="38629"/>
        <v>44549</v>
      </c>
      <c r="D7702">
        <f t="shared" ref="D7702" si="39192">N7702-N7701</f>
        <v>5210</v>
      </c>
      <c r="E7702" s="2">
        <f t="shared" ref="E7702" si="39193">SUM(D7696:D7702)/7</f>
        <v>6630.2857142857147</v>
      </c>
      <c r="F7702" s="2">
        <f t="shared" ref="F7702" si="39194">SUM(D7698:D7702)/5</f>
        <v>7432</v>
      </c>
      <c r="G7702" s="2">
        <f t="shared" ref="G7702" si="39195">N7702/(B7702/100000)</f>
        <v>7348.0769798062756</v>
      </c>
      <c r="H7702">
        <f t="shared" si="38943"/>
        <v>645</v>
      </c>
      <c r="I7702">
        <f t="shared" si="38943"/>
        <v>645</v>
      </c>
      <c r="J7702" s="3">
        <f t="shared" ref="J7702" si="39196">E7702/(SUM(N7695:N7701)/7)*100</f>
        <v>0.51396368412251769</v>
      </c>
      <c r="K7702">
        <f t="shared" ref="K7702" si="39197">O7702-O7701</f>
        <v>17</v>
      </c>
      <c r="L7702" s="3">
        <f t="shared" ref="L7702" si="39198">SUM(K7696:K7702)/7</f>
        <v>47.571428571428569</v>
      </c>
      <c r="M7702" s="3">
        <f t="shared" ref="M7702" si="39199">O7702/(B7702/100000)</f>
        <v>110.53580421545034</v>
      </c>
      <c r="N7702">
        <v>1317705</v>
      </c>
      <c r="O7702">
        <v>19822</v>
      </c>
    </row>
    <row r="7703" spans="1:15" customFormat="1" x14ac:dyDescent="0.2">
      <c r="A7703" t="s">
        <v>15</v>
      </c>
      <c r="B7703" s="2">
        <v>17932651</v>
      </c>
      <c r="C7703" s="1">
        <f t="shared" si="38629"/>
        <v>44550</v>
      </c>
      <c r="D7703">
        <f t="shared" ref="D7703" si="39200">N7703-N7702</f>
        <v>2639</v>
      </c>
      <c r="E7703" s="2">
        <f t="shared" ref="E7703" si="39201">SUM(D7697:D7703)/7</f>
        <v>6524.1428571428569</v>
      </c>
      <c r="F7703" s="2">
        <f t="shared" ref="F7703" si="39202">SUM(D7699:D7703)/5</f>
        <v>6421</v>
      </c>
      <c r="G7703" s="2">
        <f t="shared" ref="G7703" si="39203">N7703/(B7703/100000)</f>
        <v>7362.7931531149516</v>
      </c>
      <c r="H7703">
        <f t="shared" si="38943"/>
        <v>646</v>
      </c>
      <c r="I7703">
        <f t="shared" si="38943"/>
        <v>646</v>
      </c>
      <c r="J7703" s="3">
        <f t="shared" ref="J7703" si="39204">E7703/(SUM(N7696:N7702)/7)*100</f>
        <v>0.50314974006849678</v>
      </c>
      <c r="K7703">
        <f t="shared" ref="K7703" si="39205">O7703-O7702</f>
        <v>7</v>
      </c>
      <c r="L7703" s="3">
        <f t="shared" ref="L7703" si="39206">SUM(K7697:K7703)/7</f>
        <v>47.714285714285715</v>
      </c>
      <c r="M7703" s="3">
        <f t="shared" ref="M7703" si="39207">O7703/(B7703/100000)</f>
        <v>110.57483915791367</v>
      </c>
      <c r="N7703">
        <v>1320344</v>
      </c>
      <c r="O7703">
        <v>19829</v>
      </c>
    </row>
    <row r="7704" spans="1:15" customFormat="1" x14ac:dyDescent="0.2">
      <c r="A7704" t="s">
        <v>15</v>
      </c>
      <c r="B7704" s="2">
        <v>17932651</v>
      </c>
      <c r="C7704" s="1">
        <f t="shared" si="38629"/>
        <v>44551</v>
      </c>
      <c r="D7704">
        <f t="shared" ref="D7704" si="39208">N7704-N7703</f>
        <v>4226</v>
      </c>
      <c r="E7704" s="2">
        <f t="shared" ref="E7704" si="39209">SUM(D7698:D7704)/7</f>
        <v>6289.2857142857147</v>
      </c>
      <c r="F7704" s="2">
        <f t="shared" ref="F7704" si="39210">SUM(D7700:D7704)/5</f>
        <v>5487.8</v>
      </c>
      <c r="G7704" s="2">
        <f t="shared" ref="G7704" si="39211">N7704/(B7704/100000)</f>
        <v>7386.3591055220995</v>
      </c>
      <c r="H7704">
        <f t="shared" si="38943"/>
        <v>647</v>
      </c>
      <c r="I7704">
        <f t="shared" si="38943"/>
        <v>647</v>
      </c>
      <c r="J7704" s="3">
        <f t="shared" ref="J7704" si="39212">E7704/(SUM(N7697:N7703)/7)*100</f>
        <v>0.48260902880646978</v>
      </c>
      <c r="K7704">
        <f t="shared" ref="K7704" si="39213">O7704-O7703</f>
        <v>67</v>
      </c>
      <c r="L7704" s="3">
        <f t="shared" ref="L7704" si="39214">SUM(K7698:K7704)/7</f>
        <v>45.571428571428569</v>
      </c>
      <c r="M7704" s="3">
        <f t="shared" ref="M7704" si="39215">O7704/(B7704/100000)</f>
        <v>110.94845932149127</v>
      </c>
      <c r="N7704">
        <v>1324570</v>
      </c>
      <c r="O7704">
        <v>19896</v>
      </c>
    </row>
    <row r="7705" spans="1:15" customFormat="1" x14ac:dyDescent="0.2">
      <c r="A7705" t="s">
        <v>15</v>
      </c>
      <c r="B7705" s="2">
        <v>17932651</v>
      </c>
      <c r="C7705" s="1">
        <f t="shared" si="38629"/>
        <v>44552</v>
      </c>
      <c r="D7705">
        <f t="shared" ref="D7705" si="39216">N7705-N7704</f>
        <v>7169</v>
      </c>
      <c r="E7705" s="2">
        <f t="shared" ref="E7705" si="39217">SUM(D7699:D7705)/7</f>
        <v>6214.2857142857147</v>
      </c>
      <c r="F7705" s="2">
        <f t="shared" ref="F7705" si="39218">SUM(D7701:D7705)/5</f>
        <v>5181.3999999999996</v>
      </c>
      <c r="G7705" s="2">
        <f t="shared" ref="G7705" si="39219">N7705/(B7705/100000)</f>
        <v>7426.3364630249034</v>
      </c>
      <c r="H7705">
        <f t="shared" si="38943"/>
        <v>648</v>
      </c>
      <c r="I7705">
        <f t="shared" si="38943"/>
        <v>648</v>
      </c>
      <c r="J7705" s="3">
        <f t="shared" ref="J7705" si="39220">E7705/(SUM(N7698:N7704)/7)*100</f>
        <v>0.47456360876059694</v>
      </c>
      <c r="K7705">
        <f t="shared" ref="K7705" si="39221">O7705-O7704</f>
        <v>69</v>
      </c>
      <c r="L7705" s="3">
        <f t="shared" ref="L7705" si="39222">SUM(K7699:K7705)/7</f>
        <v>46.714285714285715</v>
      </c>
      <c r="M7705" s="3">
        <f t="shared" ref="M7705" si="39223">O7705/(B7705/100000)</f>
        <v>111.33323232577268</v>
      </c>
      <c r="N7705">
        <v>1331739</v>
      </c>
      <c r="O7705">
        <v>19965</v>
      </c>
    </row>
    <row r="7706" spans="1:15" customFormat="1" x14ac:dyDescent="0.2">
      <c r="A7706" t="s">
        <v>15</v>
      </c>
      <c r="B7706" s="2">
        <v>17932651</v>
      </c>
      <c r="C7706" s="1">
        <f t="shared" si="38629"/>
        <v>44553</v>
      </c>
      <c r="D7706">
        <f t="shared" ref="D7706:D7710" si="39224">N7706-N7705</f>
        <v>7414</v>
      </c>
      <c r="E7706" s="2">
        <f t="shared" ref="E7706:E7710" si="39225">SUM(D7700:D7706)/7</f>
        <v>6003.1428571428569</v>
      </c>
      <c r="F7706" s="2">
        <f t="shared" ref="F7706:F7710" si="39226">SUM(D7702:D7706)/5</f>
        <v>5331.6</v>
      </c>
      <c r="G7706" s="2">
        <f t="shared" ref="G7706:G7710" si="39227">N7706/(B7706/100000)</f>
        <v>7467.680043513923</v>
      </c>
      <c r="H7706">
        <f t="shared" si="38943"/>
        <v>649</v>
      </c>
      <c r="I7706">
        <f t="shared" si="38943"/>
        <v>649</v>
      </c>
      <c r="J7706" s="3">
        <f t="shared" ref="J7706:J7710" si="39228">E7706/(SUM(N7699:N7705)/7)*100</f>
        <v>0.45627404499720725</v>
      </c>
      <c r="K7706">
        <f t="shared" ref="K7706:K7710" si="39229">O7706-O7705</f>
        <v>59</v>
      </c>
      <c r="L7706" s="3">
        <f t="shared" ref="L7706:L7710" si="39230">SUM(K7700:K7706)/7</f>
        <v>47.714285714285715</v>
      </c>
      <c r="M7706" s="3">
        <f t="shared" ref="M7706:M7710" si="39231">O7706/(B7706/100000)</f>
        <v>111.66224112653505</v>
      </c>
      <c r="N7706">
        <v>1339153</v>
      </c>
      <c r="O7706">
        <v>20024</v>
      </c>
    </row>
    <row r="7707" spans="1:15" customFormat="1" x14ac:dyDescent="0.2">
      <c r="A7707" t="s">
        <v>15</v>
      </c>
      <c r="B7707" s="2">
        <v>17932651</v>
      </c>
      <c r="C7707" s="1">
        <f t="shared" si="38629"/>
        <v>44554</v>
      </c>
      <c r="D7707">
        <f t="shared" si="39224"/>
        <v>6211</v>
      </c>
      <c r="E7707" s="2">
        <f t="shared" si="39225"/>
        <v>5647.4285714285716</v>
      </c>
      <c r="F7707" s="2">
        <f t="shared" si="39226"/>
        <v>5531.8</v>
      </c>
      <c r="G7707" s="2">
        <f t="shared" si="39227"/>
        <v>7502.3151903196012</v>
      </c>
      <c r="H7707">
        <f t="shared" si="38943"/>
        <v>650</v>
      </c>
      <c r="I7707">
        <f t="shared" si="38943"/>
        <v>650</v>
      </c>
      <c r="J7707" s="3">
        <f t="shared" si="39228"/>
        <v>0.42728806967869515</v>
      </c>
      <c r="K7707">
        <f t="shared" si="39229"/>
        <v>57</v>
      </c>
      <c r="L7707" s="3">
        <f t="shared" si="39230"/>
        <v>47.428571428571431</v>
      </c>
      <c r="M7707" s="3">
        <f t="shared" si="39231"/>
        <v>111.9800970865936</v>
      </c>
      <c r="N7707">
        <f>N7708-4675</f>
        <v>1345364</v>
      </c>
      <c r="O7707">
        <f>O7708-15</f>
        <v>20081</v>
      </c>
    </row>
    <row r="7708" spans="1:15" customFormat="1" x14ac:dyDescent="0.2">
      <c r="A7708" t="s">
        <v>15</v>
      </c>
      <c r="B7708" s="2">
        <v>17932651</v>
      </c>
      <c r="C7708" s="1">
        <f t="shared" si="38629"/>
        <v>44555</v>
      </c>
      <c r="D7708">
        <f t="shared" si="39224"/>
        <v>4675</v>
      </c>
      <c r="E7708" s="2">
        <f t="shared" si="39225"/>
        <v>5363.4285714285716</v>
      </c>
      <c r="F7708" s="2">
        <f t="shared" si="39226"/>
        <v>5939</v>
      </c>
      <c r="G7708" s="2">
        <f t="shared" si="39227"/>
        <v>7528.384955464755</v>
      </c>
      <c r="H7708">
        <f t="shared" si="38943"/>
        <v>651</v>
      </c>
      <c r="I7708">
        <f t="shared" si="38943"/>
        <v>651</v>
      </c>
      <c r="J7708" s="3">
        <f t="shared" si="39228"/>
        <v>0.40407388791965027</v>
      </c>
      <c r="K7708">
        <f t="shared" si="39229"/>
        <v>15</v>
      </c>
      <c r="L7708" s="3">
        <f t="shared" si="39230"/>
        <v>41.571428571428569</v>
      </c>
      <c r="M7708" s="3">
        <f t="shared" si="39231"/>
        <v>112.06374339187217</v>
      </c>
      <c r="N7708">
        <v>1350039</v>
      </c>
      <c r="O7708">
        <v>20096</v>
      </c>
    </row>
    <row r="7709" spans="1:15" customFormat="1" x14ac:dyDescent="0.2">
      <c r="A7709" t="s">
        <v>15</v>
      </c>
      <c r="B7709" s="2">
        <v>17932651</v>
      </c>
      <c r="C7709" s="1">
        <f t="shared" si="38629"/>
        <v>44556</v>
      </c>
      <c r="D7709">
        <f t="shared" si="39224"/>
        <v>1866</v>
      </c>
      <c r="E7709" s="2">
        <f t="shared" si="39225"/>
        <v>4885.7142857142853</v>
      </c>
      <c r="F7709" s="2">
        <f t="shared" si="39226"/>
        <v>5467</v>
      </c>
      <c r="G7709" s="2">
        <f t="shared" si="39227"/>
        <v>7538.7905558414086</v>
      </c>
      <c r="H7709">
        <f t="shared" si="38943"/>
        <v>652</v>
      </c>
      <c r="I7709">
        <f t="shared" si="38943"/>
        <v>652</v>
      </c>
      <c r="J7709" s="3">
        <f t="shared" si="39228"/>
        <v>0.36660215755017145</v>
      </c>
      <c r="K7709">
        <f t="shared" si="39229"/>
        <v>6</v>
      </c>
      <c r="L7709" s="3">
        <f t="shared" si="39230"/>
        <v>40</v>
      </c>
      <c r="M7709" s="3">
        <f t="shared" si="39231"/>
        <v>112.0972019139836</v>
      </c>
      <c r="N7709">
        <v>1351905</v>
      </c>
      <c r="O7709">
        <v>20102</v>
      </c>
    </row>
    <row r="7710" spans="1:15" customFormat="1" x14ac:dyDescent="0.2">
      <c r="A7710" t="s">
        <v>15</v>
      </c>
      <c r="B7710" s="2">
        <v>17932651</v>
      </c>
      <c r="C7710" s="1">
        <f t="shared" si="38629"/>
        <v>44557</v>
      </c>
      <c r="D7710">
        <f t="shared" si="39224"/>
        <v>2520</v>
      </c>
      <c r="E7710" s="2">
        <f t="shared" si="39225"/>
        <v>4868.7142857142853</v>
      </c>
      <c r="F7710" s="2">
        <f t="shared" si="39226"/>
        <v>4537.2</v>
      </c>
      <c r="G7710" s="2">
        <f t="shared" si="39227"/>
        <v>7552.8431351282079</v>
      </c>
      <c r="H7710">
        <f t="shared" si="38943"/>
        <v>653</v>
      </c>
      <c r="I7710">
        <f t="shared" si="38943"/>
        <v>653</v>
      </c>
      <c r="J7710" s="3">
        <f t="shared" si="39228"/>
        <v>0.3639921504747245</v>
      </c>
      <c r="K7710">
        <f t="shared" si="39229"/>
        <v>7</v>
      </c>
      <c r="L7710" s="3">
        <f t="shared" si="39230"/>
        <v>40</v>
      </c>
      <c r="M7710" s="3">
        <f t="shared" si="39231"/>
        <v>112.13623685644693</v>
      </c>
      <c r="N7710">
        <v>1354425</v>
      </c>
      <c r="O7710">
        <v>20109</v>
      </c>
    </row>
    <row r="7711" spans="1:15" customFormat="1" x14ac:dyDescent="0.2">
      <c r="A7711" t="s">
        <v>15</v>
      </c>
      <c r="B7711" s="2">
        <v>17932651</v>
      </c>
      <c r="C7711" s="1">
        <f t="shared" si="38629"/>
        <v>44558</v>
      </c>
      <c r="D7711">
        <f t="shared" ref="D7711" si="39232">N7711-N7710</f>
        <v>4243</v>
      </c>
      <c r="E7711" s="2">
        <f t="shared" ref="E7711" si="39233">SUM(D7705:D7711)/7</f>
        <v>4871.1428571428569</v>
      </c>
      <c r="F7711" s="2">
        <f t="shared" ref="F7711" si="39234">SUM(D7707:D7711)/5</f>
        <v>3903</v>
      </c>
      <c r="G7711" s="2">
        <f t="shared" ref="G7711" si="39235">N7711/(B7711/100000)</f>
        <v>7576.5038866813384</v>
      </c>
      <c r="H7711">
        <f t="shared" si="38943"/>
        <v>654</v>
      </c>
      <c r="I7711">
        <f t="shared" si="38943"/>
        <v>654</v>
      </c>
      <c r="J7711" s="3">
        <f t="shared" ref="J7711" si="39236">E7711/(SUM(N7704:N7710)/7)*100</f>
        <v>0.36285295771770187</v>
      </c>
      <c r="K7711">
        <f t="shared" ref="K7711" si="39237">O7711-O7710</f>
        <v>59</v>
      </c>
      <c r="L7711" s="3">
        <f t="shared" ref="L7711" si="39238">SUM(K7705:K7711)/7</f>
        <v>38.857142857142854</v>
      </c>
      <c r="M7711" s="3">
        <f t="shared" ref="M7711" si="39239">O7711/(B7711/100000)</f>
        <v>112.46524565720929</v>
      </c>
      <c r="N7711">
        <v>1358668</v>
      </c>
      <c r="O7711">
        <v>20168</v>
      </c>
    </row>
    <row r="7712" spans="1:15" customFormat="1" x14ac:dyDescent="0.2">
      <c r="A7712" t="s">
        <v>15</v>
      </c>
      <c r="B7712" s="2">
        <v>17932651</v>
      </c>
      <c r="C7712" s="1">
        <f t="shared" si="38629"/>
        <v>44559</v>
      </c>
      <c r="D7712">
        <f t="shared" ref="D7712" si="39240">N7712-N7711</f>
        <v>6828</v>
      </c>
      <c r="E7712" s="2">
        <f t="shared" ref="E7712" si="39241">SUM(D7706:D7712)/7</f>
        <v>4822.4285714285716</v>
      </c>
      <c r="F7712" s="2">
        <f t="shared" ref="F7712" si="39242">SUM(D7708:D7712)/5</f>
        <v>4026.4</v>
      </c>
      <c r="G7712" s="2">
        <f t="shared" ref="G7712" si="39243">N7712/(B7712/100000)</f>
        <v>7614.5796848441423</v>
      </c>
      <c r="H7712">
        <f t="shared" si="38943"/>
        <v>655</v>
      </c>
      <c r="I7712">
        <f t="shared" si="38943"/>
        <v>655</v>
      </c>
      <c r="J7712" s="3">
        <f t="shared" ref="J7712" si="39244">E7712/(SUM(N7705:N7711)/7)*100</f>
        <v>0.35792547214894077</v>
      </c>
      <c r="K7712">
        <f t="shared" ref="K7712" si="39245">O7712-O7711</f>
        <v>58</v>
      </c>
      <c r="L7712" s="3">
        <f t="shared" ref="L7712" si="39246">SUM(K7706:K7712)/7</f>
        <v>37.285714285714285</v>
      </c>
      <c r="M7712" s="3">
        <f t="shared" ref="M7712" si="39247">O7712/(B7712/100000)</f>
        <v>112.78867803761975</v>
      </c>
      <c r="N7712">
        <v>1365496</v>
      </c>
      <c r="O7712">
        <v>20226</v>
      </c>
    </row>
    <row r="7713" spans="1:15" customFormat="1" x14ac:dyDescent="0.2">
      <c r="A7713" t="s">
        <v>15</v>
      </c>
      <c r="B7713" s="2">
        <v>17932651</v>
      </c>
      <c r="C7713" s="1">
        <f t="shared" si="38629"/>
        <v>44560</v>
      </c>
      <c r="D7713">
        <f t="shared" ref="D7713:D7714" si="39248">N7713-N7712</f>
        <v>7216</v>
      </c>
      <c r="E7713" s="2">
        <f t="shared" ref="E7713:E7714" si="39249">SUM(D7707:D7713)/7</f>
        <v>4794.1428571428569</v>
      </c>
      <c r="F7713" s="2">
        <f t="shared" ref="F7713:F7714" si="39250">SUM(D7709:D7713)/5</f>
        <v>4534.6000000000004</v>
      </c>
      <c r="G7713" s="2">
        <f t="shared" ref="G7713:G7714" si="39251">N7713/(B7713/100000)</f>
        <v>7654.8191341034844</v>
      </c>
      <c r="H7713">
        <f t="shared" si="38943"/>
        <v>656</v>
      </c>
      <c r="I7713">
        <f t="shared" si="38943"/>
        <v>656</v>
      </c>
      <c r="J7713" s="3">
        <f t="shared" ref="J7713:J7714" si="39252">E7713/(SUM(N7706:N7712)/7)*100</f>
        <v>0.35455702822489049</v>
      </c>
      <c r="K7713">
        <f t="shared" ref="K7713:K7714" si="39253">O7713-O7712</f>
        <v>56</v>
      </c>
      <c r="L7713" s="3">
        <f t="shared" ref="L7713:L7714" si="39254">SUM(K7707:K7713)/7</f>
        <v>36.857142857142854</v>
      </c>
      <c r="M7713" s="3">
        <f t="shared" ref="M7713:M7714" si="39255">O7713/(B7713/100000)</f>
        <v>113.1009575773264</v>
      </c>
      <c r="N7713">
        <v>1372712</v>
      </c>
      <c r="O7713">
        <v>20282</v>
      </c>
    </row>
    <row r="7714" spans="1:15" customFormat="1" x14ac:dyDescent="0.2">
      <c r="A7714" t="s">
        <v>15</v>
      </c>
      <c r="B7714" s="2">
        <v>17932651</v>
      </c>
      <c r="C7714" s="1">
        <f t="shared" ref="C7714:C7841" si="39256">C7713+1</f>
        <v>44561</v>
      </c>
      <c r="D7714">
        <f t="shared" si="39248"/>
        <v>7839</v>
      </c>
      <c r="E7714" s="2">
        <f t="shared" si="39249"/>
        <v>5026.7142857142853</v>
      </c>
      <c r="F7714" s="2">
        <f t="shared" si="39250"/>
        <v>5729.2</v>
      </c>
      <c r="G7714" s="2">
        <f t="shared" si="39251"/>
        <v>7698.5326932420639</v>
      </c>
      <c r="H7714">
        <f t="shared" ref="H7714:I7841" si="39257">H7713+1</f>
        <v>657</v>
      </c>
      <c r="I7714">
        <f t="shared" si="39257"/>
        <v>657</v>
      </c>
      <c r="J7714" s="3">
        <f t="shared" si="39252"/>
        <v>0.37044371444281993</v>
      </c>
      <c r="K7714">
        <f t="shared" si="39253"/>
        <v>39</v>
      </c>
      <c r="L7714" s="3">
        <f t="shared" si="39254"/>
        <v>34.285714285714285</v>
      </c>
      <c r="M7714" s="3">
        <f t="shared" si="39255"/>
        <v>113.31843797105067</v>
      </c>
      <c r="N7714">
        <v>1380551</v>
      </c>
      <c r="O7714">
        <v>20321</v>
      </c>
    </row>
    <row r="7715" spans="1:15" customFormat="1" x14ac:dyDescent="0.2">
      <c r="A7715" t="s">
        <v>15</v>
      </c>
      <c r="B7715" s="2">
        <v>17932651</v>
      </c>
      <c r="C7715" s="1">
        <f t="shared" si="39256"/>
        <v>44562</v>
      </c>
      <c r="D7715">
        <f t="shared" ref="D7715" si="39258">N7715-N7714</f>
        <v>6174</v>
      </c>
      <c r="E7715" s="2">
        <f t="shared" ref="E7715" si="39259">SUM(D7709:D7715)/7</f>
        <v>5240.8571428571431</v>
      </c>
      <c r="F7715" s="2">
        <f t="shared" ref="F7715" si="39260">SUM(D7711:D7715)/5</f>
        <v>6460</v>
      </c>
      <c r="G7715" s="2">
        <f t="shared" ref="G7715" si="39261">N7715/(B7715/100000)</f>
        <v>7732.9615124947222</v>
      </c>
      <c r="H7715">
        <f t="shared" si="39257"/>
        <v>658</v>
      </c>
      <c r="I7715">
        <f t="shared" si="39257"/>
        <v>658</v>
      </c>
      <c r="J7715" s="3">
        <f t="shared" ref="J7715" si="39262">E7715/(SUM(N7708:N7714)/7)*100</f>
        <v>0.38479950693302023</v>
      </c>
      <c r="K7715">
        <f t="shared" ref="K7715" si="39263">O7715-O7714</f>
        <v>10</v>
      </c>
      <c r="L7715" s="3">
        <f t="shared" ref="L7715" si="39264">SUM(K7709:K7715)/7</f>
        <v>33.571428571428569</v>
      </c>
      <c r="M7715" s="3">
        <f t="shared" ref="M7715" si="39265">O7715/(B7715/100000)</f>
        <v>113.37420217456972</v>
      </c>
      <c r="N7715">
        <v>1386725</v>
      </c>
      <c r="O7715">
        <v>20331</v>
      </c>
    </row>
    <row r="7716" spans="1:15" customFormat="1" x14ac:dyDescent="0.2">
      <c r="A7716" t="s">
        <v>15</v>
      </c>
      <c r="B7716" s="2">
        <v>17932651</v>
      </c>
      <c r="C7716" s="1">
        <f t="shared" si="39256"/>
        <v>44563</v>
      </c>
      <c r="D7716">
        <f t="shared" ref="D7716" si="39266">N7716-N7715</f>
        <v>2567</v>
      </c>
      <c r="E7716" s="2">
        <f t="shared" ref="E7716" si="39267">SUM(D7710:D7716)/7</f>
        <v>5341</v>
      </c>
      <c r="F7716" s="2">
        <f t="shared" ref="F7716" si="39268">SUM(D7712:D7716)/5</f>
        <v>6124.8</v>
      </c>
      <c r="G7716" s="2">
        <f t="shared" ref="G7716" si="39269">N7716/(B7716/100000)</f>
        <v>7747.2761835380606</v>
      </c>
      <c r="H7716">
        <f t="shared" si="39257"/>
        <v>659</v>
      </c>
      <c r="I7716">
        <f t="shared" si="39257"/>
        <v>659</v>
      </c>
      <c r="J7716" s="3">
        <f t="shared" ref="J7716" si="39270">E7716/(SUM(N7709:N7715)/7)*100</f>
        <v>0.39064908120615033</v>
      </c>
      <c r="K7716">
        <f t="shared" ref="K7716" si="39271">O7716-O7715</f>
        <v>17</v>
      </c>
      <c r="L7716" s="3">
        <f t="shared" ref="L7716" si="39272">SUM(K7710:K7716)/7</f>
        <v>35.142857142857146</v>
      </c>
      <c r="M7716" s="3">
        <f t="shared" ref="M7716" si="39273">O7716/(B7716/100000)</f>
        <v>113.4690013205521</v>
      </c>
      <c r="N7716">
        <v>1389292</v>
      </c>
      <c r="O7716">
        <v>20348</v>
      </c>
    </row>
    <row r="7717" spans="1:15" customFormat="1" x14ac:dyDescent="0.2">
      <c r="A7717" t="s">
        <v>15</v>
      </c>
      <c r="B7717" s="2">
        <v>17932651</v>
      </c>
      <c r="C7717" s="1">
        <f t="shared" si="39256"/>
        <v>44564</v>
      </c>
      <c r="D7717">
        <f t="shared" ref="D7717" si="39274">N7717-N7716</f>
        <v>3688</v>
      </c>
      <c r="E7717" s="2">
        <f t="shared" ref="E7717" si="39275">SUM(D7711:D7717)/7</f>
        <v>5507.8571428571431</v>
      </c>
      <c r="F7717" s="2">
        <f t="shared" ref="F7717" si="39276">SUM(D7713:D7717)/5</f>
        <v>5496.8</v>
      </c>
      <c r="G7717" s="2">
        <f t="shared" ref="G7717" si="39277">N7717/(B7717/100000)</f>
        <v>7767.8420217958846</v>
      </c>
      <c r="H7717">
        <f t="shared" si="39257"/>
        <v>660</v>
      </c>
      <c r="I7717">
        <f t="shared" si="39257"/>
        <v>660</v>
      </c>
      <c r="J7717" s="3">
        <f t="shared" ref="J7717" si="39278">E7717/(SUM(N7710:N7716)/7)*100</f>
        <v>0.40128565449841164</v>
      </c>
      <c r="K7717">
        <f t="shared" ref="K7717" si="39279">O7717-O7716</f>
        <v>6</v>
      </c>
      <c r="L7717" s="3">
        <f t="shared" ref="L7717" si="39280">SUM(K7711:K7717)/7</f>
        <v>35</v>
      </c>
      <c r="M7717" s="3">
        <f t="shared" ref="M7717" si="39281">O7717/(B7717/100000)</f>
        <v>113.50245984266353</v>
      </c>
      <c r="N7717">
        <v>1392980</v>
      </c>
      <c r="O7717">
        <v>20354</v>
      </c>
    </row>
    <row r="7718" spans="1:15" customFormat="1" x14ac:dyDescent="0.2">
      <c r="A7718" t="s">
        <v>15</v>
      </c>
      <c r="B7718" s="2">
        <v>17932651</v>
      </c>
      <c r="C7718" s="1">
        <f t="shared" si="39256"/>
        <v>44565</v>
      </c>
      <c r="D7718">
        <f t="shared" ref="D7718" si="39282">N7718-N7717</f>
        <v>6711</v>
      </c>
      <c r="E7718" s="2">
        <f t="shared" ref="E7718" si="39283">SUM(D7712:D7718)/7</f>
        <v>5860.4285714285716</v>
      </c>
      <c r="F7718" s="2">
        <f t="shared" ref="F7718" si="39284">SUM(D7714:D7718)/5</f>
        <v>5395.8</v>
      </c>
      <c r="G7718" s="2">
        <f t="shared" ref="G7718" si="39285">N7718/(B7718/100000)</f>
        <v>7805.2653787775153</v>
      </c>
      <c r="H7718">
        <f t="shared" si="39257"/>
        <v>661</v>
      </c>
      <c r="I7718">
        <f t="shared" si="39257"/>
        <v>661</v>
      </c>
      <c r="J7718" s="3">
        <f t="shared" ref="J7718" si="39286">E7718/(SUM(N7711:N7717)/7)*100</f>
        <v>0.42526639923768639</v>
      </c>
      <c r="K7718">
        <f t="shared" ref="K7718" si="39287">O7718-O7717</f>
        <v>59</v>
      </c>
      <c r="L7718" s="3">
        <f t="shared" ref="L7718" si="39288">SUM(K7712:K7718)/7</f>
        <v>35</v>
      </c>
      <c r="M7718" s="3">
        <f t="shared" ref="M7718" si="39289">O7718/(B7718/100000)</f>
        <v>113.83146864342588</v>
      </c>
      <c r="N7718">
        <v>1399691</v>
      </c>
      <c r="O7718">
        <v>20413</v>
      </c>
    </row>
    <row r="7719" spans="1:15" customFormat="1" x14ac:dyDescent="0.2">
      <c r="A7719" t="s">
        <v>15</v>
      </c>
      <c r="B7719" s="2">
        <v>17932651</v>
      </c>
      <c r="C7719" s="1">
        <f t="shared" si="39256"/>
        <v>44566</v>
      </c>
      <c r="D7719">
        <f t="shared" ref="D7719" si="39290">N7719-N7718</f>
        <v>10235</v>
      </c>
      <c r="E7719" s="2">
        <f t="shared" ref="E7719" si="39291">SUM(D7713:D7719)/7</f>
        <v>6347.1428571428569</v>
      </c>
      <c r="F7719" s="2">
        <f t="shared" ref="F7719" si="39292">SUM(D7715:D7719)/5</f>
        <v>5875</v>
      </c>
      <c r="G7719" s="2">
        <f t="shared" ref="G7719" si="39293">N7719/(B7719/100000)</f>
        <v>7862.3400410792574</v>
      </c>
      <c r="H7719">
        <f t="shared" si="39257"/>
        <v>662</v>
      </c>
      <c r="I7719">
        <f t="shared" si="39257"/>
        <v>662</v>
      </c>
      <c r="J7719" s="3">
        <f t="shared" ref="J7719" si="39294">E7719/(SUM(N7712:N7718)/7)*100</f>
        <v>0.45863476724053304</v>
      </c>
      <c r="K7719">
        <f t="shared" ref="K7719" si="39295">O7719-O7718</f>
        <v>41</v>
      </c>
      <c r="L7719" s="3">
        <f t="shared" ref="L7719" si="39296">SUM(K7713:K7719)/7</f>
        <v>32.571428571428569</v>
      </c>
      <c r="M7719" s="3">
        <f t="shared" ref="M7719" si="39297">O7719/(B7719/100000)</f>
        <v>114.06010187785397</v>
      </c>
      <c r="N7719">
        <v>1409926</v>
      </c>
      <c r="O7719">
        <v>20454</v>
      </c>
    </row>
    <row r="7720" spans="1:15" customFormat="1" x14ac:dyDescent="0.2">
      <c r="A7720" t="s">
        <v>15</v>
      </c>
      <c r="B7720" s="2">
        <v>17932651</v>
      </c>
      <c r="C7720" s="1">
        <f t="shared" si="39256"/>
        <v>44567</v>
      </c>
      <c r="D7720">
        <f t="shared" ref="D7720" si="39298">N7720-N7719</f>
        <v>12894</v>
      </c>
      <c r="E7720" s="2">
        <f t="shared" ref="E7720" si="39299">SUM(D7714:D7720)/7</f>
        <v>7158.2857142857147</v>
      </c>
      <c r="F7720" s="2">
        <f t="shared" ref="F7720" si="39300">SUM(D7716:D7720)/5</f>
        <v>7219</v>
      </c>
      <c r="G7720" s="2">
        <f t="shared" ref="G7720" si="39301">N7720/(B7720/100000)</f>
        <v>7934.2424050967138</v>
      </c>
      <c r="H7720">
        <f t="shared" si="39257"/>
        <v>663</v>
      </c>
      <c r="I7720">
        <f t="shared" si="39257"/>
        <v>663</v>
      </c>
      <c r="J7720" s="3">
        <f t="shared" ref="J7720" si="39302">E7720/(SUM(N7713:N7719)/7)*100</f>
        <v>0.5148852580031581</v>
      </c>
      <c r="K7720">
        <f t="shared" ref="K7720" si="39303">O7720-O7719</f>
        <v>48</v>
      </c>
      <c r="L7720" s="3">
        <f t="shared" ref="L7720" si="39304">SUM(K7714:K7720)/7</f>
        <v>31.428571428571427</v>
      </c>
      <c r="M7720" s="3">
        <f t="shared" ref="M7720" si="39305">O7720/(B7720/100000)</f>
        <v>114.32777005474539</v>
      </c>
      <c r="N7720">
        <v>1422820</v>
      </c>
      <c r="O7720">
        <v>20502</v>
      </c>
    </row>
    <row r="7721" spans="1:15" customFormat="1" x14ac:dyDescent="0.2">
      <c r="A7721" t="s">
        <v>15</v>
      </c>
      <c r="B7721" s="2">
        <v>17932651</v>
      </c>
      <c r="C7721" s="1">
        <f t="shared" si="39256"/>
        <v>44568</v>
      </c>
      <c r="D7721">
        <f t="shared" ref="D7721" si="39306">N7721-N7720</f>
        <v>13664</v>
      </c>
      <c r="E7721" s="2">
        <f t="shared" ref="E7721" si="39307">SUM(D7715:D7721)/7</f>
        <v>7990.4285714285716</v>
      </c>
      <c r="F7721" s="2">
        <f t="shared" ref="F7721" si="39308">SUM(D7717:D7721)/5</f>
        <v>9438.4</v>
      </c>
      <c r="G7721" s="2">
        <f t="shared" ref="G7721" si="39309">N7721/(B7721/100000)</f>
        <v>8010.4386127851367</v>
      </c>
      <c r="H7721">
        <f t="shared" si="39257"/>
        <v>664</v>
      </c>
      <c r="I7721">
        <f t="shared" si="39257"/>
        <v>664</v>
      </c>
      <c r="J7721" s="3">
        <f t="shared" ref="J7721" si="39310">E7721/(SUM(N7714:N7720)/7)*100</f>
        <v>0.571796010727884</v>
      </c>
      <c r="K7721">
        <f t="shared" ref="K7721" si="39311">O7721-O7720</f>
        <v>35</v>
      </c>
      <c r="L7721" s="3">
        <f t="shared" ref="L7721" si="39312">SUM(K7715:K7721)/7</f>
        <v>30.857142857142858</v>
      </c>
      <c r="M7721" s="3">
        <f t="shared" ref="M7721" si="39313">O7721/(B7721/100000)</f>
        <v>114.52294476706204</v>
      </c>
      <c r="N7721">
        <v>1436484</v>
      </c>
      <c r="O7721">
        <v>20537</v>
      </c>
    </row>
    <row r="7722" spans="1:15" customFormat="1" x14ac:dyDescent="0.2">
      <c r="A7722" t="s">
        <v>15</v>
      </c>
      <c r="B7722" s="2">
        <v>17932651</v>
      </c>
      <c r="C7722" s="1">
        <f t="shared" si="39256"/>
        <v>44569</v>
      </c>
      <c r="D7722">
        <f t="shared" ref="D7722" si="39314">N7722-N7721</f>
        <v>11507</v>
      </c>
      <c r="E7722" s="2">
        <f t="shared" ref="E7722" si="39315">SUM(D7716:D7722)/7</f>
        <v>8752.2857142857138</v>
      </c>
      <c r="F7722" s="2">
        <f t="shared" ref="F7722" si="39316">SUM(D7718:D7722)/5</f>
        <v>11002.2</v>
      </c>
      <c r="G7722" s="2">
        <f t="shared" ref="G7722" si="39317">N7722/(B7722/100000)</f>
        <v>8074.6064817745009</v>
      </c>
      <c r="H7722">
        <f t="shared" si="39257"/>
        <v>665</v>
      </c>
      <c r="I7722">
        <f t="shared" si="39257"/>
        <v>665</v>
      </c>
      <c r="J7722" s="3">
        <f t="shared" ref="J7722" si="39318">E7722/(SUM(N7715:N7721)/7)*100</f>
        <v>0.62275371679251657</v>
      </c>
      <c r="K7722">
        <f t="shared" ref="K7722" si="39319">O7722-O7721</f>
        <v>35</v>
      </c>
      <c r="L7722" s="3">
        <f t="shared" ref="L7722" si="39320">SUM(K7716:K7722)/7</f>
        <v>34.428571428571431</v>
      </c>
      <c r="M7722" s="3">
        <f t="shared" ref="M7722" si="39321">O7722/(B7722/100000)</f>
        <v>114.7181194793787</v>
      </c>
      <c r="N7722">
        <v>1447991</v>
      </c>
      <c r="O7722">
        <v>20572</v>
      </c>
    </row>
    <row r="7723" spans="1:15" customFormat="1" x14ac:dyDescent="0.2">
      <c r="A7723" t="s">
        <v>15</v>
      </c>
      <c r="B7723" s="2">
        <v>17932651</v>
      </c>
      <c r="C7723" s="1">
        <f t="shared" si="39256"/>
        <v>44570</v>
      </c>
      <c r="D7723">
        <f t="shared" ref="D7723" si="39322">N7723-N7722</f>
        <v>8391</v>
      </c>
      <c r="E7723" s="2">
        <f t="shared" ref="E7723" si="39323">SUM(D7717:D7723)/7</f>
        <v>9584.2857142857138</v>
      </c>
      <c r="F7723" s="2">
        <f t="shared" ref="F7723" si="39324">SUM(D7719:D7723)/5</f>
        <v>11338.2</v>
      </c>
      <c r="G7723" s="2">
        <f t="shared" ref="G7723" si="39325">N7723/(B7723/100000)</f>
        <v>8121.3982249473311</v>
      </c>
      <c r="H7723">
        <f t="shared" si="39257"/>
        <v>666</v>
      </c>
      <c r="I7723">
        <f t="shared" si="39257"/>
        <v>666</v>
      </c>
      <c r="J7723" s="3">
        <f t="shared" ref="J7723" si="39326">E7723/(SUM(N7716:N7722)/7)*100</f>
        <v>0.67773262927530187</v>
      </c>
      <c r="K7723">
        <f t="shared" ref="K7723" si="39327">O7723-O7722</f>
        <v>5</v>
      </c>
      <c r="L7723" s="3">
        <f t="shared" ref="L7723" si="39328">SUM(K7717:K7723)/7</f>
        <v>32.714285714285715</v>
      </c>
      <c r="M7723" s="3">
        <f t="shared" ref="M7723" si="39329">O7723/(B7723/100000)</f>
        <v>114.74600158113822</v>
      </c>
      <c r="N7723">
        <v>1456382</v>
      </c>
      <c r="O7723">
        <v>20577</v>
      </c>
    </row>
    <row r="7724" spans="1:15" customFormat="1" x14ac:dyDescent="0.2">
      <c r="A7724" t="s">
        <v>15</v>
      </c>
      <c r="B7724" s="2">
        <v>17932651</v>
      </c>
      <c r="C7724" s="1">
        <f t="shared" si="39256"/>
        <v>44571</v>
      </c>
      <c r="D7724">
        <f t="shared" ref="D7724" si="39330">N7724-N7723</f>
        <v>5127</v>
      </c>
      <c r="E7724" s="2">
        <f t="shared" ref="E7724" si="39331">SUM(D7718:D7724)/7</f>
        <v>9789.8571428571431</v>
      </c>
      <c r="F7724" s="2">
        <f t="shared" ref="F7724" si="39332">SUM(D7720:D7724)/5</f>
        <v>10316.6</v>
      </c>
      <c r="G7724" s="2">
        <f t="shared" ref="G7724" si="39333">N7724/(B7724/100000)</f>
        <v>8149.9885320915455</v>
      </c>
      <c r="H7724">
        <f t="shared" si="39257"/>
        <v>667</v>
      </c>
      <c r="I7724">
        <f t="shared" si="39257"/>
        <v>667</v>
      </c>
      <c r="J7724" s="3">
        <f t="shared" ref="J7724" si="39334">E7724/(SUM(N7717:N7723)/7)*100</f>
        <v>0.68760903021530406</v>
      </c>
      <c r="K7724">
        <f t="shared" ref="K7724" si="39335">O7724-O7723</f>
        <v>5</v>
      </c>
      <c r="L7724" s="3">
        <f t="shared" ref="L7724" si="39336">SUM(K7718:K7724)/7</f>
        <v>32.571428571428569</v>
      </c>
      <c r="M7724" s="3">
        <f t="shared" ref="M7724" si="39337">O7724/(B7724/100000)</f>
        <v>114.77388368289775</v>
      </c>
      <c r="N7724">
        <v>1461509</v>
      </c>
      <c r="O7724">
        <v>20582</v>
      </c>
    </row>
    <row r="7725" spans="1:15" customFormat="1" x14ac:dyDescent="0.2">
      <c r="A7725" t="s">
        <v>15</v>
      </c>
      <c r="B7725" s="2">
        <v>17932651</v>
      </c>
      <c r="C7725" s="1">
        <f t="shared" si="39256"/>
        <v>44572</v>
      </c>
      <c r="D7725">
        <f t="shared" ref="D7725" si="39338">N7725-N7724</f>
        <v>10897</v>
      </c>
      <c r="E7725" s="2">
        <f t="shared" ref="E7725" si="39339">SUM(D7719:D7725)/7</f>
        <v>10387.857142857143</v>
      </c>
      <c r="F7725" s="2">
        <f t="shared" ref="F7725" si="39340">SUM(D7721:D7725)/5</f>
        <v>9917.2000000000007</v>
      </c>
      <c r="G7725" s="2">
        <f t="shared" ref="G7725" si="39341">N7725/(B7725/100000)</f>
        <v>8210.7547846662492</v>
      </c>
      <c r="H7725">
        <f t="shared" si="39257"/>
        <v>668</v>
      </c>
      <c r="I7725">
        <f t="shared" si="39257"/>
        <v>668</v>
      </c>
      <c r="J7725" s="3">
        <f t="shared" ref="J7725" si="39342">E7725/(SUM(N7718:N7724)/7)*100</f>
        <v>0.72462807690395126</v>
      </c>
      <c r="K7725">
        <f t="shared" ref="K7725" si="39343">O7725-O7724</f>
        <v>55</v>
      </c>
      <c r="L7725" s="3">
        <f t="shared" ref="L7725" si="39344">SUM(K7719:K7725)/7</f>
        <v>32</v>
      </c>
      <c r="M7725" s="3">
        <f t="shared" ref="M7725" si="39345">O7725/(B7725/100000)</f>
        <v>115.08058680225248</v>
      </c>
      <c r="N7725">
        <v>1472406</v>
      </c>
      <c r="O7725">
        <v>20637</v>
      </c>
    </row>
    <row r="7726" spans="1:15" customFormat="1" x14ac:dyDescent="0.2">
      <c r="A7726" t="s">
        <v>15</v>
      </c>
      <c r="B7726" s="2">
        <v>17932651</v>
      </c>
      <c r="C7726" s="1">
        <f t="shared" si="39256"/>
        <v>44573</v>
      </c>
      <c r="D7726">
        <f t="shared" ref="D7726" si="39346">N7726-N7725</f>
        <v>14801</v>
      </c>
      <c r="E7726" s="2">
        <f t="shared" ref="E7726" si="39347">SUM(D7720:D7726)/7</f>
        <v>11040.142857142857</v>
      </c>
      <c r="F7726" s="2">
        <f t="shared" ref="F7726" si="39348">SUM(D7722:D7726)/5</f>
        <v>10144.6</v>
      </c>
      <c r="G7726" s="2">
        <f t="shared" ref="G7726" si="39349">N7726/(B7726/100000)</f>
        <v>8293.2913822947867</v>
      </c>
      <c r="H7726">
        <f t="shared" si="39257"/>
        <v>669</v>
      </c>
      <c r="I7726">
        <f t="shared" si="39257"/>
        <v>669</v>
      </c>
      <c r="J7726" s="3">
        <f t="shared" ref="J7726" si="39350">E7726/(SUM(N7719:N7725)/7)*100</f>
        <v>0.76458928888377931</v>
      </c>
      <c r="K7726">
        <f t="shared" ref="K7726" si="39351">O7726-O7725</f>
        <v>39</v>
      </c>
      <c r="L7726" s="3">
        <f t="shared" ref="L7726" si="39352">SUM(K7720:K7726)/7</f>
        <v>31.714285714285715</v>
      </c>
      <c r="M7726" s="3">
        <f t="shared" ref="M7726" si="39353">O7726/(B7726/100000)</f>
        <v>115.29806719597676</v>
      </c>
      <c r="N7726">
        <v>1487207</v>
      </c>
      <c r="O7726">
        <v>20676</v>
      </c>
    </row>
    <row r="7727" spans="1:15" customFormat="1" x14ac:dyDescent="0.2">
      <c r="A7727" t="s">
        <v>15</v>
      </c>
      <c r="B7727" s="2">
        <v>17932651</v>
      </c>
      <c r="C7727" s="1">
        <f t="shared" si="39256"/>
        <v>44574</v>
      </c>
      <c r="D7727">
        <f t="shared" ref="D7727" si="39354">N7727-N7726</f>
        <v>17235</v>
      </c>
      <c r="E7727" s="2">
        <f t="shared" ref="E7727" si="39355">SUM(D7721:D7727)/7</f>
        <v>11660.285714285714</v>
      </c>
      <c r="F7727" s="2">
        <f t="shared" ref="F7727" si="39356">SUM(D7723:D7727)/5</f>
        <v>11290.2</v>
      </c>
      <c r="G7727" s="2">
        <f t="shared" ref="G7727" si="39357">N7727/(B7727/100000)</f>
        <v>8389.4009870598602</v>
      </c>
      <c r="H7727">
        <f t="shared" si="39257"/>
        <v>670</v>
      </c>
      <c r="I7727">
        <f t="shared" si="39257"/>
        <v>670</v>
      </c>
      <c r="J7727" s="3">
        <f t="shared" ref="J7727" si="39358">E7727/(SUM(N7720:N7726)/7)*100</f>
        <v>0.8014100229174872</v>
      </c>
      <c r="K7727">
        <f t="shared" ref="K7727" si="39359">O7727-O7726</f>
        <v>23</v>
      </c>
      <c r="L7727" s="3">
        <f t="shared" ref="L7727" si="39360">SUM(K7721:K7727)/7</f>
        <v>28.142857142857142</v>
      </c>
      <c r="M7727" s="3">
        <f t="shared" ref="M7727" si="39361">O7727/(B7727/100000)</f>
        <v>115.42632486407057</v>
      </c>
      <c r="N7727">
        <v>1504442</v>
      </c>
      <c r="O7727">
        <v>20699</v>
      </c>
    </row>
    <row r="7728" spans="1:15" customFormat="1" x14ac:dyDescent="0.2">
      <c r="A7728" t="s">
        <v>15</v>
      </c>
      <c r="B7728" s="2">
        <v>17932651</v>
      </c>
      <c r="C7728" s="1">
        <f t="shared" si="39256"/>
        <v>44575</v>
      </c>
      <c r="D7728">
        <f t="shared" ref="D7728" si="39362">N7728-N7727</f>
        <v>17255</v>
      </c>
      <c r="E7728" s="2">
        <f t="shared" ref="E7728" si="39363">SUM(D7722:D7728)/7</f>
        <v>12173.285714285714</v>
      </c>
      <c r="F7728" s="2">
        <f t="shared" ref="F7728" si="39364">SUM(D7724:D7728)/5</f>
        <v>13063</v>
      </c>
      <c r="G7728" s="2">
        <f t="shared" ref="G7728" si="39365">N7728/(B7728/100000)</f>
        <v>8485.6221202319721</v>
      </c>
      <c r="H7728">
        <f t="shared" si="39257"/>
        <v>671</v>
      </c>
      <c r="I7728">
        <f t="shared" si="39257"/>
        <v>671</v>
      </c>
      <c r="J7728" s="3">
        <f t="shared" ref="J7728" si="39366">E7728/(SUM(N7721:N7727)/7)*100</f>
        <v>0.83001661435859686</v>
      </c>
      <c r="K7728">
        <f t="shared" ref="K7728" si="39367">O7728-O7727</f>
        <v>23</v>
      </c>
      <c r="L7728" s="3">
        <f t="shared" ref="L7728" si="39368">SUM(K7722:K7728)/7</f>
        <v>26.428571428571427</v>
      </c>
      <c r="M7728" s="3">
        <f t="shared" ref="M7728" si="39369">O7728/(B7728/100000)</f>
        <v>115.55458253216436</v>
      </c>
      <c r="N7728">
        <v>1521697</v>
      </c>
      <c r="O7728">
        <v>20722</v>
      </c>
    </row>
    <row r="7729" spans="1:15" customFormat="1" x14ac:dyDescent="0.2">
      <c r="A7729" t="s">
        <v>15</v>
      </c>
      <c r="B7729" s="2">
        <v>17932651</v>
      </c>
      <c r="C7729" s="1">
        <f t="shared" si="39256"/>
        <v>44576</v>
      </c>
      <c r="D7729">
        <f t="shared" ref="D7729:D7730" si="39370">N7729-N7728</f>
        <v>17813</v>
      </c>
      <c r="E7729" s="2">
        <f t="shared" ref="E7729:E7730" si="39371">SUM(D7723:D7729)/7</f>
        <v>13074.142857142857</v>
      </c>
      <c r="F7729" s="2">
        <f t="shared" ref="F7729:F7730" si="39372">SUM(D7725:D7729)/5</f>
        <v>15600.2</v>
      </c>
      <c r="G7729" s="2">
        <f t="shared" ref="G7729:G7730" si="39373">N7729/(B7729/100000)</f>
        <v>8584.9548959604454</v>
      </c>
      <c r="H7729">
        <f t="shared" si="39257"/>
        <v>672</v>
      </c>
      <c r="I7729">
        <f t="shared" si="39257"/>
        <v>672</v>
      </c>
      <c r="J7729" s="3">
        <f t="shared" ref="J7729:J7730" si="39374">E7729/(SUM(N7722:N7728)/7)*100</f>
        <v>0.88410196882926884</v>
      </c>
      <c r="K7729">
        <f t="shared" ref="K7729:K7730" si="39375">O7729-O7728</f>
        <v>21</v>
      </c>
      <c r="L7729" s="3">
        <f t="shared" ref="L7729:L7730" si="39376">SUM(K7723:K7729)/7</f>
        <v>24.428571428571427</v>
      </c>
      <c r="M7729" s="3">
        <f t="shared" ref="M7729:M7730" si="39377">O7729/(B7729/100000)</f>
        <v>115.67168735955435</v>
      </c>
      <c r="N7729">
        <f>N7730-11439</f>
        <v>1539510</v>
      </c>
      <c r="O7729">
        <v>20743</v>
      </c>
    </row>
    <row r="7730" spans="1:15" customFormat="1" x14ac:dyDescent="0.2">
      <c r="A7730" t="s">
        <v>15</v>
      </c>
      <c r="B7730" s="2">
        <v>17932651</v>
      </c>
      <c r="C7730" s="1">
        <f t="shared" si="39256"/>
        <v>44577</v>
      </c>
      <c r="D7730">
        <f t="shared" si="39370"/>
        <v>11439</v>
      </c>
      <c r="E7730" s="2">
        <f t="shared" si="39371"/>
        <v>13509.571428571429</v>
      </c>
      <c r="F7730" s="2">
        <f t="shared" si="39372"/>
        <v>15708.6</v>
      </c>
      <c r="G7730" s="2">
        <f t="shared" si="39373"/>
        <v>8648.7435683658805</v>
      </c>
      <c r="H7730">
        <f t="shared" si="39257"/>
        <v>673</v>
      </c>
      <c r="I7730">
        <f t="shared" si="39257"/>
        <v>673</v>
      </c>
      <c r="J7730" s="3">
        <f t="shared" si="39374"/>
        <v>0.90554069254754777</v>
      </c>
      <c r="K7730">
        <f t="shared" si="39375"/>
        <v>2</v>
      </c>
      <c r="L7730" s="3">
        <f t="shared" si="39376"/>
        <v>24</v>
      </c>
      <c r="M7730" s="3">
        <f t="shared" si="39377"/>
        <v>115.68284020025817</v>
      </c>
      <c r="N7730">
        <v>1550949</v>
      </c>
      <c r="O7730">
        <v>20745</v>
      </c>
    </row>
    <row r="7731" spans="1:15" customFormat="1" x14ac:dyDescent="0.2">
      <c r="A7731" t="s">
        <v>15</v>
      </c>
      <c r="B7731" s="2">
        <v>17932651</v>
      </c>
      <c r="C7731" s="1">
        <f t="shared" si="39256"/>
        <v>44578</v>
      </c>
      <c r="D7731">
        <f t="shared" ref="D7731" si="39378">N7731-N7730</f>
        <v>7935</v>
      </c>
      <c r="E7731" s="2">
        <f t="shared" ref="E7731" si="39379">SUM(D7725:D7731)/7</f>
        <v>13910.714285714286</v>
      </c>
      <c r="F7731" s="2">
        <f t="shared" ref="F7731" si="39380">SUM(D7727:D7731)/5</f>
        <v>14335.4</v>
      </c>
      <c r="G7731" s="2">
        <f t="shared" ref="G7731" si="39381">N7731/(B7731/100000)</f>
        <v>8692.9924638582434</v>
      </c>
      <c r="H7731">
        <f t="shared" si="39257"/>
        <v>674</v>
      </c>
      <c r="I7731">
        <f t="shared" si="39257"/>
        <v>674</v>
      </c>
      <c r="J7731" s="3">
        <f t="shared" ref="J7731" si="39382">E7731/(SUM(N7724:N7730)/7)*100</f>
        <v>0.92406137190967319</v>
      </c>
      <c r="K7731">
        <f t="shared" ref="K7731" si="39383">O7731-O7730</f>
        <v>5</v>
      </c>
      <c r="L7731" s="3">
        <f t="shared" ref="L7731" si="39384">SUM(K7725:K7731)/7</f>
        <v>24</v>
      </c>
      <c r="M7731" s="3">
        <f t="shared" ref="M7731" si="39385">O7731/(B7731/100000)</f>
        <v>115.71072230201769</v>
      </c>
      <c r="N7731">
        <v>1558884</v>
      </c>
      <c r="O7731">
        <v>20750</v>
      </c>
    </row>
    <row r="7732" spans="1:15" customFormat="1" x14ac:dyDescent="0.2">
      <c r="A7732" t="s">
        <v>15</v>
      </c>
      <c r="B7732" s="2">
        <v>17932651</v>
      </c>
      <c r="C7732" s="1">
        <f t="shared" si="39256"/>
        <v>44579</v>
      </c>
      <c r="D7732">
        <f t="shared" ref="D7732" si="39386">N7732-N7731</f>
        <v>18412</v>
      </c>
      <c r="E7732" s="2">
        <f t="shared" ref="E7732" si="39387">SUM(D7726:D7732)/7</f>
        <v>14984.285714285714</v>
      </c>
      <c r="F7732" s="2">
        <f t="shared" ref="F7732" si="39388">SUM(D7728:D7732)/5</f>
        <v>14570.8</v>
      </c>
      <c r="G7732" s="2">
        <f t="shared" ref="G7732" si="39389">N7732/(B7732/100000)</f>
        <v>8795.6655153775082</v>
      </c>
      <c r="H7732">
        <f t="shared" si="39257"/>
        <v>675</v>
      </c>
      <c r="I7732">
        <f t="shared" si="39257"/>
        <v>675</v>
      </c>
      <c r="J7732" s="3">
        <f t="shared" ref="J7732" si="39390">E7732/(SUM(N7725:N7731)/7)*100</f>
        <v>0.98626293418159394</v>
      </c>
      <c r="K7732">
        <f t="shared" ref="K7732" si="39391">O7732-O7731</f>
        <v>31</v>
      </c>
      <c r="L7732" s="3">
        <f t="shared" ref="L7732" si="39392">SUM(K7726:K7732)/7</f>
        <v>20.571428571428573</v>
      </c>
      <c r="M7732" s="3">
        <f t="shared" ref="M7732" si="39393">O7732/(B7732/100000)</f>
        <v>115.88359133292673</v>
      </c>
      <c r="N7732">
        <v>1577296</v>
      </c>
      <c r="O7732">
        <v>20781</v>
      </c>
    </row>
    <row r="7733" spans="1:15" customFormat="1" x14ac:dyDescent="0.2">
      <c r="A7733" t="s">
        <v>15</v>
      </c>
      <c r="B7733" s="2">
        <v>17932651</v>
      </c>
      <c r="C7733" s="1">
        <f t="shared" si="39256"/>
        <v>44580</v>
      </c>
      <c r="D7733">
        <f t="shared" ref="D7733" si="39394">N7733-N7732</f>
        <v>22770</v>
      </c>
      <c r="E7733" s="2">
        <f t="shared" ref="E7733" si="39395">SUM(D7727:D7733)/7</f>
        <v>16122.714285714286</v>
      </c>
      <c r="F7733" s="2">
        <f t="shared" ref="F7733" si="39396">SUM(D7729:D7733)/5</f>
        <v>15673.8</v>
      </c>
      <c r="G7733" s="2">
        <f t="shared" ref="G7733" si="39397">N7733/(B7733/100000)</f>
        <v>8922.6406067903736</v>
      </c>
      <c r="H7733">
        <f t="shared" si="39257"/>
        <v>676</v>
      </c>
      <c r="I7733">
        <f t="shared" si="39257"/>
        <v>676</v>
      </c>
      <c r="J7733" s="3">
        <f t="shared" ref="J7733" si="39398">E7733/(SUM(N7726:N7732)/7)*100</f>
        <v>1.0508301454797191</v>
      </c>
      <c r="K7733">
        <f t="shared" ref="K7733" si="39399">O7733-O7732</f>
        <v>23</v>
      </c>
      <c r="L7733" s="3">
        <f t="shared" ref="L7733" si="39400">SUM(K7727:K7733)/7</f>
        <v>18.285714285714285</v>
      </c>
      <c r="M7733" s="3">
        <f t="shared" ref="M7733" si="39401">O7733/(B7733/100000)</f>
        <v>116.01184900102054</v>
      </c>
      <c r="N7733">
        <v>1600066</v>
      </c>
      <c r="O7733">
        <v>20804</v>
      </c>
    </row>
    <row r="7734" spans="1:15" customFormat="1" x14ac:dyDescent="0.2">
      <c r="A7734" t="s">
        <v>15</v>
      </c>
      <c r="B7734" s="2">
        <v>17932651</v>
      </c>
      <c r="C7734" s="1">
        <f t="shared" si="39256"/>
        <v>44581</v>
      </c>
      <c r="D7734">
        <f t="shared" ref="D7734" si="39402">N7734-N7733</f>
        <v>27935</v>
      </c>
      <c r="E7734" s="2">
        <f t="shared" ref="E7734" si="39403">SUM(D7728:D7734)/7</f>
        <v>17651.285714285714</v>
      </c>
      <c r="F7734" s="2">
        <f t="shared" ref="F7734" si="39404">SUM(D7730:D7734)/5</f>
        <v>17698.2</v>
      </c>
      <c r="G7734" s="2">
        <f t="shared" ref="G7734" si="39405">N7734/(B7734/100000)</f>
        <v>9078.417909320824</v>
      </c>
      <c r="H7734">
        <f t="shared" si="39257"/>
        <v>677</v>
      </c>
      <c r="I7734">
        <f t="shared" si="39257"/>
        <v>677</v>
      </c>
      <c r="J7734" s="3">
        <f t="shared" ref="J7734" si="39406">E7734/(SUM(N7727:N7733)/7)*100</f>
        <v>1.1384942048369995</v>
      </c>
      <c r="K7734">
        <f t="shared" ref="K7734" si="39407">O7734-O7733</f>
        <v>36</v>
      </c>
      <c r="L7734" s="3">
        <f t="shared" ref="L7734" si="39408">SUM(K7728:K7734)/7</f>
        <v>20.142857142857142</v>
      </c>
      <c r="M7734" s="3">
        <f t="shared" ref="M7734" si="39409">O7734/(B7734/100000)</f>
        <v>116.21260013368909</v>
      </c>
      <c r="N7734">
        <v>1628001</v>
      </c>
      <c r="O7734">
        <v>20840</v>
      </c>
    </row>
    <row r="7735" spans="1:15" customFormat="1" x14ac:dyDescent="0.2">
      <c r="A7735" t="s">
        <v>15</v>
      </c>
      <c r="B7735" s="2">
        <v>17932651</v>
      </c>
      <c r="C7735" s="1">
        <f t="shared" si="39256"/>
        <v>44582</v>
      </c>
      <c r="D7735">
        <f t="shared" ref="D7735" si="39410">N7735-N7734</f>
        <v>27624</v>
      </c>
      <c r="E7735" s="2">
        <f t="shared" ref="E7735" si="39411">SUM(D7729:D7735)/7</f>
        <v>19132.571428571428</v>
      </c>
      <c r="F7735" s="2">
        <f t="shared" ref="F7735" si="39412">SUM(D7731:D7735)/5</f>
        <v>20935.2</v>
      </c>
      <c r="G7735" s="2">
        <f t="shared" ref="G7735" si="39413">N7735/(B7735/100000)</f>
        <v>9232.460945121833</v>
      </c>
      <c r="H7735">
        <f t="shared" si="39257"/>
        <v>678</v>
      </c>
      <c r="I7735">
        <f t="shared" si="39257"/>
        <v>678</v>
      </c>
      <c r="J7735" s="3">
        <f t="shared" ref="J7735" si="39414">E7735/(SUM(N7728:N7734)/7)*100</f>
        <v>1.2201447049639123</v>
      </c>
      <c r="K7735">
        <f t="shared" ref="K7735" si="39415">O7735-O7734</f>
        <v>26</v>
      </c>
      <c r="L7735" s="3">
        <f t="shared" ref="L7735" si="39416">SUM(K7729:K7735)/7</f>
        <v>20.571428571428573</v>
      </c>
      <c r="M7735" s="3">
        <f t="shared" ref="M7735" si="39417">O7735/(B7735/100000)</f>
        <v>116.3575870628386</v>
      </c>
      <c r="N7735">
        <v>1655625</v>
      </c>
      <c r="O7735">
        <v>20866</v>
      </c>
    </row>
    <row r="7736" spans="1:15" customFormat="1" x14ac:dyDescent="0.2">
      <c r="A7736" t="s">
        <v>15</v>
      </c>
      <c r="B7736" s="2">
        <v>17932651</v>
      </c>
      <c r="C7736" s="1">
        <f t="shared" si="39256"/>
        <v>44583</v>
      </c>
      <c r="D7736">
        <f t="shared" ref="D7736" si="39418">N7736-N7735</f>
        <v>27688</v>
      </c>
      <c r="E7736" s="2">
        <f t="shared" ref="E7736" si="39419">SUM(D7730:D7736)/7</f>
        <v>20543.285714285714</v>
      </c>
      <c r="F7736" s="2">
        <f t="shared" ref="F7736" si="39420">SUM(D7732:D7736)/5</f>
        <v>24885.8</v>
      </c>
      <c r="G7736" s="2">
        <f t="shared" ref="G7736" si="39421">N7736/(B7736/100000)</f>
        <v>9386.8608718253636</v>
      </c>
      <c r="H7736">
        <f t="shared" si="39257"/>
        <v>679</v>
      </c>
      <c r="I7736">
        <f t="shared" si="39257"/>
        <v>679</v>
      </c>
      <c r="J7736" s="3">
        <f t="shared" ref="J7736" si="39422">E7736/(SUM(N7729:N7735)/7)*100</f>
        <v>1.2943178740579375</v>
      </c>
      <c r="K7736">
        <f t="shared" ref="K7736" si="39423">O7736-O7735</f>
        <v>25</v>
      </c>
      <c r="L7736" s="3">
        <f t="shared" ref="L7736" si="39424">SUM(K7730:K7736)/7</f>
        <v>21.142857142857142</v>
      </c>
      <c r="M7736" s="3">
        <f t="shared" ref="M7736" si="39425">O7736/(B7736/100000)</f>
        <v>116.49699757163621</v>
      </c>
      <c r="N7736">
        <v>1683313</v>
      </c>
      <c r="O7736">
        <v>20891</v>
      </c>
    </row>
    <row r="7737" spans="1:15" customFormat="1" x14ac:dyDescent="0.2">
      <c r="A7737" t="s">
        <v>15</v>
      </c>
      <c r="B7737" s="2">
        <v>17932651</v>
      </c>
      <c r="C7737" s="1">
        <f t="shared" si="39256"/>
        <v>44584</v>
      </c>
      <c r="D7737">
        <f t="shared" ref="D7737" si="39426">N7737-N7736</f>
        <v>16657</v>
      </c>
      <c r="E7737" s="2">
        <f t="shared" ref="E7737" si="39427">SUM(D7731:D7737)/7</f>
        <v>21288.714285714286</v>
      </c>
      <c r="F7737" s="2">
        <f t="shared" ref="F7737" si="39428">SUM(D7733:D7737)/5</f>
        <v>24534.799999999999</v>
      </c>
      <c r="G7737" s="2">
        <f t="shared" ref="G7737" si="39429">N7737/(B7737/100000)</f>
        <v>9479.7473056270373</v>
      </c>
      <c r="H7737">
        <f t="shared" si="39257"/>
        <v>680</v>
      </c>
      <c r="I7737">
        <f t="shared" si="39257"/>
        <v>680</v>
      </c>
      <c r="J7737" s="3">
        <f t="shared" ref="J7737" si="39430">E7737/(SUM(N7730:N7736)/7)*100</f>
        <v>1.3241445321337031</v>
      </c>
      <c r="K7737">
        <f t="shared" ref="K7737" si="39431">O7737-O7736</f>
        <v>6</v>
      </c>
      <c r="L7737" s="3">
        <f t="shared" ref="L7737" si="39432">SUM(K7731:K7737)/7</f>
        <v>21.714285714285715</v>
      </c>
      <c r="M7737" s="3">
        <f t="shared" ref="M7737" si="39433">O7737/(B7737/100000)</f>
        <v>116.53045609374765</v>
      </c>
      <c r="N7737">
        <v>1699970</v>
      </c>
      <c r="O7737">
        <v>20897</v>
      </c>
    </row>
    <row r="7738" spans="1:15" customFormat="1" x14ac:dyDescent="0.2">
      <c r="A7738" t="s">
        <v>15</v>
      </c>
      <c r="B7738" s="2">
        <v>17932651</v>
      </c>
      <c r="C7738" s="1">
        <f t="shared" si="39256"/>
        <v>44585</v>
      </c>
      <c r="D7738">
        <f t="shared" ref="D7738" si="39434">N7738-N7737</f>
        <v>16050</v>
      </c>
      <c r="E7738" s="2">
        <f t="shared" ref="E7738" si="39435">SUM(D7732:D7738)/7</f>
        <v>22448</v>
      </c>
      <c r="F7738" s="2">
        <f t="shared" ref="F7738" si="39436">SUM(D7734:D7738)/5</f>
        <v>23190.799999999999</v>
      </c>
      <c r="G7738" s="2">
        <f t="shared" ref="G7738" si="39437">N7738/(B7738/100000)</f>
        <v>9569.2488522751028</v>
      </c>
      <c r="H7738">
        <f t="shared" si="39257"/>
        <v>681</v>
      </c>
      <c r="I7738">
        <f t="shared" si="39257"/>
        <v>681</v>
      </c>
      <c r="J7738" s="3">
        <f t="shared" ref="J7738" si="39438">E7738/(SUM(N7731:N7737)/7)*100</f>
        <v>1.3780045960964311</v>
      </c>
      <c r="K7738">
        <f t="shared" ref="K7738" si="39439">O7738-O7737</f>
        <v>5</v>
      </c>
      <c r="L7738" s="3">
        <f t="shared" ref="L7738" si="39440">SUM(K7732:K7738)/7</f>
        <v>21.714285714285715</v>
      </c>
      <c r="M7738" s="3">
        <f t="shared" ref="M7738" si="39441">O7738/(B7738/100000)</f>
        <v>116.55833819550718</v>
      </c>
      <c r="N7738">
        <v>1716020</v>
      </c>
      <c r="O7738">
        <v>20902</v>
      </c>
    </row>
    <row r="7739" spans="1:15" customFormat="1" x14ac:dyDescent="0.2">
      <c r="A7739" t="s">
        <v>15</v>
      </c>
      <c r="B7739" s="2">
        <v>17932651</v>
      </c>
      <c r="C7739" s="1">
        <f t="shared" si="39256"/>
        <v>44586</v>
      </c>
      <c r="D7739">
        <f t="shared" ref="D7739" si="39442">N7739-N7738</f>
        <v>33037</v>
      </c>
      <c r="E7739" s="2">
        <f t="shared" ref="E7739" si="39443">SUM(D7733:D7739)/7</f>
        <v>24537.285714285714</v>
      </c>
      <c r="F7739" s="2">
        <f t="shared" ref="F7739" si="39444">SUM(D7735:D7739)/5</f>
        <v>24211.200000000001</v>
      </c>
      <c r="G7739" s="2">
        <f t="shared" ref="G7739" si="39445">N7739/(B7739/100000)</f>
        <v>9753.477051440972</v>
      </c>
      <c r="H7739">
        <f t="shared" si="39257"/>
        <v>682</v>
      </c>
      <c r="I7739">
        <f t="shared" si="39257"/>
        <v>682</v>
      </c>
      <c r="J7739" s="3">
        <f t="shared" ref="J7739" si="39446">E7739/(SUM(N7732:N7738)/7)*100</f>
        <v>1.4857843976418932</v>
      </c>
      <c r="K7739">
        <f t="shared" ref="K7739" si="39447">O7739-O7738</f>
        <v>39</v>
      </c>
      <c r="L7739" s="3">
        <f t="shared" ref="L7739" si="39448">SUM(K7733:K7739)/7</f>
        <v>22.857142857142858</v>
      </c>
      <c r="M7739" s="3">
        <f t="shared" ref="M7739" si="39449">O7739/(B7739/100000)</f>
        <v>116.77581858923145</v>
      </c>
      <c r="N7739">
        <v>1749057</v>
      </c>
      <c r="O7739">
        <v>20941</v>
      </c>
    </row>
    <row r="7740" spans="1:15" customFormat="1" x14ac:dyDescent="0.2">
      <c r="A7740" t="s">
        <v>15</v>
      </c>
      <c r="B7740" s="2">
        <v>17932651</v>
      </c>
      <c r="C7740" s="1">
        <f t="shared" si="39256"/>
        <v>44587</v>
      </c>
      <c r="D7740">
        <f t="shared" ref="D7740" si="39450">N7740-N7739</f>
        <v>37470</v>
      </c>
      <c r="E7740" s="2">
        <f t="shared" ref="E7740" si="39451">SUM(D7734:D7740)/7</f>
        <v>26637.285714285714</v>
      </c>
      <c r="F7740" s="2">
        <f t="shared" ref="F7740" si="39452">SUM(D7736:D7740)/5</f>
        <v>26180.400000000001</v>
      </c>
      <c r="G7740" s="2">
        <f t="shared" ref="G7740" si="39453">N7740/(B7740/100000)</f>
        <v>9962.4255220268315</v>
      </c>
      <c r="H7740">
        <f t="shared" si="39257"/>
        <v>683</v>
      </c>
      <c r="I7740">
        <f t="shared" si="39257"/>
        <v>683</v>
      </c>
      <c r="J7740" s="3">
        <f t="shared" ref="J7740" si="39454">E7740/(SUM(N7733:N7739)/7)*100</f>
        <v>1.5893298120397013</v>
      </c>
      <c r="K7740">
        <f t="shared" ref="K7740" si="39455">O7740-O7739</f>
        <v>21</v>
      </c>
      <c r="L7740" s="3">
        <f t="shared" ref="L7740" si="39456">SUM(K7734:K7740)/7</f>
        <v>22.571428571428573</v>
      </c>
      <c r="M7740" s="3">
        <f t="shared" ref="M7740" si="39457">O7740/(B7740/100000)</f>
        <v>116.89292341662144</v>
      </c>
      <c r="N7740">
        <v>1786527</v>
      </c>
      <c r="O7740">
        <v>20962</v>
      </c>
    </row>
    <row r="7741" spans="1:15" customFormat="1" x14ac:dyDescent="0.2">
      <c r="A7741" t="s">
        <v>15</v>
      </c>
      <c r="B7741" s="2">
        <v>17932651</v>
      </c>
      <c r="C7741" s="1">
        <f t="shared" si="39256"/>
        <v>44588</v>
      </c>
      <c r="D7741">
        <f t="shared" ref="D7741" si="39458">N7741-N7740</f>
        <v>41841</v>
      </c>
      <c r="E7741" s="2">
        <f t="shared" ref="E7741" si="39459">SUM(D7735:D7741)/7</f>
        <v>28623.857142857141</v>
      </c>
      <c r="F7741" s="2">
        <f t="shared" ref="F7741" si="39460">SUM(D7737:D7741)/5</f>
        <v>29011</v>
      </c>
      <c r="G7741" s="2">
        <f t="shared" ref="G7741" si="39461">N7741/(B7741/100000)</f>
        <v>10195.748525970866</v>
      </c>
      <c r="H7741">
        <f t="shared" si="39257"/>
        <v>684</v>
      </c>
      <c r="I7741">
        <f t="shared" si="39257"/>
        <v>684</v>
      </c>
      <c r="J7741" s="3">
        <f t="shared" ref="J7741" si="39462">E7741/(SUM(N7734:N7740)/7)*100</f>
        <v>1.6811409275636984</v>
      </c>
      <c r="K7741">
        <f t="shared" ref="K7741" si="39463">O7741-O7740</f>
        <v>37</v>
      </c>
      <c r="L7741" s="3">
        <f t="shared" ref="L7741" si="39464">SUM(K7735:K7741)/7</f>
        <v>22.714285714285715</v>
      </c>
      <c r="M7741" s="3">
        <f t="shared" ref="M7741" si="39465">O7741/(B7741/100000)</f>
        <v>117.0992509696419</v>
      </c>
      <c r="N7741">
        <v>1828368</v>
      </c>
      <c r="O7741">
        <v>20999</v>
      </c>
    </row>
    <row r="7742" spans="1:15" customFormat="1" x14ac:dyDescent="0.2">
      <c r="A7742" t="s">
        <v>15</v>
      </c>
      <c r="B7742" s="2">
        <v>17932651</v>
      </c>
      <c r="C7742" s="1">
        <f t="shared" si="39256"/>
        <v>44589</v>
      </c>
      <c r="D7742">
        <f t="shared" ref="D7742" si="39466">N7742-N7741</f>
        <v>46547</v>
      </c>
      <c r="E7742" s="2">
        <f t="shared" ref="E7742" si="39467">SUM(D7736:D7742)/7</f>
        <v>31327.142857142859</v>
      </c>
      <c r="F7742" s="2">
        <f t="shared" ref="F7742" si="39468">SUM(D7738:D7742)/5</f>
        <v>34989</v>
      </c>
      <c r="G7742" s="2">
        <f t="shared" ref="G7742" si="39469">N7742/(B7742/100000)</f>
        <v>10455.314164090963</v>
      </c>
      <c r="H7742">
        <f t="shared" si="39257"/>
        <v>685</v>
      </c>
      <c r="I7742">
        <f t="shared" si="39257"/>
        <v>685</v>
      </c>
      <c r="J7742" s="3">
        <f t="shared" ref="J7742" si="39470">E7742/(SUM(N7735:N7741)/7)*100</f>
        <v>1.8094906460002904</v>
      </c>
      <c r="K7742">
        <f t="shared" ref="K7742" si="39471">O7742-O7741</f>
        <v>38</v>
      </c>
      <c r="L7742" s="3">
        <f t="shared" ref="L7742" si="39472">SUM(K7736:K7742)/7</f>
        <v>24.428571428571427</v>
      </c>
      <c r="M7742" s="3">
        <f t="shared" ref="M7742" si="39473">O7742/(B7742/100000)</f>
        <v>117.31115494301427</v>
      </c>
      <c r="N7742">
        <v>1874915</v>
      </c>
      <c r="O7742">
        <v>21037</v>
      </c>
    </row>
    <row r="7743" spans="1:15" customFormat="1" x14ac:dyDescent="0.2">
      <c r="A7743" t="s">
        <v>15</v>
      </c>
      <c r="B7743" s="2">
        <v>17932651</v>
      </c>
      <c r="C7743" s="1">
        <f t="shared" si="39256"/>
        <v>44590</v>
      </c>
      <c r="D7743">
        <f t="shared" ref="D7743" si="39474">N7743-N7742</f>
        <v>45053</v>
      </c>
      <c r="E7743" s="2">
        <f t="shared" ref="E7743" si="39475">SUM(D7737:D7743)/7</f>
        <v>33807.857142857145</v>
      </c>
      <c r="F7743" s="2">
        <f t="shared" ref="F7743" si="39476">SUM(D7739:D7743)/5</f>
        <v>40789.599999999999</v>
      </c>
      <c r="G7743" s="2">
        <f t="shared" ref="G7743" si="39477">N7743/(B7743/100000)</f>
        <v>10706.548630205316</v>
      </c>
      <c r="H7743">
        <f t="shared" si="39257"/>
        <v>686</v>
      </c>
      <c r="I7743">
        <f t="shared" si="39257"/>
        <v>686</v>
      </c>
      <c r="J7743" s="3">
        <f t="shared" ref="J7743" si="39478">E7743/(SUM(N7736:N7742)/7)*100</f>
        <v>1.9180721290110285</v>
      </c>
      <c r="K7743">
        <f t="shared" ref="K7743" si="39479">O7743-O7742</f>
        <v>41</v>
      </c>
      <c r="L7743" s="3">
        <f t="shared" ref="L7743" si="39480">SUM(K7737:K7743)/7</f>
        <v>26.714285714285715</v>
      </c>
      <c r="M7743" s="3">
        <f t="shared" ref="M7743" si="39481">O7743/(B7743/100000)</f>
        <v>117.53978817744236</v>
      </c>
      <c r="N7743">
        <v>1919968</v>
      </c>
      <c r="O7743">
        <v>21078</v>
      </c>
    </row>
    <row r="7744" spans="1:15" customFormat="1" x14ac:dyDescent="0.2">
      <c r="A7744" t="s">
        <v>15</v>
      </c>
      <c r="B7744" s="2">
        <v>17932651</v>
      </c>
      <c r="C7744" s="1">
        <f t="shared" si="39256"/>
        <v>44591</v>
      </c>
      <c r="D7744">
        <f t="shared" ref="D7744" si="39482">N7744-N7743</f>
        <v>30037</v>
      </c>
      <c r="E7744" s="2">
        <f t="shared" ref="E7744" si="39483">SUM(D7738:D7744)/7</f>
        <v>35719.285714285717</v>
      </c>
      <c r="F7744" s="2">
        <f t="shared" ref="F7744" si="39484">SUM(D7740:D7744)/5</f>
        <v>40189.599999999999</v>
      </c>
      <c r="G7744" s="2">
        <f t="shared" ref="G7744" si="39485">N7744/(B7744/100000)</f>
        <v>10874.047568315471</v>
      </c>
      <c r="H7744">
        <f t="shared" si="39257"/>
        <v>687</v>
      </c>
      <c r="I7744">
        <f t="shared" si="39257"/>
        <v>687</v>
      </c>
      <c r="J7744" s="3">
        <f t="shared" ref="J7744" si="39486">E7744/(SUM(N7737:N7743)/7)*100</f>
        <v>1.9883775718548768</v>
      </c>
      <c r="K7744">
        <f t="shared" ref="K7744" si="39487">O7744-O7743</f>
        <v>11</v>
      </c>
      <c r="L7744" s="3">
        <f t="shared" ref="L7744" si="39488">SUM(K7738:K7744)/7</f>
        <v>27.428571428571427</v>
      </c>
      <c r="M7744" s="3">
        <f t="shared" ref="M7744" si="39489">O7744/(B7744/100000)</f>
        <v>117.60112880131331</v>
      </c>
      <c r="N7744">
        <v>1950005</v>
      </c>
      <c r="O7744">
        <v>21089</v>
      </c>
    </row>
    <row r="7745" spans="1:15" customFormat="1" x14ac:dyDescent="0.2">
      <c r="A7745" t="s">
        <v>15</v>
      </c>
      <c r="B7745" s="2">
        <v>17932651</v>
      </c>
      <c r="C7745" s="1">
        <f t="shared" si="39256"/>
        <v>44592</v>
      </c>
      <c r="D7745">
        <f t="shared" ref="D7745" si="39490">N7745-N7744</f>
        <v>22034</v>
      </c>
      <c r="E7745" s="2">
        <f t="shared" ref="E7745" si="39491">SUM(D7739:D7745)/7</f>
        <v>36574.142857142855</v>
      </c>
      <c r="F7745" s="2">
        <f t="shared" ref="F7745" si="39492">SUM(D7741:D7745)/5</f>
        <v>37102.400000000001</v>
      </c>
      <c r="G7745" s="2">
        <f t="shared" ref="G7745" si="39493">N7745/(B7745/100000)</f>
        <v>10996.918414349333</v>
      </c>
      <c r="H7745">
        <f t="shared" si="39257"/>
        <v>688</v>
      </c>
      <c r="I7745">
        <f t="shared" si="39257"/>
        <v>688</v>
      </c>
      <c r="J7745" s="3">
        <f t="shared" ref="J7745" si="39494">E7745/(SUM(N7738:N7744)/7)*100</f>
        <v>1.9962713043261291</v>
      </c>
      <c r="K7745">
        <f t="shared" ref="K7745" si="39495">O7745-O7744</f>
        <v>6</v>
      </c>
      <c r="L7745" s="3">
        <f t="shared" ref="L7745" si="39496">SUM(K7739:K7745)/7</f>
        <v>27.571428571428573</v>
      </c>
      <c r="M7745" s="3">
        <f t="shared" ref="M7745" si="39497">O7745/(B7745/100000)</f>
        <v>117.63458732342473</v>
      </c>
      <c r="N7745">
        <v>1972039</v>
      </c>
      <c r="O7745">
        <v>21095</v>
      </c>
    </row>
    <row r="7746" spans="1:15" customFormat="1" x14ac:dyDescent="0.2">
      <c r="A7746" t="s">
        <v>15</v>
      </c>
      <c r="B7746" s="2">
        <v>17932651</v>
      </c>
      <c r="C7746" s="1">
        <f t="shared" si="39256"/>
        <v>44593</v>
      </c>
      <c r="D7746">
        <f t="shared" ref="D7746" si="39498">N7746-N7745</f>
        <v>46305</v>
      </c>
      <c r="E7746" s="2">
        <f t="shared" ref="E7746" si="39499">SUM(D7740:D7746)/7</f>
        <v>38469.571428571428</v>
      </c>
      <c r="F7746" s="2">
        <f t="shared" ref="F7746" si="39500">SUM(D7742:D7746)/5</f>
        <v>37995.199999999997</v>
      </c>
      <c r="G7746" s="2">
        <f t="shared" ref="G7746" si="39501">N7746/(B7746/100000)</f>
        <v>11255.13455874427</v>
      </c>
      <c r="H7746">
        <f t="shared" si="39257"/>
        <v>689</v>
      </c>
      <c r="I7746">
        <f t="shared" si="39257"/>
        <v>689</v>
      </c>
      <c r="J7746" s="3">
        <f t="shared" ref="J7746" si="39502">E7746/(SUM(N7739:N7745)/7)*100</f>
        <v>2.0586307693848402</v>
      </c>
      <c r="K7746">
        <f t="shared" ref="K7746:K7748" si="39503">O7746-O7745</f>
        <v>37</v>
      </c>
      <c r="L7746" s="3">
        <f t="shared" ref="L7746:L7748" si="39504">SUM(K7740:K7746)/7</f>
        <v>27.285714285714285</v>
      </c>
      <c r="M7746" s="3">
        <f t="shared" ref="M7746" si="39505">O7746/(B7746/100000)</f>
        <v>117.8409148764452</v>
      </c>
      <c r="N7746">
        <v>2018344</v>
      </c>
      <c r="O7746">
        <v>21132</v>
      </c>
    </row>
    <row r="7747" spans="1:15" customFormat="1" x14ac:dyDescent="0.2">
      <c r="A7747" t="s">
        <v>15</v>
      </c>
      <c r="B7747" s="2">
        <v>17932651</v>
      </c>
      <c r="C7747" s="1">
        <f t="shared" si="39256"/>
        <v>44594</v>
      </c>
      <c r="D7747">
        <f t="shared" ref="D7747" si="39506">N7747-N7746</f>
        <v>48183</v>
      </c>
      <c r="E7747" s="2">
        <f t="shared" ref="E7747" si="39507">SUM(D7741:D7747)/7</f>
        <v>40000</v>
      </c>
      <c r="F7747" s="2">
        <f t="shared" ref="F7747" si="39508">SUM(D7743:D7747)/5</f>
        <v>38322.400000000001</v>
      </c>
      <c r="G7747" s="2">
        <f t="shared" ref="G7747" si="39509">N7747/(B7747/100000)</f>
        <v>11523.823220560083</v>
      </c>
      <c r="H7747">
        <f t="shared" si="39257"/>
        <v>690</v>
      </c>
      <c r="I7747">
        <f t="shared" si="39257"/>
        <v>690</v>
      </c>
      <c r="J7747" s="3">
        <f t="shared" ref="J7747" si="39510">E7747/(SUM(N7740:N7746)/7)*100</f>
        <v>2.0973521977179908</v>
      </c>
      <c r="K7747">
        <f t="shared" si="39503"/>
        <v>40</v>
      </c>
      <c r="L7747" s="3">
        <f t="shared" si="39504"/>
        <v>30</v>
      </c>
      <c r="M7747" s="3">
        <f t="shared" ref="M7747" si="39511">O7747/(B7747/100000)</f>
        <v>118.06397169052137</v>
      </c>
      <c r="N7747">
        <v>2066527</v>
      </c>
      <c r="O7747">
        <v>21172</v>
      </c>
    </row>
    <row r="7748" spans="1:15" customFormat="1" x14ac:dyDescent="0.2">
      <c r="A7748" t="s">
        <v>15</v>
      </c>
      <c r="B7748" s="2">
        <v>17932651</v>
      </c>
      <c r="C7748" s="1">
        <f t="shared" si="39256"/>
        <v>44595</v>
      </c>
      <c r="D7748">
        <f t="shared" ref="D7748" si="39512">N7748-N7747</f>
        <v>47019</v>
      </c>
      <c r="E7748" s="2">
        <f t="shared" ref="E7748" si="39513">SUM(D7742:D7748)/7</f>
        <v>40739.714285714283</v>
      </c>
      <c r="F7748" s="2">
        <f t="shared" ref="F7748" si="39514">SUM(D7744:D7748)/5</f>
        <v>38715.599999999999</v>
      </c>
      <c r="G7748" s="2">
        <f t="shared" ref="G7748" si="39515">N7748/(B7748/100000)</f>
        <v>11786.020929086279</v>
      </c>
      <c r="H7748">
        <f t="shared" si="39257"/>
        <v>691</v>
      </c>
      <c r="I7748">
        <f t="shared" si="39257"/>
        <v>691</v>
      </c>
      <c r="J7748" s="3">
        <f t="shared" ref="J7748" si="39516">E7748/(SUM(N7741:N7747)/7)*100</f>
        <v>2.0922562498505153</v>
      </c>
      <c r="K7748">
        <f t="shared" si="39503"/>
        <v>21</v>
      </c>
      <c r="L7748" s="3">
        <f t="shared" si="39504"/>
        <v>27.714285714285715</v>
      </c>
      <c r="M7748" s="3">
        <f t="shared" ref="M7748" si="39517">O7748/(B7748/100000)</f>
        <v>118.18107651791136</v>
      </c>
      <c r="N7748">
        <v>2113546</v>
      </c>
      <c r="O7748">
        <v>21193</v>
      </c>
    </row>
    <row r="7749" spans="1:15" customFormat="1" x14ac:dyDescent="0.2">
      <c r="A7749" t="s">
        <v>15</v>
      </c>
      <c r="B7749" s="2">
        <v>17932651</v>
      </c>
      <c r="C7749" s="1">
        <f t="shared" si="39256"/>
        <v>44596</v>
      </c>
      <c r="D7749">
        <f t="shared" ref="D7749" si="39518">N7749-N7748</f>
        <v>53626</v>
      </c>
      <c r="E7749" s="2">
        <f t="shared" ref="E7749" si="39519">SUM(D7743:D7749)/7</f>
        <v>41751</v>
      </c>
      <c r="F7749" s="2">
        <f t="shared" ref="F7749" si="39520">SUM(D7745:D7749)/5</f>
        <v>43433.4</v>
      </c>
      <c r="G7749" s="2">
        <f t="shared" ref="G7749" si="39521">N7749/(B7749/100000)</f>
        <v>12085.062046877507</v>
      </c>
      <c r="H7749">
        <f t="shared" si="39257"/>
        <v>692</v>
      </c>
      <c r="I7749">
        <f t="shared" si="39257"/>
        <v>692</v>
      </c>
      <c r="J7749" s="3">
        <f t="shared" ref="J7749" si="39522">E7749/(SUM(N7742:N7748)/7)*100</f>
        <v>2.1002499111771868</v>
      </c>
      <c r="K7749">
        <f t="shared" ref="K7749" si="39523">O7749-O7748</f>
        <v>43</v>
      </c>
      <c r="L7749" s="3">
        <f t="shared" ref="L7749" si="39524">SUM(K7743:K7749)/7</f>
        <v>28.428571428571427</v>
      </c>
      <c r="M7749" s="3">
        <f t="shared" ref="M7749" si="39525">O7749/(B7749/100000)</f>
        <v>118.42086259304327</v>
      </c>
      <c r="N7749">
        <v>2167172</v>
      </c>
      <c r="O7749">
        <v>21236</v>
      </c>
    </row>
    <row r="7750" spans="1:15" customFormat="1" x14ac:dyDescent="0.2">
      <c r="A7750" t="s">
        <v>15</v>
      </c>
      <c r="B7750" s="2">
        <v>17932651</v>
      </c>
      <c r="C7750" s="1">
        <f t="shared" si="39256"/>
        <v>44597</v>
      </c>
      <c r="D7750">
        <f t="shared" ref="D7750" si="39526">N7750-N7749</f>
        <v>52160</v>
      </c>
      <c r="E7750" s="2">
        <f t="shared" ref="E7750" si="39527">SUM(D7744:D7750)/7</f>
        <v>42766.285714285717</v>
      </c>
      <c r="F7750" s="2">
        <f t="shared" ref="F7750" si="39528">SUM(D7746:D7750)/5</f>
        <v>49458.6</v>
      </c>
      <c r="G7750" s="2">
        <f t="shared" ref="G7750" si="39529">N7750/(B7750/100000)</f>
        <v>12375.928132432844</v>
      </c>
      <c r="H7750">
        <f t="shared" si="39257"/>
        <v>693</v>
      </c>
      <c r="I7750">
        <f t="shared" si="39257"/>
        <v>693</v>
      </c>
      <c r="J7750" s="3">
        <f t="shared" ref="J7750" si="39530">E7750/(SUM(N7743:N7749)/7)*100</f>
        <v>2.107069307478441</v>
      </c>
      <c r="K7750">
        <f t="shared" ref="K7750" si="39531">O7750-O7749</f>
        <v>33</v>
      </c>
      <c r="L7750" s="3">
        <f t="shared" ref="L7750" si="39532">SUM(K7744:K7750)/7</f>
        <v>27.285714285714285</v>
      </c>
      <c r="M7750" s="3">
        <f t="shared" ref="M7750" si="39533">O7750/(B7750/100000)</f>
        <v>118.60488446465611</v>
      </c>
      <c r="N7750">
        <v>2219332</v>
      </c>
      <c r="O7750">
        <v>21269</v>
      </c>
    </row>
    <row r="7751" spans="1:15" customFormat="1" x14ac:dyDescent="0.2">
      <c r="A7751" t="s">
        <v>15</v>
      </c>
      <c r="B7751" s="2">
        <v>17932651</v>
      </c>
      <c r="C7751" s="1">
        <f t="shared" si="39256"/>
        <v>44598</v>
      </c>
      <c r="D7751">
        <f t="shared" ref="D7751" si="39534">N7751-N7750</f>
        <v>29596</v>
      </c>
      <c r="E7751" s="2">
        <f t="shared" ref="E7751" si="39535">SUM(D7745:D7751)/7</f>
        <v>42703.285714285717</v>
      </c>
      <c r="F7751" s="2">
        <f t="shared" ref="F7751" si="39536">SUM(D7747:D7751)/5</f>
        <v>46116.800000000003</v>
      </c>
      <c r="G7751" s="2">
        <f t="shared" ref="G7751" si="39537">N7751/(B7751/100000)</f>
        <v>12540.967869167809</v>
      </c>
      <c r="H7751">
        <f t="shared" si="39257"/>
        <v>694</v>
      </c>
      <c r="I7751">
        <f t="shared" si="39257"/>
        <v>694</v>
      </c>
      <c r="J7751" s="3">
        <f t="shared" ref="J7751" si="39538">E7751/(SUM(N7744:N7750)/7)*100</f>
        <v>2.0605481573850906</v>
      </c>
      <c r="K7751">
        <f t="shared" ref="K7751" si="39539">O7751-O7750</f>
        <v>4</v>
      </c>
      <c r="L7751" s="3">
        <f t="shared" ref="L7751" si="39540">SUM(K7745:K7751)/7</f>
        <v>26.285714285714285</v>
      </c>
      <c r="M7751" s="3">
        <f t="shared" ref="M7751" si="39541">O7751/(B7751/100000)</f>
        <v>118.62719014606373</v>
      </c>
      <c r="N7751">
        <v>2248928</v>
      </c>
      <c r="O7751">
        <v>21273</v>
      </c>
    </row>
    <row r="7752" spans="1:15" customFormat="1" x14ac:dyDescent="0.2">
      <c r="A7752" t="s">
        <v>15</v>
      </c>
      <c r="B7752" s="2">
        <v>17932651</v>
      </c>
      <c r="C7752" s="1">
        <f t="shared" si="39256"/>
        <v>44599</v>
      </c>
      <c r="D7752">
        <f t="shared" ref="D7752" si="39542">N7752-N7751</f>
        <v>25431</v>
      </c>
      <c r="E7752" s="2">
        <f t="shared" ref="E7752" si="39543">SUM(D7746:D7752)/7</f>
        <v>43188.571428571428</v>
      </c>
      <c r="F7752" s="2">
        <f t="shared" ref="F7752" si="39544">SUM(D7748:D7752)/5</f>
        <v>41566.400000000001</v>
      </c>
      <c r="G7752" s="2">
        <f t="shared" ref="G7752" si="39545">N7752/(B7752/100000)</f>
        <v>12682.781815137092</v>
      </c>
      <c r="H7752">
        <f t="shared" si="39257"/>
        <v>695</v>
      </c>
      <c r="I7752">
        <f t="shared" si="39257"/>
        <v>695</v>
      </c>
      <c r="J7752" s="3">
        <f t="shared" ref="J7752" si="39546">E7752/(SUM(N7745:N7751)/7)*100</f>
        <v>2.0418903614561992</v>
      </c>
      <c r="K7752">
        <f t="shared" ref="K7752" si="39547">O7752-O7751</f>
        <v>8</v>
      </c>
      <c r="L7752" s="3">
        <f t="shared" ref="L7752" si="39548">SUM(K7746:K7752)/7</f>
        <v>26.571428571428573</v>
      </c>
      <c r="M7752" s="3">
        <f t="shared" ref="M7752" si="39549">O7752/(B7752/100000)</f>
        <v>118.67180150887896</v>
      </c>
      <c r="N7752">
        <v>2274359</v>
      </c>
      <c r="O7752">
        <v>21281</v>
      </c>
    </row>
    <row r="7753" spans="1:15" customFormat="1" x14ac:dyDescent="0.2">
      <c r="A7753" t="s">
        <v>15</v>
      </c>
      <c r="B7753" s="2">
        <v>17932651</v>
      </c>
      <c r="C7753" s="1">
        <f t="shared" si="39256"/>
        <v>44600</v>
      </c>
      <c r="D7753">
        <f t="shared" ref="D7753" si="39550">N7753-N7752</f>
        <v>44692</v>
      </c>
      <c r="E7753" s="2">
        <f t="shared" ref="E7753" si="39551">SUM(D7747:D7753)/7</f>
        <v>42958.142857142855</v>
      </c>
      <c r="F7753" s="2">
        <f t="shared" ref="F7753" si="39552">SUM(D7749:D7753)/5</f>
        <v>41101</v>
      </c>
      <c r="G7753" s="2">
        <f t="shared" ref="G7753" si="39553">N7753/(B7753/100000)</f>
        <v>12932.003193504406</v>
      </c>
      <c r="H7753">
        <f t="shared" si="39257"/>
        <v>696</v>
      </c>
      <c r="I7753">
        <f t="shared" si="39257"/>
        <v>696</v>
      </c>
      <c r="J7753" s="3">
        <f t="shared" ref="J7753" si="39554">E7753/(SUM(N7746:N7752)/7)*100</f>
        <v>1.9903551764709617</v>
      </c>
      <c r="K7753">
        <f t="shared" ref="K7753" si="39555">O7753-O7752</f>
        <v>37</v>
      </c>
      <c r="L7753" s="3">
        <f t="shared" ref="L7753" si="39556">SUM(K7747:K7753)/7</f>
        <v>26.571428571428573</v>
      </c>
      <c r="M7753" s="3">
        <f t="shared" ref="M7753" si="39557">O7753/(B7753/100000)</f>
        <v>118.87812906189943</v>
      </c>
      <c r="N7753">
        <v>2319051</v>
      </c>
      <c r="O7753">
        <v>21318</v>
      </c>
    </row>
    <row r="7754" spans="1:15" customFormat="1" x14ac:dyDescent="0.2">
      <c r="A7754" t="s">
        <v>15</v>
      </c>
      <c r="B7754" s="2">
        <v>17932651</v>
      </c>
      <c r="C7754" s="1">
        <f t="shared" si="39256"/>
        <v>44601</v>
      </c>
      <c r="D7754">
        <f t="shared" ref="D7754" si="39558">N7754-N7753</f>
        <v>47435</v>
      </c>
      <c r="E7754" s="2">
        <f t="shared" ref="E7754" si="39559">SUM(D7748:D7754)/7</f>
        <v>42851.285714285717</v>
      </c>
      <c r="F7754" s="2">
        <f t="shared" ref="F7754" si="39560">SUM(D7750:D7754)/5</f>
        <v>39862.800000000003</v>
      </c>
      <c r="G7754" s="2">
        <f t="shared" ref="G7754" si="39561">N7754/(B7754/100000)</f>
        <v>13196.520692896995</v>
      </c>
      <c r="H7754">
        <f t="shared" si="39257"/>
        <v>697</v>
      </c>
      <c r="I7754">
        <f t="shared" si="39257"/>
        <v>697</v>
      </c>
      <c r="J7754" s="3">
        <f t="shared" ref="J7754" si="39562">E7754/(SUM(N7747:N7753)/7)*100</f>
        <v>1.9466588010901484</v>
      </c>
      <c r="K7754">
        <f t="shared" ref="K7754" si="39563">O7754-O7753</f>
        <v>42</v>
      </c>
      <c r="L7754" s="3">
        <f t="shared" ref="L7754" si="39564">SUM(K7748:K7754)/7</f>
        <v>26.857142857142858</v>
      </c>
      <c r="M7754" s="3">
        <f t="shared" ref="M7754" si="39565">O7754/(B7754/100000)</f>
        <v>119.11233871667942</v>
      </c>
      <c r="N7754">
        <v>2366486</v>
      </c>
      <c r="O7754">
        <v>21360</v>
      </c>
    </row>
    <row r="7755" spans="1:15" customFormat="1" x14ac:dyDescent="0.2">
      <c r="A7755" t="s">
        <v>15</v>
      </c>
      <c r="B7755" s="2">
        <v>17932651</v>
      </c>
      <c r="C7755" s="1">
        <f t="shared" si="39256"/>
        <v>44602</v>
      </c>
      <c r="D7755">
        <f t="shared" ref="D7755" si="39566">N7755-N7754</f>
        <v>57702</v>
      </c>
      <c r="E7755" s="2">
        <f t="shared" ref="E7755" si="39567">SUM(D7749:D7755)/7</f>
        <v>44377.428571428572</v>
      </c>
      <c r="F7755" s="2">
        <f t="shared" ref="F7755" si="39568">SUM(D7751:D7755)/5</f>
        <v>40971.199999999997</v>
      </c>
      <c r="G7755" s="2">
        <f t="shared" ref="G7755" si="39569">N7755/(B7755/100000)</f>
        <v>13518.291300042587</v>
      </c>
      <c r="H7755">
        <f t="shared" si="39257"/>
        <v>698</v>
      </c>
      <c r="I7755">
        <f t="shared" si="39257"/>
        <v>698</v>
      </c>
      <c r="J7755" s="3">
        <f t="shared" ref="J7755" si="39570">E7755/(SUM(N7748:N7754)/7)*100</f>
        <v>1.9774937401624073</v>
      </c>
      <c r="K7755">
        <f t="shared" ref="K7755" si="39571">O7755-O7754</f>
        <v>51</v>
      </c>
      <c r="L7755" s="3">
        <f t="shared" ref="L7755" si="39572">SUM(K7749:K7755)/7</f>
        <v>31.142857142857142</v>
      </c>
      <c r="M7755" s="3">
        <f t="shared" ref="M7755" si="39573">O7755/(B7755/100000)</f>
        <v>119.39673615462654</v>
      </c>
      <c r="N7755">
        <v>2424188</v>
      </c>
      <c r="O7755">
        <v>21411</v>
      </c>
    </row>
    <row r="7756" spans="1:15" customFormat="1" x14ac:dyDescent="0.2">
      <c r="A7756" t="s">
        <v>15</v>
      </c>
      <c r="B7756" s="2">
        <v>17932651</v>
      </c>
      <c r="C7756" s="1">
        <f t="shared" si="39256"/>
        <v>44603</v>
      </c>
      <c r="D7756">
        <f t="shared" ref="D7756:D7757" si="39574">N7756-N7755</f>
        <v>51676</v>
      </c>
      <c r="E7756" s="2">
        <f t="shared" ref="E7756:E7757" si="39575">SUM(D7750:D7756)/7</f>
        <v>44098.857142857145</v>
      </c>
      <c r="F7756" s="2">
        <f t="shared" ref="F7756:F7757" si="39576">SUM(D7752:D7756)/5</f>
        <v>45387.199999999997</v>
      </c>
      <c r="G7756" s="2">
        <f t="shared" ref="G7756:G7757" si="39577">N7756/(B7756/100000)</f>
        <v>13806.458398147601</v>
      </c>
      <c r="H7756">
        <f t="shared" si="39257"/>
        <v>699</v>
      </c>
      <c r="I7756">
        <f t="shared" si="39257"/>
        <v>699</v>
      </c>
      <c r="J7756" s="3">
        <f t="shared" ref="J7756:J7757" si="39578">E7756/(SUM(N7749:N7755)/7)*100</f>
        <v>1.9269745727648699</v>
      </c>
      <c r="K7756">
        <f t="shared" ref="K7756:K7757" si="39579">O7756-O7755</f>
        <v>45</v>
      </c>
      <c r="L7756" s="3">
        <f t="shared" ref="L7756:L7757" si="39580">SUM(K7750:K7756)/7</f>
        <v>31.428571428571427</v>
      </c>
      <c r="M7756" s="3">
        <f t="shared" ref="M7756:M7757" si="39581">O7756/(B7756/100000)</f>
        <v>119.64767507046224</v>
      </c>
      <c r="N7756">
        <v>2475864</v>
      </c>
      <c r="O7756">
        <v>21456</v>
      </c>
    </row>
    <row r="7757" spans="1:15" customFormat="1" x14ac:dyDescent="0.2">
      <c r="A7757" t="s">
        <v>15</v>
      </c>
      <c r="B7757" s="2">
        <v>17932651</v>
      </c>
      <c r="C7757" s="1">
        <f t="shared" si="39256"/>
        <v>44604</v>
      </c>
      <c r="D7757">
        <f t="shared" si="39574"/>
        <v>49204</v>
      </c>
      <c r="E7757" s="2">
        <f t="shared" si="39575"/>
        <v>43676.571428571428</v>
      </c>
      <c r="F7757" s="2">
        <f t="shared" si="39576"/>
        <v>50141.8</v>
      </c>
      <c r="G7757" s="2">
        <f t="shared" si="39577"/>
        <v>14080.840585142709</v>
      </c>
      <c r="H7757">
        <f t="shared" si="39257"/>
        <v>700</v>
      </c>
      <c r="I7757">
        <f t="shared" si="39257"/>
        <v>700</v>
      </c>
      <c r="J7757" s="3">
        <f t="shared" si="39578"/>
        <v>1.8724406254501411</v>
      </c>
      <c r="K7757">
        <f t="shared" si="39579"/>
        <v>53</v>
      </c>
      <c r="L7757" s="3">
        <f t="shared" si="39580"/>
        <v>34.285714285714285</v>
      </c>
      <c r="M7757" s="3">
        <f t="shared" si="39581"/>
        <v>119.94322534911318</v>
      </c>
      <c r="N7757">
        <v>2525068</v>
      </c>
      <c r="O7757">
        <v>21509</v>
      </c>
    </row>
    <row r="7758" spans="1:15" customFormat="1" x14ac:dyDescent="0.2">
      <c r="A7758" t="s">
        <v>15</v>
      </c>
      <c r="B7758" s="2">
        <v>17932651</v>
      </c>
      <c r="C7758" s="1">
        <f t="shared" si="39256"/>
        <v>44605</v>
      </c>
      <c r="D7758">
        <f t="shared" ref="D7758" si="39582">N7758-N7757</f>
        <v>28141</v>
      </c>
      <c r="E7758" s="2">
        <f t="shared" ref="E7758" si="39583">SUM(D7752:D7758)/7</f>
        <v>43468.714285714283</v>
      </c>
      <c r="F7758" s="2">
        <f t="shared" ref="F7758" si="39584">SUM(D7754:D7758)/5</f>
        <v>46831.6</v>
      </c>
      <c r="G7758" s="2">
        <f t="shared" ref="G7758" si="39585">N7758/(B7758/100000)</f>
        <v>14237.766630265653</v>
      </c>
      <c r="H7758">
        <f t="shared" si="39257"/>
        <v>701</v>
      </c>
      <c r="I7758">
        <f t="shared" si="39257"/>
        <v>701</v>
      </c>
      <c r="J7758" s="3">
        <f t="shared" ref="J7758" si="39586">E7758/(SUM(N7751:N7757)/7)*100</f>
        <v>1.8292775303319526</v>
      </c>
      <c r="K7758">
        <f t="shared" ref="K7758" si="39587">O7758-O7757</f>
        <v>13</v>
      </c>
      <c r="L7758" s="3">
        <f t="shared" ref="L7758" si="39588">SUM(K7752:K7758)/7</f>
        <v>35.571428571428569</v>
      </c>
      <c r="M7758" s="3">
        <f t="shared" ref="M7758" si="39589">O7758/(B7758/100000)</f>
        <v>120.01571881368794</v>
      </c>
      <c r="N7758">
        <v>2553209</v>
      </c>
      <c r="O7758">
        <v>21522</v>
      </c>
    </row>
    <row r="7759" spans="1:15" customFormat="1" x14ac:dyDescent="0.2">
      <c r="A7759" t="s">
        <v>15</v>
      </c>
      <c r="B7759" s="2">
        <v>17932651</v>
      </c>
      <c r="C7759" s="1">
        <f t="shared" si="39256"/>
        <v>44606</v>
      </c>
      <c r="D7759">
        <f t="shared" ref="D7759" si="39590">N7759-N7758</f>
        <v>16692</v>
      </c>
      <c r="E7759" s="2">
        <f t="shared" ref="E7759" si="39591">SUM(D7753:D7759)/7</f>
        <v>42220.285714285717</v>
      </c>
      <c r="F7759" s="2">
        <f t="shared" ref="F7759" si="39592">SUM(D7755:D7759)/5</f>
        <v>40683</v>
      </c>
      <c r="G7759" s="2">
        <f t="shared" ref="G7759" si="39593">N7759/(B7759/100000)</f>
        <v>14330.848238779641</v>
      </c>
      <c r="H7759">
        <f t="shared" si="39257"/>
        <v>702</v>
      </c>
      <c r="I7759">
        <f t="shared" si="39257"/>
        <v>702</v>
      </c>
      <c r="J7759" s="3">
        <f t="shared" ref="J7759" si="39594">E7759/(SUM(N7752:N7758)/7)*100</f>
        <v>1.7448227308351378</v>
      </c>
      <c r="K7759">
        <f t="shared" ref="K7759" si="39595">O7759-O7758</f>
        <v>6</v>
      </c>
      <c r="L7759" s="3">
        <f t="shared" ref="L7759" si="39596">SUM(K7753:K7759)/7</f>
        <v>35.285714285714285</v>
      </c>
      <c r="M7759" s="3">
        <f t="shared" ref="M7759" si="39597">O7759/(B7759/100000)</f>
        <v>120.04917733579937</v>
      </c>
      <c r="N7759">
        <v>2569901</v>
      </c>
      <c r="O7759">
        <v>21528</v>
      </c>
    </row>
    <row r="7760" spans="1:15" customFormat="1" x14ac:dyDescent="0.2">
      <c r="A7760" t="s">
        <v>15</v>
      </c>
      <c r="B7760" s="2">
        <v>17932651</v>
      </c>
      <c r="C7760" s="1">
        <f t="shared" si="39256"/>
        <v>44607</v>
      </c>
      <c r="D7760">
        <f t="shared" ref="D7760:D7761" si="39598">N7760-N7759</f>
        <v>39171</v>
      </c>
      <c r="E7760" s="2">
        <f t="shared" ref="E7760:E7761" si="39599">SUM(D7754:D7760)/7</f>
        <v>41431.571428571428</v>
      </c>
      <c r="F7760" s="2">
        <f t="shared" ref="F7760:F7761" si="39600">SUM(D7756:D7760)/5</f>
        <v>36976.800000000003</v>
      </c>
      <c r="G7760" s="2">
        <f t="shared" ref="G7760:G7761" si="39601">N7760/(B7760/100000)</f>
        <v>14549.282200384092</v>
      </c>
      <c r="H7760">
        <f t="shared" si="39257"/>
        <v>703</v>
      </c>
      <c r="I7760">
        <f t="shared" si="39257"/>
        <v>703</v>
      </c>
      <c r="J7760" s="3">
        <f t="shared" ref="J7760:J7761" si="39602">E7760/(SUM(N7753:N7759)/7)*100</f>
        <v>1.6828648083730042</v>
      </c>
      <c r="K7760">
        <f t="shared" ref="K7760:K7761" si="39603">O7760-O7759</f>
        <v>70</v>
      </c>
      <c r="L7760" s="3">
        <f t="shared" ref="L7760:L7761" si="39604">SUM(K7754:K7760)/7</f>
        <v>40</v>
      </c>
      <c r="M7760" s="3">
        <f t="shared" ref="M7760:M7761" si="39605">O7760/(B7760/100000)</f>
        <v>120.43952676043268</v>
      </c>
      <c r="N7760">
        <v>2609072</v>
      </c>
      <c r="O7760">
        <v>21598</v>
      </c>
    </row>
    <row r="7761" spans="1:15" customFormat="1" x14ac:dyDescent="0.2">
      <c r="A7761" t="s">
        <v>15</v>
      </c>
      <c r="B7761" s="2">
        <v>17932651</v>
      </c>
      <c r="C7761" s="1">
        <f t="shared" si="39256"/>
        <v>44608</v>
      </c>
      <c r="D7761">
        <f t="shared" si="39598"/>
        <v>48208</v>
      </c>
      <c r="E7761" s="2">
        <f t="shared" si="39599"/>
        <v>41542</v>
      </c>
      <c r="F7761" s="2">
        <f t="shared" si="39600"/>
        <v>36283.199999999997</v>
      </c>
      <c r="G7761" s="2">
        <f t="shared" si="39601"/>
        <v>14818.110272708702</v>
      </c>
      <c r="H7761">
        <f t="shared" si="39257"/>
        <v>704</v>
      </c>
      <c r="I7761">
        <f t="shared" si="39257"/>
        <v>704</v>
      </c>
      <c r="J7761" s="3">
        <f t="shared" si="39602"/>
        <v>1.6594243208146546</v>
      </c>
      <c r="K7761">
        <f t="shared" si="39603"/>
        <v>54</v>
      </c>
      <c r="L7761" s="3">
        <f t="shared" si="39604"/>
        <v>41.714285714285715</v>
      </c>
      <c r="M7761" s="3">
        <f t="shared" si="39605"/>
        <v>120.74065345943552</v>
      </c>
      <c r="N7761">
        <v>2657280</v>
      </c>
      <c r="O7761">
        <v>21652</v>
      </c>
    </row>
    <row r="7762" spans="1:15" customFormat="1" x14ac:dyDescent="0.2">
      <c r="A7762" t="s">
        <v>15</v>
      </c>
      <c r="B7762" s="2">
        <v>17932651</v>
      </c>
      <c r="C7762" s="1">
        <f t="shared" si="39256"/>
        <v>44609</v>
      </c>
      <c r="D7762">
        <f t="shared" ref="D7762:D7763" si="39606">N7762-N7761</f>
        <v>48611</v>
      </c>
      <c r="E7762" s="2">
        <f t="shared" ref="E7762:E7763" si="39607">SUM(D7756:D7762)/7</f>
        <v>40243.285714285717</v>
      </c>
      <c r="F7762" s="2">
        <f t="shared" ref="F7762:F7763" si="39608">SUM(D7758:D7762)/5</f>
        <v>36164.6</v>
      </c>
      <c r="G7762" s="2">
        <f t="shared" ref="G7762:G7763" si="39609">N7762/(B7762/100000)</f>
        <v>15089.18564243513</v>
      </c>
      <c r="H7762">
        <f t="shared" si="39257"/>
        <v>705</v>
      </c>
      <c r="I7762">
        <f t="shared" si="39257"/>
        <v>705</v>
      </c>
      <c r="J7762" s="3">
        <f t="shared" ref="J7762:J7763" si="39610">E7762/(SUM(N7755:N7761)/7)*100</f>
        <v>1.5813056966478363</v>
      </c>
      <c r="K7762">
        <f t="shared" ref="K7762:K7763" si="39611">O7762-O7761</f>
        <v>62</v>
      </c>
      <c r="L7762" s="3">
        <f t="shared" ref="L7762:L7763" si="39612">SUM(K7756:K7762)/7</f>
        <v>43.285714285714285</v>
      </c>
      <c r="M7762" s="3">
        <f t="shared" ref="M7762:M7763" si="39613">O7762/(B7762/100000)</f>
        <v>121.0863915212536</v>
      </c>
      <c r="N7762">
        <v>2705891</v>
      </c>
      <c r="O7762">
        <v>21714</v>
      </c>
    </row>
    <row r="7763" spans="1:15" customFormat="1" x14ac:dyDescent="0.2">
      <c r="A7763" t="s">
        <v>15</v>
      </c>
      <c r="B7763" s="2">
        <v>17932651</v>
      </c>
      <c r="C7763" s="1">
        <f t="shared" si="39256"/>
        <v>44610</v>
      </c>
      <c r="D7763">
        <f t="shared" si="39606"/>
        <v>44831</v>
      </c>
      <c r="E7763" s="2">
        <f t="shared" si="39607"/>
        <v>39265.428571428572</v>
      </c>
      <c r="F7763" s="2">
        <f t="shared" si="39608"/>
        <v>39502.6</v>
      </c>
      <c r="G7763" s="2">
        <f t="shared" si="39609"/>
        <v>15339.182143231359</v>
      </c>
      <c r="H7763">
        <f t="shared" si="39257"/>
        <v>706</v>
      </c>
      <c r="I7763">
        <f t="shared" si="39257"/>
        <v>706</v>
      </c>
      <c r="J7763" s="3">
        <f t="shared" si="39610"/>
        <v>1.518864230973374</v>
      </c>
      <c r="K7763">
        <f t="shared" si="39611"/>
        <v>83</v>
      </c>
      <c r="L7763" s="3">
        <f t="shared" si="39612"/>
        <v>48.714285714285715</v>
      </c>
      <c r="M7763" s="3">
        <f t="shared" si="39613"/>
        <v>121.54923441046166</v>
      </c>
      <c r="N7763">
        <v>2750722</v>
      </c>
      <c r="O7763">
        <v>21797</v>
      </c>
    </row>
    <row r="7764" spans="1:15" customFormat="1" x14ac:dyDescent="0.2">
      <c r="A7764" t="s">
        <v>15</v>
      </c>
      <c r="B7764" s="2">
        <v>17932651</v>
      </c>
      <c r="C7764" s="1">
        <f t="shared" si="39256"/>
        <v>44611</v>
      </c>
      <c r="D7764">
        <f t="shared" ref="D7764" si="39614">N7764-N7763</f>
        <v>36047</v>
      </c>
      <c r="E7764" s="2">
        <f t="shared" ref="E7764" si="39615">SUM(D7758:D7764)/7</f>
        <v>37385.857142857145</v>
      </c>
      <c r="F7764" s="2">
        <f t="shared" ref="F7764" si="39616">SUM(D7760:D7764)/5</f>
        <v>43373.599999999999</v>
      </c>
      <c r="G7764" s="2">
        <f t="shared" ref="G7764" si="39617">N7764/(B7764/100000)</f>
        <v>15540.195367656459</v>
      </c>
      <c r="H7764">
        <f t="shared" si="39257"/>
        <v>707</v>
      </c>
      <c r="I7764">
        <f t="shared" si="39257"/>
        <v>707</v>
      </c>
      <c r="J7764" s="3">
        <f t="shared" ref="J7764" si="39618">E7764/(SUM(N7757:N7763)/7)*100</f>
        <v>1.4245221432330042</v>
      </c>
      <c r="K7764">
        <f t="shared" ref="K7764" si="39619">O7764-O7763</f>
        <v>68</v>
      </c>
      <c r="L7764" s="3">
        <f t="shared" ref="L7764" si="39620">SUM(K7758:K7764)/7</f>
        <v>50.857142857142854</v>
      </c>
      <c r="M7764" s="3">
        <f t="shared" ref="M7764" si="39621">O7764/(B7764/100000)</f>
        <v>121.92843099439118</v>
      </c>
      <c r="N7764">
        <v>2786769</v>
      </c>
      <c r="O7764">
        <v>21865</v>
      </c>
    </row>
    <row r="7765" spans="1:15" customFormat="1" x14ac:dyDescent="0.2">
      <c r="A7765" t="s">
        <v>15</v>
      </c>
      <c r="B7765" s="2">
        <v>17932651</v>
      </c>
      <c r="C7765" s="1">
        <f t="shared" si="39256"/>
        <v>44612</v>
      </c>
      <c r="D7765">
        <f t="shared" ref="D7765" si="39622">N7765-N7764</f>
        <v>24164</v>
      </c>
      <c r="E7765" s="2">
        <f t="shared" ref="E7765" si="39623">SUM(D7759:D7765)/7</f>
        <v>36817.714285714283</v>
      </c>
      <c r="F7765" s="2">
        <f t="shared" ref="F7765" si="39624">SUM(D7761:D7765)/5</f>
        <v>40372.199999999997</v>
      </c>
      <c r="G7765" s="2">
        <f t="shared" ref="G7765" si="39625">N7765/(B7765/100000)</f>
        <v>15674.943989039879</v>
      </c>
      <c r="H7765">
        <f t="shared" si="39257"/>
        <v>708</v>
      </c>
      <c r="I7765">
        <f t="shared" si="39257"/>
        <v>708</v>
      </c>
      <c r="J7765" s="3">
        <f t="shared" ref="J7765" si="39626">E7765/(SUM(N7758:N7764)/7)*100</f>
        <v>1.3831704918476211</v>
      </c>
      <c r="K7765">
        <f t="shared" ref="K7765" si="39627">O7765-O7764</f>
        <v>6</v>
      </c>
      <c r="L7765" s="3">
        <f t="shared" ref="L7765" si="39628">SUM(K7759:K7765)/7</f>
        <v>49.857142857142854</v>
      </c>
      <c r="M7765" s="3">
        <f t="shared" ref="M7765" si="39629">O7765/(B7765/100000)</f>
        <v>121.96188951650259</v>
      </c>
      <c r="N7765">
        <v>2810933</v>
      </c>
      <c r="O7765">
        <v>21871</v>
      </c>
    </row>
    <row r="7766" spans="1:15" customFormat="1" x14ac:dyDescent="0.2">
      <c r="A7766" t="s">
        <v>15</v>
      </c>
      <c r="B7766" s="2">
        <v>17932651</v>
      </c>
      <c r="C7766" s="1">
        <f t="shared" si="39256"/>
        <v>44613</v>
      </c>
      <c r="D7766">
        <f t="shared" ref="D7766" si="39630">N7766-N7765</f>
        <v>13974</v>
      </c>
      <c r="E7766" s="2">
        <f t="shared" ref="E7766" si="39631">SUM(D7760:D7766)/7</f>
        <v>36429.428571428572</v>
      </c>
      <c r="F7766" s="2">
        <f t="shared" ref="F7766" si="39632">SUM(D7762:D7766)/5</f>
        <v>33525.4</v>
      </c>
      <c r="G7766" s="2">
        <f t="shared" ref="G7766" si="39633">N7766/(B7766/100000)</f>
        <v>15752.868887037392</v>
      </c>
      <c r="H7766">
        <f t="shared" si="39257"/>
        <v>709</v>
      </c>
      <c r="I7766">
        <f t="shared" si="39257"/>
        <v>709</v>
      </c>
      <c r="J7766" s="3">
        <f t="shared" ref="J7766" si="39634">E7766/(SUM(N7759:N7765)/7)*100</f>
        <v>1.3499117654905877</v>
      </c>
      <c r="K7766">
        <f t="shared" ref="K7766" si="39635">O7766-O7765</f>
        <v>4</v>
      </c>
      <c r="L7766" s="3">
        <f t="shared" ref="L7766" si="39636">SUM(K7760:K7766)/7</f>
        <v>49.571428571428569</v>
      </c>
      <c r="M7766" s="3">
        <f t="shared" ref="M7766" si="39637">O7766/(B7766/100000)</f>
        <v>121.98419519791021</v>
      </c>
      <c r="N7766">
        <v>2824907</v>
      </c>
      <c r="O7766">
        <v>21875</v>
      </c>
    </row>
    <row r="7767" spans="1:15" customFormat="1" x14ac:dyDescent="0.2">
      <c r="A7767" t="s">
        <v>15</v>
      </c>
      <c r="B7767" s="2">
        <v>17932651</v>
      </c>
      <c r="C7767" s="1">
        <f t="shared" si="39256"/>
        <v>44614</v>
      </c>
      <c r="D7767">
        <f t="shared" ref="D7767" si="39638">N7767-N7766</f>
        <v>25560</v>
      </c>
      <c r="E7767" s="2">
        <f t="shared" ref="E7767" si="39639">SUM(D7761:D7767)/7</f>
        <v>34485</v>
      </c>
      <c r="F7767" s="2">
        <f t="shared" ref="F7767" si="39640">SUM(D7763:D7767)/5</f>
        <v>28915.200000000001</v>
      </c>
      <c r="G7767" s="2">
        <f t="shared" ref="G7767" si="39641">N7767/(B7767/100000)</f>
        <v>15895.40219123207</v>
      </c>
      <c r="H7767">
        <f t="shared" si="39257"/>
        <v>710</v>
      </c>
      <c r="I7767">
        <f t="shared" si="39257"/>
        <v>710</v>
      </c>
      <c r="J7767" s="3">
        <f t="shared" ref="J7767" si="39642">E7767/(SUM(N7760:N7766)/7)*100</f>
        <v>1.2608397115698908</v>
      </c>
      <c r="K7767">
        <f t="shared" ref="K7767" si="39643">O7767-O7766</f>
        <v>76</v>
      </c>
      <c r="L7767" s="3">
        <f t="shared" ref="L7767" si="39644">SUM(K7761:K7767)/7</f>
        <v>50.428571428571431</v>
      </c>
      <c r="M7767" s="3">
        <f t="shared" ref="M7767" si="39645">O7767/(B7767/100000)</f>
        <v>122.40800314465496</v>
      </c>
      <c r="N7767">
        <v>2850467</v>
      </c>
      <c r="O7767">
        <v>21951</v>
      </c>
    </row>
    <row r="7768" spans="1:15" customFormat="1" x14ac:dyDescent="0.2">
      <c r="A7768" t="s">
        <v>15</v>
      </c>
      <c r="B7768" s="2">
        <v>17932651</v>
      </c>
      <c r="C7768" s="1">
        <f t="shared" si="39256"/>
        <v>44615</v>
      </c>
      <c r="D7768">
        <f t="shared" ref="D7768" si="39646">N7768-N7767</f>
        <v>43703</v>
      </c>
      <c r="E7768" s="2">
        <f t="shared" ref="E7768" si="39647">SUM(D7762:D7768)/7</f>
        <v>33841.428571428572</v>
      </c>
      <c r="F7768" s="2">
        <f t="shared" ref="F7768" si="39648">SUM(D7764:D7768)/5</f>
        <v>28689.599999999999</v>
      </c>
      <c r="G7768" s="2">
        <f t="shared" ref="G7768" si="39649">N7768/(B7768/100000)</f>
        <v>16139.108489871351</v>
      </c>
      <c r="H7768">
        <f t="shared" si="39257"/>
        <v>711</v>
      </c>
      <c r="I7768">
        <f t="shared" si="39257"/>
        <v>711</v>
      </c>
      <c r="J7768" s="3">
        <f t="shared" ref="J7768" si="39650">E7768/(SUM(N7761:N7767)/7)*100</f>
        <v>1.2219032278846682</v>
      </c>
      <c r="K7768">
        <f t="shared" ref="K7768" si="39651">O7768-O7767</f>
        <v>75</v>
      </c>
      <c r="L7768" s="3">
        <f t="shared" ref="L7768" si="39652">SUM(K7762:K7768)/7</f>
        <v>53.428571428571431</v>
      </c>
      <c r="M7768" s="3">
        <f t="shared" ref="M7768" si="39653">O7768/(B7768/100000)</f>
        <v>122.82623467104779</v>
      </c>
      <c r="N7768">
        <v>2894170</v>
      </c>
      <c r="O7768">
        <v>22026</v>
      </c>
    </row>
    <row r="7769" spans="1:15" customFormat="1" x14ac:dyDescent="0.2">
      <c r="A7769" t="s">
        <v>15</v>
      </c>
      <c r="B7769" s="2">
        <v>17932651</v>
      </c>
      <c r="C7769" s="1">
        <f t="shared" si="39256"/>
        <v>44616</v>
      </c>
      <c r="D7769">
        <f t="shared" ref="D7769:D7770" si="39654">N7769-N7768</f>
        <v>42510</v>
      </c>
      <c r="E7769" s="2">
        <f t="shared" ref="E7769:E7770" si="39655">SUM(D7763:D7769)/7</f>
        <v>32969.857142857145</v>
      </c>
      <c r="F7769" s="2">
        <f t="shared" ref="F7769:F7770" si="39656">SUM(D7765:D7769)/5</f>
        <v>29982.2</v>
      </c>
      <c r="G7769" s="2">
        <f t="shared" ref="G7769:G7770" si="39657">N7769/(B7769/100000)</f>
        <v>16376.162119030811</v>
      </c>
      <c r="H7769">
        <f t="shared" si="39257"/>
        <v>712</v>
      </c>
      <c r="I7769">
        <f t="shared" si="39257"/>
        <v>712</v>
      </c>
      <c r="J7769" s="3">
        <f t="shared" ref="J7769:J7770" si="39658">E7769/(SUM(N7762:N7768)/7)*100</f>
        <v>1.1760632809275688</v>
      </c>
      <c r="K7769">
        <f t="shared" ref="K7769:K7770" si="39659">O7769-O7768</f>
        <v>59</v>
      </c>
      <c r="L7769" s="3">
        <f t="shared" ref="L7769:L7770" si="39660">SUM(K7763:K7769)/7</f>
        <v>53</v>
      </c>
      <c r="M7769" s="3">
        <f t="shared" ref="M7769:M7770" si="39661">O7769/(B7769/100000)</f>
        <v>123.15524347181015</v>
      </c>
      <c r="N7769">
        <v>2936680</v>
      </c>
      <c r="O7769">
        <v>22085</v>
      </c>
    </row>
    <row r="7770" spans="1:15" customFormat="1" x14ac:dyDescent="0.2">
      <c r="A7770" t="s">
        <v>15</v>
      </c>
      <c r="B7770" s="2">
        <v>17932651</v>
      </c>
      <c r="C7770" s="1">
        <f t="shared" si="39256"/>
        <v>44617</v>
      </c>
      <c r="D7770">
        <f t="shared" si="39654"/>
        <v>40229</v>
      </c>
      <c r="E7770" s="2">
        <f t="shared" si="39655"/>
        <v>32312.428571428572</v>
      </c>
      <c r="F7770" s="2">
        <f t="shared" si="39656"/>
        <v>33195.199999999997</v>
      </c>
      <c r="G7770" s="2">
        <f t="shared" si="39657"/>
        <v>16600.495933367576</v>
      </c>
      <c r="H7770">
        <f t="shared" si="39257"/>
        <v>713</v>
      </c>
      <c r="I7770">
        <f t="shared" si="39257"/>
        <v>713</v>
      </c>
      <c r="J7770" s="3">
        <f t="shared" si="39658"/>
        <v>1.139214354240881</v>
      </c>
      <c r="K7770">
        <f t="shared" si="39659"/>
        <v>56</v>
      </c>
      <c r="L7770" s="3">
        <f t="shared" si="39660"/>
        <v>49.142857142857146</v>
      </c>
      <c r="M7770" s="3">
        <f t="shared" si="39661"/>
        <v>123.4675230115168</v>
      </c>
      <c r="N7770">
        <v>2976909</v>
      </c>
      <c r="O7770">
        <v>22141</v>
      </c>
    </row>
    <row r="7771" spans="1:15" customFormat="1" x14ac:dyDescent="0.2">
      <c r="A7771" t="s">
        <v>15</v>
      </c>
      <c r="B7771" s="2">
        <v>17932651</v>
      </c>
      <c r="C7771" s="1">
        <f t="shared" si="39256"/>
        <v>44618</v>
      </c>
      <c r="D7771">
        <f t="shared" ref="D7771" si="39662">N7771-N7770</f>
        <v>35672</v>
      </c>
      <c r="E7771" s="2">
        <f t="shared" ref="E7771" si="39663">SUM(D7765:D7771)/7</f>
        <v>32258.857142857141</v>
      </c>
      <c r="F7771" s="2">
        <f t="shared" ref="F7771" si="39664">SUM(D7767:D7771)/5</f>
        <v>37534.800000000003</v>
      </c>
      <c r="G7771" s="2">
        <f t="shared" ref="G7771" si="39665">N7771/(B7771/100000)</f>
        <v>16799.418000160713</v>
      </c>
      <c r="H7771">
        <f t="shared" si="39257"/>
        <v>714</v>
      </c>
      <c r="I7771">
        <f t="shared" si="39257"/>
        <v>714</v>
      </c>
      <c r="J7771" s="3">
        <f t="shared" ref="J7771" si="39666">E7771/(SUM(N7764:N7770)/7)*100</f>
        <v>1.1245149915329715</v>
      </c>
      <c r="K7771">
        <f t="shared" ref="K7771" si="39667">O7771-O7770</f>
        <v>53</v>
      </c>
      <c r="L7771" s="3">
        <f t="shared" ref="L7771" si="39668">SUM(K7765:K7771)/7</f>
        <v>47</v>
      </c>
      <c r="M7771" s="3">
        <f t="shared" ref="M7771" si="39669">O7771/(B7771/100000)</f>
        <v>123.76307329016774</v>
      </c>
      <c r="N7771">
        <v>3012581</v>
      </c>
      <c r="O7771">
        <v>22194</v>
      </c>
    </row>
    <row r="7772" spans="1:15" customFormat="1" x14ac:dyDescent="0.2">
      <c r="A7772" t="s">
        <v>15</v>
      </c>
      <c r="B7772" s="2">
        <v>17932651</v>
      </c>
      <c r="C7772" s="1">
        <f t="shared" si="39256"/>
        <v>44619</v>
      </c>
      <c r="D7772">
        <f t="shared" ref="D7772" si="39670">N7772-N7771</f>
        <v>22286</v>
      </c>
      <c r="E7772" s="2">
        <f t="shared" ref="E7772" si="39671">SUM(D7766:D7772)/7</f>
        <v>31990.571428571428</v>
      </c>
      <c r="F7772" s="2">
        <f t="shared" ref="F7772" si="39672">SUM(D7768:D7772)/5</f>
        <v>36880</v>
      </c>
      <c r="G7772" s="2">
        <f t="shared" ref="G7772" si="39673">N7772/(B7772/100000)</f>
        <v>16923.694104123253</v>
      </c>
      <c r="H7772">
        <f t="shared" si="39257"/>
        <v>715</v>
      </c>
      <c r="I7772">
        <f t="shared" si="39257"/>
        <v>715</v>
      </c>
      <c r="J7772" s="3">
        <f t="shared" ref="J7772" si="39674">E7772/(SUM(N7765:N7771)/7)*100</f>
        <v>1.1027620660368007</v>
      </c>
      <c r="K7772">
        <f t="shared" ref="K7772" si="39675">O7772-O7771</f>
        <v>12</v>
      </c>
      <c r="L7772" s="3">
        <f t="shared" ref="L7772" si="39676">SUM(K7766:K7772)/7</f>
        <v>47.857142857142854</v>
      </c>
      <c r="M7772" s="3">
        <f t="shared" ref="M7772" si="39677">O7772/(B7772/100000)</f>
        <v>123.8299903343906</v>
      </c>
      <c r="N7772">
        <v>3034867</v>
      </c>
      <c r="O7772">
        <v>22206</v>
      </c>
    </row>
    <row r="7773" spans="1:15" customFormat="1" x14ac:dyDescent="0.2">
      <c r="A7773" t="s">
        <v>15</v>
      </c>
      <c r="B7773" s="2">
        <v>17932651</v>
      </c>
      <c r="C7773" s="1">
        <f t="shared" si="39256"/>
        <v>44620</v>
      </c>
      <c r="D7773">
        <f t="shared" ref="D7773" si="39678">N7773-N7772</f>
        <v>9123</v>
      </c>
      <c r="E7773" s="2">
        <f t="shared" ref="E7773" si="39679">SUM(D7767:D7773)/7</f>
        <v>31297.571428571428</v>
      </c>
      <c r="F7773" s="2">
        <f t="shared" ref="F7773" si="39680">SUM(D7769:D7773)/5</f>
        <v>29964</v>
      </c>
      <c r="G7773" s="2">
        <f t="shared" ref="G7773" si="39681">N7773/(B7773/100000)</f>
        <v>16974.567786993677</v>
      </c>
      <c r="H7773">
        <f t="shared" si="39257"/>
        <v>716</v>
      </c>
      <c r="I7773">
        <f t="shared" si="39257"/>
        <v>716</v>
      </c>
      <c r="J7773" s="3">
        <f t="shared" ref="J7773" si="39682">E7773/(SUM(N7766:N7772)/7)*100</f>
        <v>1.0671056995415766</v>
      </c>
      <c r="K7773">
        <f t="shared" ref="K7773" si="39683">O7773-O7772</f>
        <v>7</v>
      </c>
      <c r="L7773" s="3">
        <f t="shared" ref="L7773" si="39684">SUM(K7767:K7773)/7</f>
        <v>48.285714285714285</v>
      </c>
      <c r="M7773" s="3">
        <f t="shared" ref="M7773" si="39685">O7773/(B7773/100000)</f>
        <v>123.86902527685393</v>
      </c>
      <c r="N7773">
        <v>3043990</v>
      </c>
      <c r="O7773">
        <v>22213</v>
      </c>
    </row>
    <row r="7774" spans="1:15" customFormat="1" x14ac:dyDescent="0.2">
      <c r="A7774" t="s">
        <v>15</v>
      </c>
      <c r="B7774" s="2">
        <v>17932651</v>
      </c>
      <c r="C7774" s="1">
        <f t="shared" si="39256"/>
        <v>44621</v>
      </c>
      <c r="D7774">
        <f t="shared" ref="D7774" si="39686">N7774-N7773</f>
        <v>22839</v>
      </c>
      <c r="E7774" s="2">
        <f t="shared" ref="E7774" si="39687">SUM(D7768:D7774)/7</f>
        <v>30908.857142857141</v>
      </c>
      <c r="F7774" s="2">
        <f t="shared" ref="F7774" si="39688">SUM(D7770:D7774)/5</f>
        <v>26029.8</v>
      </c>
      <c r="G7774" s="2">
        <f t="shared" ref="G7774" si="39689">N7774/(B7774/100000)</f>
        <v>17101.927651410824</v>
      </c>
      <c r="H7774">
        <f t="shared" si="39257"/>
        <v>717</v>
      </c>
      <c r="I7774">
        <f t="shared" si="39257"/>
        <v>717</v>
      </c>
      <c r="J7774" s="3">
        <f t="shared" ref="J7774" si="39690">E7774/(SUM(N7767:N7773)/7)*100</f>
        <v>1.0427253183473235</v>
      </c>
      <c r="K7774">
        <f t="shared" ref="K7774" si="39691">O7774-O7773</f>
        <v>59</v>
      </c>
      <c r="L7774" s="3">
        <f t="shared" ref="L7774" si="39692">SUM(K7768:K7774)/7</f>
        <v>45.857142857142854</v>
      </c>
      <c r="M7774" s="3">
        <f t="shared" ref="M7774" si="39693">O7774/(B7774/100000)</f>
        <v>124.19803407761628</v>
      </c>
      <c r="N7774">
        <v>3066829</v>
      </c>
      <c r="O7774">
        <v>22272</v>
      </c>
    </row>
    <row r="7775" spans="1:15" customFormat="1" x14ac:dyDescent="0.2">
      <c r="A7775" t="s">
        <v>15</v>
      </c>
      <c r="B7775" s="2">
        <v>17932651</v>
      </c>
      <c r="C7775" s="1">
        <f t="shared" si="39256"/>
        <v>44622</v>
      </c>
      <c r="D7775">
        <f t="shared" ref="D7775" si="39694">N7775-N7774</f>
        <v>33746</v>
      </c>
      <c r="E7775" s="2">
        <f t="shared" ref="E7775" si="39695">SUM(D7769:D7775)/7</f>
        <v>29486.428571428572</v>
      </c>
      <c r="F7775" s="2">
        <f t="shared" ref="F7775" si="39696">SUM(D7771:D7775)/5</f>
        <v>24733.200000000001</v>
      </c>
      <c r="G7775" s="2">
        <f t="shared" ref="G7775" si="39697">N7775/(B7775/100000)</f>
        <v>17290.109532606191</v>
      </c>
      <c r="H7775">
        <f t="shared" si="39257"/>
        <v>718</v>
      </c>
      <c r="I7775">
        <f t="shared" si="39257"/>
        <v>718</v>
      </c>
      <c r="J7775" s="3">
        <f t="shared" ref="J7775" si="39698">E7775/(SUM(N7768:N7774)/7)*100</f>
        <v>0.98447364321688824</v>
      </c>
      <c r="K7775">
        <f t="shared" ref="K7775" si="39699">O7775-O7774</f>
        <v>64</v>
      </c>
      <c r="L7775" s="3">
        <f t="shared" ref="L7775" si="39700">SUM(K7769:K7775)/7</f>
        <v>44.285714285714285</v>
      </c>
      <c r="M7775" s="3">
        <f t="shared" ref="M7775" si="39701">O7775/(B7775/100000)</f>
        <v>124.55492498013818</v>
      </c>
      <c r="N7775">
        <v>3100575</v>
      </c>
      <c r="O7775">
        <v>22336</v>
      </c>
    </row>
    <row r="7776" spans="1:15" customFormat="1" x14ac:dyDescent="0.2">
      <c r="A7776" t="s">
        <v>15</v>
      </c>
      <c r="B7776" s="2">
        <v>17932651</v>
      </c>
      <c r="C7776" s="1">
        <f t="shared" si="39256"/>
        <v>44623</v>
      </c>
      <c r="D7776">
        <f t="shared" ref="D7776" si="39702">N7776-N7775</f>
        <v>37175</v>
      </c>
      <c r="E7776" s="2">
        <f t="shared" ref="E7776" si="39703">SUM(D7770:D7776)/7</f>
        <v>28724.285714285714</v>
      </c>
      <c r="F7776" s="2">
        <f t="shared" ref="F7776" si="39704">SUM(D7772:D7776)/5</f>
        <v>25033.8</v>
      </c>
      <c r="G7776" s="2">
        <f t="shared" ref="G7776" si="39705">N7776/(B7776/100000)</f>
        <v>17497.412959188241</v>
      </c>
      <c r="H7776">
        <f t="shared" si="39257"/>
        <v>719</v>
      </c>
      <c r="I7776">
        <f t="shared" si="39257"/>
        <v>719</v>
      </c>
      <c r="J7776" s="3">
        <f t="shared" ref="J7776" si="39706">E7776/(SUM(N7769:N7775)/7)*100</f>
        <v>0.94967838128743931</v>
      </c>
      <c r="K7776">
        <f t="shared" ref="K7776" si="39707">O7776-O7775</f>
        <v>74</v>
      </c>
      <c r="L7776" s="3">
        <f t="shared" ref="L7776" si="39708">SUM(K7770:K7776)/7</f>
        <v>46.428571428571431</v>
      </c>
      <c r="M7776" s="3">
        <f t="shared" ref="M7776" si="39709">O7776/(B7776/100000)</f>
        <v>124.96758008617911</v>
      </c>
      <c r="N7776">
        <v>3137750</v>
      </c>
      <c r="O7776">
        <v>22410</v>
      </c>
    </row>
    <row r="7777" spans="1:15" customFormat="1" x14ac:dyDescent="0.2">
      <c r="A7777" t="s">
        <v>15</v>
      </c>
      <c r="B7777" s="2">
        <v>17932651</v>
      </c>
      <c r="C7777" s="1">
        <f t="shared" si="39256"/>
        <v>44624</v>
      </c>
      <c r="D7777">
        <f t="shared" ref="D7777:D7778" si="39710">N7777-N7776</f>
        <v>42004</v>
      </c>
      <c r="E7777" s="2">
        <f t="shared" ref="E7777:E7778" si="39711">SUM(D7771:D7777)/7</f>
        <v>28977.857142857141</v>
      </c>
      <c r="F7777" s="2">
        <f t="shared" ref="F7777:F7778" si="39712">SUM(D7773:D7777)/5</f>
        <v>28977.4</v>
      </c>
      <c r="G7777" s="2">
        <f t="shared" ref="G7777:G7778" si="39713">N7777/(B7777/100000)</f>
        <v>17731.644919649636</v>
      </c>
      <c r="H7777">
        <f t="shared" si="39257"/>
        <v>720</v>
      </c>
      <c r="I7777">
        <f t="shared" si="39257"/>
        <v>720</v>
      </c>
      <c r="J7777" s="3">
        <f t="shared" ref="J7777:J7778" si="39714">E7777/(SUM(N7770:N7776)/7)*100</f>
        <v>0.94904901167104061</v>
      </c>
      <c r="K7777">
        <f t="shared" ref="K7777:K7778" si="39715">O7777-O7776</f>
        <v>62</v>
      </c>
      <c r="L7777" s="3">
        <f t="shared" ref="L7777:L7778" si="39716">SUM(K7771:K7777)/7</f>
        <v>47.285714285714285</v>
      </c>
      <c r="M7777" s="3">
        <f t="shared" ref="M7777:M7778" si="39717">O7777/(B7777/100000)</f>
        <v>125.31331814799718</v>
      </c>
      <c r="N7777">
        <v>3179754</v>
      </c>
      <c r="O7777">
        <v>22472</v>
      </c>
    </row>
    <row r="7778" spans="1:15" customFormat="1" x14ac:dyDescent="0.2">
      <c r="A7778" t="s">
        <v>15</v>
      </c>
      <c r="B7778" s="2">
        <v>17932651</v>
      </c>
      <c r="C7778" s="1">
        <f t="shared" si="39256"/>
        <v>44625</v>
      </c>
      <c r="D7778">
        <f t="shared" si="39710"/>
        <v>42739</v>
      </c>
      <c r="E7778" s="2">
        <f t="shared" si="39711"/>
        <v>29987.428571428572</v>
      </c>
      <c r="F7778" s="2">
        <f t="shared" si="39712"/>
        <v>35700.6</v>
      </c>
      <c r="G7778" s="2">
        <f t="shared" si="39713"/>
        <v>17969.975549069681</v>
      </c>
      <c r="H7778">
        <f t="shared" si="39257"/>
        <v>721</v>
      </c>
      <c r="I7778">
        <f t="shared" si="39257"/>
        <v>721</v>
      </c>
      <c r="J7778" s="3">
        <f t="shared" si="39714"/>
        <v>0.97288020872486947</v>
      </c>
      <c r="K7778">
        <f t="shared" si="39715"/>
        <v>56</v>
      </c>
      <c r="L7778" s="3">
        <f t="shared" si="39716"/>
        <v>47.714285714285715</v>
      </c>
      <c r="M7778" s="3">
        <f t="shared" si="39717"/>
        <v>125.62559768770383</v>
      </c>
      <c r="N7778">
        <v>3222493</v>
      </c>
      <c r="O7778">
        <v>22528</v>
      </c>
    </row>
    <row r="7779" spans="1:15" customFormat="1" x14ac:dyDescent="0.2">
      <c r="A7779" t="s">
        <v>15</v>
      </c>
      <c r="B7779" s="2">
        <v>17932651</v>
      </c>
      <c r="C7779" s="1">
        <f t="shared" si="39256"/>
        <v>44626</v>
      </c>
      <c r="D7779">
        <f t="shared" ref="D7779" si="39718">N7779-N7778</f>
        <v>24118</v>
      </c>
      <c r="E7779" s="2">
        <f t="shared" ref="E7779" si="39719">SUM(D7773:D7779)/7</f>
        <v>30249.142857142859</v>
      </c>
      <c r="F7779" s="2">
        <f t="shared" ref="F7779" si="39720">SUM(D7775:D7779)/5</f>
        <v>35956.400000000001</v>
      </c>
      <c r="G7779" s="2">
        <f t="shared" ref="G7779" si="39721">N7779/(B7779/100000)</f>
        <v>18104.467655116914</v>
      </c>
      <c r="H7779">
        <f t="shared" si="39257"/>
        <v>722</v>
      </c>
      <c r="I7779">
        <f t="shared" si="39257"/>
        <v>722</v>
      </c>
      <c r="J7779" s="3">
        <f t="shared" ref="J7779" si="39722">E7779/(SUM(N7772:N7778)/7)*100</f>
        <v>0.97191541567165884</v>
      </c>
      <c r="K7779">
        <f t="shared" ref="K7779" si="39723">O7779-O7778</f>
        <v>0</v>
      </c>
      <c r="L7779" s="3">
        <f t="shared" ref="L7779" si="39724">SUM(K7773:K7779)/7</f>
        <v>46</v>
      </c>
      <c r="M7779" s="3">
        <f t="shared" ref="M7779" si="39725">O7779/(B7779/100000)</f>
        <v>125.62559768770383</v>
      </c>
      <c r="N7779">
        <v>3246611</v>
      </c>
      <c r="O7779">
        <v>22528</v>
      </c>
    </row>
    <row r="7780" spans="1:15" customFormat="1" x14ac:dyDescent="0.2">
      <c r="A7780" t="s">
        <v>15</v>
      </c>
      <c r="B7780" s="2">
        <v>17932651</v>
      </c>
      <c r="C7780" s="1">
        <f t="shared" si="39256"/>
        <v>44627</v>
      </c>
      <c r="D7780">
        <f t="shared" ref="D7780" si="39726">N7780-N7779</f>
        <v>17634</v>
      </c>
      <c r="E7780" s="2">
        <f t="shared" ref="E7780" si="39727">SUM(D7774:D7780)/7</f>
        <v>31465</v>
      </c>
      <c r="F7780" s="2">
        <f t="shared" ref="F7780" si="39728">SUM(D7776:D7780)/5</f>
        <v>32734</v>
      </c>
      <c r="G7780" s="2">
        <f t="shared" ref="G7780" si="39729">N7780/(B7780/100000)</f>
        <v>18202.802251602396</v>
      </c>
      <c r="H7780">
        <f t="shared" si="39257"/>
        <v>723</v>
      </c>
      <c r="I7780">
        <f t="shared" si="39257"/>
        <v>723</v>
      </c>
      <c r="J7780" s="3">
        <f t="shared" ref="J7780" si="39730">E7780/(SUM(N7773:N7779)/7)*100</f>
        <v>1.0012500226156902</v>
      </c>
      <c r="K7780">
        <f t="shared" ref="K7780" si="39731">O7780-O7779</f>
        <v>2</v>
      </c>
      <c r="L7780" s="3">
        <f t="shared" ref="L7780" si="39732">SUM(K7774:K7780)/7</f>
        <v>45.285714285714285</v>
      </c>
      <c r="M7780" s="3">
        <f t="shared" ref="M7780" si="39733">O7780/(B7780/100000)</f>
        <v>125.63675052840765</v>
      </c>
      <c r="N7780">
        <v>3264245</v>
      </c>
      <c r="O7780">
        <v>22530</v>
      </c>
    </row>
    <row r="7781" spans="1:15" customFormat="1" x14ac:dyDescent="0.2">
      <c r="A7781" t="s">
        <v>15</v>
      </c>
      <c r="B7781" s="2">
        <v>17932651</v>
      </c>
      <c r="C7781" s="1">
        <f t="shared" si="39256"/>
        <v>44628</v>
      </c>
      <c r="D7781">
        <f t="shared" ref="D7781" si="39734">N7781-N7780</f>
        <v>39097</v>
      </c>
      <c r="E7781" s="2">
        <f t="shared" ref="E7781" si="39735">SUM(D7775:D7781)/7</f>
        <v>33787.571428571428</v>
      </c>
      <c r="F7781" s="2">
        <f t="shared" ref="F7781" si="39736">SUM(D7777:D7781)/5</f>
        <v>33118.400000000001</v>
      </c>
      <c r="G7781" s="2">
        <f t="shared" ref="G7781" si="39737">N7781/(B7781/100000)</f>
        <v>18420.823558100805</v>
      </c>
      <c r="H7781">
        <f t="shared" si="39257"/>
        <v>724</v>
      </c>
      <c r="I7781">
        <f t="shared" si="39257"/>
        <v>724</v>
      </c>
      <c r="J7781" s="3">
        <f t="shared" ref="J7781" si="39738">E7781/(SUM(N7774:N7780)/7)*100</f>
        <v>1.064498443779816</v>
      </c>
      <c r="K7781">
        <f t="shared" ref="K7781" si="39739">O7781-O7780</f>
        <v>76</v>
      </c>
      <c r="L7781" s="3">
        <f t="shared" ref="L7781" si="39740">SUM(K7775:K7781)/7</f>
        <v>47.714285714285715</v>
      </c>
      <c r="M7781" s="3">
        <f t="shared" ref="M7781" si="39741">O7781/(B7781/100000)</f>
        <v>126.06055847515238</v>
      </c>
      <c r="N7781">
        <v>3303342</v>
      </c>
      <c r="O7781">
        <v>22606</v>
      </c>
    </row>
    <row r="7782" spans="1:15" customFormat="1" x14ac:dyDescent="0.2">
      <c r="A7782" t="s">
        <v>15</v>
      </c>
      <c r="B7782" s="2">
        <v>17932651</v>
      </c>
      <c r="C7782" s="1">
        <f t="shared" si="39256"/>
        <v>44629</v>
      </c>
      <c r="D7782">
        <f t="shared" ref="D7782" si="39742">N7782-N7781</f>
        <v>42231</v>
      </c>
      <c r="E7782" s="2">
        <f t="shared" ref="E7782" si="39743">SUM(D7776:D7782)/7</f>
        <v>34999.714285714283</v>
      </c>
      <c r="F7782" s="2">
        <f t="shared" ref="F7782" si="39744">SUM(D7778:D7782)/5</f>
        <v>33163.800000000003</v>
      </c>
      <c r="G7782" s="2">
        <f t="shared" ref="G7782" si="39745">N7782/(B7782/100000)</f>
        <v>18656.321365982083</v>
      </c>
      <c r="H7782">
        <f t="shared" si="39257"/>
        <v>725</v>
      </c>
      <c r="I7782">
        <f t="shared" si="39257"/>
        <v>725</v>
      </c>
      <c r="J7782" s="3">
        <f t="shared" ref="J7782" si="39746">E7782/(SUM(N7775:N7781)/7)*100</f>
        <v>1.0910732997933177</v>
      </c>
      <c r="K7782">
        <f t="shared" ref="K7782" si="39747">O7782-O7781</f>
        <v>44</v>
      </c>
      <c r="L7782" s="3">
        <f t="shared" ref="L7782" si="39748">SUM(K7776:K7782)/7</f>
        <v>44.857142857142854</v>
      </c>
      <c r="M7782" s="3">
        <f t="shared" ref="M7782" si="39749">O7782/(B7782/100000)</f>
        <v>126.30592097063618</v>
      </c>
      <c r="N7782">
        <v>3345573</v>
      </c>
      <c r="O7782">
        <v>22650</v>
      </c>
    </row>
    <row r="7783" spans="1:15" customFormat="1" x14ac:dyDescent="0.2">
      <c r="A7783" t="s">
        <v>15</v>
      </c>
      <c r="B7783" s="2">
        <v>17932651</v>
      </c>
      <c r="C7783" s="1">
        <f t="shared" si="39256"/>
        <v>44630</v>
      </c>
      <c r="D7783">
        <f t="shared" ref="D7783" si="39750">N7783-N7782</f>
        <v>50015</v>
      </c>
      <c r="E7783" s="2">
        <f t="shared" ref="E7783" si="39751">SUM(D7777:D7783)/7</f>
        <v>36834</v>
      </c>
      <c r="F7783" s="2">
        <f t="shared" ref="F7783" si="39752">SUM(D7779:D7783)/5</f>
        <v>34619</v>
      </c>
      <c r="G7783" s="2">
        <f t="shared" ref="G7783" si="39753">N7783/(B7783/100000)</f>
        <v>18935.226029882586</v>
      </c>
      <c r="H7783">
        <f t="shared" si="39257"/>
        <v>726</v>
      </c>
      <c r="I7783">
        <f t="shared" si="39257"/>
        <v>726</v>
      </c>
      <c r="J7783" s="3">
        <f t="shared" ref="J7783" si="39754">E7783/(SUM(N7776:N7782)/7)*100</f>
        <v>1.135861829072438</v>
      </c>
      <c r="K7783">
        <f t="shared" ref="K7783" si="39755">O7783-O7782</f>
        <v>56</v>
      </c>
      <c r="L7783" s="3">
        <f t="shared" ref="L7783" si="39756">SUM(K7777:K7783)/7</f>
        <v>42.285714285714285</v>
      </c>
      <c r="M7783" s="3">
        <f t="shared" ref="M7783" si="39757">O7783/(B7783/100000)</f>
        <v>126.61820051034283</v>
      </c>
      <c r="N7783">
        <v>3395588</v>
      </c>
      <c r="O7783">
        <v>22706</v>
      </c>
    </row>
    <row r="7784" spans="1:15" customFormat="1" x14ac:dyDescent="0.2">
      <c r="A7784" t="s">
        <v>15</v>
      </c>
      <c r="B7784" s="2">
        <v>17932651</v>
      </c>
      <c r="C7784" s="1">
        <f t="shared" si="39256"/>
        <v>44631</v>
      </c>
      <c r="D7784">
        <f t="shared" ref="D7784" si="39758">N7784-N7783</f>
        <v>48472</v>
      </c>
      <c r="E7784" s="2">
        <f t="shared" ref="E7784" si="39759">SUM(D7778:D7784)/7</f>
        <v>37758</v>
      </c>
      <c r="F7784" s="2">
        <f t="shared" ref="F7784" si="39760">SUM(D7780:D7784)/5</f>
        <v>39489.800000000003</v>
      </c>
      <c r="G7784" s="2">
        <f t="shared" ref="G7784" si="39761">N7784/(B7784/100000)</f>
        <v>19205.526277180099</v>
      </c>
      <c r="H7784">
        <f t="shared" si="39257"/>
        <v>727</v>
      </c>
      <c r="I7784">
        <f t="shared" si="39257"/>
        <v>727</v>
      </c>
      <c r="J7784" s="3">
        <f t="shared" ref="J7784" si="39762">E7784/(SUM(N7777:N7783)/7)*100</f>
        <v>1.151278578437142</v>
      </c>
      <c r="K7784">
        <f t="shared" ref="K7784" si="39763">O7784-O7783</f>
        <v>47</v>
      </c>
      <c r="L7784" s="3">
        <f t="shared" ref="L7784" si="39764">SUM(K7778:K7784)/7</f>
        <v>40.142857142857146</v>
      </c>
      <c r="M7784" s="3">
        <f t="shared" ref="M7784" si="39765">O7784/(B7784/100000)</f>
        <v>126.88029226688234</v>
      </c>
      <c r="N7784">
        <v>3444060</v>
      </c>
      <c r="O7784">
        <v>22753</v>
      </c>
    </row>
    <row r="7785" spans="1:15" customFormat="1" x14ac:dyDescent="0.2">
      <c r="A7785" t="s">
        <v>15</v>
      </c>
      <c r="B7785" s="2">
        <v>17932651</v>
      </c>
      <c r="C7785" s="1">
        <f t="shared" si="39256"/>
        <v>44632</v>
      </c>
      <c r="D7785">
        <f t="shared" ref="D7785" si="39766">N7785-N7784</f>
        <v>42112</v>
      </c>
      <c r="E7785" s="2">
        <f t="shared" ref="E7785" si="39767">SUM(D7779:D7785)/7</f>
        <v>37668.428571428572</v>
      </c>
      <c r="F7785" s="2">
        <f t="shared" ref="F7785" si="39768">SUM(D7781:D7785)/5</f>
        <v>44385.4</v>
      </c>
      <c r="G7785" s="2">
        <f t="shared" ref="G7785" si="39769">N7785/(B7785/100000)</f>
        <v>19440.360491039501</v>
      </c>
      <c r="H7785">
        <f t="shared" si="39257"/>
        <v>728</v>
      </c>
      <c r="I7785">
        <f t="shared" si="39257"/>
        <v>728</v>
      </c>
      <c r="J7785" s="3">
        <f t="shared" ref="J7785" si="39770">E7785/(SUM(N7778:N7784)/7)*100</f>
        <v>1.1354749772542416</v>
      </c>
      <c r="K7785">
        <f t="shared" ref="K7785" si="39771">O7785-O7784</f>
        <v>39</v>
      </c>
      <c r="L7785" s="3">
        <f t="shared" ref="L7785" si="39772">SUM(K7779:K7785)/7</f>
        <v>37.714285714285715</v>
      </c>
      <c r="M7785" s="3">
        <f t="shared" ref="M7785" si="39773">O7785/(B7785/100000)</f>
        <v>127.09777266060661</v>
      </c>
      <c r="N7785">
        <v>3486172</v>
      </c>
      <c r="O7785">
        <v>22792</v>
      </c>
    </row>
    <row r="7786" spans="1:15" customFormat="1" x14ac:dyDescent="0.2">
      <c r="A7786" t="s">
        <v>15</v>
      </c>
      <c r="B7786" s="2">
        <v>17932651</v>
      </c>
      <c r="C7786" s="1">
        <f t="shared" si="39256"/>
        <v>44633</v>
      </c>
      <c r="D7786">
        <f t="shared" ref="D7786" si="39774">N7786-N7785</f>
        <v>28409</v>
      </c>
      <c r="E7786" s="2">
        <f t="shared" ref="E7786" si="39775">SUM(D7780:D7786)/7</f>
        <v>38281.428571428572</v>
      </c>
      <c r="F7786" s="2">
        <f t="shared" ref="F7786" si="39776">SUM(D7782:D7786)/5</f>
        <v>42247.8</v>
      </c>
      <c r="G7786" s="2">
        <f t="shared" ref="G7786" si="39777">N7786/(B7786/100000)</f>
        <v>19598.781016816753</v>
      </c>
      <c r="H7786">
        <f t="shared" si="39257"/>
        <v>729</v>
      </c>
      <c r="I7786">
        <f t="shared" si="39257"/>
        <v>729</v>
      </c>
      <c r="J7786" s="3">
        <f t="shared" ref="J7786" si="39778">E7786/(SUM(N7779:N7785)/7)*100</f>
        <v>1.1409974737276145</v>
      </c>
      <c r="K7786">
        <f t="shared" ref="K7786" si="39779">O7786-O7785</f>
        <v>6</v>
      </c>
      <c r="L7786" s="3">
        <f t="shared" ref="L7786" si="39780">SUM(K7780:K7786)/7</f>
        <v>38.571428571428569</v>
      </c>
      <c r="M7786" s="3">
        <f t="shared" ref="M7786" si="39781">O7786/(B7786/100000)</f>
        <v>127.13123118271804</v>
      </c>
      <c r="N7786">
        <v>3514581</v>
      </c>
      <c r="O7786">
        <v>22798</v>
      </c>
    </row>
    <row r="7787" spans="1:15" customFormat="1" x14ac:dyDescent="0.2">
      <c r="A7787" t="s">
        <v>15</v>
      </c>
      <c r="B7787" s="2">
        <v>17932651</v>
      </c>
      <c r="C7787" s="1">
        <f t="shared" si="39256"/>
        <v>44634</v>
      </c>
      <c r="D7787">
        <f t="shared" ref="D7787" si="39782">N7787-N7786</f>
        <v>15684</v>
      </c>
      <c r="E7787" s="2">
        <f t="shared" ref="E7787" si="39783">SUM(D7781:D7787)/7</f>
        <v>38002.857142857145</v>
      </c>
      <c r="F7787" s="2">
        <f t="shared" ref="F7787" si="39784">SUM(D7783:D7787)/5</f>
        <v>36938.400000000001</v>
      </c>
      <c r="G7787" s="2">
        <f t="shared" ref="G7787" si="39785">N7787/(B7787/100000)</f>
        <v>19686.241593616025</v>
      </c>
      <c r="H7787">
        <f t="shared" si="39257"/>
        <v>730</v>
      </c>
      <c r="I7787">
        <f t="shared" si="39257"/>
        <v>730</v>
      </c>
      <c r="J7787" s="3">
        <f t="shared" ref="J7787" si="39786">E7787/(SUM(N7780:N7786)/7)*100</f>
        <v>1.1199162938137992</v>
      </c>
      <c r="K7787">
        <f t="shared" ref="K7787" si="39787">O7787-O7786</f>
        <v>0</v>
      </c>
      <c r="L7787" s="3">
        <f t="shared" ref="L7787" si="39788">SUM(K7781:K7787)/7</f>
        <v>38.285714285714285</v>
      </c>
      <c r="M7787" s="3">
        <f t="shared" ref="M7787" si="39789">O7787/(B7787/100000)</f>
        <v>127.13123118271804</v>
      </c>
      <c r="N7787">
        <v>3530265</v>
      </c>
      <c r="O7787">
        <v>22798</v>
      </c>
    </row>
    <row r="7788" spans="1:15" customFormat="1" x14ac:dyDescent="0.2">
      <c r="A7788" t="s">
        <v>15</v>
      </c>
      <c r="B7788" s="2">
        <v>17932651</v>
      </c>
      <c r="C7788" s="1">
        <f t="shared" si="39256"/>
        <v>44635</v>
      </c>
      <c r="D7788">
        <f t="shared" ref="D7788" si="39790">N7788-N7787</f>
        <v>39472</v>
      </c>
      <c r="E7788" s="2">
        <f t="shared" ref="E7788" si="39791">SUM(D7782:D7788)/7</f>
        <v>38056.428571428572</v>
      </c>
      <c r="F7788" s="2">
        <f t="shared" ref="F7788" si="39792">SUM(D7784:D7788)/5</f>
        <v>34829.800000000003</v>
      </c>
      <c r="G7788" s="2">
        <f t="shared" ref="G7788" si="39793">N7788/(B7788/100000)</f>
        <v>19906.354057746397</v>
      </c>
      <c r="H7788">
        <f t="shared" si="39257"/>
        <v>731</v>
      </c>
      <c r="I7788">
        <f t="shared" si="39257"/>
        <v>731</v>
      </c>
      <c r="J7788" s="3">
        <f t="shared" ref="J7788" si="39794">E7788/(SUM(N7781:N7787)/7)*100</f>
        <v>1.1090743006716064</v>
      </c>
      <c r="K7788">
        <f t="shared" ref="K7788" si="39795">O7788-O7787</f>
        <v>82</v>
      </c>
      <c r="L7788" s="3">
        <f t="shared" ref="L7788" si="39796">SUM(K7782:K7788)/7</f>
        <v>39.142857142857146</v>
      </c>
      <c r="M7788" s="3">
        <f t="shared" ref="M7788" si="39797">O7788/(B7788/100000)</f>
        <v>127.5884976515742</v>
      </c>
      <c r="N7788">
        <v>3569737</v>
      </c>
      <c r="O7788">
        <v>22880</v>
      </c>
    </row>
    <row r="7789" spans="1:15" customFormat="1" x14ac:dyDescent="0.2">
      <c r="A7789" t="s">
        <v>15</v>
      </c>
      <c r="B7789" s="2">
        <v>17932651</v>
      </c>
      <c r="C7789" s="1">
        <f t="shared" si="39256"/>
        <v>44636</v>
      </c>
      <c r="D7789">
        <f t="shared" ref="D7789:D7790" si="39798">N7789-N7788</f>
        <v>52246</v>
      </c>
      <c r="E7789" s="2">
        <f t="shared" ref="E7789:E7790" si="39799">SUM(D7783:D7789)/7</f>
        <v>39487.142857142855</v>
      </c>
      <c r="F7789" s="2">
        <f t="shared" ref="F7789:F7790" si="39800">SUM(D7785:D7789)/5</f>
        <v>35584.6</v>
      </c>
      <c r="G7789" s="2">
        <f t="shared" ref="G7789:G7790" si="39801">N7789/(B7789/100000)</f>
        <v>20197.699715451996</v>
      </c>
      <c r="H7789">
        <f t="shared" si="39257"/>
        <v>732</v>
      </c>
      <c r="I7789">
        <f t="shared" si="39257"/>
        <v>732</v>
      </c>
      <c r="J7789" s="3">
        <f t="shared" ref="J7789:J7790" si="39802">E7789/(SUM(N7782:N7788)/7)*100</f>
        <v>1.1381465583265007</v>
      </c>
      <c r="K7789">
        <f t="shared" ref="K7789:K7790" si="39803">O7789-O7788</f>
        <v>64</v>
      </c>
      <c r="L7789" s="3">
        <f t="shared" ref="L7789:L7790" si="39804">SUM(K7783:K7789)/7</f>
        <v>42</v>
      </c>
      <c r="M7789" s="3">
        <f t="shared" ref="M7789:M7790" si="39805">O7789/(B7789/100000)</f>
        <v>127.9453885540961</v>
      </c>
      <c r="N7789">
        <v>3621983</v>
      </c>
      <c r="O7789">
        <v>22944</v>
      </c>
    </row>
    <row r="7790" spans="1:15" customFormat="1" x14ac:dyDescent="0.2">
      <c r="A7790" t="s">
        <v>15</v>
      </c>
      <c r="B7790" s="2">
        <v>17932651</v>
      </c>
      <c r="C7790" s="1">
        <f t="shared" si="39256"/>
        <v>44637</v>
      </c>
      <c r="D7790">
        <f t="shared" si="39798"/>
        <v>53346</v>
      </c>
      <c r="E7790" s="2">
        <f t="shared" si="39799"/>
        <v>39963</v>
      </c>
      <c r="F7790" s="2">
        <f t="shared" si="39800"/>
        <v>37831.4</v>
      </c>
      <c r="G7790" s="2">
        <f t="shared" si="39801"/>
        <v>20495.179435544695</v>
      </c>
      <c r="H7790">
        <f t="shared" si="39257"/>
        <v>733</v>
      </c>
      <c r="I7790">
        <f t="shared" si="39257"/>
        <v>733</v>
      </c>
      <c r="J7790" s="3">
        <f t="shared" si="39802"/>
        <v>1.138899942375305</v>
      </c>
      <c r="K7790">
        <f t="shared" si="39803"/>
        <v>58</v>
      </c>
      <c r="L7790" s="3">
        <f t="shared" si="39804"/>
        <v>42.285714285714285</v>
      </c>
      <c r="M7790" s="3">
        <f t="shared" si="39805"/>
        <v>128.26882093450655</v>
      </c>
      <c r="N7790">
        <v>3675329</v>
      </c>
      <c r="O7790">
        <v>23002</v>
      </c>
    </row>
    <row r="7791" spans="1:15" customFormat="1" x14ac:dyDescent="0.2">
      <c r="A7791" t="s">
        <v>15</v>
      </c>
      <c r="B7791" s="2">
        <v>17932651</v>
      </c>
      <c r="C7791" s="1">
        <f t="shared" si="39256"/>
        <v>44638</v>
      </c>
      <c r="D7791">
        <f t="shared" ref="D7791:D7792" si="39806">N7791-N7790</f>
        <v>53382</v>
      </c>
      <c r="E7791" s="2">
        <f t="shared" ref="E7791:E7792" si="39807">SUM(D7785:D7791)/7</f>
        <v>40664.428571428572</v>
      </c>
      <c r="F7791" s="2">
        <f t="shared" ref="F7791:F7792" si="39808">SUM(D7787:D7791)/5</f>
        <v>42826</v>
      </c>
      <c r="G7791" s="2">
        <f t="shared" ref="G7791:G7792" si="39809">N7791/(B7791/100000)</f>
        <v>20792.859906770056</v>
      </c>
      <c r="H7791">
        <f t="shared" si="39257"/>
        <v>734</v>
      </c>
      <c r="I7791">
        <f t="shared" si="39257"/>
        <v>734</v>
      </c>
      <c r="J7791" s="3">
        <f t="shared" ref="J7791:J7792" si="39810">E7791/(SUM(N7784:N7790)/7)*100</f>
        <v>1.145839887220607</v>
      </c>
      <c r="K7791">
        <f t="shared" ref="K7791:K7792" si="39811">O7791-O7790</f>
        <v>52</v>
      </c>
      <c r="L7791" s="3">
        <f t="shared" ref="L7791:L7792" si="39812">SUM(K7785:K7791)/7</f>
        <v>43</v>
      </c>
      <c r="M7791" s="3">
        <f t="shared" ref="M7791:M7792" si="39813">O7791/(B7791/100000)</f>
        <v>128.55879479280557</v>
      </c>
      <c r="N7791">
        <v>3728711</v>
      </c>
      <c r="O7791">
        <v>23054</v>
      </c>
    </row>
    <row r="7792" spans="1:15" customFormat="1" x14ac:dyDescent="0.2">
      <c r="A7792" t="s">
        <v>15</v>
      </c>
      <c r="B7792" s="2">
        <v>17932651</v>
      </c>
      <c r="C7792" s="1">
        <f t="shared" si="39256"/>
        <v>44639</v>
      </c>
      <c r="D7792">
        <f t="shared" si="39806"/>
        <v>43959</v>
      </c>
      <c r="E7792" s="2">
        <f t="shared" si="39807"/>
        <v>40928.285714285717</v>
      </c>
      <c r="F7792" s="2">
        <f t="shared" si="39808"/>
        <v>48481</v>
      </c>
      <c r="G7792" s="2">
        <f t="shared" si="39809"/>
        <v>21037.993769019427</v>
      </c>
      <c r="H7792">
        <f t="shared" si="39257"/>
        <v>735</v>
      </c>
      <c r="I7792">
        <f t="shared" si="39257"/>
        <v>735</v>
      </c>
      <c r="J7792" s="3">
        <f t="shared" si="39810"/>
        <v>1.1402098589799299</v>
      </c>
      <c r="K7792">
        <f t="shared" si="39811"/>
        <v>62</v>
      </c>
      <c r="L7792" s="3">
        <f t="shared" si="39812"/>
        <v>46.285714285714285</v>
      </c>
      <c r="M7792" s="3">
        <f t="shared" si="39813"/>
        <v>128.90453285462365</v>
      </c>
      <c r="N7792">
        <v>3772670</v>
      </c>
      <c r="O7792">
        <v>23116</v>
      </c>
    </row>
    <row r="7793" spans="1:15" customFormat="1" x14ac:dyDescent="0.2">
      <c r="A7793" t="s">
        <v>15</v>
      </c>
      <c r="B7793" s="2">
        <v>17932651</v>
      </c>
      <c r="C7793" s="1">
        <f t="shared" si="39256"/>
        <v>44640</v>
      </c>
      <c r="D7793">
        <f t="shared" ref="D7793" si="39814">N7793-N7792</f>
        <v>19938</v>
      </c>
      <c r="E7793" s="2">
        <f t="shared" ref="E7793" si="39815">SUM(D7787:D7793)/7</f>
        <v>39718.142857142855</v>
      </c>
      <c r="F7793" s="2">
        <f t="shared" ref="F7793" si="39816">SUM(D7789:D7793)/5</f>
        <v>44574.2</v>
      </c>
      <c r="G7793" s="2">
        <f t="shared" ref="G7793" si="39817">N7793/(B7793/100000)</f>
        <v>21149.176437995699</v>
      </c>
      <c r="H7793">
        <f t="shared" si="39257"/>
        <v>736</v>
      </c>
      <c r="I7793">
        <f t="shared" si="39257"/>
        <v>736</v>
      </c>
      <c r="J7793" s="3">
        <f t="shared" ref="J7793" si="39818">E7793/(SUM(N7786:N7792)/7)*100</f>
        <v>1.0940226675222824</v>
      </c>
      <c r="K7793">
        <f t="shared" ref="K7793" si="39819">O7793-O7792</f>
        <v>10</v>
      </c>
      <c r="L7793" s="3">
        <f t="shared" ref="L7793" si="39820">SUM(K7787:K7793)/7</f>
        <v>46.857142857142854</v>
      </c>
      <c r="M7793" s="3">
        <f t="shared" ref="M7793" si="39821">O7793/(B7793/100000)</f>
        <v>128.96029705814271</v>
      </c>
      <c r="N7793">
        <v>3792608</v>
      </c>
      <c r="O7793">
        <v>23126</v>
      </c>
    </row>
    <row r="7794" spans="1:15" customFormat="1" x14ac:dyDescent="0.2">
      <c r="A7794" t="s">
        <v>15</v>
      </c>
      <c r="B7794" s="2">
        <v>17932651</v>
      </c>
      <c r="C7794" s="1">
        <f t="shared" si="39256"/>
        <v>44641</v>
      </c>
      <c r="D7794">
        <f t="shared" ref="D7794" si="39822">N7794-N7793</f>
        <v>14583</v>
      </c>
      <c r="E7794" s="2">
        <f t="shared" ref="E7794" si="39823">SUM(D7788:D7794)/7</f>
        <v>39560.857142857145</v>
      </c>
      <c r="F7794" s="2">
        <f t="shared" ref="F7794" si="39824">SUM(D7790:D7794)/5</f>
        <v>37041.599999999999</v>
      </c>
      <c r="G7794" s="2">
        <f t="shared" ref="G7794" si="39825">N7794/(B7794/100000)</f>
        <v>21230.497375987521</v>
      </c>
      <c r="H7794">
        <f t="shared" si="39257"/>
        <v>737</v>
      </c>
      <c r="I7794">
        <f t="shared" si="39257"/>
        <v>737</v>
      </c>
      <c r="J7794" s="3">
        <f t="shared" ref="J7794" si="39826">E7794/(SUM(N7787:N7793)/7)*100</f>
        <v>1.077897839591865</v>
      </c>
      <c r="K7794">
        <f t="shared" ref="K7794" si="39827">O7794-O7793</f>
        <v>0</v>
      </c>
      <c r="L7794" s="3">
        <f t="shared" ref="L7794" si="39828">SUM(K7788:K7794)/7</f>
        <v>46.857142857142854</v>
      </c>
      <c r="M7794" s="3">
        <f t="shared" ref="M7794" si="39829">O7794/(B7794/100000)</f>
        <v>128.96029705814271</v>
      </c>
      <c r="N7794">
        <v>3807191</v>
      </c>
      <c r="O7794">
        <v>23126</v>
      </c>
    </row>
    <row r="7795" spans="1:15" customFormat="1" x14ac:dyDescent="0.2">
      <c r="A7795" t="s">
        <v>15</v>
      </c>
      <c r="B7795" s="2">
        <v>17932651</v>
      </c>
      <c r="C7795" s="1">
        <f t="shared" si="39256"/>
        <v>44642</v>
      </c>
      <c r="D7795">
        <f t="shared" ref="D7795" si="39830">N7795-N7794</f>
        <v>41752</v>
      </c>
      <c r="E7795" s="2">
        <f t="shared" ref="E7795" si="39831">SUM(D7789:D7795)/7</f>
        <v>39886.571428571428</v>
      </c>
      <c r="F7795" s="2">
        <f t="shared" ref="F7795" si="39832">SUM(D7791:D7795)/5</f>
        <v>34722.800000000003</v>
      </c>
      <c r="G7795" s="2">
        <f t="shared" ref="G7795" si="39833">N7795/(B7795/100000)</f>
        <v>21463.324078520236</v>
      </c>
      <c r="H7795">
        <f t="shared" si="39257"/>
        <v>738</v>
      </c>
      <c r="I7795">
        <f t="shared" si="39257"/>
        <v>738</v>
      </c>
      <c r="J7795" s="3">
        <f t="shared" ref="J7795" si="39834">E7795/(SUM(N7788:N7794)/7)*100</f>
        <v>1.0751830631191677</v>
      </c>
      <c r="K7795">
        <f t="shared" ref="K7795" si="39835">O7795-O7794</f>
        <v>69</v>
      </c>
      <c r="L7795" s="3">
        <f t="shared" ref="L7795" si="39836">SUM(K7789:K7795)/7</f>
        <v>45</v>
      </c>
      <c r="M7795" s="3">
        <f t="shared" ref="M7795" si="39837">O7795/(B7795/100000)</f>
        <v>129.3450700624241</v>
      </c>
      <c r="N7795">
        <v>3848943</v>
      </c>
      <c r="O7795">
        <v>23195</v>
      </c>
    </row>
    <row r="7796" spans="1:15" customFormat="1" x14ac:dyDescent="0.2">
      <c r="A7796" t="s">
        <v>15</v>
      </c>
      <c r="B7796" s="2">
        <v>17932651</v>
      </c>
      <c r="C7796" s="1">
        <f t="shared" si="39256"/>
        <v>44643</v>
      </c>
      <c r="D7796">
        <f t="shared" ref="D7796" si="39838">N7796-N7795</f>
        <v>49703</v>
      </c>
      <c r="E7796" s="2">
        <f t="shared" ref="E7796" si="39839">SUM(D7790:D7796)/7</f>
        <v>39523.285714285717</v>
      </c>
      <c r="F7796" s="2">
        <f t="shared" ref="F7796" si="39840">SUM(D7792:D7796)/5</f>
        <v>33987</v>
      </c>
      <c r="G7796" s="2">
        <f t="shared" ref="G7796" si="39841">N7796/(B7796/100000)</f>
        <v>21740.488899270942</v>
      </c>
      <c r="H7796">
        <f t="shared" si="39257"/>
        <v>739</v>
      </c>
      <c r="I7796">
        <f t="shared" si="39257"/>
        <v>739</v>
      </c>
      <c r="J7796" s="3">
        <f t="shared" ref="J7796" si="39842">E7796/(SUM(N7789:N7795)/7)*100</f>
        <v>1.0540572821687149</v>
      </c>
      <c r="K7796">
        <f t="shared" ref="K7796" si="39843">O7796-O7795</f>
        <v>59</v>
      </c>
      <c r="L7796" s="3">
        <f t="shared" ref="L7796" si="39844">SUM(K7790:K7796)/7</f>
        <v>44.285714285714285</v>
      </c>
      <c r="M7796" s="3">
        <f t="shared" ref="M7796" si="39845">O7796/(B7796/100000)</f>
        <v>129.67407886318648</v>
      </c>
      <c r="N7796">
        <v>3898646</v>
      </c>
      <c r="O7796">
        <v>23254</v>
      </c>
    </row>
    <row r="7797" spans="1:15" customFormat="1" x14ac:dyDescent="0.2">
      <c r="A7797" t="s">
        <v>15</v>
      </c>
      <c r="B7797" s="2">
        <v>17932651</v>
      </c>
      <c r="C7797" s="1">
        <f t="shared" si="39256"/>
        <v>44644</v>
      </c>
      <c r="D7797">
        <f t="shared" ref="D7797" si="39846">N7797-N7796</f>
        <v>55322</v>
      </c>
      <c r="E7797" s="2">
        <f t="shared" ref="E7797" si="39847">SUM(D7791:D7797)/7</f>
        <v>39805.571428571428</v>
      </c>
      <c r="F7797" s="2">
        <f t="shared" ref="F7797" si="39848">SUM(D7793:D7797)/5</f>
        <v>36259.599999999999</v>
      </c>
      <c r="G7797" s="2">
        <f t="shared" ref="G7797" si="39849">N7797/(B7797/100000)</f>
        <v>22048.987625979003</v>
      </c>
      <c r="H7797">
        <f t="shared" si="39257"/>
        <v>740</v>
      </c>
      <c r="I7797">
        <f t="shared" si="39257"/>
        <v>740</v>
      </c>
      <c r="J7797" s="3">
        <f t="shared" ref="J7797" si="39850">E7797/(SUM(N7790:N7796)/7)*100</f>
        <v>1.050512631946994</v>
      </c>
      <c r="K7797">
        <f t="shared" ref="K7797" si="39851">O7797-O7796</f>
        <v>78</v>
      </c>
      <c r="L7797" s="3">
        <f t="shared" ref="L7797" si="39852">SUM(K7791:K7797)/7</f>
        <v>47.142857142857146</v>
      </c>
      <c r="M7797" s="3">
        <f t="shared" ref="M7797" si="39853">O7797/(B7797/100000)</f>
        <v>130.10903965063503</v>
      </c>
      <c r="N7797">
        <v>3953968</v>
      </c>
      <c r="O7797">
        <v>23332</v>
      </c>
    </row>
    <row r="7798" spans="1:15" customFormat="1" x14ac:dyDescent="0.2">
      <c r="A7798" t="s">
        <v>15</v>
      </c>
      <c r="B7798" s="2">
        <v>17932651</v>
      </c>
      <c r="C7798" s="1">
        <f t="shared" si="39256"/>
        <v>44645</v>
      </c>
      <c r="D7798">
        <f t="shared" ref="D7798" si="39854">N7798-N7797</f>
        <v>50689</v>
      </c>
      <c r="E7798" s="2">
        <f t="shared" ref="E7798" si="39855">SUM(D7792:D7798)/7</f>
        <v>39420.857142857145</v>
      </c>
      <c r="F7798" s="2">
        <f t="shared" ref="F7798" si="39856">SUM(D7794:D7798)/5</f>
        <v>42409.8</v>
      </c>
      <c r="G7798" s="2">
        <f t="shared" ref="G7798" si="39857">N7798/(B7798/100000)</f>
        <v>22331.650797196686</v>
      </c>
      <c r="H7798">
        <f t="shared" si="39257"/>
        <v>741</v>
      </c>
      <c r="I7798">
        <f t="shared" si="39257"/>
        <v>741</v>
      </c>
      <c r="J7798" s="3">
        <f t="shared" ref="J7798" si="39858">E7798/(SUM(N7791:N7797)/7)*100</f>
        <v>1.0295441096183573</v>
      </c>
      <c r="K7798">
        <f t="shared" ref="K7798" si="39859">O7798-O7797</f>
        <v>47</v>
      </c>
      <c r="L7798" s="3">
        <f t="shared" ref="L7798" si="39860">SUM(K7792:K7798)/7</f>
        <v>46.428571428571431</v>
      </c>
      <c r="M7798" s="3">
        <f t="shared" ref="M7798" si="39861">O7798/(B7798/100000)</f>
        <v>130.37113140717454</v>
      </c>
      <c r="N7798">
        <v>4004657</v>
      </c>
      <c r="O7798">
        <v>23379</v>
      </c>
    </row>
    <row r="7799" spans="1:15" customFormat="1" x14ac:dyDescent="0.2">
      <c r="A7799" t="s">
        <v>15</v>
      </c>
      <c r="B7799" s="2">
        <v>17932651</v>
      </c>
      <c r="C7799" s="1">
        <f t="shared" si="39256"/>
        <v>44646</v>
      </c>
      <c r="D7799">
        <f t="shared" ref="D7799" si="39862">N7799-N7798</f>
        <v>43823</v>
      </c>
      <c r="E7799" s="2">
        <f t="shared" ref="E7799" si="39863">SUM(D7793:D7799)/7</f>
        <v>39401.428571428572</v>
      </c>
      <c r="F7799" s="2">
        <f t="shared" ref="F7799" si="39864">SUM(D7795:D7799)/5</f>
        <v>48257.8</v>
      </c>
      <c r="G7799" s="2">
        <f t="shared" ref="G7799" si="39865">N7799/(B7799/100000)</f>
        <v>22576.026266278197</v>
      </c>
      <c r="H7799">
        <f t="shared" si="39257"/>
        <v>742</v>
      </c>
      <c r="I7799">
        <f t="shared" si="39257"/>
        <v>742</v>
      </c>
      <c r="J7799" s="3">
        <f t="shared" ref="J7799" si="39866">E7799/(SUM(N7792:N7798)/7)*100</f>
        <v>1.0185502743985002</v>
      </c>
      <c r="K7799">
        <f t="shared" ref="K7799" si="39867">O7799-O7798</f>
        <v>46</v>
      </c>
      <c r="L7799" s="3">
        <f t="shared" ref="L7799" si="39868">SUM(K7793:K7799)/7</f>
        <v>44.142857142857146</v>
      </c>
      <c r="M7799" s="3">
        <f t="shared" ref="M7799" si="39869">O7799/(B7799/100000)</f>
        <v>130.62764674336213</v>
      </c>
      <c r="N7799">
        <v>4048480</v>
      </c>
      <c r="O7799">
        <v>23425</v>
      </c>
    </row>
    <row r="7800" spans="1:15" customFormat="1" x14ac:dyDescent="0.2">
      <c r="A7800" t="s">
        <v>15</v>
      </c>
      <c r="B7800" s="2">
        <v>17932651</v>
      </c>
      <c r="C7800" s="1">
        <f t="shared" si="39256"/>
        <v>44647</v>
      </c>
      <c r="D7800">
        <f t="shared" ref="D7800" si="39870">N7800-N7799</f>
        <v>22709</v>
      </c>
      <c r="E7800" s="2">
        <f t="shared" ref="E7800" si="39871">SUM(D7794:D7800)/7</f>
        <v>39797.285714285717</v>
      </c>
      <c r="F7800" s="2">
        <f t="shared" ref="F7800" si="39872">SUM(D7796:D7800)/5</f>
        <v>44449.2</v>
      </c>
      <c r="G7800" s="2">
        <f t="shared" ref="G7800" si="39873">N7800/(B7800/100000)</f>
        <v>22702.661196049594</v>
      </c>
      <c r="H7800">
        <f t="shared" si="39257"/>
        <v>743</v>
      </c>
      <c r="I7800">
        <f t="shared" si="39257"/>
        <v>743</v>
      </c>
      <c r="J7800" s="3">
        <f t="shared" ref="J7800" si="39874">E7800/(SUM(N7793:N7799)/7)*100</f>
        <v>1.0184103942266451</v>
      </c>
      <c r="K7800">
        <f t="shared" ref="K7800" si="39875">O7800-O7799</f>
        <v>7</v>
      </c>
      <c r="L7800" s="3">
        <f t="shared" ref="L7800" si="39876">SUM(K7794:K7800)/7</f>
        <v>43.714285714285715</v>
      </c>
      <c r="M7800" s="3">
        <f t="shared" ref="M7800" si="39877">O7800/(B7800/100000)</f>
        <v>130.66668168582547</v>
      </c>
      <c r="N7800">
        <v>4071189</v>
      </c>
      <c r="O7800">
        <v>23432</v>
      </c>
    </row>
    <row r="7801" spans="1:15" customFormat="1" x14ac:dyDescent="0.2">
      <c r="A7801" t="s">
        <v>15</v>
      </c>
      <c r="B7801" s="2">
        <v>17932651</v>
      </c>
      <c r="C7801" s="1">
        <f t="shared" si="39256"/>
        <v>44648</v>
      </c>
      <c r="D7801">
        <f t="shared" ref="D7801:D7802" si="39878">N7801-N7800</f>
        <v>15771</v>
      </c>
      <c r="E7801" s="2">
        <f t="shared" ref="E7801:E7802" si="39879">SUM(D7795:D7801)/7</f>
        <v>39967</v>
      </c>
      <c r="F7801" s="2">
        <f t="shared" ref="F7801:F7802" si="39880">SUM(D7797:D7801)/5</f>
        <v>37662.800000000003</v>
      </c>
      <c r="G7801" s="2">
        <f t="shared" ref="G7801:G7802" si="39881">N7801/(B7801/100000)</f>
        <v>22790.606921419479</v>
      </c>
      <c r="H7801">
        <f t="shared" si="39257"/>
        <v>744</v>
      </c>
      <c r="I7801">
        <f t="shared" si="39257"/>
        <v>744</v>
      </c>
      <c r="J7801" s="3">
        <f t="shared" ref="J7801:J7802" si="39882">E7801/(SUM(N7794:N7800)/7)*100</f>
        <v>1.0124425534415751</v>
      </c>
      <c r="K7801">
        <f t="shared" ref="K7801:K7802" si="39883">O7801-O7800</f>
        <v>1</v>
      </c>
      <c r="L7801" s="3">
        <f t="shared" ref="L7801:L7802" si="39884">SUM(K7795:K7801)/7</f>
        <v>43.857142857142854</v>
      </c>
      <c r="M7801" s="3">
        <f t="shared" ref="M7801:M7802" si="39885">O7801/(B7801/100000)</f>
        <v>130.67225810617737</v>
      </c>
      <c r="N7801">
        <v>4086960</v>
      </c>
      <c r="O7801">
        <v>23433</v>
      </c>
    </row>
    <row r="7802" spans="1:15" customFormat="1" x14ac:dyDescent="0.2">
      <c r="A7802" t="s">
        <v>15</v>
      </c>
      <c r="B7802" s="2">
        <v>17932651</v>
      </c>
      <c r="C7802" s="1">
        <f t="shared" si="39256"/>
        <v>44649</v>
      </c>
      <c r="D7802">
        <f t="shared" si="39878"/>
        <v>37475</v>
      </c>
      <c r="E7802" s="2">
        <f t="shared" si="39879"/>
        <v>39356</v>
      </c>
      <c r="F7802" s="2">
        <f t="shared" si="39880"/>
        <v>34093.4</v>
      </c>
      <c r="G7802" s="2">
        <f t="shared" si="39881"/>
        <v>22999.583274107099</v>
      </c>
      <c r="H7802">
        <f t="shared" si="39257"/>
        <v>745</v>
      </c>
      <c r="I7802">
        <f t="shared" si="39257"/>
        <v>745</v>
      </c>
      <c r="J7802" s="3">
        <f t="shared" si="39882"/>
        <v>0.98697219770841682</v>
      </c>
      <c r="K7802">
        <f t="shared" si="39883"/>
        <v>44</v>
      </c>
      <c r="L7802" s="3">
        <f t="shared" si="39884"/>
        <v>40.285714285714285</v>
      </c>
      <c r="M7802" s="3">
        <f t="shared" si="39885"/>
        <v>130.91762060166118</v>
      </c>
      <c r="N7802">
        <v>4124435</v>
      </c>
      <c r="O7802">
        <v>23477</v>
      </c>
    </row>
    <row r="7803" spans="1:15" customFormat="1" x14ac:dyDescent="0.2">
      <c r="A7803" t="s">
        <v>15</v>
      </c>
      <c r="B7803" s="2">
        <v>17932651</v>
      </c>
      <c r="C7803" s="1">
        <f t="shared" si="39256"/>
        <v>44650</v>
      </c>
      <c r="D7803">
        <f t="shared" ref="D7803" si="39886">N7803-N7802</f>
        <v>49969</v>
      </c>
      <c r="E7803" s="2">
        <f t="shared" ref="E7803" si="39887">SUM(D7797:D7803)/7</f>
        <v>39394</v>
      </c>
      <c r="F7803" s="2">
        <f t="shared" ref="F7803" si="39888">SUM(D7799:D7803)/5</f>
        <v>33949.4</v>
      </c>
      <c r="G7803" s="2">
        <f t="shared" ref="G7803" si="39889">N7803/(B7803/100000)</f>
        <v>23278.231422671415</v>
      </c>
      <c r="H7803">
        <f t="shared" si="39257"/>
        <v>746</v>
      </c>
      <c r="I7803">
        <f t="shared" si="39257"/>
        <v>746</v>
      </c>
      <c r="J7803" s="3">
        <f t="shared" ref="J7803" si="39890">E7803/(SUM(N7796:N7802)/7)*100</f>
        <v>0.97826991200438052</v>
      </c>
      <c r="K7803">
        <f t="shared" ref="K7803" si="39891">O7803-O7802</f>
        <v>76</v>
      </c>
      <c r="L7803" s="3">
        <f t="shared" ref="L7803" si="39892">SUM(K7797:K7803)/7</f>
        <v>42.714285714285715</v>
      </c>
      <c r="M7803" s="3">
        <f t="shared" ref="M7803" si="39893">O7803/(B7803/100000)</f>
        <v>131.3414285484059</v>
      </c>
      <c r="N7803">
        <v>4174404</v>
      </c>
      <c r="O7803">
        <v>23553</v>
      </c>
    </row>
    <row r="7804" spans="1:15" customFormat="1" x14ac:dyDescent="0.2">
      <c r="A7804" t="s">
        <v>15</v>
      </c>
      <c r="B7804" s="2">
        <v>17932651</v>
      </c>
      <c r="C7804" s="1">
        <f t="shared" si="39256"/>
        <v>44651</v>
      </c>
      <c r="D7804">
        <f t="shared" ref="D7804" si="39894">N7804-N7803</f>
        <v>47968</v>
      </c>
      <c r="E7804" s="2">
        <f t="shared" ref="E7804" si="39895">SUM(D7798:D7804)/7</f>
        <v>38343.428571428572</v>
      </c>
      <c r="F7804" s="2">
        <f t="shared" ref="F7804" si="39896">SUM(D7800:D7804)/5</f>
        <v>34778.400000000001</v>
      </c>
      <c r="G7804" s="2">
        <f t="shared" ref="G7804" si="39897">N7804/(B7804/100000)</f>
        <v>23545.721154111568</v>
      </c>
      <c r="H7804">
        <f t="shared" si="39257"/>
        <v>747</v>
      </c>
      <c r="I7804">
        <f t="shared" si="39257"/>
        <v>747</v>
      </c>
      <c r="J7804" s="3">
        <f t="shared" ref="J7804" si="39898">E7804/(SUM(N7797:N7803)/7)*100</f>
        <v>0.94295644691717395</v>
      </c>
      <c r="K7804">
        <f t="shared" ref="K7804" si="39899">O7804-O7803</f>
        <v>48</v>
      </c>
      <c r="L7804" s="3">
        <f t="shared" ref="L7804" si="39900">SUM(K7798:K7804)/7</f>
        <v>38.428571428571431</v>
      </c>
      <c r="M7804" s="3">
        <f t="shared" ref="M7804" si="39901">O7804/(B7804/100000)</f>
        <v>131.60909672529732</v>
      </c>
      <c r="N7804">
        <v>4222372</v>
      </c>
      <c r="O7804">
        <v>23601</v>
      </c>
    </row>
    <row r="7805" spans="1:15" customFormat="1" x14ac:dyDescent="0.2">
      <c r="A7805" t="s">
        <v>15</v>
      </c>
      <c r="B7805" s="2">
        <v>17932651</v>
      </c>
      <c r="C7805" s="1">
        <f t="shared" si="39256"/>
        <v>44652</v>
      </c>
      <c r="D7805">
        <f t="shared" ref="D7805" si="39902">N7805-N7804</f>
        <v>44620</v>
      </c>
      <c r="E7805" s="2">
        <f t="shared" ref="E7805" si="39903">SUM(D7799:D7805)/7</f>
        <v>37476.428571428572</v>
      </c>
      <c r="F7805" s="2">
        <f t="shared" ref="F7805" si="39904">SUM(D7801:D7805)/5</f>
        <v>39160.6</v>
      </c>
      <c r="G7805" s="2">
        <f t="shared" ref="G7805" si="39905">N7805/(B7805/100000)</f>
        <v>23794.541030213546</v>
      </c>
      <c r="H7805">
        <f t="shared" si="39257"/>
        <v>748</v>
      </c>
      <c r="I7805">
        <f t="shared" si="39257"/>
        <v>748</v>
      </c>
      <c r="J7805" s="3">
        <f t="shared" ref="J7805" si="39906">E7805/(SUM(N7798:N7804)/7)*100</f>
        <v>0.91302541509009816</v>
      </c>
      <c r="K7805">
        <f t="shared" ref="K7805" si="39907">O7805-O7804</f>
        <v>73</v>
      </c>
      <c r="L7805" s="3">
        <f t="shared" ref="L7805" si="39908">SUM(K7799:K7805)/7</f>
        <v>42.142857142857146</v>
      </c>
      <c r="M7805" s="3">
        <f t="shared" ref="M7805" si="39909">O7805/(B7805/100000)</f>
        <v>132.01617541098636</v>
      </c>
      <c r="N7805">
        <v>4266992</v>
      </c>
      <c r="O7805">
        <v>23674</v>
      </c>
    </row>
    <row r="7806" spans="1:15" customFormat="1" x14ac:dyDescent="0.2">
      <c r="A7806" t="s">
        <v>15</v>
      </c>
      <c r="B7806" s="2">
        <v>17932651</v>
      </c>
      <c r="C7806" s="1">
        <f t="shared" si="39256"/>
        <v>44653</v>
      </c>
      <c r="D7806">
        <f t="shared" ref="D7806" si="39910">N7806-N7805</f>
        <v>35072</v>
      </c>
      <c r="E7806" s="2">
        <f t="shared" ref="E7806" si="39911">SUM(D7800:D7806)/7</f>
        <v>36226.285714285717</v>
      </c>
      <c r="F7806" s="2">
        <f t="shared" ref="F7806" si="39912">SUM(D7802:D7806)/5</f>
        <v>43020.800000000003</v>
      </c>
      <c r="G7806" s="2">
        <f t="shared" ref="G7806" si="39913">N7806/(B7806/100000)</f>
        <v>23990.11724479554</v>
      </c>
      <c r="H7806">
        <f t="shared" si="39257"/>
        <v>749</v>
      </c>
      <c r="I7806">
        <f t="shared" si="39257"/>
        <v>749</v>
      </c>
      <c r="J7806" s="3">
        <f t="shared" ref="J7806" si="39914">E7806/(SUM(N7799:N7805)/7)*100</f>
        <v>0.87458344300805047</v>
      </c>
      <c r="K7806">
        <f t="shared" ref="K7806" si="39915">O7806-O7805</f>
        <v>81</v>
      </c>
      <c r="L7806" s="3">
        <f t="shared" ref="L7806" si="39916">SUM(K7800:K7806)/7</f>
        <v>47.142857142857146</v>
      </c>
      <c r="M7806" s="3">
        <f t="shared" ref="M7806" si="39917">O7806/(B7806/100000)</f>
        <v>132.46786545949061</v>
      </c>
      <c r="N7806">
        <v>4302064</v>
      </c>
      <c r="O7806">
        <v>23755</v>
      </c>
    </row>
    <row r="7807" spans="1:15" customFormat="1" x14ac:dyDescent="0.2">
      <c r="A7807" t="s">
        <v>15</v>
      </c>
      <c r="B7807" s="2">
        <v>17932651</v>
      </c>
      <c r="C7807" s="1">
        <f t="shared" si="39256"/>
        <v>44654</v>
      </c>
      <c r="D7807">
        <f t="shared" ref="D7807" si="39918">N7807-N7806</f>
        <v>19336</v>
      </c>
      <c r="E7807" s="2">
        <f t="shared" ref="E7807" si="39919">SUM(D7801:D7807)/7</f>
        <v>35744.428571428572</v>
      </c>
      <c r="F7807" s="2">
        <f t="shared" ref="F7807" si="39920">SUM(D7803:D7807)/5</f>
        <v>39393</v>
      </c>
      <c r="G7807" s="2">
        <f t="shared" ref="G7807" si="39921">N7807/(B7807/100000)</f>
        <v>24097.942908719964</v>
      </c>
      <c r="H7807">
        <f t="shared" si="39257"/>
        <v>750</v>
      </c>
      <c r="I7807">
        <f t="shared" si="39257"/>
        <v>750</v>
      </c>
      <c r="J7807" s="3">
        <f t="shared" ref="J7807" si="39922">E7807/(SUM(N7800:N7806)/7)*100</f>
        <v>0.8554685491344215</v>
      </c>
      <c r="K7807">
        <f t="shared" ref="K7807" si="39923">O7807-O7806</f>
        <v>4</v>
      </c>
      <c r="L7807" s="3">
        <f t="shared" ref="L7807" si="39924">SUM(K7801:K7807)/7</f>
        <v>46.714285714285715</v>
      </c>
      <c r="M7807" s="3">
        <f t="shared" ref="M7807" si="39925">O7807/(B7807/100000)</f>
        <v>132.49017114089824</v>
      </c>
      <c r="N7807">
        <v>4321400</v>
      </c>
      <c r="O7807">
        <v>23759</v>
      </c>
    </row>
    <row r="7808" spans="1:15" customFormat="1" x14ac:dyDescent="0.2">
      <c r="A7808" t="s">
        <v>15</v>
      </c>
      <c r="B7808" s="2">
        <v>17932651</v>
      </c>
      <c r="C7808" s="1">
        <f t="shared" si="39256"/>
        <v>44655</v>
      </c>
      <c r="D7808">
        <f t="shared" ref="D7808" si="39926">N7808-N7807</f>
        <v>9995</v>
      </c>
      <c r="E7808" s="2">
        <f t="shared" ref="E7808" si="39927">SUM(D7802:D7808)/7</f>
        <v>34919.285714285717</v>
      </c>
      <c r="F7808" s="2">
        <f t="shared" ref="F7808" si="39928">SUM(D7804:D7808)/5</f>
        <v>31398.2</v>
      </c>
      <c r="G7808" s="2">
        <f t="shared" ref="G7808" si="39929">N7808/(B7808/100000)</f>
        <v>24153.679230137248</v>
      </c>
      <c r="H7808">
        <f t="shared" si="39257"/>
        <v>751</v>
      </c>
      <c r="I7808">
        <f t="shared" si="39257"/>
        <v>751</v>
      </c>
      <c r="J7808" s="3">
        <f t="shared" ref="J7808" si="39930">E7808/(SUM(N7801:N7807)/7)*100</f>
        <v>0.82863178682858696</v>
      </c>
      <c r="K7808">
        <f t="shared" ref="K7808" si="39931">O7808-O7807</f>
        <v>9</v>
      </c>
      <c r="L7808" s="3">
        <f t="shared" ref="L7808" si="39932">SUM(K7802:K7808)/7</f>
        <v>47.857142857142854</v>
      </c>
      <c r="M7808" s="3">
        <f t="shared" ref="M7808" si="39933">O7808/(B7808/100000)</f>
        <v>132.54035892406537</v>
      </c>
      <c r="N7808">
        <v>4331395</v>
      </c>
      <c r="O7808">
        <v>23768</v>
      </c>
    </row>
    <row r="7809" spans="1:15" customFormat="1" x14ac:dyDescent="0.2">
      <c r="A7809" t="s">
        <v>15</v>
      </c>
      <c r="B7809" s="2">
        <v>17932651</v>
      </c>
      <c r="C7809" s="1">
        <f t="shared" si="39256"/>
        <v>44656</v>
      </c>
      <c r="D7809">
        <f t="shared" ref="D7809" si="39934">N7809-N7808</f>
        <v>31602</v>
      </c>
      <c r="E7809" s="2">
        <f t="shared" ref="E7809" si="39935">SUM(D7803:D7809)/7</f>
        <v>34080.285714285717</v>
      </c>
      <c r="F7809" s="2">
        <f t="shared" ref="F7809" si="39936">SUM(D7805:D7809)/5</f>
        <v>28125</v>
      </c>
      <c r="G7809" s="2">
        <f t="shared" ref="G7809" si="39937">N7809/(B7809/100000)</f>
        <v>24329.905266098132</v>
      </c>
      <c r="H7809">
        <f t="shared" si="39257"/>
        <v>752</v>
      </c>
      <c r="I7809">
        <f t="shared" si="39257"/>
        <v>752</v>
      </c>
      <c r="J7809" s="3">
        <f t="shared" ref="J7809" si="39938">E7809/(SUM(N7802:N7808)/7)*100</f>
        <v>0.80207612787143445</v>
      </c>
      <c r="K7809">
        <f t="shared" ref="K7809" si="39939">O7809-O7808</f>
        <v>45</v>
      </c>
      <c r="L7809" s="3">
        <f t="shared" ref="L7809" si="39940">SUM(K7803:K7809)/7</f>
        <v>48</v>
      </c>
      <c r="M7809" s="3">
        <f t="shared" ref="M7809" si="39941">O7809/(B7809/100000)</f>
        <v>132.79129783990106</v>
      </c>
      <c r="N7809">
        <v>4362997</v>
      </c>
      <c r="O7809">
        <v>23813</v>
      </c>
    </row>
    <row r="7810" spans="1:15" customFormat="1" x14ac:dyDescent="0.2">
      <c r="A7810" t="s">
        <v>15</v>
      </c>
      <c r="B7810" s="2">
        <v>17932651</v>
      </c>
      <c r="C7810" s="1">
        <f t="shared" si="39256"/>
        <v>44657</v>
      </c>
      <c r="D7810">
        <f t="shared" ref="D7810" si="39942">N7810-N7809</f>
        <v>37715</v>
      </c>
      <c r="E7810" s="2">
        <f t="shared" ref="E7810" si="39943">SUM(D7804:D7810)/7</f>
        <v>32329.714285714286</v>
      </c>
      <c r="F7810" s="2">
        <f t="shared" ref="F7810" si="39944">SUM(D7806:D7810)/5</f>
        <v>26744</v>
      </c>
      <c r="G7810" s="2">
        <f t="shared" ref="G7810" si="39945">N7810/(B7810/100000)</f>
        <v>24540.219959670212</v>
      </c>
      <c r="H7810">
        <f t="shared" si="39257"/>
        <v>753</v>
      </c>
      <c r="I7810">
        <f t="shared" si="39257"/>
        <v>753</v>
      </c>
      <c r="J7810" s="3">
        <f t="shared" ref="J7810" si="39946">E7810/(SUM(N7803:N7809)/7)*100</f>
        <v>0.75482235385247987</v>
      </c>
      <c r="K7810">
        <f t="shared" ref="K7810" si="39947">O7810-O7809</f>
        <v>53</v>
      </c>
      <c r="L7810" s="3">
        <f t="shared" ref="L7810" si="39948">SUM(K7804:K7810)/7</f>
        <v>44.714285714285715</v>
      </c>
      <c r="M7810" s="3">
        <f t="shared" ref="M7810" si="39949">O7810/(B7810/100000)</f>
        <v>133.08684811855201</v>
      </c>
      <c r="N7810">
        <v>4400712</v>
      </c>
      <c r="O7810">
        <v>23866</v>
      </c>
    </row>
    <row r="7811" spans="1:15" customFormat="1" x14ac:dyDescent="0.2">
      <c r="A7811" t="s">
        <v>15</v>
      </c>
      <c r="B7811" s="2">
        <v>17932651</v>
      </c>
      <c r="C7811" s="1">
        <f t="shared" si="39256"/>
        <v>44658</v>
      </c>
      <c r="D7811">
        <f t="shared" ref="D7811" si="39950">N7811-N7810</f>
        <v>37092</v>
      </c>
      <c r="E7811" s="2">
        <f t="shared" ref="E7811" si="39951">SUM(D7805:D7811)/7</f>
        <v>30776</v>
      </c>
      <c r="F7811" s="2">
        <f t="shared" ref="F7811" si="39952">SUM(D7807:D7811)/5</f>
        <v>27148</v>
      </c>
      <c r="G7811" s="2">
        <f t="shared" ref="G7811" si="39953">N7811/(B7811/100000)</f>
        <v>24747.060543363052</v>
      </c>
      <c r="H7811">
        <f t="shared" si="39257"/>
        <v>754</v>
      </c>
      <c r="I7811">
        <f t="shared" si="39257"/>
        <v>754</v>
      </c>
      <c r="J7811" s="3">
        <f t="shared" ref="J7811" si="39954">E7811/(SUM(N7804:N7810)/7)*100</f>
        <v>0.71316368164494015</v>
      </c>
      <c r="K7811">
        <f t="shared" ref="K7811" si="39955">O7811-O7810</f>
        <v>45</v>
      </c>
      <c r="L7811" s="3">
        <f t="shared" ref="L7811" si="39956">SUM(K7805:K7811)/7</f>
        <v>44.285714285714285</v>
      </c>
      <c r="M7811" s="3">
        <f t="shared" ref="M7811" si="39957">O7811/(B7811/100000)</f>
        <v>133.3377870343877</v>
      </c>
      <c r="N7811">
        <v>4437804</v>
      </c>
      <c r="O7811">
        <v>23911</v>
      </c>
    </row>
    <row r="7812" spans="1:15" customFormat="1" x14ac:dyDescent="0.2">
      <c r="A7812" t="s">
        <v>15</v>
      </c>
      <c r="B7812" s="2">
        <v>17932651</v>
      </c>
      <c r="C7812" s="1">
        <f t="shared" si="39256"/>
        <v>44659</v>
      </c>
      <c r="D7812">
        <f t="shared" ref="D7812" si="39958">N7812-N7811</f>
        <v>33931</v>
      </c>
      <c r="E7812" s="2">
        <f t="shared" ref="E7812" si="39959">SUM(D7806:D7812)/7</f>
        <v>29249</v>
      </c>
      <c r="F7812" s="2">
        <f t="shared" ref="F7812" si="39960">SUM(D7808:D7812)/5</f>
        <v>30067</v>
      </c>
      <c r="G7812" s="2">
        <f t="shared" ref="G7812" si="39961">N7812/(B7812/100000)</f>
        <v>24936.274062323522</v>
      </c>
      <c r="H7812">
        <f t="shared" si="39257"/>
        <v>755</v>
      </c>
      <c r="I7812">
        <f t="shared" si="39257"/>
        <v>755</v>
      </c>
      <c r="J7812" s="3">
        <f t="shared" ref="J7812" si="39962">E7812/(SUM(N7805:N7811)/7)*100</f>
        <v>0.67297949036799476</v>
      </c>
      <c r="K7812">
        <f t="shared" ref="K7812" si="39963">O7812-O7811</f>
        <v>62</v>
      </c>
      <c r="L7812" s="3">
        <f t="shared" ref="L7812" si="39964">SUM(K7806:K7812)/7</f>
        <v>42.714285714285715</v>
      </c>
      <c r="M7812" s="3">
        <f t="shared" ref="M7812" si="39965">O7812/(B7812/100000)</f>
        <v>133.68352509620578</v>
      </c>
      <c r="N7812">
        <v>4471735</v>
      </c>
      <c r="O7812">
        <v>23973</v>
      </c>
    </row>
    <row r="7813" spans="1:15" customFormat="1" x14ac:dyDescent="0.2">
      <c r="A7813" t="s">
        <v>15</v>
      </c>
      <c r="B7813" s="2">
        <v>17932651</v>
      </c>
      <c r="C7813" s="1">
        <f t="shared" si="39256"/>
        <v>44660</v>
      </c>
      <c r="D7813">
        <f t="shared" ref="D7813" si="39966">N7813-N7812</f>
        <v>30136</v>
      </c>
      <c r="E7813" s="2">
        <f t="shared" ref="E7813" si="39967">SUM(D7807:D7813)/7</f>
        <v>28543.857142857141</v>
      </c>
      <c r="F7813" s="2">
        <f t="shared" ref="F7813" si="39968">SUM(D7809:D7813)/5</f>
        <v>34095.199999999997</v>
      </c>
      <c r="G7813" s="2">
        <f t="shared" ref="G7813" si="39969">N7813/(B7813/100000)</f>
        <v>25104.325066048514</v>
      </c>
      <c r="H7813">
        <f t="shared" si="39257"/>
        <v>756</v>
      </c>
      <c r="I7813">
        <f t="shared" si="39257"/>
        <v>756</v>
      </c>
      <c r="J7813" s="3">
        <f t="shared" ref="J7813" si="39970">E7813/(SUM(N7806:N7812)/7)*100</f>
        <v>0.65236483599851591</v>
      </c>
      <c r="K7813">
        <f t="shared" ref="K7813" si="39971">O7813-O7812</f>
        <v>56</v>
      </c>
      <c r="L7813" s="3">
        <f t="shared" ref="L7813" si="39972">SUM(K7807:K7813)/7</f>
        <v>39.142857142857146</v>
      </c>
      <c r="M7813" s="3">
        <f t="shared" ref="M7813" si="39973">O7813/(B7813/100000)</f>
        <v>133.99580463591244</v>
      </c>
      <c r="N7813">
        <v>4501871</v>
      </c>
      <c r="O7813">
        <v>24029</v>
      </c>
    </row>
    <row r="7814" spans="1:15" customFormat="1" x14ac:dyDescent="0.2">
      <c r="A7814" t="s">
        <v>15</v>
      </c>
      <c r="B7814" s="2">
        <v>17932651</v>
      </c>
      <c r="C7814" s="1">
        <f t="shared" si="39256"/>
        <v>44661</v>
      </c>
      <c r="D7814">
        <f t="shared" ref="D7814" si="39974">N7814-N7813</f>
        <v>15993</v>
      </c>
      <c r="E7814" s="2">
        <f t="shared" ref="E7814" si="39975">SUM(D7808:D7814)/7</f>
        <v>28066.285714285714</v>
      </c>
      <c r="F7814" s="2">
        <f t="shared" ref="F7814" si="39976">SUM(D7810:D7814)/5</f>
        <v>30973.4</v>
      </c>
      <c r="G7814" s="2">
        <f t="shared" ref="G7814" si="39977">N7814/(B7814/100000)</f>
        <v>25193.508756736523</v>
      </c>
      <c r="H7814">
        <f t="shared" si="39257"/>
        <v>757</v>
      </c>
      <c r="I7814">
        <f t="shared" si="39257"/>
        <v>757</v>
      </c>
      <c r="J7814" s="3">
        <f t="shared" ref="J7814" si="39978">E7814/(SUM(N7807:N7813)/7)*100</f>
        <v>0.63729255245749028</v>
      </c>
      <c r="K7814">
        <f t="shared" ref="K7814" si="39979">O7814-O7813</f>
        <v>5</v>
      </c>
      <c r="L7814" s="3">
        <f t="shared" ref="L7814" si="39980">SUM(K7808:K7814)/7</f>
        <v>39.285714285714285</v>
      </c>
      <c r="M7814" s="3">
        <f t="shared" ref="M7814" si="39981">O7814/(B7814/100000)</f>
        <v>134.02368673767197</v>
      </c>
      <c r="N7814">
        <v>4517864</v>
      </c>
      <c r="O7814">
        <v>24034</v>
      </c>
    </row>
    <row r="7815" spans="1:15" customFormat="1" x14ac:dyDescent="0.2">
      <c r="A7815" t="s">
        <v>15</v>
      </c>
      <c r="B7815" s="2">
        <v>17932651</v>
      </c>
      <c r="C7815" s="1">
        <f t="shared" si="39256"/>
        <v>44662</v>
      </c>
      <c r="D7815">
        <f t="shared" ref="D7815" si="39982">N7815-N7814</f>
        <v>10089</v>
      </c>
      <c r="E7815" s="2">
        <f t="shared" ref="E7815" si="39983">SUM(D7809:D7815)/7</f>
        <v>28079.714285714286</v>
      </c>
      <c r="F7815" s="2">
        <f t="shared" ref="F7815" si="39984">SUM(D7811:D7815)/5</f>
        <v>25448.2</v>
      </c>
      <c r="G7815" s="2">
        <f t="shared" ref="G7815" si="39985">N7815/(B7815/100000)</f>
        <v>25249.769261666886</v>
      </c>
      <c r="H7815">
        <f t="shared" si="39257"/>
        <v>758</v>
      </c>
      <c r="I7815">
        <f t="shared" si="39257"/>
        <v>758</v>
      </c>
      <c r="J7815" s="3">
        <f t="shared" ref="J7815" si="39986">E7815/(SUM(N7808:N7814)/7)*100</f>
        <v>0.63355984123194997</v>
      </c>
      <c r="K7815">
        <f t="shared" ref="K7815" si="39987">O7815-O7814</f>
        <v>4</v>
      </c>
      <c r="L7815" s="3">
        <f t="shared" ref="L7815" si="39988">SUM(K7809:K7815)/7</f>
        <v>38.571428571428569</v>
      </c>
      <c r="M7815" s="3">
        <f t="shared" ref="M7815" si="39989">O7815/(B7815/100000)</f>
        <v>134.04599241907957</v>
      </c>
      <c r="N7815">
        <v>4527953</v>
      </c>
      <c r="O7815">
        <v>24038</v>
      </c>
    </row>
    <row r="7816" spans="1:15" customFormat="1" x14ac:dyDescent="0.2">
      <c r="A7816" t="s">
        <v>15</v>
      </c>
      <c r="B7816" s="2">
        <v>17932651</v>
      </c>
      <c r="C7816" s="1">
        <f t="shared" si="39256"/>
        <v>44663</v>
      </c>
      <c r="D7816">
        <f t="shared" ref="D7816" si="39990">N7816-N7815</f>
        <v>26605</v>
      </c>
      <c r="E7816" s="2">
        <f t="shared" ref="E7816" si="39991">SUM(D7810:D7816)/7</f>
        <v>27365.857142857141</v>
      </c>
      <c r="F7816" s="2">
        <f t="shared" ref="F7816" si="39992">SUM(D7812:D7816)/5</f>
        <v>23350.799999999999</v>
      </c>
      <c r="G7816" s="2">
        <f t="shared" ref="G7816" si="39993">N7816/(B7816/100000)</f>
        <v>25398.129925129306</v>
      </c>
      <c r="H7816">
        <f t="shared" si="39257"/>
        <v>759</v>
      </c>
      <c r="I7816">
        <f t="shared" si="39257"/>
        <v>759</v>
      </c>
      <c r="J7816" s="3">
        <f t="shared" ref="J7816" si="39994">E7816/(SUM(N7809:N7815)/7)*100</f>
        <v>0.61356584568765005</v>
      </c>
      <c r="K7816">
        <f t="shared" ref="K7816" si="39995">O7816-O7815</f>
        <v>56</v>
      </c>
      <c r="L7816" s="3">
        <f t="shared" ref="L7816" si="39996">SUM(K7810:K7816)/7</f>
        <v>40.142857142857146</v>
      </c>
      <c r="M7816" s="3">
        <f t="shared" ref="M7816" si="39997">O7816/(B7816/100000)</f>
        <v>134.35827195878622</v>
      </c>
      <c r="N7816">
        <v>4554558</v>
      </c>
      <c r="O7816">
        <v>24094</v>
      </c>
    </row>
    <row r="7817" spans="1:15" customFormat="1" x14ac:dyDescent="0.2">
      <c r="A7817" t="s">
        <v>15</v>
      </c>
      <c r="B7817" s="2">
        <v>17932651</v>
      </c>
      <c r="C7817" s="1">
        <f t="shared" si="39256"/>
        <v>44664</v>
      </c>
      <c r="D7817">
        <f t="shared" ref="D7817" si="39998">N7817-N7816</f>
        <v>32436</v>
      </c>
      <c r="E7817" s="2">
        <f t="shared" ref="E7817" si="39999">SUM(D7811:D7817)/7</f>
        <v>26611.714285714286</v>
      </c>
      <c r="F7817" s="2">
        <f t="shared" ref="F7817" si="40000">SUM(D7813:D7817)/5</f>
        <v>23051.8</v>
      </c>
      <c r="G7817" s="2">
        <f t="shared" ref="G7817" si="40001">N7817/(B7817/100000)</f>
        <v>25579.00669566368</v>
      </c>
      <c r="H7817">
        <f t="shared" si="39257"/>
        <v>760</v>
      </c>
      <c r="I7817">
        <f t="shared" si="39257"/>
        <v>760</v>
      </c>
      <c r="J7817" s="3">
        <f t="shared" ref="J7817" si="40002">E7817/(SUM(N7810:N7816)/7)*100</f>
        <v>0.59301875938101956</v>
      </c>
      <c r="K7817">
        <f t="shared" ref="K7817" si="40003">O7817-O7816</f>
        <v>67</v>
      </c>
      <c r="L7817" s="3">
        <f t="shared" ref="L7817" si="40004">SUM(K7811:K7817)/7</f>
        <v>42.142857142857146</v>
      </c>
      <c r="M7817" s="3">
        <f t="shared" ref="M7817" si="40005">O7817/(B7817/100000)</f>
        <v>134.73189212236383</v>
      </c>
      <c r="N7817">
        <v>4586994</v>
      </c>
      <c r="O7817">
        <v>24161</v>
      </c>
    </row>
    <row r="7818" spans="1:15" customFormat="1" x14ac:dyDescent="0.2">
      <c r="A7818" t="s">
        <v>15</v>
      </c>
      <c r="B7818" s="2">
        <v>17932651</v>
      </c>
      <c r="C7818" s="1">
        <f t="shared" si="39256"/>
        <v>44665</v>
      </c>
      <c r="D7818">
        <f t="shared" ref="D7818" si="40006">N7818-N7817</f>
        <v>31600</v>
      </c>
      <c r="E7818" s="2">
        <f t="shared" ref="E7818" si="40007">SUM(D7812:D7818)/7</f>
        <v>25827.142857142859</v>
      </c>
      <c r="F7818" s="2">
        <f t="shared" ref="F7818" si="40008">SUM(D7814:D7818)/5</f>
        <v>23344.6</v>
      </c>
      <c r="G7818" s="2">
        <f t="shared" ref="G7818" si="40009">N7818/(B7818/100000)</f>
        <v>25755.221578783861</v>
      </c>
      <c r="H7818">
        <f t="shared" si="39257"/>
        <v>761</v>
      </c>
      <c r="I7818">
        <f t="shared" si="39257"/>
        <v>761</v>
      </c>
      <c r="J7818" s="3">
        <f t="shared" ref="J7818" si="40010">E7818/(SUM(N7811:N7817)/7)*100</f>
        <v>0.57214236031082089</v>
      </c>
      <c r="K7818">
        <f t="shared" ref="K7818" si="40011">O7818-O7817</f>
        <v>73</v>
      </c>
      <c r="L7818" s="3">
        <f t="shared" ref="L7818" si="40012">SUM(K7812:K7818)/7</f>
        <v>46.142857142857146</v>
      </c>
      <c r="M7818" s="3">
        <f t="shared" ref="M7818" si="40013">O7818/(B7818/100000)</f>
        <v>135.13897080805285</v>
      </c>
      <c r="N7818">
        <v>4618594</v>
      </c>
      <c r="O7818">
        <v>24234</v>
      </c>
    </row>
    <row r="7819" spans="1:15" customFormat="1" x14ac:dyDescent="0.2">
      <c r="A7819" t="s">
        <v>15</v>
      </c>
      <c r="B7819" s="2">
        <v>17932651</v>
      </c>
      <c r="C7819" s="1">
        <f t="shared" si="39256"/>
        <v>44666</v>
      </c>
      <c r="D7819">
        <f t="shared" ref="D7819" si="40014">N7819-N7818</f>
        <v>31955</v>
      </c>
      <c r="E7819" s="2">
        <f t="shared" ref="E7819" si="40015">SUM(D7813:D7819)/7</f>
        <v>25544.857142857141</v>
      </c>
      <c r="F7819" s="2">
        <f t="shared" ref="F7819" si="40016">SUM(D7815:D7819)/5</f>
        <v>26537</v>
      </c>
      <c r="G7819" s="2">
        <f t="shared" ref="G7819" si="40017">N7819/(B7819/100000)</f>
        <v>25933.416091128965</v>
      </c>
      <c r="H7819">
        <f t="shared" si="39257"/>
        <v>762</v>
      </c>
      <c r="I7819">
        <f t="shared" si="39257"/>
        <v>762</v>
      </c>
      <c r="J7819" s="3">
        <f t="shared" ref="J7819" si="40018">E7819/(SUM(N7812:N7818)/7)*100</f>
        <v>0.56266968252464344</v>
      </c>
      <c r="K7819">
        <f t="shared" ref="K7819" si="40019">O7819-O7818</f>
        <v>36</v>
      </c>
      <c r="L7819" s="3">
        <f t="shared" ref="L7819" si="40020">SUM(K7813:K7819)/7</f>
        <v>42.428571428571431</v>
      </c>
      <c r="M7819" s="3">
        <f t="shared" ref="M7819" si="40021">O7819/(B7819/100000)</f>
        <v>135.3397219407214</v>
      </c>
      <c r="N7819">
        <v>4650549</v>
      </c>
      <c r="O7819">
        <v>24270</v>
      </c>
    </row>
    <row r="7820" spans="1:15" customFormat="1" x14ac:dyDescent="0.2">
      <c r="A7820" t="s">
        <v>15</v>
      </c>
      <c r="B7820" s="2">
        <v>17932651</v>
      </c>
      <c r="C7820" s="1">
        <f t="shared" si="39256"/>
        <v>44667</v>
      </c>
      <c r="D7820">
        <f t="shared" ref="D7820:D7822" si="40022">N7820-N7819</f>
        <v>0</v>
      </c>
      <c r="E7820" s="2">
        <f t="shared" ref="E7820:E7822" si="40023">SUM(D7814:D7820)/7</f>
        <v>21239.714285714286</v>
      </c>
      <c r="F7820" s="2">
        <f t="shared" ref="F7820:F7822" si="40024">SUM(D7816:D7820)/5</f>
        <v>24519.200000000001</v>
      </c>
      <c r="G7820" s="2">
        <f t="shared" ref="G7820:G7822" si="40025">N7820/(B7820/100000)</f>
        <v>25933.416091128965</v>
      </c>
      <c r="H7820">
        <f t="shared" si="39257"/>
        <v>763</v>
      </c>
      <c r="I7820">
        <f t="shared" si="39257"/>
        <v>763</v>
      </c>
      <c r="J7820" s="3">
        <f t="shared" ref="J7820:J7822" si="40026">E7820/(SUM(N7813:N7819)/7)*100</f>
        <v>0.46522378807463449</v>
      </c>
      <c r="K7820">
        <f t="shared" ref="K7820:K7822" si="40027">O7820-O7819</f>
        <v>0</v>
      </c>
      <c r="L7820" s="3">
        <f t="shared" ref="L7820:L7822" si="40028">SUM(K7814:K7820)/7</f>
        <v>34.428571428571431</v>
      </c>
      <c r="M7820" s="3">
        <f t="shared" ref="M7820:M7822" si="40029">O7820/(B7820/100000)</f>
        <v>135.3397219407214</v>
      </c>
      <c r="N7820">
        <v>4650549</v>
      </c>
      <c r="O7820">
        <v>24270</v>
      </c>
    </row>
    <row r="7821" spans="1:15" customFormat="1" x14ac:dyDescent="0.2">
      <c r="A7821" t="s">
        <v>15</v>
      </c>
      <c r="B7821" s="2">
        <v>17932651</v>
      </c>
      <c r="C7821" s="1">
        <f t="shared" si="39256"/>
        <v>44668</v>
      </c>
      <c r="D7821">
        <f t="shared" si="40022"/>
        <v>24285</v>
      </c>
      <c r="E7821" s="2">
        <f t="shared" si="40023"/>
        <v>22424.285714285714</v>
      </c>
      <c r="F7821" s="2">
        <f t="shared" si="40024"/>
        <v>24055.200000000001</v>
      </c>
      <c r="G7821" s="2">
        <f t="shared" si="40025"/>
        <v>26068.839459374969</v>
      </c>
      <c r="H7821">
        <f t="shared" si="39257"/>
        <v>764</v>
      </c>
      <c r="I7821">
        <f t="shared" si="39257"/>
        <v>764</v>
      </c>
      <c r="J7821" s="3">
        <f t="shared" si="40026"/>
        <v>0.48889557346902601</v>
      </c>
      <c r="K7821">
        <f t="shared" si="40027"/>
        <v>12</v>
      </c>
      <c r="L7821" s="3">
        <f t="shared" si="40028"/>
        <v>35.428571428571431</v>
      </c>
      <c r="M7821" s="3">
        <f t="shared" si="40029"/>
        <v>135.40663898494427</v>
      </c>
      <c r="N7821">
        <f>N7822-3892</f>
        <v>4674834</v>
      </c>
      <c r="O7821">
        <v>24282</v>
      </c>
    </row>
    <row r="7822" spans="1:15" customFormat="1" x14ac:dyDescent="0.2">
      <c r="A7822" t="s">
        <v>15</v>
      </c>
      <c r="B7822" s="2">
        <v>17932651</v>
      </c>
      <c r="C7822" s="1">
        <f t="shared" si="39256"/>
        <v>44669</v>
      </c>
      <c r="D7822">
        <f t="shared" si="40022"/>
        <v>3892</v>
      </c>
      <c r="E7822" s="2">
        <f t="shared" si="40023"/>
        <v>21539</v>
      </c>
      <c r="F7822" s="2">
        <f t="shared" si="40024"/>
        <v>18346.400000000001</v>
      </c>
      <c r="G7822" s="2">
        <f t="shared" si="40025"/>
        <v>26090.542887384578</v>
      </c>
      <c r="H7822">
        <f t="shared" si="39257"/>
        <v>765</v>
      </c>
      <c r="I7822">
        <f t="shared" si="39257"/>
        <v>765</v>
      </c>
      <c r="J7822" s="3">
        <f t="shared" si="40026"/>
        <v>0.46730986589989332</v>
      </c>
      <c r="K7822">
        <f t="shared" si="40027"/>
        <v>2</v>
      </c>
      <c r="L7822" s="3">
        <f t="shared" si="40028"/>
        <v>35.142857142857146</v>
      </c>
      <c r="M7822" s="3">
        <f t="shared" si="40029"/>
        <v>135.41779182564807</v>
      </c>
      <c r="N7822">
        <v>4678726</v>
      </c>
      <c r="O7822">
        <v>24284</v>
      </c>
    </row>
    <row r="7823" spans="1:15" customFormat="1" x14ac:dyDescent="0.2">
      <c r="A7823" t="s">
        <v>15</v>
      </c>
      <c r="B7823" s="2">
        <v>17932651</v>
      </c>
      <c r="C7823" s="1">
        <f t="shared" si="39256"/>
        <v>44670</v>
      </c>
      <c r="D7823">
        <f t="shared" ref="D7823" si="40030">N7823-N7822</f>
        <v>7632</v>
      </c>
      <c r="E7823" s="2">
        <f t="shared" ref="E7823" si="40031">SUM(D7817:D7823)/7</f>
        <v>18828.571428571428</v>
      </c>
      <c r="F7823" s="2">
        <f t="shared" ref="F7823" si="40032">SUM(D7819:D7823)/5</f>
        <v>13552.8</v>
      </c>
      <c r="G7823" s="2">
        <f t="shared" ref="G7823" si="40033">N7823/(B7823/100000)</f>
        <v>26133.102127510316</v>
      </c>
      <c r="H7823">
        <f t="shared" si="39257"/>
        <v>766</v>
      </c>
      <c r="I7823">
        <f t="shared" si="39257"/>
        <v>766</v>
      </c>
      <c r="J7823" s="3">
        <f t="shared" ref="J7823" si="40034">E7823/(SUM(N7816:N7822)/7)*100</f>
        <v>0.40660434041186855</v>
      </c>
      <c r="K7823">
        <f t="shared" ref="K7823" si="40035">O7823-O7822</f>
        <v>1</v>
      </c>
      <c r="L7823" s="3">
        <f t="shared" ref="L7823" si="40036">SUM(K7817:K7823)/7</f>
        <v>27.285714285714285</v>
      </c>
      <c r="M7823" s="3">
        <f t="shared" ref="M7823" si="40037">O7823/(B7823/100000)</f>
        <v>135.423368246</v>
      </c>
      <c r="N7823">
        <v>4686358</v>
      </c>
      <c r="O7823">
        <v>24285</v>
      </c>
    </row>
    <row r="7824" spans="1:15" customFormat="1" x14ac:dyDescent="0.2">
      <c r="A7824" t="s">
        <v>15</v>
      </c>
      <c r="B7824" s="2">
        <v>17932651</v>
      </c>
      <c r="C7824" s="1">
        <f t="shared" si="39256"/>
        <v>44671</v>
      </c>
      <c r="D7824">
        <f t="shared" ref="D7824" si="40038">N7824-N7823</f>
        <v>35138</v>
      </c>
      <c r="E7824" s="2">
        <f t="shared" ref="E7824" si="40039">SUM(D7818:D7824)/7</f>
        <v>19214.571428571428</v>
      </c>
      <c r="F7824" s="2">
        <f t="shared" ref="F7824" si="40040">SUM(D7820:D7824)/5</f>
        <v>14189.4</v>
      </c>
      <c r="G7824" s="2">
        <f t="shared" ref="G7824" si="40041">N7824/(B7824/100000)</f>
        <v>26329.046385835532</v>
      </c>
      <c r="H7824">
        <f t="shared" si="39257"/>
        <v>767</v>
      </c>
      <c r="I7824">
        <f t="shared" si="39257"/>
        <v>767</v>
      </c>
      <c r="J7824" s="3">
        <f t="shared" ref="J7824" si="40042">E7824/(SUM(N7817:N7823)/7)*100</f>
        <v>0.41325970598960188</v>
      </c>
      <c r="K7824">
        <f t="shared" ref="K7824" si="40043">O7824-O7823</f>
        <v>69</v>
      </c>
      <c r="L7824" s="3">
        <f t="shared" ref="L7824" si="40044">SUM(K7818:K7824)/7</f>
        <v>27.571428571428573</v>
      </c>
      <c r="M7824" s="3">
        <f t="shared" ref="M7824" si="40045">O7824/(B7824/100000)</f>
        <v>135.80814125028138</v>
      </c>
      <c r="N7824">
        <v>4721496</v>
      </c>
      <c r="O7824">
        <v>24354</v>
      </c>
    </row>
    <row r="7825" spans="1:15" customFormat="1" x14ac:dyDescent="0.2">
      <c r="A7825" t="s">
        <v>15</v>
      </c>
      <c r="B7825" s="2">
        <v>17932651</v>
      </c>
      <c r="C7825" s="1">
        <f t="shared" si="39256"/>
        <v>44672</v>
      </c>
      <c r="D7825">
        <f t="shared" ref="D7825" si="40046">N7825-N7824</f>
        <v>36249</v>
      </c>
      <c r="E7825" s="2">
        <f t="shared" ref="E7825" si="40047">SUM(D7819:D7825)/7</f>
        <v>19878.714285714286</v>
      </c>
      <c r="F7825" s="2">
        <f t="shared" ref="F7825" si="40048">SUM(D7821:D7825)/5</f>
        <v>21439.200000000001</v>
      </c>
      <c r="G7825" s="2">
        <f t="shared" ref="G7825" si="40049">N7825/(B7825/100000)</f>
        <v>26531.186047171719</v>
      </c>
      <c r="H7825">
        <f t="shared" si="39257"/>
        <v>768</v>
      </c>
      <c r="I7825">
        <f t="shared" si="39257"/>
        <v>768</v>
      </c>
      <c r="J7825" s="3">
        <f t="shared" ref="J7825" si="40050">E7825/(SUM(N7818:N7824)/7)*100</f>
        <v>0.4257842436544223</v>
      </c>
      <c r="K7825">
        <f t="shared" ref="K7825" si="40051">O7825-O7824</f>
        <v>52</v>
      </c>
      <c r="L7825" s="3">
        <f t="shared" ref="L7825" si="40052">SUM(K7819:K7825)/7</f>
        <v>24.571428571428573</v>
      </c>
      <c r="M7825" s="3">
        <f t="shared" ref="M7825" si="40053">O7825/(B7825/100000)</f>
        <v>136.09811510858043</v>
      </c>
      <c r="N7825">
        <v>4757745</v>
      </c>
      <c r="O7825">
        <v>24406</v>
      </c>
    </row>
    <row r="7826" spans="1:15" customFormat="1" x14ac:dyDescent="0.2">
      <c r="A7826" t="s">
        <v>15</v>
      </c>
      <c r="B7826" s="2">
        <v>17932651</v>
      </c>
      <c r="C7826" s="1">
        <f t="shared" si="39256"/>
        <v>44673</v>
      </c>
      <c r="D7826">
        <f t="shared" ref="D7826" si="40054">N7826-N7825</f>
        <v>32643</v>
      </c>
      <c r="E7826" s="2">
        <f t="shared" ref="E7826" si="40055">SUM(D7820:D7826)/7</f>
        <v>19977</v>
      </c>
      <c r="F7826" s="2">
        <f t="shared" ref="F7826" si="40056">SUM(D7822:D7826)/5</f>
        <v>23110.799999999999</v>
      </c>
      <c r="G7826" s="2">
        <f t="shared" ref="G7826" si="40057">N7826/(B7826/100000)</f>
        <v>26713.217136718937</v>
      </c>
      <c r="H7826">
        <f t="shared" si="39257"/>
        <v>769</v>
      </c>
      <c r="I7826">
        <f t="shared" si="39257"/>
        <v>769</v>
      </c>
      <c r="J7826" s="3">
        <f t="shared" ref="J7826" si="40058">E7826/(SUM(N7819:N7825)/7)*100</f>
        <v>0.42607527418203944</v>
      </c>
      <c r="K7826">
        <f t="shared" ref="K7826" si="40059">O7826-O7825</f>
        <v>39</v>
      </c>
      <c r="L7826" s="3">
        <f t="shared" ref="L7826" si="40060">SUM(K7820:K7826)/7</f>
        <v>25</v>
      </c>
      <c r="M7826" s="3">
        <f t="shared" ref="M7826" si="40061">O7826/(B7826/100000)</f>
        <v>136.31559550230469</v>
      </c>
      <c r="N7826">
        <v>4790388</v>
      </c>
      <c r="O7826">
        <v>24445</v>
      </c>
    </row>
    <row r="7827" spans="1:15" customFormat="1" x14ac:dyDescent="0.2">
      <c r="A7827" t="s">
        <v>15</v>
      </c>
      <c r="B7827" s="2">
        <v>17932651</v>
      </c>
      <c r="C7827" s="1">
        <f t="shared" si="39256"/>
        <v>44674</v>
      </c>
      <c r="D7827">
        <f t="shared" ref="D7827" si="40062">N7827-N7826</f>
        <v>27591</v>
      </c>
      <c r="E7827" s="2">
        <f t="shared" ref="E7827" si="40063">SUM(D7821:D7827)/7</f>
        <v>23918.571428571428</v>
      </c>
      <c r="F7827" s="2">
        <f t="shared" ref="F7827" si="40064">SUM(D7823:D7827)/5</f>
        <v>27850.6</v>
      </c>
      <c r="G7827" s="2">
        <f t="shared" ref="G7827" si="40065">N7827/(B7827/100000)</f>
        <v>26867.076150648332</v>
      </c>
      <c r="H7827">
        <f t="shared" si="39257"/>
        <v>770</v>
      </c>
      <c r="I7827">
        <f t="shared" si="39257"/>
        <v>770</v>
      </c>
      <c r="J7827" s="3">
        <f t="shared" ref="J7827" si="40066">E7827/(SUM(N7820:N7826)/7)*100</f>
        <v>0.50797788938478816</v>
      </c>
      <c r="K7827">
        <f t="shared" ref="K7827" si="40067">O7827-O7826</f>
        <v>40</v>
      </c>
      <c r="L7827" s="3">
        <f t="shared" ref="L7827" si="40068">SUM(K7821:K7827)/7</f>
        <v>30.714285714285715</v>
      </c>
      <c r="M7827" s="3">
        <f t="shared" ref="M7827" si="40069">O7827/(B7827/100000)</f>
        <v>136.53865231638088</v>
      </c>
      <c r="N7827">
        <v>4817979</v>
      </c>
      <c r="O7827">
        <v>24485</v>
      </c>
    </row>
    <row r="7828" spans="1:15" customFormat="1" x14ac:dyDescent="0.2">
      <c r="A7828" t="s">
        <v>15</v>
      </c>
      <c r="B7828" s="2">
        <v>17932651</v>
      </c>
      <c r="C7828" s="1">
        <f t="shared" si="39256"/>
        <v>44675</v>
      </c>
      <c r="D7828">
        <f t="shared" ref="D7828" si="40070">N7828-N7827</f>
        <v>11852</v>
      </c>
      <c r="E7828" s="2">
        <f t="shared" ref="E7828" si="40071">SUM(D7822:D7828)/7</f>
        <v>22142.428571428572</v>
      </c>
      <c r="F7828" s="2">
        <f t="shared" ref="F7828" si="40072">SUM(D7824:D7828)/5</f>
        <v>28694.6</v>
      </c>
      <c r="G7828" s="2">
        <f t="shared" ref="G7828" si="40073">N7828/(B7828/100000)</f>
        <v>26933.167884659102</v>
      </c>
      <c r="H7828">
        <f t="shared" si="39257"/>
        <v>771</v>
      </c>
      <c r="I7828">
        <f t="shared" si="39257"/>
        <v>771</v>
      </c>
      <c r="J7828" s="3">
        <f t="shared" ref="J7828" si="40074">E7828/(SUM(N7821:N7827)/7)*100</f>
        <v>0.46787979277414193</v>
      </c>
      <c r="K7828">
        <f t="shared" ref="K7828" si="40075">O7828-O7827</f>
        <v>4</v>
      </c>
      <c r="L7828" s="3">
        <f t="shared" ref="L7828" si="40076">SUM(K7822:K7828)/7</f>
        <v>29.571428571428573</v>
      </c>
      <c r="M7828" s="3">
        <f t="shared" ref="M7828" si="40077">O7828/(B7828/100000)</f>
        <v>136.56095799778851</v>
      </c>
      <c r="N7828">
        <v>4829831</v>
      </c>
      <c r="O7828">
        <v>24489</v>
      </c>
    </row>
    <row r="7829" spans="1:15" customFormat="1" x14ac:dyDescent="0.2">
      <c r="A7829" t="s">
        <v>15</v>
      </c>
      <c r="B7829" s="2">
        <v>17932651</v>
      </c>
      <c r="C7829" s="1">
        <f t="shared" si="39256"/>
        <v>44676</v>
      </c>
      <c r="D7829">
        <f t="shared" ref="D7829" si="40078">N7829-N7828</f>
        <v>6014</v>
      </c>
      <c r="E7829" s="2">
        <f t="shared" ref="E7829" si="40079">SUM(D7823:D7829)/7</f>
        <v>22445.571428571428</v>
      </c>
      <c r="F7829" s="2">
        <f t="shared" ref="F7829" si="40080">SUM(D7825:D7829)/5</f>
        <v>22869.8</v>
      </c>
      <c r="G7829" s="2">
        <f t="shared" ref="G7829" si="40081">N7829/(B7829/100000)</f>
        <v>26966.704476655457</v>
      </c>
      <c r="H7829">
        <f t="shared" si="39257"/>
        <v>772</v>
      </c>
      <c r="I7829">
        <f t="shared" si="39257"/>
        <v>772</v>
      </c>
      <c r="J7829" s="3">
        <f t="shared" ref="J7829" si="40082">E7829/(SUM(N7822:N7828)/7)*100</f>
        <v>0.47207659106853161</v>
      </c>
      <c r="K7829">
        <f t="shared" ref="K7829" si="40083">O7829-O7828</f>
        <v>1</v>
      </c>
      <c r="L7829" s="3">
        <f t="shared" ref="L7829" si="40084">SUM(K7823:K7829)/7</f>
        <v>29.428571428571427</v>
      </c>
      <c r="M7829" s="3">
        <f t="shared" ref="M7829" si="40085">O7829/(B7829/100000)</f>
        <v>136.56653441814041</v>
      </c>
      <c r="N7829">
        <v>4835845</v>
      </c>
      <c r="O7829">
        <v>24490</v>
      </c>
    </row>
    <row r="7830" spans="1:15" customFormat="1" x14ac:dyDescent="0.2">
      <c r="A7830" t="s">
        <v>15</v>
      </c>
      <c r="B7830" s="2">
        <v>17932651</v>
      </c>
      <c r="C7830" s="1">
        <f t="shared" si="39256"/>
        <v>44677</v>
      </c>
      <c r="D7830">
        <f t="shared" ref="D7830" si="40086">N7830-N7829</f>
        <v>23693</v>
      </c>
      <c r="E7830" s="2">
        <f t="shared" ref="E7830" si="40087">SUM(D7824:D7830)/7</f>
        <v>24740</v>
      </c>
      <c r="F7830" s="2">
        <f t="shared" ref="F7830" si="40088">SUM(D7826:D7830)/5</f>
        <v>20358.599999999999</v>
      </c>
      <c r="G7830" s="2">
        <f t="shared" ref="G7830" si="40089">N7830/(B7830/100000)</f>
        <v>27098.826604053131</v>
      </c>
      <c r="H7830">
        <f t="shared" si="39257"/>
        <v>773</v>
      </c>
      <c r="I7830">
        <f t="shared" si="39257"/>
        <v>773</v>
      </c>
      <c r="J7830" s="3">
        <f t="shared" ref="J7830" si="40090">E7830/(SUM(N7823:N7829)/7)*100</f>
        <v>0.51788831949815728</v>
      </c>
      <c r="K7830">
        <f t="shared" ref="K7830" si="40091">O7830-O7829</f>
        <v>49</v>
      </c>
      <c r="L7830" s="3">
        <f t="shared" ref="L7830" si="40092">SUM(K7824:K7830)/7</f>
        <v>36.285714285714285</v>
      </c>
      <c r="M7830" s="3">
        <f t="shared" ref="M7830" si="40093">O7830/(B7830/100000)</f>
        <v>136.83977901538373</v>
      </c>
      <c r="N7830">
        <v>4859538</v>
      </c>
      <c r="O7830">
        <v>24539</v>
      </c>
    </row>
    <row r="7831" spans="1:15" customFormat="1" x14ac:dyDescent="0.2">
      <c r="A7831" t="s">
        <v>15</v>
      </c>
      <c r="B7831" s="2">
        <v>17932651</v>
      </c>
      <c r="C7831" s="1">
        <f t="shared" si="39256"/>
        <v>44678</v>
      </c>
      <c r="D7831">
        <f t="shared" ref="D7831" si="40094">N7831-N7830</f>
        <v>27653</v>
      </c>
      <c r="E7831" s="2">
        <f t="shared" ref="E7831" si="40095">SUM(D7825:D7831)/7</f>
        <v>23670.714285714286</v>
      </c>
      <c r="F7831" s="2">
        <f t="shared" ref="F7831" si="40096">SUM(D7827:D7831)/5</f>
        <v>19360.599999999999</v>
      </c>
      <c r="G7831" s="2">
        <f t="shared" ref="G7831" si="40097">N7831/(B7831/100000)</f>
        <v>27253.031356044343</v>
      </c>
      <c r="H7831">
        <f t="shared" si="39257"/>
        <v>774</v>
      </c>
      <c r="I7831">
        <f t="shared" si="39257"/>
        <v>774</v>
      </c>
      <c r="J7831" s="3">
        <f t="shared" ref="J7831" si="40098">E7831/(SUM(N7824:N7830)/7)*100</f>
        <v>0.4929517670369955</v>
      </c>
      <c r="K7831">
        <f t="shared" ref="K7831" si="40099">O7831-O7830</f>
        <v>55</v>
      </c>
      <c r="L7831" s="3">
        <f t="shared" ref="L7831" si="40100">SUM(K7825:K7831)/7</f>
        <v>34.285714285714285</v>
      </c>
      <c r="M7831" s="3">
        <f t="shared" ref="M7831" si="40101">O7831/(B7831/100000)</f>
        <v>137.14648213473845</v>
      </c>
      <c r="N7831">
        <v>4887191</v>
      </c>
      <c r="O7831">
        <v>24594</v>
      </c>
    </row>
    <row r="7832" spans="1:15" customFormat="1" x14ac:dyDescent="0.2">
      <c r="A7832" t="s">
        <v>15</v>
      </c>
      <c r="B7832" s="2">
        <v>17932651</v>
      </c>
      <c r="C7832" s="1">
        <f t="shared" si="39256"/>
        <v>44679</v>
      </c>
      <c r="D7832">
        <f t="shared" ref="D7832" si="40102">N7832-N7831</f>
        <v>23884</v>
      </c>
      <c r="E7832" s="2">
        <f t="shared" ref="E7832" si="40103">SUM(D7826:D7832)/7</f>
        <v>21904.285714285714</v>
      </c>
      <c r="F7832" s="2">
        <f t="shared" ref="F7832" si="40104">SUM(D7828:D7832)/5</f>
        <v>18619.2</v>
      </c>
      <c r="G7832" s="2">
        <f t="shared" ref="G7832" si="40105">N7832/(B7832/100000)</f>
        <v>27386.21857972923</v>
      </c>
      <c r="H7832">
        <f t="shared" si="39257"/>
        <v>775</v>
      </c>
      <c r="I7832">
        <f t="shared" si="39257"/>
        <v>775</v>
      </c>
      <c r="J7832" s="3">
        <f t="shared" ref="J7832" si="40106">E7832/(SUM(N7825:N7831)/7)*100</f>
        <v>0.45392756585494864</v>
      </c>
      <c r="K7832">
        <f t="shared" ref="K7832" si="40107">O7832-O7831</f>
        <v>48</v>
      </c>
      <c r="L7832" s="3">
        <f t="shared" ref="L7832" si="40108">SUM(K7826:K7832)/7</f>
        <v>33.714285714285715</v>
      </c>
      <c r="M7832" s="3">
        <f t="shared" ref="M7832" si="40109">O7832/(B7832/100000)</f>
        <v>137.41415031162987</v>
      </c>
      <c r="N7832">
        <v>4911075</v>
      </c>
      <c r="O7832">
        <v>24642</v>
      </c>
    </row>
    <row r="7833" spans="1:15" customFormat="1" x14ac:dyDescent="0.2">
      <c r="A7833" t="s">
        <v>15</v>
      </c>
      <c r="B7833" s="2">
        <v>17932651</v>
      </c>
      <c r="C7833" s="1">
        <f t="shared" si="39256"/>
        <v>44680</v>
      </c>
      <c r="D7833">
        <f t="shared" ref="D7833" si="40110">N7833-N7832</f>
        <v>20083</v>
      </c>
      <c r="E7833" s="2">
        <f t="shared" ref="E7833" si="40111">SUM(D7827:D7833)/7</f>
        <v>20110</v>
      </c>
      <c r="F7833" s="2">
        <f t="shared" ref="F7833" si="40112">SUM(D7829:D7833)/5</f>
        <v>20265.400000000001</v>
      </c>
      <c r="G7833" s="2">
        <f t="shared" ref="G7833" si="40113">N7833/(B7833/100000)</f>
        <v>27498.209829656527</v>
      </c>
      <c r="H7833">
        <f t="shared" si="39257"/>
        <v>776</v>
      </c>
      <c r="I7833">
        <f t="shared" si="39257"/>
        <v>776</v>
      </c>
      <c r="J7833" s="3">
        <f t="shared" ref="J7833" si="40114">E7833/(SUM(N7826:N7832)/7)*100</f>
        <v>0.4148610006404897</v>
      </c>
      <c r="K7833">
        <f t="shared" ref="K7833" si="40115">O7833-O7832</f>
        <v>67</v>
      </c>
      <c r="L7833" s="3">
        <f t="shared" ref="L7833" si="40116">SUM(K7827:K7833)/7</f>
        <v>37.714285714285715</v>
      </c>
      <c r="M7833" s="3">
        <f t="shared" ref="M7833" si="40117">O7833/(B7833/100000)</f>
        <v>137.78777047520748</v>
      </c>
      <c r="N7833">
        <v>4931158</v>
      </c>
      <c r="O7833">
        <v>24709</v>
      </c>
    </row>
    <row r="7834" spans="1:15" customFormat="1" x14ac:dyDescent="0.2">
      <c r="A7834" t="s">
        <v>15</v>
      </c>
      <c r="B7834" s="2">
        <v>17932651</v>
      </c>
      <c r="C7834" s="1">
        <f t="shared" si="39256"/>
        <v>44681</v>
      </c>
      <c r="D7834">
        <f t="shared" ref="D7834:D7837" si="40118">N7834-N7833</f>
        <v>0</v>
      </c>
      <c r="E7834" s="2">
        <f t="shared" ref="E7834:E7836" si="40119">SUM(D7828:D7834)/7</f>
        <v>16168.428571428571</v>
      </c>
      <c r="F7834" s="2">
        <f t="shared" ref="F7834:F7836" si="40120">SUM(D7830:D7834)/5</f>
        <v>19062.599999999999</v>
      </c>
      <c r="G7834" s="2">
        <f t="shared" ref="G7834:G7836" si="40121">N7834/(B7834/100000)</f>
        <v>27498.209829656527</v>
      </c>
      <c r="H7834">
        <f t="shared" si="39257"/>
        <v>777</v>
      </c>
      <c r="I7834">
        <f t="shared" si="39257"/>
        <v>777</v>
      </c>
      <c r="J7834" s="3">
        <f t="shared" ref="J7834:J7836" si="40122">E7834/(SUM(N7827:N7833)/7)*100</f>
        <v>0.33216996510717089</v>
      </c>
      <c r="K7834">
        <f t="shared" ref="K7834:K7836" si="40123">O7834-O7833</f>
        <v>0</v>
      </c>
      <c r="L7834" s="3">
        <f t="shared" ref="L7834:L7836" si="40124">SUM(K7828:K7834)/7</f>
        <v>32</v>
      </c>
      <c r="M7834" s="3">
        <f t="shared" ref="M7834:M7836" si="40125">O7834/(B7834/100000)</f>
        <v>137.78777047520748</v>
      </c>
      <c r="N7834">
        <v>4931158</v>
      </c>
      <c r="O7834">
        <v>24709</v>
      </c>
    </row>
    <row r="7835" spans="1:15" customFormat="1" x14ac:dyDescent="0.2">
      <c r="A7835" t="s">
        <v>15</v>
      </c>
      <c r="B7835" s="2">
        <v>17932651</v>
      </c>
      <c r="C7835" s="1">
        <f t="shared" si="39256"/>
        <v>44682</v>
      </c>
      <c r="D7835">
        <f t="shared" si="40118"/>
        <v>24428</v>
      </c>
      <c r="E7835" s="2">
        <f t="shared" si="40119"/>
        <v>17965</v>
      </c>
      <c r="F7835" s="2">
        <f t="shared" si="40120"/>
        <v>19209.599999999999</v>
      </c>
      <c r="G7835" s="2">
        <f t="shared" si="40121"/>
        <v>27634.430626012851</v>
      </c>
      <c r="H7835">
        <f t="shared" si="39257"/>
        <v>778</v>
      </c>
      <c r="I7835">
        <f t="shared" si="39257"/>
        <v>778</v>
      </c>
      <c r="J7835" s="3">
        <f t="shared" si="40122"/>
        <v>0.36785745752417176</v>
      </c>
      <c r="K7835">
        <f t="shared" si="40123"/>
        <v>40</v>
      </c>
      <c r="L7835" s="3">
        <f t="shared" si="40124"/>
        <v>37.142857142857146</v>
      </c>
      <c r="M7835" s="3">
        <f t="shared" si="40125"/>
        <v>138.01082728928367</v>
      </c>
      <c r="N7835">
        <f>N7836-2316</f>
        <v>4955586</v>
      </c>
      <c r="O7835">
        <v>24749</v>
      </c>
    </row>
    <row r="7836" spans="1:15" customFormat="1" x14ac:dyDescent="0.2">
      <c r="A7836" t="s">
        <v>15</v>
      </c>
      <c r="B7836" s="2">
        <v>17932651</v>
      </c>
      <c r="C7836" s="1">
        <f t="shared" si="39256"/>
        <v>44683</v>
      </c>
      <c r="D7836">
        <f t="shared" si="40118"/>
        <v>2316</v>
      </c>
      <c r="E7836" s="2">
        <f t="shared" si="40119"/>
        <v>17436.714285714286</v>
      </c>
      <c r="F7836" s="2">
        <f t="shared" si="40120"/>
        <v>14142.2</v>
      </c>
      <c r="G7836" s="2">
        <f t="shared" si="40121"/>
        <v>27647.34561554786</v>
      </c>
      <c r="H7836">
        <f t="shared" si="39257"/>
        <v>779</v>
      </c>
      <c r="I7836">
        <f t="shared" si="39257"/>
        <v>779</v>
      </c>
      <c r="J7836" s="3">
        <f t="shared" si="40122"/>
        <v>0.3557315144395542</v>
      </c>
      <c r="K7836">
        <f t="shared" si="40123"/>
        <v>0</v>
      </c>
      <c r="L7836" s="3">
        <f t="shared" si="40124"/>
        <v>37</v>
      </c>
      <c r="M7836" s="3">
        <f t="shared" si="40125"/>
        <v>138.01082728928367</v>
      </c>
      <c r="N7836">
        <v>4957902</v>
      </c>
      <c r="O7836">
        <v>24749</v>
      </c>
    </row>
    <row r="7837" spans="1:15" customFormat="1" x14ac:dyDescent="0.2">
      <c r="A7837" t="s">
        <v>15</v>
      </c>
      <c r="B7837" s="2">
        <v>17932651</v>
      </c>
      <c r="C7837" s="1">
        <f t="shared" si="39256"/>
        <v>44684</v>
      </c>
      <c r="D7837">
        <f t="shared" si="40118"/>
        <v>18172</v>
      </c>
      <c r="E7837" s="2">
        <f t="shared" ref="E7837" si="40126">SUM(D7831:D7837)/7</f>
        <v>16648</v>
      </c>
      <c r="F7837" s="2">
        <f t="shared" ref="F7837" si="40127">SUM(D7833:D7837)/5</f>
        <v>12999.8</v>
      </c>
      <c r="G7837" s="2">
        <f t="shared" ref="G7837" si="40128">N7837/(B7837/100000)</f>
        <v>27748.680326182668</v>
      </c>
      <c r="H7837">
        <f t="shared" si="39257"/>
        <v>780</v>
      </c>
      <c r="I7837">
        <f t="shared" si="39257"/>
        <v>780</v>
      </c>
      <c r="J7837" s="3">
        <f t="shared" ref="J7837" si="40129">E7837/(SUM(N7830:N7836)/7)*100</f>
        <v>0.33843679698043838</v>
      </c>
      <c r="K7837">
        <f t="shared" ref="K7837" si="40130">O7837-O7836</f>
        <v>46</v>
      </c>
      <c r="L7837" s="3">
        <f t="shared" ref="L7837" si="40131">SUM(K7831:K7837)/7</f>
        <v>36.571428571428569</v>
      </c>
      <c r="M7837" s="3">
        <f t="shared" ref="M7837" si="40132">O7837/(B7837/100000)</f>
        <v>138.26734262547126</v>
      </c>
      <c r="N7837">
        <v>4976074</v>
      </c>
      <c r="O7837">
        <v>24795</v>
      </c>
    </row>
    <row r="7838" spans="1:15" customFormat="1" x14ac:dyDescent="0.2">
      <c r="A7838" t="s">
        <v>15</v>
      </c>
      <c r="B7838" s="2">
        <v>17932651</v>
      </c>
      <c r="C7838" s="1">
        <f t="shared" si="39256"/>
        <v>44685</v>
      </c>
      <c r="D7838">
        <f t="shared" ref="D7838" si="40133">N7838-N7837</f>
        <v>19877</v>
      </c>
      <c r="E7838" s="2">
        <f t="shared" ref="E7838" si="40134">SUM(D7832:D7838)/7</f>
        <v>15537.142857142857</v>
      </c>
      <c r="F7838" s="2">
        <f t="shared" ref="F7838" si="40135">SUM(D7834:D7838)/5</f>
        <v>12958.6</v>
      </c>
      <c r="G7838" s="2">
        <f t="shared" ref="G7838" si="40136">N7838/(B7838/100000)</f>
        <v>27859.522833517472</v>
      </c>
      <c r="H7838">
        <f t="shared" si="39257"/>
        <v>781</v>
      </c>
      <c r="I7838">
        <f t="shared" si="39257"/>
        <v>781</v>
      </c>
      <c r="J7838" s="3">
        <f t="shared" ref="J7838" si="40137">E7838/(SUM(N7831:N7837)/7)*100</f>
        <v>0.31478884718975414</v>
      </c>
      <c r="K7838">
        <f t="shared" ref="K7838" si="40138">O7838-O7837</f>
        <v>41</v>
      </c>
      <c r="L7838" s="3">
        <f t="shared" ref="L7838" si="40139">SUM(K7832:K7838)/7</f>
        <v>34.571428571428569</v>
      </c>
      <c r="M7838" s="3">
        <f t="shared" ref="M7838" si="40140">O7838/(B7838/100000)</f>
        <v>138.49597585989935</v>
      </c>
      <c r="N7838">
        <v>4995951</v>
      </c>
      <c r="O7838">
        <v>24836</v>
      </c>
    </row>
    <row r="7839" spans="1:15" customFormat="1" x14ac:dyDescent="0.2">
      <c r="A7839" t="s">
        <v>15</v>
      </c>
      <c r="B7839" s="2">
        <v>17932651</v>
      </c>
      <c r="C7839" s="1">
        <f t="shared" si="39256"/>
        <v>44686</v>
      </c>
      <c r="D7839">
        <f t="shared" ref="D7839" si="40141">N7839-N7838</f>
        <v>19388</v>
      </c>
      <c r="E7839" s="2">
        <f t="shared" ref="E7839" si="40142">SUM(D7833:D7839)/7</f>
        <v>14894.857142857143</v>
      </c>
      <c r="F7839" s="2">
        <f t="shared" ref="F7839" si="40143">SUM(D7835:D7839)/5</f>
        <v>16836.2</v>
      </c>
      <c r="G7839" s="2">
        <f t="shared" ref="G7839" si="40144">N7839/(B7839/100000)</f>
        <v>27967.638471300197</v>
      </c>
      <c r="H7839">
        <f t="shared" si="39257"/>
        <v>782</v>
      </c>
      <c r="I7839">
        <f t="shared" si="39257"/>
        <v>782</v>
      </c>
      <c r="J7839" s="3">
        <f t="shared" ref="J7839" si="40145">E7839/(SUM(N7832:N7838)/7)*100</f>
        <v>0.30082890099467657</v>
      </c>
      <c r="K7839">
        <f t="shared" ref="K7839" si="40146">O7839-O7838</f>
        <v>42</v>
      </c>
      <c r="L7839" s="3">
        <f t="shared" ref="L7839" si="40147">SUM(K7833:K7839)/7</f>
        <v>33.714285714285715</v>
      </c>
      <c r="M7839" s="3">
        <f t="shared" ref="M7839" si="40148">O7839/(B7839/100000)</f>
        <v>138.73018551467933</v>
      </c>
      <c r="N7839">
        <v>5015339</v>
      </c>
      <c r="O7839">
        <v>24878</v>
      </c>
    </row>
    <row r="7840" spans="1:15" customFormat="1" x14ac:dyDescent="0.2">
      <c r="A7840" t="s">
        <v>15</v>
      </c>
      <c r="B7840" s="2">
        <v>17932651</v>
      </c>
      <c r="C7840" s="1">
        <f t="shared" si="39256"/>
        <v>44687</v>
      </c>
      <c r="D7840">
        <f t="shared" ref="D7840" si="40149">N7840-N7839</f>
        <v>17399</v>
      </c>
      <c r="E7840" s="2">
        <f t="shared" ref="E7840" si="40150">SUM(D7834:D7840)/7</f>
        <v>14511.428571428571</v>
      </c>
      <c r="F7840" s="2">
        <f t="shared" ref="F7840" si="40151">SUM(D7836:D7840)/5</f>
        <v>15430.4</v>
      </c>
      <c r="G7840" s="2">
        <f t="shared" ref="G7840" si="40152">N7840/(B7840/100000)</f>
        <v>28064.662609002982</v>
      </c>
      <c r="H7840">
        <f t="shared" si="39257"/>
        <v>783</v>
      </c>
      <c r="I7840">
        <f t="shared" si="39257"/>
        <v>783</v>
      </c>
      <c r="J7840" s="3">
        <f t="shared" ref="J7840" si="40153">E7840/(SUM(N7833:N7839)/7)*100</f>
        <v>0.2922058196767337</v>
      </c>
      <c r="K7840">
        <f t="shared" ref="K7840" si="40154">O7840-O7839</f>
        <v>31</v>
      </c>
      <c r="L7840" s="3">
        <f t="shared" ref="L7840" si="40155">SUM(K7834:K7840)/7</f>
        <v>28.571428571428573</v>
      </c>
      <c r="M7840" s="3">
        <f t="shared" ref="M7840" si="40156">O7840/(B7840/100000)</f>
        <v>138.90305454558836</v>
      </c>
      <c r="N7840">
        <v>5032738</v>
      </c>
      <c r="O7840">
        <v>24909</v>
      </c>
    </row>
    <row r="7841" spans="1:15" customFormat="1" x14ac:dyDescent="0.2">
      <c r="A7841" t="s">
        <v>15</v>
      </c>
      <c r="B7841" s="2">
        <v>17932651</v>
      </c>
      <c r="C7841" s="1">
        <f t="shared" si="39256"/>
        <v>44688</v>
      </c>
      <c r="D7841">
        <f t="shared" ref="D7841" si="40157">N7841-N7840</f>
        <v>16137</v>
      </c>
      <c r="E7841" s="2">
        <f t="shared" ref="E7841" si="40158">SUM(D7835:D7841)/7</f>
        <v>16816.714285714286</v>
      </c>
      <c r="F7841" s="2">
        <f t="shared" ref="F7841" si="40159">SUM(D7837:D7841)/5</f>
        <v>18194.599999999999</v>
      </c>
      <c r="G7841" s="2">
        <f t="shared" ref="G7841" si="40160">N7841/(B7841/100000)</f>
        <v>28154.649304221664</v>
      </c>
      <c r="H7841">
        <f t="shared" si="39257"/>
        <v>784</v>
      </c>
      <c r="I7841">
        <f t="shared" ref="I7841:J7841" si="40161">I7840+1</f>
        <v>784</v>
      </c>
      <c r="J7841" s="3">
        <f t="shared" ref="J7841" si="40162">E7841/(SUM(N7834:N7840)/7)*100</f>
        <v>0.33763903872186318</v>
      </c>
      <c r="K7841">
        <f t="shared" ref="K7841" si="40163">O7841-O7840</f>
        <v>18</v>
      </c>
      <c r="L7841" s="3">
        <f t="shared" ref="L7841" si="40164">SUM(K7835:K7841)/7</f>
        <v>31.142857142857142</v>
      </c>
      <c r="M7841" s="3">
        <f t="shared" ref="M7841" si="40165">O7841/(B7841/100000)</f>
        <v>139.00343011192265</v>
      </c>
      <c r="N7841">
        <v>5048875</v>
      </c>
      <c r="O7841">
        <v>24927</v>
      </c>
    </row>
    <row r="7842" spans="1:15" s="10" customFormat="1" x14ac:dyDescent="0.2">
      <c r="A7842" s="10" t="s">
        <v>16</v>
      </c>
      <c r="B7842" s="19">
        <v>4084844</v>
      </c>
      <c r="C7842" s="17">
        <v>43905</v>
      </c>
      <c r="D7842" s="10">
        <v>0</v>
      </c>
      <c r="E7842" s="10">
        <v>0</v>
      </c>
      <c r="F7842" s="10">
        <v>0</v>
      </c>
      <c r="G7842" s="19">
        <v>4</v>
      </c>
      <c r="H7842" s="10">
        <v>1</v>
      </c>
      <c r="I7842" s="10">
        <v>0</v>
      </c>
      <c r="J7842" s="20">
        <v>0</v>
      </c>
      <c r="K7842" s="10">
        <v>0</v>
      </c>
      <c r="L7842" s="10">
        <v>0</v>
      </c>
      <c r="M7842" s="20">
        <f t="shared" si="36170"/>
        <v>0</v>
      </c>
      <c r="N7842" s="10">
        <v>168</v>
      </c>
      <c r="O7842" s="10">
        <v>0</v>
      </c>
    </row>
    <row r="7843" spans="1:15" x14ac:dyDescent="0.2">
      <c r="A7843" s="5" t="s">
        <v>16</v>
      </c>
      <c r="B7843" s="13">
        <v>4084844</v>
      </c>
      <c r="C7843" s="6">
        <v>43906</v>
      </c>
      <c r="D7843" s="5">
        <v>157</v>
      </c>
      <c r="E7843" s="5">
        <v>0</v>
      </c>
      <c r="F7843" s="5">
        <v>0</v>
      </c>
      <c r="G7843" s="13">
        <v>8</v>
      </c>
      <c r="H7843" s="5">
        <v>2</v>
      </c>
      <c r="I7843" s="5">
        <v>0</v>
      </c>
      <c r="J7843" s="8">
        <v>0</v>
      </c>
      <c r="K7843" s="5">
        <f>O7843-O7842</f>
        <v>0</v>
      </c>
      <c r="L7843" s="5">
        <v>0</v>
      </c>
      <c r="M7843" s="8">
        <f t="shared" si="36170"/>
        <v>0</v>
      </c>
      <c r="N7843" s="5">
        <v>325</v>
      </c>
      <c r="O7843" s="5">
        <v>0</v>
      </c>
    </row>
    <row r="7844" spans="1:15" x14ac:dyDescent="0.2">
      <c r="A7844" s="5" t="s">
        <v>16</v>
      </c>
      <c r="B7844" s="13">
        <v>4084844</v>
      </c>
      <c r="C7844" s="6">
        <f t="shared" ref="C7844:C7907" si="40166">C7843+1</f>
        <v>43907</v>
      </c>
      <c r="D7844" s="5">
        <v>117</v>
      </c>
      <c r="E7844" s="5">
        <v>0</v>
      </c>
      <c r="F7844" s="5">
        <v>0</v>
      </c>
      <c r="G7844" s="13">
        <v>11</v>
      </c>
      <c r="H7844" s="5">
        <v>3</v>
      </c>
      <c r="I7844" s="5">
        <v>0</v>
      </c>
      <c r="J7844" s="8">
        <f>E7844/(SUM(N7111:N7843)/3)*100</f>
        <v>0</v>
      </c>
      <c r="K7844" s="5">
        <f t="shared" ref="K7844:K7906" si="40167">O7844-O7843</f>
        <v>0</v>
      </c>
      <c r="L7844" s="5">
        <v>0</v>
      </c>
      <c r="M7844" s="8">
        <f t="shared" si="36170"/>
        <v>0</v>
      </c>
      <c r="N7844" s="5">
        <v>442</v>
      </c>
      <c r="O7844" s="5">
        <v>0</v>
      </c>
    </row>
    <row r="7845" spans="1:15" x14ac:dyDescent="0.2">
      <c r="A7845" s="5" t="s">
        <v>16</v>
      </c>
      <c r="B7845" s="13">
        <v>4084844</v>
      </c>
      <c r="C7845" s="6">
        <f t="shared" si="40166"/>
        <v>43908</v>
      </c>
      <c r="D7845" s="5">
        <v>32</v>
      </c>
      <c r="E7845" s="5">
        <v>0</v>
      </c>
      <c r="F7845" s="5">
        <v>0</v>
      </c>
      <c r="G7845" s="13">
        <v>12</v>
      </c>
      <c r="H7845" s="5">
        <v>4</v>
      </c>
      <c r="I7845" s="5">
        <v>0</v>
      </c>
      <c r="J7845" s="8">
        <f>E7845/(SUM(N7842:N7844)/3)*100</f>
        <v>0</v>
      </c>
      <c r="K7845" s="5">
        <f t="shared" si="40167"/>
        <v>0</v>
      </c>
      <c r="L7845" s="5">
        <v>0</v>
      </c>
      <c r="M7845" s="8">
        <f t="shared" si="36170"/>
        <v>0</v>
      </c>
      <c r="N7845" s="5">
        <v>474</v>
      </c>
      <c r="O7845" s="5">
        <v>0</v>
      </c>
    </row>
    <row r="7846" spans="1:15" x14ac:dyDescent="0.2">
      <c r="A7846" s="5" t="s">
        <v>16</v>
      </c>
      <c r="B7846" s="13">
        <v>4084844</v>
      </c>
      <c r="C7846" s="6">
        <f t="shared" si="40166"/>
        <v>43909</v>
      </c>
      <c r="D7846" s="5">
        <v>163</v>
      </c>
      <c r="E7846" s="5">
        <v>0</v>
      </c>
      <c r="F7846" s="5">
        <v>0</v>
      </c>
      <c r="G7846" s="13">
        <v>16</v>
      </c>
      <c r="H7846" s="5">
        <v>5</v>
      </c>
      <c r="I7846" s="5">
        <v>0</v>
      </c>
      <c r="J7846" s="8">
        <f>E7846/(SUM(N7843:N7845)/3)*100</f>
        <v>0</v>
      </c>
      <c r="K7846" s="5">
        <f t="shared" si="40167"/>
        <v>0</v>
      </c>
      <c r="L7846" s="5">
        <v>0</v>
      </c>
      <c r="M7846" s="8">
        <f t="shared" si="36170"/>
        <v>0</v>
      </c>
      <c r="N7846" s="5">
        <v>637</v>
      </c>
      <c r="O7846" s="5">
        <v>0</v>
      </c>
    </row>
    <row r="7847" spans="1:15" x14ac:dyDescent="0.2">
      <c r="A7847" s="5" t="s">
        <v>16</v>
      </c>
      <c r="B7847" s="13">
        <v>4084844</v>
      </c>
      <c r="C7847" s="6">
        <f t="shared" si="40166"/>
        <v>43910</v>
      </c>
      <c r="D7847" s="5">
        <v>164</v>
      </c>
      <c r="E7847" s="5">
        <v>0</v>
      </c>
      <c r="F7847" s="5">
        <v>127</v>
      </c>
      <c r="G7847" s="13">
        <v>20</v>
      </c>
      <c r="H7847" s="5">
        <v>6</v>
      </c>
      <c r="I7847" s="5">
        <v>0</v>
      </c>
      <c r="J7847" s="8">
        <f>E7847/(SUM(N7844:N7846)/3)*100</f>
        <v>0</v>
      </c>
      <c r="K7847" s="5">
        <f t="shared" si="40167"/>
        <v>1</v>
      </c>
      <c r="L7847" s="5">
        <v>0</v>
      </c>
      <c r="M7847" s="8">
        <f t="shared" si="36170"/>
        <v>2.4480739044134857E-2</v>
      </c>
      <c r="N7847" s="5">
        <v>801</v>
      </c>
      <c r="O7847" s="5">
        <v>1</v>
      </c>
    </row>
    <row r="7848" spans="1:15" x14ac:dyDescent="0.2">
      <c r="A7848" s="5" t="s">
        <v>16</v>
      </c>
      <c r="B7848" s="13">
        <v>4084844</v>
      </c>
      <c r="C7848" s="6">
        <f t="shared" si="40166"/>
        <v>43911</v>
      </c>
      <c r="D7848" s="5">
        <v>137</v>
      </c>
      <c r="E7848" s="13">
        <f>SUM(D7842:D7848)/7</f>
        <v>110</v>
      </c>
      <c r="F7848" s="5">
        <v>123</v>
      </c>
      <c r="G7848" s="13">
        <v>23</v>
      </c>
      <c r="H7848" s="5">
        <v>7</v>
      </c>
      <c r="I7848" s="5">
        <v>0</v>
      </c>
      <c r="J7848" s="8">
        <v>0</v>
      </c>
      <c r="K7848" s="5">
        <f t="shared" si="40167"/>
        <v>0</v>
      </c>
      <c r="L7848" s="8">
        <f>SUM(K7842:K7848)/7</f>
        <v>0.14285714285714285</v>
      </c>
      <c r="M7848" s="8">
        <f t="shared" si="36170"/>
        <v>2.4480739044134857E-2</v>
      </c>
      <c r="N7848" s="5">
        <v>938</v>
      </c>
      <c r="O7848" s="5">
        <v>1</v>
      </c>
    </row>
    <row r="7849" spans="1:15" x14ac:dyDescent="0.2">
      <c r="A7849" s="5" t="s">
        <v>16</v>
      </c>
      <c r="B7849" s="13">
        <v>4084844</v>
      </c>
      <c r="C7849" s="6">
        <f t="shared" si="40166"/>
        <v>43912</v>
      </c>
      <c r="D7849" s="5">
        <v>115</v>
      </c>
      <c r="E7849" s="13">
        <f t="shared" ref="E7849:E7898" si="40168">SUM(D7843:D7849)/7</f>
        <v>126.42857142857143</v>
      </c>
      <c r="F7849" s="5">
        <v>122</v>
      </c>
      <c r="G7849" s="13">
        <v>26</v>
      </c>
      <c r="H7849" s="5">
        <v>8</v>
      </c>
      <c r="I7849" s="5">
        <v>0</v>
      </c>
      <c r="J7849" s="8">
        <f>E7849/(SUM(N7842:N7848)/7)*100</f>
        <v>23.381770145310437</v>
      </c>
      <c r="K7849" s="5">
        <f t="shared" si="40167"/>
        <v>1</v>
      </c>
      <c r="L7849" s="8">
        <f t="shared" ref="L7849:L7898" si="40169">SUM(K7843:K7849)/7</f>
        <v>0.2857142857142857</v>
      </c>
      <c r="M7849" s="8">
        <f t="shared" si="36170"/>
        <v>4.8961478088269714E-2</v>
      </c>
      <c r="N7849" s="5">
        <v>1053</v>
      </c>
      <c r="O7849" s="5">
        <v>2</v>
      </c>
    </row>
    <row r="7850" spans="1:15" x14ac:dyDescent="0.2">
      <c r="A7850" s="5" t="s">
        <v>16</v>
      </c>
      <c r="B7850" s="13">
        <v>4084844</v>
      </c>
      <c r="C7850" s="6">
        <f t="shared" si="40166"/>
        <v>43913</v>
      </c>
      <c r="D7850" s="5">
        <v>124</v>
      </c>
      <c r="E7850" s="13">
        <f t="shared" si="40168"/>
        <v>121.71428571428571</v>
      </c>
      <c r="F7850" s="5">
        <v>141</v>
      </c>
      <c r="G7850" s="13">
        <v>29</v>
      </c>
      <c r="H7850" s="5">
        <v>9</v>
      </c>
      <c r="I7850" s="5">
        <v>0</v>
      </c>
      <c r="J7850" s="8">
        <f t="shared" ref="J7850:J7912" si="40170">E7850/(SUM(N7843:N7849)/7)*100</f>
        <v>18.244111349036402</v>
      </c>
      <c r="K7850" s="5">
        <f t="shared" si="40167"/>
        <v>0</v>
      </c>
      <c r="L7850" s="8">
        <f t="shared" si="40169"/>
        <v>0.2857142857142857</v>
      </c>
      <c r="M7850" s="8">
        <f t="shared" si="36170"/>
        <v>4.8961478088269714E-2</v>
      </c>
      <c r="N7850" s="5">
        <v>1177</v>
      </c>
      <c r="O7850" s="5">
        <v>2</v>
      </c>
    </row>
    <row r="7851" spans="1:15" x14ac:dyDescent="0.2">
      <c r="A7851" s="5" t="s">
        <v>16</v>
      </c>
      <c r="B7851" s="13">
        <v>4084844</v>
      </c>
      <c r="C7851" s="6">
        <f t="shared" si="40166"/>
        <v>43914</v>
      </c>
      <c r="D7851" s="5">
        <v>193</v>
      </c>
      <c r="E7851" s="13">
        <f t="shared" si="40168"/>
        <v>132.57142857142858</v>
      </c>
      <c r="F7851" s="5">
        <v>147</v>
      </c>
      <c r="G7851" s="13">
        <v>34</v>
      </c>
      <c r="H7851" s="5">
        <v>10</v>
      </c>
      <c r="I7851" s="5">
        <v>1</v>
      </c>
      <c r="J7851" s="8">
        <f t="shared" si="40170"/>
        <v>16.805505251720394</v>
      </c>
      <c r="K7851" s="5">
        <f t="shared" si="40167"/>
        <v>3</v>
      </c>
      <c r="L7851" s="8">
        <f t="shared" si="40169"/>
        <v>0.7142857142857143</v>
      </c>
      <c r="M7851" s="8">
        <f t="shared" si="36170"/>
        <v>0.12240369522067429</v>
      </c>
      <c r="N7851" s="5">
        <v>1370</v>
      </c>
      <c r="O7851" s="5">
        <v>5</v>
      </c>
    </row>
    <row r="7852" spans="1:15" x14ac:dyDescent="0.2">
      <c r="A7852" s="5" t="s">
        <v>16</v>
      </c>
      <c r="B7852" s="13">
        <v>4084844</v>
      </c>
      <c r="C7852" s="6">
        <f t="shared" si="40166"/>
        <v>43915</v>
      </c>
      <c r="D7852" s="5">
        <v>221</v>
      </c>
      <c r="E7852" s="13">
        <f t="shared" si="40168"/>
        <v>159.57142857142858</v>
      </c>
      <c r="F7852" s="5">
        <v>158</v>
      </c>
      <c r="G7852" s="13">
        <v>39</v>
      </c>
      <c r="H7852" s="5">
        <v>11</v>
      </c>
      <c r="I7852" s="5">
        <v>2</v>
      </c>
      <c r="J7852" s="8">
        <f t="shared" si="40170"/>
        <v>17.317829457364343</v>
      </c>
      <c r="K7852" s="5">
        <f t="shared" si="40167"/>
        <v>0</v>
      </c>
      <c r="L7852" s="8">
        <f t="shared" si="40169"/>
        <v>0.7142857142857143</v>
      </c>
      <c r="M7852" s="8">
        <f t="shared" si="36170"/>
        <v>0.12240369522067429</v>
      </c>
      <c r="N7852" s="5">
        <v>1591</v>
      </c>
      <c r="O7852" s="5">
        <v>5</v>
      </c>
    </row>
    <row r="7853" spans="1:15" x14ac:dyDescent="0.2">
      <c r="A7853" s="5" t="s">
        <v>16</v>
      </c>
      <c r="B7853" s="13">
        <v>4084844</v>
      </c>
      <c r="C7853" s="6">
        <f t="shared" si="40166"/>
        <v>43916</v>
      </c>
      <c r="D7853" s="5">
        <v>225</v>
      </c>
      <c r="E7853" s="13">
        <f t="shared" si="40168"/>
        <v>168.42857142857142</v>
      </c>
      <c r="F7853" s="5">
        <v>176</v>
      </c>
      <c r="G7853" s="13">
        <v>44</v>
      </c>
      <c r="H7853" s="5">
        <v>12</v>
      </c>
      <c r="I7853" s="5">
        <v>3</v>
      </c>
      <c r="J7853" s="8">
        <f t="shared" si="40170"/>
        <v>15.580811417999204</v>
      </c>
      <c r="K7853" s="5">
        <f t="shared" si="40167"/>
        <v>1</v>
      </c>
      <c r="L7853" s="8">
        <f t="shared" si="40169"/>
        <v>0.8571428571428571</v>
      </c>
      <c r="M7853" s="8">
        <f t="shared" si="36170"/>
        <v>0.14688443426480915</v>
      </c>
      <c r="N7853" s="5">
        <v>1816</v>
      </c>
      <c r="O7853" s="5">
        <v>6</v>
      </c>
    </row>
    <row r="7854" spans="1:15" x14ac:dyDescent="0.2">
      <c r="A7854" s="5" t="s">
        <v>16</v>
      </c>
      <c r="B7854" s="13">
        <v>4084844</v>
      </c>
      <c r="C7854" s="6">
        <f t="shared" si="40166"/>
        <v>43917</v>
      </c>
      <c r="D7854" s="5">
        <v>155</v>
      </c>
      <c r="E7854" s="13">
        <f t="shared" si="40168"/>
        <v>167.14285714285714</v>
      </c>
      <c r="F7854" s="5">
        <v>184</v>
      </c>
      <c r="G7854" s="13">
        <v>48</v>
      </c>
      <c r="H7854" s="5">
        <v>13</v>
      </c>
      <c r="I7854" s="5">
        <v>4</v>
      </c>
      <c r="J7854" s="8">
        <f t="shared" si="40170"/>
        <v>13.377544020123485</v>
      </c>
      <c r="K7854" s="5">
        <f t="shared" si="40167"/>
        <v>2</v>
      </c>
      <c r="L7854" s="8">
        <f t="shared" si="40169"/>
        <v>1</v>
      </c>
      <c r="M7854" s="8">
        <f t="shared" si="36170"/>
        <v>0.19584591235307885</v>
      </c>
      <c r="N7854" s="5">
        <v>1971</v>
      </c>
      <c r="O7854" s="5">
        <v>8</v>
      </c>
    </row>
    <row r="7855" spans="1:15" x14ac:dyDescent="0.2">
      <c r="A7855" s="5" t="s">
        <v>16</v>
      </c>
      <c r="B7855" s="13">
        <v>4084844</v>
      </c>
      <c r="C7855" s="6">
        <f t="shared" si="40166"/>
        <v>43918</v>
      </c>
      <c r="D7855" s="5">
        <v>241</v>
      </c>
      <c r="E7855" s="13">
        <f t="shared" si="40168"/>
        <v>182</v>
      </c>
      <c r="F7855" s="5">
        <v>207</v>
      </c>
      <c r="G7855" s="13">
        <v>54</v>
      </c>
      <c r="H7855" s="5">
        <v>14</v>
      </c>
      <c r="I7855" s="5">
        <v>5</v>
      </c>
      <c r="J7855" s="8">
        <f t="shared" si="40170"/>
        <v>12.847922549415086</v>
      </c>
      <c r="K7855" s="5">
        <f t="shared" si="40167"/>
        <v>3</v>
      </c>
      <c r="L7855" s="8">
        <f t="shared" si="40169"/>
        <v>1.4285714285714286</v>
      </c>
      <c r="M7855" s="8">
        <f t="shared" si="36170"/>
        <v>0.26928812948548342</v>
      </c>
      <c r="N7855" s="5">
        <v>2212</v>
      </c>
      <c r="O7855" s="5">
        <v>11</v>
      </c>
    </row>
    <row r="7856" spans="1:15" x14ac:dyDescent="0.2">
      <c r="A7856" s="5" t="s">
        <v>16</v>
      </c>
      <c r="B7856" s="13">
        <v>4084844</v>
      </c>
      <c r="C7856" s="6">
        <f t="shared" si="40166"/>
        <v>43919</v>
      </c>
      <c r="D7856" s="5">
        <v>184</v>
      </c>
      <c r="E7856" s="13">
        <f t="shared" si="40168"/>
        <v>191.85714285714286</v>
      </c>
      <c r="F7856" s="5">
        <v>205</v>
      </c>
      <c r="G7856" s="13">
        <v>59</v>
      </c>
      <c r="H7856" s="5">
        <v>15</v>
      </c>
      <c r="I7856" s="5">
        <v>6</v>
      </c>
      <c r="J7856" s="8">
        <f t="shared" si="40170"/>
        <v>12.001787310098301</v>
      </c>
      <c r="K7856" s="5">
        <f t="shared" si="40167"/>
        <v>1</v>
      </c>
      <c r="L7856" s="8">
        <f t="shared" si="40169"/>
        <v>1.4285714285714286</v>
      </c>
      <c r="M7856" s="8">
        <f t="shared" si="36170"/>
        <v>0.29376886852961831</v>
      </c>
      <c r="N7856" s="5">
        <v>2396</v>
      </c>
      <c r="O7856" s="5">
        <v>12</v>
      </c>
    </row>
    <row r="7857" spans="1:15" x14ac:dyDescent="0.2">
      <c r="A7857" s="5" t="s">
        <v>16</v>
      </c>
      <c r="B7857" s="13">
        <v>4084844</v>
      </c>
      <c r="C7857" s="6">
        <f t="shared" si="40166"/>
        <v>43920</v>
      </c>
      <c r="D7857" s="5">
        <v>188</v>
      </c>
      <c r="E7857" s="13">
        <f t="shared" si="40168"/>
        <v>201</v>
      </c>
      <c r="F7857" s="5">
        <v>199</v>
      </c>
      <c r="G7857" s="13">
        <v>63</v>
      </c>
      <c r="H7857" s="5">
        <v>16</v>
      </c>
      <c r="I7857" s="5">
        <v>7</v>
      </c>
      <c r="J7857" s="8">
        <f t="shared" si="40170"/>
        <v>11.226362403255406</v>
      </c>
      <c r="K7857" s="5">
        <f t="shared" si="40167"/>
        <v>6</v>
      </c>
      <c r="L7857" s="8">
        <f t="shared" si="40169"/>
        <v>2.2857142857142856</v>
      </c>
      <c r="M7857" s="8">
        <f t="shared" si="36170"/>
        <v>0.44065330279442744</v>
      </c>
      <c r="N7857" s="5">
        <v>2584</v>
      </c>
      <c r="O7857" s="5">
        <v>18</v>
      </c>
    </row>
    <row r="7858" spans="1:15" x14ac:dyDescent="0.2">
      <c r="A7858" s="5" t="s">
        <v>16</v>
      </c>
      <c r="B7858" s="13">
        <v>4084844</v>
      </c>
      <c r="C7858" s="6">
        <f t="shared" si="40166"/>
        <v>43921</v>
      </c>
      <c r="D7858" s="5">
        <v>142</v>
      </c>
      <c r="E7858" s="13">
        <f t="shared" si="40168"/>
        <v>193.71428571428572</v>
      </c>
      <c r="F7858" s="5">
        <v>182</v>
      </c>
      <c r="G7858" s="13">
        <v>67</v>
      </c>
      <c r="H7858" s="5">
        <v>17</v>
      </c>
      <c r="I7858" s="5">
        <v>8</v>
      </c>
      <c r="J7858" s="8">
        <f t="shared" si="40170"/>
        <v>9.727403156384506</v>
      </c>
      <c r="K7858" s="5">
        <f t="shared" si="40167"/>
        <v>1</v>
      </c>
      <c r="L7858" s="8">
        <f t="shared" si="40169"/>
        <v>2</v>
      </c>
      <c r="M7858" s="8">
        <f t="shared" si="36170"/>
        <v>0.46513404183856227</v>
      </c>
      <c r="N7858" s="5">
        <v>2726</v>
      </c>
      <c r="O7858" s="5">
        <v>19</v>
      </c>
    </row>
    <row r="7859" spans="1:15" x14ac:dyDescent="0.2">
      <c r="A7859" s="5" t="s">
        <v>16</v>
      </c>
      <c r="B7859" s="13">
        <v>4084844</v>
      </c>
      <c r="C7859" s="6">
        <f t="shared" si="40166"/>
        <v>43922</v>
      </c>
      <c r="D7859" s="5">
        <v>173</v>
      </c>
      <c r="E7859" s="13">
        <f t="shared" si="40168"/>
        <v>186.85714285714286</v>
      </c>
      <c r="F7859" s="5">
        <v>186</v>
      </c>
      <c r="G7859" s="13">
        <v>71</v>
      </c>
      <c r="H7859" s="5">
        <v>18</v>
      </c>
      <c r="I7859" s="5">
        <v>9</v>
      </c>
      <c r="J7859" s="8">
        <f t="shared" si="40170"/>
        <v>8.5512552301255216</v>
      </c>
      <c r="K7859" s="5">
        <f t="shared" si="40167"/>
        <v>4</v>
      </c>
      <c r="L7859" s="8">
        <f t="shared" si="40169"/>
        <v>2.5714285714285716</v>
      </c>
      <c r="M7859" s="8">
        <f t="shared" si="36170"/>
        <v>0.56305699801510167</v>
      </c>
      <c r="N7859" s="5">
        <v>2899</v>
      </c>
      <c r="O7859" s="5">
        <v>23</v>
      </c>
    </row>
    <row r="7860" spans="1:15" x14ac:dyDescent="0.2">
      <c r="A7860" s="5" t="s">
        <v>16</v>
      </c>
      <c r="B7860" s="13">
        <v>4084844</v>
      </c>
      <c r="C7860" s="6">
        <f t="shared" si="40166"/>
        <v>43923</v>
      </c>
      <c r="D7860" s="5">
        <v>233</v>
      </c>
      <c r="E7860" s="13">
        <f t="shared" si="40168"/>
        <v>188</v>
      </c>
      <c r="F7860" s="5">
        <v>184</v>
      </c>
      <c r="G7860" s="13">
        <v>77</v>
      </c>
      <c r="H7860" s="5">
        <v>19</v>
      </c>
      <c r="I7860" s="5">
        <v>10</v>
      </c>
      <c r="J7860" s="8">
        <f t="shared" si="40170"/>
        <v>7.925801011804384</v>
      </c>
      <c r="K7860" s="5">
        <f t="shared" si="40167"/>
        <v>3</v>
      </c>
      <c r="L7860" s="8">
        <f t="shared" si="40169"/>
        <v>2.8571428571428572</v>
      </c>
      <c r="M7860" s="8">
        <f t="shared" si="36170"/>
        <v>0.63649921514750629</v>
      </c>
      <c r="N7860" s="5">
        <v>3132</v>
      </c>
      <c r="O7860" s="5">
        <v>26</v>
      </c>
    </row>
    <row r="7861" spans="1:15" x14ac:dyDescent="0.2">
      <c r="A7861" s="5" t="s">
        <v>16</v>
      </c>
      <c r="B7861" s="13">
        <v>4084844</v>
      </c>
      <c r="C7861" s="6">
        <f t="shared" si="40166"/>
        <v>43924</v>
      </c>
      <c r="D7861" s="5">
        <v>230</v>
      </c>
      <c r="E7861" s="13">
        <f t="shared" si="40168"/>
        <v>198.71428571428572</v>
      </c>
      <c r="F7861" s="13">
        <f t="shared" ref="F7861:F7898" si="40171">SUM(D7857:D7861)/5</f>
        <v>193.2</v>
      </c>
      <c r="G7861" s="13">
        <v>82</v>
      </c>
      <c r="H7861" s="5">
        <v>20</v>
      </c>
      <c r="I7861" s="5">
        <v>11</v>
      </c>
      <c r="J7861" s="8">
        <f t="shared" si="40170"/>
        <v>7.7622767857142865</v>
      </c>
      <c r="K7861" s="5">
        <f t="shared" si="40167"/>
        <v>0</v>
      </c>
      <c r="L7861" s="8">
        <f t="shared" si="40169"/>
        <v>2.5714285714285716</v>
      </c>
      <c r="M7861" s="8">
        <f t="shared" si="36170"/>
        <v>0.63649921514750629</v>
      </c>
      <c r="N7861" s="5">
        <v>3362</v>
      </c>
      <c r="O7861" s="5">
        <v>26</v>
      </c>
    </row>
    <row r="7862" spans="1:15" x14ac:dyDescent="0.2">
      <c r="A7862" s="5" t="s">
        <v>16</v>
      </c>
      <c r="B7862" s="13">
        <v>4084844</v>
      </c>
      <c r="C7862" s="6">
        <f t="shared" si="40166"/>
        <v>43925</v>
      </c>
      <c r="D7862" s="5">
        <v>142</v>
      </c>
      <c r="E7862" s="13">
        <f t="shared" si="40168"/>
        <v>184.57142857142858</v>
      </c>
      <c r="F7862" s="13">
        <f t="shared" si="40171"/>
        <v>184</v>
      </c>
      <c r="G7862" s="13">
        <v>86</v>
      </c>
      <c r="H7862" s="5">
        <v>21</v>
      </c>
      <c r="I7862" s="5">
        <v>12</v>
      </c>
      <c r="J7862" s="8">
        <f t="shared" si="40170"/>
        <v>6.6904872870384757</v>
      </c>
      <c r="K7862" s="5">
        <f t="shared" si="40167"/>
        <v>3</v>
      </c>
      <c r="L7862" s="8">
        <f t="shared" si="40169"/>
        <v>2.5714285714285716</v>
      </c>
      <c r="M7862" s="8">
        <f t="shared" si="36170"/>
        <v>0.70994143227991091</v>
      </c>
      <c r="N7862" s="5">
        <v>3504</v>
      </c>
      <c r="O7862" s="5">
        <v>29</v>
      </c>
    </row>
    <row r="7863" spans="1:15" x14ac:dyDescent="0.2">
      <c r="A7863" s="5" t="s">
        <v>16</v>
      </c>
      <c r="B7863" s="13">
        <v>4084844</v>
      </c>
      <c r="C7863" s="6">
        <f t="shared" si="40166"/>
        <v>43926</v>
      </c>
      <c r="D7863" s="5">
        <v>159</v>
      </c>
      <c r="E7863" s="13">
        <f t="shared" si="40168"/>
        <v>181</v>
      </c>
      <c r="F7863" s="13">
        <f t="shared" si="40171"/>
        <v>187.4</v>
      </c>
      <c r="G7863" s="13">
        <v>90</v>
      </c>
      <c r="H7863" s="5">
        <v>22</v>
      </c>
      <c r="I7863" s="5">
        <v>13</v>
      </c>
      <c r="J7863" s="8">
        <f t="shared" si="40170"/>
        <v>6.1495898655535601</v>
      </c>
      <c r="K7863" s="5">
        <f t="shared" si="40167"/>
        <v>3</v>
      </c>
      <c r="L7863" s="8">
        <f t="shared" si="40169"/>
        <v>2.8571428571428572</v>
      </c>
      <c r="M7863" s="8">
        <f t="shared" si="36170"/>
        <v>0.78338364941231542</v>
      </c>
      <c r="N7863" s="5">
        <v>3663</v>
      </c>
      <c r="O7863" s="5">
        <v>32</v>
      </c>
    </row>
    <row r="7864" spans="1:15" x14ac:dyDescent="0.2">
      <c r="A7864" s="5" t="s">
        <v>16</v>
      </c>
      <c r="B7864" s="13">
        <v>4084844</v>
      </c>
      <c r="C7864" s="6">
        <f t="shared" si="40166"/>
        <v>43927</v>
      </c>
      <c r="D7864" s="5">
        <v>219</v>
      </c>
      <c r="E7864" s="13">
        <f t="shared" si="40168"/>
        <v>185.42857142857142</v>
      </c>
      <c r="F7864" s="13">
        <f t="shared" si="40171"/>
        <v>196.6</v>
      </c>
      <c r="G7864" s="13">
        <v>95</v>
      </c>
      <c r="H7864" s="5">
        <v>23</v>
      </c>
      <c r="I7864" s="5">
        <v>14</v>
      </c>
      <c r="J7864" s="8">
        <f t="shared" si="40170"/>
        <v>5.935070873342478</v>
      </c>
      <c r="K7864" s="5">
        <f t="shared" si="40167"/>
        <v>0</v>
      </c>
      <c r="L7864" s="8">
        <f t="shared" si="40169"/>
        <v>2</v>
      </c>
      <c r="M7864" s="8">
        <f t="shared" si="36170"/>
        <v>0.78338364941231542</v>
      </c>
      <c r="N7864" s="5">
        <v>3882</v>
      </c>
      <c r="O7864" s="5">
        <v>32</v>
      </c>
    </row>
    <row r="7865" spans="1:15" x14ac:dyDescent="0.2">
      <c r="A7865" s="5" t="s">
        <v>16</v>
      </c>
      <c r="B7865" s="13">
        <v>4084844</v>
      </c>
      <c r="C7865" s="6">
        <f t="shared" si="40166"/>
        <v>43928</v>
      </c>
      <c r="D7865" s="5">
        <v>110</v>
      </c>
      <c r="E7865" s="13">
        <f t="shared" si="40168"/>
        <v>180.85714285714286</v>
      </c>
      <c r="F7865" s="13">
        <f t="shared" si="40171"/>
        <v>172</v>
      </c>
      <c r="G7865" s="13">
        <v>98</v>
      </c>
      <c r="H7865" s="5">
        <v>24</v>
      </c>
      <c r="I7865" s="5">
        <v>15</v>
      </c>
      <c r="J7865" s="8">
        <f t="shared" si="40170"/>
        <v>5.464433701657458</v>
      </c>
      <c r="K7865" s="5">
        <f t="shared" si="40167"/>
        <v>2</v>
      </c>
      <c r="L7865" s="8">
        <f t="shared" si="40169"/>
        <v>2.1428571428571428</v>
      </c>
      <c r="M7865" s="8">
        <f t="shared" si="36170"/>
        <v>0.8323451275005852</v>
      </c>
      <c r="N7865" s="5">
        <v>3992</v>
      </c>
      <c r="O7865" s="5">
        <v>34</v>
      </c>
    </row>
    <row r="7866" spans="1:15" x14ac:dyDescent="0.2">
      <c r="A7866" s="5" t="s">
        <v>16</v>
      </c>
      <c r="B7866" s="13">
        <v>4084844</v>
      </c>
      <c r="C7866" s="6">
        <f t="shared" si="40166"/>
        <v>43929</v>
      </c>
      <c r="D7866" s="5">
        <v>156</v>
      </c>
      <c r="E7866" s="13">
        <f t="shared" si="40168"/>
        <v>178.42857142857142</v>
      </c>
      <c r="F7866" s="13">
        <f t="shared" si="40171"/>
        <v>157.19999999999999</v>
      </c>
      <c r="G7866" s="13">
        <v>102</v>
      </c>
      <c r="H7866" s="5">
        <v>25</v>
      </c>
      <c r="I7866" s="5">
        <v>16</v>
      </c>
      <c r="J7866" s="8">
        <f t="shared" si="40170"/>
        <v>5.1117295571744288</v>
      </c>
      <c r="K7866" s="5">
        <f t="shared" si="40167"/>
        <v>11</v>
      </c>
      <c r="L7866" s="8">
        <f t="shared" si="40169"/>
        <v>3.1428571428571428</v>
      </c>
      <c r="M7866" s="8">
        <f t="shared" si="36170"/>
        <v>1.1016332569860685</v>
      </c>
      <c r="N7866" s="5">
        <v>4148</v>
      </c>
      <c r="O7866" s="5">
        <v>45</v>
      </c>
    </row>
    <row r="7867" spans="1:15" x14ac:dyDescent="0.2">
      <c r="A7867" s="5" t="s">
        <v>16</v>
      </c>
      <c r="B7867" s="13">
        <v>4084844</v>
      </c>
      <c r="C7867" s="6">
        <f t="shared" si="40166"/>
        <v>43930</v>
      </c>
      <c r="D7867" s="5">
        <v>188</v>
      </c>
      <c r="E7867" s="13">
        <f t="shared" si="40168"/>
        <v>172</v>
      </c>
      <c r="F7867" s="13">
        <f t="shared" si="40171"/>
        <v>166.4</v>
      </c>
      <c r="G7867" s="13">
        <v>106</v>
      </c>
      <c r="H7867" s="5">
        <f t="shared" ref="H7867:I7882" si="40172">H7866+1</f>
        <v>26</v>
      </c>
      <c r="I7867" s="5">
        <f t="shared" si="40172"/>
        <v>17</v>
      </c>
      <c r="J7867" s="8">
        <f t="shared" si="40170"/>
        <v>4.6879258653584079</v>
      </c>
      <c r="K7867" s="5">
        <f t="shared" si="40167"/>
        <v>5</v>
      </c>
      <c r="L7867" s="8">
        <f t="shared" si="40169"/>
        <v>3.4285714285714284</v>
      </c>
      <c r="M7867" s="8">
        <f t="shared" si="36170"/>
        <v>1.2240369522067429</v>
      </c>
      <c r="N7867" s="5">
        <v>4336</v>
      </c>
      <c r="O7867" s="5">
        <v>50</v>
      </c>
    </row>
    <row r="7868" spans="1:15" x14ac:dyDescent="0.2">
      <c r="A7868" s="5" t="s">
        <v>16</v>
      </c>
      <c r="B7868" s="13">
        <v>4084844</v>
      </c>
      <c r="C7868" s="6">
        <f t="shared" si="40166"/>
        <v>43931</v>
      </c>
      <c r="D7868" s="5">
        <v>104</v>
      </c>
      <c r="E7868" s="13">
        <f t="shared" si="40168"/>
        <v>154</v>
      </c>
      <c r="F7868" s="13">
        <f t="shared" si="40171"/>
        <v>155.4</v>
      </c>
      <c r="G7868" s="13">
        <v>109</v>
      </c>
      <c r="H7868" s="5">
        <f t="shared" si="40172"/>
        <v>27</v>
      </c>
      <c r="I7868" s="5">
        <f t="shared" si="40172"/>
        <v>18</v>
      </c>
      <c r="J7868" s="8">
        <f t="shared" si="40170"/>
        <v>4.0093725592293676</v>
      </c>
      <c r="K7868" s="5">
        <f t="shared" si="40167"/>
        <v>1</v>
      </c>
      <c r="L7868" s="8">
        <f t="shared" si="40169"/>
        <v>3.5714285714285716</v>
      </c>
      <c r="M7868" s="8">
        <f t="shared" si="36170"/>
        <v>1.2485176912508777</v>
      </c>
      <c r="N7868" s="5">
        <v>4440</v>
      </c>
      <c r="O7868" s="5">
        <v>51</v>
      </c>
    </row>
    <row r="7869" spans="1:15" x14ac:dyDescent="0.2">
      <c r="A7869" s="5" t="s">
        <v>16</v>
      </c>
      <c r="B7869" s="13">
        <v>4084844</v>
      </c>
      <c r="C7869" s="6">
        <f t="shared" si="40166"/>
        <v>43932</v>
      </c>
      <c r="D7869" s="5">
        <v>182</v>
      </c>
      <c r="E7869" s="13">
        <f t="shared" si="40168"/>
        <v>159.71428571428572</v>
      </c>
      <c r="F7869" s="13">
        <f t="shared" si="40171"/>
        <v>148</v>
      </c>
      <c r="G7869" s="13">
        <v>113</v>
      </c>
      <c r="H7869" s="5">
        <f t="shared" si="40172"/>
        <v>28</v>
      </c>
      <c r="I7869" s="5">
        <f t="shared" si="40172"/>
        <v>19</v>
      </c>
      <c r="J7869" s="8">
        <f t="shared" si="40170"/>
        <v>3.9978544609333095</v>
      </c>
      <c r="K7869" s="5">
        <f t="shared" si="40167"/>
        <v>8</v>
      </c>
      <c r="L7869" s="8">
        <f t="shared" si="40169"/>
        <v>4.2857142857142856</v>
      </c>
      <c r="M7869" s="8">
        <f t="shared" si="36170"/>
        <v>1.4443636036039567</v>
      </c>
      <c r="N7869" s="5">
        <v>4622</v>
      </c>
      <c r="O7869" s="5">
        <v>59</v>
      </c>
    </row>
    <row r="7870" spans="1:15" x14ac:dyDescent="0.2">
      <c r="A7870" s="5" t="s">
        <v>16</v>
      </c>
      <c r="B7870" s="13">
        <v>4084844</v>
      </c>
      <c r="C7870" s="6">
        <f t="shared" si="40166"/>
        <v>43933</v>
      </c>
      <c r="D7870" s="5">
        <v>112</v>
      </c>
      <c r="E7870" s="13">
        <f t="shared" si="40168"/>
        <v>153</v>
      </c>
      <c r="F7870" s="13">
        <f t="shared" si="40171"/>
        <v>148.4</v>
      </c>
      <c r="G7870" s="13">
        <v>116</v>
      </c>
      <c r="H7870" s="5">
        <f t="shared" si="40172"/>
        <v>29</v>
      </c>
      <c r="I7870" s="5">
        <f t="shared" si="40172"/>
        <v>20</v>
      </c>
      <c r="J7870" s="8">
        <f t="shared" si="40170"/>
        <v>3.6825636970051234</v>
      </c>
      <c r="K7870" s="5">
        <f t="shared" si="40167"/>
        <v>5</v>
      </c>
      <c r="L7870" s="8">
        <f t="shared" si="40169"/>
        <v>4.5714285714285712</v>
      </c>
      <c r="M7870" s="8">
        <f t="shared" si="36170"/>
        <v>1.5667672988246308</v>
      </c>
      <c r="N7870" s="5">
        <v>4734</v>
      </c>
      <c r="O7870" s="5">
        <v>64</v>
      </c>
    </row>
    <row r="7871" spans="1:15" x14ac:dyDescent="0.2">
      <c r="A7871" s="5" t="s">
        <v>16</v>
      </c>
      <c r="B7871" s="13">
        <v>4084844</v>
      </c>
      <c r="C7871" s="6">
        <f t="shared" si="40166"/>
        <v>43934</v>
      </c>
      <c r="D7871" s="5">
        <v>76</v>
      </c>
      <c r="E7871" s="13">
        <f t="shared" si="40168"/>
        <v>132.57142857142858</v>
      </c>
      <c r="F7871" s="13">
        <f t="shared" si="40171"/>
        <v>132.4</v>
      </c>
      <c r="G7871" s="13">
        <v>118</v>
      </c>
      <c r="H7871" s="5">
        <f t="shared" si="40172"/>
        <v>30</v>
      </c>
      <c r="I7871" s="5">
        <f t="shared" si="40172"/>
        <v>21</v>
      </c>
      <c r="J7871" s="8">
        <f t="shared" si="40170"/>
        <v>3.0775353186973544</v>
      </c>
      <c r="K7871" s="5">
        <f t="shared" si="40167"/>
        <v>4</v>
      </c>
      <c r="L7871" s="8">
        <f t="shared" si="40169"/>
        <v>5.1428571428571432</v>
      </c>
      <c r="M7871" s="8">
        <f t="shared" si="36170"/>
        <v>1.6646902550011704</v>
      </c>
      <c r="N7871" s="5">
        <v>4810</v>
      </c>
      <c r="O7871" s="5">
        <v>68</v>
      </c>
    </row>
    <row r="7872" spans="1:15" x14ac:dyDescent="0.2">
      <c r="A7872" s="5" t="s">
        <v>16</v>
      </c>
      <c r="B7872" s="13">
        <v>4084844</v>
      </c>
      <c r="C7872" s="6">
        <f t="shared" si="40166"/>
        <v>43935</v>
      </c>
      <c r="D7872" s="5">
        <v>70</v>
      </c>
      <c r="E7872" s="13">
        <f t="shared" si="40168"/>
        <v>126.85714285714286</v>
      </c>
      <c r="F7872" s="13">
        <f t="shared" si="40171"/>
        <v>108.8</v>
      </c>
      <c r="G7872" s="13">
        <v>119</v>
      </c>
      <c r="H7872" s="5">
        <f t="shared" si="40172"/>
        <v>31</v>
      </c>
      <c r="I7872" s="5">
        <f t="shared" si="40172"/>
        <v>22</v>
      </c>
      <c r="J7872" s="8">
        <f t="shared" si="40170"/>
        <v>2.8569590116466119</v>
      </c>
      <c r="K7872" s="5">
        <f t="shared" si="40167"/>
        <v>2</v>
      </c>
      <c r="L7872" s="8">
        <f t="shared" si="40169"/>
        <v>5.1428571428571432</v>
      </c>
      <c r="M7872" s="8">
        <f t="shared" si="36170"/>
        <v>1.7136517330894401</v>
      </c>
      <c r="N7872" s="5">
        <v>4880</v>
      </c>
      <c r="O7872" s="5">
        <v>70</v>
      </c>
    </row>
    <row r="7873" spans="1:15" x14ac:dyDescent="0.2">
      <c r="A7873" s="5" t="s">
        <v>16</v>
      </c>
      <c r="B7873" s="13">
        <v>4084844</v>
      </c>
      <c r="C7873" s="6">
        <f t="shared" si="40166"/>
        <v>43936</v>
      </c>
      <c r="D7873" s="5">
        <v>124</v>
      </c>
      <c r="E7873" s="13">
        <f t="shared" si="40168"/>
        <v>122.28571428571429</v>
      </c>
      <c r="F7873" s="13">
        <f t="shared" si="40171"/>
        <v>112.8</v>
      </c>
      <c r="G7873" s="13">
        <v>123</v>
      </c>
      <c r="H7873" s="5">
        <f t="shared" si="40172"/>
        <v>32</v>
      </c>
      <c r="I7873" s="5">
        <f t="shared" si="40172"/>
        <v>23</v>
      </c>
      <c r="J7873" s="8">
        <f t="shared" si="40170"/>
        <v>2.6775101657804194</v>
      </c>
      <c r="K7873" s="5">
        <f t="shared" si="40167"/>
        <v>7</v>
      </c>
      <c r="L7873" s="8">
        <f t="shared" si="40169"/>
        <v>4.5714285714285712</v>
      </c>
      <c r="M7873" s="8">
        <f t="shared" si="36170"/>
        <v>1.8850169063983839</v>
      </c>
      <c r="N7873" s="5">
        <v>5004</v>
      </c>
      <c r="O7873" s="5">
        <v>77</v>
      </c>
    </row>
    <row r="7874" spans="1:15" x14ac:dyDescent="0.2">
      <c r="A7874" s="5" t="s">
        <v>16</v>
      </c>
      <c r="B7874" s="13">
        <v>4084844</v>
      </c>
      <c r="C7874" s="6">
        <f t="shared" si="40166"/>
        <v>43937</v>
      </c>
      <c r="D7874" s="5">
        <v>83</v>
      </c>
      <c r="E7874" s="13">
        <f t="shared" si="40168"/>
        <v>107.28571428571429</v>
      </c>
      <c r="F7874" s="13">
        <f t="shared" si="40171"/>
        <v>93</v>
      </c>
      <c r="G7874" s="13">
        <v>125</v>
      </c>
      <c r="H7874" s="5">
        <f t="shared" si="40172"/>
        <v>33</v>
      </c>
      <c r="I7874" s="5">
        <f t="shared" si="40172"/>
        <v>24</v>
      </c>
      <c r="J7874" s="8">
        <f t="shared" si="40170"/>
        <v>2.2878206299884236</v>
      </c>
      <c r="K7874" s="5">
        <f t="shared" si="40167"/>
        <v>10</v>
      </c>
      <c r="L7874" s="8">
        <f t="shared" si="40169"/>
        <v>5.2857142857142856</v>
      </c>
      <c r="M7874" s="8">
        <f t="shared" si="36170"/>
        <v>2.1298242968397325</v>
      </c>
      <c r="N7874" s="5">
        <v>5087</v>
      </c>
      <c r="O7874" s="5">
        <v>87</v>
      </c>
    </row>
    <row r="7875" spans="1:15" x14ac:dyDescent="0.2">
      <c r="A7875" s="5" t="s">
        <v>16</v>
      </c>
      <c r="B7875" s="13">
        <v>4084844</v>
      </c>
      <c r="C7875" s="6">
        <f t="shared" si="40166"/>
        <v>43938</v>
      </c>
      <c r="D7875" s="5">
        <v>124</v>
      </c>
      <c r="E7875" s="13">
        <f t="shared" si="40168"/>
        <v>110.14285714285714</v>
      </c>
      <c r="F7875" s="13">
        <f t="shared" si="40171"/>
        <v>95.4</v>
      </c>
      <c r="G7875" s="13">
        <v>128</v>
      </c>
      <c r="H7875" s="5">
        <f t="shared" si="40172"/>
        <v>34</v>
      </c>
      <c r="I7875" s="5">
        <f t="shared" si="40172"/>
        <v>25</v>
      </c>
      <c r="J7875" s="8">
        <f t="shared" si="40170"/>
        <v>2.2962146707567679</v>
      </c>
      <c r="K7875" s="5">
        <f t="shared" si="40167"/>
        <v>5</v>
      </c>
      <c r="L7875" s="8">
        <f t="shared" si="40169"/>
        <v>5.8571428571428568</v>
      </c>
      <c r="M7875" s="8">
        <f t="shared" si="36170"/>
        <v>2.2522279920604067</v>
      </c>
      <c r="N7875" s="5">
        <v>5211</v>
      </c>
      <c r="O7875" s="5">
        <v>92</v>
      </c>
    </row>
    <row r="7876" spans="1:15" x14ac:dyDescent="0.2">
      <c r="A7876" s="5" t="s">
        <v>16</v>
      </c>
      <c r="B7876" s="13">
        <v>4084844</v>
      </c>
      <c r="C7876" s="6">
        <f t="shared" si="40166"/>
        <v>43939</v>
      </c>
      <c r="D7876" s="5">
        <v>113</v>
      </c>
      <c r="E7876" s="13">
        <f t="shared" si="40168"/>
        <v>100.28571428571429</v>
      </c>
      <c r="F7876" s="13">
        <f t="shared" si="40171"/>
        <v>102.8</v>
      </c>
      <c r="G7876" s="13">
        <v>130</v>
      </c>
      <c r="H7876" s="5">
        <f t="shared" si="40172"/>
        <v>35</v>
      </c>
      <c r="I7876" s="5">
        <f t="shared" si="40172"/>
        <v>26</v>
      </c>
      <c r="J7876" s="8">
        <f t="shared" si="40170"/>
        <v>2.0437871200652147</v>
      </c>
      <c r="K7876" s="5">
        <f t="shared" si="40167"/>
        <v>7</v>
      </c>
      <c r="L7876" s="8">
        <f t="shared" si="40169"/>
        <v>5.7142857142857144</v>
      </c>
      <c r="M7876" s="8">
        <f t="shared" si="36170"/>
        <v>2.423593165369351</v>
      </c>
      <c r="N7876" s="5">
        <v>5324</v>
      </c>
      <c r="O7876" s="5">
        <v>99</v>
      </c>
    </row>
    <row r="7877" spans="1:15" x14ac:dyDescent="0.2">
      <c r="A7877" s="5" t="s">
        <v>16</v>
      </c>
      <c r="B7877" s="13">
        <v>4084844</v>
      </c>
      <c r="C7877" s="6">
        <f t="shared" si="40166"/>
        <v>43940</v>
      </c>
      <c r="D7877" s="5">
        <f>N7877-N7876</f>
        <v>108</v>
      </c>
      <c r="E7877" s="13">
        <f t="shared" si="40168"/>
        <v>99.714285714285708</v>
      </c>
      <c r="F7877" s="13">
        <f t="shared" si="40171"/>
        <v>110.4</v>
      </c>
      <c r="G7877" s="13">
        <v>133</v>
      </c>
      <c r="H7877" s="5">
        <f t="shared" si="40172"/>
        <v>36</v>
      </c>
      <c r="I7877" s="5">
        <f t="shared" si="40172"/>
        <v>27</v>
      </c>
      <c r="J7877" s="8">
        <f t="shared" si="40170"/>
        <v>1.991440798858773</v>
      </c>
      <c r="K7877" s="5">
        <f t="shared" si="40167"/>
        <v>7</v>
      </c>
      <c r="L7877" s="8">
        <f t="shared" si="40169"/>
        <v>6</v>
      </c>
      <c r="M7877" s="8">
        <f t="shared" si="36170"/>
        <v>2.5949583386782948</v>
      </c>
      <c r="N7877" s="5">
        <v>5432</v>
      </c>
      <c r="O7877" s="5">
        <v>106</v>
      </c>
    </row>
    <row r="7878" spans="1:15" x14ac:dyDescent="0.2">
      <c r="A7878" s="5" t="s">
        <v>16</v>
      </c>
      <c r="B7878" s="13">
        <v>4084844</v>
      </c>
      <c r="C7878" s="6">
        <f t="shared" si="40166"/>
        <v>43941</v>
      </c>
      <c r="D7878" s="5">
        <v>91</v>
      </c>
      <c r="E7878" s="13">
        <f t="shared" si="40168"/>
        <v>101.85714285714286</v>
      </c>
      <c r="F7878" s="13">
        <f t="shared" si="40171"/>
        <v>103.8</v>
      </c>
      <c r="G7878" s="13">
        <v>135</v>
      </c>
      <c r="H7878" s="5">
        <f t="shared" si="40172"/>
        <v>37</v>
      </c>
      <c r="I7878" s="5">
        <f t="shared" si="40172"/>
        <v>28</v>
      </c>
      <c r="J7878" s="8">
        <f t="shared" si="40170"/>
        <v>1.994517175786058</v>
      </c>
      <c r="K7878" s="5">
        <f t="shared" si="40167"/>
        <v>1</v>
      </c>
      <c r="L7878" s="8">
        <f t="shared" si="40169"/>
        <v>5.5714285714285712</v>
      </c>
      <c r="M7878" s="8">
        <f t="shared" si="36170"/>
        <v>2.6194390777224297</v>
      </c>
      <c r="N7878" s="5">
        <v>5523</v>
      </c>
      <c r="O7878" s="5">
        <v>107</v>
      </c>
    </row>
    <row r="7879" spans="1:15" x14ac:dyDescent="0.2">
      <c r="A7879" s="5" t="s">
        <v>16</v>
      </c>
      <c r="B7879" s="13">
        <v>4084844</v>
      </c>
      <c r="C7879" s="6">
        <f t="shared" si="40166"/>
        <v>43942</v>
      </c>
      <c r="D7879" s="5">
        <f>N7879-N7878</f>
        <v>38</v>
      </c>
      <c r="E7879" s="13">
        <f t="shared" si="40168"/>
        <v>97.285714285714292</v>
      </c>
      <c r="F7879" s="13">
        <f t="shared" si="40171"/>
        <v>94.8</v>
      </c>
      <c r="G7879" s="13">
        <v>136</v>
      </c>
      <c r="H7879" s="5">
        <f t="shared" si="40172"/>
        <v>38</v>
      </c>
      <c r="I7879" s="5">
        <f t="shared" si="40172"/>
        <v>29</v>
      </c>
      <c r="J7879" s="8">
        <f t="shared" si="40170"/>
        <v>1.8677491017799843</v>
      </c>
      <c r="K7879" s="5">
        <f t="shared" si="40167"/>
        <v>9</v>
      </c>
      <c r="L7879" s="8">
        <f t="shared" si="40169"/>
        <v>6.5714285714285712</v>
      </c>
      <c r="M7879" s="8">
        <f t="shared" si="36170"/>
        <v>2.8397657291196436</v>
      </c>
      <c r="N7879" s="5">
        <v>5561</v>
      </c>
      <c r="O7879" s="5">
        <v>116</v>
      </c>
    </row>
    <row r="7880" spans="1:15" x14ac:dyDescent="0.2">
      <c r="A7880" s="5" t="s">
        <v>16</v>
      </c>
      <c r="B7880" s="13">
        <v>4084844</v>
      </c>
      <c r="C7880" s="6">
        <f t="shared" si="40166"/>
        <v>43943</v>
      </c>
      <c r="D7880" s="5">
        <v>32</v>
      </c>
      <c r="E7880" s="13">
        <f t="shared" si="40168"/>
        <v>84.142857142857139</v>
      </c>
      <c r="F7880" s="13">
        <f t="shared" si="40171"/>
        <v>76.400000000000006</v>
      </c>
      <c r="G7880" s="13">
        <v>137</v>
      </c>
      <c r="H7880" s="5">
        <f t="shared" si="40172"/>
        <v>39</v>
      </c>
      <c r="I7880" s="5">
        <f t="shared" si="40172"/>
        <v>30</v>
      </c>
      <c r="J7880" s="8">
        <f t="shared" si="40170"/>
        <v>1.5858058262882988</v>
      </c>
      <c r="K7880" s="5">
        <f t="shared" si="40167"/>
        <v>6</v>
      </c>
      <c r="L7880" s="8">
        <f t="shared" si="40169"/>
        <v>6.4285714285714288</v>
      </c>
      <c r="M7880" s="8">
        <f t="shared" si="36170"/>
        <v>2.9866501633844527</v>
      </c>
      <c r="N7880" s="5">
        <v>5593</v>
      </c>
      <c r="O7880" s="5">
        <v>122</v>
      </c>
    </row>
    <row r="7881" spans="1:15" x14ac:dyDescent="0.2">
      <c r="A7881" s="5" t="s">
        <v>16</v>
      </c>
      <c r="B7881" s="13">
        <v>4084844</v>
      </c>
      <c r="C7881" s="6">
        <f t="shared" si="40166"/>
        <v>43944</v>
      </c>
      <c r="D7881" s="5">
        <f>N7881-N7880</f>
        <v>50</v>
      </c>
      <c r="E7881" s="13">
        <f t="shared" si="40168"/>
        <v>79.428571428571431</v>
      </c>
      <c r="F7881" s="13">
        <f t="shared" si="40171"/>
        <v>63.8</v>
      </c>
      <c r="G7881" s="13">
        <v>138</v>
      </c>
      <c r="H7881" s="5">
        <f t="shared" si="40172"/>
        <v>40</v>
      </c>
      <c r="I7881" s="5">
        <f t="shared" si="40172"/>
        <v>31</v>
      </c>
      <c r="J7881" s="8">
        <f t="shared" si="40170"/>
        <v>1.4735893562322759</v>
      </c>
      <c r="K7881" s="5">
        <f t="shared" si="40167"/>
        <v>9</v>
      </c>
      <c r="L7881" s="8">
        <f t="shared" si="40169"/>
        <v>6.2857142857142856</v>
      </c>
      <c r="M7881" s="8">
        <f t="shared" si="36170"/>
        <v>3.2069768147816662</v>
      </c>
      <c r="N7881" s="5">
        <v>5643</v>
      </c>
      <c r="O7881" s="5">
        <v>131</v>
      </c>
    </row>
    <row r="7882" spans="1:15" x14ac:dyDescent="0.2">
      <c r="A7882" s="5" t="s">
        <v>16</v>
      </c>
      <c r="B7882" s="13">
        <v>4084844</v>
      </c>
      <c r="C7882" s="6">
        <f t="shared" si="40166"/>
        <v>43945</v>
      </c>
      <c r="D7882" s="5">
        <v>88</v>
      </c>
      <c r="E7882" s="13">
        <f t="shared" si="40168"/>
        <v>74.285714285714292</v>
      </c>
      <c r="F7882" s="13">
        <f t="shared" si="40171"/>
        <v>59.8</v>
      </c>
      <c r="G7882" s="13">
        <v>140</v>
      </c>
      <c r="H7882" s="5">
        <f t="shared" si="40172"/>
        <v>41</v>
      </c>
      <c r="I7882" s="5">
        <f t="shared" si="40172"/>
        <v>32</v>
      </c>
      <c r="J7882" s="8">
        <f t="shared" si="40170"/>
        <v>1.3581633452607937</v>
      </c>
      <c r="K7882" s="5">
        <f t="shared" si="40167"/>
        <v>5</v>
      </c>
      <c r="L7882" s="8">
        <f t="shared" si="40169"/>
        <v>6.2857142857142856</v>
      </c>
      <c r="M7882" s="8">
        <f t="shared" si="36170"/>
        <v>3.3293805100023408</v>
      </c>
      <c r="N7882" s="5">
        <v>5731</v>
      </c>
      <c r="O7882" s="5">
        <v>136</v>
      </c>
    </row>
    <row r="7883" spans="1:15" x14ac:dyDescent="0.2">
      <c r="A7883" s="5" t="s">
        <v>16</v>
      </c>
      <c r="B7883" s="13">
        <v>4084844</v>
      </c>
      <c r="C7883" s="6">
        <f t="shared" si="40166"/>
        <v>43946</v>
      </c>
      <c r="D7883" s="5">
        <f t="shared" ref="D7883:D7946" si="40173">N7883-N7882</f>
        <v>36</v>
      </c>
      <c r="E7883" s="13">
        <f t="shared" si="40168"/>
        <v>63.285714285714285</v>
      </c>
      <c r="F7883" s="13">
        <f t="shared" si="40171"/>
        <v>48.8</v>
      </c>
      <c r="G7883" s="13">
        <v>141</v>
      </c>
      <c r="H7883" s="5">
        <f t="shared" ref="H7883:I7898" si="40174">H7882+1</f>
        <v>42</v>
      </c>
      <c r="I7883" s="5">
        <f t="shared" si="40174"/>
        <v>33</v>
      </c>
      <c r="J7883" s="8">
        <f t="shared" si="40170"/>
        <v>1.1415466281856366</v>
      </c>
      <c r="K7883" s="5">
        <f t="shared" si="40167"/>
        <v>2</v>
      </c>
      <c r="L7883" s="8">
        <f t="shared" si="40169"/>
        <v>5.5714285714285712</v>
      </c>
      <c r="M7883" s="8">
        <f t="shared" si="36170"/>
        <v>3.3783419880906105</v>
      </c>
      <c r="N7883" s="5">
        <v>5767</v>
      </c>
      <c r="O7883" s="5">
        <v>138</v>
      </c>
    </row>
    <row r="7884" spans="1:15" x14ac:dyDescent="0.2">
      <c r="A7884" s="5" t="s">
        <v>16</v>
      </c>
      <c r="B7884" s="13">
        <v>4084844</v>
      </c>
      <c r="C7884" s="6">
        <f t="shared" si="40166"/>
        <v>43947</v>
      </c>
      <c r="D7884" s="5">
        <f t="shared" si="40173"/>
        <v>68</v>
      </c>
      <c r="E7884" s="13">
        <f t="shared" si="40168"/>
        <v>57.571428571428569</v>
      </c>
      <c r="F7884" s="13">
        <f t="shared" si="40171"/>
        <v>54.8</v>
      </c>
      <c r="G7884" s="13">
        <v>143</v>
      </c>
      <c r="H7884" s="5">
        <f t="shared" si="40174"/>
        <v>43</v>
      </c>
      <c r="I7884" s="5">
        <f t="shared" si="40174"/>
        <v>34</v>
      </c>
      <c r="J7884" s="8">
        <f t="shared" si="40170"/>
        <v>1.0267515923566879</v>
      </c>
      <c r="K7884" s="5">
        <f t="shared" si="40167"/>
        <v>9</v>
      </c>
      <c r="L7884" s="8">
        <f t="shared" si="40169"/>
        <v>5.8571428571428568</v>
      </c>
      <c r="M7884" s="8">
        <f t="shared" si="36170"/>
        <v>3.598668639487824</v>
      </c>
      <c r="N7884" s="5">
        <v>5835</v>
      </c>
      <c r="O7884" s="5">
        <v>147</v>
      </c>
    </row>
    <row r="7885" spans="1:15" x14ac:dyDescent="0.2">
      <c r="A7885" s="5" t="s">
        <v>16</v>
      </c>
      <c r="B7885" s="13">
        <v>4084844</v>
      </c>
      <c r="C7885" s="6">
        <f t="shared" si="40166"/>
        <v>43948</v>
      </c>
      <c r="D7885" s="5">
        <f t="shared" si="40173"/>
        <v>44</v>
      </c>
      <c r="E7885" s="13">
        <f t="shared" si="40168"/>
        <v>50.857142857142854</v>
      </c>
      <c r="F7885" s="13">
        <f t="shared" si="40171"/>
        <v>57.2</v>
      </c>
      <c r="G7885" s="13">
        <v>144</v>
      </c>
      <c r="H7885" s="5">
        <f t="shared" si="40174"/>
        <v>44</v>
      </c>
      <c r="I7885" s="5">
        <f t="shared" si="40174"/>
        <v>35</v>
      </c>
      <c r="J7885" s="8">
        <f t="shared" si="40170"/>
        <v>0.89778831362065914</v>
      </c>
      <c r="K7885" s="5">
        <f t="shared" si="40167"/>
        <v>5</v>
      </c>
      <c r="L7885" s="8">
        <f t="shared" si="40169"/>
        <v>6.4285714285714288</v>
      </c>
      <c r="M7885" s="8">
        <f t="shared" si="36170"/>
        <v>3.7210723347084982</v>
      </c>
      <c r="N7885" s="5">
        <v>5879</v>
      </c>
      <c r="O7885" s="5">
        <v>152</v>
      </c>
    </row>
    <row r="7886" spans="1:15" x14ac:dyDescent="0.2">
      <c r="A7886" s="5" t="s">
        <v>16</v>
      </c>
      <c r="B7886" s="13">
        <v>4084844</v>
      </c>
      <c r="C7886" s="6">
        <f t="shared" si="40166"/>
        <v>43949</v>
      </c>
      <c r="D7886" s="5">
        <f t="shared" si="40173"/>
        <v>49</v>
      </c>
      <c r="E7886" s="13">
        <f t="shared" si="40168"/>
        <v>52.428571428571431</v>
      </c>
      <c r="F7886" s="13">
        <f t="shared" si="40171"/>
        <v>57</v>
      </c>
      <c r="G7886" s="13">
        <v>145</v>
      </c>
      <c r="H7886" s="5">
        <f t="shared" si="40174"/>
        <v>45</v>
      </c>
      <c r="I7886" s="5">
        <f t="shared" si="40174"/>
        <v>36</v>
      </c>
      <c r="J7886" s="8">
        <f t="shared" si="40170"/>
        <v>0.91729360893798906</v>
      </c>
      <c r="K7886" s="5">
        <f t="shared" si="40167"/>
        <v>5</v>
      </c>
      <c r="L7886" s="8">
        <f t="shared" si="40169"/>
        <v>5.8571428571428568</v>
      </c>
      <c r="M7886" s="8">
        <f t="shared" si="36170"/>
        <v>3.8434760299291728</v>
      </c>
      <c r="N7886" s="5">
        <v>5928</v>
      </c>
      <c r="O7886" s="5">
        <v>157</v>
      </c>
    </row>
    <row r="7887" spans="1:15" x14ac:dyDescent="0.2">
      <c r="A7887" s="5" t="s">
        <v>16</v>
      </c>
      <c r="B7887" s="13">
        <v>4084844</v>
      </c>
      <c r="C7887" s="6">
        <f t="shared" si="40166"/>
        <v>43950</v>
      </c>
      <c r="D7887" s="5">
        <f t="shared" si="40173"/>
        <v>54</v>
      </c>
      <c r="E7887" s="13">
        <f t="shared" si="40168"/>
        <v>55.571428571428569</v>
      </c>
      <c r="F7887" s="13">
        <f t="shared" si="40171"/>
        <v>50.2</v>
      </c>
      <c r="G7887" s="13">
        <v>146</v>
      </c>
      <c r="H7887" s="5">
        <f t="shared" si="40174"/>
        <v>46</v>
      </c>
      <c r="I7887" s="5">
        <f t="shared" si="40174"/>
        <v>37</v>
      </c>
      <c r="J7887" s="8">
        <f t="shared" si="40170"/>
        <v>0.96344362987913612</v>
      </c>
      <c r="K7887" s="5">
        <f t="shared" si="40167"/>
        <v>4</v>
      </c>
      <c r="L7887" s="8">
        <f t="shared" si="40169"/>
        <v>5.5714285714285712</v>
      </c>
      <c r="M7887" s="8">
        <f t="shared" si="36170"/>
        <v>3.9413989861057122</v>
      </c>
      <c r="N7887" s="5">
        <v>5982</v>
      </c>
      <c r="O7887" s="5">
        <v>161</v>
      </c>
    </row>
    <row r="7888" spans="1:15" x14ac:dyDescent="0.2">
      <c r="A7888" s="5" t="s">
        <v>16</v>
      </c>
      <c r="B7888" s="13">
        <v>4084844</v>
      </c>
      <c r="C7888" s="6">
        <f t="shared" si="40166"/>
        <v>43951</v>
      </c>
      <c r="D7888" s="5">
        <f t="shared" si="40173"/>
        <v>47</v>
      </c>
      <c r="E7888" s="13">
        <f t="shared" si="40168"/>
        <v>55.142857142857146</v>
      </c>
      <c r="F7888" s="13">
        <f t="shared" si="40171"/>
        <v>52.4</v>
      </c>
      <c r="G7888" s="13">
        <v>148</v>
      </c>
      <c r="H7888" s="5">
        <f t="shared" si="40174"/>
        <v>47</v>
      </c>
      <c r="I7888" s="5">
        <f t="shared" si="40174"/>
        <v>38</v>
      </c>
      <c r="J7888" s="8">
        <f t="shared" si="40170"/>
        <v>0.94689071507420586</v>
      </c>
      <c r="K7888" s="5">
        <f t="shared" si="40167"/>
        <v>5</v>
      </c>
      <c r="L7888" s="8">
        <f t="shared" si="40169"/>
        <v>5</v>
      </c>
      <c r="M7888" s="8">
        <f t="shared" si="36170"/>
        <v>4.0638026813263863</v>
      </c>
      <c r="N7888" s="5">
        <v>6029</v>
      </c>
      <c r="O7888" s="5">
        <v>166</v>
      </c>
    </row>
    <row r="7889" spans="1:15" x14ac:dyDescent="0.2">
      <c r="A7889" s="5" t="s">
        <v>16</v>
      </c>
      <c r="B7889" s="13">
        <v>4084844</v>
      </c>
      <c r="C7889" s="6">
        <f t="shared" si="40166"/>
        <v>43952</v>
      </c>
      <c r="D7889" s="5">
        <f t="shared" si="40173"/>
        <v>57</v>
      </c>
      <c r="E7889" s="13">
        <f t="shared" si="40168"/>
        <v>50.714285714285715</v>
      </c>
      <c r="F7889" s="13">
        <f t="shared" si="40171"/>
        <v>50.2</v>
      </c>
      <c r="G7889" s="12">
        <v>149</v>
      </c>
      <c r="H7889" s="5">
        <f t="shared" si="40174"/>
        <v>48</v>
      </c>
      <c r="I7889" s="5">
        <f t="shared" si="40174"/>
        <v>39</v>
      </c>
      <c r="J7889" s="8">
        <f t="shared" si="40170"/>
        <v>0.86267648416806408</v>
      </c>
      <c r="K7889" s="5">
        <f t="shared" si="40167"/>
        <v>6</v>
      </c>
      <c r="L7889" s="8">
        <f t="shared" si="40169"/>
        <v>5.1428571428571432</v>
      </c>
      <c r="M7889" s="8">
        <f t="shared" si="36170"/>
        <v>4.2106871155911954</v>
      </c>
      <c r="N7889" s="5">
        <v>6086</v>
      </c>
      <c r="O7889" s="4">
        <v>172</v>
      </c>
    </row>
    <row r="7890" spans="1:15" x14ac:dyDescent="0.2">
      <c r="A7890" s="5" t="s">
        <v>16</v>
      </c>
      <c r="B7890" s="13">
        <v>4084844</v>
      </c>
      <c r="C7890" s="6">
        <f t="shared" si="40166"/>
        <v>43953</v>
      </c>
      <c r="D7890" s="5">
        <f t="shared" si="40173"/>
        <v>13</v>
      </c>
      <c r="E7890" s="13">
        <f t="shared" si="40168"/>
        <v>47.428571428571431</v>
      </c>
      <c r="F7890" s="13">
        <f t="shared" si="40171"/>
        <v>44</v>
      </c>
      <c r="G7890" s="13">
        <v>149</v>
      </c>
      <c r="H7890" s="5">
        <f t="shared" si="40174"/>
        <v>49</v>
      </c>
      <c r="I7890" s="5">
        <f t="shared" si="40174"/>
        <v>40</v>
      </c>
      <c r="J7890" s="8">
        <f t="shared" si="40170"/>
        <v>0.79988435406929126</v>
      </c>
      <c r="K7890" s="5">
        <f t="shared" si="40167"/>
        <v>1</v>
      </c>
      <c r="L7890" s="8">
        <f t="shared" si="40169"/>
        <v>5</v>
      </c>
      <c r="M7890" s="8">
        <f t="shared" ref="M7890:M8652" si="40175">O7890/(B7890/100000)</f>
        <v>4.2351678546353302</v>
      </c>
      <c r="N7890" s="5">
        <v>6099</v>
      </c>
      <c r="O7890" s="5">
        <v>173</v>
      </c>
    </row>
    <row r="7891" spans="1:15" x14ac:dyDescent="0.2">
      <c r="A7891" s="5" t="s">
        <v>16</v>
      </c>
      <c r="B7891" s="13">
        <v>4084844</v>
      </c>
      <c r="C7891" s="6">
        <f t="shared" si="40166"/>
        <v>43954</v>
      </c>
      <c r="D7891" s="5">
        <f t="shared" si="40173"/>
        <v>34</v>
      </c>
      <c r="E7891" s="13">
        <f t="shared" si="40168"/>
        <v>42.571428571428569</v>
      </c>
      <c r="F7891" s="13">
        <f t="shared" si="40171"/>
        <v>41</v>
      </c>
      <c r="G7891" s="13">
        <v>150</v>
      </c>
      <c r="H7891" s="5">
        <f t="shared" si="40174"/>
        <v>50</v>
      </c>
      <c r="I7891" s="5">
        <f t="shared" si="40174"/>
        <v>41</v>
      </c>
      <c r="J7891" s="8">
        <f t="shared" si="40170"/>
        <v>0.71227114106792855</v>
      </c>
      <c r="K7891" s="5">
        <f t="shared" si="40167"/>
        <v>3</v>
      </c>
      <c r="L7891" s="8">
        <f t="shared" si="40169"/>
        <v>4.1428571428571432</v>
      </c>
      <c r="M7891" s="8">
        <f t="shared" si="40175"/>
        <v>4.3086100717677347</v>
      </c>
      <c r="N7891" s="5">
        <v>6133</v>
      </c>
      <c r="O7891" s="5">
        <v>176</v>
      </c>
    </row>
    <row r="7892" spans="1:15" x14ac:dyDescent="0.2">
      <c r="A7892" s="5" t="s">
        <v>16</v>
      </c>
      <c r="B7892" s="13">
        <v>4084844</v>
      </c>
      <c r="C7892" s="6">
        <f t="shared" si="40166"/>
        <v>43955</v>
      </c>
      <c r="D7892" s="5">
        <f t="shared" si="40173"/>
        <v>17</v>
      </c>
      <c r="E7892" s="13">
        <f t="shared" si="40168"/>
        <v>38.714285714285715</v>
      </c>
      <c r="F7892" s="13">
        <f t="shared" si="40171"/>
        <v>33.6</v>
      </c>
      <c r="G7892" s="13">
        <v>151</v>
      </c>
      <c r="H7892" s="5">
        <f t="shared" si="40174"/>
        <v>51</v>
      </c>
      <c r="I7892" s="5">
        <f t="shared" si="40174"/>
        <v>42</v>
      </c>
      <c r="J7892" s="8">
        <f t="shared" si="40170"/>
        <v>0.64315549648756409</v>
      </c>
      <c r="K7892" s="5">
        <f t="shared" si="40167"/>
        <v>1</v>
      </c>
      <c r="L7892" s="8">
        <f t="shared" si="40169"/>
        <v>3.5714285714285716</v>
      </c>
      <c r="M7892" s="8">
        <f t="shared" si="40175"/>
        <v>4.3330908108118695</v>
      </c>
      <c r="N7892" s="5">
        <v>6150</v>
      </c>
      <c r="O7892" s="5">
        <v>177</v>
      </c>
    </row>
    <row r="7893" spans="1:15" x14ac:dyDescent="0.2">
      <c r="A7893" s="5" t="s">
        <v>16</v>
      </c>
      <c r="B7893" s="13">
        <v>4084844</v>
      </c>
      <c r="C7893" s="6">
        <f t="shared" si="40166"/>
        <v>43956</v>
      </c>
      <c r="D7893" s="5">
        <f t="shared" si="40173"/>
        <v>10</v>
      </c>
      <c r="E7893" s="13">
        <f t="shared" si="40168"/>
        <v>33.142857142857146</v>
      </c>
      <c r="F7893" s="13">
        <f t="shared" si="40171"/>
        <v>26.2</v>
      </c>
      <c r="G7893" s="13">
        <v>151</v>
      </c>
      <c r="H7893" s="5">
        <f t="shared" si="40174"/>
        <v>52</v>
      </c>
      <c r="I7893" s="5">
        <f t="shared" si="40174"/>
        <v>43</v>
      </c>
      <c r="J7893" s="8">
        <f t="shared" si="40170"/>
        <v>0.5470794915933691</v>
      </c>
      <c r="K7893" s="5">
        <f t="shared" si="40167"/>
        <v>5</v>
      </c>
      <c r="L7893" s="8">
        <f t="shared" si="40169"/>
        <v>3.5714285714285716</v>
      </c>
      <c r="M7893" s="8">
        <f t="shared" si="40175"/>
        <v>4.4554945060325437</v>
      </c>
      <c r="N7893" s="5">
        <v>6160</v>
      </c>
      <c r="O7893" s="5">
        <v>182</v>
      </c>
    </row>
    <row r="7894" spans="1:15" x14ac:dyDescent="0.2">
      <c r="A7894" s="5" t="s">
        <v>16</v>
      </c>
      <c r="B7894" s="13">
        <v>4084844</v>
      </c>
      <c r="C7894" s="6">
        <f t="shared" si="40166"/>
        <v>43957</v>
      </c>
      <c r="D7894" s="5">
        <f t="shared" si="40173"/>
        <v>31</v>
      </c>
      <c r="E7894" s="13">
        <f t="shared" si="40168"/>
        <v>29.857142857142858</v>
      </c>
      <c r="F7894" s="13">
        <f t="shared" si="40171"/>
        <v>21</v>
      </c>
      <c r="G7894" s="13">
        <v>152</v>
      </c>
      <c r="H7894" s="5">
        <f t="shared" si="40174"/>
        <v>53</v>
      </c>
      <c r="I7894" s="5">
        <f t="shared" si="40174"/>
        <v>44</v>
      </c>
      <c r="J7894" s="8">
        <f t="shared" si="40170"/>
        <v>0.49016158915546798</v>
      </c>
      <c r="K7894" s="5">
        <f t="shared" si="40167"/>
        <v>5</v>
      </c>
      <c r="L7894" s="8">
        <f t="shared" si="40169"/>
        <v>3.7142857142857144</v>
      </c>
      <c r="M7894" s="8">
        <f t="shared" si="40175"/>
        <v>4.5778982012532188</v>
      </c>
      <c r="N7894" s="5">
        <v>6191</v>
      </c>
      <c r="O7894" s="5">
        <v>187</v>
      </c>
    </row>
    <row r="7895" spans="1:15" x14ac:dyDescent="0.2">
      <c r="A7895" s="5" t="s">
        <v>16</v>
      </c>
      <c r="B7895" s="13">
        <v>4084844</v>
      </c>
      <c r="C7895" s="6">
        <f t="shared" si="40166"/>
        <v>43958</v>
      </c>
      <c r="D7895" s="5">
        <f t="shared" si="40173"/>
        <v>22</v>
      </c>
      <c r="E7895" s="13">
        <f t="shared" si="40168"/>
        <v>26.285714285714285</v>
      </c>
      <c r="F7895" s="13">
        <f t="shared" si="40171"/>
        <v>22.8</v>
      </c>
      <c r="G7895" s="13">
        <v>152</v>
      </c>
      <c r="H7895" s="5">
        <f t="shared" si="40174"/>
        <v>54</v>
      </c>
      <c r="I7895" s="5">
        <f t="shared" si="40174"/>
        <v>45</v>
      </c>
      <c r="J7895" s="8">
        <f t="shared" si="40170"/>
        <v>0.42942494398805081</v>
      </c>
      <c r="K7895" s="5">
        <f t="shared" si="40167"/>
        <v>2</v>
      </c>
      <c r="L7895" s="8">
        <f t="shared" si="40169"/>
        <v>3.2857142857142856</v>
      </c>
      <c r="M7895" s="8">
        <f t="shared" si="40175"/>
        <v>4.6268596793414885</v>
      </c>
      <c r="N7895" s="5">
        <v>6213</v>
      </c>
      <c r="O7895" s="5">
        <v>189</v>
      </c>
    </row>
    <row r="7896" spans="1:15" x14ac:dyDescent="0.2">
      <c r="A7896" s="5" t="s">
        <v>16</v>
      </c>
      <c r="B7896" s="13">
        <v>4084844</v>
      </c>
      <c r="C7896" s="6">
        <f t="shared" si="40166"/>
        <v>43959</v>
      </c>
      <c r="D7896" s="5">
        <f t="shared" si="40173"/>
        <v>28</v>
      </c>
      <c r="E7896" s="13">
        <f t="shared" si="40168"/>
        <v>22.142857142857142</v>
      </c>
      <c r="F7896" s="13">
        <f t="shared" si="40171"/>
        <v>21.6</v>
      </c>
      <c r="G7896" s="13">
        <v>153</v>
      </c>
      <c r="H7896" s="5">
        <f t="shared" si="40174"/>
        <v>55</v>
      </c>
      <c r="I7896" s="5">
        <f t="shared" si="40174"/>
        <v>46</v>
      </c>
      <c r="J7896" s="8">
        <f t="shared" si="40170"/>
        <v>0.36019706265105034</v>
      </c>
      <c r="K7896" s="5">
        <f t="shared" si="40167"/>
        <v>3</v>
      </c>
      <c r="L7896" s="8">
        <f t="shared" si="40169"/>
        <v>2.8571428571428572</v>
      </c>
      <c r="M7896" s="8">
        <f t="shared" si="40175"/>
        <v>4.700301896473893</v>
      </c>
      <c r="N7896" s="5">
        <v>6241</v>
      </c>
      <c r="O7896" s="5">
        <v>192</v>
      </c>
    </row>
    <row r="7897" spans="1:15" x14ac:dyDescent="0.2">
      <c r="A7897" s="5" t="s">
        <v>16</v>
      </c>
      <c r="B7897" s="13">
        <v>4084844</v>
      </c>
      <c r="C7897" s="6">
        <f t="shared" si="40166"/>
        <v>43960</v>
      </c>
      <c r="D7897" s="5">
        <f t="shared" si="40173"/>
        <v>41</v>
      </c>
      <c r="E7897" s="13">
        <f t="shared" si="40168"/>
        <v>26.142857142857142</v>
      </c>
      <c r="F7897" s="13">
        <f t="shared" si="40171"/>
        <v>26.4</v>
      </c>
      <c r="G7897" s="13">
        <v>154</v>
      </c>
      <c r="H7897" s="5">
        <f t="shared" si="40174"/>
        <v>56</v>
      </c>
      <c r="I7897" s="5">
        <f t="shared" si="40174"/>
        <v>47</v>
      </c>
      <c r="J7897" s="8">
        <f t="shared" si="40170"/>
        <v>0.42373862504920468</v>
      </c>
      <c r="K7897" s="5">
        <f t="shared" si="40167"/>
        <v>3</v>
      </c>
      <c r="L7897" s="8">
        <f t="shared" si="40169"/>
        <v>3.1428571428571428</v>
      </c>
      <c r="M7897" s="8">
        <f t="shared" si="40175"/>
        <v>4.7737441136062975</v>
      </c>
      <c r="N7897" s="5">
        <v>6282</v>
      </c>
      <c r="O7897" s="5">
        <v>195</v>
      </c>
    </row>
    <row r="7898" spans="1:15" x14ac:dyDescent="0.2">
      <c r="A7898" s="5" t="s">
        <v>16</v>
      </c>
      <c r="B7898" s="13">
        <v>4084844</v>
      </c>
      <c r="C7898" s="6">
        <f t="shared" si="40166"/>
        <v>43961</v>
      </c>
      <c r="D7898" s="5">
        <f t="shared" si="40173"/>
        <v>9</v>
      </c>
      <c r="E7898" s="13">
        <f t="shared" si="40168"/>
        <v>22.571428571428573</v>
      </c>
      <c r="F7898" s="13">
        <f t="shared" si="40171"/>
        <v>26.2</v>
      </c>
      <c r="G7898" s="13">
        <v>154</v>
      </c>
      <c r="H7898" s="5">
        <f t="shared" si="40174"/>
        <v>57</v>
      </c>
      <c r="I7898" s="5">
        <f t="shared" si="40174"/>
        <v>48</v>
      </c>
      <c r="J7898" s="8">
        <f t="shared" si="40170"/>
        <v>0.36430712474060417</v>
      </c>
      <c r="K7898" s="5">
        <f t="shared" si="40167"/>
        <v>0</v>
      </c>
      <c r="L7898" s="8">
        <f t="shared" si="40169"/>
        <v>2.7142857142857144</v>
      </c>
      <c r="M7898" s="8">
        <f t="shared" si="40175"/>
        <v>4.7737441136062975</v>
      </c>
      <c r="N7898" s="5">
        <v>6291</v>
      </c>
      <c r="O7898" s="5">
        <v>195</v>
      </c>
    </row>
    <row r="7899" spans="1:15" x14ac:dyDescent="0.2">
      <c r="A7899" s="5" t="s">
        <v>16</v>
      </c>
      <c r="B7899" s="13">
        <v>4084844</v>
      </c>
      <c r="C7899" s="6">
        <f t="shared" si="40166"/>
        <v>43962</v>
      </c>
      <c r="D7899" s="5">
        <f t="shared" si="40173"/>
        <v>22</v>
      </c>
      <c r="E7899" s="13">
        <f t="shared" ref="E7899:E7906" si="40176">SUM(D7893:D7899)/7</f>
        <v>23.285714285714285</v>
      </c>
      <c r="F7899" s="13">
        <f t="shared" ref="F7899:F7906" si="40177">SUM(D7895:D7899)/5</f>
        <v>24.4</v>
      </c>
      <c r="G7899" s="13">
        <v>155</v>
      </c>
      <c r="H7899" s="5">
        <f t="shared" ref="H7899:I7914" si="40178">H7898+1</f>
        <v>58</v>
      </c>
      <c r="I7899" s="5">
        <f t="shared" si="40178"/>
        <v>49</v>
      </c>
      <c r="J7899" s="8">
        <f t="shared" si="40170"/>
        <v>0.37447160448446976</v>
      </c>
      <c r="K7899" s="5">
        <f t="shared" si="40167"/>
        <v>0</v>
      </c>
      <c r="L7899" s="8">
        <f t="shared" ref="L7899:L7914" si="40179">SUM(K7893:K7899)/7</f>
        <v>2.5714285714285716</v>
      </c>
      <c r="M7899" s="8">
        <f t="shared" si="40175"/>
        <v>4.7737441136062975</v>
      </c>
      <c r="N7899" s="5">
        <v>6313</v>
      </c>
      <c r="O7899" s="5">
        <v>195</v>
      </c>
    </row>
    <row r="7900" spans="1:15" x14ac:dyDescent="0.2">
      <c r="A7900" s="5" t="s">
        <v>16</v>
      </c>
      <c r="B7900" s="13">
        <v>4084844</v>
      </c>
      <c r="C7900" s="6">
        <f t="shared" si="40166"/>
        <v>43963</v>
      </c>
      <c r="D7900" s="5">
        <f t="shared" si="40173"/>
        <v>42</v>
      </c>
      <c r="E7900" s="13">
        <f t="shared" si="40176"/>
        <v>27.857142857142858</v>
      </c>
      <c r="F7900" s="13">
        <f t="shared" si="40177"/>
        <v>28.4</v>
      </c>
      <c r="G7900" s="13">
        <v>156</v>
      </c>
      <c r="H7900" s="5">
        <f t="shared" si="40178"/>
        <v>59</v>
      </c>
      <c r="I7900" s="5">
        <f t="shared" si="40178"/>
        <v>50</v>
      </c>
      <c r="J7900" s="8">
        <f t="shared" si="40170"/>
        <v>0.44631617495594061</v>
      </c>
      <c r="K7900" s="5">
        <f t="shared" si="40167"/>
        <v>11</v>
      </c>
      <c r="L7900" s="8">
        <f t="shared" si="40179"/>
        <v>3.4285714285714284</v>
      </c>
      <c r="M7900" s="8">
        <f t="shared" si="40175"/>
        <v>5.0430322430917807</v>
      </c>
      <c r="N7900" s="5">
        <v>6355</v>
      </c>
      <c r="O7900" s="5">
        <v>206</v>
      </c>
    </row>
    <row r="7901" spans="1:15" x14ac:dyDescent="0.2">
      <c r="A7901" s="5" t="s">
        <v>16</v>
      </c>
      <c r="B7901" s="13">
        <v>4084844</v>
      </c>
      <c r="C7901" s="6">
        <f t="shared" si="40166"/>
        <v>43964</v>
      </c>
      <c r="D7901" s="5">
        <f t="shared" si="40173"/>
        <v>5</v>
      </c>
      <c r="E7901" s="13">
        <f t="shared" si="40176"/>
        <v>24.142857142857142</v>
      </c>
      <c r="F7901" s="13">
        <f t="shared" si="40177"/>
        <v>23.8</v>
      </c>
      <c r="G7901" s="13">
        <v>156</v>
      </c>
      <c r="H7901" s="5">
        <f t="shared" si="40178"/>
        <v>60</v>
      </c>
      <c r="I7901" s="5">
        <f t="shared" si="40178"/>
        <v>51</v>
      </c>
      <c r="J7901" s="8">
        <f t="shared" si="40170"/>
        <v>0.38508863874584148</v>
      </c>
      <c r="K7901" s="5">
        <f t="shared" si="40167"/>
        <v>1</v>
      </c>
      <c r="L7901" s="8">
        <f t="shared" si="40179"/>
        <v>2.8571428571428572</v>
      </c>
      <c r="M7901" s="8">
        <f t="shared" si="40175"/>
        <v>5.0675129821359155</v>
      </c>
      <c r="N7901" s="5">
        <v>6360</v>
      </c>
      <c r="O7901" s="5">
        <v>207</v>
      </c>
    </row>
    <row r="7902" spans="1:15" x14ac:dyDescent="0.2">
      <c r="A7902" s="5" t="s">
        <v>16</v>
      </c>
      <c r="B7902" s="13">
        <v>4084844</v>
      </c>
      <c r="C7902" s="6">
        <f t="shared" si="40166"/>
        <v>43965</v>
      </c>
      <c r="D7902" s="5">
        <f t="shared" si="40173"/>
        <v>22</v>
      </c>
      <c r="E7902" s="13">
        <f t="shared" si="40176"/>
        <v>24.142857142857142</v>
      </c>
      <c r="F7902" s="13">
        <f t="shared" si="40177"/>
        <v>20</v>
      </c>
      <c r="G7902" s="13">
        <v>156</v>
      </c>
      <c r="H7902" s="5">
        <f t="shared" si="40178"/>
        <v>61</v>
      </c>
      <c r="I7902" s="5">
        <f t="shared" si="40178"/>
        <v>52</v>
      </c>
      <c r="J7902" s="8">
        <f t="shared" si="40170"/>
        <v>0.38361139484734991</v>
      </c>
      <c r="K7902" s="5">
        <f t="shared" si="40167"/>
        <v>5</v>
      </c>
      <c r="L7902" s="8">
        <f t="shared" si="40179"/>
        <v>3.2857142857142856</v>
      </c>
      <c r="M7902" s="8">
        <f t="shared" si="40175"/>
        <v>5.1899166773565897</v>
      </c>
      <c r="N7902" s="5">
        <v>6382</v>
      </c>
      <c r="O7902" s="5">
        <v>212</v>
      </c>
    </row>
    <row r="7903" spans="1:15" x14ac:dyDescent="0.2">
      <c r="A7903" s="5" t="s">
        <v>16</v>
      </c>
      <c r="B7903" s="13">
        <v>4084844</v>
      </c>
      <c r="C7903" s="6">
        <f t="shared" si="40166"/>
        <v>43966</v>
      </c>
      <c r="D7903" s="5">
        <f t="shared" si="40173"/>
        <v>31</v>
      </c>
      <c r="E7903" s="13">
        <f t="shared" si="40176"/>
        <v>24.571428571428573</v>
      </c>
      <c r="F7903" s="13">
        <f t="shared" si="40177"/>
        <v>24.4</v>
      </c>
      <c r="G7903" s="13">
        <v>157</v>
      </c>
      <c r="H7903" s="5">
        <f t="shared" si="40178"/>
        <v>62</v>
      </c>
      <c r="I7903" s="5">
        <f t="shared" si="40178"/>
        <v>53</v>
      </c>
      <c r="J7903" s="8">
        <f t="shared" si="40170"/>
        <v>0.38892908827785821</v>
      </c>
      <c r="K7903" s="5">
        <f t="shared" si="40167"/>
        <v>1</v>
      </c>
      <c r="L7903" s="8">
        <f t="shared" si="40179"/>
        <v>3</v>
      </c>
      <c r="M7903" s="8">
        <f t="shared" si="40175"/>
        <v>5.2143974164007245</v>
      </c>
      <c r="N7903" s="5">
        <v>6413</v>
      </c>
      <c r="O7903" s="5">
        <v>213</v>
      </c>
    </row>
    <row r="7904" spans="1:15" x14ac:dyDescent="0.2">
      <c r="A7904" s="5" t="s">
        <v>16</v>
      </c>
      <c r="B7904" s="13">
        <v>4084844</v>
      </c>
      <c r="C7904" s="6">
        <f t="shared" si="40166"/>
        <v>43967</v>
      </c>
      <c r="D7904" s="5">
        <f t="shared" si="40173"/>
        <v>36</v>
      </c>
      <c r="E7904" s="13">
        <f t="shared" si="40176"/>
        <v>23.857142857142858</v>
      </c>
      <c r="F7904" s="13">
        <f t="shared" si="40177"/>
        <v>27.2</v>
      </c>
      <c r="G7904" s="13">
        <v>158</v>
      </c>
      <c r="H7904" s="5">
        <f t="shared" si="40178"/>
        <v>63</v>
      </c>
      <c r="I7904" s="5">
        <f t="shared" si="40178"/>
        <v>54</v>
      </c>
      <c r="J7904" s="8">
        <f t="shared" si="40170"/>
        <v>0.37616001441571312</v>
      </c>
      <c r="K7904" s="5">
        <f t="shared" si="40167"/>
        <v>3</v>
      </c>
      <c r="L7904" s="8">
        <f t="shared" si="40179"/>
        <v>3</v>
      </c>
      <c r="M7904" s="8">
        <f t="shared" si="40175"/>
        <v>5.287839633533129</v>
      </c>
      <c r="N7904" s="5">
        <v>6449</v>
      </c>
      <c r="O7904" s="5">
        <v>216</v>
      </c>
    </row>
    <row r="7905" spans="1:15" x14ac:dyDescent="0.2">
      <c r="A7905" s="5" t="s">
        <v>16</v>
      </c>
      <c r="B7905" s="13">
        <v>4084844</v>
      </c>
      <c r="C7905" s="6">
        <f t="shared" si="40166"/>
        <v>43968</v>
      </c>
      <c r="D7905" s="5">
        <f t="shared" si="40173"/>
        <v>0</v>
      </c>
      <c r="E7905" s="13">
        <f t="shared" si="40176"/>
        <v>22.571428571428573</v>
      </c>
      <c r="F7905" s="13">
        <f t="shared" si="40177"/>
        <v>18.8</v>
      </c>
      <c r="G7905" s="13">
        <v>158</v>
      </c>
      <c r="H7905" s="5">
        <f t="shared" si="40178"/>
        <v>64</v>
      </c>
      <c r="I7905" s="5">
        <f t="shared" si="40178"/>
        <v>55</v>
      </c>
      <c r="J7905" s="8">
        <f t="shared" si="40170"/>
        <v>0.35455422660054309</v>
      </c>
      <c r="K7905" s="5">
        <f t="shared" si="40167"/>
        <v>0</v>
      </c>
      <c r="L7905" s="8">
        <f t="shared" si="40179"/>
        <v>3</v>
      </c>
      <c r="M7905" s="8">
        <f t="shared" si="40175"/>
        <v>5.287839633533129</v>
      </c>
      <c r="N7905" s="5">
        <v>6449</v>
      </c>
      <c r="O7905" s="5">
        <v>216</v>
      </c>
    </row>
    <row r="7906" spans="1:15" x14ac:dyDescent="0.2">
      <c r="A7906" s="5" t="s">
        <v>16</v>
      </c>
      <c r="B7906" s="13">
        <v>4084844</v>
      </c>
      <c r="C7906" s="6">
        <f t="shared" si="40166"/>
        <v>43969</v>
      </c>
      <c r="D7906" s="5">
        <f t="shared" si="40173"/>
        <v>41</v>
      </c>
      <c r="E7906" s="13">
        <f t="shared" si="40176"/>
        <v>25.285714285714285</v>
      </c>
      <c r="F7906" s="13">
        <f t="shared" si="40177"/>
        <v>26</v>
      </c>
      <c r="G7906" s="13">
        <v>159</v>
      </c>
      <c r="H7906" s="5">
        <f t="shared" si="40178"/>
        <v>65</v>
      </c>
      <c r="I7906" s="5">
        <f t="shared" si="40178"/>
        <v>56</v>
      </c>
      <c r="J7906" s="8">
        <f t="shared" si="40170"/>
        <v>0.39578721406050854</v>
      </c>
      <c r="K7906" s="5">
        <f t="shared" si="40167"/>
        <v>1</v>
      </c>
      <c r="L7906" s="8">
        <f t="shared" si="40179"/>
        <v>3.1428571428571428</v>
      </c>
      <c r="M7906" s="8">
        <f t="shared" si="40175"/>
        <v>5.3123203725772639</v>
      </c>
      <c r="N7906" s="5">
        <v>6490</v>
      </c>
      <c r="O7906" s="5">
        <v>217</v>
      </c>
    </row>
    <row r="7907" spans="1:15" x14ac:dyDescent="0.2">
      <c r="A7907" s="5" t="s">
        <v>16</v>
      </c>
      <c r="B7907" s="13">
        <v>4084844</v>
      </c>
      <c r="C7907" s="6">
        <f t="shared" si="40166"/>
        <v>43970</v>
      </c>
      <c r="D7907" s="5">
        <f t="shared" si="40173"/>
        <v>30</v>
      </c>
      <c r="E7907" s="13">
        <f t="shared" ref="E7907:E7914" si="40180">SUM(D7901:D7907)/7</f>
        <v>23.571428571428573</v>
      </c>
      <c r="F7907" s="13">
        <f t="shared" ref="F7907:F7913" si="40181">SUM(D7903:D7907)/5</f>
        <v>27.6</v>
      </c>
      <c r="G7907" s="13">
        <v>160</v>
      </c>
      <c r="H7907" s="5">
        <f t="shared" si="40178"/>
        <v>66</v>
      </c>
      <c r="I7907" s="5">
        <f t="shared" si="40178"/>
        <v>57</v>
      </c>
      <c r="J7907" s="8">
        <f t="shared" si="40170"/>
        <v>0.36749966590939465</v>
      </c>
      <c r="K7907" s="5">
        <f t="shared" ref="K7907:K7970" si="40182">O7907-O7906</f>
        <v>5</v>
      </c>
      <c r="L7907" s="8">
        <f t="shared" si="40179"/>
        <v>2.2857142857142856</v>
      </c>
      <c r="M7907" s="8">
        <f t="shared" si="40175"/>
        <v>5.434724067797938</v>
      </c>
      <c r="N7907" s="5">
        <v>6520</v>
      </c>
      <c r="O7907" s="5">
        <v>222</v>
      </c>
    </row>
    <row r="7908" spans="1:15" x14ac:dyDescent="0.2">
      <c r="A7908" s="5" t="s">
        <v>16</v>
      </c>
      <c r="B7908" s="13">
        <v>4084844</v>
      </c>
      <c r="C7908" s="6">
        <f t="shared" ref="C7908:C7971" si="40183">C7907+1</f>
        <v>43971</v>
      </c>
      <c r="D7908" s="5">
        <f t="shared" si="40173"/>
        <v>9</v>
      </c>
      <c r="E7908" s="13">
        <f t="shared" si="40180"/>
        <v>24.142857142857142</v>
      </c>
      <c r="F7908" s="13">
        <f t="shared" si="40181"/>
        <v>23.2</v>
      </c>
      <c r="G7908" s="13">
        <v>160</v>
      </c>
      <c r="H7908" s="5">
        <f t="shared" si="40178"/>
        <v>67</v>
      </c>
      <c r="I7908" s="5">
        <f t="shared" si="40178"/>
        <v>58</v>
      </c>
      <c r="J7908" s="8">
        <f t="shared" si="40170"/>
        <v>0.37503051283758293</v>
      </c>
      <c r="K7908" s="5">
        <f t="shared" si="40182"/>
        <v>0</v>
      </c>
      <c r="L7908" s="8">
        <f t="shared" si="40179"/>
        <v>2.1428571428571428</v>
      </c>
      <c r="M7908" s="8">
        <f t="shared" si="40175"/>
        <v>5.434724067797938</v>
      </c>
      <c r="N7908" s="5">
        <v>6529</v>
      </c>
      <c r="O7908" s="5">
        <v>222</v>
      </c>
    </row>
    <row r="7909" spans="1:15" x14ac:dyDescent="0.2">
      <c r="A7909" s="5" t="s">
        <v>16</v>
      </c>
      <c r="B7909" s="13">
        <v>4084844</v>
      </c>
      <c r="C7909" s="6">
        <f t="shared" si="40183"/>
        <v>43972</v>
      </c>
      <c r="D7909" s="5">
        <f t="shared" si="40173"/>
        <v>26</v>
      </c>
      <c r="E7909" s="13">
        <f t="shared" si="40180"/>
        <v>24.714285714285715</v>
      </c>
      <c r="F7909" s="13">
        <f t="shared" si="40181"/>
        <v>21.2</v>
      </c>
      <c r="G7909" s="13">
        <v>160</v>
      </c>
      <c r="H7909" s="5">
        <f t="shared" si="40178"/>
        <v>68</v>
      </c>
      <c r="I7909" s="5">
        <f t="shared" si="40178"/>
        <v>59</v>
      </c>
      <c r="J7909" s="8">
        <f t="shared" si="40170"/>
        <v>0.38247258577997878</v>
      </c>
      <c r="K7909" s="5">
        <f t="shared" si="40182"/>
        <v>2</v>
      </c>
      <c r="L7909" s="8">
        <f t="shared" si="40179"/>
        <v>1.7142857142857142</v>
      </c>
      <c r="M7909" s="8">
        <f t="shared" si="40175"/>
        <v>5.4836855458862077</v>
      </c>
      <c r="N7909" s="5">
        <v>6555</v>
      </c>
      <c r="O7909" s="5">
        <v>224</v>
      </c>
    </row>
    <row r="7910" spans="1:15" x14ac:dyDescent="0.2">
      <c r="A7910" s="5" t="s">
        <v>16</v>
      </c>
      <c r="B7910" s="13">
        <v>4084844</v>
      </c>
      <c r="C7910" s="6">
        <f t="shared" si="40183"/>
        <v>43973</v>
      </c>
      <c r="D7910" s="5">
        <f t="shared" si="40173"/>
        <v>11</v>
      </c>
      <c r="E7910" s="13">
        <f t="shared" si="40180"/>
        <v>21.857142857142858</v>
      </c>
      <c r="F7910" s="13">
        <f t="shared" si="40181"/>
        <v>23.4</v>
      </c>
      <c r="G7910" s="13">
        <v>161</v>
      </c>
      <c r="H7910" s="5">
        <f t="shared" si="40178"/>
        <v>69</v>
      </c>
      <c r="I7910" s="5">
        <f t="shared" si="40178"/>
        <v>60</v>
      </c>
      <c r="J7910" s="8">
        <f t="shared" si="40170"/>
        <v>0.33696729435084244</v>
      </c>
      <c r="K7910" s="5">
        <f t="shared" si="40182"/>
        <v>0</v>
      </c>
      <c r="L7910" s="8">
        <f t="shared" si="40179"/>
        <v>1.5714285714285714</v>
      </c>
      <c r="M7910" s="8">
        <f t="shared" si="40175"/>
        <v>5.4836855458862077</v>
      </c>
      <c r="N7910" s="5">
        <v>6566</v>
      </c>
      <c r="O7910" s="5">
        <v>224</v>
      </c>
    </row>
    <row r="7911" spans="1:15" x14ac:dyDescent="0.2">
      <c r="A7911" s="5" t="s">
        <v>16</v>
      </c>
      <c r="B7911" s="13">
        <v>4084844</v>
      </c>
      <c r="C7911" s="6">
        <f t="shared" si="40183"/>
        <v>43974</v>
      </c>
      <c r="D7911" s="5">
        <f t="shared" si="40173"/>
        <v>16</v>
      </c>
      <c r="E7911" s="13">
        <f t="shared" si="40180"/>
        <v>19</v>
      </c>
      <c r="F7911" s="13">
        <f t="shared" si="40181"/>
        <v>18.399999999999999</v>
      </c>
      <c r="G7911" s="13">
        <v>161</v>
      </c>
      <c r="H7911" s="5">
        <f t="shared" si="40178"/>
        <v>70</v>
      </c>
      <c r="I7911" s="5">
        <f t="shared" si="40178"/>
        <v>61</v>
      </c>
      <c r="J7911" s="8">
        <f t="shared" si="40170"/>
        <v>0.29193555467755389</v>
      </c>
      <c r="K7911" s="5">
        <f t="shared" si="40182"/>
        <v>2</v>
      </c>
      <c r="L7911" s="8">
        <f t="shared" si="40179"/>
        <v>1.4285714285714286</v>
      </c>
      <c r="M7911" s="8">
        <f t="shared" si="40175"/>
        <v>5.5326470239744783</v>
      </c>
      <c r="N7911" s="5">
        <v>6582</v>
      </c>
      <c r="O7911" s="5">
        <v>226</v>
      </c>
    </row>
    <row r="7912" spans="1:15" x14ac:dyDescent="0.2">
      <c r="A7912" s="5" t="s">
        <v>16</v>
      </c>
      <c r="B7912" s="13">
        <v>4084844</v>
      </c>
      <c r="C7912" s="6">
        <f t="shared" si="40183"/>
        <v>43975</v>
      </c>
      <c r="D7912" s="5">
        <f t="shared" si="40173"/>
        <v>8</v>
      </c>
      <c r="E7912" s="13">
        <f t="shared" si="40180"/>
        <v>20.142857142857142</v>
      </c>
      <c r="F7912" s="13">
        <f t="shared" si="40181"/>
        <v>14</v>
      </c>
      <c r="G7912" s="13">
        <v>161</v>
      </c>
      <c r="H7912" s="5">
        <f t="shared" si="40178"/>
        <v>71</v>
      </c>
      <c r="I7912" s="5">
        <f t="shared" si="40178"/>
        <v>62</v>
      </c>
      <c r="J7912" s="8">
        <f t="shared" si="40170"/>
        <v>0.30859469042043292</v>
      </c>
      <c r="K7912" s="5">
        <f t="shared" si="40182"/>
        <v>1</v>
      </c>
      <c r="L7912" s="8">
        <f t="shared" si="40179"/>
        <v>1.5714285714285714</v>
      </c>
      <c r="M7912" s="8">
        <f t="shared" si="40175"/>
        <v>5.5571277630186131</v>
      </c>
      <c r="N7912" s="5">
        <v>6590</v>
      </c>
      <c r="O7912" s="5">
        <v>227</v>
      </c>
    </row>
    <row r="7913" spans="1:15" x14ac:dyDescent="0.2">
      <c r="A7913" s="5" t="s">
        <v>16</v>
      </c>
      <c r="B7913" s="13">
        <v>4084844</v>
      </c>
      <c r="C7913" s="6">
        <f t="shared" si="40183"/>
        <v>43976</v>
      </c>
      <c r="D7913" s="5">
        <f t="shared" si="40173"/>
        <v>6</v>
      </c>
      <c r="E7913" s="13">
        <f t="shared" si="40180"/>
        <v>15.142857142857142</v>
      </c>
      <c r="F7913" s="13">
        <f t="shared" si="40181"/>
        <v>13.4</v>
      </c>
      <c r="G7913" s="13">
        <v>161</v>
      </c>
      <c r="H7913" s="5">
        <f t="shared" si="40178"/>
        <v>72</v>
      </c>
      <c r="I7913" s="5">
        <f t="shared" si="40178"/>
        <v>63</v>
      </c>
      <c r="J7913" s="8">
        <f t="shared" ref="J7913:J7976" si="40184">E7913/(SUM(N7906:N7912)/7)*100</f>
        <v>0.23127945540233896</v>
      </c>
      <c r="K7913" s="5">
        <f t="shared" si="40182"/>
        <v>1</v>
      </c>
      <c r="L7913" s="8">
        <f t="shared" si="40179"/>
        <v>1.5714285714285714</v>
      </c>
      <c r="M7913" s="8">
        <f t="shared" si="40175"/>
        <v>5.5816085020627479</v>
      </c>
      <c r="N7913" s="5">
        <v>6596</v>
      </c>
      <c r="O7913" s="5">
        <v>228</v>
      </c>
    </row>
    <row r="7914" spans="1:15" x14ac:dyDescent="0.2">
      <c r="A7914" s="5" t="s">
        <v>16</v>
      </c>
      <c r="B7914" s="13">
        <v>4084844</v>
      </c>
      <c r="C7914" s="6">
        <f t="shared" si="40183"/>
        <v>43977</v>
      </c>
      <c r="D7914" s="5">
        <f t="shared" si="40173"/>
        <v>4</v>
      </c>
      <c r="E7914" s="13">
        <f t="shared" si="40180"/>
        <v>11.428571428571429</v>
      </c>
      <c r="F7914" s="13">
        <f t="shared" ref="F7914" si="40185">SUM(D7910:D7914)/5</f>
        <v>9</v>
      </c>
      <c r="G7914" s="13">
        <v>162</v>
      </c>
      <c r="H7914" s="5">
        <f t="shared" si="40178"/>
        <v>73</v>
      </c>
      <c r="I7914" s="5">
        <f t="shared" si="40178"/>
        <v>64</v>
      </c>
      <c r="J7914" s="8">
        <f t="shared" si="40184"/>
        <v>0.1741477643780748</v>
      </c>
      <c r="K7914" s="5">
        <f t="shared" si="40182"/>
        <v>0</v>
      </c>
      <c r="L7914" s="8">
        <f t="shared" si="40179"/>
        <v>0.8571428571428571</v>
      </c>
      <c r="M7914" s="8">
        <f t="shared" si="40175"/>
        <v>5.5816085020627479</v>
      </c>
      <c r="N7914" s="5">
        <v>6600</v>
      </c>
      <c r="O7914" s="5">
        <v>228</v>
      </c>
    </row>
    <row r="7915" spans="1:15" x14ac:dyDescent="0.2">
      <c r="A7915" s="5" t="s">
        <v>16</v>
      </c>
      <c r="B7915" s="13">
        <v>4084844</v>
      </c>
      <c r="C7915" s="6">
        <f t="shared" si="40183"/>
        <v>43978</v>
      </c>
      <c r="D7915" s="5">
        <f t="shared" si="40173"/>
        <v>11</v>
      </c>
      <c r="E7915" s="13">
        <f t="shared" ref="E7915" si="40186">SUM(D7909:D7915)/7</f>
        <v>11.714285714285714</v>
      </c>
      <c r="F7915" s="13">
        <f t="shared" ref="F7915:F7927" si="40187">SUM(D7911:D7915)/5</f>
        <v>9</v>
      </c>
      <c r="G7915" s="13">
        <f t="shared" ref="G7915:G7978" si="40188">N7915/(B7915/100000)</f>
        <v>161.84216582077553</v>
      </c>
      <c r="H7915" s="5">
        <f t="shared" ref="H7915:I7930" si="40189">H7914+1</f>
        <v>74</v>
      </c>
      <c r="I7915" s="5">
        <f t="shared" si="40189"/>
        <v>65</v>
      </c>
      <c r="J7915" s="8">
        <f t="shared" si="40184"/>
        <v>0.17819114259637531</v>
      </c>
      <c r="K7915" s="5">
        <f t="shared" si="40182"/>
        <v>1</v>
      </c>
      <c r="L7915" s="8">
        <f t="shared" ref="L7915:L7926" si="40190">SUM(K7909:K7915)/7</f>
        <v>1</v>
      </c>
      <c r="M7915" s="8">
        <f t="shared" si="40175"/>
        <v>5.6060892411068828</v>
      </c>
      <c r="N7915" s="5">
        <v>6611</v>
      </c>
      <c r="O7915" s="5">
        <v>229</v>
      </c>
    </row>
    <row r="7916" spans="1:15" x14ac:dyDescent="0.2">
      <c r="A7916" s="5" t="s">
        <v>16</v>
      </c>
      <c r="B7916" s="13">
        <v>4084844</v>
      </c>
      <c r="C7916" s="6">
        <f t="shared" si="40183"/>
        <v>43979</v>
      </c>
      <c r="D7916" s="5">
        <f t="shared" si="40173"/>
        <v>41</v>
      </c>
      <c r="E7916" s="13">
        <f t="shared" ref="E7916:E7926" si="40191">SUM(D7910:D7916)/7</f>
        <v>13.857142857142858</v>
      </c>
      <c r="F7916" s="13">
        <f t="shared" si="40187"/>
        <v>14</v>
      </c>
      <c r="G7916" s="13">
        <f t="shared" si="40188"/>
        <v>162.84587612158506</v>
      </c>
      <c r="H7916" s="5">
        <f t="shared" si="40189"/>
        <v>75</v>
      </c>
      <c r="I7916" s="5">
        <f t="shared" si="40189"/>
        <v>66</v>
      </c>
      <c r="J7916" s="8">
        <f t="shared" si="40184"/>
        <v>0.210412147505423</v>
      </c>
      <c r="K7916" s="5">
        <f t="shared" si="40182"/>
        <v>1</v>
      </c>
      <c r="L7916" s="8">
        <f t="shared" si="40190"/>
        <v>0.8571428571428571</v>
      </c>
      <c r="M7916" s="8">
        <f t="shared" si="40175"/>
        <v>5.6305699801510176</v>
      </c>
      <c r="N7916" s="5">
        <v>6652</v>
      </c>
      <c r="O7916" s="5">
        <v>230</v>
      </c>
    </row>
    <row r="7917" spans="1:15" x14ac:dyDescent="0.2">
      <c r="A7917" s="5" t="s">
        <v>16</v>
      </c>
      <c r="B7917" s="13">
        <v>4084844</v>
      </c>
      <c r="C7917" s="6">
        <f t="shared" si="40183"/>
        <v>43980</v>
      </c>
      <c r="D7917" s="5">
        <f t="shared" si="40173"/>
        <v>21</v>
      </c>
      <c r="E7917" s="13">
        <f t="shared" si="40191"/>
        <v>15.285714285714286</v>
      </c>
      <c r="F7917" s="13">
        <f t="shared" si="40187"/>
        <v>16.600000000000001</v>
      </c>
      <c r="G7917" s="13">
        <f t="shared" si="40188"/>
        <v>163.35997164151192</v>
      </c>
      <c r="H7917" s="5">
        <f t="shared" si="40189"/>
        <v>76</v>
      </c>
      <c r="I7917" s="5">
        <f t="shared" si="40189"/>
        <v>67</v>
      </c>
      <c r="J7917" s="8">
        <f t="shared" si="40184"/>
        <v>0.23161677165183889</v>
      </c>
      <c r="K7917" s="5">
        <f t="shared" si="40182"/>
        <v>0</v>
      </c>
      <c r="L7917" s="8">
        <f t="shared" si="40190"/>
        <v>0.8571428571428571</v>
      </c>
      <c r="M7917" s="8">
        <f t="shared" si="40175"/>
        <v>5.6305699801510176</v>
      </c>
      <c r="N7917" s="5">
        <v>6673</v>
      </c>
      <c r="O7917" s="5">
        <v>230</v>
      </c>
    </row>
    <row r="7918" spans="1:15" x14ac:dyDescent="0.2">
      <c r="A7918" s="5" t="s">
        <v>16</v>
      </c>
      <c r="B7918" s="13">
        <v>4084844</v>
      </c>
      <c r="C7918" s="6">
        <f t="shared" si="40183"/>
        <v>43981</v>
      </c>
      <c r="D7918" s="5">
        <f t="shared" si="40173"/>
        <v>22</v>
      </c>
      <c r="E7918" s="13">
        <f t="shared" si="40191"/>
        <v>16.142857142857142</v>
      </c>
      <c r="F7918" s="13">
        <f t="shared" si="40187"/>
        <v>19.8</v>
      </c>
      <c r="G7918" s="13">
        <f t="shared" si="40188"/>
        <v>163.89854790048287</v>
      </c>
      <c r="H7918" s="5">
        <f t="shared" si="40189"/>
        <v>77</v>
      </c>
      <c r="I7918" s="5">
        <f t="shared" si="40189"/>
        <v>68</v>
      </c>
      <c r="J7918" s="8">
        <f t="shared" si="40184"/>
        <v>0.24403939184519693</v>
      </c>
      <c r="K7918" s="5">
        <f t="shared" si="40182"/>
        <v>0</v>
      </c>
      <c r="L7918" s="8">
        <f t="shared" si="40190"/>
        <v>0.5714285714285714</v>
      </c>
      <c r="M7918" s="8">
        <f t="shared" si="40175"/>
        <v>5.6305699801510176</v>
      </c>
      <c r="N7918" s="5">
        <v>6695</v>
      </c>
      <c r="O7918" s="5">
        <v>230</v>
      </c>
    </row>
    <row r="7919" spans="1:15" x14ac:dyDescent="0.2">
      <c r="A7919" s="5" t="s">
        <v>16</v>
      </c>
      <c r="B7919" s="13">
        <v>4084844</v>
      </c>
      <c r="C7919" s="6">
        <f t="shared" si="40183"/>
        <v>43982</v>
      </c>
      <c r="D7919" s="5">
        <f t="shared" si="40173"/>
        <v>-1</v>
      </c>
      <c r="E7919" s="13">
        <f t="shared" si="40191"/>
        <v>14.857142857142858</v>
      </c>
      <c r="F7919" s="13">
        <f t="shared" si="40187"/>
        <v>18.8</v>
      </c>
      <c r="G7919" s="13">
        <f t="shared" si="40188"/>
        <v>163.87406716143875</v>
      </c>
      <c r="H7919" s="5">
        <f t="shared" si="40189"/>
        <v>78</v>
      </c>
      <c r="I7919" s="5">
        <f t="shared" si="40189"/>
        <v>69</v>
      </c>
      <c r="J7919" s="8">
        <f t="shared" si="40184"/>
        <v>0.22405584160975506</v>
      </c>
      <c r="K7919" s="5">
        <f t="shared" si="40182"/>
        <v>0</v>
      </c>
      <c r="L7919" s="8">
        <f t="shared" si="40190"/>
        <v>0.42857142857142855</v>
      </c>
      <c r="M7919" s="8">
        <f t="shared" si="40175"/>
        <v>5.6305699801510176</v>
      </c>
      <c r="N7919" s="5">
        <v>6694</v>
      </c>
      <c r="O7919" s="5">
        <v>230</v>
      </c>
    </row>
    <row r="7920" spans="1:15" x14ac:dyDescent="0.2">
      <c r="A7920" s="5" t="s">
        <v>16</v>
      </c>
      <c r="B7920" s="13">
        <v>4084844</v>
      </c>
      <c r="C7920" s="6">
        <f t="shared" si="40183"/>
        <v>43983</v>
      </c>
      <c r="D7920" s="5">
        <f t="shared" si="40173"/>
        <v>9</v>
      </c>
      <c r="E7920" s="13">
        <f t="shared" si="40191"/>
        <v>15.285714285714286</v>
      </c>
      <c r="F7920" s="13">
        <f t="shared" si="40187"/>
        <v>18.399999999999999</v>
      </c>
      <c r="G7920" s="13">
        <f t="shared" si="40188"/>
        <v>164.09439381283596</v>
      </c>
      <c r="H7920" s="5">
        <f t="shared" si="40189"/>
        <v>79</v>
      </c>
      <c r="I7920" s="5">
        <f t="shared" si="40189"/>
        <v>70</v>
      </c>
      <c r="J7920" s="8">
        <f t="shared" si="40184"/>
        <v>0.23000365426366587</v>
      </c>
      <c r="K7920" s="5">
        <f t="shared" si="40182"/>
        <v>0</v>
      </c>
      <c r="L7920" s="8">
        <f t="shared" si="40190"/>
        <v>0.2857142857142857</v>
      </c>
      <c r="M7920" s="8">
        <f t="shared" si="40175"/>
        <v>5.6305699801510176</v>
      </c>
      <c r="N7920" s="5">
        <v>6703</v>
      </c>
      <c r="O7920" s="5">
        <v>230</v>
      </c>
    </row>
    <row r="7921" spans="1:15" x14ac:dyDescent="0.2">
      <c r="A7921" s="5" t="s">
        <v>16</v>
      </c>
      <c r="B7921" s="13">
        <v>4084844</v>
      </c>
      <c r="C7921" s="6">
        <f t="shared" si="40183"/>
        <v>43984</v>
      </c>
      <c r="D7921" s="5">
        <f t="shared" si="40173"/>
        <v>1</v>
      </c>
      <c r="E7921" s="13">
        <f t="shared" si="40191"/>
        <v>14.857142857142858</v>
      </c>
      <c r="F7921" s="13">
        <f t="shared" si="40187"/>
        <v>10.4</v>
      </c>
      <c r="G7921" s="13">
        <f t="shared" si="40188"/>
        <v>164.11887455188008</v>
      </c>
      <c r="H7921" s="5">
        <f t="shared" si="40189"/>
        <v>80</v>
      </c>
      <c r="I7921" s="5">
        <f t="shared" si="40189"/>
        <v>71</v>
      </c>
      <c r="J7921" s="8">
        <f t="shared" si="40184"/>
        <v>0.22304194904349317</v>
      </c>
      <c r="K7921" s="5">
        <f t="shared" si="40182"/>
        <v>0</v>
      </c>
      <c r="L7921" s="8">
        <f t="shared" si="40190"/>
        <v>0.2857142857142857</v>
      </c>
      <c r="M7921" s="8">
        <f t="shared" si="40175"/>
        <v>5.6305699801510176</v>
      </c>
      <c r="N7921" s="5">
        <v>6704</v>
      </c>
      <c r="O7921" s="5">
        <v>230</v>
      </c>
    </row>
    <row r="7922" spans="1:15" x14ac:dyDescent="0.2">
      <c r="A7922" s="5" t="s">
        <v>16</v>
      </c>
      <c r="B7922" s="13">
        <v>4084844</v>
      </c>
      <c r="C7922" s="6">
        <f t="shared" si="40183"/>
        <v>43985</v>
      </c>
      <c r="D7922" s="5">
        <f t="shared" si="40173"/>
        <v>8</v>
      </c>
      <c r="E7922" s="13">
        <f t="shared" si="40191"/>
        <v>14.428571428571429</v>
      </c>
      <c r="F7922" s="13">
        <f t="shared" si="40187"/>
        <v>7.8</v>
      </c>
      <c r="G7922" s="13">
        <f t="shared" si="40188"/>
        <v>164.31472046423318</v>
      </c>
      <c r="H7922" s="5">
        <f t="shared" si="40189"/>
        <v>81</v>
      </c>
      <c r="I7922" s="5">
        <f t="shared" si="40189"/>
        <v>72</v>
      </c>
      <c r="J7922" s="8">
        <f t="shared" si="40184"/>
        <v>0.21612599503552168</v>
      </c>
      <c r="K7922" s="5">
        <f t="shared" si="40182"/>
        <v>0</v>
      </c>
      <c r="L7922" s="8">
        <f t="shared" si="40190"/>
        <v>0.14285714285714285</v>
      </c>
      <c r="M7922" s="8">
        <f t="shared" si="40175"/>
        <v>5.6305699801510176</v>
      </c>
      <c r="N7922" s="5">
        <v>6712</v>
      </c>
      <c r="O7922" s="5">
        <v>230</v>
      </c>
    </row>
    <row r="7923" spans="1:15" x14ac:dyDescent="0.2">
      <c r="A7923" s="5" t="s">
        <v>16</v>
      </c>
      <c r="B7923" s="13">
        <v>4084844</v>
      </c>
      <c r="C7923" s="6">
        <f t="shared" si="40183"/>
        <v>43986</v>
      </c>
      <c r="D7923" s="5">
        <f t="shared" si="40173"/>
        <v>7</v>
      </c>
      <c r="E7923" s="13">
        <f t="shared" si="40191"/>
        <v>9.5714285714285712</v>
      </c>
      <c r="F7923" s="13">
        <f t="shared" si="40187"/>
        <v>4.8</v>
      </c>
      <c r="G7923" s="13">
        <f t="shared" si="40188"/>
        <v>164.48608563754212</v>
      </c>
      <c r="H7923" s="5">
        <f t="shared" si="40189"/>
        <v>82</v>
      </c>
      <c r="I7923" s="5">
        <f t="shared" si="40189"/>
        <v>73</v>
      </c>
      <c r="J7923" s="8">
        <f t="shared" si="40184"/>
        <v>0.14306151645207438</v>
      </c>
      <c r="K7923" s="5">
        <f t="shared" si="40182"/>
        <v>0</v>
      </c>
      <c r="L7923" s="8">
        <f t="shared" si="40190"/>
        <v>0</v>
      </c>
      <c r="M7923" s="8">
        <f t="shared" si="40175"/>
        <v>5.6305699801510176</v>
      </c>
      <c r="N7923" s="5">
        <v>6719</v>
      </c>
      <c r="O7923" s="5">
        <v>230</v>
      </c>
    </row>
    <row r="7924" spans="1:15" x14ac:dyDescent="0.2">
      <c r="A7924" s="5" t="s">
        <v>16</v>
      </c>
      <c r="B7924" s="13">
        <v>4084844</v>
      </c>
      <c r="C7924" s="6">
        <f t="shared" si="40183"/>
        <v>43987</v>
      </c>
      <c r="D7924" s="5">
        <f t="shared" si="40173"/>
        <v>13</v>
      </c>
      <c r="E7924" s="13">
        <f t="shared" si="40191"/>
        <v>8.4285714285714288</v>
      </c>
      <c r="F7924" s="13">
        <f t="shared" si="40187"/>
        <v>7.6</v>
      </c>
      <c r="G7924" s="13">
        <f t="shared" si="40188"/>
        <v>164.80433524511585</v>
      </c>
      <c r="H7924" s="5">
        <f t="shared" si="40189"/>
        <v>83</v>
      </c>
      <c r="I7924" s="5">
        <f t="shared" si="40189"/>
        <v>74</v>
      </c>
      <c r="J7924" s="8">
        <f t="shared" si="40184"/>
        <v>0.1257995735607676</v>
      </c>
      <c r="K7924" s="5">
        <f t="shared" si="40182"/>
        <v>0</v>
      </c>
      <c r="L7924" s="8">
        <f t="shared" si="40190"/>
        <v>0</v>
      </c>
      <c r="M7924" s="8">
        <f t="shared" si="40175"/>
        <v>5.6305699801510176</v>
      </c>
      <c r="N7924" s="5">
        <v>6732</v>
      </c>
      <c r="O7924" s="18">
        <v>230</v>
      </c>
    </row>
    <row r="7925" spans="1:15" x14ac:dyDescent="0.2">
      <c r="A7925" s="5" t="s">
        <v>16</v>
      </c>
      <c r="B7925" s="13">
        <v>4084844</v>
      </c>
      <c r="C7925" s="6">
        <f t="shared" si="40183"/>
        <v>43988</v>
      </c>
      <c r="D7925" s="5">
        <f t="shared" si="40173"/>
        <v>29</v>
      </c>
      <c r="E7925" s="13">
        <f t="shared" si="40191"/>
        <v>9.4285714285714288</v>
      </c>
      <c r="F7925" s="13">
        <f t="shared" si="40187"/>
        <v>11.6</v>
      </c>
      <c r="G7925" s="13">
        <f t="shared" si="40188"/>
        <v>165.51427667739577</v>
      </c>
      <c r="H7925" s="5">
        <f t="shared" si="40189"/>
        <v>84</v>
      </c>
      <c r="I7925" s="5">
        <f t="shared" si="40189"/>
        <v>75</v>
      </c>
      <c r="J7925" s="8">
        <f t="shared" si="40184"/>
        <v>0.14054813773717498</v>
      </c>
      <c r="K7925" s="5">
        <f t="shared" si="40182"/>
        <v>0</v>
      </c>
      <c r="L7925" s="8">
        <f t="shared" si="40190"/>
        <v>0</v>
      </c>
      <c r="M7925" s="8">
        <f t="shared" si="40175"/>
        <v>5.6305699801510176</v>
      </c>
      <c r="N7925" s="5">
        <v>6761</v>
      </c>
      <c r="O7925" s="18">
        <v>230</v>
      </c>
    </row>
    <row r="7926" spans="1:15" x14ac:dyDescent="0.2">
      <c r="A7926" s="5" t="s">
        <v>16</v>
      </c>
      <c r="B7926" s="13">
        <v>4084844</v>
      </c>
      <c r="C7926" s="6">
        <f t="shared" si="40183"/>
        <v>43989</v>
      </c>
      <c r="D7926" s="5">
        <f t="shared" si="40173"/>
        <v>14</v>
      </c>
      <c r="E7926" s="13">
        <f t="shared" si="40191"/>
        <v>11.571428571428571</v>
      </c>
      <c r="F7926" s="13">
        <f t="shared" si="40187"/>
        <v>14.2</v>
      </c>
      <c r="G7926" s="13">
        <f t="shared" si="40188"/>
        <v>165.85700702401365</v>
      </c>
      <c r="H7926" s="5">
        <f t="shared" si="40189"/>
        <v>85</v>
      </c>
      <c r="I7926" s="5">
        <f t="shared" si="40189"/>
        <v>76</v>
      </c>
      <c r="J7926" s="8">
        <f t="shared" si="40184"/>
        <v>0.17224880382775118</v>
      </c>
      <c r="K7926" s="5">
        <f t="shared" si="40182"/>
        <v>0</v>
      </c>
      <c r="L7926" s="8">
        <f t="shared" si="40190"/>
        <v>0</v>
      </c>
      <c r="M7926" s="8">
        <f t="shared" si="40175"/>
        <v>5.6305699801510176</v>
      </c>
      <c r="N7926" s="5">
        <v>6775</v>
      </c>
      <c r="O7926" s="18">
        <v>230</v>
      </c>
    </row>
    <row r="7927" spans="1:15" x14ac:dyDescent="0.2">
      <c r="A7927" s="5" t="s">
        <v>16</v>
      </c>
      <c r="B7927" s="13">
        <v>4084844</v>
      </c>
      <c r="C7927" s="6">
        <f t="shared" si="40183"/>
        <v>43990</v>
      </c>
      <c r="D7927" s="5">
        <f t="shared" si="40173"/>
        <v>6</v>
      </c>
      <c r="E7927" s="13">
        <f t="shared" ref="E7927" si="40192">SUM(D7921:D7927)/7</f>
        <v>11.142857142857142</v>
      </c>
      <c r="F7927" s="13">
        <f t="shared" si="40187"/>
        <v>13.8</v>
      </c>
      <c r="G7927" s="13">
        <f t="shared" si="40188"/>
        <v>166.00389145827847</v>
      </c>
      <c r="H7927" s="5">
        <f t="shared" si="40189"/>
        <v>86</v>
      </c>
      <c r="I7927" s="5">
        <f t="shared" si="40189"/>
        <v>77</v>
      </c>
      <c r="J7927" s="8">
        <f t="shared" si="40184"/>
        <v>0.16558400203795692</v>
      </c>
      <c r="K7927" s="5">
        <f t="shared" si="40182"/>
        <v>0</v>
      </c>
      <c r="L7927" s="8">
        <f t="shared" ref="L7927:L7990" si="40193">SUM(K7921:K7927)/7</f>
        <v>0</v>
      </c>
      <c r="M7927" s="8">
        <f t="shared" si="40175"/>
        <v>5.6305699801510176</v>
      </c>
      <c r="N7927" s="5">
        <v>6781</v>
      </c>
      <c r="O7927" s="18">
        <v>230</v>
      </c>
    </row>
    <row r="7928" spans="1:15" x14ac:dyDescent="0.2">
      <c r="A7928" s="5" t="s">
        <v>16</v>
      </c>
      <c r="B7928" s="13">
        <v>4084844</v>
      </c>
      <c r="C7928" s="6">
        <f t="shared" si="40183"/>
        <v>43991</v>
      </c>
      <c r="D7928" s="5">
        <f t="shared" si="40173"/>
        <v>6</v>
      </c>
      <c r="E7928" s="13">
        <f t="shared" ref="E7928:E7991" si="40194">SUM(D7922:D7928)/7</f>
        <v>11.857142857142858</v>
      </c>
      <c r="F7928" s="13">
        <f t="shared" ref="F7928:F7991" si="40195">SUM(D7924:D7928)/5</f>
        <v>13.6</v>
      </c>
      <c r="G7928" s="13">
        <f t="shared" si="40188"/>
        <v>166.15077589254327</v>
      </c>
      <c r="H7928" s="5">
        <f t="shared" si="40189"/>
        <v>87</v>
      </c>
      <c r="I7928" s="5">
        <f t="shared" si="40189"/>
        <v>78</v>
      </c>
      <c r="J7928" s="8">
        <f t="shared" si="40184"/>
        <v>0.17590708714818584</v>
      </c>
      <c r="K7928" s="5">
        <f t="shared" si="40182"/>
        <v>0</v>
      </c>
      <c r="L7928" s="8">
        <f t="shared" si="40193"/>
        <v>0</v>
      </c>
      <c r="M7928" s="8">
        <f t="shared" si="40175"/>
        <v>5.6305699801510176</v>
      </c>
      <c r="N7928" s="5">
        <v>6787</v>
      </c>
      <c r="O7928" s="18">
        <v>230</v>
      </c>
    </row>
    <row r="7929" spans="1:15" x14ac:dyDescent="0.2">
      <c r="A7929" s="5" t="s">
        <v>16</v>
      </c>
      <c r="B7929" s="13">
        <v>4084844</v>
      </c>
      <c r="C7929" s="6">
        <f t="shared" si="40183"/>
        <v>43992</v>
      </c>
      <c r="D7929" s="5">
        <f t="shared" si="40173"/>
        <v>23</v>
      </c>
      <c r="E7929" s="13">
        <f t="shared" si="40194"/>
        <v>14</v>
      </c>
      <c r="F7929" s="13">
        <f t="shared" si="40195"/>
        <v>15.6</v>
      </c>
      <c r="G7929" s="13">
        <f t="shared" si="40188"/>
        <v>166.71383289055839</v>
      </c>
      <c r="H7929" s="5">
        <f t="shared" si="40189"/>
        <v>88</v>
      </c>
      <c r="I7929" s="5">
        <f t="shared" si="40189"/>
        <v>79</v>
      </c>
      <c r="J7929" s="8">
        <f t="shared" si="40184"/>
        <v>0.20733281147523641</v>
      </c>
      <c r="K7929" s="5">
        <f t="shared" si="40182"/>
        <v>1</v>
      </c>
      <c r="L7929" s="8">
        <f t="shared" si="40193"/>
        <v>0.14285714285714285</v>
      </c>
      <c r="M7929" s="8">
        <f t="shared" si="40175"/>
        <v>5.6550507191951525</v>
      </c>
      <c r="N7929" s="5">
        <v>6810</v>
      </c>
      <c r="O7929" s="18">
        <v>231</v>
      </c>
    </row>
    <row r="7930" spans="1:15" x14ac:dyDescent="0.2">
      <c r="A7930" s="5" t="s">
        <v>16</v>
      </c>
      <c r="B7930" s="13">
        <v>4084844</v>
      </c>
      <c r="C7930" s="6">
        <f t="shared" si="40183"/>
        <v>43993</v>
      </c>
      <c r="D7930" s="5">
        <f t="shared" si="40173"/>
        <v>17</v>
      </c>
      <c r="E7930" s="13">
        <f t="shared" si="40194"/>
        <v>15.428571428571429</v>
      </c>
      <c r="F7930" s="13">
        <f t="shared" si="40195"/>
        <v>13.2</v>
      </c>
      <c r="G7930" s="13">
        <f t="shared" si="40188"/>
        <v>167.13000545430867</v>
      </c>
      <c r="H7930" s="5">
        <f t="shared" si="40189"/>
        <v>89</v>
      </c>
      <c r="I7930" s="5">
        <f t="shared" si="40189"/>
        <v>80</v>
      </c>
      <c r="J7930" s="8">
        <f t="shared" si="40184"/>
        <v>0.22801646785601182</v>
      </c>
      <c r="K7930" s="5">
        <f t="shared" si="40182"/>
        <v>0</v>
      </c>
      <c r="L7930" s="8">
        <f t="shared" si="40193"/>
        <v>0.14285714285714285</v>
      </c>
      <c r="M7930" s="8">
        <f t="shared" si="40175"/>
        <v>5.6550507191951525</v>
      </c>
      <c r="N7930" s="5">
        <v>6827</v>
      </c>
      <c r="O7930" s="18">
        <v>231</v>
      </c>
    </row>
    <row r="7931" spans="1:15" x14ac:dyDescent="0.2">
      <c r="A7931" s="5" t="s">
        <v>16</v>
      </c>
      <c r="B7931" s="13">
        <v>4084844</v>
      </c>
      <c r="C7931" s="6">
        <f t="shared" si="40183"/>
        <v>43994</v>
      </c>
      <c r="D7931" s="5">
        <f t="shared" si="40173"/>
        <v>0</v>
      </c>
      <c r="E7931" s="13">
        <f t="shared" si="40194"/>
        <v>13.571428571428571</v>
      </c>
      <c r="F7931" s="13">
        <f t="shared" si="40195"/>
        <v>10.4</v>
      </c>
      <c r="G7931" s="13">
        <f t="shared" si="40188"/>
        <v>167.13000545430867</v>
      </c>
      <c r="H7931" s="5">
        <f t="shared" ref="H7931:I7946" si="40196">H7930+1</f>
        <v>90</v>
      </c>
      <c r="I7931" s="5">
        <f t="shared" si="40196"/>
        <v>81</v>
      </c>
      <c r="J7931" s="8">
        <f t="shared" si="40184"/>
        <v>0.20011374886777744</v>
      </c>
      <c r="K7931" s="5">
        <f t="shared" si="40182"/>
        <v>0</v>
      </c>
      <c r="L7931" s="8">
        <f t="shared" si="40193"/>
        <v>0.14285714285714285</v>
      </c>
      <c r="M7931" s="8">
        <f t="shared" si="40175"/>
        <v>5.6550507191951525</v>
      </c>
      <c r="N7931" s="5">
        <v>6827</v>
      </c>
      <c r="O7931" s="18">
        <v>231</v>
      </c>
    </row>
    <row r="7932" spans="1:15" x14ac:dyDescent="0.2">
      <c r="A7932" s="5" t="s">
        <v>16</v>
      </c>
      <c r="B7932" s="13">
        <v>4084844</v>
      </c>
      <c r="C7932" s="6">
        <f t="shared" si="40183"/>
        <v>43995</v>
      </c>
      <c r="D7932" s="5">
        <f t="shared" si="40173"/>
        <v>11</v>
      </c>
      <c r="E7932" s="13">
        <f t="shared" si="40194"/>
        <v>11</v>
      </c>
      <c r="F7932" s="13">
        <f t="shared" si="40195"/>
        <v>11.4</v>
      </c>
      <c r="G7932" s="13">
        <f t="shared" si="40188"/>
        <v>167.39929358379416</v>
      </c>
      <c r="H7932" s="5">
        <f t="shared" si="40196"/>
        <v>91</v>
      </c>
      <c r="I7932" s="5">
        <f t="shared" si="40196"/>
        <v>82</v>
      </c>
      <c r="J7932" s="8">
        <f t="shared" si="40184"/>
        <v>0.16187352842246888</v>
      </c>
      <c r="K7932" s="5">
        <f t="shared" si="40182"/>
        <v>0</v>
      </c>
      <c r="L7932" s="8">
        <f t="shared" si="40193"/>
        <v>0.14285714285714285</v>
      </c>
      <c r="M7932" s="8">
        <f t="shared" si="40175"/>
        <v>5.6550507191951525</v>
      </c>
      <c r="N7932" s="5">
        <v>6838</v>
      </c>
      <c r="O7932" s="18">
        <v>231</v>
      </c>
    </row>
    <row r="7933" spans="1:15" x14ac:dyDescent="0.2">
      <c r="A7933" s="5" t="s">
        <v>16</v>
      </c>
      <c r="B7933" s="13">
        <v>4084844</v>
      </c>
      <c r="C7933" s="6">
        <f t="shared" si="40183"/>
        <v>43996</v>
      </c>
      <c r="D7933" s="5">
        <f t="shared" si="40173"/>
        <v>2</v>
      </c>
      <c r="E7933" s="13">
        <f t="shared" si="40194"/>
        <v>9.2857142857142865</v>
      </c>
      <c r="F7933" s="13">
        <f t="shared" si="40195"/>
        <v>10.6</v>
      </c>
      <c r="G7933" s="13">
        <f t="shared" si="40188"/>
        <v>167.44825506188243</v>
      </c>
      <c r="H7933" s="5">
        <f t="shared" si="40196"/>
        <v>92</v>
      </c>
      <c r="I7933" s="5">
        <f t="shared" si="40196"/>
        <v>83</v>
      </c>
      <c r="J7933" s="8">
        <f t="shared" si="40184"/>
        <v>0.13642564802182811</v>
      </c>
      <c r="K7933" s="5">
        <f t="shared" si="40182"/>
        <v>0</v>
      </c>
      <c r="L7933" s="8">
        <f t="shared" si="40193"/>
        <v>0.14285714285714285</v>
      </c>
      <c r="M7933" s="8">
        <f t="shared" si="40175"/>
        <v>5.6550507191951525</v>
      </c>
      <c r="N7933" s="5">
        <v>6840</v>
      </c>
      <c r="O7933" s="18">
        <v>231</v>
      </c>
    </row>
    <row r="7934" spans="1:15" x14ac:dyDescent="0.2">
      <c r="A7934" s="5" t="s">
        <v>16</v>
      </c>
      <c r="B7934" s="13">
        <v>4084844</v>
      </c>
      <c r="C7934" s="6">
        <f t="shared" si="40183"/>
        <v>43997</v>
      </c>
      <c r="D7934" s="5">
        <f t="shared" si="40173"/>
        <v>1</v>
      </c>
      <c r="E7934" s="13">
        <f t="shared" si="40194"/>
        <v>8.5714285714285712</v>
      </c>
      <c r="F7934" s="13">
        <f t="shared" si="40195"/>
        <v>6.2</v>
      </c>
      <c r="G7934" s="13">
        <f t="shared" si="40188"/>
        <v>167.47273580092656</v>
      </c>
      <c r="H7934" s="5">
        <f t="shared" si="40196"/>
        <v>93</v>
      </c>
      <c r="I7934" s="5">
        <f t="shared" si="40196"/>
        <v>84</v>
      </c>
      <c r="J7934" s="8">
        <f t="shared" si="40184"/>
        <v>0.12575979878432195</v>
      </c>
      <c r="K7934" s="5">
        <f t="shared" si="40182"/>
        <v>0</v>
      </c>
      <c r="L7934" s="8">
        <f t="shared" si="40193"/>
        <v>0.14285714285714285</v>
      </c>
      <c r="M7934" s="8">
        <f t="shared" si="40175"/>
        <v>5.6550507191951525</v>
      </c>
      <c r="N7934" s="5">
        <v>6841</v>
      </c>
      <c r="O7934" s="18">
        <v>231</v>
      </c>
    </row>
    <row r="7935" spans="1:15" x14ac:dyDescent="0.2">
      <c r="A7935" s="5" t="s">
        <v>16</v>
      </c>
      <c r="B7935" s="13">
        <v>4084844</v>
      </c>
      <c r="C7935" s="6">
        <f t="shared" si="40183"/>
        <v>43998</v>
      </c>
      <c r="D7935" s="5">
        <f t="shared" si="40173"/>
        <v>5</v>
      </c>
      <c r="E7935" s="13">
        <f t="shared" si="40194"/>
        <v>8.4285714285714288</v>
      </c>
      <c r="F7935" s="13">
        <f t="shared" si="40195"/>
        <v>3.8</v>
      </c>
      <c r="G7935" s="13">
        <f t="shared" si="40188"/>
        <v>167.59513949614723</v>
      </c>
      <c r="H7935" s="5">
        <f t="shared" si="40196"/>
        <v>94</v>
      </c>
      <c r="I7935" s="5">
        <f t="shared" si="40196"/>
        <v>85</v>
      </c>
      <c r="J7935" s="8">
        <f t="shared" si="40184"/>
        <v>0.12350847812434582</v>
      </c>
      <c r="K7935" s="5">
        <f t="shared" si="40182"/>
        <v>0</v>
      </c>
      <c r="L7935" s="8">
        <f t="shared" si="40193"/>
        <v>0.14285714285714285</v>
      </c>
      <c r="M7935" s="8">
        <f t="shared" si="40175"/>
        <v>5.6550507191951525</v>
      </c>
      <c r="N7935" s="5">
        <v>6846</v>
      </c>
      <c r="O7935" s="18">
        <v>231</v>
      </c>
    </row>
    <row r="7936" spans="1:15" x14ac:dyDescent="0.2">
      <c r="A7936" s="5" t="s">
        <v>16</v>
      </c>
      <c r="B7936" s="13">
        <v>4084844</v>
      </c>
      <c r="C7936" s="6">
        <f t="shared" si="40183"/>
        <v>43999</v>
      </c>
      <c r="D7936" s="5">
        <f t="shared" si="40173"/>
        <v>10</v>
      </c>
      <c r="E7936" s="13">
        <f t="shared" si="40194"/>
        <v>6.5714285714285712</v>
      </c>
      <c r="F7936" s="13">
        <f t="shared" si="40195"/>
        <v>5.8</v>
      </c>
      <c r="G7936" s="13">
        <f t="shared" si="40188"/>
        <v>167.83994688658859</v>
      </c>
      <c r="H7936" s="5">
        <f t="shared" si="40196"/>
        <v>95</v>
      </c>
      <c r="I7936" s="5">
        <f t="shared" si="40196"/>
        <v>86</v>
      </c>
      <c r="J7936" s="8">
        <f t="shared" si="40184"/>
        <v>9.6175960191515614E-2</v>
      </c>
      <c r="K7936" s="5">
        <f t="shared" si="40182"/>
        <v>2</v>
      </c>
      <c r="L7936" s="8">
        <f t="shared" si="40193"/>
        <v>0.2857142857142857</v>
      </c>
      <c r="M7936" s="8">
        <f t="shared" si="40175"/>
        <v>5.7040121972834221</v>
      </c>
      <c r="N7936" s="5">
        <v>6856</v>
      </c>
      <c r="O7936" s="18">
        <v>233</v>
      </c>
    </row>
    <row r="7937" spans="1:15" x14ac:dyDescent="0.2">
      <c r="A7937" s="5" t="s">
        <v>16</v>
      </c>
      <c r="B7937" s="13">
        <v>4084844</v>
      </c>
      <c r="C7937" s="6">
        <f t="shared" si="40183"/>
        <v>44000</v>
      </c>
      <c r="D7937" s="5">
        <f t="shared" si="40173"/>
        <v>18</v>
      </c>
      <c r="E7937" s="13">
        <f t="shared" si="40194"/>
        <v>6.7142857142857144</v>
      </c>
      <c r="F7937" s="13">
        <f t="shared" si="40195"/>
        <v>7.2</v>
      </c>
      <c r="G7937" s="13">
        <f t="shared" si="40188"/>
        <v>168.28060018938302</v>
      </c>
      <c r="H7937" s="5">
        <f t="shared" si="40196"/>
        <v>96</v>
      </c>
      <c r="I7937" s="5">
        <f t="shared" si="40196"/>
        <v>87</v>
      </c>
      <c r="J7937" s="8">
        <f t="shared" si="40184"/>
        <v>9.8172323759791125E-2</v>
      </c>
      <c r="K7937" s="5">
        <f t="shared" si="40182"/>
        <v>1</v>
      </c>
      <c r="L7937" s="8">
        <f t="shared" si="40193"/>
        <v>0.42857142857142855</v>
      </c>
      <c r="M7937" s="8">
        <f t="shared" si="40175"/>
        <v>5.728492936327557</v>
      </c>
      <c r="N7937" s="5">
        <v>6874</v>
      </c>
      <c r="O7937" s="18">
        <v>234</v>
      </c>
    </row>
    <row r="7938" spans="1:15" x14ac:dyDescent="0.2">
      <c r="A7938" s="5" t="s">
        <v>16</v>
      </c>
      <c r="B7938" s="13">
        <v>4084844</v>
      </c>
      <c r="C7938" s="6">
        <f t="shared" si="40183"/>
        <v>44001</v>
      </c>
      <c r="D7938" s="5">
        <f t="shared" si="40173"/>
        <v>9</v>
      </c>
      <c r="E7938" s="13">
        <f t="shared" si="40194"/>
        <v>8</v>
      </c>
      <c r="F7938" s="13">
        <f t="shared" si="40195"/>
        <v>8.6</v>
      </c>
      <c r="G7938" s="13">
        <f t="shared" si="40188"/>
        <v>168.50092684078024</v>
      </c>
      <c r="H7938" s="5">
        <f t="shared" si="40196"/>
        <v>97</v>
      </c>
      <c r="I7938" s="5">
        <f t="shared" si="40196"/>
        <v>88</v>
      </c>
      <c r="J7938" s="8">
        <f t="shared" si="40184"/>
        <v>0.11685655857434998</v>
      </c>
      <c r="K7938" s="5">
        <f t="shared" si="40182"/>
        <v>0</v>
      </c>
      <c r="L7938" s="8">
        <f t="shared" si="40193"/>
        <v>0.42857142857142855</v>
      </c>
      <c r="M7938" s="8">
        <f t="shared" si="40175"/>
        <v>5.728492936327557</v>
      </c>
      <c r="N7938" s="5">
        <v>6883</v>
      </c>
      <c r="O7938" s="18">
        <v>234</v>
      </c>
    </row>
    <row r="7939" spans="1:15" x14ac:dyDescent="0.2">
      <c r="A7939" s="5" t="s">
        <v>16</v>
      </c>
      <c r="B7939" s="13">
        <v>4084844</v>
      </c>
      <c r="C7939" s="6">
        <f t="shared" si="40183"/>
        <v>44002</v>
      </c>
      <c r="D7939" s="5">
        <f t="shared" si="40173"/>
        <v>20</v>
      </c>
      <c r="E7939" s="13">
        <f t="shared" si="40194"/>
        <v>9.2857142857142865</v>
      </c>
      <c r="F7939" s="13">
        <f t="shared" si="40195"/>
        <v>12.4</v>
      </c>
      <c r="G7939" s="13">
        <f t="shared" si="40188"/>
        <v>168.99054162166291</v>
      </c>
      <c r="H7939" s="5">
        <f t="shared" si="40196"/>
        <v>98</v>
      </c>
      <c r="I7939" s="5">
        <f t="shared" si="40196"/>
        <v>89</v>
      </c>
      <c r="J7939" s="8">
        <f t="shared" si="40184"/>
        <v>0.13547876109883697</v>
      </c>
      <c r="K7939" s="5">
        <f t="shared" si="40182"/>
        <v>0</v>
      </c>
      <c r="L7939" s="8">
        <f t="shared" si="40193"/>
        <v>0.42857142857142855</v>
      </c>
      <c r="M7939" s="8">
        <f t="shared" si="40175"/>
        <v>5.728492936327557</v>
      </c>
      <c r="N7939" s="5">
        <v>6903</v>
      </c>
      <c r="O7939" s="18">
        <v>234</v>
      </c>
    </row>
    <row r="7940" spans="1:15" x14ac:dyDescent="0.2">
      <c r="A7940" s="5" t="s">
        <v>16</v>
      </c>
      <c r="B7940" s="13">
        <v>4084844</v>
      </c>
      <c r="C7940" s="6">
        <f t="shared" si="40183"/>
        <v>44003</v>
      </c>
      <c r="D7940" s="5">
        <f t="shared" si="40173"/>
        <v>4</v>
      </c>
      <c r="E7940" s="13">
        <f t="shared" si="40194"/>
        <v>9.5714285714285712</v>
      </c>
      <c r="F7940" s="13">
        <f t="shared" si="40195"/>
        <v>12.2</v>
      </c>
      <c r="G7940" s="13">
        <f t="shared" si="40188"/>
        <v>169.08846457783946</v>
      </c>
      <c r="H7940" s="5">
        <f t="shared" si="40196"/>
        <v>99</v>
      </c>
      <c r="I7940" s="5">
        <f t="shared" si="40196"/>
        <v>90</v>
      </c>
      <c r="J7940" s="8">
        <f t="shared" si="40184"/>
        <v>0.13945840184834418</v>
      </c>
      <c r="K7940" s="5">
        <f t="shared" si="40182"/>
        <v>0</v>
      </c>
      <c r="L7940" s="8">
        <f t="shared" si="40193"/>
        <v>0.42857142857142855</v>
      </c>
      <c r="M7940" s="8">
        <f t="shared" si="40175"/>
        <v>5.728492936327557</v>
      </c>
      <c r="N7940" s="5">
        <v>6907</v>
      </c>
      <c r="O7940" s="18">
        <v>234</v>
      </c>
    </row>
    <row r="7941" spans="1:15" x14ac:dyDescent="0.2">
      <c r="A7941" s="5" t="s">
        <v>16</v>
      </c>
      <c r="B7941" s="13">
        <v>4084844</v>
      </c>
      <c r="C7941" s="6">
        <f t="shared" si="40183"/>
        <v>44004</v>
      </c>
      <c r="D7941" s="5">
        <f t="shared" si="40173"/>
        <v>10</v>
      </c>
      <c r="E7941" s="13">
        <f t="shared" si="40194"/>
        <v>10.857142857142858</v>
      </c>
      <c r="F7941" s="13">
        <f t="shared" si="40195"/>
        <v>12.2</v>
      </c>
      <c r="G7941" s="13">
        <f t="shared" si="40188"/>
        <v>169.3332719682808</v>
      </c>
      <c r="H7941" s="5">
        <f t="shared" si="40196"/>
        <v>100</v>
      </c>
      <c r="I7941" s="5">
        <f t="shared" si="40196"/>
        <v>91</v>
      </c>
      <c r="J7941" s="8">
        <f t="shared" si="40184"/>
        <v>0.15797131573477449</v>
      </c>
      <c r="K7941" s="5">
        <f t="shared" si="40182"/>
        <v>0</v>
      </c>
      <c r="L7941" s="8">
        <f t="shared" si="40193"/>
        <v>0.42857142857142855</v>
      </c>
      <c r="M7941" s="8">
        <f t="shared" si="40175"/>
        <v>5.728492936327557</v>
      </c>
      <c r="N7941" s="5">
        <v>6917</v>
      </c>
      <c r="O7941" s="18">
        <v>234</v>
      </c>
    </row>
    <row r="7942" spans="1:15" x14ac:dyDescent="0.2">
      <c r="A7942" s="5" t="s">
        <v>16</v>
      </c>
      <c r="B7942" s="13">
        <v>4084844</v>
      </c>
      <c r="C7942" s="6">
        <f t="shared" si="40183"/>
        <v>44005</v>
      </c>
      <c r="D7942" s="5">
        <f t="shared" si="40173"/>
        <v>2</v>
      </c>
      <c r="E7942" s="13">
        <f t="shared" si="40194"/>
        <v>10.428571428571429</v>
      </c>
      <c r="F7942" s="13">
        <f t="shared" si="40195"/>
        <v>9</v>
      </c>
      <c r="G7942" s="13">
        <f t="shared" si="40188"/>
        <v>169.38223344636907</v>
      </c>
      <c r="H7942" s="5">
        <f t="shared" si="40196"/>
        <v>101</v>
      </c>
      <c r="I7942" s="5">
        <f t="shared" si="40196"/>
        <v>92</v>
      </c>
      <c r="J7942" s="8">
        <f t="shared" si="40184"/>
        <v>0.15149628522807457</v>
      </c>
      <c r="K7942" s="5">
        <f t="shared" si="40182"/>
        <v>0</v>
      </c>
      <c r="L7942" s="8">
        <f t="shared" si="40193"/>
        <v>0.42857142857142855</v>
      </c>
      <c r="M7942" s="8">
        <f t="shared" si="40175"/>
        <v>5.728492936327557</v>
      </c>
      <c r="N7942" s="5">
        <v>6919</v>
      </c>
      <c r="O7942" s="18">
        <v>234</v>
      </c>
    </row>
    <row r="7943" spans="1:15" x14ac:dyDescent="0.2">
      <c r="A7943" s="5" t="s">
        <v>16</v>
      </c>
      <c r="B7943" s="13">
        <v>4084844</v>
      </c>
      <c r="C7943" s="6">
        <f t="shared" si="40183"/>
        <v>44006</v>
      </c>
      <c r="D7943" s="5">
        <f t="shared" si="40173"/>
        <v>5</v>
      </c>
      <c r="E7943" s="13">
        <f t="shared" si="40194"/>
        <v>9.7142857142857135</v>
      </c>
      <c r="F7943" s="13">
        <f t="shared" si="40195"/>
        <v>8.1999999999999993</v>
      </c>
      <c r="G7943" s="13">
        <f t="shared" si="40188"/>
        <v>169.50463714158977</v>
      </c>
      <c r="H7943" s="5">
        <f t="shared" si="40196"/>
        <v>102</v>
      </c>
      <c r="I7943" s="5">
        <f t="shared" si="40196"/>
        <v>93</v>
      </c>
      <c r="J7943" s="8">
        <f t="shared" si="40184"/>
        <v>0.14090635943554569</v>
      </c>
      <c r="K7943" s="5">
        <f t="shared" si="40182"/>
        <v>1</v>
      </c>
      <c r="L7943" s="8">
        <f t="shared" si="40193"/>
        <v>0.2857142857142857</v>
      </c>
      <c r="M7943" s="8">
        <f t="shared" si="40175"/>
        <v>5.7529736753716918</v>
      </c>
      <c r="N7943" s="5">
        <v>6924</v>
      </c>
      <c r="O7943" s="18">
        <v>235</v>
      </c>
    </row>
    <row r="7944" spans="1:15" x14ac:dyDescent="0.2">
      <c r="A7944" s="5" t="s">
        <v>16</v>
      </c>
      <c r="B7944" s="13">
        <v>4084844</v>
      </c>
      <c r="C7944" s="6">
        <f t="shared" si="40183"/>
        <v>44007</v>
      </c>
      <c r="D7944" s="5">
        <f t="shared" si="40173"/>
        <v>16</v>
      </c>
      <c r="E7944" s="13">
        <f t="shared" si="40194"/>
        <v>9.4285714285714288</v>
      </c>
      <c r="F7944" s="13">
        <f t="shared" si="40195"/>
        <v>7.4</v>
      </c>
      <c r="G7944" s="13">
        <f t="shared" si="40188"/>
        <v>169.89632896629593</v>
      </c>
      <c r="H7944" s="5">
        <f t="shared" si="40196"/>
        <v>103</v>
      </c>
      <c r="I7944" s="5">
        <f t="shared" si="40196"/>
        <v>94</v>
      </c>
      <c r="J7944" s="8">
        <f t="shared" si="40184"/>
        <v>0.1365696194673785</v>
      </c>
      <c r="K7944" s="5">
        <f t="shared" si="40182"/>
        <v>0</v>
      </c>
      <c r="L7944" s="8">
        <f t="shared" si="40193"/>
        <v>0.14285714285714285</v>
      </c>
      <c r="M7944" s="8">
        <f t="shared" si="40175"/>
        <v>5.7529736753716918</v>
      </c>
      <c r="N7944" s="5">
        <v>6940</v>
      </c>
      <c r="O7944" s="18">
        <v>235</v>
      </c>
    </row>
    <row r="7945" spans="1:15" x14ac:dyDescent="0.2">
      <c r="A7945" s="5" t="s">
        <v>16</v>
      </c>
      <c r="B7945" s="13">
        <v>4084844</v>
      </c>
      <c r="C7945" s="6">
        <f t="shared" si="40183"/>
        <v>44008</v>
      </c>
      <c r="D7945" s="5">
        <f t="shared" si="40173"/>
        <v>11</v>
      </c>
      <c r="E7945" s="13">
        <f t="shared" si="40194"/>
        <v>9.7142857142857135</v>
      </c>
      <c r="F7945" s="13">
        <f t="shared" si="40195"/>
        <v>8.8000000000000007</v>
      </c>
      <c r="G7945" s="13">
        <f t="shared" si="40188"/>
        <v>170.16561709578139</v>
      </c>
      <c r="H7945" s="5">
        <f t="shared" si="40196"/>
        <v>104</v>
      </c>
      <c r="I7945" s="5">
        <f t="shared" si="40196"/>
        <v>95</v>
      </c>
      <c r="J7945" s="8">
        <f t="shared" si="40184"/>
        <v>0.14051619035810964</v>
      </c>
      <c r="K7945" s="5">
        <f t="shared" si="40182"/>
        <v>0</v>
      </c>
      <c r="L7945" s="8">
        <f t="shared" si="40193"/>
        <v>0.14285714285714285</v>
      </c>
      <c r="M7945" s="8">
        <f t="shared" si="40175"/>
        <v>5.7529736753716918</v>
      </c>
      <c r="N7945" s="5">
        <v>6951</v>
      </c>
      <c r="O7945" s="18">
        <v>235</v>
      </c>
    </row>
    <row r="7946" spans="1:15" x14ac:dyDescent="0.2">
      <c r="A7946" s="5" t="s">
        <v>16</v>
      </c>
      <c r="B7946" s="13">
        <v>4084844</v>
      </c>
      <c r="C7946" s="6">
        <f t="shared" si="40183"/>
        <v>44009</v>
      </c>
      <c r="D7946" s="5">
        <f t="shared" si="40173"/>
        <v>20</v>
      </c>
      <c r="E7946" s="13">
        <f t="shared" si="40194"/>
        <v>9.7142857142857135</v>
      </c>
      <c r="F7946" s="13">
        <f t="shared" si="40195"/>
        <v>10.8</v>
      </c>
      <c r="G7946" s="13">
        <f t="shared" si="40188"/>
        <v>170.65523187666409</v>
      </c>
      <c r="H7946" s="5">
        <f t="shared" si="40196"/>
        <v>105</v>
      </c>
      <c r="I7946" s="5">
        <f t="shared" si="40196"/>
        <v>96</v>
      </c>
      <c r="J7946" s="8">
        <f t="shared" si="40184"/>
        <v>0.14031901941767605</v>
      </c>
      <c r="K7946" s="5">
        <f t="shared" si="40182"/>
        <v>0</v>
      </c>
      <c r="L7946" s="8">
        <f t="shared" si="40193"/>
        <v>0.14285714285714285</v>
      </c>
      <c r="M7946" s="8">
        <f t="shared" si="40175"/>
        <v>5.7529736753716918</v>
      </c>
      <c r="N7946" s="5">
        <v>6971</v>
      </c>
      <c r="O7946" s="18">
        <v>235</v>
      </c>
    </row>
    <row r="7947" spans="1:15" x14ac:dyDescent="0.2">
      <c r="A7947" s="5" t="s">
        <v>16</v>
      </c>
      <c r="B7947" s="13">
        <v>4084844</v>
      </c>
      <c r="C7947" s="6">
        <f t="shared" si="40183"/>
        <v>44010</v>
      </c>
      <c r="D7947" s="5">
        <f t="shared" ref="D7947:D8010" si="40197">N7947-N7946</f>
        <v>3</v>
      </c>
      <c r="E7947" s="13">
        <f t="shared" si="40194"/>
        <v>9.5714285714285712</v>
      </c>
      <c r="F7947" s="13">
        <f t="shared" si="40195"/>
        <v>11</v>
      </c>
      <c r="G7947" s="13">
        <f t="shared" si="40188"/>
        <v>170.72867409379649</v>
      </c>
      <c r="H7947" s="5">
        <f t="shared" ref="H7947:I7962" si="40198">H7946+1</f>
        <v>106</v>
      </c>
      <c r="I7947" s="5">
        <f t="shared" si="40198"/>
        <v>97</v>
      </c>
      <c r="J7947" s="8">
        <f t="shared" si="40184"/>
        <v>0.13806177749386966</v>
      </c>
      <c r="K7947" s="5">
        <f t="shared" si="40182"/>
        <v>0</v>
      </c>
      <c r="L7947" s="8">
        <f t="shared" si="40193"/>
        <v>0.14285714285714285</v>
      </c>
      <c r="M7947" s="8">
        <f t="shared" si="40175"/>
        <v>5.7529736753716918</v>
      </c>
      <c r="N7947" s="5">
        <v>6974</v>
      </c>
      <c r="O7947" s="18">
        <v>235</v>
      </c>
    </row>
    <row r="7948" spans="1:15" x14ac:dyDescent="0.2">
      <c r="A7948" s="5" t="s">
        <v>16</v>
      </c>
      <c r="B7948" s="13">
        <v>4084844</v>
      </c>
      <c r="C7948" s="6">
        <f t="shared" si="40183"/>
        <v>44011</v>
      </c>
      <c r="D7948" s="5">
        <f t="shared" si="40197"/>
        <v>13</v>
      </c>
      <c r="E7948" s="13">
        <f t="shared" si="40194"/>
        <v>10</v>
      </c>
      <c r="F7948" s="13">
        <f t="shared" si="40195"/>
        <v>12.6</v>
      </c>
      <c r="G7948" s="13">
        <f t="shared" si="40188"/>
        <v>171.04692370137025</v>
      </c>
      <c r="H7948" s="5">
        <f t="shared" si="40198"/>
        <v>107</v>
      </c>
      <c r="I7948" s="5">
        <f t="shared" si="40198"/>
        <v>98</v>
      </c>
      <c r="J7948" s="8">
        <f t="shared" si="40184"/>
        <v>0.14404477734792986</v>
      </c>
      <c r="K7948" s="5">
        <f t="shared" si="40182"/>
        <v>0</v>
      </c>
      <c r="L7948" s="8">
        <f t="shared" si="40193"/>
        <v>0.14285714285714285</v>
      </c>
      <c r="M7948" s="8">
        <f t="shared" si="40175"/>
        <v>5.7529736753716918</v>
      </c>
      <c r="N7948" s="5">
        <v>6987</v>
      </c>
      <c r="O7948" s="18">
        <v>235</v>
      </c>
    </row>
    <row r="7949" spans="1:15" x14ac:dyDescent="0.2">
      <c r="A7949" s="5" t="s">
        <v>16</v>
      </c>
      <c r="B7949" s="13">
        <v>4084844</v>
      </c>
      <c r="C7949" s="6">
        <f t="shared" si="40183"/>
        <v>44012</v>
      </c>
      <c r="D7949" s="5">
        <f t="shared" si="40197"/>
        <v>9</v>
      </c>
      <c r="E7949" s="13">
        <f t="shared" si="40194"/>
        <v>11</v>
      </c>
      <c r="F7949" s="13">
        <f t="shared" si="40195"/>
        <v>11.2</v>
      </c>
      <c r="G7949" s="13">
        <f t="shared" si="40188"/>
        <v>171.26725035276746</v>
      </c>
      <c r="H7949" s="5">
        <f t="shared" si="40198"/>
        <v>108</v>
      </c>
      <c r="I7949" s="5">
        <f t="shared" si="40198"/>
        <v>99</v>
      </c>
      <c r="J7949" s="8">
        <f t="shared" si="40184"/>
        <v>0.15822134549788353</v>
      </c>
      <c r="K7949" s="5">
        <f t="shared" si="40182"/>
        <v>0</v>
      </c>
      <c r="L7949" s="8">
        <f t="shared" si="40193"/>
        <v>0.14285714285714285</v>
      </c>
      <c r="M7949" s="8">
        <f t="shared" si="40175"/>
        <v>5.7529736753716918</v>
      </c>
      <c r="N7949" s="5">
        <v>6996</v>
      </c>
      <c r="O7949" s="18">
        <v>235</v>
      </c>
    </row>
    <row r="7950" spans="1:15" x14ac:dyDescent="0.2">
      <c r="A7950" s="5" t="s">
        <v>16</v>
      </c>
      <c r="B7950" s="13">
        <v>4084844</v>
      </c>
      <c r="C7950" s="6">
        <f t="shared" si="40183"/>
        <v>44013</v>
      </c>
      <c r="D7950" s="5">
        <f t="shared" si="40197"/>
        <v>26</v>
      </c>
      <c r="E7950" s="13">
        <f t="shared" si="40194"/>
        <v>14</v>
      </c>
      <c r="F7950" s="13">
        <f t="shared" si="40195"/>
        <v>14.2</v>
      </c>
      <c r="G7950" s="13">
        <f t="shared" si="40188"/>
        <v>171.90374956791496</v>
      </c>
      <c r="H7950" s="5">
        <f t="shared" si="40198"/>
        <v>109</v>
      </c>
      <c r="I7950" s="5">
        <f t="shared" si="40198"/>
        <v>100</v>
      </c>
      <c r="J7950" s="8">
        <f t="shared" si="40184"/>
        <v>0.20105451039123565</v>
      </c>
      <c r="K7950" s="5">
        <f t="shared" si="40182"/>
        <v>0</v>
      </c>
      <c r="L7950" s="8">
        <f t="shared" si="40193"/>
        <v>0</v>
      </c>
      <c r="M7950" s="8">
        <f t="shared" si="40175"/>
        <v>5.7529736753716918</v>
      </c>
      <c r="N7950" s="5">
        <v>7022</v>
      </c>
      <c r="O7950" s="18">
        <v>235</v>
      </c>
    </row>
    <row r="7951" spans="1:15" x14ac:dyDescent="0.2">
      <c r="A7951" s="5" t="s">
        <v>16</v>
      </c>
      <c r="B7951" s="13">
        <v>4084844</v>
      </c>
      <c r="C7951" s="6">
        <f t="shared" si="40183"/>
        <v>44014</v>
      </c>
      <c r="D7951" s="5">
        <f t="shared" si="40197"/>
        <v>14</v>
      </c>
      <c r="E7951" s="13">
        <f t="shared" si="40194"/>
        <v>13.714285714285714</v>
      </c>
      <c r="F7951" s="13">
        <f t="shared" si="40195"/>
        <v>13</v>
      </c>
      <c r="G7951" s="13">
        <f t="shared" si="40188"/>
        <v>172.24647991453287</v>
      </c>
      <c r="H7951" s="5">
        <f t="shared" si="40198"/>
        <v>110</v>
      </c>
      <c r="I7951" s="5">
        <f t="shared" si="40198"/>
        <v>101</v>
      </c>
      <c r="J7951" s="8">
        <f t="shared" si="40184"/>
        <v>0.19655617206854895</v>
      </c>
      <c r="K7951" s="5">
        <f t="shared" si="40182"/>
        <v>0</v>
      </c>
      <c r="L7951" s="8">
        <f t="shared" si="40193"/>
        <v>0</v>
      </c>
      <c r="M7951" s="8">
        <f t="shared" si="40175"/>
        <v>5.7529736753716918</v>
      </c>
      <c r="N7951" s="5">
        <v>7036</v>
      </c>
      <c r="O7951" s="18">
        <v>235</v>
      </c>
    </row>
    <row r="7952" spans="1:15" x14ac:dyDescent="0.2">
      <c r="A7952" s="5" t="s">
        <v>16</v>
      </c>
      <c r="B7952" s="13">
        <v>4084844</v>
      </c>
      <c r="C7952" s="6">
        <f t="shared" si="40183"/>
        <v>44015</v>
      </c>
      <c r="D7952" s="5">
        <f t="shared" si="40197"/>
        <v>32</v>
      </c>
      <c r="E7952" s="13">
        <f t="shared" si="40194"/>
        <v>16.714285714285715</v>
      </c>
      <c r="F7952" s="13">
        <f t="shared" si="40195"/>
        <v>18.8</v>
      </c>
      <c r="G7952" s="13">
        <f t="shared" si="40188"/>
        <v>173.02986356394518</v>
      </c>
      <c r="H7952" s="5">
        <f t="shared" si="40198"/>
        <v>111</v>
      </c>
      <c r="I7952" s="5">
        <f t="shared" si="40198"/>
        <v>102</v>
      </c>
      <c r="J7952" s="8">
        <f t="shared" si="40184"/>
        <v>0.23908290250730532</v>
      </c>
      <c r="K7952" s="5">
        <f t="shared" si="40182"/>
        <v>0</v>
      </c>
      <c r="L7952" s="8">
        <f t="shared" si="40193"/>
        <v>0</v>
      </c>
      <c r="M7952" s="8">
        <f t="shared" si="40175"/>
        <v>5.7529736753716918</v>
      </c>
      <c r="N7952" s="5">
        <v>7068</v>
      </c>
      <c r="O7952" s="18">
        <v>235</v>
      </c>
    </row>
    <row r="7953" spans="1:15" x14ac:dyDescent="0.2">
      <c r="A7953" s="5" t="s">
        <v>16</v>
      </c>
      <c r="B7953" s="13">
        <v>4084844</v>
      </c>
      <c r="C7953" s="6">
        <f t="shared" si="40183"/>
        <v>44016</v>
      </c>
      <c r="D7953" s="5">
        <f t="shared" si="40197"/>
        <v>12</v>
      </c>
      <c r="E7953" s="13">
        <f t="shared" si="40194"/>
        <v>15.571428571428571</v>
      </c>
      <c r="F7953" s="13">
        <f t="shared" si="40195"/>
        <v>18.600000000000001</v>
      </c>
      <c r="G7953" s="13">
        <f t="shared" si="40188"/>
        <v>173.3236324324748</v>
      </c>
      <c r="H7953" s="5">
        <f t="shared" si="40198"/>
        <v>112</v>
      </c>
      <c r="I7953" s="5">
        <f t="shared" si="40198"/>
        <v>103</v>
      </c>
      <c r="J7953" s="8">
        <f t="shared" si="40184"/>
        <v>0.22220410160231582</v>
      </c>
      <c r="K7953" s="5">
        <f t="shared" si="40182"/>
        <v>0</v>
      </c>
      <c r="L7953" s="8">
        <f t="shared" si="40193"/>
        <v>0</v>
      </c>
      <c r="M7953" s="8">
        <f t="shared" si="40175"/>
        <v>5.7529736753716918</v>
      </c>
      <c r="N7953" s="5">
        <v>7080</v>
      </c>
      <c r="O7953" s="18">
        <v>235</v>
      </c>
    </row>
    <row r="7954" spans="1:15" x14ac:dyDescent="0.2">
      <c r="A7954" s="5" t="s">
        <v>16</v>
      </c>
      <c r="B7954" s="13">
        <v>4084844</v>
      </c>
      <c r="C7954" s="6">
        <f t="shared" si="40183"/>
        <v>44017</v>
      </c>
      <c r="D7954" s="5">
        <f t="shared" si="40197"/>
        <v>0</v>
      </c>
      <c r="E7954" s="13">
        <f t="shared" si="40194"/>
        <v>15.142857142857142</v>
      </c>
      <c r="F7954" s="13">
        <f t="shared" si="40195"/>
        <v>16.8</v>
      </c>
      <c r="G7954" s="13">
        <f t="shared" si="40188"/>
        <v>173.3236324324748</v>
      </c>
      <c r="H7954" s="5">
        <f t="shared" si="40198"/>
        <v>113</v>
      </c>
      <c r="I7954" s="5">
        <f t="shared" si="40198"/>
        <v>104</v>
      </c>
      <c r="J7954" s="8">
        <f t="shared" si="40184"/>
        <v>0.21560929967658604</v>
      </c>
      <c r="K7954" s="5">
        <f t="shared" si="40182"/>
        <v>0</v>
      </c>
      <c r="L7954" s="8">
        <f t="shared" si="40193"/>
        <v>0</v>
      </c>
      <c r="M7954" s="8">
        <f t="shared" si="40175"/>
        <v>5.7529736753716918</v>
      </c>
      <c r="N7954" s="5">
        <v>7080</v>
      </c>
      <c r="O7954" s="18">
        <v>235</v>
      </c>
    </row>
    <row r="7955" spans="1:15" x14ac:dyDescent="0.2">
      <c r="A7955" s="5" t="s">
        <v>16</v>
      </c>
      <c r="B7955" s="13">
        <v>4084844</v>
      </c>
      <c r="C7955" s="6">
        <f t="shared" si="40183"/>
        <v>44018</v>
      </c>
      <c r="D7955" s="5">
        <f t="shared" si="40197"/>
        <v>2</v>
      </c>
      <c r="E7955" s="13">
        <f t="shared" si="40194"/>
        <v>13.571428571428571</v>
      </c>
      <c r="F7955" s="13">
        <f t="shared" si="40195"/>
        <v>12</v>
      </c>
      <c r="G7955" s="13">
        <f t="shared" si="40188"/>
        <v>173.37259391056307</v>
      </c>
      <c r="H7955" s="5">
        <f t="shared" si="40198"/>
        <v>114</v>
      </c>
      <c r="I7955" s="5">
        <f t="shared" si="40198"/>
        <v>105</v>
      </c>
      <c r="J7955" s="8">
        <f t="shared" si="40184"/>
        <v>0.1928190139844527</v>
      </c>
      <c r="K7955" s="5">
        <f t="shared" si="40182"/>
        <v>0</v>
      </c>
      <c r="L7955" s="8">
        <f t="shared" si="40193"/>
        <v>0</v>
      </c>
      <c r="M7955" s="8">
        <f t="shared" si="40175"/>
        <v>5.7529736753716918</v>
      </c>
      <c r="N7955" s="5">
        <v>7082</v>
      </c>
      <c r="O7955" s="18">
        <v>235</v>
      </c>
    </row>
    <row r="7956" spans="1:15" x14ac:dyDescent="0.2">
      <c r="A7956" s="5" t="s">
        <v>16</v>
      </c>
      <c r="B7956" s="13">
        <v>4084844</v>
      </c>
      <c r="C7956" s="6">
        <f t="shared" si="40183"/>
        <v>44019</v>
      </c>
      <c r="D7956" s="5">
        <f t="shared" si="40197"/>
        <v>12</v>
      </c>
      <c r="E7956" s="13">
        <f t="shared" si="40194"/>
        <v>14</v>
      </c>
      <c r="F7956" s="13">
        <f t="shared" si="40195"/>
        <v>11.6</v>
      </c>
      <c r="G7956" s="13">
        <f t="shared" si="40188"/>
        <v>173.66636277909268</v>
      </c>
      <c r="H7956" s="5">
        <f t="shared" si="40198"/>
        <v>115</v>
      </c>
      <c r="I7956" s="5">
        <f t="shared" si="40198"/>
        <v>106</v>
      </c>
      <c r="J7956" s="8">
        <f t="shared" si="40184"/>
        <v>0.19852524106636413</v>
      </c>
      <c r="K7956" s="5">
        <f t="shared" si="40182"/>
        <v>0</v>
      </c>
      <c r="L7956" s="8">
        <f t="shared" si="40193"/>
        <v>0</v>
      </c>
      <c r="M7956" s="8">
        <f t="shared" si="40175"/>
        <v>5.7529736753716918</v>
      </c>
      <c r="N7956" s="5">
        <v>7094</v>
      </c>
      <c r="O7956" s="18">
        <v>235</v>
      </c>
    </row>
    <row r="7957" spans="1:15" x14ac:dyDescent="0.2">
      <c r="A7957" s="5" t="s">
        <v>16</v>
      </c>
      <c r="B7957" s="13">
        <v>4084844</v>
      </c>
      <c r="C7957" s="6">
        <f t="shared" si="40183"/>
        <v>44020</v>
      </c>
      <c r="D7957" s="5">
        <f t="shared" si="40197"/>
        <v>6</v>
      </c>
      <c r="E7957" s="13">
        <f t="shared" si="40194"/>
        <v>11.142857142857142</v>
      </c>
      <c r="F7957" s="13">
        <f t="shared" si="40195"/>
        <v>6.4</v>
      </c>
      <c r="G7957" s="13">
        <f t="shared" si="40188"/>
        <v>173.8132472133575</v>
      </c>
      <c r="H7957" s="5">
        <f t="shared" si="40198"/>
        <v>116</v>
      </c>
      <c r="I7957" s="5">
        <f t="shared" si="40198"/>
        <v>107</v>
      </c>
      <c r="J7957" s="8">
        <f t="shared" si="40184"/>
        <v>0.15769681775908778</v>
      </c>
      <c r="K7957" s="5">
        <f t="shared" si="40182"/>
        <v>0</v>
      </c>
      <c r="L7957" s="8">
        <f t="shared" si="40193"/>
        <v>0</v>
      </c>
      <c r="M7957" s="8">
        <f t="shared" si="40175"/>
        <v>5.7529736753716918</v>
      </c>
      <c r="N7957" s="5">
        <v>7100</v>
      </c>
      <c r="O7957" s="18">
        <v>235</v>
      </c>
    </row>
    <row r="7958" spans="1:15" x14ac:dyDescent="0.2">
      <c r="A7958" s="5" t="s">
        <v>16</v>
      </c>
      <c r="B7958" s="13">
        <v>4084844</v>
      </c>
      <c r="C7958" s="6">
        <f t="shared" si="40183"/>
        <v>44021</v>
      </c>
      <c r="D7958" s="5">
        <f t="shared" si="40197"/>
        <v>12</v>
      </c>
      <c r="E7958" s="13">
        <f t="shared" si="40194"/>
        <v>10.857142857142858</v>
      </c>
      <c r="F7958" s="13">
        <f t="shared" si="40195"/>
        <v>6.4</v>
      </c>
      <c r="G7958" s="13">
        <f t="shared" si="40188"/>
        <v>174.10701608188711</v>
      </c>
      <c r="H7958" s="5">
        <f t="shared" si="40198"/>
        <v>117</v>
      </c>
      <c r="I7958" s="5">
        <f t="shared" si="40198"/>
        <v>108</v>
      </c>
      <c r="J7958" s="8">
        <f t="shared" si="40184"/>
        <v>0.15341138473960436</v>
      </c>
      <c r="K7958" s="5">
        <f t="shared" si="40182"/>
        <v>1</v>
      </c>
      <c r="L7958" s="8">
        <f t="shared" si="40193"/>
        <v>0.14285714285714285</v>
      </c>
      <c r="M7958" s="8">
        <f t="shared" si="40175"/>
        <v>5.7774544144158266</v>
      </c>
      <c r="N7958" s="5">
        <v>7112</v>
      </c>
      <c r="O7958" s="18">
        <v>236</v>
      </c>
    </row>
    <row r="7959" spans="1:15" x14ac:dyDescent="0.2">
      <c r="A7959" s="5" t="s">
        <v>16</v>
      </c>
      <c r="B7959" s="13">
        <v>4084844</v>
      </c>
      <c r="C7959" s="6">
        <f t="shared" si="40183"/>
        <v>44022</v>
      </c>
      <c r="D7959" s="5">
        <f t="shared" si="40197"/>
        <v>14</v>
      </c>
      <c r="E7959" s="13">
        <f t="shared" si="40194"/>
        <v>8.2857142857142865</v>
      </c>
      <c r="F7959" s="13">
        <f t="shared" si="40195"/>
        <v>9.1999999999999993</v>
      </c>
      <c r="G7959" s="13">
        <f t="shared" si="40188"/>
        <v>174.44974642850499</v>
      </c>
      <c r="H7959" s="5">
        <f t="shared" si="40198"/>
        <v>118</v>
      </c>
      <c r="I7959" s="5">
        <f t="shared" si="40198"/>
        <v>109</v>
      </c>
      <c r="J7959" s="8">
        <f t="shared" si="40184"/>
        <v>0.11689777491131893</v>
      </c>
      <c r="K7959" s="5">
        <f t="shared" si="40182"/>
        <v>0</v>
      </c>
      <c r="L7959" s="8">
        <f t="shared" si="40193"/>
        <v>0.14285714285714285</v>
      </c>
      <c r="M7959" s="8">
        <f t="shared" si="40175"/>
        <v>5.7774544144158266</v>
      </c>
      <c r="N7959" s="5">
        <v>7126</v>
      </c>
      <c r="O7959" s="18">
        <v>236</v>
      </c>
    </row>
    <row r="7960" spans="1:15" x14ac:dyDescent="0.2">
      <c r="A7960" s="5" t="s">
        <v>16</v>
      </c>
      <c r="B7960" s="13">
        <v>4084844</v>
      </c>
      <c r="C7960" s="6">
        <f t="shared" si="40183"/>
        <v>44023</v>
      </c>
      <c r="D7960" s="5">
        <f t="shared" si="40197"/>
        <v>10</v>
      </c>
      <c r="E7960" s="13">
        <f t="shared" si="40194"/>
        <v>8</v>
      </c>
      <c r="F7960" s="13">
        <f t="shared" si="40195"/>
        <v>10.8</v>
      </c>
      <c r="G7960" s="13">
        <f t="shared" si="40188"/>
        <v>174.69455381894633</v>
      </c>
      <c r="H7960" s="5">
        <f t="shared" si="40198"/>
        <v>119</v>
      </c>
      <c r="I7960" s="5">
        <f t="shared" si="40198"/>
        <v>110</v>
      </c>
      <c r="J7960" s="8">
        <f t="shared" si="40184"/>
        <v>0.11273503241132181</v>
      </c>
      <c r="K7960" s="5">
        <f t="shared" si="40182"/>
        <v>0</v>
      </c>
      <c r="L7960" s="8">
        <f t="shared" si="40193"/>
        <v>0.14285714285714285</v>
      </c>
      <c r="M7960" s="8">
        <f t="shared" si="40175"/>
        <v>5.7774544144158266</v>
      </c>
      <c r="N7960" s="5">
        <v>7136</v>
      </c>
      <c r="O7960" s="18">
        <v>236</v>
      </c>
    </row>
    <row r="7961" spans="1:15" x14ac:dyDescent="0.2">
      <c r="A7961" s="5" t="s">
        <v>16</v>
      </c>
      <c r="B7961" s="13">
        <v>4084844</v>
      </c>
      <c r="C7961" s="6">
        <f t="shared" si="40183"/>
        <v>44024</v>
      </c>
      <c r="D7961" s="5">
        <f t="shared" si="40197"/>
        <v>21</v>
      </c>
      <c r="E7961" s="13">
        <f t="shared" si="40194"/>
        <v>11</v>
      </c>
      <c r="F7961" s="13">
        <f t="shared" si="40195"/>
        <v>12.6</v>
      </c>
      <c r="G7961" s="13">
        <f t="shared" si="40188"/>
        <v>175.20864933887319</v>
      </c>
      <c r="H7961" s="5">
        <f t="shared" si="40198"/>
        <v>120</v>
      </c>
      <c r="I7961" s="5">
        <f t="shared" si="40198"/>
        <v>111</v>
      </c>
      <c r="J7961" s="8">
        <f t="shared" si="40184"/>
        <v>0.154836115021114</v>
      </c>
      <c r="K7961" s="5">
        <f t="shared" si="40182"/>
        <v>0</v>
      </c>
      <c r="L7961" s="8">
        <f t="shared" si="40193"/>
        <v>0.14285714285714285</v>
      </c>
      <c r="M7961" s="8">
        <f t="shared" si="40175"/>
        <v>5.7774544144158266</v>
      </c>
      <c r="N7961" s="5">
        <v>7157</v>
      </c>
      <c r="O7961" s="18">
        <v>236</v>
      </c>
    </row>
    <row r="7962" spans="1:15" x14ac:dyDescent="0.2">
      <c r="A7962" s="5" t="s">
        <v>16</v>
      </c>
      <c r="B7962" s="13">
        <v>4084844</v>
      </c>
      <c r="C7962" s="6">
        <f t="shared" si="40183"/>
        <v>44025</v>
      </c>
      <c r="D7962" s="5">
        <f t="shared" si="40197"/>
        <v>17</v>
      </c>
      <c r="E7962" s="13">
        <f t="shared" si="40194"/>
        <v>13.142857142857142</v>
      </c>
      <c r="F7962" s="13">
        <f t="shared" si="40195"/>
        <v>14.8</v>
      </c>
      <c r="G7962" s="13">
        <f t="shared" si="40188"/>
        <v>175.62482190262347</v>
      </c>
      <c r="H7962" s="5">
        <f t="shared" si="40198"/>
        <v>121</v>
      </c>
      <c r="I7962" s="5">
        <f t="shared" si="40198"/>
        <v>112</v>
      </c>
      <c r="J7962" s="8">
        <f t="shared" si="40184"/>
        <v>0.18471299214969783</v>
      </c>
      <c r="K7962" s="5">
        <f t="shared" si="40182"/>
        <v>0</v>
      </c>
      <c r="L7962" s="8">
        <f t="shared" si="40193"/>
        <v>0.14285714285714285</v>
      </c>
      <c r="M7962" s="8">
        <f t="shared" si="40175"/>
        <v>5.7774544144158266</v>
      </c>
      <c r="N7962" s="5">
        <v>7174</v>
      </c>
      <c r="O7962" s="18">
        <v>236</v>
      </c>
    </row>
    <row r="7963" spans="1:15" x14ac:dyDescent="0.2">
      <c r="A7963" s="5" t="s">
        <v>16</v>
      </c>
      <c r="B7963" s="13">
        <v>4084844</v>
      </c>
      <c r="C7963" s="6">
        <f t="shared" si="40183"/>
        <v>44026</v>
      </c>
      <c r="D7963" s="5">
        <f t="shared" si="40197"/>
        <v>22</v>
      </c>
      <c r="E7963" s="13">
        <f t="shared" si="40194"/>
        <v>14.571428571428571</v>
      </c>
      <c r="F7963" s="13">
        <f t="shared" si="40195"/>
        <v>16.8</v>
      </c>
      <c r="G7963" s="13">
        <f t="shared" si="40188"/>
        <v>176.16339816159444</v>
      </c>
      <c r="H7963" s="5">
        <f t="shared" ref="H7963:I7978" si="40199">H7962+1</f>
        <v>122</v>
      </c>
      <c r="I7963" s="5">
        <f t="shared" si="40199"/>
        <v>113</v>
      </c>
      <c r="J7963" s="8">
        <f t="shared" si="40184"/>
        <v>0.20441291408645462</v>
      </c>
      <c r="K7963" s="5">
        <f t="shared" si="40182"/>
        <v>0</v>
      </c>
      <c r="L7963" s="8">
        <f t="shared" si="40193"/>
        <v>0.14285714285714285</v>
      </c>
      <c r="M7963" s="8">
        <f t="shared" si="40175"/>
        <v>5.7774544144158266</v>
      </c>
      <c r="N7963" s="5">
        <v>7196</v>
      </c>
      <c r="O7963" s="18">
        <v>236</v>
      </c>
    </row>
    <row r="7964" spans="1:15" x14ac:dyDescent="0.2">
      <c r="A7964" s="5" t="s">
        <v>16</v>
      </c>
      <c r="B7964" s="13">
        <v>4084844</v>
      </c>
      <c r="C7964" s="6">
        <f t="shared" si="40183"/>
        <v>44027</v>
      </c>
      <c r="D7964" s="5">
        <f t="shared" si="40197"/>
        <v>26</v>
      </c>
      <c r="E7964" s="13">
        <f t="shared" si="40194"/>
        <v>17.428571428571427</v>
      </c>
      <c r="F7964" s="13">
        <f t="shared" si="40195"/>
        <v>19.2</v>
      </c>
      <c r="G7964" s="13">
        <f t="shared" si="40188"/>
        <v>176.79989737674194</v>
      </c>
      <c r="H7964" s="5">
        <f t="shared" si="40199"/>
        <v>123</v>
      </c>
      <c r="I7964" s="5">
        <f t="shared" si="40199"/>
        <v>114</v>
      </c>
      <c r="J7964" s="8">
        <f t="shared" si="40184"/>
        <v>0.24399512009759802</v>
      </c>
      <c r="K7964" s="5">
        <f t="shared" si="40182"/>
        <v>0</v>
      </c>
      <c r="L7964" s="8">
        <f t="shared" si="40193"/>
        <v>0.14285714285714285</v>
      </c>
      <c r="M7964" s="8">
        <f t="shared" si="40175"/>
        <v>5.7774544144158266</v>
      </c>
      <c r="N7964" s="5">
        <v>7222</v>
      </c>
      <c r="O7964" s="18">
        <v>236</v>
      </c>
    </row>
    <row r="7965" spans="1:15" x14ac:dyDescent="0.2">
      <c r="A7965" s="5" t="s">
        <v>16</v>
      </c>
      <c r="B7965" s="13">
        <v>4084844</v>
      </c>
      <c r="C7965" s="6">
        <f t="shared" si="40183"/>
        <v>44028</v>
      </c>
      <c r="D7965" s="5">
        <f t="shared" si="40197"/>
        <v>36</v>
      </c>
      <c r="E7965" s="13">
        <f t="shared" si="40194"/>
        <v>20.857142857142858</v>
      </c>
      <c r="F7965" s="13">
        <f t="shared" si="40195"/>
        <v>24.4</v>
      </c>
      <c r="G7965" s="13">
        <f t="shared" si="40188"/>
        <v>177.6812039823308</v>
      </c>
      <c r="H7965" s="5">
        <f t="shared" si="40199"/>
        <v>124</v>
      </c>
      <c r="I7965" s="5">
        <f t="shared" si="40199"/>
        <v>115</v>
      </c>
      <c r="J7965" s="8">
        <f t="shared" si="40184"/>
        <v>0.29128344273088203</v>
      </c>
      <c r="K7965" s="5">
        <f t="shared" si="40182"/>
        <v>2</v>
      </c>
      <c r="L7965" s="8">
        <f t="shared" si="40193"/>
        <v>0.2857142857142857</v>
      </c>
      <c r="M7965" s="8">
        <f t="shared" si="40175"/>
        <v>5.8264158925040963</v>
      </c>
      <c r="N7965" s="5">
        <v>7258</v>
      </c>
      <c r="O7965" s="18">
        <v>238</v>
      </c>
    </row>
    <row r="7966" spans="1:15" x14ac:dyDescent="0.2">
      <c r="A7966" s="5" t="s">
        <v>16</v>
      </c>
      <c r="B7966" s="13">
        <v>4084844</v>
      </c>
      <c r="C7966" s="6">
        <f t="shared" si="40183"/>
        <v>44029</v>
      </c>
      <c r="D7966" s="5">
        <f t="shared" si="40197"/>
        <v>17</v>
      </c>
      <c r="E7966" s="13">
        <f t="shared" si="40194"/>
        <v>21.285714285714285</v>
      </c>
      <c r="F7966" s="13">
        <f t="shared" si="40195"/>
        <v>23.6</v>
      </c>
      <c r="G7966" s="13">
        <f t="shared" si="40188"/>
        <v>178.09737654608108</v>
      </c>
      <c r="H7966" s="5">
        <f t="shared" si="40199"/>
        <v>125</v>
      </c>
      <c r="I7966" s="5">
        <f t="shared" si="40199"/>
        <v>116</v>
      </c>
      <c r="J7966" s="8">
        <f t="shared" si="40184"/>
        <v>0.29640533927470208</v>
      </c>
      <c r="K7966" s="5">
        <f t="shared" si="40182"/>
        <v>-2</v>
      </c>
      <c r="L7966" s="8">
        <f t="shared" si="40193"/>
        <v>0</v>
      </c>
      <c r="M7966" s="8">
        <f t="shared" si="40175"/>
        <v>5.7774544144158266</v>
      </c>
      <c r="N7966" s="5">
        <v>7275</v>
      </c>
      <c r="O7966" s="18">
        <v>236</v>
      </c>
    </row>
    <row r="7967" spans="1:15" x14ac:dyDescent="0.2">
      <c r="A7967" s="5" t="s">
        <v>16</v>
      </c>
      <c r="B7967" s="13">
        <v>4084844</v>
      </c>
      <c r="C7967" s="6">
        <f t="shared" si="40183"/>
        <v>44030</v>
      </c>
      <c r="D7967" s="5">
        <f t="shared" si="40197"/>
        <v>18</v>
      </c>
      <c r="E7967" s="13">
        <f t="shared" si="40194"/>
        <v>22.428571428571427</v>
      </c>
      <c r="F7967" s="13">
        <f t="shared" si="40195"/>
        <v>23.8</v>
      </c>
      <c r="G7967" s="13">
        <f t="shared" si="40188"/>
        <v>178.53802984887551</v>
      </c>
      <c r="H7967" s="5">
        <f t="shared" si="40199"/>
        <v>126</v>
      </c>
      <c r="I7967" s="5">
        <f t="shared" si="40199"/>
        <v>117</v>
      </c>
      <c r="J7967" s="8">
        <f t="shared" si="40184"/>
        <v>0.31139672339243918</v>
      </c>
      <c r="K7967" s="5">
        <f t="shared" si="40182"/>
        <v>2</v>
      </c>
      <c r="L7967" s="8">
        <f t="shared" si="40193"/>
        <v>0.2857142857142857</v>
      </c>
      <c r="M7967" s="8">
        <f t="shared" si="40175"/>
        <v>5.8264158925040963</v>
      </c>
      <c r="N7967" s="5">
        <v>7293</v>
      </c>
      <c r="O7967" s="18">
        <v>238</v>
      </c>
    </row>
    <row r="7968" spans="1:15" x14ac:dyDescent="0.2">
      <c r="A7968" s="5" t="s">
        <v>16</v>
      </c>
      <c r="B7968" s="13">
        <v>4084844</v>
      </c>
      <c r="C7968" s="6">
        <f t="shared" si="40183"/>
        <v>44031</v>
      </c>
      <c r="D7968" s="5">
        <f t="shared" si="40197"/>
        <v>6</v>
      </c>
      <c r="E7968" s="13">
        <f t="shared" si="40194"/>
        <v>20.285714285714285</v>
      </c>
      <c r="F7968" s="13">
        <f t="shared" si="40195"/>
        <v>20.6</v>
      </c>
      <c r="G7968" s="13">
        <f t="shared" si="40188"/>
        <v>178.68491428314033</v>
      </c>
      <c r="H7968" s="5">
        <f t="shared" si="40199"/>
        <v>127</v>
      </c>
      <c r="I7968" s="5">
        <f t="shared" si="40199"/>
        <v>118</v>
      </c>
      <c r="J7968" s="8">
        <f t="shared" si="40184"/>
        <v>0.28077113198220466</v>
      </c>
      <c r="K7968" s="5">
        <f t="shared" si="40182"/>
        <v>0</v>
      </c>
      <c r="L7968" s="8">
        <f t="shared" si="40193"/>
        <v>0.2857142857142857</v>
      </c>
      <c r="M7968" s="8">
        <f t="shared" si="40175"/>
        <v>5.8264158925040963</v>
      </c>
      <c r="N7968" s="5">
        <v>7299</v>
      </c>
      <c r="O7968" s="18">
        <v>238</v>
      </c>
    </row>
    <row r="7969" spans="1:15" x14ac:dyDescent="0.2">
      <c r="A7969" s="5" t="s">
        <v>16</v>
      </c>
      <c r="B7969" s="13">
        <v>4084844</v>
      </c>
      <c r="C7969" s="6">
        <f t="shared" si="40183"/>
        <v>44032</v>
      </c>
      <c r="D7969" s="5">
        <f t="shared" si="40197"/>
        <v>15</v>
      </c>
      <c r="E7969" s="13">
        <f t="shared" si="40194"/>
        <v>20</v>
      </c>
      <c r="F7969" s="13">
        <f t="shared" si="40195"/>
        <v>18.399999999999999</v>
      </c>
      <c r="G7969" s="13">
        <f t="shared" si="40188"/>
        <v>179.05212536880234</v>
      </c>
      <c r="H7969" s="5">
        <f t="shared" si="40199"/>
        <v>128</v>
      </c>
      <c r="I7969" s="5">
        <f t="shared" si="40199"/>
        <v>119</v>
      </c>
      <c r="J7969" s="8">
        <f t="shared" si="40184"/>
        <v>0.27604156397263246</v>
      </c>
      <c r="K7969" s="5">
        <f t="shared" si="40182"/>
        <v>0</v>
      </c>
      <c r="L7969" s="8">
        <f t="shared" si="40193"/>
        <v>0.2857142857142857</v>
      </c>
      <c r="M7969" s="8">
        <f t="shared" si="40175"/>
        <v>5.8264158925040963</v>
      </c>
      <c r="N7969" s="5">
        <v>7314</v>
      </c>
      <c r="O7969" s="18">
        <v>238</v>
      </c>
    </row>
    <row r="7970" spans="1:15" x14ac:dyDescent="0.2">
      <c r="A7970" s="5" t="s">
        <v>16</v>
      </c>
      <c r="B7970" s="13">
        <v>4084844</v>
      </c>
      <c r="C7970" s="6">
        <f t="shared" si="40183"/>
        <v>44033</v>
      </c>
      <c r="D7970" s="5">
        <f t="shared" si="40197"/>
        <v>24</v>
      </c>
      <c r="E7970" s="13">
        <f t="shared" si="40194"/>
        <v>20.285714285714285</v>
      </c>
      <c r="F7970" s="13">
        <f t="shared" si="40195"/>
        <v>16</v>
      </c>
      <c r="G7970" s="13">
        <f t="shared" si="40188"/>
        <v>179.63966310586159</v>
      </c>
      <c r="H7970" s="5">
        <f t="shared" si="40199"/>
        <v>129</v>
      </c>
      <c r="I7970" s="5">
        <f t="shared" si="40199"/>
        <v>120</v>
      </c>
      <c r="J7970" s="8">
        <f t="shared" si="40184"/>
        <v>0.27921426745580746</v>
      </c>
      <c r="K7970" s="5">
        <f t="shared" si="40182"/>
        <v>0</v>
      </c>
      <c r="L7970" s="8">
        <f t="shared" si="40193"/>
        <v>0.2857142857142857</v>
      </c>
      <c r="M7970" s="8">
        <f t="shared" si="40175"/>
        <v>5.8264158925040963</v>
      </c>
      <c r="N7970" s="5">
        <v>7338</v>
      </c>
      <c r="O7970" s="18">
        <v>238</v>
      </c>
    </row>
    <row r="7971" spans="1:15" x14ac:dyDescent="0.2">
      <c r="A7971" s="5" t="s">
        <v>16</v>
      </c>
      <c r="B7971" s="13">
        <v>4084844</v>
      </c>
      <c r="C7971" s="6">
        <f t="shared" si="40183"/>
        <v>44034</v>
      </c>
      <c r="D7971" s="5">
        <f t="shared" si="40197"/>
        <v>8</v>
      </c>
      <c r="E7971" s="13">
        <f t="shared" si="40194"/>
        <v>17.714285714285715</v>
      </c>
      <c r="F7971" s="13">
        <f t="shared" si="40195"/>
        <v>14.2</v>
      </c>
      <c r="G7971" s="13">
        <f t="shared" si="40188"/>
        <v>179.83550901821465</v>
      </c>
      <c r="H7971" s="5">
        <f t="shared" si="40199"/>
        <v>130</v>
      </c>
      <c r="I7971" s="5">
        <f t="shared" si="40199"/>
        <v>121</v>
      </c>
      <c r="J7971" s="8">
        <f t="shared" si="40184"/>
        <v>0.24314202239259594</v>
      </c>
      <c r="K7971" s="5">
        <f t="shared" ref="K7971:K8034" si="40200">O7971-O7970</f>
        <v>0</v>
      </c>
      <c r="L7971" s="8">
        <f t="shared" si="40193"/>
        <v>0.2857142857142857</v>
      </c>
      <c r="M7971" s="8">
        <f t="shared" si="40175"/>
        <v>5.8264158925040963</v>
      </c>
      <c r="N7971" s="5">
        <v>7346</v>
      </c>
      <c r="O7971" s="18">
        <v>238</v>
      </c>
    </row>
    <row r="7972" spans="1:15" x14ac:dyDescent="0.2">
      <c r="A7972" s="5" t="s">
        <v>16</v>
      </c>
      <c r="B7972" s="13">
        <v>4084844</v>
      </c>
      <c r="C7972" s="6">
        <f t="shared" ref="C7972:C8035" si="40201">C7971+1</f>
        <v>44035</v>
      </c>
      <c r="D7972" s="5">
        <f t="shared" si="40197"/>
        <v>28</v>
      </c>
      <c r="E7972" s="13">
        <f t="shared" si="40194"/>
        <v>16.571428571428573</v>
      </c>
      <c r="F7972" s="13">
        <f t="shared" si="40195"/>
        <v>16.2</v>
      </c>
      <c r="G7972" s="13">
        <f t="shared" si="40188"/>
        <v>180.52096971145045</v>
      </c>
      <c r="H7972" s="5">
        <f t="shared" si="40199"/>
        <v>131</v>
      </c>
      <c r="I7972" s="5">
        <f t="shared" si="40199"/>
        <v>122</v>
      </c>
      <c r="J7972" s="8">
        <f t="shared" si="40184"/>
        <v>0.22690374195567553</v>
      </c>
      <c r="K7972" s="5">
        <f t="shared" si="40200"/>
        <v>0</v>
      </c>
      <c r="L7972" s="8">
        <f t="shared" si="40193"/>
        <v>0</v>
      </c>
      <c r="M7972" s="8">
        <f t="shared" si="40175"/>
        <v>5.8264158925040963</v>
      </c>
      <c r="N7972" s="5">
        <v>7374</v>
      </c>
      <c r="O7972" s="18">
        <v>238</v>
      </c>
    </row>
    <row r="7973" spans="1:15" x14ac:dyDescent="0.2">
      <c r="A7973" s="5" t="s">
        <v>16</v>
      </c>
      <c r="B7973" s="13">
        <v>4084844</v>
      </c>
      <c r="C7973" s="6">
        <f t="shared" si="40201"/>
        <v>44036</v>
      </c>
      <c r="D7973" s="5">
        <f t="shared" si="40197"/>
        <v>23</v>
      </c>
      <c r="E7973" s="13">
        <f t="shared" si="40194"/>
        <v>17.428571428571427</v>
      </c>
      <c r="F7973" s="13">
        <f t="shared" si="40195"/>
        <v>19.600000000000001</v>
      </c>
      <c r="G7973" s="13">
        <f t="shared" si="40188"/>
        <v>181.08402670946555</v>
      </c>
      <c r="H7973" s="5">
        <f t="shared" si="40199"/>
        <v>132</v>
      </c>
      <c r="I7973" s="5">
        <f t="shared" si="40199"/>
        <v>123</v>
      </c>
      <c r="J7973" s="8">
        <f t="shared" si="40184"/>
        <v>0.23809988485333436</v>
      </c>
      <c r="K7973" s="5">
        <f t="shared" si="40200"/>
        <v>0</v>
      </c>
      <c r="L7973" s="8">
        <f t="shared" si="40193"/>
        <v>0.2857142857142857</v>
      </c>
      <c r="M7973" s="8">
        <f t="shared" si="40175"/>
        <v>5.8264158925040963</v>
      </c>
      <c r="N7973" s="5">
        <v>7397</v>
      </c>
      <c r="O7973" s="18">
        <v>238</v>
      </c>
    </row>
    <row r="7974" spans="1:15" x14ac:dyDescent="0.2">
      <c r="A7974" s="5" t="s">
        <v>16</v>
      </c>
      <c r="B7974" s="13">
        <v>4084844</v>
      </c>
      <c r="C7974" s="6">
        <f t="shared" si="40201"/>
        <v>44037</v>
      </c>
      <c r="D7974" s="5">
        <f t="shared" si="40197"/>
        <v>12</v>
      </c>
      <c r="E7974" s="13">
        <f t="shared" si="40194"/>
        <v>16.571428571428573</v>
      </c>
      <c r="F7974" s="13">
        <f t="shared" si="40195"/>
        <v>19</v>
      </c>
      <c r="G7974" s="13">
        <f t="shared" si="40188"/>
        <v>181.37779557799516</v>
      </c>
      <c r="H7974" s="5">
        <f t="shared" si="40199"/>
        <v>133</v>
      </c>
      <c r="I7974" s="5">
        <f t="shared" si="40199"/>
        <v>124</v>
      </c>
      <c r="J7974" s="8">
        <f t="shared" si="40184"/>
        <v>0.22585230038355952</v>
      </c>
      <c r="K7974" s="5">
        <f t="shared" si="40200"/>
        <v>0</v>
      </c>
      <c r="L7974" s="8">
        <f t="shared" si="40193"/>
        <v>0</v>
      </c>
      <c r="M7974" s="8">
        <f t="shared" si="40175"/>
        <v>5.8264158925040963</v>
      </c>
      <c r="N7974" s="5">
        <v>7409</v>
      </c>
      <c r="O7974" s="18">
        <v>238</v>
      </c>
    </row>
    <row r="7975" spans="1:15" x14ac:dyDescent="0.2">
      <c r="A7975" s="5" t="s">
        <v>16</v>
      </c>
      <c r="B7975" s="13">
        <v>4084844</v>
      </c>
      <c r="C7975" s="6">
        <f t="shared" si="40201"/>
        <v>44038</v>
      </c>
      <c r="D7975" s="5">
        <f t="shared" si="40197"/>
        <v>11</v>
      </c>
      <c r="E7975" s="13">
        <f t="shared" si="40194"/>
        <v>17.285714285714285</v>
      </c>
      <c r="F7975" s="13">
        <f t="shared" si="40195"/>
        <v>16.399999999999999</v>
      </c>
      <c r="G7975" s="13">
        <f t="shared" si="40188"/>
        <v>181.64708370748065</v>
      </c>
      <c r="H7975" s="5">
        <f t="shared" si="40199"/>
        <v>134</v>
      </c>
      <c r="I7975" s="5">
        <f t="shared" si="40199"/>
        <v>125</v>
      </c>
      <c r="J7975" s="8">
        <f t="shared" si="40184"/>
        <v>0.23505643297006429</v>
      </c>
      <c r="K7975" s="5">
        <f t="shared" si="40200"/>
        <v>0</v>
      </c>
      <c r="L7975" s="8">
        <f t="shared" si="40193"/>
        <v>0</v>
      </c>
      <c r="M7975" s="8">
        <f t="shared" si="40175"/>
        <v>5.8264158925040963</v>
      </c>
      <c r="N7975" s="5">
        <v>7420</v>
      </c>
      <c r="O7975" s="18">
        <v>238</v>
      </c>
    </row>
    <row r="7976" spans="1:15" x14ac:dyDescent="0.2">
      <c r="A7976" s="5" t="s">
        <v>16</v>
      </c>
      <c r="B7976" s="13">
        <v>4084844</v>
      </c>
      <c r="C7976" s="6">
        <f t="shared" si="40201"/>
        <v>44039</v>
      </c>
      <c r="D7976" s="5">
        <f t="shared" si="40197"/>
        <v>14</v>
      </c>
      <c r="E7976" s="13">
        <f t="shared" si="40194"/>
        <v>17.142857142857142</v>
      </c>
      <c r="F7976" s="13">
        <f t="shared" si="40195"/>
        <v>17.600000000000001</v>
      </c>
      <c r="G7976" s="13">
        <f t="shared" si="40188"/>
        <v>181.98981405409853</v>
      </c>
      <c r="H7976" s="5">
        <f t="shared" si="40199"/>
        <v>135</v>
      </c>
      <c r="I7976" s="5">
        <f t="shared" si="40199"/>
        <v>126</v>
      </c>
      <c r="J7976" s="8">
        <f t="shared" si="40184"/>
        <v>0.23256715376564985</v>
      </c>
      <c r="K7976" s="5">
        <f t="shared" si="40200"/>
        <v>0</v>
      </c>
      <c r="L7976" s="8">
        <f t="shared" si="40193"/>
        <v>0</v>
      </c>
      <c r="M7976" s="8">
        <f t="shared" si="40175"/>
        <v>5.8264158925040963</v>
      </c>
      <c r="N7976" s="5">
        <v>7434</v>
      </c>
      <c r="O7976" s="18">
        <v>238</v>
      </c>
    </row>
    <row r="7977" spans="1:15" x14ac:dyDescent="0.2">
      <c r="A7977" s="5" t="s">
        <v>16</v>
      </c>
      <c r="B7977" s="13">
        <v>4084844</v>
      </c>
      <c r="C7977" s="6">
        <f t="shared" si="40201"/>
        <v>44040</v>
      </c>
      <c r="D7977" s="5">
        <f t="shared" si="40197"/>
        <v>8</v>
      </c>
      <c r="E7977" s="13">
        <f t="shared" si="40194"/>
        <v>14.857142857142858</v>
      </c>
      <c r="F7977" s="13">
        <f t="shared" si="40195"/>
        <v>13.6</v>
      </c>
      <c r="G7977" s="13">
        <f t="shared" si="40188"/>
        <v>182.18565996645162</v>
      </c>
      <c r="H7977" s="5">
        <f t="shared" si="40199"/>
        <v>136</v>
      </c>
      <c r="I7977" s="5">
        <f t="shared" si="40199"/>
        <v>127</v>
      </c>
      <c r="J7977" s="8">
        <f t="shared" ref="J7977:J8040" si="40202">E7977/(SUM(N7970:N7976)/7)*100</f>
        <v>0.20109052940948993</v>
      </c>
      <c r="K7977" s="5">
        <f t="shared" si="40200"/>
        <v>0</v>
      </c>
      <c r="L7977" s="8">
        <f t="shared" si="40193"/>
        <v>0</v>
      </c>
      <c r="M7977" s="8">
        <f t="shared" si="40175"/>
        <v>5.8264158925040963</v>
      </c>
      <c r="N7977" s="5">
        <v>7442</v>
      </c>
      <c r="O7977" s="18">
        <v>238</v>
      </c>
    </row>
    <row r="7978" spans="1:15" x14ac:dyDescent="0.2">
      <c r="A7978" s="5" t="s">
        <v>16</v>
      </c>
      <c r="B7978" s="13">
        <v>4084844</v>
      </c>
      <c r="C7978" s="6">
        <f t="shared" si="40201"/>
        <v>44041</v>
      </c>
      <c r="D7978" s="5">
        <f t="shared" si="40197"/>
        <v>14</v>
      </c>
      <c r="E7978" s="13">
        <f t="shared" si="40194"/>
        <v>15.714285714285714</v>
      </c>
      <c r="F7978" s="13">
        <f t="shared" si="40195"/>
        <v>11.8</v>
      </c>
      <c r="G7978" s="13">
        <f t="shared" si="40188"/>
        <v>182.52839031306951</v>
      </c>
      <c r="H7978" s="5">
        <f t="shared" si="40199"/>
        <v>137</v>
      </c>
      <c r="I7978" s="5">
        <f t="shared" si="40199"/>
        <v>128</v>
      </c>
      <c r="J7978" s="8">
        <f t="shared" si="40202"/>
        <v>0.21226506117093127</v>
      </c>
      <c r="K7978" s="5">
        <f t="shared" si="40200"/>
        <v>1</v>
      </c>
      <c r="L7978" s="8">
        <f t="shared" si="40193"/>
        <v>0.14285714285714285</v>
      </c>
      <c r="M7978" s="8">
        <f t="shared" si="40175"/>
        <v>5.8508966315482311</v>
      </c>
      <c r="N7978" s="5">
        <v>7456</v>
      </c>
      <c r="O7978" s="18">
        <v>239</v>
      </c>
    </row>
    <row r="7979" spans="1:15" x14ac:dyDescent="0.2">
      <c r="A7979" s="5" t="s">
        <v>16</v>
      </c>
      <c r="B7979" s="13">
        <v>4084844</v>
      </c>
      <c r="C7979" s="6">
        <f t="shared" si="40201"/>
        <v>44042</v>
      </c>
      <c r="D7979" s="5">
        <f t="shared" si="40197"/>
        <v>32</v>
      </c>
      <c r="E7979" s="13">
        <f t="shared" si="40194"/>
        <v>16.285714285714285</v>
      </c>
      <c r="F7979" s="13">
        <f t="shared" si="40195"/>
        <v>15.8</v>
      </c>
      <c r="G7979" s="13">
        <f t="shared" ref="G7979:G8042" si="40203">N7979/(B7979/100000)</f>
        <v>183.31177396248182</v>
      </c>
      <c r="H7979" s="5">
        <f t="shared" ref="H7979:I7994" si="40204">H7978+1</f>
        <v>138</v>
      </c>
      <c r="I7979" s="5">
        <f t="shared" si="40204"/>
        <v>129</v>
      </c>
      <c r="J7979" s="8">
        <f t="shared" si="40202"/>
        <v>0.21951783100978201</v>
      </c>
      <c r="K7979" s="5">
        <f t="shared" si="40200"/>
        <v>0</v>
      </c>
      <c r="L7979" s="8">
        <f t="shared" si="40193"/>
        <v>0.14285714285714285</v>
      </c>
      <c r="M7979" s="8">
        <f t="shared" si="40175"/>
        <v>5.8508966315482311</v>
      </c>
      <c r="N7979" s="5">
        <v>7488</v>
      </c>
      <c r="O7979" s="18">
        <v>239</v>
      </c>
    </row>
    <row r="7980" spans="1:15" x14ac:dyDescent="0.2">
      <c r="A7980" s="5" t="s">
        <v>16</v>
      </c>
      <c r="B7980" s="13">
        <v>4084844</v>
      </c>
      <c r="C7980" s="6">
        <f t="shared" si="40201"/>
        <v>44043</v>
      </c>
      <c r="D7980" s="5">
        <f t="shared" si="40197"/>
        <v>10</v>
      </c>
      <c r="E7980" s="13">
        <f t="shared" si="40194"/>
        <v>14.428571428571429</v>
      </c>
      <c r="F7980" s="13">
        <f t="shared" si="40195"/>
        <v>15.6</v>
      </c>
      <c r="G7980" s="13">
        <f t="shared" si="40203"/>
        <v>183.55658135292316</v>
      </c>
      <c r="H7980" s="5">
        <f t="shared" si="40204"/>
        <v>139</v>
      </c>
      <c r="I7980" s="5">
        <f t="shared" si="40204"/>
        <v>130</v>
      </c>
      <c r="J7980" s="8">
        <f t="shared" si="40202"/>
        <v>0.19405910156400111</v>
      </c>
      <c r="K7980" s="5">
        <f t="shared" si="40200"/>
        <v>0</v>
      </c>
      <c r="L7980" s="8">
        <f t="shared" si="40193"/>
        <v>0.14285714285714285</v>
      </c>
      <c r="M7980" s="8">
        <f t="shared" si="40175"/>
        <v>5.8508966315482311</v>
      </c>
      <c r="N7980" s="5">
        <v>7498</v>
      </c>
      <c r="O7980" s="18">
        <v>239</v>
      </c>
    </row>
    <row r="7981" spans="1:15" x14ac:dyDescent="0.2">
      <c r="A7981" s="5" t="s">
        <v>16</v>
      </c>
      <c r="B7981" s="13">
        <v>4084844</v>
      </c>
      <c r="C7981" s="6">
        <f t="shared" si="40201"/>
        <v>44044</v>
      </c>
      <c r="D7981" s="5">
        <f t="shared" si="40197"/>
        <v>35</v>
      </c>
      <c r="E7981" s="13">
        <f t="shared" si="40194"/>
        <v>17.714285714285715</v>
      </c>
      <c r="F7981" s="13">
        <f t="shared" si="40195"/>
        <v>19.8</v>
      </c>
      <c r="G7981" s="13">
        <f t="shared" si="40203"/>
        <v>184.41340721946787</v>
      </c>
      <c r="H7981" s="5">
        <f t="shared" si="40204"/>
        <v>140</v>
      </c>
      <c r="I7981" s="5">
        <f t="shared" si="40204"/>
        <v>131</v>
      </c>
      <c r="J7981" s="8">
        <f t="shared" si="40202"/>
        <v>0.23778932632749727</v>
      </c>
      <c r="K7981" s="5">
        <f t="shared" si="40200"/>
        <v>0</v>
      </c>
      <c r="L7981" s="8">
        <f t="shared" si="40193"/>
        <v>0.14285714285714285</v>
      </c>
      <c r="M7981" s="8">
        <f t="shared" si="40175"/>
        <v>5.8508966315482311</v>
      </c>
      <c r="N7981" s="5">
        <v>7533</v>
      </c>
      <c r="O7981" s="18">
        <v>239</v>
      </c>
    </row>
    <row r="7982" spans="1:15" x14ac:dyDescent="0.2">
      <c r="A7982" s="5" t="s">
        <v>16</v>
      </c>
      <c r="B7982" s="13">
        <v>4084844</v>
      </c>
      <c r="C7982" s="6">
        <f t="shared" si="40201"/>
        <v>44045</v>
      </c>
      <c r="D7982" s="5">
        <f t="shared" si="40197"/>
        <v>2</v>
      </c>
      <c r="E7982" s="13">
        <f t="shared" si="40194"/>
        <v>16.428571428571427</v>
      </c>
      <c r="F7982" s="13">
        <f t="shared" si="40195"/>
        <v>18.600000000000001</v>
      </c>
      <c r="G7982" s="13">
        <f t="shared" si="40203"/>
        <v>184.46236869755614</v>
      </c>
      <c r="H7982" s="5">
        <f t="shared" si="40204"/>
        <v>141</v>
      </c>
      <c r="I7982" s="5">
        <f t="shared" si="40204"/>
        <v>132</v>
      </c>
      <c r="J7982" s="8">
        <f t="shared" si="40202"/>
        <v>0.22000726980543703</v>
      </c>
      <c r="K7982" s="5">
        <f t="shared" si="40200"/>
        <v>0</v>
      </c>
      <c r="L7982" s="8">
        <f t="shared" si="40193"/>
        <v>0.14285714285714285</v>
      </c>
      <c r="M7982" s="8">
        <f t="shared" si="40175"/>
        <v>5.8508966315482311</v>
      </c>
      <c r="N7982" s="5">
        <v>7535</v>
      </c>
      <c r="O7982" s="18">
        <v>239</v>
      </c>
    </row>
    <row r="7983" spans="1:15" x14ac:dyDescent="0.2">
      <c r="A7983" s="5" t="s">
        <v>16</v>
      </c>
      <c r="B7983" s="13">
        <v>4084844</v>
      </c>
      <c r="C7983" s="6">
        <f t="shared" si="40201"/>
        <v>44046</v>
      </c>
      <c r="D7983" s="5">
        <f t="shared" si="40197"/>
        <v>8</v>
      </c>
      <c r="E7983" s="13">
        <f t="shared" si="40194"/>
        <v>15.571428571428571</v>
      </c>
      <c r="F7983" s="13">
        <f t="shared" si="40195"/>
        <v>17.399999999999999</v>
      </c>
      <c r="G7983" s="13">
        <f t="shared" si="40203"/>
        <v>184.65821460990924</v>
      </c>
      <c r="H7983" s="5">
        <f t="shared" si="40204"/>
        <v>142</v>
      </c>
      <c r="I7983" s="5">
        <f t="shared" si="40204"/>
        <v>133</v>
      </c>
      <c r="J7983" s="8">
        <f t="shared" si="40202"/>
        <v>0.20807085862635058</v>
      </c>
      <c r="K7983" s="5">
        <f t="shared" si="40200"/>
        <v>0</v>
      </c>
      <c r="L7983" s="8">
        <f t="shared" si="40193"/>
        <v>0.14285714285714285</v>
      </c>
      <c r="M7983" s="8">
        <f t="shared" si="40175"/>
        <v>5.8508966315482311</v>
      </c>
      <c r="N7983" s="5">
        <v>7543</v>
      </c>
      <c r="O7983" s="18">
        <v>239</v>
      </c>
    </row>
    <row r="7984" spans="1:15" x14ac:dyDescent="0.2">
      <c r="A7984" s="5" t="s">
        <v>16</v>
      </c>
      <c r="B7984" s="13">
        <v>4084844</v>
      </c>
      <c r="C7984" s="6">
        <f t="shared" si="40201"/>
        <v>44047</v>
      </c>
      <c r="D7984" s="5">
        <f t="shared" si="40197"/>
        <v>40</v>
      </c>
      <c r="E7984" s="13">
        <f t="shared" si="40194"/>
        <v>20.142857142857142</v>
      </c>
      <c r="F7984" s="13">
        <f t="shared" si="40195"/>
        <v>19</v>
      </c>
      <c r="G7984" s="13">
        <f t="shared" si="40203"/>
        <v>185.63744417167462</v>
      </c>
      <c r="H7984" s="5">
        <f t="shared" si="40204"/>
        <v>143</v>
      </c>
      <c r="I7984" s="5">
        <f t="shared" si="40204"/>
        <v>134</v>
      </c>
      <c r="J7984" s="8">
        <f t="shared" si="40202"/>
        <v>0.26859700923897512</v>
      </c>
      <c r="K7984" s="5">
        <f t="shared" si="40200"/>
        <v>0</v>
      </c>
      <c r="L7984" s="8">
        <f t="shared" si="40193"/>
        <v>0.14285714285714285</v>
      </c>
      <c r="M7984" s="8">
        <f t="shared" si="40175"/>
        <v>5.8508966315482311</v>
      </c>
      <c r="N7984" s="5">
        <v>7583</v>
      </c>
      <c r="O7984" s="18">
        <v>239</v>
      </c>
    </row>
    <row r="7985" spans="1:15" x14ac:dyDescent="0.2">
      <c r="A7985" s="5" t="s">
        <v>16</v>
      </c>
      <c r="B7985" s="13">
        <v>4084844</v>
      </c>
      <c r="C7985" s="6">
        <f t="shared" si="40201"/>
        <v>44048</v>
      </c>
      <c r="D7985" s="5">
        <f t="shared" si="40197"/>
        <v>35</v>
      </c>
      <c r="E7985" s="13">
        <f t="shared" si="40194"/>
        <v>23.142857142857142</v>
      </c>
      <c r="F7985" s="13">
        <f t="shared" si="40195"/>
        <v>24</v>
      </c>
      <c r="G7985" s="13">
        <f t="shared" si="40203"/>
        <v>186.49427003821936</v>
      </c>
      <c r="H7985" s="5">
        <f t="shared" si="40204"/>
        <v>144</v>
      </c>
      <c r="I7985" s="5">
        <f t="shared" si="40204"/>
        <v>135</v>
      </c>
      <c r="J7985" s="8">
        <f t="shared" si="40202"/>
        <v>0.30777414697165434</v>
      </c>
      <c r="K7985" s="5">
        <f t="shared" si="40200"/>
        <v>0</v>
      </c>
      <c r="L7985" s="8">
        <f t="shared" si="40193"/>
        <v>0</v>
      </c>
      <c r="M7985" s="8">
        <f t="shared" si="40175"/>
        <v>5.8508966315482311</v>
      </c>
      <c r="N7985" s="5">
        <v>7618</v>
      </c>
      <c r="O7985" s="18">
        <v>239</v>
      </c>
    </row>
    <row r="7986" spans="1:15" x14ac:dyDescent="0.2">
      <c r="A7986" s="5" t="s">
        <v>16</v>
      </c>
      <c r="B7986" s="13">
        <v>4084844</v>
      </c>
      <c r="C7986" s="6">
        <f t="shared" si="40201"/>
        <v>44049</v>
      </c>
      <c r="D7986" s="5">
        <f t="shared" si="40197"/>
        <v>49</v>
      </c>
      <c r="E7986" s="13">
        <f t="shared" si="40194"/>
        <v>25.571428571428573</v>
      </c>
      <c r="F7986" s="13">
        <f t="shared" si="40195"/>
        <v>26.8</v>
      </c>
      <c r="G7986" s="13">
        <f t="shared" si="40203"/>
        <v>187.69382625138195</v>
      </c>
      <c r="H7986" s="5">
        <f t="shared" si="40204"/>
        <v>145</v>
      </c>
      <c r="I7986" s="5">
        <f t="shared" si="40204"/>
        <v>136</v>
      </c>
      <c r="J7986" s="8">
        <f t="shared" si="40202"/>
        <v>0.33902799348460172</v>
      </c>
      <c r="K7986" s="5">
        <f t="shared" si="40200"/>
        <v>0</v>
      </c>
      <c r="L7986" s="8">
        <f t="shared" si="40193"/>
        <v>0</v>
      </c>
      <c r="M7986" s="8">
        <f t="shared" si="40175"/>
        <v>5.8508966315482311</v>
      </c>
      <c r="N7986" s="5">
        <v>7667</v>
      </c>
      <c r="O7986" s="18">
        <v>239</v>
      </c>
    </row>
    <row r="7987" spans="1:15" x14ac:dyDescent="0.2">
      <c r="A7987" s="5" t="s">
        <v>16</v>
      </c>
      <c r="B7987" s="13">
        <v>4084844</v>
      </c>
      <c r="C7987" s="6">
        <f t="shared" si="40201"/>
        <v>44050</v>
      </c>
      <c r="D7987" s="5">
        <f t="shared" si="40197"/>
        <v>46</v>
      </c>
      <c r="E7987" s="13">
        <f t="shared" si="40194"/>
        <v>30.714285714285715</v>
      </c>
      <c r="F7987" s="13">
        <f t="shared" si="40195"/>
        <v>35.6</v>
      </c>
      <c r="G7987" s="13">
        <f t="shared" si="40203"/>
        <v>188.81994024741215</v>
      </c>
      <c r="H7987" s="5">
        <f t="shared" si="40204"/>
        <v>146</v>
      </c>
      <c r="I7987" s="5">
        <f t="shared" si="40204"/>
        <v>137</v>
      </c>
      <c r="J7987" s="8">
        <f t="shared" si="40202"/>
        <v>0.40583649508277181</v>
      </c>
      <c r="K7987" s="5">
        <f t="shared" si="40200"/>
        <v>0</v>
      </c>
      <c r="L7987" s="8">
        <f t="shared" si="40193"/>
        <v>0</v>
      </c>
      <c r="M7987" s="8">
        <f t="shared" si="40175"/>
        <v>5.8508966315482311</v>
      </c>
      <c r="N7987" s="5">
        <v>7713</v>
      </c>
      <c r="O7987" s="18">
        <v>239</v>
      </c>
    </row>
    <row r="7988" spans="1:15" x14ac:dyDescent="0.2">
      <c r="A7988" s="5" t="s">
        <v>16</v>
      </c>
      <c r="B7988" s="13">
        <v>4084844</v>
      </c>
      <c r="C7988" s="6">
        <f t="shared" si="40201"/>
        <v>44051</v>
      </c>
      <c r="D7988" s="5">
        <f t="shared" si="40197"/>
        <v>35</v>
      </c>
      <c r="E7988" s="13">
        <f t="shared" si="40194"/>
        <v>30.714285714285715</v>
      </c>
      <c r="F7988" s="13">
        <f t="shared" si="40195"/>
        <v>41</v>
      </c>
      <c r="G7988" s="13">
        <f t="shared" si="40203"/>
        <v>189.67676611395689</v>
      </c>
      <c r="H7988" s="5">
        <f t="shared" si="40204"/>
        <v>147</v>
      </c>
      <c r="I7988" s="5">
        <f t="shared" si="40204"/>
        <v>138</v>
      </c>
      <c r="J7988" s="8">
        <f t="shared" si="40202"/>
        <v>0.40419611971725067</v>
      </c>
      <c r="K7988" s="5">
        <f t="shared" si="40200"/>
        <v>0</v>
      </c>
      <c r="L7988" s="8">
        <f t="shared" si="40193"/>
        <v>0</v>
      </c>
      <c r="M7988" s="8">
        <f t="shared" si="40175"/>
        <v>5.8508966315482311</v>
      </c>
      <c r="N7988" s="5">
        <v>7748</v>
      </c>
      <c r="O7988" s="18">
        <v>239</v>
      </c>
    </row>
    <row r="7989" spans="1:15" x14ac:dyDescent="0.2">
      <c r="A7989" s="5" t="s">
        <v>16</v>
      </c>
      <c r="B7989" s="13">
        <v>4084844</v>
      </c>
      <c r="C7989" s="6">
        <f t="shared" si="40201"/>
        <v>44052</v>
      </c>
      <c r="D7989" s="5">
        <f t="shared" si="40197"/>
        <v>23</v>
      </c>
      <c r="E7989" s="13">
        <f t="shared" si="40194"/>
        <v>33.714285714285715</v>
      </c>
      <c r="F7989" s="13">
        <f t="shared" si="40195"/>
        <v>37.6</v>
      </c>
      <c r="G7989" s="13">
        <f t="shared" si="40203"/>
        <v>190.23982311197199</v>
      </c>
      <c r="H7989" s="5">
        <f t="shared" si="40204"/>
        <v>148</v>
      </c>
      <c r="I7989" s="5">
        <f t="shared" si="40204"/>
        <v>139</v>
      </c>
      <c r="J7989" s="8">
        <f t="shared" si="40202"/>
        <v>0.44188963993483998</v>
      </c>
      <c r="K7989" s="5">
        <f t="shared" si="40200"/>
        <v>0</v>
      </c>
      <c r="L7989" s="8">
        <f t="shared" si="40193"/>
        <v>0</v>
      </c>
      <c r="M7989" s="8">
        <f t="shared" si="40175"/>
        <v>5.8508966315482311</v>
      </c>
      <c r="N7989" s="5">
        <v>7771</v>
      </c>
      <c r="O7989" s="18">
        <v>239</v>
      </c>
    </row>
    <row r="7990" spans="1:15" x14ac:dyDescent="0.2">
      <c r="A7990" s="5" t="s">
        <v>16</v>
      </c>
      <c r="B7990" s="13">
        <v>4084844</v>
      </c>
      <c r="C7990" s="6">
        <f t="shared" si="40201"/>
        <v>44053</v>
      </c>
      <c r="D7990" s="5">
        <f t="shared" si="40197"/>
        <v>61</v>
      </c>
      <c r="E7990" s="13">
        <f t="shared" si="40194"/>
        <v>41.285714285714285</v>
      </c>
      <c r="F7990" s="13">
        <f t="shared" si="40195"/>
        <v>42.8</v>
      </c>
      <c r="G7990" s="13">
        <f t="shared" si="40203"/>
        <v>191.73314819366419</v>
      </c>
      <c r="H7990" s="5">
        <f t="shared" si="40204"/>
        <v>149</v>
      </c>
      <c r="I7990" s="5">
        <f t="shared" si="40204"/>
        <v>140</v>
      </c>
      <c r="J7990" s="8">
        <f t="shared" si="40202"/>
        <v>0.53874690080718823</v>
      </c>
      <c r="K7990" s="5">
        <f t="shared" si="40200"/>
        <v>0</v>
      </c>
      <c r="L7990" s="8">
        <f t="shared" si="40193"/>
        <v>0</v>
      </c>
      <c r="M7990" s="8">
        <f t="shared" si="40175"/>
        <v>5.8508966315482311</v>
      </c>
      <c r="N7990" s="5">
        <v>7832</v>
      </c>
      <c r="O7990" s="18">
        <v>239</v>
      </c>
    </row>
    <row r="7991" spans="1:15" x14ac:dyDescent="0.2">
      <c r="A7991" s="5" t="s">
        <v>16</v>
      </c>
      <c r="B7991" s="13">
        <v>4084844</v>
      </c>
      <c r="C7991" s="6">
        <f t="shared" si="40201"/>
        <v>44054</v>
      </c>
      <c r="D7991" s="5">
        <f t="shared" si="40197"/>
        <v>39</v>
      </c>
      <c r="E7991" s="13">
        <f t="shared" si="40194"/>
        <v>41.142857142857146</v>
      </c>
      <c r="F7991" s="13">
        <f t="shared" si="40195"/>
        <v>40.799999999999997</v>
      </c>
      <c r="G7991" s="13">
        <f t="shared" si="40203"/>
        <v>192.68789701638548</v>
      </c>
      <c r="H7991" s="5">
        <f t="shared" si="40204"/>
        <v>150</v>
      </c>
      <c r="I7991" s="5">
        <f t="shared" si="40204"/>
        <v>141</v>
      </c>
      <c r="J7991" s="8">
        <f t="shared" si="40202"/>
        <v>0.53400578506267149</v>
      </c>
      <c r="K7991" s="5">
        <f t="shared" si="40200"/>
        <v>0</v>
      </c>
      <c r="L7991" s="8">
        <f t="shared" ref="L7991:L8054" si="40205">SUM(K7985:K7991)/7</f>
        <v>0</v>
      </c>
      <c r="M7991" s="8">
        <f t="shared" si="40175"/>
        <v>5.8508966315482311</v>
      </c>
      <c r="N7991" s="5">
        <v>7871</v>
      </c>
      <c r="O7991" s="18">
        <v>239</v>
      </c>
    </row>
    <row r="7992" spans="1:15" x14ac:dyDescent="0.2">
      <c r="A7992" s="5" t="s">
        <v>16</v>
      </c>
      <c r="B7992" s="13">
        <v>4084844</v>
      </c>
      <c r="C7992" s="6">
        <f t="shared" si="40201"/>
        <v>44055</v>
      </c>
      <c r="D7992" s="5">
        <f t="shared" si="40197"/>
        <v>64</v>
      </c>
      <c r="E7992" s="13">
        <f t="shared" ref="E7992:E8055" si="40206">SUM(D7986:D7992)/7</f>
        <v>45.285714285714285</v>
      </c>
      <c r="F7992" s="13">
        <f t="shared" ref="F7992:F8055" si="40207">SUM(D7988:D7992)/5</f>
        <v>44.4</v>
      </c>
      <c r="G7992" s="13">
        <f t="shared" si="40203"/>
        <v>194.25466431521011</v>
      </c>
      <c r="H7992" s="5">
        <f t="shared" si="40204"/>
        <v>151</v>
      </c>
      <c r="I7992" s="5">
        <f t="shared" si="40204"/>
        <v>142</v>
      </c>
      <c r="J7992" s="8">
        <f t="shared" si="40202"/>
        <v>0.58465510881593508</v>
      </c>
      <c r="K7992" s="5">
        <f t="shared" si="40200"/>
        <v>0</v>
      </c>
      <c r="L7992" s="8">
        <f t="shared" si="40205"/>
        <v>0</v>
      </c>
      <c r="M7992" s="8">
        <f t="shared" si="40175"/>
        <v>5.8508966315482311</v>
      </c>
      <c r="N7992" s="5">
        <v>7935</v>
      </c>
      <c r="O7992" s="18">
        <v>239</v>
      </c>
    </row>
    <row r="7993" spans="1:15" x14ac:dyDescent="0.2">
      <c r="A7993" s="5" t="s">
        <v>16</v>
      </c>
      <c r="B7993" s="13">
        <v>4084844</v>
      </c>
      <c r="C7993" s="6">
        <f t="shared" si="40201"/>
        <v>44056</v>
      </c>
      <c r="D7993" s="5">
        <f t="shared" si="40197"/>
        <v>39</v>
      </c>
      <c r="E7993" s="13">
        <f t="shared" si="40206"/>
        <v>43.857142857142854</v>
      </c>
      <c r="F7993" s="13">
        <f t="shared" si="40207"/>
        <v>45.2</v>
      </c>
      <c r="G7993" s="13">
        <f t="shared" si="40203"/>
        <v>195.20941313793136</v>
      </c>
      <c r="H7993" s="5">
        <f t="shared" si="40204"/>
        <v>152</v>
      </c>
      <c r="I7993" s="5">
        <f t="shared" si="40204"/>
        <v>143</v>
      </c>
      <c r="J7993" s="8">
        <f t="shared" si="40202"/>
        <v>0.56292058602416706</v>
      </c>
      <c r="K7993" s="5">
        <f t="shared" si="40200"/>
        <v>1</v>
      </c>
      <c r="L7993" s="8">
        <f t="shared" si="40205"/>
        <v>0.14285714285714285</v>
      </c>
      <c r="M7993" s="8">
        <f t="shared" si="40175"/>
        <v>5.875377370592366</v>
      </c>
      <c r="N7993" s="5">
        <v>7974</v>
      </c>
      <c r="O7993" s="18">
        <v>240</v>
      </c>
    </row>
    <row r="7994" spans="1:15" x14ac:dyDescent="0.2">
      <c r="A7994" s="5" t="s">
        <v>16</v>
      </c>
      <c r="B7994" s="13">
        <v>4084844</v>
      </c>
      <c r="C7994" s="6">
        <f t="shared" si="40201"/>
        <v>44057</v>
      </c>
      <c r="D7994" s="5">
        <f t="shared" si="40197"/>
        <v>85</v>
      </c>
      <c r="E7994" s="13">
        <f t="shared" si="40206"/>
        <v>49.428571428571431</v>
      </c>
      <c r="F7994" s="13">
        <f t="shared" si="40207"/>
        <v>57.6</v>
      </c>
      <c r="G7994" s="13">
        <f t="shared" si="40203"/>
        <v>197.29027595668282</v>
      </c>
      <c r="H7994" s="5">
        <f t="shared" si="40204"/>
        <v>153</v>
      </c>
      <c r="I7994" s="5">
        <f t="shared" si="40204"/>
        <v>144</v>
      </c>
      <c r="J7994" s="8">
        <f t="shared" si="40202"/>
        <v>0.63088031507548692</v>
      </c>
      <c r="K7994" s="5">
        <f t="shared" si="40200"/>
        <v>1</v>
      </c>
      <c r="L7994" s="8">
        <f t="shared" si="40205"/>
        <v>0.2857142857142857</v>
      </c>
      <c r="M7994" s="8">
        <f t="shared" si="40175"/>
        <v>5.8998581096365008</v>
      </c>
      <c r="N7994" s="5">
        <v>8059</v>
      </c>
      <c r="O7994" s="18">
        <v>241</v>
      </c>
    </row>
    <row r="7995" spans="1:15" x14ac:dyDescent="0.2">
      <c r="A7995" s="5" t="s">
        <v>16</v>
      </c>
      <c r="B7995" s="13">
        <v>4084844</v>
      </c>
      <c r="C7995" s="6">
        <f t="shared" si="40201"/>
        <v>44058</v>
      </c>
      <c r="D7995" s="5">
        <f t="shared" si="40197"/>
        <v>36</v>
      </c>
      <c r="E7995" s="13">
        <f t="shared" si="40206"/>
        <v>49.571428571428569</v>
      </c>
      <c r="F7995" s="13">
        <f t="shared" si="40207"/>
        <v>52.6</v>
      </c>
      <c r="G7995" s="13">
        <f t="shared" si="40203"/>
        <v>198.17158256227168</v>
      </c>
      <c r="H7995" s="5">
        <f t="shared" ref="H7995:I8010" si="40208">H7994+1</f>
        <v>154</v>
      </c>
      <c r="I7995" s="5">
        <f t="shared" si="40208"/>
        <v>145</v>
      </c>
      <c r="J7995" s="8">
        <f t="shared" si="40202"/>
        <v>0.62873709005254563</v>
      </c>
      <c r="K7995" s="5">
        <f t="shared" si="40200"/>
        <v>1</v>
      </c>
      <c r="L7995" s="8">
        <f t="shared" si="40205"/>
        <v>0.42857142857142855</v>
      </c>
      <c r="M7995" s="8">
        <f t="shared" si="40175"/>
        <v>5.9243388486806356</v>
      </c>
      <c r="N7995" s="5">
        <v>8095</v>
      </c>
      <c r="O7995" s="18">
        <v>242</v>
      </c>
    </row>
    <row r="7996" spans="1:15" x14ac:dyDescent="0.2">
      <c r="A7996" s="5" t="s">
        <v>16</v>
      </c>
      <c r="B7996" s="13">
        <v>4084844</v>
      </c>
      <c r="C7996" s="6">
        <f t="shared" si="40201"/>
        <v>44059</v>
      </c>
      <c r="D7996" s="5">
        <f t="shared" si="40197"/>
        <v>26</v>
      </c>
      <c r="E7996" s="13">
        <f t="shared" si="40206"/>
        <v>50</v>
      </c>
      <c r="F7996" s="13">
        <f t="shared" si="40207"/>
        <v>50</v>
      </c>
      <c r="G7996" s="13">
        <f t="shared" si="40203"/>
        <v>198.80808177741918</v>
      </c>
      <c r="H7996" s="5">
        <f t="shared" si="40208"/>
        <v>155</v>
      </c>
      <c r="I7996" s="5">
        <f t="shared" si="40208"/>
        <v>146</v>
      </c>
      <c r="J7996" s="8">
        <f t="shared" si="40202"/>
        <v>0.63021049030376142</v>
      </c>
      <c r="K7996" s="5">
        <f t="shared" si="40200"/>
        <v>0</v>
      </c>
      <c r="L7996" s="8">
        <f t="shared" si="40205"/>
        <v>0.42857142857142855</v>
      </c>
      <c r="M7996" s="8">
        <f t="shared" si="40175"/>
        <v>5.9243388486806356</v>
      </c>
      <c r="N7996" s="5">
        <v>8121</v>
      </c>
      <c r="O7996" s="18">
        <v>242</v>
      </c>
    </row>
    <row r="7997" spans="1:15" x14ac:dyDescent="0.2">
      <c r="A7997" s="5" t="s">
        <v>16</v>
      </c>
      <c r="B7997" s="13">
        <v>4084844</v>
      </c>
      <c r="C7997" s="6">
        <f t="shared" si="40201"/>
        <v>44060</v>
      </c>
      <c r="D7997" s="5">
        <f t="shared" si="40197"/>
        <v>27</v>
      </c>
      <c r="E7997" s="13">
        <f t="shared" si="40206"/>
        <v>45.142857142857146</v>
      </c>
      <c r="F7997" s="13">
        <f t="shared" si="40207"/>
        <v>42.6</v>
      </c>
      <c r="G7997" s="13">
        <f t="shared" si="40203"/>
        <v>199.46906173161082</v>
      </c>
      <c r="H7997" s="5">
        <f t="shared" si="40208"/>
        <v>156</v>
      </c>
      <c r="I7997" s="5">
        <f t="shared" si="40208"/>
        <v>147</v>
      </c>
      <c r="J7997" s="8">
        <f t="shared" si="40202"/>
        <v>0.56542666451947676</v>
      </c>
      <c r="K7997" s="5">
        <f t="shared" si="40200"/>
        <v>0</v>
      </c>
      <c r="L7997" s="8">
        <f t="shared" si="40205"/>
        <v>0.42857142857142855</v>
      </c>
      <c r="M7997" s="8">
        <f t="shared" si="40175"/>
        <v>5.9243388486806356</v>
      </c>
      <c r="N7997" s="5">
        <v>8148</v>
      </c>
      <c r="O7997" s="18">
        <v>242</v>
      </c>
    </row>
    <row r="7998" spans="1:15" x14ac:dyDescent="0.2">
      <c r="A7998" s="5" t="s">
        <v>16</v>
      </c>
      <c r="B7998" s="13">
        <v>4084844</v>
      </c>
      <c r="C7998" s="6">
        <f t="shared" si="40201"/>
        <v>44061</v>
      </c>
      <c r="D7998" s="5">
        <f t="shared" si="40197"/>
        <v>76</v>
      </c>
      <c r="E7998" s="13">
        <f t="shared" si="40206"/>
        <v>50.428571428571431</v>
      </c>
      <c r="F7998" s="13">
        <f t="shared" si="40207"/>
        <v>50</v>
      </c>
      <c r="G7998" s="13">
        <f t="shared" si="40203"/>
        <v>201.32959789896506</v>
      </c>
      <c r="H7998" s="5">
        <f t="shared" si="40208"/>
        <v>157</v>
      </c>
      <c r="I7998" s="5">
        <f t="shared" si="40208"/>
        <v>148</v>
      </c>
      <c r="J7998" s="8">
        <f t="shared" si="40202"/>
        <v>0.62808035158265574</v>
      </c>
      <c r="K7998" s="5">
        <f t="shared" si="40200"/>
        <v>0</v>
      </c>
      <c r="L7998" s="8">
        <f t="shared" si="40205"/>
        <v>0.42857142857142855</v>
      </c>
      <c r="M7998" s="8">
        <f t="shared" si="40175"/>
        <v>5.9243388486806356</v>
      </c>
      <c r="N7998" s="5">
        <v>8224</v>
      </c>
      <c r="O7998" s="18">
        <v>242</v>
      </c>
    </row>
    <row r="7999" spans="1:15" x14ac:dyDescent="0.2">
      <c r="A7999" s="5" t="s">
        <v>16</v>
      </c>
      <c r="B7999" s="13">
        <v>4084844</v>
      </c>
      <c r="C7999" s="6">
        <f t="shared" si="40201"/>
        <v>44062</v>
      </c>
      <c r="D7999" s="5">
        <f t="shared" si="40197"/>
        <v>110</v>
      </c>
      <c r="E7999" s="13">
        <f t="shared" si="40206"/>
        <v>57</v>
      </c>
      <c r="F7999" s="13">
        <f t="shared" si="40207"/>
        <v>55</v>
      </c>
      <c r="G7999" s="13">
        <f t="shared" si="40203"/>
        <v>204.02247919381989</v>
      </c>
      <c r="H7999" s="5">
        <f t="shared" si="40208"/>
        <v>158</v>
      </c>
      <c r="I7999" s="5">
        <f t="shared" si="40208"/>
        <v>149</v>
      </c>
      <c r="J7999" s="8">
        <f t="shared" si="40202"/>
        <v>0.70549543814979843</v>
      </c>
      <c r="K7999" s="5">
        <f t="shared" si="40200"/>
        <v>0</v>
      </c>
      <c r="L7999" s="8">
        <f t="shared" si="40205"/>
        <v>0.42857142857142855</v>
      </c>
      <c r="M7999" s="8">
        <f t="shared" si="40175"/>
        <v>5.9243388486806356</v>
      </c>
      <c r="N7999" s="5">
        <v>8334</v>
      </c>
      <c r="O7999" s="18">
        <v>242</v>
      </c>
    </row>
    <row r="8000" spans="1:15" x14ac:dyDescent="0.2">
      <c r="A8000" s="5" t="s">
        <v>16</v>
      </c>
      <c r="B8000" s="13">
        <v>4084844</v>
      </c>
      <c r="C8000" s="6">
        <f t="shared" si="40201"/>
        <v>44063</v>
      </c>
      <c r="D8000" s="5">
        <f t="shared" si="40197"/>
        <v>93</v>
      </c>
      <c r="E8000" s="13">
        <f t="shared" si="40206"/>
        <v>64.714285714285708</v>
      </c>
      <c r="F8000" s="13">
        <f t="shared" si="40207"/>
        <v>66.400000000000006</v>
      </c>
      <c r="G8000" s="13">
        <f t="shared" si="40203"/>
        <v>206.29918792492444</v>
      </c>
      <c r="H8000" s="5">
        <f t="shared" si="40208"/>
        <v>159</v>
      </c>
      <c r="I8000" s="5">
        <f t="shared" si="40208"/>
        <v>150</v>
      </c>
      <c r="J8000" s="8">
        <f t="shared" si="40202"/>
        <v>0.79536476165393732</v>
      </c>
      <c r="K8000" s="5">
        <f t="shared" si="40200"/>
        <v>0</v>
      </c>
      <c r="L8000" s="8">
        <f t="shared" si="40205"/>
        <v>0.2857142857142857</v>
      </c>
      <c r="M8000" s="8">
        <f t="shared" si="40175"/>
        <v>5.9243388486806356</v>
      </c>
      <c r="N8000" s="5">
        <v>8427</v>
      </c>
      <c r="O8000" s="18">
        <v>242</v>
      </c>
    </row>
    <row r="8001" spans="1:15" x14ac:dyDescent="0.2">
      <c r="A8001" s="5" t="s">
        <v>16</v>
      </c>
      <c r="B8001" s="13">
        <v>4084844</v>
      </c>
      <c r="C8001" s="6">
        <f t="shared" si="40201"/>
        <v>44064</v>
      </c>
      <c r="D8001" s="5">
        <f t="shared" si="40197"/>
        <v>87</v>
      </c>
      <c r="E8001" s="13">
        <f t="shared" si="40206"/>
        <v>65</v>
      </c>
      <c r="F8001" s="13">
        <f t="shared" si="40207"/>
        <v>78.599999999999994</v>
      </c>
      <c r="G8001" s="13">
        <f t="shared" si="40203"/>
        <v>208.42901222176417</v>
      </c>
      <c r="H8001" s="5">
        <f t="shared" si="40208"/>
        <v>160</v>
      </c>
      <c r="I8001" s="5">
        <f t="shared" si="40208"/>
        <v>151</v>
      </c>
      <c r="J8001" s="8">
        <f t="shared" si="40202"/>
        <v>0.79257246376811596</v>
      </c>
      <c r="K8001" s="5">
        <f t="shared" si="40200"/>
        <v>0</v>
      </c>
      <c r="L8001" s="8">
        <f t="shared" si="40205"/>
        <v>0.14285714285714285</v>
      </c>
      <c r="M8001" s="8">
        <f t="shared" si="40175"/>
        <v>5.9243388486806356</v>
      </c>
      <c r="N8001" s="5">
        <v>8514</v>
      </c>
      <c r="O8001" s="18">
        <v>242</v>
      </c>
    </row>
    <row r="8002" spans="1:15" x14ac:dyDescent="0.2">
      <c r="A8002" s="5" t="s">
        <v>16</v>
      </c>
      <c r="B8002" s="13">
        <v>4084844</v>
      </c>
      <c r="C8002" s="6">
        <f t="shared" si="40201"/>
        <v>44065</v>
      </c>
      <c r="D8002" s="5">
        <f t="shared" si="40197"/>
        <v>88</v>
      </c>
      <c r="E8002" s="13">
        <f t="shared" si="40206"/>
        <v>72.428571428571431</v>
      </c>
      <c r="F8002" s="13">
        <f t="shared" si="40207"/>
        <v>90.8</v>
      </c>
      <c r="G8002" s="13">
        <f t="shared" si="40203"/>
        <v>210.58331725764805</v>
      </c>
      <c r="H8002" s="5">
        <f t="shared" si="40208"/>
        <v>161</v>
      </c>
      <c r="I8002" s="5">
        <f t="shared" si="40208"/>
        <v>152</v>
      </c>
      <c r="J8002" s="8">
        <f t="shared" si="40202"/>
        <v>0.87620759379914637</v>
      </c>
      <c r="K8002" s="5">
        <f t="shared" si="40200"/>
        <v>0</v>
      </c>
      <c r="L8002" s="8">
        <f t="shared" si="40205"/>
        <v>0</v>
      </c>
      <c r="M8002" s="8">
        <f t="shared" si="40175"/>
        <v>5.9243388486806356</v>
      </c>
      <c r="N8002" s="5">
        <v>8602</v>
      </c>
      <c r="O8002" s="18">
        <v>242</v>
      </c>
    </row>
    <row r="8003" spans="1:15" x14ac:dyDescent="0.2">
      <c r="A8003" s="5" t="s">
        <v>16</v>
      </c>
      <c r="B8003" s="13">
        <v>4084844</v>
      </c>
      <c r="C8003" s="6">
        <f t="shared" si="40201"/>
        <v>44066</v>
      </c>
      <c r="D8003" s="5">
        <f t="shared" si="40197"/>
        <v>13</v>
      </c>
      <c r="E8003" s="13">
        <f t="shared" si="40206"/>
        <v>70.571428571428569</v>
      </c>
      <c r="F8003" s="13">
        <f t="shared" si="40207"/>
        <v>78.2</v>
      </c>
      <c r="G8003" s="13">
        <f t="shared" si="40203"/>
        <v>210.90156686522181</v>
      </c>
      <c r="H8003" s="5">
        <f t="shared" si="40208"/>
        <v>162</v>
      </c>
      <c r="I8003" s="5">
        <f t="shared" si="40208"/>
        <v>153</v>
      </c>
      <c r="J8003" s="8">
        <f t="shared" si="40202"/>
        <v>0.84632516703786187</v>
      </c>
      <c r="K8003" s="5">
        <f t="shared" si="40200"/>
        <v>0</v>
      </c>
      <c r="L8003" s="8">
        <f t="shared" si="40205"/>
        <v>0</v>
      </c>
      <c r="M8003" s="8">
        <f t="shared" si="40175"/>
        <v>5.9243388486806356</v>
      </c>
      <c r="N8003" s="5">
        <v>8615</v>
      </c>
      <c r="O8003" s="18">
        <v>242</v>
      </c>
    </row>
    <row r="8004" spans="1:15" x14ac:dyDescent="0.2">
      <c r="A8004" s="5" t="s">
        <v>16</v>
      </c>
      <c r="B8004" s="13">
        <v>4084844</v>
      </c>
      <c r="C8004" s="6">
        <f t="shared" si="40201"/>
        <v>44067</v>
      </c>
      <c r="D8004" s="5">
        <f t="shared" si="40197"/>
        <v>52</v>
      </c>
      <c r="E8004" s="13">
        <f t="shared" si="40206"/>
        <v>74.142857142857139</v>
      </c>
      <c r="F8004" s="13">
        <f t="shared" si="40207"/>
        <v>66.599999999999994</v>
      </c>
      <c r="G8004" s="13">
        <f t="shared" si="40203"/>
        <v>212.1745652955168</v>
      </c>
      <c r="H8004" s="5">
        <f t="shared" si="40208"/>
        <v>163</v>
      </c>
      <c r="I8004" s="5">
        <f t="shared" si="40208"/>
        <v>154</v>
      </c>
      <c r="J8004" s="8">
        <f t="shared" si="40202"/>
        <v>0.88169339494427834</v>
      </c>
      <c r="K8004" s="5">
        <f t="shared" si="40200"/>
        <v>1</v>
      </c>
      <c r="L8004" s="8">
        <f t="shared" si="40205"/>
        <v>0.14285714285714285</v>
      </c>
      <c r="M8004" s="8">
        <f t="shared" si="40175"/>
        <v>5.9488195877247705</v>
      </c>
      <c r="N8004" s="5">
        <v>8667</v>
      </c>
      <c r="O8004" s="18">
        <v>243</v>
      </c>
    </row>
    <row r="8005" spans="1:15" x14ac:dyDescent="0.2">
      <c r="A8005" s="5" t="s">
        <v>16</v>
      </c>
      <c r="B8005" s="13">
        <v>4084844</v>
      </c>
      <c r="C8005" s="6">
        <f t="shared" si="40201"/>
        <v>44068</v>
      </c>
      <c r="D8005" s="5">
        <f t="shared" si="40197"/>
        <v>46</v>
      </c>
      <c r="E8005" s="13">
        <f t="shared" si="40206"/>
        <v>69.857142857142861</v>
      </c>
      <c r="F8005" s="13">
        <f t="shared" si="40207"/>
        <v>57.2</v>
      </c>
      <c r="G8005" s="13">
        <f t="shared" si="40203"/>
        <v>213.30067929154703</v>
      </c>
      <c r="H8005" s="5">
        <f t="shared" si="40208"/>
        <v>164</v>
      </c>
      <c r="I8005" s="5">
        <f t="shared" si="40208"/>
        <v>155</v>
      </c>
      <c r="J8005" s="8">
        <f t="shared" si="40202"/>
        <v>0.82346799589108</v>
      </c>
      <c r="K8005" s="5">
        <f t="shared" si="40200"/>
        <v>0</v>
      </c>
      <c r="L8005" s="8">
        <f t="shared" si="40205"/>
        <v>0.14285714285714285</v>
      </c>
      <c r="M8005" s="8">
        <f t="shared" si="40175"/>
        <v>5.9488195877247705</v>
      </c>
      <c r="N8005" s="5">
        <v>8713</v>
      </c>
      <c r="O8005" s="18">
        <v>243</v>
      </c>
    </row>
    <row r="8006" spans="1:15" x14ac:dyDescent="0.2">
      <c r="A8006" s="5" t="s">
        <v>16</v>
      </c>
      <c r="B8006" s="13">
        <v>4084844</v>
      </c>
      <c r="C8006" s="6">
        <f t="shared" si="40201"/>
        <v>44069</v>
      </c>
      <c r="D8006" s="5">
        <f t="shared" si="40197"/>
        <v>46</v>
      </c>
      <c r="E8006" s="13">
        <f t="shared" si="40206"/>
        <v>60.714285714285715</v>
      </c>
      <c r="F8006" s="13">
        <f t="shared" si="40207"/>
        <v>49</v>
      </c>
      <c r="G8006" s="13">
        <f t="shared" si="40203"/>
        <v>214.42679328757723</v>
      </c>
      <c r="H8006" s="5">
        <f t="shared" si="40208"/>
        <v>165</v>
      </c>
      <c r="I8006" s="5">
        <f t="shared" si="40208"/>
        <v>156</v>
      </c>
      <c r="J8006" s="8">
        <f t="shared" si="40202"/>
        <v>0.7098476750400855</v>
      </c>
      <c r="K8006" s="5">
        <f t="shared" si="40200"/>
        <v>0</v>
      </c>
      <c r="L8006" s="8">
        <f t="shared" si="40205"/>
        <v>0.14285714285714285</v>
      </c>
      <c r="M8006" s="8">
        <f t="shared" si="40175"/>
        <v>5.9488195877247705</v>
      </c>
      <c r="N8006" s="5">
        <v>8759</v>
      </c>
      <c r="O8006" s="18">
        <v>243</v>
      </c>
    </row>
    <row r="8007" spans="1:15" x14ac:dyDescent="0.2">
      <c r="A8007" s="5" t="s">
        <v>16</v>
      </c>
      <c r="B8007" s="13">
        <v>4084844</v>
      </c>
      <c r="C8007" s="6">
        <f t="shared" si="40201"/>
        <v>44070</v>
      </c>
      <c r="D8007" s="5">
        <f t="shared" si="40197"/>
        <v>83</v>
      </c>
      <c r="E8007" s="13">
        <f t="shared" si="40206"/>
        <v>59.285714285714285</v>
      </c>
      <c r="F8007" s="13">
        <f t="shared" si="40207"/>
        <v>48</v>
      </c>
      <c r="G8007" s="13">
        <f t="shared" si="40203"/>
        <v>216.45869462824041</v>
      </c>
      <c r="H8007" s="5">
        <f t="shared" si="40208"/>
        <v>166</v>
      </c>
      <c r="I8007" s="5">
        <f t="shared" si="40208"/>
        <v>157</v>
      </c>
      <c r="J8007" s="8">
        <f t="shared" si="40202"/>
        <v>0.68825978075194449</v>
      </c>
      <c r="K8007" s="5">
        <f t="shared" si="40200"/>
        <v>0</v>
      </c>
      <c r="L8007" s="8">
        <f t="shared" si="40205"/>
        <v>0.14285714285714285</v>
      </c>
      <c r="M8007" s="8">
        <f t="shared" si="40175"/>
        <v>5.9488195877247705</v>
      </c>
      <c r="N8007" s="5">
        <v>8842</v>
      </c>
      <c r="O8007" s="18">
        <v>243</v>
      </c>
    </row>
    <row r="8008" spans="1:15" x14ac:dyDescent="0.2">
      <c r="A8008" s="5" t="s">
        <v>16</v>
      </c>
      <c r="B8008" s="13">
        <v>4084844</v>
      </c>
      <c r="C8008" s="6">
        <f t="shared" si="40201"/>
        <v>44071</v>
      </c>
      <c r="D8008" s="5">
        <f t="shared" si="40197"/>
        <v>32</v>
      </c>
      <c r="E8008" s="13">
        <f t="shared" si="40206"/>
        <v>51.428571428571431</v>
      </c>
      <c r="F8008" s="13">
        <f t="shared" si="40207"/>
        <v>51.8</v>
      </c>
      <c r="G8008" s="13">
        <f t="shared" si="40203"/>
        <v>217.24207827765272</v>
      </c>
      <c r="H8008" s="5">
        <f t="shared" si="40208"/>
        <v>167</v>
      </c>
      <c r="I8008" s="5">
        <f t="shared" si="40208"/>
        <v>158</v>
      </c>
      <c r="J8008" s="8">
        <f t="shared" si="40202"/>
        <v>0.59296349980234553</v>
      </c>
      <c r="K8008" s="5">
        <f t="shared" si="40200"/>
        <v>0</v>
      </c>
      <c r="L8008" s="8">
        <f t="shared" si="40205"/>
        <v>0.14285714285714285</v>
      </c>
      <c r="M8008" s="8">
        <f t="shared" si="40175"/>
        <v>5.9488195877247705</v>
      </c>
      <c r="N8008" s="5">
        <v>8874</v>
      </c>
      <c r="O8008" s="18">
        <v>243</v>
      </c>
    </row>
    <row r="8009" spans="1:15" x14ac:dyDescent="0.2">
      <c r="A8009" s="5" t="s">
        <v>16</v>
      </c>
      <c r="B8009" s="13">
        <v>4084844</v>
      </c>
      <c r="C8009" s="6">
        <f t="shared" si="40201"/>
        <v>44072</v>
      </c>
      <c r="D8009" s="5">
        <f t="shared" si="40197"/>
        <v>54</v>
      </c>
      <c r="E8009" s="13">
        <f t="shared" si="40206"/>
        <v>46.571428571428569</v>
      </c>
      <c r="F8009" s="13">
        <f t="shared" si="40207"/>
        <v>52.2</v>
      </c>
      <c r="G8009" s="13">
        <f t="shared" si="40203"/>
        <v>218.56403818603602</v>
      </c>
      <c r="H8009" s="5">
        <f t="shared" si="40208"/>
        <v>168</v>
      </c>
      <c r="I8009" s="5">
        <f t="shared" si="40208"/>
        <v>159</v>
      </c>
      <c r="J8009" s="8">
        <f t="shared" si="40202"/>
        <v>0.53379617500654952</v>
      </c>
      <c r="K8009" s="5">
        <f t="shared" si="40200"/>
        <v>0</v>
      </c>
      <c r="L8009" s="8">
        <f t="shared" si="40205"/>
        <v>0.14285714285714285</v>
      </c>
      <c r="M8009" s="8">
        <f t="shared" si="40175"/>
        <v>5.9488195877247705</v>
      </c>
      <c r="N8009" s="5">
        <v>8928</v>
      </c>
      <c r="O8009" s="18">
        <v>243</v>
      </c>
    </row>
    <row r="8010" spans="1:15" x14ac:dyDescent="0.2">
      <c r="A8010" s="5" t="s">
        <v>16</v>
      </c>
      <c r="B8010" s="13">
        <v>4084844</v>
      </c>
      <c r="C8010" s="6">
        <f t="shared" si="40201"/>
        <v>44073</v>
      </c>
      <c r="D8010" s="5">
        <f t="shared" si="40197"/>
        <v>80</v>
      </c>
      <c r="E8010" s="13">
        <f t="shared" si="40206"/>
        <v>56.142857142857146</v>
      </c>
      <c r="F8010" s="13">
        <f t="shared" si="40207"/>
        <v>59</v>
      </c>
      <c r="G8010" s="13">
        <f t="shared" si="40203"/>
        <v>220.5224973095668</v>
      </c>
      <c r="H8010" s="5">
        <f t="shared" si="40208"/>
        <v>169</v>
      </c>
      <c r="I8010" s="5">
        <f t="shared" si="40208"/>
        <v>160</v>
      </c>
      <c r="J8010" s="8">
        <f t="shared" si="40202"/>
        <v>0.64008599628652407</v>
      </c>
      <c r="K8010" s="5">
        <f t="shared" si="40200"/>
        <v>0</v>
      </c>
      <c r="L8010" s="8">
        <f t="shared" si="40205"/>
        <v>0.14285714285714285</v>
      </c>
      <c r="M8010" s="8">
        <f t="shared" si="40175"/>
        <v>5.9488195877247705</v>
      </c>
      <c r="N8010" s="5">
        <v>9008</v>
      </c>
      <c r="O8010" s="18">
        <v>243</v>
      </c>
    </row>
    <row r="8011" spans="1:15" x14ac:dyDescent="0.2">
      <c r="A8011" s="5" t="s">
        <v>16</v>
      </c>
      <c r="B8011" s="13">
        <v>4084844</v>
      </c>
      <c r="C8011" s="6">
        <f t="shared" si="40201"/>
        <v>44074</v>
      </c>
      <c r="D8011" s="5">
        <f t="shared" ref="D8011:D8058" si="40209">N8011-N8010</f>
        <v>45</v>
      </c>
      <c r="E8011" s="13">
        <f t="shared" si="40206"/>
        <v>55.142857142857146</v>
      </c>
      <c r="F8011" s="13">
        <f t="shared" si="40207"/>
        <v>58.8</v>
      </c>
      <c r="G8011" s="13">
        <f t="shared" si="40203"/>
        <v>221.62413056655288</v>
      </c>
      <c r="H8011" s="5">
        <f t="shared" ref="H8011:I8026" si="40210">H8010+1</f>
        <v>170</v>
      </c>
      <c r="I8011" s="5">
        <f t="shared" si="40210"/>
        <v>161</v>
      </c>
      <c r="J8011" s="8">
        <f t="shared" si="40202"/>
        <v>0.62468644300949983</v>
      </c>
      <c r="K8011" s="5">
        <f t="shared" si="40200"/>
        <v>0</v>
      </c>
      <c r="L8011" s="8">
        <f t="shared" si="40205"/>
        <v>0</v>
      </c>
      <c r="M8011" s="8">
        <f t="shared" si="40175"/>
        <v>5.9488195877247705</v>
      </c>
      <c r="N8011" s="5">
        <v>9053</v>
      </c>
      <c r="O8011" s="18">
        <v>243</v>
      </c>
    </row>
    <row r="8012" spans="1:15" x14ac:dyDescent="0.2">
      <c r="A8012" s="5" t="s">
        <v>16</v>
      </c>
      <c r="B8012" s="13">
        <v>4084844</v>
      </c>
      <c r="C8012" s="6">
        <f t="shared" si="40201"/>
        <v>44075</v>
      </c>
      <c r="D8012" s="5">
        <f t="shared" si="40209"/>
        <v>52</v>
      </c>
      <c r="E8012" s="13">
        <f t="shared" si="40206"/>
        <v>56</v>
      </c>
      <c r="F8012" s="13">
        <f t="shared" si="40207"/>
        <v>52.6</v>
      </c>
      <c r="G8012" s="13">
        <f t="shared" si="40203"/>
        <v>222.89712899684787</v>
      </c>
      <c r="H8012" s="5">
        <f t="shared" si="40210"/>
        <v>171</v>
      </c>
      <c r="I8012" s="5">
        <f t="shared" si="40210"/>
        <v>162</v>
      </c>
      <c r="J8012" s="8">
        <f t="shared" si="40202"/>
        <v>0.63045820801904251</v>
      </c>
      <c r="K8012" s="5">
        <f t="shared" si="40200"/>
        <v>0</v>
      </c>
      <c r="L8012" s="8">
        <f t="shared" si="40205"/>
        <v>0</v>
      </c>
      <c r="M8012" s="8">
        <f t="shared" si="40175"/>
        <v>5.9488195877247705</v>
      </c>
      <c r="N8012" s="5">
        <v>9105</v>
      </c>
      <c r="O8012" s="18">
        <v>243</v>
      </c>
    </row>
    <row r="8013" spans="1:15" x14ac:dyDescent="0.2">
      <c r="A8013" s="5" t="s">
        <v>16</v>
      </c>
      <c r="B8013" s="13">
        <v>4084844</v>
      </c>
      <c r="C8013" s="6">
        <f t="shared" si="40201"/>
        <v>44076</v>
      </c>
      <c r="D8013" s="5">
        <f t="shared" si="40209"/>
        <v>63</v>
      </c>
      <c r="E8013" s="13">
        <f t="shared" si="40206"/>
        <v>58.428571428571431</v>
      </c>
      <c r="F8013" s="13">
        <f t="shared" si="40207"/>
        <v>58.8</v>
      </c>
      <c r="G8013" s="13">
        <f t="shared" si="40203"/>
        <v>224.43941555662838</v>
      </c>
      <c r="H8013" s="5">
        <f t="shared" si="40210"/>
        <v>172</v>
      </c>
      <c r="I8013" s="5">
        <f t="shared" si="40210"/>
        <v>163</v>
      </c>
      <c r="J8013" s="8">
        <f t="shared" si="40202"/>
        <v>0.65367833911361872</v>
      </c>
      <c r="K8013" s="5">
        <f t="shared" si="40200"/>
        <v>0</v>
      </c>
      <c r="L8013" s="8">
        <f t="shared" si="40205"/>
        <v>0</v>
      </c>
      <c r="M8013" s="8">
        <f t="shared" si="40175"/>
        <v>5.9488195877247705</v>
      </c>
      <c r="N8013" s="5">
        <v>9168</v>
      </c>
      <c r="O8013" s="18">
        <v>243</v>
      </c>
    </row>
    <row r="8014" spans="1:15" x14ac:dyDescent="0.2">
      <c r="A8014" s="5" t="s">
        <v>16</v>
      </c>
      <c r="B8014" s="13">
        <v>4084844</v>
      </c>
      <c r="C8014" s="6">
        <f t="shared" si="40201"/>
        <v>44077</v>
      </c>
      <c r="D8014" s="5">
        <f t="shared" si="40209"/>
        <v>44</v>
      </c>
      <c r="E8014" s="13">
        <f t="shared" si="40206"/>
        <v>52.857142857142854</v>
      </c>
      <c r="F8014" s="13">
        <f t="shared" si="40207"/>
        <v>56.8</v>
      </c>
      <c r="G8014" s="13">
        <f t="shared" si="40203"/>
        <v>225.5165680745703</v>
      </c>
      <c r="H8014" s="5">
        <f t="shared" si="40210"/>
        <v>173</v>
      </c>
      <c r="I8014" s="5">
        <f t="shared" si="40210"/>
        <v>164</v>
      </c>
      <c r="J8014" s="8">
        <f t="shared" si="40202"/>
        <v>0.58750674838832606</v>
      </c>
      <c r="K8014" s="5">
        <f t="shared" si="40200"/>
        <v>0</v>
      </c>
      <c r="L8014" s="8">
        <f t="shared" si="40205"/>
        <v>0</v>
      </c>
      <c r="M8014" s="8">
        <f t="shared" si="40175"/>
        <v>5.9488195877247705</v>
      </c>
      <c r="N8014" s="5">
        <v>9212</v>
      </c>
      <c r="O8014" s="18">
        <v>243</v>
      </c>
    </row>
    <row r="8015" spans="1:15" x14ac:dyDescent="0.2">
      <c r="A8015" s="5" t="s">
        <v>16</v>
      </c>
      <c r="B8015" s="13">
        <v>4084844</v>
      </c>
      <c r="C8015" s="6">
        <f t="shared" si="40201"/>
        <v>44078</v>
      </c>
      <c r="D8015" s="5">
        <f t="shared" si="40209"/>
        <v>48</v>
      </c>
      <c r="E8015" s="13">
        <f t="shared" si="40206"/>
        <v>55.142857142857146</v>
      </c>
      <c r="F8015" s="13">
        <f t="shared" si="40207"/>
        <v>50.4</v>
      </c>
      <c r="G8015" s="13">
        <f t="shared" si="40203"/>
        <v>226.69164354868877</v>
      </c>
      <c r="H8015" s="5">
        <f t="shared" si="40210"/>
        <v>174</v>
      </c>
      <c r="I8015" s="5">
        <f t="shared" si="40210"/>
        <v>165</v>
      </c>
      <c r="J8015" s="8">
        <f t="shared" si="40202"/>
        <v>0.60933257561406828</v>
      </c>
      <c r="K8015" s="5">
        <f t="shared" si="40200"/>
        <v>0</v>
      </c>
      <c r="L8015" s="8">
        <f t="shared" si="40205"/>
        <v>0</v>
      </c>
      <c r="M8015" s="8">
        <f t="shared" si="40175"/>
        <v>5.9488195877247705</v>
      </c>
      <c r="N8015" s="5">
        <v>9260</v>
      </c>
      <c r="O8015" s="18">
        <v>243</v>
      </c>
    </row>
    <row r="8016" spans="1:15" x14ac:dyDescent="0.2">
      <c r="A8016" s="5" t="s">
        <v>16</v>
      </c>
      <c r="B8016" s="13">
        <v>4084844</v>
      </c>
      <c r="C8016" s="6">
        <f t="shared" si="40201"/>
        <v>44079</v>
      </c>
      <c r="D8016" s="5">
        <f t="shared" si="40209"/>
        <v>45</v>
      </c>
      <c r="E8016" s="13">
        <f t="shared" si="40206"/>
        <v>53.857142857142854</v>
      </c>
      <c r="F8016" s="13">
        <f t="shared" si="40207"/>
        <v>50.4</v>
      </c>
      <c r="G8016" s="13">
        <f t="shared" si="40203"/>
        <v>227.79327680567485</v>
      </c>
      <c r="H8016" s="5">
        <f t="shared" si="40210"/>
        <v>175</v>
      </c>
      <c r="I8016" s="5">
        <f t="shared" si="40210"/>
        <v>166</v>
      </c>
      <c r="J8016" s="8">
        <f t="shared" si="40202"/>
        <v>0.59152100919446449</v>
      </c>
      <c r="K8016" s="5">
        <f t="shared" si="40200"/>
        <v>0</v>
      </c>
      <c r="L8016" s="8">
        <f t="shared" si="40205"/>
        <v>0</v>
      </c>
      <c r="M8016" s="8">
        <f t="shared" si="40175"/>
        <v>5.9488195877247705</v>
      </c>
      <c r="N8016" s="5">
        <v>9305</v>
      </c>
      <c r="O8016" s="18">
        <v>243</v>
      </c>
    </row>
    <row r="8017" spans="1:15" x14ac:dyDescent="0.2">
      <c r="A8017" s="5" t="s">
        <v>16</v>
      </c>
      <c r="B8017" s="13">
        <v>4084844</v>
      </c>
      <c r="C8017" s="6">
        <f t="shared" si="40201"/>
        <v>44080</v>
      </c>
      <c r="D8017" s="5">
        <f t="shared" si="40209"/>
        <v>19</v>
      </c>
      <c r="E8017" s="13">
        <f t="shared" si="40206"/>
        <v>45.142857142857146</v>
      </c>
      <c r="F8017" s="13">
        <f t="shared" si="40207"/>
        <v>43.8</v>
      </c>
      <c r="G8017" s="13">
        <f t="shared" si="40203"/>
        <v>228.2584108475134</v>
      </c>
      <c r="H8017" s="5">
        <f t="shared" si="40210"/>
        <v>176</v>
      </c>
      <c r="I8017" s="5">
        <f t="shared" si="40210"/>
        <v>167</v>
      </c>
      <c r="J8017" s="8">
        <f t="shared" si="40202"/>
        <v>0.49289513500023396</v>
      </c>
      <c r="K8017" s="5">
        <f t="shared" si="40200"/>
        <v>0</v>
      </c>
      <c r="L8017" s="8">
        <f t="shared" si="40205"/>
        <v>0</v>
      </c>
      <c r="M8017" s="8">
        <f t="shared" si="40175"/>
        <v>5.9488195877247705</v>
      </c>
      <c r="N8017" s="5">
        <v>9324</v>
      </c>
      <c r="O8017" s="18">
        <v>243</v>
      </c>
    </row>
    <row r="8018" spans="1:15" x14ac:dyDescent="0.2">
      <c r="A8018" s="5" t="s">
        <v>16</v>
      </c>
      <c r="B8018" s="13">
        <v>4084844</v>
      </c>
      <c r="C8018" s="6">
        <f t="shared" si="40201"/>
        <v>44081</v>
      </c>
      <c r="D8018" s="5">
        <f t="shared" si="40209"/>
        <v>40</v>
      </c>
      <c r="E8018" s="13">
        <f t="shared" si="40206"/>
        <v>44.428571428571431</v>
      </c>
      <c r="F8018" s="13">
        <f t="shared" si="40207"/>
        <v>39.200000000000003</v>
      </c>
      <c r="G8018" s="13">
        <f t="shared" si="40203"/>
        <v>229.23764040927881</v>
      </c>
      <c r="H8018" s="5">
        <f t="shared" si="40210"/>
        <v>177</v>
      </c>
      <c r="I8018" s="5">
        <f t="shared" si="40210"/>
        <v>168</v>
      </c>
      <c r="J8018" s="8">
        <f t="shared" si="40202"/>
        <v>0.48271687336054764</v>
      </c>
      <c r="K8018" s="5">
        <f t="shared" si="40200"/>
        <v>0</v>
      </c>
      <c r="L8018" s="8">
        <f t="shared" si="40205"/>
        <v>0</v>
      </c>
      <c r="M8018" s="8">
        <f t="shared" si="40175"/>
        <v>5.9488195877247705</v>
      </c>
      <c r="N8018" s="5">
        <v>9364</v>
      </c>
      <c r="O8018" s="18">
        <v>243</v>
      </c>
    </row>
    <row r="8019" spans="1:15" x14ac:dyDescent="0.2">
      <c r="A8019" s="5" t="s">
        <v>16</v>
      </c>
      <c r="B8019" s="13">
        <v>4084844</v>
      </c>
      <c r="C8019" s="6">
        <f t="shared" si="40201"/>
        <v>44082</v>
      </c>
      <c r="D8019" s="5">
        <f t="shared" si="40209"/>
        <v>70</v>
      </c>
      <c r="E8019" s="13">
        <f t="shared" si="40206"/>
        <v>47</v>
      </c>
      <c r="F8019" s="13">
        <f t="shared" si="40207"/>
        <v>44.4</v>
      </c>
      <c r="G8019" s="13">
        <f t="shared" si="40203"/>
        <v>230.95129214236826</v>
      </c>
      <c r="H8019" s="5">
        <f t="shared" si="40210"/>
        <v>178</v>
      </c>
      <c r="I8019" s="5">
        <f t="shared" si="40210"/>
        <v>169</v>
      </c>
      <c r="J8019" s="8">
        <f t="shared" si="40202"/>
        <v>0.50820229231672276</v>
      </c>
      <c r="K8019" s="5">
        <f t="shared" si="40200"/>
        <v>0</v>
      </c>
      <c r="L8019" s="8">
        <f t="shared" si="40205"/>
        <v>0</v>
      </c>
      <c r="M8019" s="8">
        <f t="shared" si="40175"/>
        <v>5.9488195877247705</v>
      </c>
      <c r="N8019" s="5">
        <v>9434</v>
      </c>
      <c r="O8019" s="18">
        <v>243</v>
      </c>
    </row>
    <row r="8020" spans="1:15" x14ac:dyDescent="0.2">
      <c r="A8020" s="5" t="s">
        <v>16</v>
      </c>
      <c r="B8020" s="13">
        <v>4084844</v>
      </c>
      <c r="C8020" s="6">
        <f t="shared" si="40201"/>
        <v>44083</v>
      </c>
      <c r="D8020" s="5">
        <f t="shared" si="40209"/>
        <v>49</v>
      </c>
      <c r="E8020" s="13">
        <f t="shared" si="40206"/>
        <v>45</v>
      </c>
      <c r="F8020" s="13">
        <f t="shared" si="40207"/>
        <v>44.6</v>
      </c>
      <c r="G8020" s="13">
        <f t="shared" si="40203"/>
        <v>232.15084835553085</v>
      </c>
      <c r="H8020" s="5">
        <f t="shared" si="40210"/>
        <v>179</v>
      </c>
      <c r="I8020" s="5">
        <f t="shared" si="40210"/>
        <v>170</v>
      </c>
      <c r="J8020" s="8">
        <f t="shared" si="40202"/>
        <v>0.48411637235464988</v>
      </c>
      <c r="K8020" s="5">
        <f t="shared" si="40200"/>
        <v>2</v>
      </c>
      <c r="L8020" s="8">
        <f t="shared" si="40205"/>
        <v>0.2857142857142857</v>
      </c>
      <c r="M8020" s="8">
        <f t="shared" si="40175"/>
        <v>5.9977810658130402</v>
      </c>
      <c r="N8020" s="5">
        <v>9483</v>
      </c>
      <c r="O8020" s="18">
        <v>245</v>
      </c>
    </row>
    <row r="8021" spans="1:15" x14ac:dyDescent="0.2">
      <c r="A8021" s="5" t="s">
        <v>16</v>
      </c>
      <c r="B8021" s="13">
        <v>4084844</v>
      </c>
      <c r="C8021" s="6">
        <f t="shared" si="40201"/>
        <v>44084</v>
      </c>
      <c r="D8021" s="5">
        <f t="shared" si="40209"/>
        <v>77</v>
      </c>
      <c r="E8021" s="13">
        <f t="shared" si="40206"/>
        <v>49.714285714285715</v>
      </c>
      <c r="F8021" s="13">
        <f t="shared" si="40207"/>
        <v>51</v>
      </c>
      <c r="G8021" s="13">
        <f t="shared" si="40203"/>
        <v>234.03586526192925</v>
      </c>
      <c r="H8021" s="5">
        <f t="shared" si="40210"/>
        <v>180</v>
      </c>
      <c r="I8021" s="5">
        <f t="shared" si="40210"/>
        <v>171</v>
      </c>
      <c r="J8021" s="8">
        <f t="shared" si="40202"/>
        <v>0.5322565843810223</v>
      </c>
      <c r="K8021" s="5">
        <f t="shared" si="40200"/>
        <v>0</v>
      </c>
      <c r="L8021" s="8">
        <f t="shared" si="40205"/>
        <v>0.2857142857142857</v>
      </c>
      <c r="M8021" s="8">
        <f t="shared" si="40175"/>
        <v>5.9977810658130402</v>
      </c>
      <c r="N8021" s="5">
        <v>9560</v>
      </c>
      <c r="O8021" s="18">
        <v>245</v>
      </c>
    </row>
    <row r="8022" spans="1:15" x14ac:dyDescent="0.2">
      <c r="A8022" s="5" t="s">
        <v>16</v>
      </c>
      <c r="B8022" s="13">
        <v>4084844</v>
      </c>
      <c r="C8022" s="6">
        <f t="shared" si="40201"/>
        <v>44085</v>
      </c>
      <c r="D8022" s="5">
        <f t="shared" si="40209"/>
        <v>63</v>
      </c>
      <c r="E8022" s="13">
        <f t="shared" si="40206"/>
        <v>51.857142857142854</v>
      </c>
      <c r="F8022" s="13">
        <f t="shared" si="40207"/>
        <v>59.8</v>
      </c>
      <c r="G8022" s="13">
        <f t="shared" si="40203"/>
        <v>235.57815182170972</v>
      </c>
      <c r="H8022" s="5">
        <f t="shared" si="40210"/>
        <v>181</v>
      </c>
      <c r="I8022" s="5">
        <f t="shared" si="40210"/>
        <v>172</v>
      </c>
      <c r="J8022" s="8">
        <f t="shared" si="40202"/>
        <v>0.55225924235508894</v>
      </c>
      <c r="K8022" s="5">
        <f t="shared" si="40200"/>
        <v>0</v>
      </c>
      <c r="L8022" s="8">
        <f t="shared" si="40205"/>
        <v>0.2857142857142857</v>
      </c>
      <c r="M8022" s="8">
        <f t="shared" si="40175"/>
        <v>5.9977810658130402</v>
      </c>
      <c r="N8022" s="5">
        <v>9623</v>
      </c>
      <c r="O8022" s="18">
        <v>245</v>
      </c>
    </row>
    <row r="8023" spans="1:15" x14ac:dyDescent="0.2">
      <c r="A8023" s="5" t="s">
        <v>16</v>
      </c>
      <c r="B8023" s="13">
        <v>4084844</v>
      </c>
      <c r="C8023" s="6">
        <f t="shared" si="40201"/>
        <v>44086</v>
      </c>
      <c r="D8023" s="5">
        <f t="shared" si="40209"/>
        <v>26</v>
      </c>
      <c r="E8023" s="13">
        <f t="shared" si="40206"/>
        <v>49.142857142857146</v>
      </c>
      <c r="F8023" s="13">
        <f t="shared" si="40207"/>
        <v>57</v>
      </c>
      <c r="G8023" s="13">
        <f t="shared" si="40203"/>
        <v>236.21465103685725</v>
      </c>
      <c r="H8023" s="5">
        <f t="shared" si="40210"/>
        <v>182</v>
      </c>
      <c r="I8023" s="5">
        <f t="shared" si="40210"/>
        <v>173</v>
      </c>
      <c r="J8023" s="8">
        <f t="shared" si="40202"/>
        <v>0.52047871938026724</v>
      </c>
      <c r="K8023" s="5">
        <f t="shared" si="40200"/>
        <v>1</v>
      </c>
      <c r="L8023" s="8">
        <f t="shared" si="40205"/>
        <v>0.42857142857142855</v>
      </c>
      <c r="M8023" s="8">
        <f t="shared" si="40175"/>
        <v>6.022261804857175</v>
      </c>
      <c r="N8023" s="5">
        <v>9649</v>
      </c>
      <c r="O8023" s="18">
        <v>246</v>
      </c>
    </row>
    <row r="8024" spans="1:15" x14ac:dyDescent="0.2">
      <c r="A8024" s="5" t="s">
        <v>16</v>
      </c>
      <c r="B8024" s="13">
        <v>4084844</v>
      </c>
      <c r="C8024" s="6">
        <f t="shared" si="40201"/>
        <v>44087</v>
      </c>
      <c r="D8024" s="5">
        <f t="shared" si="40209"/>
        <v>68</v>
      </c>
      <c r="E8024" s="13">
        <f t="shared" si="40206"/>
        <v>56.142857142857146</v>
      </c>
      <c r="F8024" s="13">
        <f t="shared" si="40207"/>
        <v>56.6</v>
      </c>
      <c r="G8024" s="13">
        <f t="shared" si="40203"/>
        <v>237.87934129185842</v>
      </c>
      <c r="H8024" s="5">
        <f t="shared" si="40210"/>
        <v>183</v>
      </c>
      <c r="I8024" s="5">
        <f t="shared" si="40210"/>
        <v>174</v>
      </c>
      <c r="J8024" s="8">
        <f t="shared" si="40202"/>
        <v>0.59153784788596719</v>
      </c>
      <c r="K8024" s="5">
        <f t="shared" si="40200"/>
        <v>0</v>
      </c>
      <c r="L8024" s="8">
        <f t="shared" si="40205"/>
        <v>0.42857142857142855</v>
      </c>
      <c r="M8024" s="8">
        <f t="shared" si="40175"/>
        <v>6.022261804857175</v>
      </c>
      <c r="N8024" s="5">
        <v>9717</v>
      </c>
      <c r="O8024" s="18">
        <v>246</v>
      </c>
    </row>
    <row r="8025" spans="1:15" x14ac:dyDescent="0.2">
      <c r="A8025" s="5" t="s">
        <v>16</v>
      </c>
      <c r="B8025" s="13">
        <v>4084844</v>
      </c>
      <c r="C8025" s="6">
        <f t="shared" si="40201"/>
        <v>44088</v>
      </c>
      <c r="D8025" s="5">
        <f t="shared" si="40209"/>
        <v>47</v>
      </c>
      <c r="E8025" s="13">
        <f t="shared" si="40206"/>
        <v>57.142857142857146</v>
      </c>
      <c r="F8025" s="13">
        <f t="shared" si="40207"/>
        <v>56.2</v>
      </c>
      <c r="G8025" s="13">
        <f t="shared" si="40203"/>
        <v>239.02993602693275</v>
      </c>
      <c r="H8025" s="5">
        <f t="shared" si="40210"/>
        <v>184</v>
      </c>
      <c r="I8025" s="5">
        <f t="shared" si="40210"/>
        <v>175</v>
      </c>
      <c r="J8025" s="8">
        <f t="shared" si="40202"/>
        <v>0.59853359269789019</v>
      </c>
      <c r="K8025" s="5">
        <f t="shared" si="40200"/>
        <v>0</v>
      </c>
      <c r="L8025" s="8">
        <f t="shared" si="40205"/>
        <v>0.42857142857142855</v>
      </c>
      <c r="M8025" s="8">
        <f t="shared" si="40175"/>
        <v>6.022261804857175</v>
      </c>
      <c r="N8025" s="5">
        <v>9764</v>
      </c>
      <c r="O8025" s="18">
        <v>246</v>
      </c>
    </row>
    <row r="8026" spans="1:15" x14ac:dyDescent="0.2">
      <c r="A8026" s="5" t="s">
        <v>16</v>
      </c>
      <c r="B8026" s="13">
        <v>4084844</v>
      </c>
      <c r="C8026" s="6">
        <f t="shared" si="40201"/>
        <v>44089</v>
      </c>
      <c r="D8026" s="5">
        <f t="shared" si="40209"/>
        <v>31</v>
      </c>
      <c r="E8026" s="13">
        <f t="shared" si="40206"/>
        <v>51.571428571428569</v>
      </c>
      <c r="F8026" s="13">
        <f t="shared" si="40207"/>
        <v>47</v>
      </c>
      <c r="G8026" s="13">
        <f t="shared" si="40203"/>
        <v>239.78883893730094</v>
      </c>
      <c r="H8026" s="5">
        <f t="shared" si="40210"/>
        <v>185</v>
      </c>
      <c r="I8026" s="5">
        <f t="shared" si="40210"/>
        <v>176</v>
      </c>
      <c r="J8026" s="8">
        <f t="shared" si="40202"/>
        <v>0.53696266547672167</v>
      </c>
      <c r="K8026" s="5">
        <f t="shared" si="40200"/>
        <v>1</v>
      </c>
      <c r="L8026" s="8">
        <f t="shared" si="40205"/>
        <v>0.5714285714285714</v>
      </c>
      <c r="M8026" s="8">
        <f t="shared" si="40175"/>
        <v>6.0467425439013098</v>
      </c>
      <c r="N8026" s="5">
        <v>9795</v>
      </c>
      <c r="O8026" s="18">
        <v>247</v>
      </c>
    </row>
    <row r="8027" spans="1:15" x14ac:dyDescent="0.2">
      <c r="A8027" s="5" t="s">
        <v>16</v>
      </c>
      <c r="B8027" s="13">
        <v>4084844</v>
      </c>
      <c r="C8027" s="6">
        <f t="shared" si="40201"/>
        <v>44090</v>
      </c>
      <c r="D8027" s="5">
        <f t="shared" si="40209"/>
        <v>64</v>
      </c>
      <c r="E8027" s="13">
        <f t="shared" si="40206"/>
        <v>53.714285714285715</v>
      </c>
      <c r="F8027" s="13">
        <f t="shared" si="40207"/>
        <v>47.2</v>
      </c>
      <c r="G8027" s="13">
        <f t="shared" si="40203"/>
        <v>241.35560623612557</v>
      </c>
      <c r="H8027" s="5">
        <f t="shared" ref="H8027:I8042" si="40211">H8026+1</f>
        <v>186</v>
      </c>
      <c r="I8027" s="5">
        <f t="shared" si="40211"/>
        <v>177</v>
      </c>
      <c r="J8027" s="8">
        <f t="shared" si="40202"/>
        <v>0.5562870796407805</v>
      </c>
      <c r="K8027" s="5">
        <f t="shared" si="40200"/>
        <v>0</v>
      </c>
      <c r="L8027" s="8">
        <f t="shared" si="40205"/>
        <v>0.2857142857142857</v>
      </c>
      <c r="M8027" s="8">
        <f t="shared" si="40175"/>
        <v>6.0467425439013098</v>
      </c>
      <c r="N8027" s="5">
        <v>9859</v>
      </c>
      <c r="O8027" s="18">
        <v>247</v>
      </c>
    </row>
    <row r="8028" spans="1:15" x14ac:dyDescent="0.2">
      <c r="A8028" s="5" t="s">
        <v>16</v>
      </c>
      <c r="B8028" s="13">
        <v>4084844</v>
      </c>
      <c r="C8028" s="6">
        <f t="shared" si="40201"/>
        <v>44091</v>
      </c>
      <c r="D8028" s="5">
        <f t="shared" si="40209"/>
        <v>70</v>
      </c>
      <c r="E8028" s="13">
        <f t="shared" si="40206"/>
        <v>52.714285714285715</v>
      </c>
      <c r="F8028" s="13">
        <f t="shared" si="40207"/>
        <v>56</v>
      </c>
      <c r="G8028" s="13">
        <f t="shared" si="40203"/>
        <v>243.06925796921499</v>
      </c>
      <c r="H8028" s="5">
        <f t="shared" si="40211"/>
        <v>187</v>
      </c>
      <c r="I8028" s="5">
        <f t="shared" si="40211"/>
        <v>178</v>
      </c>
      <c r="J8028" s="8">
        <f t="shared" si="40202"/>
        <v>0.54291053011020052</v>
      </c>
      <c r="K8028" s="5">
        <f t="shared" si="40200"/>
        <v>0</v>
      </c>
      <c r="L8028" s="8">
        <f t="shared" si="40205"/>
        <v>0.2857142857142857</v>
      </c>
      <c r="M8028" s="8">
        <f t="shared" si="40175"/>
        <v>6.0467425439013098</v>
      </c>
      <c r="N8028" s="5">
        <v>9929</v>
      </c>
      <c r="O8028" s="18">
        <v>247</v>
      </c>
    </row>
    <row r="8029" spans="1:15" x14ac:dyDescent="0.2">
      <c r="A8029" s="5" t="s">
        <v>16</v>
      </c>
      <c r="B8029" s="13">
        <v>4084844</v>
      </c>
      <c r="C8029" s="6">
        <f t="shared" si="40201"/>
        <v>44092</v>
      </c>
      <c r="D8029" s="5">
        <f t="shared" si="40209"/>
        <v>61</v>
      </c>
      <c r="E8029" s="13">
        <f t="shared" si="40206"/>
        <v>52.428571428571431</v>
      </c>
      <c r="F8029" s="13">
        <f t="shared" si="40207"/>
        <v>54.6</v>
      </c>
      <c r="G8029" s="13">
        <f t="shared" si="40203"/>
        <v>244.56258305090722</v>
      </c>
      <c r="H8029" s="5">
        <f t="shared" si="40211"/>
        <v>188</v>
      </c>
      <c r="I8029" s="5">
        <f t="shared" si="40211"/>
        <v>179</v>
      </c>
      <c r="J8029" s="8">
        <f t="shared" si="40202"/>
        <v>0.53705221259658165</v>
      </c>
      <c r="K8029" s="5">
        <f t="shared" si="40200"/>
        <v>0</v>
      </c>
      <c r="L8029" s="8">
        <f t="shared" si="40205"/>
        <v>0.2857142857142857</v>
      </c>
      <c r="M8029" s="8">
        <f t="shared" si="40175"/>
        <v>6.0467425439013098</v>
      </c>
      <c r="N8029" s="5">
        <v>9990</v>
      </c>
      <c r="O8029" s="18">
        <v>247</v>
      </c>
    </row>
    <row r="8030" spans="1:15" x14ac:dyDescent="0.2">
      <c r="A8030" s="5" t="s">
        <v>16</v>
      </c>
      <c r="B8030" s="13">
        <v>4084844</v>
      </c>
      <c r="C8030" s="6">
        <f t="shared" si="40201"/>
        <v>44093</v>
      </c>
      <c r="D8030" s="5">
        <f t="shared" si="40209"/>
        <v>47</v>
      </c>
      <c r="E8030" s="13">
        <f t="shared" si="40206"/>
        <v>55.428571428571431</v>
      </c>
      <c r="F8030" s="13">
        <f t="shared" si="40207"/>
        <v>54.6</v>
      </c>
      <c r="G8030" s="13">
        <f t="shared" si="40203"/>
        <v>245.71317778598157</v>
      </c>
      <c r="H8030" s="5">
        <f t="shared" si="40211"/>
        <v>189</v>
      </c>
      <c r="I8030" s="5">
        <f t="shared" si="40211"/>
        <v>180</v>
      </c>
      <c r="J8030" s="8">
        <f t="shared" si="40202"/>
        <v>0.56474971980845079</v>
      </c>
      <c r="K8030" s="5">
        <f t="shared" si="40200"/>
        <v>0</v>
      </c>
      <c r="L8030" s="8">
        <f t="shared" si="40205"/>
        <v>0.14285714285714285</v>
      </c>
      <c r="M8030" s="8">
        <f t="shared" si="40175"/>
        <v>6.0467425439013098</v>
      </c>
      <c r="N8030" s="5">
        <v>10037</v>
      </c>
      <c r="O8030" s="18">
        <v>247</v>
      </c>
    </row>
    <row r="8031" spans="1:15" x14ac:dyDescent="0.2">
      <c r="A8031" s="5" t="s">
        <v>16</v>
      </c>
      <c r="B8031" s="13">
        <v>4084844</v>
      </c>
      <c r="C8031" s="6">
        <f t="shared" si="40201"/>
        <v>44094</v>
      </c>
      <c r="D8031" s="5">
        <f t="shared" si="40209"/>
        <v>48</v>
      </c>
      <c r="E8031" s="13">
        <f t="shared" si="40206"/>
        <v>52.571428571428569</v>
      </c>
      <c r="F8031" s="13">
        <f t="shared" si="40207"/>
        <v>58</v>
      </c>
      <c r="G8031" s="13">
        <f t="shared" si="40203"/>
        <v>246.88825326010004</v>
      </c>
      <c r="H8031" s="5">
        <f t="shared" si="40211"/>
        <v>190</v>
      </c>
      <c r="I8031" s="5">
        <f t="shared" si="40211"/>
        <v>181</v>
      </c>
      <c r="J8031" s="8">
        <f t="shared" si="40202"/>
        <v>0.53263087811726562</v>
      </c>
      <c r="K8031" s="5">
        <f t="shared" si="40200"/>
        <v>0</v>
      </c>
      <c r="L8031" s="8">
        <f t="shared" si="40205"/>
        <v>0.14285714285714285</v>
      </c>
      <c r="M8031" s="8">
        <f t="shared" si="40175"/>
        <v>6.0467425439013098</v>
      </c>
      <c r="N8031" s="5">
        <v>10085</v>
      </c>
      <c r="O8031" s="18">
        <v>247</v>
      </c>
    </row>
    <row r="8032" spans="1:15" x14ac:dyDescent="0.2">
      <c r="A8032" s="5" t="s">
        <v>16</v>
      </c>
      <c r="B8032" s="13">
        <v>4084844</v>
      </c>
      <c r="C8032" s="6">
        <f t="shared" si="40201"/>
        <v>44095</v>
      </c>
      <c r="D8032" s="5">
        <f t="shared" si="40209"/>
        <v>31</v>
      </c>
      <c r="E8032" s="13">
        <f t="shared" si="40206"/>
        <v>50.285714285714285</v>
      </c>
      <c r="F8032" s="13">
        <f t="shared" si="40207"/>
        <v>51.4</v>
      </c>
      <c r="G8032" s="13">
        <f t="shared" si="40203"/>
        <v>247.64715617046821</v>
      </c>
      <c r="H8032" s="5">
        <f t="shared" si="40211"/>
        <v>191</v>
      </c>
      <c r="I8032" s="5">
        <f t="shared" si="40211"/>
        <v>182</v>
      </c>
      <c r="J8032" s="8">
        <f t="shared" si="40202"/>
        <v>0.50677378021566677</v>
      </c>
      <c r="K8032" s="5">
        <f t="shared" si="40200"/>
        <v>0</v>
      </c>
      <c r="L8032" s="8">
        <f t="shared" si="40205"/>
        <v>0.14285714285714285</v>
      </c>
      <c r="M8032" s="8">
        <f t="shared" si="40175"/>
        <v>6.0467425439013098</v>
      </c>
      <c r="N8032" s="5">
        <v>10116</v>
      </c>
      <c r="O8032" s="18">
        <v>247</v>
      </c>
    </row>
    <row r="8033" spans="1:15" x14ac:dyDescent="0.2">
      <c r="A8033" s="5" t="s">
        <v>16</v>
      </c>
      <c r="B8033" s="13">
        <v>4084844</v>
      </c>
      <c r="C8033" s="6">
        <f t="shared" si="40201"/>
        <v>44096</v>
      </c>
      <c r="D8033" s="5">
        <f t="shared" si="40209"/>
        <v>67</v>
      </c>
      <c r="E8033" s="13">
        <f t="shared" si="40206"/>
        <v>55.428571428571431</v>
      </c>
      <c r="F8033" s="13">
        <f t="shared" si="40207"/>
        <v>50.8</v>
      </c>
      <c r="G8033" s="13">
        <f t="shared" si="40203"/>
        <v>249.28736568642526</v>
      </c>
      <c r="H8033" s="5">
        <f t="shared" si="40211"/>
        <v>192</v>
      </c>
      <c r="I8033" s="5">
        <f t="shared" si="40211"/>
        <v>183</v>
      </c>
      <c r="J8033" s="8">
        <f t="shared" si="40202"/>
        <v>0.55578633739668537</v>
      </c>
      <c r="K8033" s="5">
        <f t="shared" si="40200"/>
        <v>1</v>
      </c>
      <c r="L8033" s="8">
        <f t="shared" si="40205"/>
        <v>0.14285714285714285</v>
      </c>
      <c r="M8033" s="8">
        <f t="shared" si="40175"/>
        <v>6.0712232829454447</v>
      </c>
      <c r="N8033" s="5">
        <v>10183</v>
      </c>
      <c r="O8033" s="18">
        <v>248</v>
      </c>
    </row>
    <row r="8034" spans="1:15" x14ac:dyDescent="0.2">
      <c r="A8034" s="5" t="s">
        <v>16</v>
      </c>
      <c r="B8034" s="13">
        <v>4084844</v>
      </c>
      <c r="C8034" s="6">
        <f t="shared" si="40201"/>
        <v>44097</v>
      </c>
      <c r="D8034" s="5">
        <f t="shared" si="40209"/>
        <v>47</v>
      </c>
      <c r="E8034" s="13">
        <f t="shared" si="40206"/>
        <v>53</v>
      </c>
      <c r="F8034" s="13">
        <f t="shared" si="40207"/>
        <v>48</v>
      </c>
      <c r="G8034" s="13">
        <f t="shared" si="40203"/>
        <v>250.43796042149958</v>
      </c>
      <c r="H8034" s="5">
        <f t="shared" si="40211"/>
        <v>193</v>
      </c>
      <c r="I8034" s="5">
        <f t="shared" si="40211"/>
        <v>184</v>
      </c>
      <c r="J8034" s="8">
        <f t="shared" si="40202"/>
        <v>0.52849755694525569</v>
      </c>
      <c r="K8034" s="5">
        <f t="shared" si="40200"/>
        <v>0</v>
      </c>
      <c r="L8034" s="8">
        <f t="shared" si="40205"/>
        <v>0.14285714285714285</v>
      </c>
      <c r="M8034" s="8">
        <f t="shared" si="40175"/>
        <v>6.0712232829454447</v>
      </c>
      <c r="N8034" s="5">
        <v>10230</v>
      </c>
      <c r="O8034" s="18">
        <v>248</v>
      </c>
    </row>
    <row r="8035" spans="1:15" x14ac:dyDescent="0.2">
      <c r="A8035" s="5" t="s">
        <v>16</v>
      </c>
      <c r="B8035" s="13">
        <v>4084844</v>
      </c>
      <c r="C8035" s="6">
        <f t="shared" si="40201"/>
        <v>44098</v>
      </c>
      <c r="D8035" s="5">
        <f t="shared" si="40209"/>
        <v>52</v>
      </c>
      <c r="E8035" s="13">
        <f t="shared" si="40206"/>
        <v>50.428571428571431</v>
      </c>
      <c r="F8035" s="13">
        <f t="shared" si="40207"/>
        <v>49</v>
      </c>
      <c r="G8035" s="13">
        <f t="shared" si="40203"/>
        <v>251.7109588517946</v>
      </c>
      <c r="H8035" s="5">
        <f t="shared" si="40211"/>
        <v>194</v>
      </c>
      <c r="I8035" s="5">
        <f t="shared" si="40211"/>
        <v>185</v>
      </c>
      <c r="J8035" s="8">
        <f t="shared" si="40202"/>
        <v>0.50021255491001848</v>
      </c>
      <c r="K8035" s="5">
        <f t="shared" ref="K8035:K8058" si="40212">O8035-O8034</f>
        <v>0</v>
      </c>
      <c r="L8035" s="8">
        <f t="shared" si="40205"/>
        <v>0.14285714285714285</v>
      </c>
      <c r="M8035" s="8">
        <f t="shared" si="40175"/>
        <v>6.0712232829454447</v>
      </c>
      <c r="N8035" s="5">
        <v>10282</v>
      </c>
      <c r="O8035" s="18">
        <v>248</v>
      </c>
    </row>
    <row r="8036" spans="1:15" x14ac:dyDescent="0.2">
      <c r="A8036" s="5" t="s">
        <v>16</v>
      </c>
      <c r="B8036" s="13">
        <v>4084844</v>
      </c>
      <c r="C8036" s="6">
        <f t="shared" ref="C8036:C8291" si="40213">C8035+1</f>
        <v>44099</v>
      </c>
      <c r="D8036" s="5">
        <f t="shared" si="40209"/>
        <v>99</v>
      </c>
      <c r="E8036" s="13">
        <f t="shared" si="40206"/>
        <v>55.857142857142854</v>
      </c>
      <c r="F8036" s="13">
        <f t="shared" si="40207"/>
        <v>59.2</v>
      </c>
      <c r="G8036" s="13">
        <f t="shared" si="40203"/>
        <v>254.13455201716397</v>
      </c>
      <c r="H8036" s="5">
        <f t="shared" si="40211"/>
        <v>195</v>
      </c>
      <c r="I8036" s="5">
        <f t="shared" si="40211"/>
        <v>186</v>
      </c>
      <c r="J8036" s="8">
        <f t="shared" si="40202"/>
        <v>0.55130211637973581</v>
      </c>
      <c r="K8036" s="5">
        <f t="shared" si="40212"/>
        <v>3</v>
      </c>
      <c r="L8036" s="8">
        <f t="shared" si="40205"/>
        <v>0.5714285714285714</v>
      </c>
      <c r="M8036" s="8">
        <f t="shared" si="40175"/>
        <v>6.1446655000778492</v>
      </c>
      <c r="N8036" s="5">
        <v>10381</v>
      </c>
      <c r="O8036" s="18">
        <v>251</v>
      </c>
    </row>
    <row r="8037" spans="1:15" x14ac:dyDescent="0.2">
      <c r="A8037" s="5" t="s">
        <v>16</v>
      </c>
      <c r="B8037" s="13">
        <v>4084844</v>
      </c>
      <c r="C8037" s="6">
        <f t="shared" si="40213"/>
        <v>44100</v>
      </c>
      <c r="D8037" s="5">
        <f t="shared" si="40209"/>
        <v>58</v>
      </c>
      <c r="E8037" s="13">
        <f t="shared" si="40206"/>
        <v>57.428571428571431</v>
      </c>
      <c r="F8037" s="13">
        <f t="shared" si="40207"/>
        <v>64.599999999999994</v>
      </c>
      <c r="G8037" s="13">
        <f t="shared" si="40203"/>
        <v>255.55443488172378</v>
      </c>
      <c r="H8037" s="5">
        <f t="shared" si="40211"/>
        <v>196</v>
      </c>
      <c r="I8037" s="5">
        <f t="shared" si="40211"/>
        <v>187</v>
      </c>
      <c r="J8037" s="8">
        <f t="shared" si="40202"/>
        <v>0.56370418150713753</v>
      </c>
      <c r="K8037" s="5">
        <f t="shared" si="40212"/>
        <v>0</v>
      </c>
      <c r="L8037" s="8">
        <f t="shared" si="40205"/>
        <v>0.5714285714285714</v>
      </c>
      <c r="M8037" s="8">
        <f t="shared" si="40175"/>
        <v>6.1446655000778492</v>
      </c>
      <c r="N8037" s="5">
        <v>10439</v>
      </c>
      <c r="O8037" s="18">
        <v>251</v>
      </c>
    </row>
    <row r="8038" spans="1:15" x14ac:dyDescent="0.2">
      <c r="A8038" s="5" t="s">
        <v>16</v>
      </c>
      <c r="B8038" s="13">
        <v>4084844</v>
      </c>
      <c r="C8038" s="6">
        <f t="shared" si="40213"/>
        <v>44101</v>
      </c>
      <c r="D8038" s="5">
        <f t="shared" si="40209"/>
        <v>44</v>
      </c>
      <c r="E8038" s="13">
        <f t="shared" si="40206"/>
        <v>56.857142857142854</v>
      </c>
      <c r="F8038" s="13">
        <f t="shared" si="40207"/>
        <v>60</v>
      </c>
      <c r="G8038" s="13">
        <f t="shared" si="40203"/>
        <v>256.6315873996657</v>
      </c>
      <c r="H8038" s="5">
        <f t="shared" si="40211"/>
        <v>197</v>
      </c>
      <c r="I8038" s="5">
        <f t="shared" si="40211"/>
        <v>188</v>
      </c>
      <c r="J8038" s="8">
        <f t="shared" si="40202"/>
        <v>0.5549668135423057</v>
      </c>
      <c r="K8038" s="5">
        <f t="shared" si="40212"/>
        <v>1</v>
      </c>
      <c r="L8038" s="8">
        <f t="shared" si="40205"/>
        <v>0.7142857142857143</v>
      </c>
      <c r="M8038" s="8">
        <f t="shared" si="40175"/>
        <v>6.169146239121984</v>
      </c>
      <c r="N8038" s="5">
        <v>10483</v>
      </c>
      <c r="O8038" s="18">
        <v>252</v>
      </c>
    </row>
    <row r="8039" spans="1:15" x14ac:dyDescent="0.2">
      <c r="A8039" s="5" t="s">
        <v>16</v>
      </c>
      <c r="B8039" s="13">
        <v>4084844</v>
      </c>
      <c r="C8039" s="6">
        <f t="shared" si="40213"/>
        <v>44102</v>
      </c>
      <c r="D8039" s="5">
        <f t="shared" si="40209"/>
        <v>71</v>
      </c>
      <c r="E8039" s="13">
        <f t="shared" si="40206"/>
        <v>62.571428571428569</v>
      </c>
      <c r="F8039" s="13">
        <f t="shared" si="40207"/>
        <v>64.8</v>
      </c>
      <c r="G8039" s="13">
        <f t="shared" si="40203"/>
        <v>258.3697198717993</v>
      </c>
      <c r="H8039" s="5">
        <f t="shared" si="40211"/>
        <v>198</v>
      </c>
      <c r="I8039" s="5">
        <f t="shared" si="40211"/>
        <v>189</v>
      </c>
      <c r="J8039" s="8">
        <f t="shared" si="40202"/>
        <v>0.6073716615359015</v>
      </c>
      <c r="K8039" s="5">
        <f t="shared" si="40212"/>
        <v>0</v>
      </c>
      <c r="L8039" s="8">
        <f t="shared" si="40205"/>
        <v>0.7142857142857143</v>
      </c>
      <c r="M8039" s="8">
        <f t="shared" si="40175"/>
        <v>6.169146239121984</v>
      </c>
      <c r="N8039" s="5">
        <v>10554</v>
      </c>
      <c r="O8039" s="18">
        <v>252</v>
      </c>
    </row>
    <row r="8040" spans="1:15" x14ac:dyDescent="0.2">
      <c r="A8040" s="5" t="s">
        <v>16</v>
      </c>
      <c r="B8040" s="13">
        <v>4084844</v>
      </c>
      <c r="C8040" s="6">
        <f t="shared" si="40213"/>
        <v>44103</v>
      </c>
      <c r="D8040" s="5">
        <f t="shared" si="40209"/>
        <v>76</v>
      </c>
      <c r="E8040" s="13">
        <f t="shared" si="40206"/>
        <v>63.857142857142854</v>
      </c>
      <c r="F8040" s="13">
        <f t="shared" si="40207"/>
        <v>69.599999999999994</v>
      </c>
      <c r="G8040" s="13">
        <f t="shared" si="40203"/>
        <v>260.23025603915352</v>
      </c>
      <c r="H8040" s="5">
        <f t="shared" si="40211"/>
        <v>199</v>
      </c>
      <c r="I8040" s="5">
        <f t="shared" si="40211"/>
        <v>190</v>
      </c>
      <c r="J8040" s="8">
        <f t="shared" si="40202"/>
        <v>0.61610982467747255</v>
      </c>
      <c r="K8040" s="5">
        <f t="shared" si="40212"/>
        <v>1</v>
      </c>
      <c r="L8040" s="8">
        <f t="shared" si="40205"/>
        <v>0.7142857142857143</v>
      </c>
      <c r="M8040" s="8">
        <f t="shared" si="40175"/>
        <v>6.1936269781661188</v>
      </c>
      <c r="N8040" s="5">
        <v>10630</v>
      </c>
      <c r="O8040" s="18">
        <v>253</v>
      </c>
    </row>
    <row r="8041" spans="1:15" x14ac:dyDescent="0.2">
      <c r="A8041" s="5" t="s">
        <v>16</v>
      </c>
      <c r="B8041" s="13">
        <v>4084844</v>
      </c>
      <c r="C8041" s="6">
        <f t="shared" si="40213"/>
        <v>44104</v>
      </c>
      <c r="D8041" s="5">
        <f t="shared" si="40209"/>
        <v>68</v>
      </c>
      <c r="E8041" s="13">
        <f t="shared" si="40206"/>
        <v>66.857142857142861</v>
      </c>
      <c r="F8041" s="13">
        <f t="shared" si="40207"/>
        <v>63.4</v>
      </c>
      <c r="G8041" s="13">
        <f t="shared" si="40203"/>
        <v>261.89494629415469</v>
      </c>
      <c r="H8041" s="5">
        <f t="shared" si="40211"/>
        <v>200</v>
      </c>
      <c r="I8041" s="5">
        <f t="shared" si="40211"/>
        <v>191</v>
      </c>
      <c r="J8041" s="8">
        <f t="shared" ref="J8041:J8058" si="40214">E8041/(SUM(N8034:N8040)/7)*100</f>
        <v>0.64110467266674898</v>
      </c>
      <c r="K8041" s="5">
        <f t="shared" si="40212"/>
        <v>1</v>
      </c>
      <c r="L8041" s="8">
        <f t="shared" si="40205"/>
        <v>0.8571428571428571</v>
      </c>
      <c r="M8041" s="8">
        <f t="shared" si="40175"/>
        <v>6.2181077172102537</v>
      </c>
      <c r="N8041" s="5">
        <v>10698</v>
      </c>
      <c r="O8041" s="18">
        <v>254</v>
      </c>
    </row>
    <row r="8042" spans="1:15" x14ac:dyDescent="0.2">
      <c r="A8042" s="5" t="s">
        <v>16</v>
      </c>
      <c r="B8042" s="13">
        <v>4084844</v>
      </c>
      <c r="C8042" s="6">
        <f t="shared" si="40213"/>
        <v>44105</v>
      </c>
      <c r="D8042" s="5">
        <f t="shared" si="40209"/>
        <v>42</v>
      </c>
      <c r="E8042" s="13">
        <f t="shared" si="40206"/>
        <v>65.428571428571431</v>
      </c>
      <c r="F8042" s="13">
        <f t="shared" si="40207"/>
        <v>60.2</v>
      </c>
      <c r="G8042" s="13">
        <f t="shared" si="40203"/>
        <v>262.92313733400835</v>
      </c>
      <c r="H8042" s="5">
        <f t="shared" si="40211"/>
        <v>201</v>
      </c>
      <c r="I8042" s="5">
        <f t="shared" si="40211"/>
        <v>192</v>
      </c>
      <c r="J8042" s="8">
        <f t="shared" si="40214"/>
        <v>0.62340914968625383</v>
      </c>
      <c r="K8042" s="5">
        <f t="shared" si="40212"/>
        <v>1</v>
      </c>
      <c r="L8042" s="8">
        <f t="shared" si="40205"/>
        <v>1</v>
      </c>
      <c r="M8042" s="8">
        <f t="shared" si="40175"/>
        <v>6.2425884562543885</v>
      </c>
      <c r="N8042" s="5">
        <v>10740</v>
      </c>
      <c r="O8042" s="18">
        <v>255</v>
      </c>
    </row>
    <row r="8043" spans="1:15" x14ac:dyDescent="0.2">
      <c r="A8043" s="5" t="s">
        <v>16</v>
      </c>
      <c r="B8043" s="13">
        <v>4084844</v>
      </c>
      <c r="C8043" s="6">
        <f t="shared" si="40213"/>
        <v>44106</v>
      </c>
      <c r="D8043" s="5">
        <f t="shared" si="40209"/>
        <v>123</v>
      </c>
      <c r="E8043" s="13">
        <f t="shared" si="40206"/>
        <v>68.857142857142861</v>
      </c>
      <c r="F8043" s="13">
        <f t="shared" si="40207"/>
        <v>76</v>
      </c>
      <c r="G8043" s="13">
        <f t="shared" ref="G8043:G8058" si="40215">N8043/(B8043/100000)</f>
        <v>265.93426823643694</v>
      </c>
      <c r="H8043" s="5">
        <f t="shared" ref="H8043:I8170" si="40216">H8042+1</f>
        <v>202</v>
      </c>
      <c r="I8043" s="5">
        <f t="shared" si="40216"/>
        <v>193</v>
      </c>
      <c r="J8043" s="8">
        <f t="shared" si="40214"/>
        <v>0.65201217450118365</v>
      </c>
      <c r="K8043" s="5">
        <f t="shared" si="40212"/>
        <v>0</v>
      </c>
      <c r="L8043" s="8">
        <f t="shared" si="40205"/>
        <v>0.5714285714285714</v>
      </c>
      <c r="M8043" s="8">
        <f t="shared" si="40175"/>
        <v>6.2425884562543885</v>
      </c>
      <c r="N8043" s="5">
        <v>10863</v>
      </c>
      <c r="O8043" s="18">
        <v>255</v>
      </c>
    </row>
    <row r="8044" spans="1:15" x14ac:dyDescent="0.2">
      <c r="A8044" s="5" t="s">
        <v>16</v>
      </c>
      <c r="B8044" s="13">
        <v>4084844</v>
      </c>
      <c r="C8044" s="6">
        <f t="shared" si="40213"/>
        <v>44107</v>
      </c>
      <c r="D8044" s="5">
        <f t="shared" si="40209"/>
        <v>112</v>
      </c>
      <c r="E8044" s="13">
        <f t="shared" si="40206"/>
        <v>76.571428571428569</v>
      </c>
      <c r="F8044" s="13">
        <f t="shared" si="40207"/>
        <v>84.2</v>
      </c>
      <c r="G8044" s="13">
        <f t="shared" si="40215"/>
        <v>268.67611100938007</v>
      </c>
      <c r="H8044" s="5">
        <f t="shared" si="40216"/>
        <v>203</v>
      </c>
      <c r="I8044" s="5">
        <f t="shared" si="40216"/>
        <v>194</v>
      </c>
      <c r="J8044" s="8">
        <f t="shared" si="40214"/>
        <v>0.72036233150106832</v>
      </c>
      <c r="K8044" s="5">
        <f t="shared" si="40212"/>
        <v>1</v>
      </c>
      <c r="L8044" s="8">
        <f t="shared" si="40205"/>
        <v>0.7142857142857143</v>
      </c>
      <c r="M8044" s="8">
        <f t="shared" si="40175"/>
        <v>6.2670691952985234</v>
      </c>
      <c r="N8044" s="5">
        <v>10975</v>
      </c>
      <c r="O8044" s="18">
        <v>256</v>
      </c>
    </row>
    <row r="8045" spans="1:15" x14ac:dyDescent="0.2">
      <c r="A8045" s="5" t="s">
        <v>16</v>
      </c>
      <c r="B8045" s="13">
        <v>4084844</v>
      </c>
      <c r="C8045" s="6">
        <f t="shared" si="40213"/>
        <v>44108</v>
      </c>
      <c r="D8045" s="5">
        <f t="shared" si="40209"/>
        <v>40</v>
      </c>
      <c r="E8045" s="13">
        <f t="shared" si="40206"/>
        <v>76</v>
      </c>
      <c r="F8045" s="13">
        <f t="shared" si="40207"/>
        <v>77</v>
      </c>
      <c r="G8045" s="13">
        <f t="shared" si="40215"/>
        <v>269.65534057114547</v>
      </c>
      <c r="H8045" s="5">
        <f t="shared" si="40216"/>
        <v>204</v>
      </c>
      <c r="I8045" s="5">
        <f t="shared" si="40216"/>
        <v>195</v>
      </c>
      <c r="J8045" s="8">
        <f t="shared" si="40214"/>
        <v>0.70987283668921719</v>
      </c>
      <c r="K8045" s="5">
        <f t="shared" si="40212"/>
        <v>0</v>
      </c>
      <c r="L8045" s="8">
        <f t="shared" si="40205"/>
        <v>0.5714285714285714</v>
      </c>
      <c r="M8045" s="8">
        <f t="shared" si="40175"/>
        <v>6.2670691952985234</v>
      </c>
      <c r="N8045" s="5">
        <v>11015</v>
      </c>
      <c r="O8045" s="18">
        <v>256</v>
      </c>
    </row>
    <row r="8046" spans="1:15" x14ac:dyDescent="0.2">
      <c r="A8046" s="5" t="s">
        <v>16</v>
      </c>
      <c r="B8046" s="13">
        <v>4084844</v>
      </c>
      <c r="C8046" s="6">
        <f t="shared" si="40213"/>
        <v>44109</v>
      </c>
      <c r="D8046" s="5">
        <f t="shared" si="40209"/>
        <v>71</v>
      </c>
      <c r="E8046" s="13">
        <f t="shared" si="40206"/>
        <v>76</v>
      </c>
      <c r="F8046" s="13">
        <f t="shared" si="40207"/>
        <v>77.599999999999994</v>
      </c>
      <c r="G8046" s="13">
        <f t="shared" si="40215"/>
        <v>271.39347304327902</v>
      </c>
      <c r="H8046" s="5">
        <f t="shared" si="40216"/>
        <v>205</v>
      </c>
      <c r="I8046" s="5">
        <f t="shared" si="40216"/>
        <v>196</v>
      </c>
      <c r="J8046" s="8">
        <f t="shared" si="40214"/>
        <v>0.70486916197416372</v>
      </c>
      <c r="K8046" s="5">
        <f t="shared" si="40212"/>
        <v>0</v>
      </c>
      <c r="L8046" s="8">
        <f t="shared" si="40205"/>
        <v>0.5714285714285714</v>
      </c>
      <c r="M8046" s="8">
        <f t="shared" si="40175"/>
        <v>6.2670691952985234</v>
      </c>
      <c r="N8046" s="5">
        <v>11086</v>
      </c>
      <c r="O8046" s="18">
        <v>256</v>
      </c>
    </row>
    <row r="8047" spans="1:15" x14ac:dyDescent="0.2">
      <c r="A8047" s="5" t="s">
        <v>16</v>
      </c>
      <c r="B8047" s="13">
        <v>4084844</v>
      </c>
      <c r="C8047" s="6">
        <f t="shared" si="40213"/>
        <v>44110</v>
      </c>
      <c r="D8047" s="5">
        <f t="shared" si="40209"/>
        <v>129</v>
      </c>
      <c r="E8047" s="13">
        <f t="shared" si="40206"/>
        <v>83.571428571428569</v>
      </c>
      <c r="F8047" s="13">
        <f t="shared" si="40207"/>
        <v>95</v>
      </c>
      <c r="G8047" s="13">
        <f t="shared" si="40215"/>
        <v>274.55148837997245</v>
      </c>
      <c r="H8047" s="5">
        <f t="shared" si="40216"/>
        <v>206</v>
      </c>
      <c r="I8047" s="5">
        <f t="shared" si="40216"/>
        <v>197</v>
      </c>
      <c r="J8047" s="8">
        <f t="shared" si="40214"/>
        <v>0.76966595182022712</v>
      </c>
      <c r="K8047" s="5">
        <f t="shared" si="40212"/>
        <v>0</v>
      </c>
      <c r="L8047" s="8">
        <f t="shared" si="40205"/>
        <v>0.42857142857142855</v>
      </c>
      <c r="M8047" s="8">
        <f t="shared" si="40175"/>
        <v>6.2670691952985234</v>
      </c>
      <c r="N8047" s="5">
        <v>11215</v>
      </c>
      <c r="O8047" s="18">
        <v>256</v>
      </c>
    </row>
    <row r="8048" spans="1:15" x14ac:dyDescent="0.2">
      <c r="A8048" s="5" t="s">
        <v>16</v>
      </c>
      <c r="B8048" s="13">
        <v>4084844</v>
      </c>
      <c r="C8048" s="6">
        <f t="shared" si="40213"/>
        <v>44111</v>
      </c>
      <c r="D8048" s="5">
        <f t="shared" si="40209"/>
        <v>93</v>
      </c>
      <c r="E8048" s="13">
        <f t="shared" si="40206"/>
        <v>87.142857142857139</v>
      </c>
      <c r="F8048" s="13">
        <f t="shared" si="40207"/>
        <v>89</v>
      </c>
      <c r="G8048" s="13">
        <f t="shared" si="40215"/>
        <v>276.82819711107697</v>
      </c>
      <c r="H8048" s="5">
        <f t="shared" si="40216"/>
        <v>207</v>
      </c>
      <c r="I8048" s="5">
        <f t="shared" si="40216"/>
        <v>198</v>
      </c>
      <c r="J8048" s="8">
        <f t="shared" si="40214"/>
        <v>0.79642782536035084</v>
      </c>
      <c r="K8048" s="5">
        <f t="shared" si="40212"/>
        <v>0</v>
      </c>
      <c r="L8048" s="8">
        <f t="shared" si="40205"/>
        <v>0.2857142857142857</v>
      </c>
      <c r="M8048" s="8">
        <f t="shared" si="40175"/>
        <v>6.2670691952985234</v>
      </c>
      <c r="N8048" s="5">
        <v>11308</v>
      </c>
      <c r="O8048" s="18">
        <v>256</v>
      </c>
    </row>
    <row r="8049" spans="1:15" x14ac:dyDescent="0.2">
      <c r="A8049" s="5" t="s">
        <v>16</v>
      </c>
      <c r="B8049" s="13">
        <v>4084844</v>
      </c>
      <c r="C8049" s="6">
        <f t="shared" si="40213"/>
        <v>44112</v>
      </c>
      <c r="D8049" s="5">
        <f t="shared" si="40209"/>
        <v>191</v>
      </c>
      <c r="E8049" s="13">
        <f t="shared" si="40206"/>
        <v>108.42857142857143</v>
      </c>
      <c r="F8049" s="13">
        <f t="shared" si="40207"/>
        <v>104.8</v>
      </c>
      <c r="G8049" s="13">
        <f t="shared" si="40215"/>
        <v>281.50401826850674</v>
      </c>
      <c r="H8049" s="5">
        <f t="shared" si="40216"/>
        <v>208</v>
      </c>
      <c r="I8049" s="5">
        <f t="shared" si="40216"/>
        <v>199</v>
      </c>
      <c r="J8049" s="8">
        <f t="shared" si="40214"/>
        <v>0.98313515193906886</v>
      </c>
      <c r="K8049" s="5">
        <f t="shared" si="40212"/>
        <v>0</v>
      </c>
      <c r="L8049" s="8">
        <f t="shared" si="40205"/>
        <v>0.14285714285714285</v>
      </c>
      <c r="M8049" s="8">
        <f t="shared" si="40175"/>
        <v>6.2670691952985234</v>
      </c>
      <c r="N8049" s="5">
        <v>11499</v>
      </c>
      <c r="O8049" s="18">
        <v>256</v>
      </c>
    </row>
    <row r="8050" spans="1:15" x14ac:dyDescent="0.2">
      <c r="A8050" s="5" t="s">
        <v>16</v>
      </c>
      <c r="B8050" s="13">
        <v>4084844</v>
      </c>
      <c r="C8050" s="6">
        <f t="shared" si="40213"/>
        <v>44113</v>
      </c>
      <c r="D8050" s="5">
        <f t="shared" si="40209"/>
        <v>103</v>
      </c>
      <c r="E8050" s="13">
        <f t="shared" si="40206"/>
        <v>105.57142857142857</v>
      </c>
      <c r="F8050" s="13">
        <f t="shared" si="40207"/>
        <v>117.4</v>
      </c>
      <c r="G8050" s="13">
        <f t="shared" si="40215"/>
        <v>284.0255343900526</v>
      </c>
      <c r="H8050" s="5">
        <f t="shared" si="40216"/>
        <v>209</v>
      </c>
      <c r="I8050" s="5">
        <f t="shared" si="40216"/>
        <v>200</v>
      </c>
      <c r="J8050" s="8">
        <f t="shared" si="40214"/>
        <v>0.94790985236207859</v>
      </c>
      <c r="K8050" s="5">
        <f t="shared" si="40212"/>
        <v>0</v>
      </c>
      <c r="L8050" s="8">
        <f t="shared" si="40205"/>
        <v>0.14285714285714285</v>
      </c>
      <c r="M8050" s="8">
        <f t="shared" si="40175"/>
        <v>6.2670691952985234</v>
      </c>
      <c r="N8050" s="5">
        <v>11602</v>
      </c>
      <c r="O8050" s="18">
        <v>256</v>
      </c>
    </row>
    <row r="8051" spans="1:15" x14ac:dyDescent="0.2">
      <c r="A8051" s="5" t="s">
        <v>16</v>
      </c>
      <c r="B8051" s="13">
        <v>4084844</v>
      </c>
      <c r="C8051" s="6">
        <f t="shared" si="40213"/>
        <v>44114</v>
      </c>
      <c r="D8051" s="5">
        <f t="shared" si="40209"/>
        <v>206</v>
      </c>
      <c r="E8051" s="13">
        <f t="shared" si="40206"/>
        <v>119</v>
      </c>
      <c r="F8051" s="13">
        <f t="shared" si="40207"/>
        <v>144.4</v>
      </c>
      <c r="G8051" s="13">
        <f t="shared" si="40215"/>
        <v>289.06856663314437</v>
      </c>
      <c r="H8051" s="5">
        <f t="shared" si="40216"/>
        <v>210</v>
      </c>
      <c r="I8051" s="5">
        <f t="shared" si="40216"/>
        <v>201</v>
      </c>
      <c r="J8051" s="8">
        <f t="shared" si="40214"/>
        <v>1.0584498094027954</v>
      </c>
      <c r="K8051" s="5">
        <f t="shared" si="40212"/>
        <v>0</v>
      </c>
      <c r="L8051" s="8">
        <f t="shared" si="40205"/>
        <v>0</v>
      </c>
      <c r="M8051" s="8">
        <f t="shared" si="40175"/>
        <v>6.2670691952985234</v>
      </c>
      <c r="N8051" s="5">
        <v>11808</v>
      </c>
      <c r="O8051" s="18">
        <v>256</v>
      </c>
    </row>
    <row r="8052" spans="1:15" x14ac:dyDescent="0.2">
      <c r="A8052" s="5" t="s">
        <v>16</v>
      </c>
      <c r="B8052" s="13">
        <v>4084844</v>
      </c>
      <c r="C8052" s="6">
        <f t="shared" si="40213"/>
        <v>44115</v>
      </c>
      <c r="D8052" s="5">
        <f t="shared" si="40209"/>
        <v>96</v>
      </c>
      <c r="E8052" s="13">
        <f t="shared" si="40206"/>
        <v>127</v>
      </c>
      <c r="F8052" s="13">
        <f t="shared" si="40207"/>
        <v>137.80000000000001</v>
      </c>
      <c r="G8052" s="13">
        <f t="shared" si="40215"/>
        <v>291.41871758138137</v>
      </c>
      <c r="H8052" s="5">
        <f t="shared" si="40216"/>
        <v>211</v>
      </c>
      <c r="I8052" s="5">
        <f t="shared" si="40216"/>
        <v>202</v>
      </c>
      <c r="J8052" s="8">
        <f t="shared" si="40214"/>
        <v>1.1177750116303924</v>
      </c>
      <c r="K8052" s="5">
        <f t="shared" si="40212"/>
        <v>0</v>
      </c>
      <c r="L8052" s="8">
        <f t="shared" si="40205"/>
        <v>0</v>
      </c>
      <c r="M8052" s="8">
        <f t="shared" si="40175"/>
        <v>6.2670691952985234</v>
      </c>
      <c r="N8052" s="5">
        <v>11904</v>
      </c>
      <c r="O8052" s="18">
        <v>256</v>
      </c>
    </row>
    <row r="8053" spans="1:15" x14ac:dyDescent="0.2">
      <c r="A8053" s="5" t="s">
        <v>16</v>
      </c>
      <c r="B8053" s="13">
        <v>4084844</v>
      </c>
      <c r="C8053" s="6">
        <f t="shared" si="40213"/>
        <v>44116</v>
      </c>
      <c r="D8053" s="5">
        <f t="shared" si="40209"/>
        <v>202</v>
      </c>
      <c r="E8053" s="13">
        <f t="shared" si="40206"/>
        <v>145.71428571428572</v>
      </c>
      <c r="F8053" s="13">
        <f t="shared" si="40207"/>
        <v>159.6</v>
      </c>
      <c r="G8053" s="13">
        <f t="shared" si="40215"/>
        <v>296.3638268682966</v>
      </c>
      <c r="H8053" s="5">
        <f t="shared" si="40216"/>
        <v>212</v>
      </c>
      <c r="I8053" s="5">
        <f t="shared" si="40216"/>
        <v>203</v>
      </c>
      <c r="J8053" s="8">
        <f t="shared" si="40214"/>
        <v>1.2683096665091642</v>
      </c>
      <c r="K8053" s="5">
        <f t="shared" si="40212"/>
        <v>0</v>
      </c>
      <c r="L8053" s="8">
        <f t="shared" si="40205"/>
        <v>0</v>
      </c>
      <c r="M8053" s="8">
        <f t="shared" si="40175"/>
        <v>6.2670691952985234</v>
      </c>
      <c r="N8053" s="5">
        <v>12106</v>
      </c>
      <c r="O8053" s="18">
        <v>256</v>
      </c>
    </row>
    <row r="8054" spans="1:15" x14ac:dyDescent="0.2">
      <c r="A8054" s="5" t="s">
        <v>16</v>
      </c>
      <c r="B8054" s="13">
        <v>4084844</v>
      </c>
      <c r="C8054" s="6">
        <f t="shared" si="40213"/>
        <v>44117</v>
      </c>
      <c r="D8054" s="5">
        <f t="shared" si="40209"/>
        <v>129</v>
      </c>
      <c r="E8054" s="13">
        <f t="shared" si="40206"/>
        <v>145.71428571428572</v>
      </c>
      <c r="F8054" s="13">
        <f t="shared" si="40207"/>
        <v>147.19999999999999</v>
      </c>
      <c r="G8054" s="13">
        <f t="shared" si="40215"/>
        <v>299.52184220498998</v>
      </c>
      <c r="H8054" s="5">
        <f t="shared" si="40216"/>
        <v>213</v>
      </c>
      <c r="I8054" s="5">
        <f t="shared" si="40216"/>
        <v>204</v>
      </c>
      <c r="J8054" s="8">
        <f t="shared" si="40214"/>
        <v>1.2524250386778319</v>
      </c>
      <c r="K8054" s="5">
        <f t="shared" si="40212"/>
        <v>1</v>
      </c>
      <c r="L8054" s="8">
        <f t="shared" si="40205"/>
        <v>0.14285714285714285</v>
      </c>
      <c r="M8054" s="8">
        <f t="shared" si="40175"/>
        <v>6.2915499343426582</v>
      </c>
      <c r="N8054" s="5">
        <v>12235</v>
      </c>
      <c r="O8054" s="18">
        <v>257</v>
      </c>
    </row>
    <row r="8055" spans="1:15" x14ac:dyDescent="0.2">
      <c r="A8055" s="5" t="s">
        <v>16</v>
      </c>
      <c r="B8055" s="13">
        <v>4084844</v>
      </c>
      <c r="C8055" s="6">
        <f t="shared" si="40213"/>
        <v>44118</v>
      </c>
      <c r="D8055" s="5">
        <f t="shared" si="40209"/>
        <v>175</v>
      </c>
      <c r="E8055" s="13">
        <f t="shared" si="40206"/>
        <v>157.42857142857142</v>
      </c>
      <c r="F8055" s="13">
        <f t="shared" si="40207"/>
        <v>161.6</v>
      </c>
      <c r="G8055" s="13">
        <f t="shared" si="40215"/>
        <v>303.80597153771356</v>
      </c>
      <c r="H8055" s="5">
        <f t="shared" si="40216"/>
        <v>214</v>
      </c>
      <c r="I8055" s="5">
        <f t="shared" si="40216"/>
        <v>205</v>
      </c>
      <c r="J8055" s="8">
        <f t="shared" si="40214"/>
        <v>1.336373117314642</v>
      </c>
      <c r="K8055" s="5">
        <f t="shared" si="40212"/>
        <v>3</v>
      </c>
      <c r="L8055" s="8">
        <f t="shared" ref="L8055:L8058" si="40217">SUM(K8049:K8055)/7</f>
        <v>0.5714285714285714</v>
      </c>
      <c r="M8055" s="8">
        <f t="shared" si="40175"/>
        <v>6.3649921514750627</v>
      </c>
      <c r="N8055" s="5">
        <v>12410</v>
      </c>
      <c r="O8055" s="18">
        <v>260</v>
      </c>
    </row>
    <row r="8056" spans="1:15" x14ac:dyDescent="0.2">
      <c r="A8056" s="5" t="s">
        <v>16</v>
      </c>
      <c r="B8056" s="13">
        <v>4084844</v>
      </c>
      <c r="C8056" s="6">
        <f t="shared" si="40213"/>
        <v>44119</v>
      </c>
      <c r="D8056" s="5">
        <f t="shared" si="40209"/>
        <v>237</v>
      </c>
      <c r="E8056" s="13">
        <f t="shared" ref="E8056:E8058" si="40218">SUM(D8050:D8056)/7</f>
        <v>164</v>
      </c>
      <c r="F8056" s="13">
        <f t="shared" ref="F8056:F8058" si="40219">SUM(D8052:D8056)/5</f>
        <v>167.8</v>
      </c>
      <c r="G8056" s="13">
        <f t="shared" si="40215"/>
        <v>309.60790669117353</v>
      </c>
      <c r="H8056" s="5">
        <f t="shared" si="40216"/>
        <v>215</v>
      </c>
      <c r="I8056" s="5">
        <f t="shared" si="40216"/>
        <v>206</v>
      </c>
      <c r="J8056" s="8">
        <f t="shared" si="40214"/>
        <v>1.3737973289933463</v>
      </c>
      <c r="K8056" s="5">
        <f t="shared" si="40212"/>
        <v>0</v>
      </c>
      <c r="L8056" s="8">
        <f t="shared" si="40217"/>
        <v>0.5714285714285714</v>
      </c>
      <c r="M8056" s="8">
        <f t="shared" si="40175"/>
        <v>6.3649921514750627</v>
      </c>
      <c r="N8056" s="5">
        <v>12647</v>
      </c>
      <c r="O8056" s="18">
        <v>260</v>
      </c>
    </row>
    <row r="8057" spans="1:15" x14ac:dyDescent="0.2">
      <c r="A8057" s="5" t="s">
        <v>16</v>
      </c>
      <c r="B8057" s="13">
        <v>4084844</v>
      </c>
      <c r="C8057" s="6">
        <f t="shared" si="40213"/>
        <v>44120</v>
      </c>
      <c r="D8057" s="5">
        <f t="shared" si="40209"/>
        <v>237</v>
      </c>
      <c r="E8057" s="13">
        <f t="shared" si="40218"/>
        <v>183.14285714285714</v>
      </c>
      <c r="F8057" s="13">
        <f t="shared" si="40219"/>
        <v>196</v>
      </c>
      <c r="G8057" s="13">
        <f t="shared" si="40215"/>
        <v>315.40984184463349</v>
      </c>
      <c r="H8057" s="5">
        <f t="shared" si="40216"/>
        <v>216</v>
      </c>
      <c r="I8057" s="5">
        <f t="shared" si="40216"/>
        <v>207</v>
      </c>
      <c r="J8057" s="8">
        <f t="shared" si="40214"/>
        <v>1.5133629237888373</v>
      </c>
      <c r="K8057" s="5">
        <f t="shared" si="40212"/>
        <v>2</v>
      </c>
      <c r="L8057" s="8">
        <f t="shared" si="40217"/>
        <v>0.8571428571428571</v>
      </c>
      <c r="M8057" s="8">
        <f t="shared" si="40175"/>
        <v>6.4139536295633324</v>
      </c>
      <c r="N8057" s="5">
        <v>12884</v>
      </c>
      <c r="O8057" s="18">
        <v>262</v>
      </c>
    </row>
    <row r="8058" spans="1:15" x14ac:dyDescent="0.2">
      <c r="A8058" s="5" t="s">
        <v>16</v>
      </c>
      <c r="B8058" s="13">
        <v>4084844</v>
      </c>
      <c r="C8058" s="6">
        <f t="shared" si="40213"/>
        <v>44121</v>
      </c>
      <c r="D8058" s="5">
        <f t="shared" si="40209"/>
        <v>343</v>
      </c>
      <c r="E8058" s="13">
        <f t="shared" si="40218"/>
        <v>202.71428571428572</v>
      </c>
      <c r="F8058" s="13">
        <f t="shared" si="40219"/>
        <v>224.2</v>
      </c>
      <c r="G8058" s="13">
        <f t="shared" si="40215"/>
        <v>323.80673533677174</v>
      </c>
      <c r="H8058" s="5">
        <f t="shared" si="40216"/>
        <v>217</v>
      </c>
      <c r="I8058" s="5">
        <f t="shared" si="40216"/>
        <v>208</v>
      </c>
      <c r="J8058" s="8">
        <f t="shared" si="40214"/>
        <v>1.6501151243109986</v>
      </c>
      <c r="K8058" s="5">
        <f t="shared" si="40212"/>
        <v>1</v>
      </c>
      <c r="L8058" s="8">
        <f t="shared" si="40217"/>
        <v>1</v>
      </c>
      <c r="M8058" s="8">
        <f t="shared" si="40175"/>
        <v>6.4384343686074672</v>
      </c>
      <c r="N8058" s="5">
        <v>13227</v>
      </c>
      <c r="O8058" s="18">
        <v>263</v>
      </c>
    </row>
    <row r="8059" spans="1:15" x14ac:dyDescent="0.2">
      <c r="A8059" s="5" t="s">
        <v>16</v>
      </c>
      <c r="B8059" s="13">
        <v>4084844</v>
      </c>
      <c r="C8059" s="6">
        <f t="shared" si="40213"/>
        <v>44122</v>
      </c>
      <c r="D8059" s="5">
        <f t="shared" ref="D8059" si="40220">N8059-N8058</f>
        <v>177</v>
      </c>
      <c r="E8059" s="13">
        <f t="shared" ref="E8059" si="40221">SUM(D8053:D8059)/7</f>
        <v>214.28571428571428</v>
      </c>
      <c r="F8059" s="13">
        <f t="shared" ref="F8059" si="40222">SUM(D8055:D8059)/5</f>
        <v>233.8</v>
      </c>
      <c r="G8059" s="13">
        <f t="shared" ref="G8059" si="40223">N8059/(B8059/100000)</f>
        <v>328.13982614758362</v>
      </c>
      <c r="H8059" s="5">
        <f t="shared" si="40216"/>
        <v>218</v>
      </c>
      <c r="I8059" s="5">
        <f t="shared" si="40216"/>
        <v>209</v>
      </c>
      <c r="J8059" s="8">
        <f t="shared" ref="J8059" si="40224">E8059/(SUM(N8052:N8058)/7)*100</f>
        <v>1.7159919005182296</v>
      </c>
      <c r="K8059" s="5">
        <f t="shared" ref="K8059" si="40225">O8059-O8058</f>
        <v>0</v>
      </c>
      <c r="L8059" s="8">
        <f t="shared" ref="L8059" si="40226">SUM(K8053:K8059)/7</f>
        <v>1</v>
      </c>
      <c r="M8059" s="8">
        <f t="shared" ref="M8059" si="40227">O8059/(B8059/100000)</f>
        <v>6.4384343686074672</v>
      </c>
      <c r="N8059" s="5">
        <v>13404</v>
      </c>
      <c r="O8059" s="18">
        <v>263</v>
      </c>
    </row>
    <row r="8060" spans="1:15" x14ac:dyDescent="0.2">
      <c r="A8060" s="5" t="s">
        <v>16</v>
      </c>
      <c r="B8060" s="13">
        <v>4084844</v>
      </c>
      <c r="C8060" s="6">
        <f t="shared" si="40213"/>
        <v>44123</v>
      </c>
      <c r="D8060" s="5">
        <f t="shared" ref="D8060" si="40228">N8060-N8059</f>
        <v>248</v>
      </c>
      <c r="E8060" s="13">
        <f t="shared" ref="E8060" si="40229">SUM(D8054:D8060)/7</f>
        <v>220.85714285714286</v>
      </c>
      <c r="F8060" s="13">
        <f t="shared" ref="F8060" si="40230">SUM(D8056:D8060)/5</f>
        <v>248.4</v>
      </c>
      <c r="G8060" s="13">
        <f t="shared" ref="G8060" si="40231">N8060/(B8060/100000)</f>
        <v>334.2110494305291</v>
      </c>
      <c r="H8060" s="5">
        <f t="shared" si="40216"/>
        <v>219</v>
      </c>
      <c r="I8060" s="5">
        <f t="shared" si="40216"/>
        <v>210</v>
      </c>
      <c r="J8060" s="8">
        <f t="shared" ref="J8060" si="40232">E8060/(SUM(N8053:N8059)/7)*100</f>
        <v>1.7387783563708343</v>
      </c>
      <c r="K8060" s="5">
        <f t="shared" ref="K8060" si="40233">O8060-O8059</f>
        <v>0</v>
      </c>
      <c r="L8060" s="8">
        <f t="shared" ref="L8060" si="40234">SUM(K8054:K8060)/7</f>
        <v>1</v>
      </c>
      <c r="M8060" s="8">
        <f t="shared" ref="M8060" si="40235">O8060/(B8060/100000)</f>
        <v>6.4384343686074672</v>
      </c>
      <c r="N8060" s="5">
        <v>13652</v>
      </c>
      <c r="O8060" s="18">
        <v>263</v>
      </c>
    </row>
    <row r="8061" spans="1:15" x14ac:dyDescent="0.2">
      <c r="A8061" s="5" t="s">
        <v>16</v>
      </c>
      <c r="B8061" s="13">
        <v>4084844</v>
      </c>
      <c r="C8061" s="6">
        <f t="shared" si="40213"/>
        <v>44124</v>
      </c>
      <c r="D8061" s="5">
        <f t="shared" ref="D8061" si="40236">N8061-N8060</f>
        <v>305</v>
      </c>
      <c r="E8061" s="13">
        <f t="shared" ref="E8061" si="40237">SUM(D8055:D8061)/7</f>
        <v>246</v>
      </c>
      <c r="F8061" s="13">
        <f t="shared" ref="F8061" si="40238">SUM(D8057:D8061)/5</f>
        <v>262</v>
      </c>
      <c r="G8061" s="13">
        <f t="shared" ref="G8061" si="40239">N8061/(B8061/100000)</f>
        <v>341.67767483899019</v>
      </c>
      <c r="H8061" s="5">
        <f t="shared" si="40216"/>
        <v>220</v>
      </c>
      <c r="I8061" s="5">
        <f t="shared" si="40216"/>
        <v>211</v>
      </c>
      <c r="J8061" s="8">
        <f t="shared" ref="J8061" si="40240">E8061/(SUM(N8054:N8060)/7)*100</f>
        <v>1.9036248466155938</v>
      </c>
      <c r="K8061" s="5">
        <f t="shared" ref="K8061" si="40241">O8061-O8060</f>
        <v>2</v>
      </c>
      <c r="L8061" s="8">
        <f t="shared" ref="L8061" si="40242">SUM(K8055:K8061)/7</f>
        <v>1.1428571428571428</v>
      </c>
      <c r="M8061" s="8">
        <f t="shared" ref="M8061" si="40243">O8061/(B8061/100000)</f>
        <v>6.4873958466957369</v>
      </c>
      <c r="N8061" s="5">
        <v>13957</v>
      </c>
      <c r="O8061" s="18">
        <v>265</v>
      </c>
    </row>
    <row r="8062" spans="1:15" x14ac:dyDescent="0.2">
      <c r="A8062" s="5" t="s">
        <v>16</v>
      </c>
      <c r="B8062" s="13">
        <v>4084844</v>
      </c>
      <c r="C8062" s="6">
        <f t="shared" si="40213"/>
        <v>44125</v>
      </c>
      <c r="D8062" s="5">
        <f t="shared" ref="D8062" si="40244">N8062-N8061</f>
        <v>242</v>
      </c>
      <c r="E8062" s="13">
        <f t="shared" ref="E8062" si="40245">SUM(D8056:D8062)/7</f>
        <v>255.57142857142858</v>
      </c>
      <c r="F8062" s="13">
        <f t="shared" ref="F8062" si="40246">SUM(D8058:D8062)/5</f>
        <v>263</v>
      </c>
      <c r="G8062" s="13">
        <f t="shared" ref="G8062" si="40247">N8062/(B8062/100000)</f>
        <v>347.60201368767082</v>
      </c>
      <c r="H8062" s="5">
        <f t="shared" si="40216"/>
        <v>221</v>
      </c>
      <c r="I8062" s="5">
        <f t="shared" si="40216"/>
        <v>212</v>
      </c>
      <c r="J8062" s="8">
        <f t="shared" ref="J8062" si="40248">E8062/(SUM(N8055:N8061)/7)*100</f>
        <v>1.9407470086026404</v>
      </c>
      <c r="K8062" s="5">
        <f t="shared" ref="K8062" si="40249">O8062-O8061</f>
        <v>0</v>
      </c>
      <c r="L8062" s="8">
        <f t="shared" ref="L8062" si="40250">SUM(K8056:K8062)/7</f>
        <v>0.7142857142857143</v>
      </c>
      <c r="M8062" s="8">
        <f t="shared" ref="M8062" si="40251">O8062/(B8062/100000)</f>
        <v>6.4873958466957369</v>
      </c>
      <c r="N8062" s="5">
        <v>14199</v>
      </c>
      <c r="O8062" s="18">
        <v>265</v>
      </c>
    </row>
    <row r="8063" spans="1:15" x14ac:dyDescent="0.2">
      <c r="A8063" s="5" t="s">
        <v>16</v>
      </c>
      <c r="B8063" s="13">
        <v>4084844</v>
      </c>
      <c r="C8063" s="6">
        <f t="shared" si="40213"/>
        <v>44126</v>
      </c>
      <c r="D8063" s="5">
        <f t="shared" ref="D8063" si="40252">N8063-N8062</f>
        <v>441</v>
      </c>
      <c r="E8063" s="13">
        <f t="shared" ref="E8063" si="40253">SUM(D8057:D8063)/7</f>
        <v>284.71428571428572</v>
      </c>
      <c r="F8063" s="13">
        <f t="shared" ref="F8063" si="40254">SUM(D8059:D8063)/5</f>
        <v>282.60000000000002</v>
      </c>
      <c r="G8063" s="13">
        <f t="shared" ref="G8063" si="40255">N8063/(B8063/100000)</f>
        <v>358.39801960613431</v>
      </c>
      <c r="H8063" s="5">
        <f t="shared" si="40216"/>
        <v>222</v>
      </c>
      <c r="I8063" s="5">
        <f t="shared" si="40216"/>
        <v>213</v>
      </c>
      <c r="J8063" s="8">
        <f t="shared" ref="J8063" si="40256">E8063/(SUM(N8056:N8062)/7)*100</f>
        <v>2.1208896456315847</v>
      </c>
      <c r="K8063" s="5">
        <f t="shared" ref="K8063" si="40257">O8063-O8062</f>
        <v>0</v>
      </c>
      <c r="L8063" s="8">
        <f t="shared" ref="L8063" si="40258">SUM(K8057:K8063)/7</f>
        <v>0.7142857142857143</v>
      </c>
      <c r="M8063" s="8">
        <f t="shared" ref="M8063" si="40259">O8063/(B8063/100000)</f>
        <v>6.4873958466957369</v>
      </c>
      <c r="N8063" s="5">
        <v>14640</v>
      </c>
      <c r="O8063" s="18">
        <v>265</v>
      </c>
    </row>
    <row r="8064" spans="1:15" x14ac:dyDescent="0.2">
      <c r="A8064" s="5" t="s">
        <v>16</v>
      </c>
      <c r="B8064" s="13">
        <v>4084844</v>
      </c>
      <c r="C8064" s="6">
        <f t="shared" si="40213"/>
        <v>44127</v>
      </c>
      <c r="D8064" s="5">
        <f t="shared" ref="D8064" si="40260">N8064-N8063</f>
        <v>546</v>
      </c>
      <c r="E8064" s="13">
        <f t="shared" ref="E8064" si="40261">SUM(D8058:D8064)/7</f>
        <v>328.85714285714283</v>
      </c>
      <c r="F8064" s="13">
        <f t="shared" ref="F8064" si="40262">SUM(D8060:D8064)/5</f>
        <v>356.4</v>
      </c>
      <c r="G8064" s="13">
        <f t="shared" ref="G8064" si="40263">N8064/(B8064/100000)</f>
        <v>371.76450312423196</v>
      </c>
      <c r="H8064" s="5">
        <f t="shared" si="40216"/>
        <v>223</v>
      </c>
      <c r="I8064" s="5">
        <f t="shared" si="40216"/>
        <v>214</v>
      </c>
      <c r="J8064" s="8">
        <f t="shared" ref="J8064" si="40264">E8064/(SUM(N8057:N8063)/7)*100</f>
        <v>2.398841220053562</v>
      </c>
      <c r="K8064" s="5">
        <f t="shared" ref="K8064" si="40265">O8064-O8063</f>
        <v>2</v>
      </c>
      <c r="L8064" s="8">
        <f t="shared" ref="L8064" si="40266">SUM(K8058:K8064)/7</f>
        <v>0.7142857142857143</v>
      </c>
      <c r="M8064" s="8">
        <f t="shared" ref="M8064" si="40267">O8064/(B8064/100000)</f>
        <v>6.5363573247840066</v>
      </c>
      <c r="N8064" s="5">
        <v>15186</v>
      </c>
      <c r="O8064" s="18">
        <v>267</v>
      </c>
    </row>
    <row r="8065" spans="1:15" x14ac:dyDescent="0.2">
      <c r="A8065" s="5" t="s">
        <v>16</v>
      </c>
      <c r="B8065" s="13">
        <v>4084844</v>
      </c>
      <c r="C8065" s="6">
        <f t="shared" si="40213"/>
        <v>44128</v>
      </c>
      <c r="D8065" s="5">
        <f t="shared" ref="D8065" si="40268">N8065-N8064</f>
        <v>595</v>
      </c>
      <c r="E8065" s="13">
        <f t="shared" ref="E8065" si="40269">SUM(D8059:D8065)/7</f>
        <v>364.85714285714283</v>
      </c>
      <c r="F8065" s="13">
        <f t="shared" ref="F8065" si="40270">SUM(D8061:D8065)/5</f>
        <v>425.8</v>
      </c>
      <c r="G8065" s="13">
        <f t="shared" ref="G8065" si="40271">N8065/(B8065/100000)</f>
        <v>386.33054285549218</v>
      </c>
      <c r="H8065" s="5">
        <f t="shared" si="40216"/>
        <v>224</v>
      </c>
      <c r="I8065" s="5">
        <f t="shared" si="40216"/>
        <v>215</v>
      </c>
      <c r="J8065" s="8">
        <f t="shared" ref="J8065" si="40272">E8065/(SUM(N8058:N8064)/7)*100</f>
        <v>2.5990942858596648</v>
      </c>
      <c r="K8065" s="5">
        <f t="shared" ref="K8065" si="40273">O8065-O8064</f>
        <v>1</v>
      </c>
      <c r="L8065" s="8">
        <f t="shared" ref="L8065" si="40274">SUM(K8059:K8065)/7</f>
        <v>0.7142857142857143</v>
      </c>
      <c r="M8065" s="8">
        <f t="shared" ref="M8065" si="40275">O8065/(B8065/100000)</f>
        <v>6.5608380638281423</v>
      </c>
      <c r="N8065" s="5">
        <v>15781</v>
      </c>
      <c r="O8065" s="18">
        <v>268</v>
      </c>
    </row>
    <row r="8066" spans="1:15" x14ac:dyDescent="0.2">
      <c r="A8066" s="5" t="s">
        <v>16</v>
      </c>
      <c r="B8066" s="13">
        <v>4084844</v>
      </c>
      <c r="C8066" s="6">
        <f t="shared" si="40213"/>
        <v>44129</v>
      </c>
      <c r="D8066" s="5">
        <f t="shared" ref="D8066" si="40276">N8066-N8065</f>
        <v>337</v>
      </c>
      <c r="E8066" s="13">
        <f t="shared" ref="E8066" si="40277">SUM(D8060:D8066)/7</f>
        <v>387.71428571428572</v>
      </c>
      <c r="F8066" s="13">
        <f t="shared" ref="F8066" si="40278">SUM(D8062:D8066)/5</f>
        <v>432.2</v>
      </c>
      <c r="G8066" s="13">
        <f t="shared" ref="G8066" si="40279">N8066/(B8066/100000)</f>
        <v>394.58055191336564</v>
      </c>
      <c r="H8066" s="5">
        <f t="shared" si="40216"/>
        <v>225</v>
      </c>
      <c r="I8066" s="5">
        <f t="shared" si="40216"/>
        <v>216</v>
      </c>
      <c r="J8066" s="8">
        <f t="shared" ref="J8066" si="40280">E8066/(SUM(N8059:N8065)/7)*100</f>
        <v>2.6919529057022982</v>
      </c>
      <c r="K8066" s="5">
        <f t="shared" ref="K8066" si="40281">O8066-O8065</f>
        <v>0</v>
      </c>
      <c r="L8066" s="8">
        <f t="shared" ref="L8066" si="40282">SUM(K8060:K8066)/7</f>
        <v>0.7142857142857143</v>
      </c>
      <c r="M8066" s="8">
        <f t="shared" ref="M8066" si="40283">O8066/(B8066/100000)</f>
        <v>6.5608380638281423</v>
      </c>
      <c r="N8066" s="5">
        <v>16118</v>
      </c>
      <c r="O8066" s="18">
        <v>268</v>
      </c>
    </row>
    <row r="8067" spans="1:15" x14ac:dyDescent="0.2">
      <c r="A8067" s="5" t="s">
        <v>16</v>
      </c>
      <c r="B8067" s="13">
        <v>4084844</v>
      </c>
      <c r="C8067" s="6">
        <f t="shared" si="40213"/>
        <v>44130</v>
      </c>
      <c r="D8067" s="5">
        <f t="shared" ref="D8067" si="40284">N8067-N8066</f>
        <v>431</v>
      </c>
      <c r="E8067" s="13">
        <f t="shared" ref="E8067" si="40285">SUM(D8061:D8067)/7</f>
        <v>413.85714285714283</v>
      </c>
      <c r="F8067" s="13">
        <f t="shared" ref="F8067" si="40286">SUM(D8063:D8067)/5</f>
        <v>470</v>
      </c>
      <c r="G8067" s="13">
        <f t="shared" ref="G8067" si="40287">N8067/(B8067/100000)</f>
        <v>405.13175044138774</v>
      </c>
      <c r="H8067" s="5">
        <f t="shared" si="40216"/>
        <v>226</v>
      </c>
      <c r="I8067" s="5">
        <f t="shared" si="40216"/>
        <v>217</v>
      </c>
      <c r="J8067" s="8">
        <f t="shared" ref="J8067" si="40288">E8067/(SUM(N8060:N8066)/7)*100</f>
        <v>2.7981416553176279</v>
      </c>
      <c r="K8067" s="5">
        <f t="shared" ref="K8067" si="40289">O8067-O8066</f>
        <v>0</v>
      </c>
      <c r="L8067" s="8">
        <f t="shared" ref="L8067" si="40290">SUM(K8061:K8067)/7</f>
        <v>0.7142857142857143</v>
      </c>
      <c r="M8067" s="8">
        <f t="shared" ref="M8067" si="40291">O8067/(B8067/100000)</f>
        <v>6.5608380638281423</v>
      </c>
      <c r="N8067" s="5">
        <v>16549</v>
      </c>
      <c r="O8067" s="18">
        <v>268</v>
      </c>
    </row>
    <row r="8068" spans="1:15" x14ac:dyDescent="0.2">
      <c r="A8068" s="5" t="s">
        <v>16</v>
      </c>
      <c r="B8068" s="13">
        <v>4084844</v>
      </c>
      <c r="C8068" s="6">
        <f t="shared" si="40213"/>
        <v>44131</v>
      </c>
      <c r="D8068" s="5">
        <f t="shared" ref="D8068" si="40292">N8068-N8067</f>
        <v>541</v>
      </c>
      <c r="E8068" s="13">
        <f t="shared" ref="E8068" si="40293">SUM(D8062:D8068)/7</f>
        <v>447.57142857142856</v>
      </c>
      <c r="F8068" s="13">
        <f t="shared" ref="F8068" si="40294">SUM(D8064:D8068)/5</f>
        <v>490</v>
      </c>
      <c r="G8068" s="13">
        <f t="shared" ref="G8068" si="40295">N8068/(B8068/100000)</f>
        <v>418.37583026426472</v>
      </c>
      <c r="H8068" s="5">
        <f t="shared" si="40216"/>
        <v>227</v>
      </c>
      <c r="I8068" s="5">
        <f t="shared" si="40216"/>
        <v>218</v>
      </c>
      <c r="J8068" s="8">
        <f t="shared" ref="J8068" si="40296">E8068/(SUM(N8061:N8067)/7)*100</f>
        <v>2.9437188762566948</v>
      </c>
      <c r="K8068" s="5">
        <f t="shared" ref="K8068" si="40297">O8068-O8067</f>
        <v>0</v>
      </c>
      <c r="L8068" s="8">
        <f t="shared" ref="L8068" si="40298">SUM(K8062:K8068)/7</f>
        <v>0.42857142857142855</v>
      </c>
      <c r="M8068" s="8">
        <f t="shared" ref="M8068" si="40299">O8068/(B8068/100000)</f>
        <v>6.5608380638281423</v>
      </c>
      <c r="N8068" s="5">
        <v>17090</v>
      </c>
      <c r="O8068" s="18">
        <v>268</v>
      </c>
    </row>
    <row r="8069" spans="1:15" x14ac:dyDescent="0.2">
      <c r="A8069" s="5" t="s">
        <v>16</v>
      </c>
      <c r="B8069" s="13">
        <v>4084844</v>
      </c>
      <c r="C8069" s="6">
        <f t="shared" si="40213"/>
        <v>44132</v>
      </c>
      <c r="D8069" s="5">
        <f t="shared" ref="D8069" si="40300">N8069-N8068</f>
        <v>699</v>
      </c>
      <c r="E8069" s="13">
        <f t="shared" ref="E8069" si="40301">SUM(D8063:D8069)/7</f>
        <v>512.85714285714289</v>
      </c>
      <c r="F8069" s="13">
        <f t="shared" ref="F8069" si="40302">SUM(D8065:D8069)/5</f>
        <v>520.6</v>
      </c>
      <c r="G8069" s="13">
        <f t="shared" ref="G8069" si="40303">N8069/(B8069/100000)</f>
        <v>435.48786685611498</v>
      </c>
      <c r="H8069" s="5">
        <f t="shared" si="40216"/>
        <v>228</v>
      </c>
      <c r="I8069" s="5">
        <f t="shared" si="40216"/>
        <v>219</v>
      </c>
      <c r="J8069" s="8">
        <f t="shared" ref="J8069" si="40304">E8069/(SUM(N8062:N8068)/7)*100</f>
        <v>3.2766536148152205</v>
      </c>
      <c r="K8069" s="5">
        <f t="shared" ref="K8069" si="40305">O8069-O8068</f>
        <v>8</v>
      </c>
      <c r="L8069" s="8">
        <f t="shared" ref="L8069" si="40306">SUM(K8063:K8069)/7</f>
        <v>1.5714285714285714</v>
      </c>
      <c r="M8069" s="8">
        <f t="shared" ref="M8069" si="40307">O8069/(B8069/100000)</f>
        <v>6.756683976181221</v>
      </c>
      <c r="N8069" s="5">
        <v>17789</v>
      </c>
      <c r="O8069" s="18">
        <v>276</v>
      </c>
    </row>
    <row r="8070" spans="1:15" x14ac:dyDescent="0.2">
      <c r="A8070" s="5" t="s">
        <v>16</v>
      </c>
      <c r="B8070" s="13">
        <v>4084844</v>
      </c>
      <c r="C8070" s="6">
        <f t="shared" si="40213"/>
        <v>44133</v>
      </c>
      <c r="D8070" s="5">
        <f t="shared" ref="D8070" si="40308">N8070-N8069</f>
        <v>631</v>
      </c>
      <c r="E8070" s="13">
        <f t="shared" ref="E8070" si="40309">SUM(D8064:D8070)/7</f>
        <v>540</v>
      </c>
      <c r="F8070" s="13">
        <f t="shared" ref="F8070" si="40310">SUM(D8066:D8070)/5</f>
        <v>527.79999999999995</v>
      </c>
      <c r="G8070" s="13">
        <f t="shared" ref="G8070" si="40311">N8070/(B8070/100000)</f>
        <v>450.93521319296406</v>
      </c>
      <c r="H8070" s="5">
        <f t="shared" si="40216"/>
        <v>229</v>
      </c>
      <c r="I8070" s="5">
        <f t="shared" si="40216"/>
        <v>220</v>
      </c>
      <c r="J8070" s="8">
        <f t="shared" ref="J8070" si="40312">E8070/(SUM(N8063:N8069)/7)*100</f>
        <v>3.3406096170671571</v>
      </c>
      <c r="K8070" s="5">
        <f t="shared" ref="K8070" si="40313">O8070-O8069</f>
        <v>3</v>
      </c>
      <c r="L8070" s="8">
        <f t="shared" ref="L8070" si="40314">SUM(K8064:K8070)/7</f>
        <v>2</v>
      </c>
      <c r="M8070" s="8">
        <f t="shared" ref="M8070" si="40315">O8070/(B8070/100000)</f>
        <v>6.8301261933136255</v>
      </c>
      <c r="N8070" s="5">
        <v>18420</v>
      </c>
      <c r="O8070" s="18">
        <v>279</v>
      </c>
    </row>
    <row r="8071" spans="1:15" x14ac:dyDescent="0.2">
      <c r="A8071" s="5" t="s">
        <v>16</v>
      </c>
      <c r="B8071" s="13">
        <v>4084844</v>
      </c>
      <c r="C8071" s="6">
        <f t="shared" si="40213"/>
        <v>44134</v>
      </c>
      <c r="D8071" s="5">
        <f t="shared" ref="D8071" si="40316">N8071-N8070</f>
        <v>688</v>
      </c>
      <c r="E8071" s="13">
        <f t="shared" ref="E8071" si="40317">SUM(D8065:D8071)/7</f>
        <v>560.28571428571433</v>
      </c>
      <c r="F8071" s="13">
        <f t="shared" ref="F8071" si="40318">SUM(D8067:D8071)/5</f>
        <v>598</v>
      </c>
      <c r="G8071" s="13">
        <f t="shared" ref="G8071" si="40319">N8071/(B8071/100000)</f>
        <v>467.77796165532885</v>
      </c>
      <c r="H8071" s="5">
        <f t="shared" si="40216"/>
        <v>230</v>
      </c>
      <c r="I8071" s="5">
        <f t="shared" si="40216"/>
        <v>221</v>
      </c>
      <c r="J8071" s="8">
        <f t="shared" ref="J8071" si="40320">E8071/(SUM(N8064:N8070)/7)*100</f>
        <v>3.3540574517031123</v>
      </c>
      <c r="K8071" s="5">
        <f t="shared" ref="K8071" si="40321">O8071-O8070</f>
        <v>2</v>
      </c>
      <c r="L8071" s="8">
        <f t="shared" ref="L8071" si="40322">SUM(K8065:K8071)/7</f>
        <v>2</v>
      </c>
      <c r="M8071" s="8">
        <f t="shared" ref="M8071" si="40323">O8071/(B8071/100000)</f>
        <v>6.8790876714018951</v>
      </c>
      <c r="N8071" s="5">
        <v>19108</v>
      </c>
      <c r="O8071" s="18">
        <v>281</v>
      </c>
    </row>
    <row r="8072" spans="1:15" x14ac:dyDescent="0.2">
      <c r="A8072" s="5" t="s">
        <v>16</v>
      </c>
      <c r="B8072" s="13">
        <v>4084844</v>
      </c>
      <c r="C8072" s="6">
        <f t="shared" si="40213"/>
        <v>44135</v>
      </c>
      <c r="D8072" s="5">
        <f t="shared" ref="D8072" si="40324">N8072-N8071</f>
        <v>995</v>
      </c>
      <c r="E8072" s="13">
        <f t="shared" ref="E8072" si="40325">SUM(D8066:D8072)/7</f>
        <v>617.42857142857144</v>
      </c>
      <c r="F8072" s="13">
        <f t="shared" ref="F8072" si="40326">SUM(D8068:D8072)/5</f>
        <v>710.8</v>
      </c>
      <c r="G8072" s="13">
        <f t="shared" ref="G8072" si="40327">N8072/(B8072/100000)</f>
        <v>492.13629700424303</v>
      </c>
      <c r="H8072" s="5">
        <f t="shared" si="40216"/>
        <v>231</v>
      </c>
      <c r="I8072" s="5">
        <f t="shared" si="40216"/>
        <v>222</v>
      </c>
      <c r="J8072" s="8">
        <f t="shared" ref="J8072" si="40328">E8072/(SUM(N8065:N8071)/7)*100</f>
        <v>3.5761863390012825</v>
      </c>
      <c r="K8072" s="5">
        <f t="shared" ref="K8072" si="40329">O8072-O8071</f>
        <v>4</v>
      </c>
      <c r="L8072" s="8">
        <f t="shared" ref="L8072" si="40330">SUM(K8066:K8072)/7</f>
        <v>2.4285714285714284</v>
      </c>
      <c r="M8072" s="8">
        <f t="shared" ref="M8072" si="40331">O8072/(B8072/100000)</f>
        <v>6.9770106275784345</v>
      </c>
      <c r="N8072" s="5">
        <v>20103</v>
      </c>
      <c r="O8072" s="18">
        <v>285</v>
      </c>
    </row>
    <row r="8073" spans="1:15" x14ac:dyDescent="0.2">
      <c r="A8073" s="5" t="s">
        <v>16</v>
      </c>
      <c r="B8073" s="13">
        <v>4084844</v>
      </c>
      <c r="C8073" s="6">
        <f t="shared" si="40213"/>
        <v>44136</v>
      </c>
      <c r="D8073" s="5">
        <f t="shared" ref="D8073:D8074" si="40332">N8073-N8072</f>
        <v>471</v>
      </c>
      <c r="E8073" s="13">
        <f t="shared" ref="E8073:E8074" si="40333">SUM(D8067:D8073)/7</f>
        <v>636.57142857142856</v>
      </c>
      <c r="F8073" s="13">
        <f t="shared" ref="F8073:F8074" si="40334">SUM(D8069:D8073)/5</f>
        <v>696.8</v>
      </c>
      <c r="G8073" s="13">
        <f t="shared" ref="G8073:G8074" si="40335">N8073/(B8073/100000)</f>
        <v>503.66672509403054</v>
      </c>
      <c r="H8073" s="5">
        <f t="shared" si="40216"/>
        <v>232</v>
      </c>
      <c r="I8073" s="5">
        <f t="shared" si="40216"/>
        <v>223</v>
      </c>
      <c r="J8073" s="8">
        <f t="shared" ref="J8073:J8074" si="40336">E8073/(SUM(N8066:N8072)/7)*100</f>
        <v>3.5597593807169043</v>
      </c>
      <c r="K8073" s="5">
        <f t="shared" ref="K8073:K8074" si="40337">O8073-O8072</f>
        <v>0</v>
      </c>
      <c r="L8073" s="8">
        <f t="shared" ref="L8073:L8074" si="40338">SUM(K8067:K8073)/7</f>
        <v>2.4285714285714284</v>
      </c>
      <c r="M8073" s="8">
        <f t="shared" ref="M8073:M8074" si="40339">O8073/(B8073/100000)</f>
        <v>6.9770106275784345</v>
      </c>
      <c r="N8073" s="5">
        <v>20574</v>
      </c>
      <c r="O8073" s="18">
        <v>285</v>
      </c>
    </row>
    <row r="8074" spans="1:15" x14ac:dyDescent="0.2">
      <c r="A8074" s="5" t="s">
        <v>16</v>
      </c>
      <c r="B8074" s="13">
        <v>4084844</v>
      </c>
      <c r="C8074" s="6">
        <f t="shared" si="40213"/>
        <v>44137</v>
      </c>
      <c r="D8074" s="5">
        <f t="shared" si="40332"/>
        <v>388</v>
      </c>
      <c r="E8074" s="13">
        <f t="shared" si="40333"/>
        <v>630.42857142857144</v>
      </c>
      <c r="F8074" s="13">
        <f t="shared" si="40334"/>
        <v>634.6</v>
      </c>
      <c r="G8074" s="13">
        <f t="shared" si="40335"/>
        <v>513.16525184315492</v>
      </c>
      <c r="H8074" s="5">
        <f t="shared" si="40216"/>
        <v>233</v>
      </c>
      <c r="I8074" s="5">
        <f t="shared" si="40216"/>
        <v>224</v>
      </c>
      <c r="J8074" s="8">
        <f t="shared" si="40336"/>
        <v>3.4042257758441137</v>
      </c>
      <c r="K8074" s="5">
        <f t="shared" si="40337"/>
        <v>2</v>
      </c>
      <c r="L8074" s="8">
        <f t="shared" si="40338"/>
        <v>2.7142857142857144</v>
      </c>
      <c r="M8074" s="8">
        <f t="shared" si="40339"/>
        <v>7.0259721056667042</v>
      </c>
      <c r="N8074" s="5">
        <v>20962</v>
      </c>
      <c r="O8074" s="18">
        <v>287</v>
      </c>
    </row>
    <row r="8075" spans="1:15" x14ac:dyDescent="0.2">
      <c r="A8075" s="5" t="s">
        <v>16</v>
      </c>
      <c r="B8075" s="13">
        <v>4084844</v>
      </c>
      <c r="C8075" s="6">
        <f t="shared" si="40213"/>
        <v>44138</v>
      </c>
      <c r="D8075" s="5">
        <f t="shared" ref="D8075" si="40340">N8075-N8074</f>
        <v>825</v>
      </c>
      <c r="E8075" s="13">
        <f t="shared" ref="E8075" si="40341">SUM(D8069:D8075)/7</f>
        <v>671</v>
      </c>
      <c r="F8075" s="13">
        <f t="shared" ref="F8075" si="40342">SUM(D8071:D8075)/5</f>
        <v>673.4</v>
      </c>
      <c r="G8075" s="13">
        <f t="shared" ref="G8075" si="40343">N8075/(B8075/100000)</f>
        <v>533.36186155456619</v>
      </c>
      <c r="H8075" s="5">
        <f t="shared" si="40216"/>
        <v>234</v>
      </c>
      <c r="I8075" s="5">
        <f t="shared" si="40216"/>
        <v>225</v>
      </c>
      <c r="J8075" s="8">
        <f t="shared" ref="J8075" si="40344">E8075/(SUM(N8068:N8074)/7)*100</f>
        <v>3.5040210077137695</v>
      </c>
      <c r="K8075" s="5">
        <f t="shared" ref="K8075" si="40345">O8075-O8074</f>
        <v>7</v>
      </c>
      <c r="L8075" s="8">
        <f t="shared" ref="L8075" si="40346">SUM(K8069:K8075)/7</f>
        <v>3.7142857142857144</v>
      </c>
      <c r="M8075" s="8">
        <f t="shared" ref="M8075" si="40347">O8075/(B8075/100000)</f>
        <v>7.197337278975648</v>
      </c>
      <c r="N8075" s="5">
        <v>21787</v>
      </c>
      <c r="O8075" s="18">
        <v>294</v>
      </c>
    </row>
    <row r="8076" spans="1:15" x14ac:dyDescent="0.2">
      <c r="A8076" s="5" t="s">
        <v>16</v>
      </c>
      <c r="B8076" s="13">
        <v>4084844</v>
      </c>
      <c r="C8076" s="6">
        <f t="shared" si="40213"/>
        <v>44139</v>
      </c>
      <c r="D8076" s="5">
        <f t="shared" ref="D8076" si="40348">N8076-N8075</f>
        <v>679</v>
      </c>
      <c r="E8076" s="13">
        <f t="shared" ref="E8076" si="40349">SUM(D8070:D8076)/7</f>
        <v>668.14285714285711</v>
      </c>
      <c r="F8076" s="13">
        <f t="shared" ref="F8076" si="40350">SUM(D8072:D8076)/5</f>
        <v>671.6</v>
      </c>
      <c r="G8076" s="13">
        <f t="shared" ref="G8076" si="40351">N8076/(B8076/100000)</f>
        <v>549.98428336553366</v>
      </c>
      <c r="H8076" s="5">
        <f t="shared" si="40216"/>
        <v>235</v>
      </c>
      <c r="I8076" s="5">
        <f t="shared" si="40216"/>
        <v>226</v>
      </c>
      <c r="J8076" s="8">
        <f t="shared" ref="J8076" si="40352">E8076/(SUM(N8069:N8075)/7)*100</f>
        <v>3.3709808783145814</v>
      </c>
      <c r="K8076" s="5">
        <f t="shared" ref="K8076" si="40353">O8076-O8075</f>
        <v>7</v>
      </c>
      <c r="L8076" s="8">
        <f t="shared" ref="L8076" si="40354">SUM(K8070:K8076)/7</f>
        <v>3.5714285714285716</v>
      </c>
      <c r="M8076" s="8">
        <f t="shared" ref="M8076" si="40355">O8076/(B8076/100000)</f>
        <v>7.3687024522845919</v>
      </c>
      <c r="N8076" s="5">
        <v>22466</v>
      </c>
      <c r="O8076" s="18">
        <v>301</v>
      </c>
    </row>
    <row r="8077" spans="1:15" x14ac:dyDescent="0.2">
      <c r="A8077" s="5" t="s">
        <v>16</v>
      </c>
      <c r="B8077" s="13">
        <v>4084844</v>
      </c>
      <c r="C8077" s="6">
        <f t="shared" si="40213"/>
        <v>44140</v>
      </c>
      <c r="D8077" s="5">
        <f t="shared" ref="D8077" si="40356">N8077-N8076</f>
        <v>925</v>
      </c>
      <c r="E8077" s="13">
        <f t="shared" ref="E8077" si="40357">SUM(D8071:D8077)/7</f>
        <v>710.14285714285711</v>
      </c>
      <c r="F8077" s="13">
        <f t="shared" ref="F8077" si="40358">SUM(D8073:D8077)/5</f>
        <v>657.6</v>
      </c>
      <c r="G8077" s="13">
        <f t="shared" ref="G8077" si="40359">N8077/(B8077/100000)</f>
        <v>572.62896698135842</v>
      </c>
      <c r="H8077" s="5">
        <f t="shared" si="40216"/>
        <v>236</v>
      </c>
      <c r="I8077" s="5">
        <f t="shared" si="40216"/>
        <v>227</v>
      </c>
      <c r="J8077" s="8">
        <f t="shared" ref="J8077" si="40360">E8077/(SUM(N8070:N8076)/7)*100</f>
        <v>3.4660437874773393</v>
      </c>
      <c r="K8077" s="5">
        <f t="shared" ref="K8077" si="40361">O8077-O8076</f>
        <v>6</v>
      </c>
      <c r="L8077" s="8">
        <f t="shared" ref="L8077" si="40362">SUM(K8071:K8077)/7</f>
        <v>4</v>
      </c>
      <c r="M8077" s="8">
        <f t="shared" ref="M8077" si="40363">O8077/(B8077/100000)</f>
        <v>7.5155868865494009</v>
      </c>
      <c r="N8077" s="5">
        <v>23391</v>
      </c>
      <c r="O8077" s="18">
        <v>307</v>
      </c>
    </row>
    <row r="8078" spans="1:15" x14ac:dyDescent="0.2">
      <c r="A8078" s="5" t="s">
        <v>16</v>
      </c>
      <c r="B8078" s="13">
        <v>4084844</v>
      </c>
      <c r="C8078" s="6">
        <f t="shared" si="40213"/>
        <v>44141</v>
      </c>
      <c r="D8078" s="5">
        <f t="shared" ref="D8078" si="40364">N8078-N8077</f>
        <v>929</v>
      </c>
      <c r="E8078" s="13">
        <f t="shared" ref="E8078" si="40365">SUM(D8072:D8078)/7</f>
        <v>744.57142857142856</v>
      </c>
      <c r="F8078" s="13">
        <f t="shared" ref="F8078" si="40366">SUM(D8074:D8078)/5</f>
        <v>749.2</v>
      </c>
      <c r="G8078" s="13">
        <f t="shared" ref="G8078" si="40367">N8078/(B8078/100000)</f>
        <v>595.37157355335978</v>
      </c>
      <c r="H8078" s="5">
        <f t="shared" si="40216"/>
        <v>237</v>
      </c>
      <c r="I8078" s="5">
        <f t="shared" si="40216"/>
        <v>228</v>
      </c>
      <c r="J8078" s="8">
        <f t="shared" ref="J8078" si="40368">E8078/(SUM(N8071:N8077)/7)*100</f>
        <v>3.5123423927327124</v>
      </c>
      <c r="K8078" s="5">
        <f t="shared" ref="K8078" si="40369">O8078-O8077</f>
        <v>3</v>
      </c>
      <c r="L8078" s="8">
        <f t="shared" ref="L8078" si="40370">SUM(K8072:K8078)/7</f>
        <v>4.1428571428571432</v>
      </c>
      <c r="M8078" s="8">
        <f t="shared" ref="M8078" si="40371">O8078/(B8078/100000)</f>
        <v>7.5890291036818063</v>
      </c>
      <c r="N8078" s="5">
        <v>24320</v>
      </c>
      <c r="O8078" s="18">
        <v>310</v>
      </c>
    </row>
    <row r="8079" spans="1:15" x14ac:dyDescent="0.2">
      <c r="A8079" s="5" t="s">
        <v>16</v>
      </c>
      <c r="B8079" s="13">
        <v>4084844</v>
      </c>
      <c r="C8079" s="6">
        <f t="shared" si="40213"/>
        <v>44142</v>
      </c>
      <c r="D8079" s="5">
        <f t="shared" ref="D8079" si="40372">N8079-N8078</f>
        <v>1022</v>
      </c>
      <c r="E8079" s="13">
        <f t="shared" ref="E8079" si="40373">SUM(D8073:D8079)/7</f>
        <v>748.42857142857144</v>
      </c>
      <c r="F8079" s="13">
        <f t="shared" ref="F8079" si="40374">SUM(D8075:D8079)/5</f>
        <v>876</v>
      </c>
      <c r="G8079" s="13">
        <f t="shared" ref="G8079" si="40375">N8079/(B8079/100000)</f>
        <v>620.39088885646561</v>
      </c>
      <c r="H8079" s="5">
        <f t="shared" si="40216"/>
        <v>238</v>
      </c>
      <c r="I8079" s="5">
        <f t="shared" si="40216"/>
        <v>229</v>
      </c>
      <c r="J8079" s="8">
        <f t="shared" ref="J8079" si="40376">E8079/(SUM(N8072:N8078)/7)*100</f>
        <v>3.4107406756378458</v>
      </c>
      <c r="K8079" s="5">
        <f t="shared" ref="K8079" si="40377">O8079-O8078</f>
        <v>6</v>
      </c>
      <c r="L8079" s="8">
        <f t="shared" ref="L8079" si="40378">SUM(K8073:K8079)/7</f>
        <v>4.4285714285714288</v>
      </c>
      <c r="M8079" s="8">
        <f t="shared" ref="M8079" si="40379">O8079/(B8079/100000)</f>
        <v>7.7359135379466153</v>
      </c>
      <c r="N8079" s="5">
        <v>25342</v>
      </c>
      <c r="O8079" s="18">
        <v>316</v>
      </c>
    </row>
    <row r="8080" spans="1:15" x14ac:dyDescent="0.2">
      <c r="A8080" s="5" t="s">
        <v>16</v>
      </c>
      <c r="B8080" s="13">
        <v>4084844</v>
      </c>
      <c r="C8080" s="6">
        <f t="shared" si="40213"/>
        <v>44143</v>
      </c>
      <c r="D8080" s="5">
        <f t="shared" ref="D8080" si="40380">N8080-N8079</f>
        <v>379</v>
      </c>
      <c r="E8080" s="13">
        <f t="shared" ref="E8080" si="40381">SUM(D8074:D8080)/7</f>
        <v>735.28571428571433</v>
      </c>
      <c r="F8080" s="13">
        <f t="shared" ref="F8080" si="40382">SUM(D8076:D8080)/5</f>
        <v>786.8</v>
      </c>
      <c r="G8080" s="13">
        <f t="shared" ref="G8080" si="40383">N8080/(B8080/100000)</f>
        <v>629.66908895419272</v>
      </c>
      <c r="H8080" s="5">
        <f t="shared" si="40216"/>
        <v>239</v>
      </c>
      <c r="I8080" s="5">
        <f t="shared" si="40216"/>
        <v>230</v>
      </c>
      <c r="J8080" s="8">
        <f t="shared" ref="J8080" si="40384">E8080/(SUM(N8073:N8079)/7)*100</f>
        <v>3.2403268656904349</v>
      </c>
      <c r="K8080" s="5">
        <f t="shared" ref="K8080" si="40385">O8080-O8079</f>
        <v>0</v>
      </c>
      <c r="L8080" s="8">
        <f t="shared" ref="L8080" si="40386">SUM(K8074:K8080)/7</f>
        <v>4.4285714285714288</v>
      </c>
      <c r="M8080" s="8">
        <f t="shared" ref="M8080" si="40387">O8080/(B8080/100000)</f>
        <v>7.7359135379466153</v>
      </c>
      <c r="N8080" s="5">
        <v>25721</v>
      </c>
      <c r="O8080" s="18">
        <v>316</v>
      </c>
    </row>
    <row r="8081" spans="1:15" x14ac:dyDescent="0.2">
      <c r="A8081" s="5" t="s">
        <v>16</v>
      </c>
      <c r="B8081" s="13">
        <v>4084844</v>
      </c>
      <c r="C8081" s="6">
        <f t="shared" si="40213"/>
        <v>44144</v>
      </c>
      <c r="D8081" s="5">
        <f t="shared" ref="D8081" si="40388">N8081-N8080</f>
        <v>631</v>
      </c>
      <c r="E8081" s="13">
        <f t="shared" ref="E8081" si="40389">SUM(D8075:D8081)/7</f>
        <v>770</v>
      </c>
      <c r="F8081" s="13">
        <f t="shared" ref="F8081" si="40390">SUM(D8077:D8081)/5</f>
        <v>777.2</v>
      </c>
      <c r="G8081" s="13">
        <f t="shared" ref="G8081" si="40391">N8081/(B8081/100000)</f>
        <v>645.11643529104174</v>
      </c>
      <c r="H8081" s="5">
        <f t="shared" si="40216"/>
        <v>240</v>
      </c>
      <c r="I8081" s="5">
        <f t="shared" si="40216"/>
        <v>231</v>
      </c>
      <c r="J8081" s="8">
        <f t="shared" ref="J8081" si="40392">E8081/(SUM(N8074:N8080)/7)*100</f>
        <v>3.286805822341742</v>
      </c>
      <c r="K8081" s="5">
        <f t="shared" ref="K8081" si="40393">O8081-O8080</f>
        <v>4</v>
      </c>
      <c r="L8081" s="8">
        <f t="shared" ref="L8081" si="40394">SUM(K8075:K8081)/7</f>
        <v>4.7142857142857144</v>
      </c>
      <c r="M8081" s="8">
        <f t="shared" ref="M8081" si="40395">O8081/(B8081/100000)</f>
        <v>7.8338364941231546</v>
      </c>
      <c r="N8081" s="5">
        <v>26352</v>
      </c>
      <c r="O8081" s="18">
        <v>320</v>
      </c>
    </row>
    <row r="8082" spans="1:15" x14ac:dyDescent="0.2">
      <c r="A8082" s="5" t="s">
        <v>16</v>
      </c>
      <c r="B8082" s="13">
        <v>4084844</v>
      </c>
      <c r="C8082" s="6">
        <f t="shared" si="40213"/>
        <v>44145</v>
      </c>
      <c r="D8082" s="5">
        <f t="shared" ref="D8082" si="40396">N8082-N8081</f>
        <v>885</v>
      </c>
      <c r="E8082" s="13">
        <f t="shared" ref="E8082" si="40397">SUM(D8076:D8082)/7</f>
        <v>778.57142857142856</v>
      </c>
      <c r="F8082" s="13">
        <f t="shared" ref="F8082" si="40398">SUM(D8078:D8082)/5</f>
        <v>769.2</v>
      </c>
      <c r="G8082" s="13">
        <f t="shared" ref="G8082" si="40399">N8082/(B8082/100000)</f>
        <v>666.78188934510115</v>
      </c>
      <c r="H8082" s="5">
        <f t="shared" si="40216"/>
        <v>241</v>
      </c>
      <c r="I8082" s="5">
        <f t="shared" si="40216"/>
        <v>232</v>
      </c>
      <c r="J8082" s="8">
        <f t="shared" ref="J8082" si="40400">E8082/(SUM(N8075:N8081)/7)*100</f>
        <v>3.2176361886656548</v>
      </c>
      <c r="K8082" s="5">
        <f t="shared" ref="K8082" si="40401">O8082-O8081</f>
        <v>5</v>
      </c>
      <c r="L8082" s="8">
        <f t="shared" ref="L8082" si="40402">SUM(K8076:K8082)/7</f>
        <v>4.4285714285714288</v>
      </c>
      <c r="M8082" s="8">
        <f t="shared" ref="M8082" si="40403">O8082/(B8082/100000)</f>
        <v>7.9562401893438288</v>
      </c>
      <c r="N8082" s="5">
        <v>27237</v>
      </c>
      <c r="O8082" s="18">
        <v>325</v>
      </c>
    </row>
    <row r="8083" spans="1:15" x14ac:dyDescent="0.2">
      <c r="A8083" s="5" t="s">
        <v>16</v>
      </c>
      <c r="B8083" s="13">
        <v>4084844</v>
      </c>
      <c r="C8083" s="6">
        <f t="shared" si="40213"/>
        <v>44146</v>
      </c>
      <c r="D8083" s="5">
        <f t="shared" ref="D8083" si="40404">N8083-N8082</f>
        <v>797</v>
      </c>
      <c r="E8083" s="13">
        <f t="shared" ref="E8083" si="40405">SUM(D8077:D8083)/7</f>
        <v>795.42857142857144</v>
      </c>
      <c r="F8083" s="13">
        <f t="shared" ref="F8083" si="40406">SUM(D8079:D8083)/5</f>
        <v>742.8</v>
      </c>
      <c r="G8083" s="13">
        <f t="shared" ref="G8083" si="40407">N8083/(B8083/100000)</f>
        <v>686.29303836327665</v>
      </c>
      <c r="H8083" s="5">
        <f t="shared" si="40216"/>
        <v>242</v>
      </c>
      <c r="I8083" s="5">
        <f t="shared" si="40216"/>
        <v>233</v>
      </c>
      <c r="J8083" s="8">
        <f t="shared" ref="J8083" si="40408">E8083/(SUM(N8076:N8082)/7)*100</f>
        <v>3.1848263160002062</v>
      </c>
      <c r="K8083" s="5">
        <f t="shared" ref="K8083" si="40409">O8083-O8082</f>
        <v>9</v>
      </c>
      <c r="L8083" s="8">
        <f t="shared" ref="L8083" si="40410">SUM(K8077:K8083)/7</f>
        <v>4.7142857142857144</v>
      </c>
      <c r="M8083" s="8">
        <f t="shared" ref="M8083" si="40411">O8083/(B8083/100000)</f>
        <v>8.1765668407410423</v>
      </c>
      <c r="N8083" s="5">
        <v>28034</v>
      </c>
      <c r="O8083" s="18">
        <v>334</v>
      </c>
    </row>
    <row r="8084" spans="1:15" x14ac:dyDescent="0.2">
      <c r="A8084" s="5" t="s">
        <v>16</v>
      </c>
      <c r="B8084" s="13">
        <v>4084844</v>
      </c>
      <c r="C8084" s="6">
        <f t="shared" si="40213"/>
        <v>44147</v>
      </c>
      <c r="D8084" s="5">
        <f t="shared" ref="D8084" si="40412">N8084-N8083</f>
        <v>924</v>
      </c>
      <c r="E8084" s="13">
        <f t="shared" ref="E8084" si="40413">SUM(D8078:D8084)/7</f>
        <v>795.28571428571433</v>
      </c>
      <c r="F8084" s="13">
        <f t="shared" ref="F8084" si="40414">SUM(D8080:D8084)/5</f>
        <v>723.2</v>
      </c>
      <c r="G8084" s="13">
        <f t="shared" ref="G8084" si="40415">N8084/(B8084/100000)</f>
        <v>708.91324124005723</v>
      </c>
      <c r="H8084" s="5">
        <f t="shared" si="40216"/>
        <v>243</v>
      </c>
      <c r="I8084" s="5">
        <f t="shared" si="40216"/>
        <v>234</v>
      </c>
      <c r="J8084" s="8">
        <f t="shared" ref="J8084" si="40416">E8084/(SUM(N8077:N8083)/7)*100</f>
        <v>3.085971496200048</v>
      </c>
      <c r="K8084" s="5">
        <f t="shared" ref="K8084" si="40417">O8084-O8083</f>
        <v>8</v>
      </c>
      <c r="L8084" s="8">
        <f t="shared" ref="L8084" si="40418">SUM(K8078:K8084)/7</f>
        <v>5</v>
      </c>
      <c r="M8084" s="8">
        <f t="shared" ref="M8084" si="40419">O8084/(B8084/100000)</f>
        <v>8.372412753094121</v>
      </c>
      <c r="N8084" s="5">
        <v>28958</v>
      </c>
      <c r="O8084" s="18">
        <v>342</v>
      </c>
    </row>
    <row r="8085" spans="1:15" x14ac:dyDescent="0.2">
      <c r="A8085" s="5" t="s">
        <v>16</v>
      </c>
      <c r="B8085" s="13">
        <v>4084844</v>
      </c>
      <c r="C8085" s="6">
        <f t="shared" si="40213"/>
        <v>44148</v>
      </c>
      <c r="D8085" s="5">
        <f t="shared" ref="D8085" si="40420">N8085-N8084</f>
        <v>1292</v>
      </c>
      <c r="E8085" s="13">
        <f t="shared" ref="E8085" si="40421">SUM(D8079:D8085)/7</f>
        <v>847.14285714285711</v>
      </c>
      <c r="F8085" s="13">
        <f t="shared" ref="F8085" si="40422">SUM(D8081:D8085)/5</f>
        <v>905.8</v>
      </c>
      <c r="G8085" s="13">
        <f t="shared" ref="G8085" si="40423">N8085/(B8085/100000)</f>
        <v>740.5423560850794</v>
      </c>
      <c r="H8085" s="5">
        <f t="shared" si="40216"/>
        <v>244</v>
      </c>
      <c r="I8085" s="5">
        <f t="shared" si="40216"/>
        <v>235</v>
      </c>
      <c r="J8085" s="8">
        <f t="shared" ref="J8085" si="40424">E8085/(SUM(N8078:N8084)/7)*100</f>
        <v>3.1887892280226282</v>
      </c>
      <c r="K8085" s="5">
        <f t="shared" ref="K8085" si="40425">O8085-O8084</f>
        <v>10</v>
      </c>
      <c r="L8085" s="8">
        <f t="shared" ref="L8085" si="40426">SUM(K8079:K8085)/7</f>
        <v>6</v>
      </c>
      <c r="M8085" s="8">
        <f t="shared" ref="M8085" si="40427">O8085/(B8085/100000)</f>
        <v>8.6172201435354694</v>
      </c>
      <c r="N8085" s="5">
        <v>30250</v>
      </c>
      <c r="O8085" s="18">
        <v>352</v>
      </c>
    </row>
    <row r="8086" spans="1:15" x14ac:dyDescent="0.2">
      <c r="A8086" s="5" t="s">
        <v>16</v>
      </c>
      <c r="B8086" s="13">
        <v>4084844</v>
      </c>
      <c r="C8086" s="6">
        <f t="shared" si="40213"/>
        <v>44149</v>
      </c>
      <c r="D8086" s="5">
        <f t="shared" ref="D8086" si="40428">N8086-N8085</f>
        <v>1147</v>
      </c>
      <c r="E8086" s="13">
        <f t="shared" ref="E8086" si="40429">SUM(D8080:D8086)/7</f>
        <v>865</v>
      </c>
      <c r="F8086" s="13">
        <f t="shared" ref="F8086" si="40430">SUM(D8082:D8086)/5</f>
        <v>1009</v>
      </c>
      <c r="G8086" s="13">
        <f t="shared" ref="G8086" si="40431">N8086/(B8086/100000)</f>
        <v>768.62176376870218</v>
      </c>
      <c r="H8086" s="5">
        <f t="shared" si="40216"/>
        <v>245</v>
      </c>
      <c r="I8086" s="5">
        <f t="shared" si="40216"/>
        <v>236</v>
      </c>
      <c r="J8086" s="8">
        <f t="shared" ref="J8086" si="40432">E8086/(SUM(N8079:N8085)/7)*100</f>
        <v>3.1553878703867757</v>
      </c>
      <c r="K8086" s="5">
        <f t="shared" ref="K8086" si="40433">O8086-O8085</f>
        <v>4</v>
      </c>
      <c r="L8086" s="8">
        <f t="shared" ref="L8086" si="40434">SUM(K8080:K8086)/7</f>
        <v>5.7142857142857144</v>
      </c>
      <c r="M8086" s="8">
        <f t="shared" ref="M8086" si="40435">O8086/(B8086/100000)</f>
        <v>8.7151430997120087</v>
      </c>
      <c r="N8086" s="5">
        <v>31397</v>
      </c>
      <c r="O8086" s="18">
        <v>356</v>
      </c>
    </row>
    <row r="8087" spans="1:15" x14ac:dyDescent="0.2">
      <c r="A8087" s="5" t="s">
        <v>16</v>
      </c>
      <c r="B8087" s="13">
        <v>4084844</v>
      </c>
      <c r="C8087" s="6">
        <f t="shared" si="40213"/>
        <v>44150</v>
      </c>
      <c r="D8087" s="5">
        <f t="shared" ref="D8087" si="40436">N8087-N8086</f>
        <v>616</v>
      </c>
      <c r="E8087" s="13">
        <f t="shared" ref="E8087" si="40437">SUM(D8081:D8087)/7</f>
        <v>898.85714285714289</v>
      </c>
      <c r="F8087" s="13">
        <f t="shared" ref="F8087" si="40438">SUM(D8083:D8087)/5</f>
        <v>955.2</v>
      </c>
      <c r="G8087" s="13">
        <f t="shared" ref="G8087" si="40439">N8087/(B8087/100000)</f>
        <v>783.7018990198892</v>
      </c>
      <c r="H8087" s="5">
        <f t="shared" si="40216"/>
        <v>246</v>
      </c>
      <c r="I8087" s="5">
        <f t="shared" si="40216"/>
        <v>237</v>
      </c>
      <c r="J8087" s="8">
        <f t="shared" ref="J8087" si="40440">E8087/(SUM(N8080:N8086)/7)*100</f>
        <v>3.1785965071811426</v>
      </c>
      <c r="K8087" s="5">
        <f t="shared" ref="K8087" si="40441">O8087-O8086</f>
        <v>6</v>
      </c>
      <c r="L8087" s="8">
        <f t="shared" ref="L8087" si="40442">SUM(K8081:K8087)/7</f>
        <v>6.5714285714285712</v>
      </c>
      <c r="M8087" s="8">
        <f t="shared" ref="M8087" si="40443">O8087/(B8087/100000)</f>
        <v>8.8620275339768178</v>
      </c>
      <c r="N8087" s="5">
        <v>32013</v>
      </c>
      <c r="O8087" s="18">
        <v>362</v>
      </c>
    </row>
    <row r="8088" spans="1:15" x14ac:dyDescent="0.2">
      <c r="A8088" s="5" t="s">
        <v>16</v>
      </c>
      <c r="B8088" s="13">
        <v>4084844</v>
      </c>
      <c r="C8088" s="6">
        <f t="shared" si="40213"/>
        <v>44151</v>
      </c>
      <c r="D8088" s="5">
        <f t="shared" ref="D8088" si="40444">N8088-N8087</f>
        <v>550</v>
      </c>
      <c r="E8088" s="13">
        <f t="shared" ref="E8088" si="40445">SUM(D8082:D8088)/7</f>
        <v>887.28571428571433</v>
      </c>
      <c r="F8088" s="13">
        <f t="shared" ref="F8088" si="40446">SUM(D8084:D8088)/5</f>
        <v>905.8</v>
      </c>
      <c r="G8088" s="13">
        <f t="shared" ref="G8088" si="40447">N8088/(B8088/100000)</f>
        <v>797.16630549416334</v>
      </c>
      <c r="H8088" s="5">
        <f t="shared" si="40216"/>
        <v>247</v>
      </c>
      <c r="I8088" s="5">
        <f t="shared" si="40216"/>
        <v>238</v>
      </c>
      <c r="J8088" s="8">
        <f t="shared" ref="J8088" si="40448">E8088/(SUM(N8081:N8087)/7)*100</f>
        <v>3.0410152711747398</v>
      </c>
      <c r="K8088" s="5">
        <f t="shared" ref="K8088" si="40449">O8088-O8087</f>
        <v>1</v>
      </c>
      <c r="L8088" s="8">
        <f t="shared" ref="L8088" si="40450">SUM(K8082:K8088)/7</f>
        <v>6.1428571428571432</v>
      </c>
      <c r="M8088" s="8">
        <f t="shared" ref="M8088" si="40451">O8088/(B8088/100000)</f>
        <v>8.8865082730209526</v>
      </c>
      <c r="N8088" s="5">
        <v>32563</v>
      </c>
      <c r="O8088" s="18">
        <v>363</v>
      </c>
    </row>
    <row r="8089" spans="1:15" x14ac:dyDescent="0.2">
      <c r="A8089" s="5" t="s">
        <v>16</v>
      </c>
      <c r="B8089" s="13">
        <v>4084844</v>
      </c>
      <c r="C8089" s="6">
        <f t="shared" si="40213"/>
        <v>44152</v>
      </c>
      <c r="D8089" s="5">
        <f t="shared" ref="D8089" si="40452">N8089-N8088</f>
        <v>896</v>
      </c>
      <c r="E8089" s="13">
        <f t="shared" ref="E8089" si="40453">SUM(D8083:D8089)/7</f>
        <v>888.85714285714289</v>
      </c>
      <c r="F8089" s="13">
        <f t="shared" ref="F8089" si="40454">SUM(D8085:D8089)/5</f>
        <v>900.2</v>
      </c>
      <c r="G8089" s="13">
        <f t="shared" ref="G8089" si="40455">N8089/(B8089/100000)</f>
        <v>819.10104767770815</v>
      </c>
      <c r="H8089" s="5">
        <f t="shared" si="40216"/>
        <v>248</v>
      </c>
      <c r="I8089" s="5">
        <f t="shared" si="40216"/>
        <v>239</v>
      </c>
      <c r="J8089" s="8">
        <f t="shared" ref="J8089" si="40456">E8089/(SUM(N8082:N8088)/7)*100</f>
        <v>2.9564936422557166</v>
      </c>
      <c r="K8089" s="5">
        <f t="shared" ref="K8089" si="40457">O8089-O8088</f>
        <v>7</v>
      </c>
      <c r="L8089" s="8">
        <f t="shared" ref="L8089" si="40458">SUM(K8083:K8089)/7</f>
        <v>6.4285714285714288</v>
      </c>
      <c r="M8089" s="8">
        <f t="shared" ref="M8089" si="40459">O8089/(B8089/100000)</f>
        <v>9.0578734463298982</v>
      </c>
      <c r="N8089" s="5">
        <v>33459</v>
      </c>
      <c r="O8089" s="18">
        <v>370</v>
      </c>
    </row>
    <row r="8090" spans="1:15" x14ac:dyDescent="0.2">
      <c r="A8090" s="5" t="s">
        <v>16</v>
      </c>
      <c r="B8090" s="13">
        <v>4084844</v>
      </c>
      <c r="C8090" s="6">
        <f t="shared" si="40213"/>
        <v>44153</v>
      </c>
      <c r="D8090" s="5">
        <f t="shared" ref="D8090" si="40460">N8090-N8089</f>
        <v>685</v>
      </c>
      <c r="E8090" s="13">
        <f t="shared" ref="E8090" si="40461">SUM(D8084:D8090)/7</f>
        <v>872.85714285714289</v>
      </c>
      <c r="F8090" s="13">
        <f t="shared" ref="F8090" si="40462">SUM(D8086:D8090)/5</f>
        <v>778.8</v>
      </c>
      <c r="G8090" s="13">
        <f t="shared" ref="G8090" si="40463">N8090/(B8090/100000)</f>
        <v>835.87035392294058</v>
      </c>
      <c r="H8090" s="5">
        <f t="shared" si="40216"/>
        <v>249</v>
      </c>
      <c r="I8090" s="5">
        <f t="shared" si="40216"/>
        <v>240</v>
      </c>
      <c r="J8090" s="8">
        <f t="shared" ref="J8090" si="40464">E8090/(SUM(N8083:N8089)/7)*100</f>
        <v>2.81990455707653</v>
      </c>
      <c r="K8090" s="5">
        <f t="shared" ref="K8090" si="40465">O8090-O8089</f>
        <v>11</v>
      </c>
      <c r="L8090" s="8">
        <f t="shared" ref="L8090" si="40466">SUM(K8084:K8090)/7</f>
        <v>6.7142857142857144</v>
      </c>
      <c r="M8090" s="8">
        <f t="shared" ref="M8090" si="40467">O8090/(B8090/100000)</f>
        <v>9.3271615758153814</v>
      </c>
      <c r="N8090" s="5">
        <v>34144</v>
      </c>
      <c r="O8090" s="18">
        <v>381</v>
      </c>
    </row>
    <row r="8091" spans="1:15" x14ac:dyDescent="0.2">
      <c r="A8091" s="5" t="s">
        <v>16</v>
      </c>
      <c r="B8091" s="13">
        <v>4084844</v>
      </c>
      <c r="C8091" s="6">
        <f t="shared" si="40213"/>
        <v>44154</v>
      </c>
      <c r="D8091" s="5">
        <f t="shared" ref="D8091" si="40468">N8091-N8090</f>
        <v>921</v>
      </c>
      <c r="E8091" s="13">
        <f t="shared" ref="E8091" si="40469">SUM(D8085:D8091)/7</f>
        <v>872.42857142857144</v>
      </c>
      <c r="F8091" s="13">
        <f t="shared" ref="F8091" si="40470">SUM(D8087:D8091)/5</f>
        <v>733.6</v>
      </c>
      <c r="G8091" s="13">
        <f t="shared" ref="G8091" si="40471">N8091/(B8091/100000)</f>
        <v>858.41711458258874</v>
      </c>
      <c r="H8091" s="5">
        <f t="shared" si="40216"/>
        <v>250</v>
      </c>
      <c r="I8091" s="5">
        <f t="shared" si="40216"/>
        <v>241</v>
      </c>
      <c r="J8091" s="8">
        <f t="shared" ref="J8091" si="40472">E8091/(SUM(N8084:N8090)/7)*100</f>
        <v>2.7412201953461652</v>
      </c>
      <c r="K8091" s="5">
        <f t="shared" ref="K8091" si="40473">O8091-O8090</f>
        <v>10</v>
      </c>
      <c r="L8091" s="8">
        <f t="shared" ref="L8091" si="40474">SUM(K8085:K8091)/7</f>
        <v>7</v>
      </c>
      <c r="M8091" s="8">
        <f t="shared" ref="M8091" si="40475">O8091/(B8091/100000)</f>
        <v>9.5719689662567298</v>
      </c>
      <c r="N8091" s="5">
        <v>35065</v>
      </c>
      <c r="O8091" s="18">
        <v>391</v>
      </c>
    </row>
    <row r="8092" spans="1:15" x14ac:dyDescent="0.2">
      <c r="A8092" s="5" t="s">
        <v>16</v>
      </c>
      <c r="B8092" s="13">
        <v>4084844</v>
      </c>
      <c r="C8092" s="6">
        <f t="shared" si="40213"/>
        <v>44155</v>
      </c>
      <c r="D8092" s="5">
        <f t="shared" ref="D8092" si="40476">N8092-N8091</f>
        <v>1026</v>
      </c>
      <c r="E8092" s="13">
        <f t="shared" ref="E8092" si="40477">SUM(D8086:D8092)/7</f>
        <v>834.42857142857144</v>
      </c>
      <c r="F8092" s="13">
        <f t="shared" ref="F8092" si="40478">SUM(D8088:D8092)/5</f>
        <v>815.6</v>
      </c>
      <c r="G8092" s="13">
        <f t="shared" ref="G8092" si="40479">N8092/(B8092/100000)</f>
        <v>883.53435284187117</v>
      </c>
      <c r="H8092" s="5">
        <f t="shared" si="40216"/>
        <v>251</v>
      </c>
      <c r="I8092" s="5">
        <f t="shared" si="40216"/>
        <v>242</v>
      </c>
      <c r="J8092" s="8">
        <f t="shared" ref="J8092" si="40480">E8092/(SUM(N8085:N8091)/7)*100</f>
        <v>2.5518696672215158</v>
      </c>
      <c r="K8092" s="5">
        <f t="shared" ref="K8092" si="40481">O8092-O8091</f>
        <v>11</v>
      </c>
      <c r="L8092" s="8">
        <f t="shared" ref="L8092" si="40482">SUM(K8086:K8092)/7</f>
        <v>7.1428571428571432</v>
      </c>
      <c r="M8092" s="8">
        <f t="shared" ref="M8092" si="40483">O8092/(B8092/100000)</f>
        <v>9.841257095742213</v>
      </c>
      <c r="N8092" s="5">
        <v>36091</v>
      </c>
      <c r="O8092" s="18">
        <v>402</v>
      </c>
    </row>
    <row r="8093" spans="1:15" x14ac:dyDescent="0.2">
      <c r="A8093" s="5" t="s">
        <v>16</v>
      </c>
      <c r="B8093" s="13">
        <v>4084844</v>
      </c>
      <c r="C8093" s="6">
        <f t="shared" si="40213"/>
        <v>44156</v>
      </c>
      <c r="D8093" s="5">
        <f t="shared" ref="D8093" si="40484">N8093-N8092</f>
        <v>1041</v>
      </c>
      <c r="E8093" s="13">
        <f t="shared" ref="E8093" si="40485">SUM(D8087:D8093)/7</f>
        <v>819.28571428571433</v>
      </c>
      <c r="F8093" s="13">
        <f t="shared" ref="F8093" si="40486">SUM(D8089:D8093)/5</f>
        <v>913.8</v>
      </c>
      <c r="G8093" s="13">
        <f t="shared" ref="G8093" si="40487">N8093/(B8093/100000)</f>
        <v>909.01880218681549</v>
      </c>
      <c r="H8093" s="5">
        <f t="shared" si="40216"/>
        <v>252</v>
      </c>
      <c r="I8093" s="5">
        <f t="shared" si="40216"/>
        <v>243</v>
      </c>
      <c r="J8093" s="8">
        <f t="shared" ref="J8093" si="40488">E8093/(SUM(N8086:N8092)/7)*100</f>
        <v>2.4432118330692023</v>
      </c>
      <c r="K8093" s="5">
        <f t="shared" ref="K8093" si="40489">O8093-O8092</f>
        <v>9</v>
      </c>
      <c r="L8093" s="8">
        <f t="shared" ref="L8093" si="40490">SUM(K8087:K8093)/7</f>
        <v>7.8571428571428568</v>
      </c>
      <c r="M8093" s="8">
        <f t="shared" ref="M8093" si="40491">O8093/(B8093/100000)</f>
        <v>10.061583747139426</v>
      </c>
      <c r="N8093" s="5">
        <v>37132</v>
      </c>
      <c r="O8093" s="18">
        <v>411</v>
      </c>
    </row>
    <row r="8094" spans="1:15" x14ac:dyDescent="0.2">
      <c r="A8094" s="5" t="s">
        <v>16</v>
      </c>
      <c r="B8094" s="13">
        <v>4084844</v>
      </c>
      <c r="C8094" s="6">
        <f t="shared" si="40213"/>
        <v>44157</v>
      </c>
      <c r="D8094" s="5">
        <f t="shared" ref="D8094" si="40492">N8094-N8093</f>
        <v>455</v>
      </c>
      <c r="E8094" s="13">
        <f t="shared" ref="E8094" si="40493">SUM(D8088:D8094)/7</f>
        <v>796.28571428571433</v>
      </c>
      <c r="F8094" s="13">
        <f t="shared" ref="F8094" si="40494">SUM(D8090:D8094)/5</f>
        <v>825.6</v>
      </c>
      <c r="G8094" s="13">
        <f t="shared" ref="G8094" si="40495">N8094/(B8094/100000)</f>
        <v>920.15753845189693</v>
      </c>
      <c r="H8094" s="5">
        <f t="shared" si="40216"/>
        <v>253</v>
      </c>
      <c r="I8094" s="5">
        <f t="shared" si="40216"/>
        <v>244</v>
      </c>
      <c r="J8094" s="8">
        <f t="shared" ref="J8094" si="40496">E8094/(SUM(N8087:N8093)/7)*100</f>
        <v>2.317989578611618</v>
      </c>
      <c r="K8094" s="5">
        <f t="shared" ref="K8094" si="40497">O8094-O8093</f>
        <v>5</v>
      </c>
      <c r="L8094" s="8">
        <f t="shared" ref="L8094" si="40498">SUM(K8088:K8094)/7</f>
        <v>7.7142857142857144</v>
      </c>
      <c r="M8094" s="8">
        <f t="shared" ref="M8094" si="40499">O8094/(B8094/100000)</f>
        <v>10.183987442360101</v>
      </c>
      <c r="N8094" s="5">
        <v>37587</v>
      </c>
      <c r="O8094" s="18">
        <v>416</v>
      </c>
    </row>
    <row r="8095" spans="1:15" x14ac:dyDescent="0.2">
      <c r="A8095" s="5" t="s">
        <v>16</v>
      </c>
      <c r="B8095" s="13">
        <v>4084844</v>
      </c>
      <c r="C8095" s="6">
        <f t="shared" si="40213"/>
        <v>44158</v>
      </c>
      <c r="D8095" s="5">
        <f t="shared" ref="D8095" si="40500">N8095-N8094</f>
        <v>722</v>
      </c>
      <c r="E8095" s="13">
        <f t="shared" ref="E8095" si="40501">SUM(D8089:D8095)/7</f>
        <v>820.85714285714289</v>
      </c>
      <c r="F8095" s="13">
        <f t="shared" ref="F8095" si="40502">SUM(D8091:D8095)/5</f>
        <v>833</v>
      </c>
      <c r="G8095" s="13">
        <f t="shared" ref="G8095" si="40503">N8095/(B8095/100000)</f>
        <v>937.83263204176228</v>
      </c>
      <c r="H8095" s="5">
        <f t="shared" si="40216"/>
        <v>254</v>
      </c>
      <c r="I8095" s="5">
        <f t="shared" si="40216"/>
        <v>245</v>
      </c>
      <c r="J8095" s="8">
        <f t="shared" ref="J8095" si="40504">E8095/(SUM(N8088:N8094)/7)*100</f>
        <v>2.3353831272023768</v>
      </c>
      <c r="K8095" s="5">
        <f t="shared" ref="K8095" si="40505">O8095-O8094</f>
        <v>4</v>
      </c>
      <c r="L8095" s="8">
        <f t="shared" ref="L8095" si="40506">SUM(K8089:K8095)/7</f>
        <v>8.1428571428571423</v>
      </c>
      <c r="M8095" s="8">
        <f t="shared" ref="M8095" si="40507">O8095/(B8095/100000)</f>
        <v>10.28191039853664</v>
      </c>
      <c r="N8095" s="5">
        <v>38309</v>
      </c>
      <c r="O8095" s="18">
        <v>420</v>
      </c>
    </row>
    <row r="8096" spans="1:15" x14ac:dyDescent="0.2">
      <c r="A8096" s="5" t="s">
        <v>16</v>
      </c>
      <c r="B8096" s="13">
        <v>4084844</v>
      </c>
      <c r="C8096" s="6">
        <f t="shared" si="40213"/>
        <v>44159</v>
      </c>
      <c r="D8096" s="5">
        <f t="shared" ref="D8096" si="40508">N8096-N8095</f>
        <v>966</v>
      </c>
      <c r="E8096" s="13">
        <f t="shared" ref="E8096" si="40509">SUM(D8090:D8096)/7</f>
        <v>830.85714285714289</v>
      </c>
      <c r="F8096" s="13">
        <f t="shared" ref="F8096" si="40510">SUM(D8092:D8096)/5</f>
        <v>842</v>
      </c>
      <c r="G8096" s="13">
        <f t="shared" ref="G8096" si="40511">N8096/(B8096/100000)</f>
        <v>961.48102595839657</v>
      </c>
      <c r="H8096" s="5">
        <f t="shared" si="40216"/>
        <v>255</v>
      </c>
      <c r="I8096" s="5">
        <f t="shared" si="40216"/>
        <v>246</v>
      </c>
      <c r="J8096" s="8">
        <f t="shared" ref="J8096" si="40512">E8096/(SUM(N8089:N8095)/7)*100</f>
        <v>2.3098889140424248</v>
      </c>
      <c r="K8096" s="5">
        <f t="shared" ref="K8096" si="40513">O8096-O8095</f>
        <v>14</v>
      </c>
      <c r="L8096" s="8">
        <f t="shared" ref="L8096" si="40514">SUM(K8090:K8096)/7</f>
        <v>9.1428571428571423</v>
      </c>
      <c r="M8096" s="8">
        <f t="shared" ref="M8096" si="40515">O8096/(B8096/100000)</f>
        <v>10.624640745154528</v>
      </c>
      <c r="N8096" s="5">
        <v>39275</v>
      </c>
      <c r="O8096" s="18">
        <v>434</v>
      </c>
    </row>
    <row r="8097" spans="1:15" x14ac:dyDescent="0.2">
      <c r="A8097" s="5" t="s">
        <v>16</v>
      </c>
      <c r="B8097" s="13">
        <v>4084844</v>
      </c>
      <c r="C8097" s="6">
        <f t="shared" si="40213"/>
        <v>44160</v>
      </c>
      <c r="D8097" s="5">
        <f t="shared" ref="D8097" si="40516">N8097-N8096</f>
        <v>694</v>
      </c>
      <c r="E8097" s="13">
        <f t="shared" ref="E8097" si="40517">SUM(D8091:D8097)/7</f>
        <v>832.14285714285711</v>
      </c>
      <c r="F8097" s="13">
        <f t="shared" ref="F8097" si="40518">SUM(D8093:D8097)/5</f>
        <v>775.6</v>
      </c>
      <c r="G8097" s="13">
        <f t="shared" ref="G8097" si="40519">N8097/(B8097/100000)</f>
        <v>978.47065885502616</v>
      </c>
      <c r="H8097" s="5">
        <f t="shared" si="40216"/>
        <v>256</v>
      </c>
      <c r="I8097" s="5">
        <f t="shared" si="40216"/>
        <v>247</v>
      </c>
      <c r="J8097" s="8">
        <f t="shared" ref="J8097" si="40520">E8097/(SUM(N8090:N8096)/7)*100</f>
        <v>2.2612314297581935</v>
      </c>
      <c r="K8097" s="5">
        <f t="shared" ref="K8097" si="40521">O8097-O8096</f>
        <v>18</v>
      </c>
      <c r="L8097" s="8">
        <f t="shared" ref="L8097" si="40522">SUM(K8091:K8097)/7</f>
        <v>10.142857142857142</v>
      </c>
      <c r="M8097" s="8">
        <f t="shared" ref="M8097" si="40523">O8097/(B8097/100000)</f>
        <v>11.065294047948957</v>
      </c>
      <c r="N8097" s="5">
        <v>39969</v>
      </c>
      <c r="O8097" s="18">
        <v>452</v>
      </c>
    </row>
    <row r="8098" spans="1:15" x14ac:dyDescent="0.2">
      <c r="A8098" s="5" t="s">
        <v>16</v>
      </c>
      <c r="B8098" s="13">
        <v>4084844</v>
      </c>
      <c r="C8098" s="6">
        <f t="shared" si="40213"/>
        <v>44161</v>
      </c>
      <c r="D8098" s="5">
        <f t="shared" ref="D8098" si="40524">N8098-N8097</f>
        <v>878</v>
      </c>
      <c r="E8098" s="13">
        <f t="shared" ref="E8098" si="40525">SUM(D8092:D8098)/7</f>
        <v>826</v>
      </c>
      <c r="F8098" s="13">
        <f t="shared" ref="F8098" si="40526">SUM(D8094:D8098)/5</f>
        <v>743</v>
      </c>
      <c r="G8098" s="13">
        <f t="shared" ref="G8098" si="40527">N8098/(B8098/100000)</f>
        <v>999.96474773577654</v>
      </c>
      <c r="H8098" s="5">
        <f t="shared" si="40216"/>
        <v>257</v>
      </c>
      <c r="I8098" s="5">
        <f t="shared" si="40216"/>
        <v>248</v>
      </c>
      <c r="J8098" s="8">
        <f t="shared" ref="J8098" si="40528">E8098/(SUM(N8091:N8097)/7)*100</f>
        <v>2.1949071473040074</v>
      </c>
      <c r="K8098" s="5">
        <f t="shared" ref="K8098" si="40529">O8098-O8097</f>
        <v>13</v>
      </c>
      <c r="L8098" s="8">
        <f t="shared" ref="L8098" si="40530">SUM(K8092:K8098)/7</f>
        <v>10.571428571428571</v>
      </c>
      <c r="M8098" s="8">
        <f t="shared" ref="M8098" si="40531">O8098/(B8098/100000)</f>
        <v>11.383543655522709</v>
      </c>
      <c r="N8098" s="5">
        <v>40847</v>
      </c>
      <c r="O8098" s="18">
        <v>465</v>
      </c>
    </row>
    <row r="8099" spans="1:15" x14ac:dyDescent="0.2">
      <c r="A8099" s="5" t="s">
        <v>16</v>
      </c>
      <c r="B8099" s="13">
        <v>4084844</v>
      </c>
      <c r="C8099" s="6">
        <f t="shared" si="40213"/>
        <v>44162</v>
      </c>
      <c r="D8099" s="5">
        <f t="shared" ref="D8099" si="40532">N8099-N8098</f>
        <v>835</v>
      </c>
      <c r="E8099" s="13">
        <f t="shared" ref="E8099" si="40533">SUM(D8093:D8099)/7</f>
        <v>798.71428571428567</v>
      </c>
      <c r="F8099" s="13">
        <f t="shared" ref="F8099" si="40534">SUM(D8095:D8099)/5</f>
        <v>819</v>
      </c>
      <c r="G8099" s="13">
        <f t="shared" ref="G8099" si="40535">N8099/(B8099/100000)</f>
        <v>1020.4061648376291</v>
      </c>
      <c r="H8099" s="5">
        <f t="shared" si="40216"/>
        <v>258</v>
      </c>
      <c r="I8099" s="5">
        <f t="shared" si="40216"/>
        <v>249</v>
      </c>
      <c r="J8099" s="8">
        <f t="shared" ref="J8099" si="40536">E8099/(SUM(N8092:N8098)/7)*100</f>
        <v>2.0768173544816313</v>
      </c>
      <c r="K8099" s="5">
        <f t="shared" ref="K8099" si="40537">O8099-O8098</f>
        <v>26</v>
      </c>
      <c r="L8099" s="8">
        <f t="shared" ref="L8099" si="40538">SUM(K8093:K8099)/7</f>
        <v>12.714285714285714</v>
      </c>
      <c r="M8099" s="8">
        <f t="shared" ref="M8099" si="40539">O8099/(B8099/100000)</f>
        <v>12.020042870670215</v>
      </c>
      <c r="N8099" s="5">
        <v>41682</v>
      </c>
      <c r="O8099" s="18">
        <v>491</v>
      </c>
    </row>
    <row r="8100" spans="1:15" x14ac:dyDescent="0.2">
      <c r="A8100" s="5" t="s">
        <v>16</v>
      </c>
      <c r="B8100" s="13">
        <v>4084844</v>
      </c>
      <c r="C8100" s="6">
        <f t="shared" si="40213"/>
        <v>44163</v>
      </c>
      <c r="D8100" s="5">
        <f t="shared" ref="D8100" si="40540">N8100-N8099</f>
        <v>988</v>
      </c>
      <c r="E8100" s="13">
        <f t="shared" ref="E8100" si="40541">SUM(D8094:D8100)/7</f>
        <v>791.14285714285711</v>
      </c>
      <c r="F8100" s="13">
        <f t="shared" ref="F8100" si="40542">SUM(D8096:D8100)/5</f>
        <v>872.2</v>
      </c>
      <c r="G8100" s="13">
        <f t="shared" ref="G8100" si="40543">N8100/(B8100/100000)</f>
        <v>1044.5931350132344</v>
      </c>
      <c r="H8100" s="5">
        <f t="shared" si="40216"/>
        <v>259</v>
      </c>
      <c r="I8100" s="5">
        <f t="shared" si="40216"/>
        <v>250</v>
      </c>
      <c r="J8100" s="8">
        <f t="shared" ref="J8100" si="40544">E8100/(SUM(N8093:N8099)/7)*100</f>
        <v>2.0152765091830083</v>
      </c>
      <c r="K8100" s="5">
        <f t="shared" ref="K8100" si="40545">O8100-O8099</f>
        <v>17</v>
      </c>
      <c r="L8100" s="8">
        <f t="shared" ref="L8100" si="40546">SUM(K8094:K8100)/7</f>
        <v>13.857142857142858</v>
      </c>
      <c r="M8100" s="8">
        <f t="shared" ref="M8100" si="40547">O8100/(B8100/100000)</f>
        <v>12.436215434420507</v>
      </c>
      <c r="N8100" s="5">
        <v>42670</v>
      </c>
      <c r="O8100" s="18">
        <v>508</v>
      </c>
    </row>
    <row r="8101" spans="1:15" x14ac:dyDescent="0.2">
      <c r="A8101" s="5" t="s">
        <v>16</v>
      </c>
      <c r="B8101" s="13">
        <v>4084844</v>
      </c>
      <c r="C8101" s="6">
        <f t="shared" si="40213"/>
        <v>44164</v>
      </c>
      <c r="D8101" s="5">
        <f t="shared" ref="D8101" si="40548">N8101-N8100</f>
        <v>366</v>
      </c>
      <c r="E8101" s="13">
        <f t="shared" ref="E8101" si="40549">SUM(D8095:D8101)/7</f>
        <v>778.42857142857144</v>
      </c>
      <c r="F8101" s="13">
        <f t="shared" ref="F8101" si="40550">SUM(D8097:D8101)/5</f>
        <v>752.2</v>
      </c>
      <c r="G8101" s="13">
        <f t="shared" ref="G8101" si="40551">N8101/(B8101/100000)</f>
        <v>1053.5530855033878</v>
      </c>
      <c r="H8101" s="5">
        <f t="shared" si="40216"/>
        <v>260</v>
      </c>
      <c r="I8101" s="5">
        <f t="shared" si="40216"/>
        <v>251</v>
      </c>
      <c r="J8101" s="8">
        <f t="shared" ref="J8101" si="40552">E8101/(SUM(N8094:N8100)/7)*100</f>
        <v>1.9437181412504148</v>
      </c>
      <c r="K8101" s="5">
        <f t="shared" ref="K8101" si="40553">O8101-O8100</f>
        <v>7</v>
      </c>
      <c r="L8101" s="8">
        <f t="shared" ref="L8101" si="40554">SUM(K8095:K8101)/7</f>
        <v>14.142857142857142</v>
      </c>
      <c r="M8101" s="8">
        <f t="shared" ref="M8101" si="40555">O8101/(B8101/100000)</f>
        <v>12.607580607729451</v>
      </c>
      <c r="N8101" s="5">
        <v>43036</v>
      </c>
      <c r="O8101" s="18">
        <v>515</v>
      </c>
    </row>
    <row r="8102" spans="1:15" x14ac:dyDescent="0.2">
      <c r="A8102" s="5" t="s">
        <v>16</v>
      </c>
      <c r="B8102" s="13">
        <v>4084844</v>
      </c>
      <c r="C8102" s="6">
        <f t="shared" si="40213"/>
        <v>44165</v>
      </c>
      <c r="D8102" s="5">
        <f t="shared" ref="D8102" si="40556">N8102-N8101</f>
        <v>582</v>
      </c>
      <c r="E8102" s="13">
        <f t="shared" ref="E8102" si="40557">SUM(D8096:D8102)/7</f>
        <v>758.42857142857144</v>
      </c>
      <c r="F8102" s="13">
        <f t="shared" ref="F8102" si="40558">SUM(D8098:D8102)/5</f>
        <v>729.8</v>
      </c>
      <c r="G8102" s="13">
        <f t="shared" ref="G8102" si="40559">N8102/(B8102/100000)</f>
        <v>1067.8008756270742</v>
      </c>
      <c r="H8102" s="5">
        <f t="shared" si="40216"/>
        <v>261</v>
      </c>
      <c r="I8102" s="5">
        <f t="shared" si="40216"/>
        <v>252</v>
      </c>
      <c r="J8102" s="8">
        <f t="shared" ref="J8102" si="40560">E8102/(SUM(N8095:N8101)/7)*100</f>
        <v>1.857670720953994</v>
      </c>
      <c r="K8102" s="5">
        <f t="shared" ref="K8102" si="40561">O8102-O8101</f>
        <v>2</v>
      </c>
      <c r="L8102" s="8">
        <f t="shared" ref="L8102" si="40562">SUM(K8096:K8102)/7</f>
        <v>13.857142857142858</v>
      </c>
      <c r="M8102" s="8">
        <f t="shared" ref="M8102" si="40563">O8102/(B8102/100000)</f>
        <v>12.656542085817721</v>
      </c>
      <c r="N8102" s="5">
        <v>43618</v>
      </c>
      <c r="O8102" s="18">
        <v>517</v>
      </c>
    </row>
    <row r="8103" spans="1:15" x14ac:dyDescent="0.2">
      <c r="A8103" s="5" t="s">
        <v>16</v>
      </c>
      <c r="B8103" s="13">
        <v>4084844</v>
      </c>
      <c r="C8103" s="6">
        <f t="shared" si="40213"/>
        <v>44166</v>
      </c>
      <c r="D8103" s="5">
        <f t="shared" ref="D8103" si="40564">N8103-N8102</f>
        <v>753</v>
      </c>
      <c r="E8103" s="13">
        <f t="shared" ref="E8103" si="40565">SUM(D8097:D8103)/7</f>
        <v>728</v>
      </c>
      <c r="F8103" s="13">
        <f t="shared" ref="F8103" si="40566">SUM(D8099:D8103)/5</f>
        <v>704.8</v>
      </c>
      <c r="G8103" s="13">
        <f t="shared" ref="G8103" si="40567">N8103/(B8103/100000)</f>
        <v>1086.2348721273079</v>
      </c>
      <c r="H8103" s="5">
        <f t="shared" si="40216"/>
        <v>262</v>
      </c>
      <c r="I8103" s="5">
        <f t="shared" si="40216"/>
        <v>253</v>
      </c>
      <c r="J8103" s="8">
        <f t="shared" ref="J8103" si="40568">E8103/(SUM(N8096:N8102)/7)*100</f>
        <v>1.7506192094044253</v>
      </c>
      <c r="K8103" s="5">
        <f t="shared" ref="K8103" si="40569">O8103-O8102</f>
        <v>29</v>
      </c>
      <c r="L8103" s="8">
        <f t="shared" ref="L8103" si="40570">SUM(K8097:K8103)/7</f>
        <v>16</v>
      </c>
      <c r="M8103" s="8">
        <f t="shared" ref="M8103" si="40571">O8103/(B8103/100000)</f>
        <v>13.366483518097633</v>
      </c>
      <c r="N8103" s="5">
        <v>44371</v>
      </c>
      <c r="O8103" s="18">
        <v>546</v>
      </c>
    </row>
    <row r="8104" spans="1:15" x14ac:dyDescent="0.2">
      <c r="A8104" s="5" t="s">
        <v>16</v>
      </c>
      <c r="B8104" s="13">
        <v>4084844</v>
      </c>
      <c r="C8104" s="6">
        <f t="shared" si="40213"/>
        <v>44167</v>
      </c>
      <c r="D8104" s="5">
        <f t="shared" ref="D8104" si="40572">N8104-N8103</f>
        <v>798</v>
      </c>
      <c r="E8104" s="13">
        <f t="shared" ref="E8104" si="40573">SUM(D8098:D8104)/7</f>
        <v>742.85714285714289</v>
      </c>
      <c r="F8104" s="13">
        <f t="shared" ref="F8104" si="40574">SUM(D8100:D8104)/5</f>
        <v>697.4</v>
      </c>
      <c r="G8104" s="13">
        <f t="shared" ref="G8104" si="40575">N8104/(B8104/100000)</f>
        <v>1105.7705018845274</v>
      </c>
      <c r="H8104" s="5">
        <f t="shared" si="40216"/>
        <v>263</v>
      </c>
      <c r="I8104" s="5">
        <f t="shared" si="40216"/>
        <v>254</v>
      </c>
      <c r="J8104" s="8">
        <f t="shared" ref="J8104" si="40576">E8104/(SUM(N8097:N8103)/7)*100</f>
        <v>1.7556120502510189</v>
      </c>
      <c r="K8104" s="5">
        <f t="shared" ref="K8104" si="40577">O8104-O8103</f>
        <v>26</v>
      </c>
      <c r="L8104" s="8">
        <f t="shared" ref="L8104" si="40578">SUM(K8098:K8104)/7</f>
        <v>17.142857142857142</v>
      </c>
      <c r="M8104" s="8">
        <f t="shared" ref="M8104" si="40579">O8104/(B8104/100000)</f>
        <v>14.002982733245139</v>
      </c>
      <c r="N8104" s="5">
        <v>45169</v>
      </c>
      <c r="O8104" s="18">
        <v>572</v>
      </c>
    </row>
    <row r="8105" spans="1:15" x14ac:dyDescent="0.2">
      <c r="A8105" s="5" t="s">
        <v>16</v>
      </c>
      <c r="B8105" s="13">
        <v>4084844</v>
      </c>
      <c r="C8105" s="6">
        <f t="shared" si="40213"/>
        <v>44168</v>
      </c>
      <c r="D8105" s="5">
        <f t="shared" ref="D8105" si="40580">N8105-N8104</f>
        <v>924</v>
      </c>
      <c r="E8105" s="13">
        <f t="shared" ref="E8105" si="40581">SUM(D8099:D8105)/7</f>
        <v>749.42857142857144</v>
      </c>
      <c r="F8105" s="13">
        <f t="shared" ref="F8105" si="40582">SUM(D8101:D8105)/5</f>
        <v>684.6</v>
      </c>
      <c r="G8105" s="13">
        <f t="shared" ref="G8105" si="40583">N8105/(B8105/100000)</f>
        <v>1128.3907047613079</v>
      </c>
      <c r="H8105" s="5">
        <f t="shared" si="40216"/>
        <v>264</v>
      </c>
      <c r="I8105" s="5">
        <f t="shared" si="40216"/>
        <v>255</v>
      </c>
      <c r="J8105" s="8">
        <f t="shared" ref="J8105" si="40584">E8105/(SUM(N8098:N8104)/7)*100</f>
        <v>1.7405845523950458</v>
      </c>
      <c r="K8105" s="5">
        <f t="shared" ref="K8105" si="40585">O8105-O8104</f>
        <v>20</v>
      </c>
      <c r="L8105" s="8">
        <f t="shared" ref="L8105" si="40586">SUM(K8099:K8105)/7</f>
        <v>18.142857142857142</v>
      </c>
      <c r="M8105" s="8">
        <f t="shared" ref="M8105" si="40587">O8105/(B8105/100000)</f>
        <v>14.492597514127835</v>
      </c>
      <c r="N8105" s="5">
        <v>46093</v>
      </c>
      <c r="O8105" s="18">
        <v>592</v>
      </c>
    </row>
    <row r="8106" spans="1:15" x14ac:dyDescent="0.2">
      <c r="A8106" s="5" t="s">
        <v>16</v>
      </c>
      <c r="B8106" s="13">
        <v>4084844</v>
      </c>
      <c r="C8106" s="6">
        <f t="shared" si="40213"/>
        <v>44169</v>
      </c>
      <c r="D8106" s="5">
        <f t="shared" ref="D8106" si="40588">N8106-N8105</f>
        <v>1047</v>
      </c>
      <c r="E8106" s="13">
        <f t="shared" ref="E8106" si="40589">SUM(D8100:D8106)/7</f>
        <v>779.71428571428567</v>
      </c>
      <c r="F8106" s="13">
        <f t="shared" ref="F8106" si="40590">SUM(D8102:D8106)/5</f>
        <v>820.8</v>
      </c>
      <c r="G8106" s="13">
        <f t="shared" ref="G8106" si="40591">N8106/(B8106/100000)</f>
        <v>1154.0220385405171</v>
      </c>
      <c r="H8106" s="5">
        <f t="shared" si="40216"/>
        <v>265</v>
      </c>
      <c r="I8106" s="5">
        <f t="shared" si="40216"/>
        <v>256</v>
      </c>
      <c r="J8106" s="8">
        <f t="shared" ref="J8106" si="40592">E8106/(SUM(N8099:N8105)/7)*100</f>
        <v>1.7799431905269714</v>
      </c>
      <c r="K8106" s="5">
        <f t="shared" ref="K8106" si="40593">O8106-O8105</f>
        <v>16</v>
      </c>
      <c r="L8106" s="8">
        <f t="shared" ref="L8106" si="40594">SUM(K8100:K8106)/7</f>
        <v>16.714285714285715</v>
      </c>
      <c r="M8106" s="8">
        <f t="shared" ref="M8106" si="40595">O8106/(B8106/100000)</f>
        <v>14.884289338833993</v>
      </c>
      <c r="N8106" s="5">
        <v>47140</v>
      </c>
      <c r="O8106" s="18">
        <v>608</v>
      </c>
    </row>
    <row r="8107" spans="1:15" x14ac:dyDescent="0.2">
      <c r="A8107" s="5" t="s">
        <v>16</v>
      </c>
      <c r="B8107" s="13">
        <v>4084844</v>
      </c>
      <c r="C8107" s="6">
        <f t="shared" si="40213"/>
        <v>44170</v>
      </c>
      <c r="D8107" s="5">
        <f t="shared" ref="D8107" si="40596">N8107-N8106</f>
        <v>1120</v>
      </c>
      <c r="E8107" s="13">
        <f t="shared" ref="E8107" si="40597">SUM(D8101:D8107)/7</f>
        <v>798.57142857142856</v>
      </c>
      <c r="F8107" s="13">
        <f t="shared" ref="F8107" si="40598">SUM(D8103:D8107)/5</f>
        <v>928.4</v>
      </c>
      <c r="G8107" s="13">
        <f t="shared" ref="G8107" si="40599">N8107/(B8107/100000)</f>
        <v>1181.4404662699483</v>
      </c>
      <c r="H8107" s="5">
        <f t="shared" si="40216"/>
        <v>266</v>
      </c>
      <c r="I8107" s="5">
        <f t="shared" si="40216"/>
        <v>257</v>
      </c>
      <c r="J8107" s="8">
        <f t="shared" ref="J8107" si="40600">E8107/(SUM(N8100:N8106)/7)*100</f>
        <v>1.7911098152177045</v>
      </c>
      <c r="K8107" s="5">
        <f t="shared" ref="K8107" si="40601">O8107-O8106</f>
        <v>36</v>
      </c>
      <c r="L8107" s="8">
        <f t="shared" ref="L8107" si="40602">SUM(K8101:K8107)/7</f>
        <v>19.428571428571427</v>
      </c>
      <c r="M8107" s="8">
        <f t="shared" ref="M8107" si="40603">O8107/(B8107/100000)</f>
        <v>15.765595944422849</v>
      </c>
      <c r="N8107" s="5">
        <v>48260</v>
      </c>
      <c r="O8107" s="18">
        <v>644</v>
      </c>
    </row>
    <row r="8108" spans="1:15" x14ac:dyDescent="0.2">
      <c r="A8108" s="5" t="s">
        <v>16</v>
      </c>
      <c r="B8108" s="13">
        <v>4084844</v>
      </c>
      <c r="C8108" s="6">
        <f t="shared" si="40213"/>
        <v>44171</v>
      </c>
      <c r="D8108" s="5">
        <f t="shared" ref="D8108" si="40604">N8108-N8107</f>
        <v>519</v>
      </c>
      <c r="E8108" s="13">
        <f t="shared" ref="E8108" si="40605">SUM(D8102:D8108)/7</f>
        <v>820.42857142857144</v>
      </c>
      <c r="F8108" s="13">
        <f t="shared" ref="F8108" si="40606">SUM(D8104:D8108)/5</f>
        <v>881.6</v>
      </c>
      <c r="G8108" s="13">
        <f t="shared" ref="G8108" si="40607">N8108/(B8108/100000)</f>
        <v>1194.1459698338542</v>
      </c>
      <c r="H8108" s="5">
        <f t="shared" si="40216"/>
        <v>267</v>
      </c>
      <c r="I8108" s="5">
        <f t="shared" si="40216"/>
        <v>258</v>
      </c>
      <c r="J8108" s="8">
        <f t="shared" ref="J8108" si="40608">E8108/(SUM(N8101:N8107)/7)*100</f>
        <v>1.8077541731326745</v>
      </c>
      <c r="K8108" s="5">
        <f t="shared" ref="K8108" si="40609">O8108-O8107</f>
        <v>22</v>
      </c>
      <c r="L8108" s="8">
        <f t="shared" ref="L8108" si="40610">SUM(K8102:K8108)/7</f>
        <v>21.571428571428573</v>
      </c>
      <c r="M8108" s="8">
        <f t="shared" ref="M8108" si="40611">O8108/(B8108/100000)</f>
        <v>16.304172203393815</v>
      </c>
      <c r="N8108" s="5">
        <v>48779</v>
      </c>
      <c r="O8108" s="18">
        <v>666</v>
      </c>
    </row>
    <row r="8109" spans="1:15" x14ac:dyDescent="0.2">
      <c r="A8109" s="5" t="s">
        <v>16</v>
      </c>
      <c r="B8109" s="13">
        <v>4084844</v>
      </c>
      <c r="C8109" s="6">
        <f t="shared" si="40213"/>
        <v>44172</v>
      </c>
      <c r="D8109" s="5">
        <f t="shared" ref="D8109" si="40612">N8109-N8108</f>
        <v>717</v>
      </c>
      <c r="E8109" s="13">
        <f t="shared" ref="E8109" si="40613">SUM(D8103:D8109)/7</f>
        <v>839.71428571428567</v>
      </c>
      <c r="F8109" s="13">
        <f t="shared" ref="F8109" si="40614">SUM(D8105:D8109)/5</f>
        <v>865.4</v>
      </c>
      <c r="G8109" s="13">
        <f t="shared" ref="G8109" si="40615">N8109/(B8109/100000)</f>
        <v>1211.698659728499</v>
      </c>
      <c r="H8109" s="5">
        <f t="shared" si="40216"/>
        <v>268</v>
      </c>
      <c r="I8109" s="5">
        <f t="shared" si="40216"/>
        <v>259</v>
      </c>
      <c r="J8109" s="8">
        <f t="shared" ref="J8109" si="40616">E8109/(SUM(N8102:N8108)/7)*100</f>
        <v>1.8173947994929349</v>
      </c>
      <c r="K8109" s="5">
        <f t="shared" ref="K8109" si="40617">O8109-O8108</f>
        <v>8</v>
      </c>
      <c r="L8109" s="8">
        <f t="shared" ref="L8109" si="40618">SUM(K8103:K8109)/7</f>
        <v>22.428571428571427</v>
      </c>
      <c r="M8109" s="8">
        <f t="shared" ref="M8109" si="40619">O8109/(B8109/100000)</f>
        <v>16.500018115746894</v>
      </c>
      <c r="N8109" s="5">
        <v>49496</v>
      </c>
      <c r="O8109" s="18">
        <v>674</v>
      </c>
    </row>
    <row r="8110" spans="1:15" x14ac:dyDescent="0.2">
      <c r="A8110" s="5" t="s">
        <v>16</v>
      </c>
      <c r="B8110" s="13">
        <v>4084844</v>
      </c>
      <c r="C8110" s="6">
        <f t="shared" si="40213"/>
        <v>44173</v>
      </c>
      <c r="D8110" s="5">
        <f t="shared" ref="D8110" si="40620">N8110-N8109</f>
        <v>266</v>
      </c>
      <c r="E8110" s="13">
        <f t="shared" ref="E8110" si="40621">SUM(D8104:D8110)/7</f>
        <v>770.14285714285711</v>
      </c>
      <c r="F8110" s="13">
        <f t="shared" ref="F8110" si="40622">SUM(D8106:D8110)/5</f>
        <v>733.8</v>
      </c>
      <c r="G8110" s="13">
        <f t="shared" ref="G8110" si="40623">N8110/(B8110/100000)</f>
        <v>1218.2105363142389</v>
      </c>
      <c r="H8110" s="5">
        <f t="shared" si="40216"/>
        <v>269</v>
      </c>
      <c r="I8110" s="5">
        <f t="shared" si="40216"/>
        <v>260</v>
      </c>
      <c r="J8110" s="8">
        <f t="shared" ref="J8110" si="40624">E8110/(SUM(N8103:N8109)/7)*100</f>
        <v>1.6370692482417675</v>
      </c>
      <c r="K8110" s="5">
        <f t="shared" ref="K8110" si="40625">O8110-O8109</f>
        <v>7</v>
      </c>
      <c r="L8110" s="8">
        <f t="shared" ref="L8110" si="40626">SUM(K8104:K8110)/7</f>
        <v>19.285714285714285</v>
      </c>
      <c r="M8110" s="8">
        <f t="shared" ref="M8110" si="40627">O8110/(B8110/100000)</f>
        <v>16.671383289055839</v>
      </c>
      <c r="N8110" s="5">
        <v>49762</v>
      </c>
      <c r="O8110" s="18">
        <v>681</v>
      </c>
    </row>
    <row r="8111" spans="1:15" x14ac:dyDescent="0.2">
      <c r="A8111" s="5" t="s">
        <v>16</v>
      </c>
      <c r="B8111" s="13">
        <v>4084844</v>
      </c>
      <c r="C8111" s="6">
        <f t="shared" si="40213"/>
        <v>44174</v>
      </c>
      <c r="D8111" s="5">
        <f t="shared" ref="D8111" si="40628">N8111-N8110</f>
        <v>1423</v>
      </c>
      <c r="E8111" s="13">
        <f t="shared" ref="E8111" si="40629">SUM(D8105:D8111)/7</f>
        <v>859.42857142857144</v>
      </c>
      <c r="F8111" s="13">
        <f t="shared" ref="F8111" si="40630">SUM(D8107:D8111)/5</f>
        <v>809</v>
      </c>
      <c r="G8111" s="13">
        <f t="shared" ref="G8111" si="40631">N8111/(B8111/100000)</f>
        <v>1253.0466279740426</v>
      </c>
      <c r="H8111" s="5">
        <f t="shared" si="40216"/>
        <v>270</v>
      </c>
      <c r="I8111" s="5">
        <f t="shared" si="40216"/>
        <v>261</v>
      </c>
      <c r="J8111" s="8">
        <f t="shared" ref="J8111" si="40632">E8111/(SUM(N8104:N8110)/7)*100</f>
        <v>1.7974359050968183</v>
      </c>
      <c r="K8111" s="5">
        <f t="shared" ref="K8111" si="40633">O8111-O8110</f>
        <v>55</v>
      </c>
      <c r="L8111" s="8">
        <f t="shared" ref="L8111" si="40634">SUM(K8105:K8111)/7</f>
        <v>23.428571428571427</v>
      </c>
      <c r="M8111" s="8">
        <f t="shared" ref="M8111" si="40635">O8111/(B8111/100000)</f>
        <v>18.017823936483254</v>
      </c>
      <c r="N8111" s="5">
        <v>51185</v>
      </c>
      <c r="O8111" s="18">
        <v>736</v>
      </c>
    </row>
    <row r="8112" spans="1:15" x14ac:dyDescent="0.2">
      <c r="A8112" s="5" t="s">
        <v>16</v>
      </c>
      <c r="B8112" s="13">
        <v>4084844</v>
      </c>
      <c r="C8112" s="6">
        <f t="shared" si="40213"/>
        <v>44175</v>
      </c>
      <c r="D8112" s="5">
        <f t="shared" ref="D8112" si="40636">N8112-N8111</f>
        <v>964</v>
      </c>
      <c r="E8112" s="13">
        <f t="shared" ref="E8112" si="40637">SUM(D8106:D8112)/7</f>
        <v>865.14285714285711</v>
      </c>
      <c r="F8112" s="13">
        <f t="shared" ref="F8112" si="40638">SUM(D8108:D8112)/5</f>
        <v>777.8</v>
      </c>
      <c r="G8112" s="13">
        <f t="shared" ref="G8112" si="40639">N8112/(B8112/100000)</f>
        <v>1276.6460604125887</v>
      </c>
      <c r="H8112" s="5">
        <f t="shared" si="40216"/>
        <v>271</v>
      </c>
      <c r="I8112" s="5">
        <f t="shared" si="40216"/>
        <v>262</v>
      </c>
      <c r="J8112" s="8">
        <f t="shared" ref="J8112" si="40640">E8112/(SUM(N8105:N8111)/7)*100</f>
        <v>1.7774386217219669</v>
      </c>
      <c r="K8112" s="5">
        <f t="shared" ref="K8112" si="40641">O8112-O8111</f>
        <v>23</v>
      </c>
      <c r="L8112" s="8">
        <f t="shared" ref="L8112" si="40642">SUM(K8106:K8112)/7</f>
        <v>23.857142857142858</v>
      </c>
      <c r="M8112" s="8">
        <f t="shared" ref="M8112" si="40643">O8112/(B8112/100000)</f>
        <v>18.580880934498357</v>
      </c>
      <c r="N8112" s="5">
        <v>52149</v>
      </c>
      <c r="O8112" s="18">
        <v>759</v>
      </c>
    </row>
    <row r="8113" spans="1:15" x14ac:dyDescent="0.2">
      <c r="A8113" s="5" t="s">
        <v>16</v>
      </c>
      <c r="B8113" s="13">
        <v>4084844</v>
      </c>
      <c r="C8113" s="6">
        <f t="shared" si="40213"/>
        <v>44176</v>
      </c>
      <c r="D8113" s="5">
        <f t="shared" ref="D8113" si="40644">N8113-N8112</f>
        <v>1318</v>
      </c>
      <c r="E8113" s="13">
        <f t="shared" ref="E8113" si="40645">SUM(D8107:D8113)/7</f>
        <v>903.85714285714289</v>
      </c>
      <c r="F8113" s="13">
        <f t="shared" ref="F8113" si="40646">SUM(D8109:D8113)/5</f>
        <v>937.6</v>
      </c>
      <c r="G8113" s="13">
        <f t="shared" ref="G8113" si="40647">N8113/(B8113/100000)</f>
        <v>1308.9116744727585</v>
      </c>
      <c r="H8113" s="5">
        <f t="shared" si="40216"/>
        <v>272</v>
      </c>
      <c r="I8113" s="5">
        <f t="shared" si="40216"/>
        <v>263</v>
      </c>
      <c r="J8113" s="8">
        <f t="shared" ref="J8113" si="40648">E8113/(SUM(N8106:N8112)/7)*100</f>
        <v>1.8245470353633955</v>
      </c>
      <c r="K8113" s="5">
        <f t="shared" ref="K8113" si="40649">O8113-O8112</f>
        <v>46</v>
      </c>
      <c r="L8113" s="8">
        <f t="shared" ref="L8113" si="40650">SUM(K8107:K8113)/7</f>
        <v>28.142857142857142</v>
      </c>
      <c r="M8113" s="8">
        <f t="shared" ref="M8113" si="40651">O8113/(B8113/100000)</f>
        <v>19.706994930528559</v>
      </c>
      <c r="N8113" s="5">
        <v>53467</v>
      </c>
      <c r="O8113" s="18">
        <v>805</v>
      </c>
    </row>
    <row r="8114" spans="1:15" x14ac:dyDescent="0.2">
      <c r="A8114" s="5" t="s">
        <v>16</v>
      </c>
      <c r="B8114" s="13">
        <v>4084844</v>
      </c>
      <c r="C8114" s="6">
        <f t="shared" si="40213"/>
        <v>44177</v>
      </c>
      <c r="D8114" s="5">
        <f t="shared" ref="D8114" si="40652">N8114-N8113</f>
        <v>1502</v>
      </c>
      <c r="E8114" s="13">
        <f t="shared" ref="E8114" si="40653">SUM(D8108:D8114)/7</f>
        <v>958.42857142857144</v>
      </c>
      <c r="F8114" s="13">
        <f t="shared" ref="F8114" si="40654">SUM(D8110:D8114)/5</f>
        <v>1094.5999999999999</v>
      </c>
      <c r="G8114" s="13">
        <f t="shared" ref="G8114" si="40655">N8114/(B8114/100000)</f>
        <v>1345.6817445170491</v>
      </c>
      <c r="H8114" s="5">
        <f t="shared" si="40216"/>
        <v>273</v>
      </c>
      <c r="I8114" s="5">
        <f t="shared" si="40216"/>
        <v>264</v>
      </c>
      <c r="J8114" s="8">
        <f t="shared" ref="J8114" si="40656">E8114/(SUM(N8107:N8113)/7)*100</f>
        <v>1.900039082634283</v>
      </c>
      <c r="K8114" s="5">
        <f t="shared" ref="K8114" si="40657">O8114-O8113</f>
        <v>32</v>
      </c>
      <c r="L8114" s="8">
        <f t="shared" ref="L8114" si="40658">SUM(K8108:K8114)/7</f>
        <v>27.571428571428573</v>
      </c>
      <c r="M8114" s="8">
        <f t="shared" ref="M8114" si="40659">O8114/(B8114/100000)</f>
        <v>20.490378579940877</v>
      </c>
      <c r="N8114" s="5">
        <v>54969</v>
      </c>
      <c r="O8114" s="18">
        <v>837</v>
      </c>
    </row>
    <row r="8115" spans="1:15" x14ac:dyDescent="0.2">
      <c r="A8115" s="5" t="s">
        <v>16</v>
      </c>
      <c r="B8115" s="13">
        <v>4084844</v>
      </c>
      <c r="C8115" s="6">
        <f t="shared" si="40213"/>
        <v>44178</v>
      </c>
      <c r="D8115" s="5">
        <f t="shared" ref="D8115" si="40660">N8115-N8114</f>
        <v>567</v>
      </c>
      <c r="E8115" s="13">
        <f t="shared" ref="E8115" si="40661">SUM(D8109:D8115)/7</f>
        <v>965.28571428571433</v>
      </c>
      <c r="F8115" s="13">
        <f t="shared" ref="F8115" si="40662">SUM(D8111:D8115)/5</f>
        <v>1154.8</v>
      </c>
      <c r="G8115" s="13">
        <f t="shared" ref="G8115" si="40663">N8115/(B8115/100000)</f>
        <v>1359.5623235550734</v>
      </c>
      <c r="H8115" s="5">
        <f t="shared" si="40216"/>
        <v>274</v>
      </c>
      <c r="I8115" s="5">
        <f t="shared" si="40216"/>
        <v>265</v>
      </c>
      <c r="J8115" s="8">
        <f t="shared" ref="J8115" si="40664">E8115/(SUM(N8108:N8114)/7)*100</f>
        <v>1.8779512349676355</v>
      </c>
      <c r="K8115" s="5">
        <f t="shared" ref="K8115" si="40665">O8115-O8114</f>
        <v>9</v>
      </c>
      <c r="L8115" s="8">
        <f t="shared" ref="L8115" si="40666">SUM(K8109:K8115)/7</f>
        <v>25.714285714285715</v>
      </c>
      <c r="M8115" s="8">
        <f t="shared" ref="M8115" si="40667">O8115/(B8115/100000)</f>
        <v>20.710705231338089</v>
      </c>
      <c r="N8115" s="5">
        <v>55536</v>
      </c>
      <c r="O8115" s="18">
        <v>846</v>
      </c>
    </row>
    <row r="8116" spans="1:15" x14ac:dyDescent="0.2">
      <c r="A8116" s="5" t="s">
        <v>16</v>
      </c>
      <c r="B8116" s="13">
        <v>4084844</v>
      </c>
      <c r="C8116" s="6">
        <f t="shared" si="40213"/>
        <v>44179</v>
      </c>
      <c r="D8116" s="5">
        <f t="shared" ref="D8116" si="40668">N8116-N8115</f>
        <v>809</v>
      </c>
      <c r="E8116" s="13">
        <f t="shared" ref="E8116" si="40669">SUM(D8110:D8116)/7</f>
        <v>978.42857142857144</v>
      </c>
      <c r="F8116" s="13">
        <f t="shared" ref="F8116" si="40670">SUM(D8112:D8116)/5</f>
        <v>1032</v>
      </c>
      <c r="G8116" s="13">
        <f t="shared" ref="G8116" si="40671">N8116/(B8116/100000)</f>
        <v>1379.3672414417786</v>
      </c>
      <c r="H8116" s="5">
        <f t="shared" si="40216"/>
        <v>275</v>
      </c>
      <c r="I8116" s="5">
        <f t="shared" si="40216"/>
        <v>266</v>
      </c>
      <c r="J8116" s="8">
        <f t="shared" ref="J8116" si="40672">E8116/(SUM(N8109:N8115)/7)*100</f>
        <v>1.8684322519396339</v>
      </c>
      <c r="K8116" s="5">
        <f t="shared" ref="K8116" si="40673">O8116-O8115</f>
        <v>9</v>
      </c>
      <c r="L8116" s="8">
        <f t="shared" ref="L8116" si="40674">SUM(K8110:K8116)/7</f>
        <v>25.857142857142858</v>
      </c>
      <c r="M8116" s="8">
        <f t="shared" ref="M8116" si="40675">O8116/(B8116/100000)</f>
        <v>20.931031882735304</v>
      </c>
      <c r="N8116" s="5">
        <v>56345</v>
      </c>
      <c r="O8116" s="18">
        <v>855</v>
      </c>
    </row>
    <row r="8117" spans="1:15" x14ac:dyDescent="0.2">
      <c r="A8117" s="5" t="s">
        <v>16</v>
      </c>
      <c r="B8117" s="13">
        <v>4084844</v>
      </c>
      <c r="C8117" s="6">
        <f t="shared" si="40213"/>
        <v>44180</v>
      </c>
      <c r="D8117" s="5">
        <f t="shared" ref="D8117" si="40676">N8117-N8116</f>
        <v>1117</v>
      </c>
      <c r="E8117" s="13">
        <f t="shared" ref="E8117" si="40677">SUM(D8111:D8117)/7</f>
        <v>1100</v>
      </c>
      <c r="F8117" s="13">
        <f t="shared" ref="F8117" si="40678">SUM(D8113:D8117)/5</f>
        <v>1062.5999999999999</v>
      </c>
      <c r="G8117" s="13">
        <f t="shared" ref="G8117" si="40679">N8117/(B8117/100000)</f>
        <v>1406.7122269540771</v>
      </c>
      <c r="H8117" s="5">
        <f t="shared" si="40216"/>
        <v>276</v>
      </c>
      <c r="I8117" s="5">
        <f t="shared" si="40216"/>
        <v>267</v>
      </c>
      <c r="J8117" s="8">
        <f t="shared" ref="J8117" si="40680">E8117/(SUM(N8110:N8116)/7)*100</f>
        <v>2.0620599711311605</v>
      </c>
      <c r="K8117" s="5">
        <f t="shared" ref="K8117" si="40681">O8117-O8116</f>
        <v>33</v>
      </c>
      <c r="L8117" s="8">
        <f t="shared" ref="L8117" si="40682">SUM(K8111:K8117)/7</f>
        <v>29.571428571428573</v>
      </c>
      <c r="M8117" s="8">
        <f t="shared" ref="M8117" si="40683">O8117/(B8117/100000)</f>
        <v>21.738896271191752</v>
      </c>
      <c r="N8117" s="5">
        <v>57462</v>
      </c>
      <c r="O8117" s="18">
        <v>888</v>
      </c>
    </row>
    <row r="8118" spans="1:15" x14ac:dyDescent="0.2">
      <c r="A8118" s="5" t="s">
        <v>16</v>
      </c>
      <c r="B8118" s="13">
        <v>4084844</v>
      </c>
      <c r="C8118" s="6">
        <f t="shared" si="40213"/>
        <v>44181</v>
      </c>
      <c r="D8118" s="5">
        <f t="shared" ref="D8118" si="40684">N8118-N8117</f>
        <v>817</v>
      </c>
      <c r="E8118" s="13">
        <f t="shared" ref="E8118" si="40685">SUM(D8112:D8118)/7</f>
        <v>1013.4285714285714</v>
      </c>
      <c r="F8118" s="13">
        <f t="shared" ref="F8118" si="40686">SUM(D8114:D8118)/5</f>
        <v>962.4</v>
      </c>
      <c r="G8118" s="13">
        <f t="shared" ref="G8118" si="40687">N8118/(B8118/100000)</f>
        <v>1426.7129907531353</v>
      </c>
      <c r="H8118" s="5">
        <f t="shared" si="40216"/>
        <v>277</v>
      </c>
      <c r="I8118" s="5">
        <f t="shared" si="40216"/>
        <v>268</v>
      </c>
      <c r="J8118" s="8">
        <f t="shared" ref="J8118" si="40688">E8118/(SUM(N8111:N8117)/7)*100</f>
        <v>1.8613901913605675</v>
      </c>
      <c r="K8118" s="5">
        <f t="shared" ref="K8118" si="40689">O8118-O8117</f>
        <v>48</v>
      </c>
      <c r="L8118" s="8">
        <f t="shared" ref="L8118" si="40690">SUM(K8112:K8118)/7</f>
        <v>28.571428571428573</v>
      </c>
      <c r="M8118" s="8">
        <f t="shared" ref="M8118" si="40691">O8118/(B8118/100000)</f>
        <v>22.913971745310228</v>
      </c>
      <c r="N8118" s="5">
        <v>58279</v>
      </c>
      <c r="O8118" s="18">
        <v>936</v>
      </c>
    </row>
    <row r="8119" spans="1:15" x14ac:dyDescent="0.2">
      <c r="A8119" s="5" t="s">
        <v>16</v>
      </c>
      <c r="B8119" s="13">
        <v>4084844</v>
      </c>
      <c r="C8119" s="6">
        <f t="shared" si="40213"/>
        <v>44182</v>
      </c>
      <c r="D8119" s="5">
        <f t="shared" ref="D8119" si="40692">N8119-N8118</f>
        <v>1370</v>
      </c>
      <c r="E8119" s="13">
        <f t="shared" ref="E8119" si="40693">SUM(D8113:D8119)/7</f>
        <v>1071.4285714285713</v>
      </c>
      <c r="F8119" s="13">
        <f t="shared" ref="F8119" si="40694">SUM(D8115:D8119)/5</f>
        <v>936</v>
      </c>
      <c r="G8119" s="13">
        <f t="shared" ref="G8119" si="40695">N8119/(B8119/100000)</f>
        <v>1460.2516032436001</v>
      </c>
      <c r="H8119" s="5">
        <f t="shared" si="40216"/>
        <v>278</v>
      </c>
      <c r="I8119" s="5">
        <f t="shared" si="40216"/>
        <v>269</v>
      </c>
      <c r="J8119" s="8">
        <f t="shared" ref="J8119" si="40696">E8119/(SUM(N8112:N8118)/7)*100</f>
        <v>1.9319589806469226</v>
      </c>
      <c r="K8119" s="5">
        <f t="shared" ref="K8119" si="40697">O8119-O8118</f>
        <v>43</v>
      </c>
      <c r="L8119" s="8">
        <f t="shared" ref="L8119" si="40698">SUM(K8113:K8119)/7</f>
        <v>31.428571428571427</v>
      </c>
      <c r="M8119" s="8">
        <f t="shared" ref="M8119" si="40699">O8119/(B8119/100000)</f>
        <v>23.966643524208024</v>
      </c>
      <c r="N8119" s="5">
        <v>59649</v>
      </c>
      <c r="O8119" s="18">
        <v>979</v>
      </c>
    </row>
    <row r="8120" spans="1:15" x14ac:dyDescent="0.2">
      <c r="A8120" s="5" t="s">
        <v>16</v>
      </c>
      <c r="B8120" s="13">
        <v>4084844</v>
      </c>
      <c r="C8120" s="6">
        <f t="shared" si="40213"/>
        <v>44183</v>
      </c>
      <c r="D8120" s="5">
        <f t="shared" ref="D8120" si="40700">N8120-N8119</f>
        <v>1112</v>
      </c>
      <c r="E8120" s="13">
        <f t="shared" ref="E8120" si="40701">SUM(D8114:D8120)/7</f>
        <v>1042</v>
      </c>
      <c r="F8120" s="13">
        <f t="shared" ref="F8120" si="40702">SUM(D8116:D8120)/5</f>
        <v>1045</v>
      </c>
      <c r="G8120" s="13">
        <f t="shared" ref="G8120" si="40703">N8120/(B8120/100000)</f>
        <v>1487.4741850606781</v>
      </c>
      <c r="H8120" s="5">
        <f t="shared" si="40216"/>
        <v>279</v>
      </c>
      <c r="I8120" s="5">
        <f t="shared" si="40216"/>
        <v>270</v>
      </c>
      <c r="J8120" s="8">
        <f t="shared" ref="J8120" si="40704">E8120/(SUM(N8113:N8119)/7)*100</f>
        <v>1.8432830351750158</v>
      </c>
      <c r="K8120" s="5">
        <f t="shared" ref="K8120" si="40705">O8120-O8119</f>
        <v>21</v>
      </c>
      <c r="L8120" s="8">
        <f t="shared" ref="L8120" si="40706">SUM(K8114:K8120)/7</f>
        <v>27.857142857142858</v>
      </c>
      <c r="M8120" s="8">
        <f t="shared" ref="M8120" si="40707">O8120/(B8120/100000)</f>
        <v>24.480739044134857</v>
      </c>
      <c r="N8120" s="5">
        <v>60761</v>
      </c>
      <c r="O8120" s="18">
        <v>1000</v>
      </c>
    </row>
    <row r="8121" spans="1:15" x14ac:dyDescent="0.2">
      <c r="A8121" s="5" t="s">
        <v>16</v>
      </c>
      <c r="B8121" s="13">
        <v>4084844</v>
      </c>
      <c r="C8121" s="6">
        <f t="shared" si="40213"/>
        <v>44184</v>
      </c>
      <c r="D8121" s="5">
        <f t="shared" ref="D8121:D8122" si="40708">N8121-N8120</f>
        <v>1241</v>
      </c>
      <c r="E8121" s="13">
        <f t="shared" ref="E8121:E8122" si="40709">SUM(D8115:D8121)/7</f>
        <v>1004.7142857142857</v>
      </c>
      <c r="F8121" s="13">
        <f t="shared" ref="F8121:F8122" si="40710">SUM(D8117:D8121)/5</f>
        <v>1131.4000000000001</v>
      </c>
      <c r="G8121" s="13">
        <f t="shared" ref="G8121:G8122" si="40711">N8121/(B8121/100000)</f>
        <v>1517.8547822144494</v>
      </c>
      <c r="H8121" s="5">
        <f t="shared" si="40216"/>
        <v>280</v>
      </c>
      <c r="I8121" s="5">
        <f t="shared" si="40216"/>
        <v>271</v>
      </c>
      <c r="J8121" s="8">
        <f t="shared" ref="J8121:J8122" si="40712">E8121/(SUM(N8114:N8120)/7)*100</f>
        <v>1.7451569599082881</v>
      </c>
      <c r="K8121" s="5">
        <f t="shared" ref="K8121:K8122" si="40713">O8121-O8120</f>
        <v>41</v>
      </c>
      <c r="L8121" s="8">
        <f t="shared" ref="L8121:L8122" si="40714">SUM(K8115:K8121)/7</f>
        <v>29.142857142857142</v>
      </c>
      <c r="M8121" s="8">
        <f t="shared" ref="M8121:M8122" si="40715">O8121/(B8121/100000)</f>
        <v>25.484449344944387</v>
      </c>
      <c r="N8121" s="5">
        <v>62002</v>
      </c>
      <c r="O8121" s="18">
        <v>1041</v>
      </c>
    </row>
    <row r="8122" spans="1:15" x14ac:dyDescent="0.2">
      <c r="A8122" s="5" t="s">
        <v>16</v>
      </c>
      <c r="B8122" s="13">
        <v>4084844</v>
      </c>
      <c r="C8122" s="6">
        <f t="shared" si="40213"/>
        <v>44185</v>
      </c>
      <c r="D8122" s="5">
        <f t="shared" si="40708"/>
        <v>618</v>
      </c>
      <c r="E8122" s="13">
        <f t="shared" si="40709"/>
        <v>1012</v>
      </c>
      <c r="F8122" s="13">
        <f t="shared" si="40710"/>
        <v>1031.5999999999999</v>
      </c>
      <c r="G8122" s="13">
        <f t="shared" si="40711"/>
        <v>1532.9838789437247</v>
      </c>
      <c r="H8122" s="5">
        <f t="shared" si="40216"/>
        <v>281</v>
      </c>
      <c r="I8122" s="5">
        <f t="shared" si="40216"/>
        <v>272</v>
      </c>
      <c r="J8122" s="8">
        <f t="shared" si="40712"/>
        <v>1.7276616085495349</v>
      </c>
      <c r="K8122" s="5">
        <f t="shared" si="40713"/>
        <v>15</v>
      </c>
      <c r="L8122" s="8">
        <f t="shared" si="40714"/>
        <v>30</v>
      </c>
      <c r="M8122" s="8">
        <f t="shared" si="40715"/>
        <v>25.851660430606408</v>
      </c>
      <c r="N8122" s="5">
        <v>62620</v>
      </c>
      <c r="O8122" s="18">
        <v>1056</v>
      </c>
    </row>
    <row r="8123" spans="1:15" x14ac:dyDescent="0.2">
      <c r="A8123" s="5" t="s">
        <v>16</v>
      </c>
      <c r="B8123" s="13">
        <v>4084844</v>
      </c>
      <c r="C8123" s="6">
        <f t="shared" si="40213"/>
        <v>44186</v>
      </c>
      <c r="D8123" s="5">
        <f t="shared" ref="D8123" si="40716">N8123-N8122</f>
        <v>966</v>
      </c>
      <c r="E8123" s="13">
        <f t="shared" ref="E8123" si="40717">SUM(D8117:D8123)/7</f>
        <v>1034.4285714285713</v>
      </c>
      <c r="F8123" s="13">
        <f t="shared" ref="F8123" si="40718">SUM(D8119:D8123)/5</f>
        <v>1061.4000000000001</v>
      </c>
      <c r="G8123" s="13">
        <f t="shared" ref="G8123" si="40719">N8123/(B8123/100000)</f>
        <v>1556.6322728603591</v>
      </c>
      <c r="H8123" s="5">
        <f t="shared" si="40216"/>
        <v>282</v>
      </c>
      <c r="I8123" s="5">
        <f t="shared" si="40216"/>
        <v>273</v>
      </c>
      <c r="J8123" s="8">
        <f t="shared" ref="J8123" si="40720">E8123/(SUM(N8116:N8122)/7)*100</f>
        <v>1.7359596085520161</v>
      </c>
      <c r="K8123" s="5">
        <f t="shared" ref="K8123" si="40721">O8123-O8122</f>
        <v>6</v>
      </c>
      <c r="L8123" s="8">
        <f t="shared" ref="L8123" si="40722">SUM(K8117:K8123)/7</f>
        <v>29.571428571428573</v>
      </c>
      <c r="M8123" s="8">
        <f t="shared" ref="M8123" si="40723">O8123/(B8123/100000)</f>
        <v>25.998544864871217</v>
      </c>
      <c r="N8123" s="5">
        <v>63586</v>
      </c>
      <c r="O8123" s="18">
        <v>1062</v>
      </c>
    </row>
    <row r="8124" spans="1:15" x14ac:dyDescent="0.2">
      <c r="A8124" s="5" t="s">
        <v>16</v>
      </c>
      <c r="B8124" s="13">
        <v>4084844</v>
      </c>
      <c r="C8124" s="6">
        <f t="shared" si="40213"/>
        <v>44187</v>
      </c>
      <c r="D8124" s="5">
        <f t="shared" ref="D8124" si="40724">N8124-N8123</f>
        <v>1054</v>
      </c>
      <c r="E8124" s="13">
        <f t="shared" ref="E8124" si="40725">SUM(D8118:D8124)/7</f>
        <v>1025.4285714285713</v>
      </c>
      <c r="F8124" s="13">
        <f t="shared" ref="F8124" si="40726">SUM(D8120:D8124)/5</f>
        <v>998.2</v>
      </c>
      <c r="G8124" s="13">
        <f t="shared" ref="G8124" si="40727">N8124/(B8124/100000)</f>
        <v>1582.4349718128772</v>
      </c>
      <c r="H8124" s="5">
        <f t="shared" si="40216"/>
        <v>283</v>
      </c>
      <c r="I8124" s="5">
        <f t="shared" si="40216"/>
        <v>274</v>
      </c>
      <c r="J8124" s="8">
        <f t="shared" ref="J8124" si="40728">E8124/(SUM(N8117:N8123)/7)*100</f>
        <v>1.6914923449249337</v>
      </c>
      <c r="K8124" s="5">
        <f t="shared" ref="K8124" si="40729">O8124-O8123</f>
        <v>28</v>
      </c>
      <c r="L8124" s="8">
        <f t="shared" ref="L8124" si="40730">SUM(K8118:K8124)/7</f>
        <v>28.857142857142858</v>
      </c>
      <c r="M8124" s="8">
        <f t="shared" ref="M8124" si="40731">O8124/(B8124/100000)</f>
        <v>26.684005558106996</v>
      </c>
      <c r="N8124" s="5">
        <v>64640</v>
      </c>
      <c r="O8124" s="18">
        <v>1090</v>
      </c>
    </row>
    <row r="8125" spans="1:15" x14ac:dyDescent="0.2">
      <c r="A8125" s="5" t="s">
        <v>16</v>
      </c>
      <c r="B8125" s="13">
        <v>4084844</v>
      </c>
      <c r="C8125" s="6">
        <f t="shared" si="40213"/>
        <v>44188</v>
      </c>
      <c r="D8125" s="5">
        <f t="shared" ref="D8125" si="40732">N8125-N8124</f>
        <v>833</v>
      </c>
      <c r="E8125" s="13">
        <f t="shared" ref="E8125" si="40733">SUM(D8119:D8125)/7</f>
        <v>1027.7142857142858</v>
      </c>
      <c r="F8125" s="13">
        <f t="shared" ref="F8125" si="40734">SUM(D8121:D8125)/5</f>
        <v>942.4</v>
      </c>
      <c r="G8125" s="13">
        <f t="shared" ref="G8125" si="40735">N8125/(B8125/100000)</f>
        <v>1602.8274274366415</v>
      </c>
      <c r="H8125" s="5">
        <f t="shared" si="40216"/>
        <v>284</v>
      </c>
      <c r="I8125" s="5">
        <f t="shared" si="40216"/>
        <v>275</v>
      </c>
      <c r="J8125" s="8">
        <f t="shared" ref="J8125" si="40736">E8125/(SUM(N8118:N8124)/7)*100</f>
        <v>1.6670644695588095</v>
      </c>
      <c r="K8125" s="5">
        <f t="shared" ref="K8125" si="40737">O8125-O8124</f>
        <v>47</v>
      </c>
      <c r="L8125" s="8">
        <f t="shared" ref="L8125" si="40738">SUM(K8119:K8125)/7</f>
        <v>28.714285714285715</v>
      </c>
      <c r="M8125" s="8">
        <f t="shared" ref="M8125" si="40739">O8125/(B8125/100000)</f>
        <v>27.834600293181332</v>
      </c>
      <c r="N8125" s="5">
        <v>65473</v>
      </c>
      <c r="O8125" s="18">
        <v>1137</v>
      </c>
    </row>
    <row r="8126" spans="1:15" x14ac:dyDescent="0.2">
      <c r="A8126" s="5" t="s">
        <v>16</v>
      </c>
      <c r="B8126" s="13">
        <v>4084844</v>
      </c>
      <c r="C8126" s="6">
        <f t="shared" si="40213"/>
        <v>44189</v>
      </c>
      <c r="D8126" s="5">
        <f t="shared" ref="D8126" si="40740">N8126-N8125</f>
        <v>1272</v>
      </c>
      <c r="E8126" s="13">
        <f t="shared" ref="E8126" si="40741">SUM(D8120:D8126)/7</f>
        <v>1013.7142857142857</v>
      </c>
      <c r="F8126" s="13">
        <f t="shared" ref="F8126" si="40742">SUM(D8122:D8126)/5</f>
        <v>948.6</v>
      </c>
      <c r="G8126" s="13">
        <f t="shared" ref="G8126" si="40743">N8126/(B8126/100000)</f>
        <v>1633.9669275007811</v>
      </c>
      <c r="H8126" s="5">
        <f t="shared" si="40216"/>
        <v>285</v>
      </c>
      <c r="I8126" s="5">
        <f t="shared" si="40216"/>
        <v>276</v>
      </c>
      <c r="J8126" s="8">
        <f t="shared" ref="J8126" si="40744">E8126/(SUM(N8119:N8125)/7)*100</f>
        <v>1.617391978228117</v>
      </c>
      <c r="K8126" s="5">
        <f t="shared" ref="K8126" si="40745">O8126-O8125</f>
        <v>61</v>
      </c>
      <c r="L8126" s="8">
        <f t="shared" ref="L8126" si="40746">SUM(K8120:K8126)/7</f>
        <v>31.285714285714285</v>
      </c>
      <c r="M8126" s="8">
        <f t="shared" ref="M8126" si="40747">O8126/(B8126/100000)</f>
        <v>29.327925374873558</v>
      </c>
      <c r="N8126" s="5">
        <v>66745</v>
      </c>
      <c r="O8126" s="18">
        <v>1198</v>
      </c>
    </row>
    <row r="8127" spans="1:15" x14ac:dyDescent="0.2">
      <c r="A8127" s="5" t="s">
        <v>16</v>
      </c>
      <c r="B8127" s="13">
        <v>4084844</v>
      </c>
      <c r="C8127" s="6">
        <f t="shared" si="40213"/>
        <v>44190</v>
      </c>
      <c r="D8127" s="5">
        <f>N8128-N8126-D8128</f>
        <v>801</v>
      </c>
      <c r="E8127" s="13">
        <f t="shared" ref="E8127" si="40748">SUM(D8121:D8127)/7</f>
        <v>969.28571428571433</v>
      </c>
      <c r="F8127" s="13">
        <f t="shared" ref="F8127" si="40749">SUM(D8123:D8127)/5</f>
        <v>985.2</v>
      </c>
      <c r="G8127" s="13">
        <f t="shared" ref="G8127" si="40750">N8127/(B8127/100000)</f>
        <v>1647.8475065388056</v>
      </c>
      <c r="H8127" s="5">
        <f t="shared" si="40216"/>
        <v>286</v>
      </c>
      <c r="I8127" s="5">
        <f t="shared" si="40216"/>
        <v>277</v>
      </c>
      <c r="J8127" s="8">
        <f t="shared" ref="J8127" si="40751">E8127/(SUM(N8120:N8126)/7)*100</f>
        <v>1.521890778261523</v>
      </c>
      <c r="K8127" s="5">
        <f t="shared" ref="K8127" si="40752">O8127-O8126</f>
        <v>0</v>
      </c>
      <c r="L8127" s="8">
        <f t="shared" ref="L8127" si="40753">SUM(K8121:K8127)/7</f>
        <v>28.285714285714285</v>
      </c>
      <c r="M8127" s="8">
        <f t="shared" ref="M8127" si="40754">O8127/(B8127/100000)</f>
        <v>29.327925374873558</v>
      </c>
      <c r="N8127" s="5">
        <f>N8126+D8128</f>
        <v>67312</v>
      </c>
      <c r="O8127" s="18">
        <v>1198</v>
      </c>
    </row>
    <row r="8128" spans="1:15" x14ac:dyDescent="0.2">
      <c r="A8128" s="5" t="s">
        <v>16</v>
      </c>
      <c r="B8128" s="13">
        <v>4084844</v>
      </c>
      <c r="C8128" s="6">
        <f t="shared" si="40213"/>
        <v>44191</v>
      </c>
      <c r="D8128" s="5">
        <v>567</v>
      </c>
      <c r="E8128" s="13">
        <f t="shared" ref="E8128" si="40755">SUM(D8122:D8128)/7</f>
        <v>873</v>
      </c>
      <c r="F8128" s="13">
        <f t="shared" ref="F8128" si="40756">SUM(D8124:D8128)/5</f>
        <v>905.4</v>
      </c>
      <c r="G8128" s="13">
        <f t="shared" ref="G8128" si="40757">N8128/(B8128/100000)</f>
        <v>1667.4565785131576</v>
      </c>
      <c r="H8128" s="5">
        <f t="shared" si="40216"/>
        <v>287</v>
      </c>
      <c r="I8128" s="5">
        <f t="shared" si="40216"/>
        <v>278</v>
      </c>
      <c r="J8128" s="8">
        <f t="shared" ref="J8128" si="40758">E8128/(SUM(N8121:N8127)/7)*100</f>
        <v>1.3508614477273431</v>
      </c>
      <c r="K8128" s="5">
        <f t="shared" ref="K8128" si="40759">O8128-O8127</f>
        <v>31</v>
      </c>
      <c r="L8128" s="8">
        <f t="shared" ref="L8128" si="40760">SUM(K8122:K8128)/7</f>
        <v>26.857142857142858</v>
      </c>
      <c r="M8128" s="8">
        <f t="shared" ref="M8128" si="40761">O8128/(B8128/100000)</f>
        <v>30.08682828524174</v>
      </c>
      <c r="N8128" s="5">
        <v>68113</v>
      </c>
      <c r="O8128" s="18">
        <v>1229</v>
      </c>
    </row>
    <row r="8129" spans="1:15" x14ac:dyDescent="0.2">
      <c r="A8129" s="5" t="s">
        <v>16</v>
      </c>
      <c r="B8129" s="13">
        <v>4084844</v>
      </c>
      <c r="C8129" s="6">
        <f t="shared" si="40213"/>
        <v>44192</v>
      </c>
      <c r="D8129" s="5">
        <f t="shared" ref="D8129" si="40762">N8129-N8128</f>
        <v>645</v>
      </c>
      <c r="E8129" s="13">
        <f t="shared" ref="E8129" si="40763">SUM(D8123:D8129)/7</f>
        <v>876.85714285714289</v>
      </c>
      <c r="F8129" s="13">
        <f t="shared" ref="F8129" si="40764">SUM(D8125:D8129)/5</f>
        <v>823.6</v>
      </c>
      <c r="G8129" s="13">
        <f t="shared" ref="G8129" si="40765">N8129/(B8129/100000)</f>
        <v>1683.2466551966245</v>
      </c>
      <c r="H8129" s="5">
        <f t="shared" si="40216"/>
        <v>288</v>
      </c>
      <c r="I8129" s="5">
        <f t="shared" si="40216"/>
        <v>279</v>
      </c>
      <c r="J8129" s="8">
        <f t="shared" ref="J8129" si="40766">E8129/(SUM(N8122:N8128)/7)*100</f>
        <v>1.3387453134099181</v>
      </c>
      <c r="K8129" s="5">
        <f t="shared" ref="K8129" si="40767">O8129-O8128</f>
        <v>28</v>
      </c>
      <c r="L8129" s="8">
        <f t="shared" ref="L8129" si="40768">SUM(K8123:K8129)/7</f>
        <v>28.714285714285715</v>
      </c>
      <c r="M8129" s="8">
        <f t="shared" ref="M8129" si="40769">O8129/(B8129/100000)</f>
        <v>30.772288978477516</v>
      </c>
      <c r="N8129" s="5">
        <v>68758</v>
      </c>
      <c r="O8129" s="18">
        <v>1257</v>
      </c>
    </row>
    <row r="8130" spans="1:15" x14ac:dyDescent="0.2">
      <c r="A8130" s="5" t="s">
        <v>16</v>
      </c>
      <c r="B8130" s="13">
        <v>4084844</v>
      </c>
      <c r="C8130" s="6">
        <f t="shared" si="40213"/>
        <v>44193</v>
      </c>
      <c r="D8130" s="5">
        <f t="shared" ref="D8130" si="40770">N8130-N8129</f>
        <v>439</v>
      </c>
      <c r="E8130" s="13">
        <f t="shared" ref="E8130" si="40771">SUM(D8124:D8130)/7</f>
        <v>801.57142857142856</v>
      </c>
      <c r="F8130" s="13">
        <f t="shared" ref="F8130" si="40772">SUM(D8126:D8130)/5</f>
        <v>744.8</v>
      </c>
      <c r="G8130" s="13">
        <f t="shared" ref="G8130" si="40773">N8130/(B8130/100000)</f>
        <v>1693.9936996369997</v>
      </c>
      <c r="H8130" s="5">
        <f t="shared" si="40216"/>
        <v>289</v>
      </c>
      <c r="I8130" s="5">
        <f t="shared" si="40216"/>
        <v>280</v>
      </c>
      <c r="J8130" s="8">
        <f t="shared" ref="J8130" si="40774">E8130/(SUM(N8123:N8129)/7)*100</f>
        <v>1.2076353720296065</v>
      </c>
      <c r="K8130" s="5">
        <f t="shared" ref="K8130" si="40775">O8130-O8129</f>
        <v>15</v>
      </c>
      <c r="L8130" s="8">
        <f t="shared" ref="L8130" si="40776">SUM(K8124:K8130)/7</f>
        <v>30</v>
      </c>
      <c r="M8130" s="8">
        <f t="shared" ref="M8130" si="40777">O8130/(B8130/100000)</f>
        <v>31.13950006413954</v>
      </c>
      <c r="N8130" s="5">
        <v>69197</v>
      </c>
      <c r="O8130" s="18">
        <v>1272</v>
      </c>
    </row>
    <row r="8131" spans="1:15" x14ac:dyDescent="0.2">
      <c r="A8131" s="5" t="s">
        <v>16</v>
      </c>
      <c r="B8131" s="13">
        <v>4084844</v>
      </c>
      <c r="C8131" s="6">
        <f t="shared" si="40213"/>
        <v>44194</v>
      </c>
      <c r="D8131" s="5">
        <f t="shared" ref="D8131" si="40778">N8131-N8130</f>
        <v>827</v>
      </c>
      <c r="E8131" s="13">
        <f t="shared" ref="E8131" si="40779">SUM(D8125:D8131)/7</f>
        <v>769.14285714285711</v>
      </c>
      <c r="F8131" s="13">
        <f t="shared" ref="F8131" si="40780">SUM(D8127:D8131)/5</f>
        <v>655.8</v>
      </c>
      <c r="G8131" s="13">
        <f t="shared" ref="G8131" si="40781">N8131/(B8131/100000)</f>
        <v>1714.2392708264993</v>
      </c>
      <c r="H8131" s="5">
        <f t="shared" si="40216"/>
        <v>290</v>
      </c>
      <c r="I8131" s="5">
        <f t="shared" si="40216"/>
        <v>281</v>
      </c>
      <c r="J8131" s="8">
        <f t="shared" ref="J8131" si="40782">E8131/(SUM(N8124:N8130)/7)*100</f>
        <v>1.1449521306232162</v>
      </c>
      <c r="K8131" s="5">
        <f t="shared" ref="K8131" si="40783">O8131-O8130</f>
        <v>56</v>
      </c>
      <c r="L8131" s="8">
        <f t="shared" ref="L8131" si="40784">SUM(K8125:K8131)/7</f>
        <v>34</v>
      </c>
      <c r="M8131" s="8">
        <f t="shared" ref="M8131" si="40785">O8131/(B8131/100000)</f>
        <v>32.510421450611091</v>
      </c>
      <c r="N8131" s="5">
        <v>70024</v>
      </c>
      <c r="O8131" s="18">
        <v>1328</v>
      </c>
    </row>
    <row r="8132" spans="1:15" x14ac:dyDescent="0.2">
      <c r="A8132" s="5" t="s">
        <v>16</v>
      </c>
      <c r="B8132" s="13">
        <v>4084844</v>
      </c>
      <c r="C8132" s="6">
        <f t="shared" si="40213"/>
        <v>44195</v>
      </c>
      <c r="D8132" s="5">
        <f t="shared" ref="D8132" si="40786">N8132-N8131</f>
        <v>725</v>
      </c>
      <c r="E8132" s="13">
        <f t="shared" ref="E8132" si="40787">SUM(D8126:D8132)/7</f>
        <v>753.71428571428567</v>
      </c>
      <c r="F8132" s="13">
        <f t="shared" ref="F8132" si="40788">SUM(D8128:D8132)/5</f>
        <v>640.6</v>
      </c>
      <c r="G8132" s="13">
        <f t="shared" ref="G8132" si="40789">N8132/(B8132/100000)</f>
        <v>1731.987806633497</v>
      </c>
      <c r="H8132" s="5">
        <f t="shared" si="40216"/>
        <v>291</v>
      </c>
      <c r="I8132" s="5">
        <f t="shared" si="40216"/>
        <v>282</v>
      </c>
      <c r="J8132" s="8">
        <f t="shared" ref="J8132" si="40790">E8132/(SUM(N8125:N8131)/7)*100</f>
        <v>1.1092842635538305</v>
      </c>
      <c r="K8132" s="5">
        <f t="shared" ref="K8132" si="40791">O8132-O8131</f>
        <v>50</v>
      </c>
      <c r="L8132" s="8">
        <f t="shared" ref="L8132" si="40792">SUM(K8126:K8132)/7</f>
        <v>34.428571428571431</v>
      </c>
      <c r="M8132" s="8">
        <f t="shared" ref="M8132" si="40793">O8132/(B8132/100000)</f>
        <v>33.734458402817836</v>
      </c>
      <c r="N8132" s="5">
        <v>70749</v>
      </c>
      <c r="O8132" s="18">
        <v>1378</v>
      </c>
    </row>
    <row r="8133" spans="1:15" x14ac:dyDescent="0.2">
      <c r="A8133" s="5" t="s">
        <v>16</v>
      </c>
      <c r="B8133" s="13">
        <v>4084844</v>
      </c>
      <c r="C8133" s="6">
        <f t="shared" si="40213"/>
        <v>44196</v>
      </c>
      <c r="D8133" s="5">
        <f t="shared" ref="D8133" si="40794">N8133-N8132</f>
        <v>1244</v>
      </c>
      <c r="E8133" s="13">
        <f t="shared" ref="E8133" si="40795">SUM(D8127:D8133)/7</f>
        <v>749.71428571428567</v>
      </c>
      <c r="F8133" s="13">
        <f t="shared" ref="F8133" si="40796">SUM(D8129:D8133)/5</f>
        <v>776</v>
      </c>
      <c r="G8133" s="13">
        <f t="shared" ref="G8133" si="40797">N8133/(B8133/100000)</f>
        <v>1762.4418460044008</v>
      </c>
      <c r="H8133" s="5">
        <f t="shared" si="40216"/>
        <v>292</v>
      </c>
      <c r="I8133" s="5">
        <f t="shared" si="40216"/>
        <v>283</v>
      </c>
      <c r="J8133" s="8">
        <f t="shared" ref="J8133" si="40798">E8133/(SUM(N8126:N8132)/7)*100</f>
        <v>1.0912917084288143</v>
      </c>
      <c r="K8133" s="5">
        <f t="shared" ref="K8133" si="40799">O8133-O8132</f>
        <v>50</v>
      </c>
      <c r="L8133" s="8">
        <f t="shared" ref="L8133" si="40800">SUM(K8127:K8133)/7</f>
        <v>32.857142857142854</v>
      </c>
      <c r="M8133" s="8">
        <f t="shared" ref="M8133" si="40801">O8133/(B8133/100000)</f>
        <v>34.958495355024574</v>
      </c>
      <c r="N8133" s="5">
        <v>71993</v>
      </c>
      <c r="O8133" s="18">
        <v>1428</v>
      </c>
    </row>
    <row r="8134" spans="1:15" x14ac:dyDescent="0.2">
      <c r="A8134" s="5" t="s">
        <v>16</v>
      </c>
      <c r="B8134" s="13">
        <v>4084844</v>
      </c>
      <c r="C8134" s="6">
        <f t="shared" si="40213"/>
        <v>44197</v>
      </c>
      <c r="D8134" s="5">
        <f t="shared" ref="D8134" si="40802">N8134-N8133</f>
        <v>792</v>
      </c>
      <c r="E8134" s="13">
        <f t="shared" ref="E8134" si="40803">SUM(D8128:D8134)/7</f>
        <v>748.42857142857144</v>
      </c>
      <c r="F8134" s="13">
        <f t="shared" ref="F8134" si="40804">SUM(D8130:D8134)/5</f>
        <v>805.4</v>
      </c>
      <c r="G8134" s="13">
        <f t="shared" ref="G8134" si="40805">N8134/(B8134/100000)</f>
        <v>1781.8305913273557</v>
      </c>
      <c r="H8134" s="5">
        <f t="shared" si="40216"/>
        <v>293</v>
      </c>
      <c r="I8134" s="5">
        <f t="shared" si="40216"/>
        <v>284</v>
      </c>
      <c r="J8134" s="8">
        <f t="shared" ref="J8134" si="40806">E8134/(SUM(N8127:N8133)/7)*100</f>
        <v>1.0776597976739499</v>
      </c>
      <c r="K8134" s="5">
        <f t="shared" ref="K8134" si="40807">O8134-O8133</f>
        <v>0</v>
      </c>
      <c r="L8134" s="8">
        <f t="shared" ref="L8134" si="40808">SUM(K8128:K8134)/7</f>
        <v>32.857142857142854</v>
      </c>
      <c r="M8134" s="8">
        <f t="shared" ref="M8134" si="40809">O8134/(B8134/100000)</f>
        <v>34.958495355024574</v>
      </c>
      <c r="N8134" s="5">
        <f>N8135-D8135</f>
        <v>72785</v>
      </c>
      <c r="O8134" s="18">
        <v>1428</v>
      </c>
    </row>
    <row r="8135" spans="1:15" x14ac:dyDescent="0.2">
      <c r="A8135" s="5" t="s">
        <v>16</v>
      </c>
      <c r="B8135" s="13">
        <v>4084844</v>
      </c>
      <c r="C8135" s="6">
        <f t="shared" si="40213"/>
        <v>44198</v>
      </c>
      <c r="D8135" s="5">
        <v>760</v>
      </c>
      <c r="E8135" s="13">
        <f t="shared" ref="E8135" si="40810">SUM(D8129:D8135)/7</f>
        <v>776</v>
      </c>
      <c r="F8135" s="13">
        <f t="shared" ref="F8135" si="40811">SUM(D8131:D8135)/5</f>
        <v>869.6</v>
      </c>
      <c r="G8135" s="13">
        <f t="shared" ref="G8135" si="40812">N8135/(B8135/100000)</f>
        <v>1800.4359530008981</v>
      </c>
      <c r="H8135" s="5">
        <f t="shared" si="40216"/>
        <v>294</v>
      </c>
      <c r="I8135" s="5">
        <f t="shared" si="40216"/>
        <v>285</v>
      </c>
      <c r="J8135" s="8">
        <f t="shared" ref="J8135" si="40813">E8135/(SUM(N8128:N8134)/7)*100</f>
        <v>1.1049206804456297</v>
      </c>
      <c r="K8135" s="5">
        <f t="shared" ref="K8135" si="40814">O8135-O8134</f>
        <v>31</v>
      </c>
      <c r="L8135" s="8">
        <f t="shared" ref="L8135" si="40815">SUM(K8129:K8135)/7</f>
        <v>32.857142857142854</v>
      </c>
      <c r="M8135" s="8">
        <f t="shared" ref="M8135" si="40816">O8135/(B8135/100000)</f>
        <v>35.71739826539276</v>
      </c>
      <c r="N8135" s="5">
        <v>73545</v>
      </c>
      <c r="O8135" s="18">
        <v>1459</v>
      </c>
    </row>
    <row r="8136" spans="1:15" x14ac:dyDescent="0.2">
      <c r="A8136" s="5" t="s">
        <v>16</v>
      </c>
      <c r="B8136" s="13">
        <v>4084844</v>
      </c>
      <c r="C8136" s="6">
        <f t="shared" si="40213"/>
        <v>44199</v>
      </c>
      <c r="D8136" s="5">
        <f t="shared" ref="D8136" si="40817">N8136-N8135</f>
        <v>370</v>
      </c>
      <c r="E8136" s="13">
        <f t="shared" ref="E8136" si="40818">SUM(D8130:D8136)/7</f>
        <v>736.71428571428567</v>
      </c>
      <c r="F8136" s="13">
        <f t="shared" ref="F8136" si="40819">SUM(D8132:D8136)/5</f>
        <v>778.2</v>
      </c>
      <c r="G8136" s="13">
        <f t="shared" ref="G8136" si="40820">N8136/(B8136/100000)</f>
        <v>1809.493826447228</v>
      </c>
      <c r="H8136" s="5">
        <f t="shared" si="40216"/>
        <v>295</v>
      </c>
      <c r="I8136" s="5">
        <f t="shared" si="40216"/>
        <v>286</v>
      </c>
      <c r="J8136" s="8">
        <f t="shared" ref="J8136" si="40821">E8136/(SUM(N8129:N8135)/7)*100</f>
        <v>1.0375192887651368</v>
      </c>
      <c r="K8136" s="5">
        <f t="shared" ref="K8136" si="40822">O8136-O8135</f>
        <v>7</v>
      </c>
      <c r="L8136" s="8">
        <f t="shared" ref="L8136" si="40823">SUM(K8130:K8136)/7</f>
        <v>29.857142857142858</v>
      </c>
      <c r="M8136" s="8">
        <f t="shared" ref="M8136" si="40824">O8136/(B8136/100000)</f>
        <v>35.888763438701702</v>
      </c>
      <c r="N8136" s="5">
        <v>73915</v>
      </c>
      <c r="O8136" s="18">
        <v>1466</v>
      </c>
    </row>
    <row r="8137" spans="1:15" x14ac:dyDescent="0.2">
      <c r="A8137" s="5" t="s">
        <v>16</v>
      </c>
      <c r="B8137" s="13">
        <v>4084844</v>
      </c>
      <c r="C8137" s="6">
        <f t="shared" si="40213"/>
        <v>44200</v>
      </c>
      <c r="D8137" s="5">
        <f t="shared" ref="D8137" si="40825">N8137-N8136</f>
        <v>520</v>
      </c>
      <c r="E8137" s="13">
        <f t="shared" ref="E8137" si="40826">SUM(D8131:D8137)/7</f>
        <v>748.28571428571433</v>
      </c>
      <c r="F8137" s="13">
        <f t="shared" ref="F8137" si="40827">SUM(D8133:D8137)/5</f>
        <v>737.2</v>
      </c>
      <c r="G8137" s="13">
        <f t="shared" ref="G8137" si="40828">N8137/(B8137/100000)</f>
        <v>1822.223810750178</v>
      </c>
      <c r="H8137" s="5">
        <f t="shared" si="40216"/>
        <v>296</v>
      </c>
      <c r="I8137" s="5">
        <f t="shared" si="40216"/>
        <v>287</v>
      </c>
      <c r="J8137" s="8">
        <f t="shared" ref="J8137" si="40829">E8137/(SUM(N8130:N8136)/7)*100</f>
        <v>1.0429941378870906</v>
      </c>
      <c r="K8137" s="5">
        <f t="shared" ref="K8137" si="40830">O8137-O8136</f>
        <v>10</v>
      </c>
      <c r="L8137" s="8">
        <f t="shared" ref="L8137" si="40831">SUM(K8131:K8137)/7</f>
        <v>29.142857142857142</v>
      </c>
      <c r="M8137" s="8">
        <f t="shared" ref="M8137" si="40832">O8137/(B8137/100000)</f>
        <v>36.133570829143046</v>
      </c>
      <c r="N8137" s="5">
        <v>74435</v>
      </c>
      <c r="O8137" s="18">
        <v>1476</v>
      </c>
    </row>
    <row r="8138" spans="1:15" x14ac:dyDescent="0.2">
      <c r="A8138" s="5" t="s">
        <v>16</v>
      </c>
      <c r="B8138" s="13">
        <v>4084844</v>
      </c>
      <c r="C8138" s="6">
        <f t="shared" si="40213"/>
        <v>44201</v>
      </c>
      <c r="D8138" s="5">
        <f t="shared" ref="D8138" si="40833">N8138-N8137</f>
        <v>527</v>
      </c>
      <c r="E8138" s="13">
        <f t="shared" ref="E8138" si="40834">SUM(D8132:D8138)/7</f>
        <v>705.42857142857144</v>
      </c>
      <c r="F8138" s="13">
        <f t="shared" ref="F8138" si="40835">SUM(D8134:D8138)/5</f>
        <v>593.79999999999995</v>
      </c>
      <c r="G8138" s="13">
        <f t="shared" ref="G8138" si="40836">N8138/(B8138/100000)</f>
        <v>1835.1251602264372</v>
      </c>
      <c r="H8138" s="5">
        <f t="shared" si="40216"/>
        <v>297</v>
      </c>
      <c r="I8138" s="5">
        <f t="shared" si="40216"/>
        <v>288</v>
      </c>
      <c r="J8138" s="8">
        <f t="shared" ref="J8138" si="40837">E8138/(SUM(N8131:N8137)/7)*100</f>
        <v>0.97310846868435275</v>
      </c>
      <c r="K8138" s="5">
        <f t="shared" ref="K8138" si="40838">O8138-O8137</f>
        <v>55</v>
      </c>
      <c r="L8138" s="8">
        <f t="shared" ref="L8138" si="40839">SUM(K8132:K8138)/7</f>
        <v>29</v>
      </c>
      <c r="M8138" s="8">
        <f t="shared" ref="M8138" si="40840">O8138/(B8138/100000)</f>
        <v>37.480011476570468</v>
      </c>
      <c r="N8138" s="5">
        <v>74962</v>
      </c>
      <c r="O8138" s="18">
        <v>1531</v>
      </c>
    </row>
    <row r="8139" spans="1:15" x14ac:dyDescent="0.2">
      <c r="A8139" s="5" t="s">
        <v>16</v>
      </c>
      <c r="B8139" s="13">
        <v>4084844</v>
      </c>
      <c r="C8139" s="6">
        <f t="shared" si="40213"/>
        <v>44202</v>
      </c>
      <c r="D8139" s="5">
        <f t="shared" ref="D8139" si="40841">N8139-N8138</f>
        <v>923</v>
      </c>
      <c r="E8139" s="13">
        <f t="shared" ref="E8139" si="40842">SUM(D8133:D8139)/7</f>
        <v>733.71428571428567</v>
      </c>
      <c r="F8139" s="13">
        <f t="shared" ref="F8139" si="40843">SUM(D8135:D8139)/5</f>
        <v>620</v>
      </c>
      <c r="G8139" s="13">
        <f t="shared" ref="G8139" si="40844">N8139/(B8139/100000)</f>
        <v>1857.7208823641736</v>
      </c>
      <c r="H8139" s="5">
        <f t="shared" si="40216"/>
        <v>298</v>
      </c>
      <c r="I8139" s="5">
        <f t="shared" si="40216"/>
        <v>289</v>
      </c>
      <c r="J8139" s="8">
        <f t="shared" ref="J8139" si="40845">E8139/(SUM(N8132:N8138)/7)*100</f>
        <v>1.0023732200849362</v>
      </c>
      <c r="K8139" s="5">
        <f t="shared" ref="K8139" si="40846">O8139-O8138</f>
        <v>51</v>
      </c>
      <c r="L8139" s="8">
        <f t="shared" ref="L8139" si="40847">SUM(K8133:K8139)/7</f>
        <v>29.142857142857142</v>
      </c>
      <c r="M8139" s="8">
        <f t="shared" ref="M8139" si="40848">O8139/(B8139/100000)</f>
        <v>38.728529167821343</v>
      </c>
      <c r="N8139" s="5">
        <v>75885</v>
      </c>
      <c r="O8139" s="18">
        <v>1582</v>
      </c>
    </row>
    <row r="8140" spans="1:15" x14ac:dyDescent="0.2">
      <c r="A8140" s="5" t="s">
        <v>16</v>
      </c>
      <c r="B8140" s="13">
        <v>4084844</v>
      </c>
      <c r="C8140" s="6">
        <f t="shared" si="40213"/>
        <v>44203</v>
      </c>
      <c r="D8140" s="5">
        <f t="shared" ref="D8140" si="40849">N8140-N8139</f>
        <v>1106</v>
      </c>
      <c r="E8140" s="13">
        <f t="shared" ref="E8140" si="40850">SUM(D8134:D8140)/7</f>
        <v>714</v>
      </c>
      <c r="F8140" s="13">
        <f t="shared" ref="F8140" si="40851">SUM(D8136:D8140)/5</f>
        <v>689.2</v>
      </c>
      <c r="G8140" s="13">
        <f t="shared" ref="G8140" si="40852">N8140/(B8140/100000)</f>
        <v>1884.7965797469869</v>
      </c>
      <c r="H8140" s="5">
        <f t="shared" si="40216"/>
        <v>299</v>
      </c>
      <c r="I8140" s="5">
        <f t="shared" si="40216"/>
        <v>290</v>
      </c>
      <c r="J8140" s="8">
        <f t="shared" ref="J8140" si="40853">E8140/(SUM(N8133:N8139)/7)*100</f>
        <v>0.96575977739990737</v>
      </c>
      <c r="K8140" s="5">
        <f t="shared" ref="K8140" si="40854">O8140-O8139</f>
        <v>50</v>
      </c>
      <c r="L8140" s="8">
        <f t="shared" ref="L8140" si="40855">SUM(K8134:K8140)/7</f>
        <v>29.142857142857142</v>
      </c>
      <c r="M8140" s="8">
        <f t="shared" ref="M8140" si="40856">O8140/(B8140/100000)</f>
        <v>39.952566120028088</v>
      </c>
      <c r="N8140" s="5">
        <v>76991</v>
      </c>
      <c r="O8140" s="18">
        <v>1632</v>
      </c>
    </row>
    <row r="8141" spans="1:15" x14ac:dyDescent="0.2">
      <c r="A8141" s="5" t="s">
        <v>16</v>
      </c>
      <c r="B8141" s="13">
        <v>4084844</v>
      </c>
      <c r="C8141" s="6">
        <f t="shared" si="40213"/>
        <v>44204</v>
      </c>
      <c r="D8141" s="5">
        <f t="shared" ref="D8141" si="40857">N8141-N8140</f>
        <v>1096</v>
      </c>
      <c r="E8141" s="13">
        <f t="shared" ref="E8141" si="40858">SUM(D8135:D8141)/7</f>
        <v>757.42857142857144</v>
      </c>
      <c r="F8141" s="13">
        <f t="shared" ref="F8141" si="40859">SUM(D8137:D8141)/5</f>
        <v>834.4</v>
      </c>
      <c r="G8141" s="13">
        <f t="shared" ref="G8141" si="40860">N8141/(B8141/100000)</f>
        <v>1911.6274697393587</v>
      </c>
      <c r="H8141" s="5">
        <f t="shared" si="40216"/>
        <v>300</v>
      </c>
      <c r="I8141" s="5">
        <f t="shared" si="40216"/>
        <v>291</v>
      </c>
      <c r="J8141" s="8">
        <f t="shared" ref="J8141" si="40861">E8141/(SUM(N8134:N8140)/7)*100</f>
        <v>1.0147018858680468</v>
      </c>
      <c r="K8141" s="5">
        <f t="shared" ref="K8141" si="40862">O8141-O8140</f>
        <v>54</v>
      </c>
      <c r="L8141" s="8">
        <f t="shared" ref="L8141" si="40863">SUM(K8135:K8141)/7</f>
        <v>36.857142857142854</v>
      </c>
      <c r="M8141" s="8">
        <f t="shared" ref="M8141" si="40864">O8141/(B8141/100000)</f>
        <v>41.274526028411373</v>
      </c>
      <c r="N8141" s="5">
        <v>78087</v>
      </c>
      <c r="O8141" s="18">
        <v>1686</v>
      </c>
    </row>
    <row r="8142" spans="1:15" x14ac:dyDescent="0.2">
      <c r="A8142" s="5" t="s">
        <v>16</v>
      </c>
      <c r="B8142" s="13">
        <v>4084844</v>
      </c>
      <c r="C8142" s="6">
        <f t="shared" si="40213"/>
        <v>44205</v>
      </c>
      <c r="D8142" s="5">
        <f t="shared" ref="D8142" si="40865">N8142-N8141</f>
        <v>1165</v>
      </c>
      <c r="E8142" s="13">
        <f t="shared" ref="E8142" si="40866">SUM(D8136:D8142)/7</f>
        <v>815.28571428571433</v>
      </c>
      <c r="F8142" s="13">
        <f t="shared" ref="F8142" si="40867">SUM(D8138:D8142)/5</f>
        <v>963.4</v>
      </c>
      <c r="G8142" s="13">
        <f t="shared" ref="G8142" si="40868">N8142/(B8142/100000)</f>
        <v>1940.1475307257758</v>
      </c>
      <c r="H8142" s="5">
        <f t="shared" si="40216"/>
        <v>301</v>
      </c>
      <c r="I8142" s="5">
        <f t="shared" si="40216"/>
        <v>292</v>
      </c>
      <c r="J8142" s="8">
        <f t="shared" ref="J8142" si="40869">E8142/(SUM(N8135:N8141)/7)*100</f>
        <v>1.0812398166041455</v>
      </c>
      <c r="K8142" s="5">
        <f t="shared" ref="K8142" si="40870">O8142-O8141</f>
        <v>54</v>
      </c>
      <c r="L8142" s="8">
        <f t="shared" ref="L8142" si="40871">SUM(K8136:K8142)/7</f>
        <v>40.142857142857146</v>
      </c>
      <c r="M8142" s="8">
        <f t="shared" ref="M8142" si="40872">O8142/(B8142/100000)</f>
        <v>42.59648593679465</v>
      </c>
      <c r="N8142" s="5">
        <v>79252</v>
      </c>
      <c r="O8142" s="18">
        <v>1740</v>
      </c>
    </row>
    <row r="8143" spans="1:15" x14ac:dyDescent="0.2">
      <c r="A8143" s="5" t="s">
        <v>16</v>
      </c>
      <c r="B8143" s="13">
        <v>4084844</v>
      </c>
      <c r="C8143" s="6">
        <f t="shared" si="40213"/>
        <v>44206</v>
      </c>
      <c r="D8143" s="5">
        <f t="shared" ref="D8143" si="40873">N8143-N8142</f>
        <v>587</v>
      </c>
      <c r="E8143" s="13">
        <f t="shared" ref="E8143" si="40874">SUM(D8137:D8143)/7</f>
        <v>846.28571428571433</v>
      </c>
      <c r="F8143" s="13">
        <f t="shared" ref="F8143" si="40875">SUM(D8139:D8143)/5</f>
        <v>975.4</v>
      </c>
      <c r="G8143" s="13">
        <f t="shared" ref="G8143" si="40876">N8143/(B8143/100000)</f>
        <v>1954.517724544683</v>
      </c>
      <c r="H8143" s="5">
        <f t="shared" si="40216"/>
        <v>302</v>
      </c>
      <c r="I8143" s="5">
        <f t="shared" si="40216"/>
        <v>293</v>
      </c>
      <c r="J8143" s="8">
        <f t="shared" ref="J8143" si="40877">E8143/(SUM(N8136:N8142)/7)*100</f>
        <v>1.1103468053163197</v>
      </c>
      <c r="K8143" s="5">
        <f t="shared" ref="K8143" si="40878">O8143-O8142</f>
        <v>22</v>
      </c>
      <c r="L8143" s="8">
        <f t="shared" ref="L8143" si="40879">SUM(K8137:K8143)/7</f>
        <v>42.285714285714285</v>
      </c>
      <c r="M8143" s="8">
        <f t="shared" ref="M8143" si="40880">O8143/(B8143/100000)</f>
        <v>43.13506219576562</v>
      </c>
      <c r="N8143" s="5">
        <v>79839</v>
      </c>
      <c r="O8143" s="18">
        <v>1762</v>
      </c>
    </row>
    <row r="8144" spans="1:15" x14ac:dyDescent="0.2">
      <c r="A8144" s="5" t="s">
        <v>16</v>
      </c>
      <c r="B8144" s="13">
        <v>4084844</v>
      </c>
      <c r="C8144" s="6">
        <f t="shared" si="40213"/>
        <v>44207</v>
      </c>
      <c r="D8144" s="5">
        <f t="shared" ref="D8144" si="40881">N8144-N8143</f>
        <v>610</v>
      </c>
      <c r="E8144" s="13">
        <f t="shared" ref="E8144" si="40882">SUM(D8138:D8144)/7</f>
        <v>859.14285714285711</v>
      </c>
      <c r="F8144" s="13">
        <f t="shared" ref="F8144" si="40883">SUM(D8140:D8144)/5</f>
        <v>912.8</v>
      </c>
      <c r="G8144" s="13">
        <f t="shared" ref="G8144" si="40884">N8144/(B8144/100000)</f>
        <v>1969.4509753616051</v>
      </c>
      <c r="H8144" s="5">
        <f t="shared" si="40216"/>
        <v>303</v>
      </c>
      <c r="I8144" s="5">
        <f t="shared" si="40216"/>
        <v>294</v>
      </c>
      <c r="J8144" s="8">
        <f t="shared" ref="J8144" si="40885">E8144/(SUM(N8137:N8143)/7)*100</f>
        <v>1.1148371214438382</v>
      </c>
      <c r="K8144" s="5">
        <f t="shared" ref="K8144" si="40886">O8144-O8143</f>
        <v>18</v>
      </c>
      <c r="L8144" s="8">
        <f t="shared" ref="L8144" si="40887">SUM(K8138:K8144)/7</f>
        <v>43.428571428571431</v>
      </c>
      <c r="M8144" s="8">
        <f t="shared" ref="M8144" si="40888">O8144/(B8144/100000)</f>
        <v>43.575715498560044</v>
      </c>
      <c r="N8144" s="5">
        <v>80449</v>
      </c>
      <c r="O8144" s="18">
        <v>1780</v>
      </c>
    </row>
    <row r="8145" spans="1:15" x14ac:dyDescent="0.2">
      <c r="A8145" s="5" t="s">
        <v>16</v>
      </c>
      <c r="B8145" s="13">
        <v>4084844</v>
      </c>
      <c r="C8145" s="6">
        <f t="shared" si="40213"/>
        <v>44208</v>
      </c>
      <c r="D8145" s="5">
        <f t="shared" ref="D8145" si="40889">N8145-N8144</f>
        <v>590</v>
      </c>
      <c r="E8145" s="13">
        <f t="shared" ref="E8145" si="40890">SUM(D8139:D8145)/7</f>
        <v>868.14285714285711</v>
      </c>
      <c r="F8145" s="13">
        <f t="shared" ref="F8145" si="40891">SUM(D8141:D8145)/5</f>
        <v>809.6</v>
      </c>
      <c r="G8145" s="13">
        <f t="shared" ref="G8145" si="40892">N8145/(B8145/100000)</f>
        <v>1983.8946113976447</v>
      </c>
      <c r="H8145" s="5">
        <f t="shared" si="40216"/>
        <v>304</v>
      </c>
      <c r="I8145" s="5">
        <f t="shared" si="40216"/>
        <v>295</v>
      </c>
      <c r="J8145" s="8">
        <f t="shared" ref="J8145" si="40893">E8145/(SUM(N8138:N8144)/7)*100</f>
        <v>1.1140953131731639</v>
      </c>
      <c r="K8145" s="5">
        <f t="shared" ref="K8145" si="40894">O8145-O8144</f>
        <v>58</v>
      </c>
      <c r="L8145" s="8">
        <f t="shared" ref="L8145" si="40895">SUM(K8139:K8145)/7</f>
        <v>43.857142857142854</v>
      </c>
      <c r="M8145" s="8">
        <f t="shared" ref="M8145" si="40896">O8145/(B8145/100000)</f>
        <v>44.995598363119868</v>
      </c>
      <c r="N8145" s="5">
        <v>81039</v>
      </c>
      <c r="O8145" s="18">
        <v>1838</v>
      </c>
    </row>
    <row r="8146" spans="1:15" x14ac:dyDescent="0.2">
      <c r="A8146" s="5" t="s">
        <v>16</v>
      </c>
      <c r="B8146" s="13">
        <v>4084844</v>
      </c>
      <c r="C8146" s="6">
        <f t="shared" si="40213"/>
        <v>44209</v>
      </c>
      <c r="D8146" s="5">
        <f t="shared" ref="D8146" si="40897">N8146-N8145</f>
        <v>698</v>
      </c>
      <c r="E8146" s="13">
        <f t="shared" ref="E8146" si="40898">SUM(D8140:D8146)/7</f>
        <v>836</v>
      </c>
      <c r="F8146" s="13">
        <f t="shared" ref="F8146" si="40899">SUM(D8142:D8146)/5</f>
        <v>730</v>
      </c>
      <c r="G8146" s="13">
        <f t="shared" ref="G8146" si="40900">N8146/(B8146/100000)</f>
        <v>2000.9821672504509</v>
      </c>
      <c r="H8146" s="5">
        <f t="shared" si="40216"/>
        <v>305</v>
      </c>
      <c r="I8146" s="5">
        <f t="shared" si="40216"/>
        <v>296</v>
      </c>
      <c r="J8146" s="8">
        <f t="shared" ref="J8146" si="40901">E8146/(SUM(N8139:N8145)/7)*100</f>
        <v>1.061025270967578</v>
      </c>
      <c r="K8146" s="5">
        <f t="shared" ref="K8146" si="40902">O8146-O8145</f>
        <v>32</v>
      </c>
      <c r="L8146" s="8">
        <f t="shared" ref="L8146" si="40903">SUM(K8140:K8146)/7</f>
        <v>41.142857142857146</v>
      </c>
      <c r="M8146" s="8">
        <f t="shared" ref="M8146" si="40904">O8146/(B8146/100000)</f>
        <v>45.778982012532182</v>
      </c>
      <c r="N8146" s="5">
        <v>81737</v>
      </c>
      <c r="O8146" s="18">
        <v>1870</v>
      </c>
    </row>
    <row r="8147" spans="1:15" x14ac:dyDescent="0.2">
      <c r="A8147" s="5" t="s">
        <v>16</v>
      </c>
      <c r="B8147" s="13">
        <v>4084844</v>
      </c>
      <c r="C8147" s="6">
        <f t="shared" si="40213"/>
        <v>44210</v>
      </c>
      <c r="D8147" s="5">
        <f t="shared" ref="D8147" si="40905">N8147-N8146</f>
        <v>735</v>
      </c>
      <c r="E8147" s="13">
        <f t="shared" ref="E8147" si="40906">SUM(D8141:D8147)/7</f>
        <v>783</v>
      </c>
      <c r="F8147" s="13">
        <f t="shared" ref="F8147" si="40907">SUM(D8143:D8147)/5</f>
        <v>644</v>
      </c>
      <c r="G8147" s="13">
        <f t="shared" ref="G8147" si="40908">N8147/(B8147/100000)</f>
        <v>2018.97551044789</v>
      </c>
      <c r="H8147" s="5">
        <f t="shared" si="40216"/>
        <v>306</v>
      </c>
      <c r="I8147" s="5">
        <f t="shared" si="40216"/>
        <v>297</v>
      </c>
      <c r="J8147" s="8">
        <f t="shared" ref="J8147" si="40909">E8147/(SUM(N8140:N8146)/7)*100</f>
        <v>0.98332597767467889</v>
      </c>
      <c r="K8147" s="5">
        <f t="shared" ref="K8147" si="40910">O8147-O8146</f>
        <v>49</v>
      </c>
      <c r="L8147" s="8">
        <f t="shared" ref="L8147" si="40911">SUM(K8141:K8147)/7</f>
        <v>41</v>
      </c>
      <c r="M8147" s="8">
        <f t="shared" ref="M8147" si="40912">O8147/(B8147/100000)</f>
        <v>46.978538225694791</v>
      </c>
      <c r="N8147" s="5">
        <v>82472</v>
      </c>
      <c r="O8147" s="18">
        <v>1919</v>
      </c>
    </row>
    <row r="8148" spans="1:15" x14ac:dyDescent="0.2">
      <c r="A8148" s="5" t="s">
        <v>16</v>
      </c>
      <c r="B8148" s="13">
        <v>4084844</v>
      </c>
      <c r="C8148" s="6">
        <f t="shared" si="40213"/>
        <v>44211</v>
      </c>
      <c r="D8148" s="5">
        <f t="shared" ref="D8148" si="40913">N8148-N8147</f>
        <v>1004</v>
      </c>
      <c r="E8148" s="13">
        <f t="shared" ref="E8148" si="40914">SUM(D8142:D8148)/7</f>
        <v>769.85714285714289</v>
      </c>
      <c r="F8148" s="13">
        <f t="shared" ref="F8148" si="40915">SUM(D8144:D8148)/5</f>
        <v>727.4</v>
      </c>
      <c r="G8148" s="13">
        <f t="shared" ref="G8148" si="40916">N8148/(B8148/100000)</f>
        <v>2043.5541724482014</v>
      </c>
      <c r="H8148" s="5">
        <f t="shared" si="40216"/>
        <v>307</v>
      </c>
      <c r="I8148" s="5">
        <f t="shared" si="40216"/>
        <v>298</v>
      </c>
      <c r="J8148" s="8">
        <f t="shared" ref="J8148" si="40917">E8148/(SUM(N8141:N8147)/7)*100</f>
        <v>0.95740617366200309</v>
      </c>
      <c r="K8148" s="5">
        <f t="shared" ref="K8148" si="40918">O8148-O8147</f>
        <v>58</v>
      </c>
      <c r="L8148" s="8">
        <f t="shared" ref="L8148" si="40919">SUM(K8142:K8148)/7</f>
        <v>41.571428571428569</v>
      </c>
      <c r="M8148" s="8">
        <f t="shared" ref="M8148" si="40920">O8148/(B8148/100000)</f>
        <v>48.398421090254615</v>
      </c>
      <c r="N8148" s="5">
        <v>83476</v>
      </c>
      <c r="O8148" s="18">
        <v>1977</v>
      </c>
    </row>
    <row r="8149" spans="1:15" x14ac:dyDescent="0.2">
      <c r="A8149" s="5" t="s">
        <v>16</v>
      </c>
      <c r="B8149" s="13">
        <v>4084844</v>
      </c>
      <c r="C8149" s="6">
        <f t="shared" si="40213"/>
        <v>44212</v>
      </c>
      <c r="D8149" s="5">
        <f t="shared" ref="D8149" si="40921">N8149-N8148</f>
        <v>753</v>
      </c>
      <c r="E8149" s="13">
        <f t="shared" ref="E8149" si="40922">SUM(D8143:D8149)/7</f>
        <v>711</v>
      </c>
      <c r="F8149" s="13">
        <f t="shared" ref="F8149" si="40923">SUM(D8145:D8149)/5</f>
        <v>756</v>
      </c>
      <c r="G8149" s="13">
        <f t="shared" ref="G8149" si="40924">N8149/(B8149/100000)</f>
        <v>2061.988168948435</v>
      </c>
      <c r="H8149" s="5">
        <f t="shared" si="40216"/>
        <v>308</v>
      </c>
      <c r="I8149" s="5">
        <f t="shared" si="40216"/>
        <v>299</v>
      </c>
      <c r="J8149" s="8">
        <f t="shared" ref="J8149" si="40925">E8149/(SUM(N8142:N8148)/7)*100</f>
        <v>0.87582532062562468</v>
      </c>
      <c r="K8149" s="5">
        <f t="shared" ref="K8149" si="40926">O8149-O8148</f>
        <v>58</v>
      </c>
      <c r="L8149" s="8">
        <f t="shared" ref="L8149" si="40927">SUM(K8143:K8149)/7</f>
        <v>42.142857142857146</v>
      </c>
      <c r="M8149" s="8">
        <f t="shared" ref="M8149" si="40928">O8149/(B8149/100000)</f>
        <v>49.818303954814432</v>
      </c>
      <c r="N8149" s="5">
        <v>84229</v>
      </c>
      <c r="O8149" s="18">
        <v>2035</v>
      </c>
    </row>
    <row r="8150" spans="1:15" x14ac:dyDescent="0.2">
      <c r="A8150" s="5" t="s">
        <v>16</v>
      </c>
      <c r="B8150" s="13">
        <v>4084844</v>
      </c>
      <c r="C8150" s="6">
        <f t="shared" si="40213"/>
        <v>44213</v>
      </c>
      <c r="D8150" s="5">
        <f t="shared" ref="D8150" si="40929">N8150-N8149</f>
        <v>410</v>
      </c>
      <c r="E8150" s="13">
        <f t="shared" ref="E8150" si="40930">SUM(D8144:D8150)/7</f>
        <v>685.71428571428567</v>
      </c>
      <c r="F8150" s="13">
        <f t="shared" ref="F8150" si="40931">SUM(D8146:D8150)/5</f>
        <v>720</v>
      </c>
      <c r="G8150" s="13">
        <f t="shared" ref="G8150" si="40932">N8150/(B8150/100000)</f>
        <v>2072.0252719565301</v>
      </c>
      <c r="H8150" s="5">
        <f t="shared" si="40216"/>
        <v>309</v>
      </c>
      <c r="I8150" s="5">
        <f t="shared" si="40216"/>
        <v>300</v>
      </c>
      <c r="J8150" s="8">
        <f t="shared" ref="J8150" si="40933">E8150/(SUM(N8143:N8149)/7)*100</f>
        <v>0.83734415368056347</v>
      </c>
      <c r="K8150" s="5">
        <f t="shared" ref="K8150" si="40934">O8150-O8149</f>
        <v>13</v>
      </c>
      <c r="L8150" s="8">
        <f t="shared" ref="L8150" si="40935">SUM(K8144:K8150)/7</f>
        <v>40.857142857142854</v>
      </c>
      <c r="M8150" s="8">
        <f t="shared" ref="M8150" si="40936">O8150/(B8150/100000)</f>
        <v>50.136553562388187</v>
      </c>
      <c r="N8150" s="5">
        <v>84639</v>
      </c>
      <c r="O8150" s="18">
        <v>2048</v>
      </c>
    </row>
    <row r="8151" spans="1:15" x14ac:dyDescent="0.2">
      <c r="A8151" s="5" t="s">
        <v>16</v>
      </c>
      <c r="B8151" s="13">
        <v>4084844</v>
      </c>
      <c r="C8151" s="6">
        <f t="shared" si="40213"/>
        <v>44214</v>
      </c>
      <c r="D8151" s="5">
        <f t="shared" ref="D8151" si="40937">N8151-N8150</f>
        <v>2</v>
      </c>
      <c r="E8151" s="13">
        <f t="shared" ref="E8151" si="40938">SUM(D8145:D8151)/7</f>
        <v>598.85714285714289</v>
      </c>
      <c r="F8151" s="13">
        <f t="shared" ref="F8151" si="40939">SUM(D8147:D8151)/5</f>
        <v>580.79999999999995</v>
      </c>
      <c r="G8151" s="13">
        <f t="shared" ref="G8151" si="40940">N8151/(B8151/100000)</f>
        <v>2072.0742334346187</v>
      </c>
      <c r="H8151" s="5">
        <f t="shared" si="40216"/>
        <v>310</v>
      </c>
      <c r="I8151" s="5">
        <f t="shared" si="40216"/>
        <v>301</v>
      </c>
      <c r="J8151" s="8">
        <f t="shared" ref="J8151" si="40941">E8151/(SUM(N8144:N8150)/7)*100</f>
        <v>0.725208073475757</v>
      </c>
      <c r="K8151" s="5">
        <f t="shared" ref="K8151" si="40942">O8151-O8150</f>
        <v>0</v>
      </c>
      <c r="L8151" s="8">
        <f t="shared" ref="L8151" si="40943">SUM(K8145:K8151)/7</f>
        <v>38.285714285714285</v>
      </c>
      <c r="M8151" s="8">
        <f t="shared" ref="M8151" si="40944">O8151/(B8151/100000)</f>
        <v>50.136553562388187</v>
      </c>
      <c r="N8151" s="5">
        <v>84641</v>
      </c>
      <c r="O8151" s="18">
        <v>2048</v>
      </c>
    </row>
    <row r="8152" spans="1:15" x14ac:dyDescent="0.2">
      <c r="A8152" s="5" t="s">
        <v>16</v>
      </c>
      <c r="B8152" s="13">
        <v>4084844</v>
      </c>
      <c r="C8152" s="6">
        <f t="shared" si="40213"/>
        <v>44215</v>
      </c>
      <c r="D8152" s="5">
        <f t="shared" ref="D8152" si="40945">N8152-N8151</f>
        <v>918</v>
      </c>
      <c r="E8152" s="13">
        <f t="shared" ref="E8152" si="40946">SUM(D8146:D8152)/7</f>
        <v>645.71428571428567</v>
      </c>
      <c r="F8152" s="13">
        <f t="shared" ref="F8152" si="40947">SUM(D8148:D8152)/5</f>
        <v>617.4</v>
      </c>
      <c r="G8152" s="13">
        <f t="shared" ref="G8152" si="40948">N8152/(B8152/100000)</f>
        <v>2094.5475518771341</v>
      </c>
      <c r="H8152" s="5">
        <f t="shared" si="40216"/>
        <v>311</v>
      </c>
      <c r="I8152" s="5">
        <f t="shared" si="40216"/>
        <v>302</v>
      </c>
      <c r="J8152" s="8">
        <f t="shared" ref="J8152" si="40949">E8152/(SUM(N8145:N8151)/7)*100</f>
        <v>0.77632150702553782</v>
      </c>
      <c r="K8152" s="5">
        <f t="shared" ref="K8152" si="40950">O8152-O8151</f>
        <v>56</v>
      </c>
      <c r="L8152" s="8">
        <f t="shared" ref="L8152" si="40951">SUM(K8146:K8152)/7</f>
        <v>38</v>
      </c>
      <c r="M8152" s="8">
        <f t="shared" ref="M8152" si="40952">O8152/(B8152/100000)</f>
        <v>51.507474948859738</v>
      </c>
      <c r="N8152" s="5">
        <v>85559</v>
      </c>
      <c r="O8152" s="18">
        <v>2104</v>
      </c>
    </row>
    <row r="8153" spans="1:15" x14ac:dyDescent="0.2">
      <c r="A8153" s="5" t="s">
        <v>16</v>
      </c>
      <c r="B8153" s="13">
        <v>4084844</v>
      </c>
      <c r="C8153" s="6">
        <f t="shared" si="40213"/>
        <v>44216</v>
      </c>
      <c r="D8153" s="5">
        <f t="shared" ref="D8153" si="40953">N8153-N8152</f>
        <v>565</v>
      </c>
      <c r="E8153" s="13">
        <f t="shared" ref="E8153" si="40954">SUM(D8147:D8153)/7</f>
        <v>626.71428571428567</v>
      </c>
      <c r="F8153" s="13">
        <f t="shared" ref="F8153" si="40955">SUM(D8149:D8153)/5</f>
        <v>529.6</v>
      </c>
      <c r="G8153" s="13">
        <f t="shared" ref="G8153" si="40956">N8153/(B8153/100000)</f>
        <v>2108.3791694370707</v>
      </c>
      <c r="H8153" s="5">
        <f t="shared" si="40216"/>
        <v>312</v>
      </c>
      <c r="I8153" s="5">
        <f t="shared" si="40216"/>
        <v>303</v>
      </c>
      <c r="J8153" s="8">
        <f t="shared" ref="J8153" si="40957">E8153/(SUM(N8146:N8152)/7)*100</f>
        <v>0.74767406387355484</v>
      </c>
      <c r="K8153" s="5">
        <f t="shared" ref="K8153" si="40958">O8153-O8152</f>
        <v>41</v>
      </c>
      <c r="L8153" s="8">
        <f t="shared" ref="L8153" si="40959">SUM(K8147:K8153)/7</f>
        <v>39.285714285714285</v>
      </c>
      <c r="M8153" s="8">
        <f t="shared" ref="M8153" si="40960">O8153/(B8153/100000)</f>
        <v>52.511185249669268</v>
      </c>
      <c r="N8153" s="5">
        <v>86124</v>
      </c>
      <c r="O8153" s="18">
        <v>2145</v>
      </c>
    </row>
    <row r="8154" spans="1:15" x14ac:dyDescent="0.2">
      <c r="A8154" s="5" t="s">
        <v>16</v>
      </c>
      <c r="B8154" s="13">
        <v>4084844</v>
      </c>
      <c r="C8154" s="6">
        <f t="shared" si="40213"/>
        <v>44217</v>
      </c>
      <c r="D8154" s="5">
        <f t="shared" ref="D8154" si="40961">N8154-N8153</f>
        <v>916</v>
      </c>
      <c r="E8154" s="13">
        <f t="shared" ref="E8154" si="40962">SUM(D8148:D8154)/7</f>
        <v>652.57142857142856</v>
      </c>
      <c r="F8154" s="13">
        <f t="shared" ref="F8154" si="40963">SUM(D8150:D8154)/5</f>
        <v>562.20000000000005</v>
      </c>
      <c r="G8154" s="13">
        <f t="shared" ref="G8154" si="40964">N8154/(B8154/100000)</f>
        <v>2130.8035264014979</v>
      </c>
      <c r="H8154" s="5">
        <f t="shared" si="40216"/>
        <v>313</v>
      </c>
      <c r="I8154" s="5">
        <f t="shared" si="40216"/>
        <v>304</v>
      </c>
      <c r="J8154" s="8">
        <f t="shared" ref="J8154" si="40965">E8154/(SUM(N8147:N8153)/7)*100</f>
        <v>0.77274418919376109</v>
      </c>
      <c r="K8154" s="5">
        <f t="shared" ref="K8154" si="40966">O8154-O8153</f>
        <v>42</v>
      </c>
      <c r="L8154" s="8">
        <f t="shared" ref="L8154" si="40967">SUM(K8148:K8154)/7</f>
        <v>38.285714285714285</v>
      </c>
      <c r="M8154" s="8">
        <f t="shared" ref="M8154" si="40968">O8154/(B8154/100000)</f>
        <v>53.539376289522934</v>
      </c>
      <c r="N8154" s="5">
        <v>87040</v>
      </c>
      <c r="O8154" s="18">
        <v>2187</v>
      </c>
    </row>
    <row r="8155" spans="1:15" x14ac:dyDescent="0.2">
      <c r="A8155" s="5" t="s">
        <v>16</v>
      </c>
      <c r="B8155" s="13">
        <v>4084844</v>
      </c>
      <c r="C8155" s="6">
        <f t="shared" si="40213"/>
        <v>44218</v>
      </c>
      <c r="D8155" s="5">
        <f t="shared" ref="D8155" si="40969">N8155-N8154</f>
        <v>815</v>
      </c>
      <c r="E8155" s="13">
        <f t="shared" ref="E8155" si="40970">SUM(D8149:D8155)/7</f>
        <v>625.57142857142856</v>
      </c>
      <c r="F8155" s="13">
        <f t="shared" ref="F8155" si="40971">SUM(D8151:D8155)/5</f>
        <v>643.20000000000005</v>
      </c>
      <c r="G8155" s="13">
        <f t="shared" ref="G8155" si="40972">N8155/(B8155/100000)</f>
        <v>2150.7553287224678</v>
      </c>
      <c r="H8155" s="5">
        <f t="shared" si="40216"/>
        <v>314</v>
      </c>
      <c r="I8155" s="5">
        <f t="shared" si="40216"/>
        <v>305</v>
      </c>
      <c r="J8155" s="8">
        <f t="shared" ref="J8155" si="40973">E8155/(SUM(N8148:N8154)/7)*100</f>
        <v>0.73509168921686463</v>
      </c>
      <c r="K8155" s="5">
        <f t="shared" ref="K8155" si="40974">O8155-O8154</f>
        <v>29</v>
      </c>
      <c r="L8155" s="8">
        <f t="shared" ref="L8155" si="40975">SUM(K8149:K8155)/7</f>
        <v>34.142857142857146</v>
      </c>
      <c r="M8155" s="8">
        <f t="shared" ref="M8155" si="40976">O8155/(B8155/100000)</f>
        <v>54.249317721802846</v>
      </c>
      <c r="N8155" s="5">
        <v>87855</v>
      </c>
      <c r="O8155" s="18">
        <v>2216</v>
      </c>
    </row>
    <row r="8156" spans="1:15" x14ac:dyDescent="0.2">
      <c r="A8156" s="5" t="s">
        <v>16</v>
      </c>
      <c r="B8156" s="13">
        <v>4084844</v>
      </c>
      <c r="C8156" s="6">
        <f t="shared" si="40213"/>
        <v>44219</v>
      </c>
      <c r="D8156" s="5">
        <f t="shared" ref="D8156" si="40977">N8156-N8155</f>
        <v>757</v>
      </c>
      <c r="E8156" s="13">
        <f t="shared" ref="E8156" si="40978">SUM(D8150:D8156)/7</f>
        <v>626.14285714285711</v>
      </c>
      <c r="F8156" s="13">
        <f t="shared" ref="F8156" si="40979">SUM(D8152:D8156)/5</f>
        <v>794.2</v>
      </c>
      <c r="G8156" s="13">
        <f t="shared" ref="G8156" si="40980">N8156/(B8156/100000)</f>
        <v>2169.2872481788781</v>
      </c>
      <c r="H8156" s="5">
        <f t="shared" si="40216"/>
        <v>315</v>
      </c>
      <c r="I8156" s="5">
        <f t="shared" si="40216"/>
        <v>306</v>
      </c>
      <c r="J8156" s="8">
        <f t="shared" ref="J8156" si="40981">E8156/(SUM(N8149:N8155)/7)*100</f>
        <v>0.73039409285653578</v>
      </c>
      <c r="K8156" s="5">
        <f t="shared" ref="K8156" si="40982">O8156-O8155</f>
        <v>47</v>
      </c>
      <c r="L8156" s="8">
        <f t="shared" ref="L8156" si="40983">SUM(K8150:K8156)/7</f>
        <v>32.571428571428569</v>
      </c>
      <c r="M8156" s="8">
        <f t="shared" ref="M8156" si="40984">O8156/(B8156/100000)</f>
        <v>55.399912456877182</v>
      </c>
      <c r="N8156" s="5">
        <v>88612</v>
      </c>
      <c r="O8156" s="18">
        <v>2263</v>
      </c>
    </row>
    <row r="8157" spans="1:15" x14ac:dyDescent="0.2">
      <c r="A8157" s="5" t="s">
        <v>16</v>
      </c>
      <c r="B8157" s="13">
        <v>4084844</v>
      </c>
      <c r="C8157" s="6">
        <f t="shared" si="40213"/>
        <v>44220</v>
      </c>
      <c r="D8157" s="5">
        <f t="shared" ref="D8157" si="40985">N8157-N8156</f>
        <v>365</v>
      </c>
      <c r="E8157" s="13">
        <f t="shared" ref="E8157" si="40986">SUM(D8151:D8157)/7</f>
        <v>619.71428571428567</v>
      </c>
      <c r="F8157" s="13">
        <f t="shared" ref="F8157" si="40987">SUM(D8153:D8157)/5</f>
        <v>683.6</v>
      </c>
      <c r="G8157" s="13">
        <f t="shared" ref="G8157" si="40988">N8157/(B8157/100000)</f>
        <v>2178.2227179299871</v>
      </c>
      <c r="H8157" s="5">
        <f t="shared" si="40216"/>
        <v>316</v>
      </c>
      <c r="I8157" s="5">
        <f t="shared" si="40216"/>
        <v>307</v>
      </c>
      <c r="J8157" s="8">
        <f t="shared" ref="J8157" si="40989">E8157/(SUM(N8150:N8156)/7)*100</f>
        <v>0.71765348156236031</v>
      </c>
      <c r="K8157" s="5">
        <f t="shared" ref="K8157" si="40990">O8157-O8156</f>
        <v>16</v>
      </c>
      <c r="L8157" s="8">
        <f t="shared" ref="L8157" si="40991">SUM(K8151:K8157)/7</f>
        <v>33</v>
      </c>
      <c r="M8157" s="8">
        <f t="shared" ref="M8157" si="40992">O8157/(B8157/100000)</f>
        <v>55.791604281583339</v>
      </c>
      <c r="N8157" s="5">
        <v>88977</v>
      </c>
      <c r="O8157" s="18">
        <v>2279</v>
      </c>
    </row>
    <row r="8158" spans="1:15" x14ac:dyDescent="0.2">
      <c r="A8158" s="5" t="s">
        <v>16</v>
      </c>
      <c r="B8158" s="13">
        <v>4084844</v>
      </c>
      <c r="C8158" s="6">
        <f t="shared" si="40213"/>
        <v>44221</v>
      </c>
      <c r="D8158" s="5">
        <f t="shared" ref="D8158" si="40993">N8158-N8157</f>
        <v>469</v>
      </c>
      <c r="E8158" s="13">
        <f t="shared" ref="E8158" si="40994">SUM(D8152:D8158)/7</f>
        <v>686.42857142857144</v>
      </c>
      <c r="F8158" s="13">
        <f t="shared" ref="F8158" si="40995">SUM(D8154:D8158)/5</f>
        <v>664.4</v>
      </c>
      <c r="G8158" s="13">
        <f t="shared" ref="G8158" si="40996">N8158/(B8158/100000)</f>
        <v>2189.7041845416866</v>
      </c>
      <c r="H8158" s="5">
        <f t="shared" si="40216"/>
        <v>317</v>
      </c>
      <c r="I8158" s="5">
        <f t="shared" si="40216"/>
        <v>308</v>
      </c>
      <c r="J8158" s="8">
        <f t="shared" ref="J8158" si="40997">E8158/(SUM(N8151:N8157)/7)*100</f>
        <v>0.789247184662488</v>
      </c>
      <c r="K8158" s="5">
        <f t="shared" ref="K8158" si="40998">O8158-O8157</f>
        <v>8</v>
      </c>
      <c r="L8158" s="8">
        <f t="shared" ref="L8158" si="40999">SUM(K8152:K8158)/7</f>
        <v>34.142857142857146</v>
      </c>
      <c r="M8158" s="8">
        <f t="shared" ref="M8158" si="41000">O8158/(B8158/100000)</f>
        <v>55.987450193936418</v>
      </c>
      <c r="N8158" s="5">
        <v>89446</v>
      </c>
      <c r="O8158" s="18">
        <v>2287</v>
      </c>
    </row>
    <row r="8159" spans="1:15" x14ac:dyDescent="0.2">
      <c r="A8159" s="5" t="s">
        <v>16</v>
      </c>
      <c r="B8159" s="13">
        <v>4084844</v>
      </c>
      <c r="C8159" s="6">
        <f t="shared" si="40213"/>
        <v>44222</v>
      </c>
      <c r="D8159" s="5">
        <f t="shared" ref="D8159" si="41001">N8159-N8158</f>
        <v>384</v>
      </c>
      <c r="E8159" s="13">
        <f t="shared" ref="E8159" si="41002">SUM(D8153:D8159)/7</f>
        <v>610.14285714285711</v>
      </c>
      <c r="F8159" s="13">
        <f t="shared" ref="F8159" si="41003">SUM(D8155:D8159)/5</f>
        <v>558</v>
      </c>
      <c r="G8159" s="13">
        <f t="shared" ref="G8159" si="41004">N8159/(B8159/100000)</f>
        <v>2199.1047883346341</v>
      </c>
      <c r="H8159" s="5">
        <f t="shared" si="40216"/>
        <v>318</v>
      </c>
      <c r="I8159" s="5">
        <f t="shared" si="40216"/>
        <v>309</v>
      </c>
      <c r="J8159" s="8">
        <f t="shared" ref="J8159" si="41005">E8159/(SUM(N8152:N8158)/7)*100</f>
        <v>0.69604131594343666</v>
      </c>
      <c r="K8159" s="5">
        <f t="shared" ref="K8159" si="41006">O8159-O8158</f>
        <v>43</v>
      </c>
      <c r="L8159" s="8">
        <f t="shared" ref="L8159" si="41007">SUM(K8153:K8159)/7</f>
        <v>32.285714285714285</v>
      </c>
      <c r="M8159" s="8">
        <f t="shared" ref="M8159" si="41008">O8159/(B8159/100000)</f>
        <v>57.040121972834221</v>
      </c>
      <c r="N8159" s="5">
        <v>89830</v>
      </c>
      <c r="O8159" s="18">
        <v>2330</v>
      </c>
    </row>
    <row r="8160" spans="1:15" x14ac:dyDescent="0.2">
      <c r="A8160" s="5" t="s">
        <v>16</v>
      </c>
      <c r="B8160" s="13">
        <v>4084844</v>
      </c>
      <c r="C8160" s="6">
        <f t="shared" si="40213"/>
        <v>44223</v>
      </c>
      <c r="D8160" s="5">
        <f t="shared" ref="D8160" si="41009">N8160-N8159</f>
        <v>601</v>
      </c>
      <c r="E8160" s="13">
        <f t="shared" ref="E8160" si="41010">SUM(D8154:D8160)/7</f>
        <v>615.28571428571433</v>
      </c>
      <c r="F8160" s="13">
        <f t="shared" ref="F8160" si="41011">SUM(D8156:D8160)/5</f>
        <v>515.20000000000005</v>
      </c>
      <c r="G8160" s="13">
        <f t="shared" ref="G8160" si="41012">N8160/(B8160/100000)</f>
        <v>2213.8177125001594</v>
      </c>
      <c r="H8160" s="5">
        <f t="shared" si="40216"/>
        <v>319</v>
      </c>
      <c r="I8160" s="5">
        <f t="shared" si="40216"/>
        <v>310</v>
      </c>
      <c r="J8160" s="8">
        <f t="shared" ref="J8160" si="41013">E8160/(SUM(N8153:N8159)/7)*100</f>
        <v>0.6970564054094297</v>
      </c>
      <c r="K8160" s="5">
        <f t="shared" ref="K8160" si="41014">O8160-O8159</f>
        <v>50</v>
      </c>
      <c r="L8160" s="8">
        <f t="shared" ref="L8160" si="41015">SUM(K8154:K8160)/7</f>
        <v>33.571428571428569</v>
      </c>
      <c r="M8160" s="8">
        <f t="shared" ref="M8160" si="41016">O8160/(B8160/100000)</f>
        <v>58.26415892504096</v>
      </c>
      <c r="N8160" s="5">
        <v>90431</v>
      </c>
      <c r="O8160" s="18">
        <v>2380</v>
      </c>
    </row>
    <row r="8161" spans="1:15" x14ac:dyDescent="0.2">
      <c r="A8161" s="5" t="s">
        <v>16</v>
      </c>
      <c r="B8161" s="13">
        <v>4084844</v>
      </c>
      <c r="C8161" s="6">
        <f t="shared" si="40213"/>
        <v>44224</v>
      </c>
      <c r="D8161" s="5">
        <f t="shared" ref="D8161" si="41017">N8161-N8160</f>
        <v>668</v>
      </c>
      <c r="E8161" s="13">
        <f t="shared" ref="E8161" si="41018">SUM(D8155:D8161)/7</f>
        <v>579.85714285714289</v>
      </c>
      <c r="F8161" s="13">
        <f t="shared" ref="F8161" si="41019">SUM(D8157:D8161)/5</f>
        <v>497.4</v>
      </c>
      <c r="G8161" s="13">
        <f t="shared" ref="G8161" si="41020">N8161/(B8161/100000)</f>
        <v>2230.1708461816415</v>
      </c>
      <c r="H8161" s="5">
        <f t="shared" si="40216"/>
        <v>320</v>
      </c>
      <c r="I8161" s="5">
        <f t="shared" si="40216"/>
        <v>311</v>
      </c>
      <c r="J8161" s="8">
        <f t="shared" ref="J8161" si="41021">E8161/(SUM(N8154:N8160)/7)*100</f>
        <v>0.65237202081033008</v>
      </c>
      <c r="K8161" s="5">
        <f t="shared" ref="K8161" si="41022">O8161-O8160</f>
        <v>37</v>
      </c>
      <c r="L8161" s="8">
        <f t="shared" ref="L8161" si="41023">SUM(K8155:K8161)/7</f>
        <v>32.857142857142854</v>
      </c>
      <c r="M8161" s="8">
        <f t="shared" ref="M8161" si="41024">O8161/(B8161/100000)</f>
        <v>59.16994626967395</v>
      </c>
      <c r="N8161" s="5">
        <v>91099</v>
      </c>
      <c r="O8161" s="18">
        <v>2417</v>
      </c>
    </row>
    <row r="8162" spans="1:15" x14ac:dyDescent="0.2">
      <c r="A8162" s="5" t="s">
        <v>16</v>
      </c>
      <c r="B8162" s="13">
        <v>4084844</v>
      </c>
      <c r="C8162" s="6">
        <f t="shared" si="40213"/>
        <v>44225</v>
      </c>
      <c r="D8162" s="5">
        <f t="shared" ref="D8162" si="41025">N8162-N8161</f>
        <v>612</v>
      </c>
      <c r="E8162" s="13">
        <f t="shared" ref="E8162" si="41026">SUM(D8156:D8162)/7</f>
        <v>550.85714285714289</v>
      </c>
      <c r="F8162" s="13">
        <f t="shared" ref="F8162" si="41027">SUM(D8158:D8162)/5</f>
        <v>546.79999999999995</v>
      </c>
      <c r="G8162" s="13">
        <f t="shared" ref="G8162" si="41028">N8162/(B8162/100000)</f>
        <v>2245.1530584766519</v>
      </c>
      <c r="H8162" s="5">
        <f t="shared" si="40216"/>
        <v>321</v>
      </c>
      <c r="I8162" s="5">
        <f t="shared" si="40216"/>
        <v>312</v>
      </c>
      <c r="J8162" s="8">
        <f t="shared" ref="J8162" si="41029">E8162/(SUM(N8155:N8161)/7)*100</f>
        <v>0.61572854291417167</v>
      </c>
      <c r="K8162" s="5">
        <f t="shared" ref="K8162" si="41030">O8162-O8161</f>
        <v>33</v>
      </c>
      <c r="L8162" s="8">
        <f t="shared" ref="L8162" si="41031">SUM(K8156:K8162)/7</f>
        <v>33.428571428571431</v>
      </c>
      <c r="M8162" s="8">
        <f t="shared" ref="M8162" si="41032">O8162/(B8162/100000)</f>
        <v>59.977810658130402</v>
      </c>
      <c r="N8162" s="5">
        <v>91711</v>
      </c>
      <c r="O8162" s="18">
        <v>2450</v>
      </c>
    </row>
    <row r="8163" spans="1:15" x14ac:dyDescent="0.2">
      <c r="A8163" s="5" t="s">
        <v>16</v>
      </c>
      <c r="B8163" s="13">
        <v>4084844</v>
      </c>
      <c r="C8163" s="6">
        <f t="shared" si="40213"/>
        <v>44226</v>
      </c>
      <c r="D8163" s="5">
        <f t="shared" ref="D8163" si="41033">N8163-N8162</f>
        <v>0</v>
      </c>
      <c r="E8163" s="13">
        <f t="shared" ref="E8163" si="41034">SUM(D8157:D8163)/7</f>
        <v>442.71428571428572</v>
      </c>
      <c r="F8163" s="13">
        <f t="shared" ref="F8163" si="41035">SUM(D8159:D8163)/5</f>
        <v>453</v>
      </c>
      <c r="G8163" s="13">
        <f t="shared" ref="G8163" si="41036">N8163/(B8163/100000)</f>
        <v>2245.1530584766519</v>
      </c>
      <c r="H8163" s="5">
        <f t="shared" si="40216"/>
        <v>322</v>
      </c>
      <c r="I8163" s="5">
        <f t="shared" si="40216"/>
        <v>313</v>
      </c>
      <c r="J8163" s="8">
        <f t="shared" ref="J8163" si="41037">E8163/(SUM(N8156:N8162)/7)*100</f>
        <v>0.49182201089975341</v>
      </c>
      <c r="K8163" s="5">
        <f t="shared" ref="K8163" si="41038">O8163-O8162</f>
        <v>0</v>
      </c>
      <c r="L8163" s="8">
        <f t="shared" ref="L8163" si="41039">SUM(K8157:K8163)/7</f>
        <v>26.714285714285715</v>
      </c>
      <c r="M8163" s="8">
        <f t="shared" ref="M8163" si="41040">O8163/(B8163/100000)</f>
        <v>59.977810658130402</v>
      </c>
      <c r="N8163" s="5">
        <v>91711</v>
      </c>
      <c r="O8163" s="18">
        <v>2450</v>
      </c>
    </row>
    <row r="8164" spans="1:15" x14ac:dyDescent="0.2">
      <c r="A8164" s="5" t="s">
        <v>16</v>
      </c>
      <c r="B8164" s="13">
        <v>4084844</v>
      </c>
      <c r="C8164" s="6">
        <f t="shared" si="40213"/>
        <v>44227</v>
      </c>
      <c r="D8164" s="5">
        <f t="shared" ref="D8164" si="41041">N8164-N8163</f>
        <v>927</v>
      </c>
      <c r="E8164" s="13">
        <f t="shared" ref="E8164" si="41042">SUM(D8158:D8164)/7</f>
        <v>523</v>
      </c>
      <c r="F8164" s="13">
        <f t="shared" ref="F8164" si="41043">SUM(D8160:D8164)/5</f>
        <v>561.6</v>
      </c>
      <c r="G8164" s="13">
        <f t="shared" ref="G8164" si="41044">N8164/(B8164/100000)</f>
        <v>2267.8467035705648</v>
      </c>
      <c r="H8164" s="5">
        <f t="shared" si="40216"/>
        <v>323</v>
      </c>
      <c r="I8164" s="5">
        <f t="shared" si="40216"/>
        <v>314</v>
      </c>
      <c r="J8164" s="8">
        <f t="shared" ref="J8164" si="41045">E8164/(SUM(N8157:N8163)/7)*100</f>
        <v>0.57816978703579402</v>
      </c>
      <c r="K8164" s="5">
        <f t="shared" ref="K8164" si="41046">O8164-O8163</f>
        <v>65</v>
      </c>
      <c r="L8164" s="8">
        <f t="shared" ref="L8164" si="41047">SUM(K8158:K8164)/7</f>
        <v>33.714285714285715</v>
      </c>
      <c r="M8164" s="8">
        <f t="shared" ref="M8164" si="41048">O8164/(B8164/100000)</f>
        <v>61.569058695999168</v>
      </c>
      <c r="N8164" s="5">
        <v>92638</v>
      </c>
      <c r="O8164" s="18">
        <v>2515</v>
      </c>
    </row>
    <row r="8165" spans="1:15" x14ac:dyDescent="0.2">
      <c r="A8165" s="5" t="s">
        <v>16</v>
      </c>
      <c r="B8165" s="13">
        <v>4084844</v>
      </c>
      <c r="C8165" s="6">
        <f t="shared" si="40213"/>
        <v>44228</v>
      </c>
      <c r="D8165" s="5">
        <f t="shared" ref="D8165" si="41049">N8165-N8164</f>
        <v>406</v>
      </c>
      <c r="E8165" s="13">
        <f t="shared" ref="E8165" si="41050">SUM(D8159:D8165)/7</f>
        <v>514</v>
      </c>
      <c r="F8165" s="13">
        <f t="shared" ref="F8165" si="41051">SUM(D8161:D8165)/5</f>
        <v>522.6</v>
      </c>
      <c r="G8165" s="13">
        <f t="shared" ref="G8165" si="41052">N8165/(B8165/100000)</f>
        <v>2277.7858836224837</v>
      </c>
      <c r="H8165" s="5">
        <f t="shared" si="40216"/>
        <v>324</v>
      </c>
      <c r="I8165" s="5">
        <f t="shared" si="40216"/>
        <v>315</v>
      </c>
      <c r="J8165" s="8">
        <f t="shared" ref="J8165" si="41053">E8165/(SUM(N8158:N8164)/7)*100</f>
        <v>0.56495400916362315</v>
      </c>
      <c r="K8165" s="5">
        <f t="shared" ref="K8165" si="41054">O8165-O8164</f>
        <v>16</v>
      </c>
      <c r="L8165" s="8">
        <f t="shared" ref="L8165" si="41055">SUM(K8159:K8165)/7</f>
        <v>34.857142857142854</v>
      </c>
      <c r="M8165" s="8">
        <f t="shared" ref="M8165" si="41056">O8165/(B8165/100000)</f>
        <v>61.960750520705325</v>
      </c>
      <c r="N8165" s="5">
        <v>93044</v>
      </c>
      <c r="O8165" s="18">
        <v>2531</v>
      </c>
    </row>
    <row r="8166" spans="1:15" x14ac:dyDescent="0.2">
      <c r="A8166" s="5" t="s">
        <v>16</v>
      </c>
      <c r="B8166" s="13">
        <v>4084844</v>
      </c>
      <c r="C8166" s="6">
        <f t="shared" si="40213"/>
        <v>44229</v>
      </c>
      <c r="D8166" s="5">
        <f t="shared" ref="D8166" si="41057">N8166-N8165</f>
        <v>328</v>
      </c>
      <c r="E8166" s="13">
        <f t="shared" ref="E8166" si="41058">SUM(D8160:D8166)/7</f>
        <v>506</v>
      </c>
      <c r="F8166" s="13">
        <f t="shared" ref="F8166" si="41059">SUM(D8162:D8166)/5</f>
        <v>454.6</v>
      </c>
      <c r="G8166" s="13">
        <f t="shared" ref="G8166" si="41060">N8166/(B8166/100000)</f>
        <v>2285.8155660289599</v>
      </c>
      <c r="H8166" s="5">
        <f t="shared" si="40216"/>
        <v>325</v>
      </c>
      <c r="I8166" s="5">
        <f t="shared" si="40216"/>
        <v>316</v>
      </c>
      <c r="J8166" s="8">
        <f t="shared" ref="J8166" si="41061">E8166/(SUM(N8159:N8165)/7)*100</f>
        <v>0.55303654850233586</v>
      </c>
      <c r="K8166" s="5">
        <f t="shared" ref="K8166" si="41062">O8166-O8165</f>
        <v>42</v>
      </c>
      <c r="L8166" s="8">
        <f t="shared" ref="L8166" si="41063">SUM(K8160:K8166)/7</f>
        <v>34.714285714285715</v>
      </c>
      <c r="M8166" s="8">
        <f t="shared" ref="M8166" si="41064">O8166/(B8166/100000)</f>
        <v>62.988941560558992</v>
      </c>
      <c r="N8166" s="5">
        <v>93372</v>
      </c>
      <c r="O8166" s="18">
        <v>2573</v>
      </c>
    </row>
    <row r="8167" spans="1:15" x14ac:dyDescent="0.2">
      <c r="A8167" s="5" t="s">
        <v>16</v>
      </c>
      <c r="B8167" s="13">
        <v>4084844</v>
      </c>
      <c r="C8167" s="6">
        <f t="shared" si="40213"/>
        <v>44230</v>
      </c>
      <c r="D8167" s="5">
        <f t="shared" ref="D8167" si="41065">N8167-N8166</f>
        <v>385</v>
      </c>
      <c r="E8167" s="13">
        <f t="shared" ref="E8167" si="41066">SUM(D8161:D8167)/7</f>
        <v>475.14285714285717</v>
      </c>
      <c r="F8167" s="13">
        <f t="shared" ref="F8167" si="41067">SUM(D8163:D8167)/5</f>
        <v>409.2</v>
      </c>
      <c r="G8167" s="13">
        <f t="shared" ref="G8167" si="41068">N8167/(B8167/100000)</f>
        <v>2295.240650560952</v>
      </c>
      <c r="H8167" s="5">
        <f t="shared" si="40216"/>
        <v>326</v>
      </c>
      <c r="I8167" s="5">
        <f t="shared" si="40216"/>
        <v>317</v>
      </c>
      <c r="J8167" s="8">
        <f t="shared" ref="J8167" si="41069">E8167/(SUM(N8160:N8166)/7)*100</f>
        <v>0.51645481563836371</v>
      </c>
      <c r="K8167" s="5">
        <f t="shared" ref="K8167" si="41070">O8167-O8166</f>
        <v>45</v>
      </c>
      <c r="L8167" s="8">
        <f t="shared" ref="L8167" si="41071">SUM(K8161:K8167)/7</f>
        <v>34</v>
      </c>
      <c r="M8167" s="8">
        <f t="shared" ref="M8167" si="41072">O8167/(B8167/100000)</f>
        <v>64.090574817545061</v>
      </c>
      <c r="N8167" s="5">
        <v>93757</v>
      </c>
      <c r="O8167" s="18">
        <v>2618</v>
      </c>
    </row>
    <row r="8168" spans="1:15" x14ac:dyDescent="0.2">
      <c r="A8168" s="5" t="s">
        <v>16</v>
      </c>
      <c r="B8168" s="13">
        <v>4084844</v>
      </c>
      <c r="C8168" s="6">
        <f t="shared" si="40213"/>
        <v>44231</v>
      </c>
      <c r="D8168" s="5">
        <f t="shared" ref="D8168" si="41073">N8168-N8167</f>
        <v>545</v>
      </c>
      <c r="E8168" s="13">
        <f t="shared" ref="E8168" si="41074">SUM(D8162:D8168)/7</f>
        <v>457.57142857142856</v>
      </c>
      <c r="F8168" s="13">
        <f t="shared" ref="F8168" si="41075">SUM(D8164:D8168)/5</f>
        <v>518.20000000000005</v>
      </c>
      <c r="G8168" s="13">
        <f t="shared" ref="G8168" si="41076">N8168/(B8168/100000)</f>
        <v>2308.5826533400054</v>
      </c>
      <c r="H8168" s="5">
        <f t="shared" si="40216"/>
        <v>327</v>
      </c>
      <c r="I8168" s="5">
        <f t="shared" si="40216"/>
        <v>318</v>
      </c>
      <c r="J8168" s="8">
        <f t="shared" ref="J8168" si="41077">E8168/(SUM(N8161:N8167)/7)*100</f>
        <v>0.49480019526301799</v>
      </c>
      <c r="K8168" s="5">
        <f t="shared" ref="K8168" si="41078">O8168-O8167</f>
        <v>30</v>
      </c>
      <c r="L8168" s="8">
        <f t="shared" ref="L8168" si="41079">SUM(K8162:K8168)/7</f>
        <v>33</v>
      </c>
      <c r="M8168" s="8">
        <f t="shared" ref="M8168" si="41080">O8168/(B8168/100000)</f>
        <v>64.824996988869103</v>
      </c>
      <c r="N8168" s="5">
        <v>94302</v>
      </c>
      <c r="O8168" s="18">
        <v>2648</v>
      </c>
    </row>
    <row r="8169" spans="1:15" x14ac:dyDescent="0.2">
      <c r="A8169" s="5" t="s">
        <v>16</v>
      </c>
      <c r="B8169" s="13">
        <v>4084844</v>
      </c>
      <c r="C8169" s="6">
        <f t="shared" si="40213"/>
        <v>44232</v>
      </c>
      <c r="D8169" s="5">
        <f t="shared" ref="D8169" si="41081">N8169-N8168</f>
        <v>499</v>
      </c>
      <c r="E8169" s="13">
        <f t="shared" ref="E8169" si="41082">SUM(D8163:D8169)/7</f>
        <v>441.42857142857144</v>
      </c>
      <c r="F8169" s="13">
        <f t="shared" ref="F8169" si="41083">SUM(D8165:D8169)/5</f>
        <v>432.6</v>
      </c>
      <c r="G8169" s="13">
        <f t="shared" ref="G8169" si="41084">N8169/(B8169/100000)</f>
        <v>2320.7985421230287</v>
      </c>
      <c r="H8169" s="5">
        <f t="shared" si="40216"/>
        <v>328</v>
      </c>
      <c r="I8169" s="5">
        <f t="shared" si="40216"/>
        <v>319</v>
      </c>
      <c r="J8169" s="8">
        <f t="shared" ref="J8169" si="41085">E8169/(SUM(N8162:N8168)/7)*100</f>
        <v>0.47499365906523089</v>
      </c>
      <c r="K8169" s="5">
        <f t="shared" ref="K8169" si="41086">O8169-O8168</f>
        <v>37</v>
      </c>
      <c r="L8169" s="8">
        <f t="shared" ref="L8169" si="41087">SUM(K8163:K8169)/7</f>
        <v>33.571428571428569</v>
      </c>
      <c r="M8169" s="8">
        <f t="shared" ref="M8169" si="41088">O8169/(B8169/100000)</f>
        <v>65.730784333502086</v>
      </c>
      <c r="N8169" s="5">
        <v>94801</v>
      </c>
      <c r="O8169" s="18">
        <v>2685</v>
      </c>
    </row>
    <row r="8170" spans="1:15" x14ac:dyDescent="0.2">
      <c r="A8170" s="5" t="s">
        <v>16</v>
      </c>
      <c r="B8170" s="13">
        <v>4084844</v>
      </c>
      <c r="C8170" s="6">
        <f t="shared" si="40213"/>
        <v>44233</v>
      </c>
      <c r="D8170" s="5">
        <f t="shared" ref="D8170" si="41089">N8170-N8169</f>
        <v>449</v>
      </c>
      <c r="E8170" s="13">
        <f t="shared" ref="E8170" si="41090">SUM(D8164:D8170)/7</f>
        <v>505.57142857142856</v>
      </c>
      <c r="F8170" s="13">
        <f t="shared" ref="F8170" si="41091">SUM(D8166:D8170)/5</f>
        <v>441.2</v>
      </c>
      <c r="G8170" s="13">
        <f t="shared" ref="G8170" si="41092">N8170/(B8170/100000)</f>
        <v>2331.7903939538451</v>
      </c>
      <c r="H8170" s="5">
        <f t="shared" si="40216"/>
        <v>329</v>
      </c>
      <c r="I8170" s="5">
        <f t="shared" ref="I8170:I8409" si="41093">I8169+1</f>
        <v>320</v>
      </c>
      <c r="J8170" s="8">
        <f t="shared" ref="J8170" si="41094">E8170/(SUM(N8163:N8169)/7)*100</f>
        <v>0.5414419583094281</v>
      </c>
      <c r="K8170" s="5">
        <f t="shared" ref="K8170" si="41095">O8170-O8169</f>
        <v>35</v>
      </c>
      <c r="L8170" s="8">
        <f t="shared" ref="L8170" si="41096">SUM(K8164:K8170)/7</f>
        <v>38.571428571428569</v>
      </c>
      <c r="M8170" s="8">
        <f t="shared" ref="M8170" si="41097">O8170/(B8170/100000)</f>
        <v>66.587610200046811</v>
      </c>
      <c r="N8170" s="5">
        <v>95250</v>
      </c>
      <c r="O8170" s="18">
        <v>2720</v>
      </c>
    </row>
    <row r="8171" spans="1:15" x14ac:dyDescent="0.2">
      <c r="A8171" s="5" t="s">
        <v>16</v>
      </c>
      <c r="B8171" s="13">
        <v>4084844</v>
      </c>
      <c r="C8171" s="6">
        <f t="shared" si="40213"/>
        <v>44234</v>
      </c>
      <c r="D8171" s="5">
        <f t="shared" ref="D8171" si="41098">N8171-N8170</f>
        <v>187</v>
      </c>
      <c r="E8171" s="13">
        <f t="shared" ref="E8171" si="41099">SUM(D8165:D8171)/7</f>
        <v>399.85714285714283</v>
      </c>
      <c r="F8171" s="13">
        <f t="shared" ref="F8171" si="41100">SUM(D8167:D8171)/5</f>
        <v>413</v>
      </c>
      <c r="G8171" s="13">
        <f t="shared" ref="G8171" si="41101">N8171/(B8171/100000)</f>
        <v>2336.3682921550985</v>
      </c>
      <c r="H8171" s="5">
        <f t="shared" ref="H8171:H8409" si="41102">H8170+1</f>
        <v>330</v>
      </c>
      <c r="I8171" s="5">
        <f t="shared" si="41093"/>
        <v>321</v>
      </c>
      <c r="J8171" s="8">
        <f t="shared" ref="J8171" si="41103">E8171/(SUM(N8164:N8170)/7)*100</f>
        <v>0.42592107906093446</v>
      </c>
      <c r="K8171" s="5">
        <f t="shared" ref="K8171" si="41104">O8171-O8170</f>
        <v>7</v>
      </c>
      <c r="L8171" s="8">
        <f t="shared" ref="L8171" si="41105">SUM(K8165:K8171)/7</f>
        <v>30.285714285714285</v>
      </c>
      <c r="M8171" s="8">
        <f t="shared" ref="M8171" si="41106">O8171/(B8171/100000)</f>
        <v>66.758975373355753</v>
      </c>
      <c r="N8171" s="5">
        <v>95437</v>
      </c>
      <c r="O8171" s="18">
        <v>2727</v>
      </c>
    </row>
    <row r="8172" spans="1:15" x14ac:dyDescent="0.2">
      <c r="A8172" s="5" t="s">
        <v>16</v>
      </c>
      <c r="B8172" s="13">
        <v>4084844</v>
      </c>
      <c r="C8172" s="6">
        <f t="shared" si="40213"/>
        <v>44235</v>
      </c>
      <c r="D8172" s="5">
        <f t="shared" ref="D8172" si="41107">N8172-N8171</f>
        <v>290</v>
      </c>
      <c r="E8172" s="13">
        <f t="shared" ref="E8172" si="41108">SUM(D8166:D8172)/7</f>
        <v>383.28571428571428</v>
      </c>
      <c r="F8172" s="13">
        <f t="shared" ref="F8172" si="41109">SUM(D8168:D8172)/5</f>
        <v>394</v>
      </c>
      <c r="G8172" s="13">
        <f t="shared" ref="G8172" si="41110">N8172/(B8172/100000)</f>
        <v>2343.4677064778975</v>
      </c>
      <c r="H8172" s="5">
        <f t="shared" si="41102"/>
        <v>331</v>
      </c>
      <c r="I8172" s="5">
        <f t="shared" si="41093"/>
        <v>322</v>
      </c>
      <c r="J8172" s="8">
        <f t="shared" ref="J8172" si="41111">E8172/(SUM(N8165:N8171)/7)*100</f>
        <v>0.40653794227858231</v>
      </c>
      <c r="K8172" s="5">
        <f t="shared" ref="K8172" si="41112">O8172-O8171</f>
        <v>5</v>
      </c>
      <c r="L8172" s="8">
        <f t="shared" ref="L8172" si="41113">SUM(K8166:K8172)/7</f>
        <v>28.714285714285715</v>
      </c>
      <c r="M8172" s="8">
        <f t="shared" ref="M8172" si="41114">O8172/(B8172/100000)</f>
        <v>66.881379068576436</v>
      </c>
      <c r="N8172" s="5">
        <v>95727</v>
      </c>
      <c r="O8172" s="18">
        <v>2732</v>
      </c>
    </row>
    <row r="8173" spans="1:15" x14ac:dyDescent="0.2">
      <c r="A8173" s="5" t="s">
        <v>16</v>
      </c>
      <c r="B8173" s="13">
        <v>4084844</v>
      </c>
      <c r="C8173" s="6">
        <f t="shared" si="40213"/>
        <v>44236</v>
      </c>
      <c r="D8173" s="5">
        <f t="shared" ref="D8173" si="41115">N8173-N8172</f>
        <v>349</v>
      </c>
      <c r="E8173" s="13">
        <f t="shared" ref="E8173" si="41116">SUM(D8167:D8173)/7</f>
        <v>386.28571428571428</v>
      </c>
      <c r="F8173" s="13">
        <f t="shared" ref="F8173" si="41117">SUM(D8169:D8173)/5</f>
        <v>354.8</v>
      </c>
      <c r="G8173" s="13">
        <f t="shared" ref="G8173" si="41118">N8173/(B8173/100000)</f>
        <v>2352.0114844043005</v>
      </c>
      <c r="H8173" s="5">
        <f t="shared" si="41102"/>
        <v>332</v>
      </c>
      <c r="I8173" s="5">
        <f t="shared" si="41093"/>
        <v>323</v>
      </c>
      <c r="J8173" s="8">
        <f t="shared" ref="J8173" si="41119">E8173/(SUM(N8166:N8172)/7)*100</f>
        <v>0.40806101598742006</v>
      </c>
      <c r="K8173" s="5">
        <f t="shared" ref="K8173" si="41120">O8173-O8172</f>
        <v>32</v>
      </c>
      <c r="L8173" s="8">
        <f t="shared" ref="L8173" si="41121">SUM(K8167:K8173)/7</f>
        <v>27.285714285714285</v>
      </c>
      <c r="M8173" s="8">
        <f t="shared" ref="M8173" si="41122">O8173/(B8173/100000)</f>
        <v>67.664762717988751</v>
      </c>
      <c r="N8173" s="5">
        <v>96076</v>
      </c>
      <c r="O8173" s="18">
        <v>2764</v>
      </c>
    </row>
    <row r="8174" spans="1:15" x14ac:dyDescent="0.2">
      <c r="A8174" s="5" t="s">
        <v>16</v>
      </c>
      <c r="B8174" s="13">
        <v>4084844</v>
      </c>
      <c r="C8174" s="6">
        <f t="shared" si="40213"/>
        <v>44237</v>
      </c>
      <c r="D8174" s="5">
        <f t="shared" ref="D8174" si="41123">N8174-N8173</f>
        <v>295</v>
      </c>
      <c r="E8174" s="13">
        <f t="shared" ref="E8174" si="41124">SUM(D8168:D8174)/7</f>
        <v>373.42857142857144</v>
      </c>
      <c r="F8174" s="13">
        <f t="shared" ref="F8174" si="41125">SUM(D8170:D8174)/5</f>
        <v>314</v>
      </c>
      <c r="G8174" s="13">
        <f t="shared" ref="G8174" si="41126">N8174/(B8174/100000)</f>
        <v>2359.2333024223203</v>
      </c>
      <c r="H8174" s="5">
        <f t="shared" si="41102"/>
        <v>333</v>
      </c>
      <c r="I8174" s="5">
        <f t="shared" si="41093"/>
        <v>324</v>
      </c>
      <c r="J8174" s="8">
        <f t="shared" ref="J8174" si="41127">E8174/(SUM(N8167:N8173)/7)*100</f>
        <v>0.39287592996167431</v>
      </c>
      <c r="K8174" s="5">
        <f t="shared" ref="K8174" si="41128">O8174-O8173</f>
        <v>36</v>
      </c>
      <c r="L8174" s="8">
        <f t="shared" ref="L8174" si="41129">SUM(K8168:K8174)/7</f>
        <v>26</v>
      </c>
      <c r="M8174" s="8">
        <f t="shared" ref="M8174" si="41130">O8174/(B8174/100000)</f>
        <v>68.546069323577598</v>
      </c>
      <c r="N8174" s="5">
        <v>96371</v>
      </c>
      <c r="O8174" s="18">
        <v>2800</v>
      </c>
    </row>
    <row r="8175" spans="1:15" x14ac:dyDescent="0.2">
      <c r="A8175" s="5" t="s">
        <v>16</v>
      </c>
      <c r="B8175" s="13">
        <v>4084844</v>
      </c>
      <c r="C8175" s="6">
        <f t="shared" si="40213"/>
        <v>44238</v>
      </c>
      <c r="D8175" s="5">
        <f t="shared" ref="D8175" si="41131">N8175-N8174</f>
        <v>390</v>
      </c>
      <c r="E8175" s="13">
        <f t="shared" ref="E8175" si="41132">SUM(D8169:D8175)/7</f>
        <v>351.28571428571428</v>
      </c>
      <c r="F8175" s="13">
        <f t="shared" ref="F8175" si="41133">SUM(D8171:D8175)/5</f>
        <v>302.2</v>
      </c>
      <c r="G8175" s="13">
        <f t="shared" ref="G8175" si="41134">N8175/(B8175/100000)</f>
        <v>2368.7807906495332</v>
      </c>
      <c r="H8175" s="5">
        <f t="shared" si="41102"/>
        <v>334</v>
      </c>
      <c r="I8175" s="5">
        <f t="shared" si="41093"/>
        <v>325</v>
      </c>
      <c r="J8175" s="8">
        <f t="shared" ref="J8175" si="41135">E8175/(SUM(N8168:N8174)/7)*100</f>
        <v>0.36813361199106542</v>
      </c>
      <c r="K8175" s="5">
        <f t="shared" ref="K8175" si="41136">O8175-O8174</f>
        <v>26</v>
      </c>
      <c r="L8175" s="8">
        <f t="shared" ref="L8175" si="41137">SUM(K8169:K8175)/7</f>
        <v>25.428571428571427</v>
      </c>
      <c r="M8175" s="8">
        <f t="shared" ref="M8175" si="41138">O8175/(B8175/100000)</f>
        <v>69.182568538725107</v>
      </c>
      <c r="N8175" s="5">
        <v>96761</v>
      </c>
      <c r="O8175" s="18">
        <v>2826</v>
      </c>
    </row>
    <row r="8176" spans="1:15" x14ac:dyDescent="0.2">
      <c r="A8176" s="5" t="s">
        <v>16</v>
      </c>
      <c r="B8176" s="13">
        <v>4084844</v>
      </c>
      <c r="C8176" s="6">
        <f t="shared" si="40213"/>
        <v>44239</v>
      </c>
      <c r="D8176" s="5">
        <f t="shared" ref="D8176" si="41139">N8176-N8175</f>
        <v>380</v>
      </c>
      <c r="E8176" s="13">
        <f t="shared" ref="E8176" si="41140">SUM(D8170:D8176)/7</f>
        <v>334.28571428571428</v>
      </c>
      <c r="F8176" s="13">
        <f t="shared" ref="F8176" si="41141">SUM(D8172:D8176)/5</f>
        <v>340.8</v>
      </c>
      <c r="G8176" s="13">
        <f t="shared" ref="G8176" si="41142">N8176/(B8176/100000)</f>
        <v>2378.083471486304</v>
      </c>
      <c r="H8176" s="5">
        <f t="shared" si="41102"/>
        <v>335</v>
      </c>
      <c r="I8176" s="5">
        <f t="shared" si="41093"/>
        <v>326</v>
      </c>
      <c r="J8176" s="8">
        <f t="shared" ref="J8176" si="41143">E8176/(SUM(N8169:N8175)/7)*100</f>
        <v>0.34903337146846092</v>
      </c>
      <c r="K8176" s="5">
        <f t="shared" ref="K8176" si="41144">O8176-O8175</f>
        <v>20</v>
      </c>
      <c r="L8176" s="8">
        <f t="shared" ref="L8176" si="41145">SUM(K8170:K8176)/7</f>
        <v>23</v>
      </c>
      <c r="M8176" s="8">
        <f t="shared" ref="M8176" si="41146">O8176/(B8176/100000)</f>
        <v>69.672183319607811</v>
      </c>
      <c r="N8176" s="5">
        <v>97141</v>
      </c>
      <c r="O8176" s="18">
        <v>2846</v>
      </c>
    </row>
    <row r="8177" spans="1:15" x14ac:dyDescent="0.2">
      <c r="A8177" s="5" t="s">
        <v>16</v>
      </c>
      <c r="B8177" s="13">
        <v>4084844</v>
      </c>
      <c r="C8177" s="6">
        <f t="shared" si="40213"/>
        <v>44240</v>
      </c>
      <c r="D8177" s="5">
        <f t="shared" ref="D8177" si="41147">N8177-N8176</f>
        <v>380</v>
      </c>
      <c r="E8177" s="13">
        <f t="shared" ref="E8177" si="41148">SUM(D8171:D8177)/7</f>
        <v>324.42857142857144</v>
      </c>
      <c r="F8177" s="13">
        <f t="shared" ref="F8177" si="41149">SUM(D8173:D8177)/5</f>
        <v>358.8</v>
      </c>
      <c r="G8177" s="13">
        <f t="shared" ref="G8177" si="41150">N8177/(B8177/100000)</f>
        <v>2387.3861523230753</v>
      </c>
      <c r="H8177" s="5">
        <f t="shared" si="41102"/>
        <v>336</v>
      </c>
      <c r="I8177" s="5">
        <f t="shared" si="41093"/>
        <v>327</v>
      </c>
      <c r="J8177" s="8">
        <f t="shared" ref="J8177" si="41151">E8177/(SUM(N8170:N8176)/7)*100</f>
        <v>0.33756315374061896</v>
      </c>
      <c r="K8177" s="5">
        <f t="shared" ref="K8177" si="41152">O8177-O8176</f>
        <v>27</v>
      </c>
      <c r="L8177" s="8">
        <f t="shared" ref="L8177" si="41153">SUM(K8171:K8177)/7</f>
        <v>21.857142857142858</v>
      </c>
      <c r="M8177" s="8">
        <f t="shared" ref="M8177" si="41154">O8177/(B8177/100000)</f>
        <v>70.333163273799443</v>
      </c>
      <c r="N8177" s="5">
        <v>97521</v>
      </c>
      <c r="O8177" s="18">
        <v>2873</v>
      </c>
    </row>
    <row r="8178" spans="1:15" x14ac:dyDescent="0.2">
      <c r="A8178" s="5" t="s">
        <v>16</v>
      </c>
      <c r="B8178" s="13">
        <v>4084844</v>
      </c>
      <c r="C8178" s="6">
        <f t="shared" si="40213"/>
        <v>44241</v>
      </c>
      <c r="D8178" s="5">
        <f t="shared" ref="D8178" si="41155">N8178-N8177</f>
        <v>119</v>
      </c>
      <c r="E8178" s="13">
        <f t="shared" ref="E8178" si="41156">SUM(D8172:D8178)/7</f>
        <v>314.71428571428572</v>
      </c>
      <c r="F8178" s="13">
        <f t="shared" ref="F8178" si="41157">SUM(D8174:D8178)/5</f>
        <v>312.8</v>
      </c>
      <c r="G8178" s="13">
        <f t="shared" ref="G8178" si="41158">N8178/(B8178/100000)</f>
        <v>2390.2993602693273</v>
      </c>
      <c r="H8178" s="5">
        <f t="shared" si="41102"/>
        <v>337</v>
      </c>
      <c r="I8178" s="5">
        <f t="shared" si="41093"/>
        <v>328</v>
      </c>
      <c r="J8178" s="8">
        <f t="shared" ref="J8178" si="41159">E8178/(SUM(N8171:N8177)/7)*100</f>
        <v>0.32635393180195371</v>
      </c>
      <c r="K8178" s="5">
        <f t="shared" ref="K8178" si="41160">O8178-O8177</f>
        <v>4</v>
      </c>
      <c r="L8178" s="8">
        <f t="shared" ref="L8178" si="41161">SUM(K8172:K8178)/7</f>
        <v>21.428571428571427</v>
      </c>
      <c r="M8178" s="8">
        <f t="shared" ref="M8178" si="41162">O8178/(B8178/100000)</f>
        <v>70.431086229975989</v>
      </c>
      <c r="N8178" s="5">
        <v>97640</v>
      </c>
      <c r="O8178" s="18">
        <v>2877</v>
      </c>
    </row>
    <row r="8179" spans="1:15" x14ac:dyDescent="0.2">
      <c r="A8179" s="5" t="s">
        <v>16</v>
      </c>
      <c r="B8179" s="13">
        <v>4084844</v>
      </c>
      <c r="C8179" s="6">
        <f t="shared" si="40213"/>
        <v>44242</v>
      </c>
      <c r="D8179" s="5">
        <f t="shared" ref="D8179" si="41163">N8179-N8178</f>
        <v>232</v>
      </c>
      <c r="E8179" s="13">
        <f t="shared" ref="E8179" si="41164">SUM(D8173:D8179)/7</f>
        <v>306.42857142857144</v>
      </c>
      <c r="F8179" s="13">
        <f t="shared" ref="F8179" si="41165">SUM(D8175:D8179)/5</f>
        <v>300.2</v>
      </c>
      <c r="G8179" s="13">
        <f t="shared" ref="G8179" si="41166">N8179/(B8179/100000)</f>
        <v>2395.9788917275669</v>
      </c>
      <c r="H8179" s="5">
        <f t="shared" si="41102"/>
        <v>338</v>
      </c>
      <c r="I8179" s="5">
        <f t="shared" si="41093"/>
        <v>329</v>
      </c>
      <c r="J8179" s="8">
        <f t="shared" ref="J8179" si="41167">E8179/(SUM(N8172:N8178)/7)*100</f>
        <v>0.31672811733558565</v>
      </c>
      <c r="K8179" s="5">
        <f t="shared" ref="K8179" si="41168">O8179-O8178</f>
        <v>2</v>
      </c>
      <c r="L8179" s="8">
        <f t="shared" ref="L8179" si="41169">SUM(K8173:K8179)/7</f>
        <v>21</v>
      </c>
      <c r="M8179" s="8">
        <f t="shared" ref="M8179" si="41170">O8179/(B8179/100000)</f>
        <v>70.480047708064262</v>
      </c>
      <c r="N8179" s="5">
        <v>97872</v>
      </c>
      <c r="O8179" s="18">
        <v>2879</v>
      </c>
    </row>
    <row r="8180" spans="1:15" x14ac:dyDescent="0.2">
      <c r="A8180" s="5" t="s">
        <v>16</v>
      </c>
      <c r="B8180" s="13">
        <v>4084844</v>
      </c>
      <c r="C8180" s="6">
        <f t="shared" si="40213"/>
        <v>44243</v>
      </c>
      <c r="D8180" s="5">
        <f t="shared" ref="D8180" si="41171">N8180-N8179</f>
        <v>258</v>
      </c>
      <c r="E8180" s="13">
        <f t="shared" ref="E8180" si="41172">SUM(D8174:D8180)/7</f>
        <v>293.42857142857144</v>
      </c>
      <c r="F8180" s="13">
        <f t="shared" ref="F8180" si="41173">SUM(D8176:D8180)/5</f>
        <v>273.8</v>
      </c>
      <c r="G8180" s="13">
        <f t="shared" ref="G8180" si="41174">N8180/(B8180/100000)</f>
        <v>2402.2949224009535</v>
      </c>
      <c r="H8180" s="5">
        <f t="shared" si="41102"/>
        <v>339</v>
      </c>
      <c r="I8180" s="5">
        <f t="shared" si="41093"/>
        <v>330</v>
      </c>
      <c r="J8180" s="8">
        <f t="shared" ref="J8180" si="41175">E8180/(SUM(N8173:N8179)/7)*100</f>
        <v>0.30233359141101768</v>
      </c>
      <c r="K8180" s="5">
        <f t="shared" ref="K8180" si="41176">O8180-O8179</f>
        <v>28</v>
      </c>
      <c r="L8180" s="8">
        <f t="shared" ref="L8180" si="41177">SUM(K8174:K8180)/7</f>
        <v>20.428571428571427</v>
      </c>
      <c r="M8180" s="8">
        <f t="shared" ref="M8180" si="41178">O8180/(B8180/100000)</f>
        <v>71.165508401300031</v>
      </c>
      <c r="N8180" s="5">
        <v>98130</v>
      </c>
      <c r="O8180" s="18">
        <v>2907</v>
      </c>
    </row>
    <row r="8181" spans="1:15" x14ac:dyDescent="0.2">
      <c r="A8181" s="5" t="s">
        <v>16</v>
      </c>
      <c r="B8181" s="13">
        <v>4084844</v>
      </c>
      <c r="C8181" s="6">
        <f t="shared" si="40213"/>
        <v>44244</v>
      </c>
      <c r="D8181" s="5">
        <f t="shared" ref="D8181" si="41179">N8181-N8180</f>
        <v>261</v>
      </c>
      <c r="E8181" s="13">
        <f t="shared" ref="E8181" si="41180">SUM(D8175:D8181)/7</f>
        <v>288.57142857142856</v>
      </c>
      <c r="F8181" s="13">
        <f t="shared" ref="F8181" si="41181">SUM(D8177:D8181)/5</f>
        <v>250</v>
      </c>
      <c r="G8181" s="13">
        <f t="shared" ref="G8181" si="41182">N8181/(B8181/100000)</f>
        <v>2408.6843952914728</v>
      </c>
      <c r="H8181" s="5">
        <f t="shared" si="41102"/>
        <v>340</v>
      </c>
      <c r="I8181" s="5">
        <f t="shared" si="41093"/>
        <v>331</v>
      </c>
      <c r="J8181" s="8">
        <f t="shared" ref="J8181" si="41183">E8181/(SUM(N8174:N8180)/7)*100</f>
        <v>0.29643282714737701</v>
      </c>
      <c r="K8181" s="5">
        <f t="shared" ref="K8181" si="41184">O8181-O8180</f>
        <v>21</v>
      </c>
      <c r="L8181" s="8">
        <f t="shared" ref="L8181" si="41185">SUM(K8175:K8181)/7</f>
        <v>18.285714285714285</v>
      </c>
      <c r="M8181" s="8">
        <f t="shared" ref="M8181" si="41186">O8181/(B8181/100000)</f>
        <v>71.679603921226857</v>
      </c>
      <c r="N8181" s="5">
        <v>98391</v>
      </c>
      <c r="O8181" s="18">
        <v>2928</v>
      </c>
    </row>
    <row r="8182" spans="1:15" x14ac:dyDescent="0.2">
      <c r="A8182" s="5" t="s">
        <v>16</v>
      </c>
      <c r="B8182" s="13">
        <v>4084844</v>
      </c>
      <c r="C8182" s="6">
        <f t="shared" si="40213"/>
        <v>44245</v>
      </c>
      <c r="D8182" s="5">
        <f t="shared" ref="D8182" si="41187">N8182-N8181</f>
        <v>368</v>
      </c>
      <c r="E8182" s="13">
        <f t="shared" ref="E8182" si="41188">SUM(D8176:D8182)/7</f>
        <v>285.42857142857144</v>
      </c>
      <c r="F8182" s="13">
        <f t="shared" ref="F8182" si="41189">SUM(D8178:D8182)/5</f>
        <v>247.6</v>
      </c>
      <c r="G8182" s="13">
        <f t="shared" ref="G8182" si="41190">N8182/(B8182/100000)</f>
        <v>2417.6933072597144</v>
      </c>
      <c r="H8182" s="5">
        <f t="shared" si="41102"/>
        <v>341</v>
      </c>
      <c r="I8182" s="5">
        <f t="shared" si="41093"/>
        <v>332</v>
      </c>
      <c r="J8182" s="8">
        <f t="shared" ref="J8182" si="41191">E8182/(SUM(N8175:N8181)/7)*100</f>
        <v>0.29233776570839964</v>
      </c>
      <c r="K8182" s="5">
        <f t="shared" ref="K8182" si="41192">O8182-O8181</f>
        <v>17</v>
      </c>
      <c r="L8182" s="8">
        <f t="shared" ref="L8182" si="41193">SUM(K8176:K8182)/7</f>
        <v>17</v>
      </c>
      <c r="M8182" s="8">
        <f t="shared" ref="M8182" si="41194">O8182/(B8182/100000)</f>
        <v>72.095776484977151</v>
      </c>
      <c r="N8182" s="5">
        <v>98759</v>
      </c>
      <c r="O8182" s="18">
        <v>2945</v>
      </c>
    </row>
    <row r="8183" spans="1:15" x14ac:dyDescent="0.2">
      <c r="A8183" s="5" t="s">
        <v>16</v>
      </c>
      <c r="B8183" s="13">
        <v>4084844</v>
      </c>
      <c r="C8183" s="6">
        <f t="shared" si="40213"/>
        <v>44246</v>
      </c>
      <c r="D8183" s="5">
        <f t="shared" ref="D8183" si="41195">N8183-N8182</f>
        <v>446</v>
      </c>
      <c r="E8183" s="13">
        <f t="shared" ref="E8183" si="41196">SUM(D8177:D8183)/7</f>
        <v>294.85714285714283</v>
      </c>
      <c r="F8183" s="13">
        <f t="shared" ref="F8183" si="41197">SUM(D8179:D8183)/5</f>
        <v>313</v>
      </c>
      <c r="G8183" s="13">
        <f t="shared" ref="G8183" si="41198">N8183/(B8183/100000)</f>
        <v>2428.6117168733986</v>
      </c>
      <c r="H8183" s="5">
        <f t="shared" si="41102"/>
        <v>342</v>
      </c>
      <c r="I8183" s="5">
        <f t="shared" si="41093"/>
        <v>333</v>
      </c>
      <c r="J8183" s="8">
        <f t="shared" ref="J8183" si="41199">E8183/(SUM(N8176:N8182)/7)*100</f>
        <v>0.30111429796893735</v>
      </c>
      <c r="K8183" s="5">
        <f t="shared" ref="K8183" si="41200">O8183-O8182</f>
        <v>17</v>
      </c>
      <c r="L8183" s="8">
        <f t="shared" ref="L8183" si="41201">SUM(K8177:K8183)/7</f>
        <v>16.571428571428573</v>
      </c>
      <c r="M8183" s="8">
        <f t="shared" ref="M8183" si="41202">O8183/(B8183/100000)</f>
        <v>72.511949048727445</v>
      </c>
      <c r="N8183" s="5">
        <v>99205</v>
      </c>
      <c r="O8183" s="18">
        <v>2962</v>
      </c>
    </row>
    <row r="8184" spans="1:15" x14ac:dyDescent="0.2">
      <c r="A8184" s="5" t="s">
        <v>16</v>
      </c>
      <c r="B8184" s="13">
        <v>4084844</v>
      </c>
      <c r="C8184" s="6">
        <f t="shared" si="40213"/>
        <v>44247</v>
      </c>
      <c r="D8184" s="5">
        <f t="shared" ref="D8184" si="41203">N8184-N8183</f>
        <v>348</v>
      </c>
      <c r="E8184" s="13">
        <f t="shared" ref="E8184" si="41204">SUM(D8178:D8184)/7</f>
        <v>290.28571428571428</v>
      </c>
      <c r="F8184" s="13">
        <f t="shared" ref="F8184" si="41205">SUM(D8180:D8184)/5</f>
        <v>336.2</v>
      </c>
      <c r="G8184" s="13">
        <f t="shared" ref="G8184" si="41206">N8184/(B8184/100000)</f>
        <v>2437.1310140607575</v>
      </c>
      <c r="H8184" s="5">
        <f t="shared" si="41102"/>
        <v>343</v>
      </c>
      <c r="I8184" s="5">
        <f t="shared" si="41093"/>
        <v>334</v>
      </c>
      <c r="J8184" s="8">
        <f t="shared" ref="J8184" si="41207">E8184/(SUM(N8177:N8183)/7)*100</f>
        <v>0.29555589817284783</v>
      </c>
      <c r="K8184" s="5">
        <f t="shared" ref="K8184" si="41208">O8184-O8183</f>
        <v>27</v>
      </c>
      <c r="L8184" s="8">
        <f t="shared" ref="L8184" si="41209">SUM(K8178:K8184)/7</f>
        <v>16.571428571428573</v>
      </c>
      <c r="M8184" s="8">
        <f t="shared" ref="M8184" si="41210">O8184/(B8184/100000)</f>
        <v>73.172929002919091</v>
      </c>
      <c r="N8184" s="5">
        <v>99553</v>
      </c>
      <c r="O8184" s="18">
        <v>2989</v>
      </c>
    </row>
    <row r="8185" spans="1:15" x14ac:dyDescent="0.2">
      <c r="A8185" s="5" t="s">
        <v>16</v>
      </c>
      <c r="B8185" s="13">
        <v>4084844</v>
      </c>
      <c r="C8185" s="6">
        <f t="shared" si="40213"/>
        <v>44248</v>
      </c>
      <c r="D8185" s="5">
        <f t="shared" ref="D8185:D8186" si="41211">N8185-N8184</f>
        <v>228</v>
      </c>
      <c r="E8185" s="13">
        <f t="shared" ref="E8185:E8186" si="41212">SUM(D8179:D8185)/7</f>
        <v>305.85714285714283</v>
      </c>
      <c r="F8185" s="13">
        <f t="shared" ref="F8185:F8186" si="41213">SUM(D8181:D8185)/5</f>
        <v>330.2</v>
      </c>
      <c r="G8185" s="13">
        <f t="shared" ref="G8185:G8186" si="41214">N8185/(B8185/100000)</f>
        <v>2442.7126225628203</v>
      </c>
      <c r="H8185" s="5">
        <f t="shared" si="41102"/>
        <v>344</v>
      </c>
      <c r="I8185" s="5">
        <f t="shared" si="41093"/>
        <v>335</v>
      </c>
      <c r="J8185" s="8">
        <f t="shared" ref="J8185:J8186" si="41215">E8185/(SUM(N8178:N8184)/7)*100</f>
        <v>0.31049235008338771</v>
      </c>
      <c r="K8185" s="5">
        <f t="shared" ref="K8185:K8186" si="41216">O8185-O8184</f>
        <v>0</v>
      </c>
      <c r="L8185" s="8">
        <f t="shared" ref="L8185:L8186" si="41217">SUM(K8179:K8185)/7</f>
        <v>16</v>
      </c>
      <c r="M8185" s="8">
        <f t="shared" ref="M8185:M8186" si="41218">O8185/(B8185/100000)</f>
        <v>73.172929002919091</v>
      </c>
      <c r="N8185" s="5">
        <v>99781</v>
      </c>
      <c r="O8185" s="18">
        <v>2989</v>
      </c>
    </row>
    <row r="8186" spans="1:15" x14ac:dyDescent="0.2">
      <c r="A8186" s="5" t="s">
        <v>16</v>
      </c>
      <c r="B8186" s="13">
        <v>4084844</v>
      </c>
      <c r="C8186" s="6">
        <f t="shared" si="40213"/>
        <v>44249</v>
      </c>
      <c r="D8186" s="5">
        <f t="shared" si="41211"/>
        <v>338</v>
      </c>
      <c r="E8186" s="13">
        <f t="shared" si="41212"/>
        <v>321</v>
      </c>
      <c r="F8186" s="13">
        <f t="shared" si="41213"/>
        <v>345.6</v>
      </c>
      <c r="G8186" s="13">
        <f t="shared" si="41214"/>
        <v>2450.9871123597377</v>
      </c>
      <c r="H8186" s="5">
        <f t="shared" si="41102"/>
        <v>345</v>
      </c>
      <c r="I8186" s="5">
        <f t="shared" si="41093"/>
        <v>336</v>
      </c>
      <c r="J8186" s="8">
        <f t="shared" si="41215"/>
        <v>0.32485604120915262</v>
      </c>
      <c r="K8186" s="5">
        <f t="shared" si="41216"/>
        <v>4</v>
      </c>
      <c r="L8186" s="8">
        <f t="shared" si="41217"/>
        <v>16.285714285714285</v>
      </c>
      <c r="M8186" s="8">
        <f t="shared" si="41218"/>
        <v>73.270851959095623</v>
      </c>
      <c r="N8186" s="5">
        <v>100119</v>
      </c>
      <c r="O8186" s="18">
        <v>2993</v>
      </c>
    </row>
    <row r="8187" spans="1:15" x14ac:dyDescent="0.2">
      <c r="A8187" s="5" t="s">
        <v>16</v>
      </c>
      <c r="B8187" s="13">
        <v>4084844</v>
      </c>
      <c r="C8187" s="6">
        <f t="shared" si="40213"/>
        <v>44250</v>
      </c>
      <c r="D8187" s="5">
        <f t="shared" ref="D8187" si="41219">N8187-N8186</f>
        <v>235</v>
      </c>
      <c r="E8187" s="13">
        <f t="shared" ref="E8187" si="41220">SUM(D8181:D8187)/7</f>
        <v>317.71428571428572</v>
      </c>
      <c r="F8187" s="13">
        <f t="shared" ref="F8187" si="41221">SUM(D8183:D8187)/5</f>
        <v>319</v>
      </c>
      <c r="G8187" s="13">
        <f t="shared" ref="G8187" si="41222">N8187/(B8187/100000)</f>
        <v>2456.7400860351095</v>
      </c>
      <c r="H8187" s="5">
        <f t="shared" si="41102"/>
        <v>346</v>
      </c>
      <c r="I8187" s="5">
        <f t="shared" si="41093"/>
        <v>337</v>
      </c>
      <c r="J8187" s="8">
        <f t="shared" ref="J8187" si="41223">E8187/(SUM(N8180:N8186)/7)*100</f>
        <v>0.32048972674792275</v>
      </c>
      <c r="K8187" s="5">
        <f t="shared" ref="K8187" si="41224">O8187-O8186</f>
        <v>27</v>
      </c>
      <c r="L8187" s="8">
        <f t="shared" ref="L8187" si="41225">SUM(K8181:K8187)/7</f>
        <v>16.142857142857142</v>
      </c>
      <c r="M8187" s="8">
        <f t="shared" ref="M8187" si="41226">O8187/(B8187/100000)</f>
        <v>73.931831913287269</v>
      </c>
      <c r="N8187" s="5">
        <v>100354</v>
      </c>
      <c r="O8187" s="18">
        <v>3020</v>
      </c>
    </row>
    <row r="8188" spans="1:15" x14ac:dyDescent="0.2">
      <c r="A8188" s="5" t="s">
        <v>16</v>
      </c>
      <c r="B8188" s="13">
        <v>4084844</v>
      </c>
      <c r="C8188" s="6">
        <f t="shared" si="40213"/>
        <v>44251</v>
      </c>
      <c r="D8188" s="5">
        <f t="shared" ref="D8188" si="41227">N8188-N8187</f>
        <v>279</v>
      </c>
      <c r="E8188" s="13">
        <f t="shared" ref="E8188" si="41228">SUM(D8182:D8188)/7</f>
        <v>320.28571428571428</v>
      </c>
      <c r="F8188" s="13">
        <f t="shared" ref="F8188" si="41229">SUM(D8184:D8188)/5</f>
        <v>285.60000000000002</v>
      </c>
      <c r="G8188" s="13">
        <f t="shared" ref="G8188" si="41230">N8188/(B8188/100000)</f>
        <v>2463.5702122284233</v>
      </c>
      <c r="H8188" s="5">
        <f t="shared" si="41102"/>
        <v>347</v>
      </c>
      <c r="I8188" s="5">
        <f t="shared" si="41093"/>
        <v>338</v>
      </c>
      <c r="J8188" s="8">
        <f t="shared" ref="J8188" si="41231">E8188/(SUM(N8181:N8187)/7)*100</f>
        <v>0.32205147652414234</v>
      </c>
      <c r="K8188" s="5">
        <f t="shared" ref="K8188" si="41232">O8188-O8187</f>
        <v>11</v>
      </c>
      <c r="L8188" s="8">
        <f t="shared" ref="L8188" si="41233">SUM(K8182:K8188)/7</f>
        <v>14.714285714285714</v>
      </c>
      <c r="M8188" s="8">
        <f t="shared" ref="M8188" si="41234">O8188/(B8188/100000)</f>
        <v>74.201120042772757</v>
      </c>
      <c r="N8188" s="5">
        <v>100633</v>
      </c>
      <c r="O8188" s="18">
        <v>3031</v>
      </c>
    </row>
    <row r="8189" spans="1:15" x14ac:dyDescent="0.2">
      <c r="A8189" s="5" t="s">
        <v>16</v>
      </c>
      <c r="B8189" s="13">
        <v>4084844</v>
      </c>
      <c r="C8189" s="6">
        <f t="shared" si="40213"/>
        <v>44252</v>
      </c>
      <c r="D8189" s="5">
        <f t="shared" ref="D8189" si="41235">N8189-N8188</f>
        <v>376</v>
      </c>
      <c r="E8189" s="13">
        <f t="shared" ref="E8189" si="41236">SUM(D8183:D8189)/7</f>
        <v>321.42857142857144</v>
      </c>
      <c r="F8189" s="13">
        <f t="shared" ref="F8189" si="41237">SUM(D8185:D8189)/5</f>
        <v>291.2</v>
      </c>
      <c r="G8189" s="13">
        <f t="shared" ref="G8189" si="41238">N8189/(B8189/100000)</f>
        <v>2472.7749701090179</v>
      </c>
      <c r="H8189" s="5">
        <f t="shared" si="41102"/>
        <v>348</v>
      </c>
      <c r="I8189" s="5">
        <f t="shared" si="41093"/>
        <v>339</v>
      </c>
      <c r="J8189" s="8">
        <f t="shared" ref="J8189" si="41239">E8189/(SUM(N8182:N8188)/7)*100</f>
        <v>0.3221631033041048</v>
      </c>
      <c r="K8189" s="5">
        <f t="shared" ref="K8189" si="41240">O8189-O8188</f>
        <v>31</v>
      </c>
      <c r="L8189" s="8">
        <f t="shared" ref="L8189" si="41241">SUM(K8183:K8189)/7</f>
        <v>16.714285714285715</v>
      </c>
      <c r="M8189" s="8">
        <f t="shared" ref="M8189" si="41242">O8189/(B8189/100000)</f>
        <v>74.960022953140935</v>
      </c>
      <c r="N8189" s="5">
        <v>101009</v>
      </c>
      <c r="O8189" s="18">
        <v>3062</v>
      </c>
    </row>
    <row r="8190" spans="1:15" x14ac:dyDescent="0.2">
      <c r="A8190" s="5" t="s">
        <v>16</v>
      </c>
      <c r="B8190" s="13">
        <v>4084844</v>
      </c>
      <c r="C8190" s="6">
        <f t="shared" si="40213"/>
        <v>44253</v>
      </c>
      <c r="D8190" s="5">
        <f t="shared" ref="D8190" si="41243">N8190-N8189</f>
        <v>426</v>
      </c>
      <c r="E8190" s="13">
        <f t="shared" ref="E8190" si="41244">SUM(D8184:D8190)/7</f>
        <v>318.57142857142856</v>
      </c>
      <c r="F8190" s="13">
        <f t="shared" ref="F8190" si="41245">SUM(D8186:D8190)/5</f>
        <v>330.8</v>
      </c>
      <c r="G8190" s="13">
        <f t="shared" ref="G8190" si="41246">N8190/(B8190/100000)</f>
        <v>2483.2037649418194</v>
      </c>
      <c r="H8190" s="5">
        <f t="shared" si="41102"/>
        <v>349</v>
      </c>
      <c r="I8190" s="5">
        <f t="shared" si="41093"/>
        <v>340</v>
      </c>
      <c r="J8190" s="8">
        <f t="shared" ref="J8190" si="41247">E8190/(SUM(N8183:N8189)/7)*100</f>
        <v>0.31827406965492239</v>
      </c>
      <c r="K8190" s="5">
        <f t="shared" ref="K8190" si="41248">O8190-O8189</f>
        <v>8</v>
      </c>
      <c r="L8190" s="8">
        <f t="shared" ref="L8190" si="41249">SUM(K8184:K8190)/7</f>
        <v>15.428571428571429</v>
      </c>
      <c r="M8190" s="8">
        <f t="shared" ref="M8190" si="41250">O8190/(B8190/100000)</f>
        <v>75.155868865494014</v>
      </c>
      <c r="N8190" s="5">
        <v>101435</v>
      </c>
      <c r="O8190" s="18">
        <v>3070</v>
      </c>
    </row>
    <row r="8191" spans="1:15" x14ac:dyDescent="0.2">
      <c r="A8191" s="5" t="s">
        <v>16</v>
      </c>
      <c r="B8191" s="13">
        <v>4084844</v>
      </c>
      <c r="C8191" s="6">
        <f t="shared" si="40213"/>
        <v>44254</v>
      </c>
      <c r="D8191" s="5">
        <f t="shared" ref="D8191" si="41251">N8191-N8190</f>
        <v>388</v>
      </c>
      <c r="E8191" s="13">
        <f t="shared" ref="E8191" si="41252">SUM(D8185:D8191)/7</f>
        <v>324.28571428571428</v>
      </c>
      <c r="F8191" s="13">
        <f t="shared" ref="F8191" si="41253">SUM(D8187:D8191)/5</f>
        <v>340.8</v>
      </c>
      <c r="G8191" s="13">
        <f t="shared" ref="G8191" si="41254">N8191/(B8191/100000)</f>
        <v>2492.7022916909436</v>
      </c>
      <c r="H8191" s="5">
        <f t="shared" si="41102"/>
        <v>350</v>
      </c>
      <c r="I8191" s="5">
        <f t="shared" si="41093"/>
        <v>341</v>
      </c>
      <c r="J8191" s="8">
        <f t="shared" ref="J8191" si="41255">E8191/(SUM(N8184:N8190)/7)*100</f>
        <v>0.32295513911257051</v>
      </c>
      <c r="K8191" s="5">
        <f t="shared" ref="K8191" si="41256">O8191-O8190</f>
        <v>19</v>
      </c>
      <c r="L8191" s="8">
        <f t="shared" ref="L8191" si="41257">SUM(K8185:K8191)/7</f>
        <v>14.285714285714286</v>
      </c>
      <c r="M8191" s="8">
        <f t="shared" ref="M8191" si="41258">O8191/(B8191/100000)</f>
        <v>75.621002907332581</v>
      </c>
      <c r="N8191" s="5">
        <v>101823</v>
      </c>
      <c r="O8191" s="18">
        <v>3089</v>
      </c>
    </row>
    <row r="8192" spans="1:15" x14ac:dyDescent="0.2">
      <c r="A8192" s="5" t="s">
        <v>16</v>
      </c>
      <c r="B8192" s="13">
        <v>4084844</v>
      </c>
      <c r="C8192" s="6">
        <f t="shared" si="40213"/>
        <v>44255</v>
      </c>
      <c r="D8192" s="5">
        <f t="shared" ref="D8192" si="41259">N8192-N8191</f>
        <v>173</v>
      </c>
      <c r="E8192" s="13">
        <f t="shared" ref="E8192" si="41260">SUM(D8186:D8192)/7</f>
        <v>316.42857142857144</v>
      </c>
      <c r="F8192" s="13">
        <f t="shared" ref="F8192" si="41261">SUM(D8188:D8192)/5</f>
        <v>328.4</v>
      </c>
      <c r="G8192" s="13">
        <f t="shared" ref="G8192" si="41262">N8192/(B8192/100000)</f>
        <v>2496.9374595455788</v>
      </c>
      <c r="H8192" s="5">
        <f t="shared" si="41102"/>
        <v>351</v>
      </c>
      <c r="I8192" s="5">
        <f t="shared" si="41093"/>
        <v>342</v>
      </c>
      <c r="J8192" s="8">
        <f t="shared" ref="J8192" si="41263">E8192/(SUM(N8185:N8191)/7)*100</f>
        <v>0.31411578180085487</v>
      </c>
      <c r="K8192" s="5">
        <f t="shared" ref="K8192" si="41264">O8192-O8191</f>
        <v>3</v>
      </c>
      <c r="L8192" s="8">
        <f t="shared" ref="L8192" si="41265">SUM(K8186:K8192)/7</f>
        <v>14.714285714285714</v>
      </c>
      <c r="M8192" s="8">
        <f t="shared" ref="M8192" si="41266">O8192/(B8192/100000)</f>
        <v>75.694445124464977</v>
      </c>
      <c r="N8192" s="5">
        <v>101996</v>
      </c>
      <c r="O8192" s="18">
        <v>3092</v>
      </c>
    </row>
    <row r="8193" spans="1:15" x14ac:dyDescent="0.2">
      <c r="A8193" s="5" t="s">
        <v>16</v>
      </c>
      <c r="B8193" s="13">
        <v>4084844</v>
      </c>
      <c r="C8193" s="6">
        <f t="shared" si="40213"/>
        <v>44256</v>
      </c>
      <c r="D8193" s="5">
        <f t="shared" ref="D8193" si="41267">N8193-N8192</f>
        <v>265</v>
      </c>
      <c r="E8193" s="13">
        <f t="shared" ref="E8193" si="41268">SUM(D8187:D8193)/7</f>
        <v>306</v>
      </c>
      <c r="F8193" s="13">
        <f t="shared" ref="F8193" si="41269">SUM(D8189:D8193)/5</f>
        <v>325.60000000000002</v>
      </c>
      <c r="G8193" s="13">
        <f t="shared" ref="G8193" si="41270">N8193/(B8193/100000)</f>
        <v>2503.4248553922748</v>
      </c>
      <c r="H8193" s="5">
        <f t="shared" si="41102"/>
        <v>352</v>
      </c>
      <c r="I8193" s="5">
        <f t="shared" si="41093"/>
        <v>343</v>
      </c>
      <c r="J8193" s="8">
        <f t="shared" ref="J8193" si="41271">E8193/(SUM(N8186:N8192)/7)*100</f>
        <v>0.30281225216259122</v>
      </c>
      <c r="K8193" s="5">
        <f t="shared" ref="K8193" si="41272">O8193-O8192</f>
        <v>3</v>
      </c>
      <c r="L8193" s="8">
        <f t="shared" ref="L8193" si="41273">SUM(K8187:K8193)/7</f>
        <v>14.571428571428571</v>
      </c>
      <c r="M8193" s="8">
        <f t="shared" ref="M8193" si="41274">O8193/(B8193/100000)</f>
        <v>75.767887341597387</v>
      </c>
      <c r="N8193" s="5">
        <v>102261</v>
      </c>
      <c r="O8193" s="18">
        <v>3095</v>
      </c>
    </row>
    <row r="8194" spans="1:15" x14ac:dyDescent="0.2">
      <c r="A8194" s="5" t="s">
        <v>16</v>
      </c>
      <c r="B8194" s="13">
        <v>4084844</v>
      </c>
      <c r="C8194" s="6">
        <f t="shared" si="40213"/>
        <v>44257</v>
      </c>
      <c r="D8194" s="5">
        <f t="shared" ref="D8194" si="41275">N8194-N8193</f>
        <v>175</v>
      </c>
      <c r="E8194" s="13">
        <f t="shared" ref="E8194" si="41276">SUM(D8188:D8194)/7</f>
        <v>297.42857142857144</v>
      </c>
      <c r="F8194" s="13">
        <f t="shared" ref="F8194" si="41277">SUM(D8190:D8194)/5</f>
        <v>285.39999999999998</v>
      </c>
      <c r="G8194" s="13">
        <f t="shared" ref="G8194" si="41278">N8194/(B8194/100000)</f>
        <v>2507.7089847249981</v>
      </c>
      <c r="H8194" s="5">
        <f t="shared" si="41102"/>
        <v>353</v>
      </c>
      <c r="I8194" s="5">
        <f t="shared" si="41093"/>
        <v>344</v>
      </c>
      <c r="J8194" s="8">
        <f t="shared" ref="J8194" si="41279">E8194/(SUM(N8187:N8193)/7)*100</f>
        <v>0.29344153931369632</v>
      </c>
      <c r="K8194" s="5">
        <f t="shared" ref="K8194" si="41280">O8194-O8193</f>
        <v>16</v>
      </c>
      <c r="L8194" s="8">
        <f t="shared" ref="L8194" si="41281">SUM(K8188:K8194)/7</f>
        <v>13</v>
      </c>
      <c r="M8194" s="8">
        <f t="shared" ref="M8194" si="41282">O8194/(B8194/100000)</f>
        <v>76.159579166303544</v>
      </c>
      <c r="N8194" s="5">
        <v>102436</v>
      </c>
      <c r="O8194" s="18">
        <v>3111</v>
      </c>
    </row>
    <row r="8195" spans="1:15" x14ac:dyDescent="0.2">
      <c r="A8195" s="5" t="s">
        <v>16</v>
      </c>
      <c r="B8195" s="13">
        <v>4084844</v>
      </c>
      <c r="C8195" s="6">
        <f t="shared" si="40213"/>
        <v>44258</v>
      </c>
      <c r="D8195" s="5">
        <f t="shared" ref="D8195" si="41283">N8195-N8194</f>
        <v>263</v>
      </c>
      <c r="E8195" s="13">
        <f t="shared" ref="E8195" si="41284">SUM(D8189:D8195)/7</f>
        <v>295.14285714285717</v>
      </c>
      <c r="F8195" s="13">
        <f t="shared" ref="F8195" si="41285">SUM(D8191:D8195)/5</f>
        <v>252.8</v>
      </c>
      <c r="G8195" s="13">
        <f t="shared" ref="G8195" si="41286">N8195/(B8195/100000)</f>
        <v>2514.1474190936055</v>
      </c>
      <c r="H8195" s="5">
        <f t="shared" si="41102"/>
        <v>354</v>
      </c>
      <c r="I8195" s="5">
        <f t="shared" si="41093"/>
        <v>345</v>
      </c>
      <c r="J8195" s="8">
        <f t="shared" ref="J8195" si="41287">E8195/(SUM(N8188:N8194)/7)*100</f>
        <v>0.29033450300944502</v>
      </c>
      <c r="K8195" s="5">
        <f t="shared" ref="K8195" si="41288">O8195-O8194</f>
        <v>13</v>
      </c>
      <c r="L8195" s="8">
        <f t="shared" ref="L8195" si="41289">SUM(K8189:K8195)/7</f>
        <v>13.285714285714286</v>
      </c>
      <c r="M8195" s="8">
        <f t="shared" ref="M8195" si="41290">O8195/(B8195/100000)</f>
        <v>76.477828773877292</v>
      </c>
      <c r="N8195" s="5">
        <v>102699</v>
      </c>
      <c r="O8195" s="18">
        <v>3124</v>
      </c>
    </row>
    <row r="8196" spans="1:15" x14ac:dyDescent="0.2">
      <c r="A8196" s="5" t="s">
        <v>16</v>
      </c>
      <c r="B8196" s="13">
        <v>4084844</v>
      </c>
      <c r="C8196" s="6">
        <f t="shared" si="40213"/>
        <v>44259</v>
      </c>
      <c r="D8196" s="5">
        <f t="shared" ref="D8196" si="41291">N8196-N8195</f>
        <v>431</v>
      </c>
      <c r="E8196" s="13">
        <f t="shared" ref="E8196" si="41292">SUM(D8190:D8196)/7</f>
        <v>303</v>
      </c>
      <c r="F8196" s="13">
        <f t="shared" ref="F8196" si="41293">SUM(D8192:D8196)/5</f>
        <v>261.39999999999998</v>
      </c>
      <c r="G8196" s="13">
        <f t="shared" ref="G8196" si="41294">N8196/(B8196/100000)</f>
        <v>2524.6986176216278</v>
      </c>
      <c r="H8196" s="5">
        <f t="shared" si="41102"/>
        <v>355</v>
      </c>
      <c r="I8196" s="5">
        <f t="shared" si="41093"/>
        <v>346</v>
      </c>
      <c r="J8196" s="8">
        <f t="shared" ref="J8196" si="41295">E8196/(SUM(N8189:N8195)/7)*100</f>
        <v>0.29720076395028999</v>
      </c>
      <c r="K8196" s="5">
        <f t="shared" ref="K8196" si="41296">O8196-O8195</f>
        <v>9</v>
      </c>
      <c r="L8196" s="8">
        <f t="shared" ref="L8196" si="41297">SUM(K8190:K8196)/7</f>
        <v>10.142857142857142</v>
      </c>
      <c r="M8196" s="8">
        <f t="shared" ref="M8196" si="41298">O8196/(B8196/100000)</f>
        <v>76.698155425274507</v>
      </c>
      <c r="N8196" s="5">
        <v>103130</v>
      </c>
      <c r="O8196" s="18">
        <v>3133</v>
      </c>
    </row>
    <row r="8197" spans="1:15" x14ac:dyDescent="0.2">
      <c r="A8197" s="5" t="s">
        <v>16</v>
      </c>
      <c r="B8197" s="13">
        <v>4084844</v>
      </c>
      <c r="C8197" s="6">
        <f t="shared" si="40213"/>
        <v>44260</v>
      </c>
      <c r="D8197" s="5">
        <f t="shared" ref="D8197" si="41299">N8197-N8196</f>
        <v>393</v>
      </c>
      <c r="E8197" s="13">
        <f t="shared" ref="E8197" si="41300">SUM(D8191:D8197)/7</f>
        <v>298.28571428571428</v>
      </c>
      <c r="F8197" s="13">
        <f t="shared" ref="F8197" si="41301">SUM(D8193:D8197)/5</f>
        <v>305.39999999999998</v>
      </c>
      <c r="G8197" s="13">
        <f t="shared" ref="G8197" si="41302">N8197/(B8197/100000)</f>
        <v>2534.3195480659729</v>
      </c>
      <c r="H8197" s="5">
        <f t="shared" si="41102"/>
        <v>356</v>
      </c>
      <c r="I8197" s="5">
        <f t="shared" si="41093"/>
        <v>347</v>
      </c>
      <c r="J8197" s="8">
        <f t="shared" ref="J8197" si="41303">E8197/(SUM(N8190:N8196)/7)*100</f>
        <v>0.29170974321718962</v>
      </c>
      <c r="K8197" s="5">
        <f t="shared" ref="K8197" si="41304">O8197-O8196</f>
        <v>18</v>
      </c>
      <c r="L8197" s="8">
        <f t="shared" ref="L8197" si="41305">SUM(K8191:K8197)/7</f>
        <v>11.571428571428571</v>
      </c>
      <c r="M8197" s="8">
        <f t="shared" ref="M8197" si="41306">O8197/(B8197/100000)</f>
        <v>77.138808728068938</v>
      </c>
      <c r="N8197" s="5">
        <v>103523</v>
      </c>
      <c r="O8197" s="18">
        <v>3151</v>
      </c>
    </row>
    <row r="8198" spans="1:15" x14ac:dyDescent="0.2">
      <c r="A8198" s="5" t="s">
        <v>16</v>
      </c>
      <c r="B8198" s="13">
        <v>4084844</v>
      </c>
      <c r="C8198" s="6">
        <f t="shared" si="40213"/>
        <v>44261</v>
      </c>
      <c r="D8198" s="5">
        <f t="shared" ref="D8198" si="41307">N8198-N8197</f>
        <v>350</v>
      </c>
      <c r="E8198" s="13">
        <f t="shared" ref="E8198" si="41308">SUM(D8192:D8198)/7</f>
        <v>292.85714285714283</v>
      </c>
      <c r="F8198" s="13">
        <f t="shared" ref="F8198" si="41309">SUM(D8194:D8198)/5</f>
        <v>322.39999999999998</v>
      </c>
      <c r="G8198" s="13">
        <f t="shared" ref="G8198" si="41310">N8198/(B8198/100000)</f>
        <v>2542.8878067314199</v>
      </c>
      <c r="H8198" s="5">
        <f t="shared" si="41102"/>
        <v>357</v>
      </c>
      <c r="I8198" s="5">
        <f t="shared" si="41093"/>
        <v>348</v>
      </c>
      <c r="J8198" s="8">
        <f t="shared" ref="J8198" si="41311">E8198/(SUM(N8191:N8197)/7)*100</f>
        <v>0.28556782026779293</v>
      </c>
      <c r="K8198" s="5">
        <f t="shared" ref="K8198" si="41312">O8198-O8197</f>
        <v>9</v>
      </c>
      <c r="L8198" s="8">
        <f t="shared" ref="L8198" si="41313">SUM(K8192:K8198)/7</f>
        <v>10.142857142857142</v>
      </c>
      <c r="M8198" s="8">
        <f t="shared" ref="M8198" si="41314">O8198/(B8198/100000)</f>
        <v>77.359135379466153</v>
      </c>
      <c r="N8198" s="5">
        <v>103873</v>
      </c>
      <c r="O8198" s="18">
        <v>3160</v>
      </c>
    </row>
    <row r="8199" spans="1:15" x14ac:dyDescent="0.2">
      <c r="A8199" s="5" t="s">
        <v>16</v>
      </c>
      <c r="B8199" s="13">
        <v>4084844</v>
      </c>
      <c r="C8199" s="6">
        <f t="shared" si="40213"/>
        <v>44262</v>
      </c>
      <c r="D8199" s="5">
        <f t="shared" ref="D8199" si="41315">N8199-N8198</f>
        <v>154</v>
      </c>
      <c r="E8199" s="13">
        <f t="shared" ref="E8199" si="41316">SUM(D8193:D8199)/7</f>
        <v>290.14285714285717</v>
      </c>
      <c r="F8199" s="13">
        <f t="shared" ref="F8199" si="41317">SUM(D8195:D8199)/5</f>
        <v>318.2</v>
      </c>
      <c r="G8199" s="13">
        <f t="shared" ref="G8199" si="41318">N8199/(B8199/100000)</f>
        <v>2546.6578405442169</v>
      </c>
      <c r="H8199" s="5">
        <f t="shared" si="41102"/>
        <v>358</v>
      </c>
      <c r="I8199" s="5">
        <f t="shared" si="41093"/>
        <v>349</v>
      </c>
      <c r="J8199" s="8">
        <f t="shared" ref="J8199" si="41319">E8199/(SUM(N8192:N8198)/7)*100</f>
        <v>0.28211546314996994</v>
      </c>
      <c r="K8199" s="5">
        <f t="shared" ref="K8199" si="41320">O8199-O8198</f>
        <v>1</v>
      </c>
      <c r="L8199" s="8">
        <f t="shared" ref="L8199" si="41321">SUM(K8193:K8199)/7</f>
        <v>9.8571428571428577</v>
      </c>
      <c r="M8199" s="8">
        <f t="shared" ref="M8199" si="41322">O8199/(B8199/100000)</f>
        <v>77.38361611851029</v>
      </c>
      <c r="N8199" s="5">
        <v>104027</v>
      </c>
      <c r="O8199" s="18">
        <v>3161</v>
      </c>
    </row>
    <row r="8200" spans="1:15" x14ac:dyDescent="0.2">
      <c r="A8200" s="5" t="s">
        <v>16</v>
      </c>
      <c r="B8200" s="13">
        <v>4084844</v>
      </c>
      <c r="C8200" s="6">
        <f t="shared" si="40213"/>
        <v>44263</v>
      </c>
      <c r="D8200" s="5">
        <f t="shared" ref="D8200" si="41323">N8200-N8199</f>
        <v>223</v>
      </c>
      <c r="E8200" s="13">
        <f t="shared" ref="E8200" si="41324">SUM(D8194:D8200)/7</f>
        <v>284.14285714285717</v>
      </c>
      <c r="F8200" s="13">
        <f t="shared" ref="F8200" si="41325">SUM(D8196:D8200)/5</f>
        <v>310.2</v>
      </c>
      <c r="G8200" s="13">
        <f t="shared" ref="G8200" si="41326">N8200/(B8200/100000)</f>
        <v>2552.117045351059</v>
      </c>
      <c r="H8200" s="5">
        <f t="shared" si="41102"/>
        <v>359</v>
      </c>
      <c r="I8200" s="5">
        <f t="shared" si="41093"/>
        <v>350</v>
      </c>
      <c r="J8200" s="8">
        <f t="shared" ref="J8200" si="41327">E8200/(SUM(N8193:N8199)/7)*100</f>
        <v>0.27550422536771985</v>
      </c>
      <c r="K8200" s="5">
        <f t="shared" ref="K8200" si="41328">O8200-O8199</f>
        <v>1</v>
      </c>
      <c r="L8200" s="8">
        <f t="shared" ref="L8200" si="41329">SUM(K8194:K8200)/7</f>
        <v>9.5714285714285712</v>
      </c>
      <c r="M8200" s="8">
        <f t="shared" ref="M8200" si="41330">O8200/(B8200/100000)</f>
        <v>77.408096857554426</v>
      </c>
      <c r="N8200" s="5">
        <v>104250</v>
      </c>
      <c r="O8200" s="18">
        <v>3162</v>
      </c>
    </row>
    <row r="8201" spans="1:15" x14ac:dyDescent="0.2">
      <c r="A8201" s="5" t="s">
        <v>16</v>
      </c>
      <c r="B8201" s="13">
        <v>4084844</v>
      </c>
      <c r="C8201" s="6">
        <f t="shared" si="40213"/>
        <v>44264</v>
      </c>
      <c r="D8201" s="5">
        <f t="shared" ref="D8201" si="41331">N8201-N8200</f>
        <v>181</v>
      </c>
      <c r="E8201" s="13">
        <f t="shared" ref="E8201" si="41332">SUM(D8195:D8201)/7</f>
        <v>285</v>
      </c>
      <c r="F8201" s="13">
        <f t="shared" ref="F8201" si="41333">SUM(D8197:D8201)/5</f>
        <v>260.2</v>
      </c>
      <c r="G8201" s="13">
        <f t="shared" ref="G8201" si="41334">N8201/(B8201/100000)</f>
        <v>2556.5480591180471</v>
      </c>
      <c r="H8201" s="5">
        <f t="shared" si="41102"/>
        <v>360</v>
      </c>
      <c r="I8201" s="5">
        <f t="shared" si="41093"/>
        <v>351</v>
      </c>
      <c r="J8201" s="8">
        <f t="shared" ref="J8201" si="41335">E8201/(SUM(N8194:N8200)/7)*100</f>
        <v>0.27557608524486898</v>
      </c>
      <c r="K8201" s="5">
        <f t="shared" ref="K8201" si="41336">O8201-O8200</f>
        <v>6</v>
      </c>
      <c r="L8201" s="8">
        <f t="shared" ref="L8201" si="41337">SUM(K8195:K8201)/7</f>
        <v>8.1428571428571423</v>
      </c>
      <c r="M8201" s="8">
        <f t="shared" ref="M8201" si="41338">O8201/(B8201/100000)</f>
        <v>77.554981291819232</v>
      </c>
      <c r="N8201" s="5">
        <v>104431</v>
      </c>
      <c r="O8201" s="18">
        <v>3168</v>
      </c>
    </row>
    <row r="8202" spans="1:15" x14ac:dyDescent="0.2">
      <c r="A8202" s="5" t="s">
        <v>16</v>
      </c>
      <c r="B8202" s="13">
        <v>4084844</v>
      </c>
      <c r="C8202" s="6">
        <f t="shared" si="40213"/>
        <v>44265</v>
      </c>
      <c r="D8202" s="5">
        <f t="shared" ref="D8202" si="41339">N8202-N8201</f>
        <v>320</v>
      </c>
      <c r="E8202" s="13">
        <f t="shared" ref="E8202" si="41340">SUM(D8196:D8202)/7</f>
        <v>293.14285714285717</v>
      </c>
      <c r="F8202" s="13">
        <f t="shared" ref="F8202" si="41341">SUM(D8198:D8202)/5</f>
        <v>245.6</v>
      </c>
      <c r="G8202" s="13">
        <f t="shared" ref="G8202" si="41342">N8202/(B8202/100000)</f>
        <v>2564.3818956121704</v>
      </c>
      <c r="H8202" s="5">
        <f t="shared" si="41102"/>
        <v>361</v>
      </c>
      <c r="I8202" s="5">
        <f t="shared" si="41093"/>
        <v>352</v>
      </c>
      <c r="J8202" s="8">
        <f t="shared" ref="J8202" si="41343">E8202/(SUM(N8195:N8201)/7)*100</f>
        <v>0.28267071479048339</v>
      </c>
      <c r="K8202" s="5">
        <f t="shared" ref="K8202" si="41344">O8202-O8201</f>
        <v>9</v>
      </c>
      <c r="L8202" s="8">
        <f t="shared" ref="L8202" si="41345">SUM(K8196:K8202)/7</f>
        <v>7.5714285714285712</v>
      </c>
      <c r="M8202" s="8">
        <f t="shared" ref="M8202" si="41346">O8202/(B8202/100000)</f>
        <v>77.775307943216447</v>
      </c>
      <c r="N8202" s="5">
        <v>104751</v>
      </c>
      <c r="O8202" s="18">
        <v>3177</v>
      </c>
    </row>
    <row r="8203" spans="1:15" x14ac:dyDescent="0.2">
      <c r="A8203" s="5" t="s">
        <v>16</v>
      </c>
      <c r="B8203" s="13">
        <v>4084844</v>
      </c>
      <c r="C8203" s="6">
        <f t="shared" si="40213"/>
        <v>44266</v>
      </c>
      <c r="D8203" s="5">
        <f t="shared" ref="D8203" si="41347">N8203-N8202</f>
        <v>498</v>
      </c>
      <c r="E8203" s="13">
        <f t="shared" ref="E8203" si="41348">SUM(D8197:D8203)/7</f>
        <v>302.71428571428572</v>
      </c>
      <c r="F8203" s="13">
        <f t="shared" ref="F8203" si="41349">SUM(D8199:D8203)/5</f>
        <v>275.2</v>
      </c>
      <c r="G8203" s="13">
        <f t="shared" ref="G8203" si="41350">N8203/(B8203/100000)</f>
        <v>2576.5733036561496</v>
      </c>
      <c r="H8203" s="5">
        <f t="shared" si="41102"/>
        <v>362</v>
      </c>
      <c r="I8203" s="5">
        <f t="shared" si="41093"/>
        <v>353</v>
      </c>
      <c r="J8203" s="8">
        <f t="shared" ref="J8203" si="41351">E8203/(SUM(N8196:N8202)/7)*100</f>
        <v>0.29107742604586634</v>
      </c>
      <c r="K8203" s="5">
        <f t="shared" ref="K8203" si="41352">O8203-O8202</f>
        <v>9</v>
      </c>
      <c r="L8203" s="8">
        <f t="shared" ref="L8203" si="41353">SUM(K8197:K8203)/7</f>
        <v>7.5714285714285712</v>
      </c>
      <c r="M8203" s="8">
        <f t="shared" ref="M8203" si="41354">O8203/(B8203/100000)</f>
        <v>77.995634594613662</v>
      </c>
      <c r="N8203" s="5">
        <v>105249</v>
      </c>
      <c r="O8203" s="18">
        <v>3186</v>
      </c>
    </row>
    <row r="8204" spans="1:15" x14ac:dyDescent="0.2">
      <c r="A8204" s="5" t="s">
        <v>16</v>
      </c>
      <c r="B8204" s="13">
        <v>4084844</v>
      </c>
      <c r="C8204" s="6">
        <f t="shared" si="40213"/>
        <v>44267</v>
      </c>
      <c r="D8204" s="5">
        <f t="shared" ref="D8204" si="41355">N8204-N8203</f>
        <v>454</v>
      </c>
      <c r="E8204" s="13">
        <f t="shared" ref="E8204" si="41356">SUM(D8198:D8204)/7</f>
        <v>311.42857142857144</v>
      </c>
      <c r="F8204" s="13">
        <f t="shared" ref="F8204" si="41357">SUM(D8200:D8204)/5</f>
        <v>335.2</v>
      </c>
      <c r="G8204" s="13">
        <f t="shared" ref="G8204" si="41358">N8204/(B8204/100000)</f>
        <v>2587.6875591821868</v>
      </c>
      <c r="H8204" s="5">
        <f t="shared" si="41102"/>
        <v>363</v>
      </c>
      <c r="I8204" s="5">
        <f t="shared" si="41093"/>
        <v>354</v>
      </c>
      <c r="J8204" s="8">
        <f t="shared" ref="J8204" si="41359">E8204/(SUM(N8197:N8203)/7)*100</f>
        <v>0.29858759847912075</v>
      </c>
      <c r="K8204" s="5">
        <f t="shared" ref="K8204" si="41360">O8204-O8203</f>
        <v>8</v>
      </c>
      <c r="L8204" s="8">
        <f t="shared" ref="L8204" si="41361">SUM(K8198:K8204)/7</f>
        <v>6.1428571428571432</v>
      </c>
      <c r="M8204" s="8">
        <f t="shared" ref="M8204" si="41362">O8204/(B8204/100000)</f>
        <v>78.191480506966741</v>
      </c>
      <c r="N8204" s="5">
        <v>105703</v>
      </c>
      <c r="O8204" s="18">
        <v>3194</v>
      </c>
    </row>
    <row r="8205" spans="1:15" x14ac:dyDescent="0.2">
      <c r="A8205" s="5" t="s">
        <v>16</v>
      </c>
      <c r="B8205" s="13">
        <v>4084844</v>
      </c>
      <c r="C8205" s="6">
        <f t="shared" si="40213"/>
        <v>44268</v>
      </c>
      <c r="D8205" s="5">
        <f t="shared" ref="D8205" si="41363">N8205-N8204</f>
        <v>462</v>
      </c>
      <c r="E8205" s="13">
        <f t="shared" ref="E8205" si="41364">SUM(D8199:D8205)/7</f>
        <v>327.42857142857144</v>
      </c>
      <c r="F8205" s="13">
        <f t="shared" ref="F8205" si="41365">SUM(D8201:D8205)/5</f>
        <v>383</v>
      </c>
      <c r="G8205" s="13">
        <f t="shared" ref="G8205" si="41366">N8205/(B8205/100000)</f>
        <v>2598.9976606205773</v>
      </c>
      <c r="H8205" s="5">
        <f t="shared" si="41102"/>
        <v>364</v>
      </c>
      <c r="I8205" s="5">
        <f t="shared" si="41093"/>
        <v>355</v>
      </c>
      <c r="J8205" s="8">
        <f t="shared" ref="J8205" si="41367">E8205/(SUM(N8198:N8204)/7)*100</f>
        <v>0.31299331953176635</v>
      </c>
      <c r="K8205" s="5">
        <f t="shared" ref="K8205" si="41368">O8205-O8204</f>
        <v>16</v>
      </c>
      <c r="L8205" s="8">
        <f t="shared" ref="L8205" si="41369">SUM(K8199:K8205)/7</f>
        <v>7.1428571428571432</v>
      </c>
      <c r="M8205" s="8">
        <f t="shared" ref="M8205" si="41370">O8205/(B8205/100000)</f>
        <v>78.583172331672898</v>
      </c>
      <c r="N8205" s="5">
        <v>106165</v>
      </c>
      <c r="O8205" s="18">
        <v>3210</v>
      </c>
    </row>
    <row r="8206" spans="1:15" x14ac:dyDescent="0.2">
      <c r="A8206" s="5" t="s">
        <v>16</v>
      </c>
      <c r="B8206" s="13">
        <v>4084844</v>
      </c>
      <c r="C8206" s="6">
        <f t="shared" si="40213"/>
        <v>44269</v>
      </c>
      <c r="D8206" s="5">
        <f t="shared" ref="D8206" si="41371">N8206-N8205</f>
        <v>191</v>
      </c>
      <c r="E8206" s="13">
        <f t="shared" ref="E8206" si="41372">SUM(D8200:D8206)/7</f>
        <v>332.71428571428572</v>
      </c>
      <c r="F8206" s="13">
        <f t="shared" ref="F8206" si="41373">SUM(D8202:D8206)/5</f>
        <v>385</v>
      </c>
      <c r="G8206" s="13">
        <f t="shared" ref="G8206" si="41374">N8206/(B8206/100000)</f>
        <v>2603.673481778007</v>
      </c>
      <c r="H8206" s="5">
        <f t="shared" si="41102"/>
        <v>365</v>
      </c>
      <c r="I8206" s="5">
        <f t="shared" si="41093"/>
        <v>356</v>
      </c>
      <c r="J8206" s="8">
        <f t="shared" ref="J8206" si="41375">E8206/(SUM(N8199:N8205)/7)*100</f>
        <v>0.31705364727407381</v>
      </c>
      <c r="K8206" s="5">
        <f t="shared" ref="K8206" si="41376">O8206-O8205</f>
        <v>2</v>
      </c>
      <c r="L8206" s="8">
        <f t="shared" ref="L8206" si="41377">SUM(K8200:K8206)/7</f>
        <v>7.2857142857142856</v>
      </c>
      <c r="M8206" s="8">
        <f t="shared" ref="M8206" si="41378">O8206/(B8206/100000)</f>
        <v>78.632133809761157</v>
      </c>
      <c r="N8206" s="5">
        <v>106356</v>
      </c>
      <c r="O8206" s="18">
        <v>3212</v>
      </c>
    </row>
    <row r="8207" spans="1:15" x14ac:dyDescent="0.2">
      <c r="A8207" s="5" t="s">
        <v>16</v>
      </c>
      <c r="B8207" s="13">
        <v>4084844</v>
      </c>
      <c r="C8207" s="6">
        <f t="shared" si="40213"/>
        <v>44270</v>
      </c>
      <c r="D8207" s="5">
        <f t="shared" ref="D8207" si="41379">N8207-N8206</f>
        <v>345</v>
      </c>
      <c r="E8207" s="13">
        <f t="shared" ref="E8207" si="41380">SUM(D8201:D8207)/7</f>
        <v>350.14285714285717</v>
      </c>
      <c r="F8207" s="13">
        <f t="shared" ref="F8207" si="41381">SUM(D8203:D8207)/5</f>
        <v>390</v>
      </c>
      <c r="G8207" s="13">
        <f t="shared" ref="G8207" si="41382">N8207/(B8207/100000)</f>
        <v>2612.1193367482333</v>
      </c>
      <c r="H8207" s="5">
        <f t="shared" si="41102"/>
        <v>366</v>
      </c>
      <c r="I8207" s="5">
        <f t="shared" si="41093"/>
        <v>357</v>
      </c>
      <c r="J8207" s="8">
        <f t="shared" ref="J8207" si="41383">E8207/(SUM(N8200:N8206)/7)*100</f>
        <v>0.33260732387485503</v>
      </c>
      <c r="K8207" s="5">
        <f t="shared" ref="K8207" si="41384">O8207-O8206</f>
        <v>0</v>
      </c>
      <c r="L8207" s="8">
        <f t="shared" ref="L8207" si="41385">SUM(K8201:K8207)/7</f>
        <v>7.1428571428571432</v>
      </c>
      <c r="M8207" s="8">
        <f t="shared" ref="M8207" si="41386">O8207/(B8207/100000)</f>
        <v>78.632133809761157</v>
      </c>
      <c r="N8207" s="5">
        <v>106701</v>
      </c>
      <c r="O8207" s="18">
        <v>3212</v>
      </c>
    </row>
    <row r="8208" spans="1:15" x14ac:dyDescent="0.2">
      <c r="A8208" s="5" t="s">
        <v>16</v>
      </c>
      <c r="B8208" s="13">
        <v>4084844</v>
      </c>
      <c r="C8208" s="6">
        <f t="shared" si="40213"/>
        <v>44271</v>
      </c>
      <c r="D8208" s="5">
        <f t="shared" ref="D8208" si="41387">N8208-N8207</f>
        <v>341</v>
      </c>
      <c r="E8208" s="13">
        <f t="shared" ref="E8208" si="41388">SUM(D8202:D8208)/7</f>
        <v>373</v>
      </c>
      <c r="F8208" s="13">
        <f t="shared" ref="F8208" si="41389">SUM(D8204:D8208)/5</f>
        <v>358.6</v>
      </c>
      <c r="G8208" s="13">
        <f t="shared" ref="G8208" si="41390">N8208/(B8208/100000)</f>
        <v>2620.4672687622833</v>
      </c>
      <c r="H8208" s="5">
        <f t="shared" si="41102"/>
        <v>367</v>
      </c>
      <c r="I8208" s="5">
        <f t="shared" si="41093"/>
        <v>358</v>
      </c>
      <c r="J8208" s="8">
        <f t="shared" ref="J8208" si="41391">E8208/(SUM(N8201:N8207)/7)*100</f>
        <v>0.35314516958001291</v>
      </c>
      <c r="K8208" s="5">
        <f t="shared" ref="K8208" si="41392">O8208-O8207</f>
        <v>9</v>
      </c>
      <c r="L8208" s="8">
        <f t="shared" ref="L8208" si="41393">SUM(K8202:K8208)/7</f>
        <v>7.5714285714285712</v>
      </c>
      <c r="M8208" s="8">
        <f t="shared" ref="M8208" si="41394">O8208/(B8208/100000)</f>
        <v>78.852460461158373</v>
      </c>
      <c r="N8208" s="5">
        <v>107042</v>
      </c>
      <c r="O8208" s="18">
        <v>3221</v>
      </c>
    </row>
    <row r="8209" spans="1:15" x14ac:dyDescent="0.2">
      <c r="A8209" s="5" t="s">
        <v>16</v>
      </c>
      <c r="B8209" s="13">
        <v>4084844</v>
      </c>
      <c r="C8209" s="6">
        <f t="shared" si="40213"/>
        <v>44272</v>
      </c>
      <c r="D8209" s="5">
        <f t="shared" ref="D8209" si="41395">N8209-N8208</f>
        <v>382</v>
      </c>
      <c r="E8209" s="13">
        <f t="shared" ref="E8209" si="41396">SUM(D8203:D8209)/7</f>
        <v>381.85714285714283</v>
      </c>
      <c r="F8209" s="13">
        <f t="shared" ref="F8209" si="41397">SUM(D8205:D8209)/5</f>
        <v>344.2</v>
      </c>
      <c r="G8209" s="13">
        <f t="shared" ref="G8209" si="41398">N8209/(B8209/100000)</f>
        <v>2629.8189110771427</v>
      </c>
      <c r="H8209" s="5">
        <f t="shared" si="41102"/>
        <v>368</v>
      </c>
      <c r="I8209" s="5">
        <f t="shared" si="41093"/>
        <v>359</v>
      </c>
      <c r="J8209" s="8">
        <f t="shared" ref="J8209" si="41399">E8209/(SUM(N8202:N8208)/7)*100</f>
        <v>0.36025860988426706</v>
      </c>
      <c r="K8209" s="5">
        <f t="shared" ref="K8209" si="41400">O8209-O8208</f>
        <v>3</v>
      </c>
      <c r="L8209" s="8">
        <f t="shared" ref="L8209" si="41401">SUM(K8203:K8209)/7</f>
        <v>6.7142857142857144</v>
      </c>
      <c r="M8209" s="8">
        <f t="shared" ref="M8209" si="41402">O8209/(B8209/100000)</f>
        <v>78.925902678290782</v>
      </c>
      <c r="N8209" s="5">
        <v>107424</v>
      </c>
      <c r="O8209" s="18">
        <v>3224</v>
      </c>
    </row>
    <row r="8210" spans="1:15" x14ac:dyDescent="0.2">
      <c r="A8210" s="5" t="s">
        <v>16</v>
      </c>
      <c r="B8210" s="13">
        <v>4084844</v>
      </c>
      <c r="C8210" s="6">
        <f t="shared" si="40213"/>
        <v>44273</v>
      </c>
      <c r="D8210" s="5">
        <f t="shared" ref="D8210" si="41403">N8210-N8209</f>
        <v>662</v>
      </c>
      <c r="E8210" s="13">
        <f t="shared" ref="E8210" si="41404">SUM(D8204:D8210)/7</f>
        <v>405.28571428571428</v>
      </c>
      <c r="F8210" s="13">
        <f t="shared" ref="F8210" si="41405">SUM(D8206:D8210)/5</f>
        <v>384.2</v>
      </c>
      <c r="G8210" s="13">
        <f t="shared" ref="G8210" si="41406">N8210/(B8210/100000)</f>
        <v>2646.0251603243601</v>
      </c>
      <c r="H8210" s="5">
        <f t="shared" si="41102"/>
        <v>369</v>
      </c>
      <c r="I8210" s="5">
        <f t="shared" si="41093"/>
        <v>360</v>
      </c>
      <c r="J8210" s="8">
        <f t="shared" ref="J8210" si="41407">E8210/(SUM(N8203:N8209)/7)*100</f>
        <v>0.38098947142243234</v>
      </c>
      <c r="K8210" s="5">
        <f t="shared" ref="K8210" si="41408">O8210-O8209</f>
        <v>7</v>
      </c>
      <c r="L8210" s="8">
        <f t="shared" ref="L8210" si="41409">SUM(K8204:K8210)/7</f>
        <v>6.4285714285714288</v>
      </c>
      <c r="M8210" s="8">
        <f t="shared" ref="M8210" si="41410">O8210/(B8210/100000)</f>
        <v>79.097267851599725</v>
      </c>
      <c r="N8210" s="5">
        <v>108086</v>
      </c>
      <c r="O8210" s="18">
        <v>3231</v>
      </c>
    </row>
    <row r="8211" spans="1:15" x14ac:dyDescent="0.2">
      <c r="A8211" s="5" t="s">
        <v>16</v>
      </c>
      <c r="B8211" s="13">
        <v>4084844</v>
      </c>
      <c r="C8211" s="6">
        <f t="shared" si="40213"/>
        <v>44274</v>
      </c>
      <c r="D8211" s="5">
        <f t="shared" ref="D8211" si="41411">N8211-N8210</f>
        <v>595</v>
      </c>
      <c r="E8211" s="13">
        <f t="shared" ref="E8211" si="41412">SUM(D8205:D8211)/7</f>
        <v>425.42857142857144</v>
      </c>
      <c r="F8211" s="13">
        <f t="shared" ref="F8211" si="41413">SUM(D8207:D8211)/5</f>
        <v>465</v>
      </c>
      <c r="G8211" s="13">
        <f t="shared" ref="G8211" si="41414">N8211/(B8211/100000)</f>
        <v>2660.5912000556204</v>
      </c>
      <c r="H8211" s="5">
        <f t="shared" si="41102"/>
        <v>370</v>
      </c>
      <c r="I8211" s="5">
        <f t="shared" si="41093"/>
        <v>361</v>
      </c>
      <c r="J8211" s="8">
        <f t="shared" ref="J8211" si="41415">E8211/(SUM(N8204:N8210)/7)*100</f>
        <v>0.39840690750350849</v>
      </c>
      <c r="K8211" s="5">
        <f t="shared" ref="K8211" si="41416">O8211-O8210</f>
        <v>12</v>
      </c>
      <c r="L8211" s="8">
        <f t="shared" ref="L8211" si="41417">SUM(K8205:K8211)/7</f>
        <v>7</v>
      </c>
      <c r="M8211" s="8">
        <f t="shared" ref="M8211" si="41418">O8211/(B8211/100000)</f>
        <v>79.39103672012935</v>
      </c>
      <c r="N8211" s="5">
        <v>108681</v>
      </c>
      <c r="O8211" s="18">
        <v>3243</v>
      </c>
    </row>
    <row r="8212" spans="1:15" x14ac:dyDescent="0.2">
      <c r="A8212" s="5" t="s">
        <v>16</v>
      </c>
      <c r="B8212" s="13">
        <v>4084844</v>
      </c>
      <c r="C8212" s="6">
        <f t="shared" si="40213"/>
        <v>44275</v>
      </c>
      <c r="D8212" s="5">
        <f t="shared" ref="D8212" si="41419">N8212-N8211</f>
        <v>621</v>
      </c>
      <c r="E8212" s="13">
        <f t="shared" ref="E8212" si="41420">SUM(D8206:D8212)/7</f>
        <v>448.14285714285717</v>
      </c>
      <c r="F8212" s="13">
        <f t="shared" ref="F8212" si="41421">SUM(D8208:D8212)/5</f>
        <v>520.20000000000005</v>
      </c>
      <c r="G8212" s="13">
        <f t="shared" ref="G8212" si="41422">N8212/(B8212/100000)</f>
        <v>2675.7937390020284</v>
      </c>
      <c r="H8212" s="5">
        <f t="shared" si="41102"/>
        <v>371</v>
      </c>
      <c r="I8212" s="5">
        <f t="shared" si="41093"/>
        <v>362</v>
      </c>
      <c r="J8212" s="8">
        <f t="shared" ref="J8212" si="41423">E8212/(SUM(N8205:N8211)/7)*100</f>
        <v>0.41801307206961114</v>
      </c>
      <c r="K8212" s="5">
        <f t="shared" ref="K8212" si="41424">O8212-O8211</f>
        <v>11</v>
      </c>
      <c r="L8212" s="8">
        <f t="shared" ref="L8212" si="41425">SUM(K8206:K8212)/7</f>
        <v>6.2857142857142856</v>
      </c>
      <c r="M8212" s="8">
        <f t="shared" ref="M8212" si="41426">O8212/(B8212/100000)</f>
        <v>79.660324849614824</v>
      </c>
      <c r="N8212" s="5">
        <v>109302</v>
      </c>
      <c r="O8212" s="18">
        <v>3254</v>
      </c>
    </row>
    <row r="8213" spans="1:15" x14ac:dyDescent="0.2">
      <c r="A8213" s="5" t="s">
        <v>16</v>
      </c>
      <c r="B8213" s="13">
        <v>4084844</v>
      </c>
      <c r="C8213" s="6">
        <f t="shared" si="40213"/>
        <v>44276</v>
      </c>
      <c r="D8213" s="5">
        <f t="shared" ref="D8213" si="41427">N8213-N8212</f>
        <v>337</v>
      </c>
      <c r="E8213" s="13">
        <f t="shared" ref="E8213" si="41428">SUM(D8207:D8213)/7</f>
        <v>469</v>
      </c>
      <c r="F8213" s="13">
        <f t="shared" ref="F8213" si="41429">SUM(D8209:D8213)/5</f>
        <v>519.4</v>
      </c>
      <c r="G8213" s="13">
        <f t="shared" ref="G8213" si="41430">N8213/(B8213/100000)</f>
        <v>2684.0437480599016</v>
      </c>
      <c r="H8213" s="5">
        <f t="shared" si="41102"/>
        <v>372</v>
      </c>
      <c r="I8213" s="5">
        <f t="shared" si="41093"/>
        <v>363</v>
      </c>
      <c r="J8213" s="8">
        <f t="shared" ref="J8213" si="41431">E8213/(SUM(N8206:N8212)/7)*100</f>
        <v>0.43564687523222112</v>
      </c>
      <c r="K8213" s="5">
        <f t="shared" ref="K8213" si="41432">O8213-O8212</f>
        <v>0</v>
      </c>
      <c r="L8213" s="8">
        <f t="shared" ref="L8213" si="41433">SUM(K8207:K8213)/7</f>
        <v>6</v>
      </c>
      <c r="M8213" s="8">
        <f t="shared" ref="M8213" si="41434">O8213/(B8213/100000)</f>
        <v>79.660324849614824</v>
      </c>
      <c r="N8213" s="5">
        <v>109639</v>
      </c>
      <c r="O8213" s="18">
        <v>3254</v>
      </c>
    </row>
    <row r="8214" spans="1:15" x14ac:dyDescent="0.2">
      <c r="A8214" s="5" t="s">
        <v>16</v>
      </c>
      <c r="B8214" s="13">
        <v>4084844</v>
      </c>
      <c r="C8214" s="6">
        <f t="shared" si="40213"/>
        <v>44277</v>
      </c>
      <c r="D8214" s="5">
        <f t="shared" ref="D8214:D8217" si="41435">N8214-N8213</f>
        <v>429</v>
      </c>
      <c r="E8214" s="13">
        <f t="shared" ref="E8214:E8217" si="41436">SUM(D8208:D8214)/7</f>
        <v>481</v>
      </c>
      <c r="F8214" s="13">
        <f t="shared" ref="F8214:F8217" si="41437">SUM(D8210:D8214)/5</f>
        <v>528.79999999999995</v>
      </c>
      <c r="G8214" s="13">
        <f t="shared" ref="G8214:G8217" si="41438">N8214/(B8214/100000)</f>
        <v>2694.5459851098353</v>
      </c>
      <c r="H8214" s="5">
        <f t="shared" si="41102"/>
        <v>373</v>
      </c>
      <c r="I8214" s="5">
        <f t="shared" si="41093"/>
        <v>364</v>
      </c>
      <c r="J8214" s="8">
        <f t="shared" ref="J8214:J8217" si="41439">E8214/(SUM(N8207:N8213)/7)*100</f>
        <v>0.44485549132947977</v>
      </c>
      <c r="K8214" s="5">
        <f t="shared" ref="K8214:K8217" si="41440">O8214-O8213</f>
        <v>2</v>
      </c>
      <c r="L8214" s="8">
        <f t="shared" ref="L8214:L8217" si="41441">SUM(K8208:K8214)/7</f>
        <v>6.2857142857142856</v>
      </c>
      <c r="M8214" s="8">
        <f t="shared" ref="M8214:M8217" si="41442">O8214/(B8214/100000)</f>
        <v>79.709286327703097</v>
      </c>
      <c r="N8214" s="5">
        <v>110068</v>
      </c>
      <c r="O8214" s="18">
        <v>3256</v>
      </c>
    </row>
    <row r="8215" spans="1:15" x14ac:dyDescent="0.2">
      <c r="A8215" s="5" t="s">
        <v>16</v>
      </c>
      <c r="B8215" s="13">
        <v>4084844</v>
      </c>
      <c r="C8215" s="6">
        <f t="shared" si="40213"/>
        <v>44278</v>
      </c>
      <c r="D8215" s="5">
        <f t="shared" si="41435"/>
        <v>449</v>
      </c>
      <c r="E8215" s="13">
        <f t="shared" si="41436"/>
        <v>496.42857142857144</v>
      </c>
      <c r="F8215" s="13">
        <f t="shared" si="41437"/>
        <v>486.2</v>
      </c>
      <c r="G8215" s="13">
        <f t="shared" si="41438"/>
        <v>2705.5378369406521</v>
      </c>
      <c r="H8215" s="5">
        <f t="shared" si="41102"/>
        <v>374</v>
      </c>
      <c r="I8215" s="5">
        <f t="shared" si="41093"/>
        <v>365</v>
      </c>
      <c r="J8215" s="8">
        <f t="shared" si="41439"/>
        <v>0.45709129461408338</v>
      </c>
      <c r="K8215" s="5">
        <f t="shared" si="41440"/>
        <v>8</v>
      </c>
      <c r="L8215" s="8">
        <f t="shared" si="41441"/>
        <v>6.1428571428571432</v>
      </c>
      <c r="M8215" s="8">
        <f t="shared" si="41442"/>
        <v>79.905132240056176</v>
      </c>
      <c r="N8215" s="5">
        <v>110517</v>
      </c>
      <c r="O8215" s="18">
        <v>3264</v>
      </c>
    </row>
    <row r="8216" spans="1:15" x14ac:dyDescent="0.2">
      <c r="A8216" s="5" t="s">
        <v>16</v>
      </c>
      <c r="B8216" s="13">
        <v>4084844</v>
      </c>
      <c r="C8216" s="6">
        <f t="shared" si="40213"/>
        <v>44279</v>
      </c>
      <c r="D8216" s="5">
        <f t="shared" si="41435"/>
        <v>424</v>
      </c>
      <c r="E8216" s="13">
        <f t="shared" si="41436"/>
        <v>502.42857142857144</v>
      </c>
      <c r="F8216" s="13">
        <f t="shared" si="41437"/>
        <v>452</v>
      </c>
      <c r="G8216" s="13">
        <f t="shared" si="41438"/>
        <v>2715.917670295365</v>
      </c>
      <c r="H8216" s="5">
        <f t="shared" si="41102"/>
        <v>375</v>
      </c>
      <c r="I8216" s="5">
        <f t="shared" si="41093"/>
        <v>366</v>
      </c>
      <c r="J8216" s="8">
        <f t="shared" si="41439"/>
        <v>0.46051089605180984</v>
      </c>
      <c r="K8216" s="5">
        <f t="shared" si="41440"/>
        <v>12</v>
      </c>
      <c r="L8216" s="8">
        <f t="shared" si="41441"/>
        <v>7.4285714285714288</v>
      </c>
      <c r="M8216" s="8">
        <f t="shared" si="41442"/>
        <v>80.198901108585787</v>
      </c>
      <c r="N8216" s="5">
        <v>110941</v>
      </c>
      <c r="O8216" s="18">
        <v>3276</v>
      </c>
    </row>
    <row r="8217" spans="1:15" x14ac:dyDescent="0.2">
      <c r="A8217" s="5" t="s">
        <v>16</v>
      </c>
      <c r="B8217" s="13">
        <v>4084844</v>
      </c>
      <c r="C8217" s="6">
        <f t="shared" si="40213"/>
        <v>44280</v>
      </c>
      <c r="D8217" s="5">
        <f t="shared" si="41435"/>
        <v>840</v>
      </c>
      <c r="E8217" s="13">
        <f t="shared" si="41436"/>
        <v>527.85714285714289</v>
      </c>
      <c r="F8217" s="13">
        <f t="shared" si="41437"/>
        <v>495.8</v>
      </c>
      <c r="G8217" s="13">
        <f t="shared" si="41438"/>
        <v>2736.4814910924383</v>
      </c>
      <c r="H8217" s="5">
        <f t="shared" si="41102"/>
        <v>376</v>
      </c>
      <c r="I8217" s="5">
        <f t="shared" si="41093"/>
        <v>367</v>
      </c>
      <c r="J8217" s="8">
        <f t="shared" si="41439"/>
        <v>0.48160013763727882</v>
      </c>
      <c r="K8217" s="5">
        <f t="shared" si="41440"/>
        <v>9</v>
      </c>
      <c r="L8217" s="8">
        <f t="shared" si="41441"/>
        <v>7.7142857142857144</v>
      </c>
      <c r="M8217" s="8">
        <f t="shared" si="41442"/>
        <v>80.419227759983002</v>
      </c>
      <c r="N8217" s="5">
        <v>111781</v>
      </c>
      <c r="O8217" s="18">
        <v>3285</v>
      </c>
    </row>
    <row r="8218" spans="1:15" x14ac:dyDescent="0.2">
      <c r="A8218" s="5" t="s">
        <v>16</v>
      </c>
      <c r="B8218" s="13">
        <v>4084844</v>
      </c>
      <c r="C8218" s="6">
        <f t="shared" si="40213"/>
        <v>44281</v>
      </c>
      <c r="D8218" s="5">
        <f t="shared" ref="D8218" si="41443">N8218-N8217</f>
        <v>936</v>
      </c>
      <c r="E8218" s="13">
        <f t="shared" ref="E8218" si="41444">SUM(D8212:D8218)/7</f>
        <v>576.57142857142856</v>
      </c>
      <c r="F8218" s="13">
        <f t="shared" ref="F8218" si="41445">SUM(D8214:D8218)/5</f>
        <v>615.6</v>
      </c>
      <c r="G8218" s="13">
        <f t="shared" ref="G8218" si="41446">N8218/(B8218/100000)</f>
        <v>2759.3954628377487</v>
      </c>
      <c r="H8218" s="5">
        <f t="shared" si="41102"/>
        <v>377</v>
      </c>
      <c r="I8218" s="5">
        <f t="shared" si="41093"/>
        <v>368</v>
      </c>
      <c r="J8218" s="8">
        <f t="shared" ref="J8218" si="41447">E8218/(SUM(N8211:N8217)/7)*100</f>
        <v>0.52352421558924367</v>
      </c>
      <c r="K8218" s="5">
        <f t="shared" ref="K8218" si="41448">O8218-O8217</f>
        <v>5</v>
      </c>
      <c r="L8218" s="8">
        <f t="shared" ref="L8218" si="41449">SUM(K8212:K8218)/7</f>
        <v>6.7142857142857144</v>
      </c>
      <c r="M8218" s="8">
        <f t="shared" ref="M8218" si="41450">O8218/(B8218/100000)</f>
        <v>80.541631455203685</v>
      </c>
      <c r="N8218" s="5">
        <v>112717</v>
      </c>
      <c r="O8218" s="18">
        <v>3290</v>
      </c>
    </row>
    <row r="8219" spans="1:15" x14ac:dyDescent="0.2">
      <c r="A8219" s="5" t="s">
        <v>16</v>
      </c>
      <c r="B8219" s="13">
        <v>4084844</v>
      </c>
      <c r="C8219" s="6">
        <f t="shared" si="40213"/>
        <v>44282</v>
      </c>
      <c r="D8219" s="5">
        <f t="shared" ref="D8219" si="41451">N8219-N8218</f>
        <v>779</v>
      </c>
      <c r="E8219" s="13">
        <f t="shared" ref="E8219" si="41452">SUM(D8213:D8219)/7</f>
        <v>599.14285714285711</v>
      </c>
      <c r="F8219" s="13">
        <f t="shared" ref="F8219" si="41453">SUM(D8215:D8219)/5</f>
        <v>685.6</v>
      </c>
      <c r="G8219" s="13">
        <f t="shared" ref="G8219" si="41454">N8219/(B8219/100000)</f>
        <v>2778.4659585531299</v>
      </c>
      <c r="H8219" s="5">
        <f t="shared" si="41102"/>
        <v>378</v>
      </c>
      <c r="I8219" s="5">
        <f t="shared" si="41093"/>
        <v>369</v>
      </c>
      <c r="J8219" s="8">
        <f t="shared" ref="J8219" si="41455">E8219/(SUM(N8212:N8218)/7)*100</f>
        <v>0.54118573096849543</v>
      </c>
      <c r="K8219" s="5">
        <f t="shared" ref="K8219" si="41456">O8219-O8218</f>
        <v>12</v>
      </c>
      <c r="L8219" s="8">
        <f t="shared" ref="L8219" si="41457">SUM(K8213:K8219)/7</f>
        <v>6.8571428571428568</v>
      </c>
      <c r="M8219" s="8">
        <f t="shared" ref="M8219" si="41458">O8219/(B8219/100000)</f>
        <v>80.835400323733296</v>
      </c>
      <c r="N8219" s="5">
        <v>113496</v>
      </c>
      <c r="O8219" s="18">
        <v>3302</v>
      </c>
    </row>
    <row r="8220" spans="1:15" x14ac:dyDescent="0.2">
      <c r="A8220" s="5" t="s">
        <v>16</v>
      </c>
      <c r="B8220" s="13">
        <v>4084844</v>
      </c>
      <c r="C8220" s="6">
        <f t="shared" si="40213"/>
        <v>44283</v>
      </c>
      <c r="D8220" s="5">
        <f t="shared" ref="D8220" si="41459">N8220-N8219</f>
        <v>562</v>
      </c>
      <c r="E8220" s="13">
        <f t="shared" ref="E8220" si="41460">SUM(D8214:D8220)/7</f>
        <v>631.28571428571433</v>
      </c>
      <c r="F8220" s="13">
        <f t="shared" ref="F8220" si="41461">SUM(D8216:D8220)/5</f>
        <v>708.2</v>
      </c>
      <c r="G8220" s="13">
        <f t="shared" ref="G8220" si="41462">N8220/(B8220/100000)</f>
        <v>2792.2241338959334</v>
      </c>
      <c r="H8220" s="5">
        <f t="shared" si="41102"/>
        <v>379</v>
      </c>
      <c r="I8220" s="5">
        <f t="shared" si="41093"/>
        <v>370</v>
      </c>
      <c r="J8220" s="8">
        <f t="shared" ref="J8220" si="41463">E8220/(SUM(N8213:N8219)/7)*100</f>
        <v>0.56714996553976793</v>
      </c>
      <c r="K8220" s="5">
        <f t="shared" ref="K8220" si="41464">O8220-O8219</f>
        <v>3</v>
      </c>
      <c r="L8220" s="8">
        <f t="shared" ref="L8220" si="41465">SUM(K8214:K8220)/7</f>
        <v>7.2857142857142856</v>
      </c>
      <c r="M8220" s="8">
        <f t="shared" ref="M8220" si="41466">O8220/(B8220/100000)</f>
        <v>80.908842540865706</v>
      </c>
      <c r="N8220" s="5">
        <v>114058</v>
      </c>
      <c r="O8220" s="18">
        <v>3305</v>
      </c>
    </row>
    <row r="8221" spans="1:15" x14ac:dyDescent="0.2">
      <c r="A8221" s="5" t="s">
        <v>16</v>
      </c>
      <c r="B8221" s="13">
        <v>4084844</v>
      </c>
      <c r="C8221" s="6">
        <f t="shared" si="40213"/>
        <v>44284</v>
      </c>
      <c r="D8221" s="5">
        <f t="shared" ref="D8221" si="41467">N8221-N8220</f>
        <v>591</v>
      </c>
      <c r="E8221" s="13">
        <f t="shared" ref="E8221" si="41468">SUM(D8215:D8221)/7</f>
        <v>654.42857142857144</v>
      </c>
      <c r="F8221" s="13">
        <f t="shared" ref="F8221" si="41469">SUM(D8217:D8221)/5</f>
        <v>741.6</v>
      </c>
      <c r="G8221" s="13">
        <f t="shared" ref="G8221" si="41470">N8221/(B8221/100000)</f>
        <v>2806.6922506710175</v>
      </c>
      <c r="H8221" s="5">
        <f t="shared" si="41102"/>
        <v>380</v>
      </c>
      <c r="I8221" s="5">
        <f t="shared" si="41093"/>
        <v>371</v>
      </c>
      <c r="J8221" s="8">
        <f t="shared" ref="J8221" si="41471">E8221/(SUM(N8214:N8220)/7)*100</f>
        <v>0.58462590833331207</v>
      </c>
      <c r="K8221" s="5">
        <f t="shared" ref="K8221" si="41472">O8221-O8220</f>
        <v>1</v>
      </c>
      <c r="L8221" s="8">
        <f t="shared" ref="L8221" si="41473">SUM(K8215:K8221)/7</f>
        <v>7.1428571428571432</v>
      </c>
      <c r="M8221" s="8">
        <f t="shared" ref="M8221" si="41474">O8221/(B8221/100000)</f>
        <v>80.933323279909843</v>
      </c>
      <c r="N8221" s="5">
        <v>114649</v>
      </c>
      <c r="O8221" s="18">
        <v>3306</v>
      </c>
    </row>
    <row r="8222" spans="1:15" x14ac:dyDescent="0.2">
      <c r="A8222" s="5" t="s">
        <v>16</v>
      </c>
      <c r="B8222" s="13">
        <v>4084844</v>
      </c>
      <c r="C8222" s="6">
        <f t="shared" si="40213"/>
        <v>44285</v>
      </c>
      <c r="D8222" s="5">
        <f t="shared" ref="D8222" si="41475">N8222-N8221</f>
        <v>667</v>
      </c>
      <c r="E8222" s="13">
        <f t="shared" ref="E8222" si="41476">SUM(D8216:D8222)/7</f>
        <v>685.57142857142856</v>
      </c>
      <c r="F8222" s="13">
        <f t="shared" ref="F8222" si="41477">SUM(D8218:D8222)/5</f>
        <v>707</v>
      </c>
      <c r="G8222" s="13">
        <f t="shared" ref="G8222" si="41478">N8222/(B8222/100000)</f>
        <v>2823.0209036134552</v>
      </c>
      <c r="H8222" s="5">
        <f t="shared" si="41102"/>
        <v>381</v>
      </c>
      <c r="I8222" s="5">
        <f t="shared" si="41093"/>
        <v>372</v>
      </c>
      <c r="J8222" s="8">
        <f t="shared" ref="J8222" si="41479">E8222/(SUM(N8215:N8221)/7)*100</f>
        <v>0.60888729304620004</v>
      </c>
      <c r="K8222" s="5">
        <f t="shared" ref="K8222" si="41480">O8222-O8221</f>
        <v>7</v>
      </c>
      <c r="L8222" s="8">
        <f t="shared" ref="L8222" si="41481">SUM(K8216:K8222)/7</f>
        <v>7</v>
      </c>
      <c r="M8222" s="8">
        <f t="shared" ref="M8222" si="41482">O8222/(B8222/100000)</f>
        <v>81.104688453218785</v>
      </c>
      <c r="N8222" s="5">
        <v>115316</v>
      </c>
      <c r="O8222" s="18">
        <v>3313</v>
      </c>
    </row>
    <row r="8223" spans="1:15" x14ac:dyDescent="0.2">
      <c r="A8223" s="5" t="s">
        <v>16</v>
      </c>
      <c r="B8223" s="13">
        <v>4084844</v>
      </c>
      <c r="C8223" s="6">
        <f t="shared" si="40213"/>
        <v>44286</v>
      </c>
      <c r="D8223" s="5">
        <f t="shared" ref="D8223:D8224" si="41483">N8223-N8222</f>
        <v>608</v>
      </c>
      <c r="E8223" s="13">
        <f t="shared" ref="E8223:E8224" si="41484">SUM(D8217:D8223)/7</f>
        <v>711.85714285714289</v>
      </c>
      <c r="F8223" s="13">
        <f t="shared" ref="F8223:F8224" si="41485">SUM(D8219:D8223)/5</f>
        <v>641.4</v>
      </c>
      <c r="G8223" s="13">
        <f t="shared" ref="G8223:G8224" si="41486">N8223/(B8223/100000)</f>
        <v>2837.9051929522893</v>
      </c>
      <c r="H8223" s="5">
        <f t="shared" si="41102"/>
        <v>382</v>
      </c>
      <c r="I8223" s="5">
        <f t="shared" si="41093"/>
        <v>373</v>
      </c>
      <c r="J8223" s="8">
        <f t="shared" ref="J8223:J8224" si="41487">E8223/(SUM(N8216:N8222)/7)*100</f>
        <v>0.62840654864444279</v>
      </c>
      <c r="K8223" s="5">
        <f t="shared" ref="K8223:K8224" si="41488">O8223-O8222</f>
        <v>9</v>
      </c>
      <c r="L8223" s="8">
        <f t="shared" ref="L8223:L8224" si="41489">SUM(K8217:K8223)/7</f>
        <v>6.5714285714285712</v>
      </c>
      <c r="M8223" s="8">
        <f t="shared" ref="M8223:M8224" si="41490">O8223/(B8223/100000)</f>
        <v>81.325015104616</v>
      </c>
      <c r="N8223" s="5">
        <v>115924</v>
      </c>
      <c r="O8223" s="18">
        <v>3322</v>
      </c>
    </row>
    <row r="8224" spans="1:15" x14ac:dyDescent="0.2">
      <c r="A8224" s="5" t="s">
        <v>16</v>
      </c>
      <c r="B8224" s="13">
        <v>4084844</v>
      </c>
      <c r="C8224" s="6">
        <f t="shared" si="40213"/>
        <v>44287</v>
      </c>
      <c r="D8224" s="5">
        <f t="shared" si="41483"/>
        <v>871</v>
      </c>
      <c r="E8224" s="13">
        <f t="shared" si="41484"/>
        <v>716.28571428571433</v>
      </c>
      <c r="F8224" s="13">
        <f t="shared" si="41485"/>
        <v>659.8</v>
      </c>
      <c r="G8224" s="13">
        <f t="shared" si="41486"/>
        <v>2859.2279166597309</v>
      </c>
      <c r="H8224" s="5">
        <f t="shared" si="41102"/>
        <v>383</v>
      </c>
      <c r="I8224" s="5">
        <f t="shared" si="41093"/>
        <v>374</v>
      </c>
      <c r="J8224" s="8">
        <f t="shared" si="41487"/>
        <v>0.62836726023603251</v>
      </c>
      <c r="K8224" s="5">
        <f t="shared" si="41488"/>
        <v>6</v>
      </c>
      <c r="L8224" s="8">
        <f t="shared" si="41489"/>
        <v>6.1428571428571432</v>
      </c>
      <c r="M8224" s="8">
        <f t="shared" si="41490"/>
        <v>81.471899538880805</v>
      </c>
      <c r="N8224" s="5">
        <v>116795</v>
      </c>
      <c r="O8224" s="18">
        <v>3328</v>
      </c>
    </row>
    <row r="8225" spans="1:15" x14ac:dyDescent="0.2">
      <c r="A8225" s="5" t="s">
        <v>16</v>
      </c>
      <c r="B8225" s="13">
        <v>4084844</v>
      </c>
      <c r="C8225" s="6">
        <f t="shared" si="40213"/>
        <v>44288</v>
      </c>
      <c r="D8225" s="5">
        <f t="shared" ref="D8225" si="41491">N8225-N8224</f>
        <v>881</v>
      </c>
      <c r="E8225" s="13">
        <f t="shared" ref="E8225" si="41492">SUM(D8219:D8225)/7</f>
        <v>708.42857142857144</v>
      </c>
      <c r="F8225" s="13">
        <f t="shared" ref="F8225" si="41493">SUM(D8221:D8225)/5</f>
        <v>723.6</v>
      </c>
      <c r="G8225" s="13">
        <f t="shared" ref="G8225" si="41494">N8225/(B8225/100000)</f>
        <v>2880.7954477576136</v>
      </c>
      <c r="H8225" s="5">
        <f t="shared" si="41102"/>
        <v>384</v>
      </c>
      <c r="I8225" s="5">
        <f t="shared" si="41093"/>
        <v>375</v>
      </c>
      <c r="J8225" s="8">
        <f t="shared" ref="J8225" si="41495">E8225/(SUM(N8218:N8224)/7)*100</f>
        <v>0.61759376303777924</v>
      </c>
      <c r="K8225" s="5">
        <f t="shared" ref="K8225" si="41496">O8225-O8224</f>
        <v>6</v>
      </c>
      <c r="L8225" s="8">
        <f t="shared" ref="L8225" si="41497">SUM(K8219:K8225)/7</f>
        <v>6.2857142857142856</v>
      </c>
      <c r="M8225" s="8">
        <f t="shared" ref="M8225" si="41498">O8225/(B8225/100000)</f>
        <v>81.618783973145611</v>
      </c>
      <c r="N8225" s="5">
        <v>117676</v>
      </c>
      <c r="O8225" s="18">
        <v>3334</v>
      </c>
    </row>
    <row r="8226" spans="1:15" x14ac:dyDescent="0.2">
      <c r="A8226" s="5" t="s">
        <v>16</v>
      </c>
      <c r="B8226" s="13">
        <v>4084844</v>
      </c>
      <c r="C8226" s="6">
        <f t="shared" si="40213"/>
        <v>44289</v>
      </c>
      <c r="D8226" s="5">
        <f t="shared" ref="D8226" si="41499">N8226-N8225</f>
        <v>594</v>
      </c>
      <c r="E8226" s="13">
        <f t="shared" ref="E8226" si="41500">SUM(D8220:D8226)/7</f>
        <v>682</v>
      </c>
      <c r="F8226" s="13">
        <f t="shared" ref="F8226" si="41501">SUM(D8222:D8226)/5</f>
        <v>724.2</v>
      </c>
      <c r="G8226" s="13">
        <f t="shared" ref="G8226" si="41502">N8226/(B8226/100000)</f>
        <v>2895.3370067498295</v>
      </c>
      <c r="H8226" s="5">
        <f t="shared" si="41102"/>
        <v>385</v>
      </c>
      <c r="I8226" s="5">
        <f t="shared" si="41093"/>
        <v>376</v>
      </c>
      <c r="J8226" s="8">
        <f t="shared" ref="J8226" si="41503">E8226/(SUM(N8219:N8225)/7)*100</f>
        <v>0.590904477456759</v>
      </c>
      <c r="K8226" s="5">
        <f t="shared" ref="K8226" si="41504">O8226-O8225</f>
        <v>3</v>
      </c>
      <c r="L8226" s="8">
        <f t="shared" ref="L8226" si="41505">SUM(K8220:K8226)/7</f>
        <v>5</v>
      </c>
      <c r="M8226" s="8">
        <f t="shared" ref="M8226" si="41506">O8226/(B8226/100000)</f>
        <v>81.692226190278021</v>
      </c>
      <c r="N8226" s="5">
        <v>118270</v>
      </c>
      <c r="O8226" s="18">
        <v>3337</v>
      </c>
    </row>
    <row r="8227" spans="1:15" x14ac:dyDescent="0.2">
      <c r="A8227" s="5" t="s">
        <v>16</v>
      </c>
      <c r="B8227" s="13">
        <v>4084844</v>
      </c>
      <c r="C8227" s="6">
        <f t="shared" si="40213"/>
        <v>44290</v>
      </c>
      <c r="D8227" s="5">
        <f t="shared" ref="D8227" si="41507">N8227-N8226</f>
        <v>557</v>
      </c>
      <c r="E8227" s="13">
        <f t="shared" ref="E8227" si="41508">SUM(D8221:D8227)/7</f>
        <v>681.28571428571433</v>
      </c>
      <c r="F8227" s="13">
        <f t="shared" ref="F8227" si="41509">SUM(D8223:D8227)/5</f>
        <v>702.2</v>
      </c>
      <c r="G8227" s="13">
        <f t="shared" ref="G8227" si="41510">N8227/(B8227/100000)</f>
        <v>2908.9727783974126</v>
      </c>
      <c r="H8227" s="5">
        <f t="shared" si="41102"/>
        <v>386</v>
      </c>
      <c r="I8227" s="5">
        <f t="shared" si="41093"/>
        <v>377</v>
      </c>
      <c r="J8227" s="8">
        <f t="shared" ref="J8227" si="41511">E8227/(SUM(N8220:N8226)/7)*100</f>
        <v>0.58681806548146409</v>
      </c>
      <c r="K8227" s="5">
        <f t="shared" ref="K8227" si="41512">O8227-O8226</f>
        <v>3</v>
      </c>
      <c r="L8227" s="8">
        <f t="shared" ref="L8227" si="41513">SUM(K8221:K8227)/7</f>
        <v>5</v>
      </c>
      <c r="M8227" s="8">
        <f t="shared" ref="M8227" si="41514">O8227/(B8227/100000)</f>
        <v>81.765668407410431</v>
      </c>
      <c r="N8227" s="5">
        <v>118827</v>
      </c>
      <c r="O8227" s="18">
        <v>3340</v>
      </c>
    </row>
    <row r="8228" spans="1:15" x14ac:dyDescent="0.2">
      <c r="A8228" s="5" t="s">
        <v>16</v>
      </c>
      <c r="B8228" s="13">
        <v>4084844</v>
      </c>
      <c r="C8228" s="6">
        <f t="shared" si="40213"/>
        <v>44291</v>
      </c>
      <c r="D8228" s="5">
        <f t="shared" ref="D8228" si="41515">N8228-N8227</f>
        <v>527</v>
      </c>
      <c r="E8228" s="13">
        <f t="shared" ref="E8228" si="41516">SUM(D8222:D8228)/7</f>
        <v>672.14285714285711</v>
      </c>
      <c r="F8228" s="13">
        <f t="shared" ref="F8228" si="41517">SUM(D8224:D8228)/5</f>
        <v>686</v>
      </c>
      <c r="G8228" s="13">
        <f t="shared" ref="G8228" si="41518">N8228/(B8228/100000)</f>
        <v>2921.874127873672</v>
      </c>
      <c r="H8228" s="5">
        <f t="shared" si="41102"/>
        <v>387</v>
      </c>
      <c r="I8228" s="5">
        <f t="shared" si="41093"/>
        <v>378</v>
      </c>
      <c r="J8228" s="8">
        <f t="shared" ref="J8228" si="41519">E8228/(SUM(N8221:N8227)/7)*100</f>
        <v>0.57556544258597087</v>
      </c>
      <c r="K8228" s="5">
        <f t="shared" ref="K8228" si="41520">O8228-O8227</f>
        <v>2</v>
      </c>
      <c r="L8228" s="8">
        <f t="shared" ref="L8228" si="41521">SUM(K8222:K8228)/7</f>
        <v>5.1428571428571432</v>
      </c>
      <c r="M8228" s="8">
        <f t="shared" ref="M8228" si="41522">O8228/(B8228/100000)</f>
        <v>81.81462988549869</v>
      </c>
      <c r="N8228" s="5">
        <v>119354</v>
      </c>
      <c r="O8228" s="18">
        <v>3342</v>
      </c>
    </row>
    <row r="8229" spans="1:15" x14ac:dyDescent="0.2">
      <c r="A8229" s="5" t="s">
        <v>16</v>
      </c>
      <c r="B8229" s="13">
        <v>4084844</v>
      </c>
      <c r="C8229" s="6">
        <f t="shared" si="40213"/>
        <v>44292</v>
      </c>
      <c r="D8229" s="5">
        <f t="shared" ref="D8229" si="41523">N8229-N8228</f>
        <v>394</v>
      </c>
      <c r="E8229" s="13">
        <f t="shared" ref="E8229" si="41524">SUM(D8223:D8229)/7</f>
        <v>633.14285714285711</v>
      </c>
      <c r="F8229" s="13">
        <f t="shared" ref="F8229" si="41525">SUM(D8225:D8229)/5</f>
        <v>590.6</v>
      </c>
      <c r="G8229" s="13">
        <f t="shared" ref="G8229" si="41526">N8229/(B8229/100000)</f>
        <v>2931.5195390570611</v>
      </c>
      <c r="H8229" s="5">
        <f t="shared" si="41102"/>
        <v>388</v>
      </c>
      <c r="I8229" s="5">
        <f t="shared" si="41093"/>
        <v>379</v>
      </c>
      <c r="J8229" s="8">
        <f t="shared" ref="J8229" si="41527">E8229/(SUM(N8222:N8228)/7)*100</f>
        <v>0.53906651000654371</v>
      </c>
      <c r="K8229" s="5">
        <f t="shared" ref="K8229" si="41528">O8229-O8228</f>
        <v>1</v>
      </c>
      <c r="L8229" s="8">
        <f t="shared" ref="L8229" si="41529">SUM(K8223:K8229)/7</f>
        <v>4.2857142857142856</v>
      </c>
      <c r="M8229" s="8">
        <f t="shared" ref="M8229" si="41530">O8229/(B8229/100000)</f>
        <v>81.839110624542826</v>
      </c>
      <c r="N8229" s="5">
        <v>119748</v>
      </c>
      <c r="O8229" s="18">
        <v>3343</v>
      </c>
    </row>
    <row r="8230" spans="1:15" x14ac:dyDescent="0.2">
      <c r="A8230" s="5" t="s">
        <v>16</v>
      </c>
      <c r="B8230" s="13">
        <v>4084844</v>
      </c>
      <c r="C8230" s="6">
        <f t="shared" si="40213"/>
        <v>44293</v>
      </c>
      <c r="D8230" s="5">
        <f t="shared" ref="D8230" si="41531">N8230-N8229</f>
        <v>383</v>
      </c>
      <c r="E8230" s="13">
        <f t="shared" ref="E8230" si="41532">SUM(D8224:D8230)/7</f>
        <v>601</v>
      </c>
      <c r="F8230" s="13">
        <f t="shared" ref="F8230" si="41533">SUM(D8226:D8230)/5</f>
        <v>491</v>
      </c>
      <c r="G8230" s="13">
        <f t="shared" ref="G8230" si="41534">N8230/(B8230/100000)</f>
        <v>2940.8956621109646</v>
      </c>
      <c r="H8230" s="5">
        <f t="shared" si="41102"/>
        <v>389</v>
      </c>
      <c r="I8230" s="5">
        <f t="shared" si="41093"/>
        <v>380</v>
      </c>
      <c r="J8230" s="8">
        <f t="shared" ref="J8230" si="41535">E8230/(SUM(N8223:N8229)/7)*100</f>
        <v>0.50895602919934091</v>
      </c>
      <c r="K8230" s="5">
        <f t="shared" ref="K8230" si="41536">O8230-O8229</f>
        <v>10</v>
      </c>
      <c r="L8230" s="8">
        <f t="shared" ref="L8230" si="41537">SUM(K8224:K8230)/7</f>
        <v>4.4285714285714288</v>
      </c>
      <c r="M8230" s="8">
        <f t="shared" ref="M8230" si="41538">O8230/(B8230/100000)</f>
        <v>82.083918014984178</v>
      </c>
      <c r="N8230" s="5">
        <v>120131</v>
      </c>
      <c r="O8230" s="18">
        <v>3353</v>
      </c>
    </row>
    <row r="8231" spans="1:15" x14ac:dyDescent="0.2">
      <c r="A8231" s="5" t="s">
        <v>16</v>
      </c>
      <c r="B8231" s="13">
        <v>4084844</v>
      </c>
      <c r="C8231" s="6">
        <f t="shared" si="40213"/>
        <v>44294</v>
      </c>
      <c r="D8231" s="5">
        <f t="shared" ref="D8231" si="41539">N8231-N8230</f>
        <v>735</v>
      </c>
      <c r="E8231" s="13">
        <f t="shared" ref="E8231" si="41540">SUM(D8225:D8231)/7</f>
        <v>581.57142857142856</v>
      </c>
      <c r="F8231" s="13">
        <f t="shared" ref="F8231" si="41541">SUM(D8227:D8231)/5</f>
        <v>519.20000000000005</v>
      </c>
      <c r="G8231" s="13">
        <f t="shared" ref="G8231" si="41542">N8231/(B8231/100000)</f>
        <v>2958.8890053084037</v>
      </c>
      <c r="H8231" s="5">
        <f t="shared" si="41102"/>
        <v>390</v>
      </c>
      <c r="I8231" s="5">
        <f t="shared" si="41093"/>
        <v>381</v>
      </c>
      <c r="J8231" s="8">
        <f t="shared" ref="J8231" si="41543">E8231/(SUM(N8224:N8230)/7)*100</f>
        <v>0.49000903946913882</v>
      </c>
      <c r="K8231" s="5">
        <f t="shared" ref="K8231" si="41544">O8231-O8230</f>
        <v>9</v>
      </c>
      <c r="L8231" s="8">
        <f t="shared" ref="L8231" si="41545">SUM(K8225:K8231)/7</f>
        <v>4.8571428571428568</v>
      </c>
      <c r="M8231" s="8">
        <f t="shared" ref="M8231" si="41546">O8231/(B8231/100000)</f>
        <v>82.304244666381393</v>
      </c>
      <c r="N8231" s="5">
        <v>120866</v>
      </c>
      <c r="O8231" s="18">
        <v>3362</v>
      </c>
    </row>
    <row r="8232" spans="1:15" x14ac:dyDescent="0.2">
      <c r="A8232" s="5" t="s">
        <v>16</v>
      </c>
      <c r="B8232" s="13">
        <v>4084844</v>
      </c>
      <c r="C8232" s="6">
        <f t="shared" si="40213"/>
        <v>44295</v>
      </c>
      <c r="D8232" s="5">
        <f t="shared" ref="D8232:D8233" si="41547">N8232-N8231</f>
        <v>964</v>
      </c>
      <c r="E8232" s="13">
        <f t="shared" ref="E8232:E8233" si="41548">SUM(D8226:D8232)/7</f>
        <v>593.42857142857144</v>
      </c>
      <c r="F8232" s="13">
        <f t="shared" ref="F8232:F8233" si="41549">SUM(D8228:D8232)/5</f>
        <v>600.6</v>
      </c>
      <c r="G8232" s="13">
        <f t="shared" ref="G8232:G8233" si="41550">N8232/(B8232/100000)</f>
        <v>2982.4884377469498</v>
      </c>
      <c r="H8232" s="5">
        <f t="shared" si="41102"/>
        <v>391</v>
      </c>
      <c r="I8232" s="5">
        <f t="shared" si="41093"/>
        <v>382</v>
      </c>
      <c r="J8232" s="8">
        <f t="shared" ref="J8232:J8233" si="41551">E8232/(SUM(N8225:N8231)/7)*100</f>
        <v>0.49756130281049077</v>
      </c>
      <c r="K8232" s="5">
        <f t="shared" ref="K8232:K8233" si="41552">O8232-O8231</f>
        <v>15</v>
      </c>
      <c r="L8232" s="8">
        <f t="shared" ref="L8232:L8233" si="41553">SUM(K8226:K8232)/7</f>
        <v>6.1428571428571432</v>
      </c>
      <c r="M8232" s="8">
        <f t="shared" ref="M8232:M8233" si="41554">O8232/(B8232/100000)</f>
        <v>82.671455752043414</v>
      </c>
      <c r="N8232" s="5">
        <v>121830</v>
      </c>
      <c r="O8232" s="18">
        <v>3377</v>
      </c>
    </row>
    <row r="8233" spans="1:15" x14ac:dyDescent="0.2">
      <c r="A8233" s="5" t="s">
        <v>16</v>
      </c>
      <c r="B8233" s="13">
        <v>4084844</v>
      </c>
      <c r="C8233" s="6">
        <f t="shared" si="40213"/>
        <v>44296</v>
      </c>
      <c r="D8233" s="5">
        <f t="shared" si="41547"/>
        <v>1019</v>
      </c>
      <c r="E8233" s="13">
        <f t="shared" si="41548"/>
        <v>654.14285714285711</v>
      </c>
      <c r="F8233" s="13">
        <f t="shared" si="41549"/>
        <v>699</v>
      </c>
      <c r="G8233" s="13">
        <f t="shared" si="41550"/>
        <v>3007.4343108329231</v>
      </c>
      <c r="H8233" s="5">
        <f t="shared" si="41102"/>
        <v>392</v>
      </c>
      <c r="I8233" s="5">
        <f t="shared" si="41093"/>
        <v>383</v>
      </c>
      <c r="J8233" s="8">
        <f t="shared" si="41551"/>
        <v>0.54575185989468733</v>
      </c>
      <c r="K8233" s="5">
        <f t="shared" si="41552"/>
        <v>10</v>
      </c>
      <c r="L8233" s="8">
        <f t="shared" si="41553"/>
        <v>7.1428571428571432</v>
      </c>
      <c r="M8233" s="8">
        <f t="shared" si="41554"/>
        <v>82.916263142484766</v>
      </c>
      <c r="N8233" s="5">
        <v>122849</v>
      </c>
      <c r="O8233" s="18">
        <v>3387</v>
      </c>
    </row>
    <row r="8234" spans="1:15" x14ac:dyDescent="0.2">
      <c r="A8234" s="5" t="s">
        <v>16</v>
      </c>
      <c r="B8234" s="13">
        <v>4084844</v>
      </c>
      <c r="C8234" s="6">
        <f t="shared" si="40213"/>
        <v>44297</v>
      </c>
      <c r="D8234" s="5">
        <f t="shared" ref="D8234" si="41555">N8234-N8233</f>
        <v>533</v>
      </c>
      <c r="E8234" s="13">
        <f t="shared" ref="E8234" si="41556">SUM(D8228:D8234)/7</f>
        <v>650.71428571428567</v>
      </c>
      <c r="F8234" s="13">
        <f t="shared" ref="F8234" si="41557">SUM(D8230:D8234)/5</f>
        <v>726.8</v>
      </c>
      <c r="G8234" s="13">
        <f t="shared" ref="G8234" si="41558">N8234/(B8234/100000)</f>
        <v>3020.4825447434469</v>
      </c>
      <c r="H8234" s="5">
        <f t="shared" si="41102"/>
        <v>393</v>
      </c>
      <c r="I8234" s="5">
        <f t="shared" si="41093"/>
        <v>384</v>
      </c>
      <c r="J8234" s="8">
        <f t="shared" ref="J8234" si="41559">E8234/(SUM(N8227:N8233)/7)*100</f>
        <v>0.53994464233853512</v>
      </c>
      <c r="K8234" s="5">
        <f t="shared" ref="K8234" si="41560">O8234-O8233</f>
        <v>7</v>
      </c>
      <c r="L8234" s="8">
        <f t="shared" ref="L8234" si="41561">SUM(K8228:K8234)/7</f>
        <v>7.7142857142857144</v>
      </c>
      <c r="M8234" s="8">
        <f t="shared" ref="M8234" si="41562">O8234/(B8234/100000)</f>
        <v>83.087628315793708</v>
      </c>
      <c r="N8234" s="5">
        <v>123382</v>
      </c>
      <c r="O8234" s="18">
        <v>3394</v>
      </c>
    </row>
    <row r="8235" spans="1:15" x14ac:dyDescent="0.2">
      <c r="A8235" s="5" t="s">
        <v>16</v>
      </c>
      <c r="B8235" s="13">
        <v>4084844</v>
      </c>
      <c r="C8235" s="6">
        <f t="shared" si="40213"/>
        <v>44298</v>
      </c>
      <c r="D8235" s="5">
        <f t="shared" ref="D8235" si="41563">N8235-N8234</f>
        <v>727</v>
      </c>
      <c r="E8235" s="13">
        <f t="shared" ref="E8235" si="41564">SUM(D8229:D8235)/7</f>
        <v>679.28571428571433</v>
      </c>
      <c r="F8235" s="13">
        <f t="shared" ref="F8235" si="41565">SUM(D8231:D8235)/5</f>
        <v>795.6</v>
      </c>
      <c r="G8235" s="13">
        <f t="shared" ref="G8235" si="41566">N8235/(B8235/100000)</f>
        <v>3038.280042028533</v>
      </c>
      <c r="H8235" s="5">
        <f t="shared" si="41102"/>
        <v>394</v>
      </c>
      <c r="I8235" s="5">
        <f t="shared" si="41093"/>
        <v>385</v>
      </c>
      <c r="J8235" s="8">
        <f t="shared" ref="J8235" si="41567">E8235/(SUM(N8228:N8234)/7)*100</f>
        <v>0.56062535370684774</v>
      </c>
      <c r="K8235" s="5">
        <f t="shared" ref="K8235" si="41568">O8235-O8234</f>
        <v>4</v>
      </c>
      <c r="L8235" s="8">
        <f t="shared" ref="L8235" si="41569">SUM(K8229:K8235)/7</f>
        <v>8</v>
      </c>
      <c r="M8235" s="8">
        <f t="shared" ref="M8235" si="41570">O8235/(B8235/100000)</f>
        <v>83.18555127197024</v>
      </c>
      <c r="N8235" s="5">
        <v>124109</v>
      </c>
      <c r="O8235" s="18">
        <v>3398</v>
      </c>
    </row>
    <row r="8236" spans="1:15" x14ac:dyDescent="0.2">
      <c r="A8236" s="5" t="s">
        <v>16</v>
      </c>
      <c r="B8236" s="13">
        <v>4084844</v>
      </c>
      <c r="C8236" s="6">
        <f t="shared" si="40213"/>
        <v>44299</v>
      </c>
      <c r="D8236" s="5">
        <f t="shared" ref="D8236" si="41571">N8236-N8235</f>
        <v>632</v>
      </c>
      <c r="E8236" s="13">
        <f t="shared" ref="E8236" si="41572">SUM(D8230:D8236)/7</f>
        <v>713.28571428571433</v>
      </c>
      <c r="F8236" s="13">
        <f t="shared" ref="F8236" si="41573">SUM(D8232:D8236)/5</f>
        <v>775</v>
      </c>
      <c r="G8236" s="13">
        <f t="shared" ref="G8236" si="41574">N8236/(B8236/100000)</f>
        <v>3053.7518691044261</v>
      </c>
      <c r="H8236" s="5">
        <f t="shared" si="41102"/>
        <v>395</v>
      </c>
      <c r="I8236" s="5">
        <f t="shared" si="41093"/>
        <v>386</v>
      </c>
      <c r="J8236" s="8">
        <f t="shared" ref="J8236" si="41575">E8236/(SUM(N8229:N8235)/7)*100</f>
        <v>0.5854041727487499</v>
      </c>
      <c r="K8236" s="5">
        <f t="shared" ref="K8236" si="41576">O8236-O8235</f>
        <v>7</v>
      </c>
      <c r="L8236" s="8">
        <f t="shared" ref="L8236" si="41577">SUM(K8230:K8236)/7</f>
        <v>8.8571428571428577</v>
      </c>
      <c r="M8236" s="8">
        <f t="shared" ref="M8236" si="41578">O8236/(B8236/100000)</f>
        <v>83.356916445279197</v>
      </c>
      <c r="N8236" s="5">
        <v>124741</v>
      </c>
      <c r="O8236" s="18">
        <v>3405</v>
      </c>
    </row>
    <row r="8237" spans="1:15" x14ac:dyDescent="0.2">
      <c r="A8237" s="5" t="s">
        <v>16</v>
      </c>
      <c r="B8237" s="13">
        <v>4084844</v>
      </c>
      <c r="C8237" s="6">
        <f t="shared" si="40213"/>
        <v>44300</v>
      </c>
      <c r="D8237" s="5">
        <f t="shared" ref="D8237" si="41579">N8237-N8236</f>
        <v>659</v>
      </c>
      <c r="E8237" s="13">
        <f t="shared" ref="E8237" si="41580">SUM(D8231:D8237)/7</f>
        <v>752.71428571428567</v>
      </c>
      <c r="F8237" s="13">
        <f t="shared" ref="F8237" si="41581">SUM(D8233:D8237)/5</f>
        <v>714</v>
      </c>
      <c r="G8237" s="13">
        <f t="shared" ref="G8237" si="41582">N8237/(B8237/100000)</f>
        <v>3069.8846761345112</v>
      </c>
      <c r="H8237" s="5">
        <f t="shared" si="41102"/>
        <v>396</v>
      </c>
      <c r="I8237" s="5">
        <f t="shared" si="41093"/>
        <v>387</v>
      </c>
      <c r="J8237" s="8">
        <f t="shared" ref="J8237" si="41583">E8237/(SUM(N8230:N8236)/7)*100</f>
        <v>0.61416841899131369</v>
      </c>
      <c r="K8237" s="5">
        <f t="shared" ref="K8237" si="41584">O8237-O8236</f>
        <v>9</v>
      </c>
      <c r="L8237" s="8">
        <f t="shared" ref="L8237" si="41585">SUM(K8231:K8237)/7</f>
        <v>8.7142857142857135</v>
      </c>
      <c r="M8237" s="8">
        <f t="shared" ref="M8237" si="41586">O8237/(B8237/100000)</f>
        <v>83.577243096676398</v>
      </c>
      <c r="N8237" s="5">
        <v>125400</v>
      </c>
      <c r="O8237" s="18">
        <v>3414</v>
      </c>
    </row>
    <row r="8238" spans="1:15" x14ac:dyDescent="0.2">
      <c r="A8238" s="5" t="s">
        <v>16</v>
      </c>
      <c r="B8238" s="13">
        <v>4084844</v>
      </c>
      <c r="C8238" s="6">
        <f t="shared" si="40213"/>
        <v>44301</v>
      </c>
      <c r="D8238" s="5">
        <f t="shared" ref="D8238" si="41587">N8238-N8237</f>
        <v>1206</v>
      </c>
      <c r="E8238" s="13">
        <f t="shared" ref="E8238" si="41588">SUM(D8232:D8238)/7</f>
        <v>820</v>
      </c>
      <c r="F8238" s="13">
        <f t="shared" ref="F8238" si="41589">SUM(D8234:D8238)/5</f>
        <v>751.4</v>
      </c>
      <c r="G8238" s="13">
        <f t="shared" ref="G8238" si="41590">N8238/(B8238/100000)</f>
        <v>3099.4084474217379</v>
      </c>
      <c r="H8238" s="5">
        <f t="shared" si="41102"/>
        <v>397</v>
      </c>
      <c r="I8238" s="5">
        <f t="shared" si="41093"/>
        <v>388</v>
      </c>
      <c r="J8238" s="8">
        <f t="shared" ref="J8238" si="41591">E8238/(SUM(N8231:N8237)/7)*100</f>
        <v>0.66498528111847288</v>
      </c>
      <c r="K8238" s="5">
        <f t="shared" ref="K8238" si="41592">O8238-O8237</f>
        <v>8</v>
      </c>
      <c r="L8238" s="8">
        <f t="shared" ref="L8238" si="41593">SUM(K8232:K8238)/7</f>
        <v>8.5714285714285712</v>
      </c>
      <c r="M8238" s="8">
        <f t="shared" ref="M8238" si="41594">O8238/(B8238/100000)</f>
        <v>83.773089009029476</v>
      </c>
      <c r="N8238" s="5">
        <v>126606</v>
      </c>
      <c r="O8238" s="18">
        <v>3422</v>
      </c>
    </row>
    <row r="8239" spans="1:15" x14ac:dyDescent="0.2">
      <c r="A8239" s="5" t="s">
        <v>16</v>
      </c>
      <c r="B8239" s="13">
        <v>4084844</v>
      </c>
      <c r="C8239" s="6">
        <f t="shared" si="40213"/>
        <v>44302</v>
      </c>
      <c r="D8239" s="5">
        <f t="shared" ref="D8239" si="41595">N8239-N8238</f>
        <v>1093</v>
      </c>
      <c r="E8239" s="13">
        <f t="shared" ref="E8239" si="41596">SUM(D8233:D8239)/7</f>
        <v>838.42857142857144</v>
      </c>
      <c r="F8239" s="13">
        <f t="shared" ref="F8239" si="41597">SUM(D8235:D8239)/5</f>
        <v>863.4</v>
      </c>
      <c r="G8239" s="13">
        <f t="shared" ref="G8239" si="41598">N8239/(B8239/100000)</f>
        <v>3126.1658951969771</v>
      </c>
      <c r="H8239" s="5">
        <f t="shared" si="41102"/>
        <v>398</v>
      </c>
      <c r="I8239" s="5">
        <f t="shared" si="41093"/>
        <v>389</v>
      </c>
      <c r="J8239" s="8">
        <f t="shared" ref="J8239" si="41599">E8239/(SUM(N8232:N8238)/7)*100</f>
        <v>0.67543850563402497</v>
      </c>
      <c r="K8239" s="5">
        <f t="shared" ref="K8239" si="41600">O8239-O8238</f>
        <v>12</v>
      </c>
      <c r="L8239" s="8">
        <f t="shared" ref="L8239" si="41601">SUM(K8233:K8239)/7</f>
        <v>8.1428571428571423</v>
      </c>
      <c r="M8239" s="8">
        <f t="shared" ref="M8239" si="41602">O8239/(B8239/100000)</f>
        <v>84.066857877559102</v>
      </c>
      <c r="N8239" s="5">
        <v>127699</v>
      </c>
      <c r="O8239" s="18">
        <v>3434</v>
      </c>
    </row>
    <row r="8240" spans="1:15" x14ac:dyDescent="0.2">
      <c r="A8240" s="5" t="s">
        <v>16</v>
      </c>
      <c r="B8240" s="13">
        <v>4084844</v>
      </c>
      <c r="C8240" s="6">
        <f t="shared" si="40213"/>
        <v>44303</v>
      </c>
      <c r="D8240" s="5">
        <f t="shared" ref="D8240" si="41603">N8240-N8239</f>
        <v>1135</v>
      </c>
      <c r="E8240" s="13">
        <f t="shared" ref="E8240" si="41604">SUM(D8234:D8240)/7</f>
        <v>855</v>
      </c>
      <c r="F8240" s="13">
        <f t="shared" ref="F8240" si="41605">SUM(D8236:D8240)/5</f>
        <v>945</v>
      </c>
      <c r="G8240" s="13">
        <f t="shared" ref="G8240" si="41606">N8240/(B8240/100000)</f>
        <v>3153.9515340120702</v>
      </c>
      <c r="H8240" s="5">
        <f t="shared" si="41102"/>
        <v>399</v>
      </c>
      <c r="I8240" s="5">
        <f t="shared" si="41093"/>
        <v>390</v>
      </c>
      <c r="J8240" s="8">
        <f t="shared" ref="J8240" si="41607">E8240/(SUM(N8233:N8239)/7)*100</f>
        <v>0.6841673277807373</v>
      </c>
      <c r="K8240" s="5">
        <f t="shared" ref="K8240" si="41608">O8240-O8239</f>
        <v>13</v>
      </c>
      <c r="L8240" s="8">
        <f t="shared" ref="L8240" si="41609">SUM(K8234:K8240)/7</f>
        <v>8.5714285714285712</v>
      </c>
      <c r="M8240" s="8">
        <f t="shared" ref="M8240" si="41610">O8240/(B8240/100000)</f>
        <v>84.385107485132849</v>
      </c>
      <c r="N8240" s="5">
        <v>128834</v>
      </c>
      <c r="O8240" s="18">
        <v>3447</v>
      </c>
    </row>
    <row r="8241" spans="1:15" x14ac:dyDescent="0.2">
      <c r="A8241" s="5" t="s">
        <v>16</v>
      </c>
      <c r="B8241" s="13">
        <v>4084844</v>
      </c>
      <c r="C8241" s="6">
        <f t="shared" si="40213"/>
        <v>44304</v>
      </c>
      <c r="D8241" s="5">
        <f t="shared" ref="D8241" si="41611">N8241-N8240</f>
        <v>581</v>
      </c>
      <c r="E8241" s="13">
        <f t="shared" ref="E8241" si="41612">SUM(D8235:D8241)/7</f>
        <v>861.85714285714289</v>
      </c>
      <c r="F8241" s="13">
        <f t="shared" ref="F8241" si="41613">SUM(D8237:D8241)/5</f>
        <v>934.8</v>
      </c>
      <c r="G8241" s="13">
        <f t="shared" ref="G8241" si="41614">N8241/(B8241/100000)</f>
        <v>3168.1748433967127</v>
      </c>
      <c r="H8241" s="5">
        <f t="shared" si="41102"/>
        <v>400</v>
      </c>
      <c r="I8241" s="5">
        <f t="shared" si="41093"/>
        <v>391</v>
      </c>
      <c r="J8241" s="8">
        <f t="shared" ref="J8241" si="41615">E8241/(SUM(N8234:N8240)/7)*100</f>
        <v>0.68496805639604397</v>
      </c>
      <c r="K8241" s="5">
        <f t="shared" ref="K8241" si="41616">O8241-O8240</f>
        <v>3</v>
      </c>
      <c r="L8241" s="8">
        <f t="shared" ref="L8241" si="41617">SUM(K8235:K8241)/7</f>
        <v>8</v>
      </c>
      <c r="M8241" s="8">
        <f t="shared" ref="M8241" si="41618">O8241/(B8241/100000)</f>
        <v>84.458549702265259</v>
      </c>
      <c r="N8241" s="5">
        <v>129415</v>
      </c>
      <c r="O8241" s="18">
        <v>3450</v>
      </c>
    </row>
    <row r="8242" spans="1:15" x14ac:dyDescent="0.2">
      <c r="A8242" s="5" t="s">
        <v>16</v>
      </c>
      <c r="B8242" s="13">
        <v>4084844</v>
      </c>
      <c r="C8242" s="6">
        <f t="shared" si="40213"/>
        <v>44305</v>
      </c>
      <c r="D8242" s="5">
        <f t="shared" ref="D8242" si="41619">N8242-N8241</f>
        <v>692</v>
      </c>
      <c r="E8242" s="13">
        <f t="shared" ref="E8242" si="41620">SUM(D8236:D8242)/7</f>
        <v>856.85714285714289</v>
      </c>
      <c r="F8242" s="13">
        <f t="shared" ref="F8242" si="41621">SUM(D8238:D8242)/5</f>
        <v>941.4</v>
      </c>
      <c r="G8242" s="13">
        <f t="shared" ref="G8242" si="41622">N8242/(B8242/100000)</f>
        <v>3185.1155148152538</v>
      </c>
      <c r="H8242" s="5">
        <f t="shared" si="41102"/>
        <v>401</v>
      </c>
      <c r="I8242" s="5">
        <f t="shared" si="41093"/>
        <v>392</v>
      </c>
      <c r="J8242" s="8">
        <f t="shared" ref="J8242" si="41623">E8242/(SUM(N8235:N8241)/7)*100</f>
        <v>0.67636140567701553</v>
      </c>
      <c r="K8242" s="5">
        <f t="shared" ref="K8242" si="41624">O8242-O8241</f>
        <v>3</v>
      </c>
      <c r="L8242" s="8">
        <f t="shared" ref="L8242" si="41625">SUM(K8236:K8242)/7</f>
        <v>7.8571428571428568</v>
      </c>
      <c r="M8242" s="8">
        <f t="shared" ref="M8242" si="41626">O8242/(B8242/100000)</f>
        <v>84.531991919397669</v>
      </c>
      <c r="N8242" s="5">
        <v>130107</v>
      </c>
      <c r="O8242" s="18">
        <v>3453</v>
      </c>
    </row>
    <row r="8243" spans="1:15" x14ac:dyDescent="0.2">
      <c r="A8243" s="5" t="s">
        <v>16</v>
      </c>
      <c r="B8243" s="13">
        <v>4084844</v>
      </c>
      <c r="C8243" s="6">
        <f t="shared" si="40213"/>
        <v>44306</v>
      </c>
      <c r="D8243" s="5">
        <f t="shared" ref="D8243" si="41627">N8243-N8242</f>
        <v>643</v>
      </c>
      <c r="E8243" s="13">
        <f t="shared" ref="E8243" si="41628">SUM(D8237:D8243)/7</f>
        <v>858.42857142857144</v>
      </c>
      <c r="F8243" s="13">
        <f t="shared" ref="F8243" si="41629">SUM(D8239:D8243)/5</f>
        <v>828.8</v>
      </c>
      <c r="G8243" s="13">
        <f t="shared" ref="G8243" si="41630">N8243/(B8243/100000)</f>
        <v>3200.8566300206326</v>
      </c>
      <c r="H8243" s="5">
        <f t="shared" si="41102"/>
        <v>402</v>
      </c>
      <c r="I8243" s="5">
        <f t="shared" si="41093"/>
        <v>393</v>
      </c>
      <c r="J8243" s="8">
        <f t="shared" ref="J8243" si="41631">E8243/(SUM(N8236:N8242)/7)*100</f>
        <v>0.6730495675412913</v>
      </c>
      <c r="K8243" s="5">
        <f t="shared" ref="K8243" si="41632">O8243-O8242</f>
        <v>16</v>
      </c>
      <c r="L8243" s="8">
        <f t="shared" ref="L8243" si="41633">SUM(K8237:K8243)/7</f>
        <v>9.1428571428571423</v>
      </c>
      <c r="M8243" s="8">
        <f t="shared" ref="M8243" si="41634">O8243/(B8243/100000)</f>
        <v>84.923683744103826</v>
      </c>
      <c r="N8243" s="5">
        <v>130750</v>
      </c>
      <c r="O8243" s="18">
        <v>3469</v>
      </c>
    </row>
    <row r="8244" spans="1:15" customFormat="1" x14ac:dyDescent="0.2">
      <c r="A8244" t="s">
        <v>16</v>
      </c>
      <c r="B8244">
        <v>4084844</v>
      </c>
      <c r="C8244" s="1">
        <v>44307</v>
      </c>
      <c r="D8244">
        <v>895</v>
      </c>
      <c r="E8244">
        <v>892</v>
      </c>
      <c r="F8244">
        <v>789</v>
      </c>
      <c r="G8244">
        <v>3223</v>
      </c>
      <c r="H8244">
        <v>403</v>
      </c>
      <c r="I8244">
        <v>394</v>
      </c>
      <c r="J8244">
        <v>0.7</v>
      </c>
      <c r="K8244">
        <v>12</v>
      </c>
      <c r="L8244">
        <v>9.6</v>
      </c>
      <c r="M8244">
        <v>85.2</v>
      </c>
      <c r="N8244">
        <v>131645</v>
      </c>
      <c r="O8244">
        <v>3481</v>
      </c>
    </row>
    <row r="8245" spans="1:15" x14ac:dyDescent="0.2">
      <c r="A8245" s="5" t="s">
        <v>16</v>
      </c>
      <c r="B8245" s="13">
        <v>4084844</v>
      </c>
      <c r="C8245" s="6">
        <f t="shared" si="40213"/>
        <v>44308</v>
      </c>
      <c r="D8245" s="5">
        <f t="shared" ref="D8245" si="41635">N8245-N8244</f>
        <v>1154</v>
      </c>
      <c r="E8245" s="13">
        <f t="shared" ref="E8245" si="41636">SUM(D8239:D8245)/7</f>
        <v>884.71428571428567</v>
      </c>
      <c r="F8245" s="13">
        <f t="shared" ref="F8245" si="41637">SUM(D8241:D8245)/5</f>
        <v>793</v>
      </c>
      <c r="G8245" s="13">
        <f t="shared" ref="G8245" si="41638">N8245/(B8245/100000)</f>
        <v>3251.0176643220648</v>
      </c>
      <c r="H8245" s="5">
        <f t="shared" si="41102"/>
        <v>404</v>
      </c>
      <c r="I8245" s="5">
        <f t="shared" si="41093"/>
        <v>395</v>
      </c>
      <c r="J8245" s="8">
        <f t="shared" ref="J8245" si="41639">E8245/(SUM(N8238:N8244)/7)*100</f>
        <v>0.68426705087861961</v>
      </c>
      <c r="K8245" s="5">
        <f t="shared" ref="K8245" si="41640">O8245-O8244</f>
        <v>8</v>
      </c>
      <c r="L8245" s="8">
        <f t="shared" ref="L8245" si="41641">SUM(K8239:K8245)/7</f>
        <v>9.5714285714285712</v>
      </c>
      <c r="M8245" s="8">
        <f t="shared" ref="M8245" si="41642">O8245/(B8245/100000)</f>
        <v>85.413298524986516</v>
      </c>
      <c r="N8245" s="5">
        <v>132799</v>
      </c>
      <c r="O8245" s="18">
        <v>3489</v>
      </c>
    </row>
    <row r="8246" spans="1:15" x14ac:dyDescent="0.2">
      <c r="A8246" s="5" t="s">
        <v>16</v>
      </c>
      <c r="B8246" s="13">
        <v>4084844</v>
      </c>
      <c r="C8246" s="6">
        <f t="shared" si="40213"/>
        <v>44309</v>
      </c>
      <c r="D8246" s="5">
        <f t="shared" ref="D8246" si="41643">N8246-N8245</f>
        <v>1142</v>
      </c>
      <c r="E8246" s="13">
        <f t="shared" ref="E8246" si="41644">SUM(D8240:D8246)/7</f>
        <v>891.71428571428567</v>
      </c>
      <c r="F8246" s="13">
        <f t="shared" ref="F8246" si="41645">SUM(D8242:D8246)/5</f>
        <v>905.2</v>
      </c>
      <c r="G8246" s="13">
        <f t="shared" ref="G8246" si="41646">N8246/(B8246/100000)</f>
        <v>3278.9746683104668</v>
      </c>
      <c r="H8246" s="5">
        <f t="shared" si="41102"/>
        <v>405</v>
      </c>
      <c r="I8246" s="5">
        <f t="shared" si="41093"/>
        <v>396</v>
      </c>
      <c r="J8246" s="8">
        <f t="shared" ref="J8246" si="41647">E8246/(SUM(N8239:N8245)/7)*100</f>
        <v>0.68499389299741342</v>
      </c>
      <c r="K8246" s="5">
        <f t="shared" ref="K8246" si="41648">O8246-O8245</f>
        <v>15</v>
      </c>
      <c r="L8246" s="8">
        <f t="shared" ref="L8246" si="41649">SUM(K8240:K8246)/7</f>
        <v>10</v>
      </c>
      <c r="M8246" s="8">
        <f t="shared" ref="M8246" si="41650">O8246/(B8246/100000)</f>
        <v>85.780509610648537</v>
      </c>
      <c r="N8246" s="5">
        <v>133941</v>
      </c>
      <c r="O8246" s="18">
        <v>3504</v>
      </c>
    </row>
    <row r="8247" spans="1:15" x14ac:dyDescent="0.2">
      <c r="A8247" s="5" t="s">
        <v>16</v>
      </c>
      <c r="B8247" s="13">
        <v>4084844</v>
      </c>
      <c r="C8247" s="6">
        <f t="shared" si="40213"/>
        <v>44310</v>
      </c>
      <c r="D8247" s="5">
        <f t="shared" ref="D8247:D8248" si="41651">N8247-N8246</f>
        <v>1075</v>
      </c>
      <c r="E8247" s="13">
        <f t="shared" ref="E8247:E8248" si="41652">SUM(D8241:D8247)/7</f>
        <v>883.14285714285711</v>
      </c>
      <c r="F8247" s="13">
        <f t="shared" ref="F8247:F8248" si="41653">SUM(D8243:D8247)/5</f>
        <v>981.8</v>
      </c>
      <c r="G8247" s="13">
        <f t="shared" ref="G8247:G8248" si="41654">N8247/(B8247/100000)</f>
        <v>3305.2914627829118</v>
      </c>
      <c r="H8247" s="5">
        <f t="shared" si="41102"/>
        <v>406</v>
      </c>
      <c r="I8247" s="5">
        <f t="shared" si="41093"/>
        <v>397</v>
      </c>
      <c r="J8247" s="8">
        <f t="shared" ref="J8247:J8248" si="41655">E8247/(SUM(N8240:N8246)/7)*100</f>
        <v>0.67379407536422697</v>
      </c>
      <c r="K8247" s="5">
        <f t="shared" ref="K8247:K8248" si="41656">O8247-O8246</f>
        <v>9</v>
      </c>
      <c r="L8247" s="8">
        <f t="shared" ref="L8247:L8248" si="41657">SUM(K8241:K8247)/7</f>
        <v>9.4285714285714288</v>
      </c>
      <c r="M8247" s="8">
        <f t="shared" ref="M8247:M8248" si="41658">O8247/(B8247/100000)</f>
        <v>86.000836262045752</v>
      </c>
      <c r="N8247" s="5">
        <v>135016</v>
      </c>
      <c r="O8247" s="18">
        <v>3513</v>
      </c>
    </row>
    <row r="8248" spans="1:15" x14ac:dyDescent="0.2">
      <c r="A8248" s="5" t="s">
        <v>16</v>
      </c>
      <c r="B8248" s="13">
        <v>4084844</v>
      </c>
      <c r="C8248" s="6">
        <f t="shared" si="40213"/>
        <v>44311</v>
      </c>
      <c r="D8248" s="5">
        <f t="shared" si="41651"/>
        <v>567</v>
      </c>
      <c r="E8248" s="13">
        <f t="shared" si="41652"/>
        <v>881.14285714285711</v>
      </c>
      <c r="F8248" s="13">
        <f t="shared" si="41653"/>
        <v>966.6</v>
      </c>
      <c r="G8248" s="13">
        <f t="shared" si="41654"/>
        <v>3319.1720418209366</v>
      </c>
      <c r="H8248" s="5">
        <f t="shared" si="41102"/>
        <v>407</v>
      </c>
      <c r="I8248" s="5">
        <f t="shared" si="41093"/>
        <v>398</v>
      </c>
      <c r="J8248" s="8">
        <f t="shared" si="41655"/>
        <v>0.66776878830495201</v>
      </c>
      <c r="K8248" s="5">
        <f t="shared" si="41656"/>
        <v>1</v>
      </c>
      <c r="L8248" s="8">
        <f t="shared" si="41657"/>
        <v>9.1428571428571423</v>
      </c>
      <c r="M8248" s="8">
        <f t="shared" si="41658"/>
        <v>86.025317001089888</v>
      </c>
      <c r="N8248" s="5">
        <v>135583</v>
      </c>
      <c r="O8248" s="18">
        <v>3514</v>
      </c>
    </row>
    <row r="8249" spans="1:15" x14ac:dyDescent="0.2">
      <c r="A8249" s="5" t="s">
        <v>16</v>
      </c>
      <c r="B8249" s="13">
        <v>4084844</v>
      </c>
      <c r="C8249" s="6">
        <f t="shared" si="40213"/>
        <v>44312</v>
      </c>
      <c r="D8249" s="5">
        <f t="shared" ref="D8249" si="41659">N8249-N8248</f>
        <v>696</v>
      </c>
      <c r="E8249" s="13">
        <f t="shared" ref="E8249" si="41660">SUM(D8243:D8249)/7</f>
        <v>881.71428571428567</v>
      </c>
      <c r="F8249" s="13">
        <f t="shared" ref="F8249" si="41661">SUM(D8245:D8249)/5</f>
        <v>926.8</v>
      </c>
      <c r="G8249" s="13">
        <f t="shared" ref="G8249" si="41662">N8249/(B8249/100000)</f>
        <v>3336.2106361956544</v>
      </c>
      <c r="H8249" s="5">
        <f t="shared" si="41102"/>
        <v>408</v>
      </c>
      <c r="I8249" s="5">
        <f t="shared" si="41093"/>
        <v>399</v>
      </c>
      <c r="J8249" s="8">
        <f t="shared" ref="J8249" si="41663">E8249/(SUM(N8242:N8248)/7)*100</f>
        <v>0.66376939713348837</v>
      </c>
      <c r="K8249" s="5">
        <f t="shared" ref="K8249" si="41664">O8249-O8248</f>
        <v>1</v>
      </c>
      <c r="L8249" s="8">
        <f t="shared" ref="L8249" si="41665">SUM(K8243:K8249)/7</f>
        <v>8.8571428571428577</v>
      </c>
      <c r="M8249" s="8">
        <f t="shared" ref="M8249" si="41666">O8249/(B8249/100000)</f>
        <v>86.049797740134025</v>
      </c>
      <c r="N8249" s="5">
        <v>136279</v>
      </c>
      <c r="O8249" s="18">
        <v>3515</v>
      </c>
    </row>
    <row r="8250" spans="1:15" x14ac:dyDescent="0.2">
      <c r="A8250" s="5" t="s">
        <v>16</v>
      </c>
      <c r="B8250" s="13">
        <v>4084844</v>
      </c>
      <c r="C8250" s="6">
        <f t="shared" si="40213"/>
        <v>44313</v>
      </c>
      <c r="D8250" s="5">
        <f t="shared" ref="D8250" si="41667">N8250-N8249</f>
        <v>494</v>
      </c>
      <c r="E8250" s="13">
        <f t="shared" ref="E8250" si="41668">SUM(D8244:D8250)/7</f>
        <v>860.42857142857144</v>
      </c>
      <c r="F8250" s="13">
        <f t="shared" ref="F8250" si="41669">SUM(D8246:D8250)/5</f>
        <v>794.8</v>
      </c>
      <c r="G8250" s="13">
        <f t="shared" ref="G8250" si="41670">N8250/(B8250/100000)</f>
        <v>3348.3041212834569</v>
      </c>
      <c r="H8250" s="5">
        <f t="shared" si="41102"/>
        <v>409</v>
      </c>
      <c r="I8250" s="5">
        <f t="shared" si="41093"/>
        <v>400</v>
      </c>
      <c r="J8250" s="8">
        <f t="shared" ref="J8250" si="41671">E8250/(SUM(N8243:N8249)/7)*100</f>
        <v>0.64347396884444974</v>
      </c>
      <c r="K8250" s="5">
        <f t="shared" ref="K8250" si="41672">O8250-O8249</f>
        <v>13</v>
      </c>
      <c r="L8250" s="8">
        <f t="shared" ref="L8250" si="41673">SUM(K8244:K8250)/7</f>
        <v>8.4285714285714288</v>
      </c>
      <c r="M8250" s="8">
        <f t="shared" ref="M8250" si="41674">O8250/(B8250/100000)</f>
        <v>86.368047347707773</v>
      </c>
      <c r="N8250" s="5">
        <v>136773</v>
      </c>
      <c r="O8250" s="18">
        <v>3528</v>
      </c>
    </row>
    <row r="8251" spans="1:15" x14ac:dyDescent="0.2">
      <c r="A8251" s="5" t="s">
        <v>16</v>
      </c>
      <c r="B8251" s="13">
        <v>4084844</v>
      </c>
      <c r="C8251" s="6">
        <f t="shared" si="40213"/>
        <v>44314</v>
      </c>
      <c r="D8251" s="5">
        <f t="shared" ref="D8251" si="41675">N8251-N8250</f>
        <v>789</v>
      </c>
      <c r="E8251" s="13">
        <f t="shared" ref="E8251" si="41676">SUM(D8245:D8251)/7</f>
        <v>845.28571428571433</v>
      </c>
      <c r="F8251" s="13">
        <f t="shared" ref="F8251" si="41677">SUM(D8247:D8251)/5</f>
        <v>724.2</v>
      </c>
      <c r="G8251" s="13">
        <f t="shared" ref="G8251" si="41678">N8251/(B8251/100000)</f>
        <v>3367.6194243892792</v>
      </c>
      <c r="H8251" s="5">
        <f t="shared" si="41102"/>
        <v>410</v>
      </c>
      <c r="I8251" s="5">
        <f t="shared" si="41093"/>
        <v>401</v>
      </c>
      <c r="J8251" s="8">
        <f t="shared" ref="J8251" si="41679">E8251/(SUM(N8244:N8250)/7)*100</f>
        <v>0.62810763070625764</v>
      </c>
      <c r="K8251" s="5">
        <f t="shared" ref="K8251" si="41680">O8251-O8250</f>
        <v>11</v>
      </c>
      <c r="L8251" s="8">
        <f t="shared" ref="L8251" si="41681">SUM(K8245:K8251)/7</f>
        <v>8.2857142857142865</v>
      </c>
      <c r="M8251" s="8">
        <f t="shared" ref="M8251" si="41682">O8251/(B8251/100000)</f>
        <v>86.637335477193261</v>
      </c>
      <c r="N8251" s="5">
        <v>137562</v>
      </c>
      <c r="O8251" s="18">
        <v>3539</v>
      </c>
    </row>
    <row r="8252" spans="1:15" x14ac:dyDescent="0.2">
      <c r="A8252" s="5" t="s">
        <v>16</v>
      </c>
      <c r="B8252" s="13">
        <v>4084844</v>
      </c>
      <c r="C8252" s="6">
        <f t="shared" si="40213"/>
        <v>44315</v>
      </c>
      <c r="D8252" s="5">
        <f t="shared" ref="D8252" si="41683">N8252-N8251</f>
        <v>1179</v>
      </c>
      <c r="E8252" s="13">
        <f t="shared" ref="E8252" si="41684">SUM(D8246:D8252)/7</f>
        <v>848.85714285714289</v>
      </c>
      <c r="F8252" s="13">
        <f t="shared" ref="F8252" si="41685">SUM(D8248:D8252)/5</f>
        <v>745</v>
      </c>
      <c r="G8252" s="13">
        <f t="shared" ref="G8252" si="41686">N8252/(B8252/100000)</f>
        <v>3396.4822157223143</v>
      </c>
      <c r="H8252" s="5">
        <f t="shared" si="41102"/>
        <v>411</v>
      </c>
      <c r="I8252" s="5">
        <f t="shared" si="41093"/>
        <v>402</v>
      </c>
      <c r="J8252" s="8">
        <f t="shared" ref="J8252" si="41687">E8252/(SUM(N8245:N8251)/7)*100</f>
        <v>0.62682432567859381</v>
      </c>
      <c r="K8252" s="5">
        <f t="shared" ref="K8252" si="41688">O8252-O8251</f>
        <v>5</v>
      </c>
      <c r="L8252" s="8">
        <f t="shared" ref="L8252" si="41689">SUM(K8246:K8252)/7</f>
        <v>7.8571428571428568</v>
      </c>
      <c r="M8252" s="8">
        <f t="shared" ref="M8252" si="41690">O8252/(B8252/100000)</f>
        <v>86.75973917241393</v>
      </c>
      <c r="N8252" s="5">
        <v>138741</v>
      </c>
      <c r="O8252" s="18">
        <v>3544</v>
      </c>
    </row>
    <row r="8253" spans="1:15" x14ac:dyDescent="0.2">
      <c r="A8253" s="5" t="s">
        <v>16</v>
      </c>
      <c r="B8253" s="13">
        <v>4084844</v>
      </c>
      <c r="C8253" s="6">
        <f t="shared" si="40213"/>
        <v>44316</v>
      </c>
      <c r="D8253" s="5">
        <f t="shared" ref="D8253" si="41691">N8253-N8252</f>
        <v>986</v>
      </c>
      <c r="E8253" s="13">
        <f t="shared" ref="E8253" si="41692">SUM(D8247:D8253)/7</f>
        <v>826.57142857142856</v>
      </c>
      <c r="F8253" s="13">
        <f t="shared" ref="F8253" si="41693">SUM(D8249:D8253)/5</f>
        <v>828.8</v>
      </c>
      <c r="G8253" s="13">
        <f t="shared" ref="G8253" si="41694">N8253/(B8253/100000)</f>
        <v>3420.6202244198312</v>
      </c>
      <c r="H8253" s="5">
        <f t="shared" si="41102"/>
        <v>412</v>
      </c>
      <c r="I8253" s="5">
        <f t="shared" si="41093"/>
        <v>403</v>
      </c>
      <c r="J8253" s="8">
        <f t="shared" ref="J8253" si="41695">E8253/(SUM(N8246:N8252)/7)*100</f>
        <v>0.60656571215909505</v>
      </c>
      <c r="K8253" s="5">
        <f t="shared" ref="K8253" si="41696">O8253-O8252</f>
        <v>9</v>
      </c>
      <c r="L8253" s="8">
        <f t="shared" ref="L8253" si="41697">SUM(K8247:K8253)/7</f>
        <v>7</v>
      </c>
      <c r="M8253" s="8">
        <f t="shared" ref="M8253" si="41698">O8253/(B8253/100000)</f>
        <v>86.980065823811145</v>
      </c>
      <c r="N8253" s="5">
        <v>139727</v>
      </c>
      <c r="O8253" s="18">
        <v>3553</v>
      </c>
    </row>
    <row r="8254" spans="1:15" x14ac:dyDescent="0.2">
      <c r="A8254" s="5" t="s">
        <v>16</v>
      </c>
      <c r="B8254" s="13">
        <v>4084844</v>
      </c>
      <c r="C8254" s="6">
        <f t="shared" si="40213"/>
        <v>44317</v>
      </c>
      <c r="D8254" s="5">
        <f t="shared" ref="D8254" si="41699">N8254-N8253</f>
        <v>732</v>
      </c>
      <c r="E8254" s="13">
        <f t="shared" ref="E8254" si="41700">SUM(D8248:D8254)/7</f>
        <v>777.57142857142856</v>
      </c>
      <c r="F8254" s="13">
        <f t="shared" ref="F8254" si="41701">SUM(D8250:D8254)/5</f>
        <v>836</v>
      </c>
      <c r="G8254" s="13">
        <f t="shared" ref="G8254" si="41702">N8254/(B8254/100000)</f>
        <v>3438.5401254001381</v>
      </c>
      <c r="H8254" s="5">
        <f t="shared" si="41102"/>
        <v>413</v>
      </c>
      <c r="I8254" s="5">
        <f t="shared" si="41093"/>
        <v>404</v>
      </c>
      <c r="J8254" s="8">
        <f t="shared" ref="J8254" si="41703">E8254/(SUM(N8247:N8253)/7)*100</f>
        <v>0.56716763174429841</v>
      </c>
      <c r="K8254" s="5">
        <f t="shared" ref="K8254" si="41704">O8254-O8253</f>
        <v>8</v>
      </c>
      <c r="L8254" s="8">
        <f t="shared" ref="L8254" si="41705">SUM(K8248:K8254)/7</f>
        <v>6.8571428571428568</v>
      </c>
      <c r="M8254" s="8">
        <f t="shared" ref="M8254" si="41706">O8254/(B8254/100000)</f>
        <v>87.175911736164224</v>
      </c>
      <c r="N8254" s="5">
        <v>140459</v>
      </c>
      <c r="O8254" s="18">
        <v>3561</v>
      </c>
    </row>
    <row r="8255" spans="1:15" x14ac:dyDescent="0.2">
      <c r="A8255" s="5" t="s">
        <v>16</v>
      </c>
      <c r="B8255" s="13">
        <v>4084844</v>
      </c>
      <c r="C8255" s="6">
        <f t="shared" si="40213"/>
        <v>44318</v>
      </c>
      <c r="D8255" s="5">
        <f t="shared" ref="D8255" si="41707">N8255-N8254</f>
        <v>449</v>
      </c>
      <c r="E8255" s="13">
        <f t="shared" ref="E8255" si="41708">SUM(D8249:D8255)/7</f>
        <v>760.71428571428567</v>
      </c>
      <c r="F8255" s="13">
        <f t="shared" ref="F8255" si="41709">SUM(D8251:D8255)/5</f>
        <v>827</v>
      </c>
      <c r="G8255" s="13">
        <f t="shared" ref="G8255" si="41710">N8255/(B8255/100000)</f>
        <v>3449.5319772309545</v>
      </c>
      <c r="H8255" s="5">
        <f t="shared" si="41102"/>
        <v>414</v>
      </c>
      <c r="I8255" s="5">
        <f t="shared" si="41093"/>
        <v>405</v>
      </c>
      <c r="J8255" s="8">
        <f t="shared" ref="J8255" si="41711">E8255/(SUM(N8248:N8254)/7)*100</f>
        <v>0.55174257401121518</v>
      </c>
      <c r="K8255" s="5">
        <f t="shared" ref="K8255" si="41712">O8255-O8254</f>
        <v>0</v>
      </c>
      <c r="L8255" s="8">
        <f t="shared" ref="L8255" si="41713">SUM(K8249:K8255)/7</f>
        <v>6.7142857142857144</v>
      </c>
      <c r="M8255" s="8">
        <f t="shared" ref="M8255" si="41714">O8255/(B8255/100000)</f>
        <v>87.175911736164224</v>
      </c>
      <c r="N8255" s="5">
        <v>140908</v>
      </c>
      <c r="O8255" s="18">
        <v>3561</v>
      </c>
    </row>
    <row r="8256" spans="1:15" x14ac:dyDescent="0.2">
      <c r="A8256" s="5" t="s">
        <v>16</v>
      </c>
      <c r="B8256" s="13">
        <v>4084844</v>
      </c>
      <c r="C8256" s="6">
        <f t="shared" si="40213"/>
        <v>44319</v>
      </c>
      <c r="D8256" s="5">
        <f t="shared" ref="D8256" si="41715">N8256-N8255</f>
        <v>543</v>
      </c>
      <c r="E8256" s="13">
        <f t="shared" ref="E8256" si="41716">SUM(D8250:D8256)/7</f>
        <v>738.85714285714289</v>
      </c>
      <c r="F8256" s="13">
        <f t="shared" ref="F8256" si="41717">SUM(D8252:D8256)/5</f>
        <v>777.8</v>
      </c>
      <c r="G8256" s="13">
        <f t="shared" ref="G8256" si="41718">N8256/(B8256/100000)</f>
        <v>3462.8250185319198</v>
      </c>
      <c r="H8256" s="5">
        <f t="shared" si="41102"/>
        <v>415</v>
      </c>
      <c r="I8256" s="5">
        <f t="shared" si="41093"/>
        <v>406</v>
      </c>
      <c r="J8256" s="8">
        <f t="shared" ref="J8256" si="41719">E8256/(SUM(N8249:N8255)/7)*100</f>
        <v>0.53294918125527468</v>
      </c>
      <c r="K8256" s="5">
        <f t="shared" ref="K8256" si="41720">O8256-O8255</f>
        <v>1</v>
      </c>
      <c r="L8256" s="8">
        <f t="shared" ref="L8256" si="41721">SUM(K8250:K8256)/7</f>
        <v>6.7142857142857144</v>
      </c>
      <c r="M8256" s="8">
        <f t="shared" ref="M8256" si="41722">O8256/(B8256/100000)</f>
        <v>87.200392475208361</v>
      </c>
      <c r="N8256" s="5">
        <v>141451</v>
      </c>
      <c r="O8256" s="18">
        <v>3562</v>
      </c>
    </row>
    <row r="8257" spans="1:15" x14ac:dyDescent="0.2">
      <c r="A8257" s="5" t="s">
        <v>16</v>
      </c>
      <c r="B8257" s="13">
        <v>4084844</v>
      </c>
      <c r="C8257" s="6">
        <f t="shared" si="40213"/>
        <v>44320</v>
      </c>
      <c r="D8257" s="5">
        <f t="shared" ref="D8257" si="41723">N8257-N8256</f>
        <v>482</v>
      </c>
      <c r="E8257" s="13">
        <f t="shared" ref="E8257" si="41724">SUM(D8251:D8257)/7</f>
        <v>737.14285714285711</v>
      </c>
      <c r="F8257" s="13">
        <f t="shared" ref="F8257" si="41725">SUM(D8253:D8257)/5</f>
        <v>638.4</v>
      </c>
      <c r="G8257" s="13">
        <f t="shared" ref="G8257" si="41726">N8257/(B8257/100000)</f>
        <v>3474.6247347511926</v>
      </c>
      <c r="H8257" s="5">
        <f t="shared" si="41102"/>
        <v>416</v>
      </c>
      <c r="I8257" s="5">
        <f t="shared" si="41093"/>
        <v>407</v>
      </c>
      <c r="J8257" s="8">
        <f t="shared" ref="J8257" si="41727">E8257/(SUM(N8250:N8256)/7)*100</f>
        <v>0.52889390449775064</v>
      </c>
      <c r="K8257" s="5">
        <f t="shared" ref="K8257" si="41728">O8257-O8256</f>
        <v>2</v>
      </c>
      <c r="L8257" s="8">
        <f t="shared" ref="L8257" si="41729">SUM(K8251:K8257)/7</f>
        <v>5.1428571428571432</v>
      </c>
      <c r="M8257" s="8">
        <f t="shared" ref="M8257" si="41730">O8257/(B8257/100000)</f>
        <v>87.249353953296634</v>
      </c>
      <c r="N8257" s="5">
        <v>141933</v>
      </c>
      <c r="O8257" s="18">
        <v>3564</v>
      </c>
    </row>
    <row r="8258" spans="1:15" x14ac:dyDescent="0.2">
      <c r="A8258" s="5" t="s">
        <v>16</v>
      </c>
      <c r="B8258" s="13">
        <v>4084844</v>
      </c>
      <c r="C8258" s="6">
        <f t="shared" si="40213"/>
        <v>44321</v>
      </c>
      <c r="D8258" s="5">
        <f t="shared" ref="D8258:D8260" si="41731">N8258-N8257</f>
        <v>571</v>
      </c>
      <c r="E8258" s="13">
        <f t="shared" ref="E8258:E8260" si="41732">SUM(D8252:D8258)/7</f>
        <v>706</v>
      </c>
      <c r="F8258" s="13">
        <f t="shared" ref="F8258:F8260" si="41733">SUM(D8254:D8258)/5</f>
        <v>555.4</v>
      </c>
      <c r="G8258" s="13">
        <f t="shared" ref="G8258:G8260" si="41734">N8258/(B8258/100000)</f>
        <v>3488.6032367453936</v>
      </c>
      <c r="H8258" s="5">
        <f t="shared" si="41102"/>
        <v>417</v>
      </c>
      <c r="I8258" s="5">
        <f t="shared" si="41093"/>
        <v>408</v>
      </c>
      <c r="J8258" s="8">
        <f t="shared" ref="J8258:J8260" si="41735">E8258/(SUM(N8251:N8257)/7)*100</f>
        <v>0.50388414946863769</v>
      </c>
      <c r="K8258" s="5">
        <f t="shared" ref="K8258:K8260" si="41736">O8258-O8257</f>
        <v>13</v>
      </c>
      <c r="L8258" s="8">
        <f t="shared" ref="L8258:L8260" si="41737">SUM(K8252:K8258)/7</f>
        <v>5.4285714285714288</v>
      </c>
      <c r="M8258" s="8">
        <f t="shared" ref="M8258:M8260" si="41738">O8258/(B8258/100000)</f>
        <v>87.567603560870381</v>
      </c>
      <c r="N8258" s="5">
        <v>142504</v>
      </c>
      <c r="O8258" s="18">
        <v>3577</v>
      </c>
    </row>
    <row r="8259" spans="1:15" x14ac:dyDescent="0.2">
      <c r="A8259" s="5" t="s">
        <v>16</v>
      </c>
      <c r="B8259" s="13">
        <v>4084844</v>
      </c>
      <c r="C8259" s="6">
        <f t="shared" si="40213"/>
        <v>44322</v>
      </c>
      <c r="D8259" s="5">
        <f t="shared" si="41731"/>
        <v>944</v>
      </c>
      <c r="E8259" s="13">
        <f t="shared" si="41732"/>
        <v>672.42857142857144</v>
      </c>
      <c r="F8259" s="13">
        <f t="shared" si="41733"/>
        <v>597.79999999999995</v>
      </c>
      <c r="G8259" s="13">
        <f t="shared" si="41734"/>
        <v>3511.713054403057</v>
      </c>
      <c r="H8259" s="5">
        <f t="shared" si="41102"/>
        <v>418</v>
      </c>
      <c r="I8259" s="5">
        <f t="shared" si="41093"/>
        <v>409</v>
      </c>
      <c r="J8259" s="8">
        <f t="shared" si="41735"/>
        <v>0.47751751759875749</v>
      </c>
      <c r="K8259" s="5">
        <f t="shared" si="41736"/>
        <v>13</v>
      </c>
      <c r="L8259" s="8">
        <f t="shared" si="41737"/>
        <v>6.5714285714285712</v>
      </c>
      <c r="M8259" s="8">
        <f t="shared" si="41738"/>
        <v>87.885853168444143</v>
      </c>
      <c r="N8259" s="5">
        <v>143448</v>
      </c>
      <c r="O8259" s="18">
        <v>3590</v>
      </c>
    </row>
    <row r="8260" spans="1:15" x14ac:dyDescent="0.2">
      <c r="A8260" s="5" t="s">
        <v>16</v>
      </c>
      <c r="B8260" s="13">
        <v>4084844</v>
      </c>
      <c r="C8260" s="6">
        <f t="shared" si="40213"/>
        <v>44323</v>
      </c>
      <c r="D8260" s="5">
        <f t="shared" si="41731"/>
        <v>767</v>
      </c>
      <c r="E8260" s="13">
        <f t="shared" si="41732"/>
        <v>641.14285714285711</v>
      </c>
      <c r="F8260" s="13">
        <f t="shared" si="41733"/>
        <v>661.4</v>
      </c>
      <c r="G8260" s="13">
        <f t="shared" si="41734"/>
        <v>3530.4897812499084</v>
      </c>
      <c r="H8260" s="5">
        <f t="shared" si="41102"/>
        <v>419</v>
      </c>
      <c r="I8260" s="5">
        <f t="shared" si="41093"/>
        <v>410</v>
      </c>
      <c r="J8260" s="8">
        <f t="shared" si="41735"/>
        <v>0.4531365164625466</v>
      </c>
      <c r="K8260" s="5">
        <f t="shared" si="41736"/>
        <v>18</v>
      </c>
      <c r="L8260" s="8">
        <f t="shared" si="41737"/>
        <v>7.8571428571428568</v>
      </c>
      <c r="M8260" s="8">
        <f t="shared" si="41738"/>
        <v>88.326506471238559</v>
      </c>
      <c r="N8260" s="5">
        <v>144215</v>
      </c>
      <c r="O8260" s="18">
        <v>3608</v>
      </c>
    </row>
    <row r="8261" spans="1:15" x14ac:dyDescent="0.2">
      <c r="A8261" s="5" t="s">
        <v>16</v>
      </c>
      <c r="B8261" s="13">
        <v>4084844</v>
      </c>
      <c r="C8261" s="6">
        <f t="shared" si="40213"/>
        <v>44324</v>
      </c>
      <c r="D8261" s="5">
        <f t="shared" ref="D8261" si="41739">N8261-N8260</f>
        <v>718</v>
      </c>
      <c r="E8261" s="13">
        <f t="shared" ref="E8261" si="41740">SUM(D8255:D8261)/7</f>
        <v>639.14285714285711</v>
      </c>
      <c r="F8261" s="13">
        <f t="shared" ref="F8261" si="41741">SUM(D8257:D8261)/5</f>
        <v>696.4</v>
      </c>
      <c r="G8261" s="13">
        <f t="shared" ref="G8261" si="41742">N8261/(B8261/100000)</f>
        <v>3548.0669518835975</v>
      </c>
      <c r="H8261" s="5">
        <f t="shared" si="41102"/>
        <v>420</v>
      </c>
      <c r="I8261" s="5">
        <f t="shared" si="41093"/>
        <v>411</v>
      </c>
      <c r="J8261" s="8">
        <f t="shared" ref="J8261" si="41743">E8261/(SUM(N8254:N8260)/7)*100</f>
        <v>0.44968530069814788</v>
      </c>
      <c r="K8261" s="5">
        <f t="shared" ref="K8261" si="41744">O8261-O8260</f>
        <v>5</v>
      </c>
      <c r="L8261" s="8">
        <f t="shared" ref="L8261" si="41745">SUM(K8255:K8261)/7</f>
        <v>7.4285714285714288</v>
      </c>
      <c r="M8261" s="8">
        <f t="shared" ref="M8261" si="41746">O8261/(B8261/100000)</f>
        <v>88.448910166459243</v>
      </c>
      <c r="N8261" s="5">
        <v>144933</v>
      </c>
      <c r="O8261" s="18">
        <v>3613</v>
      </c>
    </row>
    <row r="8262" spans="1:15" x14ac:dyDescent="0.2">
      <c r="A8262" s="5" t="s">
        <v>16</v>
      </c>
      <c r="B8262" s="13">
        <v>4084844</v>
      </c>
      <c r="C8262" s="6">
        <f t="shared" si="40213"/>
        <v>44325</v>
      </c>
      <c r="D8262" s="5">
        <f t="shared" ref="D8262" si="41747">N8262-N8261</f>
        <v>351</v>
      </c>
      <c r="E8262" s="13">
        <f t="shared" ref="E8262" si="41748">SUM(D8256:D8262)/7</f>
        <v>625.14285714285711</v>
      </c>
      <c r="F8262" s="13">
        <f t="shared" ref="F8262" si="41749">SUM(D8258:D8262)/5</f>
        <v>670.2</v>
      </c>
      <c r="G8262" s="13">
        <f t="shared" ref="G8262" si="41750">N8262/(B8262/100000)</f>
        <v>3556.6596912880887</v>
      </c>
      <c r="H8262" s="5">
        <f t="shared" si="41102"/>
        <v>421</v>
      </c>
      <c r="I8262" s="5">
        <f t="shared" si="41093"/>
        <v>412</v>
      </c>
      <c r="J8262" s="8">
        <f t="shared" ref="J8262" si="41751">E8262/(SUM(N8255:N8261)/7)*100</f>
        <v>0.43786622266337938</v>
      </c>
      <c r="K8262" s="5">
        <f t="shared" ref="K8262" si="41752">O8262-O8261</f>
        <v>0</v>
      </c>
      <c r="L8262" s="8">
        <f t="shared" ref="L8262" si="41753">SUM(K8256:K8262)/7</f>
        <v>7.4285714285714288</v>
      </c>
      <c r="M8262" s="8">
        <f t="shared" ref="M8262" si="41754">O8262/(B8262/100000)</f>
        <v>88.448910166459243</v>
      </c>
      <c r="N8262" s="5">
        <v>145284</v>
      </c>
      <c r="O8262" s="18">
        <v>3613</v>
      </c>
    </row>
    <row r="8263" spans="1:15" x14ac:dyDescent="0.2">
      <c r="A8263" s="5" t="s">
        <v>16</v>
      </c>
      <c r="B8263" s="13">
        <v>4084844</v>
      </c>
      <c r="C8263" s="6">
        <f t="shared" si="40213"/>
        <v>44326</v>
      </c>
      <c r="D8263" s="5">
        <f t="shared" ref="D8263" si="41755">N8263-N8262</f>
        <v>448</v>
      </c>
      <c r="E8263" s="13">
        <f t="shared" ref="E8263" si="41756">SUM(D8257:D8263)/7</f>
        <v>611.57142857142856</v>
      </c>
      <c r="F8263" s="13">
        <f t="shared" ref="F8263" si="41757">SUM(D8259:D8263)/5</f>
        <v>645.6</v>
      </c>
      <c r="G8263" s="13">
        <f t="shared" ref="G8263" si="41758">N8263/(B8263/100000)</f>
        <v>3567.6270623798609</v>
      </c>
      <c r="H8263" s="5">
        <f t="shared" si="41102"/>
        <v>422</v>
      </c>
      <c r="I8263" s="5">
        <f t="shared" si="41093"/>
        <v>413</v>
      </c>
      <c r="J8263" s="8">
        <f t="shared" ref="J8263" si="41759">E8263/(SUM(N8256:N8262)/7)*100</f>
        <v>0.4264929744721887</v>
      </c>
      <c r="K8263" s="5">
        <f t="shared" ref="K8263" si="41760">O8263-O8262</f>
        <v>1</v>
      </c>
      <c r="L8263" s="8">
        <f t="shared" ref="L8263" si="41761">SUM(K8257:K8263)/7</f>
        <v>7.4285714285714288</v>
      </c>
      <c r="M8263" s="8">
        <f t="shared" ref="M8263" si="41762">O8263/(B8263/100000)</f>
        <v>88.473390905503379</v>
      </c>
      <c r="N8263" s="5">
        <v>145732</v>
      </c>
      <c r="O8263" s="18">
        <v>3614</v>
      </c>
    </row>
    <row r="8264" spans="1:15" x14ac:dyDescent="0.2">
      <c r="A8264" s="5" t="s">
        <v>16</v>
      </c>
      <c r="B8264" s="13">
        <v>4084844</v>
      </c>
      <c r="C8264" s="6">
        <f t="shared" si="40213"/>
        <v>44327</v>
      </c>
      <c r="D8264" s="5">
        <f t="shared" ref="D8264" si="41763">N8264-N8263</f>
        <v>377</v>
      </c>
      <c r="E8264" s="13">
        <f t="shared" ref="E8264" si="41764">SUM(D8258:D8264)/7</f>
        <v>596.57142857142856</v>
      </c>
      <c r="F8264" s="13">
        <f t="shared" ref="F8264" si="41765">SUM(D8260:D8264)/5</f>
        <v>532.20000000000005</v>
      </c>
      <c r="G8264" s="13">
        <f t="shared" ref="G8264" si="41766">N8264/(B8264/100000)</f>
        <v>3576.8563009995</v>
      </c>
      <c r="H8264" s="5">
        <f t="shared" si="41102"/>
        <v>423</v>
      </c>
      <c r="I8264" s="5">
        <f t="shared" si="41093"/>
        <v>414</v>
      </c>
      <c r="J8264" s="8">
        <f t="shared" ref="J8264" si="41767">E8264/(SUM(N8257:N8263)/7)*100</f>
        <v>0.41426557637575157</v>
      </c>
      <c r="K8264" s="5">
        <f t="shared" ref="K8264" si="41768">O8264-O8263</f>
        <v>8</v>
      </c>
      <c r="L8264" s="8">
        <f t="shared" ref="L8264" si="41769">SUM(K8258:K8264)/7</f>
        <v>8.2857142857142865</v>
      </c>
      <c r="M8264" s="8">
        <f t="shared" ref="M8264" si="41770">O8264/(B8264/100000)</f>
        <v>88.669236817856458</v>
      </c>
      <c r="N8264" s="5">
        <v>146109</v>
      </c>
      <c r="O8264" s="18">
        <v>3622</v>
      </c>
    </row>
    <row r="8265" spans="1:15" x14ac:dyDescent="0.2">
      <c r="A8265" s="5" t="s">
        <v>16</v>
      </c>
      <c r="B8265" s="13">
        <v>4084844</v>
      </c>
      <c r="C8265" s="6">
        <f t="shared" si="40213"/>
        <v>44328</v>
      </c>
      <c r="D8265" s="5">
        <f t="shared" ref="D8265:D8266" si="41771">N8265-N8264</f>
        <v>598</v>
      </c>
      <c r="E8265" s="13">
        <f t="shared" ref="E8265:E8266" si="41772">SUM(D8259:D8265)/7</f>
        <v>600.42857142857144</v>
      </c>
      <c r="F8265" s="13">
        <f t="shared" ref="F8265:F8266" si="41773">SUM(D8261:D8265)/5</f>
        <v>498.4</v>
      </c>
      <c r="G8265" s="13">
        <f t="shared" ref="G8265:G8266" si="41774">N8265/(B8265/100000)</f>
        <v>3591.4957829478926</v>
      </c>
      <c r="H8265" s="5">
        <f t="shared" si="41102"/>
        <v>424</v>
      </c>
      <c r="I8265" s="5">
        <f t="shared" si="41093"/>
        <v>415</v>
      </c>
      <c r="J8265" s="8">
        <f t="shared" ref="J8265:J8266" si="41775">E8265/(SUM(N8258:N8264)/7)*100</f>
        <v>0.41522388796957199</v>
      </c>
      <c r="K8265" s="5">
        <f t="shared" ref="K8265:K8266" si="41776">O8265-O8264</f>
        <v>7</v>
      </c>
      <c r="L8265" s="8">
        <f t="shared" ref="L8265:L8266" si="41777">SUM(K8259:K8265)/7</f>
        <v>7.4285714285714288</v>
      </c>
      <c r="M8265" s="8">
        <f t="shared" ref="M8265:M8266" si="41778">O8265/(B8265/100000)</f>
        <v>88.8406019911654</v>
      </c>
      <c r="N8265" s="5">
        <v>146707</v>
      </c>
      <c r="O8265" s="18">
        <v>3629</v>
      </c>
    </row>
    <row r="8266" spans="1:15" x14ac:dyDescent="0.2">
      <c r="A8266" s="5" t="s">
        <v>16</v>
      </c>
      <c r="B8266" s="13">
        <v>4084844</v>
      </c>
      <c r="C8266" s="6">
        <f t="shared" si="40213"/>
        <v>44329</v>
      </c>
      <c r="D8266" s="5">
        <f t="shared" si="41771"/>
        <v>762</v>
      </c>
      <c r="E8266" s="13">
        <f t="shared" si="41772"/>
        <v>574.42857142857144</v>
      </c>
      <c r="F8266" s="13">
        <f t="shared" si="41773"/>
        <v>507.2</v>
      </c>
      <c r="G8266" s="13">
        <f t="shared" si="41774"/>
        <v>3610.1501060995233</v>
      </c>
      <c r="H8266" s="5">
        <f t="shared" si="41102"/>
        <v>425</v>
      </c>
      <c r="I8266" s="5">
        <f t="shared" si="41093"/>
        <v>416</v>
      </c>
      <c r="J8266" s="8">
        <f t="shared" si="41775"/>
        <v>0.39560106569279874</v>
      </c>
      <c r="K8266" s="5">
        <f t="shared" si="41776"/>
        <v>2</v>
      </c>
      <c r="L8266" s="8">
        <f t="shared" si="41777"/>
        <v>5.8571428571428568</v>
      </c>
      <c r="M8266" s="8">
        <f t="shared" si="41778"/>
        <v>88.889563469253673</v>
      </c>
      <c r="N8266" s="5">
        <v>147469</v>
      </c>
      <c r="O8266" s="18">
        <v>3631</v>
      </c>
    </row>
    <row r="8267" spans="1:15" x14ac:dyDescent="0.2">
      <c r="A8267" s="5" t="s">
        <v>16</v>
      </c>
      <c r="B8267" s="13">
        <v>4084844</v>
      </c>
      <c r="C8267" s="6">
        <f t="shared" si="40213"/>
        <v>44330</v>
      </c>
      <c r="D8267" s="5">
        <f t="shared" ref="D8267:D8269" si="41779">N8267-N8266</f>
        <v>389</v>
      </c>
      <c r="E8267" s="13">
        <f t="shared" ref="E8267:E8269" si="41780">SUM(D8261:D8267)/7</f>
        <v>520.42857142857144</v>
      </c>
      <c r="F8267" s="13">
        <f t="shared" ref="F8267:F8269" si="41781">SUM(D8263:D8267)/5</f>
        <v>514.79999999999995</v>
      </c>
      <c r="G8267" s="13">
        <f t="shared" ref="G8267:G8269" si="41782">N8267/(B8267/100000)</f>
        <v>3619.6731135876917</v>
      </c>
      <c r="H8267" s="5">
        <f t="shared" si="41102"/>
        <v>426</v>
      </c>
      <c r="I8267" s="5">
        <f t="shared" si="41093"/>
        <v>417</v>
      </c>
      <c r="J8267" s="8">
        <f t="shared" ref="J8267:J8269" si="41783">E8267/(SUM(N8260:N8266)/7)*100</f>
        <v>0.35699971287149085</v>
      </c>
      <c r="K8267" s="5">
        <f t="shared" ref="K8267:K8269" si="41784">O8267-O8266</f>
        <v>2</v>
      </c>
      <c r="L8267" s="8">
        <f t="shared" ref="L8267:L8269" si="41785">SUM(K8261:K8267)/7</f>
        <v>3.5714285714285716</v>
      </c>
      <c r="M8267" s="8">
        <f t="shared" ref="M8267:M8269" si="41786">O8267/(B8267/100000)</f>
        <v>88.938524947341932</v>
      </c>
      <c r="N8267" s="5">
        <v>147858</v>
      </c>
      <c r="O8267" s="18">
        <v>3633</v>
      </c>
    </row>
    <row r="8268" spans="1:15" x14ac:dyDescent="0.2">
      <c r="A8268" s="5" t="s">
        <v>16</v>
      </c>
      <c r="B8268" s="13">
        <v>4084844</v>
      </c>
      <c r="C8268" s="6">
        <f t="shared" si="40213"/>
        <v>44331</v>
      </c>
      <c r="D8268" s="5">
        <f t="shared" si="41779"/>
        <v>538</v>
      </c>
      <c r="E8268" s="13">
        <f t="shared" si="41780"/>
        <v>494.71428571428572</v>
      </c>
      <c r="F8268" s="13">
        <f t="shared" si="41781"/>
        <v>532.79999999999995</v>
      </c>
      <c r="G8268" s="13">
        <f t="shared" si="41782"/>
        <v>3632.8437511934362</v>
      </c>
      <c r="H8268" s="5">
        <f t="shared" si="41102"/>
        <v>427</v>
      </c>
      <c r="I8268" s="5">
        <f t="shared" si="41093"/>
        <v>418</v>
      </c>
      <c r="J8268" s="8">
        <f t="shared" si="41783"/>
        <v>0.33815321279728777</v>
      </c>
      <c r="K8268" s="5">
        <f t="shared" si="41784"/>
        <v>6</v>
      </c>
      <c r="L8268" s="8">
        <f t="shared" si="41785"/>
        <v>3.7142857142857144</v>
      </c>
      <c r="M8268" s="8">
        <f t="shared" si="41786"/>
        <v>89.085409381606752</v>
      </c>
      <c r="N8268" s="5">
        <v>148396</v>
      </c>
      <c r="O8268" s="18">
        <v>3639</v>
      </c>
    </row>
    <row r="8269" spans="1:15" x14ac:dyDescent="0.2">
      <c r="A8269" s="5" t="s">
        <v>16</v>
      </c>
      <c r="B8269" s="13">
        <v>4084844</v>
      </c>
      <c r="C8269" s="6">
        <f t="shared" si="40213"/>
        <v>44332</v>
      </c>
      <c r="D8269" s="5">
        <f t="shared" si="41779"/>
        <v>372</v>
      </c>
      <c r="E8269" s="13">
        <f t="shared" si="41780"/>
        <v>497.71428571428572</v>
      </c>
      <c r="F8269" s="13">
        <f t="shared" si="41781"/>
        <v>531.79999999999995</v>
      </c>
      <c r="G8269" s="13">
        <f t="shared" si="41782"/>
        <v>3641.9505861178545</v>
      </c>
      <c r="H8269" s="5">
        <f t="shared" si="41102"/>
        <v>428</v>
      </c>
      <c r="I8269" s="5">
        <f t="shared" si="41093"/>
        <v>419</v>
      </c>
      <c r="J8269" s="8">
        <f t="shared" si="41783"/>
        <v>0.33905727673944464</v>
      </c>
      <c r="K8269" s="5">
        <f t="shared" si="41784"/>
        <v>3</v>
      </c>
      <c r="L8269" s="8">
        <f t="shared" si="41785"/>
        <v>4.1428571428571432</v>
      </c>
      <c r="M8269" s="8">
        <f t="shared" si="41786"/>
        <v>89.158851598739147</v>
      </c>
      <c r="N8269" s="5">
        <v>148768</v>
      </c>
      <c r="O8269" s="18">
        <v>3642</v>
      </c>
    </row>
    <row r="8270" spans="1:15" x14ac:dyDescent="0.2">
      <c r="A8270" s="5" t="s">
        <v>16</v>
      </c>
      <c r="B8270" s="13">
        <v>4084844</v>
      </c>
      <c r="C8270" s="6">
        <f t="shared" si="40213"/>
        <v>44333</v>
      </c>
      <c r="D8270" s="5">
        <f t="shared" ref="D8270" si="41787">N8270-N8269</f>
        <v>338</v>
      </c>
      <c r="E8270" s="13">
        <f t="shared" ref="E8270" si="41788">SUM(D8264:D8270)/7</f>
        <v>482</v>
      </c>
      <c r="F8270" s="13">
        <f t="shared" ref="F8270" si="41789">SUM(D8266:D8270)/5</f>
        <v>479.8</v>
      </c>
      <c r="G8270" s="13">
        <f t="shared" ref="G8270" si="41790">N8270/(B8270/100000)</f>
        <v>3650.2250759147719</v>
      </c>
      <c r="H8270" s="5">
        <f t="shared" si="41102"/>
        <v>429</v>
      </c>
      <c r="I8270" s="5">
        <f t="shared" si="41093"/>
        <v>420</v>
      </c>
      <c r="J8270" s="8">
        <f t="shared" ref="J8270" si="41791">E8270/(SUM(N8263:N8269)/7)*100</f>
        <v>0.32724271341821209</v>
      </c>
      <c r="K8270" s="5">
        <f t="shared" ref="K8270" si="41792">O8270-O8269</f>
        <v>4</v>
      </c>
      <c r="L8270" s="8">
        <f t="shared" ref="L8270" si="41793">SUM(K8264:K8270)/7</f>
        <v>4.5714285714285712</v>
      </c>
      <c r="M8270" s="8">
        <f t="shared" ref="M8270" si="41794">O8270/(B8270/100000)</f>
        <v>89.256774554915694</v>
      </c>
      <c r="N8270" s="5">
        <v>149106</v>
      </c>
      <c r="O8270" s="18">
        <v>3646</v>
      </c>
    </row>
    <row r="8271" spans="1:15" x14ac:dyDescent="0.2">
      <c r="A8271" s="5" t="s">
        <v>16</v>
      </c>
      <c r="B8271" s="13">
        <v>4084844</v>
      </c>
      <c r="C8271" s="6">
        <f t="shared" si="40213"/>
        <v>44334</v>
      </c>
      <c r="D8271" s="5">
        <f t="shared" ref="D8271" si="41795">N8271-N8270</f>
        <v>169</v>
      </c>
      <c r="E8271" s="13">
        <f t="shared" ref="E8271" si="41796">SUM(D8265:D8271)/7</f>
        <v>452.28571428571428</v>
      </c>
      <c r="F8271" s="13">
        <f t="shared" ref="F8271" si="41797">SUM(D8267:D8271)/5</f>
        <v>361.2</v>
      </c>
      <c r="G8271" s="13">
        <f t="shared" ref="G8271" si="41798">N8271/(B8271/100000)</f>
        <v>3654.3623208132308</v>
      </c>
      <c r="H8271" s="5">
        <f t="shared" si="41102"/>
        <v>430</v>
      </c>
      <c r="I8271" s="5">
        <f t="shared" si="41093"/>
        <v>421</v>
      </c>
      <c r="J8271" s="8">
        <f t="shared" ref="J8271" si="41799">E8271/(SUM(N8264:N8270)/7)*100</f>
        <v>0.30606730580532149</v>
      </c>
      <c r="K8271" s="5">
        <f t="shared" ref="K8271" si="41800">O8271-O8270</f>
        <v>6</v>
      </c>
      <c r="L8271" s="8">
        <f t="shared" ref="L8271" si="41801">SUM(K8265:K8271)/7</f>
        <v>4.2857142857142856</v>
      </c>
      <c r="M8271" s="8">
        <f t="shared" ref="M8271" si="41802">O8271/(B8271/100000)</f>
        <v>89.403658989180499</v>
      </c>
      <c r="N8271" s="5">
        <v>149275</v>
      </c>
      <c r="O8271" s="18">
        <v>3652</v>
      </c>
    </row>
    <row r="8272" spans="1:15" x14ac:dyDescent="0.2">
      <c r="A8272" s="5" t="s">
        <v>16</v>
      </c>
      <c r="B8272" s="13">
        <v>4084844</v>
      </c>
      <c r="C8272" s="6">
        <f t="shared" si="40213"/>
        <v>44335</v>
      </c>
      <c r="D8272" s="5">
        <f t="shared" ref="D8272" si="41803">N8272-N8271</f>
        <v>382</v>
      </c>
      <c r="E8272" s="13">
        <f t="shared" ref="E8272" si="41804">SUM(D8266:D8272)/7</f>
        <v>421.42857142857144</v>
      </c>
      <c r="F8272" s="13">
        <f t="shared" ref="F8272" si="41805">SUM(D8268:D8272)/5</f>
        <v>359.8</v>
      </c>
      <c r="G8272" s="13">
        <f t="shared" ref="G8272" si="41806">N8272/(B8272/100000)</f>
        <v>3663.7139631280902</v>
      </c>
      <c r="H8272" s="5">
        <f t="shared" si="41102"/>
        <v>431</v>
      </c>
      <c r="I8272" s="5">
        <f t="shared" si="41093"/>
        <v>422</v>
      </c>
      <c r="J8272" s="8">
        <f t="shared" ref="J8272" si="41807">E8272/(SUM(N8265:N8271)/7)*100</f>
        <v>0.2843157002984833</v>
      </c>
      <c r="K8272" s="5">
        <f t="shared" ref="K8272" si="41808">O8272-O8271</f>
        <v>10</v>
      </c>
      <c r="L8272" s="8">
        <f t="shared" ref="L8272" si="41809">SUM(K8266:K8272)/7</f>
        <v>4.7142857142857144</v>
      </c>
      <c r="M8272" s="8">
        <f t="shared" ref="M8272" si="41810">O8272/(B8272/100000)</f>
        <v>89.648466379621851</v>
      </c>
      <c r="N8272" s="5">
        <v>149657</v>
      </c>
      <c r="O8272" s="18">
        <v>3662</v>
      </c>
    </row>
    <row r="8273" spans="1:15" x14ac:dyDescent="0.2">
      <c r="A8273" s="5" t="s">
        <v>16</v>
      </c>
      <c r="B8273" s="13">
        <v>4084844</v>
      </c>
      <c r="C8273" s="6">
        <f t="shared" si="40213"/>
        <v>44336</v>
      </c>
      <c r="D8273" s="5">
        <f t="shared" ref="D8273" si="41811">N8273-N8272</f>
        <v>540</v>
      </c>
      <c r="E8273" s="13">
        <f t="shared" ref="E8273" si="41812">SUM(D8267:D8273)/7</f>
        <v>389.71428571428572</v>
      </c>
      <c r="F8273" s="13">
        <f t="shared" ref="F8273" si="41813">SUM(D8269:D8273)/5</f>
        <v>360.2</v>
      </c>
      <c r="G8273" s="13">
        <f t="shared" ref="G8273" si="41814">N8273/(B8273/100000)</f>
        <v>3676.9335622119233</v>
      </c>
      <c r="H8273" s="5">
        <f t="shared" si="41102"/>
        <v>432</v>
      </c>
      <c r="I8273" s="5">
        <f t="shared" si="41093"/>
        <v>423</v>
      </c>
      <c r="J8273" s="8">
        <f t="shared" ref="J8273" si="41815">E8273/(SUM(N8266:N8272)/7)*100</f>
        <v>0.26217433632315867</v>
      </c>
      <c r="K8273" s="5">
        <f t="shared" ref="K8273" si="41816">O8273-O8272</f>
        <v>10</v>
      </c>
      <c r="L8273" s="8">
        <f t="shared" ref="L8273" si="41817">SUM(K8267:K8273)/7</f>
        <v>5.8571428571428568</v>
      </c>
      <c r="M8273" s="8">
        <f t="shared" ref="M8273" si="41818">O8273/(B8273/100000)</f>
        <v>89.893273770063203</v>
      </c>
      <c r="N8273" s="5">
        <v>150197</v>
      </c>
      <c r="O8273" s="18">
        <v>3672</v>
      </c>
    </row>
    <row r="8274" spans="1:15" x14ac:dyDescent="0.2">
      <c r="A8274" s="5" t="s">
        <v>16</v>
      </c>
      <c r="B8274" s="13">
        <v>4084844</v>
      </c>
      <c r="C8274" s="6">
        <f t="shared" si="40213"/>
        <v>44337</v>
      </c>
      <c r="D8274" s="5">
        <f t="shared" ref="D8274:D8275" si="41819">N8274-N8273</f>
        <v>422</v>
      </c>
      <c r="E8274" s="13">
        <f t="shared" ref="E8274:E8275" si="41820">SUM(D8268:D8274)/7</f>
        <v>394.42857142857144</v>
      </c>
      <c r="F8274" s="13">
        <f t="shared" ref="F8274:F8275" si="41821">SUM(D8270:D8274)/5</f>
        <v>370.2</v>
      </c>
      <c r="G8274" s="13">
        <f t="shared" ref="G8274:G8275" si="41822">N8274/(B8274/100000)</f>
        <v>3687.2644340885481</v>
      </c>
      <c r="H8274" s="5">
        <f t="shared" si="41102"/>
        <v>433</v>
      </c>
      <c r="I8274" s="5">
        <f t="shared" si="41093"/>
        <v>424</v>
      </c>
      <c r="J8274" s="8">
        <f t="shared" ref="J8274:J8275" si="41823">E8274/(SUM(N8267:N8273)/7)*100</f>
        <v>0.26465195057401963</v>
      </c>
      <c r="K8274" s="5">
        <f t="shared" ref="K8274:K8275" si="41824">O8274-O8273</f>
        <v>6</v>
      </c>
      <c r="L8274" s="8">
        <f t="shared" ref="L8274:L8275" si="41825">SUM(K8268:K8274)/7</f>
        <v>6.4285714285714288</v>
      </c>
      <c r="M8274" s="8">
        <f t="shared" ref="M8274:M8275" si="41826">O8274/(B8274/100000)</f>
        <v>90.040158204328009</v>
      </c>
      <c r="N8274" s="5">
        <v>150619</v>
      </c>
      <c r="O8274" s="18">
        <v>3678</v>
      </c>
    </row>
    <row r="8275" spans="1:15" x14ac:dyDescent="0.2">
      <c r="A8275" s="5" t="s">
        <v>16</v>
      </c>
      <c r="B8275" s="13">
        <v>4084844</v>
      </c>
      <c r="C8275" s="6">
        <f t="shared" si="40213"/>
        <v>44338</v>
      </c>
      <c r="D8275" s="5">
        <f t="shared" si="41819"/>
        <v>364</v>
      </c>
      <c r="E8275" s="13">
        <f t="shared" si="41820"/>
        <v>369.57142857142856</v>
      </c>
      <c r="F8275" s="13">
        <f t="shared" si="41821"/>
        <v>375.4</v>
      </c>
      <c r="G8275" s="13">
        <f t="shared" si="41822"/>
        <v>3696.175423100613</v>
      </c>
      <c r="H8275" s="5">
        <f t="shared" si="41102"/>
        <v>434</v>
      </c>
      <c r="I8275" s="5">
        <f t="shared" si="41093"/>
        <v>425</v>
      </c>
      <c r="J8275" s="8">
        <f t="shared" si="41823"/>
        <v>0.2473188797898315</v>
      </c>
      <c r="K8275" s="5">
        <f t="shared" si="41824"/>
        <v>16</v>
      </c>
      <c r="L8275" s="8">
        <f t="shared" si="41825"/>
        <v>7.8571428571428568</v>
      </c>
      <c r="M8275" s="8">
        <f t="shared" si="41826"/>
        <v>90.431850029034166</v>
      </c>
      <c r="N8275" s="5">
        <v>150983</v>
      </c>
      <c r="O8275" s="18">
        <v>3694</v>
      </c>
    </row>
    <row r="8276" spans="1:15" x14ac:dyDescent="0.2">
      <c r="A8276" s="5" t="s">
        <v>16</v>
      </c>
      <c r="B8276" s="13">
        <v>4084844</v>
      </c>
      <c r="C8276" s="6">
        <f t="shared" si="40213"/>
        <v>44339</v>
      </c>
      <c r="D8276" s="5">
        <f t="shared" ref="D8276:D8277" si="41827">N8276-N8275</f>
        <v>200</v>
      </c>
      <c r="E8276" s="13">
        <f t="shared" ref="E8276:E8277" si="41828">SUM(D8270:D8276)/7</f>
        <v>345</v>
      </c>
      <c r="F8276" s="13">
        <f t="shared" ref="F8276:F8277" si="41829">SUM(D8272:D8276)/5</f>
        <v>381.6</v>
      </c>
      <c r="G8276" s="13">
        <f t="shared" ref="G8276:G8277" si="41830">N8276/(B8276/100000)</f>
        <v>3701.0715709094402</v>
      </c>
      <c r="H8276" s="5">
        <f t="shared" si="41102"/>
        <v>435</v>
      </c>
      <c r="I8276" s="5">
        <f t="shared" si="41093"/>
        <v>426</v>
      </c>
      <c r="J8276" s="8">
        <f t="shared" ref="J8276:J8277" si="41831">E8276/(SUM(N8269:N8275)/7)*100</f>
        <v>0.23030597794212312</v>
      </c>
      <c r="K8276" s="5">
        <f t="shared" ref="K8276:K8277" si="41832">O8276-O8275</f>
        <v>1</v>
      </c>
      <c r="L8276" s="8">
        <f t="shared" ref="L8276:L8277" si="41833">SUM(K8270:K8276)/7</f>
        <v>7.5714285714285712</v>
      </c>
      <c r="M8276" s="8">
        <f t="shared" ref="M8276:M8277" si="41834">O8276/(B8276/100000)</f>
        <v>90.456330768078303</v>
      </c>
      <c r="N8276" s="5">
        <v>151183</v>
      </c>
      <c r="O8276" s="18">
        <v>3695</v>
      </c>
    </row>
    <row r="8277" spans="1:15" x14ac:dyDescent="0.2">
      <c r="A8277" s="5" t="s">
        <v>16</v>
      </c>
      <c r="B8277" s="13">
        <v>4084844</v>
      </c>
      <c r="C8277" s="6">
        <f t="shared" si="40213"/>
        <v>44340</v>
      </c>
      <c r="D8277" s="5">
        <f t="shared" si="41827"/>
        <v>150</v>
      </c>
      <c r="E8277" s="13">
        <f t="shared" si="41828"/>
        <v>318.14285714285717</v>
      </c>
      <c r="F8277" s="13">
        <f t="shared" si="41829"/>
        <v>335.2</v>
      </c>
      <c r="G8277" s="13">
        <f t="shared" si="41830"/>
        <v>3704.7436817660605</v>
      </c>
      <c r="H8277" s="5">
        <f t="shared" si="41102"/>
        <v>436</v>
      </c>
      <c r="I8277" s="5">
        <f t="shared" si="41093"/>
        <v>427</v>
      </c>
      <c r="J8277" s="8">
        <f t="shared" si="41831"/>
        <v>0.21188940267549619</v>
      </c>
      <c r="K8277" s="5">
        <f t="shared" si="41832"/>
        <v>1</v>
      </c>
      <c r="L8277" s="8">
        <f t="shared" si="41833"/>
        <v>7.1428571428571432</v>
      </c>
      <c r="M8277" s="8">
        <f t="shared" si="41834"/>
        <v>90.480811507122439</v>
      </c>
      <c r="N8277" s="5">
        <v>151333</v>
      </c>
      <c r="O8277" s="18">
        <v>3696</v>
      </c>
    </row>
    <row r="8278" spans="1:15" x14ac:dyDescent="0.2">
      <c r="A8278" s="5" t="s">
        <v>16</v>
      </c>
      <c r="B8278" s="13">
        <v>4084844</v>
      </c>
      <c r="C8278" s="6">
        <f t="shared" si="40213"/>
        <v>44341</v>
      </c>
      <c r="D8278" s="5">
        <f t="shared" ref="D8278:D8282" si="41835">N8278-N8277</f>
        <v>160</v>
      </c>
      <c r="E8278" s="13">
        <f t="shared" ref="E8278:E8282" si="41836">SUM(D8272:D8278)/7</f>
        <v>316.85714285714283</v>
      </c>
      <c r="F8278" s="13">
        <f t="shared" ref="F8278:F8282" si="41837">SUM(D8274:D8278)/5</f>
        <v>259.2</v>
      </c>
      <c r="G8278" s="13">
        <f t="shared" ref="G8278:G8282" si="41838">N8278/(B8278/100000)</f>
        <v>3708.6606000131219</v>
      </c>
      <c r="H8278" s="5">
        <f t="shared" si="41102"/>
        <v>437</v>
      </c>
      <c r="I8278" s="5">
        <f t="shared" si="41093"/>
        <v>428</v>
      </c>
      <c r="J8278" s="8">
        <f t="shared" ref="J8278:J8282" si="41839">E8278/(SUM(N8271:N8277)/7)*100</f>
        <v>0.21058688038038562</v>
      </c>
      <c r="K8278" s="5">
        <f t="shared" ref="K8278:K8282" si="41840">O8278-O8277</f>
        <v>2</v>
      </c>
      <c r="L8278" s="8">
        <f t="shared" ref="L8278:L8282" si="41841">SUM(K8272:K8278)/7</f>
        <v>6.5714285714285712</v>
      </c>
      <c r="M8278" s="8">
        <f t="shared" ref="M8278:M8282" si="41842">O8278/(B8278/100000)</f>
        <v>90.529772985210698</v>
      </c>
      <c r="N8278" s="5">
        <v>151493</v>
      </c>
      <c r="O8278" s="18">
        <v>3698</v>
      </c>
    </row>
    <row r="8279" spans="1:15" x14ac:dyDescent="0.2">
      <c r="A8279" s="5" t="s">
        <v>16</v>
      </c>
      <c r="B8279" s="13">
        <v>4084844</v>
      </c>
      <c r="C8279" s="6">
        <f t="shared" si="40213"/>
        <v>44342</v>
      </c>
      <c r="D8279" s="5">
        <f t="shared" si="41835"/>
        <v>154</v>
      </c>
      <c r="E8279" s="13">
        <f t="shared" si="41836"/>
        <v>284.28571428571428</v>
      </c>
      <c r="F8279" s="13">
        <f t="shared" si="41837"/>
        <v>205.6</v>
      </c>
      <c r="G8279" s="13">
        <f t="shared" si="41838"/>
        <v>3712.4306338259189</v>
      </c>
      <c r="H8279" s="5">
        <f t="shared" si="41102"/>
        <v>438</v>
      </c>
      <c r="I8279" s="5">
        <f t="shared" si="41093"/>
        <v>429</v>
      </c>
      <c r="J8279" s="8">
        <f t="shared" si="41839"/>
        <v>0.18854249075052229</v>
      </c>
      <c r="K8279" s="5">
        <f t="shared" si="41840"/>
        <v>11</v>
      </c>
      <c r="L8279" s="8">
        <f t="shared" si="41841"/>
        <v>6.7142857142857144</v>
      </c>
      <c r="M8279" s="8">
        <f t="shared" si="41842"/>
        <v>90.799061114696187</v>
      </c>
      <c r="N8279" s="5">
        <v>151647</v>
      </c>
      <c r="O8279" s="18">
        <v>3709</v>
      </c>
    </row>
    <row r="8280" spans="1:15" x14ac:dyDescent="0.2">
      <c r="A8280" s="5" t="s">
        <v>16</v>
      </c>
      <c r="B8280" s="13">
        <v>4084844</v>
      </c>
      <c r="C8280" s="6">
        <f t="shared" si="40213"/>
        <v>44343</v>
      </c>
      <c r="D8280" s="5">
        <f t="shared" si="41835"/>
        <v>262</v>
      </c>
      <c r="E8280" s="13">
        <f t="shared" si="41836"/>
        <v>244.57142857142858</v>
      </c>
      <c r="F8280" s="13">
        <f t="shared" si="41837"/>
        <v>185.2</v>
      </c>
      <c r="G8280" s="13">
        <f t="shared" si="41838"/>
        <v>3718.8445874554823</v>
      </c>
      <c r="H8280" s="5">
        <f t="shared" si="41102"/>
        <v>439</v>
      </c>
      <c r="I8280" s="5">
        <f t="shared" si="41093"/>
        <v>430</v>
      </c>
      <c r="J8280" s="8">
        <f t="shared" si="41839"/>
        <v>0.16189814223773116</v>
      </c>
      <c r="K8280" s="5">
        <f t="shared" si="41840"/>
        <v>7</v>
      </c>
      <c r="L8280" s="8">
        <f t="shared" si="41841"/>
        <v>6.2857142857142856</v>
      </c>
      <c r="M8280" s="8">
        <f t="shared" si="41842"/>
        <v>90.970426288005129</v>
      </c>
      <c r="N8280" s="5">
        <v>151909</v>
      </c>
      <c r="O8280" s="18">
        <v>3716</v>
      </c>
    </row>
    <row r="8281" spans="1:15" x14ac:dyDescent="0.2">
      <c r="A8281" s="5" t="s">
        <v>16</v>
      </c>
      <c r="B8281" s="13">
        <v>4084844</v>
      </c>
      <c r="C8281" s="6">
        <f t="shared" si="40213"/>
        <v>44344</v>
      </c>
      <c r="D8281" s="5">
        <f t="shared" si="41835"/>
        <v>263</v>
      </c>
      <c r="E8281" s="13">
        <f t="shared" si="41836"/>
        <v>221.85714285714286</v>
      </c>
      <c r="F8281" s="13">
        <f t="shared" si="41837"/>
        <v>197.8</v>
      </c>
      <c r="G8281" s="13">
        <f t="shared" si="41838"/>
        <v>3725.2830218240897</v>
      </c>
      <c r="H8281" s="5">
        <f t="shared" si="41102"/>
        <v>440</v>
      </c>
      <c r="I8281" s="5">
        <f t="shared" si="41093"/>
        <v>431</v>
      </c>
      <c r="J8281" s="8">
        <f t="shared" si="41839"/>
        <v>0.14662465881206649</v>
      </c>
      <c r="K8281" s="5">
        <f t="shared" si="41840"/>
        <v>3</v>
      </c>
      <c r="L8281" s="8">
        <f t="shared" si="41841"/>
        <v>5.8571428571428568</v>
      </c>
      <c r="M8281" s="8">
        <f t="shared" si="41842"/>
        <v>91.043868505137539</v>
      </c>
      <c r="N8281" s="5">
        <v>152172</v>
      </c>
      <c r="O8281" s="18">
        <v>3719</v>
      </c>
    </row>
    <row r="8282" spans="1:15" x14ac:dyDescent="0.2">
      <c r="A8282" s="5" t="s">
        <v>16</v>
      </c>
      <c r="B8282" s="13">
        <v>4084844</v>
      </c>
      <c r="C8282" s="6">
        <f t="shared" si="40213"/>
        <v>44345</v>
      </c>
      <c r="D8282" s="5">
        <f t="shared" si="41835"/>
        <v>252</v>
      </c>
      <c r="E8282" s="13">
        <f t="shared" si="41836"/>
        <v>205.85714285714286</v>
      </c>
      <c r="F8282" s="13">
        <f t="shared" si="41837"/>
        <v>218.2</v>
      </c>
      <c r="G8282" s="13">
        <f t="shared" si="41838"/>
        <v>3731.4521680632115</v>
      </c>
      <c r="H8282" s="5">
        <f t="shared" si="41102"/>
        <v>441</v>
      </c>
      <c r="I8282" s="5">
        <f t="shared" si="41093"/>
        <v>432</v>
      </c>
      <c r="J8282" s="8">
        <f t="shared" si="41839"/>
        <v>0.13585111999396635</v>
      </c>
      <c r="K8282" s="5">
        <f t="shared" si="41840"/>
        <v>5</v>
      </c>
      <c r="L8282" s="8">
        <f t="shared" si="41841"/>
        <v>4.2857142857142856</v>
      </c>
      <c r="M8282" s="8">
        <f t="shared" si="41842"/>
        <v>91.166272200358208</v>
      </c>
      <c r="N8282" s="5">
        <v>152424</v>
      </c>
      <c r="O8282" s="18">
        <v>3724</v>
      </c>
    </row>
    <row r="8283" spans="1:15" x14ac:dyDescent="0.2">
      <c r="A8283" s="5" t="s">
        <v>16</v>
      </c>
      <c r="B8283" s="13">
        <v>4084844</v>
      </c>
      <c r="C8283" s="6">
        <f t="shared" si="40213"/>
        <v>44346</v>
      </c>
      <c r="D8283" s="5">
        <f t="shared" ref="D8283:D8284" si="41843">N8283-N8282</f>
        <v>154</v>
      </c>
      <c r="E8283" s="13">
        <f t="shared" ref="E8283:E8284" si="41844">SUM(D8277:D8283)/7</f>
        <v>199.28571428571428</v>
      </c>
      <c r="F8283" s="13">
        <f t="shared" ref="F8283:F8284" si="41845">SUM(D8279:D8283)/5</f>
        <v>217</v>
      </c>
      <c r="G8283" s="13">
        <f t="shared" ref="G8283:G8284" si="41846">N8283/(B8283/100000)</f>
        <v>3735.2222018760085</v>
      </c>
      <c r="H8283" s="5">
        <f t="shared" si="41102"/>
        <v>442</v>
      </c>
      <c r="I8283" s="5">
        <f t="shared" si="41093"/>
        <v>433</v>
      </c>
      <c r="J8283" s="8">
        <f t="shared" ref="J8283:J8284" si="41847">E8283/(SUM(N8276:N8282)/7)*100</f>
        <v>0.13133602156358593</v>
      </c>
      <c r="K8283" s="5">
        <f t="shared" ref="K8283:K8284" si="41848">O8283-O8282</f>
        <v>0</v>
      </c>
      <c r="L8283" s="8">
        <f t="shared" ref="L8283:L8284" si="41849">SUM(K8277:K8283)/7</f>
        <v>4.1428571428571432</v>
      </c>
      <c r="M8283" s="8">
        <f t="shared" ref="M8283:M8284" si="41850">O8283/(B8283/100000)</f>
        <v>91.166272200358208</v>
      </c>
      <c r="N8283" s="5">
        <v>152578</v>
      </c>
      <c r="O8283" s="18">
        <v>3724</v>
      </c>
    </row>
    <row r="8284" spans="1:15" x14ac:dyDescent="0.2">
      <c r="A8284" s="5" t="s">
        <v>16</v>
      </c>
      <c r="B8284" s="13">
        <v>4084844</v>
      </c>
      <c r="C8284" s="6">
        <f t="shared" si="40213"/>
        <v>44347</v>
      </c>
      <c r="D8284" s="5">
        <f t="shared" si="41843"/>
        <v>139</v>
      </c>
      <c r="E8284" s="13">
        <f t="shared" si="41844"/>
        <v>197.71428571428572</v>
      </c>
      <c r="F8284" s="13">
        <f t="shared" si="41845"/>
        <v>214</v>
      </c>
      <c r="G8284" s="13">
        <f t="shared" si="41846"/>
        <v>3738.6250246031432</v>
      </c>
      <c r="H8284" s="5">
        <f t="shared" si="41102"/>
        <v>443</v>
      </c>
      <c r="I8284" s="5">
        <f t="shared" si="41093"/>
        <v>434</v>
      </c>
      <c r="J8284" s="8">
        <f t="shared" si="41847"/>
        <v>0.13012949012557873</v>
      </c>
      <c r="K8284" s="5">
        <f t="shared" si="41848"/>
        <v>1</v>
      </c>
      <c r="L8284" s="8">
        <f t="shared" si="41849"/>
        <v>4.1428571428571432</v>
      </c>
      <c r="M8284" s="8">
        <f t="shared" si="41850"/>
        <v>91.190752939402344</v>
      </c>
      <c r="N8284" s="5">
        <v>152717</v>
      </c>
      <c r="O8284" s="18">
        <v>3725</v>
      </c>
    </row>
    <row r="8285" spans="1:15" x14ac:dyDescent="0.2">
      <c r="A8285" s="5" t="s">
        <v>16</v>
      </c>
      <c r="B8285" s="13">
        <v>4084844</v>
      </c>
      <c r="C8285" s="6">
        <f t="shared" si="40213"/>
        <v>44348</v>
      </c>
      <c r="D8285" s="5">
        <f t="shared" ref="D8285:D8288" si="41851">N8285-N8284</f>
        <v>123</v>
      </c>
      <c r="E8285" s="13">
        <f t="shared" ref="E8285:E8288" si="41852">SUM(D8279:D8285)/7</f>
        <v>192.42857142857142</v>
      </c>
      <c r="F8285" s="13">
        <f t="shared" ref="F8285:F8288" si="41853">SUM(D8281:D8285)/5</f>
        <v>186.2</v>
      </c>
      <c r="G8285" s="13">
        <f t="shared" ref="G8285:G8288" si="41854">N8285/(B8285/100000)</f>
        <v>3741.6361555055714</v>
      </c>
      <c r="H8285" s="5">
        <f t="shared" si="41102"/>
        <v>444</v>
      </c>
      <c r="I8285" s="5">
        <f t="shared" si="41093"/>
        <v>435</v>
      </c>
      <c r="J8285" s="8">
        <f t="shared" ref="J8285:J8288" si="41855">E8285/(SUM(N8278:N8284)/7)*100</f>
        <v>0.12648599921122317</v>
      </c>
      <c r="K8285" s="5">
        <f t="shared" ref="K8285:K8288" si="41856">O8285-O8284</f>
        <v>6</v>
      </c>
      <c r="L8285" s="8">
        <f t="shared" ref="L8285:L8288" si="41857">SUM(K8279:K8285)/7</f>
        <v>4.7142857142857144</v>
      </c>
      <c r="M8285" s="8">
        <f t="shared" ref="M8285:M8288" si="41858">O8285/(B8285/100000)</f>
        <v>91.33763737366715</v>
      </c>
      <c r="N8285" s="5">
        <v>152840</v>
      </c>
      <c r="O8285" s="18">
        <v>3731</v>
      </c>
    </row>
    <row r="8286" spans="1:15" x14ac:dyDescent="0.2">
      <c r="A8286" s="5" t="s">
        <v>16</v>
      </c>
      <c r="B8286" s="13">
        <v>4084844</v>
      </c>
      <c r="C8286" s="6">
        <f t="shared" si="40213"/>
        <v>44349</v>
      </c>
      <c r="D8286" s="5">
        <f t="shared" si="41851"/>
        <v>208</v>
      </c>
      <c r="E8286" s="13">
        <f t="shared" si="41852"/>
        <v>200.14285714285714</v>
      </c>
      <c r="F8286" s="13">
        <f t="shared" si="41853"/>
        <v>175.2</v>
      </c>
      <c r="G8286" s="13">
        <f t="shared" si="41854"/>
        <v>3746.7281492267516</v>
      </c>
      <c r="H8286" s="5">
        <f t="shared" si="41102"/>
        <v>445</v>
      </c>
      <c r="I8286" s="5">
        <f t="shared" si="41093"/>
        <v>436</v>
      </c>
      <c r="J8286" s="8">
        <f t="shared" si="41855"/>
        <v>0.13139051681207778</v>
      </c>
      <c r="K8286" s="5">
        <f t="shared" si="41856"/>
        <v>5</v>
      </c>
      <c r="L8286" s="8">
        <f t="shared" si="41857"/>
        <v>3.8571428571428572</v>
      </c>
      <c r="M8286" s="8">
        <f t="shared" si="41858"/>
        <v>91.460041068887833</v>
      </c>
      <c r="N8286" s="5">
        <v>153048</v>
      </c>
      <c r="O8286" s="18">
        <v>3736</v>
      </c>
    </row>
    <row r="8287" spans="1:15" x14ac:dyDescent="0.2">
      <c r="A8287" s="5" t="s">
        <v>16</v>
      </c>
      <c r="B8287" s="13">
        <v>4084844</v>
      </c>
      <c r="C8287" s="6">
        <f t="shared" si="40213"/>
        <v>44350</v>
      </c>
      <c r="D8287" s="5">
        <f t="shared" si="41851"/>
        <v>246</v>
      </c>
      <c r="E8287" s="13">
        <f t="shared" si="41852"/>
        <v>197.85714285714286</v>
      </c>
      <c r="F8287" s="13">
        <f t="shared" si="41853"/>
        <v>174</v>
      </c>
      <c r="G8287" s="13">
        <f t="shared" si="41854"/>
        <v>3752.750411031609</v>
      </c>
      <c r="H8287" s="5">
        <f t="shared" si="41102"/>
        <v>446</v>
      </c>
      <c r="I8287" s="5">
        <f t="shared" si="41093"/>
        <v>437</v>
      </c>
      <c r="J8287" s="8">
        <f t="shared" si="41855"/>
        <v>0.12971954353706328</v>
      </c>
      <c r="K8287" s="5">
        <f t="shared" si="41856"/>
        <v>9</v>
      </c>
      <c r="L8287" s="8">
        <f t="shared" si="41857"/>
        <v>4.1428571428571432</v>
      </c>
      <c r="M8287" s="8">
        <f t="shared" si="41858"/>
        <v>91.680367720285048</v>
      </c>
      <c r="N8287" s="5">
        <v>153294</v>
      </c>
      <c r="O8287" s="18">
        <v>3745</v>
      </c>
    </row>
    <row r="8288" spans="1:15" x14ac:dyDescent="0.2">
      <c r="A8288" s="5" t="s">
        <v>16</v>
      </c>
      <c r="B8288" s="13">
        <v>4084844</v>
      </c>
      <c r="C8288" s="6">
        <f t="shared" si="40213"/>
        <v>44351</v>
      </c>
      <c r="D8288" s="5">
        <f t="shared" si="41851"/>
        <v>139</v>
      </c>
      <c r="E8288" s="13">
        <f t="shared" si="41852"/>
        <v>180.14285714285714</v>
      </c>
      <c r="F8288" s="13">
        <f t="shared" si="41853"/>
        <v>171</v>
      </c>
      <c r="G8288" s="13">
        <f t="shared" si="41854"/>
        <v>3756.1532337587437</v>
      </c>
      <c r="H8288" s="5">
        <f t="shared" si="41102"/>
        <v>447</v>
      </c>
      <c r="I8288" s="5">
        <f t="shared" si="41093"/>
        <v>438</v>
      </c>
      <c r="J8288" s="8">
        <f t="shared" si="41855"/>
        <v>0.11795265617969961</v>
      </c>
      <c r="K8288" s="5">
        <f t="shared" si="41856"/>
        <v>0</v>
      </c>
      <c r="L8288" s="8">
        <f t="shared" si="41857"/>
        <v>3.7142857142857144</v>
      </c>
      <c r="M8288" s="8">
        <f t="shared" si="41858"/>
        <v>91.680367720285048</v>
      </c>
      <c r="N8288" s="5">
        <v>153433</v>
      </c>
      <c r="O8288" s="18">
        <v>3745</v>
      </c>
    </row>
    <row r="8289" spans="1:15" x14ac:dyDescent="0.2">
      <c r="A8289" s="5" t="s">
        <v>16</v>
      </c>
      <c r="B8289" s="13">
        <v>4084844</v>
      </c>
      <c r="C8289" s="6">
        <f t="shared" si="40213"/>
        <v>44352</v>
      </c>
      <c r="D8289" s="5">
        <f t="shared" ref="D8289" si="41859">N8289-N8288</f>
        <v>186</v>
      </c>
      <c r="E8289" s="13">
        <f t="shared" ref="E8289" si="41860">SUM(D8283:D8289)/7</f>
        <v>170.71428571428572</v>
      </c>
      <c r="F8289" s="13">
        <f t="shared" ref="F8289" si="41861">SUM(D8285:D8289)/5</f>
        <v>180.4</v>
      </c>
      <c r="G8289" s="13">
        <f t="shared" ref="G8289" si="41862">N8289/(B8289/100000)</f>
        <v>3760.7066512209526</v>
      </c>
      <c r="H8289" s="5">
        <f t="shared" si="41102"/>
        <v>448</v>
      </c>
      <c r="I8289" s="5">
        <f t="shared" si="41093"/>
        <v>439</v>
      </c>
      <c r="J8289" s="8">
        <f t="shared" ref="J8289" si="41863">E8289/(SUM(N8282:N8288)/7)*100</f>
        <v>0.11164739230931654</v>
      </c>
      <c r="K8289" s="5">
        <f t="shared" ref="K8289" si="41864">O8289-O8288</f>
        <v>7</v>
      </c>
      <c r="L8289" s="8">
        <f t="shared" ref="L8289" si="41865">SUM(K8283:K8289)/7</f>
        <v>4</v>
      </c>
      <c r="M8289" s="8">
        <f t="shared" ref="M8289" si="41866">O8289/(B8289/100000)</f>
        <v>91.85173289359399</v>
      </c>
      <c r="N8289" s="5">
        <v>153619</v>
      </c>
      <c r="O8289" s="18">
        <v>3752</v>
      </c>
    </row>
    <row r="8290" spans="1:15" x14ac:dyDescent="0.2">
      <c r="A8290" s="5" t="s">
        <v>16</v>
      </c>
      <c r="B8290" s="13">
        <v>4084844</v>
      </c>
      <c r="C8290" s="6">
        <f t="shared" si="40213"/>
        <v>44353</v>
      </c>
      <c r="D8290" s="5">
        <f t="shared" ref="D8290" si="41867">N8290-N8289</f>
        <v>88</v>
      </c>
      <c r="E8290" s="13">
        <f t="shared" ref="E8290" si="41868">SUM(D8284:D8290)/7</f>
        <v>161.28571428571428</v>
      </c>
      <c r="F8290" s="13">
        <f t="shared" ref="F8290" si="41869">SUM(D8286:D8290)/5</f>
        <v>173.4</v>
      </c>
      <c r="G8290" s="13">
        <f t="shared" ref="G8290" si="41870">N8290/(B8290/100000)</f>
        <v>3762.8609562568367</v>
      </c>
      <c r="H8290" s="5">
        <f t="shared" si="41102"/>
        <v>449</v>
      </c>
      <c r="I8290" s="5">
        <f t="shared" si="41093"/>
        <v>440</v>
      </c>
      <c r="J8290" s="8">
        <f t="shared" ref="J8290" si="41871">E8290/(SUM(N8283:N8289)/7)*100</f>
        <v>0.10536345726527233</v>
      </c>
      <c r="K8290" s="5">
        <f t="shared" ref="K8290" si="41872">O8290-O8289</f>
        <v>1</v>
      </c>
      <c r="L8290" s="8">
        <f t="shared" ref="L8290" si="41873">SUM(K8284:K8290)/7</f>
        <v>4.1428571428571432</v>
      </c>
      <c r="M8290" s="8">
        <f t="shared" ref="M8290" si="41874">O8290/(B8290/100000)</f>
        <v>91.876213632638127</v>
      </c>
      <c r="N8290" s="5">
        <v>153707</v>
      </c>
      <c r="O8290" s="18">
        <v>3753</v>
      </c>
    </row>
    <row r="8291" spans="1:15" x14ac:dyDescent="0.2">
      <c r="A8291" s="5" t="s">
        <v>16</v>
      </c>
      <c r="B8291" s="13">
        <v>4084844</v>
      </c>
      <c r="C8291" s="6">
        <f t="shared" si="40213"/>
        <v>44354</v>
      </c>
      <c r="D8291" s="5">
        <f t="shared" ref="D8291:D8293" si="41875">N8291-N8290</f>
        <v>81</v>
      </c>
      <c r="E8291" s="13">
        <f t="shared" ref="E8291:E8293" si="41876">SUM(D8285:D8291)/7</f>
        <v>153</v>
      </c>
      <c r="F8291" s="13">
        <f t="shared" ref="F8291:F8293" si="41877">SUM(D8287:D8291)/5</f>
        <v>148</v>
      </c>
      <c r="G8291" s="13">
        <f t="shared" ref="G8291:G8293" si="41878">N8291/(B8291/100000)</f>
        <v>3764.8438961194115</v>
      </c>
      <c r="H8291" s="5">
        <f t="shared" si="41102"/>
        <v>450</v>
      </c>
      <c r="I8291" s="5">
        <f t="shared" si="41093"/>
        <v>441</v>
      </c>
      <c r="J8291" s="8">
        <f t="shared" ref="J8291:J8293" si="41879">E8291/(SUM(N8284:N8290)/7)*100</f>
        <v>9.9845430696456849E-2</v>
      </c>
      <c r="K8291" s="5">
        <f t="shared" ref="K8291:K8293" si="41880">O8291-O8290</f>
        <v>0</v>
      </c>
      <c r="L8291" s="8">
        <f t="shared" ref="L8291:L8293" si="41881">SUM(K8285:K8291)/7</f>
        <v>4</v>
      </c>
      <c r="M8291" s="8">
        <f t="shared" ref="M8291:M8293" si="41882">O8291/(B8291/100000)</f>
        <v>91.876213632638127</v>
      </c>
      <c r="N8291" s="5">
        <v>153788</v>
      </c>
      <c r="O8291" s="18">
        <v>3753</v>
      </c>
    </row>
    <row r="8292" spans="1:15" x14ac:dyDescent="0.2">
      <c r="A8292" s="5" t="s">
        <v>16</v>
      </c>
      <c r="B8292" s="13">
        <v>4084844</v>
      </c>
      <c r="C8292" s="6">
        <f t="shared" ref="C8292:C8409" si="41883">C8291+1</f>
        <v>44355</v>
      </c>
      <c r="D8292" s="5">
        <f t="shared" si="41875"/>
        <v>92</v>
      </c>
      <c r="E8292" s="13">
        <f t="shared" si="41876"/>
        <v>148.57142857142858</v>
      </c>
      <c r="F8292" s="13">
        <f t="shared" si="41877"/>
        <v>117.2</v>
      </c>
      <c r="G8292" s="13">
        <f t="shared" si="41878"/>
        <v>3767.0961241114719</v>
      </c>
      <c r="H8292" s="5">
        <f t="shared" si="41102"/>
        <v>451</v>
      </c>
      <c r="I8292" s="5">
        <f t="shared" si="41093"/>
        <v>442</v>
      </c>
      <c r="J8292" s="8">
        <f t="shared" si="41879"/>
        <v>9.6858704570706403E-2</v>
      </c>
      <c r="K8292" s="5">
        <f t="shared" si="41880"/>
        <v>6</v>
      </c>
      <c r="L8292" s="8">
        <f t="shared" si="41881"/>
        <v>4</v>
      </c>
      <c r="M8292" s="8">
        <f t="shared" si="41882"/>
        <v>92.023098066902932</v>
      </c>
      <c r="N8292" s="5">
        <v>153880</v>
      </c>
      <c r="O8292" s="18">
        <v>3759</v>
      </c>
    </row>
    <row r="8293" spans="1:15" x14ac:dyDescent="0.2">
      <c r="A8293" s="5" t="s">
        <v>16</v>
      </c>
      <c r="B8293" s="13">
        <v>4084844</v>
      </c>
      <c r="C8293" s="6">
        <f t="shared" si="41883"/>
        <v>44356</v>
      </c>
      <c r="D8293" s="5">
        <f t="shared" si="41875"/>
        <v>137</v>
      </c>
      <c r="E8293" s="13">
        <f t="shared" si="41876"/>
        <v>138.42857142857142</v>
      </c>
      <c r="F8293" s="13">
        <f t="shared" si="41877"/>
        <v>116.8</v>
      </c>
      <c r="G8293" s="13">
        <f t="shared" si="41878"/>
        <v>3770.4499853605184</v>
      </c>
      <c r="H8293" s="5">
        <f t="shared" si="41102"/>
        <v>452</v>
      </c>
      <c r="I8293" s="5">
        <f t="shared" si="41093"/>
        <v>443</v>
      </c>
      <c r="J8293" s="8">
        <f t="shared" si="41879"/>
        <v>9.0158908565468474E-2</v>
      </c>
      <c r="K8293" s="5">
        <f t="shared" si="41880"/>
        <v>10</v>
      </c>
      <c r="L8293" s="8">
        <f t="shared" si="41881"/>
        <v>4.7142857142857144</v>
      </c>
      <c r="M8293" s="8">
        <f t="shared" si="41882"/>
        <v>92.267905457344284</v>
      </c>
      <c r="N8293" s="5">
        <v>154017</v>
      </c>
      <c r="O8293" s="18">
        <v>3769</v>
      </c>
    </row>
    <row r="8294" spans="1:15" x14ac:dyDescent="0.2">
      <c r="A8294" s="5" t="s">
        <v>16</v>
      </c>
      <c r="B8294" s="13">
        <v>4084844</v>
      </c>
      <c r="C8294" s="6">
        <f t="shared" si="41883"/>
        <v>44357</v>
      </c>
      <c r="D8294" s="5">
        <f t="shared" ref="D8294" si="41884">N8294-N8293</f>
        <v>181</v>
      </c>
      <c r="E8294" s="13">
        <f t="shared" ref="E8294" si="41885">SUM(D8288:D8294)/7</f>
        <v>129.14285714285714</v>
      </c>
      <c r="F8294" s="13">
        <f t="shared" ref="F8294" si="41886">SUM(D8290:D8294)/5</f>
        <v>115.8</v>
      </c>
      <c r="G8294" s="13">
        <f t="shared" ref="G8294" si="41887">N8294/(B8294/100000)</f>
        <v>3774.8809991275066</v>
      </c>
      <c r="H8294" s="5">
        <f t="shared" si="41102"/>
        <v>453</v>
      </c>
      <c r="I8294" s="5">
        <f t="shared" si="41093"/>
        <v>444</v>
      </c>
      <c r="J8294" s="8">
        <f t="shared" ref="J8294" si="41888">E8294/(SUM(N8287:N8293)/7)*100</f>
        <v>8.4035332023224982E-2</v>
      </c>
      <c r="K8294" s="5">
        <f t="shared" ref="K8294" si="41889">O8294-O8293</f>
        <v>2</v>
      </c>
      <c r="L8294" s="8">
        <f t="shared" ref="L8294" si="41890">SUM(K8288:K8294)/7</f>
        <v>3.7142857142857144</v>
      </c>
      <c r="M8294" s="8">
        <f t="shared" ref="M8294" si="41891">O8294/(B8294/100000)</f>
        <v>92.316866935432543</v>
      </c>
      <c r="N8294" s="5">
        <v>154198</v>
      </c>
      <c r="O8294" s="18">
        <v>3771</v>
      </c>
    </row>
    <row r="8295" spans="1:15" x14ac:dyDescent="0.2">
      <c r="A8295" s="5" t="s">
        <v>16</v>
      </c>
      <c r="B8295" s="13">
        <v>4084844</v>
      </c>
      <c r="C8295" s="6">
        <f t="shared" si="41883"/>
        <v>44358</v>
      </c>
      <c r="D8295" s="5">
        <f t="shared" ref="D8295:D8298" si="41892">N8295-N8294</f>
        <v>116</v>
      </c>
      <c r="E8295" s="13">
        <f t="shared" ref="E8295:E8298" si="41893">SUM(D8289:D8295)/7</f>
        <v>125.85714285714286</v>
      </c>
      <c r="F8295" s="13">
        <f t="shared" ref="F8295:F8298" si="41894">SUM(D8291:D8295)/5</f>
        <v>121.4</v>
      </c>
      <c r="G8295" s="13">
        <f t="shared" ref="G8295:G8298" si="41895">N8295/(B8295/100000)</f>
        <v>3777.7207648566264</v>
      </c>
      <c r="H8295" s="5">
        <f t="shared" si="41102"/>
        <v>454</v>
      </c>
      <c r="I8295" s="5">
        <f t="shared" si="41093"/>
        <v>445</v>
      </c>
      <c r="J8295" s="8">
        <f t="shared" ref="J8295:J8298" si="41896">E8295/(SUM(N8288:N8294)/7)*100</f>
        <v>8.1828500095667833E-2</v>
      </c>
      <c r="K8295" s="5">
        <f t="shared" ref="K8295:K8298" si="41897">O8295-O8294</f>
        <v>0</v>
      </c>
      <c r="L8295" s="8">
        <f t="shared" ref="L8295:L8298" si="41898">SUM(K8289:K8295)/7</f>
        <v>3.7142857142857144</v>
      </c>
      <c r="M8295" s="8">
        <f t="shared" ref="M8295:M8298" si="41899">O8295/(B8295/100000)</f>
        <v>92.316866935432543</v>
      </c>
      <c r="N8295" s="5">
        <v>154314</v>
      </c>
      <c r="O8295" s="18">
        <v>3771</v>
      </c>
    </row>
    <row r="8296" spans="1:15" x14ac:dyDescent="0.2">
      <c r="A8296" s="5" t="s">
        <v>16</v>
      </c>
      <c r="B8296" s="13">
        <v>4084844</v>
      </c>
      <c r="C8296" s="6">
        <f t="shared" si="41883"/>
        <v>44359</v>
      </c>
      <c r="D8296" s="5">
        <f t="shared" si="41892"/>
        <v>78</v>
      </c>
      <c r="E8296" s="13">
        <f t="shared" si="41893"/>
        <v>110.42857142857143</v>
      </c>
      <c r="F8296" s="13">
        <f t="shared" si="41894"/>
        <v>120.8</v>
      </c>
      <c r="G8296" s="13">
        <f t="shared" si="41895"/>
        <v>3779.6302625020689</v>
      </c>
      <c r="H8296" s="5">
        <f t="shared" si="41102"/>
        <v>455</v>
      </c>
      <c r="I8296" s="5">
        <f t="shared" si="41093"/>
        <v>446</v>
      </c>
      <c r="J8296" s="8">
        <f t="shared" si="41896"/>
        <v>7.1738607899784979E-2</v>
      </c>
      <c r="K8296" s="5">
        <f t="shared" si="41897"/>
        <v>12</v>
      </c>
      <c r="L8296" s="8">
        <f t="shared" si="41898"/>
        <v>4.4285714285714288</v>
      </c>
      <c r="M8296" s="8">
        <f t="shared" si="41899"/>
        <v>92.610635803962168</v>
      </c>
      <c r="N8296" s="5">
        <v>154392</v>
      </c>
      <c r="O8296" s="18">
        <v>3783</v>
      </c>
    </row>
    <row r="8297" spans="1:15" x14ac:dyDescent="0.2">
      <c r="A8297" s="5" t="s">
        <v>16</v>
      </c>
      <c r="B8297" s="13">
        <v>4084844</v>
      </c>
      <c r="C8297" s="6">
        <f t="shared" si="41883"/>
        <v>44360</v>
      </c>
      <c r="D8297" s="5">
        <f t="shared" si="41892"/>
        <v>49</v>
      </c>
      <c r="E8297" s="13">
        <f t="shared" si="41893"/>
        <v>104.85714285714286</v>
      </c>
      <c r="F8297" s="13">
        <f t="shared" si="41894"/>
        <v>112.2</v>
      </c>
      <c r="G8297" s="13">
        <f t="shared" si="41895"/>
        <v>3780.8298187152313</v>
      </c>
      <c r="H8297" s="5">
        <f t="shared" si="41102"/>
        <v>456</v>
      </c>
      <c r="I8297" s="5">
        <f t="shared" si="41093"/>
        <v>447</v>
      </c>
      <c r="J8297" s="8">
        <f t="shared" si="41896"/>
        <v>6.8070362868822662E-2</v>
      </c>
      <c r="K8297" s="5">
        <f t="shared" si="41897"/>
        <v>0</v>
      </c>
      <c r="L8297" s="8">
        <f t="shared" si="41898"/>
        <v>4.2857142857142856</v>
      </c>
      <c r="M8297" s="8">
        <f t="shared" si="41899"/>
        <v>92.610635803962168</v>
      </c>
      <c r="N8297" s="5">
        <v>154441</v>
      </c>
      <c r="O8297" s="18">
        <v>3783</v>
      </c>
    </row>
    <row r="8298" spans="1:15" x14ac:dyDescent="0.2">
      <c r="A8298" s="5" t="s">
        <v>16</v>
      </c>
      <c r="B8298" s="13">
        <v>4084844</v>
      </c>
      <c r="C8298" s="6">
        <f t="shared" si="41883"/>
        <v>44361</v>
      </c>
      <c r="D8298" s="5">
        <f t="shared" si="41892"/>
        <v>44</v>
      </c>
      <c r="E8298" s="13">
        <f t="shared" si="41893"/>
        <v>99.571428571428569</v>
      </c>
      <c r="F8298" s="13">
        <f t="shared" si="41894"/>
        <v>93.6</v>
      </c>
      <c r="G8298" s="13">
        <f t="shared" si="41895"/>
        <v>3781.9069712331734</v>
      </c>
      <c r="H8298" s="5">
        <f t="shared" si="41102"/>
        <v>457</v>
      </c>
      <c r="I8298" s="5">
        <f t="shared" si="41093"/>
        <v>448</v>
      </c>
      <c r="J8298" s="8">
        <f t="shared" si="41896"/>
        <v>6.4595052964236385E-2</v>
      </c>
      <c r="K8298" s="5">
        <f t="shared" si="41897"/>
        <v>0</v>
      </c>
      <c r="L8298" s="8">
        <f t="shared" si="41898"/>
        <v>4.2857142857142856</v>
      </c>
      <c r="M8298" s="8">
        <f t="shared" si="41899"/>
        <v>92.610635803962168</v>
      </c>
      <c r="N8298" s="5">
        <v>154485</v>
      </c>
      <c r="O8298" s="18">
        <v>3783</v>
      </c>
    </row>
    <row r="8299" spans="1:15" x14ac:dyDescent="0.2">
      <c r="A8299" s="5" t="s">
        <v>16</v>
      </c>
      <c r="B8299" s="13">
        <v>4084844</v>
      </c>
      <c r="C8299" s="6">
        <f t="shared" si="41883"/>
        <v>44362</v>
      </c>
      <c r="D8299" s="5">
        <f t="shared" ref="D8299" si="41900">N8299-N8298</f>
        <v>65</v>
      </c>
      <c r="E8299" s="13">
        <f t="shared" ref="E8299" si="41901">SUM(D8293:D8299)/7</f>
        <v>95.714285714285708</v>
      </c>
      <c r="F8299" s="13">
        <f t="shared" ref="F8299" si="41902">SUM(D8295:D8299)/5</f>
        <v>70.400000000000006</v>
      </c>
      <c r="G8299" s="13">
        <f t="shared" ref="G8299" si="41903">N8299/(B8299/100000)</f>
        <v>3783.4982192710422</v>
      </c>
      <c r="H8299" s="5">
        <f t="shared" si="41102"/>
        <v>458</v>
      </c>
      <c r="I8299" s="5">
        <f t="shared" si="41093"/>
        <v>449</v>
      </c>
      <c r="J8299" s="8">
        <f t="shared" ref="J8299" si="41904">E8299/(SUM(N8292:N8298)/7)*100</f>
        <v>6.2052722586357474E-2</v>
      </c>
      <c r="K8299" s="5">
        <f t="shared" ref="K8299" si="41905">O8299-O8298</f>
        <v>6</v>
      </c>
      <c r="L8299" s="8">
        <f t="shared" ref="L8299" si="41906">SUM(K8293:K8299)/7</f>
        <v>4.2857142857142856</v>
      </c>
      <c r="M8299" s="8">
        <f t="shared" ref="M8299" si="41907">O8299/(B8299/100000)</f>
        <v>92.757520238226974</v>
      </c>
      <c r="N8299" s="5">
        <v>154550</v>
      </c>
      <c r="O8299" s="18">
        <v>3789</v>
      </c>
    </row>
    <row r="8300" spans="1:15" x14ac:dyDescent="0.2">
      <c r="A8300" s="5" t="s">
        <v>16</v>
      </c>
      <c r="B8300" s="13">
        <v>4084844</v>
      </c>
      <c r="C8300" s="6">
        <f t="shared" si="41883"/>
        <v>44363</v>
      </c>
      <c r="D8300" s="5">
        <f t="shared" ref="D8300" si="41908">N8300-N8299</f>
        <v>74</v>
      </c>
      <c r="E8300" s="13">
        <f t="shared" ref="E8300" si="41909">SUM(D8294:D8300)/7</f>
        <v>86.714285714285708</v>
      </c>
      <c r="F8300" s="13">
        <f t="shared" ref="F8300" si="41910">SUM(D8296:D8300)/5</f>
        <v>62</v>
      </c>
      <c r="G8300" s="13">
        <f t="shared" ref="G8300" si="41911">N8300/(B8300/100000)</f>
        <v>3785.3097939603081</v>
      </c>
      <c r="H8300" s="5">
        <f t="shared" si="41102"/>
        <v>459</v>
      </c>
      <c r="I8300" s="5">
        <f t="shared" si="41093"/>
        <v>450</v>
      </c>
      <c r="J8300" s="8">
        <f t="shared" ref="J8300" si="41912">E8300/(SUM(N8293:N8299)/7)*100</f>
        <v>5.6183051230242212E-2</v>
      </c>
      <c r="K8300" s="5">
        <f t="shared" ref="K8300" si="41913">O8300-O8299</f>
        <v>38</v>
      </c>
      <c r="L8300" s="8">
        <f t="shared" ref="L8300" si="41914">SUM(K8294:K8300)/7</f>
        <v>8.2857142857142865</v>
      </c>
      <c r="M8300" s="8">
        <f t="shared" ref="M8300" si="41915">O8300/(B8300/100000)</f>
        <v>93.687788321904094</v>
      </c>
      <c r="N8300" s="5">
        <v>154624</v>
      </c>
      <c r="O8300" s="18">
        <v>3827</v>
      </c>
    </row>
    <row r="8301" spans="1:15" x14ac:dyDescent="0.2">
      <c r="A8301" s="5" t="s">
        <v>16</v>
      </c>
      <c r="B8301" s="13">
        <v>4084844</v>
      </c>
      <c r="C8301" s="6">
        <f t="shared" si="41883"/>
        <v>44364</v>
      </c>
      <c r="D8301" s="5">
        <f t="shared" ref="D8301" si="41916">N8301-N8300</f>
        <v>90</v>
      </c>
      <c r="E8301" s="13">
        <f t="shared" ref="E8301" si="41917">SUM(D8295:D8301)/7</f>
        <v>73.714285714285708</v>
      </c>
      <c r="F8301" s="13">
        <f t="shared" ref="F8301" si="41918">SUM(D8297:D8301)/5</f>
        <v>64.400000000000006</v>
      </c>
      <c r="G8301" s="13">
        <f t="shared" ref="G8301" si="41919">N8301/(B8301/100000)</f>
        <v>3787.5130604742803</v>
      </c>
      <c r="H8301" s="5">
        <f t="shared" si="41102"/>
        <v>460</v>
      </c>
      <c r="I8301" s="5">
        <f t="shared" si="41093"/>
        <v>451</v>
      </c>
      <c r="J8301" s="8">
        <f t="shared" ref="J8301" si="41920">E8301/(SUM(N8294:N8300)/7)*100</f>
        <v>4.7733403391661815E-2</v>
      </c>
      <c r="K8301" s="5">
        <f t="shared" ref="K8301" si="41921">O8301-O8300</f>
        <v>3</v>
      </c>
      <c r="L8301" s="8">
        <f t="shared" ref="L8301" si="41922">SUM(K8295:K8301)/7</f>
        <v>8.4285714285714288</v>
      </c>
      <c r="M8301" s="8">
        <f t="shared" ref="M8301" si="41923">O8301/(B8301/100000)</f>
        <v>93.761230539036504</v>
      </c>
      <c r="N8301" s="5">
        <v>154714</v>
      </c>
      <c r="O8301" s="18">
        <v>3830</v>
      </c>
    </row>
    <row r="8302" spans="1:15" x14ac:dyDescent="0.2">
      <c r="A8302" s="5" t="s">
        <v>16</v>
      </c>
      <c r="B8302" s="13">
        <v>4084844</v>
      </c>
      <c r="C8302" s="6">
        <f t="shared" si="41883"/>
        <v>44365</v>
      </c>
      <c r="D8302" s="5">
        <f t="shared" ref="D8302" si="41924">N8302-N8301</f>
        <v>63</v>
      </c>
      <c r="E8302" s="13">
        <f t="shared" ref="E8302" si="41925">SUM(D8296:D8302)/7</f>
        <v>66.142857142857139</v>
      </c>
      <c r="F8302" s="13">
        <f t="shared" ref="F8302" si="41926">SUM(D8298:D8302)/5</f>
        <v>67.2</v>
      </c>
      <c r="G8302" s="13">
        <f t="shared" ref="G8302" si="41927">N8302/(B8302/100000)</f>
        <v>3789.055347034061</v>
      </c>
      <c r="H8302" s="5">
        <f t="shared" si="41102"/>
        <v>461</v>
      </c>
      <c r="I8302" s="5">
        <f t="shared" si="41093"/>
        <v>452</v>
      </c>
      <c r="J8302" s="8">
        <f t="shared" ref="J8302" si="41928">E8302/(SUM(N8295:N8301)/7)*100</f>
        <v>4.2810119091648793E-2</v>
      </c>
      <c r="K8302" s="5">
        <f t="shared" ref="K8302" si="41929">O8302-O8301</f>
        <v>4</v>
      </c>
      <c r="L8302" s="8">
        <f t="shared" ref="L8302" si="41930">SUM(K8296:K8302)/7</f>
        <v>9</v>
      </c>
      <c r="M8302" s="8">
        <f t="shared" ref="M8302" si="41931">O8302/(B8302/100000)</f>
        <v>93.85915349521305</v>
      </c>
      <c r="N8302" s="5">
        <v>154777</v>
      </c>
      <c r="O8302" s="18">
        <v>3834</v>
      </c>
    </row>
    <row r="8303" spans="1:15" x14ac:dyDescent="0.2">
      <c r="A8303" s="5" t="s">
        <v>16</v>
      </c>
      <c r="B8303" s="13">
        <v>4084844</v>
      </c>
      <c r="C8303" s="6">
        <f t="shared" si="41883"/>
        <v>44366</v>
      </c>
      <c r="D8303" s="5">
        <f t="shared" ref="D8303" si="41932">N8303-N8302</f>
        <v>61</v>
      </c>
      <c r="E8303" s="13">
        <f t="shared" ref="E8303" si="41933">SUM(D8297:D8303)/7</f>
        <v>63.714285714285715</v>
      </c>
      <c r="F8303" s="13">
        <f t="shared" ref="F8303" si="41934">SUM(D8299:D8303)/5</f>
        <v>70.599999999999994</v>
      </c>
      <c r="G8303" s="13">
        <f t="shared" ref="G8303" si="41935">N8303/(B8303/100000)</f>
        <v>3790.5486721157531</v>
      </c>
      <c r="H8303" s="5">
        <f t="shared" si="41102"/>
        <v>462</v>
      </c>
      <c r="I8303" s="5">
        <f t="shared" si="41093"/>
        <v>453</v>
      </c>
      <c r="J8303" s="8">
        <f t="shared" ref="J8303" si="41936">E8303/(SUM(N8296:N8302)/7)*100</f>
        <v>4.1220610675029093E-2</v>
      </c>
      <c r="K8303" s="5">
        <f t="shared" ref="K8303" si="41937">O8303-O8302</f>
        <v>0</v>
      </c>
      <c r="L8303" s="8">
        <f t="shared" ref="L8303" si="41938">SUM(K8297:K8303)/7</f>
        <v>7.2857142857142856</v>
      </c>
      <c r="M8303" s="8">
        <f t="shared" ref="M8303" si="41939">O8303/(B8303/100000)</f>
        <v>93.85915349521305</v>
      </c>
      <c r="N8303" s="5">
        <v>154838</v>
      </c>
      <c r="O8303" s="18">
        <v>3834</v>
      </c>
    </row>
    <row r="8304" spans="1:15" x14ac:dyDescent="0.2">
      <c r="A8304" s="5" t="s">
        <v>16</v>
      </c>
      <c r="B8304" s="13">
        <v>4084844</v>
      </c>
      <c r="C8304" s="6">
        <f t="shared" si="41883"/>
        <v>44367</v>
      </c>
      <c r="D8304" s="5">
        <f t="shared" ref="D8304" si="41940">N8304-N8303</f>
        <v>25</v>
      </c>
      <c r="E8304" s="13">
        <f t="shared" ref="E8304" si="41941">SUM(D8298:D8304)/7</f>
        <v>60.285714285714285</v>
      </c>
      <c r="F8304" s="13">
        <f t="shared" ref="F8304" si="41942">SUM(D8300:D8304)/5</f>
        <v>62.6</v>
      </c>
      <c r="G8304" s="13">
        <f t="shared" ref="G8304" si="41943">N8304/(B8304/100000)</f>
        <v>3791.1606905918566</v>
      </c>
      <c r="H8304" s="5">
        <f t="shared" si="41102"/>
        <v>463</v>
      </c>
      <c r="I8304" s="5">
        <f t="shared" si="41093"/>
        <v>454</v>
      </c>
      <c r="J8304" s="8">
        <f t="shared" ref="J8304" si="41944">E8304/(SUM(N8297:N8303)/7)*100</f>
        <v>3.8986390793299144E-2</v>
      </c>
      <c r="K8304" s="5">
        <f t="shared" ref="K8304" si="41945">O8304-O8303</f>
        <v>35</v>
      </c>
      <c r="L8304" s="8">
        <f t="shared" ref="L8304" si="41946">SUM(K8298:K8304)/7</f>
        <v>12.285714285714286</v>
      </c>
      <c r="M8304" s="8">
        <f t="shared" ref="M8304" si="41947">O8304/(B8304/100000)</f>
        <v>94.715979361757761</v>
      </c>
      <c r="N8304" s="5">
        <v>154863</v>
      </c>
      <c r="O8304" s="18">
        <v>3869</v>
      </c>
    </row>
    <row r="8305" spans="1:15" x14ac:dyDescent="0.2">
      <c r="A8305" s="5" t="s">
        <v>16</v>
      </c>
      <c r="B8305" s="13">
        <v>4084844</v>
      </c>
      <c r="C8305" s="6">
        <f t="shared" si="41883"/>
        <v>44368</v>
      </c>
      <c r="D8305" s="5">
        <f t="shared" ref="D8305" si="41948">N8305-N8304</f>
        <v>32</v>
      </c>
      <c r="E8305" s="13">
        <f t="shared" ref="E8305" si="41949">SUM(D8299:D8305)/7</f>
        <v>58.571428571428569</v>
      </c>
      <c r="F8305" s="13">
        <f t="shared" ref="F8305" si="41950">SUM(D8301:D8305)/5</f>
        <v>54.2</v>
      </c>
      <c r="G8305" s="13">
        <f t="shared" ref="G8305" si="41951">N8305/(B8305/100000)</f>
        <v>3791.9440742412689</v>
      </c>
      <c r="H8305" s="5">
        <f t="shared" si="41102"/>
        <v>464</v>
      </c>
      <c r="I8305" s="5">
        <f t="shared" si="41093"/>
        <v>455</v>
      </c>
      <c r="J8305" s="8">
        <f t="shared" ref="J8305" si="41952">E8305/(SUM(N8298:N8304)/7)*100</f>
        <v>3.7863011623944565E-2</v>
      </c>
      <c r="K8305" s="5">
        <f t="shared" ref="K8305" si="41953">O8305-O8304</f>
        <v>0</v>
      </c>
      <c r="L8305" s="8">
        <f t="shared" ref="L8305" si="41954">SUM(K8299:K8305)/7</f>
        <v>12.285714285714286</v>
      </c>
      <c r="M8305" s="8">
        <f t="shared" ref="M8305" si="41955">O8305/(B8305/100000)</f>
        <v>94.715979361757761</v>
      </c>
      <c r="N8305" s="5">
        <v>154895</v>
      </c>
      <c r="O8305" s="18">
        <v>3869</v>
      </c>
    </row>
    <row r="8306" spans="1:15" x14ac:dyDescent="0.2">
      <c r="A8306" s="5" t="s">
        <v>16</v>
      </c>
      <c r="B8306" s="13">
        <v>4084844</v>
      </c>
      <c r="C8306" s="6">
        <f t="shared" si="41883"/>
        <v>44369</v>
      </c>
      <c r="D8306" s="5">
        <f t="shared" ref="D8306" si="41956">N8306-N8305</f>
        <v>34</v>
      </c>
      <c r="E8306" s="13">
        <f t="shared" ref="E8306" si="41957">SUM(D8300:D8306)/7</f>
        <v>54.142857142857146</v>
      </c>
      <c r="F8306" s="13">
        <f t="shared" ref="F8306" si="41958">SUM(D8302:D8306)/5</f>
        <v>43</v>
      </c>
      <c r="G8306" s="13">
        <f t="shared" ref="G8306" si="41959">N8306/(B8306/100000)</f>
        <v>3792.7764193687694</v>
      </c>
      <c r="H8306" s="5">
        <f t="shared" si="41102"/>
        <v>465</v>
      </c>
      <c r="I8306" s="5">
        <f t="shared" si="41093"/>
        <v>456</v>
      </c>
      <c r="J8306" s="8">
        <f t="shared" ref="J8306" si="41960">E8306/(SUM(N8299:N8305)/7)*100</f>
        <v>3.4986951436449761E-2</v>
      </c>
      <c r="K8306" s="5">
        <f t="shared" ref="K8306" si="41961">O8306-O8305</f>
        <v>2</v>
      </c>
      <c r="L8306" s="8">
        <f t="shared" ref="L8306" si="41962">SUM(K8300:K8306)/7</f>
        <v>11.714285714285714</v>
      </c>
      <c r="M8306" s="8">
        <f t="shared" ref="M8306" si="41963">O8306/(B8306/100000)</f>
        <v>94.764940839846034</v>
      </c>
      <c r="N8306" s="5">
        <v>154929</v>
      </c>
      <c r="O8306" s="18">
        <v>3871</v>
      </c>
    </row>
    <row r="8307" spans="1:15" x14ac:dyDescent="0.2">
      <c r="A8307" s="5" t="s">
        <v>16</v>
      </c>
      <c r="B8307" s="13">
        <v>4084844</v>
      </c>
      <c r="C8307" s="6">
        <f t="shared" si="41883"/>
        <v>44370</v>
      </c>
      <c r="D8307" s="5">
        <f t="shared" ref="D8307" si="41964">N8307-N8306</f>
        <v>39</v>
      </c>
      <c r="E8307" s="13">
        <f t="shared" ref="E8307" si="41965">SUM(D8301:D8307)/7</f>
        <v>49.142857142857146</v>
      </c>
      <c r="F8307" s="13">
        <f t="shared" ref="F8307" si="41966">SUM(D8303:D8307)/5</f>
        <v>38.200000000000003</v>
      </c>
      <c r="G8307" s="13">
        <f t="shared" ref="G8307" si="41967">N8307/(B8307/100000)</f>
        <v>3793.7311681914907</v>
      </c>
      <c r="H8307" s="5">
        <f t="shared" si="41102"/>
        <v>466</v>
      </c>
      <c r="I8307" s="5">
        <f t="shared" si="41093"/>
        <v>457</v>
      </c>
      <c r="J8307" s="8">
        <f t="shared" ref="J8307" si="41968">E8307/(SUM(N8300:N8306)/7)*100</f>
        <v>3.174485991657746E-2</v>
      </c>
      <c r="K8307" s="5">
        <f t="shared" ref="K8307" si="41969">O8307-O8306</f>
        <v>3</v>
      </c>
      <c r="L8307" s="8">
        <f t="shared" ref="L8307" si="41970">SUM(K8301:K8307)/7</f>
        <v>6.7142857142857144</v>
      </c>
      <c r="M8307" s="8">
        <f t="shared" ref="M8307" si="41971">O8307/(B8307/100000)</f>
        <v>94.838383056978444</v>
      </c>
      <c r="N8307" s="5">
        <v>154968</v>
      </c>
      <c r="O8307" s="18">
        <v>3874</v>
      </c>
    </row>
    <row r="8308" spans="1:15" x14ac:dyDescent="0.2">
      <c r="A8308" s="5" t="s">
        <v>16</v>
      </c>
      <c r="B8308" s="13">
        <v>4084844</v>
      </c>
      <c r="C8308" s="6">
        <f t="shared" si="41883"/>
        <v>44371</v>
      </c>
      <c r="D8308" s="5">
        <f t="shared" ref="D8308" si="41972">N8308-N8307</f>
        <v>11</v>
      </c>
      <c r="E8308" s="13">
        <f t="shared" ref="E8308" si="41973">SUM(D8302:D8308)/7</f>
        <v>37.857142857142854</v>
      </c>
      <c r="F8308" s="13">
        <f t="shared" ref="F8308" si="41974">SUM(D8304:D8308)/5</f>
        <v>28.2</v>
      </c>
      <c r="G8308" s="13">
        <f t="shared" ref="G8308" si="41975">N8308/(B8308/100000)</f>
        <v>3794.0004563209759</v>
      </c>
      <c r="H8308" s="5">
        <f t="shared" si="41102"/>
        <v>467</v>
      </c>
      <c r="I8308" s="5">
        <f t="shared" si="41093"/>
        <v>458</v>
      </c>
      <c r="J8308" s="8">
        <f t="shared" ref="J8308" si="41976">E8308/(SUM(N8301:N8307)/7)*100</f>
        <v>2.444685530413733E-2</v>
      </c>
      <c r="K8308" s="5">
        <f t="shared" ref="K8308" si="41977">O8308-O8307</f>
        <v>0</v>
      </c>
      <c r="L8308" s="8">
        <f t="shared" ref="L8308" si="41978">SUM(K8302:K8308)/7</f>
        <v>6.2857142857142856</v>
      </c>
      <c r="M8308" s="8">
        <f t="shared" ref="M8308" si="41979">O8308/(B8308/100000)</f>
        <v>94.838383056978444</v>
      </c>
      <c r="N8308" s="5">
        <v>154979</v>
      </c>
      <c r="O8308" s="18">
        <v>3874</v>
      </c>
    </row>
    <row r="8309" spans="1:15" x14ac:dyDescent="0.2">
      <c r="A8309" s="5" t="s">
        <v>16</v>
      </c>
      <c r="B8309" s="13">
        <v>4084844</v>
      </c>
      <c r="C8309" s="6">
        <f t="shared" si="41883"/>
        <v>44372</v>
      </c>
      <c r="D8309" s="5">
        <f t="shared" ref="D8309" si="41980">N8309-N8308</f>
        <v>55</v>
      </c>
      <c r="E8309" s="13">
        <f t="shared" ref="E8309" si="41981">SUM(D8303:D8309)/7</f>
        <v>36.714285714285715</v>
      </c>
      <c r="F8309" s="13">
        <f t="shared" ref="F8309" si="41982">SUM(D8305:D8309)/5</f>
        <v>34.200000000000003</v>
      </c>
      <c r="G8309" s="13">
        <f t="shared" ref="G8309" si="41983">N8309/(B8309/100000)</f>
        <v>3795.3468969684036</v>
      </c>
      <c r="H8309" s="5">
        <f t="shared" si="41102"/>
        <v>468</v>
      </c>
      <c r="I8309" s="5">
        <f t="shared" si="41093"/>
        <v>459</v>
      </c>
      <c r="J8309" s="8">
        <f t="shared" ref="J8309" si="41984">E8309/(SUM(N8302:N8308)/7)*100</f>
        <v>2.3703042382330997E-2</v>
      </c>
      <c r="K8309" s="5">
        <f t="shared" ref="K8309" si="41985">O8309-O8308</f>
        <v>0</v>
      </c>
      <c r="L8309" s="8">
        <f t="shared" ref="L8309" si="41986">SUM(K8303:K8309)/7</f>
        <v>5.7142857142857144</v>
      </c>
      <c r="M8309" s="8">
        <f t="shared" ref="M8309" si="41987">O8309/(B8309/100000)</f>
        <v>94.838383056978444</v>
      </c>
      <c r="N8309" s="5">
        <v>155034</v>
      </c>
      <c r="O8309" s="18">
        <v>3874</v>
      </c>
    </row>
    <row r="8310" spans="1:15" x14ac:dyDescent="0.2">
      <c r="A8310" s="5" t="s">
        <v>16</v>
      </c>
      <c r="B8310" s="13">
        <v>4084844</v>
      </c>
      <c r="C8310" s="6">
        <f t="shared" si="41883"/>
        <v>44373</v>
      </c>
      <c r="D8310" s="5">
        <f t="shared" ref="D8310" si="41988">N8310-N8309</f>
        <v>38</v>
      </c>
      <c r="E8310" s="13">
        <f t="shared" ref="E8310" si="41989">SUM(D8304:D8310)/7</f>
        <v>33.428571428571431</v>
      </c>
      <c r="F8310" s="13">
        <f t="shared" ref="F8310" si="41990">SUM(D8306:D8310)/5</f>
        <v>35.4</v>
      </c>
      <c r="G8310" s="13">
        <f t="shared" ref="G8310" si="41991">N8310/(B8310/100000)</f>
        <v>3796.2771650520808</v>
      </c>
      <c r="H8310" s="5">
        <f t="shared" si="41102"/>
        <v>469</v>
      </c>
      <c r="I8310" s="5">
        <f t="shared" si="41093"/>
        <v>460</v>
      </c>
      <c r="J8310" s="8">
        <f t="shared" ref="J8310" si="41992">E8310/(SUM(N8303:N8309)/7)*100</f>
        <v>2.1576644112619017E-2</v>
      </c>
      <c r="K8310" s="5">
        <f t="shared" ref="K8310" si="41993">O8310-O8309</f>
        <v>7</v>
      </c>
      <c r="L8310" s="8">
        <f t="shared" ref="L8310" si="41994">SUM(K8304:K8310)/7</f>
        <v>6.7142857142857144</v>
      </c>
      <c r="M8310" s="8">
        <f t="shared" ref="M8310" si="41995">O8310/(B8310/100000)</f>
        <v>95.009748230287386</v>
      </c>
      <c r="N8310" s="5">
        <v>155072</v>
      </c>
      <c r="O8310" s="18">
        <v>3881</v>
      </c>
    </row>
    <row r="8311" spans="1:15" x14ac:dyDescent="0.2">
      <c r="A8311" s="5" t="s">
        <v>16</v>
      </c>
      <c r="B8311" s="13">
        <v>4084844</v>
      </c>
      <c r="C8311" s="6">
        <f t="shared" si="41883"/>
        <v>44374</v>
      </c>
      <c r="D8311" s="5">
        <f t="shared" ref="D8311" si="41996">N8311-N8310</f>
        <v>21</v>
      </c>
      <c r="E8311" s="13">
        <f t="shared" ref="E8311" si="41997">SUM(D8305:D8311)/7</f>
        <v>32.857142857142854</v>
      </c>
      <c r="F8311" s="13">
        <f t="shared" ref="F8311" si="41998">SUM(D8307:D8311)/5</f>
        <v>32.799999999999997</v>
      </c>
      <c r="G8311" s="13">
        <f t="shared" ref="G8311" si="41999">N8311/(B8311/100000)</f>
        <v>3796.7912605720076</v>
      </c>
      <c r="H8311" s="5">
        <f t="shared" si="41102"/>
        <v>470</v>
      </c>
      <c r="I8311" s="5">
        <f t="shared" si="41093"/>
        <v>461</v>
      </c>
      <c r="J8311" s="8">
        <f t="shared" ref="J8311" si="42000">E8311/(SUM(N8304:N8310)/7)*100</f>
        <v>2.1203237642199974E-2</v>
      </c>
      <c r="K8311" s="5">
        <f t="shared" ref="K8311" si="42001">O8311-O8310</f>
        <v>1</v>
      </c>
      <c r="L8311" s="8">
        <f t="shared" ref="L8311" si="42002">SUM(K8305:K8311)/7</f>
        <v>1.8571428571428572</v>
      </c>
      <c r="M8311" s="8">
        <f t="shared" ref="M8311" si="42003">O8311/(B8311/100000)</f>
        <v>95.034228969331522</v>
      </c>
      <c r="N8311" s="5">
        <v>155093</v>
      </c>
      <c r="O8311" s="18">
        <v>3882</v>
      </c>
    </row>
    <row r="8312" spans="1:15" x14ac:dyDescent="0.2">
      <c r="A8312" s="5" t="s">
        <v>16</v>
      </c>
      <c r="B8312" s="13">
        <v>4084844</v>
      </c>
      <c r="C8312" s="6">
        <f t="shared" si="41883"/>
        <v>44375</v>
      </c>
      <c r="D8312" s="5">
        <f t="shared" ref="D8312" si="42004">N8312-N8311</f>
        <v>19</v>
      </c>
      <c r="E8312" s="13">
        <f t="shared" ref="E8312" si="42005">SUM(D8306:D8312)/7</f>
        <v>31</v>
      </c>
      <c r="F8312" s="13">
        <f t="shared" ref="F8312" si="42006">SUM(D8308:D8312)/5</f>
        <v>28.8</v>
      </c>
      <c r="G8312" s="13">
        <f t="shared" ref="G8312" si="42007">N8312/(B8312/100000)</f>
        <v>3797.2563946138462</v>
      </c>
      <c r="H8312" s="5">
        <f t="shared" si="41102"/>
        <v>471</v>
      </c>
      <c r="I8312" s="5">
        <f t="shared" si="41093"/>
        <v>462</v>
      </c>
      <c r="J8312" s="8">
        <f t="shared" ref="J8312" si="42008">E8312/(SUM(N8305:N8311)/7)*100</f>
        <v>2.000055301068232E-2</v>
      </c>
      <c r="K8312" s="5">
        <f t="shared" ref="K8312" si="42009">O8312-O8311</f>
        <v>0</v>
      </c>
      <c r="L8312" s="8">
        <f t="shared" ref="L8312" si="42010">SUM(K8306:K8312)/7</f>
        <v>1.8571428571428572</v>
      </c>
      <c r="M8312" s="8">
        <f t="shared" ref="M8312" si="42011">O8312/(B8312/100000)</f>
        <v>95.034228969331522</v>
      </c>
      <c r="N8312" s="5">
        <v>155112</v>
      </c>
      <c r="O8312" s="18">
        <v>3882</v>
      </c>
    </row>
    <row r="8313" spans="1:15" x14ac:dyDescent="0.2">
      <c r="A8313" s="5" t="s">
        <v>16</v>
      </c>
      <c r="B8313" s="13">
        <v>4084844</v>
      </c>
      <c r="C8313" s="6">
        <f t="shared" si="41883"/>
        <v>44376</v>
      </c>
      <c r="D8313" s="5">
        <f t="shared" ref="D8313" si="42012">N8313-N8312</f>
        <v>19</v>
      </c>
      <c r="E8313" s="13">
        <f t="shared" ref="E8313" si="42013">SUM(D8307:D8313)/7</f>
        <v>28.857142857142858</v>
      </c>
      <c r="F8313" s="13">
        <f t="shared" ref="F8313" si="42014">SUM(D8309:D8313)/5</f>
        <v>30.4</v>
      </c>
      <c r="G8313" s="13">
        <f t="shared" ref="G8313" si="42015">N8313/(B8313/100000)</f>
        <v>3797.7215286556848</v>
      </c>
      <c r="H8313" s="5">
        <f t="shared" si="41102"/>
        <v>472</v>
      </c>
      <c r="I8313" s="5">
        <f t="shared" si="41093"/>
        <v>463</v>
      </c>
      <c r="J8313" s="8">
        <f t="shared" ref="J8313" si="42016">E8313/(SUM(N8306:N8312)/7)*100</f>
        <v>1.8614303341267451E-2</v>
      </c>
      <c r="K8313" s="5">
        <f t="shared" ref="K8313" si="42017">O8313-O8312</f>
        <v>7</v>
      </c>
      <c r="L8313" s="8">
        <f t="shared" ref="L8313" si="42018">SUM(K8307:K8313)/7</f>
        <v>2.5714285714285716</v>
      </c>
      <c r="M8313" s="8">
        <f t="shared" ref="M8313" si="42019">O8313/(B8313/100000)</f>
        <v>95.205594142640464</v>
      </c>
      <c r="N8313" s="5">
        <v>155131</v>
      </c>
      <c r="O8313" s="18">
        <v>3889</v>
      </c>
    </row>
    <row r="8314" spans="1:15" x14ac:dyDescent="0.2">
      <c r="A8314" s="5" t="s">
        <v>16</v>
      </c>
      <c r="B8314" s="13">
        <v>4084844</v>
      </c>
      <c r="C8314" s="6">
        <f t="shared" si="41883"/>
        <v>44377</v>
      </c>
      <c r="D8314" s="5">
        <f t="shared" ref="D8314" si="42020">N8314-N8313</f>
        <v>45</v>
      </c>
      <c r="E8314" s="13">
        <f t="shared" ref="E8314" si="42021">SUM(D8308:D8314)/7</f>
        <v>29.714285714285715</v>
      </c>
      <c r="F8314" s="13">
        <f t="shared" ref="F8314" si="42022">SUM(D8310:D8314)/5</f>
        <v>28.4</v>
      </c>
      <c r="G8314" s="13">
        <f t="shared" ref="G8314" si="42023">N8314/(B8314/100000)</f>
        <v>3798.8231619126705</v>
      </c>
      <c r="H8314" s="5">
        <f t="shared" si="41102"/>
        <v>473</v>
      </c>
      <c r="I8314" s="5">
        <f t="shared" si="41093"/>
        <v>464</v>
      </c>
      <c r="J8314" s="8">
        <f t="shared" ref="J8314" si="42024">E8314/(SUM(N8307:N8313)/7)*100</f>
        <v>1.9163636263127785E-2</v>
      </c>
      <c r="K8314" s="5">
        <f t="shared" ref="K8314" si="42025">O8314-O8313</f>
        <v>0</v>
      </c>
      <c r="L8314" s="8">
        <f t="shared" ref="L8314" si="42026">SUM(K8308:K8314)/7</f>
        <v>2.1428571428571428</v>
      </c>
      <c r="M8314" s="8">
        <f t="shared" ref="M8314" si="42027">O8314/(B8314/100000)</f>
        <v>95.205594142640464</v>
      </c>
      <c r="N8314" s="5">
        <v>155176</v>
      </c>
      <c r="O8314" s="18">
        <v>3889</v>
      </c>
    </row>
    <row r="8315" spans="1:15" x14ac:dyDescent="0.2">
      <c r="A8315" s="5" t="s">
        <v>16</v>
      </c>
      <c r="B8315" s="13">
        <v>4084844</v>
      </c>
      <c r="C8315" s="6">
        <f t="shared" si="41883"/>
        <v>44378</v>
      </c>
      <c r="D8315" s="5">
        <f t="shared" ref="D8315" si="42028">N8315-N8314</f>
        <v>44</v>
      </c>
      <c r="E8315" s="13">
        <f t="shared" ref="E8315" si="42029">SUM(D8309:D8315)/7</f>
        <v>34.428571428571431</v>
      </c>
      <c r="F8315" s="13">
        <f t="shared" ref="F8315" si="42030">SUM(D8311:D8315)/5</f>
        <v>29.6</v>
      </c>
      <c r="G8315" s="13">
        <f t="shared" ref="G8315" si="42031">N8315/(B8315/100000)</f>
        <v>3799.9003144306125</v>
      </c>
      <c r="H8315" s="5">
        <f t="shared" si="41102"/>
        <v>474</v>
      </c>
      <c r="I8315" s="5">
        <f t="shared" si="41093"/>
        <v>465</v>
      </c>
      <c r="J8315" s="8">
        <f t="shared" ref="J8315" si="42032">E8315/(SUM(N8308:N8314)/7)*100</f>
        <v>2.2199766580047665E-2</v>
      </c>
      <c r="K8315" s="5">
        <f t="shared" ref="K8315" si="42033">O8315-O8314</f>
        <v>1</v>
      </c>
      <c r="L8315" s="8">
        <f t="shared" ref="L8315" si="42034">SUM(K8309:K8315)/7</f>
        <v>2.2857142857142856</v>
      </c>
      <c r="M8315" s="8">
        <f t="shared" ref="M8315" si="42035">O8315/(B8315/100000)</f>
        <v>95.230074881684601</v>
      </c>
      <c r="N8315" s="5">
        <v>155220</v>
      </c>
      <c r="O8315" s="18">
        <v>3890</v>
      </c>
    </row>
    <row r="8316" spans="1:15" x14ac:dyDescent="0.2">
      <c r="A8316" s="5" t="s">
        <v>16</v>
      </c>
      <c r="B8316" s="13">
        <v>4084844</v>
      </c>
      <c r="C8316" s="6">
        <f t="shared" si="41883"/>
        <v>44379</v>
      </c>
      <c r="D8316" s="5">
        <f t="shared" ref="D8316" si="42036">N8316-N8315</f>
        <v>42</v>
      </c>
      <c r="E8316" s="13">
        <f t="shared" ref="E8316" si="42037">SUM(D8310:D8316)/7</f>
        <v>32.571428571428569</v>
      </c>
      <c r="F8316" s="13">
        <f t="shared" ref="F8316" si="42038">SUM(D8312:D8316)/5</f>
        <v>33.799999999999997</v>
      </c>
      <c r="G8316" s="13">
        <f t="shared" ref="G8316" si="42039">N8316/(B8316/100000)</f>
        <v>3800.9285054704665</v>
      </c>
      <c r="H8316" s="5">
        <f t="shared" si="41102"/>
        <v>475</v>
      </c>
      <c r="I8316" s="5">
        <f t="shared" si="41093"/>
        <v>466</v>
      </c>
      <c r="J8316" s="8">
        <f t="shared" ref="J8316" si="42040">E8316/(SUM(N8309:N8315)/7)*100</f>
        <v>2.099760737789615E-2</v>
      </c>
      <c r="K8316" s="5">
        <f t="shared" ref="K8316" si="42041">O8316-O8315</f>
        <v>2</v>
      </c>
      <c r="L8316" s="8">
        <f t="shared" ref="L8316" si="42042">SUM(K8310:K8316)/7</f>
        <v>2.5714285714285716</v>
      </c>
      <c r="M8316" s="8">
        <f t="shared" ref="M8316" si="42043">O8316/(B8316/100000)</f>
        <v>95.27903635977286</v>
      </c>
      <c r="N8316" s="5">
        <v>155262</v>
      </c>
      <c r="O8316" s="18">
        <v>3892</v>
      </c>
    </row>
    <row r="8317" spans="1:15" customFormat="1" x14ac:dyDescent="0.2">
      <c r="A8317" s="5" t="s">
        <v>16</v>
      </c>
      <c r="B8317" s="13">
        <v>4084844</v>
      </c>
      <c r="C8317" s="6">
        <f t="shared" si="41883"/>
        <v>44380</v>
      </c>
      <c r="D8317" s="5">
        <f t="shared" ref="D8317:D8322" si="42044">N8317-N8316</f>
        <v>0</v>
      </c>
      <c r="E8317" s="13">
        <f t="shared" ref="E8317:E8322" si="42045">SUM(D8311:D8317)/7</f>
        <v>27.142857142857142</v>
      </c>
      <c r="F8317" s="13">
        <f t="shared" ref="F8317:F8322" si="42046">SUM(D8313:D8317)/5</f>
        <v>30</v>
      </c>
      <c r="G8317" s="13">
        <f t="shared" ref="G8317:G8322" si="42047">N8317/(B8317/100000)</f>
        <v>3800.9285054704665</v>
      </c>
      <c r="H8317" s="5">
        <f t="shared" si="41102"/>
        <v>476</v>
      </c>
      <c r="I8317" s="5">
        <f t="shared" si="41093"/>
        <v>467</v>
      </c>
      <c r="J8317" s="8">
        <f t="shared" ref="J8317:J8322" si="42048">E8317/(SUM(N8310:N8316)/7)*100</f>
        <v>1.7494332756941108E-2</v>
      </c>
      <c r="K8317" s="5">
        <f t="shared" ref="K8317:K8322" si="42049">O8317-O8316</f>
        <v>0</v>
      </c>
      <c r="L8317" s="8">
        <f t="shared" ref="L8317:L8322" si="42050">SUM(K8311:K8317)/7</f>
        <v>1.5714285714285714</v>
      </c>
      <c r="M8317" s="8">
        <f t="shared" ref="M8317:M8322" si="42051">O8317/(B8317/100000)</f>
        <v>95.27903635977286</v>
      </c>
      <c r="N8317">
        <v>155262</v>
      </c>
      <c r="O8317">
        <v>3892</v>
      </c>
    </row>
    <row r="8318" spans="1:15" customFormat="1" x14ac:dyDescent="0.2">
      <c r="A8318" s="5" t="s">
        <v>16</v>
      </c>
      <c r="B8318" s="13">
        <v>4084844</v>
      </c>
      <c r="C8318" s="6">
        <f t="shared" si="41883"/>
        <v>44381</v>
      </c>
      <c r="D8318" s="5">
        <f t="shared" si="42044"/>
        <v>48</v>
      </c>
      <c r="E8318" s="13">
        <f t="shared" si="42045"/>
        <v>31</v>
      </c>
      <c r="F8318" s="13">
        <f t="shared" si="42046"/>
        <v>35.799999999999997</v>
      </c>
      <c r="G8318" s="13">
        <f t="shared" si="42047"/>
        <v>3802.1035809445848</v>
      </c>
      <c r="H8318" s="5">
        <f t="shared" si="41102"/>
        <v>477</v>
      </c>
      <c r="I8318" s="5">
        <f t="shared" si="41093"/>
        <v>468</v>
      </c>
      <c r="J8318" s="8">
        <f t="shared" si="42048"/>
        <v>1.9976874696204211E-2</v>
      </c>
      <c r="K8318" s="5">
        <f t="shared" si="42049"/>
        <v>0</v>
      </c>
      <c r="L8318" s="8">
        <f t="shared" si="42050"/>
        <v>1.4285714285714286</v>
      </c>
      <c r="M8318" s="8">
        <f t="shared" si="42051"/>
        <v>95.27903635977286</v>
      </c>
      <c r="N8318">
        <v>155310</v>
      </c>
      <c r="O8318">
        <v>3892</v>
      </c>
    </row>
    <row r="8319" spans="1:15" customFormat="1" x14ac:dyDescent="0.2">
      <c r="A8319" s="5" t="s">
        <v>16</v>
      </c>
      <c r="B8319" s="13">
        <v>4084844</v>
      </c>
      <c r="C8319" s="6">
        <f t="shared" si="41883"/>
        <v>44382</v>
      </c>
      <c r="D8319" s="5">
        <f t="shared" si="42044"/>
        <v>19</v>
      </c>
      <c r="E8319" s="13">
        <f t="shared" si="42045"/>
        <v>31</v>
      </c>
      <c r="F8319" s="13">
        <f t="shared" si="42046"/>
        <v>30.6</v>
      </c>
      <c r="G8319" s="13">
        <f t="shared" si="42047"/>
        <v>3802.5687149864234</v>
      </c>
      <c r="H8319" s="5">
        <f t="shared" si="41102"/>
        <v>478</v>
      </c>
      <c r="I8319" s="5">
        <f t="shared" si="41093"/>
        <v>469</v>
      </c>
      <c r="J8319" s="8">
        <f t="shared" si="42048"/>
        <v>1.9972884738046873E-2</v>
      </c>
      <c r="K8319" s="5">
        <f t="shared" si="42049"/>
        <v>1</v>
      </c>
      <c r="L8319" s="8">
        <f t="shared" si="42050"/>
        <v>1.5714285714285714</v>
      </c>
      <c r="M8319" s="8">
        <f t="shared" si="42051"/>
        <v>95.303517098816997</v>
      </c>
      <c r="N8319">
        <v>155329</v>
      </c>
      <c r="O8319">
        <v>3893</v>
      </c>
    </row>
    <row r="8320" spans="1:15" customFormat="1" x14ac:dyDescent="0.2">
      <c r="A8320" s="5" t="s">
        <v>16</v>
      </c>
      <c r="B8320" s="13">
        <v>4084844</v>
      </c>
      <c r="C8320" s="6">
        <f t="shared" si="41883"/>
        <v>44383</v>
      </c>
      <c r="D8320" s="5">
        <f t="shared" si="42044"/>
        <v>31</v>
      </c>
      <c r="E8320" s="13">
        <f t="shared" si="42045"/>
        <v>32.714285714285715</v>
      </c>
      <c r="F8320" s="13">
        <f t="shared" si="42046"/>
        <v>28</v>
      </c>
      <c r="G8320" s="13">
        <f t="shared" si="42047"/>
        <v>3803.3276178967917</v>
      </c>
      <c r="H8320" s="5">
        <f t="shared" si="41102"/>
        <v>479</v>
      </c>
      <c r="I8320" s="5">
        <f t="shared" si="41093"/>
        <v>470</v>
      </c>
      <c r="J8320" s="8">
        <f t="shared" si="42048"/>
        <v>2.1073167140582869E-2</v>
      </c>
      <c r="K8320" s="5">
        <f t="shared" si="42049"/>
        <v>1</v>
      </c>
      <c r="L8320" s="8">
        <f t="shared" si="42050"/>
        <v>0.7142857142857143</v>
      </c>
      <c r="M8320" s="8">
        <f t="shared" si="42051"/>
        <v>95.327997837861133</v>
      </c>
      <c r="N8320">
        <v>155360</v>
      </c>
      <c r="O8320">
        <v>3894</v>
      </c>
    </row>
    <row r="8321" spans="1:15" customFormat="1" x14ac:dyDescent="0.2">
      <c r="A8321" s="5" t="s">
        <v>16</v>
      </c>
      <c r="B8321" s="13">
        <v>4084844</v>
      </c>
      <c r="C8321" s="6">
        <f t="shared" si="41883"/>
        <v>44384</v>
      </c>
      <c r="D8321" s="5">
        <f t="shared" si="42044"/>
        <v>69</v>
      </c>
      <c r="E8321" s="13">
        <f t="shared" si="42045"/>
        <v>36.142857142857146</v>
      </c>
      <c r="F8321" s="13">
        <f t="shared" si="42046"/>
        <v>33.4</v>
      </c>
      <c r="G8321" s="13">
        <f t="shared" si="42047"/>
        <v>3805.0167888908368</v>
      </c>
      <c r="H8321" s="5">
        <f t="shared" si="41102"/>
        <v>480</v>
      </c>
      <c r="I8321" s="5">
        <f t="shared" si="41093"/>
        <v>471</v>
      </c>
      <c r="J8321" s="8">
        <f t="shared" si="42048"/>
        <v>2.3276803515257346E-2</v>
      </c>
      <c r="K8321" s="5">
        <f t="shared" si="42049"/>
        <v>0</v>
      </c>
      <c r="L8321" s="8">
        <f t="shared" si="42050"/>
        <v>0.7142857142857143</v>
      </c>
      <c r="M8321" s="8">
        <f t="shared" si="42051"/>
        <v>95.327997837861133</v>
      </c>
      <c r="N8321">
        <v>155429</v>
      </c>
      <c r="O8321">
        <v>3894</v>
      </c>
    </row>
    <row r="8322" spans="1:15" customFormat="1" x14ac:dyDescent="0.2">
      <c r="A8322" s="5" t="s">
        <v>16</v>
      </c>
      <c r="B8322" s="13">
        <v>4084844</v>
      </c>
      <c r="C8322" s="6">
        <f t="shared" si="41883"/>
        <v>44385</v>
      </c>
      <c r="D8322" s="5">
        <f t="shared" si="42044"/>
        <v>54</v>
      </c>
      <c r="E8322" s="13">
        <f t="shared" si="42045"/>
        <v>37.571428571428569</v>
      </c>
      <c r="F8322" s="13">
        <f t="shared" si="42046"/>
        <v>44.2</v>
      </c>
      <c r="G8322" s="13">
        <f t="shared" si="42047"/>
        <v>3806.33874879922</v>
      </c>
      <c r="H8322" s="5">
        <f t="shared" si="41102"/>
        <v>481</v>
      </c>
      <c r="I8322" s="5">
        <f t="shared" si="41093"/>
        <v>472</v>
      </c>
      <c r="J8322" s="8">
        <f t="shared" si="42048"/>
        <v>2.41912043356525E-2</v>
      </c>
      <c r="K8322" s="5">
        <f t="shared" si="42049"/>
        <v>0</v>
      </c>
      <c r="L8322" s="8">
        <f t="shared" si="42050"/>
        <v>0.5714285714285714</v>
      </c>
      <c r="M8322" s="8">
        <f t="shared" si="42051"/>
        <v>95.327997837861133</v>
      </c>
      <c r="N8322">
        <v>155483</v>
      </c>
      <c r="O8322">
        <v>3894</v>
      </c>
    </row>
    <row r="8323" spans="1:15" customFormat="1" x14ac:dyDescent="0.2">
      <c r="A8323" s="5" t="s">
        <v>16</v>
      </c>
      <c r="B8323" s="13">
        <v>4084844</v>
      </c>
      <c r="C8323" s="6">
        <f t="shared" si="41883"/>
        <v>44386</v>
      </c>
      <c r="D8323" s="5">
        <f t="shared" ref="D8323" si="42052">N8323-N8322</f>
        <v>47</v>
      </c>
      <c r="E8323" s="13">
        <f t="shared" ref="E8323" si="42053">SUM(D8317:D8323)/7</f>
        <v>38.285714285714285</v>
      </c>
      <c r="F8323" s="13">
        <f t="shared" ref="F8323" si="42054">SUM(D8319:D8323)/5</f>
        <v>44</v>
      </c>
      <c r="G8323" s="13">
        <f t="shared" ref="G8323" si="42055">N8323/(B8323/100000)</f>
        <v>3807.4893435342942</v>
      </c>
      <c r="H8323" s="5">
        <f t="shared" si="41102"/>
        <v>482</v>
      </c>
      <c r="I8323" s="5">
        <f t="shared" si="41093"/>
        <v>473</v>
      </c>
      <c r="J8323" s="8">
        <f t="shared" ref="J8323" si="42056">E8323/(SUM(N8316:N8322)/7)*100</f>
        <v>2.4645151204439806E-2</v>
      </c>
      <c r="K8323" s="5">
        <f t="shared" ref="K8323" si="42057">O8323-O8322</f>
        <v>0</v>
      </c>
      <c r="L8323" s="8">
        <f t="shared" ref="L8323" si="42058">SUM(K8317:K8323)/7</f>
        <v>0.2857142857142857</v>
      </c>
      <c r="M8323" s="8">
        <f t="shared" ref="M8323" si="42059">O8323/(B8323/100000)</f>
        <v>95.327997837861133</v>
      </c>
      <c r="N8323">
        <v>155530</v>
      </c>
      <c r="O8323">
        <v>3894</v>
      </c>
    </row>
    <row r="8324" spans="1:15" customFormat="1" x14ac:dyDescent="0.2">
      <c r="A8324" s="5" t="s">
        <v>16</v>
      </c>
      <c r="B8324" s="13">
        <v>4084844</v>
      </c>
      <c r="C8324" s="6">
        <f t="shared" si="41883"/>
        <v>44387</v>
      </c>
      <c r="D8324" s="5">
        <f t="shared" ref="D8324:D8326" si="42060">N8324-N8323</f>
        <v>0</v>
      </c>
      <c r="E8324" s="13">
        <f t="shared" ref="E8324:E8326" si="42061">SUM(D8318:D8324)/7</f>
        <v>38.285714285714285</v>
      </c>
      <c r="F8324" s="13">
        <f t="shared" ref="F8324:F8326" si="42062">SUM(D8320:D8324)/5</f>
        <v>40.200000000000003</v>
      </c>
      <c r="G8324" s="13">
        <f t="shared" ref="G8324:G8326" si="42063">N8324/(B8324/100000)</f>
        <v>3807.4893435342942</v>
      </c>
      <c r="H8324" s="5">
        <f t="shared" si="41102"/>
        <v>483</v>
      </c>
      <c r="I8324" s="5">
        <f t="shared" si="41093"/>
        <v>474</v>
      </c>
      <c r="J8324" s="8">
        <f t="shared" ref="J8324:J8326" si="42064">E8324/(SUM(N8317:N8323)/7)*100</f>
        <v>2.4639078866197848E-2</v>
      </c>
      <c r="K8324" s="5">
        <f t="shared" ref="K8324:K8326" si="42065">O8324-O8323</f>
        <v>0</v>
      </c>
      <c r="L8324" s="8">
        <f t="shared" ref="L8324:L8326" si="42066">SUM(K8318:K8324)/7</f>
        <v>0.2857142857142857</v>
      </c>
      <c r="M8324" s="8">
        <f t="shared" ref="M8324:M8326" si="42067">O8324/(B8324/100000)</f>
        <v>95.327997837861133</v>
      </c>
      <c r="N8324">
        <v>155530</v>
      </c>
      <c r="O8324">
        <v>3894</v>
      </c>
    </row>
    <row r="8325" spans="1:15" customFormat="1" x14ac:dyDescent="0.2">
      <c r="A8325" s="5" t="s">
        <v>16</v>
      </c>
      <c r="B8325" s="13">
        <v>4084844</v>
      </c>
      <c r="C8325" s="6">
        <f t="shared" si="41883"/>
        <v>44388</v>
      </c>
      <c r="D8325" s="5">
        <f t="shared" si="42060"/>
        <v>76</v>
      </c>
      <c r="E8325" s="13">
        <f t="shared" si="42061"/>
        <v>42.285714285714285</v>
      </c>
      <c r="F8325" s="13">
        <f t="shared" si="42062"/>
        <v>49.2</v>
      </c>
      <c r="G8325" s="13">
        <f t="shared" si="42063"/>
        <v>3809.3498797016487</v>
      </c>
      <c r="H8325" s="5">
        <f t="shared" si="41102"/>
        <v>484</v>
      </c>
      <c r="I8325" s="5">
        <f t="shared" si="41093"/>
        <v>475</v>
      </c>
      <c r="J8325" s="8">
        <f t="shared" si="42064"/>
        <v>2.7206607529060976E-2</v>
      </c>
      <c r="K8325" s="5">
        <f t="shared" si="42065"/>
        <v>0</v>
      </c>
      <c r="L8325" s="8">
        <f t="shared" si="42066"/>
        <v>0.2857142857142857</v>
      </c>
      <c r="M8325" s="8">
        <f t="shared" si="42067"/>
        <v>95.327997837861133</v>
      </c>
      <c r="N8325">
        <v>155606</v>
      </c>
      <c r="O8325">
        <v>3894</v>
      </c>
    </row>
    <row r="8326" spans="1:15" customFormat="1" x14ac:dyDescent="0.2">
      <c r="A8326" s="5" t="s">
        <v>16</v>
      </c>
      <c r="B8326" s="13">
        <v>4084844</v>
      </c>
      <c r="C8326" s="6">
        <f t="shared" si="41883"/>
        <v>44389</v>
      </c>
      <c r="D8326" s="5">
        <f t="shared" si="42060"/>
        <v>18</v>
      </c>
      <c r="E8326" s="13">
        <f t="shared" si="42061"/>
        <v>42.142857142857146</v>
      </c>
      <c r="F8326" s="13">
        <f t="shared" si="42062"/>
        <v>39</v>
      </c>
      <c r="G8326" s="13">
        <f t="shared" si="42063"/>
        <v>3809.7905330044432</v>
      </c>
      <c r="H8326" s="5">
        <f t="shared" si="41102"/>
        <v>485</v>
      </c>
      <c r="I8326" s="5">
        <f t="shared" si="41093"/>
        <v>476</v>
      </c>
      <c r="J8326" s="8">
        <f t="shared" si="42064"/>
        <v>2.7107318332725332E-2</v>
      </c>
      <c r="K8326" s="5">
        <f t="shared" si="42065"/>
        <v>0</v>
      </c>
      <c r="L8326" s="8">
        <f t="shared" si="42066"/>
        <v>0.14285714285714285</v>
      </c>
      <c r="M8326" s="8">
        <f t="shared" si="42067"/>
        <v>95.327997837861133</v>
      </c>
      <c r="N8326">
        <v>155624</v>
      </c>
      <c r="O8326">
        <v>3894</v>
      </c>
    </row>
    <row r="8327" spans="1:15" customFormat="1" x14ac:dyDescent="0.2">
      <c r="A8327" s="5" t="s">
        <v>16</v>
      </c>
      <c r="B8327" s="13">
        <v>4084844</v>
      </c>
      <c r="C8327" s="6">
        <f t="shared" si="41883"/>
        <v>44390</v>
      </c>
      <c r="D8327" s="5">
        <f t="shared" ref="D8327" si="42068">N8327-N8326</f>
        <v>34</v>
      </c>
      <c r="E8327" s="13">
        <f t="shared" ref="E8327" si="42069">SUM(D8321:D8327)/7</f>
        <v>42.571428571428569</v>
      </c>
      <c r="F8327" s="13">
        <f t="shared" ref="F8327" si="42070">SUM(D8323:D8327)/5</f>
        <v>35</v>
      </c>
      <c r="G8327" s="13">
        <f t="shared" ref="G8327" si="42071">N8327/(B8327/100000)</f>
        <v>3810.6228781319437</v>
      </c>
      <c r="H8327" s="5">
        <f t="shared" si="41102"/>
        <v>486</v>
      </c>
      <c r="I8327" s="5">
        <f t="shared" si="41093"/>
        <v>477</v>
      </c>
      <c r="J8327" s="8">
        <f t="shared" ref="J8327" si="42072">E8327/(SUM(N8320:N8326)/7)*100</f>
        <v>2.7375565195184106E-2</v>
      </c>
      <c r="K8327" s="5">
        <f t="shared" ref="K8327" si="42073">O8327-O8326</f>
        <v>0</v>
      </c>
      <c r="L8327" s="8">
        <f t="shared" ref="L8327" si="42074">SUM(K8321:K8327)/7</f>
        <v>0</v>
      </c>
      <c r="M8327" s="8">
        <f t="shared" ref="M8327" si="42075">O8327/(B8327/100000)</f>
        <v>95.327997837861133</v>
      </c>
      <c r="N8327">
        <v>155658</v>
      </c>
      <c r="O8327">
        <v>3894</v>
      </c>
    </row>
    <row r="8328" spans="1:15" customFormat="1" x14ac:dyDescent="0.2">
      <c r="A8328" s="5" t="s">
        <v>16</v>
      </c>
      <c r="B8328" s="13">
        <v>4084844</v>
      </c>
      <c r="C8328" s="6">
        <f t="shared" si="41883"/>
        <v>44391</v>
      </c>
      <c r="D8328" s="5">
        <f t="shared" ref="D8328:D8330" si="42076">N8328-N8327</f>
        <v>99</v>
      </c>
      <c r="E8328" s="13">
        <f t="shared" ref="E8328:E8330" si="42077">SUM(D8322:D8328)/7</f>
        <v>46.857142857142854</v>
      </c>
      <c r="F8328" s="13">
        <f t="shared" ref="F8328:F8330" si="42078">SUM(D8324:D8328)/5</f>
        <v>45.4</v>
      </c>
      <c r="G8328" s="13">
        <f t="shared" ref="G8328:G8330" si="42079">N8328/(B8328/100000)</f>
        <v>3813.046471297313</v>
      </c>
      <c r="H8328" s="5">
        <f t="shared" si="41102"/>
        <v>487</v>
      </c>
      <c r="I8328" s="5">
        <f t="shared" si="41093"/>
        <v>478</v>
      </c>
      <c r="J8328" s="8">
        <f t="shared" ref="J8328:J8330" si="42080">E8328/(SUM(N8321:N8327)/7)*100</f>
        <v>3.0123248167808529E-2</v>
      </c>
      <c r="K8328" s="5">
        <f t="shared" ref="K8328:K8330" si="42081">O8328-O8327</f>
        <v>0</v>
      </c>
      <c r="L8328" s="8">
        <f t="shared" ref="L8328:L8330" si="42082">SUM(K8322:K8328)/7</f>
        <v>0</v>
      </c>
      <c r="M8328" s="8">
        <f t="shared" ref="M8328:M8330" si="42083">O8328/(B8328/100000)</f>
        <v>95.327997837861133</v>
      </c>
      <c r="N8328">
        <v>155757</v>
      </c>
      <c r="O8328">
        <v>3894</v>
      </c>
    </row>
    <row r="8329" spans="1:15" customFormat="1" x14ac:dyDescent="0.2">
      <c r="A8329" s="5" t="s">
        <v>16</v>
      </c>
      <c r="B8329" s="13">
        <v>4084844</v>
      </c>
      <c r="C8329" s="6">
        <f t="shared" si="41883"/>
        <v>44392</v>
      </c>
      <c r="D8329" s="5">
        <f t="shared" si="42076"/>
        <v>114</v>
      </c>
      <c r="E8329" s="13">
        <f t="shared" si="42077"/>
        <v>55.428571428571431</v>
      </c>
      <c r="F8329" s="13">
        <f t="shared" si="42078"/>
        <v>68.2</v>
      </c>
      <c r="G8329" s="13">
        <f t="shared" si="42079"/>
        <v>3815.8372755483442</v>
      </c>
      <c r="H8329" s="5">
        <f t="shared" si="41102"/>
        <v>488</v>
      </c>
      <c r="I8329" s="5">
        <f t="shared" si="41093"/>
        <v>479</v>
      </c>
      <c r="J8329" s="8">
        <f t="shared" si="42080"/>
        <v>3.5622867677572653E-2</v>
      </c>
      <c r="K8329" s="5">
        <f t="shared" si="42081"/>
        <v>1</v>
      </c>
      <c r="L8329" s="8">
        <f t="shared" si="42082"/>
        <v>0.14285714285714285</v>
      </c>
      <c r="M8329" s="8">
        <f t="shared" si="42083"/>
        <v>95.35247857690527</v>
      </c>
      <c r="N8329">
        <v>155871</v>
      </c>
      <c r="O8329">
        <v>3895</v>
      </c>
    </row>
    <row r="8330" spans="1:15" customFormat="1" x14ac:dyDescent="0.2">
      <c r="A8330" s="5" t="s">
        <v>16</v>
      </c>
      <c r="B8330" s="13">
        <v>4084844</v>
      </c>
      <c r="C8330" s="6">
        <f t="shared" si="41883"/>
        <v>44393</v>
      </c>
      <c r="D8330" s="5">
        <f t="shared" si="42076"/>
        <v>79</v>
      </c>
      <c r="E8330" s="13">
        <f t="shared" si="42077"/>
        <v>60</v>
      </c>
      <c r="F8330" s="13">
        <f t="shared" si="42078"/>
        <v>68.8</v>
      </c>
      <c r="G8330" s="13">
        <f t="shared" si="42079"/>
        <v>3817.7712539328309</v>
      </c>
      <c r="H8330" s="5">
        <f t="shared" si="41102"/>
        <v>489</v>
      </c>
      <c r="I8330" s="5">
        <f t="shared" si="41093"/>
        <v>480</v>
      </c>
      <c r="J8330" s="8">
        <f t="shared" si="42080"/>
        <v>3.8547104561774487E-2</v>
      </c>
      <c r="K8330" s="5">
        <f t="shared" si="42081"/>
        <v>0</v>
      </c>
      <c r="L8330" s="8">
        <f t="shared" si="42082"/>
        <v>0.14285714285714285</v>
      </c>
      <c r="M8330" s="8">
        <f t="shared" si="42083"/>
        <v>95.35247857690527</v>
      </c>
      <c r="N8330">
        <v>155950</v>
      </c>
      <c r="O8330">
        <v>3895</v>
      </c>
    </row>
    <row r="8331" spans="1:15" customFormat="1" x14ac:dyDescent="0.2">
      <c r="A8331" s="5" t="s">
        <v>16</v>
      </c>
      <c r="B8331" s="13">
        <v>4084844</v>
      </c>
      <c r="C8331" s="6">
        <f t="shared" si="41883"/>
        <v>44394</v>
      </c>
      <c r="D8331" s="5">
        <f t="shared" ref="D8331" si="42084">N8331-N8330</f>
        <v>73</v>
      </c>
      <c r="E8331" s="13">
        <f t="shared" ref="E8331" si="42085">SUM(D8325:D8331)/7</f>
        <v>70.428571428571431</v>
      </c>
      <c r="F8331" s="13">
        <f t="shared" ref="F8331" si="42086">SUM(D8327:D8331)/5</f>
        <v>79.8</v>
      </c>
      <c r="G8331" s="13">
        <f t="shared" ref="G8331" si="42087">N8331/(B8331/100000)</f>
        <v>3819.5583478830531</v>
      </c>
      <c r="H8331" s="5">
        <f t="shared" si="41102"/>
        <v>490</v>
      </c>
      <c r="I8331" s="5">
        <f t="shared" si="41093"/>
        <v>481</v>
      </c>
      <c r="J8331" s="8">
        <f t="shared" ref="J8331" si="42088">E8331/(SUM(N8324:N8330)/7)*100</f>
        <v>4.5229523778068909E-2</v>
      </c>
      <c r="K8331" s="5">
        <f t="shared" ref="K8331" si="42089">O8331-O8330</f>
        <v>0</v>
      </c>
      <c r="L8331" s="8">
        <f t="shared" ref="L8331" si="42090">SUM(K8325:K8331)/7</f>
        <v>0.14285714285714285</v>
      </c>
      <c r="M8331" s="8">
        <f t="shared" ref="M8331" si="42091">O8331/(B8331/100000)</f>
        <v>95.35247857690527</v>
      </c>
      <c r="N8331">
        <v>156023</v>
      </c>
      <c r="O8331">
        <v>3895</v>
      </c>
    </row>
    <row r="8332" spans="1:15" customFormat="1" x14ac:dyDescent="0.2">
      <c r="A8332" s="5" t="s">
        <v>16</v>
      </c>
      <c r="B8332" s="13">
        <v>4084844</v>
      </c>
      <c r="C8332" s="6">
        <f t="shared" si="41883"/>
        <v>44395</v>
      </c>
      <c r="D8332" s="5">
        <f t="shared" ref="D8332:D8333" si="42092">N8332-N8331</f>
        <v>36</v>
      </c>
      <c r="E8332" s="13">
        <f t="shared" ref="E8332:E8333" si="42093">SUM(D8326:D8332)/7</f>
        <v>64.714285714285708</v>
      </c>
      <c r="F8332" s="13">
        <f t="shared" ref="F8332:F8333" si="42094">SUM(D8328:D8332)/5</f>
        <v>80.2</v>
      </c>
      <c r="G8332" s="13">
        <f t="shared" ref="G8332:G8333" si="42095">N8332/(B8332/100000)</f>
        <v>3820.4396544886417</v>
      </c>
      <c r="H8332" s="5">
        <f t="shared" si="41102"/>
        <v>491</v>
      </c>
      <c r="I8332" s="5">
        <f t="shared" si="41093"/>
        <v>482</v>
      </c>
      <c r="J8332" s="8">
        <f t="shared" ref="J8332:J8333" si="42096">E8332/(SUM(N8325:N8331)/7)*100</f>
        <v>4.1540996745496737E-2</v>
      </c>
      <c r="K8332" s="5">
        <f t="shared" ref="K8332:K8333" si="42097">O8332-O8331</f>
        <v>0</v>
      </c>
      <c r="L8332" s="8">
        <f t="shared" ref="L8332:L8333" si="42098">SUM(K8326:K8332)/7</f>
        <v>0.14285714285714285</v>
      </c>
      <c r="M8332" s="8">
        <f t="shared" ref="M8332:M8333" si="42099">O8332/(B8332/100000)</f>
        <v>95.35247857690527</v>
      </c>
      <c r="N8332">
        <v>156059</v>
      </c>
      <c r="O8332">
        <v>3895</v>
      </c>
    </row>
    <row r="8333" spans="1:15" customFormat="1" x14ac:dyDescent="0.2">
      <c r="A8333" s="5" t="s">
        <v>16</v>
      </c>
      <c r="B8333" s="13">
        <v>4084844</v>
      </c>
      <c r="C8333" s="6">
        <f t="shared" si="41883"/>
        <v>44396</v>
      </c>
      <c r="D8333" s="5">
        <f t="shared" si="42092"/>
        <v>25</v>
      </c>
      <c r="E8333" s="13">
        <f t="shared" si="42093"/>
        <v>65.714285714285708</v>
      </c>
      <c r="F8333" s="13">
        <f t="shared" si="42094"/>
        <v>65.400000000000006</v>
      </c>
      <c r="G8333" s="13">
        <f t="shared" si="42095"/>
        <v>3821.0516729647452</v>
      </c>
      <c r="H8333" s="5">
        <f t="shared" si="41102"/>
        <v>492</v>
      </c>
      <c r="I8333" s="5">
        <f t="shared" si="41093"/>
        <v>483</v>
      </c>
      <c r="J8333" s="8">
        <f t="shared" si="42096"/>
        <v>4.2165394677260569E-2</v>
      </c>
      <c r="K8333" s="5">
        <f t="shared" si="42097"/>
        <v>0</v>
      </c>
      <c r="L8333" s="8">
        <f t="shared" si="42098"/>
        <v>0.14285714285714285</v>
      </c>
      <c r="M8333" s="8">
        <f t="shared" si="42099"/>
        <v>95.35247857690527</v>
      </c>
      <c r="N8333">
        <v>156084</v>
      </c>
      <c r="O8333">
        <v>3895</v>
      </c>
    </row>
    <row r="8334" spans="1:15" customFormat="1" x14ac:dyDescent="0.2">
      <c r="A8334" s="5" t="s">
        <v>16</v>
      </c>
      <c r="B8334" s="13">
        <v>4084844</v>
      </c>
      <c r="C8334" s="6">
        <f t="shared" si="41883"/>
        <v>44397</v>
      </c>
      <c r="D8334" s="5">
        <f t="shared" ref="D8334" si="42100">N8334-N8333</f>
        <v>85</v>
      </c>
      <c r="E8334" s="13">
        <f t="shared" ref="E8334" si="42101">SUM(D8328:D8334)/7</f>
        <v>73</v>
      </c>
      <c r="F8334" s="13">
        <f t="shared" ref="F8334" si="42102">SUM(D8330:D8334)/5</f>
        <v>59.6</v>
      </c>
      <c r="G8334" s="13">
        <f t="shared" ref="G8334" si="42103">N8334/(B8334/100000)</f>
        <v>3823.1325357834967</v>
      </c>
      <c r="H8334" s="5">
        <f t="shared" si="41102"/>
        <v>493</v>
      </c>
      <c r="I8334" s="5">
        <f t="shared" si="41093"/>
        <v>484</v>
      </c>
      <c r="J8334" s="8">
        <f t="shared" ref="J8334" si="42104">E8334/(SUM(N8327:N8333)/7)*100</f>
        <v>4.6820511598842589E-2</v>
      </c>
      <c r="K8334" s="5">
        <f t="shared" ref="K8334" si="42105">O8334-O8333</f>
        <v>0</v>
      </c>
      <c r="L8334" s="8">
        <f t="shared" ref="L8334" si="42106">SUM(K8328:K8334)/7</f>
        <v>0.14285714285714285</v>
      </c>
      <c r="M8334" s="8">
        <f t="shared" ref="M8334" si="42107">O8334/(B8334/100000)</f>
        <v>95.35247857690527</v>
      </c>
      <c r="N8334">
        <v>156169</v>
      </c>
      <c r="O8334">
        <v>3895</v>
      </c>
    </row>
    <row r="8335" spans="1:15" customFormat="1" x14ac:dyDescent="0.2">
      <c r="A8335" s="5" t="s">
        <v>16</v>
      </c>
      <c r="B8335" s="13">
        <v>4084844</v>
      </c>
      <c r="C8335" s="6">
        <f t="shared" si="41883"/>
        <v>44398</v>
      </c>
      <c r="D8335" s="5">
        <f t="shared" ref="D8335" si="42108">N8335-N8334</f>
        <v>136</v>
      </c>
      <c r="E8335" s="13">
        <f t="shared" ref="E8335" si="42109">SUM(D8329:D8335)/7</f>
        <v>78.285714285714292</v>
      </c>
      <c r="F8335" s="13">
        <f t="shared" ref="F8335" si="42110">SUM(D8331:D8335)/5</f>
        <v>71</v>
      </c>
      <c r="G8335" s="13">
        <f t="shared" ref="G8335" si="42111">N8335/(B8335/100000)</f>
        <v>3826.4619162934991</v>
      </c>
      <c r="H8335" s="5">
        <f t="shared" si="41102"/>
        <v>494</v>
      </c>
      <c r="I8335" s="5">
        <f t="shared" si="41093"/>
        <v>485</v>
      </c>
      <c r="J8335" s="8">
        <f t="shared" ref="J8335" si="42112">E8335/(SUM(N8328:N8334)/7)*100</f>
        <v>5.018714860982515E-2</v>
      </c>
      <c r="K8335" s="5">
        <f t="shared" ref="K8335" si="42113">O8335-O8334</f>
        <v>0</v>
      </c>
      <c r="L8335" s="8">
        <f t="shared" ref="L8335" si="42114">SUM(K8329:K8335)/7</f>
        <v>0.14285714285714285</v>
      </c>
      <c r="M8335" s="8">
        <f t="shared" ref="M8335" si="42115">O8335/(B8335/100000)</f>
        <v>95.35247857690527</v>
      </c>
      <c r="N8335">
        <v>156305</v>
      </c>
      <c r="O8335">
        <v>3895</v>
      </c>
    </row>
    <row r="8336" spans="1:15" customFormat="1" x14ac:dyDescent="0.2">
      <c r="A8336" s="5" t="s">
        <v>16</v>
      </c>
      <c r="B8336" s="13">
        <v>4084844</v>
      </c>
      <c r="C8336" s="6">
        <f t="shared" si="41883"/>
        <v>44399</v>
      </c>
      <c r="D8336" s="5">
        <f t="shared" ref="D8336" si="42116">N8336-N8335</f>
        <v>164</v>
      </c>
      <c r="E8336" s="13">
        <f t="shared" ref="E8336" si="42117">SUM(D8330:D8336)/7</f>
        <v>85.428571428571431</v>
      </c>
      <c r="F8336" s="13">
        <f t="shared" ref="F8336" si="42118">SUM(D8332:D8336)/5</f>
        <v>89.2</v>
      </c>
      <c r="G8336" s="13">
        <f t="shared" ref="G8336" si="42119">N8336/(B8336/100000)</f>
        <v>3830.4767574967373</v>
      </c>
      <c r="H8336" s="5">
        <f t="shared" si="41102"/>
        <v>495</v>
      </c>
      <c r="I8336" s="5">
        <f t="shared" si="41093"/>
        <v>486</v>
      </c>
      <c r="J8336" s="8">
        <f t="shared" ref="J8336" si="42120">E8336/(SUM(N8329:N8335)/7)*100</f>
        <v>5.4738796167551979E-2</v>
      </c>
      <c r="K8336" s="5">
        <f t="shared" ref="K8336" si="42121">O8336-O8335</f>
        <v>2</v>
      </c>
      <c r="L8336" s="8">
        <f t="shared" ref="L8336" si="42122">SUM(K8330:K8336)/7</f>
        <v>0.2857142857142857</v>
      </c>
      <c r="M8336" s="8">
        <f t="shared" ref="M8336" si="42123">O8336/(B8336/100000)</f>
        <v>95.401440054993543</v>
      </c>
      <c r="N8336">
        <v>156469</v>
      </c>
      <c r="O8336">
        <v>3897</v>
      </c>
    </row>
    <row r="8337" spans="1:15" customFormat="1" x14ac:dyDescent="0.2">
      <c r="A8337" s="5" t="s">
        <v>16</v>
      </c>
      <c r="B8337" s="13">
        <v>4084844</v>
      </c>
      <c r="C8337" s="6">
        <f t="shared" si="41883"/>
        <v>44400</v>
      </c>
      <c r="D8337" s="5">
        <f t="shared" ref="D8337" si="42124">N8337-N8336</f>
        <v>134</v>
      </c>
      <c r="E8337" s="13">
        <f t="shared" ref="E8337" si="42125">SUM(D8331:D8337)/7</f>
        <v>93.285714285714292</v>
      </c>
      <c r="F8337" s="13">
        <f t="shared" ref="F8337" si="42126">SUM(D8333:D8337)/5</f>
        <v>108.8</v>
      </c>
      <c r="G8337" s="13">
        <f t="shared" ref="G8337" si="42127">N8337/(B8337/100000)</f>
        <v>3833.7571765286511</v>
      </c>
      <c r="H8337" s="5">
        <f t="shared" si="41102"/>
        <v>496</v>
      </c>
      <c r="I8337" s="5">
        <f t="shared" si="41093"/>
        <v>487</v>
      </c>
      <c r="J8337" s="8">
        <f t="shared" ref="J8337" si="42128">E8337/(SUM(N8330:N8336)/7)*100</f>
        <v>5.9740599546776525E-2</v>
      </c>
      <c r="K8337" s="5">
        <f t="shared" ref="K8337" si="42129">O8337-O8336</f>
        <v>0</v>
      </c>
      <c r="L8337" s="8">
        <f t="shared" ref="L8337" si="42130">SUM(K8331:K8337)/7</f>
        <v>0.2857142857142857</v>
      </c>
      <c r="M8337" s="8">
        <f t="shared" ref="M8337" si="42131">O8337/(B8337/100000)</f>
        <v>95.401440054993543</v>
      </c>
      <c r="N8337">
        <v>156603</v>
      </c>
      <c r="O8337">
        <v>3897</v>
      </c>
    </row>
    <row r="8338" spans="1:15" customFormat="1" x14ac:dyDescent="0.2">
      <c r="A8338" s="5" t="s">
        <v>16</v>
      </c>
      <c r="B8338" s="13">
        <v>4084844</v>
      </c>
      <c r="C8338" s="6">
        <f t="shared" si="41883"/>
        <v>44401</v>
      </c>
      <c r="D8338" s="5">
        <f t="shared" ref="D8338" si="42132">N8338-N8337</f>
        <v>86</v>
      </c>
      <c r="E8338" s="13">
        <f t="shared" ref="E8338" si="42133">SUM(D8332:D8338)/7</f>
        <v>95.142857142857139</v>
      </c>
      <c r="F8338" s="13">
        <f t="shared" ref="F8338" si="42134">SUM(D8334:D8338)/5</f>
        <v>121</v>
      </c>
      <c r="G8338" s="13">
        <f t="shared" ref="G8338" si="42135">N8338/(B8338/100000)</f>
        <v>3835.8625200864467</v>
      </c>
      <c r="H8338" s="5">
        <f t="shared" si="41102"/>
        <v>497</v>
      </c>
      <c r="I8338" s="5">
        <f t="shared" si="41093"/>
        <v>488</v>
      </c>
      <c r="J8338" s="8">
        <f t="shared" ref="J8338" si="42136">E8338/(SUM(N8331:N8337)/7)*100</f>
        <v>6.089354418713519E-2</v>
      </c>
      <c r="K8338" s="5">
        <f t="shared" ref="K8338" si="42137">O8338-O8337</f>
        <v>7</v>
      </c>
      <c r="L8338" s="8">
        <f t="shared" ref="L8338" si="42138">SUM(K8332:K8338)/7</f>
        <v>1.2857142857142858</v>
      </c>
      <c r="M8338" s="8">
        <f t="shared" ref="M8338" si="42139">O8338/(B8338/100000)</f>
        <v>95.572805228302485</v>
      </c>
      <c r="N8338">
        <v>156689</v>
      </c>
      <c r="O8338">
        <v>3904</v>
      </c>
    </row>
    <row r="8339" spans="1:15" customFormat="1" x14ac:dyDescent="0.2">
      <c r="A8339" s="5" t="s">
        <v>16</v>
      </c>
      <c r="B8339" s="13">
        <v>4084844</v>
      </c>
      <c r="C8339" s="6">
        <f t="shared" si="41883"/>
        <v>44402</v>
      </c>
      <c r="D8339" s="5">
        <f t="shared" ref="D8339" si="42140">N8339-N8338</f>
        <v>47</v>
      </c>
      <c r="E8339" s="13">
        <f t="shared" ref="E8339" si="42141">SUM(D8333:D8339)/7</f>
        <v>96.714285714285708</v>
      </c>
      <c r="F8339" s="13">
        <f t="shared" ref="F8339" si="42142">SUM(D8335:D8339)/5</f>
        <v>113.4</v>
      </c>
      <c r="G8339" s="13">
        <f t="shared" ref="G8339" si="42143">N8339/(B8339/100000)</f>
        <v>3837.013114821521</v>
      </c>
      <c r="H8339" s="5">
        <f t="shared" si="41102"/>
        <v>498</v>
      </c>
      <c r="I8339" s="5">
        <f t="shared" si="41093"/>
        <v>489</v>
      </c>
      <c r="J8339" s="8">
        <f t="shared" ref="J8339" si="42144">E8339/(SUM(N8332:N8338)/7)*100</f>
        <v>6.1861623680300584E-2</v>
      </c>
      <c r="K8339" s="5">
        <f t="shared" ref="K8339" si="42145">O8339-O8338</f>
        <v>0</v>
      </c>
      <c r="L8339" s="8">
        <f t="shared" ref="L8339" si="42146">SUM(K8333:K8339)/7</f>
        <v>1.2857142857142858</v>
      </c>
      <c r="M8339" s="8">
        <f t="shared" ref="M8339" si="42147">O8339/(B8339/100000)</f>
        <v>95.572805228302485</v>
      </c>
      <c r="N8339">
        <v>156736</v>
      </c>
      <c r="O8339">
        <v>3904</v>
      </c>
    </row>
    <row r="8340" spans="1:15" customFormat="1" x14ac:dyDescent="0.2">
      <c r="A8340" s="5" t="s">
        <v>16</v>
      </c>
      <c r="B8340" s="13">
        <v>4084844</v>
      </c>
      <c r="C8340" s="6">
        <f t="shared" si="41883"/>
        <v>44403</v>
      </c>
      <c r="D8340" s="5">
        <f t="shared" ref="D8340" si="42148">N8340-N8339</f>
        <v>58</v>
      </c>
      <c r="E8340" s="13">
        <f t="shared" ref="E8340" si="42149">SUM(D8334:D8340)/7</f>
        <v>101.42857142857143</v>
      </c>
      <c r="F8340" s="13">
        <f t="shared" ref="F8340" si="42150">SUM(D8336:D8340)/5</f>
        <v>97.8</v>
      </c>
      <c r="G8340" s="13">
        <f t="shared" ref="G8340" si="42151">N8340/(B8340/100000)</f>
        <v>3838.4329976860809</v>
      </c>
      <c r="H8340" s="5">
        <f t="shared" si="41102"/>
        <v>499</v>
      </c>
      <c r="I8340" s="5">
        <f t="shared" si="41093"/>
        <v>490</v>
      </c>
      <c r="J8340" s="8">
        <f t="shared" ref="J8340" si="42152">E8340/(SUM(N8333:N8339)/7)*100</f>
        <v>6.4836925999150724E-2</v>
      </c>
      <c r="K8340" s="5">
        <f t="shared" ref="K8340" si="42153">O8340-O8339</f>
        <v>0</v>
      </c>
      <c r="L8340" s="8">
        <f t="shared" ref="L8340" si="42154">SUM(K8334:K8340)/7</f>
        <v>1.2857142857142858</v>
      </c>
      <c r="M8340" s="8">
        <f t="shared" ref="M8340" si="42155">O8340/(B8340/100000)</f>
        <v>95.572805228302485</v>
      </c>
      <c r="N8340">
        <v>156794</v>
      </c>
      <c r="O8340">
        <v>3904</v>
      </c>
    </row>
    <row r="8341" spans="1:15" customFormat="1" x14ac:dyDescent="0.2">
      <c r="A8341" s="5" t="s">
        <v>16</v>
      </c>
      <c r="B8341" s="13">
        <v>4084844</v>
      </c>
      <c r="C8341" s="6">
        <f t="shared" si="41883"/>
        <v>44404</v>
      </c>
      <c r="D8341" s="5">
        <f t="shared" ref="D8341" si="42156">N8341-N8340</f>
        <v>111</v>
      </c>
      <c r="E8341" s="13">
        <f t="shared" ref="E8341" si="42157">SUM(D8335:D8341)/7</f>
        <v>105.14285714285714</v>
      </c>
      <c r="F8341" s="13">
        <f t="shared" ref="F8341" si="42158">SUM(D8337:D8341)/5</f>
        <v>87.2</v>
      </c>
      <c r="G8341" s="13">
        <f t="shared" ref="G8341" si="42159">N8341/(B8341/100000)</f>
        <v>3841.1503597199799</v>
      </c>
      <c r="H8341" s="5">
        <f t="shared" si="41102"/>
        <v>500</v>
      </c>
      <c r="I8341" s="5">
        <f t="shared" si="41093"/>
        <v>491</v>
      </c>
      <c r="J8341" s="8">
        <f t="shared" ref="J8341" si="42160">E8341/(SUM(N8334:N8340)/7)*100</f>
        <v>6.7167686502124097E-2</v>
      </c>
      <c r="K8341" s="5">
        <f t="shared" ref="K8341" si="42161">O8341-O8340</f>
        <v>0</v>
      </c>
      <c r="L8341" s="8">
        <f t="shared" ref="L8341" si="42162">SUM(K8335:K8341)/7</f>
        <v>1.2857142857142858</v>
      </c>
      <c r="M8341" s="8">
        <f t="shared" ref="M8341" si="42163">O8341/(B8341/100000)</f>
        <v>95.572805228302485</v>
      </c>
      <c r="N8341">
        <v>156905</v>
      </c>
      <c r="O8341">
        <v>3904</v>
      </c>
    </row>
    <row r="8342" spans="1:15" customFormat="1" x14ac:dyDescent="0.2">
      <c r="A8342" s="5" t="s">
        <v>16</v>
      </c>
      <c r="B8342" s="13">
        <v>4084844</v>
      </c>
      <c r="C8342" s="6">
        <f t="shared" si="41883"/>
        <v>44405</v>
      </c>
      <c r="D8342" s="5">
        <f t="shared" ref="D8342" si="42164">N8342-N8341</f>
        <v>145</v>
      </c>
      <c r="E8342" s="13">
        <f t="shared" ref="E8342" si="42165">SUM(D8336:D8342)/7</f>
        <v>106.42857142857143</v>
      </c>
      <c r="F8342" s="13">
        <f t="shared" ref="F8342" si="42166">SUM(D8338:D8342)/5</f>
        <v>89.4</v>
      </c>
      <c r="G8342" s="13">
        <f t="shared" ref="G8342" si="42167">N8342/(B8342/100000)</f>
        <v>3844.7000668813794</v>
      </c>
      <c r="H8342" s="5">
        <f t="shared" si="41102"/>
        <v>501</v>
      </c>
      <c r="I8342" s="5">
        <f t="shared" si="41093"/>
        <v>492</v>
      </c>
      <c r="J8342" s="8">
        <f t="shared" ref="J8342" si="42168">E8342/(SUM(N8335:N8341)/7)*100</f>
        <v>6.7943394488468326E-2</v>
      </c>
      <c r="K8342" s="5">
        <f t="shared" ref="K8342" si="42169">O8342-O8341</f>
        <v>0</v>
      </c>
      <c r="L8342" s="8">
        <f t="shared" ref="L8342" si="42170">SUM(K8336:K8342)/7</f>
        <v>1.2857142857142858</v>
      </c>
      <c r="M8342" s="8">
        <f t="shared" ref="M8342" si="42171">O8342/(B8342/100000)</f>
        <v>95.572805228302485</v>
      </c>
      <c r="N8342">
        <v>157050</v>
      </c>
      <c r="O8342">
        <v>3904</v>
      </c>
    </row>
    <row r="8343" spans="1:15" customFormat="1" x14ac:dyDescent="0.2">
      <c r="A8343" s="5" t="s">
        <v>16</v>
      </c>
      <c r="B8343" s="13">
        <v>4084844</v>
      </c>
      <c r="C8343" s="6">
        <f t="shared" si="41883"/>
        <v>44406</v>
      </c>
      <c r="D8343" s="5">
        <f t="shared" ref="D8343" si="42172">N8343-N8342</f>
        <v>179</v>
      </c>
      <c r="E8343" s="13">
        <f t="shared" ref="E8343" si="42173">SUM(D8337:D8343)/7</f>
        <v>108.57142857142857</v>
      </c>
      <c r="F8343" s="13">
        <f t="shared" ref="F8343" si="42174">SUM(D8339:D8343)/5</f>
        <v>108</v>
      </c>
      <c r="G8343" s="13">
        <f t="shared" ref="G8343" si="42175">N8343/(B8343/100000)</f>
        <v>3849.0821191702794</v>
      </c>
      <c r="H8343" s="5">
        <f t="shared" si="41102"/>
        <v>502</v>
      </c>
      <c r="I8343" s="5">
        <f t="shared" si="41093"/>
        <v>493</v>
      </c>
      <c r="J8343" s="8">
        <f t="shared" ref="J8343" si="42176">E8343/(SUM(N8336:N8342)/7)*100</f>
        <v>6.9264321765584017E-2</v>
      </c>
      <c r="K8343" s="5">
        <f t="shared" ref="K8343" si="42177">O8343-O8342</f>
        <v>2</v>
      </c>
      <c r="L8343" s="8">
        <f t="shared" ref="L8343" si="42178">SUM(K8337:K8343)/7</f>
        <v>1.2857142857142858</v>
      </c>
      <c r="M8343" s="8">
        <f t="shared" ref="M8343" si="42179">O8343/(B8343/100000)</f>
        <v>95.621766706390758</v>
      </c>
      <c r="N8343">
        <v>157229</v>
      </c>
      <c r="O8343">
        <v>3906</v>
      </c>
    </row>
    <row r="8344" spans="1:15" customFormat="1" x14ac:dyDescent="0.2">
      <c r="A8344" s="5" t="s">
        <v>16</v>
      </c>
      <c r="B8344" s="13">
        <v>4084844</v>
      </c>
      <c r="C8344" s="6">
        <f t="shared" si="41883"/>
        <v>44407</v>
      </c>
      <c r="D8344" s="5">
        <f t="shared" ref="D8344" si="42180">N8344-N8343</f>
        <v>106</v>
      </c>
      <c r="E8344" s="13">
        <f t="shared" ref="E8344" si="42181">SUM(D8338:D8344)/7</f>
        <v>104.57142857142857</v>
      </c>
      <c r="F8344" s="13">
        <f t="shared" ref="F8344" si="42182">SUM(D8340:D8344)/5</f>
        <v>119.8</v>
      </c>
      <c r="G8344" s="13">
        <f t="shared" ref="G8344" si="42183">N8344/(B8344/100000)</f>
        <v>3851.6770775089576</v>
      </c>
      <c r="H8344" s="5">
        <f t="shared" si="41102"/>
        <v>503</v>
      </c>
      <c r="I8344" s="5">
        <f t="shared" si="41093"/>
        <v>494</v>
      </c>
      <c r="J8344" s="8">
        <f t="shared" ref="J8344" si="42184">E8344/(SUM(N8337:N8343)/7)*100</f>
        <v>6.6666302369932401E-2</v>
      </c>
      <c r="K8344" s="5">
        <f t="shared" ref="K8344" si="42185">O8344-O8343</f>
        <v>0</v>
      </c>
      <c r="L8344" s="8">
        <f t="shared" ref="L8344" si="42186">SUM(K8338:K8344)/7</f>
        <v>1.2857142857142858</v>
      </c>
      <c r="M8344" s="8">
        <f t="shared" ref="M8344" si="42187">O8344/(B8344/100000)</f>
        <v>95.621766706390758</v>
      </c>
      <c r="N8344">
        <v>157335</v>
      </c>
      <c r="O8344">
        <v>3906</v>
      </c>
    </row>
    <row r="8345" spans="1:15" customFormat="1" x14ac:dyDescent="0.2">
      <c r="A8345" s="5" t="s">
        <v>16</v>
      </c>
      <c r="B8345" s="13">
        <v>4084844</v>
      </c>
      <c r="C8345" s="6">
        <f t="shared" si="41883"/>
        <v>44408</v>
      </c>
      <c r="D8345" s="5">
        <f t="shared" ref="D8345" si="42188">N8345-N8344</f>
        <v>132</v>
      </c>
      <c r="E8345" s="13">
        <f t="shared" ref="E8345" si="42189">SUM(D8339:D8345)/7</f>
        <v>111.14285714285714</v>
      </c>
      <c r="F8345" s="13">
        <f t="shared" ref="F8345" si="42190">SUM(D8341:D8345)/5</f>
        <v>134.6</v>
      </c>
      <c r="G8345" s="13">
        <f t="shared" ref="G8345" si="42191">N8345/(B8345/100000)</f>
        <v>3854.9085350627838</v>
      </c>
      <c r="H8345" s="5">
        <f t="shared" si="41102"/>
        <v>504</v>
      </c>
      <c r="I8345" s="5">
        <f t="shared" si="41093"/>
        <v>495</v>
      </c>
      <c r="J8345" s="8">
        <f t="shared" ref="J8345" si="42192">E8345/(SUM(N8338:N8344)/7)*100</f>
        <v>7.0808509398964992E-2</v>
      </c>
      <c r="K8345" s="5">
        <f t="shared" ref="K8345" si="42193">O8345-O8344</f>
        <v>0</v>
      </c>
      <c r="L8345" s="8">
        <f t="shared" ref="L8345" si="42194">SUM(K8339:K8345)/7</f>
        <v>0.2857142857142857</v>
      </c>
      <c r="M8345" s="8">
        <f t="shared" ref="M8345" si="42195">O8345/(B8345/100000)</f>
        <v>95.621766706390758</v>
      </c>
      <c r="N8345">
        <v>157467</v>
      </c>
      <c r="O8345">
        <v>3906</v>
      </c>
    </row>
    <row r="8346" spans="1:15" customFormat="1" x14ac:dyDescent="0.2">
      <c r="A8346" s="5" t="s">
        <v>16</v>
      </c>
      <c r="B8346" s="13">
        <v>4084844</v>
      </c>
      <c r="C8346" s="6">
        <f t="shared" si="41883"/>
        <v>44409</v>
      </c>
      <c r="D8346" s="5">
        <f t="shared" ref="D8346" si="42196">N8346-N8345</f>
        <v>57</v>
      </c>
      <c r="E8346" s="13">
        <f t="shared" ref="E8346" si="42197">SUM(D8340:D8346)/7</f>
        <v>112.57142857142857</v>
      </c>
      <c r="F8346" s="13">
        <f t="shared" ref="F8346" si="42198">SUM(D8342:D8346)/5</f>
        <v>123.8</v>
      </c>
      <c r="G8346" s="13">
        <f t="shared" ref="G8346" si="42199">N8346/(B8346/100000)</f>
        <v>3856.3039371882992</v>
      </c>
      <c r="H8346" s="5">
        <f t="shared" si="41102"/>
        <v>505</v>
      </c>
      <c r="I8346" s="5">
        <f t="shared" si="41093"/>
        <v>496</v>
      </c>
      <c r="J8346" s="8">
        <f t="shared" ref="J8346" si="42200">E8346/(SUM(N8339:N8345)/7)*100</f>
        <v>7.1667897511268591E-2</v>
      </c>
      <c r="K8346" s="5">
        <f t="shared" ref="K8346" si="42201">O8346-O8345</f>
        <v>0</v>
      </c>
      <c r="L8346" s="8">
        <f t="shared" ref="L8346" si="42202">SUM(K8340:K8346)/7</f>
        <v>0.2857142857142857</v>
      </c>
      <c r="M8346" s="8">
        <f t="shared" ref="M8346" si="42203">O8346/(B8346/100000)</f>
        <v>95.621766706390758</v>
      </c>
      <c r="N8346">
        <v>157524</v>
      </c>
      <c r="O8346">
        <v>3906</v>
      </c>
    </row>
    <row r="8347" spans="1:15" customFormat="1" x14ac:dyDescent="0.2">
      <c r="A8347" s="5" t="s">
        <v>16</v>
      </c>
      <c r="B8347" s="13">
        <v>4084844</v>
      </c>
      <c r="C8347" s="6">
        <f t="shared" si="41883"/>
        <v>44410</v>
      </c>
      <c r="D8347" s="5">
        <f t="shared" ref="D8347" si="42204">N8347-N8346</f>
        <v>37</v>
      </c>
      <c r="E8347" s="13">
        <f t="shared" ref="E8347" si="42205">SUM(D8341:D8347)/7</f>
        <v>109.57142857142857</v>
      </c>
      <c r="F8347" s="13">
        <f t="shared" ref="F8347" si="42206">SUM(D8343:D8347)/5</f>
        <v>102.2</v>
      </c>
      <c r="G8347" s="13">
        <f t="shared" ref="G8347" si="42207">N8347/(B8347/100000)</f>
        <v>3857.2097245329323</v>
      </c>
      <c r="H8347" s="5">
        <f t="shared" si="41102"/>
        <v>506</v>
      </c>
      <c r="I8347" s="5">
        <f t="shared" si="41093"/>
        <v>497</v>
      </c>
      <c r="J8347" s="8">
        <f t="shared" ref="J8347" si="42208">E8347/(SUM(N8340:N8346)/7)*100</f>
        <v>6.9708007968706839E-2</v>
      </c>
      <c r="K8347" s="5">
        <f t="shared" ref="K8347" si="42209">O8347-O8346</f>
        <v>0</v>
      </c>
      <c r="L8347" s="8">
        <f t="shared" ref="L8347" si="42210">SUM(K8341:K8347)/7</f>
        <v>0.2857142857142857</v>
      </c>
      <c r="M8347" s="8">
        <f t="shared" ref="M8347" si="42211">O8347/(B8347/100000)</f>
        <v>95.621766706390758</v>
      </c>
      <c r="N8347">
        <v>157561</v>
      </c>
      <c r="O8347">
        <v>3906</v>
      </c>
    </row>
    <row r="8348" spans="1:15" customFormat="1" x14ac:dyDescent="0.2">
      <c r="A8348" s="5" t="s">
        <v>16</v>
      </c>
      <c r="B8348" s="13">
        <v>4084844</v>
      </c>
      <c r="C8348" s="6">
        <f t="shared" si="41883"/>
        <v>44411</v>
      </c>
      <c r="D8348" s="5">
        <f t="shared" ref="D8348" si="42212">N8348-N8347</f>
        <v>128</v>
      </c>
      <c r="E8348" s="13">
        <f t="shared" ref="E8348" si="42213">SUM(D8342:D8348)/7</f>
        <v>112</v>
      </c>
      <c r="F8348" s="13">
        <f t="shared" ref="F8348" si="42214">SUM(D8344:D8348)/5</f>
        <v>92</v>
      </c>
      <c r="G8348" s="13">
        <f t="shared" ref="G8348" si="42215">N8348/(B8348/100000)</f>
        <v>3860.3432591305814</v>
      </c>
      <c r="H8348" s="5">
        <f t="shared" si="41102"/>
        <v>507</v>
      </c>
      <c r="I8348" s="5">
        <f t="shared" si="41093"/>
        <v>498</v>
      </c>
      <c r="J8348" s="8">
        <f t="shared" ref="J8348" si="42216">E8348/(SUM(N8341:N8347)/7)*100</f>
        <v>7.1203401052248219E-2</v>
      </c>
      <c r="K8348" s="5">
        <f t="shared" ref="K8348" si="42217">O8348-O8347</f>
        <v>0</v>
      </c>
      <c r="L8348" s="8">
        <f t="shared" ref="L8348" si="42218">SUM(K8342:K8348)/7</f>
        <v>0.2857142857142857</v>
      </c>
      <c r="M8348" s="8">
        <f t="shared" ref="M8348" si="42219">O8348/(B8348/100000)</f>
        <v>95.621766706390758</v>
      </c>
      <c r="N8348">
        <v>157689</v>
      </c>
      <c r="O8348">
        <v>3906</v>
      </c>
    </row>
    <row r="8349" spans="1:15" customFormat="1" x14ac:dyDescent="0.2">
      <c r="A8349" s="5" t="s">
        <v>16</v>
      </c>
      <c r="B8349" s="13">
        <v>4084844</v>
      </c>
      <c r="C8349" s="6">
        <f t="shared" si="41883"/>
        <v>44412</v>
      </c>
      <c r="D8349" s="5">
        <f t="shared" ref="D8349" si="42220">N8349-N8348</f>
        <v>162</v>
      </c>
      <c r="E8349" s="13">
        <f t="shared" ref="E8349" si="42221">SUM(D8343:D8349)/7</f>
        <v>114.42857142857143</v>
      </c>
      <c r="F8349" s="13">
        <f t="shared" ref="F8349" si="42222">SUM(D8345:D8349)/5</f>
        <v>103.2</v>
      </c>
      <c r="G8349" s="13">
        <f t="shared" ref="G8349" si="42223">N8349/(B8349/100000)</f>
        <v>3864.3091388557314</v>
      </c>
      <c r="H8349" s="5">
        <f t="shared" si="41102"/>
        <v>508</v>
      </c>
      <c r="I8349" s="5">
        <f t="shared" si="41093"/>
        <v>499</v>
      </c>
      <c r="J8349" s="8">
        <f t="shared" ref="J8349" si="42224">E8349/(SUM(N8342:N8348)/7)*100</f>
        <v>7.2695590617640263E-2</v>
      </c>
      <c r="K8349" s="5">
        <f t="shared" ref="K8349" si="42225">O8349-O8348</f>
        <v>0</v>
      </c>
      <c r="L8349" s="8">
        <f t="shared" ref="L8349" si="42226">SUM(K8343:K8349)/7</f>
        <v>0.2857142857142857</v>
      </c>
      <c r="M8349" s="8">
        <f t="shared" ref="M8349" si="42227">O8349/(B8349/100000)</f>
        <v>95.621766706390758</v>
      </c>
      <c r="N8349">
        <v>157851</v>
      </c>
      <c r="O8349">
        <v>3906</v>
      </c>
    </row>
    <row r="8350" spans="1:15" customFormat="1" x14ac:dyDescent="0.2">
      <c r="A8350" s="5" t="s">
        <v>16</v>
      </c>
      <c r="B8350" s="13">
        <v>4084844</v>
      </c>
      <c r="C8350" s="6">
        <f t="shared" si="41883"/>
        <v>44413</v>
      </c>
      <c r="D8350" s="5">
        <f t="shared" ref="D8350" si="42228">N8350-N8349</f>
        <v>188</v>
      </c>
      <c r="E8350" s="13">
        <f t="shared" ref="E8350" si="42229">SUM(D8344:D8350)/7</f>
        <v>115.71428571428571</v>
      </c>
      <c r="F8350" s="13">
        <f t="shared" ref="F8350" si="42230">SUM(D8346:D8350)/5</f>
        <v>114.4</v>
      </c>
      <c r="G8350" s="13">
        <f t="shared" ref="G8350" si="42231">N8350/(B8350/100000)</f>
        <v>3868.9115177960289</v>
      </c>
      <c r="H8350" s="5">
        <f t="shared" si="41102"/>
        <v>509</v>
      </c>
      <c r="I8350" s="5">
        <f t="shared" si="41093"/>
        <v>500</v>
      </c>
      <c r="J8350" s="8">
        <f t="shared" ref="J8350" si="42232">E8350/(SUM(N8343:N8349)/7)*100</f>
        <v>7.3458993557374203E-2</v>
      </c>
      <c r="K8350" s="5">
        <f t="shared" ref="K8350" si="42233">O8350-O8349</f>
        <v>1</v>
      </c>
      <c r="L8350" s="8">
        <f t="shared" ref="L8350" si="42234">SUM(K8344:K8350)/7</f>
        <v>0.14285714285714285</v>
      </c>
      <c r="M8350" s="8">
        <f t="shared" ref="M8350" si="42235">O8350/(B8350/100000)</f>
        <v>95.646247445434895</v>
      </c>
      <c r="N8350">
        <v>158039</v>
      </c>
      <c r="O8350">
        <v>3907</v>
      </c>
    </row>
    <row r="8351" spans="1:15" customFormat="1" x14ac:dyDescent="0.2">
      <c r="A8351" s="5" t="s">
        <v>16</v>
      </c>
      <c r="B8351" s="13">
        <v>4084844</v>
      </c>
      <c r="C8351" s="6">
        <f t="shared" si="41883"/>
        <v>44414</v>
      </c>
      <c r="D8351" s="5">
        <f t="shared" ref="D8351" si="42236">N8351-N8350</f>
        <v>149</v>
      </c>
      <c r="E8351" s="13">
        <f t="shared" ref="E8351" si="42237">SUM(D8345:D8351)/7</f>
        <v>121.85714285714286</v>
      </c>
      <c r="F8351" s="13">
        <f t="shared" ref="F8351" si="42238">SUM(D8347:D8351)/5</f>
        <v>132.80000000000001</v>
      </c>
      <c r="G8351" s="13">
        <f t="shared" ref="G8351" si="42239">N8351/(B8351/100000)</f>
        <v>3872.5591479136046</v>
      </c>
      <c r="H8351" s="5">
        <f t="shared" si="41102"/>
        <v>510</v>
      </c>
      <c r="I8351" s="5">
        <f t="shared" si="41093"/>
        <v>501</v>
      </c>
      <c r="J8351" s="8">
        <f t="shared" ref="J8351" si="42240">E8351/(SUM(N8344:N8350)/7)*100</f>
        <v>7.7301883338498883E-2</v>
      </c>
      <c r="K8351" s="5">
        <f t="shared" ref="K8351" si="42241">O8351-O8350</f>
        <v>1</v>
      </c>
      <c r="L8351" s="8">
        <f t="shared" ref="L8351" si="42242">SUM(K8345:K8351)/7</f>
        <v>0.2857142857142857</v>
      </c>
      <c r="M8351" s="8">
        <f t="shared" ref="M8351" si="42243">O8351/(B8351/100000)</f>
        <v>95.670728184479017</v>
      </c>
      <c r="N8351">
        <v>158188</v>
      </c>
      <c r="O8351">
        <v>3908</v>
      </c>
    </row>
    <row r="8352" spans="1:15" customFormat="1" x14ac:dyDescent="0.2">
      <c r="A8352" s="5" t="s">
        <v>16</v>
      </c>
      <c r="B8352" s="13">
        <v>4084844</v>
      </c>
      <c r="C8352" s="6">
        <f t="shared" si="41883"/>
        <v>44415</v>
      </c>
      <c r="D8352" s="5">
        <f t="shared" ref="D8352:D8353" si="42244">N8352-N8351</f>
        <v>163</v>
      </c>
      <c r="E8352" s="13">
        <f t="shared" ref="E8352:E8353" si="42245">SUM(D8346:D8352)/7</f>
        <v>126.28571428571429</v>
      </c>
      <c r="F8352" s="13">
        <f t="shared" ref="F8352:F8353" si="42246">SUM(D8348:D8352)/5</f>
        <v>158</v>
      </c>
      <c r="G8352" s="13">
        <f t="shared" ref="G8352:G8353" si="42247">N8352/(B8352/100000)</f>
        <v>3876.5495083777987</v>
      </c>
      <c r="H8352" s="5">
        <f t="shared" si="41102"/>
        <v>511</v>
      </c>
      <c r="I8352" s="5">
        <f t="shared" si="41093"/>
        <v>502</v>
      </c>
      <c r="J8352" s="8">
        <f t="shared" ref="J8352:J8353" si="42248">E8352/(SUM(N8345:N8351)/7)*100</f>
        <v>8.004933357118732E-2</v>
      </c>
      <c r="K8352" s="5">
        <f t="shared" ref="K8352:K8353" si="42249">O8352-O8351</f>
        <v>3</v>
      </c>
      <c r="L8352" s="8">
        <f t="shared" ref="L8352:L8353" si="42250">SUM(K8346:K8352)/7</f>
        <v>0.7142857142857143</v>
      </c>
      <c r="M8352" s="8">
        <f t="shared" ref="M8352:M8353" si="42251">O8352/(B8352/100000)</f>
        <v>95.744170401611427</v>
      </c>
      <c r="N8352">
        <v>158351</v>
      </c>
      <c r="O8352">
        <v>3911</v>
      </c>
    </row>
    <row r="8353" spans="1:15" customFormat="1" x14ac:dyDescent="0.2">
      <c r="A8353" s="5" t="s">
        <v>16</v>
      </c>
      <c r="B8353" s="13">
        <v>4084844</v>
      </c>
      <c r="C8353" s="6">
        <f t="shared" si="41883"/>
        <v>44416</v>
      </c>
      <c r="D8353" s="5">
        <f t="shared" si="42244"/>
        <v>54</v>
      </c>
      <c r="E8353" s="13">
        <f t="shared" si="42245"/>
        <v>125.85714285714286</v>
      </c>
      <c r="F8353" s="13">
        <f t="shared" si="42246"/>
        <v>143.19999999999999</v>
      </c>
      <c r="G8353" s="13">
        <f t="shared" si="42247"/>
        <v>3877.8714682861823</v>
      </c>
      <c r="H8353" s="5">
        <f t="shared" si="41102"/>
        <v>512</v>
      </c>
      <c r="I8353" s="5">
        <f t="shared" si="41093"/>
        <v>503</v>
      </c>
      <c r="J8353" s="8">
        <f t="shared" si="42248"/>
        <v>7.9713862521183884E-2</v>
      </c>
      <c r="K8353" s="5">
        <f t="shared" si="42249"/>
        <v>0</v>
      </c>
      <c r="L8353" s="8">
        <f t="shared" si="42250"/>
        <v>0.7142857142857143</v>
      </c>
      <c r="M8353" s="8">
        <f t="shared" si="42251"/>
        <v>95.744170401611427</v>
      </c>
      <c r="N8353">
        <v>158405</v>
      </c>
      <c r="O8353">
        <v>3911</v>
      </c>
    </row>
    <row r="8354" spans="1:15" customFormat="1" x14ac:dyDescent="0.2">
      <c r="A8354" s="5" t="s">
        <v>16</v>
      </c>
      <c r="B8354" s="13">
        <v>4084844</v>
      </c>
      <c r="C8354" s="6">
        <f t="shared" si="41883"/>
        <v>44417</v>
      </c>
      <c r="D8354" s="5">
        <f t="shared" ref="D8354" si="42252">N8354-N8353</f>
        <v>55</v>
      </c>
      <c r="E8354" s="13">
        <f t="shared" ref="E8354" si="42253">SUM(D8348:D8354)/7</f>
        <v>128.42857142857142</v>
      </c>
      <c r="F8354" s="13">
        <f t="shared" ref="F8354" si="42254">SUM(D8350:D8354)/5</f>
        <v>121.8</v>
      </c>
      <c r="G8354" s="13">
        <f t="shared" ref="G8354" si="42255">N8354/(B8354/100000)</f>
        <v>3879.2179089336096</v>
      </c>
      <c r="H8354" s="5">
        <f t="shared" si="41102"/>
        <v>513</v>
      </c>
      <c r="I8354" s="5">
        <f t="shared" si="41093"/>
        <v>504</v>
      </c>
      <c r="J8354" s="8">
        <f t="shared" ref="J8354" si="42256">E8354/(SUM(N8347:N8353)/7)*100</f>
        <v>8.1277732975072417E-2</v>
      </c>
      <c r="K8354" s="5">
        <f t="shared" ref="K8354" si="42257">O8354-O8353</f>
        <v>0</v>
      </c>
      <c r="L8354" s="8">
        <f t="shared" ref="L8354" si="42258">SUM(K8348:K8354)/7</f>
        <v>0.7142857142857143</v>
      </c>
      <c r="M8354" s="8">
        <f t="shared" ref="M8354" si="42259">O8354/(B8354/100000)</f>
        <v>95.744170401611427</v>
      </c>
      <c r="N8354">
        <v>158460</v>
      </c>
      <c r="O8354">
        <v>3911</v>
      </c>
    </row>
    <row r="8355" spans="1:15" customFormat="1" x14ac:dyDescent="0.2">
      <c r="A8355" s="5" t="s">
        <v>16</v>
      </c>
      <c r="B8355" s="13">
        <v>4084844</v>
      </c>
      <c r="C8355" s="6">
        <f t="shared" si="41883"/>
        <v>44418</v>
      </c>
      <c r="D8355" s="5">
        <f t="shared" ref="D8355" si="42260">N8355-N8354</f>
        <v>126</v>
      </c>
      <c r="E8355" s="13">
        <f t="shared" ref="E8355" si="42261">SUM(D8349:D8355)/7</f>
        <v>128.14285714285714</v>
      </c>
      <c r="F8355" s="13">
        <f t="shared" ref="F8355" si="42262">SUM(D8351:D8355)/5</f>
        <v>109.4</v>
      </c>
      <c r="G8355" s="13">
        <f t="shared" ref="G8355" si="42263">N8355/(B8355/100000)</f>
        <v>3882.3024820531705</v>
      </c>
      <c r="H8355" s="5">
        <f t="shared" si="41102"/>
        <v>514</v>
      </c>
      <c r="I8355" s="5">
        <f t="shared" si="41093"/>
        <v>505</v>
      </c>
      <c r="J8355" s="8">
        <f t="shared" ref="J8355" si="42264">E8355/(SUM(N8348:N8354)/7)*100</f>
        <v>8.1031054677443107E-2</v>
      </c>
      <c r="K8355" s="5">
        <f t="shared" ref="K8355" si="42265">O8355-O8354</f>
        <v>1</v>
      </c>
      <c r="L8355" s="8">
        <f t="shared" ref="L8355" si="42266">SUM(K8349:K8355)/7</f>
        <v>0.8571428571428571</v>
      </c>
      <c r="M8355" s="8">
        <f t="shared" ref="M8355" si="42267">O8355/(B8355/100000)</f>
        <v>95.768651140655564</v>
      </c>
      <c r="N8355">
        <v>158586</v>
      </c>
      <c r="O8355">
        <v>3912</v>
      </c>
    </row>
    <row r="8356" spans="1:15" customFormat="1" x14ac:dyDescent="0.2">
      <c r="A8356" s="5" t="s">
        <v>16</v>
      </c>
      <c r="B8356" s="13">
        <v>4084844</v>
      </c>
      <c r="C8356" s="6">
        <f t="shared" si="41883"/>
        <v>44419</v>
      </c>
      <c r="D8356" s="5">
        <f t="shared" ref="D8356" si="42268">N8356-N8355</f>
        <v>188</v>
      </c>
      <c r="E8356" s="13">
        <f t="shared" ref="E8356" si="42269">SUM(D8350:D8356)/7</f>
        <v>131.85714285714286</v>
      </c>
      <c r="F8356" s="13">
        <f t="shared" ref="F8356" si="42270">SUM(D8352:D8356)/5</f>
        <v>117.2</v>
      </c>
      <c r="G8356" s="13">
        <f t="shared" ref="G8356" si="42271">N8356/(B8356/100000)</f>
        <v>3886.904860993468</v>
      </c>
      <c r="H8356" s="5">
        <f t="shared" si="41102"/>
        <v>515</v>
      </c>
      <c r="I8356" s="5">
        <f t="shared" si="41093"/>
        <v>506</v>
      </c>
      <c r="J8356" s="8">
        <f t="shared" ref="J8356" si="42272">E8356/(SUM(N8349:N8355)/7)*100</f>
        <v>8.3312272087229675E-2</v>
      </c>
      <c r="K8356" s="5">
        <f t="shared" ref="K8356" si="42273">O8356-O8355</f>
        <v>1</v>
      </c>
      <c r="L8356" s="8">
        <f t="shared" ref="L8356" si="42274">SUM(K8350:K8356)/7</f>
        <v>1</v>
      </c>
      <c r="M8356" s="8">
        <f t="shared" ref="M8356" si="42275">O8356/(B8356/100000)</f>
        <v>95.7931318796997</v>
      </c>
      <c r="N8356">
        <v>158774</v>
      </c>
      <c r="O8356">
        <v>3913</v>
      </c>
    </row>
    <row r="8357" spans="1:15" customFormat="1" x14ac:dyDescent="0.2">
      <c r="A8357" s="5" t="s">
        <v>16</v>
      </c>
      <c r="B8357" s="13">
        <v>4084844</v>
      </c>
      <c r="C8357" s="6">
        <f t="shared" si="41883"/>
        <v>44420</v>
      </c>
      <c r="D8357" s="5">
        <f t="shared" ref="D8357" si="42276">N8357-N8356</f>
        <v>249</v>
      </c>
      <c r="E8357" s="13">
        <f t="shared" ref="E8357" si="42277">SUM(D8351:D8357)/7</f>
        <v>140.57142857142858</v>
      </c>
      <c r="F8357" s="13">
        <f t="shared" ref="F8357" si="42278">SUM(D8353:D8357)/5</f>
        <v>134.4</v>
      </c>
      <c r="G8357" s="13">
        <f t="shared" ref="G8357" si="42279">N8357/(B8357/100000)</f>
        <v>3893.0005650154576</v>
      </c>
      <c r="H8357" s="5">
        <f t="shared" si="41102"/>
        <v>516</v>
      </c>
      <c r="I8357" s="5">
        <f t="shared" si="41093"/>
        <v>507</v>
      </c>
      <c r="J8357" s="8">
        <f t="shared" ref="J8357" si="42280">E8357/(SUM(N8350:N8356)/7)*100</f>
        <v>8.8744348635420356E-2</v>
      </c>
      <c r="K8357" s="5">
        <f t="shared" ref="K8357" si="42281">O8357-O8356</f>
        <v>1</v>
      </c>
      <c r="L8357" s="8">
        <f t="shared" ref="L8357" si="42282">SUM(K8351:K8357)/7</f>
        <v>1</v>
      </c>
      <c r="M8357" s="8">
        <f t="shared" ref="M8357" si="42283">O8357/(B8357/100000)</f>
        <v>95.817612618743837</v>
      </c>
      <c r="N8357">
        <v>159023</v>
      </c>
      <c r="O8357">
        <v>3914</v>
      </c>
    </row>
    <row r="8358" spans="1:15" customFormat="1" x14ac:dyDescent="0.2">
      <c r="A8358" s="5" t="s">
        <v>16</v>
      </c>
      <c r="B8358" s="13">
        <v>4084844</v>
      </c>
      <c r="C8358" s="6">
        <f t="shared" si="41883"/>
        <v>44421</v>
      </c>
      <c r="D8358" s="5">
        <f t="shared" ref="D8358" si="42284">N8358-N8357</f>
        <v>262</v>
      </c>
      <c r="E8358" s="13">
        <f t="shared" ref="E8358" si="42285">SUM(D8352:D8358)/7</f>
        <v>156.71428571428572</v>
      </c>
      <c r="F8358" s="13">
        <f t="shared" ref="F8358" si="42286">SUM(D8354:D8358)/5</f>
        <v>176</v>
      </c>
      <c r="G8358" s="13">
        <f t="shared" ref="G8358" si="42287">N8358/(B8358/100000)</f>
        <v>3899.414518645021</v>
      </c>
      <c r="H8358" s="5">
        <f t="shared" si="41102"/>
        <v>517</v>
      </c>
      <c r="I8358" s="5">
        <f t="shared" si="41093"/>
        <v>508</v>
      </c>
      <c r="J8358" s="8">
        <f t="shared" ref="J8358" si="42288">E8358/(SUM(N8351:N8357)/7)*100</f>
        <v>9.8847796919589087E-2</v>
      </c>
      <c r="K8358" s="5">
        <f t="shared" ref="K8358" si="42289">O8358-O8357</f>
        <v>0</v>
      </c>
      <c r="L8358" s="8">
        <f t="shared" ref="L8358" si="42290">SUM(K8352:K8358)/7</f>
        <v>0.8571428571428571</v>
      </c>
      <c r="M8358" s="8">
        <f t="shared" ref="M8358" si="42291">O8358/(B8358/100000)</f>
        <v>95.817612618743837</v>
      </c>
      <c r="N8358">
        <v>159285</v>
      </c>
      <c r="O8358">
        <v>3914</v>
      </c>
    </row>
    <row r="8359" spans="1:15" customFormat="1" x14ac:dyDescent="0.2">
      <c r="A8359" s="5" t="s">
        <v>16</v>
      </c>
      <c r="B8359" s="13">
        <v>4084844</v>
      </c>
      <c r="C8359" s="6">
        <f t="shared" si="41883"/>
        <v>44422</v>
      </c>
      <c r="D8359" s="5">
        <f t="shared" ref="D8359" si="42292">N8359-N8358</f>
        <v>254</v>
      </c>
      <c r="E8359" s="13">
        <f t="shared" ref="E8359" si="42293">SUM(D8353:D8359)/7</f>
        <v>169.71428571428572</v>
      </c>
      <c r="F8359" s="13">
        <f t="shared" ref="F8359" si="42294">SUM(D8355:D8359)/5</f>
        <v>215.8</v>
      </c>
      <c r="G8359" s="13">
        <f t="shared" ref="G8359" si="42295">N8359/(B8359/100000)</f>
        <v>3905.6326263622309</v>
      </c>
      <c r="H8359" s="5">
        <f t="shared" si="41102"/>
        <v>518</v>
      </c>
      <c r="I8359" s="5">
        <f t="shared" si="41093"/>
        <v>509</v>
      </c>
      <c r="J8359" s="8">
        <f t="shared" ref="J8359" si="42296">E8359/(SUM(N8352:N8358)/7)*100</f>
        <v>0.10694185891596242</v>
      </c>
      <c r="K8359" s="5">
        <f t="shared" ref="K8359" si="42297">O8359-O8358</f>
        <v>2</v>
      </c>
      <c r="L8359" s="8">
        <f t="shared" ref="L8359" si="42298">SUM(K8353:K8359)/7</f>
        <v>0.7142857142857143</v>
      </c>
      <c r="M8359" s="8">
        <f t="shared" ref="M8359" si="42299">O8359/(B8359/100000)</f>
        <v>95.866574096832096</v>
      </c>
      <c r="N8359">
        <v>159539</v>
      </c>
      <c r="O8359">
        <v>3916</v>
      </c>
    </row>
    <row r="8360" spans="1:15" customFormat="1" x14ac:dyDescent="0.2">
      <c r="A8360" s="5" t="s">
        <v>16</v>
      </c>
      <c r="B8360" s="13">
        <v>4084844</v>
      </c>
      <c r="C8360" s="6">
        <f t="shared" si="41883"/>
        <v>44423</v>
      </c>
      <c r="D8360" s="5">
        <f t="shared" ref="D8360" si="42300">N8360-N8359</f>
        <v>93</v>
      </c>
      <c r="E8360" s="13">
        <f t="shared" ref="E8360" si="42301">SUM(D8354:D8360)/7</f>
        <v>175.28571428571428</v>
      </c>
      <c r="F8360" s="13">
        <f t="shared" ref="F8360" si="42302">SUM(D8356:D8360)/5</f>
        <v>209.2</v>
      </c>
      <c r="G8360" s="13">
        <f t="shared" ref="G8360" si="42303">N8360/(B8360/100000)</f>
        <v>3907.9093350933358</v>
      </c>
      <c r="H8360" s="5">
        <f t="shared" si="41102"/>
        <v>519</v>
      </c>
      <c r="I8360" s="5">
        <f t="shared" si="41093"/>
        <v>510</v>
      </c>
      <c r="J8360" s="8">
        <f t="shared" ref="J8360" si="42304">E8360/(SUM(N8353:N8359)/7)*100</f>
        <v>0.11033458265292174</v>
      </c>
      <c r="K8360" s="5">
        <f t="shared" ref="K8360" si="42305">O8360-O8359</f>
        <v>0</v>
      </c>
      <c r="L8360" s="8">
        <f t="shared" ref="L8360" si="42306">SUM(K8354:K8360)/7</f>
        <v>0.7142857142857143</v>
      </c>
      <c r="M8360" s="8">
        <f t="shared" ref="M8360" si="42307">O8360/(B8360/100000)</f>
        <v>95.866574096832096</v>
      </c>
      <c r="N8360">
        <v>159632</v>
      </c>
      <c r="O8360">
        <v>3916</v>
      </c>
    </row>
    <row r="8361" spans="1:15" customFormat="1" x14ac:dyDescent="0.2">
      <c r="A8361" s="5" t="s">
        <v>16</v>
      </c>
      <c r="B8361" s="13">
        <v>4084844</v>
      </c>
      <c r="C8361" s="6">
        <f t="shared" si="41883"/>
        <v>44424</v>
      </c>
      <c r="D8361" s="5">
        <f t="shared" ref="D8361" si="42308">N8361-N8360</f>
        <v>127</v>
      </c>
      <c r="E8361" s="13">
        <f t="shared" ref="E8361" si="42309">SUM(D8355:D8361)/7</f>
        <v>185.57142857142858</v>
      </c>
      <c r="F8361" s="13">
        <f t="shared" ref="F8361" si="42310">SUM(D8357:D8361)/5</f>
        <v>197</v>
      </c>
      <c r="G8361" s="13">
        <f t="shared" ref="G8361" si="42311">N8361/(B8361/100000)</f>
        <v>3911.0183889519408</v>
      </c>
      <c r="H8361" s="5">
        <f t="shared" si="41102"/>
        <v>520</v>
      </c>
      <c r="I8361" s="5">
        <f t="shared" si="41093"/>
        <v>511</v>
      </c>
      <c r="J8361" s="8">
        <f t="shared" ref="J8361" si="42312">E8361/(SUM(N8354:N8360)/7)*100</f>
        <v>0.11668024492970891</v>
      </c>
      <c r="K8361" s="5">
        <f t="shared" ref="K8361" si="42313">O8361-O8360</f>
        <v>0</v>
      </c>
      <c r="L8361" s="8">
        <f t="shared" ref="L8361" si="42314">SUM(K8355:K8361)/7</f>
        <v>0.7142857142857143</v>
      </c>
      <c r="M8361" s="8">
        <f t="shared" ref="M8361" si="42315">O8361/(B8361/100000)</f>
        <v>95.866574096832096</v>
      </c>
      <c r="N8361">
        <v>159759</v>
      </c>
      <c r="O8361">
        <v>3916</v>
      </c>
    </row>
    <row r="8362" spans="1:15" customFormat="1" x14ac:dyDescent="0.2">
      <c r="A8362" s="5" t="s">
        <v>16</v>
      </c>
      <c r="B8362" s="13">
        <v>4084844</v>
      </c>
      <c r="C8362" s="6">
        <f t="shared" si="41883"/>
        <v>44425</v>
      </c>
      <c r="D8362" s="5">
        <f t="shared" ref="D8362" si="42316">N8362-N8361</f>
        <v>250</v>
      </c>
      <c r="E8362" s="13">
        <f t="shared" ref="E8362" si="42317">SUM(D8356:D8362)/7</f>
        <v>203.28571428571428</v>
      </c>
      <c r="F8362" s="13">
        <f t="shared" ref="F8362" si="42318">SUM(D8358:D8362)/5</f>
        <v>197.2</v>
      </c>
      <c r="G8362" s="13">
        <f t="shared" ref="G8362" si="42319">N8362/(B8362/100000)</f>
        <v>3917.1385737129744</v>
      </c>
      <c r="H8362" s="5">
        <f t="shared" si="41102"/>
        <v>521</v>
      </c>
      <c r="I8362" s="5">
        <f t="shared" si="41093"/>
        <v>512</v>
      </c>
      <c r="J8362" s="8">
        <f t="shared" ref="J8362" si="42320">E8362/(SUM(N8355:N8361)/7)*100</f>
        <v>0.12766934805194338</v>
      </c>
      <c r="K8362" s="5">
        <f t="shared" ref="K8362" si="42321">O8362-O8361</f>
        <v>0</v>
      </c>
      <c r="L8362" s="8">
        <f t="shared" ref="L8362" si="42322">SUM(K8356:K8362)/7</f>
        <v>0.5714285714285714</v>
      </c>
      <c r="M8362" s="8">
        <f t="shared" ref="M8362" si="42323">O8362/(B8362/100000)</f>
        <v>95.866574096832096</v>
      </c>
      <c r="N8362">
        <v>160009</v>
      </c>
      <c r="O8362">
        <v>3916</v>
      </c>
    </row>
    <row r="8363" spans="1:15" customFormat="1" x14ac:dyDescent="0.2">
      <c r="A8363" s="5" t="s">
        <v>16</v>
      </c>
      <c r="B8363" s="13">
        <v>4084844</v>
      </c>
      <c r="C8363" s="6">
        <f t="shared" si="41883"/>
        <v>44426</v>
      </c>
      <c r="D8363" s="5">
        <f t="shared" ref="D8363" si="42324">N8363-N8362</f>
        <v>296</v>
      </c>
      <c r="E8363" s="13">
        <f t="shared" ref="E8363" si="42325">SUM(D8357:D8363)/7</f>
        <v>218.71428571428572</v>
      </c>
      <c r="F8363" s="13">
        <f t="shared" ref="F8363" si="42326">SUM(D8359:D8363)/5</f>
        <v>204</v>
      </c>
      <c r="G8363" s="13">
        <f t="shared" ref="G8363" si="42327">N8363/(B8363/100000)</f>
        <v>3924.3848724700383</v>
      </c>
      <c r="H8363" s="5">
        <f t="shared" si="41102"/>
        <v>522</v>
      </c>
      <c r="I8363" s="5">
        <f t="shared" si="41093"/>
        <v>513</v>
      </c>
      <c r="J8363" s="8">
        <f t="shared" ref="J8363" si="42328">E8363/(SUM(N8356:N8362)/7)*100</f>
        <v>0.137183798512752</v>
      </c>
      <c r="K8363" s="5">
        <f t="shared" ref="K8363" si="42329">O8363-O8362</f>
        <v>2</v>
      </c>
      <c r="L8363" s="8">
        <f t="shared" ref="L8363" si="42330">SUM(K8357:K8363)/7</f>
        <v>0.7142857142857143</v>
      </c>
      <c r="M8363" s="8">
        <f t="shared" ref="M8363" si="42331">O8363/(B8363/100000)</f>
        <v>95.915535574920369</v>
      </c>
      <c r="N8363">
        <v>160305</v>
      </c>
      <c r="O8363">
        <v>3918</v>
      </c>
    </row>
    <row r="8364" spans="1:15" customFormat="1" x14ac:dyDescent="0.2">
      <c r="A8364" s="5" t="s">
        <v>16</v>
      </c>
      <c r="B8364" s="13">
        <v>4084844</v>
      </c>
      <c r="C8364" s="6">
        <f t="shared" si="41883"/>
        <v>44427</v>
      </c>
      <c r="D8364" s="5">
        <f t="shared" ref="D8364" si="42332">N8364-N8363</f>
        <v>456</v>
      </c>
      <c r="E8364" s="13">
        <f t="shared" ref="E8364" si="42333">SUM(D8358:D8364)/7</f>
        <v>248.28571428571428</v>
      </c>
      <c r="F8364" s="13">
        <f t="shared" ref="F8364" si="42334">SUM(D8360:D8364)/5</f>
        <v>244.4</v>
      </c>
      <c r="G8364" s="13">
        <f t="shared" ref="G8364" si="42335">N8364/(B8364/100000)</f>
        <v>3935.548089474164</v>
      </c>
      <c r="H8364" s="5">
        <f t="shared" si="41102"/>
        <v>523</v>
      </c>
      <c r="I8364" s="5">
        <f t="shared" si="41093"/>
        <v>514</v>
      </c>
      <c r="J8364" s="8">
        <f t="shared" ref="J8364" si="42336">E8364/(SUM(N8357:N8363)/7)*100</f>
        <v>0.1555184904147637</v>
      </c>
      <c r="K8364" s="5">
        <f t="shared" ref="K8364" si="42337">O8364-O8363</f>
        <v>0</v>
      </c>
      <c r="L8364" s="8">
        <f t="shared" ref="L8364" si="42338">SUM(K8358:K8364)/7</f>
        <v>0.5714285714285714</v>
      </c>
      <c r="M8364" s="8">
        <f t="shared" ref="M8364" si="42339">O8364/(B8364/100000)</f>
        <v>95.915535574920369</v>
      </c>
      <c r="N8364">
        <v>160761</v>
      </c>
      <c r="O8364">
        <v>3918</v>
      </c>
    </row>
    <row r="8365" spans="1:15" customFormat="1" x14ac:dyDescent="0.2">
      <c r="A8365" s="5" t="s">
        <v>16</v>
      </c>
      <c r="B8365" s="13">
        <v>4084844</v>
      </c>
      <c r="C8365" s="6">
        <f t="shared" si="41883"/>
        <v>44428</v>
      </c>
      <c r="D8365" s="5">
        <f t="shared" ref="D8365" si="42340">N8365-N8364</f>
        <v>360</v>
      </c>
      <c r="E8365" s="13">
        <f t="shared" ref="E8365" si="42341">SUM(D8359:D8365)/7</f>
        <v>262.28571428571428</v>
      </c>
      <c r="F8365" s="13">
        <f t="shared" ref="F8365" si="42342">SUM(D8361:D8365)/5</f>
        <v>297.8</v>
      </c>
      <c r="G8365" s="13">
        <f t="shared" ref="G8365" si="42343">N8365/(B8365/100000)</f>
        <v>3944.3611555300522</v>
      </c>
      <c r="H8365" s="5">
        <f t="shared" si="41102"/>
        <v>524</v>
      </c>
      <c r="I8365" s="5">
        <f t="shared" si="41093"/>
        <v>515</v>
      </c>
      <c r="J8365" s="8">
        <f t="shared" ref="J8365" si="42344">E8365/(SUM(N8358:N8364)/7)*100</f>
        <v>0.16403255635268785</v>
      </c>
      <c r="K8365" s="5">
        <f t="shared" ref="K8365" si="42345">O8365-O8364</f>
        <v>1</v>
      </c>
      <c r="L8365" s="8">
        <f t="shared" ref="L8365" si="42346">SUM(K8359:K8365)/7</f>
        <v>0.7142857142857143</v>
      </c>
      <c r="M8365" s="8">
        <f t="shared" ref="M8365" si="42347">O8365/(B8365/100000)</f>
        <v>95.940016313964506</v>
      </c>
      <c r="N8365">
        <v>161121</v>
      </c>
      <c r="O8365">
        <v>3919</v>
      </c>
    </row>
    <row r="8366" spans="1:15" customFormat="1" x14ac:dyDescent="0.2">
      <c r="A8366" s="5" t="s">
        <v>16</v>
      </c>
      <c r="B8366" s="13">
        <v>4084844</v>
      </c>
      <c r="C8366" s="6">
        <f t="shared" si="41883"/>
        <v>44429</v>
      </c>
      <c r="D8366" s="5">
        <f t="shared" ref="D8366:D8367" si="42348">N8366-N8365</f>
        <v>394</v>
      </c>
      <c r="E8366" s="13">
        <f t="shared" ref="E8366:E8367" si="42349">SUM(D8360:D8366)/7</f>
        <v>282.28571428571428</v>
      </c>
      <c r="F8366" s="13">
        <f t="shared" ref="F8366:F8367" si="42350">SUM(D8362:D8366)/5</f>
        <v>351.2</v>
      </c>
      <c r="G8366" s="13">
        <f t="shared" ref="G8366:G8367" si="42351">N8366/(B8366/100000)</f>
        <v>3954.0065667134413</v>
      </c>
      <c r="H8366" s="5">
        <f t="shared" si="41102"/>
        <v>525</v>
      </c>
      <c r="I8366" s="5">
        <f t="shared" si="41093"/>
        <v>516</v>
      </c>
      <c r="J8366" s="8">
        <f t="shared" ref="J8366:J8367" si="42352">E8366/(SUM(N8359:N8365)/7)*100</f>
        <v>0.17625137584892334</v>
      </c>
      <c r="K8366" s="5">
        <f t="shared" ref="K8366:K8367" si="42353">O8366-O8365</f>
        <v>0</v>
      </c>
      <c r="L8366" s="8">
        <f t="shared" ref="L8366:L8367" si="42354">SUM(K8360:K8366)/7</f>
        <v>0.42857142857142855</v>
      </c>
      <c r="M8366" s="8">
        <f t="shared" ref="M8366:M8367" si="42355">O8366/(B8366/100000)</f>
        <v>95.940016313964506</v>
      </c>
      <c r="N8366">
        <v>161515</v>
      </c>
      <c r="O8366">
        <v>3919</v>
      </c>
    </row>
    <row r="8367" spans="1:15" customFormat="1" x14ac:dyDescent="0.2">
      <c r="A8367" s="5" t="s">
        <v>16</v>
      </c>
      <c r="B8367" s="13">
        <v>4084844</v>
      </c>
      <c r="C8367" s="6">
        <f t="shared" si="41883"/>
        <v>44430</v>
      </c>
      <c r="D8367" s="5">
        <f t="shared" si="42348"/>
        <v>76</v>
      </c>
      <c r="E8367" s="13">
        <f t="shared" si="42349"/>
        <v>279.85714285714283</v>
      </c>
      <c r="F8367" s="13">
        <f t="shared" si="42350"/>
        <v>316.39999999999998</v>
      </c>
      <c r="G8367" s="13">
        <f t="shared" si="42351"/>
        <v>3955.8671028807958</v>
      </c>
      <c r="H8367" s="5">
        <f t="shared" si="41102"/>
        <v>526</v>
      </c>
      <c r="I8367" s="5">
        <f t="shared" si="41093"/>
        <v>517</v>
      </c>
      <c r="J8367" s="8">
        <f t="shared" si="42352"/>
        <v>0.17442761209578467</v>
      </c>
      <c r="K8367" s="5">
        <f t="shared" si="42353"/>
        <v>0</v>
      </c>
      <c r="L8367" s="8">
        <f t="shared" si="42354"/>
        <v>0.42857142857142855</v>
      </c>
      <c r="M8367" s="8">
        <f t="shared" si="42355"/>
        <v>95.940016313964506</v>
      </c>
      <c r="N8367">
        <v>161591</v>
      </c>
      <c r="O8367">
        <v>3919</v>
      </c>
    </row>
    <row r="8368" spans="1:15" customFormat="1" x14ac:dyDescent="0.2">
      <c r="A8368" s="5" t="s">
        <v>16</v>
      </c>
      <c r="B8368" s="13">
        <v>4084844</v>
      </c>
      <c r="C8368" s="6">
        <f t="shared" si="41883"/>
        <v>44431</v>
      </c>
      <c r="D8368" s="5">
        <f t="shared" ref="D8368" si="42356">N8368-N8367</f>
        <v>162</v>
      </c>
      <c r="E8368" s="13">
        <f t="shared" ref="E8368" si="42357">SUM(D8362:D8368)/7</f>
        <v>284.85714285714283</v>
      </c>
      <c r="F8368" s="13">
        <f t="shared" ref="F8368" si="42358">SUM(D8364:D8368)/5</f>
        <v>289.60000000000002</v>
      </c>
      <c r="G8368" s="13">
        <f t="shared" ref="G8368" si="42359">N8368/(B8368/100000)</f>
        <v>3959.8329826059457</v>
      </c>
      <c r="H8368" s="5">
        <f t="shared" si="41102"/>
        <v>527</v>
      </c>
      <c r="I8368" s="5">
        <f t="shared" si="41093"/>
        <v>518</v>
      </c>
      <c r="J8368" s="8">
        <f t="shared" ref="J8368" si="42360">E8368/(SUM(N8361:N8367)/7)*100</f>
        <v>0.17723483437786927</v>
      </c>
      <c r="K8368" s="5">
        <f t="shared" ref="K8368" si="42361">O8368-O8367</f>
        <v>0</v>
      </c>
      <c r="L8368" s="8">
        <f t="shared" ref="L8368" si="42362">SUM(K8362:K8368)/7</f>
        <v>0.42857142857142855</v>
      </c>
      <c r="M8368" s="8">
        <f t="shared" ref="M8368" si="42363">O8368/(B8368/100000)</f>
        <v>95.940016313964506</v>
      </c>
      <c r="N8368">
        <v>161753</v>
      </c>
      <c r="O8368">
        <v>3919</v>
      </c>
    </row>
    <row r="8369" spans="1:15" customFormat="1" x14ac:dyDescent="0.2">
      <c r="A8369" s="5" t="s">
        <v>16</v>
      </c>
      <c r="B8369" s="13">
        <v>4084844</v>
      </c>
      <c r="C8369" s="6">
        <f t="shared" si="41883"/>
        <v>44432</v>
      </c>
      <c r="D8369" s="5">
        <f t="shared" ref="D8369" si="42364">N8369-N8368</f>
        <v>450</v>
      </c>
      <c r="E8369" s="13">
        <f t="shared" ref="E8369" si="42365">SUM(D8363:D8369)/7</f>
        <v>313.42857142857144</v>
      </c>
      <c r="F8369" s="13">
        <f t="shared" ref="F8369" si="42366">SUM(D8365:D8369)/5</f>
        <v>288.39999999999998</v>
      </c>
      <c r="G8369" s="13">
        <f t="shared" ref="G8369" si="42367">N8369/(B8369/100000)</f>
        <v>3970.8493151758062</v>
      </c>
      <c r="H8369" s="5">
        <f t="shared" si="41102"/>
        <v>528</v>
      </c>
      <c r="I8369" s="5">
        <f t="shared" si="41093"/>
        <v>519</v>
      </c>
      <c r="J8369" s="8">
        <f t="shared" ref="J8369" si="42368">E8369/(SUM(N8362:N8368)/7)*100</f>
        <v>0.19466663117594085</v>
      </c>
      <c r="K8369" s="5">
        <f t="shared" ref="K8369" si="42369">O8369-O8368</f>
        <v>0</v>
      </c>
      <c r="L8369" s="8">
        <f t="shared" ref="L8369" si="42370">SUM(K8363:K8369)/7</f>
        <v>0.42857142857142855</v>
      </c>
      <c r="M8369" s="8">
        <f t="shared" ref="M8369" si="42371">O8369/(B8369/100000)</f>
        <v>95.940016313964506</v>
      </c>
      <c r="N8369">
        <v>162203</v>
      </c>
      <c r="O8369">
        <v>3919</v>
      </c>
    </row>
    <row r="8370" spans="1:15" customFormat="1" x14ac:dyDescent="0.2">
      <c r="A8370" s="5" t="s">
        <v>16</v>
      </c>
      <c r="B8370" s="13">
        <v>4084844</v>
      </c>
      <c r="C8370" s="6">
        <f t="shared" si="41883"/>
        <v>44433</v>
      </c>
      <c r="D8370" s="5">
        <f t="shared" ref="D8370" si="42372">N8370-N8369</f>
        <v>441</v>
      </c>
      <c r="E8370" s="13">
        <f t="shared" ref="E8370" si="42373">SUM(D8364:D8370)/7</f>
        <v>334.14285714285717</v>
      </c>
      <c r="F8370" s="13">
        <f t="shared" ref="F8370" si="42374">SUM(D8366:D8370)/5</f>
        <v>304.60000000000002</v>
      </c>
      <c r="G8370" s="13">
        <f t="shared" ref="G8370" si="42375">N8370/(B8370/100000)</f>
        <v>3981.64532109427</v>
      </c>
      <c r="H8370" s="5">
        <f t="shared" si="41102"/>
        <v>529</v>
      </c>
      <c r="I8370" s="5">
        <f t="shared" si="41093"/>
        <v>520</v>
      </c>
      <c r="J8370" s="8">
        <f t="shared" ref="J8370" si="42376">E8370/(SUM(N8363:N8369)/7)*100</f>
        <v>0.20712880861528329</v>
      </c>
      <c r="K8370" s="5">
        <f t="shared" ref="K8370" si="42377">O8370-O8369</f>
        <v>2</v>
      </c>
      <c r="L8370" s="8">
        <f t="shared" ref="L8370" si="42378">SUM(K8364:K8370)/7</f>
        <v>0.42857142857142855</v>
      </c>
      <c r="M8370" s="8">
        <f t="shared" ref="M8370" si="42379">O8370/(B8370/100000)</f>
        <v>95.988977792052779</v>
      </c>
      <c r="N8370">
        <v>162644</v>
      </c>
      <c r="O8370">
        <v>3921</v>
      </c>
    </row>
    <row r="8371" spans="1:15" customFormat="1" x14ac:dyDescent="0.2">
      <c r="A8371" s="5" t="s">
        <v>16</v>
      </c>
      <c r="B8371" s="13">
        <v>4084844</v>
      </c>
      <c r="C8371" s="6">
        <f t="shared" si="41883"/>
        <v>44434</v>
      </c>
      <c r="D8371" s="5">
        <f t="shared" ref="D8371" si="42380">N8371-N8370</f>
        <v>647</v>
      </c>
      <c r="E8371" s="13">
        <f t="shared" ref="E8371" si="42381">SUM(D8365:D8371)/7</f>
        <v>361.42857142857144</v>
      </c>
      <c r="F8371" s="13">
        <f t="shared" ref="F8371" si="42382">SUM(D8367:D8371)/5</f>
        <v>355.2</v>
      </c>
      <c r="G8371" s="13">
        <f t="shared" ref="G8371" si="42383">N8371/(B8371/100000)</f>
        <v>3997.484359255825</v>
      </c>
      <c r="H8371" s="5">
        <f t="shared" si="41102"/>
        <v>530</v>
      </c>
      <c r="I8371" s="5">
        <f t="shared" si="41093"/>
        <v>521</v>
      </c>
      <c r="J8371" s="8">
        <f t="shared" ref="J8371" si="42384">E8371/(SUM(N8364:N8370)/7)*100</f>
        <v>0.22357960671198351</v>
      </c>
      <c r="K8371" s="5">
        <f t="shared" ref="K8371" si="42385">O8371-O8370</f>
        <v>1</v>
      </c>
      <c r="L8371" s="8">
        <f t="shared" ref="L8371" si="42386">SUM(K8365:K8371)/7</f>
        <v>0.5714285714285714</v>
      </c>
      <c r="M8371" s="8">
        <f t="shared" ref="M8371" si="42387">O8371/(B8371/100000)</f>
        <v>96.013458531096916</v>
      </c>
      <c r="N8371">
        <v>163291</v>
      </c>
      <c r="O8371">
        <v>3922</v>
      </c>
    </row>
    <row r="8372" spans="1:15" customFormat="1" x14ac:dyDescent="0.2">
      <c r="A8372" s="5" t="s">
        <v>16</v>
      </c>
      <c r="B8372" s="13">
        <v>4084844</v>
      </c>
      <c r="C8372" s="6">
        <f t="shared" si="41883"/>
        <v>44435</v>
      </c>
      <c r="D8372" s="5">
        <f t="shared" ref="D8372" si="42388">N8372-N8371</f>
        <v>502</v>
      </c>
      <c r="E8372" s="13">
        <f t="shared" ref="E8372" si="42389">SUM(D8366:D8372)/7</f>
        <v>381.71428571428572</v>
      </c>
      <c r="F8372" s="13">
        <f t="shared" ref="F8372" si="42390">SUM(D8368:D8372)/5</f>
        <v>440.4</v>
      </c>
      <c r="G8372" s="13">
        <f t="shared" ref="G8372" si="42391">N8372/(B8372/100000)</f>
        <v>4009.7736902559809</v>
      </c>
      <c r="H8372" s="5">
        <f t="shared" si="41102"/>
        <v>531</v>
      </c>
      <c r="I8372" s="5">
        <f t="shared" si="41093"/>
        <v>522</v>
      </c>
      <c r="J8372" s="8">
        <f t="shared" ref="J8372" si="42392">E8372/(SUM(N8365:N8371)/7)*100</f>
        <v>0.23560158643104157</v>
      </c>
      <c r="K8372" s="5">
        <f t="shared" ref="K8372" si="42393">O8372-O8371</f>
        <v>-1</v>
      </c>
      <c r="L8372" s="8">
        <f t="shared" ref="L8372" si="42394">SUM(K8366:K8372)/7</f>
        <v>0.2857142857142857</v>
      </c>
      <c r="M8372" s="8">
        <f t="shared" ref="M8372" si="42395">O8372/(B8372/100000)</f>
        <v>95.988977792052779</v>
      </c>
      <c r="N8372">
        <v>163793</v>
      </c>
      <c r="O8372">
        <v>3921</v>
      </c>
    </row>
    <row r="8373" spans="1:15" customFormat="1" x14ac:dyDescent="0.2">
      <c r="A8373" s="5" t="s">
        <v>16</v>
      </c>
      <c r="B8373" s="13">
        <v>4084844</v>
      </c>
      <c r="C8373" s="6">
        <f t="shared" si="41883"/>
        <v>44436</v>
      </c>
      <c r="D8373" s="5">
        <f t="shared" ref="D8373:D8374" si="42396">N8373-N8372</f>
        <v>569</v>
      </c>
      <c r="E8373" s="13">
        <f t="shared" ref="E8373:E8374" si="42397">SUM(D8367:D8373)/7</f>
        <v>406.71428571428572</v>
      </c>
      <c r="F8373" s="13">
        <f t="shared" ref="F8373:F8374" si="42398">SUM(D8369:D8373)/5</f>
        <v>521.79999999999995</v>
      </c>
      <c r="G8373" s="13">
        <f t="shared" ref="G8373:G8374" si="42399">N8373/(B8373/100000)</f>
        <v>4023.7032307720933</v>
      </c>
      <c r="H8373" s="5">
        <f t="shared" si="41102"/>
        <v>532</v>
      </c>
      <c r="I8373" s="5">
        <f t="shared" si="41093"/>
        <v>523</v>
      </c>
      <c r="J8373" s="8">
        <f t="shared" ref="J8373:J8374" si="42400">E8373/(SUM(N8366:N8372)/7)*100</f>
        <v>0.25044203414878741</v>
      </c>
      <c r="K8373" s="5">
        <f t="shared" ref="K8373:K8374" si="42401">O8373-O8372</f>
        <v>0</v>
      </c>
      <c r="L8373" s="8">
        <f t="shared" ref="L8373:L8374" si="42402">SUM(K8367:K8373)/7</f>
        <v>0.2857142857142857</v>
      </c>
      <c r="M8373" s="8">
        <f t="shared" ref="M8373:M8374" si="42403">O8373/(B8373/100000)</f>
        <v>95.988977792052779</v>
      </c>
      <c r="N8373">
        <v>164362</v>
      </c>
      <c r="O8373">
        <v>3921</v>
      </c>
    </row>
    <row r="8374" spans="1:15" customFormat="1" x14ac:dyDescent="0.2">
      <c r="A8374" s="5" t="s">
        <v>16</v>
      </c>
      <c r="B8374" s="13">
        <v>4084844</v>
      </c>
      <c r="C8374" s="6">
        <f t="shared" si="41883"/>
        <v>44437</v>
      </c>
      <c r="D8374" s="5">
        <f t="shared" si="42396"/>
        <v>186</v>
      </c>
      <c r="E8374" s="13">
        <f t="shared" si="42397"/>
        <v>422.42857142857144</v>
      </c>
      <c r="F8374" s="13">
        <f t="shared" si="42398"/>
        <v>469</v>
      </c>
      <c r="G8374" s="13">
        <f t="shared" si="42399"/>
        <v>4028.2566482343027</v>
      </c>
      <c r="H8374" s="5">
        <f t="shared" si="41102"/>
        <v>533</v>
      </c>
      <c r="I8374" s="5">
        <f t="shared" si="41093"/>
        <v>524</v>
      </c>
      <c r="J8374" s="8">
        <f t="shared" si="42400"/>
        <v>0.2594685851722961</v>
      </c>
      <c r="K8374" s="5">
        <f t="shared" si="42401"/>
        <v>1</v>
      </c>
      <c r="L8374" s="8">
        <f t="shared" si="42402"/>
        <v>0.42857142857142855</v>
      </c>
      <c r="M8374" s="8">
        <f t="shared" si="42403"/>
        <v>96.013458531096916</v>
      </c>
      <c r="N8374">
        <v>164548</v>
      </c>
      <c r="O8374">
        <v>3922</v>
      </c>
    </row>
    <row r="8375" spans="1:15" customFormat="1" x14ac:dyDescent="0.2">
      <c r="A8375" s="5" t="s">
        <v>16</v>
      </c>
      <c r="B8375" s="13">
        <v>4084844</v>
      </c>
      <c r="C8375" s="6">
        <f t="shared" si="41883"/>
        <v>44438</v>
      </c>
      <c r="D8375" s="5">
        <f t="shared" ref="D8375" si="42404">N8375-N8374</f>
        <v>261</v>
      </c>
      <c r="E8375" s="13">
        <f t="shared" ref="E8375" si="42405">SUM(D8369:D8375)/7</f>
        <v>436.57142857142856</v>
      </c>
      <c r="F8375" s="13">
        <f t="shared" ref="F8375" si="42406">SUM(D8371:D8375)/5</f>
        <v>433</v>
      </c>
      <c r="G8375" s="13">
        <f t="shared" ref="G8375" si="42407">N8375/(B8375/100000)</f>
        <v>4034.6461211248215</v>
      </c>
      <c r="H8375" s="5">
        <f t="shared" si="41102"/>
        <v>534</v>
      </c>
      <c r="I8375" s="5">
        <f t="shared" si="41093"/>
        <v>525</v>
      </c>
      <c r="J8375" s="8">
        <f t="shared" ref="J8375" si="42408">E8375/(SUM(N8368:N8374)/7)*100</f>
        <v>0.26746158302949252</v>
      </c>
      <c r="K8375" s="5">
        <f t="shared" ref="K8375" si="42409">O8375-O8374</f>
        <v>0</v>
      </c>
      <c r="L8375" s="8">
        <f t="shared" ref="L8375" si="42410">SUM(K8369:K8375)/7</f>
        <v>0.42857142857142855</v>
      </c>
      <c r="M8375" s="8">
        <f t="shared" ref="M8375" si="42411">O8375/(B8375/100000)</f>
        <v>96.013458531096916</v>
      </c>
      <c r="N8375">
        <v>164809</v>
      </c>
      <c r="O8375">
        <v>3922</v>
      </c>
    </row>
    <row r="8376" spans="1:15" customFormat="1" x14ac:dyDescent="0.2">
      <c r="A8376" s="5" t="s">
        <v>16</v>
      </c>
      <c r="B8376" s="13">
        <v>4084844</v>
      </c>
      <c r="C8376" s="6">
        <f t="shared" si="41883"/>
        <v>44439</v>
      </c>
      <c r="D8376" s="5">
        <f t="shared" ref="D8376" si="42412">N8376-N8375</f>
        <v>479</v>
      </c>
      <c r="E8376" s="13">
        <f t="shared" ref="E8376" si="42413">SUM(D8370:D8376)/7</f>
        <v>440.71428571428572</v>
      </c>
      <c r="F8376" s="13">
        <f t="shared" ref="F8376" si="42414">SUM(D8372:D8376)/5</f>
        <v>399.4</v>
      </c>
      <c r="G8376" s="13">
        <f t="shared" ref="G8376" si="42415">N8376/(B8376/100000)</f>
        <v>4046.3723951269621</v>
      </c>
      <c r="H8376" s="5">
        <f t="shared" si="41102"/>
        <v>535</v>
      </c>
      <c r="I8376" s="5">
        <f t="shared" si="41093"/>
        <v>526</v>
      </c>
      <c r="J8376" s="8">
        <f t="shared" ref="J8376" si="42416">E8376/(SUM(N8369:N8375)/7)*100</f>
        <v>0.26927944834809936</v>
      </c>
      <c r="K8376" s="5">
        <f t="shared" ref="K8376" si="42417">O8376-O8375</f>
        <v>2</v>
      </c>
      <c r="L8376" s="8">
        <f t="shared" ref="L8376" si="42418">SUM(K8370:K8376)/7</f>
        <v>0.7142857142857143</v>
      </c>
      <c r="M8376" s="8">
        <f t="shared" ref="M8376" si="42419">O8376/(B8376/100000)</f>
        <v>96.062420009185175</v>
      </c>
      <c r="N8376">
        <v>165288</v>
      </c>
      <c r="O8376">
        <v>3924</v>
      </c>
    </row>
    <row r="8377" spans="1:15" customFormat="1" x14ac:dyDescent="0.2">
      <c r="A8377" s="5" t="s">
        <v>16</v>
      </c>
      <c r="B8377" s="13">
        <v>4084844</v>
      </c>
      <c r="C8377" s="6">
        <f t="shared" si="41883"/>
        <v>44440</v>
      </c>
      <c r="D8377" s="5">
        <f t="shared" ref="D8377" si="42420">N8377-N8376</f>
        <v>664</v>
      </c>
      <c r="E8377" s="13">
        <f t="shared" ref="E8377" si="42421">SUM(D8371:D8377)/7</f>
        <v>472.57142857142856</v>
      </c>
      <c r="F8377" s="13">
        <f t="shared" ref="F8377" si="42422">SUM(D8373:D8377)/5</f>
        <v>431.8</v>
      </c>
      <c r="G8377" s="13">
        <f t="shared" ref="G8377" si="42423">N8377/(B8377/100000)</f>
        <v>4062.6276058522681</v>
      </c>
      <c r="H8377" s="5">
        <f t="shared" si="41102"/>
        <v>536</v>
      </c>
      <c r="I8377" s="5">
        <f t="shared" si="41093"/>
        <v>527</v>
      </c>
      <c r="J8377" s="8">
        <f t="shared" ref="J8377" si="42424">E8377/(SUM(N8370:N8376)/7)*100</f>
        <v>0.28796893974676491</v>
      </c>
      <c r="K8377" s="5">
        <f t="shared" ref="K8377" si="42425">O8377-O8376</f>
        <v>3</v>
      </c>
      <c r="L8377" s="8">
        <f t="shared" ref="L8377" si="42426">SUM(K8371:K8377)/7</f>
        <v>0.8571428571428571</v>
      </c>
      <c r="M8377" s="8">
        <f t="shared" ref="M8377" si="42427">O8377/(B8377/100000)</f>
        <v>96.135862226317585</v>
      </c>
      <c r="N8377">
        <v>165952</v>
      </c>
      <c r="O8377">
        <v>3927</v>
      </c>
    </row>
    <row r="8378" spans="1:15" customFormat="1" x14ac:dyDescent="0.2">
      <c r="A8378" s="5" t="s">
        <v>16</v>
      </c>
      <c r="B8378" s="13">
        <v>4084844</v>
      </c>
      <c r="C8378" s="6">
        <f t="shared" si="41883"/>
        <v>44441</v>
      </c>
      <c r="D8378" s="5">
        <f t="shared" ref="D8378:D8379" si="42428">N8378-N8377</f>
        <v>911</v>
      </c>
      <c r="E8378" s="13">
        <f t="shared" ref="E8378:E8379" si="42429">SUM(D8372:D8378)/7</f>
        <v>510.28571428571428</v>
      </c>
      <c r="F8378" s="13">
        <f t="shared" ref="F8378:F8379" si="42430">SUM(D8374:D8378)/5</f>
        <v>500.2</v>
      </c>
      <c r="G8378" s="13">
        <f t="shared" ref="G8378:G8379" si="42431">N8378/(B8378/100000)</f>
        <v>4084.9295591214745</v>
      </c>
      <c r="H8378" s="5">
        <f t="shared" si="41102"/>
        <v>537</v>
      </c>
      <c r="I8378" s="5">
        <f t="shared" si="41093"/>
        <v>528</v>
      </c>
      <c r="J8378" s="8">
        <f t="shared" ref="J8378:J8379" si="42432">E8378/(SUM(N8371:N8377)/7)*100</f>
        <v>0.31005787110376959</v>
      </c>
      <c r="K8378" s="5">
        <f t="shared" ref="K8378:K8379" si="42433">O8378-O8377</f>
        <v>5</v>
      </c>
      <c r="L8378" s="8">
        <f t="shared" ref="L8378:L8379" si="42434">SUM(K8372:K8378)/7</f>
        <v>1.4285714285714286</v>
      </c>
      <c r="M8378" s="8">
        <f t="shared" ref="M8378:M8379" si="42435">O8378/(B8378/100000)</f>
        <v>96.258265921538253</v>
      </c>
      <c r="N8378">
        <v>166863</v>
      </c>
      <c r="O8378">
        <v>3932</v>
      </c>
    </row>
    <row r="8379" spans="1:15" customFormat="1" x14ac:dyDescent="0.2">
      <c r="A8379" s="5" t="s">
        <v>16</v>
      </c>
      <c r="B8379" s="13">
        <v>4084844</v>
      </c>
      <c r="C8379" s="6">
        <f t="shared" si="41883"/>
        <v>44442</v>
      </c>
      <c r="D8379" s="5">
        <f t="shared" si="42428"/>
        <v>877</v>
      </c>
      <c r="E8379" s="13">
        <f t="shared" si="42429"/>
        <v>563.85714285714289</v>
      </c>
      <c r="F8379" s="13">
        <f t="shared" si="42430"/>
        <v>638.4</v>
      </c>
      <c r="G8379" s="13">
        <f t="shared" si="42431"/>
        <v>4106.399167263181</v>
      </c>
      <c r="H8379" s="5">
        <f t="shared" si="41102"/>
        <v>538</v>
      </c>
      <c r="I8379" s="5">
        <f t="shared" si="41093"/>
        <v>529</v>
      </c>
      <c r="J8379" s="8">
        <f t="shared" si="42432"/>
        <v>0.34154973758561463</v>
      </c>
      <c r="K8379" s="5">
        <f t="shared" si="42433"/>
        <v>-1</v>
      </c>
      <c r="L8379" s="8">
        <f t="shared" si="42434"/>
        <v>1.4285714285714286</v>
      </c>
      <c r="M8379" s="8">
        <f t="shared" si="42435"/>
        <v>96.233785182494131</v>
      </c>
      <c r="N8379">
        <v>167740</v>
      </c>
      <c r="O8379">
        <v>3931</v>
      </c>
    </row>
    <row r="8380" spans="1:15" customFormat="1" x14ac:dyDescent="0.2">
      <c r="A8380" s="5" t="s">
        <v>16</v>
      </c>
      <c r="B8380" s="13">
        <v>4084844</v>
      </c>
      <c r="C8380" s="6">
        <f t="shared" si="41883"/>
        <v>44443</v>
      </c>
      <c r="D8380" s="5">
        <f t="shared" ref="D8380" si="42436">N8380-N8379</f>
        <v>676</v>
      </c>
      <c r="E8380" s="13">
        <f t="shared" ref="E8380" si="42437">SUM(D8374:D8380)/7</f>
        <v>579.14285714285711</v>
      </c>
      <c r="F8380" s="13">
        <f t="shared" ref="F8380" si="42438">SUM(D8376:D8380)/5</f>
        <v>721.4</v>
      </c>
      <c r="G8380" s="13">
        <f t="shared" ref="G8380" si="42439">N8380/(B8380/100000)</f>
        <v>4122.9481468570166</v>
      </c>
      <c r="H8380" s="5">
        <f t="shared" si="41102"/>
        <v>539</v>
      </c>
      <c r="I8380" s="5">
        <f t="shared" si="41093"/>
        <v>530</v>
      </c>
      <c r="J8380" s="8">
        <f t="shared" ref="J8380" si="42440">E8380/(SUM(N8373:N8379)/7)*100</f>
        <v>0.34961476833494026</v>
      </c>
      <c r="K8380" s="5">
        <f t="shared" ref="K8380" si="42441">O8380-O8379</f>
        <v>0</v>
      </c>
      <c r="L8380" s="8">
        <f t="shared" ref="L8380" si="42442">SUM(K8374:K8380)/7</f>
        <v>1.4285714285714286</v>
      </c>
      <c r="M8380" s="8">
        <f t="shared" ref="M8380" si="42443">O8380/(B8380/100000)</f>
        <v>96.233785182494131</v>
      </c>
      <c r="N8380">
        <v>168416</v>
      </c>
      <c r="O8380">
        <v>3931</v>
      </c>
    </row>
    <row r="8381" spans="1:15" customFormat="1" x14ac:dyDescent="0.2">
      <c r="A8381" s="5" t="s">
        <v>16</v>
      </c>
      <c r="B8381" s="13">
        <v>4084844</v>
      </c>
      <c r="C8381" s="6">
        <f t="shared" si="41883"/>
        <v>44444</v>
      </c>
      <c r="D8381" s="5">
        <f t="shared" ref="D8381" si="42444">N8381-N8380</f>
        <v>369</v>
      </c>
      <c r="E8381" s="13">
        <f t="shared" ref="E8381" si="42445">SUM(D8375:D8381)/7</f>
        <v>605.28571428571433</v>
      </c>
      <c r="F8381" s="13">
        <f t="shared" ref="F8381" si="42446">SUM(D8377:D8381)/5</f>
        <v>699.4</v>
      </c>
      <c r="G8381" s="13">
        <f t="shared" ref="G8381" si="42447">N8381/(B8381/100000)</f>
        <v>4131.9815395643018</v>
      </c>
      <c r="H8381" s="5">
        <f t="shared" si="41102"/>
        <v>540</v>
      </c>
      <c r="I8381" s="5">
        <f t="shared" si="41093"/>
        <v>531</v>
      </c>
      <c r="J8381" s="8">
        <f t="shared" ref="J8381" si="42448">E8381/(SUM(N8374:N8380)/7)*100</f>
        <v>0.36412355966229415</v>
      </c>
      <c r="K8381" s="5">
        <f t="shared" ref="K8381" si="42449">O8381-O8380</f>
        <v>1</v>
      </c>
      <c r="L8381" s="8">
        <f t="shared" ref="L8381" si="42450">SUM(K8375:K8381)/7</f>
        <v>1.4285714285714286</v>
      </c>
      <c r="M8381" s="8">
        <f t="shared" ref="M8381" si="42451">O8381/(B8381/100000)</f>
        <v>96.258265921538253</v>
      </c>
      <c r="N8381">
        <v>168785</v>
      </c>
      <c r="O8381">
        <v>3932</v>
      </c>
    </row>
    <row r="8382" spans="1:15" customFormat="1" x14ac:dyDescent="0.2">
      <c r="A8382" s="5" t="s">
        <v>16</v>
      </c>
      <c r="B8382" s="13">
        <v>4084844</v>
      </c>
      <c r="C8382" s="6">
        <f t="shared" si="41883"/>
        <v>44445</v>
      </c>
      <c r="D8382" s="5">
        <f t="shared" ref="D8382" si="42452">N8382-N8381</f>
        <v>449</v>
      </c>
      <c r="E8382" s="13">
        <f t="shared" ref="E8382" si="42453">SUM(D8376:D8382)/7</f>
        <v>632.14285714285711</v>
      </c>
      <c r="F8382" s="13">
        <f t="shared" ref="F8382" si="42454">SUM(D8378:D8382)/5</f>
        <v>656.4</v>
      </c>
      <c r="G8382" s="13">
        <f t="shared" ref="G8382" si="42455">N8382/(B8382/100000)</f>
        <v>4142.9733913951186</v>
      </c>
      <c r="H8382" s="5">
        <f t="shared" si="41102"/>
        <v>541</v>
      </c>
      <c r="I8382" s="5">
        <f t="shared" si="41093"/>
        <v>532</v>
      </c>
      <c r="J8382" s="8">
        <f t="shared" ref="J8382" si="42456">E8382/(SUM(N8375:N8381)/7)*100</f>
        <v>0.37890042668041263</v>
      </c>
      <c r="K8382" s="5">
        <f t="shared" ref="K8382" si="42457">O8382-O8381</f>
        <v>1</v>
      </c>
      <c r="L8382" s="8">
        <f t="shared" ref="L8382" si="42458">SUM(K8376:K8382)/7</f>
        <v>1.5714285714285714</v>
      </c>
      <c r="M8382" s="8">
        <f t="shared" ref="M8382" si="42459">O8382/(B8382/100000)</f>
        <v>96.28274666058239</v>
      </c>
      <c r="N8382">
        <v>169234</v>
      </c>
      <c r="O8382">
        <v>3933</v>
      </c>
    </row>
    <row r="8383" spans="1:15" customFormat="1" x14ac:dyDescent="0.2">
      <c r="A8383" s="5" t="s">
        <v>16</v>
      </c>
      <c r="B8383" s="13">
        <v>4084844</v>
      </c>
      <c r="C8383" s="6">
        <f t="shared" si="41883"/>
        <v>44446</v>
      </c>
      <c r="D8383" s="5">
        <f t="shared" ref="D8383" si="42460">N8383-N8382</f>
        <v>549</v>
      </c>
      <c r="E8383" s="13">
        <f t="shared" ref="E8383" si="42461">SUM(D8377:D8383)/7</f>
        <v>642.14285714285711</v>
      </c>
      <c r="F8383" s="13">
        <f t="shared" ref="F8383" si="42462">SUM(D8379:D8383)/5</f>
        <v>584</v>
      </c>
      <c r="G8383" s="13">
        <f t="shared" ref="G8383" si="42463">N8383/(B8383/100000)</f>
        <v>4156.4133171303483</v>
      </c>
      <c r="H8383" s="5">
        <f t="shared" si="41102"/>
        <v>542</v>
      </c>
      <c r="I8383" s="5">
        <f t="shared" si="41093"/>
        <v>533</v>
      </c>
      <c r="J8383" s="8">
        <f t="shared" ref="J8383" si="42464">E8383/(SUM(N8376:N8382)/7)*100</f>
        <v>0.38344147036795029</v>
      </c>
      <c r="K8383" s="5">
        <f t="shared" ref="K8383" si="42465">O8383-O8382</f>
        <v>4</v>
      </c>
      <c r="L8383" s="8">
        <f t="shared" ref="L8383" si="42466">SUM(K8377:K8383)/7</f>
        <v>1.8571428571428572</v>
      </c>
      <c r="M8383" s="8">
        <f t="shared" ref="M8383" si="42467">O8383/(B8383/100000)</f>
        <v>96.380669616758937</v>
      </c>
      <c r="N8383">
        <v>169783</v>
      </c>
      <c r="O8383">
        <v>3937</v>
      </c>
    </row>
    <row r="8384" spans="1:15" customFormat="1" x14ac:dyDescent="0.2">
      <c r="A8384" s="5" t="s">
        <v>16</v>
      </c>
      <c r="B8384" s="13">
        <v>4084844</v>
      </c>
      <c r="C8384" s="6">
        <f t="shared" si="41883"/>
        <v>44447</v>
      </c>
      <c r="D8384" s="5">
        <f t="shared" ref="D8384" si="42468">N8384-N8383</f>
        <v>748</v>
      </c>
      <c r="E8384" s="13">
        <f t="shared" ref="E8384" si="42469">SUM(D8378:D8384)/7</f>
        <v>654.14285714285711</v>
      </c>
      <c r="F8384" s="13">
        <f t="shared" ref="F8384" si="42470">SUM(D8380:D8384)/5</f>
        <v>558.20000000000005</v>
      </c>
      <c r="G8384" s="13">
        <f t="shared" ref="G8384" si="42471">N8384/(B8384/100000)</f>
        <v>4174.7249099353612</v>
      </c>
      <c r="H8384" s="5">
        <f t="shared" si="41102"/>
        <v>543</v>
      </c>
      <c r="I8384" s="5">
        <f t="shared" si="41093"/>
        <v>534</v>
      </c>
      <c r="J8384" s="8">
        <f t="shared" ref="J8384" si="42472">E8384/(SUM(N8377:N8383)/7)*100</f>
        <v>0.38911497799490635</v>
      </c>
      <c r="K8384" s="5">
        <f t="shared" ref="K8384" si="42473">O8384-O8383</f>
        <v>1</v>
      </c>
      <c r="L8384" s="8">
        <f t="shared" ref="L8384" si="42474">SUM(K8378:K8384)/7</f>
        <v>1.5714285714285714</v>
      </c>
      <c r="M8384" s="8">
        <f t="shared" ref="M8384" si="42475">O8384/(B8384/100000)</f>
        <v>96.405150355803073</v>
      </c>
      <c r="N8384">
        <v>170531</v>
      </c>
      <c r="O8384">
        <v>3938</v>
      </c>
    </row>
    <row r="8385" spans="1:15" customFormat="1" x14ac:dyDescent="0.2">
      <c r="A8385" s="5" t="s">
        <v>16</v>
      </c>
      <c r="B8385" s="13">
        <v>4084844</v>
      </c>
      <c r="C8385" s="6">
        <f t="shared" si="41883"/>
        <v>44448</v>
      </c>
      <c r="D8385" s="5">
        <f t="shared" ref="D8385" si="42476">N8385-N8384</f>
        <v>831</v>
      </c>
      <c r="E8385" s="13">
        <f t="shared" ref="E8385" si="42477">SUM(D8379:D8385)/7</f>
        <v>642.71428571428567</v>
      </c>
      <c r="F8385" s="13">
        <f t="shared" ref="F8385" si="42478">SUM(D8381:D8385)/5</f>
        <v>589.20000000000005</v>
      </c>
      <c r="G8385" s="13">
        <f t="shared" ref="G8385" si="42479">N8385/(B8385/100000)</f>
        <v>4195.0684040810374</v>
      </c>
      <c r="H8385" s="5">
        <f t="shared" si="41102"/>
        <v>544</v>
      </c>
      <c r="I8385" s="5">
        <f t="shared" si="41093"/>
        <v>535</v>
      </c>
      <c r="J8385" s="8">
        <f t="shared" ref="J8385" si="42480">E8385/(SUM(N8378:N8384)/7)*100</f>
        <v>0.38083484008153373</v>
      </c>
      <c r="K8385" s="5">
        <f t="shared" ref="K8385" si="42481">O8385-O8384</f>
        <v>2</v>
      </c>
      <c r="L8385" s="8">
        <f t="shared" ref="L8385" si="42482">SUM(K8379:K8385)/7</f>
        <v>1.1428571428571428</v>
      </c>
      <c r="M8385" s="8">
        <f t="shared" ref="M8385" si="42483">O8385/(B8385/100000)</f>
        <v>96.454111833891332</v>
      </c>
      <c r="N8385">
        <v>171362</v>
      </c>
      <c r="O8385">
        <v>3940</v>
      </c>
    </row>
    <row r="8386" spans="1:15" customFormat="1" x14ac:dyDescent="0.2">
      <c r="A8386" s="5" t="s">
        <v>16</v>
      </c>
      <c r="B8386" s="13">
        <v>4084844</v>
      </c>
      <c r="C8386" s="6">
        <f t="shared" si="41883"/>
        <v>44449</v>
      </c>
      <c r="D8386" s="5">
        <f t="shared" ref="D8386" si="42484">N8386-N8385</f>
        <v>822</v>
      </c>
      <c r="E8386" s="13">
        <f t="shared" ref="E8386" si="42485">SUM(D8380:D8386)/7</f>
        <v>634.85714285714289</v>
      </c>
      <c r="F8386" s="13">
        <f t="shared" ref="F8386" si="42486">SUM(D8382:D8386)/5</f>
        <v>679.8</v>
      </c>
      <c r="G8386" s="13">
        <f t="shared" ref="G8386" si="42487">N8386/(B8386/100000)</f>
        <v>4215.1915715753166</v>
      </c>
      <c r="H8386" s="5">
        <f t="shared" si="41102"/>
        <v>545</v>
      </c>
      <c r="I8386" s="5">
        <f t="shared" si="41093"/>
        <v>536</v>
      </c>
      <c r="J8386" s="8">
        <f t="shared" ref="J8386" si="42488">E8386/(SUM(N8379:N8385)/7)*100</f>
        <v>0.37475197136908434</v>
      </c>
      <c r="K8386" s="5">
        <f t="shared" ref="K8386" si="42489">O8386-O8385</f>
        <v>5</v>
      </c>
      <c r="L8386" s="8">
        <f t="shared" ref="L8386" si="42490">SUM(K8380:K8386)/7</f>
        <v>2</v>
      </c>
      <c r="M8386" s="8">
        <f t="shared" ref="M8386" si="42491">O8386/(B8386/100000)</f>
        <v>96.576515529112015</v>
      </c>
      <c r="N8386">
        <v>172184</v>
      </c>
      <c r="O8386">
        <v>3945</v>
      </c>
    </row>
    <row r="8387" spans="1:15" customFormat="1" x14ac:dyDescent="0.2">
      <c r="A8387" s="5" t="s">
        <v>16</v>
      </c>
      <c r="B8387" s="13">
        <v>4084844</v>
      </c>
      <c r="C8387" s="6">
        <f t="shared" si="41883"/>
        <v>44450</v>
      </c>
      <c r="D8387" s="5">
        <f t="shared" ref="D8387" si="42492">N8387-N8386</f>
        <v>617</v>
      </c>
      <c r="E8387" s="13">
        <f t="shared" ref="E8387" si="42493">SUM(D8381:D8387)/7</f>
        <v>626.42857142857144</v>
      </c>
      <c r="F8387" s="13">
        <f t="shared" ref="F8387" si="42494">SUM(D8383:D8387)/5</f>
        <v>713.4</v>
      </c>
      <c r="G8387" s="13">
        <f t="shared" ref="G8387" si="42495">N8387/(B8387/100000)</f>
        <v>4230.2961875655474</v>
      </c>
      <c r="H8387" s="5">
        <f t="shared" si="41102"/>
        <v>546</v>
      </c>
      <c r="I8387" s="5">
        <f t="shared" si="41093"/>
        <v>537</v>
      </c>
      <c r="J8387" s="8">
        <f t="shared" ref="J8387" si="42496">E8387/(SUM(N8380:N8386)/7)*100</f>
        <v>0.36839606988183599</v>
      </c>
      <c r="K8387" s="5">
        <f t="shared" ref="K8387" si="42497">O8387-O8386</f>
        <v>0</v>
      </c>
      <c r="L8387" s="8">
        <f t="shared" ref="L8387" si="42498">SUM(K8381:K8387)/7</f>
        <v>2</v>
      </c>
      <c r="M8387" s="8">
        <f t="shared" ref="M8387" si="42499">O8387/(B8387/100000)</f>
        <v>96.576515529112015</v>
      </c>
      <c r="N8387">
        <v>172801</v>
      </c>
      <c r="O8387">
        <v>3945</v>
      </c>
    </row>
    <row r="8388" spans="1:15" customFormat="1" x14ac:dyDescent="0.2">
      <c r="A8388" s="5" t="s">
        <v>16</v>
      </c>
      <c r="B8388" s="13">
        <v>4084844</v>
      </c>
      <c r="C8388" s="6">
        <f t="shared" si="41883"/>
        <v>44451</v>
      </c>
      <c r="D8388" s="5">
        <f t="shared" ref="D8388:D8389" si="42500">N8388-N8387</f>
        <v>315</v>
      </c>
      <c r="E8388" s="13">
        <f t="shared" ref="E8388:E8389" si="42501">SUM(D8382:D8388)/7</f>
        <v>618.71428571428567</v>
      </c>
      <c r="F8388" s="13">
        <f t="shared" ref="F8388:F8389" si="42502">SUM(D8384:D8388)/5</f>
        <v>666.6</v>
      </c>
      <c r="G8388" s="13">
        <f t="shared" ref="G8388:G8389" si="42503">N8388/(B8388/100000)</f>
        <v>4238.0076203644503</v>
      </c>
      <c r="H8388" s="5">
        <f t="shared" si="41102"/>
        <v>547</v>
      </c>
      <c r="I8388" s="5">
        <f t="shared" si="41093"/>
        <v>538</v>
      </c>
      <c r="J8388" s="8">
        <f t="shared" ref="J8388:J8389" si="42504">E8388/(SUM(N8381:N8387)/7)*100</f>
        <v>0.36252385576053836</v>
      </c>
      <c r="K8388" s="5">
        <f t="shared" ref="K8388:K8389" si="42505">O8388-O8387</f>
        <v>0</v>
      </c>
      <c r="L8388" s="8">
        <f t="shared" ref="L8388:L8389" si="42506">SUM(K8382:K8388)/7</f>
        <v>1.8571428571428572</v>
      </c>
      <c r="M8388" s="8">
        <f t="shared" ref="M8388:M8389" si="42507">O8388/(B8388/100000)</f>
        <v>96.576515529112015</v>
      </c>
      <c r="N8388">
        <v>173116</v>
      </c>
      <c r="O8388">
        <v>3945</v>
      </c>
    </row>
    <row r="8389" spans="1:15" customFormat="1" x14ac:dyDescent="0.2">
      <c r="A8389" s="5" t="s">
        <v>16</v>
      </c>
      <c r="B8389" s="13">
        <v>4084844</v>
      </c>
      <c r="C8389" s="6">
        <f t="shared" si="41883"/>
        <v>44452</v>
      </c>
      <c r="D8389" s="5">
        <f t="shared" si="42500"/>
        <v>300</v>
      </c>
      <c r="E8389" s="13">
        <f t="shared" si="42501"/>
        <v>597.42857142857144</v>
      </c>
      <c r="F8389" s="13">
        <f t="shared" si="42502"/>
        <v>577</v>
      </c>
      <c r="G8389" s="13">
        <f t="shared" si="42503"/>
        <v>4245.3518420776909</v>
      </c>
      <c r="H8389" s="5">
        <f t="shared" si="41102"/>
        <v>548</v>
      </c>
      <c r="I8389" s="5">
        <f t="shared" si="41093"/>
        <v>539</v>
      </c>
      <c r="J8389" s="8">
        <f t="shared" si="42504"/>
        <v>0.34878745899745706</v>
      </c>
      <c r="K8389" s="5">
        <f t="shared" si="42505"/>
        <v>3</v>
      </c>
      <c r="L8389" s="8">
        <f t="shared" si="42506"/>
        <v>2.1428571428571428</v>
      </c>
      <c r="M8389" s="8">
        <f t="shared" si="42507"/>
        <v>96.649957746244425</v>
      </c>
      <c r="N8389">
        <v>173416</v>
      </c>
      <c r="O8389">
        <v>3948</v>
      </c>
    </row>
    <row r="8390" spans="1:15" customFormat="1" x14ac:dyDescent="0.2">
      <c r="A8390" s="5" t="s">
        <v>16</v>
      </c>
      <c r="B8390" s="13">
        <v>4084844</v>
      </c>
      <c r="C8390" s="6">
        <f t="shared" si="41883"/>
        <v>44453</v>
      </c>
      <c r="D8390" s="5">
        <f t="shared" ref="D8390:D8392" si="42508">N8390-N8389</f>
        <v>526</v>
      </c>
      <c r="E8390" s="13">
        <f t="shared" ref="E8390:E8392" si="42509">SUM(D8384:D8390)/7</f>
        <v>594.14285714285711</v>
      </c>
      <c r="F8390" s="13">
        <f t="shared" ref="F8390:F8392" si="42510">SUM(D8386:D8390)/5</f>
        <v>516</v>
      </c>
      <c r="G8390" s="13">
        <f t="shared" ref="G8390:G8392" si="42511">N8390/(B8390/100000)</f>
        <v>4258.2287108149058</v>
      </c>
      <c r="H8390" s="5">
        <f t="shared" si="41102"/>
        <v>549</v>
      </c>
      <c r="I8390" s="5">
        <f t="shared" si="41093"/>
        <v>540</v>
      </c>
      <c r="J8390" s="8">
        <f t="shared" ref="J8390:J8392" si="42512">E8390/(SUM(N8383:N8389)/7)*100</f>
        <v>0.34566358015713189</v>
      </c>
      <c r="K8390" s="5">
        <f t="shared" ref="K8390:K8392" si="42513">O8390-O8389</f>
        <v>1</v>
      </c>
      <c r="L8390" s="8">
        <f t="shared" ref="L8390:L8392" si="42514">SUM(K8384:K8390)/7</f>
        <v>1.7142857142857142</v>
      </c>
      <c r="M8390" s="8">
        <f t="shared" ref="M8390:M8392" si="42515">O8390/(B8390/100000)</f>
        <v>96.674438485288547</v>
      </c>
      <c r="N8390">
        <v>173942</v>
      </c>
      <c r="O8390">
        <v>3949</v>
      </c>
    </row>
    <row r="8391" spans="1:15" customFormat="1" x14ac:dyDescent="0.2">
      <c r="A8391" s="5" t="s">
        <v>16</v>
      </c>
      <c r="B8391" s="13">
        <v>4084844</v>
      </c>
      <c r="C8391" s="6">
        <f t="shared" si="41883"/>
        <v>44454</v>
      </c>
      <c r="D8391" s="5">
        <f t="shared" si="42508"/>
        <v>524</v>
      </c>
      <c r="E8391" s="13">
        <f t="shared" si="42509"/>
        <v>562.14285714285711</v>
      </c>
      <c r="F8391" s="13">
        <f t="shared" si="42510"/>
        <v>456.4</v>
      </c>
      <c r="G8391" s="13">
        <f t="shared" si="42511"/>
        <v>4271.0566180740325</v>
      </c>
      <c r="H8391" s="5">
        <f t="shared" si="41102"/>
        <v>550</v>
      </c>
      <c r="I8391" s="5">
        <f t="shared" si="41093"/>
        <v>541</v>
      </c>
      <c r="J8391" s="8">
        <f t="shared" si="42512"/>
        <v>0.32591986429806719</v>
      </c>
      <c r="K8391" s="5">
        <f t="shared" si="42513"/>
        <v>3</v>
      </c>
      <c r="L8391" s="8">
        <f t="shared" si="42514"/>
        <v>2</v>
      </c>
      <c r="M8391" s="8">
        <f t="shared" si="42515"/>
        <v>96.747880702420957</v>
      </c>
      <c r="N8391">
        <v>174466</v>
      </c>
      <c r="O8391">
        <v>3952</v>
      </c>
    </row>
    <row r="8392" spans="1:15" customFormat="1" x14ac:dyDescent="0.2">
      <c r="A8392" s="5" t="s">
        <v>16</v>
      </c>
      <c r="B8392" s="13">
        <v>4084844</v>
      </c>
      <c r="C8392" s="6">
        <f t="shared" si="41883"/>
        <v>44455</v>
      </c>
      <c r="D8392" s="5">
        <f t="shared" si="42508"/>
        <v>660</v>
      </c>
      <c r="E8392" s="13">
        <f t="shared" si="42509"/>
        <v>537.71428571428567</v>
      </c>
      <c r="F8392" s="13">
        <f t="shared" si="42510"/>
        <v>465</v>
      </c>
      <c r="G8392" s="13">
        <f t="shared" si="42511"/>
        <v>4287.2139058431612</v>
      </c>
      <c r="H8392" s="5">
        <f t="shared" si="41102"/>
        <v>551</v>
      </c>
      <c r="I8392" s="5">
        <f t="shared" si="41093"/>
        <v>542</v>
      </c>
      <c r="J8392" s="8">
        <f t="shared" si="42512"/>
        <v>0.31074386169421447</v>
      </c>
      <c r="K8392" s="5">
        <f t="shared" si="42513"/>
        <v>2</v>
      </c>
      <c r="L8392" s="8">
        <f t="shared" si="42514"/>
        <v>2</v>
      </c>
      <c r="M8392" s="8">
        <f t="shared" si="42515"/>
        <v>96.796842180509231</v>
      </c>
      <c r="N8392">
        <v>175126</v>
      </c>
      <c r="O8392">
        <v>3954</v>
      </c>
    </row>
    <row r="8393" spans="1:15" customFormat="1" x14ac:dyDescent="0.2">
      <c r="A8393" s="5" t="s">
        <v>16</v>
      </c>
      <c r="B8393" s="13">
        <v>4084844</v>
      </c>
      <c r="C8393" s="6">
        <f t="shared" si="41883"/>
        <v>44456</v>
      </c>
      <c r="D8393" s="5">
        <f t="shared" ref="D8393" si="42516">N8393-N8392</f>
        <v>543</v>
      </c>
      <c r="E8393" s="13">
        <f t="shared" ref="E8393" si="42517">SUM(D8387:D8393)/7</f>
        <v>497.85714285714283</v>
      </c>
      <c r="F8393" s="13">
        <f t="shared" ref="F8393" si="42518">SUM(D8389:D8393)/5</f>
        <v>510.6</v>
      </c>
      <c r="G8393" s="13">
        <f t="shared" ref="G8393" si="42519">N8393/(B8393/100000)</f>
        <v>4300.5069471441266</v>
      </c>
      <c r="H8393" s="5">
        <f t="shared" si="41102"/>
        <v>552</v>
      </c>
      <c r="I8393" s="5">
        <f t="shared" si="41093"/>
        <v>543</v>
      </c>
      <c r="J8393" s="8">
        <f t="shared" ref="J8393" si="42520">E8393/(SUM(N8386:N8392)/7)*100</f>
        <v>0.28681923639419249</v>
      </c>
      <c r="K8393" s="5">
        <f t="shared" ref="K8393" si="42521">O8393-O8392</f>
        <v>3</v>
      </c>
      <c r="L8393" s="8">
        <f t="shared" ref="L8393" si="42522">SUM(K8387:K8393)/7</f>
        <v>1.7142857142857142</v>
      </c>
      <c r="M8393" s="8">
        <f t="shared" ref="M8393" si="42523">O8393/(B8393/100000)</f>
        <v>96.870284397641626</v>
      </c>
      <c r="N8393">
        <v>175669</v>
      </c>
      <c r="O8393">
        <v>3957</v>
      </c>
    </row>
    <row r="8394" spans="1:15" customFormat="1" x14ac:dyDescent="0.2">
      <c r="A8394" s="5" t="s">
        <v>16</v>
      </c>
      <c r="B8394" s="13">
        <v>4084844</v>
      </c>
      <c r="C8394" s="6">
        <f t="shared" si="41883"/>
        <v>44457</v>
      </c>
      <c r="D8394" s="5">
        <f t="shared" ref="D8394" si="42524">N8394-N8393</f>
        <v>464</v>
      </c>
      <c r="E8394" s="13">
        <f t="shared" ref="E8394" si="42525">SUM(D8388:D8394)/7</f>
        <v>476</v>
      </c>
      <c r="F8394" s="13">
        <f t="shared" ref="F8394" si="42526">SUM(D8390:D8394)/5</f>
        <v>543.4</v>
      </c>
      <c r="G8394" s="13">
        <f t="shared" ref="G8394" si="42527">N8394/(B8394/100000)</f>
        <v>4311.8660100606048</v>
      </c>
      <c r="H8394" s="5">
        <f t="shared" si="41102"/>
        <v>553</v>
      </c>
      <c r="I8394" s="5">
        <f t="shared" si="41093"/>
        <v>544</v>
      </c>
      <c r="J8394" s="8">
        <f t="shared" ref="J8394" si="42528">E8394/(SUM(N8387:N8393)/7)*100</f>
        <v>0.27344288556103391</v>
      </c>
      <c r="K8394" s="5">
        <f t="shared" ref="K8394" si="42529">O8394-O8393</f>
        <v>2</v>
      </c>
      <c r="L8394" s="8">
        <f t="shared" ref="L8394" si="42530">SUM(K8388:K8394)/7</f>
        <v>2</v>
      </c>
      <c r="M8394" s="8">
        <f t="shared" ref="M8394" si="42531">O8394/(B8394/100000)</f>
        <v>96.919245875729899</v>
      </c>
      <c r="N8394">
        <v>176133</v>
      </c>
      <c r="O8394">
        <v>3959</v>
      </c>
    </row>
    <row r="8395" spans="1:15" customFormat="1" x14ac:dyDescent="0.2">
      <c r="A8395" s="5" t="s">
        <v>16</v>
      </c>
      <c r="B8395" s="13">
        <v>4084844</v>
      </c>
      <c r="C8395" s="6">
        <f t="shared" si="41883"/>
        <v>44458</v>
      </c>
      <c r="D8395" s="5">
        <f t="shared" ref="D8395" si="42532">N8395-N8394</f>
        <v>175</v>
      </c>
      <c r="E8395" s="13">
        <f t="shared" ref="E8395" si="42533">SUM(D8389:D8395)/7</f>
        <v>456</v>
      </c>
      <c r="F8395" s="13">
        <f t="shared" ref="F8395" si="42534">SUM(D8391:D8395)/5</f>
        <v>473.2</v>
      </c>
      <c r="G8395" s="13">
        <f t="shared" ref="G8395" si="42535">N8395/(B8395/100000)</f>
        <v>4316.1501393933286</v>
      </c>
      <c r="H8395" s="5">
        <f t="shared" si="41102"/>
        <v>554</v>
      </c>
      <c r="I8395" s="5">
        <f t="shared" si="41093"/>
        <v>545</v>
      </c>
      <c r="J8395" s="8">
        <f t="shared" ref="J8395" si="42536">E8395/(SUM(N8388:N8394)/7)*100</f>
        <v>0.26123934827657325</v>
      </c>
      <c r="K8395" s="5">
        <f t="shared" ref="K8395" si="42537">O8395-O8394</f>
        <v>0</v>
      </c>
      <c r="L8395" s="8">
        <f t="shared" ref="L8395" si="42538">SUM(K8389:K8395)/7</f>
        <v>2</v>
      </c>
      <c r="M8395" s="8">
        <f t="shared" ref="M8395" si="42539">O8395/(B8395/100000)</f>
        <v>96.919245875729899</v>
      </c>
      <c r="N8395">
        <v>176308</v>
      </c>
      <c r="O8395">
        <v>3959</v>
      </c>
    </row>
    <row r="8396" spans="1:15" customFormat="1" x14ac:dyDescent="0.2">
      <c r="A8396" s="5" t="s">
        <v>16</v>
      </c>
      <c r="B8396" s="13">
        <v>4084844</v>
      </c>
      <c r="C8396" s="6">
        <f t="shared" si="41883"/>
        <v>44459</v>
      </c>
      <c r="D8396" s="5">
        <f t="shared" ref="D8396" si="42540">N8396-N8395</f>
        <v>297</v>
      </c>
      <c r="E8396" s="13">
        <f t="shared" ref="E8396" si="42541">SUM(D8390:D8396)/7</f>
        <v>455.57142857142856</v>
      </c>
      <c r="F8396" s="13">
        <f t="shared" ref="F8396" si="42542">SUM(D8392:D8396)/5</f>
        <v>427.8</v>
      </c>
      <c r="G8396" s="13">
        <f t="shared" ref="G8396" si="42543">N8396/(B8396/100000)</f>
        <v>4323.4209188894365</v>
      </c>
      <c r="H8396" s="5">
        <f t="shared" si="41102"/>
        <v>555</v>
      </c>
      <c r="I8396" s="5">
        <f t="shared" si="41093"/>
        <v>546</v>
      </c>
      <c r="J8396" s="8">
        <f t="shared" ref="J8396" si="42544">E8396/(SUM(N8389:N8395)/7)*100</f>
        <v>0.26031378054952409</v>
      </c>
      <c r="K8396" s="5">
        <f t="shared" ref="K8396" si="42545">O8396-O8395</f>
        <v>3</v>
      </c>
      <c r="L8396" s="8">
        <f t="shared" ref="L8396" si="42546">SUM(K8390:K8396)/7</f>
        <v>2</v>
      </c>
      <c r="M8396" s="8">
        <f t="shared" ref="M8396" si="42547">O8396/(B8396/100000)</f>
        <v>96.992688092862309</v>
      </c>
      <c r="N8396">
        <v>176605</v>
      </c>
      <c r="O8396">
        <v>3962</v>
      </c>
    </row>
    <row r="8397" spans="1:15" customFormat="1" x14ac:dyDescent="0.2">
      <c r="A8397" s="5" t="s">
        <v>16</v>
      </c>
      <c r="B8397" s="13">
        <v>4084844</v>
      </c>
      <c r="C8397" s="6">
        <f t="shared" si="41883"/>
        <v>44460</v>
      </c>
      <c r="D8397" s="5">
        <f t="shared" ref="D8397" si="42548">N8397-N8396</f>
        <v>348</v>
      </c>
      <c r="E8397" s="13">
        <f t="shared" ref="E8397" si="42549">SUM(D8391:D8397)/7</f>
        <v>430.14285714285717</v>
      </c>
      <c r="F8397" s="13">
        <f t="shared" ref="F8397" si="42550">SUM(D8393:D8397)/5</f>
        <v>365.4</v>
      </c>
      <c r="G8397" s="13">
        <f t="shared" ref="G8397" si="42551">N8397/(B8397/100000)</f>
        <v>4331.9402160767959</v>
      </c>
      <c r="H8397" s="5">
        <f t="shared" si="41102"/>
        <v>556</v>
      </c>
      <c r="I8397" s="5">
        <f t="shared" si="41093"/>
        <v>547</v>
      </c>
      <c r="J8397" s="8">
        <f t="shared" ref="J8397" si="42552">E8397/(SUM(N8390:N8396)/7)*100</f>
        <v>0.24514573185078922</v>
      </c>
      <c r="K8397" s="5">
        <f t="shared" ref="K8397" si="42553">O8397-O8396</f>
        <v>4</v>
      </c>
      <c r="L8397" s="8">
        <f t="shared" ref="L8397" si="42554">SUM(K8391:K8397)/7</f>
        <v>2.4285714285714284</v>
      </c>
      <c r="M8397" s="8">
        <f t="shared" ref="M8397" si="42555">O8397/(B8397/100000)</f>
        <v>97.090611049038841</v>
      </c>
      <c r="N8397">
        <v>176953</v>
      </c>
      <c r="O8397">
        <v>3966</v>
      </c>
    </row>
    <row r="8398" spans="1:15" customFormat="1" x14ac:dyDescent="0.2">
      <c r="A8398" s="5" t="s">
        <v>16</v>
      </c>
      <c r="B8398" s="13">
        <v>4084844</v>
      </c>
      <c r="C8398" s="6">
        <f t="shared" si="41883"/>
        <v>44461</v>
      </c>
      <c r="D8398" s="5">
        <f t="shared" ref="D8398" si="42556">N8398-N8397</f>
        <v>501</v>
      </c>
      <c r="E8398" s="13">
        <f t="shared" ref="E8398" si="42557">SUM(D8392:D8398)/7</f>
        <v>426.85714285714283</v>
      </c>
      <c r="F8398" s="13">
        <f t="shared" ref="F8398" si="42558">SUM(D8394:D8398)/5</f>
        <v>357</v>
      </c>
      <c r="G8398" s="13">
        <f t="shared" ref="G8398" si="42559">N8398/(B8398/100000)</f>
        <v>4344.2050663379068</v>
      </c>
      <c r="H8398" s="5">
        <f t="shared" si="41102"/>
        <v>557</v>
      </c>
      <c r="I8398" s="5">
        <f t="shared" si="41093"/>
        <v>548</v>
      </c>
      <c r="J8398" s="8">
        <f t="shared" ref="J8398" si="42560">E8398/(SUM(N8391:N8397)/7)*100</f>
        <v>0.24267823205496808</v>
      </c>
      <c r="K8398" s="5">
        <f t="shared" ref="K8398" si="42561">O8398-O8397</f>
        <v>3</v>
      </c>
      <c r="L8398" s="8">
        <f t="shared" ref="L8398" si="42562">SUM(K8392:K8398)/7</f>
        <v>2.4285714285714284</v>
      </c>
      <c r="M8398" s="8">
        <f t="shared" ref="M8398" si="42563">O8398/(B8398/100000)</f>
        <v>97.164053266171251</v>
      </c>
      <c r="N8398">
        <v>177454</v>
      </c>
      <c r="O8398">
        <v>3969</v>
      </c>
    </row>
    <row r="8399" spans="1:15" customFormat="1" x14ac:dyDescent="0.2">
      <c r="A8399" s="5" t="s">
        <v>16</v>
      </c>
      <c r="B8399" s="13">
        <v>4084844</v>
      </c>
      <c r="C8399" s="6">
        <f t="shared" si="41883"/>
        <v>44462</v>
      </c>
      <c r="D8399" s="5">
        <f t="shared" ref="D8399:D8400" si="42564">N8399-N8398</f>
        <v>513</v>
      </c>
      <c r="E8399" s="13">
        <f t="shared" ref="E8399:E8400" si="42565">SUM(D8393:D8399)/7</f>
        <v>405.85714285714283</v>
      </c>
      <c r="F8399" s="13">
        <f t="shared" ref="F8399:F8400" si="42566">SUM(D8395:D8399)/5</f>
        <v>366.8</v>
      </c>
      <c r="G8399" s="13">
        <f t="shared" ref="G8399:G8400" si="42567">N8399/(B8399/100000)</f>
        <v>4356.7636854675484</v>
      </c>
      <c r="H8399" s="5">
        <f t="shared" si="41102"/>
        <v>558</v>
      </c>
      <c r="I8399" s="5">
        <f t="shared" si="41093"/>
        <v>549</v>
      </c>
      <c r="J8399" s="8">
        <f t="shared" ref="J8399:J8400" si="42568">E8399/(SUM(N8392:N8398)/7)*100</f>
        <v>0.2301806444085791</v>
      </c>
      <c r="K8399" s="5">
        <f t="shared" ref="K8399:K8400" si="42569">O8399-O8398</f>
        <v>0</v>
      </c>
      <c r="L8399" s="8">
        <f t="shared" ref="L8399:L8400" si="42570">SUM(K8393:K8399)/7</f>
        <v>2.1428571428571428</v>
      </c>
      <c r="M8399" s="8">
        <f t="shared" ref="M8399:M8400" si="42571">O8399/(B8399/100000)</f>
        <v>97.164053266171251</v>
      </c>
      <c r="N8399">
        <v>177967</v>
      </c>
      <c r="O8399">
        <v>3969</v>
      </c>
    </row>
    <row r="8400" spans="1:15" customFormat="1" x14ac:dyDescent="0.2">
      <c r="A8400" s="5" t="s">
        <v>16</v>
      </c>
      <c r="B8400" s="13">
        <v>4084844</v>
      </c>
      <c r="C8400" s="6">
        <f t="shared" si="41883"/>
        <v>44463</v>
      </c>
      <c r="D8400" s="5">
        <f t="shared" si="42564"/>
        <v>412</v>
      </c>
      <c r="E8400" s="13">
        <f t="shared" si="42565"/>
        <v>387.14285714285717</v>
      </c>
      <c r="F8400" s="13">
        <f t="shared" si="42566"/>
        <v>414.2</v>
      </c>
      <c r="G8400" s="13">
        <f t="shared" si="42567"/>
        <v>4366.8497499537316</v>
      </c>
      <c r="H8400" s="5">
        <f t="shared" si="41102"/>
        <v>559</v>
      </c>
      <c r="I8400" s="5">
        <f t="shared" si="41093"/>
        <v>550</v>
      </c>
      <c r="J8400" s="8">
        <f t="shared" si="42568"/>
        <v>0.21906265434419028</v>
      </c>
      <c r="K8400" s="5">
        <f t="shared" si="42569"/>
        <v>3</v>
      </c>
      <c r="L8400" s="8">
        <f t="shared" si="42570"/>
        <v>2.1428571428571428</v>
      </c>
      <c r="M8400" s="8">
        <f t="shared" si="42571"/>
        <v>97.237495483303661</v>
      </c>
      <c r="N8400">
        <v>178379</v>
      </c>
      <c r="O8400">
        <v>3972</v>
      </c>
    </row>
    <row r="8401" spans="1:15" customFormat="1" x14ac:dyDescent="0.2">
      <c r="A8401" s="5" t="s">
        <v>16</v>
      </c>
      <c r="B8401" s="13">
        <v>4084844</v>
      </c>
      <c r="C8401" s="6">
        <f t="shared" si="41883"/>
        <v>44464</v>
      </c>
      <c r="D8401" s="5">
        <f t="shared" ref="D8401" si="42572">N8401-N8400</f>
        <v>464</v>
      </c>
      <c r="E8401" s="13">
        <f t="shared" ref="E8401" si="42573">SUM(D8395:D8401)/7</f>
        <v>387.14285714285717</v>
      </c>
      <c r="F8401" s="13">
        <f t="shared" ref="F8401" si="42574">SUM(D8397:D8401)/5</f>
        <v>447.6</v>
      </c>
      <c r="G8401" s="13">
        <f t="shared" ref="G8401" si="42575">N8401/(B8401/100000)</f>
        <v>4378.2088128702107</v>
      </c>
      <c r="H8401" s="5">
        <f t="shared" si="41102"/>
        <v>560</v>
      </c>
      <c r="I8401" s="5">
        <f t="shared" si="41093"/>
        <v>551</v>
      </c>
      <c r="J8401" s="8">
        <f t="shared" ref="J8401" si="42576">E8401/(SUM(N8394:N8400)/7)*100</f>
        <v>0.21858381882869724</v>
      </c>
      <c r="K8401" s="5">
        <f t="shared" ref="K8401" si="42577">O8401-O8400</f>
        <v>4</v>
      </c>
      <c r="L8401" s="8">
        <f t="shared" ref="L8401" si="42578">SUM(K8395:K8401)/7</f>
        <v>2.4285714285714284</v>
      </c>
      <c r="M8401" s="8">
        <f t="shared" ref="M8401" si="42579">O8401/(B8401/100000)</f>
        <v>97.335418439480193</v>
      </c>
      <c r="N8401">
        <v>178843</v>
      </c>
      <c r="O8401">
        <v>3976</v>
      </c>
    </row>
    <row r="8402" spans="1:15" customFormat="1" x14ac:dyDescent="0.2">
      <c r="A8402" s="5" t="s">
        <v>16</v>
      </c>
      <c r="B8402" s="13">
        <v>4084844</v>
      </c>
      <c r="C8402" s="6">
        <f t="shared" si="41883"/>
        <v>44465</v>
      </c>
      <c r="D8402" s="5">
        <f t="shared" ref="D8402" si="42580">N8402-N8401</f>
        <v>180</v>
      </c>
      <c r="E8402" s="13">
        <f t="shared" ref="E8402" si="42581">SUM(D8396:D8402)/7</f>
        <v>387.85714285714283</v>
      </c>
      <c r="F8402" s="13">
        <f t="shared" ref="F8402" si="42582">SUM(D8398:D8402)/5</f>
        <v>414</v>
      </c>
      <c r="G8402" s="13">
        <f t="shared" ref="G8402" si="42583">N8402/(B8402/100000)</f>
        <v>4382.6153458981544</v>
      </c>
      <c r="H8402" s="5">
        <f t="shared" si="41102"/>
        <v>561</v>
      </c>
      <c r="I8402" s="5">
        <f t="shared" si="41093"/>
        <v>552</v>
      </c>
      <c r="J8402" s="8">
        <f t="shared" ref="J8402" si="42584">E8402/(SUM(N8395:N8401)/7)*100</f>
        <v>0.21850948363351894</v>
      </c>
      <c r="K8402" s="5">
        <f t="shared" ref="K8402" si="42585">O8402-O8401</f>
        <v>1</v>
      </c>
      <c r="L8402" s="8">
        <f t="shared" ref="L8402" si="42586">SUM(K8396:K8402)/7</f>
        <v>2.5714285714285716</v>
      </c>
      <c r="M8402" s="8">
        <f t="shared" ref="M8402" si="42587">O8402/(B8402/100000)</f>
        <v>97.35989917852433</v>
      </c>
      <c r="N8402">
        <v>179023</v>
      </c>
      <c r="O8402">
        <v>3977</v>
      </c>
    </row>
    <row r="8403" spans="1:15" customFormat="1" x14ac:dyDescent="0.2">
      <c r="A8403" s="5" t="s">
        <v>16</v>
      </c>
      <c r="B8403" s="13">
        <v>4084844</v>
      </c>
      <c r="C8403" s="6">
        <f t="shared" si="41883"/>
        <v>44466</v>
      </c>
      <c r="D8403" s="5">
        <f t="shared" ref="D8403" si="42588">N8403-N8402</f>
        <v>146</v>
      </c>
      <c r="E8403" s="13">
        <f t="shared" ref="E8403" si="42589">SUM(D8397:D8403)/7</f>
        <v>366.28571428571428</v>
      </c>
      <c r="F8403" s="13">
        <f t="shared" ref="F8403" si="42590">SUM(D8399:D8403)/5</f>
        <v>343</v>
      </c>
      <c r="G8403" s="13">
        <f t="shared" ref="G8403" si="42591">N8403/(B8403/100000)</f>
        <v>4386.1895337985979</v>
      </c>
      <c r="H8403" s="5">
        <f t="shared" si="41102"/>
        <v>562</v>
      </c>
      <c r="I8403" s="5">
        <f t="shared" si="41093"/>
        <v>553</v>
      </c>
      <c r="J8403" s="8">
        <f t="shared" ref="J8403" si="42592">E8403/(SUM(N8396:N8402)/7)*100</f>
        <v>0.20590672842797758</v>
      </c>
      <c r="K8403" s="5">
        <f t="shared" ref="K8403" si="42593">O8403-O8402</f>
        <v>1</v>
      </c>
      <c r="L8403" s="8">
        <f t="shared" ref="L8403" si="42594">SUM(K8397:K8403)/7</f>
        <v>2.2857142857142856</v>
      </c>
      <c r="M8403" s="8">
        <f t="shared" ref="M8403" si="42595">O8403/(B8403/100000)</f>
        <v>97.384379917568467</v>
      </c>
      <c r="N8403">
        <v>179169</v>
      </c>
      <c r="O8403">
        <v>3978</v>
      </c>
    </row>
    <row r="8404" spans="1:15" customFormat="1" x14ac:dyDescent="0.2">
      <c r="A8404" s="5" t="s">
        <v>16</v>
      </c>
      <c r="B8404" s="13">
        <v>4084844</v>
      </c>
      <c r="C8404" s="6">
        <f t="shared" si="41883"/>
        <v>44467</v>
      </c>
      <c r="D8404" s="5">
        <f t="shared" ref="D8404" si="42596">N8404-N8403</f>
        <v>345</v>
      </c>
      <c r="E8404" s="13">
        <f t="shared" ref="E8404" si="42597">SUM(D8398:D8404)/7</f>
        <v>365.85714285714283</v>
      </c>
      <c r="F8404" s="13">
        <f t="shared" ref="F8404" si="42598">SUM(D8400:D8404)/5</f>
        <v>309.39999999999998</v>
      </c>
      <c r="G8404" s="13">
        <f t="shared" ref="G8404" si="42599">N8404/(B8404/100000)</f>
        <v>4394.6353887688247</v>
      </c>
      <c r="H8404" s="5">
        <f t="shared" si="41102"/>
        <v>563</v>
      </c>
      <c r="I8404" s="5">
        <f t="shared" si="41093"/>
        <v>554</v>
      </c>
      <c r="J8404" s="8">
        <f t="shared" ref="J8404" si="42600">E8404/(SUM(N8397:N8403)/7)*100</f>
        <v>0.2052431983638246</v>
      </c>
      <c r="K8404" s="5">
        <f t="shared" ref="K8404" si="42601">O8404-O8403</f>
        <v>5</v>
      </c>
      <c r="L8404" s="8">
        <f t="shared" ref="L8404" si="42602">SUM(K8398:K8404)/7</f>
        <v>2.4285714285714284</v>
      </c>
      <c r="M8404" s="8">
        <f t="shared" ref="M8404" si="42603">O8404/(B8404/100000)</f>
        <v>97.506783612789135</v>
      </c>
      <c r="N8404">
        <v>179514</v>
      </c>
      <c r="O8404">
        <v>3983</v>
      </c>
    </row>
    <row r="8405" spans="1:15" customFormat="1" x14ac:dyDescent="0.2">
      <c r="A8405" s="5" t="s">
        <v>16</v>
      </c>
      <c r="B8405" s="13">
        <v>4084844</v>
      </c>
      <c r="C8405" s="6">
        <f t="shared" si="41883"/>
        <v>44468</v>
      </c>
      <c r="D8405" s="5">
        <f t="shared" ref="D8405" si="42604">N8405-N8404</f>
        <v>439</v>
      </c>
      <c r="E8405" s="13">
        <f t="shared" ref="E8405" si="42605">SUM(D8399:D8405)/7</f>
        <v>357</v>
      </c>
      <c r="F8405" s="13">
        <f t="shared" ref="F8405" si="42606">SUM(D8401:D8405)/5</f>
        <v>314.8</v>
      </c>
      <c r="G8405" s="13">
        <f t="shared" ref="G8405" si="42607">N8405/(B8405/100000)</f>
        <v>4405.3824332091999</v>
      </c>
      <c r="H8405" s="5">
        <f t="shared" si="41102"/>
        <v>564</v>
      </c>
      <c r="I8405" s="5">
        <f t="shared" si="41093"/>
        <v>555</v>
      </c>
      <c r="J8405" s="8">
        <f t="shared" ref="J8405" si="42608">E8405/(SUM(N8398:N8404)/7)*100</f>
        <v>0.19986419791594187</v>
      </c>
      <c r="K8405" s="5">
        <f t="shared" ref="K8405" si="42609">O8405-O8404</f>
        <v>6</v>
      </c>
      <c r="L8405" s="8">
        <f t="shared" ref="L8405" si="42610">SUM(K8399:K8405)/7</f>
        <v>2.8571428571428572</v>
      </c>
      <c r="M8405" s="8">
        <f t="shared" ref="M8405" si="42611">O8405/(B8405/100000)</f>
        <v>97.653668047053941</v>
      </c>
      <c r="N8405">
        <v>179953</v>
      </c>
      <c r="O8405">
        <v>3989</v>
      </c>
    </row>
    <row r="8406" spans="1:15" customFormat="1" x14ac:dyDescent="0.2">
      <c r="A8406" s="5" t="s">
        <v>16</v>
      </c>
      <c r="B8406" s="13">
        <v>4084844</v>
      </c>
      <c r="C8406" s="6">
        <f t="shared" si="41883"/>
        <v>44469</v>
      </c>
      <c r="D8406" s="5">
        <f t="shared" ref="D8406" si="42612">N8406-N8405</f>
        <v>475</v>
      </c>
      <c r="E8406" s="13">
        <f t="shared" ref="E8406" si="42613">SUM(D8400:D8406)/7</f>
        <v>351.57142857142856</v>
      </c>
      <c r="F8406" s="13">
        <f t="shared" ref="F8406" si="42614">SUM(D8402:D8406)/5</f>
        <v>317</v>
      </c>
      <c r="G8406" s="13">
        <f t="shared" ref="G8406" si="42615">N8406/(B8406/100000)</f>
        <v>4417.0107842551643</v>
      </c>
      <c r="H8406" s="5">
        <f t="shared" si="41102"/>
        <v>565</v>
      </c>
      <c r="I8406" s="5">
        <f t="shared" si="41093"/>
        <v>556</v>
      </c>
      <c r="J8406" s="8">
        <f t="shared" ref="J8406" si="42616">E8406/(SUM(N8399:N8405)/7)*100</f>
        <v>0.19643244830977102</v>
      </c>
      <c r="K8406" s="5">
        <f t="shared" ref="K8406" si="42617">O8406-O8405</f>
        <v>4</v>
      </c>
      <c r="L8406" s="8">
        <f t="shared" ref="L8406" si="42618">SUM(K8400:K8406)/7</f>
        <v>3.4285714285714284</v>
      </c>
      <c r="M8406" s="8">
        <f t="shared" ref="M8406" si="42619">O8406/(B8406/100000)</f>
        <v>97.751591003230487</v>
      </c>
      <c r="N8406">
        <v>180428</v>
      </c>
      <c r="O8406">
        <v>3993</v>
      </c>
    </row>
    <row r="8407" spans="1:15" customFormat="1" x14ac:dyDescent="0.2">
      <c r="A8407" s="5" t="s">
        <v>16</v>
      </c>
      <c r="B8407" s="13">
        <v>4084844</v>
      </c>
      <c r="C8407" s="6">
        <f t="shared" si="41883"/>
        <v>44470</v>
      </c>
      <c r="D8407" s="5">
        <f t="shared" ref="D8407" si="42620">N8407-N8406</f>
        <v>420</v>
      </c>
      <c r="E8407" s="13">
        <f t="shared" ref="E8407" si="42621">SUM(D8401:D8407)/7</f>
        <v>352.71428571428572</v>
      </c>
      <c r="F8407" s="13">
        <f t="shared" ref="F8407" si="42622">SUM(D8403:D8407)/5</f>
        <v>365</v>
      </c>
      <c r="G8407" s="13">
        <f t="shared" ref="G8407" si="42623">N8407/(B8407/100000)</f>
        <v>4427.2926946537009</v>
      </c>
      <c r="H8407" s="5">
        <f t="shared" si="41102"/>
        <v>566</v>
      </c>
      <c r="I8407" s="5">
        <f t="shared" si="41093"/>
        <v>557</v>
      </c>
      <c r="J8407" s="8">
        <f t="shared" ref="J8407" si="42624">E8407/(SUM(N8400:N8406)/7)*100</f>
        <v>0.19668464099277549</v>
      </c>
      <c r="K8407" s="5">
        <f t="shared" ref="K8407" si="42625">O8407-O8406</f>
        <v>1</v>
      </c>
      <c r="L8407" s="8">
        <f t="shared" ref="L8407" si="42626">SUM(K8401:K8407)/7</f>
        <v>3.1428571428571428</v>
      </c>
      <c r="M8407" s="8">
        <f t="shared" ref="M8407" si="42627">O8407/(B8407/100000)</f>
        <v>97.776071742274624</v>
      </c>
      <c r="N8407">
        <v>180848</v>
      </c>
      <c r="O8407">
        <v>3994</v>
      </c>
    </row>
    <row r="8408" spans="1:15" customFormat="1" x14ac:dyDescent="0.2">
      <c r="A8408" s="5" t="s">
        <v>16</v>
      </c>
      <c r="B8408" s="13">
        <v>4084844</v>
      </c>
      <c r="C8408" s="6">
        <f t="shared" si="41883"/>
        <v>44471</v>
      </c>
      <c r="D8408" s="5">
        <f t="shared" ref="D8408" si="42628">N8408-N8407</f>
        <v>334</v>
      </c>
      <c r="E8408" s="13">
        <f t="shared" ref="E8408" si="42629">SUM(D8402:D8408)/7</f>
        <v>334.14285714285717</v>
      </c>
      <c r="F8408" s="13">
        <f t="shared" ref="F8408" si="42630">SUM(D8404:D8408)/5</f>
        <v>402.6</v>
      </c>
      <c r="G8408" s="13">
        <f t="shared" ref="G8408" si="42631">N8408/(B8408/100000)</f>
        <v>4435.4692614944415</v>
      </c>
      <c r="H8408" s="5">
        <f t="shared" si="41102"/>
        <v>567</v>
      </c>
      <c r="I8408" s="5">
        <f t="shared" si="41093"/>
        <v>558</v>
      </c>
      <c r="J8408" s="8">
        <f t="shared" ref="J8408" si="42632">E8408/(SUM(N8401:N8407)/7)*100</f>
        <v>0.18596286467087197</v>
      </c>
      <c r="K8408" s="5">
        <f t="shared" ref="K8408" si="42633">O8408-O8407</f>
        <v>4</v>
      </c>
      <c r="L8408" s="8">
        <f t="shared" ref="L8408" si="42634">SUM(K8402:K8408)/7</f>
        <v>3.1428571428571428</v>
      </c>
      <c r="M8408" s="8">
        <f t="shared" ref="M8408" si="42635">O8408/(B8408/100000)</f>
        <v>97.873994698451156</v>
      </c>
      <c r="N8408">
        <v>181182</v>
      </c>
      <c r="O8408">
        <v>3998</v>
      </c>
    </row>
    <row r="8409" spans="1:15" customFormat="1" x14ac:dyDescent="0.2">
      <c r="A8409" s="5" t="s">
        <v>16</v>
      </c>
      <c r="B8409" s="13">
        <v>4084844</v>
      </c>
      <c r="C8409" s="6">
        <f t="shared" si="41883"/>
        <v>44472</v>
      </c>
      <c r="D8409" s="5">
        <f t="shared" ref="D8409:D8410" si="42636">N8409-N8408</f>
        <v>157</v>
      </c>
      <c r="E8409" s="13">
        <f t="shared" ref="E8409:E8410" si="42637">SUM(D8403:D8409)/7</f>
        <v>330.85714285714283</v>
      </c>
      <c r="F8409" s="13">
        <f t="shared" ref="F8409:F8410" si="42638">SUM(D8405:D8409)/5</f>
        <v>365</v>
      </c>
      <c r="G8409" s="13">
        <f t="shared" ref="G8409:G8410" si="42639">N8409/(B8409/100000)</f>
        <v>4439.3127375243712</v>
      </c>
      <c r="H8409" s="5">
        <f t="shared" si="41102"/>
        <v>568</v>
      </c>
      <c r="I8409" s="5">
        <f t="shared" si="41093"/>
        <v>559</v>
      </c>
      <c r="J8409" s="8">
        <f t="shared" ref="J8409:J8410" si="42640">E8409/(SUM(N8402:N8408)/7)*100</f>
        <v>0.18379245736705399</v>
      </c>
      <c r="K8409" s="5">
        <f t="shared" ref="K8409:K8410" si="42641">O8409-O8408</f>
        <v>0</v>
      </c>
      <c r="L8409" s="8">
        <f t="shared" ref="L8409:L8410" si="42642">SUM(K8403:K8409)/7</f>
        <v>3</v>
      </c>
      <c r="M8409" s="8">
        <f t="shared" ref="M8409:M8410" si="42643">O8409/(B8409/100000)</f>
        <v>97.873994698451156</v>
      </c>
      <c r="N8409">
        <v>181339</v>
      </c>
      <c r="O8409">
        <v>3998</v>
      </c>
    </row>
    <row r="8410" spans="1:15" customFormat="1" x14ac:dyDescent="0.2">
      <c r="A8410" t="s">
        <v>16</v>
      </c>
      <c r="B8410" s="2">
        <v>4084844</v>
      </c>
      <c r="C8410" s="1">
        <f t="shared" ref="C8410:C8497" si="42644">C8409+1</f>
        <v>44473</v>
      </c>
      <c r="D8410">
        <f t="shared" si="42636"/>
        <v>197</v>
      </c>
      <c r="E8410" s="2">
        <f t="shared" si="42637"/>
        <v>338.14285714285717</v>
      </c>
      <c r="F8410" s="2">
        <f t="shared" si="42638"/>
        <v>316.60000000000002</v>
      </c>
      <c r="G8410" s="2">
        <f t="shared" si="42639"/>
        <v>4444.1354431160653</v>
      </c>
      <c r="H8410">
        <f t="shared" ref="H8410:I8497" si="42645">H8409+1</f>
        <v>569</v>
      </c>
      <c r="I8410">
        <f t="shared" si="42645"/>
        <v>560</v>
      </c>
      <c r="J8410" s="3">
        <f t="shared" si="42640"/>
        <v>0.18749509874979506</v>
      </c>
      <c r="K8410">
        <f t="shared" si="42641"/>
        <v>1</v>
      </c>
      <c r="L8410" s="3">
        <f t="shared" si="42642"/>
        <v>3</v>
      </c>
      <c r="M8410" s="3">
        <f t="shared" si="42643"/>
        <v>97.898475437495293</v>
      </c>
      <c r="N8410">
        <v>181536</v>
      </c>
      <c r="O8410">
        <v>3999</v>
      </c>
    </row>
    <row r="8411" spans="1:15" customFormat="1" x14ac:dyDescent="0.2">
      <c r="A8411" t="s">
        <v>16</v>
      </c>
      <c r="B8411" s="2">
        <v>4084844</v>
      </c>
      <c r="C8411" s="1">
        <f t="shared" si="42644"/>
        <v>44474</v>
      </c>
      <c r="D8411">
        <f t="shared" ref="D8411" si="42646">N8411-N8410</f>
        <v>214</v>
      </c>
      <c r="E8411" s="2">
        <f t="shared" ref="E8411" si="42647">SUM(D8405:D8411)/7</f>
        <v>319.42857142857144</v>
      </c>
      <c r="F8411" s="2">
        <f t="shared" ref="F8411" si="42648">SUM(D8407:D8411)/5</f>
        <v>264.39999999999998</v>
      </c>
      <c r="G8411" s="2">
        <f t="shared" ref="G8411" si="42649">N8411/(B8411/100000)</f>
        <v>4449.3743212715108</v>
      </c>
      <c r="H8411">
        <f t="shared" si="42645"/>
        <v>570</v>
      </c>
      <c r="I8411">
        <f t="shared" si="42645"/>
        <v>561</v>
      </c>
      <c r="J8411" s="3">
        <f t="shared" ref="J8411" si="42650">E8411/(SUM(N8404:N8410)/7)*100</f>
        <v>0.17678684376976597</v>
      </c>
      <c r="K8411">
        <f t="shared" ref="K8411" si="42651">O8411-O8410</f>
        <v>4</v>
      </c>
      <c r="L8411" s="3">
        <f t="shared" ref="L8411" si="42652">SUM(K8405:K8411)/7</f>
        <v>2.8571428571428572</v>
      </c>
      <c r="M8411" s="3">
        <f t="shared" ref="M8411" si="42653">O8411/(B8411/100000)</f>
        <v>97.996398393671839</v>
      </c>
      <c r="N8411">
        <v>181750</v>
      </c>
      <c r="O8411">
        <v>4003</v>
      </c>
    </row>
    <row r="8412" spans="1:15" customFormat="1" x14ac:dyDescent="0.2">
      <c r="A8412" t="s">
        <v>16</v>
      </c>
      <c r="B8412" s="2">
        <v>4084844</v>
      </c>
      <c r="C8412" s="1">
        <f t="shared" si="42644"/>
        <v>44475</v>
      </c>
      <c r="D8412">
        <f t="shared" ref="D8412" si="42654">N8412-N8411</f>
        <v>413</v>
      </c>
      <c r="E8412" s="2">
        <f t="shared" ref="E8412" si="42655">SUM(D8406:D8412)/7</f>
        <v>315.71428571428572</v>
      </c>
      <c r="F8412" s="2">
        <f t="shared" ref="F8412" si="42656">SUM(D8408:D8412)/5</f>
        <v>263</v>
      </c>
      <c r="G8412" s="2">
        <f t="shared" ref="G8412" si="42657">N8412/(B8412/100000)</f>
        <v>4459.4848664967385</v>
      </c>
      <c r="H8412">
        <f t="shared" si="42645"/>
        <v>571</v>
      </c>
      <c r="I8412">
        <f t="shared" si="42645"/>
        <v>562</v>
      </c>
      <c r="J8412" s="3">
        <f t="shared" ref="J8412" si="42658">E8412/(SUM(N8405:N8411)/7)*100</f>
        <v>0.17442282618646984</v>
      </c>
      <c r="K8412">
        <f t="shared" ref="K8412" si="42659">O8412-O8411</f>
        <v>2</v>
      </c>
      <c r="L8412" s="3">
        <f t="shared" ref="L8412" si="42660">SUM(K8406:K8412)/7</f>
        <v>2.2857142857142856</v>
      </c>
      <c r="M8412" s="3">
        <f t="shared" ref="M8412" si="42661">O8412/(B8412/100000)</f>
        <v>98.045359871760098</v>
      </c>
      <c r="N8412">
        <v>182163</v>
      </c>
      <c r="O8412">
        <v>4005</v>
      </c>
    </row>
    <row r="8413" spans="1:15" customFormat="1" x14ac:dyDescent="0.2">
      <c r="A8413" t="s">
        <v>16</v>
      </c>
      <c r="B8413" s="2">
        <v>4084844</v>
      </c>
      <c r="C8413" s="1">
        <f t="shared" si="42644"/>
        <v>44476</v>
      </c>
      <c r="D8413">
        <f t="shared" ref="D8413" si="42662">N8413-N8412</f>
        <v>479</v>
      </c>
      <c r="E8413" s="2">
        <f t="shared" ref="E8413" si="42663">SUM(D8407:D8413)/7</f>
        <v>316.28571428571428</v>
      </c>
      <c r="F8413" s="2">
        <f t="shared" ref="F8413" si="42664">SUM(D8409:D8413)/5</f>
        <v>292</v>
      </c>
      <c r="G8413" s="2">
        <f t="shared" ref="G8413" si="42665">N8413/(B8413/100000)</f>
        <v>4471.2111404988791</v>
      </c>
      <c r="H8413">
        <f t="shared" si="42645"/>
        <v>572</v>
      </c>
      <c r="I8413">
        <f t="shared" si="42645"/>
        <v>563</v>
      </c>
      <c r="J8413" s="3">
        <f t="shared" ref="J8413" si="42666">E8413/(SUM(N8406:N8412)/7)*100</f>
        <v>0.17443427042511855</v>
      </c>
      <c r="K8413">
        <f t="shared" ref="K8413" si="42667">O8413-O8412</f>
        <v>0</v>
      </c>
      <c r="L8413" s="3">
        <f t="shared" ref="L8413" si="42668">SUM(K8407:K8413)/7</f>
        <v>1.7142857142857142</v>
      </c>
      <c r="M8413" s="3">
        <f t="shared" ref="M8413" si="42669">O8413/(B8413/100000)</f>
        <v>98.045359871760098</v>
      </c>
      <c r="N8413">
        <v>182642</v>
      </c>
      <c r="O8413">
        <v>4005</v>
      </c>
    </row>
    <row r="8414" spans="1:15" customFormat="1" x14ac:dyDescent="0.2">
      <c r="A8414" t="s">
        <v>16</v>
      </c>
      <c r="B8414" s="2">
        <v>4084844</v>
      </c>
      <c r="C8414" s="1">
        <f t="shared" si="42644"/>
        <v>44477</v>
      </c>
      <c r="D8414">
        <f t="shared" ref="D8414" si="42670">N8414-N8413</f>
        <v>476</v>
      </c>
      <c r="E8414" s="2">
        <f t="shared" ref="E8414" si="42671">SUM(D8408:D8414)/7</f>
        <v>324.28571428571428</v>
      </c>
      <c r="F8414" s="2">
        <f t="shared" ref="F8414" si="42672">SUM(D8410:D8414)/5</f>
        <v>355.8</v>
      </c>
      <c r="G8414" s="2">
        <f t="shared" ref="G8414" si="42673">N8414/(B8414/100000)</f>
        <v>4482.8639722838871</v>
      </c>
      <c r="H8414">
        <f t="shared" si="42645"/>
        <v>573</v>
      </c>
      <c r="I8414">
        <f t="shared" si="42645"/>
        <v>564</v>
      </c>
      <c r="J8414" s="3">
        <f t="shared" ref="J8414" si="42674">E8414/(SUM(N8407:N8413)/7)*100</f>
        <v>0.17853491262013746</v>
      </c>
      <c r="K8414">
        <f t="shared" ref="K8414" si="42675">O8414-O8413</f>
        <v>4</v>
      </c>
      <c r="L8414" s="3">
        <f t="shared" ref="L8414" si="42676">SUM(K8408:K8414)/7</f>
        <v>2.1428571428571428</v>
      </c>
      <c r="M8414" s="3">
        <f t="shared" ref="M8414" si="42677">O8414/(B8414/100000)</f>
        <v>98.143282827936645</v>
      </c>
      <c r="N8414">
        <v>183118</v>
      </c>
      <c r="O8414">
        <v>4009</v>
      </c>
    </row>
    <row r="8415" spans="1:15" customFormat="1" x14ac:dyDescent="0.2">
      <c r="A8415" t="s">
        <v>16</v>
      </c>
      <c r="B8415" s="2">
        <v>4084844</v>
      </c>
      <c r="C8415" s="1">
        <f t="shared" si="42644"/>
        <v>44478</v>
      </c>
      <c r="D8415">
        <f t="shared" ref="D8415" si="42678">N8415-N8414</f>
        <v>391</v>
      </c>
      <c r="E8415" s="2">
        <f t="shared" ref="E8415" si="42679">SUM(D8409:D8415)/7</f>
        <v>332.42857142857144</v>
      </c>
      <c r="F8415" s="2">
        <f t="shared" ref="F8415" si="42680">SUM(D8411:D8415)/5</f>
        <v>394.6</v>
      </c>
      <c r="G8415" s="2">
        <f t="shared" ref="G8415" si="42681">N8415/(B8415/100000)</f>
        <v>4492.4359412501435</v>
      </c>
      <c r="H8415">
        <f t="shared" si="42645"/>
        <v>574</v>
      </c>
      <c r="I8415">
        <f t="shared" si="42645"/>
        <v>565</v>
      </c>
      <c r="J8415" s="3">
        <f t="shared" ref="J8415" si="42682">E8415/(SUM(N8408:N8414)/7)*100</f>
        <v>0.18269177926248106</v>
      </c>
      <c r="K8415">
        <f t="shared" ref="K8415" si="42683">O8415-O8414</f>
        <v>6</v>
      </c>
      <c r="L8415" s="3">
        <f t="shared" ref="L8415" si="42684">SUM(K8409:K8415)/7</f>
        <v>2.4285714285714284</v>
      </c>
      <c r="M8415" s="3">
        <f t="shared" ref="M8415" si="42685">O8415/(B8415/100000)</f>
        <v>98.29016726220145</v>
      </c>
      <c r="N8415">
        <v>183509</v>
      </c>
      <c r="O8415">
        <v>4015</v>
      </c>
    </row>
    <row r="8416" spans="1:15" customFormat="1" x14ac:dyDescent="0.2">
      <c r="A8416" t="s">
        <v>16</v>
      </c>
      <c r="B8416" s="2">
        <v>4084844</v>
      </c>
      <c r="C8416" s="1">
        <f t="shared" si="42644"/>
        <v>44479</v>
      </c>
      <c r="D8416">
        <f t="shared" ref="D8416" si="42686">N8416-N8415</f>
        <v>213</v>
      </c>
      <c r="E8416" s="2">
        <f t="shared" ref="E8416" si="42687">SUM(D8410:D8416)/7</f>
        <v>340.42857142857144</v>
      </c>
      <c r="F8416" s="2">
        <f t="shared" ref="F8416" si="42688">SUM(D8412:D8416)/5</f>
        <v>394.4</v>
      </c>
      <c r="G8416" s="2">
        <f t="shared" ref="G8416" si="42689">N8416/(B8416/100000)</f>
        <v>4497.6503386665445</v>
      </c>
      <c r="H8416">
        <f t="shared" si="42645"/>
        <v>575</v>
      </c>
      <c r="I8416">
        <f t="shared" si="42645"/>
        <v>566</v>
      </c>
      <c r="J8416" s="3">
        <f t="shared" ref="J8416" si="42690">E8416/(SUM(N8409:N8415)/7)*100</f>
        <v>0.18674714374044421</v>
      </c>
      <c r="K8416">
        <f t="shared" ref="K8416" si="42691">O8416-O8415</f>
        <v>2</v>
      </c>
      <c r="L8416" s="3">
        <f t="shared" ref="L8416" si="42692">SUM(K8410:K8416)/7</f>
        <v>2.7142857142857144</v>
      </c>
      <c r="M8416" s="3">
        <f t="shared" ref="M8416" si="42693">O8416/(B8416/100000)</f>
        <v>98.339128740289723</v>
      </c>
      <c r="N8416">
        <v>183722</v>
      </c>
      <c r="O8416">
        <v>4017</v>
      </c>
    </row>
    <row r="8417" spans="1:15" customFormat="1" x14ac:dyDescent="0.2">
      <c r="A8417" t="s">
        <v>16</v>
      </c>
      <c r="B8417" s="2">
        <v>4084844</v>
      </c>
      <c r="C8417" s="1">
        <f t="shared" si="42644"/>
        <v>44480</v>
      </c>
      <c r="D8417">
        <f t="shared" ref="D8417" si="42694">N8417-N8416</f>
        <v>224</v>
      </c>
      <c r="E8417" s="2">
        <f t="shared" ref="E8417" si="42695">SUM(D8411:D8417)/7</f>
        <v>344.28571428571428</v>
      </c>
      <c r="F8417" s="2">
        <f t="shared" ref="F8417" si="42696">SUM(D8413:D8417)/5</f>
        <v>356.6</v>
      </c>
      <c r="G8417" s="2">
        <f t="shared" ref="G8417" si="42697">N8417/(B8417/100000)</f>
        <v>4503.1340242124306</v>
      </c>
      <c r="H8417">
        <f t="shared" si="42645"/>
        <v>576</v>
      </c>
      <c r="I8417">
        <f t="shared" si="42645"/>
        <v>567</v>
      </c>
      <c r="J8417" s="3">
        <f t="shared" ref="J8417" si="42698">E8417/(SUM(N8410:N8416)/7)*100</f>
        <v>0.1885109977785426</v>
      </c>
      <c r="K8417">
        <f t="shared" ref="K8417" si="42699">O8417-O8416</f>
        <v>0</v>
      </c>
      <c r="L8417" s="3">
        <f t="shared" ref="L8417" si="42700">SUM(K8411:K8417)/7</f>
        <v>2.5714285714285716</v>
      </c>
      <c r="M8417" s="3">
        <f t="shared" ref="M8417" si="42701">O8417/(B8417/100000)</f>
        <v>98.339128740289723</v>
      </c>
      <c r="N8417">
        <v>183946</v>
      </c>
      <c r="O8417">
        <v>4017</v>
      </c>
    </row>
    <row r="8418" spans="1:15" customFormat="1" x14ac:dyDescent="0.2">
      <c r="A8418" t="s">
        <v>16</v>
      </c>
      <c r="B8418" s="2">
        <v>4084844</v>
      </c>
      <c r="C8418" s="1">
        <f t="shared" si="42644"/>
        <v>44481</v>
      </c>
      <c r="D8418">
        <f t="shared" ref="D8418" si="42702">N8418-N8417</f>
        <v>311</v>
      </c>
      <c r="E8418" s="2">
        <f t="shared" ref="E8418" si="42703">SUM(D8412:D8418)/7</f>
        <v>358.14285714285717</v>
      </c>
      <c r="F8418" s="2">
        <f t="shared" ref="F8418" si="42704">SUM(D8414:D8418)/5</f>
        <v>323</v>
      </c>
      <c r="G8418" s="2">
        <f t="shared" ref="G8418" si="42705">N8418/(B8418/100000)</f>
        <v>4510.7475340551564</v>
      </c>
      <c r="H8418">
        <f t="shared" si="42645"/>
        <v>577</v>
      </c>
      <c r="I8418">
        <f t="shared" si="42645"/>
        <v>568</v>
      </c>
      <c r="J8418" s="3">
        <f t="shared" ref="J8418" si="42706">E8418/(SUM(N8411:N8417)/7)*100</f>
        <v>0.19572939844634424</v>
      </c>
      <c r="K8418">
        <f t="shared" ref="K8418" si="42707">O8418-O8417</f>
        <v>3</v>
      </c>
      <c r="L8418" s="3">
        <f t="shared" ref="L8418" si="42708">SUM(K8412:K8418)/7</f>
        <v>2.4285714285714284</v>
      </c>
      <c r="M8418" s="3">
        <f t="shared" ref="M8418" si="42709">O8418/(B8418/100000)</f>
        <v>98.412570957422133</v>
      </c>
      <c r="N8418">
        <v>184257</v>
      </c>
      <c r="O8418">
        <v>4020</v>
      </c>
    </row>
    <row r="8419" spans="1:15" customFormat="1" x14ac:dyDescent="0.2">
      <c r="A8419" t="s">
        <v>16</v>
      </c>
      <c r="B8419" s="2">
        <v>4084844</v>
      </c>
      <c r="C8419" s="1">
        <f t="shared" si="42644"/>
        <v>44482</v>
      </c>
      <c r="D8419">
        <f t="shared" ref="D8419" si="42710">N8419-N8418</f>
        <v>470</v>
      </c>
      <c r="E8419" s="2">
        <f t="shared" ref="E8419" si="42711">SUM(D8413:D8419)/7</f>
        <v>366.28571428571428</v>
      </c>
      <c r="F8419" s="2">
        <f t="shared" ref="F8419" si="42712">SUM(D8415:D8419)/5</f>
        <v>321.8</v>
      </c>
      <c r="G8419" s="2">
        <f t="shared" ref="G8419" si="42713">N8419/(B8419/100000)</f>
        <v>4522.2534814058999</v>
      </c>
      <c r="H8419">
        <f t="shared" si="42645"/>
        <v>578</v>
      </c>
      <c r="I8419">
        <f t="shared" si="42645"/>
        <v>569</v>
      </c>
      <c r="J8419" s="3">
        <f t="shared" ref="J8419" si="42714">E8419/(SUM(N8412:N8418)/7)*100</f>
        <v>0.19978852338047789</v>
      </c>
      <c r="K8419">
        <f t="shared" ref="K8419" si="42715">O8419-O8418</f>
        <v>7</v>
      </c>
      <c r="L8419" s="3">
        <f t="shared" ref="L8419" si="42716">SUM(K8413:K8419)/7</f>
        <v>3.1428571428571428</v>
      </c>
      <c r="M8419" s="3">
        <f t="shared" ref="M8419" si="42717">O8419/(B8419/100000)</f>
        <v>98.583936130731075</v>
      </c>
      <c r="N8419">
        <v>184727</v>
      </c>
      <c r="O8419">
        <v>4027</v>
      </c>
    </row>
    <row r="8420" spans="1:15" customFormat="1" x14ac:dyDescent="0.2">
      <c r="A8420" t="s">
        <v>16</v>
      </c>
      <c r="B8420" s="2">
        <v>4084844</v>
      </c>
      <c r="C8420" s="1">
        <f t="shared" si="42644"/>
        <v>44483</v>
      </c>
      <c r="D8420">
        <f t="shared" ref="D8420" si="42718">N8420-N8419</f>
        <v>348</v>
      </c>
      <c r="E8420" s="2">
        <f t="shared" ref="E8420" si="42719">SUM(D8414:D8420)/7</f>
        <v>347.57142857142856</v>
      </c>
      <c r="F8420" s="2">
        <f t="shared" ref="F8420" si="42720">SUM(D8416:D8420)/5</f>
        <v>313.2</v>
      </c>
      <c r="G8420" s="2">
        <f t="shared" ref="G8420" si="42721">N8420/(B8420/100000)</f>
        <v>4530.7727785932584</v>
      </c>
      <c r="H8420">
        <f t="shared" si="42645"/>
        <v>579</v>
      </c>
      <c r="I8420">
        <f t="shared" si="42645"/>
        <v>570</v>
      </c>
      <c r="J8420" s="3">
        <f t="shared" ref="J8420" si="42722">E8420/(SUM(N8413:N8419)/7)*100</f>
        <v>0.18920291370931805</v>
      </c>
      <c r="K8420">
        <f t="shared" ref="K8420" si="42723">O8420-O8419</f>
        <v>4</v>
      </c>
      <c r="L8420" s="3">
        <f t="shared" ref="L8420" si="42724">SUM(K8414:K8420)/7</f>
        <v>3.7142857142857144</v>
      </c>
      <c r="M8420" s="3">
        <f t="shared" ref="M8420" si="42725">O8420/(B8420/100000)</f>
        <v>98.681859086907608</v>
      </c>
      <c r="N8420">
        <v>185075</v>
      </c>
      <c r="O8420">
        <v>4031</v>
      </c>
    </row>
    <row r="8421" spans="1:15" customFormat="1" x14ac:dyDescent="0.2">
      <c r="A8421" t="s">
        <v>16</v>
      </c>
      <c r="B8421" s="2">
        <v>4084844</v>
      </c>
      <c r="C8421" s="1">
        <f t="shared" si="42644"/>
        <v>44484</v>
      </c>
      <c r="D8421">
        <f t="shared" ref="D8421" si="42726">N8421-N8420</f>
        <v>446</v>
      </c>
      <c r="E8421" s="2">
        <f t="shared" ref="E8421" si="42727">SUM(D8415:D8421)/7</f>
        <v>343.28571428571428</v>
      </c>
      <c r="F8421" s="2">
        <f t="shared" ref="F8421" si="42728">SUM(D8417:D8421)/5</f>
        <v>359.8</v>
      </c>
      <c r="G8421" s="2">
        <f t="shared" ref="G8421" si="42729">N8421/(B8421/100000)</f>
        <v>4541.6911882069426</v>
      </c>
      <c r="H8421">
        <f t="shared" si="42645"/>
        <v>580</v>
      </c>
      <c r="I8421">
        <f t="shared" si="42645"/>
        <v>571</v>
      </c>
      <c r="J8421" s="3">
        <f t="shared" ref="J8421" si="42730">E8421/(SUM(N8414:N8420)/7)*100</f>
        <v>0.18651705975221097</v>
      </c>
      <c r="K8421">
        <f t="shared" ref="K8421" si="42731">O8421-O8420</f>
        <v>5</v>
      </c>
      <c r="L8421" s="3">
        <f t="shared" ref="L8421" si="42732">SUM(K8415:K8421)/7</f>
        <v>3.8571428571428572</v>
      </c>
      <c r="M8421" s="3">
        <f t="shared" ref="M8421" si="42733">O8421/(B8421/100000)</f>
        <v>98.804262782128291</v>
      </c>
      <c r="N8421">
        <v>185521</v>
      </c>
      <c r="O8421">
        <v>4036</v>
      </c>
    </row>
    <row r="8422" spans="1:15" customFormat="1" x14ac:dyDescent="0.2">
      <c r="A8422" t="s">
        <v>16</v>
      </c>
      <c r="B8422" s="2">
        <v>4084844</v>
      </c>
      <c r="C8422" s="1">
        <f t="shared" si="42644"/>
        <v>44485</v>
      </c>
      <c r="D8422">
        <f t="shared" ref="D8422:D8423" si="42734">N8422-N8421</f>
        <v>436</v>
      </c>
      <c r="E8422" s="2">
        <f t="shared" ref="E8422:E8423" si="42735">SUM(D8416:D8422)/7</f>
        <v>349.71428571428572</v>
      </c>
      <c r="F8422" s="2">
        <f t="shared" ref="F8422:F8423" si="42736">SUM(D8418:D8422)/5</f>
        <v>402.2</v>
      </c>
      <c r="G8422" s="2">
        <f t="shared" ref="G8422:G8423" si="42737">N8422/(B8422/100000)</f>
        <v>4552.3647904301861</v>
      </c>
      <c r="H8422">
        <f t="shared" si="42645"/>
        <v>581</v>
      </c>
      <c r="I8422">
        <f t="shared" si="42645"/>
        <v>572</v>
      </c>
      <c r="J8422" s="3">
        <f t="shared" ref="J8422:J8423" si="42738">E8422/(SUM(N8415:N8421)/7)*100</f>
        <v>0.1896561475165349</v>
      </c>
      <c r="K8422">
        <f t="shared" ref="K8422:K8423" si="42739">O8422-O8421</f>
        <v>4</v>
      </c>
      <c r="L8422" s="3">
        <f t="shared" ref="L8422:L8423" si="42740">SUM(K8416:K8422)/7</f>
        <v>3.5714285714285716</v>
      </c>
      <c r="M8422" s="3">
        <f t="shared" ref="M8422:M8423" si="42741">O8422/(B8422/100000)</f>
        <v>98.902185738304823</v>
      </c>
      <c r="N8422">
        <f>N8423-124</f>
        <v>185957</v>
      </c>
      <c r="O8422">
        <v>4040</v>
      </c>
    </row>
    <row r="8423" spans="1:15" customFormat="1" x14ac:dyDescent="0.2">
      <c r="A8423" t="s">
        <v>16</v>
      </c>
      <c r="B8423" s="2">
        <v>4084844</v>
      </c>
      <c r="C8423" s="1">
        <f t="shared" si="42644"/>
        <v>44486</v>
      </c>
      <c r="D8423">
        <f t="shared" si="42734"/>
        <v>124</v>
      </c>
      <c r="E8423" s="2">
        <f t="shared" si="42735"/>
        <v>337</v>
      </c>
      <c r="F8423" s="2">
        <f t="shared" si="42736"/>
        <v>364.8</v>
      </c>
      <c r="G8423" s="2">
        <f t="shared" si="42737"/>
        <v>4555.4004020716584</v>
      </c>
      <c r="H8423">
        <f t="shared" si="42645"/>
        <v>582</v>
      </c>
      <c r="I8423">
        <f t="shared" si="42645"/>
        <v>573</v>
      </c>
      <c r="J8423" s="3">
        <f t="shared" si="42738"/>
        <v>0.18241500767473062</v>
      </c>
      <c r="K8423">
        <f t="shared" si="42739"/>
        <v>1</v>
      </c>
      <c r="L8423" s="3">
        <f t="shared" si="42740"/>
        <v>3.4285714285714284</v>
      </c>
      <c r="M8423" s="3">
        <f t="shared" si="42741"/>
        <v>98.926666477348959</v>
      </c>
      <c r="N8423">
        <v>186081</v>
      </c>
      <c r="O8423">
        <v>4041</v>
      </c>
    </row>
    <row r="8424" spans="1:15" customFormat="1" x14ac:dyDescent="0.2">
      <c r="A8424" t="s">
        <v>16</v>
      </c>
      <c r="B8424" s="2">
        <v>4084844</v>
      </c>
      <c r="C8424" s="1">
        <f t="shared" si="42644"/>
        <v>44487</v>
      </c>
      <c r="D8424">
        <f t="shared" ref="D8424" si="42742">N8424-N8423</f>
        <v>166</v>
      </c>
      <c r="E8424" s="2">
        <f t="shared" ref="E8424" si="42743">SUM(D8418:D8424)/7</f>
        <v>328.71428571428572</v>
      </c>
      <c r="F8424" s="2">
        <f t="shared" ref="F8424" si="42744">SUM(D8420:D8424)/5</f>
        <v>304</v>
      </c>
      <c r="G8424" s="2">
        <f t="shared" ref="G8424" si="42745">N8424/(B8424/100000)</f>
        <v>4559.4642047529851</v>
      </c>
      <c r="H8424">
        <f t="shared" si="42645"/>
        <v>583</v>
      </c>
      <c r="I8424">
        <f t="shared" si="42645"/>
        <v>574</v>
      </c>
      <c r="J8424" s="3">
        <f t="shared" ref="J8424" si="42746">E8424/(SUM(N8417:N8423)/7)*100</f>
        <v>0.17760604647859929</v>
      </c>
      <c r="K8424">
        <f t="shared" ref="K8424" si="42747">O8424-O8423</f>
        <v>1</v>
      </c>
      <c r="L8424" s="3">
        <f t="shared" ref="L8424" si="42748">SUM(K8418:K8424)/7</f>
        <v>3.5714285714285716</v>
      </c>
      <c r="M8424" s="3">
        <f t="shared" ref="M8424" si="42749">O8424/(B8424/100000)</f>
        <v>98.951147216393096</v>
      </c>
      <c r="N8424">
        <v>186247</v>
      </c>
      <c r="O8424">
        <v>4042</v>
      </c>
    </row>
    <row r="8425" spans="1:15" customFormat="1" x14ac:dyDescent="0.2">
      <c r="A8425" t="s">
        <v>16</v>
      </c>
      <c r="B8425" s="2">
        <v>4084844</v>
      </c>
      <c r="C8425" s="1">
        <f t="shared" si="42644"/>
        <v>44488</v>
      </c>
      <c r="D8425">
        <f t="shared" ref="D8425" si="42750">N8425-N8424</f>
        <v>377</v>
      </c>
      <c r="E8425" s="2">
        <f t="shared" ref="E8425" si="42751">SUM(D8419:D8425)/7</f>
        <v>338.14285714285717</v>
      </c>
      <c r="F8425" s="2">
        <f t="shared" ref="F8425" si="42752">SUM(D8421:D8425)/5</f>
        <v>309.8</v>
      </c>
      <c r="G8425" s="2">
        <f t="shared" ref="G8425" si="42753">N8425/(B8425/100000)</f>
        <v>4568.6934433726237</v>
      </c>
      <c r="H8425">
        <f t="shared" si="42645"/>
        <v>584</v>
      </c>
      <c r="I8425">
        <f t="shared" si="42645"/>
        <v>575</v>
      </c>
      <c r="J8425" s="3">
        <f t="shared" ref="J8425" si="42754">E8425/(SUM(N8418:N8424)/7)*100</f>
        <v>0.18237644130938119</v>
      </c>
      <c r="K8425">
        <f t="shared" ref="K8425" si="42755">O8425-O8424</f>
        <v>4</v>
      </c>
      <c r="L8425" s="3">
        <f t="shared" ref="L8425" si="42756">SUM(K8419:K8425)/7</f>
        <v>3.7142857142857144</v>
      </c>
      <c r="M8425" s="3">
        <f t="shared" ref="M8425" si="42757">O8425/(B8425/100000)</f>
        <v>99.049070172569628</v>
      </c>
      <c r="N8425">
        <v>186624</v>
      </c>
      <c r="O8425">
        <v>4046</v>
      </c>
    </row>
    <row r="8426" spans="1:15" customFormat="1" x14ac:dyDescent="0.2">
      <c r="A8426" t="s">
        <v>16</v>
      </c>
      <c r="B8426" s="2">
        <v>4084844</v>
      </c>
      <c r="C8426" s="1">
        <f t="shared" si="42644"/>
        <v>44489</v>
      </c>
      <c r="D8426">
        <f t="shared" ref="D8426" si="42758">N8426-N8425</f>
        <v>488</v>
      </c>
      <c r="E8426" s="2">
        <f t="shared" ref="E8426" si="42759">SUM(D8420:D8426)/7</f>
        <v>340.71428571428572</v>
      </c>
      <c r="F8426" s="2">
        <f t="shared" ref="F8426" si="42760">SUM(D8422:D8426)/5</f>
        <v>318.2</v>
      </c>
      <c r="G8426" s="2">
        <f t="shared" ref="G8426" si="42761">N8426/(B8426/100000)</f>
        <v>4580.6400440261614</v>
      </c>
      <c r="H8426">
        <f t="shared" si="42645"/>
        <v>585</v>
      </c>
      <c r="I8426">
        <f t="shared" si="42645"/>
        <v>576</v>
      </c>
      <c r="J8426" s="3">
        <f t="shared" ref="J8426" si="42762">E8426/(SUM(N8419:N8425)/7)*100</f>
        <v>0.18342880347507212</v>
      </c>
      <c r="K8426">
        <f t="shared" ref="K8426" si="42763">O8426-O8425</f>
        <v>6</v>
      </c>
      <c r="L8426" s="3">
        <f t="shared" ref="L8426" si="42764">SUM(K8420:K8426)/7</f>
        <v>3.5714285714285716</v>
      </c>
      <c r="M8426" s="3">
        <f t="shared" ref="M8426" si="42765">O8426/(B8426/100000)</f>
        <v>99.195954606834448</v>
      </c>
      <c r="N8426">
        <v>187112</v>
      </c>
      <c r="O8426">
        <v>4052</v>
      </c>
    </row>
    <row r="8427" spans="1:15" customFormat="1" x14ac:dyDescent="0.2">
      <c r="A8427" t="s">
        <v>16</v>
      </c>
      <c r="B8427" s="2">
        <v>4084844</v>
      </c>
      <c r="C8427" s="1">
        <f t="shared" si="42644"/>
        <v>44490</v>
      </c>
      <c r="D8427">
        <f t="shared" ref="D8427" si="42766">N8427-N8426</f>
        <v>564</v>
      </c>
      <c r="E8427" s="2">
        <f t="shared" ref="E8427" si="42767">SUM(D8421:D8427)/7</f>
        <v>371.57142857142856</v>
      </c>
      <c r="F8427" s="2">
        <f t="shared" ref="F8427" si="42768">SUM(D8423:D8427)/5</f>
        <v>343.8</v>
      </c>
      <c r="G8427" s="2">
        <f t="shared" ref="G8427" si="42769">N8427/(B8427/100000)</f>
        <v>4594.4471808470535</v>
      </c>
      <c r="H8427">
        <f t="shared" si="42645"/>
        <v>586</v>
      </c>
      <c r="I8427">
        <f t="shared" si="42645"/>
        <v>577</v>
      </c>
      <c r="J8427" s="3">
        <f t="shared" ref="J8427" si="42770">E8427/(SUM(N8420:N8426)/7)*100</f>
        <v>0.19967496201876681</v>
      </c>
      <c r="K8427">
        <f t="shared" ref="K8427" si="42771">O8427-O8426</f>
        <v>1</v>
      </c>
      <c r="L8427" s="3">
        <f t="shared" ref="L8427" si="42772">SUM(K8421:K8427)/7</f>
        <v>3.1428571428571428</v>
      </c>
      <c r="M8427" s="3">
        <f t="shared" ref="M8427" si="42773">O8427/(B8427/100000)</f>
        <v>99.220435345878585</v>
      </c>
      <c r="N8427">
        <v>187676</v>
      </c>
      <c r="O8427">
        <v>4053</v>
      </c>
    </row>
    <row r="8428" spans="1:15" customFormat="1" x14ac:dyDescent="0.2">
      <c r="A8428" t="s">
        <v>16</v>
      </c>
      <c r="B8428" s="2">
        <v>4084844</v>
      </c>
      <c r="C8428" s="1">
        <f t="shared" si="42644"/>
        <v>44491</v>
      </c>
      <c r="D8428">
        <f t="shared" ref="D8428" si="42774">N8428-N8427</f>
        <v>659</v>
      </c>
      <c r="E8428" s="2">
        <f t="shared" ref="E8428" si="42775">SUM(D8422:D8428)/7</f>
        <v>402</v>
      </c>
      <c r="F8428" s="2">
        <f t="shared" ref="F8428" si="42776">SUM(D8424:D8428)/5</f>
        <v>450.8</v>
      </c>
      <c r="G8428" s="2">
        <f t="shared" ref="G8428" si="42777">N8428/(B8428/100000)</f>
        <v>4610.5799878771386</v>
      </c>
      <c r="H8428">
        <f t="shared" si="42645"/>
        <v>587</v>
      </c>
      <c r="I8428">
        <f t="shared" si="42645"/>
        <v>578</v>
      </c>
      <c r="J8428" s="3">
        <f t="shared" ref="J8428" si="42778">E8428/(SUM(N8421:N8427)/7)*100</f>
        <v>0.21559616860938172</v>
      </c>
      <c r="K8428">
        <f t="shared" ref="K8428" si="42779">O8428-O8427</f>
        <v>3</v>
      </c>
      <c r="L8428" s="3">
        <f t="shared" ref="L8428" si="42780">SUM(K8422:K8428)/7</f>
        <v>2.8571428571428572</v>
      </c>
      <c r="M8428" s="3">
        <f t="shared" ref="M8428" si="42781">O8428/(B8428/100000)</f>
        <v>99.29387756301098</v>
      </c>
      <c r="N8428">
        <v>188335</v>
      </c>
      <c r="O8428">
        <v>4056</v>
      </c>
    </row>
    <row r="8429" spans="1:15" customFormat="1" x14ac:dyDescent="0.2">
      <c r="A8429" t="s">
        <v>16</v>
      </c>
      <c r="B8429" s="2">
        <v>4084844</v>
      </c>
      <c r="C8429" s="1">
        <f t="shared" si="42644"/>
        <v>44492</v>
      </c>
      <c r="D8429">
        <f t="shared" ref="D8429" si="42782">N8429-N8428</f>
        <v>533</v>
      </c>
      <c r="E8429" s="2">
        <f t="shared" ref="E8429" si="42783">SUM(D8423:D8429)/7</f>
        <v>415.85714285714283</v>
      </c>
      <c r="F8429" s="2">
        <f t="shared" ref="F8429" si="42784">SUM(D8425:D8429)/5</f>
        <v>524.20000000000005</v>
      </c>
      <c r="G8429" s="2">
        <f t="shared" ref="G8429" si="42785">N8429/(B8429/100000)</f>
        <v>4623.6282217876624</v>
      </c>
      <c r="H8429">
        <f t="shared" si="42645"/>
        <v>588</v>
      </c>
      <c r="I8429">
        <f t="shared" si="42645"/>
        <v>579</v>
      </c>
      <c r="J8429" s="3">
        <f t="shared" ref="J8429" si="42786">E8429/(SUM(N8422:N8428)/7)*100</f>
        <v>0.22254807221841663</v>
      </c>
      <c r="K8429">
        <f t="shared" ref="K8429" si="42787">O8429-O8428</f>
        <v>5</v>
      </c>
      <c r="L8429" s="3">
        <f t="shared" ref="L8429" si="42788">SUM(K8423:K8429)/7</f>
        <v>3</v>
      </c>
      <c r="M8429" s="3">
        <f t="shared" ref="M8429" si="42789">O8429/(B8429/100000)</f>
        <v>99.416281258231663</v>
      </c>
      <c r="N8429">
        <v>188868</v>
      </c>
      <c r="O8429">
        <v>4061</v>
      </c>
    </row>
    <row r="8430" spans="1:15" customFormat="1" x14ac:dyDescent="0.2">
      <c r="A8430" t="s">
        <v>16</v>
      </c>
      <c r="B8430" s="2">
        <v>4084844</v>
      </c>
      <c r="C8430" s="1">
        <f t="shared" si="42644"/>
        <v>44493</v>
      </c>
      <c r="D8430">
        <f t="shared" ref="D8430" si="42790">N8430-N8429</f>
        <v>218</v>
      </c>
      <c r="E8430" s="2">
        <f t="shared" ref="E8430" si="42791">SUM(D8424:D8430)/7</f>
        <v>429.28571428571428</v>
      </c>
      <c r="F8430" s="2">
        <f t="shared" ref="F8430" si="42792">SUM(D8426:D8430)/5</f>
        <v>492.4</v>
      </c>
      <c r="G8430" s="2">
        <f t="shared" ref="G8430" si="42793">N8430/(B8430/100000)</f>
        <v>4628.9650228992841</v>
      </c>
      <c r="H8430">
        <f t="shared" si="42645"/>
        <v>589</v>
      </c>
      <c r="I8430">
        <f t="shared" si="42645"/>
        <v>580</v>
      </c>
      <c r="J8430" s="3">
        <f t="shared" ref="J8430" si="42794">E8430/(SUM(N8423:N8429)/7)*100</f>
        <v>0.22922430647251635</v>
      </c>
      <c r="K8430">
        <f t="shared" ref="K8430" si="42795">O8430-O8429</f>
        <v>0</v>
      </c>
      <c r="L8430" s="3">
        <f t="shared" ref="L8430" si="42796">SUM(K8424:K8430)/7</f>
        <v>2.8571428571428572</v>
      </c>
      <c r="M8430" s="3">
        <f t="shared" ref="M8430" si="42797">O8430/(B8430/100000)</f>
        <v>99.416281258231663</v>
      </c>
      <c r="N8430">
        <v>189086</v>
      </c>
      <c r="O8430">
        <v>4061</v>
      </c>
    </row>
    <row r="8431" spans="1:15" customFormat="1" x14ac:dyDescent="0.2">
      <c r="A8431" t="s">
        <v>16</v>
      </c>
      <c r="B8431" s="2">
        <v>4084844</v>
      </c>
      <c r="C8431" s="1">
        <f t="shared" si="42644"/>
        <v>44494</v>
      </c>
      <c r="D8431">
        <f t="shared" ref="D8431" si="42798">N8431-N8430</f>
        <v>217</v>
      </c>
      <c r="E8431" s="2">
        <f t="shared" ref="E8431" si="42799">SUM(D8425:D8431)/7</f>
        <v>436.57142857142856</v>
      </c>
      <c r="F8431" s="2">
        <f t="shared" ref="F8431" si="42800">SUM(D8427:D8431)/5</f>
        <v>438.2</v>
      </c>
      <c r="G8431" s="2">
        <f t="shared" ref="G8431" si="42801">N8431/(B8431/100000)</f>
        <v>4634.2773432718614</v>
      </c>
      <c r="H8431">
        <f t="shared" si="42645"/>
        <v>590</v>
      </c>
      <c r="I8431">
        <f t="shared" si="42645"/>
        <v>581</v>
      </c>
      <c r="J8431" s="3">
        <f t="shared" ref="J8431" si="42802">E8431/(SUM(N8424:N8430)/7)*100</f>
        <v>0.23258150246432888</v>
      </c>
      <c r="K8431">
        <f t="shared" ref="K8431" si="42803">O8431-O8430</f>
        <v>0</v>
      </c>
      <c r="L8431" s="3">
        <f t="shared" ref="L8431" si="42804">SUM(K8425:K8431)/7</f>
        <v>2.7142857142857144</v>
      </c>
      <c r="M8431" s="3">
        <f t="shared" ref="M8431" si="42805">O8431/(B8431/100000)</f>
        <v>99.416281258231663</v>
      </c>
      <c r="N8431">
        <v>189303</v>
      </c>
      <c r="O8431">
        <v>4061</v>
      </c>
    </row>
    <row r="8432" spans="1:15" customFormat="1" x14ac:dyDescent="0.2">
      <c r="A8432" t="s">
        <v>16</v>
      </c>
      <c r="B8432" s="2">
        <v>4084844</v>
      </c>
      <c r="C8432" s="1">
        <f t="shared" si="42644"/>
        <v>44495</v>
      </c>
      <c r="D8432">
        <f t="shared" ref="D8432:D8433" si="42806">N8432-N8431</f>
        <v>466</v>
      </c>
      <c r="E8432" s="2">
        <f t="shared" ref="E8432:E8433" si="42807">SUM(D8426:D8432)/7</f>
        <v>449.28571428571428</v>
      </c>
      <c r="F8432" s="2">
        <f t="shared" ref="F8432:F8433" si="42808">SUM(D8428:D8432)/5</f>
        <v>418.6</v>
      </c>
      <c r="G8432" s="2">
        <f t="shared" ref="G8432:G8433" si="42809">N8432/(B8432/100000)</f>
        <v>4645.6853676664277</v>
      </c>
      <c r="H8432">
        <f t="shared" si="42645"/>
        <v>591</v>
      </c>
      <c r="I8432">
        <f t="shared" si="42645"/>
        <v>582</v>
      </c>
      <c r="J8432" s="3">
        <f t="shared" ref="J8432:J8433" si="42810">E8432/(SUM(N8425:N8431)/7)*100</f>
        <v>0.23879957843711938</v>
      </c>
      <c r="K8432">
        <f t="shared" ref="K8432:K8433" si="42811">O8432-O8431</f>
        <v>5</v>
      </c>
      <c r="L8432" s="3">
        <f t="shared" ref="L8432:L8433" si="42812">SUM(K8426:K8432)/7</f>
        <v>2.8571428571428572</v>
      </c>
      <c r="M8432" s="3">
        <f t="shared" ref="M8432:M8433" si="42813">O8432/(B8432/100000)</f>
        <v>99.538684953452332</v>
      </c>
      <c r="N8432">
        <f>N8433-734</f>
        <v>189769</v>
      </c>
      <c r="O8432">
        <v>4066</v>
      </c>
    </row>
    <row r="8433" spans="1:15" customFormat="1" x14ac:dyDescent="0.2">
      <c r="A8433" t="s">
        <v>16</v>
      </c>
      <c r="B8433" s="2">
        <v>4084844</v>
      </c>
      <c r="C8433" s="1">
        <f t="shared" si="42644"/>
        <v>44496</v>
      </c>
      <c r="D8433">
        <f t="shared" si="42806"/>
        <v>734</v>
      </c>
      <c r="E8433" s="2">
        <f t="shared" si="42807"/>
        <v>484.42857142857144</v>
      </c>
      <c r="F8433" s="2">
        <f t="shared" si="42808"/>
        <v>433.6</v>
      </c>
      <c r="G8433" s="2">
        <f t="shared" si="42809"/>
        <v>4663.6542301248228</v>
      </c>
      <c r="H8433">
        <f t="shared" si="42645"/>
        <v>592</v>
      </c>
      <c r="I8433">
        <f t="shared" si="42645"/>
        <v>583</v>
      </c>
      <c r="J8433" s="3">
        <f t="shared" si="42810"/>
        <v>0.2568649447903229</v>
      </c>
      <c r="K8433">
        <f t="shared" si="42811"/>
        <v>4</v>
      </c>
      <c r="L8433" s="3">
        <f t="shared" si="42812"/>
        <v>2.5714285714285716</v>
      </c>
      <c r="M8433" s="3">
        <f t="shared" si="42813"/>
        <v>99.636607909628864</v>
      </c>
      <c r="N8433">
        <v>190503</v>
      </c>
      <c r="O8433">
        <v>4070</v>
      </c>
    </row>
    <row r="8434" spans="1:15" customFormat="1" x14ac:dyDescent="0.2">
      <c r="A8434" t="s">
        <v>16</v>
      </c>
      <c r="B8434" s="2">
        <v>4084844</v>
      </c>
      <c r="C8434" s="1">
        <f t="shared" si="42644"/>
        <v>44497</v>
      </c>
      <c r="D8434">
        <f t="shared" ref="D8434" si="42814">N8434-N8433</f>
        <v>897</v>
      </c>
      <c r="E8434" s="2">
        <f t="shared" ref="E8434" si="42815">SUM(D8428:D8434)/7</f>
        <v>532</v>
      </c>
      <c r="F8434" s="2">
        <f t="shared" ref="F8434" si="42816">SUM(D8430:D8434)/5</f>
        <v>506.4</v>
      </c>
      <c r="G8434" s="2">
        <f t="shared" ref="G8434" si="42817">N8434/(B8434/100000)</f>
        <v>4685.6134530474119</v>
      </c>
      <c r="H8434">
        <f t="shared" si="42645"/>
        <v>593</v>
      </c>
      <c r="I8434">
        <f t="shared" si="42645"/>
        <v>584</v>
      </c>
      <c r="J8434" s="3">
        <f t="shared" ref="J8434" si="42818">E8434/(SUM(N8427:N8433)/7)*100</f>
        <v>0.28136663795578526</v>
      </c>
      <c r="K8434">
        <f t="shared" ref="K8434" si="42819">O8434-O8433</f>
        <v>5</v>
      </c>
      <c r="L8434" s="3">
        <f t="shared" ref="L8434" si="42820">SUM(K8428:K8434)/7</f>
        <v>3.1428571428571428</v>
      </c>
      <c r="M8434" s="3">
        <f t="shared" ref="M8434" si="42821">O8434/(B8434/100000)</f>
        <v>99.759011604849547</v>
      </c>
      <c r="N8434">
        <v>191400</v>
      </c>
      <c r="O8434">
        <v>4075</v>
      </c>
    </row>
    <row r="8435" spans="1:15" customFormat="1" x14ac:dyDescent="0.2">
      <c r="A8435" t="s">
        <v>16</v>
      </c>
      <c r="B8435" s="2">
        <v>4084844</v>
      </c>
      <c r="C8435" s="1">
        <f t="shared" si="42644"/>
        <v>44498</v>
      </c>
      <c r="D8435">
        <f t="shared" ref="D8435:D8436" si="42822">N8435-N8434</f>
        <v>835</v>
      </c>
      <c r="E8435" s="2">
        <f t="shared" ref="E8435:E8436" si="42823">SUM(D8429:D8435)/7</f>
        <v>557.14285714285711</v>
      </c>
      <c r="F8435" s="2">
        <f t="shared" ref="F8435:F8436" si="42824">SUM(D8431:D8435)/5</f>
        <v>629.79999999999995</v>
      </c>
      <c r="G8435" s="2">
        <f t="shared" ref="G8435:G8436" si="42825">N8435/(B8435/100000)</f>
        <v>4706.0548701492644</v>
      </c>
      <c r="H8435">
        <f t="shared" si="42645"/>
        <v>594</v>
      </c>
      <c r="I8435">
        <f t="shared" si="42645"/>
        <v>585</v>
      </c>
      <c r="J8435" s="3">
        <f t="shared" ref="J8435:J8436" si="42826">E8435/(SUM(N8428:N8434)/7)*100</f>
        <v>0.29383754852086696</v>
      </c>
      <c r="K8435">
        <f t="shared" ref="K8435:K8436" si="42827">O8435-O8434</f>
        <v>7</v>
      </c>
      <c r="L8435" s="3">
        <f t="shared" ref="L8435:L8436" si="42828">SUM(K8429:K8435)/7</f>
        <v>3.7142857142857144</v>
      </c>
      <c r="M8435" s="3">
        <f t="shared" ref="M8435:M8436" si="42829">O8435/(B8435/100000)</f>
        <v>99.93037677815849</v>
      </c>
      <c r="N8435">
        <v>192235</v>
      </c>
      <c r="O8435">
        <v>4082</v>
      </c>
    </row>
    <row r="8436" spans="1:15" customFormat="1" x14ac:dyDescent="0.2">
      <c r="A8436" t="s">
        <v>16</v>
      </c>
      <c r="B8436" s="2">
        <v>4084844</v>
      </c>
      <c r="C8436" s="1">
        <f t="shared" si="42644"/>
        <v>44499</v>
      </c>
      <c r="D8436">
        <f t="shared" si="42822"/>
        <v>760</v>
      </c>
      <c r="E8436" s="2">
        <f t="shared" si="42823"/>
        <v>589.57142857142856</v>
      </c>
      <c r="F8436" s="2">
        <f t="shared" si="42824"/>
        <v>738.4</v>
      </c>
      <c r="G8436" s="2">
        <f t="shared" si="42825"/>
        <v>4724.660231822807</v>
      </c>
      <c r="H8436">
        <f t="shared" si="42645"/>
        <v>595</v>
      </c>
      <c r="I8436">
        <f t="shared" si="42645"/>
        <v>586</v>
      </c>
      <c r="J8436" s="3">
        <f t="shared" si="42826"/>
        <v>0.31002941786286287</v>
      </c>
      <c r="K8436">
        <f t="shared" si="42827"/>
        <v>9</v>
      </c>
      <c r="L8436" s="3">
        <f t="shared" si="42828"/>
        <v>4.2857142857142856</v>
      </c>
      <c r="M8436" s="3">
        <f t="shared" si="42829"/>
        <v>100.1507034295557</v>
      </c>
      <c r="N8436">
        <v>192995</v>
      </c>
      <c r="O8436">
        <v>4091</v>
      </c>
    </row>
    <row r="8437" spans="1:15" customFormat="1" x14ac:dyDescent="0.2">
      <c r="A8437" t="s">
        <v>16</v>
      </c>
      <c r="B8437" s="2">
        <v>4084844</v>
      </c>
      <c r="C8437" s="1">
        <f t="shared" si="42644"/>
        <v>44500</v>
      </c>
      <c r="D8437">
        <f t="shared" ref="D8437" si="42830">N8437-N8436</f>
        <v>252</v>
      </c>
      <c r="E8437" s="2">
        <f t="shared" ref="E8437" si="42831">SUM(D8431:D8437)/7</f>
        <v>594.42857142857144</v>
      </c>
      <c r="F8437" s="2">
        <f t="shared" ref="F8437" si="42832">SUM(D8433:D8437)/5</f>
        <v>695.6</v>
      </c>
      <c r="G8437" s="2">
        <f t="shared" ref="G8437" si="42833">N8437/(B8437/100000)</f>
        <v>4730.8293780619288</v>
      </c>
      <c r="H8437">
        <f t="shared" si="42645"/>
        <v>596</v>
      </c>
      <c r="I8437">
        <f t="shared" si="42645"/>
        <v>587</v>
      </c>
      <c r="J8437" s="3">
        <f t="shared" ref="J8437" si="42834">E8437/(SUM(N8430:N8436)/7)*100</f>
        <v>0.31161746765311832</v>
      </c>
      <c r="K8437">
        <f t="shared" ref="K8437" si="42835">O8437-O8436</f>
        <v>0</v>
      </c>
      <c r="L8437" s="3">
        <f t="shared" ref="L8437" si="42836">SUM(K8431:K8437)/7</f>
        <v>4.2857142857142856</v>
      </c>
      <c r="M8437" s="3">
        <f t="shared" ref="M8437" si="42837">O8437/(B8437/100000)</f>
        <v>100.1507034295557</v>
      </c>
      <c r="N8437">
        <v>193247</v>
      </c>
      <c r="O8437">
        <v>4091</v>
      </c>
    </row>
    <row r="8438" spans="1:15" customFormat="1" x14ac:dyDescent="0.2">
      <c r="A8438" t="s">
        <v>16</v>
      </c>
      <c r="B8438" s="2">
        <v>4084844</v>
      </c>
      <c r="C8438" s="1">
        <f t="shared" si="42644"/>
        <v>44501</v>
      </c>
      <c r="D8438">
        <f t="shared" ref="D8438" si="42838">N8438-N8437</f>
        <v>282</v>
      </c>
      <c r="E8438" s="2">
        <f t="shared" ref="E8438" si="42839">SUM(D8432:D8438)/7</f>
        <v>603.71428571428567</v>
      </c>
      <c r="F8438" s="2">
        <f t="shared" ref="F8438" si="42840">SUM(D8434:D8438)/5</f>
        <v>605.20000000000005</v>
      </c>
      <c r="G8438" s="2">
        <f t="shared" ref="G8438" si="42841">N8438/(B8438/100000)</f>
        <v>4737.7329464723753</v>
      </c>
      <c r="H8438">
        <f t="shared" si="42645"/>
        <v>597</v>
      </c>
      <c r="I8438">
        <f t="shared" si="42645"/>
        <v>588</v>
      </c>
      <c r="J8438" s="3">
        <f t="shared" ref="J8438" si="42842">E8438/(SUM(N8431:N8437)/7)*100</f>
        <v>0.31550216058507508</v>
      </c>
      <c r="K8438">
        <f t="shared" ref="K8438" si="42843">O8438-O8437</f>
        <v>1</v>
      </c>
      <c r="L8438" s="3">
        <f t="shared" ref="L8438" si="42844">SUM(K8432:K8438)/7</f>
        <v>4.4285714285714288</v>
      </c>
      <c r="M8438" s="3">
        <f t="shared" ref="M8438" si="42845">O8438/(B8438/100000)</f>
        <v>100.17518416859984</v>
      </c>
      <c r="N8438">
        <v>193529</v>
      </c>
      <c r="O8438">
        <v>4092</v>
      </c>
    </row>
    <row r="8439" spans="1:15" customFormat="1" x14ac:dyDescent="0.2">
      <c r="A8439" t="s">
        <v>16</v>
      </c>
      <c r="B8439" s="2">
        <v>4084844</v>
      </c>
      <c r="C8439" s="1">
        <f t="shared" si="42644"/>
        <v>44502</v>
      </c>
      <c r="D8439">
        <f t="shared" ref="D8439" si="42846">N8439-N8438</f>
        <v>290</v>
      </c>
      <c r="E8439" s="2">
        <f t="shared" ref="E8439" si="42847">SUM(D8433:D8439)/7</f>
        <v>578.57142857142856</v>
      </c>
      <c r="F8439" s="2">
        <f t="shared" ref="F8439" si="42848">SUM(D8435:D8439)/5</f>
        <v>483.8</v>
      </c>
      <c r="G8439" s="2">
        <f t="shared" ref="G8439" si="42849">N8439/(B8439/100000)</f>
        <v>4744.8323607951743</v>
      </c>
      <c r="H8439">
        <f t="shared" si="42645"/>
        <v>598</v>
      </c>
      <c r="I8439">
        <f t="shared" si="42645"/>
        <v>589</v>
      </c>
      <c r="J8439" s="3">
        <f t="shared" ref="J8439" si="42850">E8439/(SUM(N8432:N8438)/7)*100</f>
        <v>0.3014114988858938</v>
      </c>
      <c r="K8439">
        <f t="shared" ref="K8439" si="42851">O8439-O8438</f>
        <v>2</v>
      </c>
      <c r="L8439" s="3">
        <f t="shared" ref="L8439" si="42852">SUM(K8433:K8439)/7</f>
        <v>4</v>
      </c>
      <c r="M8439" s="3">
        <f t="shared" ref="M8439" si="42853">O8439/(B8439/100000)</f>
        <v>100.2241456466881</v>
      </c>
      <c r="N8439">
        <v>193819</v>
      </c>
      <c r="O8439">
        <v>4094</v>
      </c>
    </row>
    <row r="8440" spans="1:15" customFormat="1" x14ac:dyDescent="0.2">
      <c r="A8440" t="s">
        <v>16</v>
      </c>
      <c r="B8440" s="2">
        <v>4084844</v>
      </c>
      <c r="C8440" s="1">
        <f t="shared" si="42644"/>
        <v>44503</v>
      </c>
      <c r="D8440">
        <f t="shared" ref="D8440" si="42854">N8440-N8439</f>
        <v>628</v>
      </c>
      <c r="E8440" s="2">
        <f t="shared" ref="E8440" si="42855">SUM(D8434:D8440)/7</f>
        <v>563.42857142857144</v>
      </c>
      <c r="F8440" s="2">
        <f t="shared" ref="F8440" si="42856">SUM(D8436:D8440)/5</f>
        <v>442.4</v>
      </c>
      <c r="G8440" s="2">
        <f t="shared" ref="G8440" si="42857">N8440/(B8440/100000)</f>
        <v>4760.2062649148911</v>
      </c>
      <c r="H8440">
        <f t="shared" si="42645"/>
        <v>599</v>
      </c>
      <c r="I8440">
        <f t="shared" si="42645"/>
        <v>590</v>
      </c>
      <c r="J8440" s="3">
        <f t="shared" ref="J8440" si="42858">E8440/(SUM(N8433:N8439)/7)*100</f>
        <v>0.29264065152612401</v>
      </c>
      <c r="K8440">
        <f t="shared" ref="K8440" si="42859">O8440-O8439</f>
        <v>10</v>
      </c>
      <c r="L8440" s="3">
        <f t="shared" ref="L8440" si="42860">SUM(K8434:K8440)/7</f>
        <v>4.8571428571428568</v>
      </c>
      <c r="M8440" s="3">
        <f t="shared" ref="M8440" si="42861">O8440/(B8440/100000)</f>
        <v>100.46895303712945</v>
      </c>
      <c r="N8440">
        <v>194447</v>
      </c>
      <c r="O8440">
        <v>4104</v>
      </c>
    </row>
    <row r="8441" spans="1:15" customFormat="1" x14ac:dyDescent="0.2">
      <c r="A8441" t="s">
        <v>16</v>
      </c>
      <c r="B8441" s="2">
        <v>4084844</v>
      </c>
      <c r="C8441" s="1">
        <f t="shared" si="42644"/>
        <v>44504</v>
      </c>
      <c r="D8441">
        <f t="shared" ref="D8441" si="42862">N8441-N8440</f>
        <v>1045</v>
      </c>
      <c r="E8441" s="2">
        <f t="shared" ref="E8441" si="42863">SUM(D8435:D8441)/7</f>
        <v>584.57142857142856</v>
      </c>
      <c r="F8441" s="2">
        <f t="shared" ref="F8441" si="42864">SUM(D8437:D8441)/5</f>
        <v>499.4</v>
      </c>
      <c r="G8441" s="2">
        <f t="shared" ref="G8441" si="42865">N8441/(B8441/100000)</f>
        <v>4785.7886372160119</v>
      </c>
      <c r="H8441">
        <f t="shared" si="42645"/>
        <v>600</v>
      </c>
      <c r="I8441">
        <f t="shared" si="42645"/>
        <v>591</v>
      </c>
      <c r="J8441" s="3">
        <f t="shared" ref="J8441" si="42866">E8441/(SUM(N8434:N8440)/7)*100</f>
        <v>0.3027361667623506</v>
      </c>
      <c r="K8441">
        <f t="shared" ref="K8441" si="42867">O8441-O8440</f>
        <v>7</v>
      </c>
      <c r="L8441" s="3">
        <f t="shared" ref="L8441" si="42868">SUM(K8435:K8441)/7</f>
        <v>5.1428571428571432</v>
      </c>
      <c r="M8441" s="3">
        <f t="shared" ref="M8441" si="42869">O8441/(B8441/100000)</f>
        <v>100.64031821043839</v>
      </c>
      <c r="N8441">
        <v>195492</v>
      </c>
      <c r="O8441">
        <v>4111</v>
      </c>
    </row>
    <row r="8442" spans="1:15" customFormat="1" x14ac:dyDescent="0.2">
      <c r="A8442" t="s">
        <v>16</v>
      </c>
      <c r="B8442" s="2">
        <v>4084844</v>
      </c>
      <c r="C8442" s="1">
        <f t="shared" si="42644"/>
        <v>44505</v>
      </c>
      <c r="D8442">
        <f t="shared" ref="D8442" si="42870">N8442-N8441</f>
        <v>1257</v>
      </c>
      <c r="E8442" s="2">
        <f t="shared" ref="E8442" si="42871">SUM(D8436:D8442)/7</f>
        <v>644.85714285714289</v>
      </c>
      <c r="F8442" s="2">
        <f t="shared" ref="F8442" si="42872">SUM(D8438:D8442)/5</f>
        <v>700.4</v>
      </c>
      <c r="G8442" s="2">
        <f t="shared" ref="G8442" si="42873">N8442/(B8442/100000)</f>
        <v>4816.5609261944892</v>
      </c>
      <c r="H8442">
        <f t="shared" si="42645"/>
        <v>601</v>
      </c>
      <c r="I8442">
        <f t="shared" si="42645"/>
        <v>592</v>
      </c>
      <c r="J8442" s="3">
        <f t="shared" ref="J8442" si="42874">E8442/(SUM(N8435:N8441)/7)*100</f>
        <v>0.33294880229892521</v>
      </c>
      <c r="K8442">
        <f t="shared" ref="K8442" si="42875">O8442-O8441</f>
        <v>3</v>
      </c>
      <c r="L8442" s="3">
        <f t="shared" ref="L8442" si="42876">SUM(K8436:K8442)/7</f>
        <v>4.5714285714285712</v>
      </c>
      <c r="M8442" s="3">
        <f t="shared" ref="M8442" si="42877">O8442/(B8442/100000)</f>
        <v>100.7137604275708</v>
      </c>
      <c r="N8442">
        <v>196749</v>
      </c>
      <c r="O8442">
        <v>4114</v>
      </c>
    </row>
    <row r="8443" spans="1:15" customFormat="1" x14ac:dyDescent="0.2">
      <c r="A8443" t="s">
        <v>16</v>
      </c>
      <c r="B8443" s="2">
        <v>4084844</v>
      </c>
      <c r="C8443" s="1">
        <f t="shared" si="42644"/>
        <v>44506</v>
      </c>
      <c r="D8443">
        <f t="shared" ref="D8443" si="42878">N8443-N8442</f>
        <v>1319</v>
      </c>
      <c r="E8443" s="2">
        <f t="shared" ref="E8443" si="42879">SUM(D8437:D8443)/7</f>
        <v>724.71428571428567</v>
      </c>
      <c r="F8443" s="2">
        <f t="shared" ref="F8443" si="42880">SUM(D8439:D8443)/5</f>
        <v>907.8</v>
      </c>
      <c r="G8443" s="2">
        <f t="shared" ref="G8443" si="42881">N8443/(B8443/100000)</f>
        <v>4848.8510209937031</v>
      </c>
      <c r="H8443">
        <f t="shared" si="42645"/>
        <v>602</v>
      </c>
      <c r="I8443">
        <f t="shared" si="42645"/>
        <v>593</v>
      </c>
      <c r="J8443" s="3">
        <f t="shared" ref="J8443" si="42882">E8443/(SUM(N8436:N8442)/7)*100</f>
        <v>0.37293847287098664</v>
      </c>
      <c r="K8443">
        <f t="shared" ref="K8443" si="42883">O8443-O8442</f>
        <v>5</v>
      </c>
      <c r="L8443" s="3">
        <f t="shared" ref="L8443" si="42884">SUM(K8437:K8443)/7</f>
        <v>4</v>
      </c>
      <c r="M8443" s="3">
        <f t="shared" ref="M8443" si="42885">O8443/(B8443/100000)</f>
        <v>100.83616412279147</v>
      </c>
      <c r="N8443">
        <v>198068</v>
      </c>
      <c r="O8443">
        <v>4119</v>
      </c>
    </row>
    <row r="8444" spans="1:15" customFormat="1" x14ac:dyDescent="0.2">
      <c r="A8444" t="s">
        <v>16</v>
      </c>
      <c r="B8444" s="2">
        <v>4084844</v>
      </c>
      <c r="C8444" s="1">
        <f t="shared" si="42644"/>
        <v>44507</v>
      </c>
      <c r="D8444">
        <f t="shared" ref="D8444" si="42886">N8444-N8443</f>
        <v>451</v>
      </c>
      <c r="E8444" s="2">
        <f t="shared" ref="E8444" si="42887">SUM(D8438:D8444)/7</f>
        <v>753.14285714285711</v>
      </c>
      <c r="F8444" s="2">
        <f t="shared" ref="F8444" si="42888">SUM(D8440:D8444)/5</f>
        <v>940</v>
      </c>
      <c r="G8444" s="2">
        <f t="shared" ref="G8444" si="42889">N8444/(B8444/100000)</f>
        <v>4859.891834302608</v>
      </c>
      <c r="H8444">
        <f t="shared" si="42645"/>
        <v>603</v>
      </c>
      <c r="I8444">
        <f t="shared" si="42645"/>
        <v>594</v>
      </c>
      <c r="J8444" s="3">
        <f t="shared" ref="J8444" si="42890">E8444/(SUM(N8437:N8443)/7)*100</f>
        <v>0.38612781621722175</v>
      </c>
      <c r="K8444">
        <f t="shared" ref="K8444" si="42891">O8444-O8443</f>
        <v>2</v>
      </c>
      <c r="L8444" s="3">
        <f t="shared" ref="L8444" si="42892">SUM(K8438:K8444)/7</f>
        <v>4.2857142857142856</v>
      </c>
      <c r="M8444" s="3">
        <f t="shared" ref="M8444" si="42893">O8444/(B8444/100000)</f>
        <v>100.88512560087975</v>
      </c>
      <c r="N8444">
        <v>198519</v>
      </c>
      <c r="O8444">
        <v>4121</v>
      </c>
    </row>
    <row r="8445" spans="1:15" customFormat="1" x14ac:dyDescent="0.2">
      <c r="A8445" t="s">
        <v>16</v>
      </c>
      <c r="B8445" s="2">
        <v>4084844</v>
      </c>
      <c r="C8445" s="1">
        <f t="shared" si="42644"/>
        <v>44508</v>
      </c>
      <c r="D8445">
        <f t="shared" ref="D8445:D8446" si="42894">N8445-N8444</f>
        <v>399</v>
      </c>
      <c r="E8445" s="2">
        <f t="shared" ref="E8445:E8446" si="42895">SUM(D8439:D8445)/7</f>
        <v>769.85714285714289</v>
      </c>
      <c r="F8445" s="2">
        <f t="shared" ref="F8445:F8446" si="42896">SUM(D8441:D8445)/5</f>
        <v>894.2</v>
      </c>
      <c r="G8445" s="2">
        <f t="shared" ref="G8445:G8446" si="42897">N8445/(B8445/100000)</f>
        <v>4869.6596491812179</v>
      </c>
      <c r="H8445">
        <f t="shared" si="42645"/>
        <v>604</v>
      </c>
      <c r="I8445">
        <f t="shared" si="42645"/>
        <v>595</v>
      </c>
      <c r="J8445" s="3">
        <f t="shared" ref="J8445:J8446" si="42898">E8445/(SUM(N8438:N8444)/7)*100</f>
        <v>0.39317886829565829</v>
      </c>
      <c r="K8445">
        <f t="shared" ref="K8445:K8446" si="42899">O8445-O8444</f>
        <v>0</v>
      </c>
      <c r="L8445" s="3">
        <f t="shared" ref="L8445:L8446" si="42900">SUM(K8439:K8445)/7</f>
        <v>4.1428571428571432</v>
      </c>
      <c r="M8445" s="3">
        <f t="shared" ref="M8445:M8446" si="42901">O8445/(B8445/100000)</f>
        <v>100.88512560087975</v>
      </c>
      <c r="N8445">
        <v>198918</v>
      </c>
      <c r="O8445">
        <v>4121</v>
      </c>
    </row>
    <row r="8446" spans="1:15" customFormat="1" x14ac:dyDescent="0.2">
      <c r="A8446" t="s">
        <v>16</v>
      </c>
      <c r="B8446" s="2">
        <v>4084844</v>
      </c>
      <c r="C8446" s="1">
        <f t="shared" si="42644"/>
        <v>44509</v>
      </c>
      <c r="D8446">
        <f t="shared" si="42894"/>
        <v>873</v>
      </c>
      <c r="E8446" s="2">
        <f t="shared" si="42895"/>
        <v>853.14285714285711</v>
      </c>
      <c r="F8446" s="2">
        <f t="shared" si="42896"/>
        <v>859.8</v>
      </c>
      <c r="G8446" s="2">
        <f t="shared" si="42897"/>
        <v>4891.0313343667476</v>
      </c>
      <c r="H8446">
        <f t="shared" si="42645"/>
        <v>605</v>
      </c>
      <c r="I8446">
        <f t="shared" si="42645"/>
        <v>596</v>
      </c>
      <c r="J8446" s="3">
        <f t="shared" si="42898"/>
        <v>0.43400784295485789</v>
      </c>
      <c r="K8446">
        <f t="shared" si="42899"/>
        <v>9</v>
      </c>
      <c r="L8446" s="3">
        <f t="shared" si="42900"/>
        <v>5.1428571428571432</v>
      </c>
      <c r="M8446" s="3">
        <f t="shared" si="42901"/>
        <v>101.10545225227696</v>
      </c>
      <c r="N8446">
        <v>199791</v>
      </c>
      <c r="O8446">
        <v>4130</v>
      </c>
    </row>
    <row r="8447" spans="1:15" customFormat="1" x14ac:dyDescent="0.2">
      <c r="A8447" t="s">
        <v>16</v>
      </c>
      <c r="B8447" s="2">
        <v>4084844</v>
      </c>
      <c r="C8447" s="1">
        <f t="shared" si="42644"/>
        <v>44510</v>
      </c>
      <c r="D8447">
        <f t="shared" ref="D8447" si="42902">N8447-N8446</f>
        <v>1334</v>
      </c>
      <c r="E8447" s="2">
        <f t="shared" ref="E8447" si="42903">SUM(D8441:D8447)/7</f>
        <v>954</v>
      </c>
      <c r="F8447" s="2">
        <f t="shared" ref="F8447" si="42904">SUM(D8443:D8447)/5</f>
        <v>875.2</v>
      </c>
      <c r="G8447" s="2">
        <f t="shared" ref="G8447" si="42905">N8447/(B8447/100000)</f>
        <v>4923.6886402516229</v>
      </c>
      <c r="H8447">
        <f t="shared" si="42645"/>
        <v>606</v>
      </c>
      <c r="I8447">
        <f t="shared" si="42645"/>
        <v>597</v>
      </c>
      <c r="J8447" s="3">
        <f t="shared" ref="J8447" si="42906">E8447/(SUM(N8440:N8446)/7)*100</f>
        <v>0.48321832958992289</v>
      </c>
      <c r="K8447">
        <f t="shared" ref="K8447" si="42907">O8447-O8446</f>
        <v>8</v>
      </c>
      <c r="L8447" s="3">
        <f t="shared" ref="L8447" si="42908">SUM(K8441:K8447)/7</f>
        <v>4.8571428571428568</v>
      </c>
      <c r="M8447" s="3">
        <f t="shared" ref="M8447" si="42909">O8447/(B8447/100000)</f>
        <v>101.30129816463004</v>
      </c>
      <c r="N8447">
        <v>201125</v>
      </c>
      <c r="O8447">
        <v>4138</v>
      </c>
    </row>
    <row r="8448" spans="1:15" customFormat="1" x14ac:dyDescent="0.2">
      <c r="A8448" t="s">
        <v>16</v>
      </c>
      <c r="B8448" s="2">
        <v>4084844</v>
      </c>
      <c r="C8448" s="1">
        <f t="shared" si="42644"/>
        <v>44511</v>
      </c>
      <c r="D8448">
        <f t="shared" ref="D8448" si="42910">N8448-N8447</f>
        <v>1376</v>
      </c>
      <c r="E8448" s="2">
        <f t="shared" ref="E8448" si="42911">SUM(D8442:D8448)/7</f>
        <v>1001.2857142857143</v>
      </c>
      <c r="F8448" s="2">
        <f t="shared" ref="F8448" si="42912">SUM(D8444:D8448)/5</f>
        <v>886.6</v>
      </c>
      <c r="G8448" s="2">
        <f t="shared" ref="G8448" si="42913">N8448/(B8448/100000)</f>
        <v>4957.3741371763526</v>
      </c>
      <c r="H8448">
        <f t="shared" si="42645"/>
        <v>607</v>
      </c>
      <c r="I8448">
        <f t="shared" si="42645"/>
        <v>598</v>
      </c>
      <c r="J8448" s="3">
        <f t="shared" ref="J8448" si="42914">E8448/(SUM(N8441:N8447)/7)*100</f>
        <v>0.50473045276676398</v>
      </c>
      <c r="K8448">
        <f t="shared" ref="K8448" si="42915">O8448-O8447</f>
        <v>7</v>
      </c>
      <c r="L8448" s="3">
        <f t="shared" ref="L8448" si="42916">SUM(K8442:K8448)/7</f>
        <v>4.8571428571428568</v>
      </c>
      <c r="M8448" s="3">
        <f t="shared" ref="M8448" si="42917">O8448/(B8448/100000)</f>
        <v>101.47266333793898</v>
      </c>
      <c r="N8448">
        <v>202501</v>
      </c>
      <c r="O8448">
        <v>4145</v>
      </c>
    </row>
    <row r="8449" spans="1:15" customFormat="1" x14ac:dyDescent="0.2">
      <c r="A8449" t="s">
        <v>16</v>
      </c>
      <c r="B8449" s="2">
        <v>4084844</v>
      </c>
      <c r="C8449" s="1">
        <f t="shared" si="42644"/>
        <v>44512</v>
      </c>
      <c r="D8449">
        <f t="shared" ref="D8449" si="42918">N8449-N8448</f>
        <v>1453</v>
      </c>
      <c r="E8449" s="2">
        <f t="shared" ref="E8449" si="42919">SUM(D8443:D8449)/7</f>
        <v>1029.2857142857142</v>
      </c>
      <c r="F8449" s="2">
        <f t="shared" ref="F8449" si="42920">SUM(D8445:D8449)/5</f>
        <v>1087</v>
      </c>
      <c r="G8449" s="2">
        <f t="shared" ref="G8449" si="42921">N8449/(B8449/100000)</f>
        <v>4992.9446510074804</v>
      </c>
      <c r="H8449">
        <f t="shared" si="42645"/>
        <v>608</v>
      </c>
      <c r="I8449">
        <f t="shared" si="42645"/>
        <v>599</v>
      </c>
      <c r="J8449" s="3">
        <f t="shared" ref="J8449" si="42922">E8449/(SUM(N8442:N8448)/7)*100</f>
        <v>0.51623914231935741</v>
      </c>
      <c r="K8449">
        <f t="shared" ref="K8449" si="42923">O8449-O8448</f>
        <v>13</v>
      </c>
      <c r="L8449" s="3">
        <f t="shared" ref="L8449" si="42924">SUM(K8443:K8449)/7</f>
        <v>6.2857142857142856</v>
      </c>
      <c r="M8449" s="3">
        <f t="shared" ref="M8449" si="42925">O8449/(B8449/100000)</f>
        <v>101.79091294551274</v>
      </c>
      <c r="N8449">
        <v>203954</v>
      </c>
      <c r="O8449">
        <v>4158</v>
      </c>
    </row>
    <row r="8450" spans="1:15" customFormat="1" x14ac:dyDescent="0.2">
      <c r="A8450" t="s">
        <v>16</v>
      </c>
      <c r="B8450" s="2">
        <v>4084844</v>
      </c>
      <c r="C8450" s="1">
        <f t="shared" si="42644"/>
        <v>44513</v>
      </c>
      <c r="D8450">
        <f t="shared" ref="D8450" si="42926">N8450-N8449</f>
        <v>1459</v>
      </c>
      <c r="E8450" s="2">
        <f t="shared" ref="E8450" si="42927">SUM(D8444:D8450)/7</f>
        <v>1049.2857142857142</v>
      </c>
      <c r="F8450" s="2">
        <f t="shared" ref="F8450" si="42928">SUM(D8446:D8450)/5</f>
        <v>1299</v>
      </c>
      <c r="G8450" s="2">
        <f t="shared" ref="G8450" si="42929">N8450/(B8450/100000)</f>
        <v>5028.6620492728734</v>
      </c>
      <c r="H8450">
        <f t="shared" si="42645"/>
        <v>609</v>
      </c>
      <c r="I8450">
        <f t="shared" si="42645"/>
        <v>600</v>
      </c>
      <c r="J8450" s="3">
        <f t="shared" ref="J8450" si="42930">E8450/(SUM(N8443:N8449)/7)*100</f>
        <v>0.52356730031734811</v>
      </c>
      <c r="K8450">
        <f t="shared" ref="K8450" si="42931">O8450-O8449</f>
        <v>9</v>
      </c>
      <c r="L8450" s="3">
        <f t="shared" ref="L8450" si="42932">SUM(K8444:K8450)/7</f>
        <v>6.8571428571428568</v>
      </c>
      <c r="M8450" s="3">
        <f t="shared" ref="M8450" si="42933">O8450/(B8450/100000)</f>
        <v>102.01123959690995</v>
      </c>
      <c r="N8450">
        <v>205413</v>
      </c>
      <c r="O8450">
        <v>4167</v>
      </c>
    </row>
    <row r="8451" spans="1:15" customFormat="1" x14ac:dyDescent="0.2">
      <c r="A8451" t="s">
        <v>16</v>
      </c>
      <c r="B8451" s="2">
        <v>4084844</v>
      </c>
      <c r="C8451" s="1">
        <f t="shared" si="42644"/>
        <v>44514</v>
      </c>
      <c r="D8451">
        <f t="shared" ref="D8451" si="42934">N8451-N8450</f>
        <v>428</v>
      </c>
      <c r="E8451" s="2">
        <f t="shared" ref="E8451" si="42935">SUM(D8445:D8451)/7</f>
        <v>1046</v>
      </c>
      <c r="F8451" s="2">
        <f t="shared" ref="F8451" si="42936">SUM(D8447:D8451)/5</f>
        <v>1210</v>
      </c>
      <c r="G8451" s="2">
        <f t="shared" ref="G8451" si="42937">N8451/(B8451/100000)</f>
        <v>5039.1398055837635</v>
      </c>
      <c r="H8451">
        <f t="shared" si="42645"/>
        <v>610</v>
      </c>
      <c r="I8451">
        <f t="shared" si="42645"/>
        <v>601</v>
      </c>
      <c r="J8451" s="3">
        <f t="shared" ref="J8451" si="42938">E8451/(SUM(N8444:N8450)/7)*100</f>
        <v>0.51920940051240194</v>
      </c>
      <c r="K8451">
        <f t="shared" ref="K8451" si="42939">O8451-O8450</f>
        <v>0</v>
      </c>
      <c r="L8451" s="3">
        <f t="shared" ref="L8451" si="42940">SUM(K8445:K8451)/7</f>
        <v>6.5714285714285712</v>
      </c>
      <c r="M8451" s="3">
        <f t="shared" ref="M8451" si="42941">O8451/(B8451/100000)</f>
        <v>102.01123959690995</v>
      </c>
      <c r="N8451">
        <v>205841</v>
      </c>
      <c r="O8451">
        <v>4167</v>
      </c>
    </row>
    <row r="8452" spans="1:15" customFormat="1" x14ac:dyDescent="0.2">
      <c r="A8452" t="s">
        <v>16</v>
      </c>
      <c r="B8452" s="2">
        <v>4084844</v>
      </c>
      <c r="C8452" s="1">
        <f t="shared" si="42644"/>
        <v>44515</v>
      </c>
      <c r="D8452">
        <f t="shared" ref="D8452" si="42942">N8452-N8451</f>
        <v>573</v>
      </c>
      <c r="E8452" s="2">
        <f t="shared" ref="E8452" si="42943">SUM(D8446:D8452)/7</f>
        <v>1070.8571428571429</v>
      </c>
      <c r="F8452" s="2">
        <f t="shared" ref="F8452" si="42944">SUM(D8448:D8452)/5</f>
        <v>1057.8</v>
      </c>
      <c r="G8452" s="2">
        <f t="shared" ref="G8452" si="42945">N8452/(B8452/100000)</f>
        <v>5053.1672690560526</v>
      </c>
      <c r="H8452">
        <f t="shared" si="42645"/>
        <v>611</v>
      </c>
      <c r="I8452">
        <f t="shared" si="42645"/>
        <v>602</v>
      </c>
      <c r="J8452" s="3">
        <f t="shared" ref="J8452" si="42946">E8452/(SUM(N8445:N8451)/7)*100</f>
        <v>0.5288023008825834</v>
      </c>
      <c r="K8452">
        <f t="shared" ref="K8452" si="42947">O8452-O8451</f>
        <v>3</v>
      </c>
      <c r="L8452" s="3">
        <f t="shared" ref="L8452" si="42948">SUM(K8446:K8452)/7</f>
        <v>7</v>
      </c>
      <c r="M8452" s="3">
        <f t="shared" ref="M8452" si="42949">O8452/(B8452/100000)</f>
        <v>102.08468181404236</v>
      </c>
      <c r="N8452">
        <v>206414</v>
      </c>
      <c r="O8452">
        <v>4170</v>
      </c>
    </row>
    <row r="8453" spans="1:15" customFormat="1" x14ac:dyDescent="0.2">
      <c r="A8453" t="s">
        <v>16</v>
      </c>
      <c r="B8453" s="2">
        <v>4084844</v>
      </c>
      <c r="C8453" s="1">
        <f t="shared" si="42644"/>
        <v>44516</v>
      </c>
      <c r="D8453">
        <f t="shared" ref="D8453" si="42950">N8453-N8452</f>
        <v>1333</v>
      </c>
      <c r="E8453" s="2">
        <f t="shared" ref="E8453:E8454" si="42951">SUM(D8447:D8453)/7</f>
        <v>1136.5714285714287</v>
      </c>
      <c r="F8453" s="2">
        <f t="shared" ref="F8453:F8454" si="42952">SUM(D8449:D8453)/5</f>
        <v>1049.2</v>
      </c>
      <c r="G8453" s="2">
        <f t="shared" ref="G8453:G8454" si="42953">N8453/(B8453/100000)</f>
        <v>5085.8000942018843</v>
      </c>
      <c r="H8453">
        <f t="shared" si="42645"/>
        <v>612</v>
      </c>
      <c r="I8453">
        <f t="shared" si="42645"/>
        <v>603</v>
      </c>
      <c r="J8453" s="3">
        <f t="shared" ref="J8453:J8454" si="42954">E8453/(SUM(N8446:N8452)/7)*100</f>
        <v>0.55830050967026168</v>
      </c>
      <c r="K8453">
        <f t="shared" ref="K8453:K8454" si="42955">O8453-O8452</f>
        <v>15</v>
      </c>
      <c r="L8453" s="3">
        <f t="shared" ref="L8453:L8454" si="42956">SUM(K8447:K8453)/7</f>
        <v>7.8571428571428568</v>
      </c>
      <c r="M8453" s="3">
        <f t="shared" ref="M8453:M8454" si="42957">O8453/(B8453/100000)</f>
        <v>102.45189289970438</v>
      </c>
      <c r="N8453">
        <f>N8454-D8454</f>
        <v>207747</v>
      </c>
      <c r="O8453">
        <f>O8454-9</f>
        <v>4185</v>
      </c>
    </row>
    <row r="8454" spans="1:15" customFormat="1" x14ac:dyDescent="0.2">
      <c r="A8454" t="s">
        <v>16</v>
      </c>
      <c r="B8454" s="2">
        <v>4084844</v>
      </c>
      <c r="C8454" s="1">
        <f t="shared" si="42644"/>
        <v>44517</v>
      </c>
      <c r="D8454">
        <v>1439</v>
      </c>
      <c r="E8454" s="2">
        <f t="shared" si="42951"/>
        <v>1151.5714285714287</v>
      </c>
      <c r="F8454" s="2">
        <f t="shared" si="42952"/>
        <v>1046.4000000000001</v>
      </c>
      <c r="G8454" s="2">
        <f t="shared" si="42953"/>
        <v>5121.0278776863943</v>
      </c>
      <c r="H8454">
        <f t="shared" si="42645"/>
        <v>613</v>
      </c>
      <c r="I8454">
        <f t="shared" si="42645"/>
        <v>604</v>
      </c>
      <c r="J8454" s="3">
        <f t="shared" si="42954"/>
        <v>0.56252813164037563</v>
      </c>
      <c r="K8454">
        <f t="shared" si="42955"/>
        <v>9</v>
      </c>
      <c r="L8454" s="3">
        <f t="shared" si="42956"/>
        <v>8</v>
      </c>
      <c r="M8454" s="3">
        <f t="shared" si="42957"/>
        <v>102.67221955110159</v>
      </c>
      <c r="N8454">
        <v>209186</v>
      </c>
      <c r="O8454">
        <v>4194</v>
      </c>
    </row>
    <row r="8455" spans="1:15" customFormat="1" x14ac:dyDescent="0.2">
      <c r="A8455" t="s">
        <v>16</v>
      </c>
      <c r="B8455" s="2">
        <v>4084844</v>
      </c>
      <c r="C8455" s="1">
        <f t="shared" si="42644"/>
        <v>44518</v>
      </c>
      <c r="D8455">
        <f t="shared" ref="D8455" si="42958">N8455-N8454</f>
        <v>1877</v>
      </c>
      <c r="E8455" s="2">
        <f t="shared" ref="E8455" si="42959">SUM(D8449:D8455)/7</f>
        <v>1223.1428571428571</v>
      </c>
      <c r="F8455" s="2">
        <f t="shared" ref="F8455" si="42960">SUM(D8451:D8455)/5</f>
        <v>1130</v>
      </c>
      <c r="G8455" s="2">
        <f t="shared" ref="G8455" si="42961">N8455/(B8455/100000)</f>
        <v>5166.9782248722358</v>
      </c>
      <c r="H8455">
        <f t="shared" si="42645"/>
        <v>614</v>
      </c>
      <c r="I8455">
        <f t="shared" si="42645"/>
        <v>605</v>
      </c>
      <c r="J8455" s="3">
        <f t="shared" ref="J8455" si="42962">E8455/(SUM(N8448:N8454)/7)*100</f>
        <v>0.59414762507494501</v>
      </c>
      <c r="K8455">
        <f t="shared" ref="K8455" si="42963">O8455-O8454</f>
        <v>5</v>
      </c>
      <c r="L8455" s="3">
        <f t="shared" ref="L8455" si="42964">SUM(K8449:K8455)/7</f>
        <v>7.7142857142857144</v>
      </c>
      <c r="M8455" s="3">
        <f t="shared" ref="M8455" si="42965">O8455/(B8455/100000)</f>
        <v>102.79462324632227</v>
      </c>
      <c r="N8455">
        <v>211063</v>
      </c>
      <c r="O8455">
        <v>4199</v>
      </c>
    </row>
    <row r="8456" spans="1:15" customFormat="1" x14ac:dyDescent="0.2">
      <c r="A8456" t="s">
        <v>16</v>
      </c>
      <c r="B8456" s="2">
        <v>4084844</v>
      </c>
      <c r="C8456" s="1">
        <f t="shared" si="42644"/>
        <v>44519</v>
      </c>
      <c r="D8456">
        <f t="shared" ref="D8456" si="42966">N8456-N8455</f>
        <v>1605</v>
      </c>
      <c r="E8456" s="2">
        <f t="shared" ref="E8456" si="42967">SUM(D8450:D8456)/7</f>
        <v>1244.8571428571429</v>
      </c>
      <c r="F8456" s="2">
        <f t="shared" ref="F8456" si="42968">SUM(D8452:D8456)/5</f>
        <v>1365.4</v>
      </c>
      <c r="G8456" s="2">
        <f t="shared" ref="G8456" si="42969">N8456/(B8456/100000)</f>
        <v>5206.2698110380716</v>
      </c>
      <c r="H8456">
        <f t="shared" si="42645"/>
        <v>615</v>
      </c>
      <c r="I8456">
        <f t="shared" si="42645"/>
        <v>606</v>
      </c>
      <c r="J8456" s="3">
        <f t="shared" ref="J8456" si="42970">E8456/(SUM(N8449:N8455)/7)*100</f>
        <v>0.60112388229174862</v>
      </c>
      <c r="K8456">
        <f t="shared" ref="K8456" si="42971">O8456-O8455</f>
        <v>4</v>
      </c>
      <c r="L8456" s="3">
        <f t="shared" ref="L8456" si="42972">SUM(K8450:K8456)/7</f>
        <v>6.4285714285714288</v>
      </c>
      <c r="M8456" s="3">
        <f t="shared" ref="M8456" si="42973">O8456/(B8456/100000)</f>
        <v>102.89254620249881</v>
      </c>
      <c r="N8456">
        <v>212668</v>
      </c>
      <c r="O8456">
        <v>4203</v>
      </c>
    </row>
    <row r="8457" spans="1:15" customFormat="1" x14ac:dyDescent="0.2">
      <c r="A8457" t="s">
        <v>16</v>
      </c>
      <c r="B8457" s="2">
        <v>4084844</v>
      </c>
      <c r="C8457" s="1">
        <f t="shared" si="42644"/>
        <v>44520</v>
      </c>
      <c r="D8457">
        <f t="shared" ref="D8457" si="42974">N8457-N8456</f>
        <v>2201</v>
      </c>
      <c r="E8457" s="2">
        <f t="shared" ref="E8457" si="42975">SUM(D8451:D8457)/7</f>
        <v>1350.8571428571429</v>
      </c>
      <c r="F8457" s="2">
        <f t="shared" ref="F8457" si="42976">SUM(D8453:D8457)/5</f>
        <v>1691</v>
      </c>
      <c r="G8457" s="2">
        <f t="shared" ref="G8457" si="42977">N8457/(B8457/100000)</f>
        <v>5260.1519176742131</v>
      </c>
      <c r="H8457">
        <f t="shared" si="42645"/>
        <v>616</v>
      </c>
      <c r="I8457">
        <f t="shared" si="42645"/>
        <v>607</v>
      </c>
      <c r="J8457" s="3">
        <f t="shared" ref="J8457" si="42978">E8457/(SUM(N8450:N8456)/7)*100</f>
        <v>0.64841202140527676</v>
      </c>
      <c r="K8457">
        <f t="shared" ref="K8457" si="42979">O8457-O8456</f>
        <v>9</v>
      </c>
      <c r="L8457" s="3">
        <f t="shared" ref="L8457" si="42980">SUM(K8451:K8457)/7</f>
        <v>6.4285714285714288</v>
      </c>
      <c r="M8457" s="3">
        <f t="shared" ref="M8457" si="42981">O8457/(B8457/100000)</f>
        <v>103.11287285389602</v>
      </c>
      <c r="N8457">
        <v>214869</v>
      </c>
      <c r="O8457">
        <v>4212</v>
      </c>
    </row>
    <row r="8458" spans="1:15" customFormat="1" x14ac:dyDescent="0.2">
      <c r="A8458" t="s">
        <v>16</v>
      </c>
      <c r="B8458" s="2">
        <v>4084844</v>
      </c>
      <c r="C8458" s="1">
        <f t="shared" si="42644"/>
        <v>44521</v>
      </c>
      <c r="D8458">
        <f t="shared" ref="D8458" si="42982">N8458-N8457</f>
        <v>704</v>
      </c>
      <c r="E8458" s="2">
        <f t="shared" ref="E8458" si="42983">SUM(D8452:D8458)/7</f>
        <v>1390.2857142857142</v>
      </c>
      <c r="F8458" s="2">
        <f t="shared" ref="F8458" si="42984">SUM(D8454:D8458)/5</f>
        <v>1565.2</v>
      </c>
      <c r="G8458" s="2">
        <f t="shared" ref="G8458" si="42985">N8458/(B8458/100000)</f>
        <v>5277.3863579612835</v>
      </c>
      <c r="H8458">
        <f t="shared" si="42645"/>
        <v>617</v>
      </c>
      <c r="I8458">
        <f t="shared" si="42645"/>
        <v>608</v>
      </c>
      <c r="J8458" s="3">
        <f t="shared" ref="J8458" si="42986">E8458/(SUM(N8451:N8457)/7)*100</f>
        <v>0.66303853145004588</v>
      </c>
      <c r="K8458">
        <f t="shared" ref="K8458" si="42987">O8458-O8457</f>
        <v>1</v>
      </c>
      <c r="L8458" s="3">
        <f t="shared" ref="L8458" si="42988">SUM(K8452:K8458)/7</f>
        <v>6.5714285714285712</v>
      </c>
      <c r="M8458" s="3">
        <f t="shared" ref="M8458" si="42989">O8458/(B8458/100000)</f>
        <v>103.13735359294016</v>
      </c>
      <c r="N8458">
        <v>215573</v>
      </c>
      <c r="O8458">
        <v>4213</v>
      </c>
    </row>
    <row r="8459" spans="1:15" customFormat="1" x14ac:dyDescent="0.2">
      <c r="A8459" t="s">
        <v>16</v>
      </c>
      <c r="B8459" s="2">
        <v>4084844</v>
      </c>
      <c r="C8459" s="1">
        <f t="shared" si="42644"/>
        <v>44522</v>
      </c>
      <c r="D8459">
        <f t="shared" ref="D8459" si="42990">N8459-N8458</f>
        <v>857</v>
      </c>
      <c r="E8459" s="2">
        <f t="shared" ref="E8459" si="42991">SUM(D8453:D8459)/7</f>
        <v>1430.8571428571429</v>
      </c>
      <c r="F8459" s="2">
        <f t="shared" ref="F8459" si="42992">SUM(D8455:D8459)/5</f>
        <v>1448.8</v>
      </c>
      <c r="G8459" s="2">
        <f t="shared" ref="G8459" si="42993">N8459/(B8459/100000)</f>
        <v>5298.3663513221072</v>
      </c>
      <c r="H8459">
        <f t="shared" si="42645"/>
        <v>618</v>
      </c>
      <c r="I8459">
        <f t="shared" si="42645"/>
        <v>609</v>
      </c>
      <c r="J8459" s="3">
        <f t="shared" ref="J8459" si="42994">E8459/(SUM(N8452:N8458)/7)*100</f>
        <v>0.67789268503979638</v>
      </c>
      <c r="K8459">
        <f t="shared" ref="K8459" si="42995">O8459-O8458</f>
        <v>2</v>
      </c>
      <c r="L8459" s="3">
        <f t="shared" ref="L8459" si="42996">SUM(K8453:K8459)/7</f>
        <v>6.4285714285714288</v>
      </c>
      <c r="M8459" s="3">
        <f t="shared" ref="M8459" si="42997">O8459/(B8459/100000)</f>
        <v>103.18631507102843</v>
      </c>
      <c r="N8459">
        <v>216430</v>
      </c>
      <c r="O8459">
        <v>4215</v>
      </c>
    </row>
    <row r="8460" spans="1:15" customFormat="1" x14ac:dyDescent="0.2">
      <c r="A8460" t="s">
        <v>16</v>
      </c>
      <c r="B8460" s="2">
        <v>4084844</v>
      </c>
      <c r="C8460" s="1">
        <f t="shared" si="42644"/>
        <v>44523</v>
      </c>
      <c r="D8460">
        <f t="shared" ref="D8460" si="42998">N8460-N8459</f>
        <v>2021</v>
      </c>
      <c r="E8460" s="2">
        <f t="shared" ref="E8460" si="42999">SUM(D8454:D8460)/7</f>
        <v>1529.1428571428571</v>
      </c>
      <c r="F8460" s="2">
        <f t="shared" ref="F8460" si="43000">SUM(D8456:D8460)/5</f>
        <v>1477.6</v>
      </c>
      <c r="G8460" s="2">
        <f t="shared" ref="G8460" si="43001">N8460/(B8460/100000)</f>
        <v>5347.8419249303042</v>
      </c>
      <c r="H8460">
        <f t="shared" si="42645"/>
        <v>619</v>
      </c>
      <c r="I8460">
        <f t="shared" si="42645"/>
        <v>610</v>
      </c>
      <c r="J8460" s="3">
        <f t="shared" ref="J8460" si="43002">E8460/(SUM(N8453:N8459)/7)*100</f>
        <v>0.7195792236288735</v>
      </c>
      <c r="K8460">
        <f t="shared" ref="K8460" si="43003">O8460-O8459</f>
        <v>5</v>
      </c>
      <c r="L8460" s="3">
        <f t="shared" ref="L8460" si="43004">SUM(K8454:K8460)/7</f>
        <v>5</v>
      </c>
      <c r="M8460" s="3">
        <f t="shared" ref="M8460" si="43005">O8460/(B8460/100000)</f>
        <v>103.3087187662491</v>
      </c>
      <c r="N8460">
        <v>218451</v>
      </c>
      <c r="O8460">
        <v>4220</v>
      </c>
    </row>
    <row r="8461" spans="1:15" customFormat="1" x14ac:dyDescent="0.2">
      <c r="A8461" t="s">
        <v>16</v>
      </c>
      <c r="B8461" s="2">
        <v>4084844</v>
      </c>
      <c r="C8461" s="1">
        <f t="shared" si="42644"/>
        <v>44524</v>
      </c>
      <c r="D8461">
        <f t="shared" ref="D8461" si="43006">N8461-N8460</f>
        <v>2177</v>
      </c>
      <c r="E8461" s="2">
        <f t="shared" ref="E8461" si="43007">SUM(D8455:D8461)/7</f>
        <v>1634.5714285714287</v>
      </c>
      <c r="F8461" s="2">
        <f t="shared" ref="F8461" si="43008">SUM(D8457:D8461)/5</f>
        <v>1592</v>
      </c>
      <c r="G8461" s="2">
        <f t="shared" ref="G8461" si="43009">N8461/(B8461/100000)</f>
        <v>5401.1364938293855</v>
      </c>
      <c r="H8461">
        <f t="shared" si="42645"/>
        <v>620</v>
      </c>
      <c r="I8461">
        <f t="shared" si="42645"/>
        <v>611</v>
      </c>
      <c r="J8461" s="3">
        <f t="shared" ref="J8461" si="43010">E8461/(SUM(N8454:N8460)/7)*100</f>
        <v>0.76369607005553186</v>
      </c>
      <c r="K8461">
        <f t="shared" ref="K8461" si="43011">O8461-O8460</f>
        <v>13</v>
      </c>
      <c r="L8461" s="3">
        <f t="shared" ref="L8461" si="43012">SUM(K8455:K8461)/7</f>
        <v>5.5714285714285712</v>
      </c>
      <c r="M8461" s="3">
        <f t="shared" ref="M8461" si="43013">O8461/(B8461/100000)</f>
        <v>103.62696837382285</v>
      </c>
      <c r="N8461">
        <v>220628</v>
      </c>
      <c r="O8461">
        <v>4233</v>
      </c>
    </row>
    <row r="8462" spans="1:15" customFormat="1" x14ac:dyDescent="0.2">
      <c r="A8462" t="s">
        <v>16</v>
      </c>
      <c r="B8462" s="2">
        <v>4084844</v>
      </c>
      <c r="C8462" s="1">
        <f t="shared" si="42644"/>
        <v>44525</v>
      </c>
      <c r="D8462">
        <f t="shared" ref="D8462" si="43014">N8462-N8461</f>
        <v>2475</v>
      </c>
      <c r="E8462" s="2">
        <f t="shared" ref="E8462" si="43015">SUM(D8456:D8462)/7</f>
        <v>1720</v>
      </c>
      <c r="F8462" s="2">
        <f t="shared" ref="F8462" si="43016">SUM(D8458:D8462)/5</f>
        <v>1646.8</v>
      </c>
      <c r="G8462" s="2">
        <f t="shared" ref="G8462" si="43017">N8462/(B8462/100000)</f>
        <v>5461.7263229636192</v>
      </c>
      <c r="H8462">
        <f t="shared" si="42645"/>
        <v>621</v>
      </c>
      <c r="I8462">
        <f t="shared" si="42645"/>
        <v>612</v>
      </c>
      <c r="J8462" s="3">
        <f t="shared" ref="J8462" si="43018">E8462/(SUM(N8455:N8461)/7)*100</f>
        <v>0.7975189476989194</v>
      </c>
      <c r="K8462">
        <f t="shared" ref="K8462" si="43019">O8462-O8461</f>
        <v>14</v>
      </c>
      <c r="L8462" s="3">
        <f t="shared" ref="L8462" si="43020">SUM(K8456:K8462)/7</f>
        <v>6.8571428571428568</v>
      </c>
      <c r="M8462" s="3">
        <f t="shared" ref="M8462" si="43021">O8462/(B8462/100000)</f>
        <v>103.96969872044075</v>
      </c>
      <c r="N8462">
        <v>223103</v>
      </c>
      <c r="O8462">
        <v>4247</v>
      </c>
    </row>
    <row r="8463" spans="1:15" customFormat="1" x14ac:dyDescent="0.2">
      <c r="A8463" t="s">
        <v>16</v>
      </c>
      <c r="B8463" s="2">
        <v>4084844</v>
      </c>
      <c r="C8463" s="1">
        <f t="shared" si="42644"/>
        <v>44526</v>
      </c>
      <c r="D8463">
        <f t="shared" ref="D8463" si="43022">N8463-N8462</f>
        <v>2573</v>
      </c>
      <c r="E8463" s="2">
        <f t="shared" ref="E8463" si="43023">SUM(D8457:D8463)/7</f>
        <v>1858.2857142857142</v>
      </c>
      <c r="F8463" s="2">
        <f t="shared" ref="F8463" si="43024">SUM(D8459:D8463)/5</f>
        <v>2020.6</v>
      </c>
      <c r="G8463" s="2">
        <f t="shared" ref="G8463" si="43025">N8463/(B8463/100000)</f>
        <v>5524.7152645241786</v>
      </c>
      <c r="H8463">
        <f t="shared" si="42645"/>
        <v>622</v>
      </c>
      <c r="I8463">
        <f t="shared" si="42645"/>
        <v>613</v>
      </c>
      <c r="J8463" s="3">
        <f t="shared" ref="J8463" si="43026">E8463/(SUM(N8456:N8462)/7)*100</f>
        <v>0.85482105141412168</v>
      </c>
      <c r="K8463">
        <f t="shared" ref="K8463" si="43027">O8463-O8462</f>
        <v>4</v>
      </c>
      <c r="L8463" s="3">
        <f t="shared" ref="L8463" si="43028">SUM(K8457:K8463)/7</f>
        <v>6.8571428571428568</v>
      </c>
      <c r="M8463" s="3">
        <f t="shared" ref="M8463" si="43029">O8463/(B8463/100000)</f>
        <v>104.06762167661728</v>
      </c>
      <c r="N8463">
        <v>225676</v>
      </c>
      <c r="O8463">
        <v>4251</v>
      </c>
    </row>
    <row r="8464" spans="1:15" customFormat="1" x14ac:dyDescent="0.2">
      <c r="A8464" t="s">
        <v>16</v>
      </c>
      <c r="B8464" s="2">
        <v>4084844</v>
      </c>
      <c r="C8464" s="1">
        <f t="shared" si="42644"/>
        <v>44527</v>
      </c>
      <c r="D8464">
        <f t="shared" ref="D8464" si="43030">N8464-N8463</f>
        <v>2544</v>
      </c>
      <c r="E8464" s="2">
        <f t="shared" ref="E8464" si="43031">SUM(D8458:D8464)/7</f>
        <v>1907.2857142857142</v>
      </c>
      <c r="F8464" s="2">
        <f t="shared" ref="F8464" si="43032">SUM(D8460:D8464)/5</f>
        <v>2358</v>
      </c>
      <c r="G8464" s="2">
        <f t="shared" ref="G8464" si="43033">N8464/(B8464/100000)</f>
        <v>5586.9942646524569</v>
      </c>
      <c r="H8464">
        <f t="shared" si="42645"/>
        <v>623</v>
      </c>
      <c r="I8464">
        <f t="shared" si="42645"/>
        <v>614</v>
      </c>
      <c r="J8464" s="3">
        <f t="shared" ref="J8464" si="43034">E8464/(SUM(N8457:N8463)/7)*100</f>
        <v>0.86992500309500698</v>
      </c>
      <c r="K8464">
        <f t="shared" ref="K8464" si="43035">O8464-O8463</f>
        <v>6</v>
      </c>
      <c r="L8464" s="3">
        <f t="shared" ref="L8464" si="43036">SUM(K8458:K8464)/7</f>
        <v>6.4285714285714288</v>
      </c>
      <c r="M8464" s="3">
        <f t="shared" ref="M8464" si="43037">O8464/(B8464/100000)</f>
        <v>104.21450611088208</v>
      </c>
      <c r="N8464">
        <v>228220</v>
      </c>
      <c r="O8464">
        <v>4257</v>
      </c>
    </row>
    <row r="8465" spans="1:15" customFormat="1" x14ac:dyDescent="0.2">
      <c r="A8465" t="s">
        <v>16</v>
      </c>
      <c r="B8465" s="2">
        <v>4084844</v>
      </c>
      <c r="C8465" s="1">
        <f t="shared" si="42644"/>
        <v>44528</v>
      </c>
      <c r="D8465">
        <f t="shared" ref="D8465" si="43038">N8465-N8464</f>
        <v>782</v>
      </c>
      <c r="E8465" s="2">
        <f t="shared" ref="E8465" si="43039">SUM(D8459:D8465)/7</f>
        <v>1918.4285714285713</v>
      </c>
      <c r="F8465" s="2">
        <f t="shared" ref="F8465" si="43040">SUM(D8461:D8465)/5</f>
        <v>2110.1999999999998</v>
      </c>
      <c r="G8465" s="2">
        <f t="shared" ref="G8465" si="43041">N8465/(B8465/100000)</f>
        <v>5606.1382025849707</v>
      </c>
      <c r="H8465">
        <f t="shared" si="42645"/>
        <v>624</v>
      </c>
      <c r="I8465">
        <f t="shared" si="42645"/>
        <v>615</v>
      </c>
      <c r="J8465" s="3">
        <f t="shared" ref="J8465" si="43042">E8465/(SUM(N8458:N8464)/7)*100</f>
        <v>0.86746106954351865</v>
      </c>
      <c r="K8465">
        <f t="shared" ref="K8465" si="43043">O8465-O8464</f>
        <v>3</v>
      </c>
      <c r="L8465" s="3">
        <f t="shared" ref="L8465" si="43044">SUM(K8459:K8465)/7</f>
        <v>6.7142857142857144</v>
      </c>
      <c r="M8465" s="3">
        <f t="shared" ref="M8465" si="43045">O8465/(B8465/100000)</f>
        <v>104.28794832801449</v>
      </c>
      <c r="N8465">
        <v>229002</v>
      </c>
      <c r="O8465">
        <v>4260</v>
      </c>
    </row>
    <row r="8466" spans="1:15" customFormat="1" x14ac:dyDescent="0.2">
      <c r="A8466" t="s">
        <v>16</v>
      </c>
      <c r="B8466" s="2">
        <v>4084844</v>
      </c>
      <c r="C8466" s="1">
        <f t="shared" si="42644"/>
        <v>44529</v>
      </c>
      <c r="D8466">
        <f t="shared" ref="D8466" si="43046">N8466-N8465</f>
        <v>1122</v>
      </c>
      <c r="E8466" s="2">
        <f t="shared" ref="E8466" si="43047">SUM(D8460:D8466)/7</f>
        <v>1956.2857142857142</v>
      </c>
      <c r="F8466" s="2">
        <f t="shared" ref="F8466" si="43048">SUM(D8462:D8466)/5</f>
        <v>1899.2</v>
      </c>
      <c r="G8466" s="2">
        <f t="shared" ref="G8466" si="43049">N8466/(B8466/100000)</f>
        <v>5633.6055917924896</v>
      </c>
      <c r="H8466">
        <f t="shared" si="42645"/>
        <v>625</v>
      </c>
      <c r="I8466">
        <f t="shared" si="42645"/>
        <v>616</v>
      </c>
      <c r="J8466" s="3">
        <f t="shared" ref="J8466" si="43050">E8466/(SUM(N8459:N8465)/7)*100</f>
        <v>0.87697164923695659</v>
      </c>
      <c r="K8466">
        <f t="shared" ref="K8466" si="43051">O8466-O8465</f>
        <v>3</v>
      </c>
      <c r="L8466" s="3">
        <f t="shared" ref="L8466" si="43052">SUM(K8460:K8466)/7</f>
        <v>6.8571428571428568</v>
      </c>
      <c r="M8466" s="3">
        <f t="shared" ref="M8466" si="43053">O8466/(B8466/100000)</f>
        <v>104.3613905451469</v>
      </c>
      <c r="N8466">
        <v>230124</v>
      </c>
      <c r="O8466">
        <v>4263</v>
      </c>
    </row>
    <row r="8467" spans="1:15" customFormat="1" x14ac:dyDescent="0.2">
      <c r="A8467" t="s">
        <v>16</v>
      </c>
      <c r="B8467" s="2">
        <v>4084844</v>
      </c>
      <c r="C8467" s="1">
        <f t="shared" si="42644"/>
        <v>44530</v>
      </c>
      <c r="D8467">
        <f t="shared" ref="D8467" si="43054">N8467-N8466</f>
        <v>2225</v>
      </c>
      <c r="E8467" s="2">
        <f t="shared" ref="E8467" si="43055">SUM(D8461:D8467)/7</f>
        <v>1985.4285714285713</v>
      </c>
      <c r="F8467" s="2">
        <f t="shared" ref="F8467" si="43056">SUM(D8463:D8467)/5</f>
        <v>1849.2</v>
      </c>
      <c r="G8467" s="2">
        <f t="shared" ref="G8467" si="43057">N8467/(B8467/100000)</f>
        <v>5688.0752361656896</v>
      </c>
      <c r="H8467">
        <f t="shared" si="42645"/>
        <v>626</v>
      </c>
      <c r="I8467">
        <f t="shared" si="42645"/>
        <v>617</v>
      </c>
      <c r="J8467" s="3">
        <f t="shared" ref="J8467" si="43058">E8467/(SUM(N8460:N8466)/7)*100</f>
        <v>0.88229841976023415</v>
      </c>
      <c r="K8467">
        <f t="shared" ref="K8467" si="43059">O8467-O8466</f>
        <v>14</v>
      </c>
      <c r="L8467" s="3">
        <f t="shared" ref="L8467" si="43060">SUM(K8461:K8467)/7</f>
        <v>8.1428571428571423</v>
      </c>
      <c r="M8467" s="3">
        <f t="shared" ref="M8467" si="43061">O8467/(B8467/100000)</f>
        <v>104.70412089176479</v>
      </c>
      <c r="N8467">
        <v>232349</v>
      </c>
      <c r="O8467">
        <v>4277</v>
      </c>
    </row>
    <row r="8468" spans="1:15" customFormat="1" x14ac:dyDescent="0.2">
      <c r="A8468" t="s">
        <v>16</v>
      </c>
      <c r="B8468" s="2">
        <v>4084844</v>
      </c>
      <c r="C8468" s="1">
        <f t="shared" si="42644"/>
        <v>44531</v>
      </c>
      <c r="D8468">
        <f t="shared" ref="D8468" si="43062">N8468-N8467</f>
        <v>2320</v>
      </c>
      <c r="E8468" s="2">
        <f t="shared" ref="E8468" si="43063">SUM(D8462:D8468)/7</f>
        <v>2005.8571428571429</v>
      </c>
      <c r="F8468" s="2">
        <f t="shared" ref="F8468" si="43064">SUM(D8464:D8468)/5</f>
        <v>1798.6</v>
      </c>
      <c r="G8468" s="2">
        <f t="shared" ref="G8468" si="43065">N8468/(B8468/100000)</f>
        <v>5744.8705507480827</v>
      </c>
      <c r="H8468">
        <f t="shared" si="42645"/>
        <v>627</v>
      </c>
      <c r="I8468">
        <f t="shared" si="42645"/>
        <v>618</v>
      </c>
      <c r="J8468" s="3">
        <f t="shared" ref="J8468" si="43066">E8468/(SUM(N8461:N8467)/7)*100</f>
        <v>0.8835807896535276</v>
      </c>
      <c r="K8468">
        <f t="shared" ref="K8468" si="43067">O8468-O8467</f>
        <v>9</v>
      </c>
      <c r="L8468" s="3">
        <f t="shared" ref="L8468" si="43068">SUM(K8462:K8468)/7</f>
        <v>7.5714285714285712</v>
      </c>
      <c r="M8468" s="3">
        <f t="shared" ref="M8468" si="43069">O8468/(B8468/100000)</f>
        <v>104.924447543162</v>
      </c>
      <c r="N8468">
        <v>234669</v>
      </c>
      <c r="O8468">
        <v>4286</v>
      </c>
    </row>
    <row r="8469" spans="1:15" customFormat="1" x14ac:dyDescent="0.2">
      <c r="A8469" t="s">
        <v>16</v>
      </c>
      <c r="B8469" s="2">
        <v>4084844</v>
      </c>
      <c r="C8469" s="1">
        <f t="shared" si="42644"/>
        <v>44532</v>
      </c>
      <c r="D8469">
        <f t="shared" ref="D8469" si="43070">N8469-N8468</f>
        <v>2613</v>
      </c>
      <c r="E8469" s="2">
        <f t="shared" ref="E8469" si="43071">SUM(D8463:D8469)/7</f>
        <v>2025.5714285714287</v>
      </c>
      <c r="F8469" s="2">
        <f t="shared" ref="F8469" si="43072">SUM(D8465:D8469)/5</f>
        <v>1812.4</v>
      </c>
      <c r="G8469" s="2">
        <f t="shared" ref="G8469" si="43073">N8469/(B8469/100000)</f>
        <v>5808.8387218704074</v>
      </c>
      <c r="H8469">
        <f t="shared" si="42645"/>
        <v>628</v>
      </c>
      <c r="I8469">
        <f t="shared" si="42645"/>
        <v>619</v>
      </c>
      <c r="J8469" s="3">
        <f t="shared" ref="J8469" si="43074">E8469/(SUM(N8462:N8468)/7)*100</f>
        <v>0.88445010831847193</v>
      </c>
      <c r="K8469">
        <f t="shared" ref="K8469" si="43075">O8469-O8468</f>
        <v>8</v>
      </c>
      <c r="L8469" s="3">
        <f t="shared" ref="L8469" si="43076">SUM(K8463:K8469)/7</f>
        <v>6.7142857142857144</v>
      </c>
      <c r="M8469" s="3">
        <f t="shared" ref="M8469" si="43077">O8469/(B8469/100000)</f>
        <v>105.12029345551508</v>
      </c>
      <c r="N8469">
        <v>237282</v>
      </c>
      <c r="O8469">
        <v>4294</v>
      </c>
    </row>
    <row r="8470" spans="1:15" customFormat="1" x14ac:dyDescent="0.2">
      <c r="A8470" t="s">
        <v>16</v>
      </c>
      <c r="B8470" s="2">
        <v>4084844</v>
      </c>
      <c r="C8470" s="1">
        <f t="shared" si="42644"/>
        <v>44533</v>
      </c>
      <c r="D8470">
        <f t="shared" ref="D8470" si="43078">N8470-N8469</f>
        <v>2716</v>
      </c>
      <c r="E8470" s="2">
        <f t="shared" ref="E8470" si="43079">SUM(D8464:D8470)/7</f>
        <v>2046</v>
      </c>
      <c r="F8470" s="2">
        <f t="shared" ref="F8470" si="43080">SUM(D8466:D8470)/5</f>
        <v>2199.1999999999998</v>
      </c>
      <c r="G8470" s="2">
        <f t="shared" ref="G8470" si="43081">N8470/(B8470/100000)</f>
        <v>5875.3284091142777</v>
      </c>
      <c r="H8470">
        <f t="shared" si="42645"/>
        <v>629</v>
      </c>
      <c r="I8470">
        <f t="shared" si="42645"/>
        <v>620</v>
      </c>
      <c r="J8470" s="3">
        <f t="shared" ref="J8470" si="43082">E8470/(SUM(N8463:N8469)/7)*100</f>
        <v>0.88553794482484005</v>
      </c>
      <c r="K8470">
        <f t="shared" ref="K8470" si="43083">O8470-O8469</f>
        <v>8</v>
      </c>
      <c r="L8470" s="3">
        <f t="shared" ref="L8470" si="43084">SUM(K8464:K8470)/7</f>
        <v>7.2857142857142856</v>
      </c>
      <c r="M8470" s="3">
        <f t="shared" ref="M8470" si="43085">O8470/(B8470/100000)</f>
        <v>105.31613936786816</v>
      </c>
      <c r="N8470">
        <v>239998</v>
      </c>
      <c r="O8470">
        <v>4302</v>
      </c>
    </row>
    <row r="8471" spans="1:15" customFormat="1" x14ac:dyDescent="0.2">
      <c r="A8471" t="s">
        <v>16</v>
      </c>
      <c r="B8471" s="2">
        <v>4084844</v>
      </c>
      <c r="C8471" s="1">
        <f t="shared" si="42644"/>
        <v>44534</v>
      </c>
      <c r="D8471">
        <f t="shared" ref="D8471" si="43086">N8471-N8470</f>
        <v>2922</v>
      </c>
      <c r="E8471" s="2">
        <f t="shared" ref="E8471" si="43087">SUM(D8465:D8471)/7</f>
        <v>2100</v>
      </c>
      <c r="F8471" s="2">
        <f t="shared" ref="F8471" si="43088">SUM(D8467:D8471)/5</f>
        <v>2559.1999999999998</v>
      </c>
      <c r="G8471" s="2">
        <f t="shared" ref="G8471" si="43089">N8471/(B8471/100000)</f>
        <v>5946.8611286012392</v>
      </c>
      <c r="H8471">
        <f t="shared" si="42645"/>
        <v>630</v>
      </c>
      <c r="I8471">
        <f t="shared" si="42645"/>
        <v>621</v>
      </c>
      <c r="J8471" s="3">
        <f t="shared" ref="J8471" si="43090">E8471/(SUM(N8464:N8470)/7)*100</f>
        <v>0.90093182091191459</v>
      </c>
      <c r="K8471">
        <f t="shared" ref="K8471" si="43091">O8471-O8470</f>
        <v>17</v>
      </c>
      <c r="L8471" s="3">
        <f t="shared" ref="L8471" si="43092">SUM(K8465:K8471)/7</f>
        <v>8.8571428571428577</v>
      </c>
      <c r="M8471" s="3">
        <f t="shared" ref="M8471" si="43093">O8471/(B8471/100000)</f>
        <v>105.73231193161845</v>
      </c>
      <c r="N8471">
        <v>242920</v>
      </c>
      <c r="O8471">
        <v>4319</v>
      </c>
    </row>
    <row r="8472" spans="1:15" customFormat="1" x14ac:dyDescent="0.2">
      <c r="A8472" t="s">
        <v>16</v>
      </c>
      <c r="B8472" s="2">
        <v>4084844</v>
      </c>
      <c r="C8472" s="1">
        <f t="shared" si="42644"/>
        <v>44535</v>
      </c>
      <c r="D8472">
        <f t="shared" ref="D8472" si="43094">N8472-N8471</f>
        <v>1005</v>
      </c>
      <c r="E8472" s="2">
        <f t="shared" ref="E8472" si="43095">SUM(D8466:D8472)/7</f>
        <v>2131.8571428571427</v>
      </c>
      <c r="F8472" s="2">
        <f t="shared" ref="F8472" si="43096">SUM(D8468:D8472)/5</f>
        <v>2315.1999999999998</v>
      </c>
      <c r="G8472" s="2">
        <f t="shared" ref="G8472" si="43097">N8472/(B8472/100000)</f>
        <v>5971.4642713405956</v>
      </c>
      <c r="H8472">
        <f t="shared" si="42645"/>
        <v>631</v>
      </c>
      <c r="I8472">
        <f t="shared" si="42645"/>
        <v>622</v>
      </c>
      <c r="J8472" s="3">
        <f t="shared" ref="J8472" si="43098">E8472/(SUM(N8465:N8471)/7)*100</f>
        <v>0.90643267749631906</v>
      </c>
      <c r="K8472">
        <f t="shared" ref="K8472" si="43099">O8472-O8471</f>
        <v>2</v>
      </c>
      <c r="L8472" s="3">
        <f t="shared" ref="L8472" si="43100">SUM(K8466:K8472)/7</f>
        <v>8.7142857142857135</v>
      </c>
      <c r="M8472" s="3">
        <f t="shared" ref="M8472" si="43101">O8472/(B8472/100000)</f>
        <v>105.78127340970671</v>
      </c>
      <c r="N8472">
        <v>243925</v>
      </c>
      <c r="O8472">
        <v>4321</v>
      </c>
    </row>
    <row r="8473" spans="1:15" customFormat="1" x14ac:dyDescent="0.2">
      <c r="A8473" t="s">
        <v>16</v>
      </c>
      <c r="B8473" s="2">
        <v>4084844</v>
      </c>
      <c r="C8473" s="1">
        <f t="shared" si="42644"/>
        <v>44536</v>
      </c>
      <c r="D8473">
        <f t="shared" ref="D8473" si="43102">N8473-N8472</f>
        <v>815</v>
      </c>
      <c r="E8473" s="2">
        <f t="shared" ref="E8473" si="43103">SUM(D8467:D8473)/7</f>
        <v>2088</v>
      </c>
      <c r="F8473" s="2">
        <f t="shared" ref="F8473" si="43104">SUM(D8469:D8473)/5</f>
        <v>2014.2</v>
      </c>
      <c r="G8473" s="2">
        <f t="shared" ref="G8473" si="43105">N8473/(B8473/100000)</f>
        <v>5991.416073661565</v>
      </c>
      <c r="H8473">
        <f t="shared" si="42645"/>
        <v>632</v>
      </c>
      <c r="I8473">
        <f t="shared" si="42645"/>
        <v>623</v>
      </c>
      <c r="J8473" s="3">
        <f t="shared" ref="J8473" si="43106">E8473/(SUM(N8466:N8472)/7)*100</f>
        <v>0.87981040976555847</v>
      </c>
      <c r="K8473">
        <f t="shared" ref="K8473" si="43107">O8473-O8472</f>
        <v>3</v>
      </c>
      <c r="L8473" s="3">
        <f t="shared" ref="L8473" si="43108">SUM(K8467:K8473)/7</f>
        <v>8.7142857142857135</v>
      </c>
      <c r="M8473" s="3">
        <f t="shared" ref="M8473" si="43109">O8473/(B8473/100000)</f>
        <v>105.85471562683912</v>
      </c>
      <c r="N8473">
        <v>244740</v>
      </c>
      <c r="O8473">
        <v>4324</v>
      </c>
    </row>
    <row r="8474" spans="1:15" customFormat="1" x14ac:dyDescent="0.2">
      <c r="A8474" t="s">
        <v>16</v>
      </c>
      <c r="B8474" s="2">
        <v>4084844</v>
      </c>
      <c r="C8474" s="1">
        <f t="shared" si="42644"/>
        <v>44537</v>
      </c>
      <c r="D8474">
        <f t="shared" ref="D8474" si="43110">N8474-N8473</f>
        <v>2022</v>
      </c>
      <c r="E8474" s="2">
        <f t="shared" ref="E8474" si="43111">SUM(D8468:D8474)/7</f>
        <v>2059</v>
      </c>
      <c r="F8474" s="2">
        <f t="shared" ref="F8474" si="43112">SUM(D8470:D8474)/5</f>
        <v>1896</v>
      </c>
      <c r="G8474" s="2">
        <f t="shared" ref="G8474" si="43113">N8474/(B8474/100000)</f>
        <v>6040.9161280088056</v>
      </c>
      <c r="H8474">
        <f t="shared" si="42645"/>
        <v>633</v>
      </c>
      <c r="I8474">
        <f t="shared" si="42645"/>
        <v>624</v>
      </c>
      <c r="J8474" s="3">
        <f t="shared" ref="J8474" si="43114">E8474/(SUM(N8467:N8473)/7)*100</f>
        <v>0.86002423796887972</v>
      </c>
      <c r="K8474">
        <f t="shared" ref="K8474" si="43115">O8474-O8473</f>
        <v>12</v>
      </c>
      <c r="L8474" s="3">
        <f t="shared" ref="L8474" si="43116">SUM(K8468:K8474)/7</f>
        <v>8.4285714285714288</v>
      </c>
      <c r="M8474" s="3">
        <f t="shared" ref="M8474" si="43117">O8474/(B8474/100000)</f>
        <v>106.14848449536875</v>
      </c>
      <c r="N8474">
        <v>246762</v>
      </c>
      <c r="O8474">
        <v>4336</v>
      </c>
    </row>
    <row r="8475" spans="1:15" customFormat="1" x14ac:dyDescent="0.2">
      <c r="A8475" t="s">
        <v>16</v>
      </c>
      <c r="B8475" s="2">
        <v>4084844</v>
      </c>
      <c r="C8475" s="1">
        <f t="shared" si="42644"/>
        <v>44538</v>
      </c>
      <c r="D8475">
        <f t="shared" ref="D8475" si="43118">N8475-N8474</f>
        <v>2101</v>
      </c>
      <c r="E8475" s="2">
        <f t="shared" ref="E8475" si="43119">SUM(D8469:D8475)/7</f>
        <v>2027.7142857142858</v>
      </c>
      <c r="F8475" s="2">
        <f t="shared" ref="F8475" si="43120">SUM(D8471:D8475)/5</f>
        <v>1773</v>
      </c>
      <c r="G8475" s="2">
        <f t="shared" ref="G8475" si="43121">N8475/(B8475/100000)</f>
        <v>6092.3501607405333</v>
      </c>
      <c r="H8475">
        <f t="shared" si="42645"/>
        <v>634</v>
      </c>
      <c r="I8475">
        <f t="shared" si="42645"/>
        <v>625</v>
      </c>
      <c r="J8475" s="3">
        <f t="shared" ref="J8475" si="43122">E8475/(SUM(N8468:N8474)/7)*100</f>
        <v>0.83973457903231163</v>
      </c>
      <c r="K8475">
        <f t="shared" ref="K8475" si="43123">O8475-O8474</f>
        <v>20</v>
      </c>
      <c r="L8475" s="3">
        <f t="shared" ref="L8475" si="43124">SUM(K8469:K8475)/7</f>
        <v>10</v>
      </c>
      <c r="M8475" s="3">
        <f t="shared" ref="M8475" si="43125">O8475/(B8475/100000)</f>
        <v>106.63809927625144</v>
      </c>
      <c r="N8475">
        <v>248863</v>
      </c>
      <c r="O8475">
        <v>4356</v>
      </c>
    </row>
    <row r="8476" spans="1:15" customFormat="1" x14ac:dyDescent="0.2">
      <c r="A8476" t="s">
        <v>16</v>
      </c>
      <c r="B8476" s="2">
        <v>4084844</v>
      </c>
      <c r="C8476" s="1">
        <f t="shared" si="42644"/>
        <v>44539</v>
      </c>
      <c r="D8476">
        <f t="shared" ref="D8476" si="43126">N8476-N8475</f>
        <v>2846</v>
      </c>
      <c r="E8476" s="2">
        <f t="shared" ref="E8476" si="43127">SUM(D8470:D8476)/7</f>
        <v>2061</v>
      </c>
      <c r="F8476" s="2">
        <f t="shared" ref="F8476" si="43128">SUM(D8472:D8476)/5</f>
        <v>1757.8</v>
      </c>
      <c r="G8476" s="2">
        <f t="shared" ref="G8476" si="43129">N8476/(B8476/100000)</f>
        <v>6162.0223440601412</v>
      </c>
      <c r="H8476">
        <f t="shared" si="42645"/>
        <v>635</v>
      </c>
      <c r="I8476">
        <f t="shared" si="42645"/>
        <v>626</v>
      </c>
      <c r="J8476" s="3">
        <f t="shared" ref="J8476" si="43130">E8476/(SUM(N8469:N8475)/7)*100</f>
        <v>0.84641153658865709</v>
      </c>
      <c r="K8476">
        <f t="shared" ref="K8476" si="43131">O8476-O8475</f>
        <v>18</v>
      </c>
      <c r="L8476" s="3">
        <f t="shared" ref="L8476" si="43132">SUM(K8470:K8476)/7</f>
        <v>11.428571428571429</v>
      </c>
      <c r="M8476" s="3">
        <f t="shared" ref="M8476" si="43133">O8476/(B8476/100000)</f>
        <v>107.07875257904587</v>
      </c>
      <c r="N8476">
        <v>251709</v>
      </c>
      <c r="O8476">
        <v>4374</v>
      </c>
    </row>
    <row r="8477" spans="1:15" customFormat="1" x14ac:dyDescent="0.2">
      <c r="A8477" t="s">
        <v>16</v>
      </c>
      <c r="B8477" s="2">
        <v>4084844</v>
      </c>
      <c r="C8477" s="1">
        <f t="shared" si="42644"/>
        <v>44540</v>
      </c>
      <c r="D8477">
        <f t="shared" ref="D8477" si="43134">N8477-N8476</f>
        <v>2083</v>
      </c>
      <c r="E8477" s="2">
        <f t="shared" ref="E8477" si="43135">SUM(D8471:D8477)/7</f>
        <v>1970.5714285714287</v>
      </c>
      <c r="F8477" s="2">
        <f t="shared" ref="F8477" si="43136">SUM(D8473:D8477)/5</f>
        <v>1973.4</v>
      </c>
      <c r="G8477" s="2">
        <f t="shared" ref="G8477" si="43137">N8477/(B8477/100000)</f>
        <v>6213.0157234890739</v>
      </c>
      <c r="H8477">
        <f t="shared" si="42645"/>
        <v>636</v>
      </c>
      <c r="I8477">
        <f t="shared" si="42645"/>
        <v>627</v>
      </c>
      <c r="J8477" s="3">
        <f t="shared" ref="J8477" si="43138">E8477/(SUM(N8470:N8476)/7)*100</f>
        <v>0.80248202792805012</v>
      </c>
      <c r="K8477">
        <f t="shared" ref="K8477" si="43139">O8477-O8476</f>
        <v>15</v>
      </c>
      <c r="L8477" s="3">
        <f t="shared" ref="L8477" si="43140">SUM(K8471:K8477)/7</f>
        <v>12.428571428571429</v>
      </c>
      <c r="M8477" s="3">
        <f t="shared" ref="M8477" si="43141">O8477/(B8477/100000)</f>
        <v>107.44596366470789</v>
      </c>
      <c r="N8477">
        <v>253792</v>
      </c>
      <c r="O8477">
        <v>4389</v>
      </c>
    </row>
    <row r="8478" spans="1:15" customFormat="1" x14ac:dyDescent="0.2">
      <c r="A8478" t="s">
        <v>16</v>
      </c>
      <c r="B8478" s="2">
        <v>4084844</v>
      </c>
      <c r="C8478" s="1">
        <f t="shared" si="42644"/>
        <v>44541</v>
      </c>
      <c r="D8478">
        <f t="shared" ref="D8478" si="43142">N8478-N8477</f>
        <v>2220</v>
      </c>
      <c r="E8478" s="2">
        <f t="shared" ref="E8478" si="43143">SUM(D8472:D8478)/7</f>
        <v>1870.2857142857142</v>
      </c>
      <c r="F8478" s="2">
        <f t="shared" ref="F8478" si="43144">SUM(D8474:D8478)/5</f>
        <v>2254.4</v>
      </c>
      <c r="G8478" s="2">
        <f t="shared" ref="G8478" si="43145">N8478/(B8478/100000)</f>
        <v>6267.3629641670532</v>
      </c>
      <c r="H8478">
        <f t="shared" si="42645"/>
        <v>637</v>
      </c>
      <c r="I8478">
        <f t="shared" si="42645"/>
        <v>628</v>
      </c>
      <c r="J8478" s="3">
        <f t="shared" ref="J8478" si="43146">E8478/(SUM(N8471:N8477)/7)*100</f>
        <v>0.75557897422016707</v>
      </c>
      <c r="K8478">
        <f t="shared" ref="K8478" si="43147">O8478-O8477</f>
        <v>20</v>
      </c>
      <c r="L8478" s="3">
        <f t="shared" ref="L8478" si="43148">SUM(K8472:K8478)/7</f>
        <v>12.857142857142858</v>
      </c>
      <c r="M8478" s="3">
        <f t="shared" ref="M8478" si="43149">O8478/(B8478/100000)</f>
        <v>107.93557844559059</v>
      </c>
      <c r="N8478">
        <v>256012</v>
      </c>
      <c r="O8478">
        <v>4409</v>
      </c>
    </row>
    <row r="8479" spans="1:15" customFormat="1" x14ac:dyDescent="0.2">
      <c r="A8479" t="s">
        <v>16</v>
      </c>
      <c r="B8479" s="2">
        <v>4084844</v>
      </c>
      <c r="C8479" s="1">
        <f t="shared" si="42644"/>
        <v>44542</v>
      </c>
      <c r="D8479">
        <f t="shared" ref="D8479" si="43150">N8479-N8478</f>
        <v>588</v>
      </c>
      <c r="E8479" s="2">
        <f t="shared" ref="E8479" si="43151">SUM(D8473:D8479)/7</f>
        <v>1810.7142857142858</v>
      </c>
      <c r="F8479" s="2">
        <f t="shared" ref="F8479" si="43152">SUM(D8475:D8479)/5</f>
        <v>1967.6</v>
      </c>
      <c r="G8479" s="2">
        <f t="shared" ref="G8479" si="43153">N8479/(B8479/100000)</f>
        <v>6281.7576387250047</v>
      </c>
      <c r="H8479">
        <f t="shared" si="42645"/>
        <v>638</v>
      </c>
      <c r="I8479">
        <f t="shared" si="42645"/>
        <v>629</v>
      </c>
      <c r="J8479" s="3">
        <f t="shared" ref="J8479" si="43154">E8479/(SUM(N8472:N8478)/7)*100</f>
        <v>0.72602693431045773</v>
      </c>
      <c r="K8479">
        <f t="shared" ref="K8479" si="43155">O8479-O8478</f>
        <v>0</v>
      </c>
      <c r="L8479" s="3">
        <f t="shared" ref="L8479" si="43156">SUM(K8473:K8479)/7</f>
        <v>12.571428571428571</v>
      </c>
      <c r="M8479" s="3">
        <f t="shared" ref="M8479" si="43157">O8479/(B8479/100000)</f>
        <v>107.93557844559059</v>
      </c>
      <c r="N8479">
        <v>256600</v>
      </c>
      <c r="O8479">
        <v>4409</v>
      </c>
    </row>
    <row r="8480" spans="1:15" customFormat="1" x14ac:dyDescent="0.2">
      <c r="A8480" t="s">
        <v>16</v>
      </c>
      <c r="B8480" s="2">
        <v>4084844</v>
      </c>
      <c r="C8480" s="1">
        <f t="shared" si="42644"/>
        <v>44543</v>
      </c>
      <c r="D8480">
        <f t="shared" ref="D8480" si="43158">N8480-N8479</f>
        <v>711</v>
      </c>
      <c r="E8480" s="2">
        <f t="shared" ref="E8480" si="43159">SUM(D8474:D8480)/7</f>
        <v>1795.8571428571429</v>
      </c>
      <c r="F8480" s="2">
        <f t="shared" ref="F8480" si="43160">SUM(D8476:D8480)/5</f>
        <v>1689.6</v>
      </c>
      <c r="G8480" s="2">
        <f t="shared" ref="G8480" si="43161">N8480/(B8480/100000)</f>
        <v>6299.1634441853839</v>
      </c>
      <c r="H8480">
        <f t="shared" si="42645"/>
        <v>639</v>
      </c>
      <c r="I8480">
        <f t="shared" si="42645"/>
        <v>630</v>
      </c>
      <c r="J8480" s="3">
        <f t="shared" ref="J8480" si="43162">E8480/(SUM(N8473:N8479)/7)*100</f>
        <v>0.71487957199350793</v>
      </c>
      <c r="K8480">
        <f t="shared" ref="K8480" si="43163">O8480-O8479</f>
        <v>1</v>
      </c>
      <c r="L8480" s="3">
        <f t="shared" ref="L8480" si="43164">SUM(K8474:K8480)/7</f>
        <v>12.285714285714286</v>
      </c>
      <c r="M8480" s="3">
        <f t="shared" ref="M8480" si="43165">O8480/(B8480/100000)</f>
        <v>107.96005918463472</v>
      </c>
      <c r="N8480">
        <v>257311</v>
      </c>
      <c r="O8480">
        <v>4410</v>
      </c>
    </row>
    <row r="8481" spans="1:15" customFormat="1" x14ac:dyDescent="0.2">
      <c r="A8481" t="s">
        <v>16</v>
      </c>
      <c r="B8481" s="2">
        <v>4084844</v>
      </c>
      <c r="C8481" s="1">
        <f t="shared" si="42644"/>
        <v>44544</v>
      </c>
      <c r="D8481">
        <f t="shared" ref="D8481" si="43166">N8481-N8480</f>
        <v>1528</v>
      </c>
      <c r="E8481" s="2">
        <f t="shared" ref="E8481" si="43167">SUM(D8475:D8481)/7</f>
        <v>1725.2857142857142</v>
      </c>
      <c r="F8481" s="2">
        <f t="shared" ref="F8481" si="43168">SUM(D8477:D8481)/5</f>
        <v>1426</v>
      </c>
      <c r="G8481" s="2">
        <f t="shared" ref="G8481" si="43169">N8481/(B8481/100000)</f>
        <v>6336.5700134448225</v>
      </c>
      <c r="H8481">
        <f t="shared" si="42645"/>
        <v>640</v>
      </c>
      <c r="I8481">
        <f t="shared" si="42645"/>
        <v>631</v>
      </c>
      <c r="J8481" s="3">
        <f t="shared" ref="J8481" si="43170">E8481/(SUM(N8474:N8480)/7)*100</f>
        <v>0.68191224522867522</v>
      </c>
      <c r="K8481">
        <f t="shared" ref="K8481" si="43171">O8481-O8480</f>
        <v>10</v>
      </c>
      <c r="L8481" s="3">
        <f t="shared" ref="L8481" si="43172">SUM(K8475:K8481)/7</f>
        <v>12</v>
      </c>
      <c r="M8481" s="3">
        <f t="shared" ref="M8481" si="43173">O8481/(B8481/100000)</f>
        <v>108.20486657507607</v>
      </c>
      <c r="N8481">
        <v>258839</v>
      </c>
      <c r="O8481">
        <v>4420</v>
      </c>
    </row>
    <row r="8482" spans="1:15" customFormat="1" x14ac:dyDescent="0.2">
      <c r="A8482" t="s">
        <v>16</v>
      </c>
      <c r="B8482" s="2">
        <v>4084844</v>
      </c>
      <c r="C8482" s="1">
        <f t="shared" si="42644"/>
        <v>44545</v>
      </c>
      <c r="D8482">
        <f t="shared" ref="D8482" si="43174">N8482-N8481</f>
        <v>1888</v>
      </c>
      <c r="E8482" s="2">
        <f t="shared" ref="E8482" si="43175">SUM(D8476:D8482)/7</f>
        <v>1694.8571428571429</v>
      </c>
      <c r="F8482" s="2">
        <f t="shared" ref="F8482" si="43176">SUM(D8478:D8482)/5</f>
        <v>1387</v>
      </c>
      <c r="G8482" s="2">
        <f t="shared" ref="G8482" si="43177">N8482/(B8482/100000)</f>
        <v>6382.7896487601492</v>
      </c>
      <c r="H8482">
        <f t="shared" si="42645"/>
        <v>641</v>
      </c>
      <c r="I8482">
        <f t="shared" si="42645"/>
        <v>632</v>
      </c>
      <c r="J8482" s="3">
        <f t="shared" ref="J8482" si="43178">E8482/(SUM(N8475:N8481)/7)*100</f>
        <v>0.66534838255961726</v>
      </c>
      <c r="K8482">
        <f t="shared" ref="K8482" si="43179">O8482-O8481</f>
        <v>14</v>
      </c>
      <c r="L8482" s="3">
        <f t="shared" ref="L8482" si="43180">SUM(K8476:K8482)/7</f>
        <v>11.142857142857142</v>
      </c>
      <c r="M8482" s="3">
        <f t="shared" ref="M8482" si="43181">O8482/(B8482/100000)</f>
        <v>108.54759692169395</v>
      </c>
      <c r="N8482">
        <v>260727</v>
      </c>
      <c r="O8482">
        <v>4434</v>
      </c>
    </row>
    <row r="8483" spans="1:15" customFormat="1" x14ac:dyDescent="0.2">
      <c r="A8483" t="s">
        <v>16</v>
      </c>
      <c r="B8483" s="2">
        <v>4084844</v>
      </c>
      <c r="C8483" s="1">
        <f t="shared" si="42644"/>
        <v>44546</v>
      </c>
      <c r="D8483">
        <f t="shared" ref="D8483" si="43182">N8483-N8482</f>
        <v>1658</v>
      </c>
      <c r="E8483" s="2">
        <f t="shared" ref="E8483" si="43183">SUM(D8477:D8483)/7</f>
        <v>1525.1428571428571</v>
      </c>
      <c r="F8483" s="2">
        <f t="shared" ref="F8483" si="43184">SUM(D8479:D8483)/5</f>
        <v>1274.5999999999999</v>
      </c>
      <c r="G8483" s="2">
        <f t="shared" ref="G8483" si="43185">N8483/(B8483/100000)</f>
        <v>6423.3787140953245</v>
      </c>
      <c r="H8483">
        <f t="shared" si="42645"/>
        <v>642</v>
      </c>
      <c r="I8483">
        <f t="shared" si="42645"/>
        <v>633</v>
      </c>
      <c r="J8483" s="3">
        <f t="shared" ref="J8483" si="43186">E8483/(SUM(N8476:N8482)/7)*100</f>
        <v>0.5947665446604159</v>
      </c>
      <c r="K8483">
        <f t="shared" ref="K8483" si="43187">O8483-O8482</f>
        <v>18</v>
      </c>
      <c r="L8483" s="3">
        <f t="shared" ref="L8483" si="43188">SUM(K8477:K8483)/7</f>
        <v>11.142857142857142</v>
      </c>
      <c r="M8483" s="3">
        <f t="shared" ref="M8483" si="43189">O8483/(B8483/100000)</f>
        <v>108.98825022448838</v>
      </c>
      <c r="N8483">
        <v>262385</v>
      </c>
      <c r="O8483">
        <v>4452</v>
      </c>
    </row>
    <row r="8484" spans="1:15" customFormat="1" x14ac:dyDescent="0.2">
      <c r="A8484" t="s">
        <v>16</v>
      </c>
      <c r="B8484" s="2">
        <v>4084844</v>
      </c>
      <c r="C8484" s="1">
        <f t="shared" si="42644"/>
        <v>44547</v>
      </c>
      <c r="D8484">
        <f t="shared" ref="D8484" si="43190">N8484-N8483</f>
        <v>1209</v>
      </c>
      <c r="E8484" s="2">
        <f t="shared" ref="E8484" si="43191">SUM(D8478:D8484)/7</f>
        <v>1400.2857142857142</v>
      </c>
      <c r="F8484" s="2">
        <f t="shared" ref="F8484" si="43192">SUM(D8480:D8484)/5</f>
        <v>1398.8</v>
      </c>
      <c r="G8484" s="2">
        <f t="shared" ref="G8484" si="43193">N8484/(B8484/100000)</f>
        <v>6452.9759275996839</v>
      </c>
      <c r="H8484">
        <f t="shared" si="42645"/>
        <v>643</v>
      </c>
      <c r="I8484">
        <f t="shared" si="42645"/>
        <v>634</v>
      </c>
      <c r="J8484" s="3">
        <f t="shared" ref="J8484" si="43194">E8484/(SUM(N8477:N8483)/7)*100</f>
        <v>0.54284679447915607</v>
      </c>
      <c r="K8484">
        <f t="shared" ref="K8484" si="43195">O8484-O8483</f>
        <v>7</v>
      </c>
      <c r="L8484" s="3">
        <f t="shared" ref="L8484" si="43196">SUM(K8478:K8484)/7</f>
        <v>10</v>
      </c>
      <c r="M8484" s="3">
        <f t="shared" ref="M8484" si="43197">O8484/(B8484/100000)</f>
        <v>109.15961539779732</v>
      </c>
      <c r="N8484">
        <v>263594</v>
      </c>
      <c r="O8484">
        <v>4459</v>
      </c>
    </row>
    <row r="8485" spans="1:15" customFormat="1" x14ac:dyDescent="0.2">
      <c r="A8485" t="s">
        <v>16</v>
      </c>
      <c r="B8485" s="2">
        <v>4084844</v>
      </c>
      <c r="C8485" s="1">
        <f t="shared" si="42644"/>
        <v>44548</v>
      </c>
      <c r="D8485">
        <f t="shared" ref="D8485" si="43198">N8485-N8484</f>
        <v>2320</v>
      </c>
      <c r="E8485" s="2">
        <f t="shared" ref="E8485" si="43199">SUM(D8479:D8485)/7</f>
        <v>1414.5714285714287</v>
      </c>
      <c r="F8485" s="2">
        <f t="shared" ref="F8485" si="43200">SUM(D8481:D8485)/5</f>
        <v>1720.6</v>
      </c>
      <c r="G8485" s="2">
        <f t="shared" ref="G8485" si="43201">N8485/(B8485/100000)</f>
        <v>6509.7712421820761</v>
      </c>
      <c r="H8485">
        <f t="shared" si="42645"/>
        <v>644</v>
      </c>
      <c r="I8485">
        <f t="shared" si="42645"/>
        <v>635</v>
      </c>
      <c r="J8485" s="3">
        <f t="shared" ref="J8485" si="43202">E8485/(SUM(N8478:N8484)/7)*100</f>
        <v>0.54542410001167752</v>
      </c>
      <c r="K8485">
        <f t="shared" ref="K8485" si="43203">O8485-O8484</f>
        <v>25</v>
      </c>
      <c r="L8485" s="3">
        <f t="shared" ref="L8485" si="43204">SUM(K8479:K8485)/7</f>
        <v>10.714285714285714</v>
      </c>
      <c r="M8485" s="3">
        <f t="shared" ref="M8485" si="43205">O8485/(B8485/100000)</f>
        <v>109.7716338739007</v>
      </c>
      <c r="N8485">
        <v>265914</v>
      </c>
      <c r="O8485">
        <v>4484</v>
      </c>
    </row>
    <row r="8486" spans="1:15" customFormat="1" x14ac:dyDescent="0.2">
      <c r="A8486" t="s">
        <v>16</v>
      </c>
      <c r="B8486" s="2">
        <v>4084844</v>
      </c>
      <c r="C8486" s="1">
        <f t="shared" si="42644"/>
        <v>44549</v>
      </c>
      <c r="D8486">
        <f t="shared" ref="D8486" si="43206">N8486-N8485</f>
        <v>503</v>
      </c>
      <c r="E8486" s="2">
        <f t="shared" ref="E8486" si="43207">SUM(D8480:D8486)/7</f>
        <v>1402.4285714285713</v>
      </c>
      <c r="F8486" s="2">
        <f t="shared" ref="F8486" si="43208">SUM(D8482:D8486)/5</f>
        <v>1515.6</v>
      </c>
      <c r="G8486" s="2">
        <f t="shared" ref="G8486" si="43209">N8486/(B8486/100000)</f>
        <v>6522.0850539212761</v>
      </c>
      <c r="H8486">
        <f t="shared" si="42645"/>
        <v>645</v>
      </c>
      <c r="I8486">
        <f t="shared" si="42645"/>
        <v>636</v>
      </c>
      <c r="J8486" s="3">
        <f t="shared" ref="J8486" si="43210">E8486/(SUM(N8479:N8485)/7)*100</f>
        <v>0.53780877301588159</v>
      </c>
      <c r="K8486">
        <f t="shared" ref="K8486" si="43211">O8486-O8485</f>
        <v>2</v>
      </c>
      <c r="L8486" s="3">
        <f t="shared" ref="L8486" si="43212">SUM(K8480:K8486)/7</f>
        <v>11</v>
      </c>
      <c r="M8486" s="3">
        <f t="shared" ref="M8486" si="43213">O8486/(B8486/100000)</f>
        <v>109.82059535198897</v>
      </c>
      <c r="N8486">
        <v>266417</v>
      </c>
      <c r="O8486">
        <v>4486</v>
      </c>
    </row>
    <row r="8487" spans="1:15" customFormat="1" x14ac:dyDescent="0.2">
      <c r="A8487" t="s">
        <v>16</v>
      </c>
      <c r="B8487" s="2">
        <v>4084844</v>
      </c>
      <c r="C8487" s="1">
        <f t="shared" si="42644"/>
        <v>44550</v>
      </c>
      <c r="D8487">
        <f t="shared" ref="D8487" si="43214">N8487-N8486</f>
        <v>410</v>
      </c>
      <c r="E8487" s="2">
        <f t="shared" ref="E8487" si="43215">SUM(D8481:D8487)/7</f>
        <v>1359.4285714285713</v>
      </c>
      <c r="F8487" s="2">
        <f t="shared" ref="F8487" si="43216">SUM(D8483:D8487)/5</f>
        <v>1220</v>
      </c>
      <c r="G8487" s="2">
        <f t="shared" ref="G8487" si="43217">N8487/(B8487/100000)</f>
        <v>6532.1221569293721</v>
      </c>
      <c r="H8487">
        <f t="shared" si="42645"/>
        <v>646</v>
      </c>
      <c r="I8487">
        <f t="shared" si="42645"/>
        <v>637</v>
      </c>
      <c r="J8487" s="3">
        <f t="shared" ref="J8487" si="43218">E8487/(SUM(N8480:N8486)/7)*100</f>
        <v>0.51853026421830573</v>
      </c>
      <c r="K8487">
        <f t="shared" ref="K8487" si="43219">O8487-O8486</f>
        <v>2</v>
      </c>
      <c r="L8487" s="3">
        <f t="shared" ref="L8487" si="43220">SUM(K8481:K8487)/7</f>
        <v>11.142857142857142</v>
      </c>
      <c r="M8487" s="3">
        <f t="shared" ref="M8487" si="43221">O8487/(B8487/100000)</f>
        <v>109.86955683007724</v>
      </c>
      <c r="N8487">
        <v>266827</v>
      </c>
      <c r="O8487">
        <v>4488</v>
      </c>
    </row>
    <row r="8488" spans="1:15" customFormat="1" x14ac:dyDescent="0.2">
      <c r="A8488" t="s">
        <v>16</v>
      </c>
      <c r="B8488" s="2">
        <v>4084844</v>
      </c>
      <c r="C8488" s="1">
        <f t="shared" si="42644"/>
        <v>44551</v>
      </c>
      <c r="D8488">
        <f t="shared" ref="D8488" si="43222">N8488-N8487</f>
        <v>1301</v>
      </c>
      <c r="E8488" s="2">
        <f t="shared" ref="E8488" si="43223">SUM(D8482:D8488)/7</f>
        <v>1327</v>
      </c>
      <c r="F8488" s="2">
        <f t="shared" ref="F8488" si="43224">SUM(D8484:D8488)/5</f>
        <v>1148.5999999999999</v>
      </c>
      <c r="G8488" s="2">
        <f t="shared" ref="G8488" si="43225">N8488/(B8488/100000)</f>
        <v>6563.9715984257909</v>
      </c>
      <c r="H8488">
        <f t="shared" si="42645"/>
        <v>647</v>
      </c>
      <c r="I8488">
        <f t="shared" si="42645"/>
        <v>638</v>
      </c>
      <c r="J8488" s="3">
        <f t="shared" ref="J8488" si="43226">E8488/(SUM(N8481:N8487)/7)*100</f>
        <v>0.5035498939395664</v>
      </c>
      <c r="K8488">
        <f t="shared" ref="K8488" si="43227">O8488-O8487</f>
        <v>18</v>
      </c>
      <c r="L8488" s="3">
        <f t="shared" ref="L8488" si="43228">SUM(K8482:K8488)/7</f>
        <v>12.285714285714286</v>
      </c>
      <c r="M8488" s="3">
        <f t="shared" ref="M8488" si="43229">O8488/(B8488/100000)</f>
        <v>110.31021013287167</v>
      </c>
      <c r="N8488">
        <v>268128</v>
      </c>
      <c r="O8488">
        <v>4506</v>
      </c>
    </row>
    <row r="8489" spans="1:15" customFormat="1" x14ac:dyDescent="0.2">
      <c r="A8489" t="s">
        <v>16</v>
      </c>
      <c r="B8489" s="2">
        <v>4084844</v>
      </c>
      <c r="C8489" s="1">
        <f t="shared" si="42644"/>
        <v>44552</v>
      </c>
      <c r="D8489">
        <f t="shared" ref="D8489" si="43230">N8489-N8488</f>
        <v>1437</v>
      </c>
      <c r="E8489" s="2">
        <f t="shared" ref="E8489" si="43231">SUM(D8483:D8489)/7</f>
        <v>1262.5714285714287</v>
      </c>
      <c r="F8489" s="2">
        <f t="shared" ref="F8489" si="43232">SUM(D8485:D8489)/5</f>
        <v>1194.2</v>
      </c>
      <c r="G8489" s="2">
        <f t="shared" ref="G8489" si="43233">N8489/(B8489/100000)</f>
        <v>6599.1504204322127</v>
      </c>
      <c r="H8489">
        <f t="shared" si="42645"/>
        <v>648</v>
      </c>
      <c r="I8489">
        <f t="shared" si="42645"/>
        <v>639</v>
      </c>
      <c r="J8489" s="3">
        <f t="shared" ref="J8489" si="43234">E8489/(SUM(N8482:N8488)/7)*100</f>
        <v>0.47670108608882888</v>
      </c>
      <c r="K8489">
        <f t="shared" ref="K8489" si="43235">O8489-O8488</f>
        <v>22</v>
      </c>
      <c r="L8489" s="3">
        <f t="shared" ref="L8489" si="43236">SUM(K8483:K8489)/7</f>
        <v>13.428571428571429</v>
      </c>
      <c r="M8489" s="3">
        <f t="shared" ref="M8489" si="43237">O8489/(B8489/100000)</f>
        <v>110.84878639184264</v>
      </c>
      <c r="N8489">
        <v>269565</v>
      </c>
      <c r="O8489">
        <v>4528</v>
      </c>
    </row>
    <row r="8490" spans="1:15" customFormat="1" x14ac:dyDescent="0.2">
      <c r="A8490" t="s">
        <v>16</v>
      </c>
      <c r="B8490" s="2">
        <v>4084844</v>
      </c>
      <c r="C8490" s="1">
        <f t="shared" si="42644"/>
        <v>44553</v>
      </c>
      <c r="D8490">
        <f t="shared" ref="D8490:D8494" si="43238">N8490-N8489</f>
        <v>1609</v>
      </c>
      <c r="E8490" s="2">
        <f t="shared" ref="E8490:E8494" si="43239">SUM(D8484:D8490)/7</f>
        <v>1255.5714285714287</v>
      </c>
      <c r="F8490" s="2">
        <f t="shared" ref="F8490:F8494" si="43240">SUM(D8486:D8490)/5</f>
        <v>1052</v>
      </c>
      <c r="G8490" s="2">
        <f t="shared" ref="G8490:G8494" si="43241">N8490/(B8490/100000)</f>
        <v>6638.5399295542256</v>
      </c>
      <c r="H8490">
        <f t="shared" si="42645"/>
        <v>649</v>
      </c>
      <c r="I8490">
        <f t="shared" si="42645"/>
        <v>640</v>
      </c>
      <c r="J8490" s="3">
        <f t="shared" ref="J8490:J8494" si="43242">E8490/(SUM(N8483:N8489)/7)*100</f>
        <v>0.47180902175721889</v>
      </c>
      <c r="K8490">
        <f t="shared" ref="K8490:K8494" si="43243">O8490-O8489</f>
        <v>19</v>
      </c>
      <c r="L8490" s="3">
        <f t="shared" ref="L8490:L8494" si="43244">SUM(K8484:K8490)/7</f>
        <v>13.571428571428571</v>
      </c>
      <c r="M8490" s="3">
        <f t="shared" ref="M8490:M8494" si="43245">O8490/(B8490/100000)</f>
        <v>111.3139204336812</v>
      </c>
      <c r="N8490">
        <v>271174</v>
      </c>
      <c r="O8490">
        <v>4547</v>
      </c>
    </row>
    <row r="8491" spans="1:15" customFormat="1" x14ac:dyDescent="0.2">
      <c r="A8491" t="s">
        <v>16</v>
      </c>
      <c r="B8491" s="2">
        <v>4084844</v>
      </c>
      <c r="C8491" s="1">
        <f t="shared" si="42644"/>
        <v>44554</v>
      </c>
      <c r="D8491">
        <f t="shared" si="43238"/>
        <v>1155</v>
      </c>
      <c r="E8491" s="2">
        <f t="shared" si="43239"/>
        <v>1247.8571428571429</v>
      </c>
      <c r="F8491" s="2">
        <f t="shared" si="43240"/>
        <v>1182.4000000000001</v>
      </c>
      <c r="G8491" s="2">
        <f t="shared" si="43241"/>
        <v>6666.8151831502018</v>
      </c>
      <c r="H8491">
        <f t="shared" si="42645"/>
        <v>650</v>
      </c>
      <c r="I8491">
        <f t="shared" si="42645"/>
        <v>641</v>
      </c>
      <c r="J8491" s="3">
        <f t="shared" si="43242"/>
        <v>0.46670823495593922</v>
      </c>
      <c r="K8491">
        <f t="shared" si="43243"/>
        <v>18</v>
      </c>
      <c r="L8491" s="3">
        <f t="shared" si="43244"/>
        <v>15.142857142857142</v>
      </c>
      <c r="M8491" s="3">
        <f t="shared" si="43245"/>
        <v>111.75457373647562</v>
      </c>
      <c r="N8491">
        <f>N8492-640</f>
        <v>272329</v>
      </c>
      <c r="O8491">
        <f>O8492-5</f>
        <v>4565</v>
      </c>
    </row>
    <row r="8492" spans="1:15" customFormat="1" x14ac:dyDescent="0.2">
      <c r="A8492" t="s">
        <v>16</v>
      </c>
      <c r="B8492" s="2">
        <v>4084844</v>
      </c>
      <c r="C8492" s="1">
        <f t="shared" si="42644"/>
        <v>44555</v>
      </c>
      <c r="D8492">
        <f t="shared" si="43238"/>
        <v>640</v>
      </c>
      <c r="E8492" s="2">
        <f t="shared" si="43239"/>
        <v>1007.8571428571429</v>
      </c>
      <c r="F8492" s="2">
        <f t="shared" si="43240"/>
        <v>1228.4000000000001</v>
      </c>
      <c r="G8492" s="2">
        <f t="shared" si="43241"/>
        <v>6682.4828561384484</v>
      </c>
      <c r="H8492">
        <f t="shared" si="42645"/>
        <v>651</v>
      </c>
      <c r="I8492">
        <f t="shared" si="42645"/>
        <v>642</v>
      </c>
      <c r="J8492" s="3">
        <f t="shared" si="43242"/>
        <v>0.37519530896841763</v>
      </c>
      <c r="K8492">
        <f t="shared" si="43243"/>
        <v>5</v>
      </c>
      <c r="L8492" s="3">
        <f t="shared" si="43244"/>
        <v>12.285714285714286</v>
      </c>
      <c r="M8492" s="3">
        <f t="shared" si="43245"/>
        <v>111.8769774316963</v>
      </c>
      <c r="N8492">
        <v>272969</v>
      </c>
      <c r="O8492">
        <v>4570</v>
      </c>
    </row>
    <row r="8493" spans="1:15" customFormat="1" x14ac:dyDescent="0.2">
      <c r="A8493" t="s">
        <v>16</v>
      </c>
      <c r="B8493" s="2">
        <v>4084844</v>
      </c>
      <c r="C8493" s="1">
        <f t="shared" si="42644"/>
        <v>44556</v>
      </c>
      <c r="D8493">
        <f t="shared" si="43238"/>
        <v>335</v>
      </c>
      <c r="E8493" s="2">
        <f t="shared" si="43239"/>
        <v>983.85714285714289</v>
      </c>
      <c r="F8493" s="2">
        <f t="shared" si="43240"/>
        <v>1035.2</v>
      </c>
      <c r="G8493" s="2">
        <f t="shared" si="43241"/>
        <v>6690.6839037182335</v>
      </c>
      <c r="H8493">
        <f t="shared" si="42645"/>
        <v>652</v>
      </c>
      <c r="I8493">
        <f t="shared" si="42645"/>
        <v>643</v>
      </c>
      <c r="J8493" s="3">
        <f t="shared" si="43242"/>
        <v>0.36489176431817372</v>
      </c>
      <c r="K8493">
        <f t="shared" si="43243"/>
        <v>2</v>
      </c>
      <c r="L8493" s="3">
        <f t="shared" si="43244"/>
        <v>12.285714285714286</v>
      </c>
      <c r="M8493" s="3">
        <f t="shared" si="43245"/>
        <v>111.92593890978456</v>
      </c>
      <c r="N8493">
        <v>273304</v>
      </c>
      <c r="O8493">
        <v>4572</v>
      </c>
    </row>
    <row r="8494" spans="1:15" customFormat="1" x14ac:dyDescent="0.2">
      <c r="A8494" t="s">
        <v>16</v>
      </c>
      <c r="B8494" s="2">
        <v>4084844</v>
      </c>
      <c r="C8494" s="1">
        <f t="shared" si="42644"/>
        <v>44557</v>
      </c>
      <c r="D8494">
        <f t="shared" si="43238"/>
        <v>335</v>
      </c>
      <c r="E8494" s="2">
        <f t="shared" si="43239"/>
        <v>973.14285714285711</v>
      </c>
      <c r="F8494" s="2">
        <f t="shared" si="43240"/>
        <v>814.8</v>
      </c>
      <c r="G8494" s="2">
        <f t="shared" si="43241"/>
        <v>6698.8849512980187</v>
      </c>
      <c r="H8494">
        <f t="shared" si="42645"/>
        <v>653</v>
      </c>
      <c r="I8494">
        <f t="shared" si="42645"/>
        <v>644</v>
      </c>
      <c r="J8494" s="3">
        <f t="shared" si="43242"/>
        <v>0.35960589052608466</v>
      </c>
      <c r="K8494">
        <f t="shared" si="43243"/>
        <v>1</v>
      </c>
      <c r="L8494" s="3">
        <f t="shared" si="43244"/>
        <v>12.142857142857142</v>
      </c>
      <c r="M8494" s="3">
        <f t="shared" si="43245"/>
        <v>111.9504196488287</v>
      </c>
      <c r="N8494">
        <v>273639</v>
      </c>
      <c r="O8494">
        <v>4573</v>
      </c>
    </row>
    <row r="8495" spans="1:15" customFormat="1" x14ac:dyDescent="0.2">
      <c r="A8495" t="s">
        <v>16</v>
      </c>
      <c r="B8495" s="2">
        <v>4084844</v>
      </c>
      <c r="C8495" s="1">
        <f t="shared" si="42644"/>
        <v>44558</v>
      </c>
      <c r="D8495">
        <f t="shared" ref="D8495" si="43246">N8495-N8494</f>
        <v>956</v>
      </c>
      <c r="E8495" s="2">
        <f t="shared" ref="E8495" si="43247">SUM(D8489:D8495)/7</f>
        <v>923.85714285714289</v>
      </c>
      <c r="F8495" s="2">
        <f t="shared" ref="F8495" si="43248">SUM(D8491:D8495)/5</f>
        <v>684.2</v>
      </c>
      <c r="G8495" s="2">
        <f t="shared" ref="G8495" si="43249">N8495/(B8495/100000)</f>
        <v>6722.2885378242108</v>
      </c>
      <c r="H8495">
        <f t="shared" si="42645"/>
        <v>654</v>
      </c>
      <c r="I8495">
        <f t="shared" si="42645"/>
        <v>645</v>
      </c>
      <c r="J8495" s="3">
        <f t="shared" ref="J8495" si="43250">E8495/(SUM(N8488:N8494)/7)*100</f>
        <v>0.34017004820346869</v>
      </c>
      <c r="K8495">
        <f t="shared" ref="K8495" si="43251">O8495-O8494</f>
        <v>14</v>
      </c>
      <c r="L8495" s="3">
        <f t="shared" ref="L8495" si="43252">SUM(K8489:K8495)/7</f>
        <v>11.571428571428571</v>
      </c>
      <c r="M8495" s="3">
        <f t="shared" ref="M8495" si="43253">O8495/(B8495/100000)</f>
        <v>112.2931499954466</v>
      </c>
      <c r="N8495">
        <v>274595</v>
      </c>
      <c r="O8495">
        <v>4587</v>
      </c>
    </row>
    <row r="8496" spans="1:15" customFormat="1" x14ac:dyDescent="0.2">
      <c r="A8496" t="s">
        <v>16</v>
      </c>
      <c r="B8496" s="2">
        <v>4084844</v>
      </c>
      <c r="C8496" s="1">
        <f t="shared" si="42644"/>
        <v>44559</v>
      </c>
      <c r="D8496">
        <f t="shared" ref="D8496" si="43254">N8496-N8495</f>
        <v>1200</v>
      </c>
      <c r="E8496" s="2">
        <f t="shared" ref="E8496" si="43255">SUM(D8490:D8496)/7</f>
        <v>890</v>
      </c>
      <c r="F8496" s="2">
        <f t="shared" ref="F8496" si="43256">SUM(D8492:D8496)/5</f>
        <v>693.2</v>
      </c>
      <c r="G8496" s="2">
        <f t="shared" ref="G8496" si="43257">N8496/(B8496/100000)</f>
        <v>6751.6654246771732</v>
      </c>
      <c r="H8496">
        <f t="shared" si="42645"/>
        <v>655</v>
      </c>
      <c r="I8496">
        <f t="shared" si="42645"/>
        <v>646</v>
      </c>
      <c r="J8496" s="3">
        <f t="shared" ref="J8496" si="43258">E8496/(SUM(N8489:N8495)/7)*100</f>
        <v>0.32659266346015231</v>
      </c>
      <c r="K8496">
        <f t="shared" ref="K8496" si="43259">O8496-O8495</f>
        <v>23</v>
      </c>
      <c r="L8496" s="3">
        <f t="shared" ref="L8496" si="43260">SUM(K8490:K8496)/7</f>
        <v>11.714285714285714</v>
      </c>
      <c r="M8496" s="3">
        <f t="shared" ref="M8496" si="43261">O8496/(B8496/100000)</f>
        <v>112.8562069934617</v>
      </c>
      <c r="N8496">
        <v>275795</v>
      </c>
      <c r="O8496">
        <v>4610</v>
      </c>
    </row>
    <row r="8497" spans="1:15" customFormat="1" x14ac:dyDescent="0.2">
      <c r="A8497" t="s">
        <v>16</v>
      </c>
      <c r="B8497" s="2">
        <v>4084844</v>
      </c>
      <c r="C8497" s="1">
        <f t="shared" si="42644"/>
        <v>44560</v>
      </c>
      <c r="D8497">
        <f t="shared" ref="D8497:D8498" si="43262">N8497-N8496</f>
        <v>1401</v>
      </c>
      <c r="E8497" s="2">
        <f t="shared" ref="E8497:E8498" si="43263">SUM(D8491:D8497)/7</f>
        <v>860.28571428571433</v>
      </c>
      <c r="F8497" s="2">
        <f t="shared" ref="F8497:F8498" si="43264">SUM(D8493:D8497)/5</f>
        <v>845.4</v>
      </c>
      <c r="G8497" s="2">
        <f t="shared" ref="G8497:G8498" si="43265">N8497/(B8497/100000)</f>
        <v>6785.9629400780059</v>
      </c>
      <c r="H8497">
        <f t="shared" si="42645"/>
        <v>656</v>
      </c>
      <c r="I8497">
        <f t="shared" si="42645"/>
        <v>647</v>
      </c>
      <c r="J8497" s="3">
        <f t="shared" ref="J8497:J8498" si="43266">E8497/(SUM(N8490:N8496)/7)*100</f>
        <v>0.31466110706158679</v>
      </c>
      <c r="K8497">
        <f t="shared" ref="K8497:K8498" si="43267">O8497-O8496</f>
        <v>9</v>
      </c>
      <c r="L8497" s="3">
        <f t="shared" ref="L8497:L8498" si="43268">SUM(K8491:K8497)/7</f>
        <v>10.285714285714286</v>
      </c>
      <c r="M8497" s="3">
        <f t="shared" ref="M8497:M8498" si="43269">O8497/(B8497/100000)</f>
        <v>113.07653364485891</v>
      </c>
      <c r="N8497">
        <v>277196</v>
      </c>
      <c r="O8497">
        <v>4619</v>
      </c>
    </row>
    <row r="8498" spans="1:15" customFormat="1" x14ac:dyDescent="0.2">
      <c r="A8498" t="s">
        <v>16</v>
      </c>
      <c r="B8498" s="2">
        <v>4084844</v>
      </c>
      <c r="C8498" s="1">
        <f t="shared" ref="C8498:C8625" si="43270">C8497+1</f>
        <v>44561</v>
      </c>
      <c r="D8498">
        <f t="shared" si="43262"/>
        <v>1678</v>
      </c>
      <c r="E8498" s="2">
        <f t="shared" si="43263"/>
        <v>935</v>
      </c>
      <c r="F8498" s="2">
        <f t="shared" si="43264"/>
        <v>1114</v>
      </c>
      <c r="G8498" s="2">
        <f t="shared" si="43265"/>
        <v>6827.0416201940643</v>
      </c>
      <c r="H8498">
        <f t="shared" ref="H8498:I8625" si="43271">H8497+1</f>
        <v>657</v>
      </c>
      <c r="I8498">
        <f t="shared" si="43271"/>
        <v>648</v>
      </c>
      <c r="J8498" s="3">
        <f t="shared" si="43266"/>
        <v>0.34091613463088077</v>
      </c>
      <c r="K8498">
        <f t="shared" si="43267"/>
        <v>13</v>
      </c>
      <c r="L8498" s="3">
        <f t="shared" si="43268"/>
        <v>9.5714285714285712</v>
      </c>
      <c r="M8498" s="3">
        <f t="shared" si="43269"/>
        <v>113.39478325243266</v>
      </c>
      <c r="N8498">
        <v>278874</v>
      </c>
      <c r="O8498">
        <v>4632</v>
      </c>
    </row>
    <row r="8499" spans="1:15" customFormat="1" x14ac:dyDescent="0.2">
      <c r="A8499" t="s">
        <v>16</v>
      </c>
      <c r="B8499" s="2">
        <v>4084844</v>
      </c>
      <c r="C8499" s="1">
        <f t="shared" si="43270"/>
        <v>44562</v>
      </c>
      <c r="D8499">
        <f t="shared" ref="D8499" si="43272">N8499-N8498</f>
        <v>821</v>
      </c>
      <c r="E8499" s="2">
        <f t="shared" ref="E8499" si="43273">SUM(D8493:D8499)/7</f>
        <v>960.85714285714289</v>
      </c>
      <c r="F8499" s="2">
        <f t="shared" ref="F8499" si="43274">SUM(D8495:D8499)/5</f>
        <v>1211.2</v>
      </c>
      <c r="G8499" s="2">
        <f t="shared" ref="G8499" si="43275">N8499/(B8499/100000)</f>
        <v>6847.140306949299</v>
      </c>
      <c r="H8499">
        <f t="shared" si="43271"/>
        <v>658</v>
      </c>
      <c r="I8499">
        <f t="shared" si="43271"/>
        <v>649</v>
      </c>
      <c r="J8499" s="3">
        <f t="shared" ref="J8499" si="43276">E8499/(SUM(N8492:N8498)/7)*100</f>
        <v>0.34915374600544447</v>
      </c>
      <c r="K8499">
        <f t="shared" ref="K8499" si="43277">O8499-O8498</f>
        <v>6</v>
      </c>
      <c r="L8499" s="3">
        <f t="shared" ref="L8499" si="43278">SUM(K8493:K8499)/7</f>
        <v>9.7142857142857135</v>
      </c>
      <c r="M8499" s="3">
        <f t="shared" ref="M8499" si="43279">O8499/(B8499/100000)</f>
        <v>113.54166768669747</v>
      </c>
      <c r="N8499">
        <v>279695</v>
      </c>
      <c r="O8499">
        <v>4638</v>
      </c>
    </row>
    <row r="8500" spans="1:15" customFormat="1" x14ac:dyDescent="0.2">
      <c r="A8500" t="s">
        <v>16</v>
      </c>
      <c r="B8500" s="2">
        <v>4084844</v>
      </c>
      <c r="C8500" s="1">
        <f t="shared" si="43270"/>
        <v>44563</v>
      </c>
      <c r="D8500">
        <f t="shared" ref="D8500" si="43280">N8500-N8499</f>
        <v>303</v>
      </c>
      <c r="E8500" s="2">
        <f t="shared" ref="E8500" si="43281">SUM(D8494:D8500)/7</f>
        <v>956.28571428571433</v>
      </c>
      <c r="F8500" s="2">
        <f t="shared" ref="F8500" si="43282">SUM(D8496:D8500)/5</f>
        <v>1080.5999999999999</v>
      </c>
      <c r="G8500" s="2">
        <f t="shared" ref="G8500" si="43283">N8500/(B8500/100000)</f>
        <v>6854.5579708796722</v>
      </c>
      <c r="H8500">
        <f t="shared" si="43271"/>
        <v>659</v>
      </c>
      <c r="I8500">
        <f t="shared" si="43271"/>
        <v>650</v>
      </c>
      <c r="J8500" s="3">
        <f t="shared" ref="J8500" si="43284">E8500/(SUM(N8493:N8499)/7)*100</f>
        <v>0.34628353037455939</v>
      </c>
      <c r="K8500">
        <f t="shared" ref="K8500" si="43285">O8500-O8499</f>
        <v>0</v>
      </c>
      <c r="L8500" s="3">
        <f t="shared" ref="L8500" si="43286">SUM(K8494:K8500)/7</f>
        <v>9.4285714285714288</v>
      </c>
      <c r="M8500" s="3">
        <f t="shared" ref="M8500" si="43287">O8500/(B8500/100000)</f>
        <v>113.54166768669747</v>
      </c>
      <c r="N8500">
        <v>279998</v>
      </c>
      <c r="O8500">
        <v>4638</v>
      </c>
    </row>
    <row r="8501" spans="1:15" customFormat="1" x14ac:dyDescent="0.2">
      <c r="A8501" t="s">
        <v>16</v>
      </c>
      <c r="B8501" s="2">
        <v>4084844</v>
      </c>
      <c r="C8501" s="1">
        <f t="shared" si="43270"/>
        <v>44564</v>
      </c>
      <c r="D8501">
        <f t="shared" ref="D8501" si="43288">N8501-N8500</f>
        <v>594</v>
      </c>
      <c r="E8501" s="2">
        <f t="shared" ref="E8501" si="43289">SUM(D8495:D8501)/7</f>
        <v>993.28571428571433</v>
      </c>
      <c r="F8501" s="2">
        <f t="shared" ref="F8501" si="43290">SUM(D8497:D8501)/5</f>
        <v>959.4</v>
      </c>
      <c r="G8501" s="2">
        <f t="shared" ref="G8501" si="43291">N8501/(B8501/100000)</f>
        <v>6869.0995298718881</v>
      </c>
      <c r="H8501">
        <f t="shared" si="43271"/>
        <v>660</v>
      </c>
      <c r="I8501">
        <f t="shared" si="43271"/>
        <v>651</v>
      </c>
      <c r="J8501" s="3">
        <f t="shared" ref="J8501" si="43292">E8501/(SUM(N8494:N8500)/7)*100</f>
        <v>0.35844049258889615</v>
      </c>
      <c r="K8501">
        <f t="shared" ref="K8501" si="43293">O8501-O8500</f>
        <v>0</v>
      </c>
      <c r="L8501" s="3">
        <f t="shared" ref="L8501" si="43294">SUM(K8495:K8501)/7</f>
        <v>9.2857142857142865</v>
      </c>
      <c r="M8501" s="3">
        <f t="shared" ref="M8501" si="43295">O8501/(B8501/100000)</f>
        <v>113.54166768669747</v>
      </c>
      <c r="N8501">
        <v>280592</v>
      </c>
      <c r="O8501">
        <v>4638</v>
      </c>
    </row>
    <row r="8502" spans="1:15" customFormat="1" x14ac:dyDescent="0.2">
      <c r="A8502" t="s">
        <v>16</v>
      </c>
      <c r="B8502" s="2">
        <v>4084844</v>
      </c>
      <c r="C8502" s="1">
        <f t="shared" si="43270"/>
        <v>44565</v>
      </c>
      <c r="D8502">
        <f t="shared" ref="D8502" si="43296">N8502-N8501</f>
        <v>1349</v>
      </c>
      <c r="E8502" s="2">
        <f t="shared" ref="E8502" si="43297">SUM(D8496:D8502)/7</f>
        <v>1049.4285714285713</v>
      </c>
      <c r="F8502" s="2">
        <f t="shared" ref="F8502" si="43298">SUM(D8498:D8502)/5</f>
        <v>949</v>
      </c>
      <c r="G8502" s="2">
        <f t="shared" ref="G8502" si="43299">N8502/(B8502/100000)</f>
        <v>6902.1240468424257</v>
      </c>
      <c r="H8502">
        <f t="shared" si="43271"/>
        <v>661</v>
      </c>
      <c r="I8502">
        <f t="shared" si="43271"/>
        <v>652</v>
      </c>
      <c r="J8502" s="3">
        <f t="shared" ref="J8502" si="43300">E8502/(SUM(N8495:N8501)/7)*100</f>
        <v>0.37734782932536098</v>
      </c>
      <c r="K8502">
        <f t="shared" ref="K8502" si="43301">O8502-O8501</f>
        <v>21</v>
      </c>
      <c r="L8502" s="3">
        <f t="shared" ref="L8502" si="43302">SUM(K8496:K8502)/7</f>
        <v>10.285714285714286</v>
      </c>
      <c r="M8502" s="3">
        <f t="shared" ref="M8502" si="43303">O8502/(B8502/100000)</f>
        <v>114.05576320662431</v>
      </c>
      <c r="N8502">
        <v>281941</v>
      </c>
      <c r="O8502">
        <v>4659</v>
      </c>
    </row>
    <row r="8503" spans="1:15" customFormat="1" x14ac:dyDescent="0.2">
      <c r="A8503" t="s">
        <v>16</v>
      </c>
      <c r="B8503" s="2">
        <v>4084844</v>
      </c>
      <c r="C8503" s="1">
        <f t="shared" si="43270"/>
        <v>44566</v>
      </c>
      <c r="D8503">
        <f t="shared" ref="D8503" si="43304">N8503-N8502</f>
        <v>2640</v>
      </c>
      <c r="E8503" s="2">
        <f t="shared" ref="E8503" si="43305">SUM(D8497:D8503)/7</f>
        <v>1255.1428571428571</v>
      </c>
      <c r="F8503" s="2">
        <f t="shared" ref="F8503" si="43306">SUM(D8499:D8503)/5</f>
        <v>1141.4000000000001</v>
      </c>
      <c r="G8503" s="2">
        <f t="shared" ref="G8503" si="43307">N8503/(B8503/100000)</f>
        <v>6966.7531979189416</v>
      </c>
      <c r="H8503">
        <f t="shared" si="43271"/>
        <v>662</v>
      </c>
      <c r="I8503">
        <f t="shared" si="43271"/>
        <v>653</v>
      </c>
      <c r="J8503" s="3">
        <f t="shared" ref="J8503" si="43308">E8503/(SUM(N8496:N8502)/7)*100</f>
        <v>0.44962082113883128</v>
      </c>
      <c r="K8503">
        <f t="shared" ref="K8503" si="43309">O8503-O8502</f>
        <v>12</v>
      </c>
      <c r="L8503" s="3">
        <f t="shared" ref="L8503" si="43310">SUM(K8497:K8503)/7</f>
        <v>8.7142857142857135</v>
      </c>
      <c r="M8503" s="3">
        <f t="shared" ref="M8503" si="43311">O8503/(B8503/100000)</f>
        <v>114.34953207515392</v>
      </c>
      <c r="N8503">
        <v>284581</v>
      </c>
      <c r="O8503">
        <v>4671</v>
      </c>
    </row>
    <row r="8504" spans="1:15" customFormat="1" x14ac:dyDescent="0.2">
      <c r="A8504" t="s">
        <v>16</v>
      </c>
      <c r="B8504" s="2">
        <v>4084844</v>
      </c>
      <c r="C8504" s="1">
        <f t="shared" si="43270"/>
        <v>44567</v>
      </c>
      <c r="D8504">
        <f t="shared" ref="D8504" si="43312">N8504-N8503</f>
        <v>2478</v>
      </c>
      <c r="E8504" s="2">
        <f t="shared" ref="E8504" si="43313">SUM(D8498:D8504)/7</f>
        <v>1409</v>
      </c>
      <c r="F8504" s="2">
        <f t="shared" ref="F8504" si="43314">SUM(D8500:D8504)/5</f>
        <v>1472.8</v>
      </c>
      <c r="G8504" s="2">
        <f t="shared" ref="G8504" si="43315">N8504/(B8504/100000)</f>
        <v>7027.416469270308</v>
      </c>
      <c r="H8504">
        <f t="shared" si="43271"/>
        <v>663</v>
      </c>
      <c r="I8504">
        <f t="shared" si="43271"/>
        <v>654</v>
      </c>
      <c r="J8504" s="3">
        <f t="shared" ref="J8504" si="43316">E8504/(SUM(N8497:N8503)/7)*100</f>
        <v>0.50247672166926405</v>
      </c>
      <c r="K8504">
        <f t="shared" ref="K8504" si="43317">O8504-O8503</f>
        <v>5</v>
      </c>
      <c r="L8504" s="3">
        <f t="shared" ref="L8504" si="43318">SUM(K8498:K8504)/7</f>
        <v>8.1428571428571423</v>
      </c>
      <c r="M8504" s="3">
        <f t="shared" ref="M8504" si="43319">O8504/(B8504/100000)</f>
        <v>114.4719357703746</v>
      </c>
      <c r="N8504">
        <v>287059</v>
      </c>
      <c r="O8504">
        <v>4676</v>
      </c>
    </row>
    <row r="8505" spans="1:15" customFormat="1" x14ac:dyDescent="0.2">
      <c r="A8505" t="s">
        <v>16</v>
      </c>
      <c r="B8505" s="2">
        <v>4084844</v>
      </c>
      <c r="C8505" s="1">
        <f t="shared" si="43270"/>
        <v>44568</v>
      </c>
      <c r="D8505">
        <f t="shared" ref="D8505" si="43320">N8505-N8504</f>
        <v>2603</v>
      </c>
      <c r="E8505" s="2">
        <f t="shared" ref="E8505" si="43321">SUM(D8499:D8505)/7</f>
        <v>1541.1428571428571</v>
      </c>
      <c r="F8505" s="2">
        <f t="shared" ref="F8505" si="43322">SUM(D8501:D8505)/5</f>
        <v>1932.8</v>
      </c>
      <c r="G8505" s="2">
        <f t="shared" ref="G8505" si="43323">N8505/(B8505/100000)</f>
        <v>7091.1398330021912</v>
      </c>
      <c r="H8505">
        <f t="shared" si="43271"/>
        <v>664</v>
      </c>
      <c r="I8505">
        <f t="shared" si="43271"/>
        <v>655</v>
      </c>
      <c r="J8505" s="3">
        <f t="shared" ref="J8505" si="43324">E8505/(SUM(N8498:N8504)/7)*100</f>
        <v>0.54685361476930561</v>
      </c>
      <c r="K8505">
        <f t="shared" ref="K8505" si="43325">O8505-O8504</f>
        <v>14</v>
      </c>
      <c r="L8505" s="3">
        <f t="shared" ref="L8505" si="43326">SUM(K8499:K8505)/7</f>
        <v>8.2857142857142865</v>
      </c>
      <c r="M8505" s="3">
        <f t="shared" ref="M8505" si="43327">O8505/(B8505/100000)</f>
        <v>114.81466611699248</v>
      </c>
      <c r="N8505">
        <v>289662</v>
      </c>
      <c r="O8505">
        <v>4690</v>
      </c>
    </row>
    <row r="8506" spans="1:15" customFormat="1" x14ac:dyDescent="0.2">
      <c r="A8506" t="s">
        <v>16</v>
      </c>
      <c r="B8506" s="2">
        <v>4084844</v>
      </c>
      <c r="C8506" s="1">
        <f t="shared" si="43270"/>
        <v>44569</v>
      </c>
      <c r="D8506">
        <f t="shared" ref="D8506" si="43328">N8506-N8505</f>
        <v>2487</v>
      </c>
      <c r="E8506" s="2">
        <f t="shared" ref="E8506" si="43329">SUM(D8500:D8506)/7</f>
        <v>1779.1428571428571</v>
      </c>
      <c r="F8506" s="2">
        <f t="shared" ref="F8506" si="43330">SUM(D8502:D8506)/5</f>
        <v>2311.4</v>
      </c>
      <c r="G8506" s="2">
        <f t="shared" ref="G8506" si="43331">N8506/(B8506/100000)</f>
        <v>7152.0234310049545</v>
      </c>
      <c r="H8506">
        <f t="shared" si="43271"/>
        <v>665</v>
      </c>
      <c r="I8506">
        <f t="shared" si="43271"/>
        <v>656</v>
      </c>
      <c r="J8506" s="3">
        <f t="shared" ref="J8506" si="43332">E8506/(SUM(N8499:N8505)/7)*100</f>
        <v>0.62787114676475453</v>
      </c>
      <c r="K8506">
        <f t="shared" ref="K8506" si="43333">O8506-O8505</f>
        <v>6</v>
      </c>
      <c r="L8506" s="3">
        <f t="shared" ref="L8506" si="43334">SUM(K8500:K8506)/7</f>
        <v>8.2857142857142865</v>
      </c>
      <c r="M8506" s="3">
        <f t="shared" ref="M8506" si="43335">O8506/(B8506/100000)</f>
        <v>114.96155055125729</v>
      </c>
      <c r="N8506">
        <v>292149</v>
      </c>
      <c r="O8506">
        <v>4696</v>
      </c>
    </row>
    <row r="8507" spans="1:15" customFormat="1" x14ac:dyDescent="0.2">
      <c r="A8507" t="s">
        <v>16</v>
      </c>
      <c r="B8507" s="2">
        <v>4084844</v>
      </c>
      <c r="C8507" s="1">
        <f t="shared" si="43270"/>
        <v>44570</v>
      </c>
      <c r="D8507">
        <f t="shared" ref="D8507" si="43336">N8507-N8506</f>
        <v>1203</v>
      </c>
      <c r="E8507" s="2">
        <f t="shared" ref="E8507" si="43337">SUM(D8501:D8507)/7</f>
        <v>1907.7142857142858</v>
      </c>
      <c r="F8507" s="2">
        <f t="shared" ref="F8507" si="43338">SUM(D8503:D8507)/5</f>
        <v>2282.1999999999998</v>
      </c>
      <c r="G8507" s="2">
        <f t="shared" ref="G8507" si="43339">N8507/(B8507/100000)</f>
        <v>7181.4737600750486</v>
      </c>
      <c r="H8507">
        <f t="shared" si="43271"/>
        <v>666</v>
      </c>
      <c r="I8507">
        <f t="shared" si="43271"/>
        <v>657</v>
      </c>
      <c r="J8507" s="3">
        <f t="shared" ref="J8507" si="43340">E8507/(SUM(N8500:N8506)/7)*100</f>
        <v>0.66904410961621896</v>
      </c>
      <c r="K8507">
        <f t="shared" ref="K8507" si="43341">O8507-O8506</f>
        <v>3</v>
      </c>
      <c r="L8507" s="3">
        <f t="shared" ref="L8507" si="43342">SUM(K8501:K8507)/7</f>
        <v>8.7142857142857135</v>
      </c>
      <c r="M8507" s="3">
        <f t="shared" ref="M8507" si="43343">O8507/(B8507/100000)</f>
        <v>115.0349927683897</v>
      </c>
      <c r="N8507">
        <v>293352</v>
      </c>
      <c r="O8507">
        <v>4699</v>
      </c>
    </row>
    <row r="8508" spans="1:15" customFormat="1" x14ac:dyDescent="0.2">
      <c r="A8508" t="s">
        <v>16</v>
      </c>
      <c r="B8508" s="2">
        <v>4084844</v>
      </c>
      <c r="C8508" s="1">
        <f t="shared" si="43270"/>
        <v>44571</v>
      </c>
      <c r="D8508">
        <f t="shared" ref="D8508" si="43344">N8508-N8507</f>
        <v>858</v>
      </c>
      <c r="E8508" s="2">
        <f t="shared" ref="E8508" si="43345">SUM(D8502:D8508)/7</f>
        <v>1945.4285714285713</v>
      </c>
      <c r="F8508" s="2">
        <f t="shared" ref="F8508" si="43346">SUM(D8504:D8508)/5</f>
        <v>1925.8</v>
      </c>
      <c r="G8508" s="2">
        <f t="shared" ref="G8508" si="43347">N8508/(B8508/100000)</f>
        <v>7202.4782341749169</v>
      </c>
      <c r="H8508">
        <f t="shared" si="43271"/>
        <v>667</v>
      </c>
      <c r="I8508">
        <f t="shared" si="43271"/>
        <v>658</v>
      </c>
      <c r="J8508" s="3">
        <f t="shared" ref="J8508" si="43348">E8508/(SUM(N8501:N8507)/7)*100</f>
        <v>0.67773632682637441</v>
      </c>
      <c r="K8508">
        <f t="shared" ref="K8508" si="43349">O8508-O8507</f>
        <v>0</v>
      </c>
      <c r="L8508" s="3">
        <f t="shared" ref="L8508" si="43350">SUM(K8502:K8508)/7</f>
        <v>8.7142857142857135</v>
      </c>
      <c r="M8508" s="3">
        <f t="shared" ref="M8508" si="43351">O8508/(B8508/100000)</f>
        <v>115.0349927683897</v>
      </c>
      <c r="N8508">
        <v>294210</v>
      </c>
      <c r="O8508">
        <v>4699</v>
      </c>
    </row>
    <row r="8509" spans="1:15" customFormat="1" x14ac:dyDescent="0.2">
      <c r="A8509" t="s">
        <v>16</v>
      </c>
      <c r="B8509" s="2">
        <v>4084844</v>
      </c>
      <c r="C8509" s="1">
        <f t="shared" si="43270"/>
        <v>44572</v>
      </c>
      <c r="D8509">
        <f t="shared" ref="D8509" si="43352">N8509-N8508</f>
        <v>2002</v>
      </c>
      <c r="E8509" s="2">
        <f t="shared" ref="E8509" si="43353">SUM(D8503:D8509)/7</f>
        <v>2038.7142857142858</v>
      </c>
      <c r="F8509" s="2">
        <f t="shared" ref="F8509" si="43354">SUM(D8505:D8509)/5</f>
        <v>1830.6</v>
      </c>
      <c r="G8509" s="2">
        <f t="shared" ref="G8509" si="43355">N8509/(B8509/100000)</f>
        <v>7251.4886737412744</v>
      </c>
      <c r="H8509">
        <f t="shared" si="43271"/>
        <v>668</v>
      </c>
      <c r="I8509">
        <f t="shared" si="43271"/>
        <v>659</v>
      </c>
      <c r="J8509" s="3">
        <f t="shared" ref="J8509" si="43356">E8509/(SUM(N8502:N8508)/7)*100</f>
        <v>0.70545351006498414</v>
      </c>
      <c r="K8509">
        <f t="shared" ref="K8509" si="43357">O8509-O8508</f>
        <v>13</v>
      </c>
      <c r="L8509" s="3">
        <f t="shared" ref="L8509" si="43358">SUM(K8503:K8509)/7</f>
        <v>7.5714285714285712</v>
      </c>
      <c r="M8509" s="3">
        <f t="shared" ref="M8509" si="43359">O8509/(B8509/100000)</f>
        <v>115.35324237596345</v>
      </c>
      <c r="N8509">
        <v>296212</v>
      </c>
      <c r="O8509">
        <v>4712</v>
      </c>
    </row>
    <row r="8510" spans="1:15" customFormat="1" x14ac:dyDescent="0.2">
      <c r="A8510" t="s">
        <v>16</v>
      </c>
      <c r="B8510" s="2">
        <v>4084844</v>
      </c>
      <c r="C8510" s="1">
        <f t="shared" si="43270"/>
        <v>44573</v>
      </c>
      <c r="D8510">
        <f t="shared" ref="D8510" si="43360">N8510-N8509</f>
        <v>2434</v>
      </c>
      <c r="E8510" s="2">
        <f t="shared" ref="E8510" si="43361">SUM(D8504:D8510)/7</f>
        <v>2009.2857142857142</v>
      </c>
      <c r="F8510" s="2">
        <f t="shared" ref="F8510" si="43362">SUM(D8506:D8510)/5</f>
        <v>1796.8</v>
      </c>
      <c r="G8510" s="2">
        <f t="shared" ref="G8510" si="43363">N8510/(B8510/100000)</f>
        <v>7311.0747925746991</v>
      </c>
      <c r="H8510">
        <f t="shared" si="43271"/>
        <v>669</v>
      </c>
      <c r="I8510">
        <f t="shared" si="43271"/>
        <v>660</v>
      </c>
      <c r="J8510" s="3">
        <f t="shared" ref="J8510" si="43364">E8510/(SUM(N8503:N8509)/7)*100</f>
        <v>0.69039993127906829</v>
      </c>
      <c r="K8510">
        <f t="shared" ref="K8510" si="43365">O8510-O8509</f>
        <v>11</v>
      </c>
      <c r="L8510" s="3">
        <f t="shared" ref="L8510" si="43366">SUM(K8504:K8510)/7</f>
        <v>7.4285714285714288</v>
      </c>
      <c r="M8510" s="3">
        <f t="shared" ref="M8510" si="43367">O8510/(B8510/100000)</f>
        <v>115.62253050544894</v>
      </c>
      <c r="N8510">
        <v>298646</v>
      </c>
      <c r="O8510">
        <v>4723</v>
      </c>
    </row>
    <row r="8511" spans="1:15" customFormat="1" x14ac:dyDescent="0.2">
      <c r="A8511" t="s">
        <v>16</v>
      </c>
      <c r="B8511" s="2">
        <v>4084844</v>
      </c>
      <c r="C8511" s="1">
        <f t="shared" si="43270"/>
        <v>44574</v>
      </c>
      <c r="D8511">
        <f t="shared" ref="D8511" si="43368">N8511-N8510</f>
        <v>2990</v>
      </c>
      <c r="E8511" s="2">
        <f t="shared" ref="E8511" si="43369">SUM(D8505:D8511)/7</f>
        <v>2082.4285714285716</v>
      </c>
      <c r="F8511" s="2">
        <f t="shared" ref="F8511" si="43370">SUM(D8507:D8511)/5</f>
        <v>1897.4</v>
      </c>
      <c r="G8511" s="2">
        <f t="shared" ref="G8511" si="43371">N8511/(B8511/100000)</f>
        <v>7384.2722023166616</v>
      </c>
      <c r="H8511">
        <f t="shared" si="43271"/>
        <v>670</v>
      </c>
      <c r="I8511">
        <f t="shared" si="43271"/>
        <v>661</v>
      </c>
      <c r="J8511" s="3">
        <f t="shared" ref="J8511" si="43372">E8511/(SUM(N8504:N8510)/7)*100</f>
        <v>0.71062599632426426</v>
      </c>
      <c r="K8511">
        <f t="shared" ref="K8511" si="43373">O8511-O8510</f>
        <v>6</v>
      </c>
      <c r="L8511" s="3">
        <f t="shared" ref="L8511" si="43374">SUM(K8505:K8511)/7</f>
        <v>7.5714285714285712</v>
      </c>
      <c r="M8511" s="3">
        <f t="shared" ref="M8511" si="43375">O8511/(B8511/100000)</f>
        <v>115.76941493971374</v>
      </c>
      <c r="N8511">
        <v>301636</v>
      </c>
      <c r="O8511">
        <v>4729</v>
      </c>
    </row>
    <row r="8512" spans="1:15" customFormat="1" x14ac:dyDescent="0.2">
      <c r="A8512" t="s">
        <v>16</v>
      </c>
      <c r="B8512" s="2">
        <v>4084844</v>
      </c>
      <c r="C8512" s="1">
        <f t="shared" si="43270"/>
        <v>44575</v>
      </c>
      <c r="D8512">
        <f t="shared" ref="D8512" si="43376">N8512-N8511</f>
        <v>3353</v>
      </c>
      <c r="E8512" s="2">
        <f t="shared" ref="E8512" si="43377">SUM(D8506:D8512)/7</f>
        <v>2189.5714285714284</v>
      </c>
      <c r="F8512" s="2">
        <f t="shared" ref="F8512" si="43378">SUM(D8508:D8512)/5</f>
        <v>2327.4</v>
      </c>
      <c r="G8512" s="2">
        <f t="shared" ref="G8512" si="43379">N8512/(B8512/100000)</f>
        <v>7466.3561203316458</v>
      </c>
      <c r="H8512">
        <f t="shared" si="43271"/>
        <v>671</v>
      </c>
      <c r="I8512">
        <f t="shared" si="43271"/>
        <v>662</v>
      </c>
      <c r="J8512" s="3">
        <f t="shared" ref="J8512" si="43380">E8512/(SUM(N8505:N8511)/7)*100</f>
        <v>0.74191610592550239</v>
      </c>
      <c r="K8512">
        <f t="shared" ref="K8512" si="43381">O8512-O8511</f>
        <v>3</v>
      </c>
      <c r="L8512" s="3">
        <f t="shared" ref="L8512" si="43382">SUM(K8506:K8512)/7</f>
        <v>6</v>
      </c>
      <c r="M8512" s="3">
        <f t="shared" ref="M8512" si="43383">O8512/(B8512/100000)</f>
        <v>115.84285715684615</v>
      </c>
      <c r="N8512">
        <v>304989</v>
      </c>
      <c r="O8512">
        <v>4732</v>
      </c>
    </row>
    <row r="8513" spans="1:15" customFormat="1" x14ac:dyDescent="0.2">
      <c r="A8513" t="s">
        <v>16</v>
      </c>
      <c r="B8513" s="2">
        <v>4084844</v>
      </c>
      <c r="C8513" s="1">
        <f t="shared" si="43270"/>
        <v>44576</v>
      </c>
      <c r="D8513">
        <f t="shared" ref="D8513:D8514" si="43384">N8513-N8512</f>
        <v>2953</v>
      </c>
      <c r="E8513" s="2">
        <f t="shared" ref="E8513:E8514" si="43385">SUM(D8507:D8513)/7</f>
        <v>2256.1428571428573</v>
      </c>
      <c r="F8513" s="2">
        <f t="shared" ref="F8513:F8514" si="43386">SUM(D8509:D8513)/5</f>
        <v>2746.4</v>
      </c>
      <c r="G8513" s="2">
        <f t="shared" ref="G8513:G8514" si="43387">N8513/(B8513/100000)</f>
        <v>7538.6477427289765</v>
      </c>
      <c r="H8513">
        <f t="shared" si="43271"/>
        <v>672</v>
      </c>
      <c r="I8513">
        <f t="shared" si="43271"/>
        <v>663</v>
      </c>
      <c r="J8513" s="3">
        <f t="shared" ref="J8513:J8514" si="43388">E8513/(SUM(N8506:N8512)/7)*100</f>
        <v>0.75884324094726396</v>
      </c>
      <c r="K8513">
        <f t="shared" ref="K8513:K8514" si="43389">O8513-O8512</f>
        <v>2</v>
      </c>
      <c r="L8513" s="3">
        <f t="shared" ref="L8513:L8514" si="43390">SUM(K8507:K8513)/7</f>
        <v>5.4285714285714288</v>
      </c>
      <c r="M8513" s="3">
        <f t="shared" ref="M8513:M8514" si="43391">O8513/(B8513/100000)</f>
        <v>115.89181863493441</v>
      </c>
      <c r="N8513">
        <f>N8514-1224</f>
        <v>307942</v>
      </c>
      <c r="O8513">
        <v>4734</v>
      </c>
    </row>
    <row r="8514" spans="1:15" customFormat="1" x14ac:dyDescent="0.2">
      <c r="A8514" t="s">
        <v>16</v>
      </c>
      <c r="B8514" s="2">
        <v>4084844</v>
      </c>
      <c r="C8514" s="1">
        <f t="shared" si="43270"/>
        <v>44577</v>
      </c>
      <c r="D8514">
        <f t="shared" si="43384"/>
        <v>1224</v>
      </c>
      <c r="E8514" s="2">
        <f t="shared" si="43385"/>
        <v>2259.1428571428573</v>
      </c>
      <c r="F8514" s="2">
        <f t="shared" si="43386"/>
        <v>2590.8000000000002</v>
      </c>
      <c r="G8514" s="2">
        <f t="shared" si="43387"/>
        <v>7568.6121673189973</v>
      </c>
      <c r="H8514">
        <f t="shared" si="43271"/>
        <v>673</v>
      </c>
      <c r="I8514">
        <f t="shared" si="43271"/>
        <v>664</v>
      </c>
      <c r="J8514" s="3">
        <f t="shared" si="43388"/>
        <v>0.75412961549117863</v>
      </c>
      <c r="K8514">
        <f t="shared" si="43389"/>
        <v>0</v>
      </c>
      <c r="L8514" s="3">
        <f t="shared" si="43390"/>
        <v>5</v>
      </c>
      <c r="M8514" s="3">
        <f t="shared" si="43391"/>
        <v>115.89181863493441</v>
      </c>
      <c r="N8514">
        <v>309166</v>
      </c>
      <c r="O8514">
        <v>4734</v>
      </c>
    </row>
    <row r="8515" spans="1:15" customFormat="1" x14ac:dyDescent="0.2">
      <c r="A8515" t="s">
        <v>16</v>
      </c>
      <c r="B8515" s="2">
        <v>4084844</v>
      </c>
      <c r="C8515" s="1">
        <f t="shared" si="43270"/>
        <v>44578</v>
      </c>
      <c r="D8515">
        <f t="shared" ref="D8515" si="43392">N8515-N8514</f>
        <v>1384</v>
      </c>
      <c r="E8515" s="2">
        <f t="shared" ref="E8515" si="43393">SUM(D8509:D8515)/7</f>
        <v>2334.2857142857142</v>
      </c>
      <c r="F8515" s="2">
        <f t="shared" ref="F8515" si="43394">SUM(D8511:D8515)/5</f>
        <v>2380.8000000000002</v>
      </c>
      <c r="G8515" s="2">
        <f t="shared" ref="G8515" si="43395">N8515/(B8515/100000)</f>
        <v>7602.4935101560804</v>
      </c>
      <c r="H8515">
        <f t="shared" si="43271"/>
        <v>674</v>
      </c>
      <c r="I8515">
        <f t="shared" si="43271"/>
        <v>665</v>
      </c>
      <c r="J8515" s="3">
        <f t="shared" ref="J8515" si="43396">E8515/(SUM(N8508:N8514)/7)*100</f>
        <v>0.7733809289185305</v>
      </c>
      <c r="K8515">
        <f t="shared" ref="K8515" si="43397">O8515-O8514</f>
        <v>0</v>
      </c>
      <c r="L8515" s="3">
        <f t="shared" ref="L8515" si="43398">SUM(K8509:K8515)/7</f>
        <v>5</v>
      </c>
      <c r="M8515" s="3">
        <f t="shared" ref="M8515" si="43399">O8515/(B8515/100000)</f>
        <v>115.89181863493441</v>
      </c>
      <c r="N8515">
        <v>310550</v>
      </c>
      <c r="O8515">
        <v>4734</v>
      </c>
    </row>
    <row r="8516" spans="1:15" customFormat="1" x14ac:dyDescent="0.2">
      <c r="A8516" t="s">
        <v>16</v>
      </c>
      <c r="B8516" s="2">
        <v>4084844</v>
      </c>
      <c r="C8516" s="1">
        <f t="shared" si="43270"/>
        <v>44579</v>
      </c>
      <c r="D8516">
        <f t="shared" ref="D8516" si="43400">N8516-N8515</f>
        <v>3095</v>
      </c>
      <c r="E8516" s="2">
        <f t="shared" ref="E8516" si="43401">SUM(D8510:D8516)/7</f>
        <v>2490.4285714285716</v>
      </c>
      <c r="F8516" s="2">
        <f t="shared" ref="F8516" si="43402">SUM(D8512:D8516)/5</f>
        <v>2401.8000000000002</v>
      </c>
      <c r="G8516" s="2">
        <f t="shared" ref="G8516" si="43403">N8516/(B8516/100000)</f>
        <v>7678.2613974976775</v>
      </c>
      <c r="H8516">
        <f t="shared" si="43271"/>
        <v>675</v>
      </c>
      <c r="I8516">
        <f t="shared" si="43271"/>
        <v>666</v>
      </c>
      <c r="J8516" s="3">
        <f t="shared" ref="J8516" si="43404">E8516/(SUM(N8509:N8515)/7)*100</f>
        <v>0.81878090741759235</v>
      </c>
      <c r="K8516">
        <f t="shared" ref="K8516" si="43405">O8516-O8515</f>
        <v>9</v>
      </c>
      <c r="L8516" s="3">
        <f t="shared" ref="L8516" si="43406">SUM(K8510:K8516)/7</f>
        <v>4.4285714285714288</v>
      </c>
      <c r="M8516" s="3">
        <f t="shared" ref="M8516" si="43407">O8516/(B8516/100000)</f>
        <v>116.11214528633163</v>
      </c>
      <c r="N8516">
        <v>313645</v>
      </c>
      <c r="O8516">
        <v>4743</v>
      </c>
    </row>
    <row r="8517" spans="1:15" customFormat="1" x14ac:dyDescent="0.2">
      <c r="A8517" t="s">
        <v>16</v>
      </c>
      <c r="B8517" s="2">
        <v>4084844</v>
      </c>
      <c r="C8517" s="1">
        <f t="shared" si="43270"/>
        <v>44580</v>
      </c>
      <c r="D8517">
        <f t="shared" ref="D8517" si="43408">N8517-N8516</f>
        <v>4543</v>
      </c>
      <c r="E8517" s="2">
        <f t="shared" ref="E8517" si="43409">SUM(D8511:D8517)/7</f>
        <v>2791.7142857142858</v>
      </c>
      <c r="F8517" s="2">
        <f t="shared" ref="F8517" si="43410">SUM(D8513:D8517)/5</f>
        <v>2639.8</v>
      </c>
      <c r="G8517" s="2">
        <f t="shared" ref="G8517" si="43411">N8517/(B8517/100000)</f>
        <v>7789.4773949751825</v>
      </c>
      <c r="H8517">
        <f t="shared" si="43271"/>
        <v>676</v>
      </c>
      <c r="I8517">
        <f t="shared" si="43271"/>
        <v>667</v>
      </c>
      <c r="J8517" s="3">
        <f t="shared" ref="J8517" si="43412">E8517/(SUM(N8510:N8516)/7)*100</f>
        <v>0.91038091395870824</v>
      </c>
      <c r="K8517">
        <f t="shared" ref="K8517" si="43413">O8517-O8516</f>
        <v>7</v>
      </c>
      <c r="L8517" s="3">
        <f t="shared" ref="L8517" si="43414">SUM(K8511:K8517)/7</f>
        <v>3.8571428571428572</v>
      </c>
      <c r="M8517" s="3">
        <f t="shared" ref="M8517" si="43415">O8517/(B8517/100000)</f>
        <v>116.28351045964057</v>
      </c>
      <c r="N8517">
        <v>318188</v>
      </c>
      <c r="O8517">
        <v>4750</v>
      </c>
    </row>
    <row r="8518" spans="1:15" customFormat="1" x14ac:dyDescent="0.2">
      <c r="A8518" t="s">
        <v>16</v>
      </c>
      <c r="B8518" s="2">
        <v>4084844</v>
      </c>
      <c r="C8518" s="1">
        <f t="shared" si="43270"/>
        <v>44581</v>
      </c>
      <c r="D8518">
        <f t="shared" ref="D8518" si="43416">N8518-N8517</f>
        <v>5107</v>
      </c>
      <c r="E8518" s="2">
        <f t="shared" ref="E8518" si="43417">SUM(D8512:D8518)/7</f>
        <v>3094.1428571428573</v>
      </c>
      <c r="F8518" s="2">
        <f t="shared" ref="F8518" si="43418">SUM(D8514:D8518)/5</f>
        <v>3070.6</v>
      </c>
      <c r="G8518" s="2">
        <f t="shared" ref="G8518" si="43419">N8518/(B8518/100000)</f>
        <v>7914.5005292735786</v>
      </c>
      <c r="H8518">
        <f t="shared" si="43271"/>
        <v>677</v>
      </c>
      <c r="I8518">
        <f t="shared" si="43271"/>
        <v>668</v>
      </c>
      <c r="J8518" s="3">
        <f t="shared" ref="J8518" si="43420">E8518/(SUM(N8511:N8517)/7)*100</f>
        <v>0.99990028234868322</v>
      </c>
      <c r="K8518">
        <f t="shared" ref="K8518" si="43421">O8518-O8517</f>
        <v>7</v>
      </c>
      <c r="L8518" s="3">
        <f t="shared" ref="L8518" si="43422">SUM(K8512:K8518)/7</f>
        <v>4</v>
      </c>
      <c r="M8518" s="3">
        <f t="shared" ref="M8518" si="43423">O8518/(B8518/100000)</f>
        <v>116.45487563294952</v>
      </c>
      <c r="N8518">
        <v>323295</v>
      </c>
      <c r="O8518">
        <v>4757</v>
      </c>
    </row>
    <row r="8519" spans="1:15" customFormat="1" x14ac:dyDescent="0.2">
      <c r="A8519" t="s">
        <v>16</v>
      </c>
      <c r="B8519" s="2">
        <v>4084844</v>
      </c>
      <c r="C8519" s="1">
        <f t="shared" si="43270"/>
        <v>44582</v>
      </c>
      <c r="D8519">
        <f t="shared" ref="D8519" si="43424">N8519-N8518</f>
        <v>5542</v>
      </c>
      <c r="E8519" s="2">
        <f t="shared" ref="E8519" si="43425">SUM(D8513:D8519)/7</f>
        <v>3406.8571428571427</v>
      </c>
      <c r="F8519" s="2">
        <f t="shared" ref="F8519" si="43426">SUM(D8515:D8519)/5</f>
        <v>3934.2</v>
      </c>
      <c r="G8519" s="2">
        <f t="shared" ref="G8519" si="43427">N8519/(B8519/100000)</f>
        <v>8050.1727850561738</v>
      </c>
      <c r="H8519">
        <f t="shared" si="43271"/>
        <v>678</v>
      </c>
      <c r="I8519">
        <f t="shared" si="43271"/>
        <v>669</v>
      </c>
      <c r="J8519" s="3">
        <f t="shared" ref="J8519" si="43428">E8519/(SUM(N8512:N8518)/7)*100</f>
        <v>1.0900572499457208</v>
      </c>
      <c r="K8519">
        <f t="shared" ref="K8519" si="43429">O8519-O8518</f>
        <v>3</v>
      </c>
      <c r="L8519" s="3">
        <f t="shared" ref="L8519" si="43430">SUM(K8513:K8519)/7</f>
        <v>4</v>
      </c>
      <c r="M8519" s="3">
        <f t="shared" ref="M8519" si="43431">O8519/(B8519/100000)</f>
        <v>116.52831785008192</v>
      </c>
      <c r="N8519">
        <v>328837</v>
      </c>
      <c r="O8519">
        <v>4760</v>
      </c>
    </row>
    <row r="8520" spans="1:15" customFormat="1" x14ac:dyDescent="0.2">
      <c r="A8520" t="s">
        <v>16</v>
      </c>
      <c r="B8520" s="2">
        <v>4084844</v>
      </c>
      <c r="C8520" s="1">
        <f t="shared" si="43270"/>
        <v>44583</v>
      </c>
      <c r="D8520">
        <f t="shared" ref="D8520" si="43432">N8520-N8519</f>
        <v>6238</v>
      </c>
      <c r="E8520" s="2">
        <f t="shared" ref="E8520" si="43433">SUM(D8514:D8520)/7</f>
        <v>3876.1428571428573</v>
      </c>
      <c r="F8520" s="2">
        <f t="shared" ref="F8520" si="43434">SUM(D8516:D8520)/5</f>
        <v>4905</v>
      </c>
      <c r="G8520" s="2">
        <f t="shared" ref="G8520" si="43435">N8520/(B8520/100000)</f>
        <v>8202.8836352134877</v>
      </c>
      <c r="H8520">
        <f t="shared" si="43271"/>
        <v>679</v>
      </c>
      <c r="I8520">
        <f t="shared" si="43271"/>
        <v>670</v>
      </c>
      <c r="J8520" s="3">
        <f t="shared" ref="J8520" si="43436">E8520/(SUM(N8513:N8519)/7)*100</f>
        <v>1.2268365810990391</v>
      </c>
      <c r="K8520">
        <f t="shared" ref="K8520" si="43437">O8520-O8519</f>
        <v>7</v>
      </c>
      <c r="L8520" s="3">
        <f t="shared" ref="L8520" si="43438">SUM(K8514:K8520)/7</f>
        <v>4.7142857142857144</v>
      </c>
      <c r="M8520" s="3">
        <f t="shared" ref="M8520" si="43439">O8520/(B8520/100000)</f>
        <v>116.69968302339086</v>
      </c>
      <c r="N8520">
        <v>335075</v>
      </c>
      <c r="O8520">
        <v>4767</v>
      </c>
    </row>
    <row r="8521" spans="1:15" customFormat="1" x14ac:dyDescent="0.2">
      <c r="A8521" t="s">
        <v>16</v>
      </c>
      <c r="B8521" s="2">
        <v>4084844</v>
      </c>
      <c r="C8521" s="1">
        <f t="shared" si="43270"/>
        <v>44584</v>
      </c>
      <c r="D8521">
        <f t="shared" ref="D8521" si="43440">N8521-N8520</f>
        <v>2402</v>
      </c>
      <c r="E8521" s="2">
        <f t="shared" ref="E8521" si="43441">SUM(D8515:D8521)/7</f>
        <v>4044.4285714285716</v>
      </c>
      <c r="F8521" s="2">
        <f t="shared" ref="F8521" si="43442">SUM(D8517:D8521)/5</f>
        <v>4766.3999999999996</v>
      </c>
      <c r="G8521" s="2">
        <f t="shared" ref="G8521" si="43443">N8521/(B8521/100000)</f>
        <v>8261.6863703974996</v>
      </c>
      <c r="H8521">
        <f t="shared" si="43271"/>
        <v>680</v>
      </c>
      <c r="I8521">
        <f t="shared" si="43271"/>
        <v>671</v>
      </c>
      <c r="J8521" s="3">
        <f t="shared" ref="J8521" si="43444">E8521/(SUM(N8514:N8520)/7)*100</f>
        <v>1.2645862255645546</v>
      </c>
      <c r="K8521">
        <f t="shared" ref="K8521" si="43445">O8521-O8520</f>
        <v>0</v>
      </c>
      <c r="L8521" s="3">
        <f t="shared" ref="L8521" si="43446">SUM(K8515:K8521)/7</f>
        <v>4.7142857142857144</v>
      </c>
      <c r="M8521" s="3">
        <f t="shared" ref="M8521" si="43447">O8521/(B8521/100000)</f>
        <v>116.69968302339086</v>
      </c>
      <c r="N8521">
        <v>337477</v>
      </c>
      <c r="O8521">
        <v>4767</v>
      </c>
    </row>
    <row r="8522" spans="1:15" customFormat="1" x14ac:dyDescent="0.2">
      <c r="A8522" t="s">
        <v>16</v>
      </c>
      <c r="B8522" s="2">
        <v>4084844</v>
      </c>
      <c r="C8522" s="1">
        <f t="shared" si="43270"/>
        <v>44585</v>
      </c>
      <c r="D8522">
        <f t="shared" ref="D8522" si="43448">N8522-N8521</f>
        <v>2129</v>
      </c>
      <c r="E8522" s="2">
        <f t="shared" ref="E8522" si="43449">SUM(D8516:D8522)/7</f>
        <v>4150.8571428571431</v>
      </c>
      <c r="F8522" s="2">
        <f t="shared" ref="F8522" si="43450">SUM(D8518:D8522)/5</f>
        <v>4283.6000000000004</v>
      </c>
      <c r="G8522" s="2">
        <f t="shared" ref="G8522" si="43451">N8522/(B8522/100000)</f>
        <v>8313.8058638224629</v>
      </c>
      <c r="H8522">
        <f t="shared" si="43271"/>
        <v>681</v>
      </c>
      <c r="I8522">
        <f t="shared" si="43271"/>
        <v>672</v>
      </c>
      <c r="J8522" s="3">
        <f t="shared" ref="J8522" si="43452">E8522/(SUM(N8515:N8521)/7)*100</f>
        <v>1.2816559898759059</v>
      </c>
      <c r="K8522">
        <f t="shared" ref="K8522" si="43453">O8522-O8521</f>
        <v>0</v>
      </c>
      <c r="L8522" s="3">
        <f t="shared" ref="L8522" si="43454">SUM(K8516:K8522)/7</f>
        <v>4.7142857142857144</v>
      </c>
      <c r="M8522" s="3">
        <f t="shared" ref="M8522" si="43455">O8522/(B8522/100000)</f>
        <v>116.69968302339086</v>
      </c>
      <c r="N8522">
        <v>339606</v>
      </c>
      <c r="O8522">
        <v>4767</v>
      </c>
    </row>
    <row r="8523" spans="1:15" customFormat="1" x14ac:dyDescent="0.2">
      <c r="A8523" t="s">
        <v>16</v>
      </c>
      <c r="B8523" s="2">
        <v>4084844</v>
      </c>
      <c r="C8523" s="1">
        <f t="shared" si="43270"/>
        <v>44586</v>
      </c>
      <c r="D8523">
        <f t="shared" ref="D8523" si="43456">N8523-N8522</f>
        <v>3930</v>
      </c>
      <c r="E8523" s="2">
        <f t="shared" ref="E8523" si="43457">SUM(D8517:D8523)/7</f>
        <v>4270.1428571428569</v>
      </c>
      <c r="F8523" s="2">
        <f t="shared" ref="F8523" si="43458">SUM(D8519:D8523)/5</f>
        <v>4048.2</v>
      </c>
      <c r="G8523" s="2">
        <f t="shared" ref="G8523" si="43459">N8523/(B8523/100000)</f>
        <v>8410.0151682659125</v>
      </c>
      <c r="H8523">
        <f t="shared" si="43271"/>
        <v>682</v>
      </c>
      <c r="I8523">
        <f t="shared" si="43271"/>
        <v>673</v>
      </c>
      <c r="J8523" s="3">
        <f t="shared" ref="J8523" si="43460">E8523/(SUM(N8516:N8522)/7)*100</f>
        <v>1.3018030828487845</v>
      </c>
      <c r="K8523">
        <f t="shared" ref="K8523" si="43461">O8523-O8522</f>
        <v>3</v>
      </c>
      <c r="L8523" s="3">
        <f t="shared" ref="L8523" si="43462">SUM(K8517:K8523)/7</f>
        <v>3.8571428571428572</v>
      </c>
      <c r="M8523" s="3">
        <f t="shared" ref="M8523" si="43463">O8523/(B8523/100000)</f>
        <v>116.77312524052327</v>
      </c>
      <c r="N8523">
        <v>343536</v>
      </c>
      <c r="O8523">
        <v>4770</v>
      </c>
    </row>
    <row r="8524" spans="1:15" customFormat="1" x14ac:dyDescent="0.2">
      <c r="A8524" t="s">
        <v>16</v>
      </c>
      <c r="B8524" s="2">
        <v>4084844</v>
      </c>
      <c r="C8524" s="1">
        <f t="shared" si="43270"/>
        <v>44587</v>
      </c>
      <c r="D8524">
        <f t="shared" ref="D8524" si="43464">N8524-N8523</f>
        <v>6574</v>
      </c>
      <c r="E8524" s="2">
        <f t="shared" ref="E8524" si="43465">SUM(D8518:D8524)/7</f>
        <v>4560.2857142857147</v>
      </c>
      <c r="F8524" s="2">
        <f t="shared" ref="F8524" si="43466">SUM(D8520:D8524)/5</f>
        <v>4254.6000000000004</v>
      </c>
      <c r="G8524" s="2">
        <f t="shared" ref="G8524" si="43467">N8524/(B8524/100000)</f>
        <v>8570.9515467420551</v>
      </c>
      <c r="H8524">
        <f t="shared" si="43271"/>
        <v>683</v>
      </c>
      <c r="I8524">
        <f t="shared" si="43271"/>
        <v>674</v>
      </c>
      <c r="J8524" s="3">
        <f t="shared" ref="J8524" si="43468">E8524/(SUM(N8517:N8523)/7)*100</f>
        <v>1.3723907078805202</v>
      </c>
      <c r="K8524">
        <f t="shared" ref="K8524" si="43469">O8524-O8523</f>
        <v>6</v>
      </c>
      <c r="L8524" s="3">
        <f t="shared" ref="L8524" si="43470">SUM(K8518:K8524)/7</f>
        <v>3.7142857142857144</v>
      </c>
      <c r="M8524" s="3">
        <f t="shared" ref="M8524" si="43471">O8524/(B8524/100000)</f>
        <v>116.92000967478808</v>
      </c>
      <c r="N8524">
        <v>350110</v>
      </c>
      <c r="O8524">
        <v>4776</v>
      </c>
    </row>
    <row r="8525" spans="1:15" customFormat="1" x14ac:dyDescent="0.2">
      <c r="A8525" t="s">
        <v>16</v>
      </c>
      <c r="B8525" s="2">
        <v>4084844</v>
      </c>
      <c r="C8525" s="1">
        <f t="shared" si="43270"/>
        <v>44588</v>
      </c>
      <c r="D8525">
        <f t="shared" ref="D8525" si="43472">N8525-N8524</f>
        <v>8365</v>
      </c>
      <c r="E8525" s="2">
        <f t="shared" ref="E8525" si="43473">SUM(D8519:D8525)/7</f>
        <v>5025.7142857142853</v>
      </c>
      <c r="F8525" s="2">
        <f t="shared" ref="F8525" si="43474">SUM(D8521:D8525)/5</f>
        <v>4680</v>
      </c>
      <c r="G8525" s="2">
        <f t="shared" ref="G8525" si="43475">N8525/(B8525/100000)</f>
        <v>8775.7329288462424</v>
      </c>
      <c r="H8525">
        <f t="shared" si="43271"/>
        <v>684</v>
      </c>
      <c r="I8525">
        <f t="shared" si="43271"/>
        <v>675</v>
      </c>
      <c r="J8525" s="3">
        <f t="shared" ref="J8525" si="43476">E8525/(SUM(N8518:N8524)/7)*100</f>
        <v>1.491982818872098</v>
      </c>
      <c r="K8525">
        <f t="shared" ref="K8525" si="43477">O8525-O8524</f>
        <v>13</v>
      </c>
      <c r="L8525" s="3">
        <f t="shared" ref="L8525" si="43478">SUM(K8519:K8525)/7</f>
        <v>4.5714285714285712</v>
      </c>
      <c r="M8525" s="3">
        <f t="shared" ref="M8525" si="43479">O8525/(B8525/100000)</f>
        <v>117.23825928236184</v>
      </c>
      <c r="N8525">
        <v>358475</v>
      </c>
      <c r="O8525">
        <v>4789</v>
      </c>
    </row>
    <row r="8526" spans="1:15" customFormat="1" x14ac:dyDescent="0.2">
      <c r="A8526" t="s">
        <v>16</v>
      </c>
      <c r="B8526" s="2">
        <v>4084844</v>
      </c>
      <c r="C8526" s="1">
        <f t="shared" si="43270"/>
        <v>44589</v>
      </c>
      <c r="D8526">
        <f t="shared" ref="D8526" si="43480">N8526-N8525</f>
        <v>7204</v>
      </c>
      <c r="E8526" s="2">
        <f t="shared" ref="E8526" si="43481">SUM(D8520:D8526)/7</f>
        <v>5263.1428571428569</v>
      </c>
      <c r="F8526" s="2">
        <f t="shared" ref="F8526" si="43482">SUM(D8522:D8526)/5</f>
        <v>5640.4</v>
      </c>
      <c r="G8526" s="2">
        <f t="shared" ref="G8526" si="43483">N8526/(B8526/100000)</f>
        <v>8952.0921729201909</v>
      </c>
      <c r="H8526">
        <f t="shared" si="43271"/>
        <v>685</v>
      </c>
      <c r="I8526">
        <f t="shared" si="43271"/>
        <v>676</v>
      </c>
      <c r="J8526" s="3">
        <f t="shared" ref="J8526" si="43484">E8526/(SUM(N8519:N8525)/7)*100</f>
        <v>1.5394991300045631</v>
      </c>
      <c r="K8526">
        <f t="shared" ref="K8526" si="43485">O8526-O8525</f>
        <v>7</v>
      </c>
      <c r="L8526" s="3">
        <f t="shared" ref="L8526" si="43486">SUM(K8520:K8526)/7</f>
        <v>5.1428571428571432</v>
      </c>
      <c r="M8526" s="3">
        <f t="shared" ref="M8526" si="43487">O8526/(B8526/100000)</f>
        <v>117.40962445567078</v>
      </c>
      <c r="N8526">
        <v>365679</v>
      </c>
      <c r="O8526">
        <v>4796</v>
      </c>
    </row>
    <row r="8527" spans="1:15" customFormat="1" x14ac:dyDescent="0.2">
      <c r="A8527" t="s">
        <v>16</v>
      </c>
      <c r="B8527" s="2">
        <v>4084844</v>
      </c>
      <c r="C8527" s="1">
        <f t="shared" si="43270"/>
        <v>44590</v>
      </c>
      <c r="D8527">
        <f t="shared" ref="D8527" si="43488">N8527-N8526</f>
        <v>9091</v>
      </c>
      <c r="E8527" s="2">
        <f t="shared" ref="E8527" si="43489">SUM(D8521:D8527)/7</f>
        <v>5670.7142857142853</v>
      </c>
      <c r="F8527" s="2">
        <f t="shared" ref="F8527" si="43490">SUM(D8523:D8527)/5</f>
        <v>7032.8</v>
      </c>
      <c r="G8527" s="2">
        <f t="shared" ref="G8527" si="43491">N8527/(B8527/100000)</f>
        <v>9174.6465715704198</v>
      </c>
      <c r="H8527">
        <f t="shared" si="43271"/>
        <v>686</v>
      </c>
      <c r="I8527">
        <f t="shared" si="43271"/>
        <v>677</v>
      </c>
      <c r="J8527" s="3">
        <f t="shared" ref="J8527" si="43492">E8527/(SUM(N8520:N8526)/7)*100</f>
        <v>1.6335673291472526</v>
      </c>
      <c r="K8527">
        <f t="shared" ref="K8527" si="43493">O8527-O8526</f>
        <v>5</v>
      </c>
      <c r="L8527" s="3">
        <f t="shared" ref="L8527" si="43494">SUM(K8521:K8527)/7</f>
        <v>4.8571428571428568</v>
      </c>
      <c r="M8527" s="3">
        <f t="shared" ref="M8527" si="43495">O8527/(B8527/100000)</f>
        <v>117.53202815089145</v>
      </c>
      <c r="N8527">
        <v>374770</v>
      </c>
      <c r="O8527">
        <v>4801</v>
      </c>
    </row>
    <row r="8528" spans="1:15" customFormat="1" x14ac:dyDescent="0.2">
      <c r="A8528" t="s">
        <v>16</v>
      </c>
      <c r="B8528" s="2">
        <v>4084844</v>
      </c>
      <c r="C8528" s="1">
        <f t="shared" si="43270"/>
        <v>44591</v>
      </c>
      <c r="D8528">
        <f t="shared" ref="D8528" si="43496">N8528-N8527</f>
        <v>1840</v>
      </c>
      <c r="E8528" s="2">
        <f t="shared" ref="E8528" si="43497">SUM(D8522:D8528)/7</f>
        <v>5590.4285714285716</v>
      </c>
      <c r="F8528" s="2">
        <f t="shared" ref="F8528" si="43498">SUM(D8524:D8528)/5</f>
        <v>6614.8</v>
      </c>
      <c r="G8528" s="2">
        <f t="shared" ref="G8528" si="43499">N8528/(B8528/100000)</f>
        <v>9219.6911314116296</v>
      </c>
      <c r="H8528">
        <f t="shared" si="43271"/>
        <v>687</v>
      </c>
      <c r="I8528">
        <f t="shared" si="43271"/>
        <v>678</v>
      </c>
      <c r="J8528" s="3">
        <f t="shared" ref="J8528" si="43500">E8528/(SUM(N8521:N8527)/7)*100</f>
        <v>1.5845545912725392</v>
      </c>
      <c r="K8528">
        <f t="shared" ref="K8528" si="43501">O8528-O8527</f>
        <v>0</v>
      </c>
      <c r="L8528" s="3">
        <f t="shared" ref="L8528" si="43502">SUM(K8522:K8528)/7</f>
        <v>4.8571428571428568</v>
      </c>
      <c r="M8528" s="3">
        <f t="shared" ref="M8528" si="43503">O8528/(B8528/100000)</f>
        <v>117.53202815089145</v>
      </c>
      <c r="N8528">
        <v>376610</v>
      </c>
      <c r="O8528">
        <v>4801</v>
      </c>
    </row>
    <row r="8529" spans="1:15" customFormat="1" x14ac:dyDescent="0.2">
      <c r="A8529" t="s">
        <v>16</v>
      </c>
      <c r="B8529" s="2">
        <v>4084844</v>
      </c>
      <c r="C8529" s="1">
        <f t="shared" si="43270"/>
        <v>44592</v>
      </c>
      <c r="D8529">
        <f t="shared" ref="D8529" si="43504">N8529-N8528</f>
        <v>2247</v>
      </c>
      <c r="E8529" s="2">
        <f t="shared" ref="E8529" si="43505">SUM(D8523:D8529)/7</f>
        <v>5607.2857142857147</v>
      </c>
      <c r="F8529" s="2">
        <f t="shared" ref="F8529" si="43506">SUM(D8525:D8529)/5</f>
        <v>5749.4</v>
      </c>
      <c r="G8529" s="2">
        <f t="shared" ref="G8529" si="43507">N8529/(B8529/100000)</f>
        <v>9274.6993520437991</v>
      </c>
      <c r="H8529">
        <f t="shared" si="43271"/>
        <v>688</v>
      </c>
      <c r="I8529">
        <f t="shared" si="43271"/>
        <v>679</v>
      </c>
      <c r="J8529" s="3">
        <f t="shared" ref="J8529" si="43508">E8529/(SUM(N8522:N8528)/7)*100</f>
        <v>1.564541575088509</v>
      </c>
      <c r="K8529">
        <f t="shared" ref="K8529" si="43509">O8529-O8528</f>
        <v>0</v>
      </c>
      <c r="L8529" s="3">
        <f t="shared" ref="L8529" si="43510">SUM(K8523:K8529)/7</f>
        <v>4.8571428571428568</v>
      </c>
      <c r="M8529" s="3">
        <f t="shared" ref="M8529" si="43511">O8529/(B8529/100000)</f>
        <v>117.53202815089145</v>
      </c>
      <c r="N8529">
        <v>378857</v>
      </c>
      <c r="O8529">
        <v>4801</v>
      </c>
    </row>
    <row r="8530" spans="1:15" customFormat="1" x14ac:dyDescent="0.2">
      <c r="A8530" t="s">
        <v>16</v>
      </c>
      <c r="B8530" s="2">
        <v>4084844</v>
      </c>
      <c r="C8530" s="1">
        <f t="shared" si="43270"/>
        <v>44593</v>
      </c>
      <c r="D8530">
        <f t="shared" ref="D8530" si="43512">N8530-N8529</f>
        <v>6732</v>
      </c>
      <c r="E8530" s="2">
        <f t="shared" ref="E8530" si="43513">SUM(D8524:D8530)/7</f>
        <v>6007.5714285714284</v>
      </c>
      <c r="F8530" s="2">
        <f t="shared" ref="F8530" si="43514">SUM(D8526:D8530)/5</f>
        <v>5422.8</v>
      </c>
      <c r="G8530" s="2">
        <f t="shared" ref="G8530" si="43515">N8530/(B8530/100000)</f>
        <v>9439.5036872889159</v>
      </c>
      <c r="H8530">
        <f t="shared" si="43271"/>
        <v>689</v>
      </c>
      <c r="I8530">
        <f t="shared" si="43271"/>
        <v>680</v>
      </c>
      <c r="J8530" s="3">
        <f t="shared" ref="J8530" si="43516">E8530/(SUM(N8523:N8529)/7)*100</f>
        <v>1.6504077452564463</v>
      </c>
      <c r="K8530">
        <f t="shared" ref="K8530" si="43517">O8530-O8529</f>
        <v>7</v>
      </c>
      <c r="L8530" s="3">
        <f t="shared" ref="L8530" si="43518">SUM(K8524:K8530)/7</f>
        <v>5.4285714285714288</v>
      </c>
      <c r="M8530" s="3">
        <f t="shared" ref="M8530" si="43519">O8530/(B8530/100000)</f>
        <v>117.70339332420039</v>
      </c>
      <c r="N8530">
        <v>385589</v>
      </c>
      <c r="O8530">
        <v>4808</v>
      </c>
    </row>
    <row r="8531" spans="1:15" customFormat="1" x14ac:dyDescent="0.2">
      <c r="A8531" t="s">
        <v>16</v>
      </c>
      <c r="B8531" s="2">
        <v>4084844</v>
      </c>
      <c r="C8531" s="1">
        <f t="shared" si="43270"/>
        <v>44594</v>
      </c>
      <c r="D8531">
        <f t="shared" ref="D8531" si="43520">N8531-N8530</f>
        <v>8798</v>
      </c>
      <c r="E8531" s="2">
        <f t="shared" ref="E8531" si="43521">SUM(D8525:D8531)/7</f>
        <v>6325.2857142857147</v>
      </c>
      <c r="F8531" s="2">
        <f t="shared" ref="F8531" si="43522">SUM(D8527:D8531)/5</f>
        <v>5741.6</v>
      </c>
      <c r="G8531" s="2">
        <f t="shared" ref="G8531" si="43523">N8531/(B8531/100000)</f>
        <v>9654.8852293992149</v>
      </c>
      <c r="H8531">
        <f t="shared" si="43271"/>
        <v>690</v>
      </c>
      <c r="I8531">
        <f t="shared" si="43271"/>
        <v>681</v>
      </c>
      <c r="J8531" s="3">
        <f t="shared" ref="J8531" si="43524">E8531/(SUM(N8524:N8530)/7)*100</f>
        <v>1.7094772768513837</v>
      </c>
      <c r="K8531">
        <f t="shared" ref="K8531" si="43525">O8531-O8530</f>
        <v>7</v>
      </c>
      <c r="L8531" s="3">
        <f t="shared" ref="L8531" si="43526">SUM(K8525:K8531)/7</f>
        <v>5.5714285714285712</v>
      </c>
      <c r="M8531" s="3">
        <f t="shared" ref="M8531" si="43527">O8531/(B8531/100000)</f>
        <v>117.87475849750933</v>
      </c>
      <c r="N8531">
        <v>394387</v>
      </c>
      <c r="O8531">
        <v>4815</v>
      </c>
    </row>
    <row r="8532" spans="1:15" customFormat="1" x14ac:dyDescent="0.2">
      <c r="A8532" t="s">
        <v>16</v>
      </c>
      <c r="B8532" s="2">
        <v>4084844</v>
      </c>
      <c r="C8532" s="1">
        <f t="shared" si="43270"/>
        <v>44595</v>
      </c>
      <c r="D8532">
        <f t="shared" ref="D8532" si="43528">N8532-N8531</f>
        <v>8831</v>
      </c>
      <c r="E8532" s="2">
        <f t="shared" ref="E8532" si="43529">SUM(D8526:D8532)/7</f>
        <v>6391.8571428571431</v>
      </c>
      <c r="F8532" s="2">
        <f t="shared" ref="F8532" si="43530">SUM(D8528:D8532)/5</f>
        <v>5689.6</v>
      </c>
      <c r="G8532" s="2">
        <f t="shared" ref="G8532" si="43531">N8532/(B8532/100000)</f>
        <v>9871.0746358979686</v>
      </c>
      <c r="H8532">
        <f t="shared" si="43271"/>
        <v>691</v>
      </c>
      <c r="I8532">
        <f t="shared" si="43271"/>
        <v>682</v>
      </c>
      <c r="J8532" s="3">
        <f t="shared" ref="J8532" si="43532">E8532/(SUM(N8525:N8531)/7)*100</f>
        <v>1.6984345765035775</v>
      </c>
      <c r="K8532">
        <f t="shared" ref="K8532" si="43533">O8532-O8531</f>
        <v>4</v>
      </c>
      <c r="L8532" s="3">
        <f t="shared" ref="L8532" si="43534">SUM(K8526:K8532)/7</f>
        <v>4.2857142857142856</v>
      </c>
      <c r="M8532" s="3">
        <f t="shared" ref="M8532" si="43535">O8532/(B8532/100000)</f>
        <v>117.97268145368588</v>
      </c>
      <c r="N8532">
        <v>403218</v>
      </c>
      <c r="O8532">
        <v>4819</v>
      </c>
    </row>
    <row r="8533" spans="1:15" customFormat="1" x14ac:dyDescent="0.2">
      <c r="A8533" t="s">
        <v>16</v>
      </c>
      <c r="B8533" s="2">
        <v>4084844</v>
      </c>
      <c r="C8533" s="1">
        <f t="shared" si="43270"/>
        <v>44596</v>
      </c>
      <c r="D8533">
        <f t="shared" ref="D8533" si="43536">N8533-N8532</f>
        <v>9332</v>
      </c>
      <c r="E8533" s="2">
        <f t="shared" ref="E8533" si="43537">SUM(D8527:D8533)/7</f>
        <v>6695.8571428571431</v>
      </c>
      <c r="F8533" s="2">
        <f t="shared" ref="F8533" si="43538">SUM(D8529:D8533)/5</f>
        <v>7188</v>
      </c>
      <c r="G8533" s="2">
        <f t="shared" ref="G8533" si="43539">N8533/(B8533/100000)</f>
        <v>10099.528892657836</v>
      </c>
      <c r="H8533">
        <f t="shared" si="43271"/>
        <v>692</v>
      </c>
      <c r="I8533">
        <f t="shared" si="43271"/>
        <v>683</v>
      </c>
      <c r="J8533" s="3">
        <f t="shared" ref="J8533" si="43540">E8533/(SUM(N8526:N8532)/7)*100</f>
        <v>1.7494989007543551</v>
      </c>
      <c r="K8533">
        <f t="shared" ref="K8533" si="43541">O8533-O8532</f>
        <v>5</v>
      </c>
      <c r="L8533" s="3">
        <f t="shared" ref="L8533" si="43542">SUM(K8527:K8533)/7</f>
        <v>4</v>
      </c>
      <c r="M8533" s="3">
        <f t="shared" ref="M8533" si="43543">O8533/(B8533/100000)</f>
        <v>118.09508514890655</v>
      </c>
      <c r="N8533">
        <v>412550</v>
      </c>
      <c r="O8533">
        <v>4824</v>
      </c>
    </row>
    <row r="8534" spans="1:15" customFormat="1" x14ac:dyDescent="0.2">
      <c r="A8534" t="s">
        <v>16</v>
      </c>
      <c r="B8534" s="2">
        <v>4084844</v>
      </c>
      <c r="C8534" s="1">
        <f t="shared" si="43270"/>
        <v>44597</v>
      </c>
      <c r="D8534">
        <f t="shared" ref="D8534" si="43544">N8534-N8533</f>
        <v>10069</v>
      </c>
      <c r="E8534" s="2">
        <f t="shared" ref="E8534" si="43545">SUM(D8528:D8534)/7</f>
        <v>6835.5714285714284</v>
      </c>
      <c r="F8534" s="2">
        <f t="shared" ref="F8534" si="43546">SUM(D8530:D8534)/5</f>
        <v>8752.4</v>
      </c>
      <c r="G8534" s="2">
        <f t="shared" ref="G8534" si="43547">N8534/(B8534/100000)</f>
        <v>10346.025454093229</v>
      </c>
      <c r="H8534">
        <f t="shared" si="43271"/>
        <v>693</v>
      </c>
      <c r="I8534">
        <f t="shared" si="43271"/>
        <v>684</v>
      </c>
      <c r="J8534" s="3">
        <f t="shared" ref="J8534" si="43548">E8534/(SUM(N8527:N8533)/7)*100</f>
        <v>1.7552946994127985</v>
      </c>
      <c r="K8534">
        <f t="shared" ref="K8534" si="43549">O8534-O8533</f>
        <v>5</v>
      </c>
      <c r="L8534" s="3">
        <f t="shared" ref="L8534" si="43550">SUM(K8528:K8534)/7</f>
        <v>4</v>
      </c>
      <c r="M8534" s="3">
        <f t="shared" ref="M8534" si="43551">O8534/(B8534/100000)</f>
        <v>118.21748884412723</v>
      </c>
      <c r="N8534">
        <v>422619</v>
      </c>
      <c r="O8534">
        <v>4829</v>
      </c>
    </row>
    <row r="8535" spans="1:15" customFormat="1" x14ac:dyDescent="0.2">
      <c r="A8535" t="s">
        <v>16</v>
      </c>
      <c r="B8535" s="2">
        <v>4084844</v>
      </c>
      <c r="C8535" s="1">
        <f t="shared" si="43270"/>
        <v>44598</v>
      </c>
      <c r="D8535">
        <f t="shared" ref="D8535" si="43552">N8535-N8534</f>
        <v>3409</v>
      </c>
      <c r="E8535" s="2">
        <f t="shared" ref="E8535" si="43553">SUM(D8529:D8535)/7</f>
        <v>7059.7142857142853</v>
      </c>
      <c r="F8535" s="2">
        <f t="shared" ref="F8535" si="43554">SUM(D8531:D8535)/5</f>
        <v>8087.8</v>
      </c>
      <c r="G8535" s="2">
        <f t="shared" ref="G8535" si="43555">N8535/(B8535/100000)</f>
        <v>10429.480293494686</v>
      </c>
      <c r="H8535">
        <f t="shared" si="43271"/>
        <v>694</v>
      </c>
      <c r="I8535">
        <f t="shared" si="43271"/>
        <v>685</v>
      </c>
      <c r="J8535" s="3">
        <f t="shared" ref="J8535" si="43556">E8535/(SUM(N8528:N8534)/7)*100</f>
        <v>1.7815799814696647</v>
      </c>
      <c r="K8535">
        <f t="shared" ref="K8535" si="43557">O8535-O8534</f>
        <v>0</v>
      </c>
      <c r="L8535" s="3">
        <f t="shared" ref="L8535" si="43558">SUM(K8529:K8535)/7</f>
        <v>4</v>
      </c>
      <c r="M8535" s="3">
        <f t="shared" ref="M8535" si="43559">O8535/(B8535/100000)</f>
        <v>118.21748884412723</v>
      </c>
      <c r="N8535">
        <v>426028</v>
      </c>
      <c r="O8535">
        <v>4829</v>
      </c>
    </row>
    <row r="8536" spans="1:15" customFormat="1" x14ac:dyDescent="0.2">
      <c r="A8536" t="s">
        <v>16</v>
      </c>
      <c r="B8536" s="2">
        <v>4084844</v>
      </c>
      <c r="C8536" s="1">
        <f t="shared" si="43270"/>
        <v>44599</v>
      </c>
      <c r="D8536">
        <f t="shared" ref="D8536" si="43560">N8536-N8535</f>
        <v>2755</v>
      </c>
      <c r="E8536" s="2">
        <f t="shared" ref="E8536" si="43561">SUM(D8530:D8536)/7</f>
        <v>7132.2857142857147</v>
      </c>
      <c r="F8536" s="2">
        <f t="shared" ref="F8536" si="43562">SUM(D8532:D8536)/5</f>
        <v>6879.2</v>
      </c>
      <c r="G8536" s="2">
        <f t="shared" ref="G8536" si="43563">N8536/(B8536/100000)</f>
        <v>10496.924729561277</v>
      </c>
      <c r="H8536">
        <f t="shared" si="43271"/>
        <v>695</v>
      </c>
      <c r="I8536">
        <f t="shared" si="43271"/>
        <v>686</v>
      </c>
      <c r="J8536" s="3">
        <f t="shared" ref="J8536" si="43564">E8536/(SUM(N8529:N8535)/7)*100</f>
        <v>1.768388749412025</v>
      </c>
      <c r="K8536">
        <f t="shared" ref="K8536" si="43565">O8536-O8535</f>
        <v>0</v>
      </c>
      <c r="L8536" s="3">
        <f t="shared" ref="L8536" si="43566">SUM(K8530:K8536)/7</f>
        <v>4</v>
      </c>
      <c r="M8536" s="3">
        <f t="shared" ref="M8536" si="43567">O8536/(B8536/100000)</f>
        <v>118.21748884412723</v>
      </c>
      <c r="N8536">
        <v>428783</v>
      </c>
      <c r="O8536">
        <v>4829</v>
      </c>
    </row>
    <row r="8537" spans="1:15" customFormat="1" x14ac:dyDescent="0.2">
      <c r="A8537" t="s">
        <v>16</v>
      </c>
      <c r="B8537" s="2">
        <v>4084844</v>
      </c>
      <c r="C8537" s="1">
        <f t="shared" si="43270"/>
        <v>44600</v>
      </c>
      <c r="D8537">
        <f t="shared" ref="D8537" si="43568">N8537-N8536</f>
        <v>9094</v>
      </c>
      <c r="E8537" s="2">
        <f t="shared" ref="E8537" si="43569">SUM(D8531:D8537)/7</f>
        <v>7469.7142857142853</v>
      </c>
      <c r="F8537" s="2">
        <f t="shared" ref="F8537" si="43570">SUM(D8533:D8537)/5</f>
        <v>6931.8</v>
      </c>
      <c r="G8537" s="2">
        <f t="shared" ref="G8537" si="43571">N8537/(B8537/100000)</f>
        <v>10719.552570428639</v>
      </c>
      <c r="H8537">
        <f t="shared" si="43271"/>
        <v>696</v>
      </c>
      <c r="I8537">
        <f t="shared" si="43271"/>
        <v>687</v>
      </c>
      <c r="J8537" s="3">
        <f t="shared" ref="J8537" si="43572">E8537/(SUM(N8530:N8536)/7)*100</f>
        <v>1.8198688976024422</v>
      </c>
      <c r="K8537">
        <f t="shared" ref="K8537" si="43573">O8537-O8536</f>
        <v>5</v>
      </c>
      <c r="L8537" s="3">
        <f t="shared" ref="L8537" si="43574">SUM(K8531:K8537)/7</f>
        <v>3.7142857142857144</v>
      </c>
      <c r="M8537" s="3">
        <f t="shared" ref="M8537" si="43575">O8537/(B8537/100000)</f>
        <v>118.3398925393479</v>
      </c>
      <c r="N8537">
        <v>437877</v>
      </c>
      <c r="O8537">
        <v>4834</v>
      </c>
    </row>
    <row r="8538" spans="1:15" customFormat="1" x14ac:dyDescent="0.2">
      <c r="A8538" t="s">
        <v>16</v>
      </c>
      <c r="B8538" s="2">
        <v>4084844</v>
      </c>
      <c r="C8538" s="1">
        <f t="shared" si="43270"/>
        <v>44601</v>
      </c>
      <c r="D8538">
        <f t="shared" ref="D8538" si="43576">N8538-N8537</f>
        <v>10519</v>
      </c>
      <c r="E8538" s="2">
        <f t="shared" ref="E8538" si="43577">SUM(D8532:D8538)/7</f>
        <v>7715.5714285714284</v>
      </c>
      <c r="F8538" s="2">
        <f t="shared" ref="F8538" si="43578">SUM(D8534:D8538)/5</f>
        <v>7169.2</v>
      </c>
      <c r="G8538" s="2">
        <f t="shared" ref="G8538" si="43579">N8538/(B8538/100000)</f>
        <v>10977.065464433894</v>
      </c>
      <c r="H8538">
        <f t="shared" si="43271"/>
        <v>697</v>
      </c>
      <c r="I8538">
        <f t="shared" si="43271"/>
        <v>688</v>
      </c>
      <c r="J8538" s="3">
        <f t="shared" ref="J8538" si="43580">E8538/(SUM(N8531:N8537)/7)*100</f>
        <v>1.8461699382866705</v>
      </c>
      <c r="K8538">
        <f t="shared" ref="K8538" si="43581">O8538-O8537</f>
        <v>7</v>
      </c>
      <c r="L8538" s="3">
        <f t="shared" ref="L8538" si="43582">SUM(K8532:K8538)/7</f>
        <v>3.7142857142857144</v>
      </c>
      <c r="M8538" s="3">
        <f t="shared" ref="M8538" si="43583">O8538/(B8538/100000)</f>
        <v>118.51125771265684</v>
      </c>
      <c r="N8538">
        <v>448396</v>
      </c>
      <c r="O8538">
        <v>4841</v>
      </c>
    </row>
    <row r="8539" spans="1:15" customFormat="1" x14ac:dyDescent="0.2">
      <c r="A8539" t="s">
        <v>16</v>
      </c>
      <c r="B8539" s="2">
        <v>4084844</v>
      </c>
      <c r="C8539" s="1">
        <f t="shared" si="43270"/>
        <v>44602</v>
      </c>
      <c r="D8539">
        <f t="shared" ref="D8539" si="43584">N8539-N8538</f>
        <v>9480</v>
      </c>
      <c r="E8539" s="2">
        <f t="shared" ref="E8539" si="43585">SUM(D8533:D8539)/7</f>
        <v>7808.2857142857147</v>
      </c>
      <c r="F8539" s="2">
        <f t="shared" ref="F8539" si="43586">SUM(D8535:D8539)/5</f>
        <v>7051.4</v>
      </c>
      <c r="G8539" s="2">
        <f t="shared" ref="G8539" si="43587">N8539/(B8539/100000)</f>
        <v>11209.142870572292</v>
      </c>
      <c r="H8539">
        <f t="shared" si="43271"/>
        <v>698</v>
      </c>
      <c r="I8539">
        <f t="shared" si="43271"/>
        <v>689</v>
      </c>
      <c r="J8539" s="3">
        <f t="shared" ref="J8539" si="43588">E8539/(SUM(N8532:N8538)/7)*100</f>
        <v>1.8344867259993471</v>
      </c>
      <c r="K8539">
        <f t="shared" ref="K8539" si="43589">O8539-O8538</f>
        <v>11</v>
      </c>
      <c r="L8539" s="3">
        <f t="shared" ref="L8539" si="43590">SUM(K8533:K8539)/7</f>
        <v>4.7142857142857144</v>
      </c>
      <c r="M8539" s="3">
        <f t="shared" ref="M8539" si="43591">O8539/(B8539/100000)</f>
        <v>118.78054584214233</v>
      </c>
      <c r="N8539">
        <v>457876</v>
      </c>
      <c r="O8539">
        <v>4852</v>
      </c>
    </row>
    <row r="8540" spans="1:15" customFormat="1" x14ac:dyDescent="0.2">
      <c r="A8540" t="s">
        <v>16</v>
      </c>
      <c r="B8540" s="2">
        <v>4084844</v>
      </c>
      <c r="C8540" s="1">
        <f t="shared" si="43270"/>
        <v>44603</v>
      </c>
      <c r="D8540">
        <f t="shared" ref="D8540:D8541" si="43592">N8540-N8539</f>
        <v>9343</v>
      </c>
      <c r="E8540" s="2">
        <f t="shared" ref="E8540" si="43593">SUM(D8534:D8540)/7</f>
        <v>7809.8571428571431</v>
      </c>
      <c r="F8540" s="2">
        <f t="shared" ref="F8540" si="43594">SUM(D8536:D8540)/5</f>
        <v>8238.2000000000007</v>
      </c>
      <c r="G8540" s="2">
        <f t="shared" ref="G8540" si="43595">N8540/(B8540/100000)</f>
        <v>11437.866415461644</v>
      </c>
      <c r="H8540">
        <f t="shared" si="43271"/>
        <v>699</v>
      </c>
      <c r="I8540">
        <f t="shared" si="43271"/>
        <v>690</v>
      </c>
      <c r="J8540" s="3">
        <f t="shared" ref="J8540" si="43596">E8540/(SUM(N8533:N8539)/7)*100</f>
        <v>1.8018020987242138</v>
      </c>
      <c r="K8540">
        <f t="shared" ref="K8540" si="43597">O8540-O8539</f>
        <v>7</v>
      </c>
      <c r="L8540" s="3">
        <f t="shared" ref="L8540" si="43598">SUM(K8534:K8540)/7</f>
        <v>5</v>
      </c>
      <c r="M8540" s="3">
        <f t="shared" ref="M8540" si="43599">O8540/(B8540/100000)</f>
        <v>118.95191101545127</v>
      </c>
      <c r="N8540">
        <v>467219</v>
      </c>
      <c r="O8540">
        <v>4859</v>
      </c>
    </row>
    <row r="8541" spans="1:15" customFormat="1" x14ac:dyDescent="0.2">
      <c r="A8541" t="s">
        <v>16</v>
      </c>
      <c r="B8541" s="2">
        <v>4084844</v>
      </c>
      <c r="C8541" s="1">
        <f t="shared" si="43270"/>
        <v>44604</v>
      </c>
      <c r="D8541">
        <f t="shared" si="43592"/>
        <v>8321</v>
      </c>
      <c r="E8541" s="2">
        <f t="shared" ref="E8541" si="43600">SUM(D8535:D8541)/7</f>
        <v>7560.1428571428569</v>
      </c>
      <c r="F8541" s="2">
        <f t="shared" ref="F8541" si="43601">SUM(D8537:D8541)/5</f>
        <v>9351.4</v>
      </c>
      <c r="G8541" s="2">
        <f t="shared" ref="G8541" si="43602">N8541/(B8541/100000)</f>
        <v>11641.57064504789</v>
      </c>
      <c r="H8541">
        <f t="shared" si="43271"/>
        <v>700</v>
      </c>
      <c r="I8541">
        <f t="shared" si="43271"/>
        <v>691</v>
      </c>
      <c r="J8541" s="3">
        <f t="shared" ref="J8541" si="43603">E8541/(SUM(N8534:N8540)/7)*100</f>
        <v>1.7133201976950256</v>
      </c>
      <c r="K8541">
        <f t="shared" ref="K8541" si="43604">O8541-O8540</f>
        <v>8</v>
      </c>
      <c r="L8541" s="3">
        <f t="shared" ref="L8541" si="43605">SUM(K8535:K8541)/7</f>
        <v>5.4285714285714288</v>
      </c>
      <c r="M8541" s="3">
        <f t="shared" ref="M8541" si="43606">O8541/(B8541/100000)</f>
        <v>119.14775692780435</v>
      </c>
      <c r="N8541">
        <v>475540</v>
      </c>
      <c r="O8541">
        <v>4867</v>
      </c>
    </row>
    <row r="8542" spans="1:15" customFormat="1" x14ac:dyDescent="0.2">
      <c r="A8542" t="s">
        <v>16</v>
      </c>
      <c r="B8542" s="2">
        <v>4084844</v>
      </c>
      <c r="C8542" s="1">
        <f t="shared" si="43270"/>
        <v>44605</v>
      </c>
      <c r="D8542">
        <f t="shared" ref="D8542" si="43607">N8542-N8541</f>
        <v>2716</v>
      </c>
      <c r="E8542" s="2">
        <f t="shared" ref="E8542" si="43608">SUM(D8536:D8542)/7</f>
        <v>7461.1428571428569</v>
      </c>
      <c r="F8542" s="2">
        <f t="shared" ref="F8542" si="43609">SUM(D8538:D8542)/5</f>
        <v>8075.8</v>
      </c>
      <c r="G8542" s="2">
        <f t="shared" ref="G8542" si="43610">N8542/(B8542/100000)</f>
        <v>11708.060332291761</v>
      </c>
      <c r="H8542">
        <f t="shared" si="43271"/>
        <v>701</v>
      </c>
      <c r="I8542">
        <f t="shared" si="43271"/>
        <v>692</v>
      </c>
      <c r="J8542" s="3">
        <f t="shared" ref="J8542" si="43611">E8542/(SUM(N8535:N8541)/7)*100</f>
        <v>1.662402016221056</v>
      </c>
      <c r="K8542">
        <f t="shared" ref="K8542" si="43612">O8542-O8541</f>
        <v>1</v>
      </c>
      <c r="L8542" s="3">
        <f t="shared" ref="L8542" si="43613">SUM(K8536:K8542)/7</f>
        <v>5.5714285714285712</v>
      </c>
      <c r="M8542" s="3">
        <f t="shared" ref="M8542" si="43614">O8542/(B8542/100000)</f>
        <v>119.17223766684849</v>
      </c>
      <c r="N8542">
        <v>478256</v>
      </c>
      <c r="O8542">
        <v>4868</v>
      </c>
    </row>
    <row r="8543" spans="1:15" customFormat="1" x14ac:dyDescent="0.2">
      <c r="A8543" t="s">
        <v>16</v>
      </c>
      <c r="B8543" s="2">
        <v>4084844</v>
      </c>
      <c r="C8543" s="1">
        <f t="shared" si="43270"/>
        <v>44606</v>
      </c>
      <c r="D8543">
        <f t="shared" ref="D8543" si="43615">N8543-N8542</f>
        <v>2613</v>
      </c>
      <c r="E8543" s="2">
        <f t="shared" ref="E8543" si="43616">SUM(D8537:D8543)/7</f>
        <v>7440.8571428571431</v>
      </c>
      <c r="F8543" s="2">
        <f t="shared" ref="F8543" si="43617">SUM(D8539:D8543)/5</f>
        <v>6494.6</v>
      </c>
      <c r="G8543" s="2">
        <f t="shared" ref="G8543" si="43618">N8543/(B8543/100000)</f>
        <v>11772.028503414085</v>
      </c>
      <c r="H8543">
        <f t="shared" si="43271"/>
        <v>702</v>
      </c>
      <c r="I8543">
        <f t="shared" si="43271"/>
        <v>693</v>
      </c>
      <c r="J8543" s="3">
        <f t="shared" ref="J8543" si="43619">E8543/(SUM(N8536:N8542)/7)*100</f>
        <v>1.6307722075538513</v>
      </c>
      <c r="K8543">
        <f t="shared" ref="K8543" si="43620">O8543-O8542</f>
        <v>1</v>
      </c>
      <c r="L8543" s="3">
        <f t="shared" ref="L8543" si="43621">SUM(K8537:K8543)/7</f>
        <v>5.7142857142857144</v>
      </c>
      <c r="M8543" s="3">
        <f t="shared" ref="M8543" si="43622">O8543/(B8543/100000)</f>
        <v>119.19671840589263</v>
      </c>
      <c r="N8543">
        <v>480869</v>
      </c>
      <c r="O8543">
        <v>4869</v>
      </c>
    </row>
    <row r="8544" spans="1:15" customFormat="1" x14ac:dyDescent="0.2">
      <c r="A8544" t="s">
        <v>16</v>
      </c>
      <c r="B8544" s="2">
        <v>4084844</v>
      </c>
      <c r="C8544" s="1">
        <f t="shared" si="43270"/>
        <v>44607</v>
      </c>
      <c r="D8544">
        <f t="shared" ref="D8544:D8545" si="43623">N8544-N8543</f>
        <v>7459</v>
      </c>
      <c r="E8544" s="2">
        <f t="shared" ref="E8544" si="43624">SUM(D8538:D8544)/7</f>
        <v>7207.2857142857147</v>
      </c>
      <c r="F8544" s="2">
        <f t="shared" ref="F8544" si="43625">SUM(D8540:D8544)/5</f>
        <v>6090.4</v>
      </c>
      <c r="G8544" s="2">
        <f t="shared" ref="G8544" si="43626">N8544/(B8544/100000)</f>
        <v>11954.630335944286</v>
      </c>
      <c r="H8544">
        <f t="shared" si="43271"/>
        <v>703</v>
      </c>
      <c r="I8544">
        <f t="shared" si="43271"/>
        <v>694</v>
      </c>
      <c r="J8544" s="3">
        <f t="shared" ref="J8544:J8545" si="43627">E8544/(SUM(N8537:N8543)/7)*100</f>
        <v>1.554235585405324</v>
      </c>
      <c r="K8544">
        <f t="shared" ref="K8544:K8545" si="43628">O8544-O8543</f>
        <v>10</v>
      </c>
      <c r="L8544" s="3">
        <f t="shared" ref="L8544:L8545" si="43629">SUM(K8538:K8544)/7</f>
        <v>6.4285714285714288</v>
      </c>
      <c r="M8544" s="3">
        <f t="shared" ref="M8544:M8545" si="43630">O8544/(B8544/100000)</f>
        <v>119.44152579633398</v>
      </c>
      <c r="N8544">
        <v>488328</v>
      </c>
      <c r="O8544">
        <v>4879</v>
      </c>
    </row>
    <row r="8545" spans="1:15" customFormat="1" x14ac:dyDescent="0.2">
      <c r="A8545" t="s">
        <v>16</v>
      </c>
      <c r="B8545" s="2">
        <v>4084844</v>
      </c>
      <c r="C8545" s="1">
        <f t="shared" si="43270"/>
        <v>44608</v>
      </c>
      <c r="D8545">
        <f t="shared" si="43623"/>
        <v>9642</v>
      </c>
      <c r="E8545" s="2">
        <f t="shared" ref="E8545:E8551" si="43631">SUM(D8539:D8545)/7</f>
        <v>7082</v>
      </c>
      <c r="F8545" s="2">
        <f t="shared" ref="F8545" si="43632">SUM(D8540:D8545)/5</f>
        <v>8018.8</v>
      </c>
      <c r="G8545" s="2">
        <f t="shared" ref="G8545" si="43633">N8545/(B8545/100000)</f>
        <v>12190.673621807835</v>
      </c>
      <c r="H8545">
        <f t="shared" si="43271"/>
        <v>704</v>
      </c>
      <c r="I8545">
        <f t="shared" si="43271"/>
        <v>695</v>
      </c>
      <c r="J8545" s="3">
        <f t="shared" si="43627"/>
        <v>1.5038447024162713</v>
      </c>
      <c r="K8545">
        <f t="shared" si="43628"/>
        <v>8</v>
      </c>
      <c r="L8545" s="3">
        <f t="shared" si="43629"/>
        <v>6.5714285714285712</v>
      </c>
      <c r="M8545" s="3">
        <f t="shared" si="43630"/>
        <v>119.63737170868706</v>
      </c>
      <c r="N8545">
        <v>497970</v>
      </c>
      <c r="O8545">
        <v>4887</v>
      </c>
    </row>
    <row r="8546" spans="1:15" customFormat="1" x14ac:dyDescent="0.2">
      <c r="A8546" t="s">
        <v>16</v>
      </c>
      <c r="B8546" s="2">
        <v>4084844</v>
      </c>
      <c r="C8546" s="1">
        <f t="shared" si="43270"/>
        <v>44609</v>
      </c>
      <c r="D8546">
        <f t="shared" ref="D8546:D8547" si="43634">N8546-N8545</f>
        <v>9549</v>
      </c>
      <c r="E8546" s="2">
        <f t="shared" si="43631"/>
        <v>7091.8571428571431</v>
      </c>
      <c r="F8546" s="2">
        <f t="shared" ref="F8546:F8547" si="43635">SUM(D8541:D8546)/5</f>
        <v>8060</v>
      </c>
      <c r="G8546" s="2">
        <f t="shared" ref="G8546:G8547" si="43636">N8546/(B8546/100000)</f>
        <v>12424.44019894028</v>
      </c>
      <c r="H8546">
        <f t="shared" si="43271"/>
        <v>705</v>
      </c>
      <c r="I8546">
        <f t="shared" si="43271"/>
        <v>696</v>
      </c>
      <c r="J8546" s="3">
        <f t="shared" ref="J8546:J8547" si="43637">E8546/(SUM(N8539:N8545)/7)*100</f>
        <v>1.4836264045632204</v>
      </c>
      <c r="K8546">
        <f t="shared" ref="K8546:K8547" si="43638">O8546-O8545</f>
        <v>14</v>
      </c>
      <c r="L8546" s="3">
        <f t="shared" ref="L8546:L8547" si="43639">SUM(K8540:K8546)/7</f>
        <v>7</v>
      </c>
      <c r="M8546" s="3">
        <f t="shared" ref="M8546:M8547" si="43640">O8546/(B8546/100000)</f>
        <v>119.98010205530494</v>
      </c>
      <c r="N8546">
        <v>507519</v>
      </c>
      <c r="O8546">
        <v>4901</v>
      </c>
    </row>
    <row r="8547" spans="1:15" customFormat="1" x14ac:dyDescent="0.2">
      <c r="A8547" t="s">
        <v>16</v>
      </c>
      <c r="B8547" s="2">
        <v>4084844</v>
      </c>
      <c r="C8547" s="1">
        <f t="shared" si="43270"/>
        <v>44610</v>
      </c>
      <c r="D8547">
        <f t="shared" si="43634"/>
        <v>9734</v>
      </c>
      <c r="E8547" s="2">
        <f t="shared" si="43631"/>
        <v>7147.7142857142853</v>
      </c>
      <c r="F8547" s="2">
        <f t="shared" si="43635"/>
        <v>8342.6</v>
      </c>
      <c r="G8547" s="2">
        <f t="shared" si="43636"/>
        <v>12662.735712795888</v>
      </c>
      <c r="H8547">
        <f t="shared" si="43271"/>
        <v>706</v>
      </c>
      <c r="I8547">
        <f t="shared" si="43271"/>
        <v>697</v>
      </c>
      <c r="J8547" s="3">
        <f t="shared" si="43637"/>
        <v>1.4734512844328755</v>
      </c>
      <c r="K8547">
        <f t="shared" si="43638"/>
        <v>14</v>
      </c>
      <c r="L8547" s="3">
        <f t="shared" si="43639"/>
        <v>8</v>
      </c>
      <c r="M8547" s="3">
        <f t="shared" si="43640"/>
        <v>120.32283240192282</v>
      </c>
      <c r="N8547">
        <v>517253</v>
      </c>
      <c r="O8547">
        <v>4915</v>
      </c>
    </row>
    <row r="8548" spans="1:15" customFormat="1" x14ac:dyDescent="0.2">
      <c r="A8548" t="s">
        <v>16</v>
      </c>
      <c r="B8548" s="2">
        <v>4084844</v>
      </c>
      <c r="C8548" s="1">
        <f t="shared" si="43270"/>
        <v>44611</v>
      </c>
      <c r="D8548">
        <f t="shared" ref="D8548" si="43641">N8548-N8547</f>
        <v>8987</v>
      </c>
      <c r="E8548" s="2">
        <f t="shared" si="43631"/>
        <v>7242.8571428571431</v>
      </c>
      <c r="F8548" s="2">
        <f t="shared" ref="F8548" si="43642">SUM(D8543:D8548)/5</f>
        <v>9596.7999999999993</v>
      </c>
      <c r="G8548" s="2">
        <f t="shared" ref="G8548" si="43643">N8548/(B8548/100000)</f>
        <v>12882.744114585528</v>
      </c>
      <c r="H8548">
        <f t="shared" si="43271"/>
        <v>707</v>
      </c>
      <c r="I8548">
        <f t="shared" si="43271"/>
        <v>698</v>
      </c>
      <c r="J8548" s="3">
        <f t="shared" ref="J8548" si="43644">E8548/(SUM(N8541:N8547)/7)*100</f>
        <v>1.4713841894399888</v>
      </c>
      <c r="K8548">
        <f t="shared" ref="K8548" si="43645">O8548-O8547</f>
        <v>8</v>
      </c>
      <c r="L8548" s="3">
        <f t="shared" ref="L8548" si="43646">SUM(K8542:K8548)/7</f>
        <v>8</v>
      </c>
      <c r="M8548" s="3">
        <f t="shared" ref="M8548" si="43647">O8548/(B8548/100000)</f>
        <v>120.5186783142759</v>
      </c>
      <c r="N8548">
        <v>526240</v>
      </c>
      <c r="O8548">
        <v>4923</v>
      </c>
    </row>
    <row r="8549" spans="1:15" customFormat="1" x14ac:dyDescent="0.2">
      <c r="A8549" t="s">
        <v>16</v>
      </c>
      <c r="B8549" s="2">
        <v>4084844</v>
      </c>
      <c r="C8549" s="1">
        <f t="shared" si="43270"/>
        <v>44612</v>
      </c>
      <c r="D8549">
        <f t="shared" ref="D8549" si="43648">N8549-N8548</f>
        <v>2367</v>
      </c>
      <c r="E8549" s="2">
        <f t="shared" si="43631"/>
        <v>7193</v>
      </c>
      <c r="F8549" s="2">
        <f t="shared" ref="F8549" si="43649">SUM(D8544:D8549)/5</f>
        <v>9547.6</v>
      </c>
      <c r="G8549" s="2">
        <f t="shared" ref="G8549" si="43650">N8549/(B8549/100000)</f>
        <v>12940.690023902995</v>
      </c>
      <c r="H8549">
        <f t="shared" si="43271"/>
        <v>708</v>
      </c>
      <c r="I8549">
        <f t="shared" si="43271"/>
        <v>699</v>
      </c>
      <c r="J8549" s="3">
        <f t="shared" ref="J8549" si="43651">E8549/(SUM(N8542:N8548)/7)*100</f>
        <v>1.4400668109088257</v>
      </c>
      <c r="K8549">
        <f t="shared" ref="K8549" si="43652">O8549-O8548</f>
        <v>3</v>
      </c>
      <c r="L8549" s="3">
        <f t="shared" ref="L8549" si="43653">SUM(K8543:K8549)/7</f>
        <v>8.2857142857142865</v>
      </c>
      <c r="M8549" s="3">
        <f t="shared" ref="M8549" si="43654">O8549/(B8549/100000)</f>
        <v>120.59212053140831</v>
      </c>
      <c r="N8549">
        <v>528607</v>
      </c>
      <c r="O8549">
        <v>4926</v>
      </c>
    </row>
    <row r="8550" spans="1:15" customFormat="1" x14ac:dyDescent="0.2">
      <c r="A8550" t="s">
        <v>16</v>
      </c>
      <c r="B8550" s="2">
        <v>4084844</v>
      </c>
      <c r="C8550" s="1">
        <f t="shared" si="43270"/>
        <v>44613</v>
      </c>
      <c r="D8550">
        <f t="shared" ref="D8550" si="43655">N8550-N8549</f>
        <v>2108</v>
      </c>
      <c r="E8550" s="2">
        <f t="shared" si="43631"/>
        <v>7120.8571428571431</v>
      </c>
      <c r="F8550" s="2">
        <f t="shared" ref="F8550" si="43656">SUM(D8545:D8550)/5</f>
        <v>8477.4</v>
      </c>
      <c r="G8550" s="2">
        <f t="shared" ref="G8550" si="43657">N8550/(B8550/100000)</f>
        <v>12992.29542180803</v>
      </c>
      <c r="H8550">
        <f t="shared" si="43271"/>
        <v>709</v>
      </c>
      <c r="I8550">
        <f t="shared" si="43271"/>
        <v>700</v>
      </c>
      <c r="J8550" s="3">
        <f t="shared" ref="J8550" si="43658">E8550/(SUM(N8543:N8549)/7)*100</f>
        <v>1.4053850443753866</v>
      </c>
      <c r="K8550">
        <f t="shared" ref="K8550" si="43659">O8550-O8549</f>
        <v>0</v>
      </c>
      <c r="L8550" s="3">
        <f t="shared" ref="L8550" si="43660">SUM(K8544:K8550)/7</f>
        <v>8.1428571428571423</v>
      </c>
      <c r="M8550" s="3">
        <f t="shared" ref="M8550" si="43661">O8550/(B8550/100000)</f>
        <v>120.59212053140831</v>
      </c>
      <c r="N8550">
        <v>530715</v>
      </c>
      <c r="O8550">
        <v>4926</v>
      </c>
    </row>
    <row r="8551" spans="1:15" customFormat="1" x14ac:dyDescent="0.2">
      <c r="A8551" t="s">
        <v>16</v>
      </c>
      <c r="B8551" s="2">
        <v>4084844</v>
      </c>
      <c r="C8551" s="1">
        <f t="shared" si="43270"/>
        <v>44614</v>
      </c>
      <c r="D8551">
        <f t="shared" ref="D8551" si="43662">N8551-N8550</f>
        <v>6629</v>
      </c>
      <c r="E8551" s="2">
        <f t="shared" si="43631"/>
        <v>7002.2857142857147</v>
      </c>
      <c r="F8551" s="2">
        <f t="shared" ref="F8551" si="43663">SUM(D8546:D8551)/5</f>
        <v>7874.8</v>
      </c>
      <c r="G8551" s="2">
        <f t="shared" ref="G8551" si="43664">N8551/(B8551/100000)</f>
        <v>13154.578240931602</v>
      </c>
      <c r="H8551">
        <f t="shared" si="43271"/>
        <v>710</v>
      </c>
      <c r="I8551">
        <f t="shared" si="43271"/>
        <v>701</v>
      </c>
      <c r="J8551" s="3">
        <f t="shared" ref="J8551" si="43665">E8551/(SUM(N8544:N8550)/7)*100</f>
        <v>1.3628305592565491</v>
      </c>
      <c r="K8551">
        <f t="shared" ref="K8551" si="43666">O8551-O8550</f>
        <v>14</v>
      </c>
      <c r="L8551" s="3">
        <f t="shared" ref="L8551" si="43667">SUM(K8545:K8551)/7</f>
        <v>8.7142857142857135</v>
      </c>
      <c r="M8551" s="3">
        <f t="shared" ref="M8551" si="43668">O8551/(B8551/100000)</f>
        <v>120.9348508780262</v>
      </c>
      <c r="N8551">
        <v>537344</v>
      </c>
      <c r="O8551">
        <v>4940</v>
      </c>
    </row>
    <row r="8552" spans="1:15" customFormat="1" x14ac:dyDescent="0.2">
      <c r="A8552" t="s">
        <v>16</v>
      </c>
      <c r="B8552" s="2">
        <v>4084844</v>
      </c>
      <c r="C8552" s="1">
        <f t="shared" si="43270"/>
        <v>44615</v>
      </c>
      <c r="D8552">
        <f t="shared" ref="D8552" si="43669">N8552-N8551</f>
        <v>7651</v>
      </c>
      <c r="E8552" s="2">
        <f t="shared" ref="E8552" si="43670">SUM(D8546:D8552)/7</f>
        <v>6717.8571428571431</v>
      </c>
      <c r="F8552" s="2">
        <f t="shared" ref="F8552" si="43671">SUM(D8547:D8552)/5</f>
        <v>7495.2</v>
      </c>
      <c r="G8552" s="2">
        <f t="shared" ref="G8552" si="43672">N8552/(B8552/100000)</f>
        <v>13341.880375358276</v>
      </c>
      <c r="H8552">
        <f t="shared" si="43271"/>
        <v>711</v>
      </c>
      <c r="I8552">
        <f t="shared" si="43271"/>
        <v>702</v>
      </c>
      <c r="J8552" s="3">
        <f t="shared" ref="J8552" si="43673">E8552/(SUM(N8545:N8551)/7)*100</f>
        <v>1.2898941422759411</v>
      </c>
      <c r="K8552">
        <f t="shared" ref="K8552" si="43674">O8552-O8551</f>
        <v>20</v>
      </c>
      <c r="L8552" s="3">
        <f t="shared" ref="L8552" si="43675">SUM(K8546:K8552)/7</f>
        <v>10.428571428571429</v>
      </c>
      <c r="M8552" s="3">
        <f t="shared" ref="M8552" si="43676">O8552/(B8552/100000)</f>
        <v>121.4244656589089</v>
      </c>
      <c r="N8552">
        <v>544995</v>
      </c>
      <c r="O8552">
        <v>4960</v>
      </c>
    </row>
    <row r="8553" spans="1:15" customFormat="1" x14ac:dyDescent="0.2">
      <c r="A8553" t="s">
        <v>16</v>
      </c>
      <c r="B8553" s="2">
        <v>4084844</v>
      </c>
      <c r="C8553" s="1">
        <f t="shared" si="43270"/>
        <v>44616</v>
      </c>
      <c r="D8553">
        <f t="shared" ref="D8553:D8554" si="43677">N8553-N8552</f>
        <v>2864</v>
      </c>
      <c r="E8553" s="2">
        <f t="shared" ref="E8553:E8554" si="43678">SUM(D8547:D8553)/7</f>
        <v>5762.8571428571431</v>
      </c>
      <c r="F8553" s="2">
        <f t="shared" ref="F8553:F8554" si="43679">SUM(D8548:D8553)/5</f>
        <v>6121.2</v>
      </c>
      <c r="G8553" s="2">
        <f t="shared" ref="G8553:G8554" si="43680">N8553/(B8553/100000)</f>
        <v>13411.993211980678</v>
      </c>
      <c r="H8553">
        <f t="shared" si="43271"/>
        <v>712</v>
      </c>
      <c r="I8553">
        <f t="shared" si="43271"/>
        <v>703</v>
      </c>
      <c r="J8553" s="3">
        <f t="shared" ref="J8553:J8554" si="43681">E8553/(SUM(N8546:N8552)/7)*100</f>
        <v>1.0924335840189476</v>
      </c>
      <c r="K8553">
        <f t="shared" ref="K8553:K8554" si="43682">O8553-O8552</f>
        <v>3</v>
      </c>
      <c r="L8553" s="3">
        <f t="shared" ref="L8553:L8554" si="43683">SUM(K8547:K8553)/7</f>
        <v>8.8571428571428577</v>
      </c>
      <c r="M8553" s="3">
        <f t="shared" ref="M8553:M8554" si="43684">O8553/(B8553/100000)</f>
        <v>121.4979078760413</v>
      </c>
      <c r="N8553">
        <v>547859</v>
      </c>
      <c r="O8553">
        <v>4963</v>
      </c>
    </row>
    <row r="8554" spans="1:15" customFormat="1" x14ac:dyDescent="0.2">
      <c r="A8554" t="s">
        <v>16</v>
      </c>
      <c r="B8554" s="2">
        <v>4084844</v>
      </c>
      <c r="C8554" s="1">
        <f t="shared" si="43270"/>
        <v>44617</v>
      </c>
      <c r="D8554">
        <f t="shared" si="43677"/>
        <v>9761</v>
      </c>
      <c r="E8554" s="2">
        <f t="shared" si="43678"/>
        <v>5766.7142857142853</v>
      </c>
      <c r="F8554" s="2">
        <f t="shared" si="43679"/>
        <v>6276</v>
      </c>
      <c r="G8554" s="2">
        <f t="shared" si="43680"/>
        <v>13650.949705790479</v>
      </c>
      <c r="H8554">
        <f t="shared" si="43271"/>
        <v>713</v>
      </c>
      <c r="I8554">
        <f t="shared" si="43271"/>
        <v>704</v>
      </c>
      <c r="J8554" s="3">
        <f t="shared" si="43681"/>
        <v>1.0813517124103236</v>
      </c>
      <c r="K8554">
        <f t="shared" si="43682"/>
        <v>10</v>
      </c>
      <c r="L8554" s="3">
        <f t="shared" si="43683"/>
        <v>8.2857142857142865</v>
      </c>
      <c r="M8554" s="3">
        <f t="shared" si="43684"/>
        <v>121.74271526648265</v>
      </c>
      <c r="N8554">
        <v>557620</v>
      </c>
      <c r="O8554">
        <v>4973</v>
      </c>
    </row>
    <row r="8555" spans="1:15" customFormat="1" x14ac:dyDescent="0.2">
      <c r="A8555" t="s">
        <v>16</v>
      </c>
      <c r="B8555" s="2">
        <v>4084844</v>
      </c>
      <c r="C8555" s="1">
        <f t="shared" si="43270"/>
        <v>44618</v>
      </c>
      <c r="D8555">
        <f t="shared" ref="D8555" si="43685">N8555-N8554</f>
        <v>6139</v>
      </c>
      <c r="E8555" s="2">
        <f t="shared" ref="E8555" si="43686">SUM(D8549:D8555)/7</f>
        <v>5359.8571428571431</v>
      </c>
      <c r="F8555" s="2">
        <f t="shared" ref="F8555" si="43687">SUM(D8550:D8555)/5</f>
        <v>7030.4</v>
      </c>
      <c r="G8555" s="2">
        <f t="shared" ref="G8555" si="43688">N8555/(B8555/100000)</f>
        <v>13801.236962782423</v>
      </c>
      <c r="H8555">
        <f t="shared" si="43271"/>
        <v>714</v>
      </c>
      <c r="I8555">
        <f t="shared" si="43271"/>
        <v>705</v>
      </c>
      <c r="J8555" s="3">
        <f t="shared" ref="J8555" si="43689">E8555/(SUM(N8548:N8554)/7)*100</f>
        <v>0.99430749089675585</v>
      </c>
      <c r="K8555">
        <f t="shared" ref="K8555" si="43690">O8555-O8554</f>
        <v>10</v>
      </c>
      <c r="L8555" s="3">
        <f t="shared" ref="L8555" si="43691">SUM(K8549:K8555)/7</f>
        <v>8.5714285714285712</v>
      </c>
      <c r="M8555" s="3">
        <f t="shared" ref="M8555" si="43692">O8555/(B8555/100000)</f>
        <v>121.987522656924</v>
      </c>
      <c r="N8555">
        <v>563759</v>
      </c>
      <c r="O8555">
        <v>4983</v>
      </c>
    </row>
    <row r="8556" spans="1:15" customFormat="1" x14ac:dyDescent="0.2">
      <c r="A8556" t="s">
        <v>16</v>
      </c>
      <c r="B8556" s="2">
        <v>4084844</v>
      </c>
      <c r="C8556" s="1">
        <f t="shared" si="43270"/>
        <v>44619</v>
      </c>
      <c r="D8556">
        <f t="shared" ref="D8556" si="43693">N8556-N8555</f>
        <v>2203</v>
      </c>
      <c r="E8556" s="2">
        <f t="shared" ref="E8556" si="43694">SUM(D8550:D8556)/7</f>
        <v>5336.4285714285716</v>
      </c>
      <c r="F8556" s="2">
        <f t="shared" ref="F8556" si="43695">SUM(D8551:D8556)/5</f>
        <v>7049.4</v>
      </c>
      <c r="G8556" s="2">
        <f t="shared" ref="G8556" si="43696">N8556/(B8556/100000)</f>
        <v>13855.168030896652</v>
      </c>
      <c r="H8556">
        <f t="shared" si="43271"/>
        <v>715</v>
      </c>
      <c r="I8556">
        <f t="shared" si="43271"/>
        <v>706</v>
      </c>
      <c r="J8556" s="3">
        <f t="shared" ref="J8556" si="43697">E8556/(SUM(N8549:N8555)/7)*100</f>
        <v>0.98021490467209982</v>
      </c>
      <c r="K8556">
        <f t="shared" ref="K8556" si="43698">O8556-O8555</f>
        <v>4</v>
      </c>
      <c r="L8556" s="3">
        <f t="shared" ref="L8556" si="43699">SUM(K8550:K8556)/7</f>
        <v>8.7142857142857135</v>
      </c>
      <c r="M8556" s="3">
        <f t="shared" ref="M8556" si="43700">O8556/(B8556/100000)</f>
        <v>122.08544561310053</v>
      </c>
      <c r="N8556">
        <v>565962</v>
      </c>
      <c r="O8556">
        <v>4987</v>
      </c>
    </row>
    <row r="8557" spans="1:15" customFormat="1" x14ac:dyDescent="0.2">
      <c r="A8557" t="s">
        <v>16</v>
      </c>
      <c r="B8557" s="2">
        <v>4084844</v>
      </c>
      <c r="C8557" s="1">
        <f t="shared" si="43270"/>
        <v>44620</v>
      </c>
      <c r="D8557">
        <f t="shared" ref="D8557" si="43701">N8557-N8556</f>
        <v>4168</v>
      </c>
      <c r="E8557" s="2">
        <f t="shared" ref="E8557" si="43702">SUM(D8551:D8557)/7</f>
        <v>5630.7142857142853</v>
      </c>
      <c r="F8557" s="2">
        <f t="shared" ref="F8557" si="43703">SUM(D8552:D8557)/5</f>
        <v>6557.2</v>
      </c>
      <c r="G8557" s="2">
        <f t="shared" ref="G8557" si="43704">N8557/(B8557/100000)</f>
        <v>13957.203751232606</v>
      </c>
      <c r="H8557">
        <f t="shared" si="43271"/>
        <v>716</v>
      </c>
      <c r="I8557">
        <f t="shared" si="43271"/>
        <v>707</v>
      </c>
      <c r="J8557" s="3">
        <f t="shared" ref="J8557" si="43705">E8557/(SUM(N8550:N8556)/7)*100</f>
        <v>1.024230729052708</v>
      </c>
      <c r="K8557">
        <f t="shared" ref="K8557" si="43706">O8557-O8556</f>
        <v>3</v>
      </c>
      <c r="L8557" s="3">
        <f t="shared" ref="L8557" si="43707">SUM(K8551:K8557)/7</f>
        <v>9.1428571428571423</v>
      </c>
      <c r="M8557" s="3">
        <f t="shared" ref="M8557" si="43708">O8557/(B8557/100000)</f>
        <v>122.15888783023294</v>
      </c>
      <c r="N8557">
        <v>570130</v>
      </c>
      <c r="O8557">
        <v>4990</v>
      </c>
    </row>
    <row r="8558" spans="1:15" customFormat="1" x14ac:dyDescent="0.2">
      <c r="A8558" t="s">
        <v>16</v>
      </c>
      <c r="B8558" s="2">
        <v>4084844</v>
      </c>
      <c r="C8558" s="1">
        <f t="shared" si="43270"/>
        <v>44621</v>
      </c>
      <c r="D8558">
        <f t="shared" ref="D8558" si="43709">N8558-N8557</f>
        <v>3817</v>
      </c>
      <c r="E8558" s="2">
        <f t="shared" ref="E8558" si="43710">SUM(D8552:D8558)/7</f>
        <v>5229</v>
      </c>
      <c r="F8558" s="2">
        <f t="shared" ref="F8558" si="43711">SUM(D8553:D8558)/5</f>
        <v>5790.4</v>
      </c>
      <c r="G8558" s="2">
        <f t="shared" ref="G8558" si="43712">N8558/(B8558/100000)</f>
        <v>14050.646732164068</v>
      </c>
      <c r="H8558">
        <f t="shared" si="43271"/>
        <v>717</v>
      </c>
      <c r="I8558">
        <f t="shared" si="43271"/>
        <v>708</v>
      </c>
      <c r="J8558" s="3">
        <f t="shared" ref="J8558" si="43713">E8558/(SUM(N8551:N8557)/7)*100</f>
        <v>0.94151533991191139</v>
      </c>
      <c r="K8558">
        <f t="shared" ref="K8558" si="43714">O8558-O8557</f>
        <v>5</v>
      </c>
      <c r="L8558" s="3">
        <f t="shared" ref="L8558" si="43715">SUM(K8552:K8558)/7</f>
        <v>7.8571428571428568</v>
      </c>
      <c r="M8558" s="3">
        <f t="shared" ref="M8558" si="43716">O8558/(B8558/100000)</f>
        <v>122.28129152545361</v>
      </c>
      <c r="N8558">
        <v>573947</v>
      </c>
      <c r="O8558">
        <v>4995</v>
      </c>
    </row>
    <row r="8559" spans="1:15" customFormat="1" x14ac:dyDescent="0.2">
      <c r="A8559" t="s">
        <v>16</v>
      </c>
      <c r="B8559" s="2">
        <v>4084844</v>
      </c>
      <c r="C8559" s="1">
        <f t="shared" si="43270"/>
        <v>44622</v>
      </c>
      <c r="D8559">
        <f t="shared" ref="D8559" si="43717">N8559-N8558</f>
        <v>15331</v>
      </c>
      <c r="E8559" s="2">
        <f t="shared" ref="E8559" si="43718">SUM(D8553:D8559)/7</f>
        <v>6326.1428571428569</v>
      </c>
      <c r="F8559" s="2">
        <f t="shared" ref="F8559" si="43719">SUM(D8554:D8559)/5</f>
        <v>8283.7999999999993</v>
      </c>
      <c r="G8559" s="2">
        <f t="shared" ref="G8559" si="43720">N8559/(B8559/100000)</f>
        <v>14425.960942449701</v>
      </c>
      <c r="H8559">
        <f t="shared" si="43271"/>
        <v>718</v>
      </c>
      <c r="I8559">
        <f t="shared" si="43271"/>
        <v>709</v>
      </c>
      <c r="J8559" s="3">
        <f t="shared" ref="J8559" si="43721">E8559/(SUM(N8552:N8558)/7)*100</f>
        <v>1.1284385995670025</v>
      </c>
      <c r="K8559">
        <f t="shared" ref="K8559" si="43722">O8559-O8558</f>
        <v>19</v>
      </c>
      <c r="L8559" s="3">
        <f t="shared" ref="L8559" si="43723">SUM(K8553:K8559)/7</f>
        <v>7.7142857142857144</v>
      </c>
      <c r="M8559" s="3">
        <f t="shared" ref="M8559" si="43724">O8559/(B8559/100000)</f>
        <v>122.74642556729218</v>
      </c>
      <c r="N8559">
        <v>589278</v>
      </c>
      <c r="O8559">
        <v>5014</v>
      </c>
    </row>
    <row r="8560" spans="1:15" customFormat="1" x14ac:dyDescent="0.2">
      <c r="A8560" t="s">
        <v>16</v>
      </c>
      <c r="B8560" s="2">
        <v>4084844</v>
      </c>
      <c r="C8560" s="1">
        <f t="shared" si="43270"/>
        <v>44623</v>
      </c>
      <c r="D8560">
        <f t="shared" ref="D8560" si="43725">N8560-N8559</f>
        <v>8745</v>
      </c>
      <c r="E8560" s="2">
        <f t="shared" ref="E8560" si="43726">SUM(D8554:D8560)/7</f>
        <v>7166.2857142857147</v>
      </c>
      <c r="F8560" s="2">
        <f t="shared" ref="F8560" si="43727">SUM(D8555:D8560)/5</f>
        <v>8080.6</v>
      </c>
      <c r="G8560" s="2">
        <f t="shared" ref="G8560" si="43728">N8560/(B8560/100000)</f>
        <v>14640.045005390661</v>
      </c>
      <c r="H8560">
        <f t="shared" si="43271"/>
        <v>719</v>
      </c>
      <c r="I8560">
        <f t="shared" si="43271"/>
        <v>710</v>
      </c>
      <c r="J8560" s="3">
        <f t="shared" ref="J8560" si="43729">E8560/(SUM(N8553:N8559)/7)*100</f>
        <v>1.2640369101599955</v>
      </c>
      <c r="K8560">
        <f t="shared" ref="K8560" si="43730">O8560-O8559</f>
        <v>16</v>
      </c>
      <c r="L8560" s="3">
        <f t="shared" ref="L8560" si="43731">SUM(K8554:K8560)/7</f>
        <v>9.5714285714285712</v>
      </c>
      <c r="M8560" s="3">
        <f t="shared" ref="M8560" si="43732">O8560/(B8560/100000)</f>
        <v>123.13811739199834</v>
      </c>
      <c r="N8560">
        <v>598023</v>
      </c>
      <c r="O8560">
        <v>5030</v>
      </c>
    </row>
    <row r="8561" spans="1:15" customFormat="1" x14ac:dyDescent="0.2">
      <c r="A8561" t="s">
        <v>16</v>
      </c>
      <c r="B8561" s="2">
        <v>4084844</v>
      </c>
      <c r="C8561" s="1">
        <f t="shared" si="43270"/>
        <v>44624</v>
      </c>
      <c r="D8561">
        <f t="shared" ref="D8561:D8562" si="43733">N8561-N8560</f>
        <v>9501</v>
      </c>
      <c r="E8561" s="2">
        <f t="shared" ref="E8561:E8562" si="43734">SUM(D8555:D8561)/7</f>
        <v>7129.1428571428569</v>
      </c>
      <c r="F8561" s="2">
        <f t="shared" ref="F8561:F8562" si="43735">SUM(D8556:D8561)/5</f>
        <v>8753</v>
      </c>
      <c r="G8561" s="2">
        <f t="shared" ref="G8561:G8562" si="43736">N8561/(B8561/100000)</f>
        <v>14872.636507048985</v>
      </c>
      <c r="H8561">
        <f t="shared" si="43271"/>
        <v>720</v>
      </c>
      <c r="I8561">
        <f t="shared" si="43271"/>
        <v>711</v>
      </c>
      <c r="J8561" s="3">
        <f t="shared" ref="J8561:J8562" si="43737">E8561/(SUM(N8554:N8560)/7)*100</f>
        <v>1.2417887391479721</v>
      </c>
      <c r="K8561">
        <f t="shared" ref="K8561:K8562" si="43738">O8561-O8560</f>
        <v>9</v>
      </c>
      <c r="L8561" s="3">
        <f t="shared" ref="L8561:L8562" si="43739">SUM(K8555:K8561)/7</f>
        <v>9.4285714285714288</v>
      </c>
      <c r="M8561" s="3">
        <f t="shared" ref="M8561:M8562" si="43740">O8561/(B8561/100000)</f>
        <v>123.35844404339555</v>
      </c>
      <c r="N8561">
        <v>607524</v>
      </c>
      <c r="O8561">
        <v>5039</v>
      </c>
    </row>
    <row r="8562" spans="1:15" customFormat="1" x14ac:dyDescent="0.2">
      <c r="A8562" t="s">
        <v>16</v>
      </c>
      <c r="B8562" s="2">
        <v>4084844</v>
      </c>
      <c r="C8562" s="1">
        <f t="shared" si="43270"/>
        <v>44625</v>
      </c>
      <c r="D8562">
        <f t="shared" si="43733"/>
        <v>11837</v>
      </c>
      <c r="E8562" s="2">
        <f t="shared" si="43734"/>
        <v>7943.1428571428569</v>
      </c>
      <c r="F8562" s="2">
        <f t="shared" si="43735"/>
        <v>10679.8</v>
      </c>
      <c r="G8562" s="2">
        <f t="shared" si="43736"/>
        <v>15162.415015114409</v>
      </c>
      <c r="H8562">
        <f t="shared" si="43271"/>
        <v>721</v>
      </c>
      <c r="I8562">
        <f t="shared" si="43271"/>
        <v>712</v>
      </c>
      <c r="J8562" s="3">
        <f t="shared" si="43737"/>
        <v>1.3666048685267718</v>
      </c>
      <c r="K8562">
        <f t="shared" si="43738"/>
        <v>8</v>
      </c>
      <c r="L8562" s="3">
        <f t="shared" si="43739"/>
        <v>9.1428571428571423</v>
      </c>
      <c r="M8562" s="3">
        <f t="shared" si="43740"/>
        <v>123.55428995574863</v>
      </c>
      <c r="N8562">
        <v>619361</v>
      </c>
      <c r="O8562">
        <v>5047</v>
      </c>
    </row>
    <row r="8563" spans="1:15" customFormat="1" x14ac:dyDescent="0.2">
      <c r="A8563" t="s">
        <v>16</v>
      </c>
      <c r="B8563" s="2">
        <v>4084844</v>
      </c>
      <c r="C8563" s="1">
        <f t="shared" si="43270"/>
        <v>44626</v>
      </c>
      <c r="D8563">
        <f t="shared" ref="D8563" si="43741">N8563-N8562</f>
        <v>2939</v>
      </c>
      <c r="E8563" s="2">
        <f t="shared" ref="E8563" si="43742">SUM(D8557:D8563)/7</f>
        <v>8048.2857142857147</v>
      </c>
      <c r="F8563" s="2">
        <f t="shared" ref="F8563" si="43743">SUM(D8558:D8563)/5</f>
        <v>10434</v>
      </c>
      <c r="G8563" s="2">
        <f t="shared" ref="G8563" si="43744">N8563/(B8563/100000)</f>
        <v>15234.363907165121</v>
      </c>
      <c r="H8563">
        <f t="shared" si="43271"/>
        <v>722</v>
      </c>
      <c r="I8563">
        <f t="shared" si="43271"/>
        <v>713</v>
      </c>
      <c r="J8563" s="3">
        <f t="shared" ref="J8563" si="43745">E8563/(SUM(N8556:N8562)/7)*100</f>
        <v>1.3660263443434828</v>
      </c>
      <c r="K8563">
        <f t="shared" ref="K8563" si="43746">O8563-O8562</f>
        <v>1</v>
      </c>
      <c r="L8563" s="3">
        <f t="shared" ref="L8563" si="43747">SUM(K8557:K8563)/7</f>
        <v>8.7142857142857135</v>
      </c>
      <c r="M8563" s="3">
        <f t="shared" ref="M8563" si="43748">O8563/(B8563/100000)</f>
        <v>123.57877069479277</v>
      </c>
      <c r="N8563">
        <v>622300</v>
      </c>
      <c r="O8563">
        <v>5048</v>
      </c>
    </row>
    <row r="8564" spans="1:15" customFormat="1" x14ac:dyDescent="0.2">
      <c r="A8564" t="s">
        <v>16</v>
      </c>
      <c r="B8564" s="2">
        <v>4084844</v>
      </c>
      <c r="C8564" s="1">
        <f t="shared" si="43270"/>
        <v>44627</v>
      </c>
      <c r="D8564">
        <f t="shared" ref="D8564" si="43749">N8564-N8563</f>
        <v>2916</v>
      </c>
      <c r="E8564" s="2">
        <f t="shared" ref="E8564" si="43750">SUM(D8558:D8564)/7</f>
        <v>7869.4285714285716</v>
      </c>
      <c r="F8564" s="2">
        <f t="shared" ref="F8564" si="43751">SUM(D8559:D8564)/5</f>
        <v>10253.799999999999</v>
      </c>
      <c r="G8564" s="2">
        <f t="shared" ref="G8564" si="43752">N8564/(B8564/100000)</f>
        <v>15305.749742217818</v>
      </c>
      <c r="H8564">
        <f t="shared" si="43271"/>
        <v>723</v>
      </c>
      <c r="I8564">
        <f t="shared" si="43271"/>
        <v>714</v>
      </c>
      <c r="J8564" s="3">
        <f t="shared" ref="J8564" si="43753">E8564/(SUM(N8557:N8563)/7)*100</f>
        <v>1.3176694143827039</v>
      </c>
      <c r="K8564">
        <f t="shared" ref="K8564" si="43754">O8564-O8563</f>
        <v>1</v>
      </c>
      <c r="L8564" s="3">
        <f t="shared" ref="L8564" si="43755">SUM(K8558:K8564)/7</f>
        <v>8.4285714285714288</v>
      </c>
      <c r="M8564" s="3">
        <f t="shared" ref="M8564" si="43756">O8564/(B8564/100000)</f>
        <v>123.6032514338369</v>
      </c>
      <c r="N8564">
        <v>625216</v>
      </c>
      <c r="O8564">
        <v>5049</v>
      </c>
    </row>
    <row r="8565" spans="1:15" customFormat="1" x14ac:dyDescent="0.2">
      <c r="A8565" t="s">
        <v>16</v>
      </c>
      <c r="B8565" s="2">
        <v>4084844</v>
      </c>
      <c r="C8565" s="1">
        <f t="shared" si="43270"/>
        <v>44628</v>
      </c>
      <c r="D8565">
        <f t="shared" ref="D8565" si="43757">N8565-N8564</f>
        <v>9408</v>
      </c>
      <c r="E8565" s="2">
        <f t="shared" ref="E8565" si="43758">SUM(D8559:D8565)/7</f>
        <v>8668.1428571428569</v>
      </c>
      <c r="F8565" s="2">
        <f t="shared" ref="F8565" si="43759">SUM(D8560:D8565)/5</f>
        <v>9069.2000000000007</v>
      </c>
      <c r="G8565" s="2">
        <f t="shared" ref="G8565" si="43760">N8565/(B8565/100000)</f>
        <v>15536.06453514504</v>
      </c>
      <c r="H8565">
        <f t="shared" si="43271"/>
        <v>724</v>
      </c>
      <c r="I8565">
        <f t="shared" si="43271"/>
        <v>715</v>
      </c>
      <c r="J8565" s="3">
        <f t="shared" ref="J8565" si="43761">E8565/(SUM(N8558:N8564)/7)*100</f>
        <v>1.4325313546991263</v>
      </c>
      <c r="K8565">
        <f t="shared" ref="K8565" si="43762">O8565-O8564</f>
        <v>11</v>
      </c>
      <c r="L8565" s="3">
        <f t="shared" ref="L8565" si="43763">SUM(K8559:K8565)/7</f>
        <v>9.2857142857142865</v>
      </c>
      <c r="M8565" s="3">
        <f t="shared" ref="M8565" si="43764">O8565/(B8565/100000)</f>
        <v>123.87253956332238</v>
      </c>
      <c r="N8565">
        <v>634624</v>
      </c>
      <c r="O8565">
        <v>5060</v>
      </c>
    </row>
    <row r="8566" spans="1:15" customFormat="1" x14ac:dyDescent="0.2">
      <c r="A8566" t="s">
        <v>16</v>
      </c>
      <c r="B8566" s="2">
        <v>4084844</v>
      </c>
      <c r="C8566" s="1">
        <f t="shared" si="43270"/>
        <v>44629</v>
      </c>
      <c r="D8566">
        <f t="shared" ref="D8566" si="43765">N8566-N8565</f>
        <v>11715</v>
      </c>
      <c r="E8566" s="2">
        <f t="shared" ref="E8566" si="43766">SUM(D8560:D8566)/7</f>
        <v>8151.5714285714284</v>
      </c>
      <c r="F8566" s="2">
        <f t="shared" ref="F8566" si="43767">SUM(D8561:D8566)/5</f>
        <v>9663.2000000000007</v>
      </c>
      <c r="G8566" s="2">
        <f t="shared" ref="G8566" si="43768">N8566/(B8566/100000)</f>
        <v>15822.856393047079</v>
      </c>
      <c r="H8566">
        <f t="shared" si="43271"/>
        <v>725</v>
      </c>
      <c r="I8566">
        <f t="shared" si="43271"/>
        <v>716</v>
      </c>
      <c r="J8566" s="3">
        <f t="shared" ref="J8566" si="43769">E8566/(SUM(N8559:N8565)/7)*100</f>
        <v>1.3281347830681376</v>
      </c>
      <c r="K8566">
        <f t="shared" ref="K8566" si="43770">O8566-O8565</f>
        <v>13</v>
      </c>
      <c r="L8566" s="3">
        <f t="shared" ref="L8566" si="43771">SUM(K8560:K8566)/7</f>
        <v>8.4285714285714288</v>
      </c>
      <c r="M8566" s="3">
        <f t="shared" ref="M8566" si="43772">O8566/(B8566/100000)</f>
        <v>124.19078917089614</v>
      </c>
      <c r="N8566">
        <v>646339</v>
      </c>
      <c r="O8566">
        <v>5073</v>
      </c>
    </row>
    <row r="8567" spans="1:15" customFormat="1" x14ac:dyDescent="0.2">
      <c r="A8567" t="s">
        <v>16</v>
      </c>
      <c r="B8567" s="2">
        <v>4084844</v>
      </c>
      <c r="C8567" s="1">
        <f t="shared" si="43270"/>
        <v>44630</v>
      </c>
      <c r="D8567">
        <f t="shared" ref="D8567" si="43773">N8567-N8566</f>
        <v>12134</v>
      </c>
      <c r="E8567" s="2">
        <f t="shared" ref="E8567" si="43774">SUM(D8561:D8567)/7</f>
        <v>8635.7142857142862</v>
      </c>
      <c r="F8567" s="2">
        <f t="shared" ref="F8567" si="43775">SUM(D8562:D8567)/5</f>
        <v>10189.799999999999</v>
      </c>
      <c r="G8567" s="2">
        <f t="shared" ref="G8567" si="43776">N8567/(B8567/100000)</f>
        <v>16119.905680608612</v>
      </c>
      <c r="H8567">
        <f t="shared" si="43271"/>
        <v>726</v>
      </c>
      <c r="I8567">
        <f t="shared" si="43271"/>
        <v>717</v>
      </c>
      <c r="J8567" s="3">
        <f t="shared" ref="J8567" si="43777">E8567/(SUM(N8560:N8566)/7)*100</f>
        <v>1.3885739999683007</v>
      </c>
      <c r="K8567">
        <f t="shared" ref="K8567" si="43778">O8567-O8566</f>
        <v>9</v>
      </c>
      <c r="L8567" s="3">
        <f t="shared" ref="L8567" si="43779">SUM(K8561:K8567)/7</f>
        <v>7.4285714285714288</v>
      </c>
      <c r="M8567" s="3">
        <f t="shared" ref="M8567" si="43780">O8567/(B8567/100000)</f>
        <v>124.41111582229334</v>
      </c>
      <c r="N8567">
        <v>658473</v>
      </c>
      <c r="O8567">
        <v>5082</v>
      </c>
    </row>
    <row r="8568" spans="1:15" customFormat="1" x14ac:dyDescent="0.2">
      <c r="A8568" t="s">
        <v>16</v>
      </c>
      <c r="B8568" s="2">
        <v>4084844</v>
      </c>
      <c r="C8568" s="1">
        <f t="shared" si="43270"/>
        <v>44631</v>
      </c>
      <c r="D8568">
        <f t="shared" ref="D8568" si="43781">N8568-N8567</f>
        <v>11704</v>
      </c>
      <c r="E8568" s="2">
        <f t="shared" ref="E8568" si="43782">SUM(D8562:D8568)/7</f>
        <v>8950.4285714285706</v>
      </c>
      <c r="F8568" s="2">
        <f t="shared" ref="F8568" si="43783">SUM(D8563:D8568)/5</f>
        <v>10163.200000000001</v>
      </c>
      <c r="G8568" s="2">
        <f t="shared" ref="G8568" si="43784">N8568/(B8568/100000)</f>
        <v>16406.428250381166</v>
      </c>
      <c r="H8568">
        <f t="shared" si="43271"/>
        <v>727</v>
      </c>
      <c r="I8568">
        <f t="shared" si="43271"/>
        <v>718</v>
      </c>
      <c r="J8568" s="3">
        <f t="shared" ref="J8568" si="43785">E8568/(SUM(N8561:N8567)/7)*100</f>
        <v>1.4194679141980093</v>
      </c>
      <c r="K8568">
        <f t="shared" ref="K8568" si="43786">O8568-O8567</f>
        <v>12</v>
      </c>
      <c r="L8568" s="3">
        <f t="shared" ref="L8568" si="43787">SUM(K8562:K8568)/7</f>
        <v>7.8571428571428568</v>
      </c>
      <c r="M8568" s="3">
        <f t="shared" ref="M8568" si="43788">O8568/(B8568/100000)</f>
        <v>124.70488469082296</v>
      </c>
      <c r="N8568">
        <v>670177</v>
      </c>
      <c r="O8568">
        <v>5094</v>
      </c>
    </row>
    <row r="8569" spans="1:15" customFormat="1" x14ac:dyDescent="0.2">
      <c r="A8569" t="s">
        <v>16</v>
      </c>
      <c r="B8569" s="2">
        <v>4084844</v>
      </c>
      <c r="C8569" s="1">
        <f t="shared" si="43270"/>
        <v>44632</v>
      </c>
      <c r="D8569">
        <f t="shared" ref="D8569" si="43789">N8569-N8568</f>
        <v>11143</v>
      </c>
      <c r="E8569" s="2">
        <f t="shared" ref="E8569" si="43790">SUM(D8563:D8569)/7</f>
        <v>8851.2857142857138</v>
      </c>
      <c r="F8569" s="2">
        <f t="shared" ref="F8569" si="43791">SUM(D8564:D8569)/5</f>
        <v>11804</v>
      </c>
      <c r="G8569" s="2">
        <f t="shared" ref="G8569" si="43792">N8569/(B8569/100000)</f>
        <v>16679.21712554996</v>
      </c>
      <c r="H8569">
        <f t="shared" si="43271"/>
        <v>728</v>
      </c>
      <c r="I8569">
        <f t="shared" si="43271"/>
        <v>719</v>
      </c>
      <c r="J8569" s="3">
        <f t="shared" ref="J8569" si="43793">E8569/(SUM(N8562:N8568)/7)*100</f>
        <v>1.384097808774285</v>
      </c>
      <c r="K8569">
        <f t="shared" ref="K8569" si="43794">O8569-O8568</f>
        <v>9</v>
      </c>
      <c r="L8569" s="3">
        <f t="shared" ref="L8569" si="43795">SUM(K8563:K8569)/7</f>
        <v>8</v>
      </c>
      <c r="M8569" s="3">
        <f t="shared" ref="M8569" si="43796">O8569/(B8569/100000)</f>
        <v>124.92521134222018</v>
      </c>
      <c r="N8569">
        <v>681320</v>
      </c>
      <c r="O8569">
        <v>5103</v>
      </c>
    </row>
    <row r="8570" spans="1:15" customFormat="1" x14ac:dyDescent="0.2">
      <c r="A8570" t="s">
        <v>16</v>
      </c>
      <c r="B8570" s="2">
        <v>4084844</v>
      </c>
      <c r="C8570" s="1">
        <f t="shared" si="43270"/>
        <v>44633</v>
      </c>
      <c r="D8570">
        <f t="shared" ref="D8570" si="43797">N8570-N8569</f>
        <v>3441</v>
      </c>
      <c r="E8570" s="2">
        <f t="shared" ref="E8570" si="43798">SUM(D8564:D8570)/7</f>
        <v>8923</v>
      </c>
      <c r="F8570" s="2">
        <f t="shared" ref="F8570" si="43799">SUM(D8565:D8570)/5</f>
        <v>11909</v>
      </c>
      <c r="G8570" s="2">
        <f t="shared" ref="G8570" si="43800">N8570/(B8570/100000)</f>
        <v>16763.45534860083</v>
      </c>
      <c r="H8570">
        <f t="shared" si="43271"/>
        <v>729</v>
      </c>
      <c r="I8570">
        <f t="shared" si="43271"/>
        <v>720</v>
      </c>
      <c r="J8570" s="3">
        <f t="shared" ref="J8570" si="43801">E8570/(SUM(N8563:N8569)/7)*100</f>
        <v>1.3762631242523602</v>
      </c>
      <c r="K8570">
        <f t="shared" ref="K8570" si="43802">O8570-O8569</f>
        <v>0</v>
      </c>
      <c r="L8570" s="3">
        <f t="shared" ref="L8570" si="43803">SUM(K8564:K8570)/7</f>
        <v>7.8571428571428568</v>
      </c>
      <c r="M8570" s="3">
        <f t="shared" ref="M8570" si="43804">O8570/(B8570/100000)</f>
        <v>124.92521134222018</v>
      </c>
      <c r="N8570">
        <v>684761</v>
      </c>
      <c r="O8570">
        <v>5103</v>
      </c>
    </row>
    <row r="8571" spans="1:15" customFormat="1" x14ac:dyDescent="0.2">
      <c r="A8571" t="s">
        <v>16</v>
      </c>
      <c r="B8571" s="2">
        <v>4084844</v>
      </c>
      <c r="C8571" s="1">
        <f t="shared" si="43270"/>
        <v>44634</v>
      </c>
      <c r="D8571">
        <f t="shared" ref="D8571" si="43805">N8571-N8570</f>
        <v>2696</v>
      </c>
      <c r="E8571" s="2">
        <f t="shared" ref="E8571" si="43806">SUM(D8565:D8571)/7</f>
        <v>8891.5714285714294</v>
      </c>
      <c r="F8571" s="2">
        <f t="shared" ref="F8571" si="43807">SUM(D8566:D8571)/5</f>
        <v>10566.6</v>
      </c>
      <c r="G8571" s="2">
        <f t="shared" ref="G8571" si="43808">N8571/(B8571/100000)</f>
        <v>16829.455421063816</v>
      </c>
      <c r="H8571">
        <f t="shared" si="43271"/>
        <v>730</v>
      </c>
      <c r="I8571">
        <f t="shared" si="43271"/>
        <v>721</v>
      </c>
      <c r="J8571" s="3">
        <f t="shared" ref="J8571" si="43809">E8571/(SUM(N8564:N8570)/7)*100</f>
        <v>1.3527975987359024</v>
      </c>
      <c r="K8571">
        <f t="shared" ref="K8571" si="43810">O8571-O8570</f>
        <v>0</v>
      </c>
      <c r="L8571" s="3">
        <f t="shared" ref="L8571" si="43811">SUM(K8565:K8571)/7</f>
        <v>7.7142857142857144</v>
      </c>
      <c r="M8571" s="3">
        <f t="shared" ref="M8571" si="43812">O8571/(B8571/100000)</f>
        <v>124.92521134222018</v>
      </c>
      <c r="N8571">
        <v>687457</v>
      </c>
      <c r="O8571">
        <v>5103</v>
      </c>
    </row>
    <row r="8572" spans="1:15" customFormat="1" x14ac:dyDescent="0.2">
      <c r="A8572" t="s">
        <v>16</v>
      </c>
      <c r="B8572" s="2">
        <v>4084844</v>
      </c>
      <c r="C8572" s="1">
        <f t="shared" si="43270"/>
        <v>44635</v>
      </c>
      <c r="D8572">
        <f t="shared" ref="D8572" si="43813">N8572-N8571</f>
        <v>10863</v>
      </c>
      <c r="E8572" s="2">
        <f t="shared" ref="E8572" si="43814">SUM(D8566:D8572)/7</f>
        <v>9099.4285714285706</v>
      </c>
      <c r="F8572" s="2">
        <f t="shared" ref="F8572" si="43815">SUM(D8567:D8572)/5</f>
        <v>10396.200000000001</v>
      </c>
      <c r="G8572" s="2">
        <f t="shared" ref="G8572" si="43816">N8572/(B8572/100000)</f>
        <v>17095.389689300253</v>
      </c>
      <c r="H8572">
        <f t="shared" si="43271"/>
        <v>731</v>
      </c>
      <c r="I8572">
        <f t="shared" si="43271"/>
        <v>722</v>
      </c>
      <c r="J8572" s="3">
        <f t="shared" ref="J8572" si="43817">E8572/(SUM(N8565:N8571)/7)*100</f>
        <v>1.3659433288778338</v>
      </c>
      <c r="K8572">
        <f t="shared" ref="K8572" si="43818">O8572-O8571</f>
        <v>7</v>
      </c>
      <c r="L8572" s="3">
        <f t="shared" ref="L8572" si="43819">SUM(K8566:K8572)/7</f>
        <v>7.1428571428571432</v>
      </c>
      <c r="M8572" s="3">
        <f t="shared" ref="M8572" si="43820">O8572/(B8572/100000)</f>
        <v>125.09657651552912</v>
      </c>
      <c r="N8572">
        <v>698320</v>
      </c>
      <c r="O8572">
        <v>5110</v>
      </c>
    </row>
    <row r="8573" spans="1:15" customFormat="1" x14ac:dyDescent="0.2">
      <c r="A8573" t="s">
        <v>16</v>
      </c>
      <c r="B8573" s="2">
        <v>4084844</v>
      </c>
      <c r="C8573" s="1">
        <f t="shared" si="43270"/>
        <v>44636</v>
      </c>
      <c r="D8573">
        <f t="shared" ref="D8573:D8574" si="43821">N8573-N8572</f>
        <v>13064</v>
      </c>
      <c r="E8573" s="2">
        <f t="shared" ref="E8573:E8574" si="43822">SUM(D8567:D8573)/7</f>
        <v>9292.1428571428569</v>
      </c>
      <c r="F8573" s="2">
        <f t="shared" ref="F8573:F8574" si="43823">SUM(D8568:D8573)/5</f>
        <v>10582.2</v>
      </c>
      <c r="G8573" s="2">
        <f t="shared" ref="G8573:G8574" si="43824">N8573/(B8573/100000)</f>
        <v>17415.206064172831</v>
      </c>
      <c r="H8573">
        <f t="shared" si="43271"/>
        <v>732</v>
      </c>
      <c r="I8573">
        <f t="shared" si="43271"/>
        <v>723</v>
      </c>
      <c r="J8573" s="3">
        <f t="shared" ref="J8573:J8574" si="43825">E8573/(SUM(N8566:N8572)/7)*100</f>
        <v>1.3760758492923506</v>
      </c>
      <c r="K8573">
        <f t="shared" ref="K8573:K8574" si="43826">O8573-O8572</f>
        <v>10</v>
      </c>
      <c r="L8573" s="3">
        <f t="shared" ref="L8573:L8574" si="43827">SUM(K8567:K8573)/7</f>
        <v>6.7142857142857144</v>
      </c>
      <c r="M8573" s="3">
        <f t="shared" ref="M8573:M8574" si="43828">O8573/(B8573/100000)</f>
        <v>125.34138390597047</v>
      </c>
      <c r="N8573">
        <v>711384</v>
      </c>
      <c r="O8573">
        <v>5120</v>
      </c>
    </row>
    <row r="8574" spans="1:15" customFormat="1" x14ac:dyDescent="0.2">
      <c r="A8574" t="s">
        <v>16</v>
      </c>
      <c r="B8574" s="2">
        <v>4084844</v>
      </c>
      <c r="C8574" s="1">
        <f t="shared" si="43270"/>
        <v>44637</v>
      </c>
      <c r="D8574">
        <f t="shared" si="43821"/>
        <v>14478</v>
      </c>
      <c r="E8574" s="2">
        <f t="shared" si="43822"/>
        <v>9627</v>
      </c>
      <c r="F8574" s="2">
        <f t="shared" si="43823"/>
        <v>11137</v>
      </c>
      <c r="G8574" s="2">
        <f t="shared" si="43824"/>
        <v>17769.638204053816</v>
      </c>
      <c r="H8574">
        <f t="shared" si="43271"/>
        <v>733</v>
      </c>
      <c r="I8574">
        <f t="shared" si="43271"/>
        <v>724</v>
      </c>
      <c r="J8574" s="3">
        <f t="shared" si="43825"/>
        <v>1.4063129970374959</v>
      </c>
      <c r="K8574">
        <f t="shared" si="43826"/>
        <v>21</v>
      </c>
      <c r="L8574" s="3">
        <f t="shared" si="43827"/>
        <v>8.4285714285714288</v>
      </c>
      <c r="M8574" s="3">
        <f t="shared" si="43828"/>
        <v>125.8554794258973</v>
      </c>
      <c r="N8574">
        <v>725862</v>
      </c>
      <c r="O8574">
        <v>5141</v>
      </c>
    </row>
    <row r="8575" spans="1:15" customFormat="1" x14ac:dyDescent="0.2">
      <c r="A8575" t="s">
        <v>16</v>
      </c>
      <c r="B8575" s="2">
        <v>4084844</v>
      </c>
      <c r="C8575" s="1">
        <f t="shared" si="43270"/>
        <v>44638</v>
      </c>
      <c r="D8575">
        <f t="shared" ref="D8575:D8580" si="43829">N8575-N8574</f>
        <v>14091</v>
      </c>
      <c r="E8575" s="2">
        <f t="shared" ref="E8575" si="43830">SUM(D8569:D8575)/7</f>
        <v>9968</v>
      </c>
      <c r="F8575" s="2">
        <f t="shared" ref="F8575" si="43831">SUM(D8570:D8575)/5</f>
        <v>11726.6</v>
      </c>
      <c r="G8575" s="2">
        <f t="shared" ref="G8575:G8576" si="43832">N8575/(B8575/100000)</f>
        <v>18114.59629792472</v>
      </c>
      <c r="H8575">
        <f t="shared" si="43271"/>
        <v>734</v>
      </c>
      <c r="I8575">
        <f t="shared" si="43271"/>
        <v>725</v>
      </c>
      <c r="J8575" s="3">
        <f t="shared" ref="J8575:J8576" si="43833">E8575/(SUM(N8568:N8574)/7)*100</f>
        <v>1.4359325999052124</v>
      </c>
      <c r="K8575">
        <f t="shared" ref="K8575:K8576" si="43834">O8575-O8574</f>
        <v>4</v>
      </c>
      <c r="L8575" s="3">
        <f t="shared" ref="L8575:L8576" si="43835">SUM(K8569:K8575)/7</f>
        <v>7.2857142857142856</v>
      </c>
      <c r="M8575" s="3">
        <f t="shared" ref="M8575:M8576" si="43836">O8575/(B8575/100000)</f>
        <v>125.95340238207385</v>
      </c>
      <c r="N8575" s="5">
        <v>739953</v>
      </c>
      <c r="O8575" s="5">
        <v>5145</v>
      </c>
    </row>
    <row r="8576" spans="1:15" customFormat="1" x14ac:dyDescent="0.2">
      <c r="A8576" t="s">
        <v>16</v>
      </c>
      <c r="B8576" s="2">
        <v>4084844</v>
      </c>
      <c r="C8576" s="1">
        <f t="shared" si="43270"/>
        <v>44639</v>
      </c>
      <c r="D8576">
        <f t="shared" si="43829"/>
        <v>14262</v>
      </c>
      <c r="E8576" s="2">
        <f t="shared" ref="E8576" si="43837">SUM(D8570:D8576)/7</f>
        <v>10413.571428571429</v>
      </c>
      <c r="F8576" s="2">
        <f t="shared" ref="F8576" si="43838">SUM(D8571:D8576)/5</f>
        <v>13890.8</v>
      </c>
      <c r="G8576" s="2">
        <f t="shared" si="43832"/>
        <v>18463.740598172171</v>
      </c>
      <c r="H8576">
        <f t="shared" si="43271"/>
        <v>735</v>
      </c>
      <c r="I8576">
        <f t="shared" si="43271"/>
        <v>726</v>
      </c>
      <c r="J8576" s="3">
        <f t="shared" si="43833"/>
        <v>1.4788832833541996</v>
      </c>
      <c r="K8576">
        <f t="shared" si="43834"/>
        <v>4</v>
      </c>
      <c r="L8576" s="3">
        <f t="shared" si="43835"/>
        <v>6.5714285714285712</v>
      </c>
      <c r="M8576" s="3">
        <f t="shared" si="43836"/>
        <v>126.05132533825038</v>
      </c>
      <c r="N8576">
        <v>754215</v>
      </c>
      <c r="O8576">
        <v>5149</v>
      </c>
    </row>
    <row r="8577" spans="1:15" customFormat="1" x14ac:dyDescent="0.2">
      <c r="A8577" t="s">
        <v>16</v>
      </c>
      <c r="B8577" s="2">
        <v>4084844</v>
      </c>
      <c r="C8577" s="1">
        <f t="shared" si="43270"/>
        <v>44640</v>
      </c>
      <c r="D8577">
        <f t="shared" si="43829"/>
        <v>2831</v>
      </c>
      <c r="E8577" s="2">
        <f t="shared" ref="E8577" si="43839">SUM(D8571:D8577)/7</f>
        <v>10326.428571428571</v>
      </c>
      <c r="F8577" s="2">
        <f t="shared" ref="F8577" si="43840">SUM(D8572:D8577)/5</f>
        <v>13917.8</v>
      </c>
      <c r="G8577" s="2">
        <f t="shared" ref="G8577" si="43841">N8577/(B8577/100000)</f>
        <v>18533.045570406117</v>
      </c>
      <c r="H8577">
        <f t="shared" si="43271"/>
        <v>736</v>
      </c>
      <c r="I8577">
        <f t="shared" si="43271"/>
        <v>727</v>
      </c>
      <c r="J8577" s="3">
        <f t="shared" ref="J8577" si="43842">E8577/(SUM(N8570:N8576)/7)*100</f>
        <v>1.4451358189762715</v>
      </c>
      <c r="K8577">
        <f t="shared" ref="K8577" si="43843">O8577-O8576</f>
        <v>2</v>
      </c>
      <c r="L8577" s="3">
        <f t="shared" ref="L8577" si="43844">SUM(K8571:K8577)/7</f>
        <v>6.8571428571428568</v>
      </c>
      <c r="M8577" s="3">
        <f t="shared" ref="M8577" si="43845">O8577/(B8577/100000)</f>
        <v>126.10028681633865</v>
      </c>
      <c r="N8577">
        <v>757046</v>
      </c>
      <c r="O8577">
        <v>5151</v>
      </c>
    </row>
    <row r="8578" spans="1:15" customFormat="1" x14ac:dyDescent="0.2">
      <c r="A8578" t="s">
        <v>16</v>
      </c>
      <c r="B8578" s="2">
        <v>4084844</v>
      </c>
      <c r="C8578" s="1">
        <f t="shared" si="43270"/>
        <v>44641</v>
      </c>
      <c r="D8578">
        <f t="shared" si="43829"/>
        <v>2431</v>
      </c>
      <c r="E8578" s="2">
        <f t="shared" ref="E8578" si="43846">SUM(D8572:D8578)/7</f>
        <v>10288.571428571429</v>
      </c>
      <c r="F8578" s="2">
        <f t="shared" ref="F8578" si="43847">SUM(D8573:D8578)/5</f>
        <v>12231.4</v>
      </c>
      <c r="G8578" s="2">
        <f t="shared" ref="G8578" si="43848">N8578/(B8578/100000)</f>
        <v>18592.558247022411</v>
      </c>
      <c r="H8578">
        <f t="shared" si="43271"/>
        <v>737</v>
      </c>
      <c r="I8578">
        <f t="shared" si="43271"/>
        <v>728</v>
      </c>
      <c r="J8578" s="3">
        <f t="shared" ref="J8578" si="43849">E8578/(SUM(N8571:N8577)/7)*100</f>
        <v>1.4193266889189449</v>
      </c>
      <c r="K8578">
        <f t="shared" ref="K8578" si="43850">O8578-O8577</f>
        <v>0</v>
      </c>
      <c r="L8578" s="3">
        <f t="shared" ref="L8578" si="43851">SUM(K8572:K8578)/7</f>
        <v>6.8571428571428568</v>
      </c>
      <c r="M8578" s="3">
        <f t="shared" ref="M8578" si="43852">O8578/(B8578/100000)</f>
        <v>126.10028681633865</v>
      </c>
      <c r="N8578">
        <v>759477</v>
      </c>
      <c r="O8578">
        <v>5151</v>
      </c>
    </row>
    <row r="8579" spans="1:15" customFormat="1" x14ac:dyDescent="0.2">
      <c r="A8579" t="s">
        <v>16</v>
      </c>
      <c r="B8579" s="2">
        <v>4084844</v>
      </c>
      <c r="C8579" s="1">
        <f t="shared" si="43270"/>
        <v>44642</v>
      </c>
      <c r="D8579">
        <f t="shared" si="43829"/>
        <v>11256</v>
      </c>
      <c r="E8579" s="2">
        <f t="shared" ref="E8579" si="43853">SUM(D8573:D8579)/7</f>
        <v>10344.714285714286</v>
      </c>
      <c r="F8579" s="2">
        <f t="shared" ref="F8579" si="43854">SUM(D8574:D8579)/5</f>
        <v>11869.8</v>
      </c>
      <c r="G8579" s="2">
        <f t="shared" ref="G8579" si="43855">N8579/(B8579/100000)</f>
        <v>18868.113445703191</v>
      </c>
      <c r="H8579">
        <f t="shared" si="43271"/>
        <v>738</v>
      </c>
      <c r="I8579">
        <f t="shared" si="43271"/>
        <v>729</v>
      </c>
      <c r="J8579" s="3">
        <f t="shared" ref="J8579" si="43856">E8579/(SUM(N8572:N8578)/7)*100</f>
        <v>1.4071003449691688</v>
      </c>
      <c r="K8579">
        <f t="shared" ref="K8579" si="43857">O8579-O8578</f>
        <v>9</v>
      </c>
      <c r="L8579" s="3">
        <f t="shared" ref="L8579" si="43858">SUM(K8573:K8579)/7</f>
        <v>7.1428571428571432</v>
      </c>
      <c r="M8579" s="3">
        <f t="shared" ref="M8579" si="43859">O8579/(B8579/100000)</f>
        <v>126.32061346773587</v>
      </c>
      <c r="N8579">
        <v>770733</v>
      </c>
      <c r="O8579">
        <v>5160</v>
      </c>
    </row>
    <row r="8580" spans="1:15" customFormat="1" x14ac:dyDescent="0.2">
      <c r="A8580" t="s">
        <v>16</v>
      </c>
      <c r="B8580" s="2">
        <v>4084844</v>
      </c>
      <c r="C8580" s="1">
        <f t="shared" si="43270"/>
        <v>44643</v>
      </c>
      <c r="D8580">
        <f t="shared" si="43829"/>
        <v>13500</v>
      </c>
      <c r="E8580" s="2">
        <f t="shared" ref="E8580" si="43860">SUM(D8574:D8580)/7</f>
        <v>10407</v>
      </c>
      <c r="F8580" s="2">
        <f t="shared" ref="F8580" si="43861">SUM(D8575:D8580)/5</f>
        <v>11674.2</v>
      </c>
      <c r="G8580" s="2">
        <f t="shared" ref="G8580" si="43862">N8580/(B8580/100000)</f>
        <v>19198.603422799013</v>
      </c>
      <c r="H8580">
        <f t="shared" si="43271"/>
        <v>739</v>
      </c>
      <c r="I8580">
        <f t="shared" si="43271"/>
        <v>730</v>
      </c>
      <c r="J8580" s="3">
        <f t="shared" ref="J8580" si="43863">E8580/(SUM(N8573:N8579)/7)*100</f>
        <v>1.3959303807291898</v>
      </c>
      <c r="K8580">
        <f t="shared" ref="K8580" si="43864">O8580-O8579</f>
        <v>21</v>
      </c>
      <c r="L8580" s="3">
        <f t="shared" ref="L8580" si="43865">SUM(K8574:K8580)/7</f>
        <v>8.7142857142857135</v>
      </c>
      <c r="M8580" s="3">
        <f t="shared" ref="M8580" si="43866">O8580/(B8580/100000)</f>
        <v>126.83470898766269</v>
      </c>
      <c r="N8580">
        <v>784233</v>
      </c>
      <c r="O8580">
        <v>5181</v>
      </c>
    </row>
    <row r="8581" spans="1:15" customFormat="1" x14ac:dyDescent="0.2">
      <c r="A8581" t="s">
        <v>16</v>
      </c>
      <c r="B8581" s="2">
        <v>4084844</v>
      </c>
      <c r="C8581" s="1">
        <f t="shared" si="43270"/>
        <v>44644</v>
      </c>
      <c r="D8581">
        <f t="shared" ref="D8581" si="43867">N8581-N8580</f>
        <v>15275</v>
      </c>
      <c r="E8581" s="2">
        <f t="shared" ref="E8581" si="43868">SUM(D8575:D8581)/7</f>
        <v>10520.857142857143</v>
      </c>
      <c r="F8581" s="2">
        <f t="shared" ref="F8581" si="43869">SUM(D8576:D8581)/5</f>
        <v>11911</v>
      </c>
      <c r="G8581" s="2">
        <f t="shared" ref="G8581" si="43870">N8581/(B8581/100000)</f>
        <v>19572.546711698171</v>
      </c>
      <c r="H8581">
        <f t="shared" si="43271"/>
        <v>740</v>
      </c>
      <c r="I8581">
        <f t="shared" si="43271"/>
        <v>731</v>
      </c>
      <c r="J8581" s="3">
        <f t="shared" ref="J8581" si="43871">E8581/(SUM(N8574:N8580)/7)*100</f>
        <v>1.3917742712442307</v>
      </c>
      <c r="K8581">
        <f t="shared" ref="K8581" si="43872">O8581-O8580</f>
        <v>6</v>
      </c>
      <c r="L8581" s="3">
        <f t="shared" ref="L8581" si="43873">SUM(K8575:K8581)/7</f>
        <v>6.5714285714285712</v>
      </c>
      <c r="M8581" s="3">
        <f t="shared" ref="M8581" si="43874">O8581/(B8581/100000)</f>
        <v>126.98159342192751</v>
      </c>
      <c r="N8581">
        <v>799508</v>
      </c>
      <c r="O8581">
        <v>5187</v>
      </c>
    </row>
    <row r="8582" spans="1:15" customFormat="1" x14ac:dyDescent="0.2">
      <c r="A8582" t="s">
        <v>16</v>
      </c>
      <c r="B8582" s="2">
        <v>4084844</v>
      </c>
      <c r="C8582" s="1">
        <f t="shared" si="43270"/>
        <v>44645</v>
      </c>
      <c r="D8582">
        <f t="shared" ref="D8582" si="43875">N8582-N8581</f>
        <v>15340</v>
      </c>
      <c r="E8582" s="2">
        <f t="shared" ref="E8582" si="43876">SUM(D8576:D8582)/7</f>
        <v>10699.285714285714</v>
      </c>
      <c r="F8582" s="2">
        <f t="shared" ref="F8582" si="43877">SUM(D8577:D8582)/5</f>
        <v>12126.6</v>
      </c>
      <c r="G8582" s="2">
        <f t="shared" ref="G8582" si="43878">N8582/(B8582/100000)</f>
        <v>19948.081248635201</v>
      </c>
      <c r="H8582">
        <f t="shared" si="43271"/>
        <v>741</v>
      </c>
      <c r="I8582">
        <f t="shared" si="43271"/>
        <v>732</v>
      </c>
      <c r="J8582" s="3">
        <f t="shared" ref="J8582" si="43879">E8582/(SUM(N8575:N8581)/7)*100</f>
        <v>1.3959496119877022</v>
      </c>
      <c r="K8582">
        <f t="shared" ref="K8582" si="43880">O8582-O8581</f>
        <v>19</v>
      </c>
      <c r="L8582" s="3">
        <f t="shared" ref="L8582" si="43881">SUM(K8576:K8582)/7</f>
        <v>8.7142857142857135</v>
      </c>
      <c r="M8582" s="3">
        <f t="shared" ref="M8582" si="43882">O8582/(B8582/100000)</f>
        <v>127.44672746376607</v>
      </c>
      <c r="N8582">
        <v>814848</v>
      </c>
      <c r="O8582">
        <v>5206</v>
      </c>
    </row>
    <row r="8583" spans="1:15" customFormat="1" x14ac:dyDescent="0.2">
      <c r="A8583" t="s">
        <v>16</v>
      </c>
      <c r="B8583" s="2">
        <v>4084844</v>
      </c>
      <c r="C8583" s="1">
        <f t="shared" si="43270"/>
        <v>44646</v>
      </c>
      <c r="D8583">
        <f t="shared" ref="D8583" si="43883">N8583-N8582</f>
        <v>15629</v>
      </c>
      <c r="E8583" s="2">
        <f t="shared" ref="E8583" si="43884">SUM(D8577:D8583)/7</f>
        <v>10894.571428571429</v>
      </c>
      <c r="F8583" s="2">
        <f t="shared" ref="F8583" si="43885">SUM(D8578:D8583)/5</f>
        <v>14686.2</v>
      </c>
      <c r="G8583" s="2">
        <f t="shared" ref="G8583" si="43886">N8583/(B8583/100000)</f>
        <v>20330.690719155984</v>
      </c>
      <c r="H8583">
        <f t="shared" si="43271"/>
        <v>742</v>
      </c>
      <c r="I8583">
        <f t="shared" si="43271"/>
        <v>733</v>
      </c>
      <c r="J8583" s="3">
        <f t="shared" ref="J8583" si="43887">E8583/(SUM(N8576:N8582)/7)*100</f>
        <v>1.4018595383139159</v>
      </c>
      <c r="K8583">
        <f t="shared" ref="K8583" si="43888">O8583-O8582</f>
        <v>15</v>
      </c>
      <c r="L8583" s="3">
        <f t="shared" ref="L8583" si="43889">SUM(K8577:K8583)/7</f>
        <v>10.285714285714286</v>
      </c>
      <c r="M8583" s="3">
        <f t="shared" ref="M8583" si="43890">O8583/(B8583/100000)</f>
        <v>127.81393854942809</v>
      </c>
      <c r="N8583">
        <v>830477</v>
      </c>
      <c r="O8583">
        <v>5221</v>
      </c>
    </row>
    <row r="8584" spans="1:15" customFormat="1" x14ac:dyDescent="0.2">
      <c r="A8584" t="s">
        <v>16</v>
      </c>
      <c r="B8584" s="2">
        <v>4084844</v>
      </c>
      <c r="C8584" s="1">
        <f t="shared" si="43270"/>
        <v>44647</v>
      </c>
      <c r="D8584">
        <f t="shared" ref="D8584" si="43891">N8584-N8583</f>
        <v>3619</v>
      </c>
      <c r="E8584" s="2">
        <f t="shared" ref="E8584" si="43892">SUM(D8578:D8584)/7</f>
        <v>11007.142857142857</v>
      </c>
      <c r="F8584" s="2">
        <f t="shared" ref="F8584" si="43893">SUM(D8579:D8584)/5</f>
        <v>14923.8</v>
      </c>
      <c r="G8584" s="2">
        <f t="shared" ref="G8584" si="43894">N8584/(B8584/100000)</f>
        <v>20419.28651375671</v>
      </c>
      <c r="H8584">
        <f t="shared" si="43271"/>
        <v>743</v>
      </c>
      <c r="I8584">
        <f t="shared" si="43271"/>
        <v>734</v>
      </c>
      <c r="J8584" s="3">
        <f t="shared" ref="J8584" si="43895">E8584/(SUM(N8577:N8583)/7)*100</f>
        <v>1.3967640032615933</v>
      </c>
      <c r="K8584">
        <f t="shared" ref="K8584" si="43896">O8584-O8583</f>
        <v>1</v>
      </c>
      <c r="L8584" s="3">
        <f t="shared" ref="L8584" si="43897">SUM(K8578:K8584)/7</f>
        <v>10.142857142857142</v>
      </c>
      <c r="M8584" s="3">
        <f t="shared" ref="M8584" si="43898">O8584/(B8584/100000)</f>
        <v>127.83841928847222</v>
      </c>
      <c r="N8584">
        <v>834096</v>
      </c>
      <c r="O8584">
        <v>5222</v>
      </c>
    </row>
    <row r="8585" spans="1:15" customFormat="1" x14ac:dyDescent="0.2">
      <c r="A8585" t="s">
        <v>16</v>
      </c>
      <c r="B8585" s="2">
        <v>4084844</v>
      </c>
      <c r="C8585" s="1">
        <f t="shared" si="43270"/>
        <v>44648</v>
      </c>
      <c r="D8585">
        <f t="shared" ref="D8585:D8586" si="43899">N8585-N8584</f>
        <v>2703</v>
      </c>
      <c r="E8585" s="2">
        <f t="shared" ref="E8585:E8586" si="43900">SUM(D8579:D8585)/7</f>
        <v>11046</v>
      </c>
      <c r="F8585" s="2">
        <f t="shared" ref="F8585:F8586" si="43901">SUM(D8580:D8585)/5</f>
        <v>13213.2</v>
      </c>
      <c r="G8585" s="2">
        <f t="shared" ref="G8585:G8586" si="43902">N8585/(B8585/100000)</f>
        <v>20485.457951393004</v>
      </c>
      <c r="H8585">
        <f t="shared" si="43271"/>
        <v>744</v>
      </c>
      <c r="I8585">
        <f t="shared" si="43271"/>
        <v>735</v>
      </c>
      <c r="J8585" s="3">
        <f t="shared" ref="J8585:J8586" si="43903">E8585/(SUM(N8578:N8584)/7)*100</f>
        <v>1.3823861527536518</v>
      </c>
      <c r="K8585">
        <f t="shared" ref="K8585:K8586" si="43904">O8585-O8584</f>
        <v>1</v>
      </c>
      <c r="L8585" s="3">
        <f t="shared" ref="L8585:L8586" si="43905">SUM(K8579:K8585)/7</f>
        <v>10.285714285714286</v>
      </c>
      <c r="M8585" s="3">
        <f t="shared" ref="M8585:M8586" si="43906">O8585/(B8585/100000)</f>
        <v>127.86290002751636</v>
      </c>
      <c r="N8585">
        <v>836799</v>
      </c>
      <c r="O8585">
        <v>5223</v>
      </c>
    </row>
    <row r="8586" spans="1:15" customFormat="1" x14ac:dyDescent="0.2">
      <c r="A8586" t="s">
        <v>16</v>
      </c>
      <c r="B8586" s="2">
        <v>4084844</v>
      </c>
      <c r="C8586" s="1">
        <f t="shared" si="43270"/>
        <v>44649</v>
      </c>
      <c r="D8586">
        <f t="shared" si="43899"/>
        <v>13279</v>
      </c>
      <c r="E8586" s="2">
        <f t="shared" si="43900"/>
        <v>11335</v>
      </c>
      <c r="F8586" s="2">
        <f t="shared" si="43901"/>
        <v>13169</v>
      </c>
      <c r="G8586" s="2">
        <f t="shared" si="43902"/>
        <v>20810.53768516007</v>
      </c>
      <c r="H8586">
        <f t="shared" si="43271"/>
        <v>745</v>
      </c>
      <c r="I8586">
        <f t="shared" si="43271"/>
        <v>736</v>
      </c>
      <c r="J8586" s="3">
        <f t="shared" si="43903"/>
        <v>1.3992114545415431</v>
      </c>
      <c r="K8586">
        <f t="shared" si="43904"/>
        <v>8</v>
      </c>
      <c r="L8586" s="3">
        <f t="shared" si="43905"/>
        <v>10.142857142857142</v>
      </c>
      <c r="M8586" s="3">
        <f t="shared" si="43906"/>
        <v>128.05874593986945</v>
      </c>
      <c r="N8586">
        <v>850078</v>
      </c>
      <c r="O8586">
        <v>5231</v>
      </c>
    </row>
    <row r="8587" spans="1:15" customFormat="1" x14ac:dyDescent="0.2">
      <c r="A8587" t="s">
        <v>16</v>
      </c>
      <c r="B8587" s="2">
        <v>4084844</v>
      </c>
      <c r="C8587" s="1">
        <f t="shared" si="43270"/>
        <v>44650</v>
      </c>
      <c r="D8587">
        <f t="shared" ref="D8587" si="43907">N8587-N8586</f>
        <v>15856</v>
      </c>
      <c r="E8587" s="2">
        <f t="shared" ref="E8587" si="43908">SUM(D8581:D8587)/7</f>
        <v>11671.571428571429</v>
      </c>
      <c r="F8587" s="2">
        <f t="shared" ref="F8587" si="43909">SUM(D8582:D8587)/5</f>
        <v>13285.2</v>
      </c>
      <c r="G8587" s="2">
        <f t="shared" ref="G8587" si="43910">N8587/(B8587/100000)</f>
        <v>21198.704283443873</v>
      </c>
      <c r="H8587">
        <f t="shared" si="43271"/>
        <v>746</v>
      </c>
      <c r="I8587">
        <f t="shared" si="43271"/>
        <v>737</v>
      </c>
      <c r="J8587" s="3">
        <f t="shared" ref="J8587" si="43911">E8587/(SUM(N8580:N8586)/7)*100</f>
        <v>1.4208773192668782</v>
      </c>
      <c r="K8587">
        <f t="shared" ref="K8587" si="43912">O8587-O8586</f>
        <v>13</v>
      </c>
      <c r="L8587" s="3">
        <f t="shared" ref="L8587" si="43913">SUM(K8581:K8587)/7</f>
        <v>9</v>
      </c>
      <c r="M8587" s="3">
        <f t="shared" ref="M8587" si="43914">O8587/(B8587/100000)</f>
        <v>128.37699554744319</v>
      </c>
      <c r="N8587">
        <v>865934</v>
      </c>
      <c r="O8587">
        <v>5244</v>
      </c>
    </row>
    <row r="8588" spans="1:15" customFormat="1" x14ac:dyDescent="0.2">
      <c r="A8588" t="s">
        <v>16</v>
      </c>
      <c r="B8588" s="2">
        <v>4084844</v>
      </c>
      <c r="C8588" s="1">
        <f t="shared" si="43270"/>
        <v>44651</v>
      </c>
      <c r="D8588">
        <f t="shared" ref="D8588" si="43915">N8588-N8587</f>
        <v>13467</v>
      </c>
      <c r="E8588" s="2">
        <f t="shared" ref="E8588" si="43916">SUM(D8582:D8588)/7</f>
        <v>11413.285714285714</v>
      </c>
      <c r="F8588" s="2">
        <f t="shared" ref="F8588" si="43917">SUM(D8583:D8588)/5</f>
        <v>12910.6</v>
      </c>
      <c r="G8588" s="2">
        <f t="shared" ref="G8588" si="43918">N8588/(B8588/100000)</f>
        <v>21528.38639615124</v>
      </c>
      <c r="H8588">
        <f t="shared" si="43271"/>
        <v>747</v>
      </c>
      <c r="I8588">
        <f t="shared" si="43271"/>
        <v>738</v>
      </c>
      <c r="J8588" s="3">
        <f t="shared" ref="J8588" si="43919">E8588/(SUM(N8581:N8587)/7)*100</f>
        <v>1.3699684828198788</v>
      </c>
      <c r="K8588">
        <f t="shared" ref="K8588" si="43920">O8588-O8587</f>
        <v>7</v>
      </c>
      <c r="L8588" s="3">
        <f t="shared" ref="L8588" si="43921">SUM(K8582:K8588)/7</f>
        <v>9.1428571428571423</v>
      </c>
      <c r="M8588" s="3">
        <f t="shared" ref="M8588" si="43922">O8588/(B8588/100000)</f>
        <v>128.54836072075213</v>
      </c>
      <c r="N8588">
        <v>879401</v>
      </c>
      <c r="O8588">
        <v>5251</v>
      </c>
    </row>
    <row r="8589" spans="1:15" customFormat="1" x14ac:dyDescent="0.2">
      <c r="A8589" t="s">
        <v>16</v>
      </c>
      <c r="B8589" s="2">
        <v>4084844</v>
      </c>
      <c r="C8589" s="1">
        <f t="shared" si="43270"/>
        <v>44652</v>
      </c>
      <c r="D8589">
        <f t="shared" ref="D8589" si="43923">N8589-N8588</f>
        <v>13872</v>
      </c>
      <c r="E8589" s="2">
        <f t="shared" ref="E8589" si="43924">SUM(D8583:D8589)/7</f>
        <v>11203.571428571429</v>
      </c>
      <c r="F8589" s="2">
        <f t="shared" ref="F8589" si="43925">SUM(D8584:D8589)/5</f>
        <v>12559.2</v>
      </c>
      <c r="G8589" s="2">
        <f t="shared" ref="G8589" si="43926">N8589/(B8589/100000)</f>
        <v>21867.983208171478</v>
      </c>
      <c r="H8589">
        <f t="shared" si="43271"/>
        <v>748</v>
      </c>
      <c r="I8589">
        <f t="shared" si="43271"/>
        <v>739</v>
      </c>
      <c r="J8589" s="3">
        <f t="shared" ref="J8589" si="43927">E8589/(SUM(N8582:N8588)/7)*100</f>
        <v>1.3266215950821034</v>
      </c>
      <c r="K8589">
        <f t="shared" ref="K8589" si="43928">O8589-O8588</f>
        <v>13</v>
      </c>
      <c r="L8589" s="3">
        <f t="shared" ref="L8589" si="43929">SUM(K8583:K8589)/7</f>
        <v>8.2857142857142865</v>
      </c>
      <c r="M8589" s="3">
        <f t="shared" ref="M8589" si="43930">O8589/(B8589/100000)</f>
        <v>128.86661032832589</v>
      </c>
      <c r="N8589">
        <v>893273</v>
      </c>
      <c r="O8589">
        <v>5264</v>
      </c>
    </row>
    <row r="8590" spans="1:15" customFormat="1" x14ac:dyDescent="0.2">
      <c r="A8590" t="s">
        <v>16</v>
      </c>
      <c r="B8590" s="2">
        <v>4084844</v>
      </c>
      <c r="C8590" s="1">
        <f t="shared" si="43270"/>
        <v>44653</v>
      </c>
      <c r="D8590">
        <f t="shared" ref="D8590" si="43931">N8590-N8589</f>
        <v>11243</v>
      </c>
      <c r="E8590" s="2">
        <f t="shared" ref="E8590" si="43932">SUM(D8584:D8590)/7</f>
        <v>10577</v>
      </c>
      <c r="F8590" s="2">
        <f t="shared" ref="F8590" si="43933">SUM(D8585:D8590)/5</f>
        <v>14084</v>
      </c>
      <c r="G8590" s="2">
        <f t="shared" ref="G8590" si="43934">N8590/(B8590/100000)</f>
        <v>22143.220157244687</v>
      </c>
      <c r="H8590">
        <f t="shared" si="43271"/>
        <v>749</v>
      </c>
      <c r="I8590">
        <f t="shared" si="43271"/>
        <v>740</v>
      </c>
      <c r="J8590" s="3">
        <f t="shared" ref="J8590" si="43935">E8590/(SUM(N8583:N8589)/7)*100</f>
        <v>1.2360314374251467</v>
      </c>
      <c r="K8590">
        <f t="shared" ref="K8590" si="43936">O8590-O8589</f>
        <v>13</v>
      </c>
      <c r="L8590" s="3">
        <f t="shared" ref="L8590" si="43937">SUM(K8584:K8590)/7</f>
        <v>8</v>
      </c>
      <c r="M8590" s="3">
        <f t="shared" ref="M8590" si="43938">O8590/(B8590/100000)</f>
        <v>129.18485993589965</v>
      </c>
      <c r="N8590">
        <v>904516</v>
      </c>
      <c r="O8590">
        <v>5277</v>
      </c>
    </row>
    <row r="8591" spans="1:15" customFormat="1" x14ac:dyDescent="0.2">
      <c r="A8591" t="s">
        <v>16</v>
      </c>
      <c r="B8591" s="2">
        <v>4084844</v>
      </c>
      <c r="C8591" s="1">
        <f t="shared" si="43270"/>
        <v>44654</v>
      </c>
      <c r="D8591">
        <f t="shared" ref="D8591" si="43939">N8591-N8590</f>
        <v>2782</v>
      </c>
      <c r="E8591" s="2">
        <f t="shared" ref="E8591" si="43940">SUM(D8585:D8591)/7</f>
        <v>10457.428571428571</v>
      </c>
      <c r="F8591" s="2">
        <f t="shared" ref="F8591" si="43941">SUM(D8586:D8591)/5</f>
        <v>14099.8</v>
      </c>
      <c r="G8591" s="2">
        <f t="shared" ref="G8591" si="43942">N8591/(B8591/100000)</f>
        <v>22211.325573265469</v>
      </c>
      <c r="H8591">
        <f t="shared" si="43271"/>
        <v>750</v>
      </c>
      <c r="I8591">
        <f t="shared" si="43271"/>
        <v>741</v>
      </c>
      <c r="J8591" s="3">
        <f t="shared" ref="J8591" si="43943">E8591/(SUM(N8584:N8590)/7)*100</f>
        <v>1.2071376826590996</v>
      </c>
      <c r="K8591">
        <f t="shared" ref="K8591" si="43944">O8591-O8590</f>
        <v>1</v>
      </c>
      <c r="L8591" s="3">
        <f t="shared" ref="L8591" si="43945">SUM(K8585:K8591)/7</f>
        <v>8</v>
      </c>
      <c r="M8591" s="3">
        <f t="shared" ref="M8591" si="43946">O8591/(B8591/100000)</f>
        <v>129.20934067494377</v>
      </c>
      <c r="N8591">
        <v>907298</v>
      </c>
      <c r="O8591">
        <v>5278</v>
      </c>
    </row>
    <row r="8592" spans="1:15" customFormat="1" x14ac:dyDescent="0.2">
      <c r="A8592" t="s">
        <v>16</v>
      </c>
      <c r="B8592" s="2">
        <v>4084844</v>
      </c>
      <c r="C8592" s="1">
        <f t="shared" si="43270"/>
        <v>44655</v>
      </c>
      <c r="D8592">
        <f t="shared" ref="D8592" si="43947">N8592-N8591</f>
        <v>2007</v>
      </c>
      <c r="E8592" s="2">
        <f t="shared" ref="E8592" si="43948">SUM(D8586:D8592)/7</f>
        <v>10358</v>
      </c>
      <c r="F8592" s="2">
        <f t="shared" ref="F8592" si="43949">SUM(D8587:D8592)/5</f>
        <v>11845.4</v>
      </c>
      <c r="G8592" s="2">
        <f t="shared" ref="G8592" si="43950">N8592/(B8592/100000)</f>
        <v>22260.458416527046</v>
      </c>
      <c r="H8592">
        <f t="shared" si="43271"/>
        <v>751</v>
      </c>
      <c r="I8592">
        <f t="shared" si="43271"/>
        <v>742</v>
      </c>
      <c r="J8592" s="3">
        <f t="shared" ref="J8592" si="43951">E8592/(SUM(N8585:N8591)/7)*100</f>
        <v>1.1813991790199565</v>
      </c>
      <c r="K8592">
        <f t="shared" ref="K8592" si="43952">O8592-O8591</f>
        <v>1</v>
      </c>
      <c r="L8592" s="3">
        <f t="shared" ref="L8592" si="43953">SUM(K8586:K8592)/7</f>
        <v>8</v>
      </c>
      <c r="M8592" s="3">
        <f t="shared" ref="M8592" si="43954">O8592/(B8592/100000)</f>
        <v>129.23382141398793</v>
      </c>
      <c r="N8592">
        <v>909305</v>
      </c>
      <c r="O8592">
        <v>5279</v>
      </c>
    </row>
    <row r="8593" spans="1:15" customFormat="1" x14ac:dyDescent="0.2">
      <c r="A8593" t="s">
        <v>16</v>
      </c>
      <c r="B8593" s="2">
        <v>4084844</v>
      </c>
      <c r="C8593" s="1">
        <f t="shared" si="43270"/>
        <v>44656</v>
      </c>
      <c r="D8593">
        <f t="shared" ref="D8593" si="43955">N8593-N8592</f>
        <v>9445</v>
      </c>
      <c r="E8593" s="2">
        <f t="shared" ref="E8593" si="43956">SUM(D8587:D8593)/7</f>
        <v>9810.2857142857138</v>
      </c>
      <c r="F8593" s="2">
        <f t="shared" ref="F8593" si="43957">SUM(D8588:D8593)/5</f>
        <v>10563.2</v>
      </c>
      <c r="G8593" s="2">
        <f t="shared" ref="G8593" si="43958">N8593/(B8593/100000)</f>
        <v>22491.678996798899</v>
      </c>
      <c r="H8593">
        <f t="shared" si="43271"/>
        <v>752</v>
      </c>
      <c r="I8593">
        <f t="shared" si="43271"/>
        <v>743</v>
      </c>
      <c r="J8593" s="3">
        <f t="shared" ref="J8593" si="43959">E8593/(SUM(N8586:N8592)/7)*100</f>
        <v>1.1058640327675344</v>
      </c>
      <c r="K8593">
        <f t="shared" ref="K8593" si="43960">O8593-O8592</f>
        <v>16</v>
      </c>
      <c r="L8593" s="3">
        <f t="shared" ref="L8593" si="43961">SUM(K8587:K8593)/7</f>
        <v>9.1428571428571423</v>
      </c>
      <c r="M8593" s="3">
        <f t="shared" ref="M8593" si="43962">O8593/(B8593/100000)</f>
        <v>129.62551323869408</v>
      </c>
      <c r="N8593">
        <v>918750</v>
      </c>
      <c r="O8593">
        <v>5295</v>
      </c>
    </row>
    <row r="8594" spans="1:15" customFormat="1" x14ac:dyDescent="0.2">
      <c r="A8594" t="s">
        <v>16</v>
      </c>
      <c r="B8594" s="2">
        <v>4084844</v>
      </c>
      <c r="C8594" s="1">
        <f t="shared" si="43270"/>
        <v>44657</v>
      </c>
      <c r="D8594">
        <f t="shared" ref="D8594" si="43963">N8594-N8593</f>
        <v>12657</v>
      </c>
      <c r="E8594" s="2">
        <f t="shared" ref="E8594" si="43964">SUM(D8588:D8594)/7</f>
        <v>9353.2857142857138</v>
      </c>
      <c r="F8594" s="2">
        <f t="shared" ref="F8594" si="43965">SUM(D8589:D8594)/5</f>
        <v>10401.200000000001</v>
      </c>
      <c r="G8594" s="2">
        <f t="shared" ref="G8594" si="43966">N8594/(B8594/100000)</f>
        <v>22801.531710880514</v>
      </c>
      <c r="H8594">
        <f t="shared" si="43271"/>
        <v>753</v>
      </c>
      <c r="I8594">
        <f t="shared" si="43271"/>
        <v>744</v>
      </c>
      <c r="J8594" s="3">
        <f t="shared" ref="J8594" si="43967">E8594/(SUM(N8587:N8593)/7)*100</f>
        <v>1.0428165938968956</v>
      </c>
      <c r="K8594">
        <f t="shared" ref="K8594" si="43968">O8594-O8593</f>
        <v>19</v>
      </c>
      <c r="L8594" s="3">
        <f t="shared" ref="L8594" si="43969">SUM(K8588:K8594)/7</f>
        <v>10</v>
      </c>
      <c r="M8594" s="3">
        <f t="shared" ref="M8594" si="43970">O8594/(B8594/100000)</f>
        <v>130.09064728053264</v>
      </c>
      <c r="N8594">
        <v>931407</v>
      </c>
      <c r="O8594">
        <v>5314</v>
      </c>
    </row>
    <row r="8595" spans="1:15" customFormat="1" x14ac:dyDescent="0.2">
      <c r="A8595" t="s">
        <v>16</v>
      </c>
      <c r="B8595" s="2">
        <v>4084844</v>
      </c>
      <c r="C8595" s="1">
        <f t="shared" si="43270"/>
        <v>44658</v>
      </c>
      <c r="D8595">
        <f t="shared" ref="D8595" si="43971">N8595-N8594</f>
        <v>12546</v>
      </c>
      <c r="E8595" s="2">
        <f t="shared" ref="E8595" si="43972">SUM(D8589:D8595)/7</f>
        <v>9221.7142857142862</v>
      </c>
      <c r="F8595" s="2">
        <f t="shared" ref="F8595" si="43973">SUM(D8590:D8595)/5</f>
        <v>10136</v>
      </c>
      <c r="G8595" s="2">
        <f t="shared" ref="G8595" si="43974">N8595/(B8595/100000)</f>
        <v>23108.667062928231</v>
      </c>
      <c r="H8595">
        <f t="shared" si="43271"/>
        <v>754</v>
      </c>
      <c r="I8595">
        <f t="shared" si="43271"/>
        <v>745</v>
      </c>
      <c r="J8595" s="3">
        <f t="shared" ref="J8595" si="43975">E8595/(SUM(N8588:N8594)/7)*100</f>
        <v>1.0175363929413064</v>
      </c>
      <c r="K8595">
        <f t="shared" ref="K8595" si="43976">O8595-O8594</f>
        <v>15</v>
      </c>
      <c r="L8595" s="3">
        <f t="shared" ref="L8595" si="43977">SUM(K8589:K8595)/7</f>
        <v>11.142857142857142</v>
      </c>
      <c r="M8595" s="3">
        <f t="shared" ref="M8595" si="43978">O8595/(B8595/100000)</f>
        <v>130.45785836619464</v>
      </c>
      <c r="N8595">
        <v>943953</v>
      </c>
      <c r="O8595">
        <v>5329</v>
      </c>
    </row>
    <row r="8596" spans="1:15" customFormat="1" x14ac:dyDescent="0.2">
      <c r="A8596" t="s">
        <v>16</v>
      </c>
      <c r="B8596" s="2">
        <v>4084844</v>
      </c>
      <c r="C8596" s="1">
        <f t="shared" si="43270"/>
        <v>44659</v>
      </c>
      <c r="D8596">
        <f t="shared" ref="D8596" si="43979">N8596-N8595</f>
        <v>9030</v>
      </c>
      <c r="E8596" s="2">
        <f t="shared" ref="E8596" si="43980">SUM(D8590:D8596)/7</f>
        <v>8530</v>
      </c>
      <c r="F8596" s="2">
        <f t="shared" ref="F8596" si="43981">SUM(D8591:D8596)/5</f>
        <v>9693.4</v>
      </c>
      <c r="G8596" s="2">
        <f t="shared" ref="G8596" si="43982">N8596/(B8596/100000)</f>
        <v>23329.728136496768</v>
      </c>
      <c r="H8596">
        <f t="shared" si="43271"/>
        <v>755</v>
      </c>
      <c r="I8596">
        <f t="shared" si="43271"/>
        <v>746</v>
      </c>
      <c r="J8596" s="3">
        <f t="shared" ref="J8596" si="43983">E8596/(SUM(N8589:N8595)/7)*100</f>
        <v>0.9317310035949119</v>
      </c>
      <c r="K8596">
        <f t="shared" ref="K8596" si="43984">O8596-O8595</f>
        <v>16</v>
      </c>
      <c r="L8596" s="3">
        <f t="shared" ref="L8596" si="43985">SUM(K8590:K8596)/7</f>
        <v>11.571428571428571</v>
      </c>
      <c r="M8596" s="3">
        <f t="shared" ref="M8596" si="43986">O8596/(B8596/100000)</f>
        <v>130.84955019090083</v>
      </c>
      <c r="N8596">
        <v>952983</v>
      </c>
      <c r="O8596">
        <v>5345</v>
      </c>
    </row>
    <row r="8597" spans="1:15" customFormat="1" x14ac:dyDescent="0.2">
      <c r="A8597" t="s">
        <v>16</v>
      </c>
      <c r="B8597" s="2">
        <v>4084844</v>
      </c>
      <c r="C8597" s="1">
        <f t="shared" si="43270"/>
        <v>44660</v>
      </c>
      <c r="D8597">
        <f t="shared" ref="D8597" si="43987">N8597-N8596</f>
        <v>8848</v>
      </c>
      <c r="E8597" s="2">
        <f t="shared" ref="E8597" si="43988">SUM(D8591:D8597)/7</f>
        <v>8187.8571428571431</v>
      </c>
      <c r="F8597" s="2">
        <f t="shared" ref="F8597" si="43989">SUM(D8592:D8597)/5</f>
        <v>10906.6</v>
      </c>
      <c r="G8597" s="2">
        <f t="shared" ref="G8597" si="43990">N8597/(B8597/100000)</f>
        <v>23546.333715559274</v>
      </c>
      <c r="H8597">
        <f t="shared" si="43271"/>
        <v>756</v>
      </c>
      <c r="I8597">
        <f t="shared" si="43271"/>
        <v>747</v>
      </c>
      <c r="J8597" s="3">
        <f t="shared" ref="J8597" si="43991">E8597/(SUM(N8590:N8596)/7)*100</f>
        <v>0.88610268185396523</v>
      </c>
      <c r="K8597">
        <f t="shared" ref="K8597" si="43992">O8597-O8596</f>
        <v>9</v>
      </c>
      <c r="L8597" s="3">
        <f t="shared" ref="L8597" si="43993">SUM(K8591:K8597)/7</f>
        <v>11</v>
      </c>
      <c r="M8597" s="3">
        <f t="shared" ref="M8597" si="43994">O8597/(B8597/100000)</f>
        <v>131.06987684229802</v>
      </c>
      <c r="N8597">
        <v>961831</v>
      </c>
      <c r="O8597">
        <v>5354</v>
      </c>
    </row>
    <row r="8598" spans="1:15" customFormat="1" x14ac:dyDescent="0.2">
      <c r="A8598" t="s">
        <v>16</v>
      </c>
      <c r="B8598" s="2">
        <v>4084844</v>
      </c>
      <c r="C8598" s="1">
        <f t="shared" si="43270"/>
        <v>44661</v>
      </c>
      <c r="D8598">
        <f t="shared" ref="D8598" si="43995">N8598-N8597</f>
        <v>1613</v>
      </c>
      <c r="E8598" s="2">
        <f t="shared" ref="E8598" si="43996">SUM(D8592:D8598)/7</f>
        <v>8020.8571428571431</v>
      </c>
      <c r="F8598" s="2">
        <f t="shared" ref="F8598" si="43997">SUM(D8593:D8598)/5</f>
        <v>10827.8</v>
      </c>
      <c r="G8598" s="2">
        <f t="shared" ref="G8598" si="43998">N8598/(B8598/100000)</f>
        <v>23585.821147637464</v>
      </c>
      <c r="H8598">
        <f t="shared" si="43271"/>
        <v>757</v>
      </c>
      <c r="I8598">
        <f t="shared" si="43271"/>
        <v>748</v>
      </c>
      <c r="J8598" s="3">
        <f t="shared" ref="J8598" si="43999">E8598/(SUM(N8591:N8597)/7)*100</f>
        <v>0.86040560402247979</v>
      </c>
      <c r="K8598">
        <f t="shared" ref="K8598" si="44000">O8598-O8597</f>
        <v>0</v>
      </c>
      <c r="L8598" s="3">
        <f t="shared" ref="L8598" si="44001">SUM(K8592:K8598)/7</f>
        <v>10.857142857142858</v>
      </c>
      <c r="M8598" s="3">
        <f t="shared" ref="M8598" si="44002">O8598/(B8598/100000)</f>
        <v>131.06987684229802</v>
      </c>
      <c r="N8598">
        <v>963444</v>
      </c>
      <c r="O8598">
        <v>5354</v>
      </c>
    </row>
    <row r="8599" spans="1:15" customFormat="1" x14ac:dyDescent="0.2">
      <c r="A8599" t="s">
        <v>16</v>
      </c>
      <c r="B8599" s="2">
        <v>4084844</v>
      </c>
      <c r="C8599" s="1">
        <f t="shared" si="43270"/>
        <v>44662</v>
      </c>
      <c r="D8599">
        <f t="shared" ref="D8599" si="44003">N8599-N8598</f>
        <v>1206</v>
      </c>
      <c r="E8599" s="2">
        <f t="shared" ref="E8599" si="44004">SUM(D8593:D8599)/7</f>
        <v>7906.4285714285716</v>
      </c>
      <c r="F8599" s="2">
        <f t="shared" ref="F8599" si="44005">SUM(D8594:D8599)/5</f>
        <v>9180</v>
      </c>
      <c r="G8599" s="2">
        <f t="shared" ref="G8599" si="44006">N8599/(B8599/100000)</f>
        <v>23615.344918924689</v>
      </c>
      <c r="H8599">
        <f t="shared" si="43271"/>
        <v>758</v>
      </c>
      <c r="I8599">
        <f t="shared" si="43271"/>
        <v>749</v>
      </c>
      <c r="J8599" s="3">
        <f t="shared" ref="J8599" si="44007">E8599/(SUM(N8592:N8598)/7)*100</f>
        <v>0.84089562030808895</v>
      </c>
      <c r="K8599">
        <f t="shared" ref="K8599" si="44008">O8599-O8598</f>
        <v>0</v>
      </c>
      <c r="L8599" s="3">
        <f t="shared" ref="L8599" si="44009">SUM(K8593:K8599)/7</f>
        <v>10.714285714285714</v>
      </c>
      <c r="M8599" s="3">
        <f t="shared" ref="M8599" si="44010">O8599/(B8599/100000)</f>
        <v>131.06987684229802</v>
      </c>
      <c r="N8599">
        <v>964650</v>
      </c>
      <c r="O8599">
        <v>5354</v>
      </c>
    </row>
    <row r="8600" spans="1:15" customFormat="1" x14ac:dyDescent="0.2">
      <c r="A8600" t="s">
        <v>16</v>
      </c>
      <c r="B8600" s="2">
        <v>4084844</v>
      </c>
      <c r="C8600" s="1">
        <f t="shared" si="43270"/>
        <v>44663</v>
      </c>
      <c r="D8600">
        <f t="shared" ref="D8600" si="44011">N8600-N8599</f>
        <v>8367</v>
      </c>
      <c r="E8600" s="2">
        <f t="shared" ref="E8600" si="44012">SUM(D8594:D8600)/7</f>
        <v>7752.4285714285716</v>
      </c>
      <c r="F8600" s="2">
        <f t="shared" ref="F8600" si="44013">SUM(D8595:D8600)/5</f>
        <v>8322</v>
      </c>
      <c r="G8600" s="2">
        <f t="shared" ref="G8600" si="44014">N8600/(B8600/100000)</f>
        <v>23820.175262506968</v>
      </c>
      <c r="H8600">
        <f t="shared" si="43271"/>
        <v>759</v>
      </c>
      <c r="I8600">
        <f t="shared" si="43271"/>
        <v>750</v>
      </c>
      <c r="J8600" s="3">
        <f t="shared" ref="J8600" si="44015">E8600/(SUM(N8593:N8599)/7)*100</f>
        <v>0.81764129613630698</v>
      </c>
      <c r="K8600">
        <f t="shared" ref="K8600" si="44016">O8600-O8599</f>
        <v>8</v>
      </c>
      <c r="L8600" s="3">
        <f t="shared" ref="L8600" si="44017">SUM(K8594:K8600)/7</f>
        <v>9.5714285714285712</v>
      </c>
      <c r="M8600" s="3">
        <f t="shared" ref="M8600" si="44018">O8600/(B8600/100000)</f>
        <v>131.26572275465111</v>
      </c>
      <c r="N8600">
        <v>973017</v>
      </c>
      <c r="O8600">
        <v>5362</v>
      </c>
    </row>
    <row r="8601" spans="1:15" customFormat="1" x14ac:dyDescent="0.2">
      <c r="A8601" t="s">
        <v>16</v>
      </c>
      <c r="B8601" s="2">
        <v>4084844</v>
      </c>
      <c r="C8601" s="1">
        <f t="shared" si="43270"/>
        <v>44664</v>
      </c>
      <c r="D8601">
        <f t="shared" ref="D8601" si="44019">N8601-N8600</f>
        <v>9203</v>
      </c>
      <c r="E8601" s="2">
        <f t="shared" ref="E8601" si="44020">SUM(D8595:D8601)/7</f>
        <v>7259</v>
      </c>
      <c r="F8601" s="2">
        <f t="shared" ref="F8601" si="44021">SUM(D8596:D8601)/5</f>
        <v>7653.4</v>
      </c>
      <c r="G8601" s="2">
        <f t="shared" ref="G8601" si="44022">N8601/(B8601/100000)</f>
        <v>24045.471503930141</v>
      </c>
      <c r="H8601">
        <f t="shared" si="43271"/>
        <v>760</v>
      </c>
      <c r="I8601">
        <f t="shared" si="43271"/>
        <v>751</v>
      </c>
      <c r="J8601" s="3">
        <f t="shared" ref="J8601" si="44023">E8601/(SUM(N8594:N8600)/7)*100</f>
        <v>0.75939075977185244</v>
      </c>
      <c r="K8601">
        <f t="shared" ref="K8601" si="44024">O8601-O8600</f>
        <v>17</v>
      </c>
      <c r="L8601" s="3">
        <f t="shared" ref="L8601" si="44025">SUM(K8595:K8601)/7</f>
        <v>9.2857142857142865</v>
      </c>
      <c r="M8601" s="3">
        <f t="shared" ref="M8601" si="44026">O8601/(B8601/100000)</f>
        <v>131.68189531840139</v>
      </c>
      <c r="N8601">
        <v>982220</v>
      </c>
      <c r="O8601">
        <v>5379</v>
      </c>
    </row>
    <row r="8602" spans="1:15" customFormat="1" x14ac:dyDescent="0.2">
      <c r="A8602" t="s">
        <v>16</v>
      </c>
      <c r="B8602" s="2">
        <v>4084844</v>
      </c>
      <c r="C8602" s="1">
        <f t="shared" si="43270"/>
        <v>44665</v>
      </c>
      <c r="D8602">
        <f t="shared" ref="D8602" si="44027">N8602-N8601</f>
        <v>9514</v>
      </c>
      <c r="E8602" s="2">
        <f t="shared" ref="E8602" si="44028">SUM(D8596:D8602)/7</f>
        <v>6825.8571428571431</v>
      </c>
      <c r="F8602" s="2">
        <f t="shared" ref="F8602" si="44029">SUM(D8597:D8602)/5</f>
        <v>7750.2</v>
      </c>
      <c r="G8602" s="2">
        <f t="shared" ref="G8602" si="44030">N8602/(B8602/100000)</f>
        <v>24278.38125519604</v>
      </c>
      <c r="H8602">
        <f t="shared" si="43271"/>
        <v>761</v>
      </c>
      <c r="I8602">
        <f t="shared" si="43271"/>
        <v>752</v>
      </c>
      <c r="J8602" s="3">
        <f t="shared" ref="J8602" si="44031">E8602/(SUM(N8595:N8601)/7)*100</f>
        <v>0.70869631381804299</v>
      </c>
      <c r="K8602">
        <f t="shared" ref="K8602" si="44032">O8602-O8601</f>
        <v>8</v>
      </c>
      <c r="L8602" s="3">
        <f t="shared" ref="L8602" si="44033">SUM(K8596:K8602)/7</f>
        <v>8.2857142857142865</v>
      </c>
      <c r="M8602" s="3">
        <f t="shared" ref="M8602" si="44034">O8602/(B8602/100000)</f>
        <v>131.87774123075448</v>
      </c>
      <c r="N8602">
        <v>991734</v>
      </c>
      <c r="O8602">
        <v>5387</v>
      </c>
    </row>
    <row r="8603" spans="1:15" customFormat="1" x14ac:dyDescent="0.2">
      <c r="A8603" t="s">
        <v>16</v>
      </c>
      <c r="B8603" s="2">
        <v>4084844</v>
      </c>
      <c r="C8603" s="1">
        <f t="shared" si="43270"/>
        <v>44666</v>
      </c>
      <c r="D8603">
        <f t="shared" ref="D8603" si="44035">N8603-N8602</f>
        <v>8674</v>
      </c>
      <c r="E8603" s="2">
        <f t="shared" ref="E8603" si="44036">SUM(D8597:D8603)/7</f>
        <v>6775</v>
      </c>
      <c r="F8603" s="2">
        <f t="shared" ref="F8603" si="44037">SUM(D8598:D8603)/5</f>
        <v>7715.4</v>
      </c>
      <c r="G8603" s="2">
        <f t="shared" ref="G8603" si="44038">N8603/(B8603/100000)</f>
        <v>24490.727185664866</v>
      </c>
      <c r="H8603">
        <f t="shared" si="43271"/>
        <v>762</v>
      </c>
      <c r="I8603">
        <f t="shared" si="43271"/>
        <v>753</v>
      </c>
      <c r="J8603" s="3">
        <f t="shared" ref="J8603" si="44039">E8603/(SUM(N8596:N8602)/7)*100</f>
        <v>0.69846605513883231</v>
      </c>
      <c r="K8603">
        <f t="shared" ref="K8603" si="44040">O8603-O8602</f>
        <v>26</v>
      </c>
      <c r="L8603" s="3">
        <f t="shared" ref="L8603" si="44041">SUM(K8597:K8603)/7</f>
        <v>9.7142857142857135</v>
      </c>
      <c r="M8603" s="3">
        <f t="shared" ref="M8603" si="44042">O8603/(B8603/100000)</f>
        <v>132.51424044590198</v>
      </c>
      <c r="N8603">
        <v>1000408</v>
      </c>
      <c r="O8603">
        <v>5413</v>
      </c>
    </row>
    <row r="8604" spans="1:15" customFormat="1" x14ac:dyDescent="0.2">
      <c r="A8604" t="s">
        <v>16</v>
      </c>
      <c r="B8604" s="2">
        <v>4084844</v>
      </c>
      <c r="C8604" s="1">
        <f t="shared" si="43270"/>
        <v>44667</v>
      </c>
      <c r="D8604">
        <f t="shared" ref="D8604:D8606" si="44043">N8604-N8603</f>
        <v>0</v>
      </c>
      <c r="E8604" s="2">
        <f t="shared" ref="E8604:E8606" si="44044">SUM(D8598:D8604)/7</f>
        <v>5511</v>
      </c>
      <c r="F8604" s="2">
        <f t="shared" ref="F8604:F8606" si="44045">SUM(D8599:D8604)/5</f>
        <v>7392.8</v>
      </c>
      <c r="G8604" s="2">
        <f t="shared" ref="G8604:G8606" si="44046">N8604/(B8604/100000)</f>
        <v>24490.727185664866</v>
      </c>
      <c r="H8604">
        <f t="shared" si="43271"/>
        <v>763</v>
      </c>
      <c r="I8604">
        <f t="shared" si="43271"/>
        <v>754</v>
      </c>
      <c r="J8604" s="3">
        <f t="shared" ref="J8604:J8606" si="44047">E8604/(SUM(N8597:N8603)/7)*100</f>
        <v>0.56421361402096493</v>
      </c>
      <c r="K8604">
        <f t="shared" ref="K8604:K8606" si="44048">O8604-O8603</f>
        <v>0</v>
      </c>
      <c r="L8604" s="3">
        <f t="shared" ref="L8604:L8606" si="44049">SUM(K8598:K8604)/7</f>
        <v>8.4285714285714288</v>
      </c>
      <c r="M8604" s="3">
        <f t="shared" ref="M8604:M8606" si="44050">O8604/(B8604/100000)</f>
        <v>132.51424044590198</v>
      </c>
      <c r="N8604">
        <v>1000408</v>
      </c>
      <c r="O8604">
        <v>5413</v>
      </c>
    </row>
    <row r="8605" spans="1:15" customFormat="1" x14ac:dyDescent="0.2">
      <c r="A8605" t="s">
        <v>16</v>
      </c>
      <c r="B8605" s="2">
        <v>4084844</v>
      </c>
      <c r="C8605" s="1">
        <f t="shared" si="43270"/>
        <v>44668</v>
      </c>
      <c r="D8605">
        <f t="shared" si="44043"/>
        <v>3855</v>
      </c>
      <c r="E8605" s="2">
        <f t="shared" si="44044"/>
        <v>5831.2857142857147</v>
      </c>
      <c r="F8605" s="2">
        <f t="shared" si="44045"/>
        <v>7922.6</v>
      </c>
      <c r="G8605" s="2">
        <f t="shared" si="44046"/>
        <v>24585.100434680004</v>
      </c>
      <c r="H8605">
        <f t="shared" si="43271"/>
        <v>764</v>
      </c>
      <c r="I8605">
        <f t="shared" si="43271"/>
        <v>755</v>
      </c>
      <c r="J8605" s="3">
        <f t="shared" si="44047"/>
        <v>0.5936548349222448</v>
      </c>
      <c r="K8605">
        <f t="shared" si="44048"/>
        <v>6</v>
      </c>
      <c r="L8605" s="3">
        <f t="shared" si="44049"/>
        <v>9.2857142857142865</v>
      </c>
      <c r="M8605" s="3">
        <f t="shared" si="44050"/>
        <v>132.6611248801668</v>
      </c>
      <c r="N8605">
        <f>N8606-861</f>
        <v>1004263</v>
      </c>
      <c r="O8605">
        <v>5419</v>
      </c>
    </row>
    <row r="8606" spans="1:15" customFormat="1" x14ac:dyDescent="0.2">
      <c r="A8606" t="s">
        <v>16</v>
      </c>
      <c r="B8606" s="2">
        <v>4084844</v>
      </c>
      <c r="C8606" s="1">
        <f t="shared" si="43270"/>
        <v>44669</v>
      </c>
      <c r="D8606">
        <f t="shared" si="44043"/>
        <v>861</v>
      </c>
      <c r="E8606" s="2">
        <f t="shared" si="44044"/>
        <v>5782</v>
      </c>
      <c r="F8606" s="2">
        <f t="shared" si="44045"/>
        <v>6421.4</v>
      </c>
      <c r="G8606" s="2">
        <f t="shared" si="44046"/>
        <v>24606.178350997005</v>
      </c>
      <c r="H8606">
        <f t="shared" si="43271"/>
        <v>765</v>
      </c>
      <c r="I8606">
        <f t="shared" si="43271"/>
        <v>756</v>
      </c>
      <c r="J8606" s="3">
        <f t="shared" si="44047"/>
        <v>0.58516344499544581</v>
      </c>
      <c r="K8606">
        <f t="shared" si="44048"/>
        <v>1</v>
      </c>
      <c r="L8606" s="3">
        <f t="shared" si="44049"/>
        <v>9.4285714285714288</v>
      </c>
      <c r="M8606" s="3">
        <f t="shared" si="44050"/>
        <v>132.68560561921092</v>
      </c>
      <c r="N8606">
        <v>1005124</v>
      </c>
      <c r="O8606">
        <v>5420</v>
      </c>
    </row>
    <row r="8607" spans="1:15" customFormat="1" x14ac:dyDescent="0.2">
      <c r="A8607" t="s">
        <v>16</v>
      </c>
      <c r="B8607" s="2">
        <v>4084844</v>
      </c>
      <c r="C8607" s="1">
        <f t="shared" si="43270"/>
        <v>44670</v>
      </c>
      <c r="D8607">
        <f t="shared" ref="D8607" si="44051">N8607-N8606</f>
        <v>373</v>
      </c>
      <c r="E8607" s="2">
        <f t="shared" ref="E8607" si="44052">SUM(D8601:D8607)/7</f>
        <v>4640</v>
      </c>
      <c r="F8607" s="2">
        <f t="shared" ref="F8607" si="44053">SUM(D8602:D8607)/5</f>
        <v>4655.3999999999996</v>
      </c>
      <c r="G8607" s="2">
        <f t="shared" ref="G8607" si="44054">N8607/(B8607/100000)</f>
        <v>24615.309666660465</v>
      </c>
      <c r="H8607">
        <f t="shared" si="43271"/>
        <v>766</v>
      </c>
      <c r="I8607">
        <f t="shared" si="43271"/>
        <v>757</v>
      </c>
      <c r="J8607" s="3">
        <f t="shared" ref="J8607" si="44055">E8607/(SUM(N8600:N8606)/7)*100</f>
        <v>0.46685622639307284</v>
      </c>
      <c r="K8607">
        <f t="shared" ref="K8607" si="44056">O8607-O8606</f>
        <v>0</v>
      </c>
      <c r="L8607" s="3">
        <f t="shared" ref="L8607" si="44057">SUM(K8601:K8607)/7</f>
        <v>8.2857142857142865</v>
      </c>
      <c r="M8607" s="3">
        <f t="shared" ref="M8607" si="44058">O8607/(B8607/100000)</f>
        <v>132.68560561921092</v>
      </c>
      <c r="N8607">
        <v>1005497</v>
      </c>
      <c r="O8607">
        <v>5420</v>
      </c>
    </row>
    <row r="8608" spans="1:15" customFormat="1" x14ac:dyDescent="0.2">
      <c r="A8608" t="s">
        <v>16</v>
      </c>
      <c r="B8608" s="2">
        <v>4084844</v>
      </c>
      <c r="C8608" s="1">
        <f t="shared" si="43270"/>
        <v>44671</v>
      </c>
      <c r="D8608">
        <f t="shared" ref="D8608" si="44059">N8608-N8607</f>
        <v>7736</v>
      </c>
      <c r="E8608" s="2">
        <f t="shared" ref="E8608" si="44060">SUM(D8602:D8608)/7</f>
        <v>4430.4285714285716</v>
      </c>
      <c r="F8608" s="2">
        <f t="shared" ref="F8608" si="44061">SUM(D8603:D8608)/5</f>
        <v>4299.8</v>
      </c>
      <c r="G8608" s="2">
        <f t="shared" ref="G8608" si="44062">N8608/(B8608/100000)</f>
        <v>24804.692663905895</v>
      </c>
      <c r="H8608">
        <f t="shared" si="43271"/>
        <v>767</v>
      </c>
      <c r="I8608">
        <f t="shared" si="43271"/>
        <v>758</v>
      </c>
      <c r="J8608" s="3">
        <f t="shared" ref="J8608" si="44063">E8608/(SUM(N8601:N8607)/7)*100</f>
        <v>0.44369864373830237</v>
      </c>
      <c r="K8608">
        <f t="shared" ref="K8608" si="44064">O8608-O8607</f>
        <v>8</v>
      </c>
      <c r="L8608" s="3">
        <f t="shared" ref="L8608" si="44065">SUM(K8602:K8608)/7</f>
        <v>7</v>
      </c>
      <c r="M8608" s="3">
        <f t="shared" ref="M8608" si="44066">O8608/(B8608/100000)</f>
        <v>132.88145153156401</v>
      </c>
      <c r="N8608">
        <v>1013233</v>
      </c>
      <c r="O8608">
        <v>5428</v>
      </c>
    </row>
    <row r="8609" spans="1:15" customFormat="1" x14ac:dyDescent="0.2">
      <c r="A8609" t="s">
        <v>16</v>
      </c>
      <c r="B8609" s="2">
        <v>4084844</v>
      </c>
      <c r="C8609" s="1">
        <f t="shared" si="43270"/>
        <v>44672</v>
      </c>
      <c r="D8609">
        <f t="shared" ref="D8609" si="44067">N8609-N8608</f>
        <v>10648</v>
      </c>
      <c r="E8609" s="2">
        <f t="shared" ref="E8609" si="44068">SUM(D8603:D8609)/7</f>
        <v>4592.4285714285716</v>
      </c>
      <c r="F8609" s="2">
        <f t="shared" ref="F8609" si="44069">SUM(D8604:D8609)/5</f>
        <v>4694.6000000000004</v>
      </c>
      <c r="G8609" s="2">
        <f t="shared" ref="G8609" si="44070">N8609/(B8609/100000)</f>
        <v>25065.363573247843</v>
      </c>
      <c r="H8609">
        <f t="shared" si="43271"/>
        <v>768</v>
      </c>
      <c r="I8609">
        <f t="shared" si="43271"/>
        <v>759</v>
      </c>
      <c r="J8609" s="3">
        <f t="shared" ref="J8609" si="44071">E8609/(SUM(N8602:N8608)/7)*100</f>
        <v>0.45789096676996643</v>
      </c>
      <c r="K8609">
        <f t="shared" ref="K8609" si="44072">O8609-O8608</f>
        <v>20</v>
      </c>
      <c r="L8609" s="3">
        <f t="shared" ref="L8609" si="44073">SUM(K8603:K8609)/7</f>
        <v>8.7142857142857135</v>
      </c>
      <c r="M8609" s="3">
        <f t="shared" ref="M8609" si="44074">O8609/(B8609/100000)</f>
        <v>133.37106631244671</v>
      </c>
      <c r="N8609">
        <v>1023881</v>
      </c>
      <c r="O8609">
        <v>5448</v>
      </c>
    </row>
    <row r="8610" spans="1:15" customFormat="1" x14ac:dyDescent="0.2">
      <c r="A8610" t="s">
        <v>16</v>
      </c>
      <c r="B8610" s="2">
        <v>4084844</v>
      </c>
      <c r="C8610" s="1">
        <f t="shared" si="43270"/>
        <v>44673</v>
      </c>
      <c r="D8610">
        <f t="shared" ref="D8610" si="44075">N8610-N8609</f>
        <v>9811</v>
      </c>
      <c r="E8610" s="2">
        <f t="shared" ref="E8610" si="44076">SUM(D8604:D8610)/7</f>
        <v>4754.8571428571431</v>
      </c>
      <c r="F8610" s="2">
        <f t="shared" ref="F8610" si="44077">SUM(D8605:D8610)/5</f>
        <v>6656.8</v>
      </c>
      <c r="G8610" s="2">
        <f t="shared" ref="G8610" si="44078">N8610/(B8610/100000)</f>
        <v>25305.544104009849</v>
      </c>
      <c r="H8610">
        <f t="shared" si="43271"/>
        <v>769</v>
      </c>
      <c r="I8610">
        <f t="shared" si="43271"/>
        <v>760</v>
      </c>
      <c r="J8610" s="3">
        <f t="shared" ref="J8610" si="44079">E8610/(SUM(N8603:N8609)/7)*100</f>
        <v>0.47192510677298449</v>
      </c>
      <c r="K8610">
        <f t="shared" ref="K8610" si="44080">O8610-O8609</f>
        <v>10</v>
      </c>
      <c r="L8610" s="3">
        <f t="shared" ref="L8610" si="44081">SUM(K8604:K8610)/7</f>
        <v>6.4285714285714288</v>
      </c>
      <c r="M8610" s="3">
        <f t="shared" ref="M8610" si="44082">O8610/(B8610/100000)</f>
        <v>133.61587370288805</v>
      </c>
      <c r="N8610">
        <v>1033692</v>
      </c>
      <c r="O8610">
        <v>5458</v>
      </c>
    </row>
    <row r="8611" spans="1:15" customFormat="1" x14ac:dyDescent="0.2">
      <c r="A8611" t="s">
        <v>16</v>
      </c>
      <c r="B8611" s="2">
        <v>4084844</v>
      </c>
      <c r="C8611" s="1">
        <f t="shared" si="43270"/>
        <v>44674</v>
      </c>
      <c r="D8611">
        <f t="shared" ref="D8611" si="44083">N8611-N8610</f>
        <v>8643</v>
      </c>
      <c r="E8611" s="2">
        <f t="shared" ref="E8611" si="44084">SUM(D8605:D8611)/7</f>
        <v>5989.5714285714284</v>
      </c>
      <c r="F8611" s="2">
        <f t="shared" ref="F8611" si="44085">SUM(D8606:D8611)/5</f>
        <v>7614.4</v>
      </c>
      <c r="G8611" s="2">
        <f t="shared" ref="G8611" si="44086">N8611/(B8611/100000)</f>
        <v>25517.131131568305</v>
      </c>
      <c r="H8611">
        <f t="shared" si="43271"/>
        <v>770</v>
      </c>
      <c r="I8611">
        <f t="shared" si="43271"/>
        <v>761</v>
      </c>
      <c r="J8611" s="3">
        <f t="shared" ref="J8611" si="44087">E8611/(SUM(N8604:N8610)/7)*100</f>
        <v>0.59167965218657714</v>
      </c>
      <c r="K8611">
        <f t="shared" ref="K8611" si="44088">O8611-O8610</f>
        <v>4</v>
      </c>
      <c r="L8611" s="3">
        <f t="shared" ref="L8611" si="44089">SUM(K8605:K8611)/7</f>
        <v>7</v>
      </c>
      <c r="M8611" s="3">
        <f t="shared" ref="M8611" si="44090">O8611/(B8611/100000)</f>
        <v>133.7137966590646</v>
      </c>
      <c r="N8611">
        <v>1042335</v>
      </c>
      <c r="O8611">
        <v>5462</v>
      </c>
    </row>
    <row r="8612" spans="1:15" customFormat="1" x14ac:dyDescent="0.2">
      <c r="A8612" t="s">
        <v>16</v>
      </c>
      <c r="B8612" s="2">
        <v>4084844</v>
      </c>
      <c r="C8612" s="1">
        <f t="shared" si="43270"/>
        <v>44675</v>
      </c>
      <c r="D8612">
        <f t="shared" ref="D8612" si="44091">N8612-N8611</f>
        <v>1368</v>
      </c>
      <c r="E8612" s="2">
        <f t="shared" ref="E8612" si="44092">SUM(D8606:D8612)/7</f>
        <v>5634.2857142857147</v>
      </c>
      <c r="F8612" s="2">
        <f t="shared" ref="F8612" si="44093">SUM(D8607:D8612)/5</f>
        <v>7715.8</v>
      </c>
      <c r="G8612" s="2">
        <f t="shared" ref="G8612" si="44094">N8612/(B8612/100000)</f>
        <v>25550.620782580685</v>
      </c>
      <c r="H8612">
        <f t="shared" si="43271"/>
        <v>771</v>
      </c>
      <c r="I8612">
        <f t="shared" si="43271"/>
        <v>762</v>
      </c>
      <c r="J8612" s="3">
        <f t="shared" ref="J8612" si="44095">E8612/(SUM(N8605:N8611)/7)*100</f>
        <v>0.553308946026424</v>
      </c>
      <c r="K8612">
        <f t="shared" ref="K8612" si="44096">O8612-O8611</f>
        <v>0</v>
      </c>
      <c r="L8612" s="3">
        <f t="shared" ref="L8612" si="44097">SUM(K8606:K8612)/7</f>
        <v>6.1428571428571432</v>
      </c>
      <c r="M8612" s="3">
        <f t="shared" ref="M8612" si="44098">O8612/(B8612/100000)</f>
        <v>133.7137966590646</v>
      </c>
      <c r="N8612">
        <v>1043703</v>
      </c>
      <c r="O8612">
        <v>5462</v>
      </c>
    </row>
    <row r="8613" spans="1:15" customFormat="1" x14ac:dyDescent="0.2">
      <c r="A8613" t="s">
        <v>16</v>
      </c>
      <c r="B8613" s="2">
        <v>4084844</v>
      </c>
      <c r="C8613" s="1">
        <f t="shared" si="43270"/>
        <v>44676</v>
      </c>
      <c r="D8613">
        <f t="shared" ref="D8613" si="44099">N8613-N8612</f>
        <v>967</v>
      </c>
      <c r="E8613" s="2">
        <f t="shared" ref="E8613" si="44100">SUM(D8607:D8613)/7</f>
        <v>5649.4285714285716</v>
      </c>
      <c r="F8613" s="2">
        <f t="shared" ref="F8613" si="44101">SUM(D8608:D8613)/5</f>
        <v>7834.6</v>
      </c>
      <c r="G8613" s="2">
        <f t="shared" ref="G8613" si="44102">N8613/(B8613/100000)</f>
        <v>25574.293657236361</v>
      </c>
      <c r="H8613">
        <f t="shared" si="43271"/>
        <v>772</v>
      </c>
      <c r="I8613">
        <f t="shared" si="43271"/>
        <v>763</v>
      </c>
      <c r="J8613" s="3">
        <f t="shared" ref="J8613" si="44103">E8613/(SUM(N8606:N8612)/7)*100</f>
        <v>0.55174318953772361</v>
      </c>
      <c r="K8613">
        <f t="shared" ref="K8613" si="44104">O8613-O8612</f>
        <v>1</v>
      </c>
      <c r="L8613" s="3">
        <f t="shared" ref="L8613" si="44105">SUM(K8607:K8613)/7</f>
        <v>6.1428571428571432</v>
      </c>
      <c r="M8613" s="3">
        <f t="shared" ref="M8613" si="44106">O8613/(B8613/100000)</f>
        <v>133.73827739810872</v>
      </c>
      <c r="N8613">
        <v>1044670</v>
      </c>
      <c r="O8613">
        <v>5463</v>
      </c>
    </row>
    <row r="8614" spans="1:15" customFormat="1" x14ac:dyDescent="0.2">
      <c r="A8614" t="s">
        <v>16</v>
      </c>
      <c r="B8614" s="2">
        <v>4084844</v>
      </c>
      <c r="C8614" s="1">
        <f t="shared" si="43270"/>
        <v>44677</v>
      </c>
      <c r="D8614">
        <f t="shared" ref="D8614" si="44107">N8614-N8613</f>
        <v>6815</v>
      </c>
      <c r="E8614" s="2">
        <f t="shared" ref="E8614" si="44108">SUM(D8608:D8614)/7</f>
        <v>6569.7142857142853</v>
      </c>
      <c r="F8614" s="2">
        <f t="shared" ref="F8614" si="44109">SUM(D8609:D8614)/5</f>
        <v>7650.4</v>
      </c>
      <c r="G8614" s="2">
        <f t="shared" ref="G8614" si="44110">N8614/(B8614/100000)</f>
        <v>25741.129893822141</v>
      </c>
      <c r="H8614">
        <f t="shared" si="43271"/>
        <v>773</v>
      </c>
      <c r="I8614">
        <f t="shared" si="43271"/>
        <v>764</v>
      </c>
      <c r="J8614" s="3">
        <f t="shared" ref="J8614" si="44111">E8614/(SUM(N8607:N8613)/7)*100</f>
        <v>0.6381008714986004</v>
      </c>
      <c r="K8614">
        <f t="shared" ref="K8614" si="44112">O8614-O8613</f>
        <v>9</v>
      </c>
      <c r="L8614" s="3">
        <f t="shared" ref="L8614" si="44113">SUM(K8608:K8614)/7</f>
        <v>7.4285714285714288</v>
      </c>
      <c r="M8614" s="3">
        <f t="shared" ref="M8614" si="44114">O8614/(B8614/100000)</f>
        <v>133.95860404950594</v>
      </c>
      <c r="N8614">
        <v>1051485</v>
      </c>
      <c r="O8614">
        <v>5472</v>
      </c>
    </row>
    <row r="8615" spans="1:15" customFormat="1" x14ac:dyDescent="0.2">
      <c r="A8615" t="s">
        <v>16</v>
      </c>
      <c r="B8615" s="2">
        <v>4084844</v>
      </c>
      <c r="C8615" s="1">
        <f t="shared" si="43270"/>
        <v>44678</v>
      </c>
      <c r="D8615">
        <f t="shared" ref="D8615" si="44115">N8615-N8614</f>
        <v>7786</v>
      </c>
      <c r="E8615" s="2">
        <f t="shared" ref="E8615" si="44116">SUM(D8609:D8615)/7</f>
        <v>6576.8571428571431</v>
      </c>
      <c r="F8615" s="2">
        <f t="shared" ref="F8615" si="44117">SUM(D8610:D8615)/5</f>
        <v>7078</v>
      </c>
      <c r="G8615" s="2">
        <f t="shared" ref="G8615" si="44118">N8615/(B8615/100000)</f>
        <v>25931.736928019774</v>
      </c>
      <c r="H8615">
        <f t="shared" si="43271"/>
        <v>774</v>
      </c>
      <c r="I8615">
        <f t="shared" si="43271"/>
        <v>765</v>
      </c>
      <c r="J8615" s="3">
        <f t="shared" ref="J8615" si="44119">E8615/(SUM(N8608:N8614)/7)*100</f>
        <v>0.63474433127593155</v>
      </c>
      <c r="K8615">
        <f t="shared" ref="K8615" si="44120">O8615-O8614</f>
        <v>12</v>
      </c>
      <c r="L8615" s="3">
        <f t="shared" ref="L8615" si="44121">SUM(K8609:K8615)/7</f>
        <v>8</v>
      </c>
      <c r="M8615" s="3">
        <f t="shared" ref="M8615" si="44122">O8615/(B8615/100000)</f>
        <v>134.25237291803555</v>
      </c>
      <c r="N8615">
        <v>1059271</v>
      </c>
      <c r="O8615">
        <v>5484</v>
      </c>
    </row>
    <row r="8616" spans="1:15" customFormat="1" x14ac:dyDescent="0.2">
      <c r="A8616" t="s">
        <v>16</v>
      </c>
      <c r="B8616" s="2">
        <v>4084844</v>
      </c>
      <c r="C8616" s="1">
        <f t="shared" si="43270"/>
        <v>44679</v>
      </c>
      <c r="D8616">
        <f t="shared" ref="D8616" si="44123">N8616-N8615</f>
        <v>6594</v>
      </c>
      <c r="E8616" s="2">
        <f t="shared" ref="E8616" si="44124">SUM(D8610:D8616)/7</f>
        <v>5997.7142857142853</v>
      </c>
      <c r="F8616" s="2">
        <f t="shared" ref="F8616" si="44125">SUM(D8611:D8616)/5</f>
        <v>6434.6</v>
      </c>
      <c r="G8616" s="2">
        <f t="shared" ref="G8616" si="44126">N8616/(B8616/100000)</f>
        <v>26093.162921276798</v>
      </c>
      <c r="H8616">
        <f t="shared" si="43271"/>
        <v>775</v>
      </c>
      <c r="I8616">
        <f t="shared" si="43271"/>
        <v>766</v>
      </c>
      <c r="J8616" s="3">
        <f t="shared" ref="J8616" si="44127">E8616/(SUM(N8609:N8615)/7)*100</f>
        <v>0.57519916668459137</v>
      </c>
      <c r="K8616">
        <f t="shared" ref="K8616" si="44128">O8616-O8615</f>
        <v>11</v>
      </c>
      <c r="L8616" s="3">
        <f t="shared" ref="L8616" si="44129">SUM(K8610:K8616)/7</f>
        <v>6.7142857142857144</v>
      </c>
      <c r="M8616" s="3">
        <f t="shared" ref="M8616" si="44130">O8616/(B8616/100000)</f>
        <v>134.52166104752104</v>
      </c>
      <c r="N8616">
        <v>1065865</v>
      </c>
      <c r="O8616">
        <v>5495</v>
      </c>
    </row>
    <row r="8617" spans="1:15" customFormat="1" x14ac:dyDescent="0.2">
      <c r="A8617" t="s">
        <v>16</v>
      </c>
      <c r="B8617" s="2">
        <v>4084844</v>
      </c>
      <c r="C8617" s="1">
        <f t="shared" si="43270"/>
        <v>44680</v>
      </c>
      <c r="D8617">
        <f t="shared" ref="D8617" si="44131">N8617-N8616</f>
        <v>5609</v>
      </c>
      <c r="E8617" s="2">
        <f t="shared" ref="E8617" si="44132">SUM(D8611:D8617)/7</f>
        <v>5397.4285714285716</v>
      </c>
      <c r="F8617" s="2">
        <f t="shared" ref="F8617" si="44133">SUM(D8612:D8617)/5</f>
        <v>5827.8</v>
      </c>
      <c r="G8617" s="2">
        <f t="shared" ref="G8617" si="44134">N8617/(B8617/100000)</f>
        <v>26230.475386575352</v>
      </c>
      <c r="H8617">
        <f t="shared" si="43271"/>
        <v>776</v>
      </c>
      <c r="I8617">
        <f t="shared" si="43271"/>
        <v>767</v>
      </c>
      <c r="J8617" s="3">
        <f t="shared" ref="J8617" si="44135">E8617/(SUM(N8610:N8616)/7)*100</f>
        <v>0.51466955345857213</v>
      </c>
      <c r="K8617">
        <f t="shared" ref="K8617" si="44136">O8617-O8616</f>
        <v>13</v>
      </c>
      <c r="L8617" s="3">
        <f t="shared" ref="L8617" si="44137">SUM(K8611:K8617)/7</f>
        <v>7.1428571428571432</v>
      </c>
      <c r="M8617" s="3">
        <f t="shared" ref="M8617" si="44138">O8617/(B8617/100000)</f>
        <v>134.8399106550948</v>
      </c>
      <c r="N8617">
        <v>1071474</v>
      </c>
      <c r="O8617">
        <v>5508</v>
      </c>
    </row>
    <row r="8618" spans="1:15" customFormat="1" x14ac:dyDescent="0.2">
      <c r="A8618" t="s">
        <v>16</v>
      </c>
      <c r="B8618" s="2">
        <v>4084844</v>
      </c>
      <c r="C8618" s="1">
        <f t="shared" si="43270"/>
        <v>44681</v>
      </c>
      <c r="D8618">
        <f t="shared" ref="D8618:D8620" si="44139">N8618-N8617</f>
        <v>0</v>
      </c>
      <c r="E8618" s="2">
        <f t="shared" ref="E8618:E8620" si="44140">SUM(D8612:D8618)/7</f>
        <v>4162.7142857142853</v>
      </c>
      <c r="F8618" s="2">
        <f t="shared" ref="F8618:F8620" si="44141">SUM(D8613:D8618)/5</f>
        <v>5554.2</v>
      </c>
      <c r="G8618" s="2">
        <f t="shared" ref="G8618:G8620" si="44142">N8618/(B8618/100000)</f>
        <v>26230.475386575352</v>
      </c>
      <c r="H8618">
        <f t="shared" si="43271"/>
        <v>777</v>
      </c>
      <c r="I8618">
        <f t="shared" si="43271"/>
        <v>768</v>
      </c>
      <c r="J8618" s="3">
        <f t="shared" ref="J8618:J8620" si="44143">E8618/(SUM(N8611:N8617)/7)*100</f>
        <v>0.39490144946273803</v>
      </c>
      <c r="K8618">
        <f t="shared" ref="K8618:K8620" si="44144">O8618-O8617</f>
        <v>0</v>
      </c>
      <c r="L8618" s="3">
        <f t="shared" ref="L8618:L8620" si="44145">SUM(K8612:K8618)/7</f>
        <v>6.5714285714285712</v>
      </c>
      <c r="M8618" s="3">
        <f t="shared" ref="M8618:M8620" si="44146">O8618/(B8618/100000)</f>
        <v>134.8399106550948</v>
      </c>
      <c r="N8618">
        <v>1071474</v>
      </c>
      <c r="O8618">
        <v>5508</v>
      </c>
    </row>
    <row r="8619" spans="1:15" customFormat="1" x14ac:dyDescent="0.2">
      <c r="A8619" t="s">
        <v>16</v>
      </c>
      <c r="B8619" s="2">
        <v>4084844</v>
      </c>
      <c r="C8619" s="1">
        <f t="shared" si="43270"/>
        <v>44682</v>
      </c>
      <c r="D8619">
        <f t="shared" si="44139"/>
        <v>4691</v>
      </c>
      <c r="E8619" s="2">
        <f t="shared" si="44140"/>
        <v>4637.4285714285716</v>
      </c>
      <c r="F8619" s="2">
        <f t="shared" si="44141"/>
        <v>6299</v>
      </c>
      <c r="G8619" s="2">
        <f t="shared" si="44142"/>
        <v>26345.314533431389</v>
      </c>
      <c r="H8619">
        <f t="shared" si="43271"/>
        <v>778</v>
      </c>
      <c r="I8619">
        <f t="shared" si="43271"/>
        <v>769</v>
      </c>
      <c r="J8619" s="3">
        <f t="shared" si="44143"/>
        <v>0.43820537471810656</v>
      </c>
      <c r="K8619">
        <f t="shared" si="44144"/>
        <v>8</v>
      </c>
      <c r="L8619" s="3">
        <f t="shared" si="44145"/>
        <v>7.7142857142857144</v>
      </c>
      <c r="M8619" s="3">
        <f t="shared" si="44146"/>
        <v>135.03575656744786</v>
      </c>
      <c r="N8619">
        <v>1076165</v>
      </c>
      <c r="O8619">
        <v>5516</v>
      </c>
    </row>
    <row r="8620" spans="1:15" customFormat="1" x14ac:dyDescent="0.2">
      <c r="A8620" t="s">
        <v>16</v>
      </c>
      <c r="B8620" s="2">
        <v>4084844</v>
      </c>
      <c r="C8620" s="1">
        <f t="shared" si="43270"/>
        <v>44683</v>
      </c>
      <c r="D8620">
        <f t="shared" si="44139"/>
        <v>0</v>
      </c>
      <c r="E8620" s="2">
        <f t="shared" si="44140"/>
        <v>4499.2857142857147</v>
      </c>
      <c r="F8620" s="2">
        <f t="shared" si="44141"/>
        <v>4936</v>
      </c>
      <c r="G8620" s="2">
        <f t="shared" si="44142"/>
        <v>26345.314533431389</v>
      </c>
      <c r="H8620">
        <f t="shared" si="43271"/>
        <v>779</v>
      </c>
      <c r="I8620">
        <f t="shared" si="43271"/>
        <v>770</v>
      </c>
      <c r="J8620" s="3">
        <f t="shared" si="44143"/>
        <v>0.42329690699591049</v>
      </c>
      <c r="K8620">
        <f t="shared" si="44144"/>
        <v>0</v>
      </c>
      <c r="L8620" s="3">
        <f t="shared" si="44145"/>
        <v>7.5714285714285712</v>
      </c>
      <c r="M8620" s="3">
        <f t="shared" si="44146"/>
        <v>135.03575656744786</v>
      </c>
      <c r="N8620">
        <v>1076165</v>
      </c>
      <c r="O8620">
        <v>5516</v>
      </c>
    </row>
    <row r="8621" spans="1:15" customFormat="1" x14ac:dyDescent="0.2">
      <c r="A8621" t="s">
        <v>16</v>
      </c>
      <c r="B8621" s="2">
        <v>4084844</v>
      </c>
      <c r="C8621" s="1">
        <f t="shared" si="43270"/>
        <v>44684</v>
      </c>
      <c r="D8621">
        <f t="shared" ref="D8621" si="44147">N8621-N8620</f>
        <v>5184</v>
      </c>
      <c r="E8621" s="2">
        <f t="shared" ref="E8621" si="44148">SUM(D8615:D8621)/7</f>
        <v>4266.2857142857147</v>
      </c>
      <c r="F8621" s="2">
        <f t="shared" ref="F8621" si="44149">SUM(D8616:D8621)/5</f>
        <v>4415.6000000000004</v>
      </c>
      <c r="G8621" s="2">
        <f t="shared" ref="G8621" si="44150">N8621/(B8621/100000)</f>
        <v>26472.222684636185</v>
      </c>
      <c r="H8621">
        <f t="shared" si="43271"/>
        <v>780</v>
      </c>
      <c r="I8621">
        <f t="shared" si="43271"/>
        <v>771</v>
      </c>
      <c r="J8621" s="3">
        <f t="shared" ref="J8621" si="44151">E8621/(SUM(N8614:N8620)/7)*100</f>
        <v>0.39968420344011613</v>
      </c>
      <c r="K8621">
        <f t="shared" ref="K8621" si="44152">O8621-O8620</f>
        <v>9</v>
      </c>
      <c r="L8621" s="3">
        <f t="shared" ref="L8621" si="44153">SUM(K8615:K8621)/7</f>
        <v>7.5714285714285712</v>
      </c>
      <c r="M8621" s="3">
        <f t="shared" ref="M8621" si="44154">O8621/(B8621/100000)</f>
        <v>135.25608321884508</v>
      </c>
      <c r="N8621">
        <v>1081349</v>
      </c>
      <c r="O8621">
        <v>5525</v>
      </c>
    </row>
    <row r="8622" spans="1:15" customFormat="1" x14ac:dyDescent="0.2">
      <c r="A8622" t="s">
        <v>16</v>
      </c>
      <c r="B8622" s="2">
        <v>4084844</v>
      </c>
      <c r="C8622" s="1">
        <f t="shared" si="43270"/>
        <v>44685</v>
      </c>
      <c r="D8622">
        <f t="shared" ref="D8622" si="44155">N8622-N8621</f>
        <v>5025</v>
      </c>
      <c r="E8622" s="2">
        <f t="shared" ref="E8622" si="44156">SUM(D8616:D8622)/7</f>
        <v>3871.8571428571427</v>
      </c>
      <c r="F8622" s="2">
        <f t="shared" ref="F8622" si="44157">SUM(D8617:D8622)/5</f>
        <v>4101.8</v>
      </c>
      <c r="G8622" s="2">
        <f t="shared" ref="G8622" si="44158">N8622/(B8622/100000)</f>
        <v>26595.23839833296</v>
      </c>
      <c r="H8622">
        <f t="shared" si="43271"/>
        <v>781</v>
      </c>
      <c r="I8622">
        <f t="shared" si="43271"/>
        <v>772</v>
      </c>
      <c r="J8622" s="3">
        <f t="shared" ref="J8622" si="44159">E8622/(SUM(N8615:N8621)/7)*100</f>
        <v>0.36128840647191862</v>
      </c>
      <c r="K8622">
        <f t="shared" ref="K8622" si="44160">O8622-O8621</f>
        <v>8</v>
      </c>
      <c r="L8622" s="3">
        <f t="shared" ref="L8622" si="44161">SUM(K8616:K8622)/7</f>
        <v>7</v>
      </c>
      <c r="M8622" s="3">
        <f t="shared" ref="M8622" si="44162">O8622/(B8622/100000)</f>
        <v>135.45192913119817</v>
      </c>
      <c r="N8622">
        <v>1086374</v>
      </c>
      <c r="O8622">
        <v>5533</v>
      </c>
    </row>
    <row r="8623" spans="1:15" customFormat="1" x14ac:dyDescent="0.2">
      <c r="A8623" t="s">
        <v>16</v>
      </c>
      <c r="B8623" s="2">
        <v>4084844</v>
      </c>
      <c r="C8623" s="1">
        <f t="shared" si="43270"/>
        <v>44686</v>
      </c>
      <c r="D8623">
        <f t="shared" ref="D8623" si="44163">N8623-N8622</f>
        <v>4525</v>
      </c>
      <c r="E8623" s="2">
        <f t="shared" ref="E8623" si="44164">SUM(D8617:D8623)/7</f>
        <v>3576.2857142857142</v>
      </c>
      <c r="F8623" s="2">
        <f t="shared" ref="F8623" si="44165">SUM(D8618:D8623)/5</f>
        <v>3885</v>
      </c>
      <c r="G8623" s="2">
        <f t="shared" ref="G8623" si="44166">N8623/(B8623/100000)</f>
        <v>26706.013742507672</v>
      </c>
      <c r="H8623">
        <f t="shared" si="43271"/>
        <v>782</v>
      </c>
      <c r="I8623">
        <f t="shared" si="43271"/>
        <v>773</v>
      </c>
      <c r="J8623" s="3">
        <f t="shared" ref="J8623" si="44167">E8623/(SUM(N8616:N8622)/7)*100</f>
        <v>0.33250691405584853</v>
      </c>
      <c r="K8623">
        <f t="shared" ref="K8623" si="44168">O8623-O8622</f>
        <v>7</v>
      </c>
      <c r="L8623" s="3">
        <f t="shared" ref="L8623" si="44169">SUM(K8617:K8623)/7</f>
        <v>6.4285714285714288</v>
      </c>
      <c r="M8623" s="3">
        <f t="shared" ref="M8623" si="44170">O8623/(B8623/100000)</f>
        <v>135.62329430450711</v>
      </c>
      <c r="N8623">
        <v>1090899</v>
      </c>
      <c r="O8623">
        <v>5540</v>
      </c>
    </row>
    <row r="8624" spans="1:15" customFormat="1" x14ac:dyDescent="0.2">
      <c r="A8624" t="s">
        <v>16</v>
      </c>
      <c r="B8624" s="2">
        <v>4084844</v>
      </c>
      <c r="C8624" s="1">
        <f t="shared" si="43270"/>
        <v>44687</v>
      </c>
      <c r="D8624">
        <f t="shared" ref="D8624" si="44171">N8624-N8623</f>
        <v>5496</v>
      </c>
      <c r="E8624" s="2">
        <f t="shared" ref="E8624" si="44172">SUM(D8618:D8624)/7</f>
        <v>3560.1428571428573</v>
      </c>
      <c r="F8624" s="2">
        <f t="shared" ref="F8624" si="44173">SUM(D8619:D8624)/5</f>
        <v>4984.2</v>
      </c>
      <c r="G8624" s="2">
        <f t="shared" ref="G8624" si="44174">N8624/(B8624/100000)</f>
        <v>26840.559884294238</v>
      </c>
      <c r="H8624">
        <f t="shared" si="43271"/>
        <v>783</v>
      </c>
      <c r="I8624">
        <f t="shared" si="43271"/>
        <v>774</v>
      </c>
      <c r="J8624" s="3">
        <f t="shared" ref="J8624" si="44175">E8624/(SUM(N8617:N8623)/7)*100</f>
        <v>0.32990905360145095</v>
      </c>
      <c r="K8624">
        <f t="shared" ref="K8624" si="44176">O8624-O8623</f>
        <v>11</v>
      </c>
      <c r="L8624" s="3">
        <f t="shared" ref="L8624" si="44177">SUM(K8618:K8624)/7</f>
        <v>6.1428571428571432</v>
      </c>
      <c r="M8624" s="3">
        <f t="shared" ref="M8624" si="44178">O8624/(B8624/100000)</f>
        <v>135.8925824339926</v>
      </c>
      <c r="N8624">
        <v>1096395</v>
      </c>
      <c r="O8624">
        <v>5551</v>
      </c>
    </row>
    <row r="8625" spans="1:15" customFormat="1" x14ac:dyDescent="0.2">
      <c r="A8625" t="s">
        <v>16</v>
      </c>
      <c r="B8625" s="2">
        <v>4084844</v>
      </c>
      <c r="C8625" s="1">
        <f t="shared" si="43270"/>
        <v>44688</v>
      </c>
      <c r="D8625">
        <f t="shared" ref="D8625" si="44179">N8625-N8624</f>
        <v>4276</v>
      </c>
      <c r="E8625" s="2">
        <f t="shared" ref="E8625" si="44180">SUM(D8619:D8625)/7</f>
        <v>4171</v>
      </c>
      <c r="F8625" s="2">
        <f t="shared" ref="F8625" si="44181">SUM(D8620:D8625)/5</f>
        <v>4901.2</v>
      </c>
      <c r="G8625" s="2">
        <f t="shared" ref="G8625" si="44182">N8625/(B8625/100000)</f>
        <v>26945.239524446959</v>
      </c>
      <c r="H8625">
        <f t="shared" si="43271"/>
        <v>784</v>
      </c>
      <c r="I8625">
        <f t="shared" ref="I8625:J8625" si="44183">I8624+1</f>
        <v>775</v>
      </c>
      <c r="J8625" s="3">
        <f t="shared" ref="J8625" si="44184">E8625/(SUM(N8618:N8624)/7)*100</f>
        <v>0.38524461786338532</v>
      </c>
      <c r="K8625">
        <f t="shared" ref="K8625" si="44185">O8625-O8624</f>
        <v>13</v>
      </c>
      <c r="L8625" s="3">
        <f t="shared" ref="L8625" si="44186">SUM(K8619:K8625)/7</f>
        <v>8</v>
      </c>
      <c r="M8625" s="3">
        <f t="shared" ref="M8625" si="44187">O8625/(B8625/100000)</f>
        <v>136.21083204156633</v>
      </c>
      <c r="N8625">
        <v>1100671</v>
      </c>
      <c r="O8625">
        <v>5564</v>
      </c>
    </row>
    <row r="8626" spans="1:15" s="10" customFormat="1" ht="15" customHeight="1" x14ac:dyDescent="0.2">
      <c r="A8626" s="10" t="s">
        <v>20</v>
      </c>
      <c r="B8626" s="19">
        <v>990509</v>
      </c>
      <c r="C8626" s="17">
        <v>43905</v>
      </c>
      <c r="D8626" s="10">
        <v>0</v>
      </c>
      <c r="E8626" s="10">
        <v>0</v>
      </c>
      <c r="F8626" s="19">
        <v>0</v>
      </c>
      <c r="G8626" s="19">
        <v>3</v>
      </c>
      <c r="H8626" s="10">
        <v>0</v>
      </c>
      <c r="I8626" s="10">
        <v>0</v>
      </c>
      <c r="J8626" s="20">
        <v>0</v>
      </c>
      <c r="K8626" s="20">
        <v>0</v>
      </c>
      <c r="L8626" s="10">
        <v>0</v>
      </c>
      <c r="M8626" s="20">
        <f t="shared" si="40175"/>
        <v>0</v>
      </c>
      <c r="N8626" s="10">
        <v>32</v>
      </c>
      <c r="O8626" s="10">
        <v>0</v>
      </c>
    </row>
    <row r="8627" spans="1:15" x14ac:dyDescent="0.2">
      <c r="A8627" s="5" t="s">
        <v>20</v>
      </c>
      <c r="B8627" s="13">
        <v>990509</v>
      </c>
      <c r="C8627" s="6">
        <v>43906</v>
      </c>
      <c r="D8627" s="5">
        <v>0</v>
      </c>
      <c r="E8627" s="5">
        <v>0</v>
      </c>
      <c r="F8627" s="13">
        <v>0</v>
      </c>
      <c r="G8627" s="13">
        <v>3</v>
      </c>
      <c r="H8627" s="5">
        <v>0</v>
      </c>
      <c r="I8627" s="5">
        <v>0</v>
      </c>
      <c r="J8627" s="8">
        <v>0</v>
      </c>
      <c r="K8627" s="5">
        <f t="shared" ref="K8627:K8690" si="44188">O8627-O8626</f>
        <v>0</v>
      </c>
      <c r="L8627" s="5">
        <v>0</v>
      </c>
      <c r="M8627" s="8">
        <f t="shared" si="40175"/>
        <v>0</v>
      </c>
      <c r="N8627" s="5">
        <v>32</v>
      </c>
      <c r="O8627" s="5">
        <v>0</v>
      </c>
    </row>
    <row r="8628" spans="1:15" x14ac:dyDescent="0.2">
      <c r="A8628" s="5" t="s">
        <v>20</v>
      </c>
      <c r="B8628" s="13">
        <v>990509</v>
      </c>
      <c r="C8628" s="6">
        <f t="shared" ref="C8628:C8691" si="44189">C8627+1</f>
        <v>43907</v>
      </c>
      <c r="D8628" s="5">
        <v>43</v>
      </c>
      <c r="E8628" s="5">
        <v>0</v>
      </c>
      <c r="F8628" s="13">
        <v>0</v>
      </c>
      <c r="G8628" s="13">
        <v>8</v>
      </c>
      <c r="H8628" s="5">
        <v>0</v>
      </c>
      <c r="I8628" s="5">
        <v>0</v>
      </c>
      <c r="J8628" s="8">
        <f>E8628/(SUM(N7895:N8627)/3)*100</f>
        <v>0</v>
      </c>
      <c r="K8628" s="5">
        <f t="shared" si="44188"/>
        <v>0</v>
      </c>
      <c r="L8628" s="5">
        <v>0</v>
      </c>
      <c r="M8628" s="8">
        <f t="shared" si="40175"/>
        <v>0</v>
      </c>
      <c r="N8628" s="5">
        <v>75</v>
      </c>
      <c r="O8628" s="5">
        <v>0</v>
      </c>
    </row>
    <row r="8629" spans="1:15" x14ac:dyDescent="0.2">
      <c r="A8629" s="5" t="s">
        <v>20</v>
      </c>
      <c r="B8629" s="13">
        <v>990509</v>
      </c>
      <c r="C8629" s="6">
        <f t="shared" si="44189"/>
        <v>43908</v>
      </c>
      <c r="D8629" s="5">
        <v>13</v>
      </c>
      <c r="E8629" s="5">
        <v>0</v>
      </c>
      <c r="F8629" s="13">
        <v>0</v>
      </c>
      <c r="G8629" s="13">
        <v>9</v>
      </c>
      <c r="H8629" s="5">
        <v>0</v>
      </c>
      <c r="I8629" s="5">
        <v>0</v>
      </c>
      <c r="J8629" s="8">
        <f>E8629/(SUM(N8626:N8628)/3)*100</f>
        <v>0</v>
      </c>
      <c r="K8629" s="5">
        <f t="shared" si="44188"/>
        <v>0</v>
      </c>
      <c r="L8629" s="5">
        <v>0</v>
      </c>
      <c r="M8629" s="8">
        <f t="shared" si="40175"/>
        <v>0</v>
      </c>
      <c r="N8629" s="5">
        <v>88</v>
      </c>
      <c r="O8629" s="5">
        <v>0</v>
      </c>
    </row>
    <row r="8630" spans="1:15" x14ac:dyDescent="0.2">
      <c r="A8630" s="5" t="s">
        <v>20</v>
      </c>
      <c r="B8630" s="13">
        <v>990509</v>
      </c>
      <c r="C8630" s="6">
        <f t="shared" si="44189"/>
        <v>43909</v>
      </c>
      <c r="D8630" s="5">
        <v>11</v>
      </c>
      <c r="E8630" s="5">
        <v>0</v>
      </c>
      <c r="F8630" s="13">
        <f t="shared" ref="F8630:F8680" si="44190">SUM(D8626:D8630)/5</f>
        <v>13.4</v>
      </c>
      <c r="G8630" s="13">
        <v>10</v>
      </c>
      <c r="H8630" s="5">
        <v>0</v>
      </c>
      <c r="I8630" s="5">
        <v>0</v>
      </c>
      <c r="J8630" s="8">
        <f>E8630/(SUM(N8627:N8629)/3)*100</f>
        <v>0</v>
      </c>
      <c r="K8630" s="5">
        <f t="shared" si="44188"/>
        <v>0</v>
      </c>
      <c r="L8630" s="5">
        <v>0</v>
      </c>
      <c r="M8630" s="8">
        <f t="shared" si="40175"/>
        <v>0</v>
      </c>
      <c r="N8630" s="5">
        <v>99</v>
      </c>
      <c r="O8630" s="5">
        <v>0</v>
      </c>
    </row>
    <row r="8631" spans="1:15" x14ac:dyDescent="0.2">
      <c r="A8631" s="5" t="s">
        <v>20</v>
      </c>
      <c r="B8631" s="13">
        <v>990509</v>
      </c>
      <c r="C8631" s="6">
        <f t="shared" si="44189"/>
        <v>43910</v>
      </c>
      <c r="D8631" s="5">
        <v>47</v>
      </c>
      <c r="E8631" s="5">
        <v>0</v>
      </c>
      <c r="F8631" s="13">
        <f t="shared" si="44190"/>
        <v>22.8</v>
      </c>
      <c r="G8631" s="13">
        <v>15</v>
      </c>
      <c r="H8631" s="5">
        <v>1</v>
      </c>
      <c r="I8631" s="5">
        <v>0</v>
      </c>
      <c r="J8631" s="8">
        <f>E8631/(SUM(N8628:N8630)/3)*100</f>
        <v>0</v>
      </c>
      <c r="K8631" s="5">
        <f t="shared" si="44188"/>
        <v>0</v>
      </c>
      <c r="L8631" s="5">
        <v>0</v>
      </c>
      <c r="M8631" s="8">
        <f t="shared" si="40175"/>
        <v>0</v>
      </c>
      <c r="N8631" s="5">
        <v>146</v>
      </c>
      <c r="O8631" s="5">
        <v>0</v>
      </c>
    </row>
    <row r="8632" spans="1:15" x14ac:dyDescent="0.2">
      <c r="A8632" s="5" t="s">
        <v>20</v>
      </c>
      <c r="B8632" s="13">
        <v>990509</v>
      </c>
      <c r="C8632" s="6">
        <f t="shared" si="44189"/>
        <v>43911</v>
      </c>
      <c r="D8632" s="5">
        <v>41</v>
      </c>
      <c r="E8632" s="13">
        <f t="shared" ref="E8632:E8680" si="44191">SUM(D8626:D8632)/7</f>
        <v>22.142857142857142</v>
      </c>
      <c r="F8632" s="13">
        <f t="shared" si="44190"/>
        <v>31</v>
      </c>
      <c r="G8632" s="13">
        <v>19</v>
      </c>
      <c r="H8632" s="5">
        <v>2</v>
      </c>
      <c r="I8632" s="5">
        <v>0</v>
      </c>
      <c r="J8632" s="8">
        <v>0</v>
      </c>
      <c r="K8632" s="5">
        <f t="shared" si="44188"/>
        <v>0</v>
      </c>
      <c r="L8632" s="8">
        <f t="shared" ref="L8632:L8680" si="44192">SUM(K8626:K8632)/7</f>
        <v>0</v>
      </c>
      <c r="M8632" s="8">
        <f t="shared" si="40175"/>
        <v>0</v>
      </c>
      <c r="N8632" s="5">
        <v>187</v>
      </c>
      <c r="O8632" s="5">
        <v>0</v>
      </c>
    </row>
    <row r="8633" spans="1:15" x14ac:dyDescent="0.2">
      <c r="A8633" s="5" t="s">
        <v>20</v>
      </c>
      <c r="B8633" s="13">
        <v>990509</v>
      </c>
      <c r="C8633" s="6">
        <f t="shared" si="44189"/>
        <v>43912</v>
      </c>
      <c r="D8633" s="5">
        <v>0</v>
      </c>
      <c r="E8633" s="13">
        <f t="shared" si="44191"/>
        <v>22.142857142857142</v>
      </c>
      <c r="F8633" s="13">
        <f t="shared" si="44190"/>
        <v>22.4</v>
      </c>
      <c r="G8633" s="13">
        <v>19</v>
      </c>
      <c r="H8633" s="5">
        <v>3</v>
      </c>
      <c r="I8633" s="5">
        <v>0</v>
      </c>
      <c r="J8633" s="8">
        <f t="shared" ref="J8633:J8664" si="44193">E8633/(SUM(N8626:N8632)/7)*100</f>
        <v>23.520485584218516</v>
      </c>
      <c r="K8633" s="5">
        <f t="shared" si="44188"/>
        <v>0</v>
      </c>
      <c r="L8633" s="8">
        <f t="shared" si="44192"/>
        <v>0</v>
      </c>
      <c r="M8633" s="8">
        <f t="shared" si="40175"/>
        <v>0</v>
      </c>
      <c r="N8633" s="5">
        <v>187</v>
      </c>
      <c r="O8633" s="5">
        <v>0</v>
      </c>
    </row>
    <row r="8634" spans="1:15" x14ac:dyDescent="0.2">
      <c r="A8634" s="5" t="s">
        <v>20</v>
      </c>
      <c r="B8634" s="13">
        <v>990509</v>
      </c>
      <c r="C8634" s="6">
        <f t="shared" si="44189"/>
        <v>43913</v>
      </c>
      <c r="D8634" s="5">
        <v>13</v>
      </c>
      <c r="E8634" s="13">
        <f t="shared" si="44191"/>
        <v>24</v>
      </c>
      <c r="F8634" s="13">
        <f t="shared" si="44190"/>
        <v>22.4</v>
      </c>
      <c r="G8634" s="13">
        <v>20</v>
      </c>
      <c r="H8634" s="5">
        <v>4</v>
      </c>
      <c r="I8634" s="5">
        <v>0</v>
      </c>
      <c r="J8634" s="8">
        <f t="shared" si="44193"/>
        <v>20.638820638820636</v>
      </c>
      <c r="K8634" s="5">
        <f t="shared" si="44188"/>
        <v>0</v>
      </c>
      <c r="L8634" s="8">
        <f t="shared" si="44192"/>
        <v>0</v>
      </c>
      <c r="M8634" s="8">
        <f t="shared" si="40175"/>
        <v>0</v>
      </c>
      <c r="N8634" s="5">
        <v>200</v>
      </c>
      <c r="O8634" s="5">
        <v>0</v>
      </c>
    </row>
    <row r="8635" spans="1:15" x14ac:dyDescent="0.2">
      <c r="A8635" s="5" t="s">
        <v>20</v>
      </c>
      <c r="B8635" s="13">
        <v>990509</v>
      </c>
      <c r="C8635" s="6">
        <f t="shared" si="44189"/>
        <v>43914</v>
      </c>
      <c r="D8635" s="5">
        <v>137</v>
      </c>
      <c r="E8635" s="13">
        <f t="shared" si="44191"/>
        <v>37.428571428571431</v>
      </c>
      <c r="F8635" s="13">
        <f t="shared" si="44190"/>
        <v>47.6</v>
      </c>
      <c r="G8635" s="13">
        <v>34</v>
      </c>
      <c r="H8635" s="5">
        <v>5</v>
      </c>
      <c r="I8635" s="5">
        <v>0</v>
      </c>
      <c r="J8635" s="8">
        <f t="shared" si="44193"/>
        <v>26.680244399185337</v>
      </c>
      <c r="K8635" s="5">
        <f t="shared" si="44188"/>
        <v>1</v>
      </c>
      <c r="L8635" s="8">
        <f t="shared" si="44192"/>
        <v>0.14285714285714285</v>
      </c>
      <c r="M8635" s="8">
        <f t="shared" si="40175"/>
        <v>0.10095819422135488</v>
      </c>
      <c r="N8635" s="5">
        <v>337</v>
      </c>
      <c r="O8635" s="5">
        <v>1</v>
      </c>
    </row>
    <row r="8636" spans="1:15" x14ac:dyDescent="0.2">
      <c r="A8636" s="5" t="s">
        <v>20</v>
      </c>
      <c r="B8636" s="13">
        <v>990509</v>
      </c>
      <c r="C8636" s="6">
        <f t="shared" si="44189"/>
        <v>43915</v>
      </c>
      <c r="D8636" s="5">
        <v>66</v>
      </c>
      <c r="E8636" s="13">
        <f t="shared" si="44191"/>
        <v>45</v>
      </c>
      <c r="F8636" s="13">
        <f t="shared" si="44190"/>
        <v>51.4</v>
      </c>
      <c r="G8636" s="13">
        <v>41</v>
      </c>
      <c r="H8636" s="5">
        <v>6</v>
      </c>
      <c r="I8636" s="5">
        <v>0</v>
      </c>
      <c r="J8636" s="8">
        <f t="shared" si="44193"/>
        <v>25.321543408360125</v>
      </c>
      <c r="K8636" s="5">
        <f t="shared" si="44188"/>
        <v>1</v>
      </c>
      <c r="L8636" s="8">
        <f t="shared" si="44192"/>
        <v>0.2857142857142857</v>
      </c>
      <c r="M8636" s="8">
        <f t="shared" si="40175"/>
        <v>0.20191638844270976</v>
      </c>
      <c r="N8636" s="5">
        <v>403</v>
      </c>
      <c r="O8636" s="5">
        <v>2</v>
      </c>
    </row>
    <row r="8637" spans="1:15" x14ac:dyDescent="0.2">
      <c r="A8637" s="5" t="s">
        <v>20</v>
      </c>
      <c r="B8637" s="13">
        <v>990509</v>
      </c>
      <c r="C8637" s="6">
        <f t="shared" si="44189"/>
        <v>43916</v>
      </c>
      <c r="D8637" s="5">
        <v>30</v>
      </c>
      <c r="E8637" s="13">
        <f t="shared" si="44191"/>
        <v>47.714285714285715</v>
      </c>
      <c r="F8637" s="13">
        <f t="shared" si="44190"/>
        <v>49.2</v>
      </c>
      <c r="G8637" s="13">
        <v>44</v>
      </c>
      <c r="H8637" s="5">
        <v>7</v>
      </c>
      <c r="I8637" s="5">
        <v>0</v>
      </c>
      <c r="J8637" s="8">
        <f t="shared" si="44193"/>
        <v>21.423989737010903</v>
      </c>
      <c r="K8637" s="5">
        <f t="shared" si="44188"/>
        <v>0</v>
      </c>
      <c r="L8637" s="8">
        <f t="shared" si="44192"/>
        <v>0.2857142857142857</v>
      </c>
      <c r="M8637" s="8">
        <f t="shared" si="40175"/>
        <v>0.20191638844270976</v>
      </c>
      <c r="N8637" s="5">
        <v>433</v>
      </c>
      <c r="O8637" s="5">
        <v>2</v>
      </c>
    </row>
    <row r="8638" spans="1:15" x14ac:dyDescent="0.2">
      <c r="A8638" s="5" t="s">
        <v>20</v>
      </c>
      <c r="B8638" s="13">
        <v>990509</v>
      </c>
      <c r="C8638" s="6">
        <f t="shared" si="44189"/>
        <v>43917</v>
      </c>
      <c r="D8638" s="5">
        <v>72</v>
      </c>
      <c r="E8638" s="13">
        <f t="shared" si="44191"/>
        <v>51.285714285714285</v>
      </c>
      <c r="F8638" s="13">
        <f t="shared" si="44190"/>
        <v>63.6</v>
      </c>
      <c r="G8638" s="13">
        <v>51</v>
      </c>
      <c r="H8638" s="5">
        <v>8</v>
      </c>
      <c r="I8638" s="5">
        <v>0</v>
      </c>
      <c r="J8638" s="8">
        <f t="shared" si="44193"/>
        <v>18.964606444796615</v>
      </c>
      <c r="K8638" s="5">
        <f t="shared" si="44188"/>
        <v>0</v>
      </c>
      <c r="L8638" s="8">
        <f t="shared" si="44192"/>
        <v>0.2857142857142857</v>
      </c>
      <c r="M8638" s="8">
        <f t="shared" si="40175"/>
        <v>0.20191638844270976</v>
      </c>
      <c r="N8638" s="5">
        <v>505</v>
      </c>
      <c r="O8638" s="5">
        <v>2</v>
      </c>
    </row>
    <row r="8639" spans="1:15" x14ac:dyDescent="0.2">
      <c r="A8639" s="5" t="s">
        <v>20</v>
      </c>
      <c r="B8639" s="13">
        <v>990509</v>
      </c>
      <c r="C8639" s="6">
        <f t="shared" si="44189"/>
        <v>43918</v>
      </c>
      <c r="D8639" s="5">
        <v>45</v>
      </c>
      <c r="E8639" s="13">
        <f t="shared" si="44191"/>
        <v>51.857142857142854</v>
      </c>
      <c r="F8639" s="13">
        <f t="shared" si="44190"/>
        <v>70</v>
      </c>
      <c r="G8639" s="13">
        <v>56</v>
      </c>
      <c r="H8639" s="5">
        <v>9</v>
      </c>
      <c r="I8639" s="5">
        <v>0</v>
      </c>
      <c r="J8639" s="8">
        <f t="shared" si="44193"/>
        <v>16.119005328596803</v>
      </c>
      <c r="K8639" s="5">
        <f t="shared" si="44188"/>
        <v>0</v>
      </c>
      <c r="L8639" s="8">
        <f t="shared" si="44192"/>
        <v>0.2857142857142857</v>
      </c>
      <c r="M8639" s="8">
        <f t="shared" si="40175"/>
        <v>0.20191638844270976</v>
      </c>
      <c r="N8639" s="5">
        <v>550</v>
      </c>
      <c r="O8639" s="5">
        <v>2</v>
      </c>
    </row>
    <row r="8640" spans="1:15" x14ac:dyDescent="0.2">
      <c r="A8640" s="5" t="s">
        <v>20</v>
      </c>
      <c r="B8640" s="13">
        <v>990509</v>
      </c>
      <c r="C8640" s="6">
        <f t="shared" si="44189"/>
        <v>43919</v>
      </c>
      <c r="D8640" s="5">
        <v>10</v>
      </c>
      <c r="E8640" s="13">
        <f t="shared" si="44191"/>
        <v>53.285714285714285</v>
      </c>
      <c r="F8640" s="13">
        <f t="shared" si="44190"/>
        <v>44.6</v>
      </c>
      <c r="G8640" s="13">
        <v>57</v>
      </c>
      <c r="H8640" s="5">
        <v>10</v>
      </c>
      <c r="I8640" s="5">
        <v>0</v>
      </c>
      <c r="J8640" s="8">
        <f t="shared" si="44193"/>
        <v>14.263862332695984</v>
      </c>
      <c r="K8640" s="5">
        <f t="shared" si="44188"/>
        <v>0</v>
      </c>
      <c r="L8640" s="8">
        <f t="shared" si="44192"/>
        <v>0.2857142857142857</v>
      </c>
      <c r="M8640" s="8">
        <f t="shared" si="40175"/>
        <v>0.20191638844270976</v>
      </c>
      <c r="N8640" s="5">
        <v>560</v>
      </c>
      <c r="O8640" s="5">
        <v>2</v>
      </c>
    </row>
    <row r="8641" spans="1:15" x14ac:dyDescent="0.2">
      <c r="A8641" s="5" t="s">
        <v>20</v>
      </c>
      <c r="B8641" s="13">
        <v>990509</v>
      </c>
      <c r="C8641" s="6">
        <f t="shared" si="44189"/>
        <v>43920</v>
      </c>
      <c r="D8641" s="5">
        <v>146</v>
      </c>
      <c r="E8641" s="13">
        <f t="shared" si="44191"/>
        <v>72.285714285714292</v>
      </c>
      <c r="F8641" s="13">
        <f t="shared" si="44190"/>
        <v>60.6</v>
      </c>
      <c r="G8641" s="13">
        <v>71</v>
      </c>
      <c r="H8641" s="5">
        <v>11</v>
      </c>
      <c r="I8641" s="5">
        <v>1</v>
      </c>
      <c r="J8641" s="8">
        <f t="shared" si="44193"/>
        <v>16.934404283801875</v>
      </c>
      <c r="K8641" s="5">
        <f t="shared" si="44188"/>
        <v>5</v>
      </c>
      <c r="L8641" s="8">
        <f t="shared" si="44192"/>
        <v>1</v>
      </c>
      <c r="M8641" s="8">
        <f t="shared" si="40175"/>
        <v>0.70670735954948416</v>
      </c>
      <c r="N8641" s="5">
        <v>706</v>
      </c>
      <c r="O8641" s="5">
        <v>7</v>
      </c>
    </row>
    <row r="8642" spans="1:15" x14ac:dyDescent="0.2">
      <c r="A8642" s="5" t="s">
        <v>20</v>
      </c>
      <c r="B8642" s="13">
        <v>990509</v>
      </c>
      <c r="C8642" s="6">
        <f t="shared" si="44189"/>
        <v>43921</v>
      </c>
      <c r="D8642" s="5">
        <v>76</v>
      </c>
      <c r="E8642" s="13">
        <f t="shared" si="44191"/>
        <v>63.571428571428569</v>
      </c>
      <c r="F8642" s="13">
        <f t="shared" si="44190"/>
        <v>69.8</v>
      </c>
      <c r="G8642" s="13">
        <v>79</v>
      </c>
      <c r="H8642" s="5">
        <v>12</v>
      </c>
      <c r="I8642" s="5">
        <v>2</v>
      </c>
      <c r="J8642" s="8">
        <f t="shared" si="44193"/>
        <v>12.736119061247852</v>
      </c>
      <c r="K8642" s="5">
        <f t="shared" si="44188"/>
        <v>0</v>
      </c>
      <c r="L8642" s="8">
        <f t="shared" si="44192"/>
        <v>0.8571428571428571</v>
      </c>
      <c r="M8642" s="8">
        <f t="shared" si="40175"/>
        <v>0.70670735954948416</v>
      </c>
      <c r="N8642" s="5">
        <v>782</v>
      </c>
      <c r="O8642" s="5">
        <v>7</v>
      </c>
    </row>
    <row r="8643" spans="1:15" x14ac:dyDescent="0.2">
      <c r="A8643" s="5" t="s">
        <v>20</v>
      </c>
      <c r="B8643" s="13">
        <v>990509</v>
      </c>
      <c r="C8643" s="6">
        <f t="shared" si="44189"/>
        <v>43922</v>
      </c>
      <c r="D8643" s="5">
        <v>47</v>
      </c>
      <c r="E8643" s="13">
        <f t="shared" si="44191"/>
        <v>60.857142857142854</v>
      </c>
      <c r="F8643" s="13">
        <f t="shared" si="44190"/>
        <v>64.8</v>
      </c>
      <c r="G8643" s="13">
        <v>84</v>
      </c>
      <c r="H8643" s="5">
        <v>13</v>
      </c>
      <c r="I8643" s="5">
        <v>3</v>
      </c>
      <c r="J8643" s="8">
        <f t="shared" si="44193"/>
        <v>10.814927646610816</v>
      </c>
      <c r="K8643" s="5">
        <f t="shared" si="44188"/>
        <v>1</v>
      </c>
      <c r="L8643" s="8">
        <f t="shared" si="44192"/>
        <v>0.8571428571428571</v>
      </c>
      <c r="M8643" s="8">
        <f t="shared" si="40175"/>
        <v>0.80766555377083904</v>
      </c>
      <c r="N8643" s="5">
        <v>829</v>
      </c>
      <c r="O8643" s="5">
        <v>8</v>
      </c>
    </row>
    <row r="8644" spans="1:15" x14ac:dyDescent="0.2">
      <c r="A8644" s="5" t="s">
        <v>20</v>
      </c>
      <c r="B8644" s="13">
        <v>990509</v>
      </c>
      <c r="C8644" s="6">
        <f t="shared" si="44189"/>
        <v>43923</v>
      </c>
      <c r="D8644" s="5">
        <v>191</v>
      </c>
      <c r="E8644" s="13">
        <f t="shared" si="44191"/>
        <v>83.857142857142861</v>
      </c>
      <c r="F8644" s="13">
        <f t="shared" si="44190"/>
        <v>94</v>
      </c>
      <c r="G8644" s="13">
        <v>103</v>
      </c>
      <c r="H8644" s="5">
        <v>14</v>
      </c>
      <c r="I8644" s="5">
        <v>4</v>
      </c>
      <c r="J8644" s="8">
        <f t="shared" si="44193"/>
        <v>13.447880870561285</v>
      </c>
      <c r="K8644" s="5">
        <f t="shared" si="44188"/>
        <v>3</v>
      </c>
      <c r="L8644" s="8">
        <f t="shared" si="44192"/>
        <v>1.2857142857142858</v>
      </c>
      <c r="M8644" s="8">
        <f t="shared" si="40175"/>
        <v>1.1105401364349037</v>
      </c>
      <c r="N8644" s="5">
        <v>1020</v>
      </c>
      <c r="O8644" s="5">
        <v>11</v>
      </c>
    </row>
    <row r="8645" spans="1:15" x14ac:dyDescent="0.2">
      <c r="A8645" s="5" t="s">
        <v>20</v>
      </c>
      <c r="B8645" s="13">
        <v>990509</v>
      </c>
      <c r="C8645" s="6">
        <f t="shared" si="44189"/>
        <v>43924</v>
      </c>
      <c r="D8645" s="5">
        <v>59</v>
      </c>
      <c r="E8645" s="13">
        <f t="shared" si="44191"/>
        <v>82</v>
      </c>
      <c r="F8645" s="13">
        <f t="shared" si="44190"/>
        <v>103.8</v>
      </c>
      <c r="G8645" s="13">
        <v>109</v>
      </c>
      <c r="H8645" s="5">
        <v>15</v>
      </c>
      <c r="I8645" s="5">
        <v>5</v>
      </c>
      <c r="J8645" s="8">
        <f t="shared" si="44193"/>
        <v>11.591276252019385</v>
      </c>
      <c r="K8645" s="5">
        <f t="shared" si="44188"/>
        <v>1</v>
      </c>
      <c r="L8645" s="8">
        <f t="shared" si="44192"/>
        <v>1.4285714285714286</v>
      </c>
      <c r="M8645" s="8">
        <f t="shared" si="40175"/>
        <v>1.2114983306562586</v>
      </c>
      <c r="N8645" s="5">
        <v>1079</v>
      </c>
      <c r="O8645" s="5">
        <v>12</v>
      </c>
    </row>
    <row r="8646" spans="1:15" x14ac:dyDescent="0.2">
      <c r="A8646" s="5" t="s">
        <v>20</v>
      </c>
      <c r="B8646" s="13">
        <v>990509</v>
      </c>
      <c r="C8646" s="6">
        <f t="shared" si="44189"/>
        <v>43925</v>
      </c>
      <c r="D8646" s="5">
        <v>255</v>
      </c>
      <c r="E8646" s="13">
        <f t="shared" si="44191"/>
        <v>112</v>
      </c>
      <c r="F8646" s="13">
        <f t="shared" si="44190"/>
        <v>125.6</v>
      </c>
      <c r="G8646" s="13">
        <v>128</v>
      </c>
      <c r="H8646" s="5">
        <v>16</v>
      </c>
      <c r="I8646" s="5">
        <v>6</v>
      </c>
      <c r="J8646" s="8">
        <f t="shared" si="44193"/>
        <v>14.187477379659791</v>
      </c>
      <c r="K8646" s="5">
        <f t="shared" si="44188"/>
        <v>2</v>
      </c>
      <c r="L8646" s="8">
        <f t="shared" si="44192"/>
        <v>1.7142857142857142</v>
      </c>
      <c r="M8646" s="8">
        <f t="shared" si="40175"/>
        <v>1.4134147190989683</v>
      </c>
      <c r="N8646" s="5">
        <v>1265</v>
      </c>
      <c r="O8646" s="5">
        <v>14</v>
      </c>
    </row>
    <row r="8647" spans="1:15" x14ac:dyDescent="0.2">
      <c r="A8647" s="5" t="s">
        <v>20</v>
      </c>
      <c r="B8647" s="13">
        <v>990509</v>
      </c>
      <c r="C8647" s="6">
        <f t="shared" si="44189"/>
        <v>43926</v>
      </c>
      <c r="D8647" s="5">
        <v>93</v>
      </c>
      <c r="E8647" s="13">
        <f t="shared" si="44191"/>
        <v>123.85714285714286</v>
      </c>
      <c r="F8647" s="13">
        <f t="shared" si="44190"/>
        <v>129</v>
      </c>
      <c r="G8647" s="13">
        <v>137</v>
      </c>
      <c r="H8647" s="5">
        <v>17</v>
      </c>
      <c r="I8647" s="5">
        <v>7</v>
      </c>
      <c r="J8647" s="8">
        <f t="shared" si="44193"/>
        <v>13.892004486460504</v>
      </c>
      <c r="K8647" s="5">
        <f t="shared" si="44188"/>
        <v>0</v>
      </c>
      <c r="L8647" s="8">
        <f t="shared" si="44192"/>
        <v>1.7142857142857142</v>
      </c>
      <c r="M8647" s="8">
        <f t="shared" si="40175"/>
        <v>1.4134147190989683</v>
      </c>
      <c r="N8647" s="5">
        <v>1358</v>
      </c>
      <c r="O8647" s="5">
        <v>14</v>
      </c>
    </row>
    <row r="8648" spans="1:15" x14ac:dyDescent="0.2">
      <c r="A8648" s="5" t="s">
        <v>20</v>
      </c>
      <c r="B8648" s="13">
        <v>990509</v>
      </c>
      <c r="C8648" s="6">
        <f t="shared" si="44189"/>
        <v>43927</v>
      </c>
      <c r="D8648" s="5">
        <v>125</v>
      </c>
      <c r="E8648" s="13">
        <f t="shared" si="44191"/>
        <v>120.85714285714286</v>
      </c>
      <c r="F8648" s="13">
        <f t="shared" si="44190"/>
        <v>144.6</v>
      </c>
      <c r="G8648" s="13">
        <v>150</v>
      </c>
      <c r="H8648" s="5">
        <v>18</v>
      </c>
      <c r="I8648" s="5">
        <v>8</v>
      </c>
      <c r="J8648" s="8">
        <f t="shared" si="44193"/>
        <v>12.018752663730645</v>
      </c>
      <c r="K8648" s="5">
        <f t="shared" si="44188"/>
        <v>0</v>
      </c>
      <c r="L8648" s="8">
        <f t="shared" si="44192"/>
        <v>1</v>
      </c>
      <c r="M8648" s="8">
        <f t="shared" si="40175"/>
        <v>1.4134147190989683</v>
      </c>
      <c r="N8648" s="5">
        <v>1483</v>
      </c>
      <c r="O8648" s="5">
        <v>14</v>
      </c>
    </row>
    <row r="8649" spans="1:15" x14ac:dyDescent="0.2">
      <c r="A8649" s="5" t="s">
        <v>20</v>
      </c>
      <c r="B8649" s="13">
        <v>990509</v>
      </c>
      <c r="C8649" s="6">
        <f t="shared" si="44189"/>
        <v>43928</v>
      </c>
      <c r="D8649" s="5">
        <v>49</v>
      </c>
      <c r="E8649" s="13">
        <f t="shared" si="44191"/>
        <v>117</v>
      </c>
      <c r="F8649" s="13">
        <f t="shared" si="44190"/>
        <v>116.2</v>
      </c>
      <c r="G8649" s="13">
        <v>155</v>
      </c>
      <c r="H8649" s="5">
        <v>19</v>
      </c>
      <c r="I8649" s="5">
        <v>9</v>
      </c>
      <c r="J8649" s="8">
        <f t="shared" si="44193"/>
        <v>10.478505629477992</v>
      </c>
      <c r="K8649" s="5">
        <f t="shared" si="44188"/>
        <v>2</v>
      </c>
      <c r="L8649" s="8">
        <f t="shared" si="44192"/>
        <v>1.2857142857142858</v>
      </c>
      <c r="M8649" s="8">
        <f t="shared" si="40175"/>
        <v>1.6153311075416781</v>
      </c>
      <c r="N8649" s="5">
        <v>1532</v>
      </c>
      <c r="O8649" s="5">
        <v>16</v>
      </c>
    </row>
    <row r="8650" spans="1:15" x14ac:dyDescent="0.2">
      <c r="A8650" s="5" t="s">
        <v>20</v>
      </c>
      <c r="B8650" s="13">
        <v>990509</v>
      </c>
      <c r="C8650" s="6">
        <f t="shared" si="44189"/>
        <v>43929</v>
      </c>
      <c r="D8650" s="5">
        <v>105</v>
      </c>
      <c r="E8650" s="13">
        <f t="shared" si="44191"/>
        <v>125.28571428571429</v>
      </c>
      <c r="F8650" s="13">
        <f t="shared" si="44190"/>
        <v>125.4</v>
      </c>
      <c r="G8650" s="13">
        <v>165</v>
      </c>
      <c r="H8650" s="5">
        <v>20</v>
      </c>
      <c r="I8650" s="5">
        <v>10</v>
      </c>
      <c r="J8650" s="8">
        <f t="shared" si="44193"/>
        <v>10.238150828858277</v>
      </c>
      <c r="K8650" s="5">
        <f t="shared" si="44188"/>
        <v>7</v>
      </c>
      <c r="L8650" s="8">
        <f t="shared" si="44192"/>
        <v>2.1428571428571428</v>
      </c>
      <c r="M8650" s="8">
        <f t="shared" si="40175"/>
        <v>2.3220384670911622</v>
      </c>
      <c r="N8650" s="5">
        <v>1637</v>
      </c>
      <c r="O8650" s="5">
        <v>23</v>
      </c>
    </row>
    <row r="8651" spans="1:15" x14ac:dyDescent="0.2">
      <c r="A8651" s="5" t="s">
        <v>20</v>
      </c>
      <c r="B8651" s="13">
        <v>990509</v>
      </c>
      <c r="C8651" s="6">
        <f t="shared" si="44189"/>
        <v>43930</v>
      </c>
      <c r="D8651" s="5">
        <v>56</v>
      </c>
      <c r="E8651" s="13">
        <f t="shared" si="44191"/>
        <v>106</v>
      </c>
      <c r="F8651" s="13">
        <f t="shared" si="44190"/>
        <v>85.6</v>
      </c>
      <c r="G8651" s="13">
        <v>171</v>
      </c>
      <c r="H8651" s="5">
        <v>21</v>
      </c>
      <c r="I8651" s="5">
        <v>11</v>
      </c>
      <c r="J8651" s="8">
        <f t="shared" si="44193"/>
        <v>7.9155109878387027</v>
      </c>
      <c r="K8651" s="5">
        <f t="shared" si="44188"/>
        <v>0</v>
      </c>
      <c r="L8651" s="8">
        <f t="shared" si="44192"/>
        <v>1.7142857142857142</v>
      </c>
      <c r="M8651" s="8">
        <f t="shared" si="40175"/>
        <v>2.3220384670911622</v>
      </c>
      <c r="N8651" s="5">
        <v>1693</v>
      </c>
      <c r="O8651" s="5">
        <v>23</v>
      </c>
    </row>
    <row r="8652" spans="1:15" x14ac:dyDescent="0.2">
      <c r="A8652" s="5" t="s">
        <v>20</v>
      </c>
      <c r="B8652" s="13">
        <v>990509</v>
      </c>
      <c r="C8652" s="6">
        <f t="shared" si="44189"/>
        <v>43931</v>
      </c>
      <c r="D8652" s="5">
        <v>161</v>
      </c>
      <c r="E8652" s="13">
        <f t="shared" si="44191"/>
        <v>120.57142857142857</v>
      </c>
      <c r="F8652" s="13">
        <f t="shared" si="44190"/>
        <v>99.2</v>
      </c>
      <c r="G8652" s="13">
        <v>187</v>
      </c>
      <c r="H8652" s="5">
        <v>22</v>
      </c>
      <c r="I8652" s="5">
        <v>12</v>
      </c>
      <c r="J8652" s="8">
        <f t="shared" si="44193"/>
        <v>8.4005175674330648</v>
      </c>
      <c r="K8652" s="5">
        <f t="shared" si="44188"/>
        <v>13</v>
      </c>
      <c r="L8652" s="8">
        <f t="shared" si="44192"/>
        <v>3.4285714285714284</v>
      </c>
      <c r="M8652" s="8">
        <f t="shared" si="40175"/>
        <v>3.6344949919687757</v>
      </c>
      <c r="N8652" s="5">
        <v>1854</v>
      </c>
      <c r="O8652" s="5">
        <v>36</v>
      </c>
    </row>
    <row r="8653" spans="1:15" x14ac:dyDescent="0.2">
      <c r="A8653" s="5" t="s">
        <v>20</v>
      </c>
      <c r="B8653" s="13">
        <v>990509</v>
      </c>
      <c r="C8653" s="6">
        <f t="shared" si="44189"/>
        <v>43932</v>
      </c>
      <c r="D8653" s="5">
        <v>162</v>
      </c>
      <c r="E8653" s="13">
        <f t="shared" si="44191"/>
        <v>107.28571428571429</v>
      </c>
      <c r="F8653" s="13">
        <f t="shared" si="44190"/>
        <v>106.6</v>
      </c>
      <c r="G8653" s="13">
        <v>204</v>
      </c>
      <c r="H8653" s="5">
        <v>23</v>
      </c>
      <c r="I8653" s="5">
        <v>13</v>
      </c>
      <c r="J8653" s="8">
        <f t="shared" si="44193"/>
        <v>6.9395675475882461</v>
      </c>
      <c r="K8653" s="5">
        <f t="shared" si="44188"/>
        <v>5</v>
      </c>
      <c r="L8653" s="8">
        <f t="shared" si="44192"/>
        <v>3.8571428571428572</v>
      </c>
      <c r="M8653" s="8">
        <f t="shared" ref="M8653:M9415" si="44194">O8653/(B8653/100000)</f>
        <v>4.1392859630755501</v>
      </c>
      <c r="N8653" s="5">
        <v>2016</v>
      </c>
      <c r="O8653" s="5">
        <v>41</v>
      </c>
    </row>
    <row r="8654" spans="1:15" x14ac:dyDescent="0.2">
      <c r="A8654" s="5" t="s">
        <v>20</v>
      </c>
      <c r="B8654" s="13">
        <v>990509</v>
      </c>
      <c r="C8654" s="6">
        <f t="shared" si="44189"/>
        <v>43933</v>
      </c>
      <c r="D8654" s="5">
        <v>42</v>
      </c>
      <c r="E8654" s="13">
        <f t="shared" si="44191"/>
        <v>100</v>
      </c>
      <c r="F8654" s="13">
        <f t="shared" si="44190"/>
        <v>105.2</v>
      </c>
      <c r="G8654" s="13">
        <v>208</v>
      </c>
      <c r="H8654" s="5">
        <f t="shared" ref="H8654:I8669" si="44195">H8653+1</f>
        <v>24</v>
      </c>
      <c r="I8654" s="5">
        <f t="shared" si="44195"/>
        <v>14</v>
      </c>
      <c r="J8654" s="8">
        <f t="shared" si="44193"/>
        <v>6.0485613064892423</v>
      </c>
      <c r="K8654" s="5">
        <f t="shared" si="44188"/>
        <v>2</v>
      </c>
      <c r="L8654" s="8">
        <f t="shared" si="44192"/>
        <v>4.1428571428571432</v>
      </c>
      <c r="M8654" s="8">
        <f t="shared" si="44194"/>
        <v>4.3412023515182598</v>
      </c>
      <c r="N8654" s="5">
        <v>2058</v>
      </c>
      <c r="O8654" s="5">
        <v>43</v>
      </c>
    </row>
    <row r="8655" spans="1:15" x14ac:dyDescent="0.2">
      <c r="A8655" s="5" t="s">
        <v>20</v>
      </c>
      <c r="B8655" s="13">
        <v>990509</v>
      </c>
      <c r="C8655" s="6">
        <f t="shared" si="44189"/>
        <v>43934</v>
      </c>
      <c r="D8655" s="5">
        <v>21</v>
      </c>
      <c r="E8655" s="13">
        <f t="shared" si="44191"/>
        <v>85.142857142857139</v>
      </c>
      <c r="F8655" s="13">
        <f t="shared" si="44190"/>
        <v>88.4</v>
      </c>
      <c r="G8655" s="13">
        <v>210</v>
      </c>
      <c r="H8655" s="5">
        <f t="shared" si="44195"/>
        <v>25</v>
      </c>
      <c r="I8655" s="5">
        <f t="shared" si="44195"/>
        <v>15</v>
      </c>
      <c r="J8655" s="8">
        <f t="shared" si="44193"/>
        <v>4.8561883809989412</v>
      </c>
      <c r="K8655" s="5">
        <f t="shared" si="44188"/>
        <v>1</v>
      </c>
      <c r="L8655" s="8">
        <f t="shared" si="44192"/>
        <v>4.2857142857142856</v>
      </c>
      <c r="M8655" s="8">
        <f t="shared" si="44194"/>
        <v>4.4421605457396147</v>
      </c>
      <c r="N8655" s="5">
        <v>2079</v>
      </c>
      <c r="O8655" s="5">
        <v>44</v>
      </c>
    </row>
    <row r="8656" spans="1:15" x14ac:dyDescent="0.2">
      <c r="A8656" s="5" t="s">
        <v>20</v>
      </c>
      <c r="B8656" s="13">
        <v>990509</v>
      </c>
      <c r="C8656" s="6">
        <f t="shared" si="44189"/>
        <v>43935</v>
      </c>
      <c r="D8656" s="5">
        <v>33</v>
      </c>
      <c r="E8656" s="13">
        <f t="shared" si="44191"/>
        <v>82.857142857142861</v>
      </c>
      <c r="F8656" s="13">
        <f t="shared" si="44190"/>
        <v>83.8</v>
      </c>
      <c r="G8656" s="13">
        <v>213</v>
      </c>
      <c r="H8656" s="5">
        <f t="shared" si="44195"/>
        <v>26</v>
      </c>
      <c r="I8656" s="5">
        <f t="shared" si="44195"/>
        <v>16</v>
      </c>
      <c r="J8656" s="8">
        <f t="shared" si="44193"/>
        <v>4.506954697334681</v>
      </c>
      <c r="K8656" s="5">
        <f t="shared" si="44188"/>
        <v>8</v>
      </c>
      <c r="L8656" s="8">
        <f t="shared" si="44192"/>
        <v>5.1428571428571432</v>
      </c>
      <c r="M8656" s="8">
        <f t="shared" si="44194"/>
        <v>5.2498260995104538</v>
      </c>
      <c r="N8656" s="5">
        <v>2112</v>
      </c>
      <c r="O8656" s="5">
        <v>52</v>
      </c>
    </row>
    <row r="8657" spans="1:15" x14ac:dyDescent="0.2">
      <c r="A8657" s="5" t="s">
        <v>20</v>
      </c>
      <c r="B8657" s="13">
        <v>990509</v>
      </c>
      <c r="C8657" s="6">
        <f t="shared" si="44189"/>
        <v>43936</v>
      </c>
      <c r="D8657" s="5">
        <v>33</v>
      </c>
      <c r="E8657" s="13">
        <f t="shared" si="44191"/>
        <v>72.571428571428569</v>
      </c>
      <c r="F8657" s="13">
        <f t="shared" si="44190"/>
        <v>58.2</v>
      </c>
      <c r="G8657" s="13">
        <v>217</v>
      </c>
      <c r="H8657" s="5">
        <f t="shared" si="44195"/>
        <v>27</v>
      </c>
      <c r="I8657" s="5">
        <f t="shared" si="44195"/>
        <v>17</v>
      </c>
      <c r="J8657" s="8">
        <f t="shared" si="44193"/>
        <v>3.7772325079931592</v>
      </c>
      <c r="K8657" s="5">
        <f t="shared" si="44188"/>
        <v>6</v>
      </c>
      <c r="L8657" s="8">
        <f t="shared" si="44192"/>
        <v>5</v>
      </c>
      <c r="M8657" s="8">
        <f t="shared" si="44194"/>
        <v>5.855575264838583</v>
      </c>
      <c r="N8657" s="5">
        <v>2145</v>
      </c>
      <c r="O8657" s="5">
        <v>58</v>
      </c>
    </row>
    <row r="8658" spans="1:15" x14ac:dyDescent="0.2">
      <c r="A8658" s="5" t="s">
        <v>20</v>
      </c>
      <c r="B8658" s="13">
        <v>990509</v>
      </c>
      <c r="C8658" s="6">
        <f t="shared" si="44189"/>
        <v>43937</v>
      </c>
      <c r="D8658" s="5">
        <v>56</v>
      </c>
      <c r="E8658" s="13">
        <f t="shared" si="44191"/>
        <v>72.571428571428569</v>
      </c>
      <c r="F8658" s="13">
        <f t="shared" si="44190"/>
        <v>37</v>
      </c>
      <c r="G8658" s="13">
        <v>222</v>
      </c>
      <c r="H8658" s="5">
        <f t="shared" si="44195"/>
        <v>28</v>
      </c>
      <c r="I8658" s="5">
        <f t="shared" si="44195"/>
        <v>18</v>
      </c>
      <c r="J8658" s="8">
        <f t="shared" si="44193"/>
        <v>3.6397506627498744</v>
      </c>
      <c r="K8658" s="5">
        <f t="shared" si="44188"/>
        <v>13</v>
      </c>
      <c r="L8658" s="8">
        <f t="shared" si="44192"/>
        <v>6.8571428571428568</v>
      </c>
      <c r="M8658" s="8">
        <f t="shared" si="44194"/>
        <v>7.1680317897161965</v>
      </c>
      <c r="N8658" s="5">
        <v>2201</v>
      </c>
      <c r="O8658" s="5">
        <v>71</v>
      </c>
    </row>
    <row r="8659" spans="1:15" x14ac:dyDescent="0.2">
      <c r="A8659" s="5" t="s">
        <v>20</v>
      </c>
      <c r="B8659" s="13">
        <v>990509</v>
      </c>
      <c r="C8659" s="6">
        <f t="shared" si="44189"/>
        <v>43938</v>
      </c>
      <c r="D8659" s="5">
        <v>53</v>
      </c>
      <c r="E8659" s="13">
        <f t="shared" si="44191"/>
        <v>57.142857142857146</v>
      </c>
      <c r="F8659" s="13">
        <f t="shared" si="44190"/>
        <v>39.200000000000003</v>
      </c>
      <c r="G8659" s="13">
        <v>228</v>
      </c>
      <c r="H8659" s="5">
        <f t="shared" si="44195"/>
        <v>29</v>
      </c>
      <c r="I8659" s="5">
        <f t="shared" si="44195"/>
        <v>19</v>
      </c>
      <c r="J8659" s="8">
        <f t="shared" si="44193"/>
        <v>2.7652955409609401</v>
      </c>
      <c r="K8659" s="5">
        <f t="shared" si="44188"/>
        <v>5</v>
      </c>
      <c r="L8659" s="8">
        <f t="shared" si="44192"/>
        <v>5.7142857142857144</v>
      </c>
      <c r="M8659" s="8">
        <f t="shared" si="44194"/>
        <v>7.6728227608229709</v>
      </c>
      <c r="N8659" s="5">
        <v>2254</v>
      </c>
      <c r="O8659" s="5">
        <v>76</v>
      </c>
    </row>
    <row r="8660" spans="1:15" x14ac:dyDescent="0.2">
      <c r="A8660" s="5" t="s">
        <v>20</v>
      </c>
      <c r="B8660" s="13">
        <v>990509</v>
      </c>
      <c r="C8660" s="6">
        <f t="shared" si="44189"/>
        <v>43939</v>
      </c>
      <c r="D8660" s="5">
        <v>35</v>
      </c>
      <c r="E8660" s="13">
        <f t="shared" si="44191"/>
        <v>39</v>
      </c>
      <c r="F8660" s="13">
        <f t="shared" si="44190"/>
        <v>42</v>
      </c>
      <c r="G8660" s="13">
        <v>231</v>
      </c>
      <c r="H8660" s="5">
        <f t="shared" si="44195"/>
        <v>30</v>
      </c>
      <c r="I8660" s="5">
        <f t="shared" si="44195"/>
        <v>20</v>
      </c>
      <c r="J8660" s="8">
        <f t="shared" si="44193"/>
        <v>1.8365287588294654</v>
      </c>
      <c r="K8660" s="5">
        <f t="shared" si="44188"/>
        <v>10</v>
      </c>
      <c r="L8660" s="8">
        <f t="shared" si="44192"/>
        <v>6.4285714285714288</v>
      </c>
      <c r="M8660" s="8">
        <f t="shared" si="44194"/>
        <v>8.6824047030365197</v>
      </c>
      <c r="N8660" s="5">
        <v>2289</v>
      </c>
      <c r="O8660" s="5">
        <v>86</v>
      </c>
    </row>
    <row r="8661" spans="1:15" x14ac:dyDescent="0.2">
      <c r="A8661" s="5" t="s">
        <v>20</v>
      </c>
      <c r="B8661" s="13">
        <v>990509</v>
      </c>
      <c r="C8661" s="6">
        <f t="shared" si="44189"/>
        <v>43940</v>
      </c>
      <c r="D8661" s="4">
        <f>N8661-N8660</f>
        <v>14</v>
      </c>
      <c r="E8661" s="13">
        <f t="shared" si="44191"/>
        <v>35</v>
      </c>
      <c r="F8661" s="13">
        <f t="shared" si="44190"/>
        <v>38.200000000000003</v>
      </c>
      <c r="G8661" s="13">
        <v>233</v>
      </c>
      <c r="H8661" s="5">
        <f t="shared" si="44195"/>
        <v>31</v>
      </c>
      <c r="I8661" s="5">
        <f t="shared" si="44195"/>
        <v>21</v>
      </c>
      <c r="J8661" s="8">
        <f t="shared" si="44193"/>
        <v>1.6184436517373497</v>
      </c>
      <c r="K8661" s="5">
        <f t="shared" si="44188"/>
        <v>5</v>
      </c>
      <c r="L8661" s="8">
        <f t="shared" si="44192"/>
        <v>6.8571428571428568</v>
      </c>
      <c r="M8661" s="8">
        <f t="shared" si="44194"/>
        <v>9.187195674143295</v>
      </c>
      <c r="N8661" s="5">
        <v>2303</v>
      </c>
      <c r="O8661" s="5">
        <v>91</v>
      </c>
    </row>
    <row r="8662" spans="1:15" x14ac:dyDescent="0.2">
      <c r="A8662" s="5" t="s">
        <v>20</v>
      </c>
      <c r="B8662" s="13">
        <v>990509</v>
      </c>
      <c r="C8662" s="6">
        <f t="shared" si="44189"/>
        <v>43941</v>
      </c>
      <c r="D8662" s="4">
        <v>11</v>
      </c>
      <c r="E8662" s="13">
        <f t="shared" si="44191"/>
        <v>33.571428571428569</v>
      </c>
      <c r="F8662" s="13">
        <f t="shared" si="44190"/>
        <v>33.799999999999997</v>
      </c>
      <c r="G8662" s="13">
        <v>234</v>
      </c>
      <c r="H8662" s="5">
        <f t="shared" si="44195"/>
        <v>32</v>
      </c>
      <c r="I8662" s="5">
        <f t="shared" si="44195"/>
        <v>22</v>
      </c>
      <c r="J8662" s="8">
        <f t="shared" si="44193"/>
        <v>1.527660404342456</v>
      </c>
      <c r="K8662" s="5">
        <f t="shared" si="44188"/>
        <v>0</v>
      </c>
      <c r="L8662" s="8">
        <f t="shared" si="44192"/>
        <v>6.7142857142857144</v>
      </c>
      <c r="M8662" s="8">
        <f t="shared" si="44194"/>
        <v>9.187195674143295</v>
      </c>
      <c r="N8662" s="5">
        <v>2314</v>
      </c>
      <c r="O8662" s="5">
        <v>91</v>
      </c>
    </row>
    <row r="8663" spans="1:15" x14ac:dyDescent="0.2">
      <c r="A8663" s="5" t="s">
        <v>20</v>
      </c>
      <c r="B8663" s="13">
        <v>990509</v>
      </c>
      <c r="C8663" s="6">
        <f t="shared" si="44189"/>
        <v>43942</v>
      </c>
      <c r="D8663" s="4">
        <f t="shared" ref="D8663:D8672" si="44196">N8663-N8662</f>
        <v>14</v>
      </c>
      <c r="E8663" s="13">
        <f t="shared" si="44191"/>
        <v>30.857142857142858</v>
      </c>
      <c r="F8663" s="13">
        <f t="shared" si="44190"/>
        <v>25.4</v>
      </c>
      <c r="G8663" s="13">
        <v>235</v>
      </c>
      <c r="H8663" s="5">
        <f t="shared" si="44195"/>
        <v>33</v>
      </c>
      <c r="I8663" s="5">
        <f t="shared" si="44195"/>
        <v>23</v>
      </c>
      <c r="J8663" s="8">
        <f t="shared" si="44193"/>
        <v>1.3830195927775644</v>
      </c>
      <c r="K8663" s="5">
        <f t="shared" si="44188"/>
        <v>2</v>
      </c>
      <c r="L8663" s="8">
        <f t="shared" si="44192"/>
        <v>5.8571428571428568</v>
      </c>
      <c r="M8663" s="8">
        <f t="shared" si="44194"/>
        <v>9.3891120625860047</v>
      </c>
      <c r="N8663" s="5">
        <v>2328</v>
      </c>
      <c r="O8663" s="5">
        <v>93</v>
      </c>
    </row>
    <row r="8664" spans="1:15" x14ac:dyDescent="0.2">
      <c r="A8664" s="5" t="s">
        <v>20</v>
      </c>
      <c r="B8664" s="13">
        <v>990509</v>
      </c>
      <c r="C8664" s="6">
        <f t="shared" si="44189"/>
        <v>43943</v>
      </c>
      <c r="D8664" s="5">
        <f t="shared" si="44196"/>
        <v>39</v>
      </c>
      <c r="E8664" s="13">
        <f t="shared" si="44191"/>
        <v>31.714285714285715</v>
      </c>
      <c r="F8664" s="13">
        <f t="shared" si="44190"/>
        <v>22.6</v>
      </c>
      <c r="G8664" s="13">
        <v>239</v>
      </c>
      <c r="H8664" s="5">
        <f t="shared" si="44195"/>
        <v>34</v>
      </c>
      <c r="I8664" s="5">
        <f t="shared" si="44195"/>
        <v>24</v>
      </c>
      <c r="J8664" s="8">
        <f t="shared" si="44193"/>
        <v>1.4020462296324365</v>
      </c>
      <c r="K8664" s="5">
        <f t="shared" si="44188"/>
        <v>4</v>
      </c>
      <c r="L8664" s="8">
        <f t="shared" si="44192"/>
        <v>5.5714285714285712</v>
      </c>
      <c r="M8664" s="8">
        <f t="shared" si="44194"/>
        <v>9.7929448394714242</v>
      </c>
      <c r="N8664" s="5">
        <v>2367</v>
      </c>
      <c r="O8664" s="5">
        <v>97</v>
      </c>
    </row>
    <row r="8665" spans="1:15" x14ac:dyDescent="0.2">
      <c r="A8665" s="5" t="s">
        <v>20</v>
      </c>
      <c r="B8665" s="13">
        <v>990509</v>
      </c>
      <c r="C8665" s="6">
        <f t="shared" si="44189"/>
        <v>43944</v>
      </c>
      <c r="D8665" s="5">
        <f t="shared" si="44196"/>
        <v>28</v>
      </c>
      <c r="E8665" s="13">
        <f t="shared" si="44191"/>
        <v>27.714285714285715</v>
      </c>
      <c r="F8665" s="13">
        <f t="shared" si="44190"/>
        <v>21.2</v>
      </c>
      <c r="G8665" s="13">
        <v>242</v>
      </c>
      <c r="H8665" s="5">
        <f t="shared" si="44195"/>
        <v>35</v>
      </c>
      <c r="I8665" s="5">
        <f t="shared" si="44195"/>
        <v>25</v>
      </c>
      <c r="J8665" s="8">
        <f t="shared" ref="J8665:J8696" si="44197">E8665/(SUM(N8658:N8664)/7)*100</f>
        <v>1.2082710513203787</v>
      </c>
      <c r="K8665" s="5">
        <f t="shared" si="44188"/>
        <v>2</v>
      </c>
      <c r="L8665" s="8">
        <f t="shared" si="44192"/>
        <v>4</v>
      </c>
      <c r="M8665" s="8">
        <f t="shared" si="44194"/>
        <v>9.994861227914134</v>
      </c>
      <c r="N8665" s="5">
        <v>2395</v>
      </c>
      <c r="O8665" s="5">
        <v>99</v>
      </c>
    </row>
    <row r="8666" spans="1:15" x14ac:dyDescent="0.2">
      <c r="A8666" s="5" t="s">
        <v>20</v>
      </c>
      <c r="B8666" s="13">
        <v>990509</v>
      </c>
      <c r="C8666" s="6">
        <f t="shared" si="44189"/>
        <v>43945</v>
      </c>
      <c r="D8666" s="5">
        <f t="shared" si="44196"/>
        <v>50</v>
      </c>
      <c r="E8666" s="13">
        <f t="shared" si="44191"/>
        <v>27.285714285714285</v>
      </c>
      <c r="F8666" s="13">
        <f t="shared" si="44190"/>
        <v>28.4</v>
      </c>
      <c r="G8666" s="13">
        <v>247</v>
      </c>
      <c r="H8666" s="5">
        <f t="shared" si="44195"/>
        <v>36</v>
      </c>
      <c r="I8666" s="5">
        <f t="shared" si="44195"/>
        <v>26</v>
      </c>
      <c r="J8666" s="8">
        <f t="shared" si="44197"/>
        <v>1.1753846153846153</v>
      </c>
      <c r="K8666" s="5">
        <f t="shared" si="44188"/>
        <v>6</v>
      </c>
      <c r="L8666" s="8">
        <f t="shared" si="44192"/>
        <v>4.1428571428571432</v>
      </c>
      <c r="M8666" s="8">
        <f t="shared" si="44194"/>
        <v>10.600610393242263</v>
      </c>
      <c r="N8666" s="5">
        <v>2445</v>
      </c>
      <c r="O8666" s="5">
        <v>105</v>
      </c>
    </row>
    <row r="8667" spans="1:15" x14ac:dyDescent="0.2">
      <c r="A8667" s="5" t="s">
        <v>20</v>
      </c>
      <c r="B8667" s="13">
        <v>990509</v>
      </c>
      <c r="C8667" s="6">
        <f t="shared" si="44189"/>
        <v>43946</v>
      </c>
      <c r="D8667" s="5">
        <f t="shared" si="44196"/>
        <v>23</v>
      </c>
      <c r="E8667" s="13">
        <f t="shared" si="44191"/>
        <v>25.571428571428573</v>
      </c>
      <c r="F8667" s="13">
        <f t="shared" si="44190"/>
        <v>30.8</v>
      </c>
      <c r="G8667" s="13">
        <v>249</v>
      </c>
      <c r="H8667" s="5">
        <f t="shared" si="44195"/>
        <v>37</v>
      </c>
      <c r="I8667" s="5">
        <f t="shared" si="44195"/>
        <v>27</v>
      </c>
      <c r="J8667" s="8">
        <f t="shared" si="44197"/>
        <v>1.0887415607323156</v>
      </c>
      <c r="K8667" s="5">
        <f t="shared" si="44188"/>
        <v>2</v>
      </c>
      <c r="L8667" s="8">
        <f t="shared" si="44192"/>
        <v>3</v>
      </c>
      <c r="M8667" s="8">
        <f t="shared" si="44194"/>
        <v>10.802526781684973</v>
      </c>
      <c r="N8667" s="5">
        <v>2468</v>
      </c>
      <c r="O8667" s="5">
        <v>107</v>
      </c>
    </row>
    <row r="8668" spans="1:15" x14ac:dyDescent="0.2">
      <c r="A8668" s="5" t="s">
        <v>20</v>
      </c>
      <c r="B8668" s="13">
        <v>990509</v>
      </c>
      <c r="C8668" s="6">
        <f t="shared" si="44189"/>
        <v>43947</v>
      </c>
      <c r="D8668" s="5">
        <f t="shared" si="44196"/>
        <v>14</v>
      </c>
      <c r="E8668" s="13">
        <f t="shared" si="44191"/>
        <v>25.571428571428573</v>
      </c>
      <c r="F8668" s="13">
        <f t="shared" si="44190"/>
        <v>30.8</v>
      </c>
      <c r="G8668" s="13">
        <v>251</v>
      </c>
      <c r="H8668" s="5">
        <f t="shared" si="44195"/>
        <v>38</v>
      </c>
      <c r="I8668" s="5">
        <f t="shared" si="44195"/>
        <v>28</v>
      </c>
      <c r="J8668" s="8">
        <f t="shared" si="44197"/>
        <v>1.0770156438026475</v>
      </c>
      <c r="K8668" s="5">
        <f t="shared" si="44188"/>
        <v>0</v>
      </c>
      <c r="L8668" s="8">
        <f t="shared" si="44192"/>
        <v>2.2857142857142856</v>
      </c>
      <c r="M8668" s="8">
        <f t="shared" si="44194"/>
        <v>10.802526781684973</v>
      </c>
      <c r="N8668" s="5">
        <v>2482</v>
      </c>
      <c r="O8668" s="5">
        <v>107</v>
      </c>
    </row>
    <row r="8669" spans="1:15" x14ac:dyDescent="0.2">
      <c r="A8669" s="5" t="s">
        <v>20</v>
      </c>
      <c r="B8669" s="13">
        <v>990509</v>
      </c>
      <c r="C8669" s="6">
        <f t="shared" si="44189"/>
        <v>43948</v>
      </c>
      <c r="D8669" s="5">
        <f t="shared" si="44196"/>
        <v>21</v>
      </c>
      <c r="E8669" s="13">
        <f t="shared" si="44191"/>
        <v>27</v>
      </c>
      <c r="F8669" s="13">
        <f t="shared" si="44190"/>
        <v>27.2</v>
      </c>
      <c r="G8669" s="13">
        <v>253</v>
      </c>
      <c r="H8669" s="5">
        <f t="shared" si="44195"/>
        <v>39</v>
      </c>
      <c r="I8669" s="5">
        <f t="shared" si="44195"/>
        <v>29</v>
      </c>
      <c r="J8669" s="8">
        <f t="shared" si="44197"/>
        <v>1.125066968271921</v>
      </c>
      <c r="K8669" s="5">
        <f t="shared" si="44188"/>
        <v>14</v>
      </c>
      <c r="L8669" s="8">
        <f t="shared" si="44192"/>
        <v>4.2857142857142856</v>
      </c>
      <c r="M8669" s="8">
        <f t="shared" si="44194"/>
        <v>12.215941500783941</v>
      </c>
      <c r="N8669" s="5">
        <v>2503</v>
      </c>
      <c r="O8669" s="5">
        <v>121</v>
      </c>
    </row>
    <row r="8670" spans="1:15" x14ac:dyDescent="0.2">
      <c r="A8670" s="5" t="s">
        <v>20</v>
      </c>
      <c r="B8670" s="13">
        <v>990509</v>
      </c>
      <c r="C8670" s="6">
        <f t="shared" si="44189"/>
        <v>43949</v>
      </c>
      <c r="D8670" s="5">
        <f t="shared" si="44196"/>
        <v>6</v>
      </c>
      <c r="E8670" s="13">
        <f t="shared" si="44191"/>
        <v>25.857142857142858</v>
      </c>
      <c r="F8670" s="13">
        <f t="shared" si="44190"/>
        <v>22.8</v>
      </c>
      <c r="G8670" s="13">
        <v>253</v>
      </c>
      <c r="H8670" s="5">
        <f t="shared" ref="H8670:I8685" si="44198">H8669+1</f>
        <v>40</v>
      </c>
      <c r="I8670" s="5">
        <f t="shared" si="44198"/>
        <v>30</v>
      </c>
      <c r="J8670" s="8">
        <f t="shared" si="44197"/>
        <v>1.0654579703319991</v>
      </c>
      <c r="K8670" s="5">
        <f t="shared" si="44188"/>
        <v>2</v>
      </c>
      <c r="L8670" s="8">
        <f t="shared" si="44192"/>
        <v>4.2857142857142856</v>
      </c>
      <c r="M8670" s="8">
        <f t="shared" si="44194"/>
        <v>12.417857889226651</v>
      </c>
      <c r="N8670" s="5">
        <v>2509</v>
      </c>
      <c r="O8670" s="5">
        <v>123</v>
      </c>
    </row>
    <row r="8671" spans="1:15" x14ac:dyDescent="0.2">
      <c r="A8671" s="5" t="s">
        <v>20</v>
      </c>
      <c r="B8671" s="13">
        <v>990509</v>
      </c>
      <c r="C8671" s="6">
        <f t="shared" si="44189"/>
        <v>43950</v>
      </c>
      <c r="D8671" s="5">
        <f t="shared" si="44196"/>
        <v>5</v>
      </c>
      <c r="E8671" s="13">
        <f t="shared" si="44191"/>
        <v>21</v>
      </c>
      <c r="F8671" s="13">
        <f t="shared" si="44190"/>
        <v>13.8</v>
      </c>
      <c r="G8671" s="13">
        <v>254</v>
      </c>
      <c r="H8671" s="5">
        <f t="shared" si="44198"/>
        <v>41</v>
      </c>
      <c r="I8671" s="5">
        <f t="shared" si="44198"/>
        <v>31</v>
      </c>
      <c r="J8671" s="8">
        <f t="shared" si="44197"/>
        <v>0.85619430368687743</v>
      </c>
      <c r="K8671" s="5">
        <f t="shared" si="44188"/>
        <v>6</v>
      </c>
      <c r="L8671" s="8">
        <f t="shared" si="44192"/>
        <v>4.5714285714285712</v>
      </c>
      <c r="M8671" s="8">
        <f t="shared" si="44194"/>
        <v>13.02360705455478</v>
      </c>
      <c r="N8671" s="5">
        <v>2514</v>
      </c>
      <c r="O8671" s="5">
        <v>129</v>
      </c>
    </row>
    <row r="8672" spans="1:15" x14ac:dyDescent="0.2">
      <c r="A8672" s="5" t="s">
        <v>20</v>
      </c>
      <c r="B8672" s="13">
        <v>990509</v>
      </c>
      <c r="C8672" s="6">
        <f t="shared" si="44189"/>
        <v>43951</v>
      </c>
      <c r="D8672" s="5">
        <f t="shared" si="44196"/>
        <v>38</v>
      </c>
      <c r="E8672" s="13">
        <f t="shared" si="44191"/>
        <v>22.428571428571427</v>
      </c>
      <c r="F8672" s="13">
        <f t="shared" si="44190"/>
        <v>16.8</v>
      </c>
      <c r="G8672" s="13">
        <v>258</v>
      </c>
      <c r="H8672" s="5">
        <f t="shared" si="44198"/>
        <v>42</v>
      </c>
      <c r="I8672" s="5">
        <f t="shared" si="44198"/>
        <v>32</v>
      </c>
      <c r="J8672" s="8">
        <f t="shared" si="44197"/>
        <v>0.90667590667590658</v>
      </c>
      <c r="K8672" s="5">
        <f t="shared" si="44188"/>
        <v>2</v>
      </c>
      <c r="L8672" s="8">
        <f t="shared" si="44192"/>
        <v>4.5714285714285712</v>
      </c>
      <c r="M8672" s="8">
        <f t="shared" si="44194"/>
        <v>13.22552344299749</v>
      </c>
      <c r="N8672" s="5">
        <v>2552</v>
      </c>
      <c r="O8672" s="5">
        <v>131</v>
      </c>
    </row>
    <row r="8673" spans="1:15" x14ac:dyDescent="0.2">
      <c r="A8673" s="5" t="s">
        <v>20</v>
      </c>
      <c r="B8673" s="13">
        <v>990509</v>
      </c>
      <c r="C8673" s="6">
        <f t="shared" si="44189"/>
        <v>43952</v>
      </c>
      <c r="D8673" s="5">
        <v>29</v>
      </c>
      <c r="E8673" s="13">
        <f t="shared" si="44191"/>
        <v>19.428571428571427</v>
      </c>
      <c r="F8673" s="13">
        <f t="shared" si="44190"/>
        <v>19.8</v>
      </c>
      <c r="G8673" s="12">
        <v>261</v>
      </c>
      <c r="H8673" s="5">
        <f t="shared" si="44198"/>
        <v>43</v>
      </c>
      <c r="I8673" s="5">
        <f t="shared" si="44198"/>
        <v>33</v>
      </c>
      <c r="J8673" s="8">
        <f t="shared" si="44197"/>
        <v>0.77834373032678972</v>
      </c>
      <c r="K8673" s="5">
        <f t="shared" si="44188"/>
        <v>4</v>
      </c>
      <c r="L8673" s="8">
        <f t="shared" si="44192"/>
        <v>4.2857142857142856</v>
      </c>
      <c r="M8673" s="8">
        <f t="shared" si="44194"/>
        <v>13.62935621988291</v>
      </c>
      <c r="N8673" s="5">
        <v>2581</v>
      </c>
      <c r="O8673" s="4">
        <v>135</v>
      </c>
    </row>
    <row r="8674" spans="1:15" x14ac:dyDescent="0.2">
      <c r="A8674" s="5" t="s">
        <v>20</v>
      </c>
      <c r="B8674" s="13">
        <v>990509</v>
      </c>
      <c r="C8674" s="6">
        <f t="shared" si="44189"/>
        <v>43953</v>
      </c>
      <c r="D8674" s="5">
        <f t="shared" ref="D8674:D8737" si="44199">N8674-N8673</f>
        <v>16</v>
      </c>
      <c r="E8674" s="13">
        <f t="shared" si="44191"/>
        <v>18.428571428571427</v>
      </c>
      <c r="F8674" s="13">
        <f t="shared" si="44190"/>
        <v>18.8</v>
      </c>
      <c r="G8674" s="13">
        <v>262</v>
      </c>
      <c r="H8674" s="5">
        <f t="shared" si="44198"/>
        <v>44</v>
      </c>
      <c r="I8674" s="5">
        <f t="shared" si="44198"/>
        <v>34</v>
      </c>
      <c r="J8674" s="8">
        <f t="shared" si="44197"/>
        <v>0.73257993071724681</v>
      </c>
      <c r="K8674" s="5">
        <f t="shared" si="44188"/>
        <v>0</v>
      </c>
      <c r="L8674" s="8">
        <f t="shared" si="44192"/>
        <v>4</v>
      </c>
      <c r="M8674" s="8">
        <f t="shared" si="44194"/>
        <v>13.62935621988291</v>
      </c>
      <c r="N8674" s="5">
        <v>2597</v>
      </c>
      <c r="O8674" s="5">
        <v>135</v>
      </c>
    </row>
    <row r="8675" spans="1:15" x14ac:dyDescent="0.2">
      <c r="A8675" s="5" t="s">
        <v>20</v>
      </c>
      <c r="B8675" s="13">
        <v>990509</v>
      </c>
      <c r="C8675" s="6">
        <f t="shared" si="44189"/>
        <v>43954</v>
      </c>
      <c r="D8675" s="5">
        <f t="shared" si="44199"/>
        <v>8</v>
      </c>
      <c r="E8675" s="13">
        <f t="shared" si="44191"/>
        <v>17.571428571428573</v>
      </c>
      <c r="F8675" s="13">
        <f t="shared" si="44190"/>
        <v>19.2</v>
      </c>
      <c r="G8675" s="13">
        <v>263</v>
      </c>
      <c r="H8675" s="5">
        <f t="shared" si="44198"/>
        <v>45</v>
      </c>
      <c r="I8675" s="5">
        <f t="shared" si="44198"/>
        <v>35</v>
      </c>
      <c r="J8675" s="8">
        <f t="shared" si="44197"/>
        <v>0.69342654188747332</v>
      </c>
      <c r="K8675" s="5">
        <f t="shared" si="44188"/>
        <v>3</v>
      </c>
      <c r="L8675" s="8">
        <f t="shared" si="44192"/>
        <v>4.4285714285714288</v>
      </c>
      <c r="M8675" s="8">
        <f t="shared" si="44194"/>
        <v>13.932230802546973</v>
      </c>
      <c r="N8675" s="5">
        <v>2605</v>
      </c>
      <c r="O8675" s="5">
        <v>138</v>
      </c>
    </row>
    <row r="8676" spans="1:15" x14ac:dyDescent="0.2">
      <c r="A8676" s="5" t="s">
        <v>20</v>
      </c>
      <c r="B8676" s="13">
        <v>990509</v>
      </c>
      <c r="C8676" s="6">
        <f t="shared" si="44189"/>
        <v>43955</v>
      </c>
      <c r="D8676" s="5">
        <f t="shared" si="44199"/>
        <v>3</v>
      </c>
      <c r="E8676" s="13">
        <f t="shared" si="44191"/>
        <v>15</v>
      </c>
      <c r="F8676" s="13">
        <f t="shared" si="44190"/>
        <v>18.8</v>
      </c>
      <c r="G8676" s="13">
        <v>263</v>
      </c>
      <c r="H8676" s="5">
        <f t="shared" si="44198"/>
        <v>46</v>
      </c>
      <c r="I8676" s="5">
        <f t="shared" si="44198"/>
        <v>36</v>
      </c>
      <c r="J8676" s="8">
        <f t="shared" si="44197"/>
        <v>0.58787301942780357</v>
      </c>
      <c r="K8676" s="5">
        <f t="shared" si="44188"/>
        <v>1</v>
      </c>
      <c r="L8676" s="8">
        <f t="shared" si="44192"/>
        <v>2.5714285714285716</v>
      </c>
      <c r="M8676" s="8">
        <f t="shared" si="44194"/>
        <v>14.033188996768329</v>
      </c>
      <c r="N8676" s="5">
        <v>2608</v>
      </c>
      <c r="O8676" s="5">
        <v>139</v>
      </c>
    </row>
    <row r="8677" spans="1:15" x14ac:dyDescent="0.2">
      <c r="A8677" s="4" t="s">
        <v>20</v>
      </c>
      <c r="B8677" s="13">
        <v>990509</v>
      </c>
      <c r="C8677" s="6">
        <f t="shared" si="44189"/>
        <v>43956</v>
      </c>
      <c r="D8677" s="5">
        <f t="shared" si="44199"/>
        <v>10</v>
      </c>
      <c r="E8677" s="13">
        <f t="shared" si="44191"/>
        <v>15.571428571428571</v>
      </c>
      <c r="F8677" s="13">
        <f t="shared" si="44190"/>
        <v>13.2</v>
      </c>
      <c r="G8677" s="13">
        <v>264</v>
      </c>
      <c r="H8677" s="5">
        <f t="shared" si="44198"/>
        <v>47</v>
      </c>
      <c r="I8677" s="5">
        <f t="shared" si="44198"/>
        <v>37</v>
      </c>
      <c r="J8677" s="8">
        <f t="shared" si="44197"/>
        <v>0.60670154736724935</v>
      </c>
      <c r="K8677" s="5">
        <f t="shared" si="44188"/>
        <v>0</v>
      </c>
      <c r="L8677" s="8">
        <f t="shared" si="44192"/>
        <v>2.2857142857142856</v>
      </c>
      <c r="M8677" s="8">
        <f t="shared" si="44194"/>
        <v>14.033188996768329</v>
      </c>
      <c r="N8677" s="5">
        <v>2618</v>
      </c>
      <c r="O8677" s="5">
        <v>139</v>
      </c>
    </row>
    <row r="8678" spans="1:15" x14ac:dyDescent="0.2">
      <c r="A8678" s="4" t="s">
        <v>20</v>
      </c>
      <c r="B8678" s="13">
        <v>990509</v>
      </c>
      <c r="C8678" s="6">
        <f t="shared" si="44189"/>
        <v>43957</v>
      </c>
      <c r="D8678" s="5">
        <f t="shared" si="44199"/>
        <v>9</v>
      </c>
      <c r="E8678" s="13">
        <f t="shared" si="44191"/>
        <v>16.142857142857142</v>
      </c>
      <c r="F8678" s="13">
        <f t="shared" si="44190"/>
        <v>9.1999999999999993</v>
      </c>
      <c r="G8678" s="13">
        <v>265</v>
      </c>
      <c r="H8678" s="5">
        <f t="shared" si="44198"/>
        <v>48</v>
      </c>
      <c r="I8678" s="5">
        <f t="shared" si="44198"/>
        <v>38</v>
      </c>
      <c r="J8678" s="8">
        <f t="shared" si="44197"/>
        <v>0.6251728907330566</v>
      </c>
      <c r="K8678" s="5">
        <f t="shared" si="44188"/>
        <v>2</v>
      </c>
      <c r="L8678" s="8">
        <f t="shared" si="44192"/>
        <v>1.7142857142857142</v>
      </c>
      <c r="M8678" s="8">
        <f t="shared" si="44194"/>
        <v>14.235105385211039</v>
      </c>
      <c r="N8678" s="5">
        <v>2627</v>
      </c>
      <c r="O8678" s="5">
        <v>141</v>
      </c>
    </row>
    <row r="8679" spans="1:15" x14ac:dyDescent="0.2">
      <c r="A8679" s="4" t="s">
        <v>20</v>
      </c>
      <c r="B8679" s="13">
        <v>990509</v>
      </c>
      <c r="C8679" s="6">
        <f t="shared" si="44189"/>
        <v>43958</v>
      </c>
      <c r="D8679" s="5">
        <f t="shared" si="44199"/>
        <v>28</v>
      </c>
      <c r="E8679" s="13">
        <f t="shared" si="44191"/>
        <v>14.714285714285714</v>
      </c>
      <c r="F8679" s="13">
        <f t="shared" si="44190"/>
        <v>11.6</v>
      </c>
      <c r="G8679" s="13">
        <v>268</v>
      </c>
      <c r="H8679" s="5">
        <f t="shared" si="44198"/>
        <v>49</v>
      </c>
      <c r="I8679" s="5">
        <f t="shared" si="44198"/>
        <v>39</v>
      </c>
      <c r="J8679" s="8">
        <f t="shared" si="44197"/>
        <v>0.56630745546514183</v>
      </c>
      <c r="K8679" s="5">
        <f t="shared" si="44188"/>
        <v>2</v>
      </c>
      <c r="L8679" s="8">
        <f t="shared" si="44192"/>
        <v>1.7142857142857142</v>
      </c>
      <c r="M8679" s="8">
        <f t="shared" si="44194"/>
        <v>14.437021773653749</v>
      </c>
      <c r="N8679" s="5">
        <v>2655</v>
      </c>
      <c r="O8679" s="5">
        <v>143</v>
      </c>
    </row>
    <row r="8680" spans="1:15" x14ac:dyDescent="0.2">
      <c r="A8680" s="4" t="s">
        <v>20</v>
      </c>
      <c r="B8680" s="13">
        <v>990509</v>
      </c>
      <c r="C8680" s="6">
        <f t="shared" si="44189"/>
        <v>43959</v>
      </c>
      <c r="D8680" s="5">
        <f t="shared" si="44199"/>
        <v>3</v>
      </c>
      <c r="E8680" s="13">
        <f t="shared" si="44191"/>
        <v>11</v>
      </c>
      <c r="F8680" s="13">
        <f t="shared" si="44190"/>
        <v>10.6</v>
      </c>
      <c r="G8680" s="13">
        <v>268</v>
      </c>
      <c r="H8680" s="5">
        <f t="shared" si="44198"/>
        <v>50</v>
      </c>
      <c r="I8680" s="5">
        <f t="shared" si="44198"/>
        <v>40</v>
      </c>
      <c r="J8680" s="8">
        <f t="shared" si="44197"/>
        <v>0.42097206276310756</v>
      </c>
      <c r="K8680" s="5">
        <f t="shared" si="44188"/>
        <v>-3</v>
      </c>
      <c r="L8680" s="8">
        <f t="shared" si="44192"/>
        <v>0.7142857142857143</v>
      </c>
      <c r="M8680" s="8">
        <f t="shared" si="44194"/>
        <v>14.134147190989683</v>
      </c>
      <c r="N8680" s="5">
        <v>2658</v>
      </c>
      <c r="O8680" s="5">
        <v>140</v>
      </c>
    </row>
    <row r="8681" spans="1:15" x14ac:dyDescent="0.2">
      <c r="A8681" s="4" t="s">
        <v>20</v>
      </c>
      <c r="B8681" s="13">
        <v>990509</v>
      </c>
      <c r="C8681" s="6">
        <f t="shared" si="44189"/>
        <v>43960</v>
      </c>
      <c r="D8681" s="5">
        <f t="shared" si="44199"/>
        <v>2</v>
      </c>
      <c r="E8681" s="13">
        <f t="shared" ref="E8681:E8682" si="44200">SUM(D8675:D8681)/7</f>
        <v>9</v>
      </c>
      <c r="F8681" s="13">
        <f t="shared" ref="F8681" si="44201">SUM(D8677:D8681)/5</f>
        <v>10.4</v>
      </c>
      <c r="G8681" s="13">
        <v>269</v>
      </c>
      <c r="H8681" s="5">
        <f t="shared" si="44198"/>
        <v>51</v>
      </c>
      <c r="I8681" s="5">
        <f t="shared" si="44198"/>
        <v>41</v>
      </c>
      <c r="J8681" s="8">
        <f t="shared" si="44197"/>
        <v>0.34298780487804881</v>
      </c>
      <c r="K8681" s="5">
        <f t="shared" si="44188"/>
        <v>2</v>
      </c>
      <c r="L8681" s="8">
        <f t="shared" ref="L8681:L8710" si="44202">SUM(K8675:K8681)/7</f>
        <v>1</v>
      </c>
      <c r="M8681" s="8">
        <f t="shared" si="44194"/>
        <v>14.336063579432393</v>
      </c>
      <c r="N8681" s="5">
        <v>2660</v>
      </c>
      <c r="O8681" s="5">
        <v>142</v>
      </c>
    </row>
    <row r="8682" spans="1:15" x14ac:dyDescent="0.2">
      <c r="A8682" s="4" t="s">
        <v>20</v>
      </c>
      <c r="B8682" s="13">
        <v>990509</v>
      </c>
      <c r="C8682" s="6">
        <f t="shared" si="44189"/>
        <v>43961</v>
      </c>
      <c r="D8682" s="5">
        <f t="shared" si="44199"/>
        <v>3</v>
      </c>
      <c r="E8682" s="13">
        <f t="shared" si="44200"/>
        <v>8.2857142857142865</v>
      </c>
      <c r="F8682" s="13">
        <f t="shared" ref="F8682:F8697" si="44203">SUM(D8678:D8682)/5</f>
        <v>9</v>
      </c>
      <c r="G8682" s="13">
        <v>269</v>
      </c>
      <c r="H8682" s="5">
        <f t="shared" si="44198"/>
        <v>52</v>
      </c>
      <c r="I8682" s="5">
        <f t="shared" si="44198"/>
        <v>42</v>
      </c>
      <c r="J8682" s="8">
        <f t="shared" si="44197"/>
        <v>0.31468721176279096</v>
      </c>
      <c r="K8682" s="5">
        <f t="shared" si="44188"/>
        <v>0</v>
      </c>
      <c r="L8682" s="8">
        <f t="shared" si="44202"/>
        <v>0.5714285714285714</v>
      </c>
      <c r="M8682" s="8">
        <f t="shared" si="44194"/>
        <v>14.336063579432393</v>
      </c>
      <c r="N8682" s="5">
        <v>2663</v>
      </c>
      <c r="O8682" s="5">
        <v>142</v>
      </c>
    </row>
    <row r="8683" spans="1:15" x14ac:dyDescent="0.2">
      <c r="A8683" s="4" t="s">
        <v>20</v>
      </c>
      <c r="B8683" s="13">
        <v>990509</v>
      </c>
      <c r="C8683" s="6">
        <f t="shared" si="44189"/>
        <v>43962</v>
      </c>
      <c r="D8683" s="5">
        <f t="shared" si="44199"/>
        <v>2</v>
      </c>
      <c r="E8683" s="13">
        <f t="shared" ref="E8683:E8700" si="44204">SUM(D8677:D8683)/7</f>
        <v>8.1428571428571423</v>
      </c>
      <c r="F8683" s="13">
        <f t="shared" si="44203"/>
        <v>7.6</v>
      </c>
      <c r="G8683" s="13">
        <v>269</v>
      </c>
      <c r="H8683" s="5">
        <f t="shared" si="44198"/>
        <v>53</v>
      </c>
      <c r="I8683" s="5">
        <f t="shared" si="44198"/>
        <v>43</v>
      </c>
      <c r="J8683" s="8">
        <f t="shared" si="44197"/>
        <v>0.30829141651792957</v>
      </c>
      <c r="K8683" s="5">
        <f t="shared" si="44188"/>
        <v>0</v>
      </c>
      <c r="L8683" s="8">
        <f t="shared" si="44202"/>
        <v>0.42857142857142855</v>
      </c>
      <c r="M8683" s="8">
        <f t="shared" si="44194"/>
        <v>14.336063579432393</v>
      </c>
      <c r="N8683" s="5">
        <v>2665</v>
      </c>
      <c r="O8683" s="5">
        <v>142</v>
      </c>
    </row>
    <row r="8684" spans="1:15" x14ac:dyDescent="0.2">
      <c r="A8684" s="4" t="s">
        <v>20</v>
      </c>
      <c r="B8684" s="13">
        <v>990509</v>
      </c>
      <c r="C8684" s="6">
        <f t="shared" si="44189"/>
        <v>43963</v>
      </c>
      <c r="D8684" s="5">
        <f t="shared" si="44199"/>
        <v>0</v>
      </c>
      <c r="E8684" s="13">
        <f t="shared" si="44204"/>
        <v>6.7142857142857144</v>
      </c>
      <c r="F8684" s="13">
        <f t="shared" si="44203"/>
        <v>2</v>
      </c>
      <c r="G8684" s="13">
        <v>269</v>
      </c>
      <c r="H8684" s="5">
        <f t="shared" si="44198"/>
        <v>54</v>
      </c>
      <c r="I8684" s="5">
        <f t="shared" si="44198"/>
        <v>44</v>
      </c>
      <c r="J8684" s="8">
        <f t="shared" si="44197"/>
        <v>0.25342391890434596</v>
      </c>
      <c r="K8684" s="5">
        <f t="shared" si="44188"/>
        <v>2</v>
      </c>
      <c r="L8684" s="8">
        <f t="shared" si="44202"/>
        <v>0.7142857142857143</v>
      </c>
      <c r="M8684" s="8">
        <f t="shared" si="44194"/>
        <v>14.537979967875103</v>
      </c>
      <c r="N8684" s="5">
        <v>2665</v>
      </c>
      <c r="O8684" s="5">
        <v>144</v>
      </c>
    </row>
    <row r="8685" spans="1:15" x14ac:dyDescent="0.2">
      <c r="A8685" s="4" t="s">
        <v>20</v>
      </c>
      <c r="B8685" s="13">
        <v>990509</v>
      </c>
      <c r="C8685" s="6">
        <f t="shared" si="44189"/>
        <v>43964</v>
      </c>
      <c r="D8685" s="5">
        <f t="shared" si="44199"/>
        <v>2</v>
      </c>
      <c r="E8685" s="13">
        <f t="shared" si="44204"/>
        <v>5.7142857142857144</v>
      </c>
      <c r="F8685" s="13">
        <f t="shared" si="44203"/>
        <v>1.8</v>
      </c>
      <c r="G8685" s="13">
        <v>269</v>
      </c>
      <c r="H8685" s="5">
        <f t="shared" si="44198"/>
        <v>55</v>
      </c>
      <c r="I8685" s="5">
        <f t="shared" si="44198"/>
        <v>45</v>
      </c>
      <c r="J8685" s="8">
        <f t="shared" si="44197"/>
        <v>0.2151347281234873</v>
      </c>
      <c r="K8685" s="5">
        <f t="shared" si="44188"/>
        <v>0</v>
      </c>
      <c r="L8685" s="8">
        <f t="shared" si="44202"/>
        <v>0.42857142857142855</v>
      </c>
      <c r="M8685" s="8">
        <f t="shared" si="44194"/>
        <v>14.537979967875103</v>
      </c>
      <c r="N8685" s="5">
        <v>2667</v>
      </c>
      <c r="O8685" s="5">
        <v>144</v>
      </c>
    </row>
    <row r="8686" spans="1:15" x14ac:dyDescent="0.2">
      <c r="A8686" s="4" t="s">
        <v>20</v>
      </c>
      <c r="B8686" s="13">
        <v>990509</v>
      </c>
      <c r="C8686" s="6">
        <f t="shared" si="44189"/>
        <v>43965</v>
      </c>
      <c r="D8686" s="5">
        <f t="shared" si="44199"/>
        <v>10</v>
      </c>
      <c r="E8686" s="13">
        <f t="shared" si="44204"/>
        <v>3.1428571428571428</v>
      </c>
      <c r="F8686" s="13">
        <f t="shared" si="44203"/>
        <v>3.4</v>
      </c>
      <c r="G8686" s="13">
        <v>270</v>
      </c>
      <c r="H8686" s="5">
        <f t="shared" ref="H8686:I8701" si="44205">H8685+1</f>
        <v>56</v>
      </c>
      <c r="I8686" s="5">
        <f t="shared" si="44205"/>
        <v>46</v>
      </c>
      <c r="J8686" s="8">
        <f t="shared" si="44197"/>
        <v>0.11807009069929694</v>
      </c>
      <c r="K8686" s="5">
        <f t="shared" si="44188"/>
        <v>1</v>
      </c>
      <c r="L8686" s="8">
        <f t="shared" si="44202"/>
        <v>0.2857142857142857</v>
      </c>
      <c r="M8686" s="8">
        <f t="shared" si="44194"/>
        <v>14.638938162096458</v>
      </c>
      <c r="N8686" s="5">
        <v>2677</v>
      </c>
      <c r="O8686" s="5">
        <v>145</v>
      </c>
    </row>
    <row r="8687" spans="1:15" x14ac:dyDescent="0.2">
      <c r="A8687" s="4" t="s">
        <v>20</v>
      </c>
      <c r="B8687" s="13">
        <v>990509</v>
      </c>
      <c r="C8687" s="6">
        <f t="shared" si="44189"/>
        <v>43966</v>
      </c>
      <c r="D8687" s="5">
        <f t="shared" si="44199"/>
        <v>7</v>
      </c>
      <c r="E8687" s="13">
        <f t="shared" si="44204"/>
        <v>3.7142857142857144</v>
      </c>
      <c r="F8687" s="13">
        <f t="shared" si="44203"/>
        <v>4.2</v>
      </c>
      <c r="G8687" s="13">
        <v>271</v>
      </c>
      <c r="H8687" s="5">
        <f t="shared" si="44205"/>
        <v>57</v>
      </c>
      <c r="I8687" s="5">
        <f t="shared" si="44205"/>
        <v>47</v>
      </c>
      <c r="J8687" s="8">
        <f t="shared" si="44197"/>
        <v>0.13937282229965156</v>
      </c>
      <c r="K8687" s="5">
        <f t="shared" si="44188"/>
        <v>2</v>
      </c>
      <c r="L8687" s="8">
        <f t="shared" si="44202"/>
        <v>1</v>
      </c>
      <c r="M8687" s="8">
        <f t="shared" si="44194"/>
        <v>14.840854550539168</v>
      </c>
      <c r="N8687" s="5">
        <v>2684</v>
      </c>
      <c r="O8687" s="5">
        <v>147</v>
      </c>
    </row>
    <row r="8688" spans="1:15" x14ac:dyDescent="0.2">
      <c r="A8688" s="4" t="s">
        <v>20</v>
      </c>
      <c r="B8688" s="13">
        <v>990509</v>
      </c>
      <c r="C8688" s="6">
        <f t="shared" si="44189"/>
        <v>43967</v>
      </c>
      <c r="D8688" s="5">
        <f t="shared" si="44199"/>
        <v>4</v>
      </c>
      <c r="E8688" s="13">
        <f t="shared" si="44204"/>
        <v>4</v>
      </c>
      <c r="F8688" s="13">
        <f t="shared" si="44203"/>
        <v>4.5999999999999996</v>
      </c>
      <c r="G8688" s="13">
        <v>271</v>
      </c>
      <c r="H8688" s="5">
        <f t="shared" si="44205"/>
        <v>58</v>
      </c>
      <c r="I8688" s="5">
        <f t="shared" si="44205"/>
        <v>48</v>
      </c>
      <c r="J8688" s="8">
        <f t="shared" si="44197"/>
        <v>0.14988490980140248</v>
      </c>
      <c r="K8688" s="5">
        <f t="shared" si="44188"/>
        <v>2</v>
      </c>
      <c r="L8688" s="8">
        <f t="shared" si="44202"/>
        <v>1</v>
      </c>
      <c r="M8688" s="8">
        <f t="shared" si="44194"/>
        <v>15.042770938981878</v>
      </c>
      <c r="N8688" s="5">
        <v>2688</v>
      </c>
      <c r="O8688" s="5">
        <v>149</v>
      </c>
    </row>
    <row r="8689" spans="1:15" x14ac:dyDescent="0.2">
      <c r="A8689" s="4" t="s">
        <v>20</v>
      </c>
      <c r="B8689" s="13">
        <v>990509</v>
      </c>
      <c r="C8689" s="6">
        <f t="shared" si="44189"/>
        <v>43968</v>
      </c>
      <c r="D8689" s="5">
        <f t="shared" si="44199"/>
        <v>8</v>
      </c>
      <c r="E8689" s="13">
        <f t="shared" si="44204"/>
        <v>4.7142857142857144</v>
      </c>
      <c r="F8689" s="13">
        <f t="shared" si="44203"/>
        <v>6.2</v>
      </c>
      <c r="G8689" s="13">
        <v>272</v>
      </c>
      <c r="H8689" s="5">
        <f t="shared" si="44205"/>
        <v>59</v>
      </c>
      <c r="I8689" s="5">
        <f t="shared" si="44205"/>
        <v>49</v>
      </c>
      <c r="J8689" s="8">
        <f t="shared" si="44197"/>
        <v>0.17638569672350207</v>
      </c>
      <c r="K8689" s="5">
        <f t="shared" si="44188"/>
        <v>0</v>
      </c>
      <c r="L8689" s="8">
        <f t="shared" si="44202"/>
        <v>1</v>
      </c>
      <c r="M8689" s="8">
        <f t="shared" si="44194"/>
        <v>15.042770938981878</v>
      </c>
      <c r="N8689" s="5">
        <v>2696</v>
      </c>
      <c r="O8689" s="5">
        <v>149</v>
      </c>
    </row>
    <row r="8690" spans="1:15" x14ac:dyDescent="0.2">
      <c r="A8690" s="4" t="s">
        <v>20</v>
      </c>
      <c r="B8690" s="13">
        <v>990509</v>
      </c>
      <c r="C8690" s="6">
        <f t="shared" si="44189"/>
        <v>43969</v>
      </c>
      <c r="D8690" s="5">
        <f t="shared" si="44199"/>
        <v>0</v>
      </c>
      <c r="E8690" s="13">
        <f t="shared" si="44204"/>
        <v>4.4285714285714288</v>
      </c>
      <c r="F8690" s="13">
        <f t="shared" si="44203"/>
        <v>5.8</v>
      </c>
      <c r="G8690" s="13">
        <v>272</v>
      </c>
      <c r="H8690" s="5">
        <f t="shared" si="44205"/>
        <v>60</v>
      </c>
      <c r="I8690" s="5">
        <f t="shared" si="44205"/>
        <v>50</v>
      </c>
      <c r="J8690" s="8">
        <f t="shared" si="44197"/>
        <v>0.16540390566641769</v>
      </c>
      <c r="K8690" s="5">
        <f t="shared" si="44188"/>
        <v>0</v>
      </c>
      <c r="L8690" s="8">
        <f t="shared" si="44202"/>
        <v>1</v>
      </c>
      <c r="M8690" s="8">
        <f t="shared" si="44194"/>
        <v>15.042770938981878</v>
      </c>
      <c r="N8690" s="5">
        <v>2696</v>
      </c>
      <c r="O8690" s="5">
        <v>149</v>
      </c>
    </row>
    <row r="8691" spans="1:15" x14ac:dyDescent="0.2">
      <c r="A8691" s="4" t="s">
        <v>20</v>
      </c>
      <c r="B8691" s="13">
        <v>990509</v>
      </c>
      <c r="C8691" s="6">
        <f t="shared" si="44189"/>
        <v>43970</v>
      </c>
      <c r="D8691" s="5">
        <f t="shared" si="44199"/>
        <v>3</v>
      </c>
      <c r="E8691" s="13">
        <f t="shared" si="44204"/>
        <v>4.8571428571428568</v>
      </c>
      <c r="F8691" s="13">
        <f t="shared" si="44203"/>
        <v>4.4000000000000004</v>
      </c>
      <c r="G8691" s="13">
        <v>272</v>
      </c>
      <c r="H8691" s="5">
        <f t="shared" si="44205"/>
        <v>61</v>
      </c>
      <c r="I8691" s="5">
        <f t="shared" si="44205"/>
        <v>51</v>
      </c>
      <c r="J8691" s="8">
        <f t="shared" si="44197"/>
        <v>0.18111117029776808</v>
      </c>
      <c r="K8691" s="5">
        <f t="shared" ref="K8691:K8754" si="44206">O8691-O8690</f>
        <v>5</v>
      </c>
      <c r="L8691" s="8">
        <f t="shared" si="44202"/>
        <v>1.4285714285714286</v>
      </c>
      <c r="M8691" s="8">
        <f t="shared" si="44194"/>
        <v>15.547561910088652</v>
      </c>
      <c r="N8691" s="5">
        <v>2699</v>
      </c>
      <c r="O8691" s="5">
        <v>154</v>
      </c>
    </row>
    <row r="8692" spans="1:15" x14ac:dyDescent="0.2">
      <c r="A8692" s="4" t="s">
        <v>20</v>
      </c>
      <c r="B8692" s="13">
        <v>990509</v>
      </c>
      <c r="C8692" s="6">
        <f t="shared" ref="C8692:C8755" si="44207">C8691+1</f>
        <v>43971</v>
      </c>
      <c r="D8692" s="5">
        <f t="shared" si="44199"/>
        <v>4</v>
      </c>
      <c r="E8692" s="13">
        <f t="shared" si="44204"/>
        <v>5.1428571428571432</v>
      </c>
      <c r="F8692" s="13">
        <f t="shared" si="44203"/>
        <v>3.8</v>
      </c>
      <c r="G8692" s="13">
        <v>273</v>
      </c>
      <c r="H8692" s="5">
        <f t="shared" si="44205"/>
        <v>62</v>
      </c>
      <c r="I8692" s="5">
        <f t="shared" si="44205"/>
        <v>52</v>
      </c>
      <c r="J8692" s="8">
        <f t="shared" si="44197"/>
        <v>0.1914180890094114</v>
      </c>
      <c r="K8692" s="5">
        <f t="shared" si="44206"/>
        <v>0</v>
      </c>
      <c r="L8692" s="8">
        <f t="shared" si="44202"/>
        <v>1.4285714285714286</v>
      </c>
      <c r="M8692" s="8">
        <f t="shared" si="44194"/>
        <v>15.547561910088652</v>
      </c>
      <c r="N8692" s="5">
        <v>2703</v>
      </c>
      <c r="O8692" s="5">
        <v>154</v>
      </c>
    </row>
    <row r="8693" spans="1:15" x14ac:dyDescent="0.2">
      <c r="A8693" s="4" t="s">
        <v>20</v>
      </c>
      <c r="B8693" s="13">
        <v>990509</v>
      </c>
      <c r="C8693" s="6">
        <f t="shared" si="44207"/>
        <v>43972</v>
      </c>
      <c r="D8693" s="5">
        <f t="shared" si="44199"/>
        <v>3</v>
      </c>
      <c r="E8693" s="13">
        <f t="shared" si="44204"/>
        <v>4.1428571428571432</v>
      </c>
      <c r="F8693" s="13">
        <f t="shared" si="44203"/>
        <v>3.6</v>
      </c>
      <c r="G8693" s="13">
        <v>273</v>
      </c>
      <c r="H8693" s="5">
        <f t="shared" si="44205"/>
        <v>63</v>
      </c>
      <c r="I8693" s="5">
        <f t="shared" si="44205"/>
        <v>53</v>
      </c>
      <c r="J8693" s="8">
        <f t="shared" si="44197"/>
        <v>0.15390330626757948</v>
      </c>
      <c r="K8693" s="5">
        <f t="shared" si="44206"/>
        <v>3</v>
      </c>
      <c r="L8693" s="8">
        <f t="shared" si="44202"/>
        <v>1.7142857142857142</v>
      </c>
      <c r="M8693" s="8">
        <f t="shared" si="44194"/>
        <v>15.850436492752717</v>
      </c>
      <c r="N8693" s="5">
        <v>2706</v>
      </c>
      <c r="O8693" s="5">
        <v>157</v>
      </c>
    </row>
    <row r="8694" spans="1:15" x14ac:dyDescent="0.2">
      <c r="A8694" s="4" t="s">
        <v>20</v>
      </c>
      <c r="B8694" s="13">
        <v>990509</v>
      </c>
      <c r="C8694" s="6">
        <f t="shared" si="44207"/>
        <v>43973</v>
      </c>
      <c r="D8694" s="5">
        <f t="shared" si="44199"/>
        <v>1</v>
      </c>
      <c r="E8694" s="13">
        <f t="shared" si="44204"/>
        <v>3.2857142857142856</v>
      </c>
      <c r="F8694" s="13">
        <f t="shared" si="44203"/>
        <v>2.2000000000000002</v>
      </c>
      <c r="G8694" s="13">
        <v>273</v>
      </c>
      <c r="H8694" s="5">
        <f t="shared" si="44205"/>
        <v>64</v>
      </c>
      <c r="I8694" s="5">
        <f t="shared" si="44205"/>
        <v>54</v>
      </c>
      <c r="J8694" s="8">
        <f t="shared" si="44197"/>
        <v>0.1218736752861382</v>
      </c>
      <c r="K8694" s="5">
        <f t="shared" si="44206"/>
        <v>0</v>
      </c>
      <c r="L8694" s="8">
        <f t="shared" si="44202"/>
        <v>1.4285714285714286</v>
      </c>
      <c r="M8694" s="8">
        <f t="shared" si="44194"/>
        <v>15.850436492752717</v>
      </c>
      <c r="N8694" s="5">
        <v>2707</v>
      </c>
      <c r="O8694" s="5">
        <v>157</v>
      </c>
    </row>
    <row r="8695" spans="1:15" x14ac:dyDescent="0.2">
      <c r="A8695" s="4" t="s">
        <v>20</v>
      </c>
      <c r="B8695" s="13">
        <v>990509</v>
      </c>
      <c r="C8695" s="6">
        <f t="shared" si="44207"/>
        <v>43974</v>
      </c>
      <c r="D8695" s="5">
        <f t="shared" si="44199"/>
        <v>2</v>
      </c>
      <c r="E8695" s="13">
        <f t="shared" si="44204"/>
        <v>3</v>
      </c>
      <c r="F8695" s="13">
        <f t="shared" si="44203"/>
        <v>2.6</v>
      </c>
      <c r="G8695" s="13">
        <v>274</v>
      </c>
      <c r="H8695" s="5">
        <f t="shared" si="44205"/>
        <v>65</v>
      </c>
      <c r="I8695" s="5">
        <f t="shared" si="44205"/>
        <v>55</v>
      </c>
      <c r="J8695" s="8">
        <f t="shared" si="44197"/>
        <v>0.11114051336332365</v>
      </c>
      <c r="K8695" s="5">
        <f t="shared" si="44206"/>
        <v>0</v>
      </c>
      <c r="L8695" s="8">
        <f t="shared" si="44202"/>
        <v>1.1428571428571428</v>
      </c>
      <c r="M8695" s="8">
        <f t="shared" si="44194"/>
        <v>15.850436492752717</v>
      </c>
      <c r="N8695" s="5">
        <v>2709</v>
      </c>
      <c r="O8695" s="5">
        <v>157</v>
      </c>
    </row>
    <row r="8696" spans="1:15" x14ac:dyDescent="0.2">
      <c r="A8696" s="4" t="s">
        <v>20</v>
      </c>
      <c r="B8696" s="13">
        <v>990509</v>
      </c>
      <c r="C8696" s="6">
        <f t="shared" si="44207"/>
        <v>43975</v>
      </c>
      <c r="D8696" s="5">
        <f t="shared" si="44199"/>
        <v>4</v>
      </c>
      <c r="E8696" s="13">
        <f t="shared" si="44204"/>
        <v>2.4285714285714284</v>
      </c>
      <c r="F8696" s="13">
        <f t="shared" si="44203"/>
        <v>2.8</v>
      </c>
      <c r="G8696" s="13">
        <v>274</v>
      </c>
      <c r="H8696" s="5">
        <f t="shared" si="44205"/>
        <v>66</v>
      </c>
      <c r="I8696" s="5">
        <f t="shared" si="44205"/>
        <v>56</v>
      </c>
      <c r="J8696" s="8">
        <f t="shared" si="44197"/>
        <v>8.9871008669909061E-2</v>
      </c>
      <c r="K8696" s="5">
        <f t="shared" si="44206"/>
        <v>0</v>
      </c>
      <c r="L8696" s="8">
        <f t="shared" si="44202"/>
        <v>1.1428571428571428</v>
      </c>
      <c r="M8696" s="8">
        <f t="shared" si="44194"/>
        <v>15.850436492752717</v>
      </c>
      <c r="N8696" s="5">
        <v>2713</v>
      </c>
      <c r="O8696" s="5">
        <v>157</v>
      </c>
    </row>
    <row r="8697" spans="1:15" x14ac:dyDescent="0.2">
      <c r="A8697" s="4" t="s">
        <v>20</v>
      </c>
      <c r="B8697" s="13">
        <v>990509</v>
      </c>
      <c r="C8697" s="6">
        <f t="shared" si="44207"/>
        <v>43976</v>
      </c>
      <c r="D8697" s="5">
        <f t="shared" si="44199"/>
        <v>3</v>
      </c>
      <c r="E8697" s="13">
        <f t="shared" si="44204"/>
        <v>2.8571428571428572</v>
      </c>
      <c r="F8697" s="13">
        <f t="shared" si="44203"/>
        <v>2.6</v>
      </c>
      <c r="G8697" s="13">
        <v>274</v>
      </c>
      <c r="H8697" s="5">
        <f t="shared" si="44205"/>
        <v>67</v>
      </c>
      <c r="I8697" s="5">
        <f t="shared" si="44205"/>
        <v>57</v>
      </c>
      <c r="J8697" s="8">
        <f t="shared" ref="J8697:J8710" si="44208">E8697/(SUM(N8690:N8696)/7)*100</f>
        <v>0.10563566259969366</v>
      </c>
      <c r="K8697" s="5">
        <f t="shared" si="44206"/>
        <v>0</v>
      </c>
      <c r="L8697" s="8">
        <f t="shared" si="44202"/>
        <v>1.1428571428571428</v>
      </c>
      <c r="M8697" s="8">
        <f t="shared" si="44194"/>
        <v>15.850436492752717</v>
      </c>
      <c r="N8697" s="5">
        <v>2716</v>
      </c>
      <c r="O8697" s="5">
        <v>157</v>
      </c>
    </row>
    <row r="8698" spans="1:15" x14ac:dyDescent="0.2">
      <c r="A8698" s="4" t="s">
        <v>20</v>
      </c>
      <c r="B8698" s="13">
        <v>990509</v>
      </c>
      <c r="C8698" s="6">
        <f t="shared" si="44207"/>
        <v>43977</v>
      </c>
      <c r="D8698" s="5">
        <f t="shared" si="44199"/>
        <v>11</v>
      </c>
      <c r="E8698" s="13">
        <f t="shared" si="44204"/>
        <v>4</v>
      </c>
      <c r="F8698" s="13">
        <f t="shared" ref="F8698" si="44209">SUM(D8694:D8698)/5</f>
        <v>4.2</v>
      </c>
      <c r="G8698" s="13">
        <v>275</v>
      </c>
      <c r="H8698" s="5">
        <f t="shared" si="44205"/>
        <v>68</v>
      </c>
      <c r="I8698" s="5">
        <f t="shared" si="44205"/>
        <v>58</v>
      </c>
      <c r="J8698" s="8">
        <f t="shared" si="44208"/>
        <v>0.14773386798923654</v>
      </c>
      <c r="K8698" s="5">
        <f t="shared" si="44206"/>
        <v>1</v>
      </c>
      <c r="L8698" s="8">
        <f t="shared" si="44202"/>
        <v>0.5714285714285714</v>
      </c>
      <c r="M8698" s="8">
        <f t="shared" si="44194"/>
        <v>15.951394686974071</v>
      </c>
      <c r="N8698" s="5">
        <v>2727</v>
      </c>
      <c r="O8698" s="5">
        <v>158</v>
      </c>
    </row>
    <row r="8699" spans="1:15" x14ac:dyDescent="0.2">
      <c r="A8699" s="4" t="s">
        <v>20</v>
      </c>
      <c r="B8699" s="13">
        <v>990509</v>
      </c>
      <c r="C8699" s="6">
        <f t="shared" si="44207"/>
        <v>43978</v>
      </c>
      <c r="D8699" s="5">
        <f t="shared" si="44199"/>
        <v>3</v>
      </c>
      <c r="E8699" s="13">
        <f t="shared" si="44204"/>
        <v>3.8571428571428572</v>
      </c>
      <c r="F8699" s="13">
        <f t="shared" ref="F8699:F8700" si="44210">SUM(D8695:D8699)/5</f>
        <v>4.5999999999999996</v>
      </c>
      <c r="G8699" s="13">
        <f t="shared" ref="G8699:G8762" si="44211">N8699/(B8699/100000)</f>
        <v>275.61587022429882</v>
      </c>
      <c r="H8699" s="5">
        <f t="shared" si="44205"/>
        <v>69</v>
      </c>
      <c r="I8699" s="5">
        <f t="shared" si="44205"/>
        <v>59</v>
      </c>
      <c r="J8699" s="8">
        <f t="shared" si="44208"/>
        <v>0.14224751066856331</v>
      </c>
      <c r="K8699" s="5">
        <f t="shared" si="44206"/>
        <v>2</v>
      </c>
      <c r="L8699" s="8">
        <f t="shared" si="44202"/>
        <v>0.8571428571428571</v>
      </c>
      <c r="M8699" s="8">
        <f t="shared" si="44194"/>
        <v>16.153311075416781</v>
      </c>
      <c r="N8699" s="5">
        <v>2730</v>
      </c>
      <c r="O8699" s="5">
        <v>160</v>
      </c>
    </row>
    <row r="8700" spans="1:15" x14ac:dyDescent="0.2">
      <c r="A8700" s="4" t="s">
        <v>20</v>
      </c>
      <c r="B8700" s="13">
        <v>990509</v>
      </c>
      <c r="C8700" s="6">
        <f t="shared" si="44207"/>
        <v>43979</v>
      </c>
      <c r="D8700" s="5">
        <f t="shared" si="44199"/>
        <v>1</v>
      </c>
      <c r="E8700" s="13">
        <f t="shared" si="44204"/>
        <v>3.5714285714285716</v>
      </c>
      <c r="F8700" s="13">
        <f t="shared" si="44210"/>
        <v>4.4000000000000004</v>
      </c>
      <c r="G8700" s="13">
        <f t="shared" si="44211"/>
        <v>275.71682841852021</v>
      </c>
      <c r="H8700" s="5">
        <f t="shared" si="44205"/>
        <v>70</v>
      </c>
      <c r="I8700" s="5">
        <f t="shared" si="44205"/>
        <v>60</v>
      </c>
      <c r="J8700" s="8">
        <f t="shared" si="44208"/>
        <v>0.13152356902356904</v>
      </c>
      <c r="K8700" s="5">
        <f t="shared" si="44206"/>
        <v>1</v>
      </c>
      <c r="L8700" s="8">
        <f t="shared" si="44202"/>
        <v>0.5714285714285714</v>
      </c>
      <c r="M8700" s="8">
        <f t="shared" si="44194"/>
        <v>16.254269269638137</v>
      </c>
      <c r="N8700" s="5">
        <v>2731</v>
      </c>
      <c r="O8700" s="5">
        <v>161</v>
      </c>
    </row>
    <row r="8701" spans="1:15" x14ac:dyDescent="0.2">
      <c r="A8701" s="4" t="s">
        <v>20</v>
      </c>
      <c r="B8701" s="13">
        <v>990509</v>
      </c>
      <c r="C8701" s="6">
        <f t="shared" si="44207"/>
        <v>43980</v>
      </c>
      <c r="D8701" s="5">
        <f t="shared" si="44199"/>
        <v>-15</v>
      </c>
      <c r="E8701" s="13">
        <f t="shared" ref="E8701" si="44212">SUM(D8695:D8701)/7</f>
        <v>1.2857142857142858</v>
      </c>
      <c r="F8701" s="13">
        <f t="shared" ref="F8701" si="44213">SUM(D8697:D8701)/5</f>
        <v>0.6</v>
      </c>
      <c r="G8701" s="13">
        <f t="shared" si="44211"/>
        <v>274.20245550519985</v>
      </c>
      <c r="H8701" s="5">
        <f t="shared" si="44205"/>
        <v>71</v>
      </c>
      <c r="I8701" s="5">
        <f t="shared" si="44205"/>
        <v>61</v>
      </c>
      <c r="J8701" s="8">
        <f t="shared" si="44208"/>
        <v>4.728629222928598E-2</v>
      </c>
      <c r="K8701" s="5">
        <f t="shared" si="44206"/>
        <v>1</v>
      </c>
      <c r="L8701" s="8">
        <f t="shared" si="44202"/>
        <v>0.7142857142857143</v>
      </c>
      <c r="M8701" s="8">
        <f t="shared" si="44194"/>
        <v>16.355227463859492</v>
      </c>
      <c r="N8701" s="5">
        <v>2716</v>
      </c>
      <c r="O8701" s="5">
        <v>162</v>
      </c>
    </row>
    <row r="8702" spans="1:15" x14ac:dyDescent="0.2">
      <c r="A8702" s="4" t="s">
        <v>20</v>
      </c>
      <c r="B8702" s="13">
        <v>990509</v>
      </c>
      <c r="C8702" s="6">
        <f t="shared" si="44207"/>
        <v>43981</v>
      </c>
      <c r="D8702" s="5">
        <f t="shared" si="44199"/>
        <v>7</v>
      </c>
      <c r="E8702" s="13">
        <f t="shared" ref="E8702:E8711" si="44214">SUM(D8696:D8702)/7</f>
        <v>2</v>
      </c>
      <c r="F8702" s="13">
        <f t="shared" ref="F8702:F8711" si="44215">SUM(D8698:D8702)/5</f>
        <v>1.4</v>
      </c>
      <c r="G8702" s="13">
        <f t="shared" si="44211"/>
        <v>274.90916286474936</v>
      </c>
      <c r="H8702" s="5">
        <f t="shared" ref="H8702:I8717" si="44216">H8701+1</f>
        <v>72</v>
      </c>
      <c r="I8702" s="5">
        <f t="shared" si="44216"/>
        <v>62</v>
      </c>
      <c r="J8702" s="8">
        <f t="shared" si="44208"/>
        <v>7.3521688898224982E-2</v>
      </c>
      <c r="K8702" s="5">
        <f t="shared" si="44206"/>
        <v>1</v>
      </c>
      <c r="L8702" s="8">
        <f t="shared" si="44202"/>
        <v>0.8571428571428571</v>
      </c>
      <c r="M8702" s="8">
        <f t="shared" si="44194"/>
        <v>16.456185658080845</v>
      </c>
      <c r="N8702" s="5">
        <v>2723</v>
      </c>
      <c r="O8702" s="5">
        <v>163</v>
      </c>
    </row>
    <row r="8703" spans="1:15" x14ac:dyDescent="0.2">
      <c r="A8703" s="4" t="s">
        <v>20</v>
      </c>
      <c r="B8703" s="13">
        <v>990509</v>
      </c>
      <c r="C8703" s="6">
        <f t="shared" si="44207"/>
        <v>43982</v>
      </c>
      <c r="D8703" s="5">
        <f t="shared" si="44199"/>
        <v>1</v>
      </c>
      <c r="E8703" s="13">
        <f t="shared" si="44214"/>
        <v>1.5714285714285714</v>
      </c>
      <c r="F8703" s="13">
        <f t="shared" si="44215"/>
        <v>-0.6</v>
      </c>
      <c r="G8703" s="13">
        <f t="shared" si="44211"/>
        <v>275.0101210589707</v>
      </c>
      <c r="H8703" s="5">
        <f t="shared" si="44216"/>
        <v>73</v>
      </c>
      <c r="I8703" s="5">
        <f t="shared" si="44216"/>
        <v>63</v>
      </c>
      <c r="J8703" s="8">
        <f t="shared" si="44208"/>
        <v>5.7724601175482788E-2</v>
      </c>
      <c r="K8703" s="5">
        <f t="shared" si="44206"/>
        <v>0</v>
      </c>
      <c r="L8703" s="8">
        <f t="shared" si="44202"/>
        <v>0.8571428571428571</v>
      </c>
      <c r="M8703" s="8">
        <f t="shared" si="44194"/>
        <v>16.456185658080845</v>
      </c>
      <c r="N8703" s="5">
        <v>2724</v>
      </c>
      <c r="O8703" s="5">
        <v>163</v>
      </c>
    </row>
    <row r="8704" spans="1:15" x14ac:dyDescent="0.2">
      <c r="A8704" s="4" t="s">
        <v>20</v>
      </c>
      <c r="B8704" s="13">
        <v>990509</v>
      </c>
      <c r="C8704" s="6">
        <f t="shared" si="44207"/>
        <v>43983</v>
      </c>
      <c r="D8704" s="5">
        <f t="shared" si="44199"/>
        <v>0</v>
      </c>
      <c r="E8704" s="13">
        <f t="shared" si="44214"/>
        <v>1.1428571428571428</v>
      </c>
      <c r="F8704" s="13">
        <f t="shared" si="44215"/>
        <v>-1.2</v>
      </c>
      <c r="G8704" s="13">
        <f t="shared" si="44211"/>
        <v>275.0101210589707</v>
      </c>
      <c r="H8704" s="5">
        <f t="shared" si="44216"/>
        <v>74</v>
      </c>
      <c r="I8704" s="5">
        <f t="shared" si="44216"/>
        <v>64</v>
      </c>
      <c r="J8704" s="8">
        <f t="shared" si="44208"/>
        <v>4.195730843866366E-2</v>
      </c>
      <c r="K8704" s="5">
        <f t="shared" si="44206"/>
        <v>0</v>
      </c>
      <c r="L8704" s="8">
        <f t="shared" si="44202"/>
        <v>0.8571428571428571</v>
      </c>
      <c r="M8704" s="8">
        <f t="shared" si="44194"/>
        <v>16.456185658080845</v>
      </c>
      <c r="N8704" s="5">
        <v>2724</v>
      </c>
      <c r="O8704" s="5">
        <v>163</v>
      </c>
    </row>
    <row r="8705" spans="1:15" x14ac:dyDescent="0.2">
      <c r="A8705" s="4" t="s">
        <v>20</v>
      </c>
      <c r="B8705" s="13">
        <v>990509</v>
      </c>
      <c r="C8705" s="6">
        <f t="shared" si="44207"/>
        <v>43984</v>
      </c>
      <c r="D8705" s="5">
        <f t="shared" si="44199"/>
        <v>6</v>
      </c>
      <c r="E8705" s="13">
        <f t="shared" si="44214"/>
        <v>0.42857142857142855</v>
      </c>
      <c r="F8705" s="13">
        <f t="shared" si="44215"/>
        <v>-0.2</v>
      </c>
      <c r="G8705" s="13">
        <f t="shared" si="44211"/>
        <v>275.61587022429882</v>
      </c>
      <c r="H8705" s="5">
        <f t="shared" si="44216"/>
        <v>75</v>
      </c>
      <c r="I8705" s="5">
        <f t="shared" si="44216"/>
        <v>65</v>
      </c>
      <c r="J8705" s="8">
        <f t="shared" si="44208"/>
        <v>1.5727391874180863E-2</v>
      </c>
      <c r="K8705" s="5">
        <f t="shared" si="44206"/>
        <v>0</v>
      </c>
      <c r="L8705" s="8">
        <f t="shared" si="44202"/>
        <v>0.7142857142857143</v>
      </c>
      <c r="M8705" s="8">
        <f t="shared" si="44194"/>
        <v>16.456185658080845</v>
      </c>
      <c r="N8705" s="5">
        <v>2730</v>
      </c>
      <c r="O8705" s="5">
        <v>163</v>
      </c>
    </row>
    <row r="8706" spans="1:15" x14ac:dyDescent="0.2">
      <c r="A8706" s="4" t="s">
        <v>20</v>
      </c>
      <c r="B8706" s="13">
        <v>990509</v>
      </c>
      <c r="C8706" s="6">
        <f t="shared" si="44207"/>
        <v>43985</v>
      </c>
      <c r="D8706" s="5">
        <f t="shared" si="44199"/>
        <v>5</v>
      </c>
      <c r="E8706" s="13">
        <f t="shared" si="44214"/>
        <v>0.7142857142857143</v>
      </c>
      <c r="F8706" s="13">
        <f t="shared" si="44215"/>
        <v>3.8</v>
      </c>
      <c r="G8706" s="13">
        <f t="shared" si="44211"/>
        <v>276.1206611954056</v>
      </c>
      <c r="H8706" s="5">
        <f t="shared" si="44216"/>
        <v>76</v>
      </c>
      <c r="I8706" s="5">
        <f t="shared" si="44216"/>
        <v>66</v>
      </c>
      <c r="J8706" s="8">
        <f t="shared" si="44208"/>
        <v>2.6208197924310724E-2</v>
      </c>
      <c r="K8706" s="5">
        <f t="shared" si="44206"/>
        <v>0</v>
      </c>
      <c r="L8706" s="8">
        <f t="shared" si="44202"/>
        <v>0.42857142857142855</v>
      </c>
      <c r="M8706" s="8">
        <f t="shared" si="44194"/>
        <v>16.456185658080845</v>
      </c>
      <c r="N8706" s="5">
        <v>2735</v>
      </c>
      <c r="O8706" s="5">
        <v>163</v>
      </c>
    </row>
    <row r="8707" spans="1:15" x14ac:dyDescent="0.2">
      <c r="A8707" s="4" t="s">
        <v>20</v>
      </c>
      <c r="B8707" s="13">
        <v>990509</v>
      </c>
      <c r="C8707" s="6">
        <f t="shared" si="44207"/>
        <v>43986</v>
      </c>
      <c r="D8707" s="5">
        <f t="shared" si="44199"/>
        <v>2</v>
      </c>
      <c r="E8707" s="13">
        <f t="shared" si="44214"/>
        <v>0.8571428571428571</v>
      </c>
      <c r="F8707" s="13">
        <f t="shared" si="44215"/>
        <v>2.8</v>
      </c>
      <c r="G8707" s="13">
        <f t="shared" si="44211"/>
        <v>276.32257758384833</v>
      </c>
      <c r="H8707" s="5">
        <f t="shared" si="44216"/>
        <v>77</v>
      </c>
      <c r="I8707" s="5">
        <f t="shared" si="44216"/>
        <v>67</v>
      </c>
      <c r="J8707" s="8">
        <f t="shared" si="44208"/>
        <v>3.144159723313944E-2</v>
      </c>
      <c r="K8707" s="5">
        <f t="shared" si="44206"/>
        <v>1</v>
      </c>
      <c r="L8707" s="8">
        <f t="shared" si="44202"/>
        <v>0.42857142857142855</v>
      </c>
      <c r="M8707" s="8">
        <f t="shared" si="44194"/>
        <v>16.5571438523022</v>
      </c>
      <c r="N8707" s="5">
        <v>2737</v>
      </c>
      <c r="O8707" s="5">
        <v>164</v>
      </c>
    </row>
    <row r="8708" spans="1:15" x14ac:dyDescent="0.2">
      <c r="A8708" s="4" t="s">
        <v>20</v>
      </c>
      <c r="B8708" s="13">
        <v>990509</v>
      </c>
      <c r="C8708" s="6">
        <f t="shared" si="44207"/>
        <v>43987</v>
      </c>
      <c r="D8708" s="5">
        <f t="shared" si="44199"/>
        <v>1</v>
      </c>
      <c r="E8708" s="13">
        <f t="shared" si="44214"/>
        <v>3.1428571428571428</v>
      </c>
      <c r="F8708" s="13">
        <f t="shared" si="44215"/>
        <v>2.8</v>
      </c>
      <c r="G8708" s="13">
        <f t="shared" si="44211"/>
        <v>276.42353577806966</v>
      </c>
      <c r="H8708" s="5">
        <f t="shared" si="44216"/>
        <v>78</v>
      </c>
      <c r="I8708" s="5">
        <f t="shared" si="44216"/>
        <v>68</v>
      </c>
      <c r="J8708" s="8">
        <f t="shared" si="44208"/>
        <v>0.11524962020011524</v>
      </c>
      <c r="K8708" s="5">
        <f t="shared" si="44206"/>
        <v>2</v>
      </c>
      <c r="L8708" s="8">
        <f t="shared" si="44202"/>
        <v>0.5714285714285714</v>
      </c>
      <c r="M8708" s="8">
        <f t="shared" si="44194"/>
        <v>16.759060240744912</v>
      </c>
      <c r="N8708" s="5">
        <v>2738</v>
      </c>
      <c r="O8708" s="18">
        <v>166</v>
      </c>
    </row>
    <row r="8709" spans="1:15" x14ac:dyDescent="0.2">
      <c r="A8709" s="4" t="s">
        <v>20</v>
      </c>
      <c r="B8709" s="13">
        <v>990509</v>
      </c>
      <c r="C8709" s="6">
        <f t="shared" si="44207"/>
        <v>43988</v>
      </c>
      <c r="D8709" s="5">
        <f t="shared" si="44199"/>
        <v>2</v>
      </c>
      <c r="E8709" s="13">
        <f t="shared" si="44214"/>
        <v>2.4285714285714284</v>
      </c>
      <c r="F8709" s="13">
        <f t="shared" si="44215"/>
        <v>3.2</v>
      </c>
      <c r="G8709" s="13">
        <f t="shared" si="44211"/>
        <v>276.62545216651239</v>
      </c>
      <c r="H8709" s="5">
        <f t="shared" si="44216"/>
        <v>79</v>
      </c>
      <c r="I8709" s="5">
        <f t="shared" si="44216"/>
        <v>69</v>
      </c>
      <c r="J8709" s="8">
        <f t="shared" si="44208"/>
        <v>8.8954005546543868E-2</v>
      </c>
      <c r="K8709" s="5">
        <f t="shared" si="44206"/>
        <v>0</v>
      </c>
      <c r="L8709" s="8">
        <f t="shared" si="44202"/>
        <v>0.42857142857142855</v>
      </c>
      <c r="M8709" s="8">
        <f t="shared" si="44194"/>
        <v>16.759060240744912</v>
      </c>
      <c r="N8709" s="5">
        <v>2740</v>
      </c>
      <c r="O8709" s="18">
        <v>166</v>
      </c>
    </row>
    <row r="8710" spans="1:15" x14ac:dyDescent="0.2">
      <c r="A8710" s="4" t="s">
        <v>20</v>
      </c>
      <c r="B8710" s="13">
        <v>990509</v>
      </c>
      <c r="C8710" s="6">
        <f t="shared" si="44207"/>
        <v>43989</v>
      </c>
      <c r="D8710" s="5">
        <f t="shared" si="44199"/>
        <v>7</v>
      </c>
      <c r="E8710" s="13">
        <f t="shared" si="44214"/>
        <v>3.2857142857142856</v>
      </c>
      <c r="F8710" s="13">
        <f t="shared" si="44215"/>
        <v>3.4</v>
      </c>
      <c r="G8710" s="13">
        <f t="shared" si="44211"/>
        <v>277.33215952606184</v>
      </c>
      <c r="H8710" s="5">
        <f t="shared" si="44216"/>
        <v>80</v>
      </c>
      <c r="I8710" s="5">
        <f t="shared" si="44216"/>
        <v>70</v>
      </c>
      <c r="J8710" s="8">
        <f t="shared" si="44208"/>
        <v>0.12024257632789628</v>
      </c>
      <c r="K8710" s="5">
        <f t="shared" si="44206"/>
        <v>0</v>
      </c>
      <c r="L8710" s="8">
        <f t="shared" si="44202"/>
        <v>0.42857142857142855</v>
      </c>
      <c r="M8710" s="8">
        <f t="shared" si="44194"/>
        <v>16.759060240744912</v>
      </c>
      <c r="N8710" s="5">
        <v>2747</v>
      </c>
      <c r="O8710" s="18">
        <v>166</v>
      </c>
    </row>
    <row r="8711" spans="1:15" x14ac:dyDescent="0.2">
      <c r="A8711" s="4" t="s">
        <v>20</v>
      </c>
      <c r="B8711" s="13">
        <v>990509</v>
      </c>
      <c r="C8711" s="6">
        <f t="shared" si="44207"/>
        <v>43990</v>
      </c>
      <c r="D8711" s="5">
        <f t="shared" si="44199"/>
        <v>0</v>
      </c>
      <c r="E8711" s="13">
        <f t="shared" si="44214"/>
        <v>3.2857142857142856</v>
      </c>
      <c r="F8711" s="13">
        <f t="shared" si="44215"/>
        <v>2.4</v>
      </c>
      <c r="G8711" s="13">
        <f t="shared" si="44211"/>
        <v>277.33215952606184</v>
      </c>
      <c r="H8711" s="5">
        <f t="shared" si="44216"/>
        <v>81</v>
      </c>
      <c r="I8711" s="5">
        <f t="shared" si="44216"/>
        <v>71</v>
      </c>
      <c r="J8711" s="8">
        <f t="shared" ref="J8711:J8774" si="44217">E8711/(SUM(N8704:N8710)/7)*100</f>
        <v>0.12009816719753538</v>
      </c>
      <c r="K8711" s="5">
        <f t="shared" si="44206"/>
        <v>0</v>
      </c>
      <c r="L8711" s="8">
        <f t="shared" ref="L8711:L8774" si="44218">SUM(K8705:K8711)/7</f>
        <v>0.42857142857142855</v>
      </c>
      <c r="M8711" s="8">
        <f t="shared" si="44194"/>
        <v>16.759060240744912</v>
      </c>
      <c r="N8711" s="5">
        <v>2747</v>
      </c>
      <c r="O8711" s="18">
        <v>166</v>
      </c>
    </row>
    <row r="8712" spans="1:15" x14ac:dyDescent="0.2">
      <c r="A8712" s="4" t="s">
        <v>20</v>
      </c>
      <c r="B8712" s="13">
        <v>990509</v>
      </c>
      <c r="C8712" s="6">
        <f t="shared" si="44207"/>
        <v>43991</v>
      </c>
      <c r="D8712" s="5">
        <f t="shared" si="44199"/>
        <v>7</v>
      </c>
      <c r="E8712" s="13">
        <f t="shared" ref="E8712:E8775" si="44219">SUM(D8706:D8712)/7</f>
        <v>3.4285714285714284</v>
      </c>
      <c r="F8712" s="13">
        <f t="shared" ref="F8712:F8718" si="44220">SUM(D8708:D8712)/5</f>
        <v>3.4</v>
      </c>
      <c r="G8712" s="13">
        <f t="shared" si="44211"/>
        <v>278.03886688561136</v>
      </c>
      <c r="H8712" s="5">
        <f t="shared" si="44216"/>
        <v>82</v>
      </c>
      <c r="I8712" s="5">
        <f t="shared" si="44216"/>
        <v>72</v>
      </c>
      <c r="J8712" s="8">
        <f t="shared" si="44217"/>
        <v>0.12516950036507768</v>
      </c>
      <c r="K8712" s="5">
        <f t="shared" si="44206"/>
        <v>1</v>
      </c>
      <c r="L8712" s="8">
        <f t="shared" si="44218"/>
        <v>0.5714285714285714</v>
      </c>
      <c r="M8712" s="8">
        <f t="shared" si="44194"/>
        <v>16.860018434966264</v>
      </c>
      <c r="N8712" s="5">
        <v>2754</v>
      </c>
      <c r="O8712" s="18">
        <v>167</v>
      </c>
    </row>
    <row r="8713" spans="1:15" x14ac:dyDescent="0.2">
      <c r="A8713" s="4" t="s">
        <v>20</v>
      </c>
      <c r="B8713" s="13">
        <v>990509</v>
      </c>
      <c r="C8713" s="6">
        <f t="shared" si="44207"/>
        <v>43992</v>
      </c>
      <c r="D8713" s="5">
        <f t="shared" si="44199"/>
        <v>9</v>
      </c>
      <c r="E8713" s="13">
        <f t="shared" si="44219"/>
        <v>4</v>
      </c>
      <c r="F8713" s="13">
        <f t="shared" si="44220"/>
        <v>5</v>
      </c>
      <c r="G8713" s="13">
        <f t="shared" si="44211"/>
        <v>278.94749063360354</v>
      </c>
      <c r="H8713" s="5">
        <f t="shared" si="44216"/>
        <v>83</v>
      </c>
      <c r="I8713" s="5">
        <f t="shared" si="44216"/>
        <v>73</v>
      </c>
      <c r="J8713" s="8">
        <f t="shared" si="44217"/>
        <v>0.14584852588811337</v>
      </c>
      <c r="K8713" s="5">
        <f t="shared" si="44206"/>
        <v>0</v>
      </c>
      <c r="L8713" s="8">
        <f t="shared" si="44218"/>
        <v>0.5714285714285714</v>
      </c>
      <c r="M8713" s="8">
        <f t="shared" si="44194"/>
        <v>16.860018434966264</v>
      </c>
      <c r="N8713" s="5">
        <v>2763</v>
      </c>
      <c r="O8713" s="18">
        <v>167</v>
      </c>
    </row>
    <row r="8714" spans="1:15" x14ac:dyDescent="0.2">
      <c r="A8714" s="4" t="s">
        <v>20</v>
      </c>
      <c r="B8714" s="13">
        <v>990509</v>
      </c>
      <c r="C8714" s="6">
        <f t="shared" si="44207"/>
        <v>43993</v>
      </c>
      <c r="D8714" s="5">
        <f t="shared" si="44199"/>
        <v>3</v>
      </c>
      <c r="E8714" s="13">
        <f t="shared" si="44219"/>
        <v>4.1428571428571432</v>
      </c>
      <c r="F8714" s="13">
        <f t="shared" si="44220"/>
        <v>5.2</v>
      </c>
      <c r="G8714" s="13">
        <f t="shared" si="44211"/>
        <v>279.2503652162676</v>
      </c>
      <c r="H8714" s="5">
        <f t="shared" si="44216"/>
        <v>84</v>
      </c>
      <c r="I8714" s="5">
        <f t="shared" si="44216"/>
        <v>74</v>
      </c>
      <c r="J8714" s="8">
        <f t="shared" si="44217"/>
        <v>0.15083740767710394</v>
      </c>
      <c r="K8714" s="5">
        <f t="shared" si="44206"/>
        <v>0</v>
      </c>
      <c r="L8714" s="8">
        <f t="shared" si="44218"/>
        <v>0.42857142857142855</v>
      </c>
      <c r="M8714" s="8">
        <f t="shared" si="44194"/>
        <v>16.860018434966264</v>
      </c>
      <c r="N8714" s="5">
        <v>2766</v>
      </c>
      <c r="O8714" s="18">
        <v>167</v>
      </c>
    </row>
    <row r="8715" spans="1:15" x14ac:dyDescent="0.2">
      <c r="A8715" s="4" t="s">
        <v>20</v>
      </c>
      <c r="B8715" s="13">
        <v>990509</v>
      </c>
      <c r="C8715" s="6">
        <f t="shared" si="44207"/>
        <v>43994</v>
      </c>
      <c r="D8715" s="5">
        <f t="shared" si="44199"/>
        <v>3</v>
      </c>
      <c r="E8715" s="13">
        <f t="shared" si="44219"/>
        <v>4.4285714285714288</v>
      </c>
      <c r="F8715" s="13">
        <f t="shared" si="44220"/>
        <v>4.4000000000000004</v>
      </c>
      <c r="G8715" s="13">
        <f t="shared" si="44211"/>
        <v>279.55323979893166</v>
      </c>
      <c r="H8715" s="5">
        <f t="shared" si="44216"/>
        <v>85</v>
      </c>
      <c r="I8715" s="5">
        <f t="shared" si="44216"/>
        <v>75</v>
      </c>
      <c r="J8715" s="8">
        <f t="shared" si="44217"/>
        <v>0.16099714359906517</v>
      </c>
      <c r="K8715" s="5">
        <f t="shared" si="44206"/>
        <v>1</v>
      </c>
      <c r="L8715" s="8">
        <f t="shared" si="44218"/>
        <v>0.2857142857142857</v>
      </c>
      <c r="M8715" s="8">
        <f t="shared" si="44194"/>
        <v>16.96097662918762</v>
      </c>
      <c r="N8715" s="5">
        <v>2769</v>
      </c>
      <c r="O8715" s="18">
        <v>168</v>
      </c>
    </row>
    <row r="8716" spans="1:15" x14ac:dyDescent="0.2">
      <c r="A8716" s="4" t="s">
        <v>20</v>
      </c>
      <c r="B8716" s="13">
        <v>990509</v>
      </c>
      <c r="C8716" s="6">
        <f t="shared" si="44207"/>
        <v>43995</v>
      </c>
      <c r="D8716" s="5">
        <f t="shared" si="44199"/>
        <v>1</v>
      </c>
      <c r="E8716" s="13">
        <f t="shared" si="44219"/>
        <v>4.2857142857142856</v>
      </c>
      <c r="F8716" s="13">
        <f t="shared" si="44220"/>
        <v>4.5999999999999996</v>
      </c>
      <c r="G8716" s="13">
        <f t="shared" si="44211"/>
        <v>279.65419799315305</v>
      </c>
      <c r="H8716" s="5">
        <f t="shared" si="44216"/>
        <v>86</v>
      </c>
      <c r="I8716" s="5">
        <f t="shared" si="44216"/>
        <v>76</v>
      </c>
      <c r="J8716" s="8">
        <f t="shared" si="44217"/>
        <v>0.15555325106294721</v>
      </c>
      <c r="K8716" s="5">
        <f t="shared" si="44206"/>
        <v>0</v>
      </c>
      <c r="L8716" s="8">
        <f t="shared" si="44218"/>
        <v>0.2857142857142857</v>
      </c>
      <c r="M8716" s="8">
        <f t="shared" si="44194"/>
        <v>16.96097662918762</v>
      </c>
      <c r="N8716" s="5">
        <v>2770</v>
      </c>
      <c r="O8716" s="18">
        <v>168</v>
      </c>
    </row>
    <row r="8717" spans="1:15" x14ac:dyDescent="0.2">
      <c r="A8717" s="4" t="s">
        <v>20</v>
      </c>
      <c r="B8717" s="13">
        <v>990509</v>
      </c>
      <c r="C8717" s="6">
        <f t="shared" si="44207"/>
        <v>43996</v>
      </c>
      <c r="D8717" s="5">
        <f t="shared" si="44199"/>
        <v>2</v>
      </c>
      <c r="E8717" s="13">
        <f t="shared" si="44219"/>
        <v>3.5714285714285716</v>
      </c>
      <c r="F8717" s="13">
        <f t="shared" si="44220"/>
        <v>3.6</v>
      </c>
      <c r="G8717" s="13">
        <f t="shared" si="44211"/>
        <v>279.85611438159572</v>
      </c>
      <c r="H8717" s="5">
        <f t="shared" si="44216"/>
        <v>87</v>
      </c>
      <c r="I8717" s="5">
        <f t="shared" si="44216"/>
        <v>77</v>
      </c>
      <c r="J8717" s="8">
        <f t="shared" si="44217"/>
        <v>0.12942638227376269</v>
      </c>
      <c r="K8717" s="5">
        <f t="shared" si="44206"/>
        <v>0</v>
      </c>
      <c r="L8717" s="8">
        <f t="shared" si="44218"/>
        <v>0.2857142857142857</v>
      </c>
      <c r="M8717" s="8">
        <f t="shared" si="44194"/>
        <v>16.96097662918762</v>
      </c>
      <c r="N8717" s="5">
        <v>2772</v>
      </c>
      <c r="O8717" s="18">
        <v>168</v>
      </c>
    </row>
    <row r="8718" spans="1:15" x14ac:dyDescent="0.2">
      <c r="A8718" s="4" t="s">
        <v>20</v>
      </c>
      <c r="B8718" s="13">
        <v>990509</v>
      </c>
      <c r="C8718" s="6">
        <f t="shared" si="44207"/>
        <v>43997</v>
      </c>
      <c r="D8718" s="5">
        <f t="shared" si="44199"/>
        <v>0</v>
      </c>
      <c r="E8718" s="13">
        <f t="shared" si="44219"/>
        <v>3.5714285714285716</v>
      </c>
      <c r="F8718" s="13">
        <f t="shared" si="44220"/>
        <v>1.8</v>
      </c>
      <c r="G8718" s="13">
        <f t="shared" si="44211"/>
        <v>279.85611438159572</v>
      </c>
      <c r="H8718" s="5">
        <f t="shared" ref="H8718:I8733" si="44221">H8717+1</f>
        <v>88</v>
      </c>
      <c r="I8718" s="5">
        <f t="shared" si="44221"/>
        <v>78</v>
      </c>
      <c r="J8718" s="8">
        <f t="shared" si="44217"/>
        <v>0.12925908691381005</v>
      </c>
      <c r="K8718" s="5">
        <f t="shared" si="44206"/>
        <v>0</v>
      </c>
      <c r="L8718" s="8">
        <f t="shared" si="44218"/>
        <v>0.2857142857142857</v>
      </c>
      <c r="M8718" s="8">
        <f t="shared" si="44194"/>
        <v>16.96097662918762</v>
      </c>
      <c r="N8718" s="5">
        <v>2772</v>
      </c>
      <c r="O8718" s="18">
        <v>168</v>
      </c>
    </row>
    <row r="8719" spans="1:15" x14ac:dyDescent="0.2">
      <c r="A8719" s="4" t="s">
        <v>20</v>
      </c>
      <c r="B8719" s="13">
        <v>990509</v>
      </c>
      <c r="C8719" s="6">
        <f t="shared" si="44207"/>
        <v>43998</v>
      </c>
      <c r="D8719" s="5">
        <f t="shared" si="44199"/>
        <v>1</v>
      </c>
      <c r="E8719" s="13">
        <f t="shared" si="44219"/>
        <v>2.7142857142857144</v>
      </c>
      <c r="F8719" s="13">
        <f t="shared" ref="F8719" si="44222">SUM(D8715:D8719)/5</f>
        <v>1.4</v>
      </c>
      <c r="G8719" s="13">
        <f t="shared" si="44211"/>
        <v>279.95707257581711</v>
      </c>
      <c r="H8719" s="5">
        <f t="shared" si="44221"/>
        <v>89</v>
      </c>
      <c r="I8719" s="5">
        <f t="shared" si="44221"/>
        <v>79</v>
      </c>
      <c r="J8719" s="8">
        <f t="shared" si="44217"/>
        <v>9.8110089848187559E-2</v>
      </c>
      <c r="K8719" s="5">
        <f t="shared" si="44206"/>
        <v>0</v>
      </c>
      <c r="L8719" s="8">
        <f t="shared" si="44218"/>
        <v>0.14285714285714285</v>
      </c>
      <c r="M8719" s="8">
        <f t="shared" si="44194"/>
        <v>16.96097662918762</v>
      </c>
      <c r="N8719" s="5">
        <v>2773</v>
      </c>
      <c r="O8719" s="18">
        <v>168</v>
      </c>
    </row>
    <row r="8720" spans="1:15" x14ac:dyDescent="0.2">
      <c r="A8720" s="4" t="s">
        <v>20</v>
      </c>
      <c r="B8720" s="13">
        <v>990509</v>
      </c>
      <c r="C8720" s="6">
        <f t="shared" si="44207"/>
        <v>43999</v>
      </c>
      <c r="D8720" s="5">
        <f t="shared" si="44199"/>
        <v>0</v>
      </c>
      <c r="E8720" s="13">
        <f t="shared" si="44219"/>
        <v>1.4285714285714286</v>
      </c>
      <c r="F8720" s="13">
        <f t="shared" ref="F8720:F8783" si="44223">SUM(D8716:D8720)/5</f>
        <v>0.8</v>
      </c>
      <c r="G8720" s="13">
        <f t="shared" si="44211"/>
        <v>279.95707257581711</v>
      </c>
      <c r="H8720" s="5">
        <f t="shared" si="44221"/>
        <v>90</v>
      </c>
      <c r="I8720" s="5">
        <f t="shared" si="44221"/>
        <v>80</v>
      </c>
      <c r="J8720" s="8">
        <f t="shared" si="44217"/>
        <v>5.1586278050038695E-2</v>
      </c>
      <c r="K8720" s="5">
        <f t="shared" si="44206"/>
        <v>0</v>
      </c>
      <c r="L8720" s="8">
        <f t="shared" si="44218"/>
        <v>0.14285714285714285</v>
      </c>
      <c r="M8720" s="8">
        <f t="shared" si="44194"/>
        <v>16.96097662918762</v>
      </c>
      <c r="N8720" s="5">
        <v>2773</v>
      </c>
      <c r="O8720" s="18">
        <v>168</v>
      </c>
    </row>
    <row r="8721" spans="1:15" x14ac:dyDescent="0.2">
      <c r="A8721" s="4" t="s">
        <v>20</v>
      </c>
      <c r="B8721" s="13">
        <v>990509</v>
      </c>
      <c r="C8721" s="6">
        <f t="shared" si="44207"/>
        <v>44000</v>
      </c>
      <c r="D8721" s="5">
        <f t="shared" si="44199"/>
        <v>0</v>
      </c>
      <c r="E8721" s="13">
        <f t="shared" si="44219"/>
        <v>1</v>
      </c>
      <c r="F8721" s="13">
        <f t="shared" si="44223"/>
        <v>0.6</v>
      </c>
      <c r="G8721" s="13">
        <f t="shared" si="44211"/>
        <v>279.95707257581711</v>
      </c>
      <c r="H8721" s="5">
        <f t="shared" si="44221"/>
        <v>91</v>
      </c>
      <c r="I8721" s="5">
        <f t="shared" si="44221"/>
        <v>81</v>
      </c>
      <c r="J8721" s="8">
        <f t="shared" si="44217"/>
        <v>3.6091776230987367E-2</v>
      </c>
      <c r="K8721" s="5">
        <f t="shared" si="44206"/>
        <v>0</v>
      </c>
      <c r="L8721" s="8">
        <f t="shared" si="44218"/>
        <v>0.14285714285714285</v>
      </c>
      <c r="M8721" s="8">
        <f t="shared" si="44194"/>
        <v>16.96097662918762</v>
      </c>
      <c r="N8721" s="5">
        <v>2773</v>
      </c>
      <c r="O8721" s="18">
        <v>168</v>
      </c>
    </row>
    <row r="8722" spans="1:15" x14ac:dyDescent="0.2">
      <c r="A8722" s="4" t="s">
        <v>20</v>
      </c>
      <c r="B8722" s="13">
        <v>990509</v>
      </c>
      <c r="C8722" s="6">
        <f t="shared" si="44207"/>
        <v>44001</v>
      </c>
      <c r="D8722" s="5">
        <f t="shared" si="44199"/>
        <v>1</v>
      </c>
      <c r="E8722" s="13">
        <f t="shared" si="44219"/>
        <v>0.7142857142857143</v>
      </c>
      <c r="F8722" s="13">
        <f t="shared" si="44223"/>
        <v>0.4</v>
      </c>
      <c r="G8722" s="13">
        <f t="shared" si="44211"/>
        <v>280.05803077003844</v>
      </c>
      <c r="H8722" s="5">
        <f t="shared" si="44221"/>
        <v>92</v>
      </c>
      <c r="I8722" s="5">
        <f t="shared" si="44221"/>
        <v>82</v>
      </c>
      <c r="J8722" s="8">
        <f t="shared" si="44217"/>
        <v>2.5770539119678384E-2</v>
      </c>
      <c r="K8722" s="5">
        <f t="shared" si="44206"/>
        <v>0</v>
      </c>
      <c r="L8722" s="8">
        <f t="shared" si="44218"/>
        <v>0</v>
      </c>
      <c r="M8722" s="8">
        <f t="shared" si="44194"/>
        <v>16.96097662918762</v>
      </c>
      <c r="N8722" s="5">
        <v>2774</v>
      </c>
      <c r="O8722" s="18">
        <v>168</v>
      </c>
    </row>
    <row r="8723" spans="1:15" x14ac:dyDescent="0.2">
      <c r="A8723" s="4" t="s">
        <v>20</v>
      </c>
      <c r="B8723" s="13">
        <v>990509</v>
      </c>
      <c r="C8723" s="6">
        <f t="shared" si="44207"/>
        <v>44002</v>
      </c>
      <c r="D8723" s="5">
        <f t="shared" si="44199"/>
        <v>2</v>
      </c>
      <c r="E8723" s="13">
        <f t="shared" si="44219"/>
        <v>0.8571428571428571</v>
      </c>
      <c r="F8723" s="13">
        <f t="shared" si="44223"/>
        <v>0.8</v>
      </c>
      <c r="G8723" s="13">
        <f t="shared" si="44211"/>
        <v>280.25994715848117</v>
      </c>
      <c r="H8723" s="5">
        <f t="shared" si="44221"/>
        <v>93</v>
      </c>
      <c r="I8723" s="5">
        <f t="shared" si="44221"/>
        <v>83</v>
      </c>
      <c r="J8723" s="8">
        <f t="shared" si="44217"/>
        <v>3.0916679548616478E-2</v>
      </c>
      <c r="K8723" s="5">
        <f t="shared" si="44206"/>
        <v>0</v>
      </c>
      <c r="L8723" s="8">
        <f t="shared" si="44218"/>
        <v>0</v>
      </c>
      <c r="M8723" s="8">
        <f t="shared" si="44194"/>
        <v>16.96097662918762</v>
      </c>
      <c r="N8723" s="5">
        <v>2776</v>
      </c>
      <c r="O8723" s="18">
        <v>168</v>
      </c>
    </row>
    <row r="8724" spans="1:15" x14ac:dyDescent="0.2">
      <c r="A8724" s="4" t="s">
        <v>20</v>
      </c>
      <c r="B8724" s="13">
        <v>990509</v>
      </c>
      <c r="C8724" s="6">
        <f t="shared" si="44207"/>
        <v>44003</v>
      </c>
      <c r="D8724" s="5">
        <f t="shared" si="44199"/>
        <v>2</v>
      </c>
      <c r="E8724" s="13">
        <f t="shared" si="44219"/>
        <v>0.8571428571428571</v>
      </c>
      <c r="F8724" s="13">
        <f t="shared" si="44223"/>
        <v>1</v>
      </c>
      <c r="G8724" s="13">
        <f t="shared" si="44211"/>
        <v>280.46186354692389</v>
      </c>
      <c r="H8724" s="5">
        <f t="shared" si="44221"/>
        <v>94</v>
      </c>
      <c r="I8724" s="5">
        <f t="shared" si="44221"/>
        <v>84</v>
      </c>
      <c r="J8724" s="8">
        <f t="shared" si="44217"/>
        <v>3.0907124092103225E-2</v>
      </c>
      <c r="K8724" s="5">
        <f t="shared" si="44206"/>
        <v>0</v>
      </c>
      <c r="L8724" s="8">
        <f t="shared" si="44218"/>
        <v>0</v>
      </c>
      <c r="M8724" s="8">
        <f t="shared" si="44194"/>
        <v>16.96097662918762</v>
      </c>
      <c r="N8724" s="5">
        <v>2778</v>
      </c>
      <c r="O8724" s="18">
        <v>168</v>
      </c>
    </row>
    <row r="8725" spans="1:15" x14ac:dyDescent="0.2">
      <c r="A8725" s="4" t="s">
        <v>20</v>
      </c>
      <c r="B8725" s="13">
        <v>990509</v>
      </c>
      <c r="C8725" s="6">
        <f t="shared" si="44207"/>
        <v>44004</v>
      </c>
      <c r="D8725" s="5">
        <f t="shared" si="44199"/>
        <v>0</v>
      </c>
      <c r="E8725" s="13">
        <f t="shared" si="44219"/>
        <v>0.8571428571428571</v>
      </c>
      <c r="F8725" s="13">
        <f t="shared" si="44223"/>
        <v>1</v>
      </c>
      <c r="G8725" s="13">
        <f t="shared" si="44211"/>
        <v>280.46186354692389</v>
      </c>
      <c r="H8725" s="5">
        <f t="shared" si="44221"/>
        <v>95</v>
      </c>
      <c r="I8725" s="5">
        <f t="shared" si="44221"/>
        <v>85</v>
      </c>
      <c r="J8725" s="8">
        <f t="shared" si="44217"/>
        <v>3.0897574540398574E-2</v>
      </c>
      <c r="K8725" s="5">
        <f t="shared" si="44206"/>
        <v>0</v>
      </c>
      <c r="L8725" s="8">
        <f t="shared" si="44218"/>
        <v>0</v>
      </c>
      <c r="M8725" s="8">
        <f t="shared" si="44194"/>
        <v>16.96097662918762</v>
      </c>
      <c r="N8725" s="5">
        <v>2778</v>
      </c>
      <c r="O8725" s="18">
        <v>168</v>
      </c>
    </row>
    <row r="8726" spans="1:15" x14ac:dyDescent="0.2">
      <c r="A8726" s="4" t="s">
        <v>20</v>
      </c>
      <c r="B8726" s="13">
        <v>990509</v>
      </c>
      <c r="C8726" s="6">
        <f t="shared" si="44207"/>
        <v>44005</v>
      </c>
      <c r="D8726" s="5">
        <f t="shared" si="44199"/>
        <v>0</v>
      </c>
      <c r="E8726" s="13">
        <f t="shared" si="44219"/>
        <v>0.7142857142857143</v>
      </c>
      <c r="F8726" s="13">
        <f t="shared" si="44223"/>
        <v>1</v>
      </c>
      <c r="G8726" s="13">
        <f t="shared" si="44211"/>
        <v>280.46186354692389</v>
      </c>
      <c r="H8726" s="5">
        <f t="shared" si="44221"/>
        <v>96</v>
      </c>
      <c r="I8726" s="5">
        <f t="shared" si="44221"/>
        <v>86</v>
      </c>
      <c r="J8726" s="8">
        <f t="shared" si="44217"/>
        <v>2.5740025740025738E-2</v>
      </c>
      <c r="K8726" s="5">
        <f t="shared" si="44206"/>
        <v>0</v>
      </c>
      <c r="L8726" s="8">
        <f t="shared" si="44218"/>
        <v>0</v>
      </c>
      <c r="M8726" s="8">
        <f t="shared" si="44194"/>
        <v>16.96097662918762</v>
      </c>
      <c r="N8726" s="5">
        <v>2778</v>
      </c>
      <c r="O8726" s="18">
        <v>168</v>
      </c>
    </row>
    <row r="8727" spans="1:15" x14ac:dyDescent="0.2">
      <c r="A8727" s="4" t="s">
        <v>20</v>
      </c>
      <c r="B8727" s="13">
        <v>990509</v>
      </c>
      <c r="C8727" s="6">
        <f t="shared" si="44207"/>
        <v>44006</v>
      </c>
      <c r="D8727" s="5">
        <f t="shared" si="44199"/>
        <v>23</v>
      </c>
      <c r="E8727" s="13">
        <f t="shared" si="44219"/>
        <v>4</v>
      </c>
      <c r="F8727" s="13">
        <f t="shared" si="44223"/>
        <v>5.4</v>
      </c>
      <c r="G8727" s="13">
        <f t="shared" si="44211"/>
        <v>282.78390201401504</v>
      </c>
      <c r="H8727" s="5">
        <f t="shared" si="44221"/>
        <v>97</v>
      </c>
      <c r="I8727" s="5">
        <f t="shared" si="44221"/>
        <v>87</v>
      </c>
      <c r="J8727" s="8">
        <f t="shared" si="44217"/>
        <v>0.14410705095213588</v>
      </c>
      <c r="K8727" s="5">
        <f t="shared" si="44206"/>
        <v>1</v>
      </c>
      <c r="L8727" s="8">
        <f t="shared" si="44218"/>
        <v>0.14285714285714285</v>
      </c>
      <c r="M8727" s="8">
        <f t="shared" si="44194"/>
        <v>17.061934823408976</v>
      </c>
      <c r="N8727" s="5">
        <v>2801</v>
      </c>
      <c r="O8727" s="18">
        <v>169</v>
      </c>
    </row>
    <row r="8728" spans="1:15" x14ac:dyDescent="0.2">
      <c r="A8728" s="4" t="s">
        <v>20</v>
      </c>
      <c r="B8728" s="13">
        <v>990509</v>
      </c>
      <c r="C8728" s="6">
        <f t="shared" si="44207"/>
        <v>44007</v>
      </c>
      <c r="D8728" s="5">
        <f t="shared" si="44199"/>
        <v>0</v>
      </c>
      <c r="E8728" s="13">
        <f t="shared" si="44219"/>
        <v>4</v>
      </c>
      <c r="F8728" s="13">
        <f t="shared" si="44223"/>
        <v>5</v>
      </c>
      <c r="G8728" s="13">
        <f t="shared" si="44211"/>
        <v>282.78390201401504</v>
      </c>
      <c r="H8728" s="5">
        <f t="shared" si="44221"/>
        <v>98</v>
      </c>
      <c r="I8728" s="5">
        <f t="shared" si="44221"/>
        <v>88</v>
      </c>
      <c r="J8728" s="8">
        <f t="shared" si="44217"/>
        <v>0.14389968136499126</v>
      </c>
      <c r="K8728" s="5">
        <f t="shared" si="44206"/>
        <v>0</v>
      </c>
      <c r="L8728" s="8">
        <f t="shared" si="44218"/>
        <v>0.14285714285714285</v>
      </c>
      <c r="M8728" s="8">
        <f t="shared" si="44194"/>
        <v>17.061934823408976</v>
      </c>
      <c r="N8728" s="5">
        <v>2801</v>
      </c>
      <c r="O8728" s="18">
        <v>169</v>
      </c>
    </row>
    <row r="8729" spans="1:15" x14ac:dyDescent="0.2">
      <c r="A8729" s="4" t="s">
        <v>20</v>
      </c>
      <c r="B8729" s="13">
        <v>990509</v>
      </c>
      <c r="C8729" s="6">
        <f t="shared" si="44207"/>
        <v>44008</v>
      </c>
      <c r="D8729" s="5">
        <f t="shared" si="44199"/>
        <v>1</v>
      </c>
      <c r="E8729" s="13">
        <f t="shared" si="44219"/>
        <v>4</v>
      </c>
      <c r="F8729" s="13">
        <f t="shared" si="44223"/>
        <v>4.8</v>
      </c>
      <c r="G8729" s="13">
        <f t="shared" si="44211"/>
        <v>282.88486020823638</v>
      </c>
      <c r="H8729" s="5">
        <f t="shared" si="44221"/>
        <v>99</v>
      </c>
      <c r="I8729" s="5">
        <f t="shared" si="44221"/>
        <v>89</v>
      </c>
      <c r="J8729" s="8">
        <f t="shared" si="44217"/>
        <v>0.14369290772862567</v>
      </c>
      <c r="K8729" s="5">
        <f t="shared" si="44206"/>
        <v>2</v>
      </c>
      <c r="L8729" s="8">
        <f t="shared" si="44218"/>
        <v>0.42857142857142855</v>
      </c>
      <c r="M8729" s="8">
        <f t="shared" si="44194"/>
        <v>17.263851211851684</v>
      </c>
      <c r="N8729" s="5">
        <v>2802</v>
      </c>
      <c r="O8729" s="18">
        <v>171</v>
      </c>
    </row>
    <row r="8730" spans="1:15" x14ac:dyDescent="0.2">
      <c r="A8730" s="4" t="s">
        <v>20</v>
      </c>
      <c r="B8730" s="13">
        <v>990509</v>
      </c>
      <c r="C8730" s="6">
        <f t="shared" si="44207"/>
        <v>44009</v>
      </c>
      <c r="D8730" s="5">
        <f t="shared" si="44199"/>
        <v>0</v>
      </c>
      <c r="E8730" s="13">
        <f t="shared" si="44219"/>
        <v>3.7142857142857144</v>
      </c>
      <c r="F8730" s="13">
        <f t="shared" si="44223"/>
        <v>4.8</v>
      </c>
      <c r="G8730" s="13">
        <f t="shared" si="44211"/>
        <v>282.88486020823638</v>
      </c>
      <c r="H8730" s="5">
        <f t="shared" si="44221"/>
        <v>100</v>
      </c>
      <c r="I8730" s="5">
        <f t="shared" si="44221"/>
        <v>90</v>
      </c>
      <c r="J8730" s="8">
        <f t="shared" si="44217"/>
        <v>0.13323767551501486</v>
      </c>
      <c r="K8730" s="5">
        <f t="shared" si="44206"/>
        <v>1</v>
      </c>
      <c r="L8730" s="8">
        <f t="shared" si="44218"/>
        <v>0.5714285714285714</v>
      </c>
      <c r="M8730" s="8">
        <f t="shared" si="44194"/>
        <v>17.364809406073039</v>
      </c>
      <c r="N8730" s="5">
        <v>2802</v>
      </c>
      <c r="O8730" s="18">
        <v>172</v>
      </c>
    </row>
    <row r="8731" spans="1:15" x14ac:dyDescent="0.2">
      <c r="A8731" s="4" t="s">
        <v>20</v>
      </c>
      <c r="B8731" s="13">
        <v>990509</v>
      </c>
      <c r="C8731" s="6">
        <f t="shared" si="44207"/>
        <v>44010</v>
      </c>
      <c r="D8731" s="5">
        <f t="shared" si="44199"/>
        <v>3</v>
      </c>
      <c r="E8731" s="13">
        <f t="shared" si="44219"/>
        <v>3.8571428571428572</v>
      </c>
      <c r="F8731" s="13">
        <f t="shared" si="44223"/>
        <v>5.4</v>
      </c>
      <c r="G8731" s="13">
        <f t="shared" si="44211"/>
        <v>283.18773479090044</v>
      </c>
      <c r="H8731" s="5">
        <f t="shared" si="44221"/>
        <v>101</v>
      </c>
      <c r="I8731" s="5">
        <f t="shared" si="44221"/>
        <v>91</v>
      </c>
      <c r="J8731" s="8">
        <f t="shared" si="44217"/>
        <v>0.13817809621289662</v>
      </c>
      <c r="K8731" s="5">
        <f t="shared" si="44206"/>
        <v>1</v>
      </c>
      <c r="L8731" s="8">
        <f t="shared" si="44218"/>
        <v>0.7142857142857143</v>
      </c>
      <c r="M8731" s="8">
        <f t="shared" si="44194"/>
        <v>17.465767600294395</v>
      </c>
      <c r="N8731" s="5">
        <v>2805</v>
      </c>
      <c r="O8731" s="18">
        <v>173</v>
      </c>
    </row>
    <row r="8732" spans="1:15" x14ac:dyDescent="0.2">
      <c r="A8732" s="4" t="s">
        <v>20</v>
      </c>
      <c r="B8732" s="13">
        <v>990509</v>
      </c>
      <c r="C8732" s="6">
        <f t="shared" si="44207"/>
        <v>44011</v>
      </c>
      <c r="D8732" s="5">
        <f t="shared" si="44199"/>
        <v>1</v>
      </c>
      <c r="E8732" s="13">
        <f t="shared" si="44219"/>
        <v>4</v>
      </c>
      <c r="F8732" s="13">
        <f t="shared" si="44223"/>
        <v>1</v>
      </c>
      <c r="G8732" s="13">
        <f t="shared" si="44211"/>
        <v>283.28869298512183</v>
      </c>
      <c r="H8732" s="5">
        <f t="shared" si="44221"/>
        <v>102</v>
      </c>
      <c r="I8732" s="5">
        <f t="shared" si="44221"/>
        <v>92</v>
      </c>
      <c r="J8732" s="8">
        <f t="shared" si="44217"/>
        <v>0.14309807328665611</v>
      </c>
      <c r="K8732" s="5">
        <f t="shared" si="44206"/>
        <v>0</v>
      </c>
      <c r="L8732" s="8">
        <f t="shared" si="44218"/>
        <v>0.7142857142857143</v>
      </c>
      <c r="M8732" s="8">
        <f t="shared" si="44194"/>
        <v>17.465767600294395</v>
      </c>
      <c r="N8732" s="5">
        <v>2806</v>
      </c>
      <c r="O8732" s="18">
        <v>173</v>
      </c>
    </row>
    <row r="8733" spans="1:15" x14ac:dyDescent="0.2">
      <c r="A8733" s="4" t="s">
        <v>20</v>
      </c>
      <c r="B8733" s="13">
        <v>990509</v>
      </c>
      <c r="C8733" s="6">
        <f t="shared" si="44207"/>
        <v>44012</v>
      </c>
      <c r="D8733" s="5">
        <f t="shared" si="44199"/>
        <v>0</v>
      </c>
      <c r="E8733" s="13">
        <f t="shared" si="44219"/>
        <v>4</v>
      </c>
      <c r="F8733" s="13">
        <f t="shared" si="44223"/>
        <v>1</v>
      </c>
      <c r="G8733" s="13">
        <f t="shared" si="44211"/>
        <v>283.28869298512183</v>
      </c>
      <c r="H8733" s="5">
        <f t="shared" si="44221"/>
        <v>103</v>
      </c>
      <c r="I8733" s="5">
        <f t="shared" si="44221"/>
        <v>93</v>
      </c>
      <c r="J8733" s="8">
        <f t="shared" si="44217"/>
        <v>0.14289359530492474</v>
      </c>
      <c r="K8733" s="5">
        <f t="shared" si="44206"/>
        <v>0</v>
      </c>
      <c r="L8733" s="8">
        <f t="shared" si="44218"/>
        <v>0.7142857142857143</v>
      </c>
      <c r="M8733" s="8">
        <f t="shared" si="44194"/>
        <v>17.465767600294395</v>
      </c>
      <c r="N8733" s="5">
        <v>2806</v>
      </c>
      <c r="O8733" s="18">
        <v>173</v>
      </c>
    </row>
    <row r="8734" spans="1:15" x14ac:dyDescent="0.2">
      <c r="A8734" s="4" t="s">
        <v>20</v>
      </c>
      <c r="B8734" s="13">
        <v>990509</v>
      </c>
      <c r="C8734" s="6">
        <f t="shared" si="44207"/>
        <v>44013</v>
      </c>
      <c r="D8734" s="5">
        <f t="shared" si="44199"/>
        <v>0</v>
      </c>
      <c r="E8734" s="13">
        <f t="shared" si="44219"/>
        <v>0.7142857142857143</v>
      </c>
      <c r="F8734" s="13">
        <f t="shared" si="44223"/>
        <v>0.8</v>
      </c>
      <c r="G8734" s="13">
        <f t="shared" si="44211"/>
        <v>283.28869298512183</v>
      </c>
      <c r="H8734" s="5">
        <f t="shared" ref="H8734:I8749" si="44224">H8733+1</f>
        <v>104</v>
      </c>
      <c r="I8734" s="5">
        <f t="shared" si="44224"/>
        <v>94</v>
      </c>
      <c r="J8734" s="8">
        <f t="shared" si="44217"/>
        <v>2.5480303725220404E-2</v>
      </c>
      <c r="K8734" s="5">
        <f t="shared" si="44206"/>
        <v>0</v>
      </c>
      <c r="L8734" s="8">
        <f t="shared" si="44218"/>
        <v>0.5714285714285714</v>
      </c>
      <c r="M8734" s="8">
        <f t="shared" si="44194"/>
        <v>17.465767600294395</v>
      </c>
      <c r="N8734" s="5">
        <v>2806</v>
      </c>
      <c r="O8734" s="18">
        <v>173</v>
      </c>
    </row>
    <row r="8735" spans="1:15" x14ac:dyDescent="0.2">
      <c r="A8735" s="4" t="s">
        <v>20</v>
      </c>
      <c r="B8735" s="13">
        <v>990509</v>
      </c>
      <c r="C8735" s="6">
        <f t="shared" si="44207"/>
        <v>44014</v>
      </c>
      <c r="D8735" s="5">
        <f t="shared" si="44199"/>
        <v>1</v>
      </c>
      <c r="E8735" s="13">
        <f t="shared" si="44219"/>
        <v>0.8571428571428571</v>
      </c>
      <c r="F8735" s="13">
        <f t="shared" si="44223"/>
        <v>1</v>
      </c>
      <c r="G8735" s="13">
        <f t="shared" si="44211"/>
        <v>283.38965117934316</v>
      </c>
      <c r="H8735" s="5">
        <f t="shared" si="44224"/>
        <v>105</v>
      </c>
      <c r="I8735" s="5">
        <f t="shared" si="44224"/>
        <v>95</v>
      </c>
      <c r="J8735" s="8">
        <f t="shared" si="44217"/>
        <v>3.0568575504381496E-2</v>
      </c>
      <c r="K8735" s="5">
        <f t="shared" si="44206"/>
        <v>0</v>
      </c>
      <c r="L8735" s="8">
        <f t="shared" si="44218"/>
        <v>0.5714285714285714</v>
      </c>
      <c r="M8735" s="8">
        <f t="shared" si="44194"/>
        <v>17.465767600294395</v>
      </c>
      <c r="N8735" s="5">
        <v>2807</v>
      </c>
      <c r="O8735" s="18">
        <v>173</v>
      </c>
    </row>
    <row r="8736" spans="1:15" x14ac:dyDescent="0.2">
      <c r="A8736" s="4" t="s">
        <v>20</v>
      </c>
      <c r="B8736" s="13">
        <v>990509</v>
      </c>
      <c r="C8736" s="6">
        <f t="shared" si="44207"/>
        <v>44015</v>
      </c>
      <c r="D8736" s="5">
        <f t="shared" si="44199"/>
        <v>-2</v>
      </c>
      <c r="E8736" s="13">
        <f t="shared" si="44219"/>
        <v>0.42857142857142855</v>
      </c>
      <c r="F8736" s="13">
        <f t="shared" si="44223"/>
        <v>0</v>
      </c>
      <c r="G8736" s="13">
        <f t="shared" si="44211"/>
        <v>283.18773479090044</v>
      </c>
      <c r="H8736" s="5">
        <f t="shared" si="44224"/>
        <v>106</v>
      </c>
      <c r="I8736" s="5">
        <f t="shared" si="44224"/>
        <v>96</v>
      </c>
      <c r="J8736" s="8">
        <f t="shared" si="44217"/>
        <v>1.5279616990934093E-2</v>
      </c>
      <c r="K8736" s="5">
        <f t="shared" si="44206"/>
        <v>1</v>
      </c>
      <c r="L8736" s="8">
        <f t="shared" si="44218"/>
        <v>0.42857142857142855</v>
      </c>
      <c r="M8736" s="8">
        <f t="shared" si="44194"/>
        <v>17.566725794515751</v>
      </c>
      <c r="N8736" s="5">
        <v>2805</v>
      </c>
      <c r="O8736" s="18">
        <v>174</v>
      </c>
    </row>
    <row r="8737" spans="1:15" x14ac:dyDescent="0.2">
      <c r="A8737" s="4" t="s">
        <v>20</v>
      </c>
      <c r="B8737" s="13">
        <v>990509</v>
      </c>
      <c r="C8737" s="6">
        <f t="shared" si="44207"/>
        <v>44016</v>
      </c>
      <c r="D8737" s="5">
        <f t="shared" si="44199"/>
        <v>0</v>
      </c>
      <c r="E8737" s="13">
        <f t="shared" si="44219"/>
        <v>0.42857142857142855</v>
      </c>
      <c r="F8737" s="13">
        <f t="shared" si="44223"/>
        <v>-0.2</v>
      </c>
      <c r="G8737" s="13">
        <f t="shared" si="44211"/>
        <v>283.18773479090044</v>
      </c>
      <c r="H8737" s="5">
        <f t="shared" si="44224"/>
        <v>107</v>
      </c>
      <c r="I8737" s="5">
        <f t="shared" si="44224"/>
        <v>97</v>
      </c>
      <c r="J8737" s="8">
        <f t="shared" si="44217"/>
        <v>1.5277282680653868E-2</v>
      </c>
      <c r="K8737" s="5">
        <f t="shared" si="44206"/>
        <v>0</v>
      </c>
      <c r="L8737" s="8">
        <f t="shared" si="44218"/>
        <v>0.2857142857142857</v>
      </c>
      <c r="M8737" s="8">
        <f t="shared" si="44194"/>
        <v>17.566725794515751</v>
      </c>
      <c r="N8737" s="5">
        <v>2805</v>
      </c>
      <c r="O8737" s="18">
        <v>174</v>
      </c>
    </row>
    <row r="8738" spans="1:15" x14ac:dyDescent="0.2">
      <c r="A8738" s="4" t="s">
        <v>20</v>
      </c>
      <c r="B8738" s="13">
        <v>990509</v>
      </c>
      <c r="C8738" s="6">
        <f t="shared" si="44207"/>
        <v>44017</v>
      </c>
      <c r="D8738" s="5">
        <f t="shared" ref="D8738:D8801" si="44225">N8738-N8737</f>
        <v>0</v>
      </c>
      <c r="E8738" s="13">
        <f t="shared" si="44219"/>
        <v>0</v>
      </c>
      <c r="F8738" s="13">
        <f t="shared" si="44223"/>
        <v>-0.2</v>
      </c>
      <c r="G8738" s="13">
        <f t="shared" si="44211"/>
        <v>283.18773479090044</v>
      </c>
      <c r="H8738" s="5">
        <f t="shared" si="44224"/>
        <v>108</v>
      </c>
      <c r="I8738" s="5">
        <f t="shared" si="44224"/>
        <v>98</v>
      </c>
      <c r="J8738" s="8">
        <f t="shared" si="44217"/>
        <v>0</v>
      </c>
      <c r="K8738" s="5">
        <f t="shared" si="44206"/>
        <v>0</v>
      </c>
      <c r="L8738" s="8">
        <f t="shared" si="44218"/>
        <v>0.14285714285714285</v>
      </c>
      <c r="M8738" s="8">
        <f t="shared" si="44194"/>
        <v>17.566725794515751</v>
      </c>
      <c r="N8738" s="5">
        <v>2805</v>
      </c>
      <c r="O8738" s="18">
        <v>174</v>
      </c>
    </row>
    <row r="8739" spans="1:15" x14ac:dyDescent="0.2">
      <c r="A8739" s="4" t="s">
        <v>20</v>
      </c>
      <c r="B8739" s="13">
        <v>990509</v>
      </c>
      <c r="C8739" s="6">
        <f t="shared" si="44207"/>
        <v>44018</v>
      </c>
      <c r="D8739" s="5">
        <f t="shared" si="44225"/>
        <v>1</v>
      </c>
      <c r="E8739" s="13">
        <f t="shared" si="44219"/>
        <v>0</v>
      </c>
      <c r="F8739" s="13">
        <f t="shared" si="44223"/>
        <v>0</v>
      </c>
      <c r="G8739" s="13">
        <f t="shared" si="44211"/>
        <v>283.28869298512183</v>
      </c>
      <c r="H8739" s="5">
        <f t="shared" si="44224"/>
        <v>109</v>
      </c>
      <c r="I8739" s="5">
        <f t="shared" si="44224"/>
        <v>99</v>
      </c>
      <c r="J8739" s="8">
        <f t="shared" si="44217"/>
        <v>0</v>
      </c>
      <c r="K8739" s="5">
        <f t="shared" si="44206"/>
        <v>0</v>
      </c>
      <c r="L8739" s="8">
        <f t="shared" si="44218"/>
        <v>0.14285714285714285</v>
      </c>
      <c r="M8739" s="8">
        <f t="shared" si="44194"/>
        <v>17.566725794515751</v>
      </c>
      <c r="N8739" s="5">
        <v>2806</v>
      </c>
      <c r="O8739" s="18">
        <v>174</v>
      </c>
    </row>
    <row r="8740" spans="1:15" x14ac:dyDescent="0.2">
      <c r="A8740" s="4" t="s">
        <v>20</v>
      </c>
      <c r="B8740" s="13">
        <v>990509</v>
      </c>
      <c r="C8740" s="6">
        <f t="shared" si="44207"/>
        <v>44019</v>
      </c>
      <c r="D8740" s="5">
        <f t="shared" si="44225"/>
        <v>0</v>
      </c>
      <c r="E8740" s="13">
        <f t="shared" si="44219"/>
        <v>0</v>
      </c>
      <c r="F8740" s="13">
        <f t="shared" si="44223"/>
        <v>-0.2</v>
      </c>
      <c r="G8740" s="13">
        <f t="shared" si="44211"/>
        <v>283.28869298512183</v>
      </c>
      <c r="H8740" s="5">
        <f t="shared" si="44224"/>
        <v>110</v>
      </c>
      <c r="I8740" s="5">
        <f t="shared" si="44224"/>
        <v>100</v>
      </c>
      <c r="J8740" s="8">
        <f t="shared" si="44217"/>
        <v>0</v>
      </c>
      <c r="K8740" s="5">
        <f t="shared" si="44206"/>
        <v>0</v>
      </c>
      <c r="L8740" s="8">
        <f t="shared" si="44218"/>
        <v>0.14285714285714285</v>
      </c>
      <c r="M8740" s="8">
        <f t="shared" si="44194"/>
        <v>17.566725794515751</v>
      </c>
      <c r="N8740" s="5">
        <v>2806</v>
      </c>
      <c r="O8740" s="18">
        <v>174</v>
      </c>
    </row>
    <row r="8741" spans="1:15" x14ac:dyDescent="0.2">
      <c r="A8741" s="4" t="s">
        <v>20</v>
      </c>
      <c r="B8741" s="13">
        <v>990509</v>
      </c>
      <c r="C8741" s="6">
        <f t="shared" si="44207"/>
        <v>44020</v>
      </c>
      <c r="D8741" s="5">
        <f t="shared" si="44225"/>
        <v>2</v>
      </c>
      <c r="E8741" s="13">
        <f t="shared" si="44219"/>
        <v>0.2857142857142857</v>
      </c>
      <c r="F8741" s="13">
        <f t="shared" si="44223"/>
        <v>0.6</v>
      </c>
      <c r="G8741" s="13">
        <f t="shared" si="44211"/>
        <v>283.4906093735645</v>
      </c>
      <c r="H8741" s="5">
        <f t="shared" si="44224"/>
        <v>111</v>
      </c>
      <c r="I8741" s="5">
        <f t="shared" si="44224"/>
        <v>101</v>
      </c>
      <c r="J8741" s="8">
        <f t="shared" si="44217"/>
        <v>1.0183299389002035E-2</v>
      </c>
      <c r="K8741" s="5">
        <f t="shared" si="44206"/>
        <v>0</v>
      </c>
      <c r="L8741" s="8">
        <f t="shared" si="44218"/>
        <v>0.14285714285714285</v>
      </c>
      <c r="M8741" s="8">
        <f t="shared" si="44194"/>
        <v>17.566725794515751</v>
      </c>
      <c r="N8741" s="5">
        <v>2808</v>
      </c>
      <c r="O8741" s="18">
        <v>174</v>
      </c>
    </row>
    <row r="8742" spans="1:15" x14ac:dyDescent="0.2">
      <c r="A8742" s="4" t="s">
        <v>20</v>
      </c>
      <c r="B8742" s="13">
        <v>990509</v>
      </c>
      <c r="C8742" s="6">
        <f t="shared" si="44207"/>
        <v>44021</v>
      </c>
      <c r="D8742" s="5">
        <f t="shared" si="44225"/>
        <v>1</v>
      </c>
      <c r="E8742" s="13">
        <f t="shared" si="44219"/>
        <v>0.2857142857142857</v>
      </c>
      <c r="F8742" s="13">
        <f t="shared" si="44223"/>
        <v>0.8</v>
      </c>
      <c r="G8742" s="13">
        <f t="shared" si="44211"/>
        <v>283.59156756778589</v>
      </c>
      <c r="H8742" s="5">
        <f t="shared" si="44224"/>
        <v>112</v>
      </c>
      <c r="I8742" s="5">
        <f t="shared" si="44224"/>
        <v>102</v>
      </c>
      <c r="J8742" s="8">
        <f t="shared" si="44217"/>
        <v>1.0182262498727217E-2</v>
      </c>
      <c r="K8742" s="5">
        <f t="shared" si="44206"/>
        <v>0</v>
      </c>
      <c r="L8742" s="8">
        <f t="shared" si="44218"/>
        <v>0.14285714285714285</v>
      </c>
      <c r="M8742" s="8">
        <f t="shared" si="44194"/>
        <v>17.566725794515751</v>
      </c>
      <c r="N8742" s="5">
        <v>2809</v>
      </c>
      <c r="O8742" s="18">
        <v>174</v>
      </c>
    </row>
    <row r="8743" spans="1:15" x14ac:dyDescent="0.2">
      <c r="A8743" s="4" t="s">
        <v>20</v>
      </c>
      <c r="B8743" s="13">
        <v>990509</v>
      </c>
      <c r="C8743" s="6">
        <f t="shared" si="44207"/>
        <v>44022</v>
      </c>
      <c r="D8743" s="5">
        <f t="shared" si="44225"/>
        <v>3</v>
      </c>
      <c r="E8743" s="13">
        <f t="shared" si="44219"/>
        <v>1</v>
      </c>
      <c r="F8743" s="13">
        <f t="shared" si="44223"/>
        <v>1.4</v>
      </c>
      <c r="G8743" s="13">
        <f t="shared" si="44211"/>
        <v>283.89444215044995</v>
      </c>
      <c r="H8743" s="5">
        <f t="shared" si="44224"/>
        <v>113</v>
      </c>
      <c r="I8743" s="5">
        <f t="shared" si="44224"/>
        <v>103</v>
      </c>
      <c r="J8743" s="8">
        <f t="shared" si="44217"/>
        <v>3.5634290368560376E-2</v>
      </c>
      <c r="K8743" s="5">
        <f t="shared" si="44206"/>
        <v>0</v>
      </c>
      <c r="L8743" s="8">
        <f t="shared" si="44218"/>
        <v>0</v>
      </c>
      <c r="M8743" s="8">
        <f t="shared" si="44194"/>
        <v>17.566725794515751</v>
      </c>
      <c r="N8743" s="5">
        <v>2812</v>
      </c>
      <c r="O8743" s="18">
        <v>174</v>
      </c>
    </row>
    <row r="8744" spans="1:15" x14ac:dyDescent="0.2">
      <c r="A8744" s="4" t="s">
        <v>20</v>
      </c>
      <c r="B8744" s="13">
        <v>990509</v>
      </c>
      <c r="C8744" s="6">
        <f t="shared" si="44207"/>
        <v>44023</v>
      </c>
      <c r="D8744" s="5">
        <f t="shared" si="44225"/>
        <v>0</v>
      </c>
      <c r="E8744" s="13">
        <f t="shared" si="44219"/>
        <v>1</v>
      </c>
      <c r="F8744" s="13">
        <f t="shared" si="44223"/>
        <v>1.2</v>
      </c>
      <c r="G8744" s="13">
        <f t="shared" si="44211"/>
        <v>283.89444215044995</v>
      </c>
      <c r="H8744" s="5">
        <f t="shared" si="44224"/>
        <v>114</v>
      </c>
      <c r="I8744" s="5">
        <f t="shared" si="44224"/>
        <v>104</v>
      </c>
      <c r="J8744" s="8">
        <f t="shared" si="44217"/>
        <v>3.5621596865299476E-2</v>
      </c>
      <c r="K8744" s="5">
        <f t="shared" si="44206"/>
        <v>0</v>
      </c>
      <c r="L8744" s="8">
        <f t="shared" si="44218"/>
        <v>0</v>
      </c>
      <c r="M8744" s="8">
        <f t="shared" si="44194"/>
        <v>17.566725794515751</v>
      </c>
      <c r="N8744" s="5">
        <v>2812</v>
      </c>
      <c r="O8744" s="18">
        <v>174</v>
      </c>
    </row>
    <row r="8745" spans="1:15" x14ac:dyDescent="0.2">
      <c r="A8745" s="4" t="s">
        <v>20</v>
      </c>
      <c r="B8745" s="13">
        <v>990509</v>
      </c>
      <c r="C8745" s="6">
        <f t="shared" si="44207"/>
        <v>44024</v>
      </c>
      <c r="D8745" s="5">
        <f t="shared" si="44225"/>
        <v>0</v>
      </c>
      <c r="E8745" s="13">
        <f t="shared" si="44219"/>
        <v>1</v>
      </c>
      <c r="F8745" s="13">
        <f t="shared" si="44223"/>
        <v>1.2</v>
      </c>
      <c r="G8745" s="13">
        <f t="shared" si="44211"/>
        <v>283.89444215044995</v>
      </c>
      <c r="H8745" s="5">
        <f t="shared" si="44224"/>
        <v>115</v>
      </c>
      <c r="I8745" s="5">
        <f t="shared" si="44224"/>
        <v>105</v>
      </c>
      <c r="J8745" s="8">
        <f t="shared" si="44217"/>
        <v>3.560891240207549E-2</v>
      </c>
      <c r="K8745" s="5">
        <f t="shared" si="44206"/>
        <v>0</v>
      </c>
      <c r="L8745" s="8">
        <f t="shared" si="44218"/>
        <v>0</v>
      </c>
      <c r="M8745" s="8">
        <f t="shared" si="44194"/>
        <v>17.566725794515751</v>
      </c>
      <c r="N8745" s="5">
        <v>2812</v>
      </c>
      <c r="O8745" s="18">
        <v>174</v>
      </c>
    </row>
    <row r="8746" spans="1:15" x14ac:dyDescent="0.2">
      <c r="A8746" s="4" t="s">
        <v>20</v>
      </c>
      <c r="B8746" s="13">
        <v>990509</v>
      </c>
      <c r="C8746" s="6">
        <f t="shared" si="44207"/>
        <v>44025</v>
      </c>
      <c r="D8746" s="5">
        <f t="shared" si="44225"/>
        <v>0</v>
      </c>
      <c r="E8746" s="13">
        <f t="shared" si="44219"/>
        <v>0.8571428571428571</v>
      </c>
      <c r="F8746" s="13">
        <f t="shared" si="44223"/>
        <v>0.8</v>
      </c>
      <c r="G8746" s="13">
        <f t="shared" si="44211"/>
        <v>283.89444215044995</v>
      </c>
      <c r="H8746" s="5">
        <f t="shared" si="44224"/>
        <v>116</v>
      </c>
      <c r="I8746" s="5">
        <f t="shared" si="44224"/>
        <v>106</v>
      </c>
      <c r="J8746" s="8">
        <f t="shared" si="44217"/>
        <v>3.0511060259344015E-2</v>
      </c>
      <c r="K8746" s="5">
        <f t="shared" si="44206"/>
        <v>0</v>
      </c>
      <c r="L8746" s="8">
        <f t="shared" si="44218"/>
        <v>0</v>
      </c>
      <c r="M8746" s="8">
        <f t="shared" si="44194"/>
        <v>17.566725794515751</v>
      </c>
      <c r="N8746" s="5">
        <v>2812</v>
      </c>
      <c r="O8746" s="18">
        <v>174</v>
      </c>
    </row>
    <row r="8747" spans="1:15" x14ac:dyDescent="0.2">
      <c r="A8747" s="4" t="s">
        <v>20</v>
      </c>
      <c r="B8747" s="13">
        <v>990509</v>
      </c>
      <c r="C8747" s="6">
        <f t="shared" si="44207"/>
        <v>44026</v>
      </c>
      <c r="D8747" s="5">
        <f t="shared" si="44225"/>
        <v>7</v>
      </c>
      <c r="E8747" s="13">
        <f t="shared" si="44219"/>
        <v>1.8571428571428572</v>
      </c>
      <c r="F8747" s="13">
        <f t="shared" si="44223"/>
        <v>2</v>
      </c>
      <c r="G8747" s="13">
        <f t="shared" si="44211"/>
        <v>284.6011495099994</v>
      </c>
      <c r="H8747" s="5">
        <f t="shared" si="44224"/>
        <v>117</v>
      </c>
      <c r="I8747" s="5">
        <f t="shared" si="44224"/>
        <v>107</v>
      </c>
      <c r="J8747" s="8">
        <f t="shared" si="44217"/>
        <v>6.6087133343500581E-2</v>
      </c>
      <c r="K8747" s="5">
        <f t="shared" si="44206"/>
        <v>0</v>
      </c>
      <c r="L8747" s="8">
        <f t="shared" si="44218"/>
        <v>0</v>
      </c>
      <c r="M8747" s="8">
        <f t="shared" si="44194"/>
        <v>17.566725794515751</v>
      </c>
      <c r="N8747" s="5">
        <v>2819</v>
      </c>
      <c r="O8747" s="18">
        <v>174</v>
      </c>
    </row>
    <row r="8748" spans="1:15" x14ac:dyDescent="0.2">
      <c r="A8748" s="4" t="s">
        <v>20</v>
      </c>
      <c r="B8748" s="13">
        <v>990509</v>
      </c>
      <c r="C8748" s="6">
        <f t="shared" si="44207"/>
        <v>44027</v>
      </c>
      <c r="D8748" s="5">
        <f t="shared" si="44225"/>
        <v>4</v>
      </c>
      <c r="E8748" s="13">
        <f t="shared" si="44219"/>
        <v>2.1428571428571428</v>
      </c>
      <c r="F8748" s="13">
        <f t="shared" si="44223"/>
        <v>2.2000000000000002</v>
      </c>
      <c r="G8748" s="13">
        <f t="shared" si="44211"/>
        <v>285.00498228688485</v>
      </c>
      <c r="H8748" s="5">
        <f t="shared" si="44224"/>
        <v>118</v>
      </c>
      <c r="I8748" s="5">
        <f t="shared" si="44224"/>
        <v>108</v>
      </c>
      <c r="J8748" s="8">
        <f t="shared" si="44217"/>
        <v>7.6204023572444615E-2</v>
      </c>
      <c r="K8748" s="5">
        <f t="shared" si="44206"/>
        <v>0</v>
      </c>
      <c r="L8748" s="8">
        <f t="shared" si="44218"/>
        <v>0</v>
      </c>
      <c r="M8748" s="8">
        <f t="shared" si="44194"/>
        <v>17.566725794515751</v>
      </c>
      <c r="N8748" s="5">
        <v>2823</v>
      </c>
      <c r="O8748" s="18">
        <v>174</v>
      </c>
    </row>
    <row r="8749" spans="1:15" x14ac:dyDescent="0.2">
      <c r="A8749" s="4" t="s">
        <v>20</v>
      </c>
      <c r="B8749" s="13">
        <v>990509</v>
      </c>
      <c r="C8749" s="6">
        <f t="shared" si="44207"/>
        <v>44028</v>
      </c>
      <c r="D8749" s="5">
        <f t="shared" si="44225"/>
        <v>1</v>
      </c>
      <c r="E8749" s="13">
        <f t="shared" si="44219"/>
        <v>2.1428571428571428</v>
      </c>
      <c r="F8749" s="13">
        <f t="shared" si="44223"/>
        <v>2.4</v>
      </c>
      <c r="G8749" s="13">
        <f t="shared" si="44211"/>
        <v>285.10594048110619</v>
      </c>
      <c r="H8749" s="5">
        <f t="shared" si="44224"/>
        <v>119</v>
      </c>
      <c r="I8749" s="5">
        <f t="shared" si="44224"/>
        <v>109</v>
      </c>
      <c r="J8749" s="8">
        <f t="shared" si="44217"/>
        <v>7.6145997258744089E-2</v>
      </c>
      <c r="K8749" s="5">
        <f t="shared" si="44206"/>
        <v>0</v>
      </c>
      <c r="L8749" s="8">
        <f t="shared" si="44218"/>
        <v>0</v>
      </c>
      <c r="M8749" s="8">
        <f t="shared" si="44194"/>
        <v>17.566725794515751</v>
      </c>
      <c r="N8749" s="5">
        <v>2824</v>
      </c>
      <c r="O8749" s="18">
        <v>174</v>
      </c>
    </row>
    <row r="8750" spans="1:15" x14ac:dyDescent="0.2">
      <c r="A8750" s="4" t="s">
        <v>20</v>
      </c>
      <c r="B8750" s="13">
        <v>990509</v>
      </c>
      <c r="C8750" s="6">
        <f t="shared" si="44207"/>
        <v>44029</v>
      </c>
      <c r="D8750" s="5">
        <f t="shared" si="44225"/>
        <v>3</v>
      </c>
      <c r="E8750" s="13">
        <f t="shared" si="44219"/>
        <v>2.1428571428571428</v>
      </c>
      <c r="F8750" s="13">
        <f t="shared" si="44223"/>
        <v>3</v>
      </c>
      <c r="G8750" s="13">
        <f t="shared" si="44211"/>
        <v>285.40881506377025</v>
      </c>
      <c r="H8750" s="5">
        <f t="shared" ref="H8750:I8765" si="44226">H8749+1</f>
        <v>120</v>
      </c>
      <c r="I8750" s="5">
        <f t="shared" si="44226"/>
        <v>110</v>
      </c>
      <c r="J8750" s="8">
        <f t="shared" si="44217"/>
        <v>7.6088059247235468E-2</v>
      </c>
      <c r="K8750" s="5">
        <f t="shared" si="44206"/>
        <v>0</v>
      </c>
      <c r="L8750" s="8">
        <f t="shared" si="44218"/>
        <v>0</v>
      </c>
      <c r="M8750" s="8">
        <f t="shared" si="44194"/>
        <v>17.566725794515751</v>
      </c>
      <c r="N8750" s="5">
        <v>2827</v>
      </c>
      <c r="O8750" s="18">
        <v>174</v>
      </c>
    </row>
    <row r="8751" spans="1:15" x14ac:dyDescent="0.2">
      <c r="A8751" s="4" t="s">
        <v>20</v>
      </c>
      <c r="B8751" s="13">
        <v>990509</v>
      </c>
      <c r="C8751" s="6">
        <f t="shared" si="44207"/>
        <v>44030</v>
      </c>
      <c r="D8751" s="5">
        <f t="shared" si="44225"/>
        <v>1</v>
      </c>
      <c r="E8751" s="13">
        <f t="shared" si="44219"/>
        <v>2.2857142857142856</v>
      </c>
      <c r="F8751" s="13">
        <f t="shared" si="44223"/>
        <v>3.2</v>
      </c>
      <c r="G8751" s="13">
        <f t="shared" si="44211"/>
        <v>285.50977325799164</v>
      </c>
      <c r="H8751" s="5">
        <f t="shared" si="44226"/>
        <v>121</v>
      </c>
      <c r="I8751" s="5">
        <f t="shared" si="44226"/>
        <v>111</v>
      </c>
      <c r="J8751" s="8">
        <f t="shared" si="44217"/>
        <v>8.1098889958943682E-2</v>
      </c>
      <c r="K8751" s="5">
        <f t="shared" si="44206"/>
        <v>0</v>
      </c>
      <c r="L8751" s="8">
        <f t="shared" si="44218"/>
        <v>0</v>
      </c>
      <c r="M8751" s="8">
        <f t="shared" si="44194"/>
        <v>17.566725794515751</v>
      </c>
      <c r="N8751" s="5">
        <v>2828</v>
      </c>
      <c r="O8751" s="18">
        <v>174</v>
      </c>
    </row>
    <row r="8752" spans="1:15" x14ac:dyDescent="0.2">
      <c r="A8752" s="4" t="s">
        <v>20</v>
      </c>
      <c r="B8752" s="13">
        <v>990509</v>
      </c>
      <c r="C8752" s="6">
        <f t="shared" si="44207"/>
        <v>44031</v>
      </c>
      <c r="D8752" s="5">
        <f t="shared" si="44225"/>
        <v>0</v>
      </c>
      <c r="E8752" s="13">
        <f t="shared" si="44219"/>
        <v>2.2857142857142856</v>
      </c>
      <c r="F8752" s="13">
        <f t="shared" si="44223"/>
        <v>1.8</v>
      </c>
      <c r="G8752" s="13">
        <f t="shared" si="44211"/>
        <v>285.50977325799164</v>
      </c>
      <c r="H8752" s="5">
        <f t="shared" si="44226"/>
        <v>122</v>
      </c>
      <c r="I8752" s="5">
        <f t="shared" si="44226"/>
        <v>112</v>
      </c>
      <c r="J8752" s="8">
        <f t="shared" si="44217"/>
        <v>8.103317295517852E-2</v>
      </c>
      <c r="K8752" s="5">
        <f t="shared" si="44206"/>
        <v>0</v>
      </c>
      <c r="L8752" s="8">
        <f t="shared" si="44218"/>
        <v>0</v>
      </c>
      <c r="M8752" s="8">
        <f t="shared" si="44194"/>
        <v>17.566725794515751</v>
      </c>
      <c r="N8752" s="5">
        <v>2828</v>
      </c>
      <c r="O8752" s="18">
        <v>174</v>
      </c>
    </row>
    <row r="8753" spans="1:15" x14ac:dyDescent="0.2">
      <c r="A8753" s="4" t="s">
        <v>20</v>
      </c>
      <c r="B8753" s="13">
        <v>990509</v>
      </c>
      <c r="C8753" s="6">
        <f t="shared" si="44207"/>
        <v>44032</v>
      </c>
      <c r="D8753" s="5">
        <f t="shared" si="44225"/>
        <v>2</v>
      </c>
      <c r="E8753" s="13">
        <f t="shared" si="44219"/>
        <v>2.5714285714285716</v>
      </c>
      <c r="F8753" s="13">
        <f t="shared" si="44223"/>
        <v>1.4</v>
      </c>
      <c r="G8753" s="13">
        <f t="shared" si="44211"/>
        <v>285.71168964643431</v>
      </c>
      <c r="H8753" s="5">
        <f t="shared" si="44226"/>
        <v>123</v>
      </c>
      <c r="I8753" s="5">
        <f t="shared" si="44226"/>
        <v>113</v>
      </c>
      <c r="J8753" s="8">
        <f t="shared" si="44217"/>
        <v>9.1088507666616067E-2</v>
      </c>
      <c r="K8753" s="5">
        <f t="shared" si="44206"/>
        <v>0</v>
      </c>
      <c r="L8753" s="8">
        <f t="shared" si="44218"/>
        <v>0</v>
      </c>
      <c r="M8753" s="8">
        <f t="shared" si="44194"/>
        <v>17.566725794515751</v>
      </c>
      <c r="N8753" s="5">
        <v>2830</v>
      </c>
      <c r="O8753" s="18">
        <v>174</v>
      </c>
    </row>
    <row r="8754" spans="1:15" x14ac:dyDescent="0.2">
      <c r="A8754" s="4" t="s">
        <v>20</v>
      </c>
      <c r="B8754" s="13">
        <v>990509</v>
      </c>
      <c r="C8754" s="6">
        <f t="shared" si="44207"/>
        <v>44033</v>
      </c>
      <c r="D8754" s="5">
        <f t="shared" si="44225"/>
        <v>2</v>
      </c>
      <c r="E8754" s="13">
        <f t="shared" si="44219"/>
        <v>1.8571428571428572</v>
      </c>
      <c r="F8754" s="13">
        <f t="shared" si="44223"/>
        <v>1.6</v>
      </c>
      <c r="G8754" s="13">
        <f t="shared" si="44211"/>
        <v>285.91360603487703</v>
      </c>
      <c r="H8754" s="5">
        <f t="shared" si="44226"/>
        <v>124</v>
      </c>
      <c r="I8754" s="5">
        <f t="shared" si="44226"/>
        <v>114</v>
      </c>
      <c r="J8754" s="8">
        <f t="shared" si="44217"/>
        <v>6.5726275342535015E-2</v>
      </c>
      <c r="K8754" s="5">
        <f t="shared" si="44206"/>
        <v>0</v>
      </c>
      <c r="L8754" s="8">
        <f t="shared" si="44218"/>
        <v>0</v>
      </c>
      <c r="M8754" s="8">
        <f t="shared" si="44194"/>
        <v>17.566725794515751</v>
      </c>
      <c r="N8754" s="5">
        <v>2832</v>
      </c>
      <c r="O8754" s="18">
        <v>174</v>
      </c>
    </row>
    <row r="8755" spans="1:15" x14ac:dyDescent="0.2">
      <c r="A8755" s="4" t="s">
        <v>20</v>
      </c>
      <c r="B8755" s="13">
        <v>990509</v>
      </c>
      <c r="C8755" s="6">
        <f t="shared" si="44207"/>
        <v>44034</v>
      </c>
      <c r="D8755" s="5">
        <f t="shared" si="44225"/>
        <v>3</v>
      </c>
      <c r="E8755" s="13">
        <f t="shared" si="44219"/>
        <v>1.7142857142857142</v>
      </c>
      <c r="F8755" s="13">
        <f t="shared" si="44223"/>
        <v>1.6</v>
      </c>
      <c r="G8755" s="13">
        <f t="shared" si="44211"/>
        <v>286.21648061754109</v>
      </c>
      <c r="H8755" s="5">
        <f t="shared" si="44226"/>
        <v>125</v>
      </c>
      <c r="I8755" s="5">
        <f t="shared" si="44226"/>
        <v>115</v>
      </c>
      <c r="J8755" s="8">
        <f t="shared" si="44217"/>
        <v>6.0630557801131767E-2</v>
      </c>
      <c r="K8755" s="5">
        <f t="shared" ref="K8755:K8818" si="44227">O8755-O8754</f>
        <v>0</v>
      </c>
      <c r="L8755" s="8">
        <f t="shared" si="44218"/>
        <v>0</v>
      </c>
      <c r="M8755" s="8">
        <f t="shared" si="44194"/>
        <v>17.566725794515751</v>
      </c>
      <c r="N8755" s="5">
        <v>2835</v>
      </c>
      <c r="O8755" s="18">
        <v>174</v>
      </c>
    </row>
    <row r="8756" spans="1:15" x14ac:dyDescent="0.2">
      <c r="A8756" s="4" t="s">
        <v>20</v>
      </c>
      <c r="B8756" s="13">
        <v>990509</v>
      </c>
      <c r="C8756" s="6">
        <f t="shared" ref="C8756:C8819" si="44228">C8755+1</f>
        <v>44035</v>
      </c>
      <c r="D8756" s="5">
        <f t="shared" si="44225"/>
        <v>5</v>
      </c>
      <c r="E8756" s="13">
        <f t="shared" si="44219"/>
        <v>2.2857142857142856</v>
      </c>
      <c r="F8756" s="13">
        <f t="shared" si="44223"/>
        <v>2.4</v>
      </c>
      <c r="G8756" s="13">
        <f t="shared" si="44211"/>
        <v>286.72127158864788</v>
      </c>
      <c r="H8756" s="5">
        <f t="shared" si="44226"/>
        <v>126</v>
      </c>
      <c r="I8756" s="5">
        <f t="shared" si="44226"/>
        <v>116</v>
      </c>
      <c r="J8756" s="8">
        <f t="shared" si="44217"/>
        <v>8.0791759240557454E-2</v>
      </c>
      <c r="K8756" s="5">
        <f t="shared" si="44227"/>
        <v>0</v>
      </c>
      <c r="L8756" s="8">
        <f t="shared" si="44218"/>
        <v>0</v>
      </c>
      <c r="M8756" s="8">
        <f t="shared" si="44194"/>
        <v>17.566725794515751</v>
      </c>
      <c r="N8756" s="5">
        <v>2840</v>
      </c>
      <c r="O8756" s="18">
        <v>174</v>
      </c>
    </row>
    <row r="8757" spans="1:15" x14ac:dyDescent="0.2">
      <c r="A8757" s="4" t="s">
        <v>20</v>
      </c>
      <c r="B8757" s="13">
        <v>990509</v>
      </c>
      <c r="C8757" s="6">
        <f t="shared" si="44228"/>
        <v>44036</v>
      </c>
      <c r="D8757" s="5">
        <f t="shared" si="44225"/>
        <v>1</v>
      </c>
      <c r="E8757" s="13">
        <f t="shared" si="44219"/>
        <v>2</v>
      </c>
      <c r="F8757" s="13">
        <f t="shared" si="44223"/>
        <v>2.6</v>
      </c>
      <c r="G8757" s="13">
        <f t="shared" si="44211"/>
        <v>286.82222978286921</v>
      </c>
      <c r="H8757" s="5">
        <f t="shared" si="44226"/>
        <v>127</v>
      </c>
      <c r="I8757" s="5">
        <f t="shared" si="44226"/>
        <v>117</v>
      </c>
      <c r="J8757" s="8">
        <f t="shared" si="44217"/>
        <v>7.0635721493440967E-2</v>
      </c>
      <c r="K8757" s="5">
        <f t="shared" si="44227"/>
        <v>0</v>
      </c>
      <c r="L8757" s="8">
        <f t="shared" si="44218"/>
        <v>0</v>
      </c>
      <c r="M8757" s="8">
        <f t="shared" si="44194"/>
        <v>17.566725794515751</v>
      </c>
      <c r="N8757" s="5">
        <v>2841</v>
      </c>
      <c r="O8757" s="18">
        <v>174</v>
      </c>
    </row>
    <row r="8758" spans="1:15" x14ac:dyDescent="0.2">
      <c r="A8758" s="4" t="s">
        <v>20</v>
      </c>
      <c r="B8758" s="13">
        <v>990509</v>
      </c>
      <c r="C8758" s="6">
        <f t="shared" si="44228"/>
        <v>44037</v>
      </c>
      <c r="D8758" s="5">
        <f t="shared" si="44225"/>
        <v>8</v>
      </c>
      <c r="E8758" s="13">
        <f t="shared" si="44219"/>
        <v>3</v>
      </c>
      <c r="F8758" s="13">
        <f t="shared" si="44223"/>
        <v>3.8</v>
      </c>
      <c r="G8758" s="13">
        <f t="shared" si="44211"/>
        <v>287.62989533664006</v>
      </c>
      <c r="H8758" s="5">
        <f t="shared" si="44226"/>
        <v>128</v>
      </c>
      <c r="I8758" s="5">
        <f t="shared" si="44226"/>
        <v>118</v>
      </c>
      <c r="J8758" s="8">
        <f t="shared" si="44217"/>
        <v>0.10587879399011797</v>
      </c>
      <c r="K8758" s="5">
        <f t="shared" si="44227"/>
        <v>0</v>
      </c>
      <c r="L8758" s="8">
        <f t="shared" si="44218"/>
        <v>0</v>
      </c>
      <c r="M8758" s="8">
        <f t="shared" si="44194"/>
        <v>17.566725794515751</v>
      </c>
      <c r="N8758" s="5">
        <v>2849</v>
      </c>
      <c r="O8758" s="18">
        <v>174</v>
      </c>
    </row>
    <row r="8759" spans="1:15" x14ac:dyDescent="0.2">
      <c r="A8759" s="4" t="s">
        <v>20</v>
      </c>
      <c r="B8759" s="13">
        <v>990509</v>
      </c>
      <c r="C8759" s="6">
        <f t="shared" si="44228"/>
        <v>44038</v>
      </c>
      <c r="D8759" s="5">
        <f t="shared" si="44225"/>
        <v>1</v>
      </c>
      <c r="E8759" s="13">
        <f t="shared" si="44219"/>
        <v>3.1428571428571428</v>
      </c>
      <c r="F8759" s="13">
        <f t="shared" si="44223"/>
        <v>3.6</v>
      </c>
      <c r="G8759" s="13">
        <f t="shared" si="44211"/>
        <v>287.7308535308614</v>
      </c>
      <c r="H8759" s="5">
        <f t="shared" si="44226"/>
        <v>129</v>
      </c>
      <c r="I8759" s="5">
        <f t="shared" si="44226"/>
        <v>119</v>
      </c>
      <c r="J8759" s="8">
        <f t="shared" si="44217"/>
        <v>0.11080332409972297</v>
      </c>
      <c r="K8759" s="5">
        <f t="shared" si="44227"/>
        <v>0</v>
      </c>
      <c r="L8759" s="8">
        <f t="shared" si="44218"/>
        <v>0</v>
      </c>
      <c r="M8759" s="8">
        <f t="shared" si="44194"/>
        <v>17.566725794515751</v>
      </c>
      <c r="N8759" s="5">
        <v>2850</v>
      </c>
      <c r="O8759" s="18">
        <v>174</v>
      </c>
    </row>
    <row r="8760" spans="1:15" x14ac:dyDescent="0.2">
      <c r="A8760" s="4" t="s">
        <v>20</v>
      </c>
      <c r="B8760" s="13">
        <v>990509</v>
      </c>
      <c r="C8760" s="6">
        <f t="shared" si="44228"/>
        <v>44039</v>
      </c>
      <c r="D8760" s="5">
        <f t="shared" si="44225"/>
        <v>1</v>
      </c>
      <c r="E8760" s="13">
        <f t="shared" si="44219"/>
        <v>3</v>
      </c>
      <c r="F8760" s="13">
        <f t="shared" si="44223"/>
        <v>3.2</v>
      </c>
      <c r="G8760" s="13">
        <f t="shared" si="44211"/>
        <v>287.83181172508279</v>
      </c>
      <c r="H8760" s="5">
        <f t="shared" si="44226"/>
        <v>130</v>
      </c>
      <c r="I8760" s="5">
        <f t="shared" si="44226"/>
        <v>120</v>
      </c>
      <c r="J8760" s="8">
        <f t="shared" si="44217"/>
        <v>0.10564974593751572</v>
      </c>
      <c r="K8760" s="5">
        <f t="shared" si="44227"/>
        <v>0</v>
      </c>
      <c r="L8760" s="8">
        <f t="shared" si="44218"/>
        <v>0</v>
      </c>
      <c r="M8760" s="8">
        <f t="shared" si="44194"/>
        <v>17.566725794515751</v>
      </c>
      <c r="N8760" s="5">
        <v>2851</v>
      </c>
      <c r="O8760" s="18">
        <v>174</v>
      </c>
    </row>
    <row r="8761" spans="1:15" x14ac:dyDescent="0.2">
      <c r="A8761" s="4" t="s">
        <v>20</v>
      </c>
      <c r="B8761" s="13">
        <v>990509</v>
      </c>
      <c r="C8761" s="6">
        <f t="shared" si="44228"/>
        <v>44040</v>
      </c>
      <c r="D8761" s="5">
        <f t="shared" si="44225"/>
        <v>1</v>
      </c>
      <c r="E8761" s="13">
        <f t="shared" si="44219"/>
        <v>2.8571428571428572</v>
      </c>
      <c r="F8761" s="13">
        <f t="shared" si="44223"/>
        <v>2.4</v>
      </c>
      <c r="G8761" s="13">
        <f t="shared" si="44211"/>
        <v>287.93276991930412</v>
      </c>
      <c r="H8761" s="5">
        <f t="shared" si="44226"/>
        <v>131</v>
      </c>
      <c r="I8761" s="5">
        <f t="shared" si="44226"/>
        <v>121</v>
      </c>
      <c r="J8761" s="8">
        <f t="shared" si="44217"/>
        <v>0.10051261433309883</v>
      </c>
      <c r="K8761" s="5">
        <f t="shared" si="44227"/>
        <v>0</v>
      </c>
      <c r="L8761" s="8">
        <f t="shared" si="44218"/>
        <v>0</v>
      </c>
      <c r="M8761" s="8">
        <f t="shared" si="44194"/>
        <v>17.566725794515751</v>
      </c>
      <c r="N8761" s="5">
        <v>2852</v>
      </c>
      <c r="O8761" s="18">
        <v>174</v>
      </c>
    </row>
    <row r="8762" spans="1:15" x14ac:dyDescent="0.2">
      <c r="A8762" s="4" t="s">
        <v>20</v>
      </c>
      <c r="B8762" s="13">
        <v>990509</v>
      </c>
      <c r="C8762" s="6">
        <f t="shared" si="44228"/>
        <v>44041</v>
      </c>
      <c r="D8762" s="5">
        <f t="shared" si="44225"/>
        <v>5</v>
      </c>
      <c r="E8762" s="13">
        <f t="shared" si="44219"/>
        <v>3.1428571428571428</v>
      </c>
      <c r="F8762" s="13">
        <f t="shared" si="44223"/>
        <v>3.2</v>
      </c>
      <c r="G8762" s="13">
        <f t="shared" si="44211"/>
        <v>288.43756089041091</v>
      </c>
      <c r="H8762" s="5">
        <f t="shared" si="44226"/>
        <v>132</v>
      </c>
      <c r="I8762" s="5">
        <f t="shared" si="44226"/>
        <v>122</v>
      </c>
      <c r="J8762" s="8">
        <f t="shared" si="44217"/>
        <v>0.11045285671252134</v>
      </c>
      <c r="K8762" s="5">
        <f t="shared" si="44227"/>
        <v>0</v>
      </c>
      <c r="L8762" s="8">
        <f t="shared" si="44218"/>
        <v>0</v>
      </c>
      <c r="M8762" s="8">
        <f t="shared" si="44194"/>
        <v>17.566725794515751</v>
      </c>
      <c r="N8762" s="5">
        <v>2857</v>
      </c>
      <c r="O8762" s="18">
        <v>174</v>
      </c>
    </row>
    <row r="8763" spans="1:15" x14ac:dyDescent="0.2">
      <c r="A8763" s="4" t="s">
        <v>20</v>
      </c>
      <c r="B8763" s="13">
        <v>990509</v>
      </c>
      <c r="C8763" s="6">
        <f t="shared" si="44228"/>
        <v>44042</v>
      </c>
      <c r="D8763" s="5">
        <f t="shared" si="44225"/>
        <v>5</v>
      </c>
      <c r="E8763" s="13">
        <f t="shared" si="44219"/>
        <v>3.1428571428571428</v>
      </c>
      <c r="F8763" s="13">
        <f t="shared" si="44223"/>
        <v>2.6</v>
      </c>
      <c r="G8763" s="13">
        <f t="shared" ref="G8763:G8826" si="44229">N8763/(B8763/100000)</f>
        <v>288.94235186151769</v>
      </c>
      <c r="H8763" s="5">
        <f t="shared" si="44226"/>
        <v>133</v>
      </c>
      <c r="I8763" s="5">
        <f t="shared" si="44226"/>
        <v>123</v>
      </c>
      <c r="J8763" s="8">
        <f t="shared" si="44217"/>
        <v>0.11033099297893681</v>
      </c>
      <c r="K8763" s="5">
        <f t="shared" si="44227"/>
        <v>0</v>
      </c>
      <c r="L8763" s="8">
        <f t="shared" si="44218"/>
        <v>0</v>
      </c>
      <c r="M8763" s="8">
        <f t="shared" si="44194"/>
        <v>17.566725794515751</v>
      </c>
      <c r="N8763" s="5">
        <v>2862</v>
      </c>
      <c r="O8763" s="18">
        <v>174</v>
      </c>
    </row>
    <row r="8764" spans="1:15" x14ac:dyDescent="0.2">
      <c r="A8764" s="4" t="s">
        <v>20</v>
      </c>
      <c r="B8764" s="13">
        <v>990509</v>
      </c>
      <c r="C8764" s="6">
        <f t="shared" si="44228"/>
        <v>44043</v>
      </c>
      <c r="D8764" s="5">
        <f t="shared" si="44225"/>
        <v>0</v>
      </c>
      <c r="E8764" s="13">
        <f t="shared" si="44219"/>
        <v>3</v>
      </c>
      <c r="F8764" s="13">
        <f t="shared" si="44223"/>
        <v>2.4</v>
      </c>
      <c r="G8764" s="13">
        <f t="shared" si="44229"/>
        <v>288.94235186151769</v>
      </c>
      <c r="H8764" s="5">
        <f t="shared" si="44226"/>
        <v>134</v>
      </c>
      <c r="I8764" s="5">
        <f t="shared" si="44226"/>
        <v>124</v>
      </c>
      <c r="J8764" s="8">
        <f t="shared" si="44217"/>
        <v>0.10519987977156597</v>
      </c>
      <c r="K8764" s="5">
        <f t="shared" si="44227"/>
        <v>0</v>
      </c>
      <c r="L8764" s="8">
        <f t="shared" si="44218"/>
        <v>0</v>
      </c>
      <c r="M8764" s="8">
        <f t="shared" si="44194"/>
        <v>17.566725794515751</v>
      </c>
      <c r="N8764" s="5">
        <v>2862</v>
      </c>
      <c r="O8764" s="18">
        <v>174</v>
      </c>
    </row>
    <row r="8765" spans="1:15" x14ac:dyDescent="0.2">
      <c r="A8765" s="4" t="s">
        <v>20</v>
      </c>
      <c r="B8765" s="13">
        <v>990509</v>
      </c>
      <c r="C8765" s="6">
        <f t="shared" si="44228"/>
        <v>44044</v>
      </c>
      <c r="D8765" s="5">
        <f t="shared" si="44225"/>
        <v>12</v>
      </c>
      <c r="E8765" s="13">
        <f t="shared" si="44219"/>
        <v>3.5714285714285716</v>
      </c>
      <c r="F8765" s="13">
        <f t="shared" si="44223"/>
        <v>4.5999999999999996</v>
      </c>
      <c r="G8765" s="13">
        <f t="shared" si="44229"/>
        <v>290.15385019217393</v>
      </c>
      <c r="H8765" s="5">
        <f t="shared" si="44226"/>
        <v>135</v>
      </c>
      <c r="I8765" s="5">
        <f t="shared" si="44226"/>
        <v>125</v>
      </c>
      <c r="J8765" s="8">
        <f t="shared" si="44217"/>
        <v>0.12510634038933094</v>
      </c>
      <c r="K8765" s="5">
        <f t="shared" si="44227"/>
        <v>0</v>
      </c>
      <c r="L8765" s="8">
        <f t="shared" si="44218"/>
        <v>0</v>
      </c>
      <c r="M8765" s="8">
        <f t="shared" si="44194"/>
        <v>17.566725794515751</v>
      </c>
      <c r="N8765" s="5">
        <v>2874</v>
      </c>
      <c r="O8765" s="18">
        <v>174</v>
      </c>
    </row>
    <row r="8766" spans="1:15" x14ac:dyDescent="0.2">
      <c r="A8766" s="4" t="s">
        <v>20</v>
      </c>
      <c r="B8766" s="13">
        <v>990509</v>
      </c>
      <c r="C8766" s="6">
        <f t="shared" si="44228"/>
        <v>44045</v>
      </c>
      <c r="D8766" s="5">
        <f t="shared" si="44225"/>
        <v>5</v>
      </c>
      <c r="E8766" s="13">
        <f t="shared" si="44219"/>
        <v>4.1428571428571432</v>
      </c>
      <c r="F8766" s="13">
        <f t="shared" si="44223"/>
        <v>5.4</v>
      </c>
      <c r="G8766" s="13">
        <f t="shared" si="44229"/>
        <v>290.65864116328072</v>
      </c>
      <c r="H8766" s="5">
        <f t="shared" ref="H8766:I8781" si="44230">H8765+1</f>
        <v>136</v>
      </c>
      <c r="I8766" s="5">
        <f t="shared" si="44230"/>
        <v>126</v>
      </c>
      <c r="J8766" s="8">
        <f t="shared" si="44217"/>
        <v>0.14494202319072372</v>
      </c>
      <c r="K8766" s="5">
        <f t="shared" si="44227"/>
        <v>0</v>
      </c>
      <c r="L8766" s="8">
        <f t="shared" si="44218"/>
        <v>0</v>
      </c>
      <c r="M8766" s="8">
        <f t="shared" si="44194"/>
        <v>17.566725794515751</v>
      </c>
      <c r="N8766" s="5">
        <v>2879</v>
      </c>
      <c r="O8766" s="18">
        <v>174</v>
      </c>
    </row>
    <row r="8767" spans="1:15" x14ac:dyDescent="0.2">
      <c r="A8767" s="4" t="s">
        <v>20</v>
      </c>
      <c r="B8767" s="13">
        <v>990509</v>
      </c>
      <c r="C8767" s="6">
        <f t="shared" si="44228"/>
        <v>44046</v>
      </c>
      <c r="D8767" s="5">
        <f t="shared" si="44225"/>
        <v>2</v>
      </c>
      <c r="E8767" s="13">
        <f t="shared" si="44219"/>
        <v>4.2857142857142856</v>
      </c>
      <c r="F8767" s="13">
        <f t="shared" si="44223"/>
        <v>4.8</v>
      </c>
      <c r="G8767" s="13">
        <f t="shared" si="44229"/>
        <v>290.86055755172345</v>
      </c>
      <c r="H8767" s="5">
        <f t="shared" si="44230"/>
        <v>137</v>
      </c>
      <c r="I8767" s="5">
        <f t="shared" si="44230"/>
        <v>127</v>
      </c>
      <c r="J8767" s="8">
        <f t="shared" si="44217"/>
        <v>0.14972301242701003</v>
      </c>
      <c r="K8767" s="5">
        <f t="shared" si="44227"/>
        <v>0</v>
      </c>
      <c r="L8767" s="8">
        <f t="shared" si="44218"/>
        <v>0</v>
      </c>
      <c r="M8767" s="8">
        <f t="shared" si="44194"/>
        <v>17.566725794515751</v>
      </c>
      <c r="N8767" s="5">
        <v>2881</v>
      </c>
      <c r="O8767" s="18">
        <v>174</v>
      </c>
    </row>
    <row r="8768" spans="1:15" x14ac:dyDescent="0.2">
      <c r="A8768" s="4" t="s">
        <v>20</v>
      </c>
      <c r="B8768" s="13">
        <v>990509</v>
      </c>
      <c r="C8768" s="6">
        <f t="shared" si="44228"/>
        <v>44047</v>
      </c>
      <c r="D8768" s="5">
        <f t="shared" si="44225"/>
        <v>5</v>
      </c>
      <c r="E8768" s="13">
        <f t="shared" si="44219"/>
        <v>4.8571428571428568</v>
      </c>
      <c r="F8768" s="13">
        <f t="shared" si="44223"/>
        <v>4.8</v>
      </c>
      <c r="G8768" s="13">
        <f t="shared" si="44229"/>
        <v>291.36534852283017</v>
      </c>
      <c r="H8768" s="5">
        <f t="shared" si="44230"/>
        <v>138</v>
      </c>
      <c r="I8768" s="5">
        <f t="shared" si="44230"/>
        <v>128</v>
      </c>
      <c r="J8768" s="8">
        <f t="shared" si="44217"/>
        <v>0.16943240145512531</v>
      </c>
      <c r="K8768" s="5">
        <f t="shared" si="44227"/>
        <v>0</v>
      </c>
      <c r="L8768" s="8">
        <f t="shared" si="44218"/>
        <v>0</v>
      </c>
      <c r="M8768" s="8">
        <f t="shared" si="44194"/>
        <v>17.566725794515751</v>
      </c>
      <c r="N8768" s="5">
        <v>2886</v>
      </c>
      <c r="O8768" s="18">
        <v>174</v>
      </c>
    </row>
    <row r="8769" spans="1:15" x14ac:dyDescent="0.2">
      <c r="A8769" s="4" t="s">
        <v>20</v>
      </c>
      <c r="B8769" s="13">
        <v>990509</v>
      </c>
      <c r="C8769" s="6">
        <f t="shared" si="44228"/>
        <v>44048</v>
      </c>
      <c r="D8769" s="5">
        <f t="shared" si="44225"/>
        <v>5</v>
      </c>
      <c r="E8769" s="13">
        <f t="shared" si="44219"/>
        <v>4.8571428571428568</v>
      </c>
      <c r="F8769" s="13">
        <f t="shared" si="44223"/>
        <v>5.8</v>
      </c>
      <c r="G8769" s="13">
        <f t="shared" si="44229"/>
        <v>291.87013949393696</v>
      </c>
      <c r="H8769" s="5">
        <f t="shared" si="44230"/>
        <v>139</v>
      </c>
      <c r="I8769" s="5">
        <f t="shared" si="44230"/>
        <v>129</v>
      </c>
      <c r="J8769" s="8">
        <f t="shared" si="44217"/>
        <v>0.16914581364111239</v>
      </c>
      <c r="K8769" s="5">
        <f t="shared" si="44227"/>
        <v>0</v>
      </c>
      <c r="L8769" s="8">
        <f t="shared" si="44218"/>
        <v>0</v>
      </c>
      <c r="M8769" s="8">
        <f t="shared" si="44194"/>
        <v>17.566725794515751</v>
      </c>
      <c r="N8769" s="5">
        <v>2891</v>
      </c>
      <c r="O8769" s="18">
        <v>174</v>
      </c>
    </row>
    <row r="8770" spans="1:15" x14ac:dyDescent="0.2">
      <c r="A8770" s="4" t="s">
        <v>20</v>
      </c>
      <c r="B8770" s="13">
        <v>990509</v>
      </c>
      <c r="C8770" s="6">
        <f t="shared" si="44228"/>
        <v>44049</v>
      </c>
      <c r="D8770" s="5">
        <f t="shared" si="44225"/>
        <v>6</v>
      </c>
      <c r="E8770" s="13">
        <f t="shared" si="44219"/>
        <v>5</v>
      </c>
      <c r="F8770" s="13">
        <f t="shared" si="44223"/>
        <v>4.5999999999999996</v>
      </c>
      <c r="G8770" s="13">
        <f t="shared" si="44229"/>
        <v>292.47588865926508</v>
      </c>
      <c r="H8770" s="5">
        <f t="shared" si="44230"/>
        <v>140</v>
      </c>
      <c r="I8770" s="5">
        <f t="shared" si="44230"/>
        <v>130</v>
      </c>
      <c r="J8770" s="8">
        <f t="shared" si="44217"/>
        <v>0.17382666997765084</v>
      </c>
      <c r="K8770" s="5">
        <f t="shared" si="44227"/>
        <v>0</v>
      </c>
      <c r="L8770" s="8">
        <f t="shared" si="44218"/>
        <v>0</v>
      </c>
      <c r="M8770" s="8">
        <f t="shared" si="44194"/>
        <v>17.566725794515751</v>
      </c>
      <c r="N8770" s="5">
        <v>2897</v>
      </c>
      <c r="O8770" s="18">
        <v>174</v>
      </c>
    </row>
    <row r="8771" spans="1:15" x14ac:dyDescent="0.2">
      <c r="A8771" s="4" t="s">
        <v>20</v>
      </c>
      <c r="B8771" s="13">
        <v>990509</v>
      </c>
      <c r="C8771" s="6">
        <f t="shared" si="44228"/>
        <v>44050</v>
      </c>
      <c r="D8771" s="5">
        <f t="shared" si="44225"/>
        <v>3</v>
      </c>
      <c r="E8771" s="13">
        <f t="shared" si="44219"/>
        <v>5.4285714285714288</v>
      </c>
      <c r="F8771" s="13">
        <f t="shared" si="44223"/>
        <v>4.2</v>
      </c>
      <c r="G8771" s="13">
        <f t="shared" si="44229"/>
        <v>292.77876324192914</v>
      </c>
      <c r="H8771" s="5">
        <f t="shared" si="44230"/>
        <v>141</v>
      </c>
      <c r="I8771" s="5">
        <f t="shared" si="44230"/>
        <v>131</v>
      </c>
      <c r="J8771" s="8">
        <f t="shared" si="44217"/>
        <v>0.18839861179970255</v>
      </c>
      <c r="K8771" s="5">
        <f t="shared" si="44227"/>
        <v>0</v>
      </c>
      <c r="L8771" s="8">
        <f t="shared" si="44218"/>
        <v>0</v>
      </c>
      <c r="M8771" s="8">
        <f t="shared" si="44194"/>
        <v>17.566725794515751</v>
      </c>
      <c r="N8771" s="5">
        <v>2900</v>
      </c>
      <c r="O8771" s="18">
        <v>174</v>
      </c>
    </row>
    <row r="8772" spans="1:15" x14ac:dyDescent="0.2">
      <c r="A8772" s="4" t="s">
        <v>20</v>
      </c>
      <c r="B8772" s="13">
        <v>990509</v>
      </c>
      <c r="C8772" s="6">
        <f t="shared" si="44228"/>
        <v>44051</v>
      </c>
      <c r="D8772" s="5">
        <f t="shared" si="44225"/>
        <v>13</v>
      </c>
      <c r="E8772" s="13">
        <f t="shared" si="44219"/>
        <v>5.5714285714285712</v>
      </c>
      <c r="F8772" s="13">
        <f t="shared" si="44223"/>
        <v>6.4</v>
      </c>
      <c r="G8772" s="13">
        <f t="shared" si="44229"/>
        <v>294.09121976680677</v>
      </c>
      <c r="H8772" s="5">
        <f t="shared" si="44230"/>
        <v>142</v>
      </c>
      <c r="I8772" s="5">
        <f t="shared" si="44230"/>
        <v>132</v>
      </c>
      <c r="J8772" s="8">
        <f t="shared" si="44217"/>
        <v>0.19299287410926366</v>
      </c>
      <c r="K8772" s="5">
        <f t="shared" si="44227"/>
        <v>0</v>
      </c>
      <c r="L8772" s="8">
        <f t="shared" si="44218"/>
        <v>0</v>
      </c>
      <c r="M8772" s="8">
        <f t="shared" si="44194"/>
        <v>17.566725794515751</v>
      </c>
      <c r="N8772" s="5">
        <v>2913</v>
      </c>
      <c r="O8772" s="18">
        <v>174</v>
      </c>
    </row>
    <row r="8773" spans="1:15" x14ac:dyDescent="0.2">
      <c r="A8773" s="4" t="s">
        <v>20</v>
      </c>
      <c r="B8773" s="13">
        <v>990509</v>
      </c>
      <c r="C8773" s="6">
        <f t="shared" si="44228"/>
        <v>44052</v>
      </c>
      <c r="D8773" s="5">
        <f t="shared" si="44225"/>
        <v>13</v>
      </c>
      <c r="E8773" s="13">
        <f t="shared" si="44219"/>
        <v>6.7142857142857144</v>
      </c>
      <c r="F8773" s="13">
        <f t="shared" si="44223"/>
        <v>8</v>
      </c>
      <c r="G8773" s="13">
        <f t="shared" si="44229"/>
        <v>295.40367629168441</v>
      </c>
      <c r="H8773" s="5">
        <f t="shared" si="44230"/>
        <v>143</v>
      </c>
      <c r="I8773" s="5">
        <f t="shared" si="44230"/>
        <v>133</v>
      </c>
      <c r="J8773" s="8">
        <f t="shared" si="44217"/>
        <v>0.23213315552921421</v>
      </c>
      <c r="K8773" s="5">
        <f t="shared" si="44227"/>
        <v>0</v>
      </c>
      <c r="L8773" s="8">
        <f t="shared" si="44218"/>
        <v>0</v>
      </c>
      <c r="M8773" s="8">
        <f t="shared" si="44194"/>
        <v>17.566725794515751</v>
      </c>
      <c r="N8773" s="5">
        <v>2926</v>
      </c>
      <c r="O8773" s="18">
        <v>174</v>
      </c>
    </row>
    <row r="8774" spans="1:15" x14ac:dyDescent="0.2">
      <c r="A8774" s="4" t="s">
        <v>20</v>
      </c>
      <c r="B8774" s="13">
        <v>990509</v>
      </c>
      <c r="C8774" s="6">
        <f t="shared" si="44228"/>
        <v>44053</v>
      </c>
      <c r="D8774" s="5">
        <f t="shared" si="44225"/>
        <v>4</v>
      </c>
      <c r="E8774" s="13">
        <f t="shared" si="44219"/>
        <v>7</v>
      </c>
      <c r="F8774" s="13">
        <f t="shared" si="44223"/>
        <v>7.8</v>
      </c>
      <c r="G8774" s="13">
        <f t="shared" si="44229"/>
        <v>295.8075090685698</v>
      </c>
      <c r="H8774" s="5">
        <f t="shared" si="44230"/>
        <v>144</v>
      </c>
      <c r="I8774" s="5">
        <f t="shared" si="44230"/>
        <v>134</v>
      </c>
      <c r="J8774" s="8">
        <f t="shared" si="44217"/>
        <v>0.24145067507637721</v>
      </c>
      <c r="K8774" s="5">
        <f t="shared" si="44227"/>
        <v>0</v>
      </c>
      <c r="L8774" s="8">
        <f t="shared" si="44218"/>
        <v>0</v>
      </c>
      <c r="M8774" s="8">
        <f t="shared" si="44194"/>
        <v>17.566725794515751</v>
      </c>
      <c r="N8774" s="5">
        <v>2930</v>
      </c>
      <c r="O8774" s="18">
        <v>174</v>
      </c>
    </row>
    <row r="8775" spans="1:15" x14ac:dyDescent="0.2">
      <c r="A8775" s="4" t="s">
        <v>20</v>
      </c>
      <c r="B8775" s="13">
        <v>990509</v>
      </c>
      <c r="C8775" s="6">
        <f t="shared" si="44228"/>
        <v>44054</v>
      </c>
      <c r="D8775" s="5">
        <f t="shared" si="44225"/>
        <v>12</v>
      </c>
      <c r="E8775" s="13">
        <f t="shared" si="44219"/>
        <v>8</v>
      </c>
      <c r="F8775" s="13">
        <f t="shared" si="44223"/>
        <v>9</v>
      </c>
      <c r="G8775" s="13">
        <f t="shared" si="44229"/>
        <v>297.01900739922604</v>
      </c>
      <c r="H8775" s="5">
        <f t="shared" si="44230"/>
        <v>145</v>
      </c>
      <c r="I8775" s="5">
        <f t="shared" si="44230"/>
        <v>135</v>
      </c>
      <c r="J8775" s="8">
        <f t="shared" ref="J8775:J8838" si="44231">E8775/(SUM(N8768:N8774)/7)*100</f>
        <v>0.27527896573760013</v>
      </c>
      <c r="K8775" s="5">
        <f t="shared" si="44227"/>
        <v>0</v>
      </c>
      <c r="L8775" s="8">
        <f t="shared" ref="L8775:L8838" si="44232">SUM(K8769:K8775)/7</f>
        <v>0</v>
      </c>
      <c r="M8775" s="8">
        <f t="shared" si="44194"/>
        <v>17.566725794515751</v>
      </c>
      <c r="N8775" s="5">
        <v>2942</v>
      </c>
      <c r="O8775" s="18">
        <v>174</v>
      </c>
    </row>
    <row r="8776" spans="1:15" x14ac:dyDescent="0.2">
      <c r="A8776" s="4" t="s">
        <v>20</v>
      </c>
      <c r="B8776" s="13">
        <v>990509</v>
      </c>
      <c r="C8776" s="6">
        <f t="shared" si="44228"/>
        <v>44055</v>
      </c>
      <c r="D8776" s="5">
        <f t="shared" si="44225"/>
        <v>10</v>
      </c>
      <c r="E8776" s="13">
        <f t="shared" ref="E8776:E8839" si="44233">SUM(D8770:D8776)/7</f>
        <v>8.7142857142857135</v>
      </c>
      <c r="F8776" s="13">
        <f t="shared" si="44223"/>
        <v>10.4</v>
      </c>
      <c r="G8776" s="13">
        <f t="shared" si="44229"/>
        <v>298.02858934143961</v>
      </c>
      <c r="H8776" s="5">
        <f t="shared" si="44230"/>
        <v>146</v>
      </c>
      <c r="I8776" s="5">
        <f t="shared" si="44230"/>
        <v>136</v>
      </c>
      <c r="J8776" s="8">
        <f t="shared" si="44231"/>
        <v>0.29903426638560709</v>
      </c>
      <c r="K8776" s="5">
        <f t="shared" si="44227"/>
        <v>0</v>
      </c>
      <c r="L8776" s="8">
        <f t="shared" si="44232"/>
        <v>0</v>
      </c>
      <c r="M8776" s="8">
        <f t="shared" si="44194"/>
        <v>17.566725794515751</v>
      </c>
      <c r="N8776" s="5">
        <v>2952</v>
      </c>
      <c r="O8776" s="18">
        <v>174</v>
      </c>
    </row>
    <row r="8777" spans="1:15" x14ac:dyDescent="0.2">
      <c r="A8777" s="4" t="s">
        <v>20</v>
      </c>
      <c r="B8777" s="13">
        <v>990509</v>
      </c>
      <c r="C8777" s="6">
        <f t="shared" si="44228"/>
        <v>44056</v>
      </c>
      <c r="D8777" s="5">
        <f t="shared" si="44225"/>
        <v>3</v>
      </c>
      <c r="E8777" s="13">
        <f t="shared" si="44233"/>
        <v>8.2857142857142865</v>
      </c>
      <c r="F8777" s="13">
        <f t="shared" si="44223"/>
        <v>8.4</v>
      </c>
      <c r="G8777" s="13">
        <f t="shared" si="44229"/>
        <v>298.33146392410367</v>
      </c>
      <c r="H8777" s="5">
        <f t="shared" si="44230"/>
        <v>147</v>
      </c>
      <c r="I8777" s="5">
        <f t="shared" si="44230"/>
        <v>137</v>
      </c>
      <c r="J8777" s="8">
        <f t="shared" si="44231"/>
        <v>0.28347996089931576</v>
      </c>
      <c r="K8777" s="5">
        <f t="shared" si="44227"/>
        <v>0</v>
      </c>
      <c r="L8777" s="8">
        <f t="shared" si="44232"/>
        <v>0</v>
      </c>
      <c r="M8777" s="8">
        <f t="shared" si="44194"/>
        <v>17.566725794515751</v>
      </c>
      <c r="N8777" s="5">
        <v>2955</v>
      </c>
      <c r="O8777" s="18">
        <v>174</v>
      </c>
    </row>
    <row r="8778" spans="1:15" x14ac:dyDescent="0.2">
      <c r="A8778" s="4" t="s">
        <v>20</v>
      </c>
      <c r="B8778" s="13">
        <v>990509</v>
      </c>
      <c r="C8778" s="6">
        <f t="shared" si="44228"/>
        <v>44057</v>
      </c>
      <c r="D8778" s="5">
        <f t="shared" si="44225"/>
        <v>21</v>
      </c>
      <c r="E8778" s="13">
        <f t="shared" si="44233"/>
        <v>10.857142857142858</v>
      </c>
      <c r="F8778" s="13">
        <f t="shared" si="44223"/>
        <v>10</v>
      </c>
      <c r="G8778" s="13">
        <f t="shared" si="44229"/>
        <v>300.45158600275215</v>
      </c>
      <c r="H8778" s="5">
        <f t="shared" si="44230"/>
        <v>148</v>
      </c>
      <c r="I8778" s="5">
        <f t="shared" si="44230"/>
        <v>138</v>
      </c>
      <c r="J8778" s="8">
        <f t="shared" si="44231"/>
        <v>0.37040647236572766</v>
      </c>
      <c r="K8778" s="5">
        <f t="shared" si="44227"/>
        <v>0</v>
      </c>
      <c r="L8778" s="8">
        <f t="shared" si="44232"/>
        <v>0</v>
      </c>
      <c r="M8778" s="8">
        <f t="shared" si="44194"/>
        <v>17.566725794515751</v>
      </c>
      <c r="N8778" s="5">
        <v>2976</v>
      </c>
      <c r="O8778" s="18">
        <v>174</v>
      </c>
    </row>
    <row r="8779" spans="1:15" x14ac:dyDescent="0.2">
      <c r="A8779" s="4" t="s">
        <v>20</v>
      </c>
      <c r="B8779" s="13">
        <v>990509</v>
      </c>
      <c r="C8779" s="6">
        <f t="shared" si="44228"/>
        <v>44058</v>
      </c>
      <c r="D8779" s="5">
        <f t="shared" si="44225"/>
        <v>10</v>
      </c>
      <c r="E8779" s="13">
        <f t="shared" si="44233"/>
        <v>10.428571428571429</v>
      </c>
      <c r="F8779" s="13">
        <f t="shared" si="44223"/>
        <v>11.2</v>
      </c>
      <c r="G8779" s="13">
        <f t="shared" si="44229"/>
        <v>301.46116794496567</v>
      </c>
      <c r="H8779" s="5">
        <f t="shared" si="44230"/>
        <v>149</v>
      </c>
      <c r="I8779" s="5">
        <f t="shared" si="44230"/>
        <v>139</v>
      </c>
      <c r="J8779" s="8">
        <f t="shared" si="44231"/>
        <v>0.3544721763620472</v>
      </c>
      <c r="K8779" s="5">
        <f t="shared" si="44227"/>
        <v>0</v>
      </c>
      <c r="L8779" s="8">
        <f t="shared" si="44232"/>
        <v>0</v>
      </c>
      <c r="M8779" s="8">
        <f t="shared" si="44194"/>
        <v>17.566725794515751</v>
      </c>
      <c r="N8779" s="5">
        <v>2986</v>
      </c>
      <c r="O8779" s="18">
        <v>174</v>
      </c>
    </row>
    <row r="8780" spans="1:15" x14ac:dyDescent="0.2">
      <c r="A8780" s="4" t="s">
        <v>20</v>
      </c>
      <c r="B8780" s="13">
        <v>990509</v>
      </c>
      <c r="C8780" s="6">
        <f t="shared" si="44228"/>
        <v>44059</v>
      </c>
      <c r="D8780" s="5">
        <f t="shared" si="44225"/>
        <v>14</v>
      </c>
      <c r="E8780" s="13">
        <f t="shared" si="44233"/>
        <v>10.571428571428571</v>
      </c>
      <c r="F8780" s="13">
        <f t="shared" si="44223"/>
        <v>11.6</v>
      </c>
      <c r="G8780" s="13">
        <f t="shared" si="44229"/>
        <v>302.87458266406463</v>
      </c>
      <c r="H8780" s="5">
        <f t="shared" si="44230"/>
        <v>150</v>
      </c>
      <c r="I8780" s="5">
        <f t="shared" si="44230"/>
        <v>140</v>
      </c>
      <c r="J8780" s="8">
        <f t="shared" si="44231"/>
        <v>0.35805874098804857</v>
      </c>
      <c r="K8780" s="5">
        <f t="shared" si="44227"/>
        <v>0</v>
      </c>
      <c r="L8780" s="8">
        <f t="shared" si="44232"/>
        <v>0</v>
      </c>
      <c r="M8780" s="8">
        <f t="shared" si="44194"/>
        <v>17.566725794515751</v>
      </c>
      <c r="N8780" s="5">
        <v>3000</v>
      </c>
      <c r="O8780" s="18">
        <v>174</v>
      </c>
    </row>
    <row r="8781" spans="1:15" x14ac:dyDescent="0.2">
      <c r="A8781" s="4" t="s">
        <v>20</v>
      </c>
      <c r="B8781" s="13">
        <v>990509</v>
      </c>
      <c r="C8781" s="6">
        <f t="shared" si="44228"/>
        <v>44060</v>
      </c>
      <c r="D8781" s="5">
        <f t="shared" si="44225"/>
        <v>0</v>
      </c>
      <c r="E8781" s="13">
        <f t="shared" si="44233"/>
        <v>10</v>
      </c>
      <c r="F8781" s="13">
        <f t="shared" si="44223"/>
        <v>9.6</v>
      </c>
      <c r="G8781" s="13">
        <f t="shared" si="44229"/>
        <v>302.87458266406463</v>
      </c>
      <c r="H8781" s="5">
        <f t="shared" si="44230"/>
        <v>151</v>
      </c>
      <c r="I8781" s="5">
        <f t="shared" si="44230"/>
        <v>141</v>
      </c>
      <c r="J8781" s="8">
        <f t="shared" si="44231"/>
        <v>0.33749578130273372</v>
      </c>
      <c r="K8781" s="5">
        <f t="shared" si="44227"/>
        <v>0</v>
      </c>
      <c r="L8781" s="8">
        <f t="shared" si="44232"/>
        <v>0</v>
      </c>
      <c r="M8781" s="8">
        <f t="shared" si="44194"/>
        <v>17.566725794515751</v>
      </c>
      <c r="N8781" s="5">
        <v>3000</v>
      </c>
      <c r="O8781" s="18">
        <v>174</v>
      </c>
    </row>
    <row r="8782" spans="1:15" x14ac:dyDescent="0.2">
      <c r="A8782" s="4" t="s">
        <v>20</v>
      </c>
      <c r="B8782" s="13">
        <v>990509</v>
      </c>
      <c r="C8782" s="6">
        <f t="shared" si="44228"/>
        <v>44061</v>
      </c>
      <c r="D8782" s="5">
        <f t="shared" si="44225"/>
        <v>8</v>
      </c>
      <c r="E8782" s="13">
        <f t="shared" si="44233"/>
        <v>9.4285714285714288</v>
      </c>
      <c r="F8782" s="13">
        <f t="shared" si="44223"/>
        <v>10.6</v>
      </c>
      <c r="G8782" s="13">
        <f t="shared" si="44229"/>
        <v>303.68224821783548</v>
      </c>
      <c r="H8782" s="5">
        <f t="shared" ref="H8782:I8797" si="44234">H8781+1</f>
        <v>152</v>
      </c>
      <c r="I8782" s="5">
        <f t="shared" si="44234"/>
        <v>142</v>
      </c>
      <c r="J8782" s="8">
        <f t="shared" si="44231"/>
        <v>0.31713997405218397</v>
      </c>
      <c r="K8782" s="5">
        <f t="shared" si="44227"/>
        <v>0</v>
      </c>
      <c r="L8782" s="8">
        <f t="shared" si="44232"/>
        <v>0</v>
      </c>
      <c r="M8782" s="8">
        <f t="shared" si="44194"/>
        <v>17.566725794515751</v>
      </c>
      <c r="N8782" s="5">
        <v>3008</v>
      </c>
      <c r="O8782" s="18">
        <v>174</v>
      </c>
    </row>
    <row r="8783" spans="1:15" x14ac:dyDescent="0.2">
      <c r="A8783" s="4" t="s">
        <v>20</v>
      </c>
      <c r="B8783" s="13">
        <v>990509</v>
      </c>
      <c r="C8783" s="6">
        <f t="shared" si="44228"/>
        <v>44062</v>
      </c>
      <c r="D8783" s="5">
        <f t="shared" si="44225"/>
        <v>9</v>
      </c>
      <c r="E8783" s="13">
        <f t="shared" si="44233"/>
        <v>9.2857142857142865</v>
      </c>
      <c r="F8783" s="13">
        <f t="shared" si="44223"/>
        <v>8.1999999999999993</v>
      </c>
      <c r="G8783" s="13">
        <f t="shared" si="44229"/>
        <v>304.59087196582766</v>
      </c>
      <c r="H8783" s="5">
        <f t="shared" si="44234"/>
        <v>153</v>
      </c>
      <c r="I8783" s="5">
        <f t="shared" si="44234"/>
        <v>143</v>
      </c>
      <c r="J8783" s="8">
        <f t="shared" si="44231"/>
        <v>0.31134741581644876</v>
      </c>
      <c r="K8783" s="5">
        <f t="shared" si="44227"/>
        <v>0</v>
      </c>
      <c r="L8783" s="8">
        <f t="shared" si="44232"/>
        <v>0</v>
      </c>
      <c r="M8783" s="8">
        <f t="shared" si="44194"/>
        <v>17.566725794515751</v>
      </c>
      <c r="N8783" s="5">
        <v>3017</v>
      </c>
      <c r="O8783" s="18">
        <v>174</v>
      </c>
    </row>
    <row r="8784" spans="1:15" x14ac:dyDescent="0.2">
      <c r="A8784" s="4" t="s">
        <v>20</v>
      </c>
      <c r="B8784" s="13">
        <v>990509</v>
      </c>
      <c r="C8784" s="6">
        <f t="shared" si="44228"/>
        <v>44063</v>
      </c>
      <c r="D8784" s="5">
        <f t="shared" si="44225"/>
        <v>22</v>
      </c>
      <c r="E8784" s="13">
        <f t="shared" si="44233"/>
        <v>12</v>
      </c>
      <c r="F8784" s="13">
        <f t="shared" ref="F8784:F8842" si="44235">SUM(D8780:D8784)/5</f>
        <v>10.6</v>
      </c>
      <c r="G8784" s="13">
        <f t="shared" si="44229"/>
        <v>306.81195223869747</v>
      </c>
      <c r="H8784" s="5">
        <f t="shared" si="44234"/>
        <v>154</v>
      </c>
      <c r="I8784" s="5">
        <f t="shared" si="44234"/>
        <v>144</v>
      </c>
      <c r="J8784" s="8">
        <f t="shared" si="44231"/>
        <v>0.40110782160252118</v>
      </c>
      <c r="K8784" s="5">
        <f t="shared" si="44227"/>
        <v>0</v>
      </c>
      <c r="L8784" s="8">
        <f t="shared" si="44232"/>
        <v>0</v>
      </c>
      <c r="M8784" s="8">
        <f t="shared" si="44194"/>
        <v>17.566725794515751</v>
      </c>
      <c r="N8784" s="5">
        <v>3039</v>
      </c>
      <c r="O8784" s="18">
        <v>174</v>
      </c>
    </row>
    <row r="8785" spans="1:15" x14ac:dyDescent="0.2">
      <c r="A8785" s="4" t="s">
        <v>20</v>
      </c>
      <c r="B8785" s="13">
        <v>990509</v>
      </c>
      <c r="C8785" s="6">
        <f t="shared" si="44228"/>
        <v>44064</v>
      </c>
      <c r="D8785" s="5">
        <f t="shared" si="44225"/>
        <v>1</v>
      </c>
      <c r="E8785" s="13">
        <f t="shared" si="44233"/>
        <v>9.1428571428571423</v>
      </c>
      <c r="F8785" s="13">
        <f t="shared" si="44235"/>
        <v>8</v>
      </c>
      <c r="G8785" s="13">
        <f t="shared" si="44229"/>
        <v>306.91291043291886</v>
      </c>
      <c r="H8785" s="5">
        <f t="shared" si="44234"/>
        <v>155</v>
      </c>
      <c r="I8785" s="5">
        <f t="shared" si="44234"/>
        <v>145</v>
      </c>
      <c r="J8785" s="8">
        <f t="shared" si="44231"/>
        <v>0.30438504708456193</v>
      </c>
      <c r="K8785" s="5">
        <f t="shared" si="44227"/>
        <v>0</v>
      </c>
      <c r="L8785" s="8">
        <f t="shared" si="44232"/>
        <v>0</v>
      </c>
      <c r="M8785" s="8">
        <f t="shared" si="44194"/>
        <v>17.566725794515751</v>
      </c>
      <c r="N8785" s="5">
        <v>3040</v>
      </c>
      <c r="O8785" s="18">
        <v>174</v>
      </c>
    </row>
    <row r="8786" spans="1:15" x14ac:dyDescent="0.2">
      <c r="A8786" s="4" t="s">
        <v>20</v>
      </c>
      <c r="B8786" s="13">
        <v>990509</v>
      </c>
      <c r="C8786" s="6">
        <f t="shared" si="44228"/>
        <v>44065</v>
      </c>
      <c r="D8786" s="5">
        <f t="shared" si="44225"/>
        <v>15</v>
      </c>
      <c r="E8786" s="13">
        <f t="shared" si="44233"/>
        <v>9.8571428571428577</v>
      </c>
      <c r="F8786" s="13">
        <f t="shared" si="44235"/>
        <v>11</v>
      </c>
      <c r="G8786" s="13">
        <f t="shared" si="44229"/>
        <v>308.42728334623916</v>
      </c>
      <c r="H8786" s="5">
        <f t="shared" si="44234"/>
        <v>156</v>
      </c>
      <c r="I8786" s="5">
        <f t="shared" si="44234"/>
        <v>146</v>
      </c>
      <c r="J8786" s="8">
        <f t="shared" si="44231"/>
        <v>0.32716927453769562</v>
      </c>
      <c r="K8786" s="5">
        <f t="shared" si="44227"/>
        <v>0</v>
      </c>
      <c r="L8786" s="8">
        <f t="shared" si="44232"/>
        <v>0</v>
      </c>
      <c r="M8786" s="8">
        <f t="shared" si="44194"/>
        <v>17.566725794515751</v>
      </c>
      <c r="N8786" s="5">
        <v>3055</v>
      </c>
      <c r="O8786" s="18">
        <v>174</v>
      </c>
    </row>
    <row r="8787" spans="1:15" x14ac:dyDescent="0.2">
      <c r="A8787" s="4" t="s">
        <v>20</v>
      </c>
      <c r="B8787" s="13">
        <v>990509</v>
      </c>
      <c r="C8787" s="6">
        <f t="shared" si="44228"/>
        <v>44066</v>
      </c>
      <c r="D8787" s="5">
        <f t="shared" si="44225"/>
        <v>16</v>
      </c>
      <c r="E8787" s="13">
        <f t="shared" si="44233"/>
        <v>10.142857142857142</v>
      </c>
      <c r="F8787" s="13">
        <f t="shared" si="44235"/>
        <v>12.6</v>
      </c>
      <c r="G8787" s="13">
        <f t="shared" si="44229"/>
        <v>310.04261445378086</v>
      </c>
      <c r="H8787" s="5">
        <f t="shared" si="44234"/>
        <v>157</v>
      </c>
      <c r="I8787" s="5">
        <f t="shared" si="44234"/>
        <v>147</v>
      </c>
      <c r="J8787" s="8">
        <f t="shared" si="44231"/>
        <v>0.33555461033130107</v>
      </c>
      <c r="K8787" s="5">
        <f t="shared" si="44227"/>
        <v>0</v>
      </c>
      <c r="L8787" s="8">
        <f t="shared" si="44232"/>
        <v>0</v>
      </c>
      <c r="M8787" s="8">
        <f t="shared" si="44194"/>
        <v>17.566725794515751</v>
      </c>
      <c r="N8787" s="5">
        <v>3071</v>
      </c>
      <c r="O8787" s="18">
        <v>174</v>
      </c>
    </row>
    <row r="8788" spans="1:15" x14ac:dyDescent="0.2">
      <c r="A8788" s="4" t="s">
        <v>20</v>
      </c>
      <c r="B8788" s="13">
        <v>990509</v>
      </c>
      <c r="C8788" s="6">
        <f t="shared" si="44228"/>
        <v>44067</v>
      </c>
      <c r="D8788" s="5">
        <f t="shared" si="44225"/>
        <v>5</v>
      </c>
      <c r="E8788" s="13">
        <f t="shared" si="44233"/>
        <v>10.857142857142858</v>
      </c>
      <c r="F8788" s="13">
        <f t="shared" si="44235"/>
        <v>11.8</v>
      </c>
      <c r="G8788" s="13">
        <f t="shared" si="44229"/>
        <v>310.54740542488764</v>
      </c>
      <c r="H8788" s="5">
        <f t="shared" si="44234"/>
        <v>158</v>
      </c>
      <c r="I8788" s="5">
        <f t="shared" si="44234"/>
        <v>148</v>
      </c>
      <c r="J8788" s="8">
        <f t="shared" si="44231"/>
        <v>0.35798398492699013</v>
      </c>
      <c r="K8788" s="5">
        <f t="shared" si="44227"/>
        <v>0</v>
      </c>
      <c r="L8788" s="8">
        <f t="shared" si="44232"/>
        <v>0</v>
      </c>
      <c r="M8788" s="8">
        <f t="shared" si="44194"/>
        <v>17.566725794515751</v>
      </c>
      <c r="N8788" s="5">
        <v>3076</v>
      </c>
      <c r="O8788" s="18">
        <v>174</v>
      </c>
    </row>
    <row r="8789" spans="1:15" x14ac:dyDescent="0.2">
      <c r="A8789" s="4" t="s">
        <v>20</v>
      </c>
      <c r="B8789" s="13">
        <v>990509</v>
      </c>
      <c r="C8789" s="6">
        <f t="shared" si="44228"/>
        <v>44068</v>
      </c>
      <c r="D8789" s="5">
        <f t="shared" si="44225"/>
        <v>4</v>
      </c>
      <c r="E8789" s="13">
        <f t="shared" si="44233"/>
        <v>10.285714285714286</v>
      </c>
      <c r="F8789" s="13">
        <f t="shared" si="44235"/>
        <v>8.1999999999999993</v>
      </c>
      <c r="G8789" s="13">
        <f t="shared" si="44229"/>
        <v>310.95123820177304</v>
      </c>
      <c r="H8789" s="5">
        <f t="shared" si="44234"/>
        <v>159</v>
      </c>
      <c r="I8789" s="5">
        <f t="shared" si="44234"/>
        <v>149</v>
      </c>
      <c r="J8789" s="8">
        <f t="shared" si="44231"/>
        <v>0.33793297662630245</v>
      </c>
      <c r="K8789" s="5">
        <f t="shared" si="44227"/>
        <v>0</v>
      </c>
      <c r="L8789" s="8">
        <f t="shared" si="44232"/>
        <v>0</v>
      </c>
      <c r="M8789" s="8">
        <f t="shared" si="44194"/>
        <v>17.566725794515751</v>
      </c>
      <c r="N8789" s="5">
        <v>3080</v>
      </c>
      <c r="O8789" s="18">
        <v>174</v>
      </c>
    </row>
    <row r="8790" spans="1:15" x14ac:dyDescent="0.2">
      <c r="A8790" s="4" t="s">
        <v>20</v>
      </c>
      <c r="B8790" s="13">
        <v>990509</v>
      </c>
      <c r="C8790" s="6">
        <f t="shared" si="44228"/>
        <v>44069</v>
      </c>
      <c r="D8790" s="5">
        <f t="shared" si="44225"/>
        <v>5</v>
      </c>
      <c r="E8790" s="13">
        <f t="shared" si="44233"/>
        <v>9.7142857142857135</v>
      </c>
      <c r="F8790" s="13">
        <f t="shared" si="44235"/>
        <v>9</v>
      </c>
      <c r="G8790" s="13">
        <f t="shared" si="44229"/>
        <v>311.45602917287982</v>
      </c>
      <c r="H8790" s="5">
        <f t="shared" si="44234"/>
        <v>160</v>
      </c>
      <c r="I8790" s="5">
        <f t="shared" si="44234"/>
        <v>150</v>
      </c>
      <c r="J8790" s="8">
        <f t="shared" si="44231"/>
        <v>0.31808401160071098</v>
      </c>
      <c r="K8790" s="5">
        <f t="shared" si="44227"/>
        <v>0</v>
      </c>
      <c r="L8790" s="8">
        <f t="shared" si="44232"/>
        <v>0</v>
      </c>
      <c r="M8790" s="8">
        <f t="shared" si="44194"/>
        <v>17.566725794515751</v>
      </c>
      <c r="N8790" s="5">
        <v>3085</v>
      </c>
      <c r="O8790" s="18">
        <v>174</v>
      </c>
    </row>
    <row r="8791" spans="1:15" x14ac:dyDescent="0.2">
      <c r="A8791" s="4" t="s">
        <v>20</v>
      </c>
      <c r="B8791" s="13">
        <v>990509</v>
      </c>
      <c r="C8791" s="6">
        <f t="shared" si="44228"/>
        <v>44070</v>
      </c>
      <c r="D8791" s="5">
        <f t="shared" si="44225"/>
        <v>10</v>
      </c>
      <c r="E8791" s="13">
        <f t="shared" si="44233"/>
        <v>8</v>
      </c>
      <c r="F8791" s="13">
        <f t="shared" si="44235"/>
        <v>8</v>
      </c>
      <c r="G8791" s="13">
        <f t="shared" si="44229"/>
        <v>312.46561111509334</v>
      </c>
      <c r="H8791" s="5">
        <f t="shared" si="44234"/>
        <v>161</v>
      </c>
      <c r="I8791" s="5">
        <f t="shared" si="44234"/>
        <v>151</v>
      </c>
      <c r="J8791" s="8">
        <f t="shared" si="44231"/>
        <v>0.26112095495663529</v>
      </c>
      <c r="K8791" s="5">
        <f t="shared" si="44227"/>
        <v>0</v>
      </c>
      <c r="L8791" s="8">
        <f t="shared" si="44232"/>
        <v>0</v>
      </c>
      <c r="M8791" s="8">
        <f t="shared" si="44194"/>
        <v>17.566725794515751</v>
      </c>
      <c r="N8791" s="5">
        <v>3095</v>
      </c>
      <c r="O8791" s="18">
        <v>174</v>
      </c>
    </row>
    <row r="8792" spans="1:15" x14ac:dyDescent="0.2">
      <c r="A8792" s="4" t="s">
        <v>20</v>
      </c>
      <c r="B8792" s="13">
        <v>990509</v>
      </c>
      <c r="C8792" s="6">
        <f t="shared" si="44228"/>
        <v>44071</v>
      </c>
      <c r="D8792" s="5">
        <f t="shared" si="44225"/>
        <v>17</v>
      </c>
      <c r="E8792" s="13">
        <f t="shared" si="44233"/>
        <v>10.285714285714286</v>
      </c>
      <c r="F8792" s="13">
        <f t="shared" si="44235"/>
        <v>8.1999999999999993</v>
      </c>
      <c r="G8792" s="13">
        <f t="shared" si="44229"/>
        <v>314.18190041685642</v>
      </c>
      <c r="H8792" s="5">
        <f t="shared" si="44234"/>
        <v>162</v>
      </c>
      <c r="I8792" s="5">
        <f t="shared" si="44234"/>
        <v>152</v>
      </c>
      <c r="J8792" s="8">
        <f t="shared" si="44231"/>
        <v>0.33485257185378103</v>
      </c>
      <c r="K8792" s="5">
        <f t="shared" si="44227"/>
        <v>0</v>
      </c>
      <c r="L8792" s="8">
        <f t="shared" si="44232"/>
        <v>0</v>
      </c>
      <c r="M8792" s="8">
        <f t="shared" si="44194"/>
        <v>17.566725794515751</v>
      </c>
      <c r="N8792" s="5">
        <v>3112</v>
      </c>
      <c r="O8792" s="18">
        <v>174</v>
      </c>
    </row>
    <row r="8793" spans="1:15" x14ac:dyDescent="0.2">
      <c r="A8793" s="4" t="s">
        <v>20</v>
      </c>
      <c r="B8793" s="13">
        <v>990509</v>
      </c>
      <c r="C8793" s="6">
        <f t="shared" si="44228"/>
        <v>44072</v>
      </c>
      <c r="D8793" s="5">
        <f t="shared" si="44225"/>
        <v>14</v>
      </c>
      <c r="E8793" s="13">
        <f t="shared" si="44233"/>
        <v>10.142857142857142</v>
      </c>
      <c r="F8793" s="13">
        <f t="shared" si="44235"/>
        <v>10</v>
      </c>
      <c r="G8793" s="13">
        <f t="shared" si="44229"/>
        <v>315.59531513595539</v>
      </c>
      <c r="H8793" s="5">
        <f t="shared" si="44234"/>
        <v>163</v>
      </c>
      <c r="I8793" s="5">
        <f t="shared" si="44234"/>
        <v>153</v>
      </c>
      <c r="J8793" s="8">
        <f t="shared" si="44231"/>
        <v>0.32909984240289236</v>
      </c>
      <c r="K8793" s="5">
        <f t="shared" si="44227"/>
        <v>0</v>
      </c>
      <c r="L8793" s="8">
        <f t="shared" si="44232"/>
        <v>0</v>
      </c>
      <c r="M8793" s="8">
        <f t="shared" si="44194"/>
        <v>17.566725794515751</v>
      </c>
      <c r="N8793" s="5">
        <v>3126</v>
      </c>
      <c r="O8793" s="18">
        <v>174</v>
      </c>
    </row>
    <row r="8794" spans="1:15" x14ac:dyDescent="0.2">
      <c r="A8794" s="4" t="s">
        <v>20</v>
      </c>
      <c r="B8794" s="13">
        <v>990509</v>
      </c>
      <c r="C8794" s="6">
        <f t="shared" si="44228"/>
        <v>44073</v>
      </c>
      <c r="D8794" s="5">
        <f t="shared" si="44225"/>
        <v>27</v>
      </c>
      <c r="E8794" s="13">
        <f t="shared" si="44233"/>
        <v>11.714285714285714</v>
      </c>
      <c r="F8794" s="13">
        <f t="shared" si="44235"/>
        <v>14.6</v>
      </c>
      <c r="G8794" s="13">
        <f t="shared" si="44229"/>
        <v>318.32118637993193</v>
      </c>
      <c r="H8794" s="5">
        <f t="shared" si="44234"/>
        <v>164</v>
      </c>
      <c r="I8794" s="5">
        <f t="shared" si="44234"/>
        <v>154</v>
      </c>
      <c r="J8794" s="8">
        <f t="shared" si="44231"/>
        <v>0.3788403788403788</v>
      </c>
      <c r="K8794" s="5">
        <f t="shared" si="44227"/>
        <v>0</v>
      </c>
      <c r="L8794" s="8">
        <f t="shared" si="44232"/>
        <v>0</v>
      </c>
      <c r="M8794" s="8">
        <f t="shared" si="44194"/>
        <v>17.566725794515751</v>
      </c>
      <c r="N8794" s="5">
        <v>3153</v>
      </c>
      <c r="O8794" s="18">
        <v>174</v>
      </c>
    </row>
    <row r="8795" spans="1:15" x14ac:dyDescent="0.2">
      <c r="A8795" s="4" t="s">
        <v>20</v>
      </c>
      <c r="B8795" s="13">
        <v>990509</v>
      </c>
      <c r="C8795" s="6">
        <f t="shared" si="44228"/>
        <v>44074</v>
      </c>
      <c r="D8795" s="5">
        <f t="shared" si="44225"/>
        <v>1</v>
      </c>
      <c r="E8795" s="13">
        <f t="shared" si="44233"/>
        <v>11.142857142857142</v>
      </c>
      <c r="F8795" s="13">
        <f t="shared" si="44235"/>
        <v>13.8</v>
      </c>
      <c r="G8795" s="13">
        <f t="shared" si="44229"/>
        <v>318.42214457415332</v>
      </c>
      <c r="H8795" s="5">
        <f t="shared" si="44234"/>
        <v>165</v>
      </c>
      <c r="I8795" s="5">
        <f t="shared" si="44234"/>
        <v>155</v>
      </c>
      <c r="J8795" s="8">
        <f t="shared" si="44231"/>
        <v>0.35900032217977634</v>
      </c>
      <c r="K8795" s="5">
        <f t="shared" si="44227"/>
        <v>0</v>
      </c>
      <c r="L8795" s="8">
        <f t="shared" si="44232"/>
        <v>0</v>
      </c>
      <c r="M8795" s="8">
        <f t="shared" si="44194"/>
        <v>17.566725794515751</v>
      </c>
      <c r="N8795" s="5">
        <v>3154</v>
      </c>
      <c r="O8795" s="18">
        <v>174</v>
      </c>
    </row>
    <row r="8796" spans="1:15" x14ac:dyDescent="0.2">
      <c r="A8796" s="4" t="s">
        <v>20</v>
      </c>
      <c r="B8796" s="13">
        <v>990509</v>
      </c>
      <c r="C8796" s="6">
        <f t="shared" si="44228"/>
        <v>44075</v>
      </c>
      <c r="D8796" s="5">
        <f t="shared" si="44225"/>
        <v>-3</v>
      </c>
      <c r="E8796" s="13">
        <f t="shared" si="44233"/>
        <v>10.142857142857142</v>
      </c>
      <c r="F8796" s="13">
        <f t="shared" si="44235"/>
        <v>11.2</v>
      </c>
      <c r="G8796" s="13">
        <f t="shared" si="44229"/>
        <v>318.11926999148926</v>
      </c>
      <c r="H8796" s="5">
        <f t="shared" si="44234"/>
        <v>166</v>
      </c>
      <c r="I8796" s="5">
        <f t="shared" si="44234"/>
        <v>156</v>
      </c>
      <c r="J8796" s="8">
        <f t="shared" si="44231"/>
        <v>0.32561339142398532</v>
      </c>
      <c r="K8796" s="5">
        <f t="shared" si="44227"/>
        <v>0</v>
      </c>
      <c r="L8796" s="8">
        <f t="shared" si="44232"/>
        <v>0</v>
      </c>
      <c r="M8796" s="8">
        <f t="shared" si="44194"/>
        <v>17.566725794515751</v>
      </c>
      <c r="N8796" s="5">
        <v>3151</v>
      </c>
      <c r="O8796" s="18">
        <v>174</v>
      </c>
    </row>
    <row r="8797" spans="1:15" x14ac:dyDescent="0.2">
      <c r="A8797" s="4" t="s">
        <v>20</v>
      </c>
      <c r="B8797" s="13">
        <v>990509</v>
      </c>
      <c r="C8797" s="6">
        <f t="shared" si="44228"/>
        <v>44076</v>
      </c>
      <c r="D8797" s="5">
        <f t="shared" si="44225"/>
        <v>6</v>
      </c>
      <c r="E8797" s="13">
        <f t="shared" si="44233"/>
        <v>10.285714285714286</v>
      </c>
      <c r="F8797" s="13">
        <f t="shared" si="44235"/>
        <v>9</v>
      </c>
      <c r="G8797" s="13">
        <f t="shared" si="44229"/>
        <v>318.72501915681738</v>
      </c>
      <c r="H8797" s="5">
        <f t="shared" si="44234"/>
        <v>167</v>
      </c>
      <c r="I8797" s="5">
        <f t="shared" si="44234"/>
        <v>157</v>
      </c>
      <c r="J8797" s="8">
        <f t="shared" si="44231"/>
        <v>0.32912781130005486</v>
      </c>
      <c r="K8797" s="5">
        <f t="shared" si="44227"/>
        <v>0</v>
      </c>
      <c r="L8797" s="8">
        <f t="shared" si="44232"/>
        <v>0</v>
      </c>
      <c r="M8797" s="8">
        <f t="shared" si="44194"/>
        <v>17.566725794515751</v>
      </c>
      <c r="N8797" s="5">
        <v>3157</v>
      </c>
      <c r="O8797" s="18">
        <v>174</v>
      </c>
    </row>
    <row r="8798" spans="1:15" x14ac:dyDescent="0.2">
      <c r="A8798" s="4" t="s">
        <v>20</v>
      </c>
      <c r="B8798" s="13">
        <v>990509</v>
      </c>
      <c r="C8798" s="6">
        <f t="shared" si="44228"/>
        <v>44077</v>
      </c>
      <c r="D8798" s="5">
        <f t="shared" si="44225"/>
        <v>11</v>
      </c>
      <c r="E8798" s="13">
        <f t="shared" si="44233"/>
        <v>10.428571428571429</v>
      </c>
      <c r="F8798" s="13">
        <f t="shared" si="44235"/>
        <v>8.4</v>
      </c>
      <c r="G8798" s="13">
        <f t="shared" si="44229"/>
        <v>319.83555929325229</v>
      </c>
      <c r="H8798" s="5">
        <f t="shared" ref="H8798:I8813" si="44236">H8797+1</f>
        <v>168</v>
      </c>
      <c r="I8798" s="5">
        <f t="shared" si="44236"/>
        <v>158</v>
      </c>
      <c r="J8798" s="8">
        <f t="shared" si="44231"/>
        <v>0.33260433752505925</v>
      </c>
      <c r="K8798" s="5">
        <f t="shared" si="44227"/>
        <v>0</v>
      </c>
      <c r="L8798" s="8">
        <f t="shared" si="44232"/>
        <v>0</v>
      </c>
      <c r="M8798" s="8">
        <f t="shared" si="44194"/>
        <v>17.566725794515751</v>
      </c>
      <c r="N8798" s="5">
        <v>3168</v>
      </c>
      <c r="O8798" s="18">
        <v>174</v>
      </c>
    </row>
    <row r="8799" spans="1:15" x14ac:dyDescent="0.2">
      <c r="A8799" s="4" t="s">
        <v>20</v>
      </c>
      <c r="B8799" s="13">
        <v>990509</v>
      </c>
      <c r="C8799" s="6">
        <f t="shared" si="44228"/>
        <v>44078</v>
      </c>
      <c r="D8799" s="5">
        <f t="shared" si="44225"/>
        <v>8</v>
      </c>
      <c r="E8799" s="13">
        <f t="shared" si="44233"/>
        <v>9.1428571428571423</v>
      </c>
      <c r="F8799" s="13">
        <f t="shared" si="44235"/>
        <v>4.5999999999999996</v>
      </c>
      <c r="G8799" s="13">
        <f t="shared" si="44229"/>
        <v>320.64322484702313</v>
      </c>
      <c r="H8799" s="5">
        <f t="shared" si="44236"/>
        <v>169</v>
      </c>
      <c r="I8799" s="5">
        <f t="shared" si="44236"/>
        <v>159</v>
      </c>
      <c r="J8799" s="8">
        <f t="shared" si="44231"/>
        <v>0.29063166976976523</v>
      </c>
      <c r="K8799" s="5">
        <f t="shared" si="44227"/>
        <v>0</v>
      </c>
      <c r="L8799" s="8">
        <f t="shared" si="44232"/>
        <v>0</v>
      </c>
      <c r="M8799" s="8">
        <f t="shared" si="44194"/>
        <v>17.566725794515751</v>
      </c>
      <c r="N8799" s="5">
        <v>3176</v>
      </c>
      <c r="O8799" s="18">
        <v>174</v>
      </c>
    </row>
    <row r="8800" spans="1:15" x14ac:dyDescent="0.2">
      <c r="A8800" s="4" t="s">
        <v>20</v>
      </c>
      <c r="B8800" s="13">
        <v>990509</v>
      </c>
      <c r="C8800" s="6">
        <f t="shared" si="44228"/>
        <v>44079</v>
      </c>
      <c r="D8800" s="5">
        <f t="shared" si="44225"/>
        <v>13</v>
      </c>
      <c r="E8800" s="13">
        <f t="shared" si="44233"/>
        <v>9</v>
      </c>
      <c r="F8800" s="13">
        <f t="shared" si="44235"/>
        <v>7</v>
      </c>
      <c r="G8800" s="13">
        <f t="shared" si="44229"/>
        <v>321.95568137190071</v>
      </c>
      <c r="H8800" s="5">
        <f t="shared" si="44236"/>
        <v>170</v>
      </c>
      <c r="I8800" s="5">
        <f t="shared" si="44236"/>
        <v>160</v>
      </c>
      <c r="J8800" s="8">
        <f t="shared" si="44231"/>
        <v>0.28526148969889065</v>
      </c>
      <c r="K8800" s="5">
        <f t="shared" si="44227"/>
        <v>0</v>
      </c>
      <c r="L8800" s="8">
        <f t="shared" si="44232"/>
        <v>0</v>
      </c>
      <c r="M8800" s="8">
        <f t="shared" si="44194"/>
        <v>17.566725794515751</v>
      </c>
      <c r="N8800" s="5">
        <v>3189</v>
      </c>
      <c r="O8800" s="18">
        <v>174</v>
      </c>
    </row>
    <row r="8801" spans="1:15" x14ac:dyDescent="0.2">
      <c r="A8801" s="4" t="s">
        <v>20</v>
      </c>
      <c r="B8801" s="13">
        <v>990509</v>
      </c>
      <c r="C8801" s="6">
        <f t="shared" si="44228"/>
        <v>44080</v>
      </c>
      <c r="D8801" s="5">
        <f t="shared" si="44225"/>
        <v>8</v>
      </c>
      <c r="E8801" s="13">
        <f t="shared" si="44233"/>
        <v>6.2857142857142856</v>
      </c>
      <c r="F8801" s="13">
        <f t="shared" si="44235"/>
        <v>9.1999999999999993</v>
      </c>
      <c r="G8801" s="13">
        <f t="shared" si="44229"/>
        <v>322.76334692567156</v>
      </c>
      <c r="H8801" s="5">
        <f t="shared" si="44236"/>
        <v>171</v>
      </c>
      <c r="I8801" s="5">
        <f t="shared" si="44236"/>
        <v>161</v>
      </c>
      <c r="J8801" s="8">
        <f t="shared" si="44231"/>
        <v>0.19866353621094454</v>
      </c>
      <c r="K8801" s="5">
        <f t="shared" si="44227"/>
        <v>0</v>
      </c>
      <c r="L8801" s="8">
        <f t="shared" si="44232"/>
        <v>0</v>
      </c>
      <c r="M8801" s="8">
        <f t="shared" si="44194"/>
        <v>17.566725794515751</v>
      </c>
      <c r="N8801" s="5">
        <v>3197</v>
      </c>
      <c r="O8801" s="18">
        <v>174</v>
      </c>
    </row>
    <row r="8802" spans="1:15" x14ac:dyDescent="0.2">
      <c r="A8802" s="4" t="s">
        <v>20</v>
      </c>
      <c r="B8802" s="13">
        <v>990509</v>
      </c>
      <c r="C8802" s="6">
        <f t="shared" si="44228"/>
        <v>44081</v>
      </c>
      <c r="D8802" s="5">
        <f t="shared" ref="D8802:D8842" si="44237">N8802-N8801</f>
        <v>2</v>
      </c>
      <c r="E8802" s="13">
        <f t="shared" si="44233"/>
        <v>6.4285714285714288</v>
      </c>
      <c r="F8802" s="13">
        <f t="shared" si="44235"/>
        <v>8.4</v>
      </c>
      <c r="G8802" s="13">
        <f t="shared" si="44229"/>
        <v>322.96526331411428</v>
      </c>
      <c r="H8802" s="5">
        <f t="shared" si="44236"/>
        <v>172</v>
      </c>
      <c r="I8802" s="5">
        <f t="shared" si="44236"/>
        <v>162</v>
      </c>
      <c r="J8802" s="8">
        <f t="shared" si="44231"/>
        <v>0.20277577505407357</v>
      </c>
      <c r="K8802" s="5">
        <f t="shared" si="44227"/>
        <v>0</v>
      </c>
      <c r="L8802" s="8">
        <f t="shared" si="44232"/>
        <v>0</v>
      </c>
      <c r="M8802" s="8">
        <f t="shared" si="44194"/>
        <v>17.566725794515751</v>
      </c>
      <c r="N8802" s="5">
        <v>3199</v>
      </c>
      <c r="O8802" s="18">
        <v>174</v>
      </c>
    </row>
    <row r="8803" spans="1:15" x14ac:dyDescent="0.2">
      <c r="A8803" s="4" t="s">
        <v>20</v>
      </c>
      <c r="B8803" s="13">
        <v>990509</v>
      </c>
      <c r="C8803" s="6">
        <f t="shared" si="44228"/>
        <v>44082</v>
      </c>
      <c r="D8803" s="5">
        <f t="shared" si="44237"/>
        <v>0</v>
      </c>
      <c r="E8803" s="13">
        <f t="shared" si="44233"/>
        <v>6.8571428571428568</v>
      </c>
      <c r="F8803" s="13">
        <f t="shared" si="44235"/>
        <v>6.2</v>
      </c>
      <c r="G8803" s="13">
        <f t="shared" si="44229"/>
        <v>322.96526331411428</v>
      </c>
      <c r="H8803" s="5">
        <f t="shared" si="44236"/>
        <v>173</v>
      </c>
      <c r="I8803" s="5">
        <f t="shared" si="44236"/>
        <v>163</v>
      </c>
      <c r="J8803" s="8">
        <f t="shared" si="44231"/>
        <v>0.21585645545712101</v>
      </c>
      <c r="K8803" s="5">
        <f t="shared" si="44227"/>
        <v>0</v>
      </c>
      <c r="L8803" s="8">
        <f t="shared" si="44232"/>
        <v>0</v>
      </c>
      <c r="M8803" s="8">
        <f t="shared" si="44194"/>
        <v>17.566725794515751</v>
      </c>
      <c r="N8803" s="5">
        <v>3199</v>
      </c>
      <c r="O8803" s="18">
        <v>174</v>
      </c>
    </row>
    <row r="8804" spans="1:15" x14ac:dyDescent="0.2">
      <c r="A8804" s="4" t="s">
        <v>20</v>
      </c>
      <c r="B8804" s="13">
        <v>990509</v>
      </c>
      <c r="C8804" s="6">
        <f t="shared" si="44228"/>
        <v>44083</v>
      </c>
      <c r="D8804" s="5">
        <f t="shared" si="44237"/>
        <v>9</v>
      </c>
      <c r="E8804" s="13">
        <f t="shared" si="44233"/>
        <v>7.2857142857142856</v>
      </c>
      <c r="F8804" s="13">
        <f t="shared" si="44235"/>
        <v>6.4</v>
      </c>
      <c r="G8804" s="13">
        <f t="shared" si="44229"/>
        <v>323.87388706210646</v>
      </c>
      <c r="H8804" s="5">
        <f t="shared" si="44236"/>
        <v>174</v>
      </c>
      <c r="I8804" s="5">
        <f t="shared" si="44236"/>
        <v>164</v>
      </c>
      <c r="J8804" s="8">
        <f t="shared" si="44231"/>
        <v>0.22885348889387483</v>
      </c>
      <c r="K8804" s="5">
        <f t="shared" si="44227"/>
        <v>1</v>
      </c>
      <c r="L8804" s="8">
        <f t="shared" si="44232"/>
        <v>0.14285714285714285</v>
      </c>
      <c r="M8804" s="8">
        <f t="shared" si="44194"/>
        <v>17.667683988737103</v>
      </c>
      <c r="N8804" s="5">
        <v>3208</v>
      </c>
      <c r="O8804" s="18">
        <v>175</v>
      </c>
    </row>
    <row r="8805" spans="1:15" x14ac:dyDescent="0.2">
      <c r="A8805" s="4" t="s">
        <v>20</v>
      </c>
      <c r="B8805" s="13">
        <v>990509</v>
      </c>
      <c r="C8805" s="6">
        <f t="shared" si="44228"/>
        <v>44084</v>
      </c>
      <c r="D8805" s="5">
        <f t="shared" si="44237"/>
        <v>10</v>
      </c>
      <c r="E8805" s="13">
        <f t="shared" si="44233"/>
        <v>7.1428571428571432</v>
      </c>
      <c r="F8805" s="13">
        <f t="shared" si="44235"/>
        <v>5.8</v>
      </c>
      <c r="G8805" s="13">
        <f t="shared" si="44229"/>
        <v>324.88346900432003</v>
      </c>
      <c r="H8805" s="5">
        <f t="shared" si="44236"/>
        <v>175</v>
      </c>
      <c r="I8805" s="5">
        <f t="shared" si="44236"/>
        <v>165</v>
      </c>
      <c r="J8805" s="8">
        <f t="shared" si="44231"/>
        <v>0.22385386819484243</v>
      </c>
      <c r="K8805" s="5">
        <f t="shared" si="44227"/>
        <v>0</v>
      </c>
      <c r="L8805" s="8">
        <f t="shared" si="44232"/>
        <v>0.14285714285714285</v>
      </c>
      <c r="M8805" s="8">
        <f t="shared" si="44194"/>
        <v>17.667683988737103</v>
      </c>
      <c r="N8805" s="5">
        <v>3218</v>
      </c>
      <c r="O8805" s="18">
        <v>175</v>
      </c>
    </row>
    <row r="8806" spans="1:15" x14ac:dyDescent="0.2">
      <c r="A8806" s="4" t="s">
        <v>20</v>
      </c>
      <c r="B8806" s="13">
        <v>990509</v>
      </c>
      <c r="C8806" s="6">
        <f t="shared" si="44228"/>
        <v>44085</v>
      </c>
      <c r="D8806" s="5">
        <f t="shared" si="44237"/>
        <v>4</v>
      </c>
      <c r="E8806" s="13">
        <f t="shared" si="44233"/>
        <v>6.5714285714285712</v>
      </c>
      <c r="F8806" s="13">
        <f t="shared" si="44235"/>
        <v>5</v>
      </c>
      <c r="G8806" s="13">
        <f t="shared" si="44229"/>
        <v>325.28730178120543</v>
      </c>
      <c r="H8806" s="5">
        <f t="shared" si="44236"/>
        <v>176</v>
      </c>
      <c r="I8806" s="5">
        <f t="shared" si="44236"/>
        <v>166</v>
      </c>
      <c r="J8806" s="8">
        <f t="shared" si="44231"/>
        <v>0.20548557133922987</v>
      </c>
      <c r="K8806" s="5">
        <f t="shared" si="44227"/>
        <v>0</v>
      </c>
      <c r="L8806" s="8">
        <f t="shared" si="44232"/>
        <v>0.14285714285714285</v>
      </c>
      <c r="M8806" s="8">
        <f t="shared" si="44194"/>
        <v>17.667683988737103</v>
      </c>
      <c r="N8806" s="5">
        <v>3222</v>
      </c>
      <c r="O8806" s="18">
        <v>175</v>
      </c>
    </row>
    <row r="8807" spans="1:15" x14ac:dyDescent="0.2">
      <c r="A8807" s="4" t="s">
        <v>20</v>
      </c>
      <c r="B8807" s="13">
        <v>990509</v>
      </c>
      <c r="C8807" s="6">
        <f t="shared" si="44228"/>
        <v>44086</v>
      </c>
      <c r="D8807" s="5">
        <f t="shared" si="44237"/>
        <v>3</v>
      </c>
      <c r="E8807" s="13">
        <f t="shared" si="44233"/>
        <v>5.1428571428571432</v>
      </c>
      <c r="F8807" s="13">
        <f t="shared" si="44235"/>
        <v>5.2</v>
      </c>
      <c r="G8807" s="13">
        <f t="shared" si="44229"/>
        <v>325.59017636386949</v>
      </c>
      <c r="H8807" s="5">
        <f t="shared" si="44236"/>
        <v>177</v>
      </c>
      <c r="I8807" s="5">
        <f t="shared" si="44236"/>
        <v>167</v>
      </c>
      <c r="J8807" s="8">
        <f t="shared" si="44231"/>
        <v>0.16048502139800286</v>
      </c>
      <c r="K8807" s="5">
        <f t="shared" si="44227"/>
        <v>0</v>
      </c>
      <c r="L8807" s="8">
        <f t="shared" si="44232"/>
        <v>0.14285714285714285</v>
      </c>
      <c r="M8807" s="8">
        <f t="shared" si="44194"/>
        <v>17.667683988737103</v>
      </c>
      <c r="N8807" s="5">
        <v>3225</v>
      </c>
      <c r="O8807" s="18">
        <v>175</v>
      </c>
    </row>
    <row r="8808" spans="1:15" x14ac:dyDescent="0.2">
      <c r="A8808" s="4" t="s">
        <v>20</v>
      </c>
      <c r="B8808" s="13">
        <v>990509</v>
      </c>
      <c r="C8808" s="6">
        <f t="shared" si="44228"/>
        <v>44087</v>
      </c>
      <c r="D8808" s="5">
        <f t="shared" si="44237"/>
        <v>18</v>
      </c>
      <c r="E8808" s="13">
        <f t="shared" si="44233"/>
        <v>6.5714285714285712</v>
      </c>
      <c r="F8808" s="13">
        <f t="shared" si="44235"/>
        <v>8.8000000000000007</v>
      </c>
      <c r="G8808" s="13">
        <f t="shared" si="44229"/>
        <v>327.40742385985391</v>
      </c>
      <c r="H8808" s="5">
        <f t="shared" si="44236"/>
        <v>178</v>
      </c>
      <c r="I8808" s="5">
        <f t="shared" si="44236"/>
        <v>168</v>
      </c>
      <c r="J8808" s="8">
        <f t="shared" si="44231"/>
        <v>0.20473562399857576</v>
      </c>
      <c r="K8808" s="5">
        <f t="shared" si="44227"/>
        <v>0</v>
      </c>
      <c r="L8808" s="8">
        <f t="shared" si="44232"/>
        <v>0.14285714285714285</v>
      </c>
      <c r="M8808" s="8">
        <f t="shared" si="44194"/>
        <v>17.667683988737103</v>
      </c>
      <c r="N8808" s="5">
        <v>3243</v>
      </c>
      <c r="O8808" s="18">
        <v>175</v>
      </c>
    </row>
    <row r="8809" spans="1:15" x14ac:dyDescent="0.2">
      <c r="A8809" s="4" t="s">
        <v>20</v>
      </c>
      <c r="B8809" s="13">
        <v>990509</v>
      </c>
      <c r="C8809" s="6">
        <f t="shared" si="44228"/>
        <v>44088</v>
      </c>
      <c r="D8809" s="5">
        <f t="shared" si="44237"/>
        <v>2</v>
      </c>
      <c r="E8809" s="13">
        <f t="shared" si="44233"/>
        <v>6.5714285714285712</v>
      </c>
      <c r="F8809" s="13">
        <f t="shared" si="44235"/>
        <v>7.4</v>
      </c>
      <c r="G8809" s="13">
        <f t="shared" si="44229"/>
        <v>327.60934024829658</v>
      </c>
      <c r="H8809" s="5">
        <f t="shared" si="44236"/>
        <v>179</v>
      </c>
      <c r="I8809" s="5">
        <f t="shared" si="44236"/>
        <v>169</v>
      </c>
      <c r="J8809" s="8">
        <f t="shared" si="44231"/>
        <v>0.20431731367149328</v>
      </c>
      <c r="K8809" s="5">
        <f t="shared" si="44227"/>
        <v>0</v>
      </c>
      <c r="L8809" s="8">
        <f t="shared" si="44232"/>
        <v>0.14285714285714285</v>
      </c>
      <c r="M8809" s="8">
        <f t="shared" si="44194"/>
        <v>17.667683988737103</v>
      </c>
      <c r="N8809" s="5">
        <v>3245</v>
      </c>
      <c r="O8809" s="18">
        <v>175</v>
      </c>
    </row>
    <row r="8810" spans="1:15" x14ac:dyDescent="0.2">
      <c r="A8810" s="4" t="s">
        <v>20</v>
      </c>
      <c r="B8810" s="13">
        <v>990509</v>
      </c>
      <c r="C8810" s="6">
        <f t="shared" si="44228"/>
        <v>44089</v>
      </c>
      <c r="D8810" s="5">
        <f t="shared" si="44237"/>
        <v>-11</v>
      </c>
      <c r="E8810" s="13">
        <f t="shared" si="44233"/>
        <v>5</v>
      </c>
      <c r="F8810" s="13">
        <f t="shared" si="44235"/>
        <v>3.2</v>
      </c>
      <c r="G8810" s="13">
        <f t="shared" si="44229"/>
        <v>326.49880011186167</v>
      </c>
      <c r="H8810" s="5">
        <f t="shared" si="44236"/>
        <v>180</v>
      </c>
      <c r="I8810" s="5">
        <f t="shared" si="44236"/>
        <v>170</v>
      </c>
      <c r="J8810" s="8">
        <f t="shared" si="44231"/>
        <v>0.15514184397163122</v>
      </c>
      <c r="K8810" s="5">
        <f t="shared" si="44227"/>
        <v>0</v>
      </c>
      <c r="L8810" s="8">
        <f t="shared" si="44232"/>
        <v>0.14285714285714285</v>
      </c>
      <c r="M8810" s="8">
        <f t="shared" si="44194"/>
        <v>17.667683988737103</v>
      </c>
      <c r="N8810" s="5">
        <v>3234</v>
      </c>
      <c r="O8810" s="18">
        <v>175</v>
      </c>
    </row>
    <row r="8811" spans="1:15" x14ac:dyDescent="0.2">
      <c r="A8811" s="4" t="s">
        <v>20</v>
      </c>
      <c r="B8811" s="13">
        <v>990509</v>
      </c>
      <c r="C8811" s="6">
        <f t="shared" si="44228"/>
        <v>44090</v>
      </c>
      <c r="D8811" s="5">
        <f t="shared" si="44237"/>
        <v>6</v>
      </c>
      <c r="E8811" s="13">
        <f t="shared" si="44233"/>
        <v>4.5714285714285712</v>
      </c>
      <c r="F8811" s="13">
        <f t="shared" si="44235"/>
        <v>3.6</v>
      </c>
      <c r="G8811" s="13">
        <f t="shared" si="44229"/>
        <v>327.10454927718985</v>
      </c>
      <c r="H8811" s="5">
        <f t="shared" si="44236"/>
        <v>181</v>
      </c>
      <c r="I8811" s="5">
        <f t="shared" si="44236"/>
        <v>171</v>
      </c>
      <c r="J8811" s="8">
        <f t="shared" si="44231"/>
        <v>0.1416242531533525</v>
      </c>
      <c r="K8811" s="5">
        <f t="shared" si="44227"/>
        <v>0</v>
      </c>
      <c r="L8811" s="8">
        <f t="shared" si="44232"/>
        <v>0</v>
      </c>
      <c r="M8811" s="8">
        <f t="shared" si="44194"/>
        <v>17.667683988737103</v>
      </c>
      <c r="N8811" s="5">
        <v>3240</v>
      </c>
      <c r="O8811" s="18">
        <v>175</v>
      </c>
    </row>
    <row r="8812" spans="1:15" x14ac:dyDescent="0.2">
      <c r="A8812" s="4" t="s">
        <v>20</v>
      </c>
      <c r="B8812" s="13">
        <v>990509</v>
      </c>
      <c r="C8812" s="6">
        <f t="shared" si="44228"/>
        <v>44091</v>
      </c>
      <c r="D8812" s="5">
        <f t="shared" si="44237"/>
        <v>22</v>
      </c>
      <c r="E8812" s="13">
        <f t="shared" si="44233"/>
        <v>6.2857142857142856</v>
      </c>
      <c r="F8812" s="13">
        <f t="shared" si="44235"/>
        <v>7.4</v>
      </c>
      <c r="G8812" s="13">
        <f t="shared" si="44229"/>
        <v>329.32562955005966</v>
      </c>
      <c r="H8812" s="5">
        <f t="shared" si="44236"/>
        <v>182</v>
      </c>
      <c r="I8812" s="5">
        <f t="shared" si="44236"/>
        <v>172</v>
      </c>
      <c r="J8812" s="8">
        <f t="shared" si="44231"/>
        <v>0.19445794846864364</v>
      </c>
      <c r="K8812" s="5">
        <f t="shared" si="44227"/>
        <v>1</v>
      </c>
      <c r="L8812" s="8">
        <f t="shared" si="44232"/>
        <v>0.14285714285714285</v>
      </c>
      <c r="M8812" s="8">
        <f t="shared" si="44194"/>
        <v>17.768642182958459</v>
      </c>
      <c r="N8812" s="5">
        <v>3262</v>
      </c>
      <c r="O8812" s="18">
        <v>176</v>
      </c>
    </row>
    <row r="8813" spans="1:15" x14ac:dyDescent="0.2">
      <c r="A8813" s="4" t="s">
        <v>20</v>
      </c>
      <c r="B8813" s="13">
        <v>990509</v>
      </c>
      <c r="C8813" s="6">
        <f t="shared" si="44228"/>
        <v>44092</v>
      </c>
      <c r="D8813" s="5">
        <f t="shared" si="44237"/>
        <v>-48</v>
      </c>
      <c r="E8813" s="13">
        <f t="shared" si="44233"/>
        <v>-1.1428571428571428</v>
      </c>
      <c r="F8813" s="13">
        <f t="shared" si="44235"/>
        <v>-5.8</v>
      </c>
      <c r="G8813" s="13">
        <f t="shared" si="44229"/>
        <v>324.47963622743458</v>
      </c>
      <c r="H8813" s="5">
        <f t="shared" si="44236"/>
        <v>183</v>
      </c>
      <c r="I8813" s="5">
        <f t="shared" si="44236"/>
        <v>173</v>
      </c>
      <c r="J8813" s="8">
        <f t="shared" si="44231"/>
        <v>-3.5287371531913012E-2</v>
      </c>
      <c r="K8813" s="5">
        <f t="shared" si="44227"/>
        <v>0</v>
      </c>
      <c r="L8813" s="8">
        <f t="shared" si="44232"/>
        <v>0.14285714285714285</v>
      </c>
      <c r="M8813" s="8">
        <f t="shared" si="44194"/>
        <v>17.768642182958459</v>
      </c>
      <c r="N8813" s="5">
        <v>3214</v>
      </c>
      <c r="O8813" s="18">
        <v>176</v>
      </c>
    </row>
    <row r="8814" spans="1:15" x14ac:dyDescent="0.2">
      <c r="A8814" s="4" t="s">
        <v>20</v>
      </c>
      <c r="B8814" s="13">
        <v>990509</v>
      </c>
      <c r="C8814" s="6">
        <f t="shared" si="44228"/>
        <v>44093</v>
      </c>
      <c r="D8814" s="5">
        <f t="shared" si="44237"/>
        <v>13</v>
      </c>
      <c r="E8814" s="13">
        <f t="shared" si="44233"/>
        <v>0.2857142857142857</v>
      </c>
      <c r="F8814" s="13">
        <f t="shared" si="44235"/>
        <v>-3.6</v>
      </c>
      <c r="G8814" s="13">
        <f t="shared" si="44229"/>
        <v>325.79209275231221</v>
      </c>
      <c r="H8814" s="5">
        <f t="shared" ref="H8814:I8829" si="44238">H8813+1</f>
        <v>184</v>
      </c>
      <c r="I8814" s="5">
        <f t="shared" si="44238"/>
        <v>174</v>
      </c>
      <c r="J8814" s="8">
        <f t="shared" si="44231"/>
        <v>8.8249569783347311E-3</v>
      </c>
      <c r="K8814" s="5">
        <f t="shared" si="44227"/>
        <v>0</v>
      </c>
      <c r="L8814" s="8">
        <f t="shared" si="44232"/>
        <v>0.14285714285714285</v>
      </c>
      <c r="M8814" s="8">
        <f t="shared" si="44194"/>
        <v>17.768642182958459</v>
      </c>
      <c r="N8814" s="5">
        <v>3227</v>
      </c>
      <c r="O8814" s="18">
        <v>176</v>
      </c>
    </row>
    <row r="8815" spans="1:15" x14ac:dyDescent="0.2">
      <c r="A8815" s="4" t="s">
        <v>20</v>
      </c>
      <c r="B8815" s="13">
        <v>990509</v>
      </c>
      <c r="C8815" s="6">
        <f t="shared" si="44228"/>
        <v>44094</v>
      </c>
      <c r="D8815" s="5">
        <f t="shared" si="44237"/>
        <v>5</v>
      </c>
      <c r="E8815" s="13">
        <f t="shared" si="44233"/>
        <v>-1.5714285714285714</v>
      </c>
      <c r="F8815" s="13">
        <f t="shared" si="44235"/>
        <v>-0.4</v>
      </c>
      <c r="G8815" s="13">
        <f t="shared" si="44229"/>
        <v>326.296883723419</v>
      </c>
      <c r="H8815" s="5">
        <f t="shared" si="44238"/>
        <v>185</v>
      </c>
      <c r="I8815" s="5">
        <f t="shared" si="44238"/>
        <v>175</v>
      </c>
      <c r="J8815" s="8">
        <f t="shared" si="44231"/>
        <v>-4.8532980366203397E-2</v>
      </c>
      <c r="K8815" s="5">
        <f t="shared" si="44227"/>
        <v>0</v>
      </c>
      <c r="L8815" s="8">
        <f t="shared" si="44232"/>
        <v>0.14285714285714285</v>
      </c>
      <c r="M8815" s="8">
        <f t="shared" si="44194"/>
        <v>17.768642182958459</v>
      </c>
      <c r="N8815" s="5">
        <v>3232</v>
      </c>
      <c r="O8815" s="18">
        <v>176</v>
      </c>
    </row>
    <row r="8816" spans="1:15" x14ac:dyDescent="0.2">
      <c r="A8816" s="4" t="s">
        <v>20</v>
      </c>
      <c r="B8816" s="13">
        <v>990509</v>
      </c>
      <c r="C8816" s="6">
        <f t="shared" si="44228"/>
        <v>44095</v>
      </c>
      <c r="D8816" s="5">
        <f t="shared" si="44237"/>
        <v>2</v>
      </c>
      <c r="E8816" s="13">
        <f t="shared" si="44233"/>
        <v>-1.5714285714285714</v>
      </c>
      <c r="F8816" s="13">
        <f t="shared" si="44235"/>
        <v>-1.2</v>
      </c>
      <c r="G8816" s="13">
        <f t="shared" si="44229"/>
        <v>326.49880011186167</v>
      </c>
      <c r="H8816" s="5">
        <f t="shared" si="44238"/>
        <v>186</v>
      </c>
      <c r="I8816" s="5">
        <f t="shared" si="44238"/>
        <v>176</v>
      </c>
      <c r="J8816" s="8">
        <f t="shared" si="44231"/>
        <v>-4.8556546305288245E-2</v>
      </c>
      <c r="K8816" s="5">
        <f t="shared" si="44227"/>
        <v>0</v>
      </c>
      <c r="L8816" s="8">
        <f t="shared" si="44232"/>
        <v>0.14285714285714285</v>
      </c>
      <c r="M8816" s="8">
        <f t="shared" si="44194"/>
        <v>17.768642182958459</v>
      </c>
      <c r="N8816" s="5">
        <v>3234</v>
      </c>
      <c r="O8816" s="18">
        <v>176</v>
      </c>
    </row>
    <row r="8817" spans="1:15" x14ac:dyDescent="0.2">
      <c r="A8817" s="4" t="s">
        <v>20</v>
      </c>
      <c r="B8817" s="13">
        <v>990509</v>
      </c>
      <c r="C8817" s="6">
        <f t="shared" si="44228"/>
        <v>44096</v>
      </c>
      <c r="D8817" s="5">
        <f t="shared" si="44237"/>
        <v>0</v>
      </c>
      <c r="E8817" s="13">
        <f t="shared" si="44233"/>
        <v>0</v>
      </c>
      <c r="F8817" s="13">
        <f t="shared" si="44235"/>
        <v>-5.6</v>
      </c>
      <c r="G8817" s="13">
        <f t="shared" si="44229"/>
        <v>326.49880011186167</v>
      </c>
      <c r="H8817" s="5">
        <f t="shared" si="44238"/>
        <v>187</v>
      </c>
      <c r="I8817" s="5">
        <f t="shared" si="44238"/>
        <v>177</v>
      </c>
      <c r="J8817" s="8">
        <f t="shared" si="44231"/>
        <v>0</v>
      </c>
      <c r="K8817" s="5">
        <f t="shared" si="44227"/>
        <v>0</v>
      </c>
      <c r="L8817" s="8">
        <f t="shared" si="44232"/>
        <v>0.14285714285714285</v>
      </c>
      <c r="M8817" s="8">
        <f t="shared" si="44194"/>
        <v>17.768642182958459</v>
      </c>
      <c r="N8817" s="5">
        <v>3234</v>
      </c>
      <c r="O8817" s="18">
        <v>176</v>
      </c>
    </row>
    <row r="8818" spans="1:15" x14ac:dyDescent="0.2">
      <c r="A8818" s="4" t="s">
        <v>20</v>
      </c>
      <c r="B8818" s="13">
        <v>990509</v>
      </c>
      <c r="C8818" s="6">
        <f t="shared" si="44228"/>
        <v>44097</v>
      </c>
      <c r="D8818" s="5">
        <f t="shared" si="44237"/>
        <v>18</v>
      </c>
      <c r="E8818" s="13">
        <f t="shared" si="44233"/>
        <v>1.7142857142857142</v>
      </c>
      <c r="F8818" s="13">
        <f t="shared" si="44235"/>
        <v>7.6</v>
      </c>
      <c r="G8818" s="13">
        <f t="shared" si="44229"/>
        <v>328.31604760784609</v>
      </c>
      <c r="H8818" s="5">
        <f t="shared" si="44238"/>
        <v>188</v>
      </c>
      <c r="I8818" s="5">
        <f t="shared" si="44238"/>
        <v>178</v>
      </c>
      <c r="J8818" s="8">
        <f t="shared" si="44231"/>
        <v>5.2996511063021674E-2</v>
      </c>
      <c r="K8818" s="5">
        <f t="shared" si="44227"/>
        <v>0</v>
      </c>
      <c r="L8818" s="8">
        <f t="shared" si="44232"/>
        <v>0.14285714285714285</v>
      </c>
      <c r="M8818" s="8">
        <f t="shared" si="44194"/>
        <v>17.768642182958459</v>
      </c>
      <c r="N8818" s="5">
        <v>3252</v>
      </c>
      <c r="O8818" s="18">
        <v>176</v>
      </c>
    </row>
    <row r="8819" spans="1:15" x14ac:dyDescent="0.2">
      <c r="A8819" s="4" t="s">
        <v>20</v>
      </c>
      <c r="B8819" s="13">
        <v>990509</v>
      </c>
      <c r="C8819" s="6">
        <f t="shared" si="44228"/>
        <v>44098</v>
      </c>
      <c r="D8819" s="5">
        <f t="shared" si="44237"/>
        <v>10</v>
      </c>
      <c r="E8819" s="13">
        <f t="shared" si="44233"/>
        <v>0</v>
      </c>
      <c r="F8819" s="13">
        <f t="shared" si="44235"/>
        <v>7</v>
      </c>
      <c r="G8819" s="13">
        <f t="shared" si="44229"/>
        <v>329.32562955005966</v>
      </c>
      <c r="H8819" s="5">
        <f t="shared" si="44238"/>
        <v>189</v>
      </c>
      <c r="I8819" s="5">
        <f t="shared" si="44238"/>
        <v>179</v>
      </c>
      <c r="J8819" s="8">
        <f t="shared" si="44231"/>
        <v>0</v>
      </c>
      <c r="K8819" s="5">
        <f t="shared" ref="K8819:K8842" si="44239">O8819-O8818</f>
        <v>0</v>
      </c>
      <c r="L8819" s="8">
        <f t="shared" si="44232"/>
        <v>0</v>
      </c>
      <c r="M8819" s="8">
        <f t="shared" si="44194"/>
        <v>17.768642182958459</v>
      </c>
      <c r="N8819" s="5">
        <v>3262</v>
      </c>
      <c r="O8819" s="18">
        <v>176</v>
      </c>
    </row>
    <row r="8820" spans="1:15" x14ac:dyDescent="0.2">
      <c r="A8820" s="4" t="s">
        <v>20</v>
      </c>
      <c r="B8820" s="13">
        <v>990509</v>
      </c>
      <c r="C8820" s="6">
        <f t="shared" ref="C8820:C8867" si="44240">C8819+1</f>
        <v>44099</v>
      </c>
      <c r="D8820" s="5">
        <f t="shared" si="44237"/>
        <v>8</v>
      </c>
      <c r="E8820" s="13">
        <f t="shared" si="44233"/>
        <v>8</v>
      </c>
      <c r="F8820" s="13">
        <f t="shared" si="44235"/>
        <v>7.6</v>
      </c>
      <c r="G8820" s="13">
        <f t="shared" si="44229"/>
        <v>330.13329510383045</v>
      </c>
      <c r="H8820" s="5">
        <f t="shared" si="44238"/>
        <v>190</v>
      </c>
      <c r="I8820" s="5">
        <f t="shared" si="44238"/>
        <v>180</v>
      </c>
      <c r="J8820" s="8">
        <f t="shared" si="44231"/>
        <v>0.24718605164422863</v>
      </c>
      <c r="K8820" s="5">
        <f t="shared" si="44239"/>
        <v>0</v>
      </c>
      <c r="L8820" s="8">
        <f t="shared" si="44232"/>
        <v>0</v>
      </c>
      <c r="M8820" s="8">
        <f t="shared" si="44194"/>
        <v>17.768642182958459</v>
      </c>
      <c r="N8820" s="5">
        <v>3270</v>
      </c>
      <c r="O8820" s="18">
        <v>176</v>
      </c>
    </row>
    <row r="8821" spans="1:15" x14ac:dyDescent="0.2">
      <c r="A8821" s="4" t="s">
        <v>20</v>
      </c>
      <c r="B8821" s="13">
        <v>990509</v>
      </c>
      <c r="C8821" s="6">
        <f t="shared" si="44240"/>
        <v>44100</v>
      </c>
      <c r="D8821" s="5">
        <f t="shared" si="44237"/>
        <v>18</v>
      </c>
      <c r="E8821" s="13">
        <f t="shared" si="44233"/>
        <v>8.7142857142857135</v>
      </c>
      <c r="F8821" s="13">
        <f t="shared" si="44235"/>
        <v>10.8</v>
      </c>
      <c r="G8821" s="13">
        <f t="shared" si="44229"/>
        <v>331.95054259981487</v>
      </c>
      <c r="H8821" s="5">
        <f t="shared" si="44238"/>
        <v>191</v>
      </c>
      <c r="I8821" s="5">
        <f t="shared" si="44238"/>
        <v>181</v>
      </c>
      <c r="J8821" s="8">
        <f t="shared" si="44231"/>
        <v>0.26859231209546031</v>
      </c>
      <c r="K8821" s="5">
        <f t="shared" si="44239"/>
        <v>0</v>
      </c>
      <c r="L8821" s="8">
        <f t="shared" si="44232"/>
        <v>0</v>
      </c>
      <c r="M8821" s="8">
        <f t="shared" si="44194"/>
        <v>17.768642182958459</v>
      </c>
      <c r="N8821" s="5">
        <v>3288</v>
      </c>
      <c r="O8821" s="18">
        <v>176</v>
      </c>
    </row>
    <row r="8822" spans="1:15" x14ac:dyDescent="0.2">
      <c r="A8822" s="4" t="s">
        <v>20</v>
      </c>
      <c r="B8822" s="13">
        <v>990509</v>
      </c>
      <c r="C8822" s="6">
        <f t="shared" si="44240"/>
        <v>44101</v>
      </c>
      <c r="D8822" s="5">
        <f t="shared" si="44237"/>
        <v>7</v>
      </c>
      <c r="E8822" s="13">
        <f t="shared" si="44233"/>
        <v>9</v>
      </c>
      <c r="F8822" s="13">
        <f t="shared" si="44235"/>
        <v>12.2</v>
      </c>
      <c r="G8822" s="13">
        <f t="shared" si="44229"/>
        <v>332.65724995936432</v>
      </c>
      <c r="H8822" s="5">
        <f t="shared" si="44238"/>
        <v>192</v>
      </c>
      <c r="I8822" s="5">
        <f t="shared" si="44238"/>
        <v>182</v>
      </c>
      <c r="J8822" s="8">
        <f t="shared" si="44231"/>
        <v>0.27665554189355346</v>
      </c>
      <c r="K8822" s="5">
        <f t="shared" si="44239"/>
        <v>0</v>
      </c>
      <c r="L8822" s="8">
        <f t="shared" si="44232"/>
        <v>0</v>
      </c>
      <c r="M8822" s="8">
        <f t="shared" si="44194"/>
        <v>17.768642182958459</v>
      </c>
      <c r="N8822" s="5">
        <v>3295</v>
      </c>
      <c r="O8822" s="18">
        <v>176</v>
      </c>
    </row>
    <row r="8823" spans="1:15" x14ac:dyDescent="0.2">
      <c r="A8823" s="4" t="s">
        <v>20</v>
      </c>
      <c r="B8823" s="13">
        <v>990509</v>
      </c>
      <c r="C8823" s="6">
        <f t="shared" si="44240"/>
        <v>44102</v>
      </c>
      <c r="D8823" s="5">
        <f t="shared" si="44237"/>
        <v>0</v>
      </c>
      <c r="E8823" s="13">
        <f t="shared" si="44233"/>
        <v>8.7142857142857135</v>
      </c>
      <c r="F8823" s="13">
        <f t="shared" si="44235"/>
        <v>8.6</v>
      </c>
      <c r="G8823" s="13">
        <f t="shared" si="44229"/>
        <v>332.65724995936432</v>
      </c>
      <c r="H8823" s="5">
        <f t="shared" si="44238"/>
        <v>193</v>
      </c>
      <c r="I8823" s="5">
        <f t="shared" si="44238"/>
        <v>183</v>
      </c>
      <c r="J8823" s="8">
        <f t="shared" si="44231"/>
        <v>0.26713378585504705</v>
      </c>
      <c r="K8823" s="5">
        <f t="shared" si="44239"/>
        <v>0</v>
      </c>
      <c r="L8823" s="8">
        <f t="shared" si="44232"/>
        <v>0</v>
      </c>
      <c r="M8823" s="8">
        <f t="shared" si="44194"/>
        <v>17.768642182958459</v>
      </c>
      <c r="N8823" s="5">
        <v>3295</v>
      </c>
      <c r="O8823" s="18">
        <v>176</v>
      </c>
    </row>
    <row r="8824" spans="1:15" x14ac:dyDescent="0.2">
      <c r="A8824" s="4" t="s">
        <v>20</v>
      </c>
      <c r="B8824" s="13">
        <v>990509</v>
      </c>
      <c r="C8824" s="6">
        <f t="shared" si="44240"/>
        <v>44103</v>
      </c>
      <c r="D8824" s="5">
        <f t="shared" si="44237"/>
        <v>2</v>
      </c>
      <c r="E8824" s="13">
        <f t="shared" si="44233"/>
        <v>9</v>
      </c>
      <c r="F8824" s="13">
        <f t="shared" si="44235"/>
        <v>7</v>
      </c>
      <c r="G8824" s="13">
        <f t="shared" si="44229"/>
        <v>332.85916634780705</v>
      </c>
      <c r="H8824" s="5">
        <f t="shared" si="44238"/>
        <v>194</v>
      </c>
      <c r="I8824" s="5">
        <f t="shared" si="44238"/>
        <v>184</v>
      </c>
      <c r="J8824" s="8">
        <f t="shared" si="44231"/>
        <v>0.27515723270440257</v>
      </c>
      <c r="K8824" s="5">
        <f t="shared" si="44239"/>
        <v>1</v>
      </c>
      <c r="L8824" s="8">
        <f t="shared" si="44232"/>
        <v>0.14285714285714285</v>
      </c>
      <c r="M8824" s="8">
        <f t="shared" si="44194"/>
        <v>17.869600377179815</v>
      </c>
      <c r="N8824" s="5">
        <v>3297</v>
      </c>
      <c r="O8824" s="18">
        <v>177</v>
      </c>
    </row>
    <row r="8825" spans="1:15" x14ac:dyDescent="0.2">
      <c r="A8825" s="4" t="s">
        <v>20</v>
      </c>
      <c r="B8825" s="13">
        <v>990509</v>
      </c>
      <c r="C8825" s="6">
        <f t="shared" si="44240"/>
        <v>44104</v>
      </c>
      <c r="D8825" s="5">
        <f t="shared" si="44237"/>
        <v>0</v>
      </c>
      <c r="E8825" s="13">
        <f t="shared" si="44233"/>
        <v>6.4285714285714288</v>
      </c>
      <c r="F8825" s="13">
        <f t="shared" si="44235"/>
        <v>5.4</v>
      </c>
      <c r="G8825" s="13">
        <f t="shared" si="44229"/>
        <v>332.85916634780705</v>
      </c>
      <c r="H8825" s="5">
        <f t="shared" si="44238"/>
        <v>195</v>
      </c>
      <c r="I8825" s="5">
        <f t="shared" si="44238"/>
        <v>185</v>
      </c>
      <c r="J8825" s="8">
        <f t="shared" si="44231"/>
        <v>0.19600156801254409</v>
      </c>
      <c r="K8825" s="5">
        <f t="shared" si="44239"/>
        <v>0</v>
      </c>
      <c r="L8825" s="8">
        <f t="shared" si="44232"/>
        <v>0.14285714285714285</v>
      </c>
      <c r="M8825" s="8">
        <f t="shared" si="44194"/>
        <v>17.869600377179815</v>
      </c>
      <c r="N8825" s="5">
        <v>3297</v>
      </c>
      <c r="O8825" s="18">
        <v>177</v>
      </c>
    </row>
    <row r="8826" spans="1:15" x14ac:dyDescent="0.2">
      <c r="A8826" s="4" t="s">
        <v>20</v>
      </c>
      <c r="B8826" s="13">
        <v>990509</v>
      </c>
      <c r="C8826" s="6">
        <f t="shared" si="44240"/>
        <v>44105</v>
      </c>
      <c r="D8826" s="5">
        <f t="shared" si="44237"/>
        <v>18</v>
      </c>
      <c r="E8826" s="13">
        <f t="shared" si="44233"/>
        <v>7.5714285714285712</v>
      </c>
      <c r="F8826" s="13">
        <f t="shared" si="44235"/>
        <v>5.4</v>
      </c>
      <c r="G8826" s="13">
        <f t="shared" si="44229"/>
        <v>334.67641384379147</v>
      </c>
      <c r="H8826" s="5">
        <f t="shared" si="44238"/>
        <v>196</v>
      </c>
      <c r="I8826" s="5">
        <f t="shared" si="44238"/>
        <v>186</v>
      </c>
      <c r="J8826" s="8">
        <f t="shared" si="44231"/>
        <v>0.23039471396278907</v>
      </c>
      <c r="K8826" s="5">
        <f t="shared" si="44239"/>
        <v>0</v>
      </c>
      <c r="L8826" s="8">
        <f t="shared" si="44232"/>
        <v>0.14285714285714285</v>
      </c>
      <c r="M8826" s="8">
        <f t="shared" si="44194"/>
        <v>17.869600377179815</v>
      </c>
      <c r="N8826" s="5">
        <v>3315</v>
      </c>
      <c r="O8826" s="18">
        <v>177</v>
      </c>
    </row>
    <row r="8827" spans="1:15" x14ac:dyDescent="0.2">
      <c r="A8827" s="4" t="s">
        <v>20</v>
      </c>
      <c r="B8827" s="13">
        <v>990509</v>
      </c>
      <c r="C8827" s="6">
        <f t="shared" si="44240"/>
        <v>44106</v>
      </c>
      <c r="D8827" s="5">
        <f t="shared" si="44237"/>
        <v>23</v>
      </c>
      <c r="E8827" s="13">
        <f t="shared" si="44233"/>
        <v>9.7142857142857135</v>
      </c>
      <c r="F8827" s="13">
        <f t="shared" si="44235"/>
        <v>8.6</v>
      </c>
      <c r="G8827" s="13">
        <f t="shared" ref="G8827:G8842" si="44241">N8827/(B8827/100000)</f>
        <v>336.99845231088261</v>
      </c>
      <c r="H8827" s="5">
        <f t="shared" si="44238"/>
        <v>197</v>
      </c>
      <c r="I8827" s="5">
        <f t="shared" si="44238"/>
        <v>187</v>
      </c>
      <c r="J8827" s="8">
        <f t="shared" si="44231"/>
        <v>0.29492128204016133</v>
      </c>
      <c r="K8827" s="5">
        <f t="shared" si="44239"/>
        <v>0</v>
      </c>
      <c r="L8827" s="8">
        <f t="shared" si="44232"/>
        <v>0.14285714285714285</v>
      </c>
      <c r="M8827" s="8">
        <f t="shared" si="44194"/>
        <v>17.869600377179815</v>
      </c>
      <c r="N8827" s="5">
        <v>3338</v>
      </c>
      <c r="O8827" s="18">
        <v>177</v>
      </c>
    </row>
    <row r="8828" spans="1:15" x14ac:dyDescent="0.2">
      <c r="A8828" s="4" t="s">
        <v>20</v>
      </c>
      <c r="B8828" s="13">
        <v>990509</v>
      </c>
      <c r="C8828" s="6">
        <f t="shared" si="44240"/>
        <v>44107</v>
      </c>
      <c r="D8828" s="5">
        <f t="shared" si="44237"/>
        <v>42</v>
      </c>
      <c r="E8828" s="13">
        <f t="shared" si="44233"/>
        <v>13.142857142857142</v>
      </c>
      <c r="F8828" s="13">
        <f t="shared" si="44235"/>
        <v>17</v>
      </c>
      <c r="G8828" s="13">
        <f t="shared" si="44241"/>
        <v>341.23869646817951</v>
      </c>
      <c r="H8828" s="5">
        <f t="shared" si="44238"/>
        <v>198</v>
      </c>
      <c r="I8828" s="5">
        <f t="shared" si="44238"/>
        <v>188</v>
      </c>
      <c r="J8828" s="8">
        <f t="shared" si="44231"/>
        <v>0.39783783783783783</v>
      </c>
      <c r="K8828" s="5">
        <f t="shared" si="44239"/>
        <v>0</v>
      </c>
      <c r="L8828" s="8">
        <f t="shared" si="44232"/>
        <v>0.14285714285714285</v>
      </c>
      <c r="M8828" s="8">
        <f t="shared" si="44194"/>
        <v>17.869600377179815</v>
      </c>
      <c r="N8828" s="5">
        <v>3380</v>
      </c>
      <c r="O8828" s="18">
        <v>177</v>
      </c>
    </row>
    <row r="8829" spans="1:15" x14ac:dyDescent="0.2">
      <c r="A8829" s="4" t="s">
        <v>20</v>
      </c>
      <c r="B8829" s="13">
        <v>990509</v>
      </c>
      <c r="C8829" s="6">
        <f t="shared" si="44240"/>
        <v>44108</v>
      </c>
      <c r="D8829" s="5">
        <f t="shared" si="44237"/>
        <v>0</v>
      </c>
      <c r="E8829" s="13">
        <f t="shared" si="44233"/>
        <v>12.142857142857142</v>
      </c>
      <c r="F8829" s="13">
        <f t="shared" si="44235"/>
        <v>16.600000000000001</v>
      </c>
      <c r="G8829" s="13">
        <f t="shared" si="44241"/>
        <v>341.23869646817951</v>
      </c>
      <c r="H8829" s="5">
        <f t="shared" si="44238"/>
        <v>199</v>
      </c>
      <c r="I8829" s="5">
        <f t="shared" si="44238"/>
        <v>189</v>
      </c>
      <c r="J8829" s="8">
        <f t="shared" si="44231"/>
        <v>0.36611103932463279</v>
      </c>
      <c r="K8829" s="5">
        <f t="shared" si="44239"/>
        <v>0</v>
      </c>
      <c r="L8829" s="8">
        <f t="shared" si="44232"/>
        <v>0.14285714285714285</v>
      </c>
      <c r="M8829" s="8">
        <f t="shared" si="44194"/>
        <v>17.869600377179815</v>
      </c>
      <c r="N8829" s="5">
        <v>3380</v>
      </c>
      <c r="O8829" s="18">
        <v>177</v>
      </c>
    </row>
    <row r="8830" spans="1:15" x14ac:dyDescent="0.2">
      <c r="A8830" s="4" t="s">
        <v>20</v>
      </c>
      <c r="B8830" s="13">
        <v>990509</v>
      </c>
      <c r="C8830" s="6">
        <f t="shared" si="44240"/>
        <v>44109</v>
      </c>
      <c r="D8830" s="5">
        <f t="shared" si="44237"/>
        <v>0</v>
      </c>
      <c r="E8830" s="13">
        <f t="shared" si="44233"/>
        <v>12.142857142857142</v>
      </c>
      <c r="F8830" s="13">
        <f t="shared" si="44235"/>
        <v>16.600000000000001</v>
      </c>
      <c r="G8830" s="13">
        <f t="shared" si="44241"/>
        <v>341.23869646817951</v>
      </c>
      <c r="H8830" s="5">
        <f t="shared" ref="H8830:I8867" si="44242">H8829+1</f>
        <v>200</v>
      </c>
      <c r="I8830" s="5">
        <f t="shared" si="44242"/>
        <v>190</v>
      </c>
      <c r="J8830" s="8">
        <f t="shared" si="44231"/>
        <v>0.36477555574628789</v>
      </c>
      <c r="K8830" s="5">
        <f t="shared" si="44239"/>
        <v>0</v>
      </c>
      <c r="L8830" s="8">
        <f t="shared" si="44232"/>
        <v>0.14285714285714285</v>
      </c>
      <c r="M8830" s="8">
        <f t="shared" si="44194"/>
        <v>17.869600377179815</v>
      </c>
      <c r="N8830" s="5">
        <v>3380</v>
      </c>
      <c r="O8830" s="18">
        <v>177</v>
      </c>
    </row>
    <row r="8831" spans="1:15" x14ac:dyDescent="0.2">
      <c r="A8831" s="4" t="s">
        <v>20</v>
      </c>
      <c r="B8831" s="13">
        <v>990509</v>
      </c>
      <c r="C8831" s="6">
        <f t="shared" si="44240"/>
        <v>44110</v>
      </c>
      <c r="D8831" s="5">
        <f t="shared" si="44237"/>
        <v>69</v>
      </c>
      <c r="E8831" s="13">
        <f t="shared" si="44233"/>
        <v>21.714285714285715</v>
      </c>
      <c r="F8831" s="13">
        <f t="shared" si="44235"/>
        <v>26.8</v>
      </c>
      <c r="G8831" s="13">
        <f t="shared" si="44241"/>
        <v>348.20481186945301</v>
      </c>
      <c r="H8831" s="5">
        <f t="shared" si="44242"/>
        <v>201</v>
      </c>
      <c r="I8831" s="5">
        <f t="shared" si="44242"/>
        <v>191</v>
      </c>
      <c r="J8831" s="8">
        <f t="shared" si="44231"/>
        <v>0.64993372386368498</v>
      </c>
      <c r="K8831" s="5">
        <f t="shared" si="44239"/>
        <v>0</v>
      </c>
      <c r="L8831" s="8">
        <f t="shared" si="44232"/>
        <v>0</v>
      </c>
      <c r="M8831" s="8">
        <f t="shared" si="44194"/>
        <v>17.869600377179815</v>
      </c>
      <c r="N8831" s="5">
        <v>3449</v>
      </c>
      <c r="O8831" s="18">
        <v>177</v>
      </c>
    </row>
    <row r="8832" spans="1:15" x14ac:dyDescent="0.2">
      <c r="A8832" s="4" t="s">
        <v>20</v>
      </c>
      <c r="B8832" s="13">
        <v>990509</v>
      </c>
      <c r="C8832" s="6">
        <f t="shared" si="44240"/>
        <v>44111</v>
      </c>
      <c r="D8832" s="5">
        <f t="shared" si="44237"/>
        <v>40</v>
      </c>
      <c r="E8832" s="13">
        <f t="shared" si="44233"/>
        <v>27.428571428571427</v>
      </c>
      <c r="F8832" s="13">
        <f t="shared" si="44235"/>
        <v>30.2</v>
      </c>
      <c r="G8832" s="13">
        <f t="shared" si="44241"/>
        <v>352.24313963830718</v>
      </c>
      <c r="H8832" s="5">
        <f t="shared" si="44242"/>
        <v>202</v>
      </c>
      <c r="I8832" s="5">
        <f t="shared" si="44242"/>
        <v>192</v>
      </c>
      <c r="J8832" s="8">
        <f t="shared" si="44231"/>
        <v>0.81566761544670541</v>
      </c>
      <c r="K8832" s="5">
        <f t="shared" si="44239"/>
        <v>0</v>
      </c>
      <c r="L8832" s="8">
        <f t="shared" si="44232"/>
        <v>0</v>
      </c>
      <c r="M8832" s="8">
        <f t="shared" si="44194"/>
        <v>17.869600377179815</v>
      </c>
      <c r="N8832" s="5">
        <v>3489</v>
      </c>
      <c r="O8832" s="18">
        <v>177</v>
      </c>
    </row>
    <row r="8833" spans="1:15" x14ac:dyDescent="0.2">
      <c r="A8833" s="4" t="s">
        <v>20</v>
      </c>
      <c r="B8833" s="13">
        <v>990509</v>
      </c>
      <c r="C8833" s="6">
        <f t="shared" si="44240"/>
        <v>44112</v>
      </c>
      <c r="D8833" s="5">
        <f t="shared" si="44237"/>
        <v>10</v>
      </c>
      <c r="E8833" s="13">
        <f t="shared" si="44233"/>
        <v>26.285714285714285</v>
      </c>
      <c r="F8833" s="13">
        <f t="shared" si="44235"/>
        <v>23.8</v>
      </c>
      <c r="G8833" s="13">
        <f t="shared" si="44241"/>
        <v>353.25272158052076</v>
      </c>
      <c r="H8833" s="5">
        <f t="shared" si="44242"/>
        <v>203</v>
      </c>
      <c r="I8833" s="5">
        <f t="shared" si="44242"/>
        <v>193</v>
      </c>
      <c r="J8833" s="8">
        <f t="shared" si="44231"/>
        <v>0.77535712780750909</v>
      </c>
      <c r="K8833" s="5">
        <f t="shared" si="44239"/>
        <v>0</v>
      </c>
      <c r="L8833" s="8">
        <f t="shared" si="44232"/>
        <v>0</v>
      </c>
      <c r="M8833" s="8">
        <f t="shared" si="44194"/>
        <v>17.869600377179815</v>
      </c>
      <c r="N8833" s="5">
        <v>3499</v>
      </c>
      <c r="O8833" s="18">
        <v>177</v>
      </c>
    </row>
    <row r="8834" spans="1:15" x14ac:dyDescent="0.2">
      <c r="A8834" s="4" t="s">
        <v>20</v>
      </c>
      <c r="B8834" s="13">
        <v>990509</v>
      </c>
      <c r="C8834" s="6">
        <f t="shared" si="44240"/>
        <v>44113</v>
      </c>
      <c r="D8834" s="5">
        <f t="shared" si="44237"/>
        <v>52</v>
      </c>
      <c r="E8834" s="13">
        <f t="shared" si="44233"/>
        <v>30.428571428571427</v>
      </c>
      <c r="F8834" s="13">
        <f t="shared" si="44235"/>
        <v>34.200000000000003</v>
      </c>
      <c r="G8834" s="13">
        <f t="shared" si="44241"/>
        <v>358.50254768003117</v>
      </c>
      <c r="H8834" s="5">
        <f t="shared" si="44242"/>
        <v>204</v>
      </c>
      <c r="I8834" s="5">
        <f t="shared" si="44242"/>
        <v>194</v>
      </c>
      <c r="J8834" s="8">
        <f t="shared" si="44231"/>
        <v>0.8906544010035542</v>
      </c>
      <c r="K8834" s="5">
        <f t="shared" si="44239"/>
        <v>0</v>
      </c>
      <c r="L8834" s="8">
        <f t="shared" si="44232"/>
        <v>0</v>
      </c>
      <c r="M8834" s="8">
        <f t="shared" si="44194"/>
        <v>17.869600377179815</v>
      </c>
      <c r="N8834" s="5">
        <v>3551</v>
      </c>
      <c r="O8834" s="18">
        <v>177</v>
      </c>
    </row>
    <row r="8835" spans="1:15" x14ac:dyDescent="0.2">
      <c r="A8835" s="4" t="s">
        <v>20</v>
      </c>
      <c r="B8835" s="13">
        <v>990509</v>
      </c>
      <c r="C8835" s="6">
        <f t="shared" si="44240"/>
        <v>44114</v>
      </c>
      <c r="D8835" s="5">
        <f t="shared" si="44237"/>
        <v>35</v>
      </c>
      <c r="E8835" s="13">
        <f t="shared" si="44233"/>
        <v>29.428571428571427</v>
      </c>
      <c r="F8835" s="13">
        <f t="shared" si="44235"/>
        <v>41.2</v>
      </c>
      <c r="G8835" s="13">
        <f t="shared" si="44241"/>
        <v>362.03608447777862</v>
      </c>
      <c r="H8835" s="5">
        <f t="shared" si="44242"/>
        <v>205</v>
      </c>
      <c r="I8835" s="5">
        <f t="shared" si="44242"/>
        <v>195</v>
      </c>
      <c r="J8835" s="8">
        <f t="shared" si="44231"/>
        <v>0.85377984084880643</v>
      </c>
      <c r="K8835" s="5">
        <f t="shared" si="44239"/>
        <v>0</v>
      </c>
      <c r="L8835" s="8">
        <f t="shared" si="44232"/>
        <v>0</v>
      </c>
      <c r="M8835" s="8">
        <f t="shared" si="44194"/>
        <v>17.869600377179815</v>
      </c>
      <c r="N8835" s="5">
        <v>3586</v>
      </c>
      <c r="O8835" s="18">
        <v>177</v>
      </c>
    </row>
    <row r="8836" spans="1:15" x14ac:dyDescent="0.2">
      <c r="A8836" s="4" t="s">
        <v>20</v>
      </c>
      <c r="B8836" s="13">
        <v>990509</v>
      </c>
      <c r="C8836" s="6">
        <f t="shared" si="44240"/>
        <v>44115</v>
      </c>
      <c r="D8836" s="5">
        <f t="shared" si="44237"/>
        <v>87</v>
      </c>
      <c r="E8836" s="13">
        <f t="shared" si="44233"/>
        <v>41.857142857142854</v>
      </c>
      <c r="F8836" s="13">
        <f t="shared" si="44235"/>
        <v>44.8</v>
      </c>
      <c r="G8836" s="13">
        <f t="shared" si="44241"/>
        <v>370.81944737503648</v>
      </c>
      <c r="H8836" s="5">
        <f t="shared" si="44242"/>
        <v>206</v>
      </c>
      <c r="I8836" s="5">
        <f t="shared" si="44242"/>
        <v>196</v>
      </c>
      <c r="J8836" s="8">
        <f t="shared" si="44231"/>
        <v>1.2040766006410784</v>
      </c>
      <c r="K8836" s="5">
        <f t="shared" si="44239"/>
        <v>0</v>
      </c>
      <c r="L8836" s="8">
        <f t="shared" si="44232"/>
        <v>0</v>
      </c>
      <c r="M8836" s="8">
        <f t="shared" si="44194"/>
        <v>17.869600377179815</v>
      </c>
      <c r="N8836" s="5">
        <v>3673</v>
      </c>
      <c r="O8836" s="18">
        <v>177</v>
      </c>
    </row>
    <row r="8837" spans="1:15" x14ac:dyDescent="0.2">
      <c r="A8837" s="4" t="s">
        <v>20</v>
      </c>
      <c r="B8837" s="13">
        <v>990509</v>
      </c>
      <c r="C8837" s="6">
        <f t="shared" si="44240"/>
        <v>44116</v>
      </c>
      <c r="D8837" s="5">
        <f t="shared" si="44237"/>
        <v>30</v>
      </c>
      <c r="E8837" s="13">
        <f t="shared" si="44233"/>
        <v>46.142857142857146</v>
      </c>
      <c r="F8837" s="13">
        <f t="shared" si="44235"/>
        <v>42.8</v>
      </c>
      <c r="G8837" s="13">
        <f t="shared" si="44241"/>
        <v>373.84819320167713</v>
      </c>
      <c r="H8837" s="5">
        <f t="shared" si="44242"/>
        <v>207</v>
      </c>
      <c r="I8837" s="5">
        <f t="shared" si="44242"/>
        <v>197</v>
      </c>
      <c r="J8837" s="8">
        <f t="shared" si="44231"/>
        <v>1.3115686035651928</v>
      </c>
      <c r="K8837" s="5">
        <f t="shared" si="44239"/>
        <v>0</v>
      </c>
      <c r="L8837" s="8">
        <f t="shared" si="44232"/>
        <v>0</v>
      </c>
      <c r="M8837" s="8">
        <f t="shared" si="44194"/>
        <v>17.869600377179815</v>
      </c>
      <c r="N8837" s="5">
        <v>3703</v>
      </c>
      <c r="O8837" s="18">
        <v>177</v>
      </c>
    </row>
    <row r="8838" spans="1:15" x14ac:dyDescent="0.2">
      <c r="A8838" s="4" t="s">
        <v>20</v>
      </c>
      <c r="B8838" s="13">
        <v>990509</v>
      </c>
      <c r="C8838" s="6">
        <f t="shared" si="44240"/>
        <v>44117</v>
      </c>
      <c r="D8838" s="5">
        <f t="shared" si="44237"/>
        <v>17</v>
      </c>
      <c r="E8838" s="13">
        <f t="shared" si="44233"/>
        <v>38.714285714285715</v>
      </c>
      <c r="F8838" s="13">
        <f t="shared" si="44235"/>
        <v>44.2</v>
      </c>
      <c r="G8838" s="13">
        <f t="shared" si="44241"/>
        <v>375.56448250344016</v>
      </c>
      <c r="H8838" s="5">
        <f t="shared" si="44242"/>
        <v>208</v>
      </c>
      <c r="I8838" s="5">
        <f t="shared" si="44242"/>
        <v>198</v>
      </c>
      <c r="J8838" s="8">
        <f t="shared" si="44231"/>
        <v>1.0861723446893787</v>
      </c>
      <c r="K8838" s="5">
        <f t="shared" si="44239"/>
        <v>0</v>
      </c>
      <c r="L8838" s="8">
        <f t="shared" si="44232"/>
        <v>0</v>
      </c>
      <c r="M8838" s="8">
        <f t="shared" si="44194"/>
        <v>17.869600377179815</v>
      </c>
      <c r="N8838" s="5">
        <v>3720</v>
      </c>
      <c r="O8838" s="18">
        <v>177</v>
      </c>
    </row>
    <row r="8839" spans="1:15" x14ac:dyDescent="0.2">
      <c r="A8839" s="4" t="s">
        <v>20</v>
      </c>
      <c r="B8839" s="13">
        <v>990509</v>
      </c>
      <c r="C8839" s="6">
        <f t="shared" si="44240"/>
        <v>44118</v>
      </c>
      <c r="D8839" s="5">
        <f t="shared" si="44237"/>
        <v>147</v>
      </c>
      <c r="E8839" s="13">
        <f t="shared" si="44233"/>
        <v>54</v>
      </c>
      <c r="F8839" s="13">
        <f t="shared" si="44235"/>
        <v>63.2</v>
      </c>
      <c r="G8839" s="13">
        <f t="shared" si="44241"/>
        <v>390.40533705397934</v>
      </c>
      <c r="H8839" s="5">
        <f t="shared" si="44242"/>
        <v>209</v>
      </c>
      <c r="I8839" s="5">
        <f t="shared" si="44242"/>
        <v>199</v>
      </c>
      <c r="J8839" s="8">
        <f t="shared" ref="J8839:J8842" si="44243">E8839/(SUM(N8832:N8838)/7)*100</f>
        <v>1.4987510407993339</v>
      </c>
      <c r="K8839" s="5">
        <f t="shared" si="44239"/>
        <v>0</v>
      </c>
      <c r="L8839" s="8">
        <f t="shared" ref="L8839:L8842" si="44244">SUM(K8833:K8839)/7</f>
        <v>0</v>
      </c>
      <c r="M8839" s="8">
        <f t="shared" si="44194"/>
        <v>17.869600377179815</v>
      </c>
      <c r="N8839" s="5">
        <v>3867</v>
      </c>
      <c r="O8839" s="18">
        <v>177</v>
      </c>
    </row>
    <row r="8840" spans="1:15" x14ac:dyDescent="0.2">
      <c r="A8840" s="4" t="s">
        <v>20</v>
      </c>
      <c r="B8840" s="13">
        <v>990509</v>
      </c>
      <c r="C8840" s="6">
        <f t="shared" si="44240"/>
        <v>44119</v>
      </c>
      <c r="D8840" s="5">
        <f t="shared" si="44237"/>
        <v>93</v>
      </c>
      <c r="E8840" s="13">
        <f t="shared" ref="E8840:E8842" si="44245">SUM(D8834:D8840)/7</f>
        <v>65.857142857142861</v>
      </c>
      <c r="F8840" s="13">
        <f t="shared" si="44235"/>
        <v>74.8</v>
      </c>
      <c r="G8840" s="13">
        <f t="shared" si="44241"/>
        <v>399.79444911656532</v>
      </c>
      <c r="H8840" s="5">
        <f t="shared" si="44242"/>
        <v>210</v>
      </c>
      <c r="I8840" s="5">
        <f t="shared" si="44242"/>
        <v>200</v>
      </c>
      <c r="J8840" s="8">
        <f t="shared" si="44243"/>
        <v>1.8008515957654598</v>
      </c>
      <c r="K8840" s="5">
        <f t="shared" si="44239"/>
        <v>0</v>
      </c>
      <c r="L8840" s="8">
        <f t="shared" si="44244"/>
        <v>0</v>
      </c>
      <c r="M8840" s="8">
        <f t="shared" si="44194"/>
        <v>17.869600377179815</v>
      </c>
      <c r="N8840" s="5">
        <v>3960</v>
      </c>
      <c r="O8840" s="18">
        <v>177</v>
      </c>
    </row>
    <row r="8841" spans="1:15" x14ac:dyDescent="0.2">
      <c r="A8841" s="4" t="s">
        <v>20</v>
      </c>
      <c r="B8841" s="13">
        <v>990509</v>
      </c>
      <c r="C8841" s="6">
        <f t="shared" si="44240"/>
        <v>44120</v>
      </c>
      <c r="D8841" s="5">
        <f t="shared" si="44237"/>
        <v>53</v>
      </c>
      <c r="E8841" s="13">
        <f t="shared" si="44245"/>
        <v>66</v>
      </c>
      <c r="F8841" s="13">
        <f t="shared" si="44235"/>
        <v>68</v>
      </c>
      <c r="G8841" s="13">
        <f t="shared" si="44241"/>
        <v>405.14523341029712</v>
      </c>
      <c r="H8841" s="5">
        <f t="shared" si="44242"/>
        <v>211</v>
      </c>
      <c r="I8841" s="5">
        <f t="shared" si="44242"/>
        <v>201</v>
      </c>
      <c r="J8841" s="8">
        <f t="shared" si="44243"/>
        <v>1.7728319263238681</v>
      </c>
      <c r="K8841" s="5">
        <f t="shared" si="44239"/>
        <v>0</v>
      </c>
      <c r="L8841" s="8">
        <f t="shared" si="44244"/>
        <v>0</v>
      </c>
      <c r="M8841" s="8">
        <f t="shared" si="44194"/>
        <v>17.869600377179815</v>
      </c>
      <c r="N8841" s="5">
        <v>4013</v>
      </c>
      <c r="O8841" s="18">
        <v>177</v>
      </c>
    </row>
    <row r="8842" spans="1:15" x14ac:dyDescent="0.2">
      <c r="A8842" s="4" t="s">
        <v>20</v>
      </c>
      <c r="B8842" s="13">
        <v>990509</v>
      </c>
      <c r="C8842" s="6">
        <f t="shared" si="44240"/>
        <v>44121</v>
      </c>
      <c r="D8842" s="5">
        <f t="shared" si="44237"/>
        <v>208</v>
      </c>
      <c r="E8842" s="13">
        <f t="shared" si="44245"/>
        <v>90.714285714285708</v>
      </c>
      <c r="F8842" s="13">
        <f t="shared" si="44235"/>
        <v>103.6</v>
      </c>
      <c r="G8842" s="13">
        <f t="shared" si="44241"/>
        <v>426.14453780833895</v>
      </c>
      <c r="H8842" s="5">
        <f t="shared" si="44242"/>
        <v>212</v>
      </c>
      <c r="I8842" s="5">
        <f t="shared" si="44242"/>
        <v>202</v>
      </c>
      <c r="J8842" s="8">
        <f t="shared" si="44243"/>
        <v>2.3942387451926703</v>
      </c>
      <c r="K8842" s="5">
        <f t="shared" si="44239"/>
        <v>0</v>
      </c>
      <c r="L8842" s="8">
        <f t="shared" si="44244"/>
        <v>0</v>
      </c>
      <c r="M8842" s="8">
        <f t="shared" si="44194"/>
        <v>17.869600377179815</v>
      </c>
      <c r="N8842" s="5">
        <v>4221</v>
      </c>
      <c r="O8842" s="18">
        <v>177</v>
      </c>
    </row>
    <row r="8843" spans="1:15" x14ac:dyDescent="0.2">
      <c r="A8843" s="4" t="s">
        <v>20</v>
      </c>
      <c r="B8843" s="13">
        <v>990509</v>
      </c>
      <c r="C8843" s="6">
        <f t="shared" si="44240"/>
        <v>44122</v>
      </c>
      <c r="D8843" s="5">
        <f t="shared" ref="D8843" si="44246">N8843-N8842</f>
        <v>135</v>
      </c>
      <c r="E8843" s="13">
        <f t="shared" ref="E8843" si="44247">SUM(D8837:D8843)/7</f>
        <v>97.571428571428569</v>
      </c>
      <c r="F8843" s="13">
        <f t="shared" ref="F8843" si="44248">SUM(D8839:D8843)/5</f>
        <v>127.2</v>
      </c>
      <c r="G8843" s="13">
        <f t="shared" ref="G8843" si="44249">N8843/(B8843/100000)</f>
        <v>439.77389402822189</v>
      </c>
      <c r="H8843" s="5">
        <f t="shared" si="44242"/>
        <v>213</v>
      </c>
      <c r="I8843" s="5">
        <f t="shared" si="44242"/>
        <v>203</v>
      </c>
      <c r="J8843" s="8">
        <f t="shared" ref="J8843" si="44250">E8843/(SUM(N8836:N8842)/7)*100</f>
        <v>2.5150053393231948</v>
      </c>
      <c r="K8843" s="5">
        <f t="shared" ref="K8843" si="44251">O8843-O8842</f>
        <v>0</v>
      </c>
      <c r="L8843" s="8">
        <f t="shared" ref="L8843" si="44252">SUM(K8837:K8843)/7</f>
        <v>0</v>
      </c>
      <c r="M8843" s="8">
        <f t="shared" ref="M8843" si="44253">O8843/(B8843/100000)</f>
        <v>17.869600377179815</v>
      </c>
      <c r="N8843" s="5">
        <v>4356</v>
      </c>
      <c r="O8843" s="18">
        <v>177</v>
      </c>
    </row>
    <row r="8844" spans="1:15" x14ac:dyDescent="0.2">
      <c r="A8844" s="4" t="s">
        <v>20</v>
      </c>
      <c r="B8844" s="13">
        <v>990509</v>
      </c>
      <c r="C8844" s="6">
        <f t="shared" si="44240"/>
        <v>44123</v>
      </c>
      <c r="D8844" s="5">
        <f t="shared" ref="D8844" si="44254">N8844-N8843</f>
        <v>59</v>
      </c>
      <c r="E8844" s="13">
        <f t="shared" ref="E8844" si="44255">SUM(D8838:D8844)/7</f>
        <v>101.71428571428571</v>
      </c>
      <c r="F8844" s="13">
        <f t="shared" ref="F8844" si="44256">SUM(D8840:D8844)/5</f>
        <v>109.6</v>
      </c>
      <c r="G8844" s="13">
        <f t="shared" ref="G8844" si="44257">N8844/(B8844/100000)</f>
        <v>445.73042748728182</v>
      </c>
      <c r="H8844" s="5">
        <f t="shared" si="44242"/>
        <v>214</v>
      </c>
      <c r="I8844" s="5">
        <f t="shared" si="44242"/>
        <v>204</v>
      </c>
      <c r="J8844" s="8">
        <f t="shared" ref="J8844" si="44258">E8844/(SUM(N8837:N8843)/7)*100</f>
        <v>2.5574712643678157</v>
      </c>
      <c r="K8844" s="5">
        <f t="shared" ref="K8844" si="44259">O8844-O8843</f>
        <v>0</v>
      </c>
      <c r="L8844" s="8">
        <f t="shared" ref="L8844" si="44260">SUM(K8838:K8844)/7</f>
        <v>0</v>
      </c>
      <c r="M8844" s="8">
        <f t="shared" ref="M8844" si="44261">O8844/(B8844/100000)</f>
        <v>17.869600377179815</v>
      </c>
      <c r="N8844" s="5">
        <v>4415</v>
      </c>
      <c r="O8844" s="18">
        <v>177</v>
      </c>
    </row>
    <row r="8845" spans="1:15" x14ac:dyDescent="0.2">
      <c r="A8845" s="4" t="s">
        <v>20</v>
      </c>
      <c r="B8845" s="13">
        <v>990509</v>
      </c>
      <c r="C8845" s="6">
        <f t="shared" si="44240"/>
        <v>44124</v>
      </c>
      <c r="D8845" s="5">
        <f t="shared" ref="D8845" si="44262">N8845-N8844</f>
        <v>22</v>
      </c>
      <c r="E8845" s="13">
        <f t="shared" ref="E8845" si="44263">SUM(D8839:D8845)/7</f>
        <v>102.42857142857143</v>
      </c>
      <c r="F8845" s="13">
        <f t="shared" ref="F8845" si="44264">SUM(D8841:D8845)/5</f>
        <v>95.4</v>
      </c>
      <c r="G8845" s="13">
        <f t="shared" ref="G8845" si="44265">N8845/(B8845/100000)</f>
        <v>447.95150776015163</v>
      </c>
      <c r="H8845" s="5">
        <f t="shared" si="44242"/>
        <v>215</v>
      </c>
      <c r="I8845" s="5">
        <f t="shared" si="44242"/>
        <v>205</v>
      </c>
      <c r="J8845" s="8">
        <f t="shared" ref="J8845" si="44266">E8845/(SUM(N8838:N8844)/7)*100</f>
        <v>2.5112076211824039</v>
      </c>
      <c r="K8845" s="5">
        <f t="shared" ref="K8845" si="44267">O8845-O8844</f>
        <v>0</v>
      </c>
      <c r="L8845" s="8">
        <f t="shared" ref="L8845" si="44268">SUM(K8839:K8845)/7</f>
        <v>0</v>
      </c>
      <c r="M8845" s="8">
        <f t="shared" ref="M8845" si="44269">O8845/(B8845/100000)</f>
        <v>17.869600377179815</v>
      </c>
      <c r="N8845" s="5">
        <v>4437</v>
      </c>
      <c r="O8845" s="18">
        <v>177</v>
      </c>
    </row>
    <row r="8846" spans="1:15" x14ac:dyDescent="0.2">
      <c r="A8846" s="4" t="s">
        <v>20</v>
      </c>
      <c r="B8846" s="13">
        <v>990509</v>
      </c>
      <c r="C8846" s="6">
        <f t="shared" si="44240"/>
        <v>44125</v>
      </c>
      <c r="D8846" s="5">
        <f t="shared" ref="D8846" si="44270">N8846-N8845</f>
        <v>30</v>
      </c>
      <c r="E8846" s="13">
        <f t="shared" ref="E8846" si="44271">SUM(D8840:D8846)/7</f>
        <v>85.714285714285708</v>
      </c>
      <c r="F8846" s="13">
        <f t="shared" ref="F8846" si="44272">SUM(D8842:D8846)/5</f>
        <v>90.8</v>
      </c>
      <c r="G8846" s="13">
        <f t="shared" ref="G8846" si="44273">N8846/(B8846/100000)</f>
        <v>450.98025358679229</v>
      </c>
      <c r="H8846" s="5">
        <f t="shared" si="44242"/>
        <v>216</v>
      </c>
      <c r="I8846" s="5">
        <f t="shared" si="44242"/>
        <v>206</v>
      </c>
      <c r="J8846" s="8">
        <f t="shared" ref="J8846" si="44274">E8846/(SUM(N8839:N8845)/7)*100</f>
        <v>2.0499504595305607</v>
      </c>
      <c r="K8846" s="5">
        <f t="shared" ref="K8846" si="44275">O8846-O8845</f>
        <v>0</v>
      </c>
      <c r="L8846" s="8">
        <f t="shared" ref="L8846" si="44276">SUM(K8840:K8846)/7</f>
        <v>0</v>
      </c>
      <c r="M8846" s="8">
        <f t="shared" ref="M8846" si="44277">O8846/(B8846/100000)</f>
        <v>17.869600377179815</v>
      </c>
      <c r="N8846" s="5">
        <v>4467</v>
      </c>
      <c r="O8846" s="18">
        <v>177</v>
      </c>
    </row>
    <row r="8847" spans="1:15" x14ac:dyDescent="0.2">
      <c r="A8847" s="4" t="s">
        <v>20</v>
      </c>
      <c r="B8847" s="13">
        <v>990509</v>
      </c>
      <c r="C8847" s="6">
        <f t="shared" si="44240"/>
        <v>44126</v>
      </c>
      <c r="D8847" s="5">
        <f t="shared" ref="D8847" si="44278">N8847-N8846</f>
        <v>158</v>
      </c>
      <c r="E8847" s="13">
        <f t="shared" ref="E8847" si="44279">SUM(D8841:D8847)/7</f>
        <v>95</v>
      </c>
      <c r="F8847" s="13">
        <f t="shared" ref="F8847" si="44280">SUM(D8843:D8847)/5</f>
        <v>80.8</v>
      </c>
      <c r="G8847" s="13">
        <f t="shared" ref="G8847" si="44281">N8847/(B8847/100000)</f>
        <v>466.93164827376631</v>
      </c>
      <c r="H8847" s="5">
        <f t="shared" si="44242"/>
        <v>217</v>
      </c>
      <c r="I8847" s="5">
        <f t="shared" si="44242"/>
        <v>207</v>
      </c>
      <c r="J8847" s="8">
        <f t="shared" ref="J8847" si="44282">E8847/(SUM(N8840:N8846)/7)*100</f>
        <v>2.2263885633934848</v>
      </c>
      <c r="K8847" s="5">
        <f t="shared" ref="K8847" si="44283">O8847-O8846</f>
        <v>1</v>
      </c>
      <c r="L8847" s="8">
        <f t="shared" ref="L8847" si="44284">SUM(K8841:K8847)/7</f>
        <v>0.14285714285714285</v>
      </c>
      <c r="M8847" s="8">
        <f t="shared" ref="M8847" si="44285">O8847/(B8847/100000)</f>
        <v>17.97055857140117</v>
      </c>
      <c r="N8847" s="5">
        <v>4625</v>
      </c>
      <c r="O8847" s="18">
        <v>178</v>
      </c>
    </row>
    <row r="8848" spans="1:15" x14ac:dyDescent="0.2">
      <c r="A8848" s="4" t="s">
        <v>20</v>
      </c>
      <c r="B8848" s="13">
        <v>990509</v>
      </c>
      <c r="C8848" s="6">
        <f t="shared" si="44240"/>
        <v>44127</v>
      </c>
      <c r="D8848" s="5">
        <f t="shared" ref="D8848" si="44286">N8848-N8847</f>
        <v>231</v>
      </c>
      <c r="E8848" s="13">
        <f t="shared" ref="E8848" si="44287">SUM(D8842:D8848)/7</f>
        <v>120.42857142857143</v>
      </c>
      <c r="F8848" s="13">
        <f t="shared" ref="F8848" si="44288">SUM(D8844:D8848)/5</f>
        <v>100</v>
      </c>
      <c r="G8848" s="13">
        <f t="shared" ref="G8848" si="44289">N8848/(B8848/100000)</f>
        <v>490.25299113889929</v>
      </c>
      <c r="H8848" s="5">
        <f t="shared" si="44242"/>
        <v>218</v>
      </c>
      <c r="I8848" s="5">
        <f t="shared" si="44242"/>
        <v>208</v>
      </c>
      <c r="J8848" s="8">
        <f t="shared" ref="J8848" si="44290">E8848/(SUM(N8841:N8847)/7)*100</f>
        <v>2.7608567498526235</v>
      </c>
      <c r="K8848" s="5">
        <f t="shared" ref="K8848" si="44291">O8848-O8847</f>
        <v>0</v>
      </c>
      <c r="L8848" s="8">
        <f t="shared" ref="L8848" si="44292">SUM(K8842:K8848)/7</f>
        <v>0.14285714285714285</v>
      </c>
      <c r="M8848" s="8">
        <f t="shared" ref="M8848" si="44293">O8848/(B8848/100000)</f>
        <v>17.97055857140117</v>
      </c>
      <c r="N8848" s="5">
        <v>4856</v>
      </c>
      <c r="O8848" s="18">
        <v>178</v>
      </c>
    </row>
    <row r="8849" spans="1:15" x14ac:dyDescent="0.2">
      <c r="A8849" s="4" t="s">
        <v>20</v>
      </c>
      <c r="B8849" s="13">
        <v>990509</v>
      </c>
      <c r="C8849" s="6">
        <f t="shared" si="44240"/>
        <v>44128</v>
      </c>
      <c r="D8849" s="5">
        <f t="shared" ref="D8849" si="44294">N8849-N8848</f>
        <v>152</v>
      </c>
      <c r="E8849" s="13">
        <f t="shared" ref="E8849" si="44295">SUM(D8843:D8849)/7</f>
        <v>112.42857142857143</v>
      </c>
      <c r="F8849" s="13">
        <f t="shared" ref="F8849" si="44296">SUM(D8845:D8849)/5</f>
        <v>118.6</v>
      </c>
      <c r="G8849" s="13">
        <f t="shared" ref="G8849" si="44297">N8849/(B8849/100000)</f>
        <v>505.59863666054525</v>
      </c>
      <c r="H8849" s="5">
        <f t="shared" si="44242"/>
        <v>219</v>
      </c>
      <c r="I8849" s="5">
        <f t="shared" si="44242"/>
        <v>209</v>
      </c>
      <c r="J8849" s="8">
        <f t="shared" ref="J8849" si="44298">E8849/(SUM(N8842:N8848)/7)*100</f>
        <v>2.5082066481817891</v>
      </c>
      <c r="K8849" s="5">
        <f t="shared" ref="K8849" si="44299">O8849-O8848</f>
        <v>0</v>
      </c>
      <c r="L8849" s="8">
        <f t="shared" ref="L8849" si="44300">SUM(K8843:K8849)/7</f>
        <v>0.14285714285714285</v>
      </c>
      <c r="M8849" s="8">
        <f t="shared" ref="M8849" si="44301">O8849/(B8849/100000)</f>
        <v>17.97055857140117</v>
      </c>
      <c r="N8849" s="5">
        <v>5008</v>
      </c>
      <c r="O8849" s="18">
        <v>178</v>
      </c>
    </row>
    <row r="8850" spans="1:15" x14ac:dyDescent="0.2">
      <c r="A8850" s="4" t="s">
        <v>20</v>
      </c>
      <c r="B8850" s="13">
        <v>990509</v>
      </c>
      <c r="C8850" s="6">
        <f t="shared" si="44240"/>
        <v>44129</v>
      </c>
      <c r="D8850" s="5">
        <f t="shared" ref="D8850" si="44302">N8850-N8849</f>
        <v>281</v>
      </c>
      <c r="E8850" s="13">
        <f t="shared" ref="E8850" si="44303">SUM(D8844:D8850)/7</f>
        <v>133.28571428571428</v>
      </c>
      <c r="F8850" s="13">
        <f t="shared" ref="F8850" si="44304">SUM(D8846:D8850)/5</f>
        <v>170.4</v>
      </c>
      <c r="G8850" s="13">
        <f t="shared" ref="G8850" si="44305">N8850/(B8850/100000)</f>
        <v>533.96788923674603</v>
      </c>
      <c r="H8850" s="5">
        <f t="shared" si="44242"/>
        <v>220</v>
      </c>
      <c r="I8850" s="5">
        <f t="shared" si="44242"/>
        <v>210</v>
      </c>
      <c r="J8850" s="8">
        <f t="shared" ref="J8850" si="44306">E8850/(SUM(N8843:N8849)/7)*100</f>
        <v>2.900758612112921</v>
      </c>
      <c r="K8850" s="5">
        <f t="shared" ref="K8850" si="44307">O8850-O8849</f>
        <v>0</v>
      </c>
      <c r="L8850" s="8">
        <f t="shared" ref="L8850" si="44308">SUM(K8844:K8850)/7</f>
        <v>0.14285714285714285</v>
      </c>
      <c r="M8850" s="8">
        <f t="shared" ref="M8850" si="44309">O8850/(B8850/100000)</f>
        <v>17.97055857140117</v>
      </c>
      <c r="N8850" s="5">
        <v>5289</v>
      </c>
      <c r="O8850" s="18">
        <v>178</v>
      </c>
    </row>
    <row r="8851" spans="1:15" x14ac:dyDescent="0.2">
      <c r="A8851" s="4" t="s">
        <v>20</v>
      </c>
      <c r="B8851" s="13">
        <v>990509</v>
      </c>
      <c r="C8851" s="6">
        <f t="shared" si="44240"/>
        <v>44130</v>
      </c>
      <c r="D8851" s="5">
        <f t="shared" ref="D8851" si="44310">N8851-N8850</f>
        <v>32</v>
      </c>
      <c r="E8851" s="13">
        <f t="shared" ref="E8851" si="44311">SUM(D8845:D8851)/7</f>
        <v>129.42857142857142</v>
      </c>
      <c r="F8851" s="13">
        <f t="shared" ref="F8851" si="44312">SUM(D8847:D8851)/5</f>
        <v>170.8</v>
      </c>
      <c r="G8851" s="13">
        <f t="shared" ref="G8851" si="44313">N8851/(B8851/100000)</f>
        <v>537.1985514518293</v>
      </c>
      <c r="H8851" s="5">
        <f t="shared" si="44242"/>
        <v>221</v>
      </c>
      <c r="I8851" s="5">
        <f t="shared" si="44242"/>
        <v>211</v>
      </c>
      <c r="J8851" s="8">
        <f t="shared" ref="J8851" si="44314">E8851/(SUM(N8844:N8850)/7)*100</f>
        <v>2.7374082243103603</v>
      </c>
      <c r="K8851" s="5">
        <f t="shared" ref="K8851" si="44315">O8851-O8850</f>
        <v>1</v>
      </c>
      <c r="L8851" s="8">
        <f t="shared" ref="L8851" si="44316">SUM(K8845:K8851)/7</f>
        <v>0.2857142857142857</v>
      </c>
      <c r="M8851" s="8">
        <f t="shared" ref="M8851" si="44317">O8851/(B8851/100000)</f>
        <v>18.071516765622523</v>
      </c>
      <c r="N8851" s="5">
        <v>5321</v>
      </c>
      <c r="O8851" s="18">
        <v>179</v>
      </c>
    </row>
    <row r="8852" spans="1:15" x14ac:dyDescent="0.2">
      <c r="A8852" s="4" t="s">
        <v>20</v>
      </c>
      <c r="B8852" s="13">
        <v>990509</v>
      </c>
      <c r="C8852" s="6">
        <f t="shared" si="44240"/>
        <v>44131</v>
      </c>
      <c r="D8852" s="5">
        <f t="shared" ref="D8852" si="44318">N8852-N8851</f>
        <v>134</v>
      </c>
      <c r="E8852" s="13">
        <f t="shared" ref="E8852" si="44319">SUM(D8846:D8852)/7</f>
        <v>145.42857142857142</v>
      </c>
      <c r="F8852" s="13">
        <f t="shared" ref="F8852" si="44320">SUM(D8848:D8852)/5</f>
        <v>166</v>
      </c>
      <c r="G8852" s="13">
        <f t="shared" ref="G8852" si="44321">N8852/(B8852/100000)</f>
        <v>550.72694947749085</v>
      </c>
      <c r="H8852" s="5">
        <f t="shared" si="44242"/>
        <v>222</v>
      </c>
      <c r="I8852" s="5">
        <f t="shared" si="44242"/>
        <v>212</v>
      </c>
      <c r="J8852" s="8">
        <f t="shared" ref="J8852" si="44322">E8852/(SUM(N8845:N8851)/7)*100</f>
        <v>2.9938534835161601</v>
      </c>
      <c r="K8852" s="5">
        <f t="shared" ref="K8852" si="44323">O8852-O8851</f>
        <v>1</v>
      </c>
      <c r="L8852" s="8">
        <f t="shared" ref="L8852" si="44324">SUM(K8846:K8852)/7</f>
        <v>0.42857142857142855</v>
      </c>
      <c r="M8852" s="8">
        <f t="shared" ref="M8852" si="44325">O8852/(B8852/100000)</f>
        <v>18.172474959843878</v>
      </c>
      <c r="N8852" s="5">
        <v>5455</v>
      </c>
      <c r="O8852" s="18">
        <v>180</v>
      </c>
    </row>
    <row r="8853" spans="1:15" x14ac:dyDescent="0.2">
      <c r="A8853" s="4" t="s">
        <v>20</v>
      </c>
      <c r="B8853" s="13">
        <v>990509</v>
      </c>
      <c r="C8853" s="6">
        <f t="shared" si="44240"/>
        <v>44132</v>
      </c>
      <c r="D8853" s="5">
        <f t="shared" ref="D8853" si="44326">N8853-N8852</f>
        <v>121</v>
      </c>
      <c r="E8853" s="13">
        <f t="shared" ref="E8853" si="44327">SUM(D8847:D8853)/7</f>
        <v>158.42857142857142</v>
      </c>
      <c r="F8853" s="13">
        <f t="shared" ref="F8853" si="44328">SUM(D8849:D8853)/5</f>
        <v>144</v>
      </c>
      <c r="G8853" s="13">
        <f t="shared" ref="G8853" si="44329">N8853/(B8853/100000)</f>
        <v>562.94289097827482</v>
      </c>
      <c r="H8853" s="5">
        <f t="shared" si="44242"/>
        <v>223</v>
      </c>
      <c r="I8853" s="5">
        <f t="shared" si="44242"/>
        <v>213</v>
      </c>
      <c r="J8853" s="8">
        <f t="shared" ref="J8853" si="44330">E8853/(SUM(N8846:N8852)/7)*100</f>
        <v>3.1666714257159985</v>
      </c>
      <c r="K8853" s="5">
        <f t="shared" ref="K8853" si="44331">O8853-O8852</f>
        <v>1</v>
      </c>
      <c r="L8853" s="8">
        <f t="shared" ref="L8853" si="44332">SUM(K8847:K8853)/7</f>
        <v>0.5714285714285714</v>
      </c>
      <c r="M8853" s="8">
        <f t="shared" ref="M8853" si="44333">O8853/(B8853/100000)</f>
        <v>18.273433154065234</v>
      </c>
      <c r="N8853" s="5">
        <v>5576</v>
      </c>
      <c r="O8853" s="18">
        <v>181</v>
      </c>
    </row>
    <row r="8854" spans="1:15" x14ac:dyDescent="0.2">
      <c r="A8854" s="4" t="s">
        <v>20</v>
      </c>
      <c r="B8854" s="13">
        <v>990509</v>
      </c>
      <c r="C8854" s="6">
        <f t="shared" si="44240"/>
        <v>44133</v>
      </c>
      <c r="D8854" s="5">
        <f t="shared" ref="D8854" si="44334">N8854-N8853</f>
        <v>230</v>
      </c>
      <c r="E8854" s="13">
        <f t="shared" ref="E8854" si="44335">SUM(D8848:D8854)/7</f>
        <v>168.71428571428572</v>
      </c>
      <c r="F8854" s="13">
        <f t="shared" ref="F8854" si="44336">SUM(D8850:D8854)/5</f>
        <v>159.6</v>
      </c>
      <c r="G8854" s="13">
        <f t="shared" ref="G8854" si="44337">N8854/(B8854/100000)</f>
        <v>586.1632756491864</v>
      </c>
      <c r="H8854" s="5">
        <f t="shared" si="44242"/>
        <v>224</v>
      </c>
      <c r="I8854" s="5">
        <f t="shared" si="44242"/>
        <v>214</v>
      </c>
      <c r="J8854" s="8">
        <f t="shared" ref="J8854" si="44338">E8854/(SUM(N8847:N8853)/7)*100</f>
        <v>3.2687517298643791</v>
      </c>
      <c r="K8854" s="5">
        <f t="shared" ref="K8854" si="44339">O8854-O8853</f>
        <v>2</v>
      </c>
      <c r="L8854" s="8">
        <f t="shared" ref="L8854" si="44340">SUM(K8848:K8854)/7</f>
        <v>0.7142857142857143</v>
      </c>
      <c r="M8854" s="8">
        <f t="shared" ref="M8854" si="44341">O8854/(B8854/100000)</f>
        <v>18.475349542507942</v>
      </c>
      <c r="N8854" s="5">
        <v>5806</v>
      </c>
      <c r="O8854" s="18">
        <v>183</v>
      </c>
    </row>
    <row r="8855" spans="1:15" x14ac:dyDescent="0.2">
      <c r="A8855" s="4" t="s">
        <v>20</v>
      </c>
      <c r="B8855" s="13">
        <v>990509</v>
      </c>
      <c r="C8855" s="6">
        <f t="shared" si="44240"/>
        <v>44134</v>
      </c>
      <c r="D8855" s="5">
        <f t="shared" ref="D8855" si="44342">N8855-N8854</f>
        <v>336</v>
      </c>
      <c r="E8855" s="13">
        <f t="shared" ref="E8855" si="44343">SUM(D8849:D8855)/7</f>
        <v>183.71428571428572</v>
      </c>
      <c r="F8855" s="13">
        <f t="shared" ref="F8855" si="44344">SUM(D8851:D8855)/5</f>
        <v>170.6</v>
      </c>
      <c r="G8855" s="13">
        <f t="shared" ref="G8855" si="44345">N8855/(B8855/100000)</f>
        <v>620.08522890756171</v>
      </c>
      <c r="H8855" s="5">
        <f t="shared" si="44242"/>
        <v>225</v>
      </c>
      <c r="I8855" s="5">
        <f t="shared" si="44242"/>
        <v>215</v>
      </c>
      <c r="J8855" s="8">
        <f t="shared" ref="J8855" si="44346">E8855/(SUM(N8848:N8854)/7)*100</f>
        <v>3.4467047251480802</v>
      </c>
      <c r="K8855" s="5">
        <f t="shared" ref="K8855" si="44347">O8855-O8854</f>
        <v>3</v>
      </c>
      <c r="L8855" s="8">
        <f t="shared" ref="L8855" si="44348">SUM(K8849:K8855)/7</f>
        <v>1.1428571428571428</v>
      </c>
      <c r="M8855" s="8">
        <f t="shared" ref="M8855" si="44349">O8855/(B8855/100000)</f>
        <v>18.778224125172009</v>
      </c>
      <c r="N8855" s="5">
        <v>6142</v>
      </c>
      <c r="O8855" s="18">
        <v>186</v>
      </c>
    </row>
    <row r="8856" spans="1:15" x14ac:dyDescent="0.2">
      <c r="A8856" s="4" t="s">
        <v>20</v>
      </c>
      <c r="B8856" s="13">
        <v>990509</v>
      </c>
      <c r="C8856" s="6">
        <f t="shared" si="44240"/>
        <v>44135</v>
      </c>
      <c r="D8856" s="5">
        <f t="shared" ref="D8856" si="44350">N8856-N8855</f>
        <v>107</v>
      </c>
      <c r="E8856" s="13">
        <f t="shared" ref="E8856" si="44351">SUM(D8850:D8856)/7</f>
        <v>177.28571428571428</v>
      </c>
      <c r="F8856" s="13">
        <f t="shared" ref="F8856" si="44352">SUM(D8852:D8856)/5</f>
        <v>185.6</v>
      </c>
      <c r="G8856" s="13">
        <f t="shared" ref="G8856" si="44353">N8856/(B8856/100000)</f>
        <v>630.88775568924666</v>
      </c>
      <c r="H8856" s="5">
        <f t="shared" si="44242"/>
        <v>226</v>
      </c>
      <c r="I8856" s="5">
        <f t="shared" si="44242"/>
        <v>216</v>
      </c>
      <c r="J8856" s="8">
        <f t="shared" ref="J8856" si="44354">E8856/(SUM(N8849:N8855)/7)*100</f>
        <v>3.2152757986371996</v>
      </c>
      <c r="K8856" s="5">
        <f t="shared" ref="K8856" si="44355">O8856-O8855</f>
        <v>2</v>
      </c>
      <c r="L8856" s="8">
        <f t="shared" ref="L8856" si="44356">SUM(K8850:K8856)/7</f>
        <v>1.4285714285714286</v>
      </c>
      <c r="M8856" s="8">
        <f t="shared" ref="M8856" si="44357">O8856/(B8856/100000)</f>
        <v>18.980140513614717</v>
      </c>
      <c r="N8856" s="5">
        <v>6249</v>
      </c>
      <c r="O8856" s="18">
        <v>188</v>
      </c>
    </row>
    <row r="8857" spans="1:15" x14ac:dyDescent="0.2">
      <c r="A8857" s="4" t="s">
        <v>20</v>
      </c>
      <c r="B8857" s="13">
        <v>990509</v>
      </c>
      <c r="C8857" s="6">
        <f t="shared" si="44240"/>
        <v>44136</v>
      </c>
      <c r="D8857" s="5">
        <f t="shared" ref="D8857:D8858" si="44358">N8857-N8856</f>
        <v>491</v>
      </c>
      <c r="E8857" s="13">
        <f t="shared" ref="E8857:E8858" si="44359">SUM(D8851:D8857)/7</f>
        <v>207.28571428571428</v>
      </c>
      <c r="F8857" s="13">
        <f t="shared" ref="F8857:F8858" si="44360">SUM(D8853:D8857)/5</f>
        <v>257</v>
      </c>
      <c r="G8857" s="13">
        <f t="shared" ref="G8857:G8858" si="44361">N8857/(B8857/100000)</f>
        <v>680.45822905193188</v>
      </c>
      <c r="H8857" s="5">
        <f t="shared" si="44242"/>
        <v>227</v>
      </c>
      <c r="I8857" s="5">
        <f t="shared" si="44242"/>
        <v>217</v>
      </c>
      <c r="J8857" s="8">
        <f t="shared" ref="J8857:J8858" si="44362">E8857/(SUM(N8850:N8856)/7)*100</f>
        <v>3.6422511170239473</v>
      </c>
      <c r="K8857" s="5">
        <f t="shared" ref="K8857:K8858" si="44363">O8857-O8856</f>
        <v>4</v>
      </c>
      <c r="L8857" s="8">
        <f t="shared" ref="L8857:L8858" si="44364">SUM(K8851:K8857)/7</f>
        <v>2</v>
      </c>
      <c r="M8857" s="8">
        <f t="shared" ref="M8857:M8858" si="44365">O8857/(B8857/100000)</f>
        <v>19.383973290500137</v>
      </c>
      <c r="N8857" s="5">
        <v>6740</v>
      </c>
      <c r="O8857" s="18">
        <v>192</v>
      </c>
    </row>
    <row r="8858" spans="1:15" x14ac:dyDescent="0.2">
      <c r="A8858" s="4" t="s">
        <v>20</v>
      </c>
      <c r="B8858" s="13">
        <v>990509</v>
      </c>
      <c r="C8858" s="6">
        <f t="shared" si="44240"/>
        <v>44137</v>
      </c>
      <c r="D8858" s="5">
        <f t="shared" si="44358"/>
        <v>289</v>
      </c>
      <c r="E8858" s="13">
        <f t="shared" si="44359"/>
        <v>244</v>
      </c>
      <c r="F8858" s="13">
        <f t="shared" si="44360"/>
        <v>290.60000000000002</v>
      </c>
      <c r="G8858" s="13">
        <f t="shared" si="44361"/>
        <v>709.63514718190345</v>
      </c>
      <c r="H8858" s="5">
        <f t="shared" si="44242"/>
        <v>228</v>
      </c>
      <c r="I8858" s="5">
        <f t="shared" si="44242"/>
        <v>218</v>
      </c>
      <c r="J8858" s="8">
        <f t="shared" si="44362"/>
        <v>4.1366950035118313</v>
      </c>
      <c r="K8858" s="5">
        <f t="shared" si="44363"/>
        <v>0</v>
      </c>
      <c r="L8858" s="8">
        <f t="shared" si="44364"/>
        <v>1.8571428571428572</v>
      </c>
      <c r="M8858" s="8">
        <f t="shared" si="44365"/>
        <v>19.383973290500137</v>
      </c>
      <c r="N8858" s="5">
        <v>7029</v>
      </c>
      <c r="O8858" s="18">
        <v>192</v>
      </c>
    </row>
    <row r="8859" spans="1:15" ht="18" customHeight="1" x14ac:dyDescent="0.2">
      <c r="A8859" s="4" t="s">
        <v>20</v>
      </c>
      <c r="B8859" s="13">
        <v>990509</v>
      </c>
      <c r="C8859" s="6">
        <f t="shared" si="44240"/>
        <v>44138</v>
      </c>
      <c r="D8859" s="5">
        <f t="shared" ref="D8859" si="44366">N8859-N8858</f>
        <v>199</v>
      </c>
      <c r="E8859" s="13">
        <f t="shared" ref="E8859" si="44367">SUM(D8853:D8859)/7</f>
        <v>253.28571428571428</v>
      </c>
      <c r="F8859" s="13">
        <f t="shared" ref="F8859" si="44368">SUM(D8855:D8859)/5</f>
        <v>284.39999999999998</v>
      </c>
      <c r="G8859" s="13">
        <f t="shared" ref="G8859" si="44369">N8859/(B8859/100000)</f>
        <v>729.7258278319531</v>
      </c>
      <c r="H8859" s="5">
        <f t="shared" si="44242"/>
        <v>229</v>
      </c>
      <c r="I8859" s="5">
        <f t="shared" si="44242"/>
        <v>219</v>
      </c>
      <c r="J8859" s="8">
        <f t="shared" ref="J8859" si="44370">E8859/(SUM(N8852:N8858)/7)*100</f>
        <v>4.1235435030350951</v>
      </c>
      <c r="K8859" s="5">
        <f t="shared" ref="K8859" si="44371">O8859-O8858</f>
        <v>7</v>
      </c>
      <c r="L8859" s="8">
        <f t="shared" ref="L8859" si="44372">SUM(K8853:K8859)/7</f>
        <v>2.7142857142857144</v>
      </c>
      <c r="M8859" s="8">
        <f t="shared" ref="M8859" si="44373">O8859/(B8859/100000)</f>
        <v>20.09068065004962</v>
      </c>
      <c r="N8859" s="5">
        <v>7228</v>
      </c>
      <c r="O8859" s="18">
        <v>199</v>
      </c>
    </row>
    <row r="8860" spans="1:15" x14ac:dyDescent="0.2">
      <c r="A8860" s="4" t="s">
        <v>20</v>
      </c>
      <c r="B8860" s="13">
        <v>990509</v>
      </c>
      <c r="C8860" s="6">
        <f t="shared" si="44240"/>
        <v>44139</v>
      </c>
      <c r="D8860" s="5">
        <f t="shared" ref="D8860" si="44374">N8860-N8859</f>
        <v>85</v>
      </c>
      <c r="E8860" s="13">
        <f t="shared" ref="E8860" si="44375">SUM(D8854:D8860)/7</f>
        <v>248.14285714285714</v>
      </c>
      <c r="F8860" s="13">
        <f t="shared" ref="F8860" si="44376">SUM(D8856:D8860)/5</f>
        <v>234.2</v>
      </c>
      <c r="G8860" s="13">
        <f t="shared" ref="G8860" si="44377">N8860/(B8860/100000)</f>
        <v>738.30727434076823</v>
      </c>
      <c r="H8860" s="5">
        <f t="shared" si="44242"/>
        <v>230</v>
      </c>
      <c r="I8860" s="5">
        <f t="shared" si="44242"/>
        <v>220</v>
      </c>
      <c r="J8860" s="8">
        <f t="shared" ref="J8860" si="44378">E8860/(SUM(N8853:N8859)/7)*100</f>
        <v>3.8798302434666074</v>
      </c>
      <c r="K8860" s="5">
        <f t="shared" ref="K8860" si="44379">O8860-O8859</f>
        <v>-5</v>
      </c>
      <c r="L8860" s="8">
        <f t="shared" ref="L8860" si="44380">SUM(K8854:K8860)/7</f>
        <v>1.8571428571428572</v>
      </c>
      <c r="M8860" s="8">
        <f t="shared" ref="M8860" si="44381">O8860/(B8860/100000)</f>
        <v>19.585889678942848</v>
      </c>
      <c r="N8860" s="5">
        <v>7313</v>
      </c>
      <c r="O8860" s="18">
        <v>194</v>
      </c>
    </row>
    <row r="8861" spans="1:15" x14ac:dyDescent="0.2">
      <c r="A8861" s="4" t="s">
        <v>20</v>
      </c>
      <c r="B8861" s="13">
        <v>990509</v>
      </c>
      <c r="C8861" s="6">
        <f t="shared" si="44240"/>
        <v>44140</v>
      </c>
      <c r="D8861" s="5">
        <f t="shared" ref="D8861" si="44382">N8861-N8860</f>
        <v>251</v>
      </c>
      <c r="E8861" s="13">
        <f t="shared" ref="E8861" si="44383">SUM(D8855:D8861)/7</f>
        <v>251.14285714285714</v>
      </c>
      <c r="F8861" s="13">
        <f t="shared" ref="F8861" si="44384">SUM(D8857:D8861)/5</f>
        <v>263</v>
      </c>
      <c r="G8861" s="13">
        <f t="shared" ref="G8861" si="44385">N8861/(B8861/100000)</f>
        <v>763.64778109032829</v>
      </c>
      <c r="H8861" s="5">
        <f t="shared" si="44242"/>
        <v>231</v>
      </c>
      <c r="I8861" s="5">
        <f t="shared" si="44242"/>
        <v>221</v>
      </c>
      <c r="J8861" s="8">
        <f t="shared" ref="J8861" si="44386">E8861/(SUM(N8854:N8860)/7)*100</f>
        <v>3.7800761175736981</v>
      </c>
      <c r="K8861" s="5">
        <f t="shared" ref="K8861" si="44387">O8861-O8860</f>
        <v>1</v>
      </c>
      <c r="L8861" s="8">
        <f t="shared" ref="L8861" si="44388">SUM(K8855:K8861)/7</f>
        <v>1.7142857142857142</v>
      </c>
      <c r="M8861" s="8">
        <f t="shared" ref="M8861" si="44389">O8861/(B8861/100000)</f>
        <v>19.686847873164201</v>
      </c>
      <c r="N8861" s="5">
        <v>7564</v>
      </c>
      <c r="O8861" s="18">
        <v>195</v>
      </c>
    </row>
    <row r="8862" spans="1:15" x14ac:dyDescent="0.2">
      <c r="A8862" s="4" t="s">
        <v>20</v>
      </c>
      <c r="B8862" s="13">
        <v>990509</v>
      </c>
      <c r="C8862" s="6">
        <f t="shared" si="44240"/>
        <v>44141</v>
      </c>
      <c r="D8862" s="5">
        <f t="shared" ref="D8862" si="44390">N8862-N8861</f>
        <v>201</v>
      </c>
      <c r="E8862" s="13">
        <f t="shared" ref="E8862" si="44391">SUM(D8856:D8862)/7</f>
        <v>231.85714285714286</v>
      </c>
      <c r="F8862" s="13">
        <f t="shared" ref="F8862" si="44392">SUM(D8858:D8862)/5</f>
        <v>205</v>
      </c>
      <c r="G8862" s="13">
        <f t="shared" ref="G8862" si="44393">N8862/(B8862/100000)</f>
        <v>783.94037812882073</v>
      </c>
      <c r="H8862" s="5">
        <f t="shared" si="44242"/>
        <v>232</v>
      </c>
      <c r="I8862" s="5">
        <f t="shared" si="44242"/>
        <v>222</v>
      </c>
      <c r="J8862" s="8">
        <f t="shared" ref="J8862" si="44394">E8862/(SUM(N8855:N8861)/7)*100</f>
        <v>3.3626851755930796</v>
      </c>
      <c r="K8862" s="5">
        <f t="shared" ref="K8862" si="44395">O8862-O8861</f>
        <v>3</v>
      </c>
      <c r="L8862" s="8">
        <f t="shared" ref="L8862" si="44396">SUM(K8856:K8862)/7</f>
        <v>1.7142857142857142</v>
      </c>
      <c r="M8862" s="8">
        <f t="shared" ref="M8862" si="44397">O8862/(B8862/100000)</f>
        <v>19.989722455828268</v>
      </c>
      <c r="N8862" s="5">
        <v>7765</v>
      </c>
      <c r="O8862" s="18">
        <v>198</v>
      </c>
    </row>
    <row r="8863" spans="1:15" x14ac:dyDescent="0.2">
      <c r="A8863" s="4" t="s">
        <v>20</v>
      </c>
      <c r="B8863" s="13">
        <v>990509</v>
      </c>
      <c r="C8863" s="6">
        <f t="shared" si="44240"/>
        <v>44142</v>
      </c>
      <c r="D8863" s="5">
        <f t="shared" ref="D8863" si="44398">N8863-N8862</f>
        <v>365</v>
      </c>
      <c r="E8863" s="13">
        <f t="shared" ref="E8863" si="44399">SUM(D8857:D8863)/7</f>
        <v>268.71428571428572</v>
      </c>
      <c r="F8863" s="13">
        <f t="shared" ref="F8863" si="44400">SUM(D8859:D8863)/5</f>
        <v>220.2</v>
      </c>
      <c r="G8863" s="13">
        <f t="shared" ref="G8863" si="44401">N8863/(B8863/100000)</f>
        <v>820.79011901961519</v>
      </c>
      <c r="H8863" s="5">
        <f t="shared" si="44242"/>
        <v>233</v>
      </c>
      <c r="I8863" s="5">
        <f t="shared" si="44242"/>
        <v>223</v>
      </c>
      <c r="J8863" s="8">
        <f t="shared" ref="J8863" si="44402">E8863/(SUM(N8856:N8862)/7)*100</f>
        <v>3.7704457985888387</v>
      </c>
      <c r="K8863" s="5">
        <f t="shared" ref="K8863" si="44403">O8863-O8862</f>
        <v>1</v>
      </c>
      <c r="L8863" s="8">
        <f t="shared" ref="L8863" si="44404">SUM(K8857:K8863)/7</f>
        <v>1.5714285714285714</v>
      </c>
      <c r="M8863" s="8">
        <f t="shared" ref="M8863" si="44405">O8863/(B8863/100000)</f>
        <v>20.09068065004962</v>
      </c>
      <c r="N8863" s="5">
        <v>8130</v>
      </c>
      <c r="O8863" s="18">
        <v>199</v>
      </c>
    </row>
    <row r="8864" spans="1:15" x14ac:dyDescent="0.2">
      <c r="A8864" s="4" t="s">
        <v>20</v>
      </c>
      <c r="B8864" s="13">
        <v>990509</v>
      </c>
      <c r="C8864" s="6">
        <f t="shared" si="44240"/>
        <v>44143</v>
      </c>
      <c r="D8864" s="5">
        <f t="shared" ref="D8864" si="44406">N8864-N8863</f>
        <v>197</v>
      </c>
      <c r="E8864" s="13">
        <f t="shared" ref="E8864" si="44407">SUM(D8858:D8864)/7</f>
        <v>226.71428571428572</v>
      </c>
      <c r="F8864" s="13">
        <f t="shared" ref="F8864" si="44408">SUM(D8860:D8864)/5</f>
        <v>219.8</v>
      </c>
      <c r="G8864" s="13">
        <f t="shared" ref="G8864" si="44409">N8864/(B8864/100000)</f>
        <v>840.67888328122217</v>
      </c>
      <c r="H8864" s="5">
        <f t="shared" si="44242"/>
        <v>234</v>
      </c>
      <c r="I8864" s="5">
        <f t="shared" si="44242"/>
        <v>224</v>
      </c>
      <c r="J8864" s="8">
        <f t="shared" ref="J8864" si="44410">E8864/(SUM(N8857:N8863)/7)*100</f>
        <v>3.0655411539724549</v>
      </c>
      <c r="K8864" s="5">
        <f t="shared" ref="K8864" si="44411">O8864-O8863</f>
        <v>0</v>
      </c>
      <c r="L8864" s="8">
        <f t="shared" ref="L8864" si="44412">SUM(K8858:K8864)/7</f>
        <v>1</v>
      </c>
      <c r="M8864" s="8">
        <f t="shared" ref="M8864" si="44413">O8864/(B8864/100000)</f>
        <v>20.09068065004962</v>
      </c>
      <c r="N8864" s="5">
        <v>8327</v>
      </c>
      <c r="O8864" s="18">
        <v>199</v>
      </c>
    </row>
    <row r="8865" spans="1:15" x14ac:dyDescent="0.2">
      <c r="A8865" s="4" t="s">
        <v>20</v>
      </c>
      <c r="B8865" s="13">
        <v>990509</v>
      </c>
      <c r="C8865" s="6">
        <f t="shared" si="44240"/>
        <v>44144</v>
      </c>
      <c r="D8865" s="5">
        <f t="shared" ref="D8865" si="44414">N8865-N8864</f>
        <v>99</v>
      </c>
      <c r="E8865" s="13">
        <f t="shared" ref="E8865" si="44415">SUM(D8859:D8865)/7</f>
        <v>199.57142857142858</v>
      </c>
      <c r="F8865" s="13">
        <f t="shared" ref="F8865" si="44416">SUM(D8861:D8865)/5</f>
        <v>222.6</v>
      </c>
      <c r="G8865" s="13">
        <f t="shared" ref="G8865" si="44417">N8865/(B8865/100000)</f>
        <v>850.67374450913621</v>
      </c>
      <c r="H8865" s="5">
        <f t="shared" si="44242"/>
        <v>235</v>
      </c>
      <c r="I8865" s="5">
        <f t="shared" si="44242"/>
        <v>225</v>
      </c>
      <c r="J8865" s="8">
        <f t="shared" ref="J8865" si="44418">E8865/(SUM(N8858:N8864)/7)*100</f>
        <v>2.6182622385486169</v>
      </c>
      <c r="K8865" s="5">
        <f t="shared" ref="K8865" si="44419">O8865-O8864</f>
        <v>2</v>
      </c>
      <c r="L8865" s="8">
        <f t="shared" ref="L8865" si="44420">SUM(K8859:K8865)/7</f>
        <v>1.2857142857142858</v>
      </c>
      <c r="M8865" s="8">
        <f t="shared" ref="M8865" si="44421">O8865/(B8865/100000)</f>
        <v>20.292597038492332</v>
      </c>
      <c r="N8865" s="5">
        <v>8426</v>
      </c>
      <c r="O8865" s="18">
        <v>201</v>
      </c>
    </row>
    <row r="8866" spans="1:15" x14ac:dyDescent="0.2">
      <c r="A8866" s="4" t="s">
        <v>20</v>
      </c>
      <c r="B8866" s="13">
        <v>990509</v>
      </c>
      <c r="C8866" s="6">
        <f t="shared" si="44240"/>
        <v>44145</v>
      </c>
      <c r="D8866" s="5">
        <f t="shared" ref="D8866" si="44422">N8866-N8865</f>
        <v>214</v>
      </c>
      <c r="E8866" s="13">
        <f t="shared" ref="E8866" si="44423">SUM(D8860:D8866)/7</f>
        <v>201.71428571428572</v>
      </c>
      <c r="F8866" s="13">
        <f t="shared" ref="F8866" si="44424">SUM(D8862:D8866)/5</f>
        <v>215.2</v>
      </c>
      <c r="G8866" s="13">
        <f t="shared" ref="G8866" si="44425">N8866/(B8866/100000)</f>
        <v>872.27879807250622</v>
      </c>
      <c r="H8866" s="5">
        <f t="shared" si="44242"/>
        <v>236</v>
      </c>
      <c r="I8866" s="5">
        <f t="shared" si="44242"/>
        <v>226</v>
      </c>
      <c r="J8866" s="8">
        <f t="shared" ref="J8866" si="44426">E8866/(SUM(N8859:N8865)/7)*100</f>
        <v>2.5788541267145177</v>
      </c>
      <c r="K8866" s="5">
        <f t="shared" ref="K8866" si="44427">O8866-O8865</f>
        <v>1</v>
      </c>
      <c r="L8866" s="8">
        <f t="shared" ref="L8866" si="44428">SUM(K8860:K8866)/7</f>
        <v>0.42857142857142855</v>
      </c>
      <c r="M8866" s="8">
        <f t="shared" ref="M8866" si="44429">O8866/(B8866/100000)</f>
        <v>20.393555232713688</v>
      </c>
      <c r="N8866" s="5">
        <v>8640</v>
      </c>
      <c r="O8866" s="18">
        <v>202</v>
      </c>
    </row>
    <row r="8867" spans="1:15" x14ac:dyDescent="0.2">
      <c r="A8867" s="4" t="s">
        <v>20</v>
      </c>
      <c r="B8867" s="13">
        <v>990509</v>
      </c>
      <c r="C8867" s="6">
        <f t="shared" si="44240"/>
        <v>44146</v>
      </c>
      <c r="D8867" s="5">
        <f t="shared" ref="D8867" si="44430">N8867-N8866</f>
        <v>372</v>
      </c>
      <c r="E8867" s="13">
        <f t="shared" ref="E8867" si="44431">SUM(D8861:D8867)/7</f>
        <v>242.71428571428572</v>
      </c>
      <c r="F8867" s="13">
        <f t="shared" ref="F8867" si="44432">SUM(D8863:D8867)/5</f>
        <v>249.4</v>
      </c>
      <c r="G8867" s="13">
        <f t="shared" ref="G8867" si="44433">N8867/(B8867/100000)</f>
        <v>909.83524632285025</v>
      </c>
      <c r="H8867" s="5">
        <f t="shared" si="44242"/>
        <v>237</v>
      </c>
      <c r="I8867" s="5">
        <f t="shared" si="44242"/>
        <v>227</v>
      </c>
      <c r="J8867" s="8">
        <f t="shared" ref="J8867" si="44434">E8867/(SUM(N8860:N8866)/7)*100</f>
        <v>3.0250155790973028</v>
      </c>
      <c r="K8867" s="5">
        <f t="shared" ref="K8867" si="44435">O8867-O8866</f>
        <v>3</v>
      </c>
      <c r="L8867" s="8">
        <f t="shared" ref="L8867" si="44436">SUM(K8861:K8867)/7</f>
        <v>1.5714285714285714</v>
      </c>
      <c r="M8867" s="8">
        <f t="shared" ref="M8867" si="44437">O8867/(B8867/100000)</f>
        <v>20.696429815377751</v>
      </c>
      <c r="N8867" s="5">
        <v>9012</v>
      </c>
      <c r="O8867" s="18">
        <v>205</v>
      </c>
    </row>
    <row r="8868" spans="1:15" x14ac:dyDescent="0.2">
      <c r="A8868" s="4" t="s">
        <v>20</v>
      </c>
      <c r="B8868" s="13">
        <v>990509</v>
      </c>
      <c r="C8868" s="6">
        <f t="shared" ref="C8868:C8873" si="44438">C8867+1</f>
        <v>44147</v>
      </c>
      <c r="D8868" s="5">
        <f t="shared" ref="D8868:D8873" si="44439">N8868-N8867</f>
        <v>264</v>
      </c>
      <c r="E8868" s="13">
        <f t="shared" ref="E8868:E8874" si="44440">SUM(D8862:D8868)/7</f>
        <v>244.57142857142858</v>
      </c>
      <c r="F8868" s="13">
        <f t="shared" ref="F8868:F8873" si="44441">SUM(D8864:D8868)/5</f>
        <v>229.2</v>
      </c>
      <c r="G8868" s="13">
        <f t="shared" ref="G8868" si="44442">N8868/(B8868/100000)</f>
        <v>936.48820959728789</v>
      </c>
      <c r="H8868" s="5">
        <f t="shared" ref="H8868:I8870" si="44443">H8867+1</f>
        <v>238</v>
      </c>
      <c r="I8868" s="5">
        <f t="shared" si="44443"/>
        <v>228</v>
      </c>
      <c r="J8868" s="8">
        <f t="shared" ref="J8868:J8873" si="44444">E8868/(SUM(N8861:N8867)/7)*100</f>
        <v>2.9586616894787783</v>
      </c>
      <c r="K8868" s="5">
        <f t="shared" ref="K8868:K8873" si="44445">O8868-O8867</f>
        <v>2</v>
      </c>
      <c r="L8868" s="8">
        <f t="shared" ref="L8868:L8874" si="44446">SUM(K8862:K8868)/7</f>
        <v>1.7142857142857142</v>
      </c>
      <c r="M8868" s="8">
        <f t="shared" ref="M8868" si="44447">O8868/(B8868/100000)</f>
        <v>20.898346203820459</v>
      </c>
      <c r="N8868" s="5">
        <v>9276</v>
      </c>
      <c r="O8868" s="18">
        <v>207</v>
      </c>
    </row>
    <row r="8869" spans="1:15" x14ac:dyDescent="0.2">
      <c r="A8869" s="4" t="s">
        <v>20</v>
      </c>
      <c r="B8869" s="13">
        <v>990509</v>
      </c>
      <c r="C8869" s="6">
        <f t="shared" si="44438"/>
        <v>44148</v>
      </c>
      <c r="D8869" s="5">
        <f t="shared" si="44439"/>
        <v>176</v>
      </c>
      <c r="E8869" s="13">
        <f t="shared" si="44440"/>
        <v>241</v>
      </c>
      <c r="F8869" s="13">
        <f t="shared" si="44441"/>
        <v>225</v>
      </c>
      <c r="G8869" s="13">
        <f t="shared" ref="G8869" si="44448">N8869/(B8869/100000)</f>
        <v>954.25685178024639</v>
      </c>
      <c r="H8869" s="5">
        <f t="shared" si="44443"/>
        <v>239</v>
      </c>
      <c r="I8869" s="5">
        <f t="shared" si="44443"/>
        <v>229</v>
      </c>
      <c r="J8869" s="8">
        <f t="shared" si="44444"/>
        <v>2.831677185443803</v>
      </c>
      <c r="K8869" s="5">
        <f t="shared" si="44445"/>
        <v>1</v>
      </c>
      <c r="L8869" s="8">
        <f t="shared" si="44446"/>
        <v>1.4285714285714286</v>
      </c>
      <c r="M8869" s="8">
        <f t="shared" ref="M8869" si="44449">O8869/(B8869/100000)</f>
        <v>20.999304398041815</v>
      </c>
      <c r="N8869" s="5">
        <v>9452</v>
      </c>
      <c r="O8869" s="18">
        <v>208</v>
      </c>
    </row>
    <row r="8870" spans="1:15" x14ac:dyDescent="0.2">
      <c r="A8870" s="4" t="s">
        <v>20</v>
      </c>
      <c r="B8870" s="13">
        <v>990509</v>
      </c>
      <c r="C8870" s="6">
        <f t="shared" si="44438"/>
        <v>44149</v>
      </c>
      <c r="D8870" s="5">
        <f t="shared" si="44439"/>
        <v>261</v>
      </c>
      <c r="E8870" s="13">
        <f t="shared" si="44440"/>
        <v>226.14285714285714</v>
      </c>
      <c r="F8870" s="13">
        <f t="shared" si="44441"/>
        <v>257.39999999999998</v>
      </c>
      <c r="G8870" s="13">
        <f t="shared" ref="G8870" si="44450">N8870/(B8870/100000)</f>
        <v>980.60694047202003</v>
      </c>
      <c r="H8870" s="5">
        <f t="shared" si="44443"/>
        <v>240</v>
      </c>
      <c r="I8870" s="5">
        <f t="shared" si="44443"/>
        <v>230</v>
      </c>
      <c r="J8870" s="8">
        <f t="shared" si="44444"/>
        <v>2.5839413675464797</v>
      </c>
      <c r="K8870" s="5">
        <f t="shared" si="44445"/>
        <v>3</v>
      </c>
      <c r="L8870" s="8">
        <f t="shared" si="44446"/>
        <v>1.7142857142857142</v>
      </c>
      <c r="M8870" s="8">
        <f t="shared" ref="M8870" si="44451">O8870/(B8870/100000)</f>
        <v>21.302178980705882</v>
      </c>
      <c r="N8870" s="5">
        <v>9713</v>
      </c>
      <c r="O8870" s="18">
        <v>211</v>
      </c>
    </row>
    <row r="8871" spans="1:15" x14ac:dyDescent="0.2">
      <c r="A8871" s="4" t="s">
        <v>20</v>
      </c>
      <c r="B8871" s="13">
        <v>990509</v>
      </c>
      <c r="C8871" s="6">
        <f t="shared" si="44438"/>
        <v>44150</v>
      </c>
      <c r="D8871" s="5">
        <f t="shared" si="44439"/>
        <v>397</v>
      </c>
      <c r="E8871" s="13">
        <f t="shared" si="44440"/>
        <v>254.71428571428572</v>
      </c>
      <c r="F8871" s="13">
        <f t="shared" si="44441"/>
        <v>294</v>
      </c>
      <c r="G8871" s="13">
        <f t="shared" ref="G8871" si="44452">N8871/(B8871/100000)</f>
        <v>1020.6873435778979</v>
      </c>
      <c r="H8871" s="5">
        <f t="shared" ref="H8871:H8880" si="44453">H8870+1</f>
        <v>241</v>
      </c>
      <c r="I8871" s="5">
        <f t="shared" ref="I8871:I8880" si="44454">I8870+1</f>
        <v>231</v>
      </c>
      <c r="J8871" s="8">
        <f t="shared" si="44444"/>
        <v>2.8370938484549533</v>
      </c>
      <c r="K8871" s="5">
        <f t="shared" si="44445"/>
        <v>3</v>
      </c>
      <c r="L8871" s="8">
        <f t="shared" si="44446"/>
        <v>2.1428571428571428</v>
      </c>
      <c r="M8871" s="8">
        <f t="shared" ref="M8871" si="44455">O8871/(B8871/100000)</f>
        <v>21.605053563369946</v>
      </c>
      <c r="N8871" s="5">
        <v>10110</v>
      </c>
      <c r="O8871" s="18">
        <v>214</v>
      </c>
    </row>
    <row r="8872" spans="1:15" x14ac:dyDescent="0.2">
      <c r="A8872" s="4" t="s">
        <v>20</v>
      </c>
      <c r="B8872" s="13">
        <v>990509</v>
      </c>
      <c r="C8872" s="6">
        <f t="shared" si="44438"/>
        <v>44151</v>
      </c>
      <c r="D8872" s="5">
        <f t="shared" si="44439"/>
        <v>0</v>
      </c>
      <c r="E8872" s="13">
        <f t="shared" si="44440"/>
        <v>240.57142857142858</v>
      </c>
      <c r="F8872" s="13">
        <f t="shared" si="44441"/>
        <v>219.6</v>
      </c>
      <c r="G8872" s="13">
        <f t="shared" ref="G8872" si="44456">N8872/(B8872/100000)</f>
        <v>1020.6873435778979</v>
      </c>
      <c r="H8872" s="5">
        <f t="shared" si="44453"/>
        <v>242</v>
      </c>
      <c r="I8872" s="5">
        <f t="shared" si="44454"/>
        <v>232</v>
      </c>
      <c r="J8872" s="8">
        <f t="shared" si="44444"/>
        <v>2.6056414303176592</v>
      </c>
      <c r="K8872" s="5">
        <f t="shared" si="44445"/>
        <v>0</v>
      </c>
      <c r="L8872" s="8">
        <f t="shared" si="44446"/>
        <v>1.8571428571428572</v>
      </c>
      <c r="M8872" s="8">
        <f t="shared" ref="M8872" si="44457">O8872/(B8872/100000)</f>
        <v>21.605053563369946</v>
      </c>
      <c r="N8872" s="5">
        <v>10110</v>
      </c>
      <c r="O8872" s="18">
        <v>214</v>
      </c>
    </row>
    <row r="8873" spans="1:15" x14ac:dyDescent="0.2">
      <c r="A8873" s="4" t="s">
        <v>20</v>
      </c>
      <c r="B8873" s="13">
        <v>990509</v>
      </c>
      <c r="C8873" s="6">
        <f t="shared" si="44438"/>
        <v>44152</v>
      </c>
      <c r="D8873" s="5">
        <f t="shared" si="44439"/>
        <v>190</v>
      </c>
      <c r="E8873" s="13">
        <f t="shared" si="44440"/>
        <v>237.14285714285714</v>
      </c>
      <c r="F8873" s="13">
        <f t="shared" si="44441"/>
        <v>204.8</v>
      </c>
      <c r="G8873" s="13">
        <f t="shared" ref="G8873" si="44458">N8873/(B8873/100000)</f>
        <v>1039.8694004799554</v>
      </c>
      <c r="H8873" s="5">
        <f t="shared" si="44453"/>
        <v>243</v>
      </c>
      <c r="I8873" s="5">
        <f t="shared" si="44454"/>
        <v>233</v>
      </c>
      <c r="J8873" s="8">
        <f t="shared" si="44444"/>
        <v>2.5032798998688039</v>
      </c>
      <c r="K8873" s="5">
        <f t="shared" si="44445"/>
        <v>3</v>
      </c>
      <c r="L8873" s="8">
        <f t="shared" si="44446"/>
        <v>2.1428571428571428</v>
      </c>
      <c r="M8873" s="8">
        <f t="shared" ref="M8873" si="44459">O8873/(B8873/100000)</f>
        <v>21.90792814603401</v>
      </c>
      <c r="N8873" s="5">
        <v>10300</v>
      </c>
      <c r="O8873" s="18">
        <v>217</v>
      </c>
    </row>
    <row r="8874" spans="1:15" x14ac:dyDescent="0.2">
      <c r="A8874" s="4" t="s">
        <v>20</v>
      </c>
      <c r="B8874" s="13">
        <v>990509</v>
      </c>
      <c r="C8874" s="6">
        <f t="shared" ref="C8874:C8880" si="44460">C8873+1</f>
        <v>44153</v>
      </c>
      <c r="D8874" s="5">
        <f t="shared" ref="D8874" si="44461">N8874-N8873</f>
        <v>224</v>
      </c>
      <c r="E8874" s="13">
        <f t="shared" si="44440"/>
        <v>216</v>
      </c>
      <c r="F8874" s="13">
        <f t="shared" ref="F8874" si="44462">SUM(D8870:D8874)/5</f>
        <v>214.4</v>
      </c>
      <c r="G8874" s="13">
        <f t="shared" ref="G8874" si="44463">N8874/(B8874/100000)</f>
        <v>1062.4840359855389</v>
      </c>
      <c r="H8874" s="5">
        <f t="shared" si="44453"/>
        <v>244</v>
      </c>
      <c r="I8874" s="5">
        <f t="shared" si="44454"/>
        <v>234</v>
      </c>
      <c r="J8874" s="8">
        <f t="shared" ref="J8874" si="44464">E8874/(SUM(N8867:N8873)/7)*100</f>
        <v>2.2244126344283761</v>
      </c>
      <c r="K8874" s="5">
        <f t="shared" ref="K8874" si="44465">O8874-O8873</f>
        <v>11</v>
      </c>
      <c r="L8874" s="8">
        <f t="shared" si="44446"/>
        <v>3.2857142857142856</v>
      </c>
      <c r="M8874" s="8">
        <f t="shared" ref="M8874" si="44466">O8874/(B8874/100000)</f>
        <v>23.018468282468913</v>
      </c>
      <c r="N8874" s="5">
        <v>10524</v>
      </c>
      <c r="O8874" s="18">
        <v>228</v>
      </c>
    </row>
    <row r="8875" spans="1:15" x14ac:dyDescent="0.2">
      <c r="A8875" s="4" t="s">
        <v>20</v>
      </c>
      <c r="B8875" s="13">
        <v>990509</v>
      </c>
      <c r="C8875" s="6">
        <f t="shared" si="44460"/>
        <v>44154</v>
      </c>
      <c r="D8875" s="5">
        <f t="shared" ref="D8875" si="44467">N8875-N8874</f>
        <v>103</v>
      </c>
      <c r="E8875" s="13">
        <f t="shared" ref="E8875" si="44468">SUM(D8869:D8875)/7</f>
        <v>193</v>
      </c>
      <c r="F8875" s="13">
        <f t="shared" ref="F8875" si="44469">SUM(D8871:D8875)/5</f>
        <v>182.8</v>
      </c>
      <c r="G8875" s="13">
        <f t="shared" ref="G8875" si="44470">N8875/(B8875/100000)</f>
        <v>1072.8827299903382</v>
      </c>
      <c r="H8875" s="5">
        <f t="shared" si="44453"/>
        <v>245</v>
      </c>
      <c r="I8875" s="5">
        <f t="shared" si="44454"/>
        <v>235</v>
      </c>
      <c r="J8875" s="8">
        <f t="shared" ref="J8875" si="44471">E8875/(SUM(N8868:N8874)/7)*100</f>
        <v>1.9443045261567247</v>
      </c>
      <c r="K8875" s="5">
        <f t="shared" ref="K8875" si="44472">O8875-O8874</f>
        <v>3</v>
      </c>
      <c r="L8875" s="8">
        <f t="shared" ref="L8875" si="44473">SUM(K8869:K8875)/7</f>
        <v>3.4285714285714284</v>
      </c>
      <c r="M8875" s="8">
        <f t="shared" ref="M8875" si="44474">O8875/(B8875/100000)</f>
        <v>23.32134286513298</v>
      </c>
      <c r="N8875" s="5">
        <v>10627</v>
      </c>
      <c r="O8875" s="18">
        <v>231</v>
      </c>
    </row>
    <row r="8876" spans="1:15" x14ac:dyDescent="0.2">
      <c r="A8876" s="4" t="s">
        <v>20</v>
      </c>
      <c r="B8876" s="13">
        <v>990509</v>
      </c>
      <c r="C8876" s="6">
        <f t="shared" si="44460"/>
        <v>44155</v>
      </c>
      <c r="D8876" s="5">
        <f t="shared" ref="D8876" si="44475">N8876-N8875</f>
        <v>379</v>
      </c>
      <c r="E8876" s="13">
        <f t="shared" ref="E8876" si="44476">SUM(D8870:D8876)/7</f>
        <v>222</v>
      </c>
      <c r="F8876" s="13">
        <f t="shared" ref="F8876" si="44477">SUM(D8872:D8876)/5</f>
        <v>179.2</v>
      </c>
      <c r="G8876" s="13">
        <f t="shared" ref="G8876" si="44478">N8876/(B8876/100000)</f>
        <v>1111.1458856002318</v>
      </c>
      <c r="H8876" s="5">
        <f t="shared" si="44453"/>
        <v>246</v>
      </c>
      <c r="I8876" s="5">
        <f t="shared" si="44454"/>
        <v>236</v>
      </c>
      <c r="J8876" s="8">
        <f t="shared" ref="J8876" si="44479">E8876/(SUM(N8869:N8875)/7)*100</f>
        <v>2.1937997628324584</v>
      </c>
      <c r="K8876" s="5">
        <f t="shared" ref="K8876" si="44480">O8876-O8875</f>
        <v>3</v>
      </c>
      <c r="L8876" s="8">
        <f t="shared" ref="L8876" si="44481">SUM(K8870:K8876)/7</f>
        <v>3.7142857142857144</v>
      </c>
      <c r="M8876" s="8">
        <f t="shared" ref="M8876" si="44482">O8876/(B8876/100000)</f>
        <v>23.624217447797044</v>
      </c>
      <c r="N8876" s="5">
        <v>11006</v>
      </c>
      <c r="O8876" s="18">
        <v>234</v>
      </c>
    </row>
    <row r="8877" spans="1:15" x14ac:dyDescent="0.2">
      <c r="A8877" s="4" t="s">
        <v>20</v>
      </c>
      <c r="B8877" s="13">
        <v>990509</v>
      </c>
      <c r="C8877" s="6">
        <f t="shared" si="44460"/>
        <v>44156</v>
      </c>
      <c r="D8877" s="5">
        <f t="shared" ref="D8877" si="44483">N8877-N8876</f>
        <v>241</v>
      </c>
      <c r="E8877" s="13">
        <f t="shared" ref="E8877" si="44484">SUM(D8871:D8877)/7</f>
        <v>219.14285714285714</v>
      </c>
      <c r="F8877" s="13">
        <f t="shared" ref="F8877" si="44485">SUM(D8873:D8877)/5</f>
        <v>227.4</v>
      </c>
      <c r="G8877" s="13">
        <f t="shared" ref="G8877" si="44486">N8877/(B8877/100000)</f>
        <v>1135.4768104075783</v>
      </c>
      <c r="H8877" s="5">
        <f t="shared" si="44453"/>
        <v>247</v>
      </c>
      <c r="I8877" s="5">
        <f t="shared" si="44454"/>
        <v>237</v>
      </c>
      <c r="J8877" s="8">
        <f t="shared" ref="J8877" si="44487">E8877/(SUM(N8870:N8876)/7)*100</f>
        <v>2.1190772206105817</v>
      </c>
      <c r="K8877" s="5">
        <f t="shared" ref="K8877" si="44488">O8877-O8876</f>
        <v>0</v>
      </c>
      <c r="L8877" s="8">
        <f t="shared" ref="L8877" si="44489">SUM(K8871:K8877)/7</f>
        <v>3.2857142857142856</v>
      </c>
      <c r="M8877" s="8">
        <f t="shared" ref="M8877" si="44490">O8877/(B8877/100000)</f>
        <v>23.624217447797044</v>
      </c>
      <c r="N8877" s="5">
        <v>11247</v>
      </c>
      <c r="O8877" s="18">
        <v>234</v>
      </c>
    </row>
    <row r="8878" spans="1:15" x14ac:dyDescent="0.2">
      <c r="A8878" s="4" t="s">
        <v>20</v>
      </c>
      <c r="B8878" s="13">
        <v>990509</v>
      </c>
      <c r="C8878" s="6">
        <f t="shared" si="44460"/>
        <v>44157</v>
      </c>
      <c r="D8878" s="5">
        <f t="shared" ref="D8878" si="44491">N8878-N8877</f>
        <v>98</v>
      </c>
      <c r="E8878" s="13">
        <f t="shared" ref="E8878" si="44492">SUM(D8872:D8878)/7</f>
        <v>176.42857142857142</v>
      </c>
      <c r="F8878" s="13">
        <f t="shared" ref="F8878" si="44493">SUM(D8874:D8878)/5</f>
        <v>209</v>
      </c>
      <c r="G8878" s="13">
        <f t="shared" ref="G8878" si="44494">N8878/(B8878/100000)</f>
        <v>1145.3707134412712</v>
      </c>
      <c r="H8878" s="5">
        <f t="shared" si="44453"/>
        <v>248</v>
      </c>
      <c r="I8878" s="5">
        <f t="shared" si="44454"/>
        <v>238</v>
      </c>
      <c r="J8878" s="8">
        <f t="shared" ref="J8878" si="44495">E8878/(SUM(N8871:N8877)/7)*100</f>
        <v>1.6706347059141819</v>
      </c>
      <c r="K8878" s="5">
        <f t="shared" ref="K8878" si="44496">O8878-O8877</f>
        <v>2</v>
      </c>
      <c r="L8878" s="8">
        <f t="shared" ref="L8878" si="44497">SUM(K8872:K8878)/7</f>
        <v>3.1428571428571428</v>
      </c>
      <c r="M8878" s="8">
        <f t="shared" ref="M8878" si="44498">O8878/(B8878/100000)</f>
        <v>23.826133836239752</v>
      </c>
      <c r="N8878" s="5">
        <v>11345</v>
      </c>
      <c r="O8878" s="18">
        <v>236</v>
      </c>
    </row>
    <row r="8879" spans="1:15" x14ac:dyDescent="0.2">
      <c r="A8879" s="4" t="s">
        <v>20</v>
      </c>
      <c r="B8879" s="13">
        <v>990509</v>
      </c>
      <c r="C8879" s="6">
        <f t="shared" si="44460"/>
        <v>44158</v>
      </c>
      <c r="D8879" s="5">
        <f t="shared" ref="D8879" si="44499">N8879-N8878</f>
        <v>40</v>
      </c>
      <c r="E8879" s="13">
        <f t="shared" ref="E8879" si="44500">SUM(D8873:D8879)/7</f>
        <v>182.14285714285714</v>
      </c>
      <c r="F8879" s="13">
        <f t="shared" ref="F8879" si="44501">SUM(D8875:D8879)/5</f>
        <v>172.2</v>
      </c>
      <c r="G8879" s="13">
        <f t="shared" ref="G8879" si="44502">N8879/(B8879/100000)</f>
        <v>1149.4090412101255</v>
      </c>
      <c r="H8879" s="5">
        <f t="shared" si="44453"/>
        <v>249</v>
      </c>
      <c r="I8879" s="5">
        <f t="shared" si="44454"/>
        <v>239</v>
      </c>
      <c r="J8879" s="8">
        <f t="shared" ref="J8879" si="44503">E8879/(SUM(N8872:N8878)/7)*100</f>
        <v>1.6964036243164491</v>
      </c>
      <c r="K8879" s="5">
        <f t="shared" ref="K8879" si="44504">O8879-O8878</f>
        <v>0</v>
      </c>
      <c r="L8879" s="8">
        <f t="shared" ref="L8879" si="44505">SUM(K8873:K8879)/7</f>
        <v>3.1428571428571428</v>
      </c>
      <c r="M8879" s="8">
        <f t="shared" ref="M8879" si="44506">O8879/(B8879/100000)</f>
        <v>23.826133836239752</v>
      </c>
      <c r="N8879" s="5">
        <v>11385</v>
      </c>
      <c r="O8879" s="18">
        <v>236</v>
      </c>
    </row>
    <row r="8880" spans="1:15" x14ac:dyDescent="0.2">
      <c r="A8880" s="4" t="s">
        <v>20</v>
      </c>
      <c r="B8880" s="13">
        <v>990509</v>
      </c>
      <c r="C8880" s="6">
        <f t="shared" si="44460"/>
        <v>44159</v>
      </c>
      <c r="D8880" s="5">
        <f t="shared" ref="D8880" si="44507">N8880-N8879</f>
        <v>176</v>
      </c>
      <c r="E8880" s="13">
        <f t="shared" ref="E8880" si="44508">SUM(D8874:D8880)/7</f>
        <v>180.14285714285714</v>
      </c>
      <c r="F8880" s="13">
        <f t="shared" ref="F8880" si="44509">SUM(D8876:D8880)/5</f>
        <v>186.8</v>
      </c>
      <c r="G8880" s="13">
        <f t="shared" ref="G8880" si="44510">N8880/(B8880/100000)</f>
        <v>1167.1776833930837</v>
      </c>
      <c r="H8880" s="5">
        <f t="shared" si="44453"/>
        <v>250</v>
      </c>
      <c r="I8880" s="5">
        <f t="shared" si="44454"/>
        <v>240</v>
      </c>
      <c r="J8880" s="8">
        <f t="shared" ref="J8880" si="44511">E8880/(SUM(N8873:N8879)/7)*100</f>
        <v>1.6497893607556848</v>
      </c>
      <c r="K8880" s="5">
        <f t="shared" ref="K8880" si="44512">O8880-O8879</f>
        <v>3</v>
      </c>
      <c r="L8880" s="8">
        <f t="shared" ref="L8880" si="44513">SUM(K8874:K8880)/7</f>
        <v>3.1428571428571428</v>
      </c>
      <c r="M8880" s="8">
        <f t="shared" ref="M8880" si="44514">O8880/(B8880/100000)</f>
        <v>24.129008418903819</v>
      </c>
      <c r="N8880" s="5">
        <v>11561</v>
      </c>
      <c r="O8880" s="18">
        <v>239</v>
      </c>
    </row>
    <row r="8881" spans="1:15" x14ac:dyDescent="0.2">
      <c r="A8881" s="4" t="s">
        <v>20</v>
      </c>
      <c r="B8881" s="13">
        <v>990509</v>
      </c>
      <c r="C8881" s="6">
        <f t="shared" ref="C8881:C8886" si="44515">C8880+1</f>
        <v>44160</v>
      </c>
      <c r="D8881" s="5">
        <f t="shared" ref="D8881:D8886" si="44516">N8881-N8880</f>
        <v>125</v>
      </c>
      <c r="E8881" s="13">
        <f t="shared" ref="E8881:E8887" si="44517">SUM(D8875:D8881)/7</f>
        <v>166</v>
      </c>
      <c r="F8881" s="13">
        <f t="shared" ref="F8881:F8886" si="44518">SUM(D8877:D8881)/5</f>
        <v>136</v>
      </c>
      <c r="G8881" s="13">
        <f t="shared" ref="G8881:G8886" si="44519">N8881/(B8881/100000)</f>
        <v>1179.7974576707531</v>
      </c>
      <c r="H8881" s="5">
        <f t="shared" ref="H8881:I8883" si="44520">H8880+1</f>
        <v>251</v>
      </c>
      <c r="I8881" s="5">
        <f t="shared" si="44520"/>
        <v>241</v>
      </c>
      <c r="J8881" s="8">
        <f t="shared" ref="J8881:J8886" si="44521">E8881/(SUM(N8874:N8880)/7)*100</f>
        <v>1.4955917369200078</v>
      </c>
      <c r="K8881" s="5">
        <f t="shared" ref="K8881:K8886" si="44522">O8881-O8880</f>
        <v>9</v>
      </c>
      <c r="L8881" s="8">
        <f t="shared" ref="L8881:L8887" si="44523">SUM(K8875:K8881)/7</f>
        <v>2.8571428571428572</v>
      </c>
      <c r="M8881" s="8">
        <f t="shared" ref="M8881:M8886" si="44524">O8881/(B8881/100000)</f>
        <v>25.03763216689601</v>
      </c>
      <c r="N8881" s="5">
        <v>11686</v>
      </c>
      <c r="O8881" s="18">
        <v>248</v>
      </c>
    </row>
    <row r="8882" spans="1:15" x14ac:dyDescent="0.2">
      <c r="A8882" s="4" t="s">
        <v>20</v>
      </c>
      <c r="B8882" s="13">
        <v>990509</v>
      </c>
      <c r="C8882" s="6">
        <f t="shared" si="44515"/>
        <v>44161</v>
      </c>
      <c r="D8882" s="5">
        <f t="shared" si="44516"/>
        <v>274</v>
      </c>
      <c r="E8882" s="13">
        <f t="shared" si="44517"/>
        <v>190.42857142857142</v>
      </c>
      <c r="F8882" s="13">
        <f t="shared" si="44518"/>
        <v>142.6</v>
      </c>
      <c r="G8882" s="13">
        <f t="shared" si="44519"/>
        <v>1207.4600028874045</v>
      </c>
      <c r="H8882" s="5">
        <f t="shared" si="44520"/>
        <v>252</v>
      </c>
      <c r="I8882" s="5">
        <f t="shared" si="44520"/>
        <v>242</v>
      </c>
      <c r="J8882" s="8">
        <f t="shared" si="44521"/>
        <v>1.6904016130464006</v>
      </c>
      <c r="K8882" s="5">
        <f t="shared" si="44522"/>
        <v>1</v>
      </c>
      <c r="L8882" s="8">
        <f t="shared" si="44523"/>
        <v>2.5714285714285716</v>
      </c>
      <c r="M8882" s="8">
        <f t="shared" si="44524"/>
        <v>25.138590361117366</v>
      </c>
      <c r="N8882" s="5">
        <v>11960</v>
      </c>
      <c r="O8882" s="18">
        <v>249</v>
      </c>
    </row>
    <row r="8883" spans="1:15" x14ac:dyDescent="0.2">
      <c r="A8883" s="4" t="s">
        <v>20</v>
      </c>
      <c r="B8883" s="13">
        <v>990509</v>
      </c>
      <c r="C8883" s="6">
        <f t="shared" si="44515"/>
        <v>44162</v>
      </c>
      <c r="D8883" s="5">
        <f t="shared" si="44516"/>
        <v>81</v>
      </c>
      <c r="E8883" s="13">
        <f t="shared" si="44517"/>
        <v>147.85714285714286</v>
      </c>
      <c r="F8883" s="13">
        <f t="shared" si="44518"/>
        <v>139.19999999999999</v>
      </c>
      <c r="G8883" s="13">
        <f t="shared" si="44519"/>
        <v>1215.6376166193343</v>
      </c>
      <c r="H8883" s="5">
        <f t="shared" si="44520"/>
        <v>253</v>
      </c>
      <c r="I8883" s="5">
        <f t="shared" si="44520"/>
        <v>243</v>
      </c>
      <c r="J8883" s="8">
        <f t="shared" si="44521"/>
        <v>1.2906846240179575</v>
      </c>
      <c r="K8883" s="5">
        <f t="shared" si="44522"/>
        <v>0</v>
      </c>
      <c r="L8883" s="8">
        <f t="shared" si="44523"/>
        <v>2.1428571428571428</v>
      </c>
      <c r="M8883" s="8">
        <f t="shared" si="44524"/>
        <v>25.138590361117366</v>
      </c>
      <c r="N8883" s="5">
        <v>12041</v>
      </c>
      <c r="O8883" s="18">
        <v>249</v>
      </c>
    </row>
    <row r="8884" spans="1:15" x14ac:dyDescent="0.2">
      <c r="A8884" s="4" t="s">
        <v>20</v>
      </c>
      <c r="B8884" s="13">
        <v>990509</v>
      </c>
      <c r="C8884" s="6">
        <f t="shared" si="44515"/>
        <v>44163</v>
      </c>
      <c r="D8884" s="5">
        <f t="shared" si="44516"/>
        <v>196</v>
      </c>
      <c r="E8884" s="13">
        <f t="shared" si="44517"/>
        <v>141.42857142857142</v>
      </c>
      <c r="F8884" s="13">
        <f t="shared" si="44518"/>
        <v>170.4</v>
      </c>
      <c r="G8884" s="13">
        <f t="shared" si="44519"/>
        <v>1235.4254226867197</v>
      </c>
      <c r="H8884" s="5">
        <f t="shared" ref="H8884:H9139" si="44525">H8883+1</f>
        <v>254</v>
      </c>
      <c r="I8884" s="5">
        <f t="shared" ref="I8884:I9139" si="44526">I8883+1</f>
        <v>244</v>
      </c>
      <c r="J8884" s="8">
        <f t="shared" si="44521"/>
        <v>1.2188365650969528</v>
      </c>
      <c r="K8884" s="5">
        <f t="shared" si="44522"/>
        <v>1</v>
      </c>
      <c r="L8884" s="8">
        <f t="shared" si="44523"/>
        <v>2.2857142857142856</v>
      </c>
      <c r="M8884" s="8">
        <f t="shared" si="44524"/>
        <v>25.239548555338722</v>
      </c>
      <c r="N8884" s="5">
        <v>12237</v>
      </c>
      <c r="O8884" s="18">
        <v>250</v>
      </c>
    </row>
    <row r="8885" spans="1:15" x14ac:dyDescent="0.2">
      <c r="A8885" s="4" t="s">
        <v>20</v>
      </c>
      <c r="B8885" s="13">
        <v>990509</v>
      </c>
      <c r="C8885" s="6">
        <f t="shared" si="44515"/>
        <v>44164</v>
      </c>
      <c r="D8885" s="5">
        <f t="shared" si="44516"/>
        <v>249</v>
      </c>
      <c r="E8885" s="13">
        <f t="shared" si="44517"/>
        <v>163</v>
      </c>
      <c r="F8885" s="13">
        <f t="shared" si="44518"/>
        <v>185</v>
      </c>
      <c r="G8885" s="13">
        <f t="shared" si="44519"/>
        <v>1260.5640130478371</v>
      </c>
      <c r="H8885" s="5">
        <f t="shared" si="44525"/>
        <v>255</v>
      </c>
      <c r="I8885" s="5">
        <f t="shared" si="44526"/>
        <v>245</v>
      </c>
      <c r="J8885" s="8">
        <f t="shared" si="44521"/>
        <v>1.3878246062154109</v>
      </c>
      <c r="K8885" s="5">
        <f t="shared" si="44522"/>
        <v>1</v>
      </c>
      <c r="L8885" s="8">
        <f t="shared" si="44523"/>
        <v>2.1428571428571428</v>
      </c>
      <c r="M8885" s="8">
        <f t="shared" si="44524"/>
        <v>25.340506749560078</v>
      </c>
      <c r="N8885" s="5">
        <v>12486</v>
      </c>
      <c r="O8885" s="18">
        <v>251</v>
      </c>
    </row>
    <row r="8886" spans="1:15" x14ac:dyDescent="0.2">
      <c r="A8886" s="4" t="s">
        <v>20</v>
      </c>
      <c r="B8886" s="13">
        <v>990509</v>
      </c>
      <c r="C8886" s="6">
        <f t="shared" si="44515"/>
        <v>44165</v>
      </c>
      <c r="D8886" s="5">
        <f t="shared" si="44516"/>
        <v>187</v>
      </c>
      <c r="E8886" s="13">
        <f t="shared" si="44517"/>
        <v>184</v>
      </c>
      <c r="F8886" s="13">
        <f t="shared" si="44518"/>
        <v>197.4</v>
      </c>
      <c r="G8886" s="13">
        <f t="shared" si="44519"/>
        <v>1279.4431953672304</v>
      </c>
      <c r="H8886" s="5">
        <f t="shared" si="44525"/>
        <v>256</v>
      </c>
      <c r="I8886" s="5">
        <f t="shared" si="44526"/>
        <v>246</v>
      </c>
      <c r="J8886" s="8">
        <f t="shared" si="44521"/>
        <v>1.5451797111185759</v>
      </c>
      <c r="K8886" s="5">
        <f t="shared" si="44522"/>
        <v>1</v>
      </c>
      <c r="L8886" s="8">
        <f t="shared" si="44523"/>
        <v>2.2857142857142856</v>
      </c>
      <c r="M8886" s="8">
        <f t="shared" si="44524"/>
        <v>25.44146494378143</v>
      </c>
      <c r="N8886" s="5">
        <v>12673</v>
      </c>
      <c r="O8886" s="18">
        <v>252</v>
      </c>
    </row>
    <row r="8887" spans="1:15" x14ac:dyDescent="0.2">
      <c r="A8887" s="4" t="s">
        <v>20</v>
      </c>
      <c r="B8887" s="13">
        <v>990509</v>
      </c>
      <c r="C8887" s="6">
        <f t="shared" ref="C8887:C9142" si="44527">C8886+1</f>
        <v>44166</v>
      </c>
      <c r="D8887" s="5">
        <f t="shared" ref="D8887" si="44528">N8887-N8886</f>
        <v>141</v>
      </c>
      <c r="E8887" s="13">
        <f t="shared" si="44517"/>
        <v>179</v>
      </c>
      <c r="F8887" s="13">
        <f t="shared" ref="F8887" si="44529">SUM(D8883:D8887)/5</f>
        <v>170.8</v>
      </c>
      <c r="G8887" s="13">
        <f t="shared" ref="G8887" si="44530">N8887/(B8887/100000)</f>
        <v>1293.6783007524414</v>
      </c>
      <c r="H8887" s="5">
        <f t="shared" si="44525"/>
        <v>257</v>
      </c>
      <c r="I8887" s="5">
        <f t="shared" si="44526"/>
        <v>247</v>
      </c>
      <c r="J8887" s="8">
        <f t="shared" ref="J8887" si="44531">E8887/(SUM(N8880:N8886)/7)*100</f>
        <v>1.4803175653324512</v>
      </c>
      <c r="K8887" s="5">
        <f t="shared" ref="K8887" si="44532">O8887-O8886</f>
        <v>3</v>
      </c>
      <c r="L8887" s="8">
        <f t="shared" si="44523"/>
        <v>2.2857142857142856</v>
      </c>
      <c r="M8887" s="8">
        <f t="shared" ref="M8887" si="44533">O8887/(B8887/100000)</f>
        <v>25.744339526445497</v>
      </c>
      <c r="N8887" s="5">
        <v>12814</v>
      </c>
      <c r="O8887" s="18">
        <v>255</v>
      </c>
    </row>
    <row r="8888" spans="1:15" x14ac:dyDescent="0.2">
      <c r="A8888" s="4" t="s">
        <v>20</v>
      </c>
      <c r="B8888" s="13">
        <v>990509</v>
      </c>
      <c r="C8888" s="6">
        <f t="shared" si="44527"/>
        <v>44167</v>
      </c>
      <c r="D8888" s="5">
        <f t="shared" ref="D8888" si="44534">N8888-N8887</f>
        <v>70</v>
      </c>
      <c r="E8888" s="13">
        <f t="shared" ref="E8888" si="44535">SUM(D8882:D8888)/7</f>
        <v>171.14285714285714</v>
      </c>
      <c r="F8888" s="13">
        <f t="shared" ref="F8888" si="44536">SUM(D8884:D8888)/5</f>
        <v>168.6</v>
      </c>
      <c r="G8888" s="13">
        <f t="shared" ref="G8888" si="44537">N8888/(B8888/100000)</f>
        <v>1300.7453743479364</v>
      </c>
      <c r="H8888" s="5">
        <f t="shared" si="44525"/>
        <v>258</v>
      </c>
      <c r="I8888" s="5">
        <f t="shared" si="44526"/>
        <v>248</v>
      </c>
      <c r="J8888" s="8">
        <f t="shared" ref="J8888" si="44538">E8888/(SUM(N8881:N8887)/7)*100</f>
        <v>1.3946936447140179</v>
      </c>
      <c r="K8888" s="5">
        <f t="shared" ref="K8888" si="44539">O8888-O8887</f>
        <v>3</v>
      </c>
      <c r="L8888" s="8">
        <f t="shared" ref="L8888" si="44540">SUM(K8882:K8888)/7</f>
        <v>1.4285714285714286</v>
      </c>
      <c r="M8888" s="8">
        <f t="shared" ref="M8888" si="44541">O8888/(B8888/100000)</f>
        <v>26.047214109109561</v>
      </c>
      <c r="N8888" s="5">
        <v>12884</v>
      </c>
      <c r="O8888" s="18">
        <v>258</v>
      </c>
    </row>
    <row r="8889" spans="1:15" x14ac:dyDescent="0.2">
      <c r="A8889" s="4" t="s">
        <v>20</v>
      </c>
      <c r="B8889" s="13">
        <v>990509</v>
      </c>
      <c r="C8889" s="6">
        <f t="shared" si="44527"/>
        <v>44168</v>
      </c>
      <c r="D8889" s="5">
        <f t="shared" ref="D8889" si="44542">N8889-N8888</f>
        <v>180</v>
      </c>
      <c r="E8889" s="13">
        <f t="shared" ref="E8889" si="44543">SUM(D8883:D8889)/7</f>
        <v>157.71428571428572</v>
      </c>
      <c r="F8889" s="13">
        <f t="shared" ref="F8889" si="44544">SUM(D8885:D8889)/5</f>
        <v>165.4</v>
      </c>
      <c r="G8889" s="13">
        <f t="shared" ref="G8889" si="44545">N8889/(B8889/100000)</f>
        <v>1318.9178493077802</v>
      </c>
      <c r="H8889" s="5">
        <f t="shared" si="44525"/>
        <v>259</v>
      </c>
      <c r="I8889" s="5">
        <f t="shared" si="44526"/>
        <v>249</v>
      </c>
      <c r="J8889" s="8">
        <f t="shared" ref="J8889" si="44546">E8889/(SUM(N8882:N8888)/7)*100</f>
        <v>1.2675813766576727</v>
      </c>
      <c r="K8889" s="5">
        <f t="shared" ref="K8889" si="44547">O8889-O8888</f>
        <v>4</v>
      </c>
      <c r="L8889" s="8">
        <f t="shared" ref="L8889" si="44548">SUM(K8883:K8889)/7</f>
        <v>1.8571428571428572</v>
      </c>
      <c r="M8889" s="8">
        <f t="shared" ref="M8889" si="44549">O8889/(B8889/100000)</f>
        <v>26.45104688599498</v>
      </c>
      <c r="N8889" s="5">
        <v>13064</v>
      </c>
      <c r="O8889" s="18">
        <v>262</v>
      </c>
    </row>
    <row r="8890" spans="1:15" x14ac:dyDescent="0.2">
      <c r="A8890" s="4" t="s">
        <v>20</v>
      </c>
      <c r="B8890" s="13">
        <v>990509</v>
      </c>
      <c r="C8890" s="6">
        <f t="shared" si="44527"/>
        <v>44169</v>
      </c>
      <c r="D8890" s="5">
        <f t="shared" ref="D8890" si="44550">N8890-N8889</f>
        <v>148</v>
      </c>
      <c r="E8890" s="13">
        <f t="shared" ref="E8890" si="44551">SUM(D8884:D8890)/7</f>
        <v>167.28571428571428</v>
      </c>
      <c r="F8890" s="13">
        <f t="shared" ref="F8890" si="44552">SUM(D8886:D8890)/5</f>
        <v>145.19999999999999</v>
      </c>
      <c r="G8890" s="13">
        <f t="shared" ref="G8890" si="44553">N8890/(B8890/100000)</f>
        <v>1333.8596620525407</v>
      </c>
      <c r="H8890" s="5">
        <f t="shared" si="44525"/>
        <v>260</v>
      </c>
      <c r="I8890" s="5">
        <f t="shared" si="44526"/>
        <v>250</v>
      </c>
      <c r="J8890" s="8">
        <f t="shared" ref="J8890" si="44554">E8890/(SUM(N8883:N8889)/7)*100</f>
        <v>1.3276794521479836</v>
      </c>
      <c r="K8890" s="5">
        <f t="shared" ref="K8890" si="44555">O8890-O8889</f>
        <v>0</v>
      </c>
      <c r="L8890" s="8">
        <f t="shared" ref="L8890" si="44556">SUM(K8884:K8890)/7</f>
        <v>1.8571428571428572</v>
      </c>
      <c r="M8890" s="8">
        <f t="shared" ref="M8890" si="44557">O8890/(B8890/100000)</f>
        <v>26.45104688599498</v>
      </c>
      <c r="N8890" s="5">
        <v>13212</v>
      </c>
      <c r="O8890" s="18">
        <v>262</v>
      </c>
    </row>
    <row r="8891" spans="1:15" x14ac:dyDescent="0.2">
      <c r="A8891" s="4" t="s">
        <v>20</v>
      </c>
      <c r="B8891" s="13">
        <v>990509</v>
      </c>
      <c r="C8891" s="6">
        <f t="shared" si="44527"/>
        <v>44170</v>
      </c>
      <c r="D8891" s="5">
        <f t="shared" ref="D8891" si="44558">N8891-N8890</f>
        <v>431</v>
      </c>
      <c r="E8891" s="13">
        <f t="shared" ref="E8891" si="44559">SUM(D8885:D8891)/7</f>
        <v>200.85714285714286</v>
      </c>
      <c r="F8891" s="13">
        <f t="shared" ref="F8891" si="44560">SUM(D8887:D8891)/5</f>
        <v>194</v>
      </c>
      <c r="G8891" s="13">
        <f t="shared" ref="G8891" si="44561">N8891/(B8891/100000)</f>
        <v>1377.3726437619446</v>
      </c>
      <c r="H8891" s="5">
        <f t="shared" si="44525"/>
        <v>261</v>
      </c>
      <c r="I8891" s="5">
        <f t="shared" si="44526"/>
        <v>251</v>
      </c>
      <c r="J8891" s="8">
        <f t="shared" ref="J8891" si="44562">E8891/(SUM(N8884:N8890)/7)*100</f>
        <v>1.5732348662862259</v>
      </c>
      <c r="K8891" s="5">
        <f t="shared" ref="K8891" si="44563">O8891-O8890</f>
        <v>6</v>
      </c>
      <c r="L8891" s="8">
        <f t="shared" ref="L8891" si="44564">SUM(K8885:K8891)/7</f>
        <v>2.5714285714285716</v>
      </c>
      <c r="M8891" s="8">
        <f t="shared" ref="M8891" si="44565">O8891/(B8891/100000)</f>
        <v>27.056796051323108</v>
      </c>
      <c r="N8891" s="5">
        <v>13643</v>
      </c>
      <c r="O8891" s="18">
        <v>268</v>
      </c>
    </row>
    <row r="8892" spans="1:15" x14ac:dyDescent="0.2">
      <c r="A8892" s="4" t="s">
        <v>20</v>
      </c>
      <c r="B8892" s="13">
        <v>990509</v>
      </c>
      <c r="C8892" s="6">
        <f t="shared" si="44527"/>
        <v>44171</v>
      </c>
      <c r="D8892" s="5">
        <f t="shared" ref="D8892" si="44566">N8892-N8891</f>
        <v>244</v>
      </c>
      <c r="E8892" s="13">
        <f t="shared" ref="E8892" si="44567">SUM(D8886:D8892)/7</f>
        <v>200.14285714285714</v>
      </c>
      <c r="F8892" s="13">
        <f t="shared" ref="F8892" si="44568">SUM(D8888:D8892)/5</f>
        <v>214.6</v>
      </c>
      <c r="G8892" s="13">
        <f t="shared" ref="G8892" si="44569">N8892/(B8892/100000)</f>
        <v>1402.0064431519552</v>
      </c>
      <c r="H8892" s="5">
        <f t="shared" si="44525"/>
        <v>262</v>
      </c>
      <c r="I8892" s="5">
        <f t="shared" si="44526"/>
        <v>252</v>
      </c>
      <c r="J8892" s="8">
        <f t="shared" ref="J8892" si="44570">E8892/(SUM(N8885:N8891)/7)*100</f>
        <v>1.5433594782761964</v>
      </c>
      <c r="K8892" s="5">
        <f t="shared" ref="K8892" si="44571">O8892-O8891</f>
        <v>3</v>
      </c>
      <c r="L8892" s="8">
        <f t="shared" ref="L8892" si="44572">SUM(K8886:K8892)/7</f>
        <v>2.8571428571428572</v>
      </c>
      <c r="M8892" s="8">
        <f t="shared" ref="M8892" si="44573">O8892/(B8892/100000)</f>
        <v>27.359670633987175</v>
      </c>
      <c r="N8892" s="5">
        <v>13887</v>
      </c>
      <c r="O8892" s="18">
        <v>271</v>
      </c>
    </row>
    <row r="8893" spans="1:15" x14ac:dyDescent="0.2">
      <c r="A8893" s="4" t="s">
        <v>20</v>
      </c>
      <c r="B8893" s="13">
        <v>990509</v>
      </c>
      <c r="C8893" s="6">
        <f t="shared" si="44527"/>
        <v>44172</v>
      </c>
      <c r="D8893" s="5">
        <f t="shared" ref="D8893" si="44574">N8893-N8892</f>
        <v>0</v>
      </c>
      <c r="E8893" s="13">
        <f t="shared" ref="E8893" si="44575">SUM(D8887:D8893)/7</f>
        <v>173.42857142857142</v>
      </c>
      <c r="F8893" s="13">
        <f t="shared" ref="F8893" si="44576">SUM(D8889:D8893)/5</f>
        <v>200.6</v>
      </c>
      <c r="G8893" s="13">
        <f t="shared" ref="G8893" si="44577">N8893/(B8893/100000)</f>
        <v>1402.0064431519552</v>
      </c>
      <c r="H8893" s="5">
        <f t="shared" si="44525"/>
        <v>263</v>
      </c>
      <c r="I8893" s="5">
        <f t="shared" si="44526"/>
        <v>253</v>
      </c>
      <c r="J8893" s="8">
        <f t="shared" ref="J8893" si="44578">E8893/(SUM(N8886:N8892)/7)*100</f>
        <v>1.3170313635722577</v>
      </c>
      <c r="K8893" s="5">
        <f t="shared" ref="K8893" si="44579">O8893-O8892</f>
        <v>0</v>
      </c>
      <c r="L8893" s="8">
        <f t="shared" ref="L8893" si="44580">SUM(K8887:K8893)/7</f>
        <v>2.7142857142857144</v>
      </c>
      <c r="M8893" s="8">
        <f t="shared" ref="M8893" si="44581">O8893/(B8893/100000)</f>
        <v>27.359670633987175</v>
      </c>
      <c r="N8893" s="5">
        <v>13887</v>
      </c>
      <c r="O8893" s="18">
        <v>271</v>
      </c>
    </row>
    <row r="8894" spans="1:15" x14ac:dyDescent="0.2">
      <c r="A8894" s="4" t="s">
        <v>20</v>
      </c>
      <c r="B8894" s="13">
        <v>990509</v>
      </c>
      <c r="C8894" s="6">
        <f t="shared" si="44527"/>
        <v>44173</v>
      </c>
      <c r="D8894" s="5">
        <f t="shared" ref="D8894" si="44582">N8894-N8893</f>
        <v>286</v>
      </c>
      <c r="E8894" s="13">
        <f t="shared" ref="E8894" si="44583">SUM(D8888:D8894)/7</f>
        <v>194.14285714285714</v>
      </c>
      <c r="F8894" s="13">
        <f t="shared" ref="F8894" si="44584">SUM(D8890:D8894)/5</f>
        <v>221.8</v>
      </c>
      <c r="G8894" s="13">
        <f t="shared" ref="G8894" si="44585">N8894/(B8894/100000)</f>
        <v>1430.8804866992627</v>
      </c>
      <c r="H8894" s="5">
        <f t="shared" si="44525"/>
        <v>264</v>
      </c>
      <c r="I8894" s="5">
        <f t="shared" si="44526"/>
        <v>254</v>
      </c>
      <c r="J8894" s="8">
        <f t="shared" ref="J8894" si="44586">E8894/(SUM(N8887:N8893)/7)*100</f>
        <v>1.4551723399471039</v>
      </c>
      <c r="K8894" s="5">
        <f t="shared" ref="K8894" si="44587">O8894-O8893</f>
        <v>5</v>
      </c>
      <c r="L8894" s="8">
        <f t="shared" ref="L8894" si="44588">SUM(K8888:K8894)/7</f>
        <v>3</v>
      </c>
      <c r="M8894" s="8">
        <f t="shared" ref="M8894" si="44589">O8894/(B8894/100000)</f>
        <v>27.864461605093947</v>
      </c>
      <c r="N8894" s="5">
        <v>14173</v>
      </c>
      <c r="O8894" s="18">
        <v>276</v>
      </c>
    </row>
    <row r="8895" spans="1:15" x14ac:dyDescent="0.2">
      <c r="A8895" s="4" t="s">
        <v>20</v>
      </c>
      <c r="B8895" s="13">
        <v>990509</v>
      </c>
      <c r="C8895" s="6">
        <f t="shared" si="44527"/>
        <v>44174</v>
      </c>
      <c r="D8895" s="5">
        <f t="shared" ref="D8895" si="44590">N8895-N8894</f>
        <v>239</v>
      </c>
      <c r="E8895" s="13">
        <f t="shared" ref="E8895" si="44591">SUM(D8889:D8895)/7</f>
        <v>218.28571428571428</v>
      </c>
      <c r="F8895" s="13">
        <f t="shared" ref="F8895" si="44592">SUM(D8891:D8895)/5</f>
        <v>240</v>
      </c>
      <c r="G8895" s="13">
        <f t="shared" ref="G8895" si="44593">N8895/(B8895/100000)</f>
        <v>1455.0094951181666</v>
      </c>
      <c r="H8895" s="5">
        <f t="shared" si="44525"/>
        <v>265</v>
      </c>
      <c r="I8895" s="5">
        <f t="shared" si="44526"/>
        <v>255</v>
      </c>
      <c r="J8895" s="8">
        <f t="shared" ref="J8895" si="44594">E8895/(SUM(N8888:N8894)/7)*100</f>
        <v>1.612664907651715</v>
      </c>
      <c r="K8895" s="5">
        <f t="shared" ref="K8895" si="44595">O8895-O8894</f>
        <v>10</v>
      </c>
      <c r="L8895" s="8">
        <f t="shared" ref="L8895" si="44596">SUM(K8889:K8895)/7</f>
        <v>4</v>
      </c>
      <c r="M8895" s="8">
        <f t="shared" ref="M8895" si="44597">O8895/(B8895/100000)</f>
        <v>28.874043547307497</v>
      </c>
      <c r="N8895" s="5">
        <v>14412</v>
      </c>
      <c r="O8895" s="18">
        <v>286</v>
      </c>
    </row>
    <row r="8896" spans="1:15" x14ac:dyDescent="0.2">
      <c r="A8896" s="4" t="s">
        <v>20</v>
      </c>
      <c r="B8896" s="13">
        <v>990509</v>
      </c>
      <c r="C8896" s="6">
        <f t="shared" si="44527"/>
        <v>44175</v>
      </c>
      <c r="D8896" s="5">
        <f t="shared" ref="D8896" si="44598">N8896-N8895</f>
        <v>231</v>
      </c>
      <c r="E8896" s="13">
        <f t="shared" ref="E8896" si="44599">SUM(D8890:D8896)/7</f>
        <v>225.57142857142858</v>
      </c>
      <c r="F8896" s="13">
        <f t="shared" ref="F8896" si="44600">SUM(D8892:D8896)/5</f>
        <v>200</v>
      </c>
      <c r="G8896" s="13">
        <f t="shared" ref="G8896" si="44601">N8896/(B8896/100000)</f>
        <v>1478.3308379832995</v>
      </c>
      <c r="H8896" s="5">
        <f t="shared" si="44525"/>
        <v>266</v>
      </c>
      <c r="I8896" s="5">
        <f t="shared" si="44526"/>
        <v>256</v>
      </c>
      <c r="J8896" s="8">
        <f t="shared" ref="J8896" si="44602">E8896/(SUM(N8889:N8895)/7)*100</f>
        <v>1.6400423772824531</v>
      </c>
      <c r="K8896" s="5">
        <f t="shared" ref="K8896" si="44603">O8896-O8895</f>
        <v>1</v>
      </c>
      <c r="L8896" s="8">
        <f t="shared" ref="L8896" si="44604">SUM(K8890:K8896)/7</f>
        <v>3.5714285714285716</v>
      </c>
      <c r="M8896" s="8">
        <f t="shared" ref="M8896" si="44605">O8896/(B8896/100000)</f>
        <v>28.975001741528853</v>
      </c>
      <c r="N8896" s="5">
        <v>14643</v>
      </c>
      <c r="O8896" s="18">
        <v>287</v>
      </c>
    </row>
    <row r="8897" spans="1:15" x14ac:dyDescent="0.2">
      <c r="A8897" s="4" t="s">
        <v>20</v>
      </c>
      <c r="B8897" s="13">
        <v>990509</v>
      </c>
      <c r="C8897" s="6">
        <f t="shared" si="44527"/>
        <v>44176</v>
      </c>
      <c r="D8897" s="5">
        <f t="shared" ref="D8897" si="44606">N8897-N8896</f>
        <v>535</v>
      </c>
      <c r="E8897" s="13">
        <f t="shared" ref="E8897" si="44607">SUM(D8891:D8897)/7</f>
        <v>280.85714285714283</v>
      </c>
      <c r="F8897" s="13">
        <f t="shared" ref="F8897" si="44608">SUM(D8893:D8897)/5</f>
        <v>258.2</v>
      </c>
      <c r="G8897" s="13">
        <f t="shared" ref="G8897" si="44609">N8897/(B8897/100000)</f>
        <v>1532.3434718917244</v>
      </c>
      <c r="H8897" s="5">
        <f t="shared" si="44525"/>
        <v>267</v>
      </c>
      <c r="I8897" s="5">
        <f t="shared" si="44526"/>
        <v>257</v>
      </c>
      <c r="J8897" s="8">
        <f t="shared" ref="J8897" si="44610">E8897/(SUM(N8890:N8896)/7)*100</f>
        <v>2.0090540278160987</v>
      </c>
      <c r="K8897" s="5">
        <f t="shared" ref="K8897" si="44611">O8897-O8896</f>
        <v>7</v>
      </c>
      <c r="L8897" s="8">
        <f t="shared" ref="L8897" si="44612">SUM(K8891:K8897)/7</f>
        <v>4.5714285714285712</v>
      </c>
      <c r="M8897" s="8">
        <f t="shared" ref="M8897" si="44613">O8897/(B8897/100000)</f>
        <v>29.681709101078336</v>
      </c>
      <c r="N8897" s="5">
        <v>15178</v>
      </c>
      <c r="O8897" s="18">
        <v>294</v>
      </c>
    </row>
    <row r="8898" spans="1:15" x14ac:dyDescent="0.2">
      <c r="A8898" s="4" t="s">
        <v>20</v>
      </c>
      <c r="B8898" s="13">
        <v>990509</v>
      </c>
      <c r="C8898" s="6">
        <f t="shared" si="44527"/>
        <v>44177</v>
      </c>
      <c r="D8898" s="5">
        <f t="shared" ref="D8898" si="44614">N8898-N8897</f>
        <v>282</v>
      </c>
      <c r="E8898" s="13">
        <f t="shared" ref="E8898" si="44615">SUM(D8892:D8898)/7</f>
        <v>259.57142857142856</v>
      </c>
      <c r="F8898" s="13">
        <f t="shared" ref="F8898" si="44616">SUM(D8894:D8898)/5</f>
        <v>314.60000000000002</v>
      </c>
      <c r="G8898" s="13">
        <f t="shared" ref="G8898" si="44617">N8898/(B8898/100000)</f>
        <v>1560.8136826621464</v>
      </c>
      <c r="H8898" s="5">
        <f t="shared" si="44525"/>
        <v>268</v>
      </c>
      <c r="I8898" s="5">
        <f t="shared" si="44526"/>
        <v>258</v>
      </c>
      <c r="J8898" s="8">
        <f t="shared" ref="J8898" si="44618">E8898/(SUM(N8891:N8897)/7)*100</f>
        <v>1.8202217925728539</v>
      </c>
      <c r="K8898" s="5">
        <f t="shared" ref="K8898" si="44619">O8898-O8897</f>
        <v>2</v>
      </c>
      <c r="L8898" s="8">
        <f t="shared" ref="L8898" si="44620">SUM(K8892:K8898)/7</f>
        <v>4</v>
      </c>
      <c r="M8898" s="8">
        <f t="shared" ref="M8898" si="44621">O8898/(B8898/100000)</f>
        <v>29.883625489521044</v>
      </c>
      <c r="N8898" s="5">
        <v>15460</v>
      </c>
      <c r="O8898" s="18">
        <v>296</v>
      </c>
    </row>
    <row r="8899" spans="1:15" ht="16" customHeight="1" x14ac:dyDescent="0.2">
      <c r="A8899" s="4" t="s">
        <v>20</v>
      </c>
      <c r="B8899" s="13">
        <v>990509</v>
      </c>
      <c r="C8899" s="6">
        <f t="shared" si="44527"/>
        <v>44178</v>
      </c>
      <c r="D8899" s="5">
        <f t="shared" ref="D8899" si="44622">N8899-N8898</f>
        <v>128</v>
      </c>
      <c r="E8899" s="13">
        <f t="shared" ref="E8899" si="44623">SUM(D8893:D8899)/7</f>
        <v>243</v>
      </c>
      <c r="F8899" s="13">
        <f t="shared" ref="F8899" si="44624">SUM(D8895:D8899)/5</f>
        <v>283</v>
      </c>
      <c r="G8899" s="13">
        <f t="shared" ref="G8899" si="44625">N8899/(B8899/100000)</f>
        <v>1573.73633152248</v>
      </c>
      <c r="H8899" s="5">
        <f t="shared" si="44525"/>
        <v>269</v>
      </c>
      <c r="I8899" s="5">
        <f t="shared" si="44526"/>
        <v>259</v>
      </c>
      <c r="J8899" s="8">
        <f t="shared" ref="J8899" si="44626">E8899/(SUM(N8892:N8898)/7)*100</f>
        <v>1.6735537190082646</v>
      </c>
      <c r="K8899" s="5">
        <f t="shared" ref="K8899" si="44627">O8899-O8898</f>
        <v>5</v>
      </c>
      <c r="L8899" s="8">
        <f t="shared" ref="L8899" si="44628">SUM(K8893:K8899)/7</f>
        <v>4.2857142857142856</v>
      </c>
      <c r="M8899" s="8">
        <f t="shared" ref="M8899" si="44629">O8899/(B8899/100000)</f>
        <v>30.38841646062782</v>
      </c>
      <c r="N8899" s="5">
        <v>15588</v>
      </c>
      <c r="O8899" s="18">
        <v>301</v>
      </c>
    </row>
    <row r="8900" spans="1:15" ht="16" customHeight="1" x14ac:dyDescent="0.2">
      <c r="A8900" s="4" t="s">
        <v>20</v>
      </c>
      <c r="B8900" s="13">
        <v>990509</v>
      </c>
      <c r="C8900" s="6">
        <f t="shared" si="44527"/>
        <v>44179</v>
      </c>
      <c r="D8900" s="5">
        <f t="shared" ref="D8900" si="44630">N8900-N8899</f>
        <v>408</v>
      </c>
      <c r="E8900" s="13">
        <f t="shared" ref="E8900" si="44631">SUM(D8894:D8900)/7</f>
        <v>301.28571428571428</v>
      </c>
      <c r="F8900" s="13">
        <f t="shared" ref="F8900" si="44632">SUM(D8896:D8900)/5</f>
        <v>316.8</v>
      </c>
      <c r="G8900" s="13">
        <f t="shared" ref="G8900" si="44633">N8900/(B8900/100000)</f>
        <v>1614.9272747647926</v>
      </c>
      <c r="H8900" s="5">
        <f t="shared" si="44525"/>
        <v>270</v>
      </c>
      <c r="I8900" s="5">
        <f t="shared" si="44526"/>
        <v>260</v>
      </c>
      <c r="J8900" s="8">
        <f t="shared" ref="J8900" si="44634">E8900/(SUM(N8893:N8899)/7)*100</f>
        <v>2.0408163265306123</v>
      </c>
      <c r="K8900" s="5">
        <f t="shared" ref="K8900" si="44635">O8900-O8899</f>
        <v>6</v>
      </c>
      <c r="L8900" s="8">
        <f t="shared" ref="L8900" si="44636">SUM(K8894:K8900)/7</f>
        <v>5.1428571428571432</v>
      </c>
      <c r="M8900" s="8">
        <f t="shared" ref="M8900" si="44637">O8900/(B8900/100000)</f>
        <v>30.994165625955951</v>
      </c>
      <c r="N8900" s="5">
        <v>15996</v>
      </c>
      <c r="O8900" s="18">
        <v>307</v>
      </c>
    </row>
    <row r="8901" spans="1:15" ht="16" customHeight="1" x14ac:dyDescent="0.2">
      <c r="A8901" s="4" t="s">
        <v>20</v>
      </c>
      <c r="B8901" s="13">
        <v>990509</v>
      </c>
      <c r="C8901" s="6">
        <f t="shared" si="44527"/>
        <v>44180</v>
      </c>
      <c r="D8901" s="5">
        <f t="shared" ref="D8901" si="44638">N8901-N8900</f>
        <v>102</v>
      </c>
      <c r="E8901" s="13">
        <f t="shared" ref="E8901" si="44639">SUM(D8895:D8901)/7</f>
        <v>275</v>
      </c>
      <c r="F8901" s="13">
        <f t="shared" ref="F8901" si="44640">SUM(D8897:D8901)/5</f>
        <v>291</v>
      </c>
      <c r="G8901" s="13">
        <f t="shared" ref="G8901" si="44641">N8901/(B8901/100000)</f>
        <v>1625.225010575371</v>
      </c>
      <c r="H8901" s="5">
        <f t="shared" si="44525"/>
        <v>271</v>
      </c>
      <c r="I8901" s="5">
        <f t="shared" si="44526"/>
        <v>261</v>
      </c>
      <c r="J8901" s="8">
        <f t="shared" ref="J8901" si="44642">E8901/(SUM(N8894:N8900)/7)*100</f>
        <v>1.8255097202465627</v>
      </c>
      <c r="K8901" s="5">
        <f t="shared" ref="K8901" si="44643">O8901-O8900</f>
        <v>6</v>
      </c>
      <c r="L8901" s="8">
        <f t="shared" ref="L8901" si="44644">SUM(K8895:K8901)/7</f>
        <v>5.2857142857142856</v>
      </c>
      <c r="M8901" s="8">
        <f t="shared" ref="M8901" si="44645">O8901/(B8901/100000)</f>
        <v>31.599914791284078</v>
      </c>
      <c r="N8901" s="5">
        <v>16098</v>
      </c>
      <c r="O8901" s="18">
        <v>313</v>
      </c>
    </row>
    <row r="8902" spans="1:15" ht="16" customHeight="1" x14ac:dyDescent="0.2">
      <c r="A8902" s="4" t="s">
        <v>20</v>
      </c>
      <c r="B8902" s="13">
        <v>990509</v>
      </c>
      <c r="C8902" s="6">
        <f t="shared" si="44527"/>
        <v>44181</v>
      </c>
      <c r="D8902" s="5">
        <f t="shared" ref="D8902" si="44646">N8902-N8901</f>
        <v>61</v>
      </c>
      <c r="E8902" s="13">
        <f t="shared" ref="E8902" si="44647">SUM(D8896:D8902)/7</f>
        <v>249.57142857142858</v>
      </c>
      <c r="F8902" s="13">
        <f t="shared" ref="F8902" si="44648">SUM(D8898:D8902)/5</f>
        <v>196.2</v>
      </c>
      <c r="G8902" s="13">
        <f t="shared" ref="G8902" si="44649">N8902/(B8902/100000)</f>
        <v>1631.3834604228737</v>
      </c>
      <c r="H8902" s="5">
        <f t="shared" si="44525"/>
        <v>272</v>
      </c>
      <c r="I8902" s="5">
        <f t="shared" si="44526"/>
        <v>262</v>
      </c>
      <c r="J8902" s="8">
        <f t="shared" ref="J8902" si="44650">E8902/(SUM(N8895:N8901)/7)*100</f>
        <v>1.6270081490104775</v>
      </c>
      <c r="K8902" s="5">
        <f t="shared" ref="K8902" si="44651">O8902-O8901</f>
        <v>0</v>
      </c>
      <c r="L8902" s="8">
        <f t="shared" ref="L8902" si="44652">SUM(K8896:K8902)/7</f>
        <v>3.8571428571428572</v>
      </c>
      <c r="M8902" s="8">
        <f t="shared" ref="M8902" si="44653">O8902/(B8902/100000)</f>
        <v>31.599914791284078</v>
      </c>
      <c r="N8902" s="5">
        <v>16159</v>
      </c>
      <c r="O8902" s="18">
        <v>313</v>
      </c>
    </row>
    <row r="8903" spans="1:15" ht="16" customHeight="1" x14ac:dyDescent="0.2">
      <c r="A8903" s="4" t="s">
        <v>20</v>
      </c>
      <c r="B8903" s="13">
        <v>990509</v>
      </c>
      <c r="C8903" s="6">
        <f t="shared" si="44527"/>
        <v>44182</v>
      </c>
      <c r="D8903" s="5">
        <f t="shared" ref="D8903" si="44654">N8903-N8902</f>
        <v>364</v>
      </c>
      <c r="E8903" s="13">
        <f t="shared" ref="E8903" si="44655">SUM(D8897:D8903)/7</f>
        <v>268.57142857142856</v>
      </c>
      <c r="F8903" s="13">
        <f t="shared" ref="F8903" si="44656">SUM(D8899:D8903)/5</f>
        <v>212.6</v>
      </c>
      <c r="G8903" s="13">
        <f t="shared" ref="G8903" si="44657">N8903/(B8903/100000)</f>
        <v>1668.1322431194467</v>
      </c>
      <c r="H8903" s="5">
        <f t="shared" si="44525"/>
        <v>273</v>
      </c>
      <c r="I8903" s="5">
        <f t="shared" si="44526"/>
        <v>263</v>
      </c>
      <c r="J8903" s="8">
        <f t="shared" ref="J8903" si="44658">E8903/(SUM(N8896:N8902)/7)*100</f>
        <v>1.7228423232712009</v>
      </c>
      <c r="K8903" s="5">
        <f t="shared" ref="K8903" si="44659">O8903-O8902</f>
        <v>12</v>
      </c>
      <c r="L8903" s="8">
        <f t="shared" ref="L8903" si="44660">SUM(K8897:K8903)/7</f>
        <v>5.4285714285714288</v>
      </c>
      <c r="M8903" s="8">
        <f t="shared" ref="M8903" si="44661">O8903/(B8903/100000)</f>
        <v>32.81141312194034</v>
      </c>
      <c r="N8903" s="5">
        <v>16523</v>
      </c>
      <c r="O8903" s="18">
        <v>325</v>
      </c>
    </row>
    <row r="8904" spans="1:15" ht="16" customHeight="1" x14ac:dyDescent="0.2">
      <c r="A8904" s="4" t="s">
        <v>20</v>
      </c>
      <c r="B8904" s="13">
        <v>990509</v>
      </c>
      <c r="C8904" s="6">
        <f t="shared" si="44527"/>
        <v>44183</v>
      </c>
      <c r="D8904" s="5">
        <f t="shared" ref="D8904" si="44662">N8904-N8903</f>
        <v>591</v>
      </c>
      <c r="E8904" s="13">
        <f t="shared" ref="E8904" si="44663">SUM(D8898:D8904)/7</f>
        <v>276.57142857142856</v>
      </c>
      <c r="F8904" s="13">
        <f t="shared" ref="F8904" si="44664">SUM(D8900:D8904)/5</f>
        <v>305.2</v>
      </c>
      <c r="G8904" s="13">
        <f t="shared" ref="G8904" si="44665">N8904/(B8904/100000)</f>
        <v>1727.7985359042675</v>
      </c>
      <c r="H8904" s="5">
        <f t="shared" si="44525"/>
        <v>274</v>
      </c>
      <c r="I8904" s="5">
        <f t="shared" si="44526"/>
        <v>264</v>
      </c>
      <c r="J8904" s="8">
        <f t="shared" ref="J8904" si="44666">E8904/(SUM(N8897:N8903)/7)*100</f>
        <v>1.7441127186897534</v>
      </c>
      <c r="K8904" s="5">
        <f t="shared" ref="K8904" si="44667">O8904-O8903</f>
        <v>13</v>
      </c>
      <c r="L8904" s="8">
        <f t="shared" ref="L8904" si="44668">SUM(K8898:K8904)/7</f>
        <v>6.2857142857142856</v>
      </c>
      <c r="M8904" s="8">
        <f t="shared" ref="M8904" si="44669">O8904/(B8904/100000)</f>
        <v>34.123869646817951</v>
      </c>
      <c r="N8904" s="5">
        <v>17114</v>
      </c>
      <c r="O8904" s="18">
        <v>338</v>
      </c>
    </row>
    <row r="8905" spans="1:15" ht="16" customHeight="1" x14ac:dyDescent="0.2">
      <c r="A8905" s="4" t="s">
        <v>20</v>
      </c>
      <c r="B8905" s="13">
        <v>990509</v>
      </c>
      <c r="C8905" s="6">
        <f t="shared" si="44527"/>
        <v>44184</v>
      </c>
      <c r="D8905" s="5">
        <f t="shared" ref="D8905:D8906" si="44670">N8905-N8904</f>
        <v>244</v>
      </c>
      <c r="E8905" s="13">
        <f t="shared" ref="E8905:E8906" si="44671">SUM(D8899:D8905)/7</f>
        <v>271.14285714285717</v>
      </c>
      <c r="F8905" s="13">
        <f t="shared" ref="F8905:F8906" si="44672">SUM(D8901:D8905)/5</f>
        <v>272.39999999999998</v>
      </c>
      <c r="G8905" s="13">
        <f t="shared" ref="G8905:G8906" si="44673">N8905/(B8905/100000)</f>
        <v>1752.4323352942781</v>
      </c>
      <c r="H8905" s="5">
        <f t="shared" si="44525"/>
        <v>275</v>
      </c>
      <c r="I8905" s="5">
        <f t="shared" si="44526"/>
        <v>265</v>
      </c>
      <c r="J8905" s="8">
        <f t="shared" ref="J8905:J8906" si="44674">E8905/(SUM(N8898:N8904)/7)*100</f>
        <v>1.6805680993111267</v>
      </c>
      <c r="K8905" s="5">
        <f t="shared" ref="K8905:K8906" si="44675">O8905-O8904</f>
        <v>11</v>
      </c>
      <c r="L8905" s="8">
        <f t="shared" ref="L8905:L8906" si="44676">SUM(K8899:K8905)/7</f>
        <v>7.5714285714285712</v>
      </c>
      <c r="M8905" s="8">
        <f t="shared" ref="M8905:M8906" si="44677">O8905/(B8905/100000)</f>
        <v>35.234409783252858</v>
      </c>
      <c r="N8905" s="5">
        <v>17358</v>
      </c>
      <c r="O8905" s="18">
        <v>349</v>
      </c>
    </row>
    <row r="8906" spans="1:15" ht="16" customHeight="1" x14ac:dyDescent="0.2">
      <c r="A8906" s="4" t="s">
        <v>20</v>
      </c>
      <c r="B8906" s="13">
        <v>990509</v>
      </c>
      <c r="C8906" s="6">
        <f t="shared" si="44527"/>
        <v>44185</v>
      </c>
      <c r="D8906" s="5">
        <f t="shared" si="44670"/>
        <v>162</v>
      </c>
      <c r="E8906" s="13">
        <f t="shared" si="44671"/>
        <v>276</v>
      </c>
      <c r="F8906" s="13">
        <f t="shared" si="44672"/>
        <v>284.39999999999998</v>
      </c>
      <c r="G8906" s="13">
        <f t="shared" si="44673"/>
        <v>1768.7875627581375</v>
      </c>
      <c r="H8906" s="5">
        <f t="shared" si="44525"/>
        <v>276</v>
      </c>
      <c r="I8906" s="5">
        <f t="shared" si="44526"/>
        <v>266</v>
      </c>
      <c r="J8906" s="8">
        <f t="shared" si="44674"/>
        <v>1.6823992476226968</v>
      </c>
      <c r="K8906" s="5">
        <f t="shared" si="44675"/>
        <v>3</v>
      </c>
      <c r="L8906" s="8">
        <f t="shared" si="44676"/>
        <v>7.2857142857142856</v>
      </c>
      <c r="M8906" s="8">
        <f t="shared" si="44677"/>
        <v>35.537284365916918</v>
      </c>
      <c r="N8906" s="5">
        <v>17520</v>
      </c>
      <c r="O8906" s="18">
        <v>352</v>
      </c>
    </row>
    <row r="8907" spans="1:15" ht="16" customHeight="1" x14ac:dyDescent="0.2">
      <c r="A8907" s="4" t="s">
        <v>20</v>
      </c>
      <c r="B8907" s="13">
        <v>990509</v>
      </c>
      <c r="C8907" s="6">
        <f t="shared" si="44527"/>
        <v>44186</v>
      </c>
      <c r="D8907" s="5">
        <f t="shared" ref="D8907" si="44678">N8907-N8906</f>
        <v>212</v>
      </c>
      <c r="E8907" s="13">
        <f t="shared" ref="E8907" si="44679">SUM(D8901:D8907)/7</f>
        <v>248</v>
      </c>
      <c r="F8907" s="13">
        <f t="shared" ref="F8907" si="44680">SUM(D8903:D8907)/5</f>
        <v>314.60000000000002</v>
      </c>
      <c r="G8907" s="13">
        <f t="shared" ref="G8907" si="44681">N8907/(B8907/100000)</f>
        <v>1790.1906999330647</v>
      </c>
      <c r="H8907" s="5">
        <f t="shared" si="44525"/>
        <v>277</v>
      </c>
      <c r="I8907" s="5">
        <f t="shared" si="44526"/>
        <v>267</v>
      </c>
      <c r="J8907" s="8">
        <f t="shared" ref="J8907" si="44682">E8907/(SUM(N8900:N8906)/7)*100</f>
        <v>1.4867086873115922</v>
      </c>
      <c r="K8907" s="5">
        <f t="shared" ref="K8907" si="44683">O8907-O8906</f>
        <v>8</v>
      </c>
      <c r="L8907" s="8">
        <f t="shared" ref="L8907" si="44684">SUM(K8901:K8907)/7</f>
        <v>7.5714285714285712</v>
      </c>
      <c r="M8907" s="8">
        <f t="shared" ref="M8907" si="44685">O8907/(B8907/100000)</f>
        <v>36.344949919687757</v>
      </c>
      <c r="N8907" s="5">
        <v>17732</v>
      </c>
      <c r="O8907" s="18">
        <v>360</v>
      </c>
    </row>
    <row r="8908" spans="1:15" ht="16" customHeight="1" x14ac:dyDescent="0.2">
      <c r="A8908" s="4" t="s">
        <v>20</v>
      </c>
      <c r="B8908" s="13">
        <v>990509</v>
      </c>
      <c r="C8908" s="6">
        <f t="shared" si="44527"/>
        <v>44187</v>
      </c>
      <c r="D8908" s="5">
        <f t="shared" ref="D8908" si="44686">N8908-N8907</f>
        <v>245</v>
      </c>
      <c r="E8908" s="13">
        <f t="shared" ref="E8908" si="44687">SUM(D8902:D8908)/7</f>
        <v>268.42857142857144</v>
      </c>
      <c r="F8908" s="13">
        <f t="shared" ref="F8908" si="44688">SUM(D8904:D8908)/5</f>
        <v>290.8</v>
      </c>
      <c r="G8908" s="13">
        <f t="shared" ref="G8908" si="44689">N8908/(B8908/100000)</f>
        <v>1814.9254575172968</v>
      </c>
      <c r="H8908" s="5">
        <f t="shared" si="44525"/>
        <v>278</v>
      </c>
      <c r="I8908" s="5">
        <f t="shared" si="44526"/>
        <v>268</v>
      </c>
      <c r="J8908" s="8">
        <f t="shared" ref="J8908" si="44690">E8908/(SUM(N8901:N8907)/7)*100</f>
        <v>1.5856004860595421</v>
      </c>
      <c r="K8908" s="5">
        <f t="shared" ref="K8908" si="44691">O8908-O8907</f>
        <v>9</v>
      </c>
      <c r="L8908" s="8">
        <f t="shared" ref="L8908" si="44692">SUM(K8902:K8908)/7</f>
        <v>8</v>
      </c>
      <c r="M8908" s="8">
        <f t="shared" ref="M8908" si="44693">O8908/(B8908/100000)</f>
        <v>37.253573667679952</v>
      </c>
      <c r="N8908" s="5">
        <v>17977</v>
      </c>
      <c r="O8908" s="18">
        <v>369</v>
      </c>
    </row>
    <row r="8909" spans="1:15" ht="16" customHeight="1" x14ac:dyDescent="0.2">
      <c r="A8909" s="4" t="s">
        <v>20</v>
      </c>
      <c r="B8909" s="13">
        <v>990509</v>
      </c>
      <c r="C8909" s="6">
        <f t="shared" si="44527"/>
        <v>44188</v>
      </c>
      <c r="D8909" s="5">
        <f t="shared" ref="D8909" si="44694">N8909-N8908</f>
        <v>207</v>
      </c>
      <c r="E8909" s="13">
        <f t="shared" ref="E8909" si="44695">SUM(D8903:D8909)/7</f>
        <v>289.28571428571428</v>
      </c>
      <c r="F8909" s="13">
        <f t="shared" ref="F8909" si="44696">SUM(D8905:D8909)/5</f>
        <v>214</v>
      </c>
      <c r="G8909" s="13">
        <f t="shared" ref="G8909" si="44697">N8909/(B8909/100000)</f>
        <v>1835.8238037211172</v>
      </c>
      <c r="H8909" s="5">
        <f t="shared" si="44525"/>
        <v>279</v>
      </c>
      <c r="I8909" s="5">
        <f t="shared" si="44526"/>
        <v>269</v>
      </c>
      <c r="J8909" s="8">
        <f t="shared" ref="J8909" si="44698">E8909/(SUM(N8902:N8908)/7)*100</f>
        <v>1.6821311979266178</v>
      </c>
      <c r="K8909" s="5">
        <f t="shared" ref="K8909" si="44699">O8909-O8908</f>
        <v>8</v>
      </c>
      <c r="L8909" s="8">
        <f t="shared" ref="L8909" si="44700">SUM(K8903:K8909)/7</f>
        <v>9.1428571428571423</v>
      </c>
      <c r="M8909" s="8">
        <f t="shared" ref="M8909" si="44701">O8909/(B8909/100000)</f>
        <v>38.061239221450791</v>
      </c>
      <c r="N8909" s="5">
        <v>18184</v>
      </c>
      <c r="O8909" s="18">
        <v>377</v>
      </c>
    </row>
    <row r="8910" spans="1:15" ht="16" customHeight="1" x14ac:dyDescent="0.2">
      <c r="A8910" s="4" t="s">
        <v>20</v>
      </c>
      <c r="B8910" s="13">
        <v>990509</v>
      </c>
      <c r="C8910" s="6">
        <f t="shared" si="44527"/>
        <v>44189</v>
      </c>
      <c r="D8910" s="5">
        <f t="shared" ref="D8910" si="44702">N8910-N8909</f>
        <v>365</v>
      </c>
      <c r="E8910" s="13">
        <f t="shared" ref="E8910" si="44703">SUM(D8904:D8910)/7</f>
        <v>289.42857142857144</v>
      </c>
      <c r="F8910" s="13">
        <f t="shared" ref="F8910" si="44704">SUM(D8906:D8910)/5</f>
        <v>238.2</v>
      </c>
      <c r="G8910" s="13">
        <f t="shared" ref="G8910" si="44705">N8910/(B8910/100000)</f>
        <v>1872.6735446119117</v>
      </c>
      <c r="H8910" s="5">
        <f t="shared" si="44525"/>
        <v>280</v>
      </c>
      <c r="I8910" s="5">
        <f t="shared" si="44526"/>
        <v>270</v>
      </c>
      <c r="J8910" s="8">
        <f t="shared" ref="J8910" si="44706">E8910/(SUM(N8903:N8909)/7)*100</f>
        <v>1.6551205803542253</v>
      </c>
      <c r="K8910" s="5">
        <f t="shared" ref="K8910" si="44707">O8910-O8909</f>
        <v>10</v>
      </c>
      <c r="L8910" s="8">
        <f t="shared" ref="L8910" si="44708">SUM(K8904:K8910)/7</f>
        <v>8.8571428571428577</v>
      </c>
      <c r="M8910" s="8">
        <f t="shared" ref="M8910" si="44709">O8910/(B8910/100000)</f>
        <v>39.070821163664341</v>
      </c>
      <c r="N8910" s="5">
        <v>18549</v>
      </c>
      <c r="O8910" s="18">
        <v>387</v>
      </c>
    </row>
    <row r="8911" spans="1:15" ht="16" customHeight="1" x14ac:dyDescent="0.2">
      <c r="A8911" s="4" t="s">
        <v>20</v>
      </c>
      <c r="B8911" s="13">
        <v>990509</v>
      </c>
      <c r="C8911" s="6">
        <f t="shared" si="44527"/>
        <v>44190</v>
      </c>
      <c r="D8911" s="5">
        <f>N8912-N8910-D8912</f>
        <v>389</v>
      </c>
      <c r="E8911" s="13">
        <f t="shared" ref="E8911" si="44710">SUM(D8905:D8911)/7</f>
        <v>260.57142857142856</v>
      </c>
      <c r="F8911" s="13">
        <f t="shared" ref="F8911" si="44711">SUM(D8907:D8911)/5</f>
        <v>283.60000000000002</v>
      </c>
      <c r="G8911" s="13">
        <f t="shared" ref="G8911" si="44712">N8911/(B8911/100000)</f>
        <v>1911.9462821640188</v>
      </c>
      <c r="H8911" s="5">
        <f t="shared" si="44525"/>
        <v>281</v>
      </c>
      <c r="I8911" s="5">
        <f t="shared" si="44526"/>
        <v>271</v>
      </c>
      <c r="J8911" s="8">
        <f t="shared" ref="J8911" si="44713">E8911/(SUM(N8904:N8910)/7)*100</f>
        <v>1.4658373113457737</v>
      </c>
      <c r="K8911" s="5">
        <f t="shared" ref="K8911" si="44714">O8911-O8910</f>
        <v>19</v>
      </c>
      <c r="L8911" s="8">
        <f t="shared" ref="L8911" si="44715">SUM(K8905:K8911)/7</f>
        <v>9.7142857142857135</v>
      </c>
      <c r="M8911" s="8">
        <f t="shared" ref="M8911" si="44716">O8911/(B8911/100000)</f>
        <v>40.989026853870079</v>
      </c>
      <c r="N8911" s="5">
        <f>N8910+D8911</f>
        <v>18938</v>
      </c>
      <c r="O8911" s="18">
        <v>406</v>
      </c>
    </row>
    <row r="8912" spans="1:15" ht="16" customHeight="1" x14ac:dyDescent="0.2">
      <c r="A8912" s="4" t="s">
        <v>20</v>
      </c>
      <c r="B8912" s="13">
        <v>990509</v>
      </c>
      <c r="C8912" s="6">
        <f t="shared" si="44527"/>
        <v>44191</v>
      </c>
      <c r="D8912" s="5">
        <v>184</v>
      </c>
      <c r="E8912" s="13">
        <f t="shared" ref="E8912" si="44717">SUM(D8906:D8912)/7</f>
        <v>252</v>
      </c>
      <c r="F8912" s="13">
        <f t="shared" ref="F8912" si="44718">SUM(D8908:D8912)/5</f>
        <v>278</v>
      </c>
      <c r="G8912" s="13">
        <f t="shared" ref="G8912" si="44719">N8912/(B8912/100000)</f>
        <v>1930.522589900748</v>
      </c>
      <c r="H8912" s="5">
        <f t="shared" si="44525"/>
        <v>282</v>
      </c>
      <c r="I8912" s="5">
        <f t="shared" si="44526"/>
        <v>272</v>
      </c>
      <c r="J8912" s="8">
        <f t="shared" ref="J8912" si="44720">E8912/(SUM(N8905:N8911)/7)*100</f>
        <v>1.3971391911799649</v>
      </c>
      <c r="K8912" s="5">
        <f t="shared" ref="K8912" si="44721">O8912-O8911</f>
        <v>0</v>
      </c>
      <c r="L8912" s="8">
        <f t="shared" ref="L8912" si="44722">SUM(K8906:K8912)/7</f>
        <v>8.1428571428571423</v>
      </c>
      <c r="M8912" s="8">
        <f t="shared" ref="M8912" si="44723">O8912/(B8912/100000)</f>
        <v>40.989026853870079</v>
      </c>
      <c r="N8912" s="5">
        <v>19122</v>
      </c>
      <c r="O8912" s="18">
        <v>406</v>
      </c>
    </row>
    <row r="8913" spans="1:15" ht="16" customHeight="1" x14ac:dyDescent="0.2">
      <c r="A8913" s="4" t="s">
        <v>20</v>
      </c>
      <c r="B8913" s="13">
        <v>990509</v>
      </c>
      <c r="C8913" s="6">
        <f t="shared" si="44527"/>
        <v>44192</v>
      </c>
      <c r="D8913" s="5">
        <f t="shared" ref="D8913" si="44724">N8913-N8912</f>
        <v>28</v>
      </c>
      <c r="E8913" s="13">
        <f t="shared" ref="E8913" si="44725">SUM(D8907:D8913)/7</f>
        <v>232.85714285714286</v>
      </c>
      <c r="F8913" s="13">
        <f t="shared" ref="F8913" si="44726">SUM(D8909:D8913)/5</f>
        <v>234.6</v>
      </c>
      <c r="G8913" s="13">
        <f t="shared" ref="G8913" si="44727">N8913/(B8913/100000)</f>
        <v>1933.3494193389461</v>
      </c>
      <c r="H8913" s="5">
        <f t="shared" si="44525"/>
        <v>283</v>
      </c>
      <c r="I8913" s="5">
        <f t="shared" si="44526"/>
        <v>273</v>
      </c>
      <c r="J8913" s="8">
        <f t="shared" ref="J8913" si="44728">E8913/(SUM(N8906:N8912)/7)*100</f>
        <v>1.27321866554186</v>
      </c>
      <c r="K8913" s="5">
        <f t="shared" ref="K8913" si="44729">O8913-O8912</f>
        <v>0</v>
      </c>
      <c r="L8913" s="8">
        <f t="shared" ref="L8913" si="44730">SUM(K8907:K8913)/7</f>
        <v>7.7142857142857144</v>
      </c>
      <c r="M8913" s="8">
        <f t="shared" ref="M8913" si="44731">O8913/(B8913/100000)</f>
        <v>40.989026853870079</v>
      </c>
      <c r="N8913" s="5">
        <v>19150</v>
      </c>
      <c r="O8913" s="18">
        <v>406</v>
      </c>
    </row>
    <row r="8914" spans="1:15" ht="16" customHeight="1" x14ac:dyDescent="0.2">
      <c r="A8914" s="4" t="s">
        <v>20</v>
      </c>
      <c r="B8914" s="13">
        <v>990509</v>
      </c>
      <c r="C8914" s="6">
        <f t="shared" si="44527"/>
        <v>44193</v>
      </c>
      <c r="D8914" s="5">
        <f t="shared" ref="D8914" si="44732">N8914-N8913</f>
        <v>172</v>
      </c>
      <c r="E8914" s="13">
        <f t="shared" ref="E8914" si="44733">SUM(D8908:D8914)/7</f>
        <v>227.14285714285714</v>
      </c>
      <c r="F8914" s="13">
        <f t="shared" ref="F8914" si="44734">SUM(D8910:D8914)/5</f>
        <v>227.6</v>
      </c>
      <c r="G8914" s="13">
        <f t="shared" ref="G8914" si="44735">N8914/(B8914/100000)</f>
        <v>1950.714228745019</v>
      </c>
      <c r="H8914" s="5">
        <f t="shared" si="44525"/>
        <v>284</v>
      </c>
      <c r="I8914" s="5">
        <f t="shared" si="44526"/>
        <v>274</v>
      </c>
      <c r="J8914" s="8">
        <f t="shared" ref="J8914" si="44736">E8914/(SUM(N8907:N8913)/7)*100</f>
        <v>1.2263597939098509</v>
      </c>
      <c r="K8914" s="5">
        <f t="shared" ref="K8914" si="44737">O8914-O8913</f>
        <v>6</v>
      </c>
      <c r="L8914" s="8">
        <f t="shared" ref="L8914" si="44738">SUM(K8908:K8914)/7</f>
        <v>7.4285714285714288</v>
      </c>
      <c r="M8914" s="8">
        <f t="shared" ref="M8914" si="44739">O8914/(B8914/100000)</f>
        <v>41.594776019198214</v>
      </c>
      <c r="N8914" s="5">
        <v>19322</v>
      </c>
      <c r="O8914" s="18">
        <v>412</v>
      </c>
    </row>
    <row r="8915" spans="1:15" ht="16" customHeight="1" x14ac:dyDescent="0.2">
      <c r="A8915" s="4" t="s">
        <v>20</v>
      </c>
      <c r="B8915" s="13">
        <v>990509</v>
      </c>
      <c r="C8915" s="6">
        <f t="shared" si="44527"/>
        <v>44194</v>
      </c>
      <c r="D8915" s="5">
        <f t="shared" ref="D8915" si="44740">N8915-N8914</f>
        <v>19</v>
      </c>
      <c r="E8915" s="13">
        <f t="shared" ref="E8915" si="44741">SUM(D8909:D8915)/7</f>
        <v>194.85714285714286</v>
      </c>
      <c r="F8915" s="13">
        <f t="shared" ref="F8915" si="44742">SUM(D8911:D8915)/5</f>
        <v>158.4</v>
      </c>
      <c r="G8915" s="13">
        <f t="shared" ref="G8915" si="44743">N8915/(B8915/100000)</f>
        <v>1952.6324344352249</v>
      </c>
      <c r="H8915" s="5">
        <f t="shared" si="44525"/>
        <v>285</v>
      </c>
      <c r="I8915" s="5">
        <f t="shared" si="44526"/>
        <v>275</v>
      </c>
      <c r="J8915" s="8">
        <f t="shared" ref="J8915" si="44744">E8915/(SUM(N8908:N8914)/7)*100</f>
        <v>1.0393014431355816</v>
      </c>
      <c r="K8915" s="5">
        <f t="shared" ref="K8915" si="44745">O8915-O8914</f>
        <v>0</v>
      </c>
      <c r="L8915" s="8">
        <f t="shared" ref="L8915" si="44746">SUM(K8909:K8915)/7</f>
        <v>6.1428571428571432</v>
      </c>
      <c r="M8915" s="8">
        <f t="shared" ref="M8915" si="44747">O8915/(B8915/100000)</f>
        <v>41.594776019198214</v>
      </c>
      <c r="N8915" s="5">
        <v>19341</v>
      </c>
      <c r="O8915" s="18">
        <v>412</v>
      </c>
    </row>
    <row r="8916" spans="1:15" ht="16" customHeight="1" x14ac:dyDescent="0.2">
      <c r="A8916" s="4" t="s">
        <v>20</v>
      </c>
      <c r="B8916" s="13">
        <v>990509</v>
      </c>
      <c r="C8916" s="6">
        <f t="shared" si="44527"/>
        <v>44195</v>
      </c>
      <c r="D8916" s="5">
        <f t="shared" ref="D8916" si="44748">N8916-N8915</f>
        <v>198</v>
      </c>
      <c r="E8916" s="13">
        <f t="shared" ref="E8916" si="44749">SUM(D8910:D8916)/7</f>
        <v>193.57142857142858</v>
      </c>
      <c r="F8916" s="13">
        <f t="shared" ref="F8916" si="44750">SUM(D8912:D8916)/5</f>
        <v>120.2</v>
      </c>
      <c r="G8916" s="13">
        <f t="shared" ref="G8916" si="44751">N8916/(B8916/100000)</f>
        <v>1972.622156891053</v>
      </c>
      <c r="H8916" s="5">
        <f t="shared" si="44525"/>
        <v>286</v>
      </c>
      <c r="I8916" s="5">
        <f t="shared" si="44526"/>
        <v>276</v>
      </c>
      <c r="J8916" s="8">
        <f t="shared" ref="J8916" si="44752">E8916/(SUM(N8909:N8915)/7)*100</f>
        <v>1.0218240501938072</v>
      </c>
      <c r="K8916" s="5">
        <f t="shared" ref="K8916" si="44753">O8916-O8915</f>
        <v>9</v>
      </c>
      <c r="L8916" s="8">
        <f t="shared" ref="L8916" si="44754">SUM(K8910:K8916)/7</f>
        <v>6.2857142857142856</v>
      </c>
      <c r="M8916" s="8">
        <f t="shared" ref="M8916" si="44755">O8916/(B8916/100000)</f>
        <v>42.503399767190409</v>
      </c>
      <c r="N8916" s="5">
        <v>19539</v>
      </c>
      <c r="O8916" s="18">
        <v>421</v>
      </c>
    </row>
    <row r="8917" spans="1:15" ht="16" customHeight="1" x14ac:dyDescent="0.2">
      <c r="A8917" s="4" t="s">
        <v>20</v>
      </c>
      <c r="B8917" s="13">
        <v>990509</v>
      </c>
      <c r="C8917" s="6">
        <f t="shared" si="44527"/>
        <v>44196</v>
      </c>
      <c r="D8917" s="5">
        <f t="shared" ref="D8917" si="44756">N8917-N8916</f>
        <v>340</v>
      </c>
      <c r="E8917" s="13">
        <f t="shared" ref="E8917" si="44757">SUM(D8911:D8917)/7</f>
        <v>190</v>
      </c>
      <c r="F8917" s="13">
        <f t="shared" ref="F8917" si="44758">SUM(D8913:D8917)/5</f>
        <v>151.4</v>
      </c>
      <c r="G8917" s="13">
        <f t="shared" ref="G8917" si="44759">N8917/(B8917/100000)</f>
        <v>2006.9479429263138</v>
      </c>
      <c r="H8917" s="5">
        <f t="shared" si="44525"/>
        <v>287</v>
      </c>
      <c r="I8917" s="5">
        <f t="shared" si="44526"/>
        <v>277</v>
      </c>
      <c r="J8917" s="8">
        <f t="shared" ref="J8917" si="44760">E8917/(SUM(N8910:N8916)/7)*100</f>
        <v>0.99282627033241022</v>
      </c>
      <c r="K8917" s="5">
        <f t="shared" ref="K8917" si="44761">O8917-O8916</f>
        <v>11</v>
      </c>
      <c r="L8917" s="8">
        <f t="shared" ref="L8917" si="44762">SUM(K8911:K8917)/7</f>
        <v>6.4285714285714288</v>
      </c>
      <c r="M8917" s="8">
        <f t="shared" ref="M8917" si="44763">O8917/(B8917/100000)</f>
        <v>43.613939903625308</v>
      </c>
      <c r="N8917" s="5">
        <v>19879</v>
      </c>
      <c r="O8917" s="18">
        <v>432</v>
      </c>
    </row>
    <row r="8918" spans="1:15" ht="16" customHeight="1" x14ac:dyDescent="0.2">
      <c r="A8918" s="4" t="s">
        <v>20</v>
      </c>
      <c r="B8918" s="13">
        <v>990509</v>
      </c>
      <c r="C8918" s="6">
        <f t="shared" si="44527"/>
        <v>44197</v>
      </c>
      <c r="D8918" s="5">
        <f t="shared" ref="D8918" si="44764">N8918-N8917</f>
        <v>121</v>
      </c>
      <c r="E8918" s="13">
        <f t="shared" ref="E8918" si="44765">SUM(D8912:D8918)/7</f>
        <v>151.71428571428572</v>
      </c>
      <c r="F8918" s="13">
        <f t="shared" ref="F8918" si="44766">SUM(D8914:D8918)/5</f>
        <v>170</v>
      </c>
      <c r="G8918" s="13">
        <f t="shared" ref="G8918" si="44767">N8918/(B8918/100000)</f>
        <v>2019.1638844270976</v>
      </c>
      <c r="H8918" s="5">
        <f t="shared" si="44525"/>
        <v>288</v>
      </c>
      <c r="I8918" s="5">
        <f t="shared" si="44526"/>
        <v>278</v>
      </c>
      <c r="J8918" s="8">
        <f t="shared" ref="J8918" si="44768">E8918/(SUM(N8911:N8917)/7)*100</f>
        <v>0.78497461028449789</v>
      </c>
      <c r="K8918" s="5">
        <f t="shared" ref="K8918" si="44769">O8918-O8917</f>
        <v>0</v>
      </c>
      <c r="L8918" s="8">
        <f t="shared" ref="L8918" si="44770">SUM(K8912:K8918)/7</f>
        <v>3.7142857142857144</v>
      </c>
      <c r="M8918" s="8">
        <f t="shared" ref="M8918" si="44771">O8918/(B8918/100000)</f>
        <v>43.613939903625308</v>
      </c>
      <c r="N8918" s="5">
        <f>N8919-D8919</f>
        <v>20000</v>
      </c>
      <c r="O8918" s="18">
        <v>432</v>
      </c>
    </row>
    <row r="8919" spans="1:15" ht="16" customHeight="1" x14ac:dyDescent="0.2">
      <c r="A8919" s="4" t="s">
        <v>20</v>
      </c>
      <c r="B8919" s="13">
        <v>990509</v>
      </c>
      <c r="C8919" s="6">
        <f t="shared" si="44527"/>
        <v>44198</v>
      </c>
      <c r="D8919" s="5">
        <v>111</v>
      </c>
      <c r="E8919" s="13">
        <f t="shared" ref="E8919" si="44772">SUM(D8913:D8919)/7</f>
        <v>141.28571428571428</v>
      </c>
      <c r="F8919" s="13">
        <f t="shared" ref="F8919" si="44773">SUM(D8915:D8919)/5</f>
        <v>157.80000000000001</v>
      </c>
      <c r="G8919" s="13">
        <f t="shared" ref="G8919" si="44774">N8919/(B8919/100000)</f>
        <v>2030.3702439856681</v>
      </c>
      <c r="H8919" s="5">
        <f t="shared" si="44525"/>
        <v>289</v>
      </c>
      <c r="I8919" s="5">
        <f t="shared" si="44526"/>
        <v>279</v>
      </c>
      <c r="J8919" s="8">
        <f t="shared" ref="J8919" si="44775">E8919/(SUM(N8912:N8918)/7)*100</f>
        <v>0.72532324187953323</v>
      </c>
      <c r="K8919" s="5">
        <f t="shared" ref="K8919" si="44776">O8919-O8918</f>
        <v>8</v>
      </c>
      <c r="L8919" s="8">
        <f t="shared" ref="L8919" si="44777">SUM(K8913:K8919)/7</f>
        <v>4.8571428571428568</v>
      </c>
      <c r="M8919" s="8">
        <f t="shared" ref="M8919" si="44778">O8919/(B8919/100000)</f>
        <v>44.421605457396147</v>
      </c>
      <c r="N8919" s="5">
        <v>20111</v>
      </c>
      <c r="O8919" s="18">
        <v>440</v>
      </c>
    </row>
    <row r="8920" spans="1:15" ht="16" customHeight="1" x14ac:dyDescent="0.2">
      <c r="A8920" s="4" t="s">
        <v>20</v>
      </c>
      <c r="B8920" s="13">
        <v>990509</v>
      </c>
      <c r="C8920" s="6">
        <f t="shared" si="44527"/>
        <v>44199</v>
      </c>
      <c r="D8920" s="5">
        <f t="shared" ref="D8920" si="44779">N8920-N8919</f>
        <v>30</v>
      </c>
      <c r="E8920" s="13">
        <f t="shared" ref="E8920" si="44780">SUM(D8914:D8920)/7</f>
        <v>141.57142857142858</v>
      </c>
      <c r="F8920" s="13">
        <f t="shared" ref="F8920" si="44781">SUM(D8916:D8920)/5</f>
        <v>160</v>
      </c>
      <c r="G8920" s="13">
        <f t="shared" ref="G8920" si="44782">N8920/(B8920/100000)</f>
        <v>2033.3989898123086</v>
      </c>
      <c r="H8920" s="5">
        <f t="shared" si="44525"/>
        <v>290</v>
      </c>
      <c r="I8920" s="5">
        <f t="shared" si="44526"/>
        <v>280</v>
      </c>
      <c r="J8920" s="8">
        <f t="shared" ref="J8920" si="44783">E8920/(SUM(N8913:N8919)/7)*100</f>
        <v>0.7215564066345328</v>
      </c>
      <c r="K8920" s="5">
        <f t="shared" ref="K8920" si="44784">O8920-O8919</f>
        <v>1</v>
      </c>
      <c r="L8920" s="8">
        <f t="shared" ref="L8920" si="44785">SUM(K8914:K8920)/7</f>
        <v>5</v>
      </c>
      <c r="M8920" s="8">
        <f t="shared" ref="M8920" si="44786">O8920/(B8920/100000)</f>
        <v>44.522563651617503</v>
      </c>
      <c r="N8920" s="5">
        <v>20141</v>
      </c>
      <c r="O8920" s="18">
        <v>441</v>
      </c>
    </row>
    <row r="8921" spans="1:15" ht="16" customHeight="1" x14ac:dyDescent="0.2">
      <c r="A8921" s="4" t="s">
        <v>20</v>
      </c>
      <c r="B8921" s="13">
        <v>990509</v>
      </c>
      <c r="C8921" s="6">
        <f t="shared" si="44527"/>
        <v>44200</v>
      </c>
      <c r="D8921" s="5">
        <f t="shared" ref="D8921" si="44787">N8921-N8920</f>
        <v>58</v>
      </c>
      <c r="E8921" s="13">
        <f t="shared" ref="E8921" si="44788">SUM(D8915:D8921)/7</f>
        <v>125.28571428571429</v>
      </c>
      <c r="F8921" s="13">
        <f t="shared" ref="F8921" si="44789">SUM(D8917:D8921)/5</f>
        <v>132</v>
      </c>
      <c r="G8921" s="13">
        <f t="shared" ref="G8921" si="44790">N8921/(B8921/100000)</f>
        <v>2039.2545650771474</v>
      </c>
      <c r="H8921" s="5">
        <f t="shared" si="44525"/>
        <v>291</v>
      </c>
      <c r="I8921" s="5">
        <f t="shared" si="44526"/>
        <v>281</v>
      </c>
      <c r="J8921" s="8">
        <f t="shared" ref="J8921" si="44791">E8921/(SUM(N8914:N8920)/7)*100</f>
        <v>0.63397743127091877</v>
      </c>
      <c r="K8921" s="5">
        <f t="shared" ref="K8921" si="44792">O8921-O8920</f>
        <v>4</v>
      </c>
      <c r="L8921" s="8">
        <f t="shared" ref="L8921" si="44793">SUM(K8915:K8921)/7</f>
        <v>4.7142857142857144</v>
      </c>
      <c r="M8921" s="8">
        <f t="shared" ref="M8921" si="44794">O8921/(B8921/100000)</f>
        <v>44.926396428502926</v>
      </c>
      <c r="N8921" s="5">
        <v>20199</v>
      </c>
      <c r="O8921" s="18">
        <v>445</v>
      </c>
    </row>
    <row r="8922" spans="1:15" ht="16" customHeight="1" x14ac:dyDescent="0.2">
      <c r="A8922" s="4" t="s">
        <v>20</v>
      </c>
      <c r="B8922" s="13">
        <v>990509</v>
      </c>
      <c r="C8922" s="6">
        <f t="shared" si="44527"/>
        <v>44201</v>
      </c>
      <c r="D8922" s="5">
        <f t="shared" ref="D8922" si="44795">N8922-N8921</f>
        <v>73</v>
      </c>
      <c r="E8922" s="13">
        <f t="shared" ref="E8922" si="44796">SUM(D8916:D8922)/7</f>
        <v>133</v>
      </c>
      <c r="F8922" s="13">
        <f t="shared" ref="F8922" si="44797">SUM(D8918:D8922)/5</f>
        <v>78.599999999999994</v>
      </c>
      <c r="G8922" s="13">
        <f t="shared" ref="G8922" si="44798">N8922/(B8922/100000)</f>
        <v>2046.6245132553063</v>
      </c>
      <c r="H8922" s="5">
        <f t="shared" si="44525"/>
        <v>292</v>
      </c>
      <c r="I8922" s="5">
        <f t="shared" si="44526"/>
        <v>282</v>
      </c>
      <c r="J8922" s="8">
        <f t="shared" ref="J8922" si="44799">E8922/(SUM(N8915:N8921)/7)*100</f>
        <v>0.66877379498599232</v>
      </c>
      <c r="K8922" s="5">
        <f t="shared" ref="K8922" si="44800">O8922-O8921</f>
        <v>10</v>
      </c>
      <c r="L8922" s="8">
        <f t="shared" ref="L8922" si="44801">SUM(K8916:K8922)/7</f>
        <v>6.1428571428571432</v>
      </c>
      <c r="M8922" s="8">
        <f t="shared" ref="M8922" si="44802">O8922/(B8922/100000)</f>
        <v>45.935978370716469</v>
      </c>
      <c r="N8922" s="5">
        <v>20272</v>
      </c>
      <c r="O8922" s="18">
        <v>455</v>
      </c>
    </row>
    <row r="8923" spans="1:15" ht="16" customHeight="1" x14ac:dyDescent="0.2">
      <c r="A8923" s="4" t="s">
        <v>20</v>
      </c>
      <c r="B8923" s="13">
        <v>990509</v>
      </c>
      <c r="C8923" s="6">
        <f t="shared" si="44527"/>
        <v>44202</v>
      </c>
      <c r="D8923" s="5">
        <f t="shared" ref="D8923" si="44803">N8923-N8922</f>
        <v>225</v>
      </c>
      <c r="E8923" s="13">
        <f t="shared" ref="E8923" si="44804">SUM(D8917:D8923)/7</f>
        <v>136.85714285714286</v>
      </c>
      <c r="F8923" s="13">
        <f t="shared" ref="F8923" si="44805">SUM(D8919:D8923)/5</f>
        <v>99.4</v>
      </c>
      <c r="G8923" s="13">
        <f t="shared" ref="G8923" si="44806">N8923/(B8923/100000)</f>
        <v>2069.340106955111</v>
      </c>
      <c r="H8923" s="5">
        <f t="shared" si="44525"/>
        <v>293</v>
      </c>
      <c r="I8923" s="5">
        <f t="shared" si="44526"/>
        <v>283</v>
      </c>
      <c r="J8923" s="8">
        <f t="shared" ref="J8923" si="44807">E8923/(SUM(N8916:N8922)/7)*100</f>
        <v>0.68359723421411289</v>
      </c>
      <c r="K8923" s="5">
        <f t="shared" ref="K8923" si="44808">O8923-O8922</f>
        <v>12</v>
      </c>
      <c r="L8923" s="8">
        <f t="shared" ref="L8923" si="44809">SUM(K8917:K8923)/7</f>
        <v>6.5714285714285712</v>
      </c>
      <c r="M8923" s="8">
        <f t="shared" ref="M8923" si="44810">O8923/(B8923/100000)</f>
        <v>47.147476701372732</v>
      </c>
      <c r="N8923" s="5">
        <v>20497</v>
      </c>
      <c r="O8923" s="18">
        <v>467</v>
      </c>
    </row>
    <row r="8924" spans="1:15" ht="16" customHeight="1" x14ac:dyDescent="0.2">
      <c r="A8924" s="4" t="s">
        <v>20</v>
      </c>
      <c r="B8924" s="13">
        <v>990509</v>
      </c>
      <c r="C8924" s="6">
        <f t="shared" si="44527"/>
        <v>44203</v>
      </c>
      <c r="D8924" s="5">
        <f t="shared" ref="D8924" si="44811">N8924-N8923</f>
        <v>308</v>
      </c>
      <c r="E8924" s="13">
        <f t="shared" ref="E8924" si="44812">SUM(D8918:D8924)/7</f>
        <v>132.28571428571428</v>
      </c>
      <c r="F8924" s="13">
        <f t="shared" ref="F8924" si="44813">SUM(D8920:D8924)/5</f>
        <v>138.80000000000001</v>
      </c>
      <c r="G8924" s="13">
        <f t="shared" ref="G8924" si="44814">N8924/(B8924/100000)</f>
        <v>2100.4352307752883</v>
      </c>
      <c r="H8924" s="5">
        <f t="shared" si="44525"/>
        <v>294</v>
      </c>
      <c r="I8924" s="5">
        <f t="shared" si="44526"/>
        <v>284</v>
      </c>
      <c r="J8924" s="8">
        <f t="shared" ref="J8924" si="44815">E8924/(SUM(N8917:N8923)/7)*100</f>
        <v>0.65627679855987642</v>
      </c>
      <c r="K8924" s="5">
        <f t="shared" ref="K8924" si="44816">O8924-O8923</f>
        <v>16</v>
      </c>
      <c r="L8924" s="8">
        <f t="shared" ref="L8924" si="44817">SUM(K8918:K8924)/7</f>
        <v>7.2857142857142856</v>
      </c>
      <c r="M8924" s="8">
        <f t="shared" ref="M8924" si="44818">O8924/(B8924/100000)</f>
        <v>48.76280780891441</v>
      </c>
      <c r="N8924" s="5">
        <v>20805</v>
      </c>
      <c r="O8924" s="18">
        <v>483</v>
      </c>
    </row>
    <row r="8925" spans="1:15" ht="16" customHeight="1" x14ac:dyDescent="0.2">
      <c r="A8925" s="4" t="s">
        <v>20</v>
      </c>
      <c r="B8925" s="13">
        <v>990509</v>
      </c>
      <c r="C8925" s="6">
        <f t="shared" si="44527"/>
        <v>44204</v>
      </c>
      <c r="D8925" s="5">
        <f t="shared" ref="D8925" si="44819">N8925-N8924</f>
        <v>516</v>
      </c>
      <c r="E8925" s="13">
        <f t="shared" ref="E8925" si="44820">SUM(D8919:D8925)/7</f>
        <v>188.71428571428572</v>
      </c>
      <c r="F8925" s="13">
        <f t="shared" ref="F8925" si="44821">SUM(D8921:D8925)/5</f>
        <v>236</v>
      </c>
      <c r="G8925" s="13">
        <f t="shared" ref="G8925" si="44822">N8925/(B8925/100000)</f>
        <v>2152.5296589935074</v>
      </c>
      <c r="H8925" s="5">
        <f t="shared" si="44525"/>
        <v>295</v>
      </c>
      <c r="I8925" s="5">
        <f t="shared" si="44526"/>
        <v>285</v>
      </c>
      <c r="J8925" s="8">
        <f t="shared" ref="J8925" si="44823">E8925/(SUM(N8918:N8924)/7)*100</f>
        <v>0.93011793698292555</v>
      </c>
      <c r="K8925" s="5">
        <f t="shared" ref="K8925" si="44824">O8925-O8924</f>
        <v>14</v>
      </c>
      <c r="L8925" s="8">
        <f t="shared" ref="L8925" si="44825">SUM(K8919:K8925)/7</f>
        <v>9.2857142857142865</v>
      </c>
      <c r="M8925" s="8">
        <f t="shared" ref="M8925" si="44826">O8925/(B8925/100000)</f>
        <v>50.176222528013376</v>
      </c>
      <c r="N8925" s="5">
        <v>21321</v>
      </c>
      <c r="O8925" s="18">
        <v>497</v>
      </c>
    </row>
    <row r="8926" spans="1:15" ht="16" customHeight="1" x14ac:dyDescent="0.2">
      <c r="A8926" s="4" t="s">
        <v>20</v>
      </c>
      <c r="B8926" s="13">
        <v>990509</v>
      </c>
      <c r="C8926" s="6">
        <f t="shared" si="44527"/>
        <v>44205</v>
      </c>
      <c r="D8926" s="5">
        <f t="shared" ref="D8926" si="44827">N8926-N8925</f>
        <v>321</v>
      </c>
      <c r="E8926" s="13">
        <f t="shared" ref="E8926" si="44828">SUM(D8920:D8926)/7</f>
        <v>218.71428571428572</v>
      </c>
      <c r="F8926" s="13">
        <f t="shared" ref="F8926" si="44829">SUM(D8922:D8926)/5</f>
        <v>288.60000000000002</v>
      </c>
      <c r="G8926" s="13">
        <f t="shared" ref="G8926" si="44830">N8926/(B8926/100000)</f>
        <v>2184.9372393385624</v>
      </c>
      <c r="H8926" s="5">
        <f t="shared" si="44525"/>
        <v>296</v>
      </c>
      <c r="I8926" s="5">
        <f t="shared" si="44526"/>
        <v>286</v>
      </c>
      <c r="J8926" s="8">
        <f t="shared" ref="J8926" si="44831">E8926/(SUM(N8919:N8925)/7)*100</f>
        <v>1.0680451494984164</v>
      </c>
      <c r="K8926" s="5">
        <f t="shared" ref="K8926" si="44832">O8926-O8925</f>
        <v>32</v>
      </c>
      <c r="L8926" s="8">
        <f t="shared" ref="L8926" si="44833">SUM(K8920:K8926)/7</f>
        <v>12.714285714285714</v>
      </c>
      <c r="M8926" s="8">
        <f t="shared" ref="M8926" si="44834">O8926/(B8926/100000)</f>
        <v>53.406884743096732</v>
      </c>
      <c r="N8926" s="5">
        <v>21642</v>
      </c>
      <c r="O8926" s="18">
        <v>529</v>
      </c>
    </row>
    <row r="8927" spans="1:15" ht="16" customHeight="1" x14ac:dyDescent="0.2">
      <c r="A8927" s="4" t="s">
        <v>20</v>
      </c>
      <c r="B8927" s="13">
        <v>990509</v>
      </c>
      <c r="C8927" s="6">
        <f t="shared" si="44527"/>
        <v>44206</v>
      </c>
      <c r="D8927" s="5">
        <f t="shared" ref="D8927" si="44835">N8927-N8926</f>
        <v>226</v>
      </c>
      <c r="E8927" s="13">
        <f t="shared" ref="E8927" si="44836">SUM(D8921:D8927)/7</f>
        <v>246.71428571428572</v>
      </c>
      <c r="F8927" s="13">
        <f t="shared" ref="F8927" si="44837">SUM(D8923:D8927)/5</f>
        <v>319.2</v>
      </c>
      <c r="G8927" s="13">
        <f t="shared" ref="G8927" si="44838">N8927/(B8927/100000)</f>
        <v>2207.7537912325888</v>
      </c>
      <c r="H8927" s="5">
        <f t="shared" si="44525"/>
        <v>297</v>
      </c>
      <c r="I8927" s="5">
        <f t="shared" si="44526"/>
        <v>287</v>
      </c>
      <c r="J8927" s="8">
        <f t="shared" ref="J8927" si="44839">E8927/(SUM(N8920:N8926)/7)*100</f>
        <v>1.192045666323847</v>
      </c>
      <c r="K8927" s="5">
        <f t="shared" ref="K8927" si="44840">O8927-O8926</f>
        <v>11</v>
      </c>
      <c r="L8927" s="8">
        <f t="shared" ref="L8927" si="44841">SUM(K8921:K8927)/7</f>
        <v>14.142857142857142</v>
      </c>
      <c r="M8927" s="8">
        <f t="shared" ref="M8927" si="44842">O8927/(B8927/100000)</f>
        <v>54.517424879531639</v>
      </c>
      <c r="N8927" s="5">
        <v>21868</v>
      </c>
      <c r="O8927" s="18">
        <v>540</v>
      </c>
    </row>
    <row r="8928" spans="1:15" ht="16" customHeight="1" x14ac:dyDescent="0.2">
      <c r="A8928" s="4" t="s">
        <v>20</v>
      </c>
      <c r="B8928" s="13">
        <v>990509</v>
      </c>
      <c r="C8928" s="6">
        <f t="shared" si="44527"/>
        <v>44207</v>
      </c>
      <c r="D8928" s="5">
        <f t="shared" ref="D8928" si="44843">N8928-N8927</f>
        <v>32</v>
      </c>
      <c r="E8928" s="13">
        <f t="shared" ref="E8928" si="44844">SUM(D8922:D8928)/7</f>
        <v>243</v>
      </c>
      <c r="F8928" s="13">
        <f t="shared" ref="F8928" si="44845">SUM(D8924:D8928)/5</f>
        <v>280.60000000000002</v>
      </c>
      <c r="G8928" s="13">
        <f t="shared" ref="G8928" si="44846">N8928/(B8928/100000)</f>
        <v>2210.984453447672</v>
      </c>
      <c r="H8928" s="5">
        <f t="shared" si="44525"/>
        <v>298</v>
      </c>
      <c r="I8928" s="5">
        <f t="shared" si="44526"/>
        <v>288</v>
      </c>
      <c r="J8928" s="8">
        <f t="shared" ref="J8928" si="44847">E8928/(SUM(N8921:N8927)/7)*100</f>
        <v>1.1602684783498403</v>
      </c>
      <c r="K8928" s="5">
        <f t="shared" ref="K8928" si="44848">O8928-O8927</f>
        <v>3</v>
      </c>
      <c r="L8928" s="8">
        <f t="shared" ref="L8928" si="44849">SUM(K8922:K8928)/7</f>
        <v>14</v>
      </c>
      <c r="M8928" s="8">
        <f t="shared" ref="M8928" si="44850">O8928/(B8928/100000)</f>
        <v>54.820299462195699</v>
      </c>
      <c r="N8928" s="5">
        <v>21900</v>
      </c>
      <c r="O8928" s="18">
        <v>543</v>
      </c>
    </row>
    <row r="8929" spans="1:15" ht="16" customHeight="1" x14ac:dyDescent="0.2">
      <c r="A8929" s="4" t="s">
        <v>20</v>
      </c>
      <c r="B8929" s="13">
        <v>990509</v>
      </c>
      <c r="C8929" s="6">
        <f t="shared" si="44527"/>
        <v>44208</v>
      </c>
      <c r="D8929" s="5">
        <f t="shared" ref="D8929" si="44851">N8929-N8928</f>
        <v>242</v>
      </c>
      <c r="E8929" s="13">
        <f t="shared" ref="E8929" si="44852">SUM(D8923:D8929)/7</f>
        <v>267.14285714285717</v>
      </c>
      <c r="F8929" s="13">
        <f t="shared" ref="F8929" si="44853">SUM(D8925:D8929)/5</f>
        <v>267.39999999999998</v>
      </c>
      <c r="G8929" s="13">
        <f t="shared" ref="G8929" si="44854">N8929/(B8929/100000)</f>
        <v>2235.4163364492397</v>
      </c>
      <c r="H8929" s="5">
        <f t="shared" si="44525"/>
        <v>299</v>
      </c>
      <c r="I8929" s="5">
        <f t="shared" si="44526"/>
        <v>289</v>
      </c>
      <c r="J8929" s="8">
        <f t="shared" ref="J8929" si="44855">E8929/(SUM(N8922:N8928)/7)*100</f>
        <v>1.2609150062371466</v>
      </c>
      <c r="K8929" s="5">
        <f t="shared" ref="K8929" si="44856">O8929-O8928</f>
        <v>12</v>
      </c>
      <c r="L8929" s="8">
        <f t="shared" ref="L8929" si="44857">SUM(K8923:K8929)/7</f>
        <v>14.285714285714286</v>
      </c>
      <c r="M8929" s="8">
        <f t="shared" ref="M8929" si="44858">O8929/(B8929/100000)</f>
        <v>56.031797792851961</v>
      </c>
      <c r="N8929" s="5">
        <v>22142</v>
      </c>
      <c r="O8929" s="18">
        <v>555</v>
      </c>
    </row>
    <row r="8930" spans="1:15" ht="16" customHeight="1" x14ac:dyDescent="0.2">
      <c r="A8930" s="4" t="s">
        <v>20</v>
      </c>
      <c r="B8930" s="13">
        <v>990509</v>
      </c>
      <c r="C8930" s="6">
        <f t="shared" si="44527"/>
        <v>44209</v>
      </c>
      <c r="D8930" s="5">
        <f t="shared" ref="D8930" si="44859">N8930-N8929</f>
        <v>137</v>
      </c>
      <c r="E8930" s="13">
        <f t="shared" ref="E8930" si="44860">SUM(D8924:D8930)/7</f>
        <v>254.57142857142858</v>
      </c>
      <c r="F8930" s="13">
        <f t="shared" ref="F8930" si="44861">SUM(D8926:D8930)/5</f>
        <v>191.6</v>
      </c>
      <c r="G8930" s="13">
        <f t="shared" ref="G8930" si="44862">N8930/(B8930/100000)</f>
        <v>2249.2476090575656</v>
      </c>
      <c r="H8930" s="5">
        <f t="shared" si="44525"/>
        <v>300</v>
      </c>
      <c r="I8930" s="5">
        <f t="shared" si="44526"/>
        <v>290</v>
      </c>
      <c r="J8930" s="8">
        <f t="shared" ref="J8930" si="44863">E8930/(SUM(N8923:N8929)/7)*100</f>
        <v>1.1866156151156986</v>
      </c>
      <c r="K8930" s="5">
        <f t="shared" ref="K8930" si="44864">O8930-O8929</f>
        <v>11</v>
      </c>
      <c r="L8930" s="8">
        <f t="shared" ref="L8930" si="44865">SUM(K8924:K8930)/7</f>
        <v>14.142857142857142</v>
      </c>
      <c r="M8930" s="8">
        <f t="shared" ref="M8930" si="44866">O8930/(B8930/100000)</f>
        <v>57.142337929286867</v>
      </c>
      <c r="N8930" s="5">
        <v>22279</v>
      </c>
      <c r="O8930" s="18">
        <v>566</v>
      </c>
    </row>
    <row r="8931" spans="1:15" ht="16" customHeight="1" x14ac:dyDescent="0.2">
      <c r="A8931" s="4" t="s">
        <v>20</v>
      </c>
      <c r="B8931" s="13">
        <v>990509</v>
      </c>
      <c r="C8931" s="6">
        <f t="shared" si="44527"/>
        <v>44210</v>
      </c>
      <c r="D8931" s="5">
        <f t="shared" ref="D8931" si="44867">N8931-N8930</f>
        <v>263</v>
      </c>
      <c r="E8931" s="13">
        <f t="shared" ref="E8931" si="44868">SUM(D8925:D8931)/7</f>
        <v>248.14285714285714</v>
      </c>
      <c r="F8931" s="13">
        <f t="shared" ref="F8931" si="44869">SUM(D8927:D8931)/5</f>
        <v>180</v>
      </c>
      <c r="G8931" s="13">
        <f t="shared" ref="G8931" si="44870">N8931/(B8931/100000)</f>
        <v>2275.7996141377816</v>
      </c>
      <c r="H8931" s="5">
        <f t="shared" si="44525"/>
        <v>301</v>
      </c>
      <c r="I8931" s="5">
        <f t="shared" si="44526"/>
        <v>291</v>
      </c>
      <c r="J8931" s="8">
        <f t="shared" ref="J8931" si="44871">E8931/(SUM(N8924:N8930)/7)*100</f>
        <v>1.1430865310581282</v>
      </c>
      <c r="K8931" s="5">
        <f t="shared" ref="K8931" si="44872">O8931-O8930</f>
        <v>22</v>
      </c>
      <c r="L8931" s="8">
        <f t="shared" ref="L8931" si="44873">SUM(K8925:K8931)/7</f>
        <v>15</v>
      </c>
      <c r="M8931" s="8">
        <f t="shared" ref="M8931" si="44874">O8931/(B8931/100000)</f>
        <v>59.363418202156673</v>
      </c>
      <c r="N8931" s="5">
        <v>22542</v>
      </c>
      <c r="O8931" s="18">
        <v>588</v>
      </c>
    </row>
    <row r="8932" spans="1:15" ht="16" customHeight="1" x14ac:dyDescent="0.2">
      <c r="A8932" s="4" t="s">
        <v>20</v>
      </c>
      <c r="B8932" s="13">
        <v>990509</v>
      </c>
      <c r="C8932" s="6">
        <f t="shared" si="44527"/>
        <v>44211</v>
      </c>
      <c r="D8932" s="5">
        <f t="shared" ref="D8932" si="44875">N8932-N8931</f>
        <v>200</v>
      </c>
      <c r="E8932" s="13">
        <f t="shared" ref="E8932" si="44876">SUM(D8926:D8932)/7</f>
        <v>203</v>
      </c>
      <c r="F8932" s="13">
        <f t="shared" ref="F8932" si="44877">SUM(D8928:D8932)/5</f>
        <v>174.8</v>
      </c>
      <c r="G8932" s="13">
        <f t="shared" ref="G8932" si="44878">N8932/(B8932/100000)</f>
        <v>2295.9912529820526</v>
      </c>
      <c r="H8932" s="5">
        <f t="shared" si="44525"/>
        <v>302</v>
      </c>
      <c r="I8932" s="5">
        <f t="shared" si="44526"/>
        <v>292</v>
      </c>
      <c r="J8932" s="8">
        <f t="shared" ref="J8932" si="44879">E8932/(SUM(N8925:N8931)/7)*100</f>
        <v>0.9245643941858499</v>
      </c>
      <c r="K8932" s="5">
        <f t="shared" ref="K8932" si="44880">O8932-O8931</f>
        <v>11</v>
      </c>
      <c r="L8932" s="8">
        <f t="shared" ref="L8932" si="44881">SUM(K8926:K8932)/7</f>
        <v>14.571428571428571</v>
      </c>
      <c r="M8932" s="8">
        <f t="shared" ref="M8932" si="44882">O8932/(B8932/100000)</f>
        <v>60.473958338591572</v>
      </c>
      <c r="N8932" s="5">
        <v>22742</v>
      </c>
      <c r="O8932" s="18">
        <v>599</v>
      </c>
    </row>
    <row r="8933" spans="1:15" ht="16" customHeight="1" x14ac:dyDescent="0.2">
      <c r="A8933" s="4" t="s">
        <v>20</v>
      </c>
      <c r="B8933" s="13">
        <v>990509</v>
      </c>
      <c r="C8933" s="6">
        <f t="shared" si="44527"/>
        <v>44212</v>
      </c>
      <c r="D8933" s="5">
        <f t="shared" ref="D8933" si="44883">N8933-N8932</f>
        <v>197</v>
      </c>
      <c r="E8933" s="13">
        <f t="shared" ref="E8933" si="44884">SUM(D8927:D8933)/7</f>
        <v>185.28571428571428</v>
      </c>
      <c r="F8933" s="13">
        <f t="shared" ref="F8933" si="44885">SUM(D8929:D8933)/5</f>
        <v>207.8</v>
      </c>
      <c r="G8933" s="13">
        <f t="shared" ref="G8933" si="44886">N8933/(B8933/100000)</f>
        <v>2315.8800172436595</v>
      </c>
      <c r="H8933" s="5">
        <f t="shared" si="44525"/>
        <v>303</v>
      </c>
      <c r="I8933" s="5">
        <f t="shared" si="44526"/>
        <v>293</v>
      </c>
      <c r="J8933" s="8">
        <f t="shared" ref="J8933" si="44887">E8933/(SUM(N8926:N8932)/7)*100</f>
        <v>0.83615382135834704</v>
      </c>
      <c r="K8933" s="5">
        <f t="shared" ref="K8933" si="44888">O8933-O8932</f>
        <v>7</v>
      </c>
      <c r="L8933" s="8">
        <f t="shared" ref="L8933" si="44889">SUM(K8927:K8933)/7</f>
        <v>11</v>
      </c>
      <c r="M8933" s="8">
        <f t="shared" ref="M8933" si="44890">O8933/(B8933/100000)</f>
        <v>61.180665698141063</v>
      </c>
      <c r="N8933" s="5">
        <v>22939</v>
      </c>
      <c r="O8933" s="18">
        <v>606</v>
      </c>
    </row>
    <row r="8934" spans="1:15" ht="16" customHeight="1" x14ac:dyDescent="0.2">
      <c r="A8934" s="4" t="s">
        <v>20</v>
      </c>
      <c r="B8934" s="13">
        <v>990509</v>
      </c>
      <c r="C8934" s="6">
        <f t="shared" si="44527"/>
        <v>44213</v>
      </c>
      <c r="D8934" s="5">
        <f t="shared" ref="D8934" si="44891">N8934-N8933</f>
        <v>193</v>
      </c>
      <c r="E8934" s="13">
        <f t="shared" ref="E8934" si="44892">SUM(D8928:D8934)/7</f>
        <v>180.57142857142858</v>
      </c>
      <c r="F8934" s="13">
        <f t="shared" ref="F8934" si="44893">SUM(D8930:D8934)/5</f>
        <v>198</v>
      </c>
      <c r="G8934" s="13">
        <f t="shared" ref="G8934" si="44894">N8934/(B8934/100000)</f>
        <v>2335.364948728381</v>
      </c>
      <c r="H8934" s="5">
        <f t="shared" si="44525"/>
        <v>304</v>
      </c>
      <c r="I8934" s="5">
        <f t="shared" si="44526"/>
        <v>294</v>
      </c>
      <c r="J8934" s="8">
        <f t="shared" ref="J8934" si="44895">E8934/(SUM(N8927:N8933)/7)*100</f>
        <v>0.8081221389663199</v>
      </c>
      <c r="K8934" s="5">
        <f t="shared" ref="K8934" si="44896">O8934-O8933</f>
        <v>2</v>
      </c>
      <c r="L8934" s="8">
        <f t="shared" ref="L8934" si="44897">SUM(K8928:K8934)/7</f>
        <v>9.7142857142857135</v>
      </c>
      <c r="M8934" s="8">
        <f t="shared" ref="M8934" si="44898">O8934/(B8934/100000)</f>
        <v>61.382582086583767</v>
      </c>
      <c r="N8934" s="5">
        <v>23132</v>
      </c>
      <c r="O8934" s="18">
        <v>608</v>
      </c>
    </row>
    <row r="8935" spans="1:15" ht="16" customHeight="1" x14ac:dyDescent="0.2">
      <c r="A8935" s="4" t="s">
        <v>20</v>
      </c>
      <c r="B8935" s="13">
        <v>990509</v>
      </c>
      <c r="C8935" s="6">
        <f t="shared" si="44527"/>
        <v>44214</v>
      </c>
      <c r="D8935" s="5">
        <f t="shared" ref="D8935" si="44899">N8935-N8934</f>
        <v>14</v>
      </c>
      <c r="E8935" s="13">
        <f t="shared" ref="E8935" si="44900">SUM(D8929:D8935)/7</f>
        <v>178</v>
      </c>
      <c r="F8935" s="13">
        <f t="shared" ref="F8935" si="44901">SUM(D8931:D8935)/5</f>
        <v>173.4</v>
      </c>
      <c r="G8935" s="13">
        <f t="shared" ref="G8935" si="44902">N8935/(B8935/100000)</f>
        <v>2336.7783634474799</v>
      </c>
      <c r="H8935" s="5">
        <f t="shared" si="44525"/>
        <v>305</v>
      </c>
      <c r="I8935" s="5">
        <f t="shared" si="44526"/>
        <v>295</v>
      </c>
      <c r="J8935" s="8">
        <f t="shared" ref="J8935" si="44903">E8935/(SUM(N8928:N8934)/7)*100</f>
        <v>0.79022806260940148</v>
      </c>
      <c r="K8935" s="5">
        <f t="shared" ref="K8935" si="44904">O8935-O8934</f>
        <v>3</v>
      </c>
      <c r="L8935" s="8">
        <f t="shared" ref="L8935" si="44905">SUM(K8929:K8935)/7</f>
        <v>9.7142857142857135</v>
      </c>
      <c r="M8935" s="8">
        <f t="shared" ref="M8935" si="44906">O8935/(B8935/100000)</f>
        <v>61.685456669247834</v>
      </c>
      <c r="N8935" s="5">
        <v>23146</v>
      </c>
      <c r="O8935" s="18">
        <v>611</v>
      </c>
    </row>
    <row r="8936" spans="1:15" ht="16" customHeight="1" x14ac:dyDescent="0.2">
      <c r="A8936" s="4" t="s">
        <v>20</v>
      </c>
      <c r="B8936" s="13">
        <v>990509</v>
      </c>
      <c r="C8936" s="6">
        <f t="shared" si="44527"/>
        <v>44215</v>
      </c>
      <c r="D8936" s="5">
        <f t="shared" ref="D8936" si="44907">N8936-N8935</f>
        <v>58</v>
      </c>
      <c r="E8936" s="13">
        <f t="shared" ref="E8936" si="44908">SUM(D8930:D8936)/7</f>
        <v>151.71428571428572</v>
      </c>
      <c r="F8936" s="13">
        <f t="shared" ref="F8936" si="44909">SUM(D8932:D8936)/5</f>
        <v>132.4</v>
      </c>
      <c r="G8936" s="13">
        <f t="shared" ref="G8936" si="44910">N8936/(B8936/100000)</f>
        <v>2342.6339387123189</v>
      </c>
      <c r="H8936" s="5">
        <f t="shared" si="44525"/>
        <v>306</v>
      </c>
      <c r="I8936" s="5">
        <f t="shared" si="44526"/>
        <v>296</v>
      </c>
      <c r="J8936" s="8">
        <f t="shared" ref="J8936" si="44911">E8936/(SUM(N8929:N8935)/7)*100</f>
        <v>0.66825235020953666</v>
      </c>
      <c r="K8936" s="5">
        <f t="shared" ref="K8936" si="44912">O8936-O8935</f>
        <v>17</v>
      </c>
      <c r="L8936" s="8">
        <f t="shared" ref="L8936" si="44913">SUM(K8930:K8936)/7</f>
        <v>10.428571428571429</v>
      </c>
      <c r="M8936" s="8">
        <f t="shared" ref="M8936" si="44914">O8936/(B8936/100000)</f>
        <v>63.401745971010868</v>
      </c>
      <c r="N8936" s="5">
        <v>23204</v>
      </c>
      <c r="O8936" s="18">
        <v>628</v>
      </c>
    </row>
    <row r="8937" spans="1:15" ht="16" customHeight="1" x14ac:dyDescent="0.2">
      <c r="A8937" s="4" t="s">
        <v>20</v>
      </c>
      <c r="B8937" s="13">
        <v>990509</v>
      </c>
      <c r="C8937" s="6">
        <f t="shared" si="44527"/>
        <v>44216</v>
      </c>
      <c r="D8937" s="5">
        <f t="shared" ref="D8937" si="44915">N8937-N8936</f>
        <v>216</v>
      </c>
      <c r="E8937" s="13">
        <f t="shared" ref="E8937" si="44916">SUM(D8931:D8937)/7</f>
        <v>163</v>
      </c>
      <c r="F8937" s="13">
        <f t="shared" ref="F8937" si="44917">SUM(D8933:D8937)/5</f>
        <v>135.6</v>
      </c>
      <c r="G8937" s="13">
        <f t="shared" ref="G8937" si="44918">N8937/(B8937/100000)</f>
        <v>2364.4409086641313</v>
      </c>
      <c r="H8937" s="5">
        <f t="shared" si="44525"/>
        <v>307</v>
      </c>
      <c r="I8937" s="5">
        <f t="shared" si="44526"/>
        <v>297</v>
      </c>
      <c r="J8937" s="8">
        <f t="shared" ref="J8937" si="44919">E8937/(SUM(N8930:N8936)/7)*100</f>
        <v>0.71319631963196328</v>
      </c>
      <c r="K8937" s="5">
        <f t="shared" ref="K8937" si="44920">O8937-O8936</f>
        <v>4</v>
      </c>
      <c r="L8937" s="8">
        <f t="shared" ref="L8937" si="44921">SUM(K8931:K8937)/7</f>
        <v>9.4285714285714288</v>
      </c>
      <c r="M8937" s="8">
        <f t="shared" ref="M8937" si="44922">O8937/(B8937/100000)</f>
        <v>63.805578747896284</v>
      </c>
      <c r="N8937" s="5">
        <v>23420</v>
      </c>
      <c r="O8937" s="18">
        <v>632</v>
      </c>
    </row>
    <row r="8938" spans="1:15" ht="16" customHeight="1" x14ac:dyDescent="0.2">
      <c r="A8938" s="4" t="s">
        <v>20</v>
      </c>
      <c r="B8938" s="13">
        <v>990509</v>
      </c>
      <c r="C8938" s="6">
        <f t="shared" si="44527"/>
        <v>44217</v>
      </c>
      <c r="D8938" s="5">
        <f t="shared" ref="D8938" si="44923">N8938-N8937</f>
        <v>208</v>
      </c>
      <c r="E8938" s="13">
        <f t="shared" ref="E8938" si="44924">SUM(D8932:D8938)/7</f>
        <v>155.14285714285714</v>
      </c>
      <c r="F8938" s="13">
        <f t="shared" ref="F8938" si="44925">SUM(D8934:D8938)/5</f>
        <v>137.80000000000001</v>
      </c>
      <c r="G8938" s="13">
        <f t="shared" ref="G8938" si="44926">N8938/(B8938/100000)</f>
        <v>2385.4402130621734</v>
      </c>
      <c r="H8938" s="5">
        <f t="shared" si="44525"/>
        <v>308</v>
      </c>
      <c r="I8938" s="5">
        <f t="shared" si="44526"/>
        <v>298</v>
      </c>
      <c r="J8938" s="8">
        <f t="shared" ref="J8938" si="44927">E8938/(SUM(N8931:N8937)/7)*100</f>
        <v>0.67401086113266095</v>
      </c>
      <c r="K8938" s="5">
        <f t="shared" ref="K8938" si="44928">O8938-O8937</f>
        <v>13</v>
      </c>
      <c r="L8938" s="8">
        <f t="shared" ref="L8938" si="44929">SUM(K8932:K8938)/7</f>
        <v>8.1428571428571423</v>
      </c>
      <c r="M8938" s="8">
        <f t="shared" ref="M8938" si="44930">O8938/(B8938/100000)</f>
        <v>65.118035272773895</v>
      </c>
      <c r="N8938" s="5">
        <v>23628</v>
      </c>
      <c r="O8938" s="18">
        <v>645</v>
      </c>
    </row>
    <row r="8939" spans="1:15" ht="16" customHeight="1" x14ac:dyDescent="0.2">
      <c r="A8939" s="4" t="s">
        <v>20</v>
      </c>
      <c r="B8939" s="13">
        <v>990509</v>
      </c>
      <c r="C8939" s="6">
        <f t="shared" si="44527"/>
        <v>44218</v>
      </c>
      <c r="D8939" s="5">
        <f t="shared" ref="D8939" si="44931">N8939-N8938</f>
        <v>245</v>
      </c>
      <c r="E8939" s="13">
        <f t="shared" ref="E8939" si="44932">SUM(D8933:D8939)/7</f>
        <v>161.57142857142858</v>
      </c>
      <c r="F8939" s="13">
        <f t="shared" ref="F8939" si="44933">SUM(D8935:D8939)/5</f>
        <v>148.19999999999999</v>
      </c>
      <c r="G8939" s="13">
        <f t="shared" ref="G8939" si="44934">N8939/(B8939/100000)</f>
        <v>2410.1749706464052</v>
      </c>
      <c r="H8939" s="5">
        <f t="shared" si="44525"/>
        <v>309</v>
      </c>
      <c r="I8939" s="5">
        <f t="shared" si="44526"/>
        <v>299</v>
      </c>
      <c r="J8939" s="8">
        <f t="shared" ref="J8939" si="44935">E8939/(SUM(N8932:N8938)/7)*100</f>
        <v>0.69724001454895168</v>
      </c>
      <c r="K8939" s="5">
        <f t="shared" ref="K8939" si="44936">O8939-O8938</f>
        <v>9</v>
      </c>
      <c r="L8939" s="8">
        <f t="shared" ref="L8939" si="44937">SUM(K8933:K8939)/7</f>
        <v>7.8571428571428568</v>
      </c>
      <c r="M8939" s="8">
        <f t="shared" ref="M8939" si="44938">O8939/(B8939/100000)</f>
        <v>66.02665902076609</v>
      </c>
      <c r="N8939" s="5">
        <v>23873</v>
      </c>
      <c r="O8939" s="18">
        <v>654</v>
      </c>
    </row>
    <row r="8940" spans="1:15" ht="16" customHeight="1" x14ac:dyDescent="0.2">
      <c r="A8940" s="4" t="s">
        <v>20</v>
      </c>
      <c r="B8940" s="13">
        <v>990509</v>
      </c>
      <c r="C8940" s="6">
        <f t="shared" si="44527"/>
        <v>44219</v>
      </c>
      <c r="D8940" s="5">
        <f t="shared" ref="D8940" si="44939">N8940-N8939</f>
        <v>195</v>
      </c>
      <c r="E8940" s="13">
        <f t="shared" ref="E8940" si="44940">SUM(D8934:D8940)/7</f>
        <v>161.28571428571428</v>
      </c>
      <c r="F8940" s="13">
        <f t="shared" ref="F8940" si="44941">SUM(D8936:D8940)/5</f>
        <v>184.4</v>
      </c>
      <c r="G8940" s="13">
        <f t="shared" ref="G8940" si="44942">N8940/(B8940/100000)</f>
        <v>2429.8618185195692</v>
      </c>
      <c r="H8940" s="5">
        <f t="shared" si="44525"/>
        <v>310</v>
      </c>
      <c r="I8940" s="5">
        <f t="shared" si="44526"/>
        <v>300</v>
      </c>
      <c r="J8940" s="8">
        <f t="shared" ref="J8940" si="44943">E8940/(SUM(N8933:N8939)/7)*100</f>
        <v>0.69118781452412725</v>
      </c>
      <c r="K8940" s="5">
        <f t="shared" ref="K8940" si="44944">O8940-O8939</f>
        <v>27</v>
      </c>
      <c r="L8940" s="8">
        <f t="shared" ref="L8940" si="44945">SUM(K8934:K8940)/7</f>
        <v>10.714285714285714</v>
      </c>
      <c r="M8940" s="8">
        <f t="shared" ref="M8940" si="44946">O8940/(B8940/100000)</f>
        <v>68.752530264742674</v>
      </c>
      <c r="N8940" s="5">
        <v>24068</v>
      </c>
      <c r="O8940" s="18">
        <v>681</v>
      </c>
    </row>
    <row r="8941" spans="1:15" ht="16" customHeight="1" x14ac:dyDescent="0.2">
      <c r="A8941" s="4" t="s">
        <v>20</v>
      </c>
      <c r="B8941" s="13">
        <v>990509</v>
      </c>
      <c r="C8941" s="6">
        <f t="shared" si="44527"/>
        <v>44220</v>
      </c>
      <c r="D8941" s="5">
        <f t="shared" ref="D8941" si="44947">N8941-N8940</f>
        <v>181</v>
      </c>
      <c r="E8941" s="13">
        <f t="shared" ref="E8941" si="44948">SUM(D8935:D8941)/7</f>
        <v>159.57142857142858</v>
      </c>
      <c r="F8941" s="13">
        <f t="shared" ref="F8941" si="44949">SUM(D8937:D8941)/5</f>
        <v>209</v>
      </c>
      <c r="G8941" s="13">
        <f t="shared" ref="G8941" si="44950">N8941/(B8941/100000)</f>
        <v>2448.1352516736347</v>
      </c>
      <c r="H8941" s="5">
        <f t="shared" si="44525"/>
        <v>311</v>
      </c>
      <c r="I8941" s="5">
        <f t="shared" si="44526"/>
        <v>301</v>
      </c>
      <c r="J8941" s="8">
        <f t="shared" ref="J8941" si="44951">E8941/(SUM(N8934:N8940)/7)*100</f>
        <v>0.67914708368040577</v>
      </c>
      <c r="K8941" s="5">
        <f t="shared" ref="K8941" si="44952">O8941-O8940</f>
        <v>5</v>
      </c>
      <c r="L8941" s="8">
        <f t="shared" ref="L8941" si="44953">SUM(K8935:K8941)/7</f>
        <v>11.142857142857142</v>
      </c>
      <c r="M8941" s="8">
        <f t="shared" ref="M8941" si="44954">O8941/(B8941/100000)</f>
        <v>69.257321235849446</v>
      </c>
      <c r="N8941" s="5">
        <v>24249</v>
      </c>
      <c r="O8941" s="18">
        <v>686</v>
      </c>
    </row>
    <row r="8942" spans="1:15" ht="16" customHeight="1" x14ac:dyDescent="0.2">
      <c r="A8942" s="4" t="s">
        <v>20</v>
      </c>
      <c r="B8942" s="13">
        <v>990509</v>
      </c>
      <c r="C8942" s="6">
        <f t="shared" si="44527"/>
        <v>44221</v>
      </c>
      <c r="D8942" s="5">
        <f t="shared" ref="D8942" si="44955">N8942-N8941</f>
        <v>39</v>
      </c>
      <c r="E8942" s="13">
        <f t="shared" ref="E8942" si="44956">SUM(D8936:D8942)/7</f>
        <v>163.14285714285714</v>
      </c>
      <c r="F8942" s="13">
        <f t="shared" ref="F8942" si="44957">SUM(D8938:D8942)/5</f>
        <v>173.6</v>
      </c>
      <c r="G8942" s="13">
        <f t="shared" ref="G8942" si="44958">N8942/(B8942/100000)</f>
        <v>2452.0726212482673</v>
      </c>
      <c r="H8942" s="5">
        <f t="shared" si="44525"/>
        <v>312</v>
      </c>
      <c r="I8942" s="5">
        <f t="shared" si="44526"/>
        <v>302</v>
      </c>
      <c r="J8942" s="8">
        <f t="shared" ref="J8942" si="44959">E8942/(SUM(N8935:N8941)/7)*100</f>
        <v>0.68966350218614869</v>
      </c>
      <c r="K8942" s="5">
        <f t="shared" ref="K8942" si="44960">O8942-O8941</f>
        <v>3</v>
      </c>
      <c r="L8942" s="8">
        <f t="shared" ref="L8942" si="44961">SUM(K8936:K8942)/7</f>
        <v>11.142857142857142</v>
      </c>
      <c r="M8942" s="8">
        <f t="shared" ref="M8942" si="44962">O8942/(B8942/100000)</f>
        <v>69.56019581851352</v>
      </c>
      <c r="N8942" s="5">
        <v>24288</v>
      </c>
      <c r="O8942" s="18">
        <v>689</v>
      </c>
    </row>
    <row r="8943" spans="1:15" ht="16" customHeight="1" x14ac:dyDescent="0.2">
      <c r="A8943" s="4" t="s">
        <v>20</v>
      </c>
      <c r="B8943" s="13">
        <v>990509</v>
      </c>
      <c r="C8943" s="6">
        <f t="shared" si="44527"/>
        <v>44222</v>
      </c>
      <c r="D8943" s="5">
        <f t="shared" ref="D8943" si="44963">N8943-N8942</f>
        <v>108</v>
      </c>
      <c r="E8943" s="13">
        <f t="shared" ref="E8943" si="44964">SUM(D8937:D8943)/7</f>
        <v>170.28571428571428</v>
      </c>
      <c r="F8943" s="13">
        <f t="shared" ref="F8943" si="44965">SUM(D8939:D8943)/5</f>
        <v>153.6</v>
      </c>
      <c r="G8943" s="13">
        <f t="shared" ref="G8943" si="44966">N8943/(B8943/100000)</f>
        <v>2462.9761062241737</v>
      </c>
      <c r="H8943" s="5">
        <f t="shared" si="44525"/>
        <v>313</v>
      </c>
      <c r="I8943" s="5">
        <f t="shared" si="44526"/>
        <v>303</v>
      </c>
      <c r="J8943" s="8">
        <f t="shared" ref="J8943" si="44967">E8943/(SUM(N8936:N8942)/7)*100</f>
        <v>0.71492832723565047</v>
      </c>
      <c r="K8943" s="5">
        <f t="shared" ref="K8943" si="44968">O8943-O8942</f>
        <v>7</v>
      </c>
      <c r="L8943" s="8">
        <f t="shared" ref="L8943" si="44969">SUM(K8937:K8943)/7</f>
        <v>9.7142857142857135</v>
      </c>
      <c r="M8943" s="8">
        <f t="shared" ref="M8943" si="44970">O8943/(B8943/100000)</f>
        <v>70.266903178063004</v>
      </c>
      <c r="N8943" s="5">
        <v>24396</v>
      </c>
      <c r="O8943" s="18">
        <v>696</v>
      </c>
    </row>
    <row r="8944" spans="1:15" ht="16" customHeight="1" x14ac:dyDescent="0.2">
      <c r="A8944" s="4" t="s">
        <v>20</v>
      </c>
      <c r="B8944" s="13">
        <v>990509</v>
      </c>
      <c r="C8944" s="6">
        <f t="shared" si="44527"/>
        <v>44223</v>
      </c>
      <c r="D8944" s="5">
        <f t="shared" ref="D8944" si="44971">N8944-N8943</f>
        <v>275</v>
      </c>
      <c r="E8944" s="13">
        <f t="shared" ref="E8944" si="44972">SUM(D8938:D8944)/7</f>
        <v>178.71428571428572</v>
      </c>
      <c r="F8944" s="13">
        <f t="shared" ref="F8944" si="44973">SUM(D8940:D8944)/5</f>
        <v>159.6</v>
      </c>
      <c r="G8944" s="13">
        <f t="shared" ref="G8944" si="44974">N8944/(B8944/100000)</f>
        <v>2490.7396096350462</v>
      </c>
      <c r="H8944" s="5">
        <f t="shared" si="44525"/>
        <v>314</v>
      </c>
      <c r="I8944" s="5">
        <f t="shared" si="44526"/>
        <v>304</v>
      </c>
      <c r="J8944" s="8">
        <f t="shared" ref="J8944" si="44975">E8944/(SUM(N8937:N8943)/7)*100</f>
        <v>0.74498874477435961</v>
      </c>
      <c r="K8944" s="5">
        <f t="shared" ref="K8944" si="44976">O8944-O8943</f>
        <v>8</v>
      </c>
      <c r="L8944" s="8">
        <f t="shared" ref="L8944" si="44977">SUM(K8938:K8944)/7</f>
        <v>10.285714285714286</v>
      </c>
      <c r="M8944" s="8">
        <f t="shared" ref="M8944" si="44978">O8944/(B8944/100000)</f>
        <v>71.074568731833835</v>
      </c>
      <c r="N8944" s="5">
        <v>24671</v>
      </c>
      <c r="O8944" s="18">
        <v>704</v>
      </c>
    </row>
    <row r="8945" spans="1:15" ht="16" customHeight="1" x14ac:dyDescent="0.2">
      <c r="A8945" s="4" t="s">
        <v>20</v>
      </c>
      <c r="B8945" s="13">
        <v>990509</v>
      </c>
      <c r="C8945" s="6">
        <f t="shared" si="44527"/>
        <v>44224</v>
      </c>
      <c r="D8945" s="5">
        <f t="shared" ref="D8945" si="44979">N8945-N8944</f>
        <v>270</v>
      </c>
      <c r="E8945" s="13">
        <f t="shared" ref="E8945" si="44980">SUM(D8939:D8945)/7</f>
        <v>187.57142857142858</v>
      </c>
      <c r="F8945" s="13">
        <f t="shared" ref="F8945" si="44981">SUM(D8941:D8945)/5</f>
        <v>174.6</v>
      </c>
      <c r="G8945" s="13">
        <f t="shared" ref="G8945" si="44982">N8945/(B8945/100000)</f>
        <v>2517.9983220748122</v>
      </c>
      <c r="H8945" s="5">
        <f t="shared" si="44525"/>
        <v>315</v>
      </c>
      <c r="I8945" s="5">
        <f t="shared" si="44526"/>
        <v>305</v>
      </c>
      <c r="J8945" s="8">
        <f t="shared" ref="J8945" si="44983">E8945/(SUM(N8938:N8944)/7)*100</f>
        <v>0.77612857843745764</v>
      </c>
      <c r="K8945" s="5">
        <f t="shared" ref="K8945" si="44984">O8945-O8944</f>
        <v>7</v>
      </c>
      <c r="L8945" s="8">
        <f t="shared" ref="L8945" si="44985">SUM(K8939:K8945)/7</f>
        <v>9.4285714285714288</v>
      </c>
      <c r="M8945" s="8">
        <f t="shared" ref="M8945" si="44986">O8945/(B8945/100000)</f>
        <v>71.781276091383319</v>
      </c>
      <c r="N8945" s="5">
        <v>24941</v>
      </c>
      <c r="O8945" s="18">
        <v>711</v>
      </c>
    </row>
    <row r="8946" spans="1:15" ht="16" customHeight="1" x14ac:dyDescent="0.2">
      <c r="A8946" s="4" t="s">
        <v>20</v>
      </c>
      <c r="B8946" s="13">
        <v>990509</v>
      </c>
      <c r="C8946" s="6">
        <f t="shared" si="44527"/>
        <v>44225</v>
      </c>
      <c r="D8946" s="5">
        <f t="shared" ref="D8946" si="44987">N8946-N8945</f>
        <v>291</v>
      </c>
      <c r="E8946" s="13">
        <f t="shared" ref="E8946" si="44988">SUM(D8940:D8946)/7</f>
        <v>194.14285714285714</v>
      </c>
      <c r="F8946" s="13">
        <f t="shared" ref="F8946" si="44989">SUM(D8942:D8946)/5</f>
        <v>196.6</v>
      </c>
      <c r="G8946" s="13">
        <f t="shared" ref="G8946" si="44990">N8946/(B8946/100000)</f>
        <v>2547.3771565932266</v>
      </c>
      <c r="H8946" s="5">
        <f t="shared" si="44525"/>
        <v>316</v>
      </c>
      <c r="I8946" s="5">
        <f t="shared" si="44526"/>
        <v>306</v>
      </c>
      <c r="J8946" s="8">
        <f t="shared" ref="J8946" si="44991">E8946/(SUM(N8939:N8945)/7)*100</f>
        <v>0.79713290240840884</v>
      </c>
      <c r="K8946" s="5">
        <f t="shared" ref="K8946" si="44992">O8946-O8945</f>
        <v>9</v>
      </c>
      <c r="L8946" s="8">
        <f t="shared" ref="L8946" si="44993">SUM(K8940:K8946)/7</f>
        <v>9.4285714285714288</v>
      </c>
      <c r="M8946" s="8">
        <f t="shared" ref="M8946" si="44994">O8946/(B8946/100000)</f>
        <v>72.689899839375514</v>
      </c>
      <c r="N8946" s="5">
        <v>25232</v>
      </c>
      <c r="O8946" s="18">
        <v>720</v>
      </c>
    </row>
    <row r="8947" spans="1:15" ht="16" customHeight="1" x14ac:dyDescent="0.2">
      <c r="A8947" s="4" t="s">
        <v>20</v>
      </c>
      <c r="B8947" s="13">
        <v>990509</v>
      </c>
      <c r="C8947" s="6">
        <f t="shared" si="44527"/>
        <v>44226</v>
      </c>
      <c r="D8947" s="5">
        <f t="shared" ref="D8947" si="44995">N8947-N8946</f>
        <v>218</v>
      </c>
      <c r="E8947" s="13">
        <f t="shared" ref="E8947" si="44996">SUM(D8941:D8947)/7</f>
        <v>197.42857142857142</v>
      </c>
      <c r="F8947" s="13">
        <f t="shared" ref="F8947" si="44997">SUM(D8943:D8947)/5</f>
        <v>232.4</v>
      </c>
      <c r="G8947" s="13">
        <f t="shared" ref="G8947" si="44998">N8947/(B8947/100000)</f>
        <v>2569.3860429334818</v>
      </c>
      <c r="H8947" s="5">
        <f t="shared" si="44525"/>
        <v>317</v>
      </c>
      <c r="I8947" s="5">
        <f t="shared" si="44526"/>
        <v>307</v>
      </c>
      <c r="J8947" s="8">
        <f t="shared" ref="J8947" si="44999">E8947/(SUM(N8940:N8946)/7)*100</f>
        <v>0.80421309901364602</v>
      </c>
      <c r="K8947" s="5">
        <f t="shared" ref="K8947" si="45000">O8947-O8946</f>
        <v>11</v>
      </c>
      <c r="L8947" s="8">
        <f t="shared" ref="L8947" si="45001">SUM(K8941:K8947)/7</f>
        <v>7.1428571428571432</v>
      </c>
      <c r="M8947" s="8">
        <f t="shared" ref="M8947" si="45002">O8947/(B8947/100000)</f>
        <v>73.80043997581042</v>
      </c>
      <c r="N8947" s="5">
        <v>25450</v>
      </c>
      <c r="O8947" s="18">
        <v>731</v>
      </c>
    </row>
    <row r="8948" spans="1:15" ht="16" customHeight="1" x14ac:dyDescent="0.2">
      <c r="A8948" s="4" t="s">
        <v>20</v>
      </c>
      <c r="B8948" s="13">
        <v>990509</v>
      </c>
      <c r="C8948" s="6">
        <f t="shared" si="44527"/>
        <v>44227</v>
      </c>
      <c r="D8948" s="5">
        <f t="shared" ref="D8948" si="45003">N8948-N8947</f>
        <v>262</v>
      </c>
      <c r="E8948" s="13">
        <f t="shared" ref="E8948" si="45004">SUM(D8942:D8948)/7</f>
        <v>209</v>
      </c>
      <c r="F8948" s="13">
        <f t="shared" ref="F8948" si="45005">SUM(D8944:D8948)/5</f>
        <v>263.2</v>
      </c>
      <c r="G8948" s="13">
        <f t="shared" ref="G8948" si="45006">N8948/(B8948/100000)</f>
        <v>2595.8370898194767</v>
      </c>
      <c r="H8948" s="5">
        <f t="shared" si="44525"/>
        <v>318</v>
      </c>
      <c r="I8948" s="5">
        <f t="shared" si="44526"/>
        <v>308</v>
      </c>
      <c r="J8948" s="8">
        <f t="shared" ref="J8948" si="45007">E8948/(SUM(N8941:N8947)/7)*100</f>
        <v>0.84455656450784233</v>
      </c>
      <c r="K8948" s="5">
        <f t="shared" ref="K8948" si="45008">O8948-O8947</f>
        <v>5</v>
      </c>
      <c r="L8948" s="8">
        <f t="shared" ref="L8948" si="45009">SUM(K8942:K8948)/7</f>
        <v>7.1428571428571432</v>
      </c>
      <c r="M8948" s="8">
        <f t="shared" ref="M8948" si="45010">O8948/(B8948/100000)</f>
        <v>74.305230946917192</v>
      </c>
      <c r="N8948" s="5">
        <v>25712</v>
      </c>
      <c r="O8948" s="18">
        <v>736</v>
      </c>
    </row>
    <row r="8949" spans="1:15" ht="16" customHeight="1" x14ac:dyDescent="0.2">
      <c r="A8949" s="4" t="s">
        <v>20</v>
      </c>
      <c r="B8949" s="13">
        <v>990509</v>
      </c>
      <c r="C8949" s="6">
        <f t="shared" si="44527"/>
        <v>44228</v>
      </c>
      <c r="D8949" s="5">
        <f t="shared" ref="D8949" si="45011">N8949-N8948</f>
        <v>95</v>
      </c>
      <c r="E8949" s="13">
        <f t="shared" ref="E8949" si="45012">SUM(D8943:D8949)/7</f>
        <v>217</v>
      </c>
      <c r="F8949" s="13">
        <f t="shared" ref="F8949" si="45013">SUM(D8945:D8949)/5</f>
        <v>227.2</v>
      </c>
      <c r="G8949" s="13">
        <f t="shared" ref="G8949" si="45014">N8949/(B8949/100000)</f>
        <v>2605.4281182705054</v>
      </c>
      <c r="H8949" s="5">
        <f t="shared" si="44525"/>
        <v>319</v>
      </c>
      <c r="I8949" s="5">
        <f t="shared" si="44526"/>
        <v>309</v>
      </c>
      <c r="J8949" s="8">
        <f t="shared" ref="J8949" si="45015">E8949/(SUM(N8942:N8948)/7)*100</f>
        <v>0.86954032858205954</v>
      </c>
      <c r="K8949" s="5">
        <f t="shared" ref="K8949" si="45016">O8949-O8948</f>
        <v>1</v>
      </c>
      <c r="L8949" s="8">
        <f t="shared" ref="L8949" si="45017">SUM(K8943:K8949)/7</f>
        <v>6.8571428571428568</v>
      </c>
      <c r="M8949" s="8">
        <f t="shared" ref="M8949" si="45018">O8949/(B8949/100000)</f>
        <v>74.406189141138555</v>
      </c>
      <c r="N8949" s="5">
        <v>25807</v>
      </c>
      <c r="O8949" s="18">
        <v>737</v>
      </c>
    </row>
    <row r="8950" spans="1:15" ht="16" customHeight="1" x14ac:dyDescent="0.2">
      <c r="A8950" s="4" t="s">
        <v>20</v>
      </c>
      <c r="B8950" s="13">
        <v>990509</v>
      </c>
      <c r="C8950" s="6">
        <f t="shared" si="44527"/>
        <v>44229</v>
      </c>
      <c r="D8950" s="5">
        <f t="shared" ref="D8950" si="45019">N8950-N8949</f>
        <v>22</v>
      </c>
      <c r="E8950" s="13">
        <f t="shared" ref="E8950" si="45020">SUM(D8944:D8950)/7</f>
        <v>204.71428571428572</v>
      </c>
      <c r="F8950" s="13">
        <f t="shared" ref="F8950" si="45021">SUM(D8946:D8950)/5</f>
        <v>177.6</v>
      </c>
      <c r="G8950" s="13">
        <f t="shared" ref="G8950" si="45022">N8950/(B8950/100000)</f>
        <v>2607.6491985433754</v>
      </c>
      <c r="H8950" s="5">
        <f t="shared" si="44525"/>
        <v>320</v>
      </c>
      <c r="I8950" s="5">
        <f t="shared" si="44526"/>
        <v>310</v>
      </c>
      <c r="J8950" s="8">
        <f t="shared" ref="J8950" si="45023">E8950/(SUM(N8943:N8949)/7)*100</f>
        <v>0.81323882435062911</v>
      </c>
      <c r="K8950" s="5">
        <f t="shared" ref="K8950" si="45024">O8950-O8949</f>
        <v>6</v>
      </c>
      <c r="L8950" s="8">
        <f t="shared" ref="L8950" si="45025">SUM(K8944:K8950)/7</f>
        <v>6.7142857142857144</v>
      </c>
      <c r="M8950" s="8">
        <f t="shared" ref="M8950" si="45026">O8950/(B8950/100000)</f>
        <v>75.011938306466675</v>
      </c>
      <c r="N8950" s="5">
        <v>25829</v>
      </c>
      <c r="O8950" s="18">
        <v>743</v>
      </c>
    </row>
    <row r="8951" spans="1:15" ht="16" customHeight="1" x14ac:dyDescent="0.2">
      <c r="A8951" s="4" t="s">
        <v>20</v>
      </c>
      <c r="B8951" s="13">
        <v>990509</v>
      </c>
      <c r="C8951" s="6">
        <f t="shared" si="44527"/>
        <v>44230</v>
      </c>
      <c r="D8951" s="5">
        <f t="shared" ref="D8951" si="45027">N8951-N8950</f>
        <v>156</v>
      </c>
      <c r="E8951" s="13">
        <f t="shared" ref="E8951" si="45028">SUM(D8945:D8951)/7</f>
        <v>187.71428571428572</v>
      </c>
      <c r="F8951" s="13">
        <f t="shared" ref="F8951" si="45029">SUM(D8947:D8951)/5</f>
        <v>150.6</v>
      </c>
      <c r="G8951" s="13">
        <f t="shared" ref="G8951" si="45030">N8951/(B8951/100000)</f>
        <v>2623.3986768419068</v>
      </c>
      <c r="H8951" s="5">
        <f t="shared" si="44525"/>
        <v>321</v>
      </c>
      <c r="I8951" s="5">
        <f t="shared" si="44526"/>
        <v>311</v>
      </c>
      <c r="J8951" s="8">
        <f t="shared" ref="J8951" si="45031">E8951/(SUM(N8944:N8950)/7)*100</f>
        <v>0.73968993819029283</v>
      </c>
      <c r="K8951" s="5">
        <f t="shared" ref="K8951" si="45032">O8951-O8950</f>
        <v>9</v>
      </c>
      <c r="L8951" s="8">
        <f t="shared" ref="L8951" si="45033">SUM(K8945:K8951)/7</f>
        <v>6.8571428571428568</v>
      </c>
      <c r="M8951" s="8">
        <f t="shared" ref="M8951" si="45034">O8951/(B8951/100000)</f>
        <v>75.92056205445887</v>
      </c>
      <c r="N8951" s="5">
        <v>25985</v>
      </c>
      <c r="O8951" s="18">
        <v>752</v>
      </c>
    </row>
    <row r="8952" spans="1:15" ht="16" customHeight="1" x14ac:dyDescent="0.2">
      <c r="A8952" s="4" t="s">
        <v>20</v>
      </c>
      <c r="B8952" s="13">
        <v>990509</v>
      </c>
      <c r="C8952" s="6">
        <f t="shared" si="44527"/>
        <v>44231</v>
      </c>
      <c r="D8952" s="5">
        <f t="shared" ref="D8952" si="45035">N8952-N8951</f>
        <v>311</v>
      </c>
      <c r="E8952" s="13">
        <f t="shared" ref="E8952" si="45036">SUM(D8946:D8952)/7</f>
        <v>193.57142857142858</v>
      </c>
      <c r="F8952" s="13">
        <f t="shared" ref="F8952" si="45037">SUM(D8948:D8952)/5</f>
        <v>169.2</v>
      </c>
      <c r="G8952" s="13">
        <f t="shared" ref="G8952" si="45038">N8952/(B8952/100000)</f>
        <v>2654.7966752447483</v>
      </c>
      <c r="H8952" s="5">
        <f t="shared" si="44525"/>
        <v>322</v>
      </c>
      <c r="I8952" s="5">
        <f t="shared" si="44526"/>
        <v>312</v>
      </c>
      <c r="J8952" s="8">
        <f t="shared" ref="J8952" si="45039">E8952/(SUM(N8945:N8951)/7)*100</f>
        <v>0.75716936006616153</v>
      </c>
      <c r="K8952" s="5">
        <f t="shared" ref="K8952" si="45040">O8952-O8951</f>
        <v>8</v>
      </c>
      <c r="L8952" s="8">
        <f t="shared" ref="L8952" si="45041">SUM(K8946:K8952)/7</f>
        <v>7</v>
      </c>
      <c r="M8952" s="8">
        <f t="shared" ref="M8952" si="45042">O8952/(B8952/100000)</f>
        <v>76.728227608229716</v>
      </c>
      <c r="N8952" s="5">
        <v>26296</v>
      </c>
      <c r="O8952" s="18">
        <v>760</v>
      </c>
    </row>
    <row r="8953" spans="1:15" ht="16" customHeight="1" x14ac:dyDescent="0.2">
      <c r="A8953" s="4" t="s">
        <v>20</v>
      </c>
      <c r="B8953" s="13">
        <v>990509</v>
      </c>
      <c r="C8953" s="6">
        <f t="shared" si="44527"/>
        <v>44232</v>
      </c>
      <c r="D8953" s="5">
        <f t="shared" ref="D8953" si="45043">N8953-N8952</f>
        <v>204</v>
      </c>
      <c r="E8953" s="13">
        <f t="shared" ref="E8953" si="45044">SUM(D8947:D8953)/7</f>
        <v>181.14285714285714</v>
      </c>
      <c r="F8953" s="13">
        <f t="shared" ref="F8953" si="45045">SUM(D8949:D8953)/5</f>
        <v>157.6</v>
      </c>
      <c r="G8953" s="13">
        <f t="shared" ref="G8953" si="45046">N8953/(B8953/100000)</f>
        <v>2675.3921468659046</v>
      </c>
      <c r="H8953" s="5">
        <f t="shared" si="44525"/>
        <v>323</v>
      </c>
      <c r="I8953" s="5">
        <f t="shared" si="44526"/>
        <v>313</v>
      </c>
      <c r="J8953" s="8">
        <f t="shared" ref="J8953" si="45047">E8953/(SUM(N8946:N8952)/7)*100</f>
        <v>0.70322942027940605</v>
      </c>
      <c r="K8953" s="5">
        <f t="shared" ref="K8953" si="45048">O8953-O8952</f>
        <v>6</v>
      </c>
      <c r="L8953" s="8">
        <f t="shared" ref="L8953" si="45049">SUM(K8947:K8953)/7</f>
        <v>6.5714285714285712</v>
      </c>
      <c r="M8953" s="8">
        <f t="shared" ref="M8953" si="45050">O8953/(B8953/100000)</f>
        <v>77.333976773557836</v>
      </c>
      <c r="N8953" s="5">
        <v>26500</v>
      </c>
      <c r="O8953" s="18">
        <v>766</v>
      </c>
    </row>
    <row r="8954" spans="1:15" ht="16" customHeight="1" x14ac:dyDescent="0.2">
      <c r="A8954" s="4" t="s">
        <v>20</v>
      </c>
      <c r="B8954" s="13">
        <v>990509</v>
      </c>
      <c r="C8954" s="6">
        <f t="shared" si="44527"/>
        <v>44233</v>
      </c>
      <c r="D8954" s="5">
        <f t="shared" ref="D8954" si="45051">N8954-N8953</f>
        <v>209</v>
      </c>
      <c r="E8954" s="13">
        <f t="shared" ref="E8954" si="45052">SUM(D8948:D8954)/7</f>
        <v>179.85714285714286</v>
      </c>
      <c r="F8954" s="13">
        <f t="shared" ref="F8954" si="45053">SUM(D8950:D8954)/5</f>
        <v>180.4</v>
      </c>
      <c r="G8954" s="13">
        <f t="shared" ref="G8954" si="45054">N8954/(B8954/100000)</f>
        <v>2696.4924094581675</v>
      </c>
      <c r="H8954" s="5">
        <f t="shared" si="44525"/>
        <v>324</v>
      </c>
      <c r="I8954" s="5">
        <f t="shared" si="44526"/>
        <v>314</v>
      </c>
      <c r="J8954" s="8">
        <f t="shared" ref="J8954" si="45055">E8954/(SUM(N8947:N8953)/7)*100</f>
        <v>0.69336211786605284</v>
      </c>
      <c r="K8954" s="5">
        <f t="shared" ref="K8954" si="45056">O8954-O8953</f>
        <v>9</v>
      </c>
      <c r="L8954" s="8">
        <f t="shared" ref="L8954" si="45057">SUM(K8948:K8954)/7</f>
        <v>6.2857142857142856</v>
      </c>
      <c r="M8954" s="8">
        <f t="shared" ref="M8954" si="45058">O8954/(B8954/100000)</f>
        <v>78.242600521550031</v>
      </c>
      <c r="N8954" s="5">
        <v>26709</v>
      </c>
      <c r="O8954" s="18">
        <v>775</v>
      </c>
    </row>
    <row r="8955" spans="1:15" ht="16" customHeight="1" x14ac:dyDescent="0.2">
      <c r="A8955" s="4" t="s">
        <v>20</v>
      </c>
      <c r="B8955" s="13">
        <v>990509</v>
      </c>
      <c r="C8955" s="6">
        <f t="shared" si="44527"/>
        <v>44234</v>
      </c>
      <c r="D8955" s="5">
        <f t="shared" ref="D8955" si="45059">N8955-N8954</f>
        <v>180</v>
      </c>
      <c r="E8955" s="13">
        <f t="shared" ref="E8955" si="45060">SUM(D8949:D8955)/7</f>
        <v>168.14285714285714</v>
      </c>
      <c r="F8955" s="13">
        <f t="shared" ref="F8955" si="45061">SUM(D8951:D8955)/5</f>
        <v>212</v>
      </c>
      <c r="G8955" s="13">
        <f t="shared" ref="G8955" si="45062">N8955/(B8955/100000)</f>
        <v>2714.6648844180113</v>
      </c>
      <c r="H8955" s="5">
        <f t="shared" si="44525"/>
        <v>325</v>
      </c>
      <c r="I8955" s="5">
        <f t="shared" si="44526"/>
        <v>315</v>
      </c>
      <c r="J8955" s="8">
        <f t="shared" ref="J8955" si="45063">E8955/(SUM(N8948:N8954)/7)*100</f>
        <v>0.64373926645445689</v>
      </c>
      <c r="K8955" s="5">
        <f t="shared" ref="K8955" si="45064">O8955-O8954</f>
        <v>8</v>
      </c>
      <c r="L8955" s="8">
        <f t="shared" ref="L8955" si="45065">SUM(K8949:K8955)/7</f>
        <v>6.7142857142857144</v>
      </c>
      <c r="M8955" s="8">
        <f t="shared" ref="M8955" si="45066">O8955/(B8955/100000)</f>
        <v>79.050266075320877</v>
      </c>
      <c r="N8955" s="5">
        <v>26889</v>
      </c>
      <c r="O8955" s="18">
        <v>783</v>
      </c>
    </row>
    <row r="8956" spans="1:15" ht="16" customHeight="1" x14ac:dyDescent="0.2">
      <c r="A8956" s="4" t="s">
        <v>20</v>
      </c>
      <c r="B8956" s="13">
        <v>990509</v>
      </c>
      <c r="C8956" s="6">
        <f t="shared" si="44527"/>
        <v>44235</v>
      </c>
      <c r="D8956" s="5">
        <f t="shared" ref="D8956" si="45067">N8956-N8955</f>
        <v>31</v>
      </c>
      <c r="E8956" s="13">
        <f t="shared" ref="E8956" si="45068">SUM(D8950:D8956)/7</f>
        <v>159</v>
      </c>
      <c r="F8956" s="13">
        <f t="shared" ref="F8956" si="45069">SUM(D8952:D8956)/5</f>
        <v>187</v>
      </c>
      <c r="G8956" s="13">
        <f t="shared" ref="G8956" si="45070">N8956/(B8956/100000)</f>
        <v>2717.7945884388737</v>
      </c>
      <c r="H8956" s="5">
        <f t="shared" si="44525"/>
        <v>326</v>
      </c>
      <c r="I8956" s="5">
        <f t="shared" si="44526"/>
        <v>316</v>
      </c>
      <c r="J8956" s="8">
        <f t="shared" ref="J8956" si="45071">E8956/(SUM(N8949:N8955)/7)*100</f>
        <v>0.60484199657636606</v>
      </c>
      <c r="K8956" s="5">
        <f t="shared" ref="K8956" si="45072">O8956-O8955</f>
        <v>3</v>
      </c>
      <c r="L8956" s="8">
        <f t="shared" ref="L8956" si="45073">SUM(K8950:K8956)/7</f>
        <v>7</v>
      </c>
      <c r="M8956" s="8">
        <f t="shared" ref="M8956" si="45074">O8956/(B8956/100000)</f>
        <v>79.353140657984937</v>
      </c>
      <c r="N8956" s="5">
        <v>26920</v>
      </c>
      <c r="O8956" s="18">
        <v>786</v>
      </c>
    </row>
    <row r="8957" spans="1:15" ht="16" customHeight="1" x14ac:dyDescent="0.2">
      <c r="A8957" s="4" t="s">
        <v>20</v>
      </c>
      <c r="B8957" s="13">
        <v>990509</v>
      </c>
      <c r="C8957" s="6">
        <f t="shared" si="44527"/>
        <v>44236</v>
      </c>
      <c r="D8957" s="5">
        <f t="shared" ref="D8957" si="45075">N8957-N8956</f>
        <v>32</v>
      </c>
      <c r="E8957" s="13">
        <f t="shared" ref="E8957" si="45076">SUM(D8951:D8957)/7</f>
        <v>160.42857142857142</v>
      </c>
      <c r="F8957" s="13">
        <f t="shared" ref="F8957" si="45077">SUM(D8953:D8957)/5</f>
        <v>131.19999999999999</v>
      </c>
      <c r="G8957" s="13">
        <f t="shared" ref="G8957" si="45078">N8957/(B8957/100000)</f>
        <v>2721.0252506539568</v>
      </c>
      <c r="H8957" s="5">
        <f t="shared" si="44525"/>
        <v>327</v>
      </c>
      <c r="I8957" s="5">
        <f t="shared" si="44526"/>
        <v>317</v>
      </c>
      <c r="J8957" s="8">
        <f t="shared" ref="J8957" si="45079">E8957/(SUM(N8950:N8956)/7)*100</f>
        <v>0.60660732034052112</v>
      </c>
      <c r="K8957" s="5">
        <f t="shared" ref="K8957" si="45080">O8957-O8956</f>
        <v>1</v>
      </c>
      <c r="L8957" s="8">
        <f t="shared" ref="L8957" si="45081">SUM(K8951:K8957)/7</f>
        <v>6.2857142857142856</v>
      </c>
      <c r="M8957" s="8">
        <f t="shared" ref="M8957" si="45082">O8957/(B8957/100000)</f>
        <v>79.4540988522063</v>
      </c>
      <c r="N8957" s="5">
        <v>26952</v>
      </c>
      <c r="O8957" s="18">
        <v>787</v>
      </c>
    </row>
    <row r="8958" spans="1:15" ht="16" customHeight="1" x14ac:dyDescent="0.2">
      <c r="A8958" s="4" t="s">
        <v>20</v>
      </c>
      <c r="B8958" s="13">
        <v>990509</v>
      </c>
      <c r="C8958" s="6">
        <f t="shared" si="44527"/>
        <v>44237</v>
      </c>
      <c r="D8958" s="5">
        <f t="shared" ref="D8958" si="45083">N8958-N8957</f>
        <v>132</v>
      </c>
      <c r="E8958" s="13">
        <f t="shared" ref="E8958" si="45084">SUM(D8952:D8958)/7</f>
        <v>157</v>
      </c>
      <c r="F8958" s="13">
        <f t="shared" ref="F8958" si="45085">SUM(D8954:D8958)/5</f>
        <v>116.8</v>
      </c>
      <c r="G8958" s="13">
        <f t="shared" ref="G8958" si="45086">N8958/(B8958/100000)</f>
        <v>2734.3517322911757</v>
      </c>
      <c r="H8958" s="5">
        <f t="shared" si="44525"/>
        <v>328</v>
      </c>
      <c r="I8958" s="5">
        <f t="shared" si="44526"/>
        <v>318</v>
      </c>
      <c r="J8958" s="8">
        <f t="shared" ref="J8958" si="45087">E8958/(SUM(N8951:N8957)/7)*100</f>
        <v>0.5900639459653908</v>
      </c>
      <c r="K8958" s="5">
        <f t="shared" ref="K8958" si="45088">O8958-O8957</f>
        <v>8</v>
      </c>
      <c r="L8958" s="8">
        <f t="shared" ref="L8958" si="45089">SUM(K8952:K8958)/7</f>
        <v>6.1428571428571432</v>
      </c>
      <c r="M8958" s="8">
        <f t="shared" ref="M8958" si="45090">O8958/(B8958/100000)</f>
        <v>80.261764405977132</v>
      </c>
      <c r="N8958" s="5">
        <v>27084</v>
      </c>
      <c r="O8958" s="18">
        <v>795</v>
      </c>
    </row>
    <row r="8959" spans="1:15" ht="16" customHeight="1" x14ac:dyDescent="0.2">
      <c r="A8959" s="4" t="s">
        <v>20</v>
      </c>
      <c r="B8959" s="13">
        <v>990509</v>
      </c>
      <c r="C8959" s="6">
        <f t="shared" si="44527"/>
        <v>44238</v>
      </c>
      <c r="D8959" s="5">
        <f t="shared" ref="D8959" si="45091">N8959-N8958</f>
        <v>98</v>
      </c>
      <c r="E8959" s="13">
        <f t="shared" ref="E8959" si="45092">SUM(D8953:D8959)/7</f>
        <v>126.57142857142857</v>
      </c>
      <c r="F8959" s="13">
        <f t="shared" ref="F8959" si="45093">SUM(D8955:D8959)/5</f>
        <v>94.6</v>
      </c>
      <c r="G8959" s="13">
        <f t="shared" ref="G8959" si="45094">N8959/(B8959/100000)</f>
        <v>2744.2456353248685</v>
      </c>
      <c r="H8959" s="5">
        <f t="shared" si="44525"/>
        <v>329</v>
      </c>
      <c r="I8959" s="5">
        <f t="shared" si="44526"/>
        <v>319</v>
      </c>
      <c r="J8959" s="8">
        <f t="shared" ref="J8959" si="45095">E8959/(SUM(N8952:N8958)/7)*100</f>
        <v>0.47291166266346413</v>
      </c>
      <c r="K8959" s="5">
        <f t="shared" ref="K8959" si="45096">O8959-O8958</f>
        <v>8</v>
      </c>
      <c r="L8959" s="8">
        <f t="shared" ref="L8959" si="45097">SUM(K8953:K8959)/7</f>
        <v>6.1428571428571432</v>
      </c>
      <c r="M8959" s="8">
        <f t="shared" ref="M8959" si="45098">O8959/(B8959/100000)</f>
        <v>81.069429959747978</v>
      </c>
      <c r="N8959" s="5">
        <v>27182</v>
      </c>
      <c r="O8959" s="18">
        <v>803</v>
      </c>
    </row>
    <row r="8960" spans="1:15" ht="16" customHeight="1" x14ac:dyDescent="0.2">
      <c r="A8960" s="4" t="s">
        <v>20</v>
      </c>
      <c r="B8960" s="13">
        <v>990509</v>
      </c>
      <c r="C8960" s="6">
        <f t="shared" si="44527"/>
        <v>44239</v>
      </c>
      <c r="D8960" s="5">
        <f t="shared" ref="D8960" si="45099">N8960-N8959</f>
        <v>99</v>
      </c>
      <c r="E8960" s="13">
        <f t="shared" ref="E8960" si="45100">SUM(D8954:D8960)/7</f>
        <v>111.57142857142857</v>
      </c>
      <c r="F8960" s="13">
        <f t="shared" ref="F8960" si="45101">SUM(D8956:D8960)/5</f>
        <v>78.400000000000006</v>
      </c>
      <c r="G8960" s="13">
        <f t="shared" ref="G8960" si="45102">N8960/(B8960/100000)</f>
        <v>2754.2404965527826</v>
      </c>
      <c r="H8960" s="5">
        <f t="shared" si="44525"/>
        <v>330</v>
      </c>
      <c r="I8960" s="5">
        <f t="shared" si="44526"/>
        <v>320</v>
      </c>
      <c r="J8960" s="8">
        <f t="shared" ref="J8960" si="45103">E8960/(SUM(N8953:N8959)/7)*100</f>
        <v>0.41490469410739711</v>
      </c>
      <c r="K8960" s="5">
        <f t="shared" ref="K8960" si="45104">O8960-O8959</f>
        <v>2</v>
      </c>
      <c r="L8960" s="8">
        <f t="shared" ref="L8960" si="45105">SUM(K8954:K8960)/7</f>
        <v>5.5714285714285712</v>
      </c>
      <c r="M8960" s="8">
        <f t="shared" ref="M8960" si="45106">O8960/(B8960/100000)</f>
        <v>81.271346348190676</v>
      </c>
      <c r="N8960" s="5">
        <v>27281</v>
      </c>
      <c r="O8960" s="18">
        <v>805</v>
      </c>
    </row>
    <row r="8961" spans="1:15" ht="16" customHeight="1" x14ac:dyDescent="0.2">
      <c r="A8961" s="4" t="s">
        <v>20</v>
      </c>
      <c r="B8961" s="13">
        <v>990509</v>
      </c>
      <c r="C8961" s="6">
        <f t="shared" si="44527"/>
        <v>44240</v>
      </c>
      <c r="D8961" s="5">
        <f t="shared" ref="D8961" si="45107">N8961-N8960</f>
        <v>233</v>
      </c>
      <c r="E8961" s="13">
        <f t="shared" ref="E8961" si="45108">SUM(D8955:D8961)/7</f>
        <v>115</v>
      </c>
      <c r="F8961" s="13">
        <f t="shared" ref="F8961" si="45109">SUM(D8957:D8961)/5</f>
        <v>118.8</v>
      </c>
      <c r="G8961" s="13">
        <f t="shared" ref="G8961" si="45110">N8961/(B8961/100000)</f>
        <v>2777.7637558063584</v>
      </c>
      <c r="H8961" s="5">
        <f t="shared" si="44525"/>
        <v>331</v>
      </c>
      <c r="I8961" s="5">
        <f t="shared" si="44526"/>
        <v>321</v>
      </c>
      <c r="J8961" s="8">
        <f t="shared" ref="J8961" si="45111">E8961/(SUM(N8954:N8960)/7)*100</f>
        <v>0.42588761857399071</v>
      </c>
      <c r="K8961" s="5">
        <f t="shared" ref="K8961" si="45112">O8961-O8960</f>
        <v>9</v>
      </c>
      <c r="L8961" s="8">
        <f t="shared" ref="L8961" si="45113">SUM(K8955:K8961)/7</f>
        <v>5.5714285714285712</v>
      </c>
      <c r="M8961" s="8">
        <f t="shared" ref="M8961" si="45114">O8961/(B8961/100000)</f>
        <v>82.179970096182871</v>
      </c>
      <c r="N8961" s="5">
        <v>27514</v>
      </c>
      <c r="O8961" s="18">
        <v>814</v>
      </c>
    </row>
    <row r="8962" spans="1:15" ht="16" customHeight="1" x14ac:dyDescent="0.2">
      <c r="A8962" s="4" t="s">
        <v>20</v>
      </c>
      <c r="B8962" s="13">
        <v>990509</v>
      </c>
      <c r="C8962" s="6">
        <f t="shared" si="44527"/>
        <v>44241</v>
      </c>
      <c r="D8962" s="5">
        <f t="shared" ref="D8962" si="45115">N8962-N8961</f>
        <v>79</v>
      </c>
      <c r="E8962" s="13">
        <f t="shared" ref="E8962" si="45116">SUM(D8956:D8962)/7</f>
        <v>100.57142857142857</v>
      </c>
      <c r="F8962" s="13">
        <f t="shared" ref="F8962" si="45117">SUM(D8958:D8962)/5</f>
        <v>128.19999999999999</v>
      </c>
      <c r="G8962" s="13">
        <f t="shared" ref="G8962" si="45118">N8962/(B8962/100000)</f>
        <v>2785.7394531498453</v>
      </c>
      <c r="H8962" s="5">
        <f t="shared" si="44525"/>
        <v>332</v>
      </c>
      <c r="I8962" s="5">
        <f t="shared" si="44526"/>
        <v>322</v>
      </c>
      <c r="J8962" s="8">
        <f t="shared" ref="J8962" si="45119">E8962/(SUM(N8955:N8961)/7)*100</f>
        <v>0.37087376594915233</v>
      </c>
      <c r="K8962" s="5">
        <f t="shared" ref="K8962" si="45120">O8962-O8961</f>
        <v>3</v>
      </c>
      <c r="L8962" s="8">
        <f t="shared" ref="L8962" si="45121">SUM(K8956:K8962)/7</f>
        <v>4.8571428571428568</v>
      </c>
      <c r="M8962" s="8">
        <f t="shared" ref="M8962" si="45122">O8962/(B8962/100000)</f>
        <v>82.482844678846945</v>
      </c>
      <c r="N8962" s="5">
        <v>27593</v>
      </c>
      <c r="O8962" s="18">
        <v>817</v>
      </c>
    </row>
    <row r="8963" spans="1:15" ht="16" customHeight="1" x14ac:dyDescent="0.2">
      <c r="A8963" s="4" t="s">
        <v>20</v>
      </c>
      <c r="B8963" s="13">
        <v>990509</v>
      </c>
      <c r="C8963" s="6">
        <f t="shared" si="44527"/>
        <v>44242</v>
      </c>
      <c r="D8963" s="5">
        <f t="shared" ref="D8963" si="45123">N8963-N8962</f>
        <v>15</v>
      </c>
      <c r="E8963" s="13">
        <f t="shared" ref="E8963" si="45124">SUM(D8957:D8963)/7</f>
        <v>98.285714285714292</v>
      </c>
      <c r="F8963" s="13">
        <f t="shared" ref="F8963" si="45125">SUM(D8959:D8963)/5</f>
        <v>104.8</v>
      </c>
      <c r="G8963" s="13">
        <f t="shared" ref="G8963" si="45126">N8963/(B8963/100000)</f>
        <v>2787.2538260631654</v>
      </c>
      <c r="H8963" s="5">
        <f t="shared" si="44525"/>
        <v>333</v>
      </c>
      <c r="I8963" s="5">
        <f t="shared" si="44526"/>
        <v>323</v>
      </c>
      <c r="J8963" s="8">
        <f t="shared" ref="J8963" si="45127">E8963/(SUM(N8956:N8962)/7)*100</f>
        <v>0.36110557089321144</v>
      </c>
      <c r="K8963" s="5">
        <f t="shared" ref="K8963" si="45128">O8963-O8962</f>
        <v>0</v>
      </c>
      <c r="L8963" s="8">
        <f t="shared" ref="L8963" si="45129">SUM(K8957:K8963)/7</f>
        <v>4.4285714285714288</v>
      </c>
      <c r="M8963" s="8">
        <f t="shared" ref="M8963" si="45130">O8963/(B8963/100000)</f>
        <v>82.482844678846945</v>
      </c>
      <c r="N8963" s="5">
        <v>27608</v>
      </c>
      <c r="O8963" s="18">
        <v>817</v>
      </c>
    </row>
    <row r="8964" spans="1:15" ht="16" customHeight="1" x14ac:dyDescent="0.2">
      <c r="A8964" s="4" t="s">
        <v>20</v>
      </c>
      <c r="B8964" s="13">
        <v>990509</v>
      </c>
      <c r="C8964" s="6">
        <f t="shared" si="44527"/>
        <v>44243</v>
      </c>
      <c r="D8964" s="5">
        <f t="shared" ref="D8964" si="45131">N8964-N8963</f>
        <v>36</v>
      </c>
      <c r="E8964" s="13">
        <f t="shared" ref="E8964" si="45132">SUM(D8958:D8964)/7</f>
        <v>98.857142857142861</v>
      </c>
      <c r="F8964" s="13">
        <f t="shared" ref="F8964" si="45133">SUM(D8960:D8964)/5</f>
        <v>92.4</v>
      </c>
      <c r="G8964" s="13">
        <f t="shared" ref="G8964" si="45134">N8964/(B8964/100000)</f>
        <v>2790.8883210551344</v>
      </c>
      <c r="H8964" s="5">
        <f t="shared" si="44525"/>
        <v>334</v>
      </c>
      <c r="I8964" s="5">
        <f t="shared" si="44526"/>
        <v>324</v>
      </c>
      <c r="J8964" s="8">
        <f t="shared" ref="J8964" si="45135">E8964/(SUM(N8957:N8963)/7)*100</f>
        <v>0.36189818737121765</v>
      </c>
      <c r="K8964" s="5">
        <f t="shared" ref="K8964" si="45136">O8964-O8963</f>
        <v>10</v>
      </c>
      <c r="L8964" s="8">
        <f t="shared" ref="L8964" si="45137">SUM(K8958:K8964)/7</f>
        <v>5.7142857142857144</v>
      </c>
      <c r="M8964" s="8">
        <f t="shared" ref="M8964" si="45138">O8964/(B8964/100000)</f>
        <v>83.492426621060488</v>
      </c>
      <c r="N8964" s="5">
        <v>27644</v>
      </c>
      <c r="O8964" s="18">
        <v>827</v>
      </c>
    </row>
    <row r="8965" spans="1:15" ht="16" customHeight="1" x14ac:dyDescent="0.2">
      <c r="A8965" s="4" t="s">
        <v>20</v>
      </c>
      <c r="B8965" s="13">
        <v>990509</v>
      </c>
      <c r="C8965" s="6">
        <f t="shared" si="44527"/>
        <v>44244</v>
      </c>
      <c r="D8965" s="5">
        <f t="shared" ref="D8965" si="45139">N8965-N8964</f>
        <v>79</v>
      </c>
      <c r="E8965" s="13">
        <f t="shared" ref="E8965" si="45140">SUM(D8959:D8965)/7</f>
        <v>91.285714285714292</v>
      </c>
      <c r="F8965" s="13">
        <f t="shared" ref="F8965" si="45141">SUM(D8961:D8965)/5</f>
        <v>88.4</v>
      </c>
      <c r="G8965" s="13">
        <f t="shared" ref="G8965" si="45142">N8965/(B8965/100000)</f>
        <v>2798.8640183986213</v>
      </c>
      <c r="H8965" s="5">
        <f t="shared" si="44525"/>
        <v>335</v>
      </c>
      <c r="I8965" s="5">
        <f t="shared" si="44526"/>
        <v>325</v>
      </c>
      <c r="J8965" s="8">
        <f t="shared" ref="J8965" si="45143">E8965/(SUM(N8958:N8964)/7)*100</f>
        <v>0.33297551926463997</v>
      </c>
      <c r="K8965" s="5">
        <f t="shared" ref="K8965" si="45144">O8965-O8964</f>
        <v>3</v>
      </c>
      <c r="L8965" s="8">
        <f t="shared" ref="L8965" si="45145">SUM(K8959:K8965)/7</f>
        <v>5</v>
      </c>
      <c r="M8965" s="8">
        <f t="shared" ref="M8965" si="45146">O8965/(B8965/100000)</f>
        <v>83.795301203724549</v>
      </c>
      <c r="N8965" s="5">
        <v>27723</v>
      </c>
      <c r="O8965" s="18">
        <v>830</v>
      </c>
    </row>
    <row r="8966" spans="1:15" ht="16" customHeight="1" x14ac:dyDescent="0.2">
      <c r="A8966" s="4" t="s">
        <v>20</v>
      </c>
      <c r="B8966" s="13">
        <v>990509</v>
      </c>
      <c r="C8966" s="6">
        <f t="shared" si="44527"/>
        <v>44245</v>
      </c>
      <c r="D8966" s="5">
        <f t="shared" ref="D8966" si="45147">N8966-N8965</f>
        <v>127</v>
      </c>
      <c r="E8966" s="13">
        <f t="shared" ref="E8966" si="45148">SUM(D8960:D8966)/7</f>
        <v>95.428571428571431</v>
      </c>
      <c r="F8966" s="13">
        <f t="shared" ref="F8966" si="45149">SUM(D8962:D8966)/5</f>
        <v>67.2</v>
      </c>
      <c r="G8966" s="13">
        <f t="shared" ref="G8966" si="45150">N8966/(B8966/100000)</f>
        <v>2811.6857090647336</v>
      </c>
      <c r="H8966" s="5">
        <f t="shared" si="44525"/>
        <v>336</v>
      </c>
      <c r="I8966" s="5">
        <f t="shared" si="44526"/>
        <v>326</v>
      </c>
      <c r="J8966" s="8">
        <f t="shared" ref="J8966" si="45151">E8966/(SUM(N8959:N8965)/7)*100</f>
        <v>0.34693188605261105</v>
      </c>
      <c r="K8966" s="5">
        <f t="shared" ref="K8966" si="45152">O8966-O8965</f>
        <v>5</v>
      </c>
      <c r="L8966" s="8">
        <f t="shared" ref="L8966" si="45153">SUM(K8960:K8966)/7</f>
        <v>4.5714285714285712</v>
      </c>
      <c r="M8966" s="8">
        <f t="shared" ref="M8966" si="45154">O8966/(B8966/100000)</f>
        <v>84.300092174831335</v>
      </c>
      <c r="N8966" s="5">
        <v>27850</v>
      </c>
      <c r="O8966" s="18">
        <v>835</v>
      </c>
    </row>
    <row r="8967" spans="1:15" ht="16" customHeight="1" x14ac:dyDescent="0.2">
      <c r="A8967" s="4" t="s">
        <v>20</v>
      </c>
      <c r="B8967" s="13">
        <v>990509</v>
      </c>
      <c r="C8967" s="6">
        <f t="shared" si="44527"/>
        <v>44246</v>
      </c>
      <c r="D8967" s="5">
        <f t="shared" ref="D8967" si="45155">N8967-N8966</f>
        <v>88</v>
      </c>
      <c r="E8967" s="13">
        <f t="shared" ref="E8967" si="45156">SUM(D8961:D8967)/7</f>
        <v>93.857142857142861</v>
      </c>
      <c r="F8967" s="13">
        <f t="shared" ref="F8967" si="45157">SUM(D8963:D8967)/5</f>
        <v>69</v>
      </c>
      <c r="G8967" s="13">
        <f t="shared" ref="G8967" si="45158">N8967/(B8967/100000)</f>
        <v>2820.5700301562129</v>
      </c>
      <c r="H8967" s="5">
        <f t="shared" si="44525"/>
        <v>337</v>
      </c>
      <c r="I8967" s="5">
        <f t="shared" si="44526"/>
        <v>327</v>
      </c>
      <c r="J8967" s="8">
        <f t="shared" ref="J8967" si="45159">E8967/(SUM(N8960:N8966)/7)*100</f>
        <v>0.34003923131466313</v>
      </c>
      <c r="K8967" s="5">
        <f t="shared" ref="K8967" si="45160">O8967-O8966</f>
        <v>5</v>
      </c>
      <c r="L8967" s="8">
        <f t="shared" ref="L8967" si="45161">SUM(K8961:K8967)/7</f>
        <v>5</v>
      </c>
      <c r="M8967" s="8">
        <f t="shared" ref="M8967" si="45162">O8967/(B8967/100000)</f>
        <v>84.804883145938106</v>
      </c>
      <c r="N8967" s="5">
        <v>27938</v>
      </c>
      <c r="O8967" s="18">
        <v>840</v>
      </c>
    </row>
    <row r="8968" spans="1:15" ht="16" customHeight="1" x14ac:dyDescent="0.2">
      <c r="A8968" s="4" t="s">
        <v>20</v>
      </c>
      <c r="B8968" s="13">
        <v>990509</v>
      </c>
      <c r="C8968" s="6">
        <f t="shared" si="44527"/>
        <v>44247</v>
      </c>
      <c r="D8968" s="5">
        <f t="shared" ref="D8968" si="45163">N8968-N8967</f>
        <v>118</v>
      </c>
      <c r="E8968" s="13">
        <f t="shared" ref="E8968" si="45164">SUM(D8962:D8968)/7</f>
        <v>77.428571428571431</v>
      </c>
      <c r="F8968" s="13">
        <f t="shared" ref="F8968" si="45165">SUM(D8964:D8968)/5</f>
        <v>89.6</v>
      </c>
      <c r="G8968" s="13">
        <f t="shared" ref="G8968" si="45166">N8968/(B8968/100000)</f>
        <v>2832.4830970743328</v>
      </c>
      <c r="H8968" s="5">
        <f t="shared" si="44525"/>
        <v>338</v>
      </c>
      <c r="I8968" s="5">
        <f t="shared" si="44526"/>
        <v>328</v>
      </c>
      <c r="J8968" s="8">
        <f t="shared" ref="J8968" si="45167">E8968/(SUM(N8961:N8967)/7)*100</f>
        <v>0.27956878320524065</v>
      </c>
      <c r="K8968" s="5">
        <f t="shared" ref="K8968" si="45168">O8968-O8967</f>
        <v>8</v>
      </c>
      <c r="L8968" s="8">
        <f t="shared" ref="L8968" si="45169">SUM(K8962:K8968)/7</f>
        <v>4.8571428571428568</v>
      </c>
      <c r="M8968" s="8">
        <f t="shared" ref="M8968" si="45170">O8968/(B8968/100000)</f>
        <v>85.612548699708938</v>
      </c>
      <c r="N8968" s="5">
        <v>28056</v>
      </c>
      <c r="O8968" s="18">
        <v>848</v>
      </c>
    </row>
    <row r="8969" spans="1:15" ht="16" customHeight="1" x14ac:dyDescent="0.2">
      <c r="A8969" s="4" t="s">
        <v>20</v>
      </c>
      <c r="B8969" s="13">
        <v>990509</v>
      </c>
      <c r="C8969" s="6">
        <f t="shared" si="44527"/>
        <v>44248</v>
      </c>
      <c r="D8969" s="5">
        <f t="shared" ref="D8969:D8970" si="45171">N8969-N8968</f>
        <v>0</v>
      </c>
      <c r="E8969" s="13">
        <f t="shared" ref="E8969:E8970" si="45172">SUM(D8963:D8969)/7</f>
        <v>66.142857142857139</v>
      </c>
      <c r="F8969" s="13">
        <f t="shared" ref="F8969:F8970" si="45173">SUM(D8965:D8969)/5</f>
        <v>82.4</v>
      </c>
      <c r="G8969" s="13">
        <f t="shared" ref="G8969:G8970" si="45174">N8969/(B8969/100000)</f>
        <v>2832.4830970743328</v>
      </c>
      <c r="H8969" s="5">
        <f t="shared" si="44525"/>
        <v>339</v>
      </c>
      <c r="I8969" s="5">
        <f t="shared" si="44526"/>
        <v>329</v>
      </c>
      <c r="J8969" s="8">
        <f t="shared" ref="J8969:J8970" si="45175">E8969/(SUM(N8962:N8968)/7)*100</f>
        <v>0.23815402341419251</v>
      </c>
      <c r="K8969" s="5">
        <f t="shared" ref="K8969:K8970" si="45176">O8969-O8968</f>
        <v>0</v>
      </c>
      <c r="L8969" s="8">
        <f t="shared" ref="L8969:L8970" si="45177">SUM(K8963:K8969)/7</f>
        <v>4.4285714285714288</v>
      </c>
      <c r="M8969" s="8">
        <f t="shared" ref="M8969:M8970" si="45178">O8969/(B8969/100000)</f>
        <v>85.612548699708938</v>
      </c>
      <c r="N8969" s="5">
        <v>28056</v>
      </c>
      <c r="O8969" s="18">
        <v>848</v>
      </c>
    </row>
    <row r="8970" spans="1:15" ht="16" customHeight="1" x14ac:dyDescent="0.2">
      <c r="A8970" s="4" t="s">
        <v>20</v>
      </c>
      <c r="B8970" s="13">
        <v>990509</v>
      </c>
      <c r="C8970" s="6">
        <f t="shared" si="44527"/>
        <v>44249</v>
      </c>
      <c r="D8970" s="5">
        <f t="shared" si="45171"/>
        <v>0</v>
      </c>
      <c r="E8970" s="13">
        <f t="shared" si="45172"/>
        <v>64</v>
      </c>
      <c r="F8970" s="13">
        <f t="shared" si="45173"/>
        <v>66.599999999999994</v>
      </c>
      <c r="G8970" s="13">
        <f t="shared" si="45174"/>
        <v>2832.4830970743328</v>
      </c>
      <c r="H8970" s="5">
        <f t="shared" si="44525"/>
        <v>340</v>
      </c>
      <c r="I8970" s="5">
        <f t="shared" si="44526"/>
        <v>330</v>
      </c>
      <c r="J8970" s="8">
        <f t="shared" si="45175"/>
        <v>0.22989095574085955</v>
      </c>
      <c r="K8970" s="5">
        <f t="shared" si="45176"/>
        <v>0</v>
      </c>
      <c r="L8970" s="8">
        <f t="shared" si="45177"/>
        <v>4.4285714285714288</v>
      </c>
      <c r="M8970" s="8">
        <f t="shared" si="45178"/>
        <v>85.612548699708938</v>
      </c>
      <c r="N8970" s="5">
        <v>28056</v>
      </c>
      <c r="O8970" s="18">
        <v>848</v>
      </c>
    </row>
    <row r="8971" spans="1:15" ht="16" customHeight="1" x14ac:dyDescent="0.2">
      <c r="A8971" s="4" t="s">
        <v>20</v>
      </c>
      <c r="B8971" s="13">
        <v>990509</v>
      </c>
      <c r="C8971" s="6">
        <f t="shared" si="44527"/>
        <v>44250</v>
      </c>
      <c r="D8971" s="5">
        <f t="shared" ref="D8971" si="45179">N8971-N8970</f>
        <v>179</v>
      </c>
      <c r="E8971" s="13">
        <f t="shared" ref="E8971" si="45180">SUM(D8965:D8971)/7</f>
        <v>84.428571428571431</v>
      </c>
      <c r="F8971" s="13">
        <f t="shared" ref="F8971" si="45181">SUM(D8967:D8971)/5</f>
        <v>77</v>
      </c>
      <c r="G8971" s="13">
        <f t="shared" ref="G8971" si="45182">N8971/(B8971/100000)</f>
        <v>2850.554613839955</v>
      </c>
      <c r="H8971" s="5">
        <f t="shared" si="44525"/>
        <v>341</v>
      </c>
      <c r="I8971" s="5">
        <f t="shared" si="44526"/>
        <v>331</v>
      </c>
      <c r="J8971" s="8">
        <f t="shared" ref="J8971" si="45183">E8971/(SUM(N8964:N8970)/7)*100</f>
        <v>0.30257573352856554</v>
      </c>
      <c r="K8971" s="5">
        <f t="shared" ref="K8971" si="45184">O8971-O8970</f>
        <v>3</v>
      </c>
      <c r="L8971" s="8">
        <f t="shared" ref="L8971" si="45185">SUM(K8965:K8971)/7</f>
        <v>3.4285714285714284</v>
      </c>
      <c r="M8971" s="8">
        <f t="shared" ref="M8971" si="45186">O8971/(B8971/100000)</f>
        <v>85.915423282373013</v>
      </c>
      <c r="N8971" s="5">
        <v>28235</v>
      </c>
      <c r="O8971" s="18">
        <v>851</v>
      </c>
    </row>
    <row r="8972" spans="1:15" ht="16" customHeight="1" x14ac:dyDescent="0.2">
      <c r="A8972" s="4" t="s">
        <v>20</v>
      </c>
      <c r="B8972" s="13">
        <v>990509</v>
      </c>
      <c r="C8972" s="6">
        <f t="shared" si="44527"/>
        <v>44251</v>
      </c>
      <c r="D8972" s="5">
        <f t="shared" ref="D8972" si="45187">N8972-N8971</f>
        <v>134</v>
      </c>
      <c r="E8972" s="13">
        <f t="shared" ref="E8972" si="45188">SUM(D8966:D8972)/7</f>
        <v>92.285714285714292</v>
      </c>
      <c r="F8972" s="13">
        <f t="shared" ref="F8972" si="45189">SUM(D8968:D8972)/5</f>
        <v>86.2</v>
      </c>
      <c r="G8972" s="13">
        <f t="shared" ref="G8972" si="45190">N8972/(B8972/100000)</f>
        <v>2864.0830118656168</v>
      </c>
      <c r="H8972" s="5">
        <f t="shared" si="44525"/>
        <v>342</v>
      </c>
      <c r="I8972" s="5">
        <f t="shared" si="44526"/>
        <v>332</v>
      </c>
      <c r="J8972" s="8">
        <f t="shared" ref="J8972" si="45191">E8972/(SUM(N8965:N8971)/7)*100</f>
        <v>0.3297365170431924</v>
      </c>
      <c r="K8972" s="5">
        <f t="shared" ref="K8972" si="45192">O8972-O8971</f>
        <v>1</v>
      </c>
      <c r="L8972" s="8">
        <f t="shared" ref="L8972" si="45193">SUM(K8966:K8972)/7</f>
        <v>3.1428571428571428</v>
      </c>
      <c r="M8972" s="8">
        <f t="shared" ref="M8972" si="45194">O8972/(B8972/100000)</f>
        <v>86.016381476594361</v>
      </c>
      <c r="N8972" s="5">
        <v>28369</v>
      </c>
      <c r="O8972" s="18">
        <v>852</v>
      </c>
    </row>
    <row r="8973" spans="1:15" ht="16" customHeight="1" x14ac:dyDescent="0.2">
      <c r="A8973" s="4" t="s">
        <v>20</v>
      </c>
      <c r="B8973" s="13">
        <v>990509</v>
      </c>
      <c r="C8973" s="6">
        <f t="shared" si="44527"/>
        <v>44252</v>
      </c>
      <c r="D8973" s="5">
        <f t="shared" ref="D8973" si="45195">N8973-N8972</f>
        <v>156</v>
      </c>
      <c r="E8973" s="13">
        <f t="shared" ref="E8973" si="45196">SUM(D8967:D8973)/7</f>
        <v>96.428571428571431</v>
      </c>
      <c r="F8973" s="13">
        <f t="shared" ref="F8973" si="45197">SUM(D8969:D8973)/5</f>
        <v>93.8</v>
      </c>
      <c r="G8973" s="13">
        <f t="shared" ref="G8973" si="45198">N8973/(B8973/100000)</f>
        <v>2879.8324901641481</v>
      </c>
      <c r="H8973" s="5">
        <f t="shared" si="44525"/>
        <v>343</v>
      </c>
      <c r="I8973" s="5">
        <f t="shared" si="44526"/>
        <v>333</v>
      </c>
      <c r="J8973" s="8">
        <f t="shared" ref="J8973" si="45199">E8973/(SUM(N8966:N8972)/7)*100</f>
        <v>0.34340659340659341</v>
      </c>
      <c r="K8973" s="5">
        <f t="shared" ref="K8973" si="45200">O8973-O8972</f>
        <v>5</v>
      </c>
      <c r="L8973" s="8">
        <f t="shared" ref="L8973" si="45201">SUM(K8967:K8973)/7</f>
        <v>3.1428571428571428</v>
      </c>
      <c r="M8973" s="8">
        <f t="shared" ref="M8973" si="45202">O8973/(B8973/100000)</f>
        <v>86.521172447701133</v>
      </c>
      <c r="N8973" s="5">
        <v>28525</v>
      </c>
      <c r="O8973" s="18">
        <v>857</v>
      </c>
    </row>
    <row r="8974" spans="1:15" ht="16" customHeight="1" x14ac:dyDescent="0.2">
      <c r="A8974" s="4" t="s">
        <v>20</v>
      </c>
      <c r="B8974" s="13">
        <v>990509</v>
      </c>
      <c r="C8974" s="6">
        <f t="shared" si="44527"/>
        <v>44253</v>
      </c>
      <c r="D8974" s="5">
        <f t="shared" ref="D8974" si="45203">N8974-N8973</f>
        <v>141</v>
      </c>
      <c r="E8974" s="13">
        <f t="shared" ref="E8974" si="45204">SUM(D8968:D8974)/7</f>
        <v>104</v>
      </c>
      <c r="F8974" s="13">
        <f t="shared" ref="F8974" si="45205">SUM(D8970:D8974)/5</f>
        <v>122</v>
      </c>
      <c r="G8974" s="13">
        <f t="shared" ref="G8974" si="45206">N8974/(B8974/100000)</f>
        <v>2894.0675955493589</v>
      </c>
      <c r="H8974" s="5">
        <f t="shared" si="44525"/>
        <v>344</v>
      </c>
      <c r="I8974" s="5">
        <f t="shared" si="44526"/>
        <v>334</v>
      </c>
      <c r="J8974" s="8">
        <f t="shared" ref="J8974" si="45207">E8974/(SUM(N8967:N8973)/7)*100</f>
        <v>0.3691028468578092</v>
      </c>
      <c r="K8974" s="5">
        <f t="shared" ref="K8974" si="45208">O8974-O8973</f>
        <v>8</v>
      </c>
      <c r="L8974" s="8">
        <f t="shared" ref="L8974" si="45209">SUM(K8968:K8974)/7</f>
        <v>3.5714285714285716</v>
      </c>
      <c r="M8974" s="8">
        <f t="shared" ref="M8974" si="45210">O8974/(B8974/100000)</f>
        <v>87.328838001471979</v>
      </c>
      <c r="N8974" s="5">
        <v>28666</v>
      </c>
      <c r="O8974" s="18">
        <v>865</v>
      </c>
    </row>
    <row r="8975" spans="1:15" ht="16" customHeight="1" x14ac:dyDescent="0.2">
      <c r="A8975" s="4" t="s">
        <v>20</v>
      </c>
      <c r="B8975" s="13">
        <v>990509</v>
      </c>
      <c r="C8975" s="6">
        <f t="shared" si="44527"/>
        <v>44254</v>
      </c>
      <c r="D8975" s="5">
        <f t="shared" ref="D8975" si="45211">N8975-N8974</f>
        <v>131</v>
      </c>
      <c r="E8975" s="13">
        <f t="shared" ref="E8975" si="45212">SUM(D8969:D8975)/7</f>
        <v>105.85714285714286</v>
      </c>
      <c r="F8975" s="13">
        <f t="shared" ref="F8975" si="45213">SUM(D8971:D8975)/5</f>
        <v>148.19999999999999</v>
      </c>
      <c r="G8975" s="13">
        <f t="shared" ref="G8975" si="45214">N8975/(B8975/100000)</f>
        <v>2907.2931189923565</v>
      </c>
      <c r="H8975" s="5">
        <f t="shared" si="44525"/>
        <v>345</v>
      </c>
      <c r="I8975" s="5">
        <f t="shared" si="44526"/>
        <v>335</v>
      </c>
      <c r="J8975" s="8">
        <f t="shared" ref="J8975" si="45215">E8975/(SUM(N8968:N8974)/7)*100</f>
        <v>0.37431237150376584</v>
      </c>
      <c r="K8975" s="5">
        <f t="shared" ref="K8975" si="45216">O8975-O8974</f>
        <v>1</v>
      </c>
      <c r="L8975" s="8">
        <f t="shared" ref="L8975" si="45217">SUM(K8969:K8975)/7</f>
        <v>2.5714285714285716</v>
      </c>
      <c r="M8975" s="8">
        <f t="shared" ref="M8975" si="45218">O8975/(B8975/100000)</f>
        <v>87.429796195693328</v>
      </c>
      <c r="N8975" s="5">
        <v>28797</v>
      </c>
      <c r="O8975" s="18">
        <v>866</v>
      </c>
    </row>
    <row r="8976" spans="1:15" ht="16" customHeight="1" x14ac:dyDescent="0.2">
      <c r="A8976" s="4" t="s">
        <v>20</v>
      </c>
      <c r="B8976" s="13">
        <v>990509</v>
      </c>
      <c r="C8976" s="6">
        <f t="shared" si="44527"/>
        <v>44255</v>
      </c>
      <c r="D8976" s="5">
        <f t="shared" ref="D8976" si="45219">N8976-N8975</f>
        <v>124</v>
      </c>
      <c r="E8976" s="13">
        <f t="shared" ref="E8976" si="45220">SUM(D8970:D8976)/7</f>
        <v>123.57142857142857</v>
      </c>
      <c r="F8976" s="13">
        <f t="shared" ref="F8976" si="45221">SUM(D8972:D8976)/5</f>
        <v>137.19999999999999</v>
      </c>
      <c r="G8976" s="13">
        <f t="shared" ref="G8976" si="45222">N8976/(B8976/100000)</f>
        <v>2919.8119350758047</v>
      </c>
      <c r="H8976" s="5">
        <f t="shared" si="44525"/>
        <v>346</v>
      </c>
      <c r="I8976" s="5">
        <f t="shared" si="44526"/>
        <v>336</v>
      </c>
      <c r="J8976" s="8">
        <f t="shared" ref="J8976" si="45223">E8976/(SUM(N8969:N8975)/7)*100</f>
        <v>0.43532087929785007</v>
      </c>
      <c r="K8976" s="5">
        <f t="shared" ref="K8976" si="45224">O8976-O8975</f>
        <v>3</v>
      </c>
      <c r="L8976" s="8">
        <f t="shared" ref="L8976" si="45225">SUM(K8970:K8976)/7</f>
        <v>3</v>
      </c>
      <c r="M8976" s="8">
        <f t="shared" ref="M8976" si="45226">O8976/(B8976/100000)</f>
        <v>87.732670778357388</v>
      </c>
      <c r="N8976" s="5">
        <v>28921</v>
      </c>
      <c r="O8976" s="18">
        <v>869</v>
      </c>
    </row>
    <row r="8977" spans="1:15" ht="16" customHeight="1" x14ac:dyDescent="0.2">
      <c r="A8977" s="4" t="s">
        <v>20</v>
      </c>
      <c r="B8977" s="13">
        <v>990509</v>
      </c>
      <c r="C8977" s="6">
        <f t="shared" si="44527"/>
        <v>44256</v>
      </c>
      <c r="D8977" s="5">
        <f t="shared" ref="D8977" si="45227">N8977-N8976</f>
        <v>39</v>
      </c>
      <c r="E8977" s="13">
        <f t="shared" ref="E8977" si="45228">SUM(D8971:D8977)/7</f>
        <v>129.14285714285714</v>
      </c>
      <c r="F8977" s="13">
        <f t="shared" ref="F8977" si="45229">SUM(D8973:D8977)/5</f>
        <v>118.2</v>
      </c>
      <c r="G8977" s="13">
        <f t="shared" ref="G8977" si="45230">N8977/(B8977/100000)</f>
        <v>2923.7493046504374</v>
      </c>
      <c r="H8977" s="5">
        <f t="shared" si="44525"/>
        <v>347</v>
      </c>
      <c r="I8977" s="5">
        <f t="shared" si="44526"/>
        <v>337</v>
      </c>
      <c r="J8977" s="8">
        <f t="shared" ref="J8977" si="45231">E8977/(SUM(N8970:N8976)/7)*100</f>
        <v>0.45297616363262838</v>
      </c>
      <c r="K8977" s="5">
        <f t="shared" ref="K8977" si="45232">O8977-O8976</f>
        <v>1</v>
      </c>
      <c r="L8977" s="8">
        <f t="shared" ref="L8977" si="45233">SUM(K8971:K8977)/7</f>
        <v>3.1428571428571428</v>
      </c>
      <c r="M8977" s="8">
        <f t="shared" ref="M8977" si="45234">O8977/(B8977/100000)</f>
        <v>87.833628972578751</v>
      </c>
      <c r="N8977" s="5">
        <v>28960</v>
      </c>
      <c r="O8977" s="18">
        <v>870</v>
      </c>
    </row>
    <row r="8978" spans="1:15" ht="16" customHeight="1" x14ac:dyDescent="0.2">
      <c r="A8978" s="4" t="s">
        <v>20</v>
      </c>
      <c r="B8978" s="13">
        <v>990509</v>
      </c>
      <c r="C8978" s="6">
        <f t="shared" si="44527"/>
        <v>44257</v>
      </c>
      <c r="D8978" s="5">
        <f t="shared" ref="D8978" si="45235">N8978-N8977</f>
        <v>20</v>
      </c>
      <c r="E8978" s="13">
        <f t="shared" ref="E8978" si="45236">SUM(D8972:D8978)/7</f>
        <v>106.42857142857143</v>
      </c>
      <c r="F8978" s="13">
        <f t="shared" ref="F8978" si="45237">SUM(D8974:D8978)/5</f>
        <v>91</v>
      </c>
      <c r="G8978" s="13">
        <f t="shared" ref="G8978" si="45238">N8978/(B8978/100000)</f>
        <v>2925.7684685348645</v>
      </c>
      <c r="H8978" s="5">
        <f t="shared" si="44525"/>
        <v>348</v>
      </c>
      <c r="I8978" s="5">
        <f t="shared" si="44526"/>
        <v>338</v>
      </c>
      <c r="J8978" s="8">
        <f t="shared" ref="J8978" si="45239">E8978/(SUM(N8971:N8977)/7)*100</f>
        <v>0.3716211160605169</v>
      </c>
      <c r="K8978" s="5">
        <f t="shared" ref="K8978" si="45240">O8978-O8977</f>
        <v>2</v>
      </c>
      <c r="L8978" s="8">
        <f t="shared" ref="L8978" si="45241">SUM(K8972:K8978)/7</f>
        <v>3</v>
      </c>
      <c r="M8978" s="8">
        <f t="shared" ref="M8978" si="45242">O8978/(B8978/100000)</f>
        <v>88.035545361021462</v>
      </c>
      <c r="N8978" s="5">
        <v>28980</v>
      </c>
      <c r="O8978" s="18">
        <v>872</v>
      </c>
    </row>
    <row r="8979" spans="1:15" ht="16" customHeight="1" x14ac:dyDescent="0.2">
      <c r="A8979" s="4" t="s">
        <v>20</v>
      </c>
      <c r="B8979" s="13">
        <v>990509</v>
      </c>
      <c r="C8979" s="6">
        <f t="shared" si="44527"/>
        <v>44258</v>
      </c>
      <c r="D8979" s="5">
        <f t="shared" ref="D8979" si="45243">N8979-N8978</f>
        <v>117</v>
      </c>
      <c r="E8979" s="13">
        <f t="shared" ref="E8979" si="45244">SUM(D8973:D8979)/7</f>
        <v>104</v>
      </c>
      <c r="F8979" s="13">
        <f t="shared" ref="F8979" si="45245">SUM(D8975:D8979)/5</f>
        <v>86.2</v>
      </c>
      <c r="G8979" s="13">
        <f t="shared" ref="G8979" si="45246">N8979/(B8979/100000)</f>
        <v>2937.5805772587632</v>
      </c>
      <c r="H8979" s="5">
        <f t="shared" si="44525"/>
        <v>349</v>
      </c>
      <c r="I8979" s="5">
        <f t="shared" si="44526"/>
        <v>339</v>
      </c>
      <c r="J8979" s="8">
        <f t="shared" ref="J8979" si="45247">E8979/(SUM(N8972:N8978)/7)*100</f>
        <v>0.36179665835064456</v>
      </c>
      <c r="K8979" s="5">
        <f t="shared" ref="K8979" si="45248">O8979-O8978</f>
        <v>4</v>
      </c>
      <c r="L8979" s="8">
        <f t="shared" ref="L8979" si="45249">SUM(K8973:K8979)/7</f>
        <v>3.4285714285714284</v>
      </c>
      <c r="M8979" s="8">
        <f t="shared" ref="M8979" si="45250">O8979/(B8979/100000)</f>
        <v>88.439378137906886</v>
      </c>
      <c r="N8979" s="5">
        <v>29097</v>
      </c>
      <c r="O8979" s="18">
        <v>876</v>
      </c>
    </row>
    <row r="8980" spans="1:15" ht="16" customHeight="1" x14ac:dyDescent="0.2">
      <c r="A8980" s="4" t="s">
        <v>20</v>
      </c>
      <c r="B8980" s="13">
        <v>990509</v>
      </c>
      <c r="C8980" s="6">
        <f t="shared" si="44527"/>
        <v>44259</v>
      </c>
      <c r="D8980" s="5">
        <f t="shared" ref="D8980" si="45251">N8980-N8979</f>
        <v>143</v>
      </c>
      <c r="E8980" s="13">
        <f t="shared" ref="E8980" si="45252">SUM(D8974:D8980)/7</f>
        <v>102.14285714285714</v>
      </c>
      <c r="F8980" s="13">
        <f t="shared" ref="F8980" si="45253">SUM(D8976:D8980)/5</f>
        <v>88.6</v>
      </c>
      <c r="G8980" s="13">
        <f t="shared" ref="G8980" si="45254">N8980/(B8980/100000)</f>
        <v>2952.0175990324169</v>
      </c>
      <c r="H8980" s="5">
        <f t="shared" si="44525"/>
        <v>350</v>
      </c>
      <c r="I8980" s="5">
        <f t="shared" si="44526"/>
        <v>340</v>
      </c>
      <c r="J8980" s="8">
        <f t="shared" ref="J8980" si="45255">E8980/(SUM(N8973:N8979)/7)*100</f>
        <v>0.35405504441781466</v>
      </c>
      <c r="K8980" s="5">
        <f t="shared" ref="K8980" si="45256">O8980-O8979</f>
        <v>5</v>
      </c>
      <c r="L8980" s="8">
        <f t="shared" ref="L8980" si="45257">SUM(K8974:K8980)/7</f>
        <v>3.4285714285714284</v>
      </c>
      <c r="M8980" s="8">
        <f t="shared" ref="M8980" si="45258">O8980/(B8980/100000)</f>
        <v>88.944169109013657</v>
      </c>
      <c r="N8980" s="5">
        <v>29240</v>
      </c>
      <c r="O8980" s="18">
        <v>881</v>
      </c>
    </row>
    <row r="8981" spans="1:15" ht="16" customHeight="1" x14ac:dyDescent="0.2">
      <c r="A8981" s="4" t="s">
        <v>20</v>
      </c>
      <c r="B8981" s="13">
        <v>990509</v>
      </c>
      <c r="C8981" s="6">
        <f t="shared" si="44527"/>
        <v>44260</v>
      </c>
      <c r="D8981" s="5">
        <f t="shared" ref="D8981" si="45259">N8981-N8980</f>
        <v>100</v>
      </c>
      <c r="E8981" s="13">
        <f t="shared" ref="E8981" si="45260">SUM(D8975:D8981)/7</f>
        <v>96.285714285714292</v>
      </c>
      <c r="F8981" s="13">
        <f t="shared" ref="F8981" si="45261">SUM(D8977:D8981)/5</f>
        <v>83.8</v>
      </c>
      <c r="G8981" s="13">
        <f t="shared" ref="G8981" si="45262">N8981/(B8981/100000)</f>
        <v>2962.1134184545522</v>
      </c>
      <c r="H8981" s="5">
        <f t="shared" si="44525"/>
        <v>351</v>
      </c>
      <c r="I8981" s="5">
        <f t="shared" si="44526"/>
        <v>341</v>
      </c>
      <c r="J8981" s="8">
        <f t="shared" ref="J8981" si="45263">E8981/(SUM(N8974:N8980)/7)*100</f>
        <v>0.33257508844819678</v>
      </c>
      <c r="K8981" s="5">
        <f t="shared" ref="K8981" si="45264">O8981-O8980</f>
        <v>6</v>
      </c>
      <c r="L8981" s="8">
        <f t="shared" ref="L8981" si="45265">SUM(K8975:K8981)/7</f>
        <v>3.1428571428571428</v>
      </c>
      <c r="M8981" s="8">
        <f t="shared" ref="M8981" si="45266">O8981/(B8981/100000)</f>
        <v>89.549918274341778</v>
      </c>
      <c r="N8981" s="5">
        <v>29340</v>
      </c>
      <c r="O8981" s="18">
        <v>887</v>
      </c>
    </row>
    <row r="8982" spans="1:15" ht="16" customHeight="1" x14ac:dyDescent="0.2">
      <c r="A8982" s="4" t="s">
        <v>20</v>
      </c>
      <c r="B8982" s="13">
        <v>990509</v>
      </c>
      <c r="C8982" s="6">
        <f t="shared" si="44527"/>
        <v>44261</v>
      </c>
      <c r="D8982" s="5">
        <f t="shared" ref="D8982" si="45267">N8982-N8981</f>
        <v>75</v>
      </c>
      <c r="E8982" s="13">
        <f t="shared" ref="E8982" si="45268">SUM(D8976:D8982)/7</f>
        <v>88.285714285714292</v>
      </c>
      <c r="F8982" s="13">
        <f t="shared" ref="F8982" si="45269">SUM(D8978:D8982)/5</f>
        <v>91</v>
      </c>
      <c r="G8982" s="13">
        <f t="shared" ref="G8982" si="45270">N8982/(B8982/100000)</f>
        <v>2969.6852830211537</v>
      </c>
      <c r="H8982" s="5">
        <f t="shared" si="44525"/>
        <v>352</v>
      </c>
      <c r="I8982" s="5">
        <f t="shared" si="44526"/>
        <v>342</v>
      </c>
      <c r="J8982" s="8">
        <f t="shared" ref="J8982" si="45271">E8982/(SUM(N8975:N8981)/7)*100</f>
        <v>0.30393193498413951</v>
      </c>
      <c r="K8982" s="5">
        <f t="shared" ref="K8982" si="45272">O8982-O8981</f>
        <v>3</v>
      </c>
      <c r="L8982" s="8">
        <f t="shared" ref="L8982" si="45273">SUM(K8976:K8982)/7</f>
        <v>3.4285714285714284</v>
      </c>
      <c r="M8982" s="8">
        <f t="shared" ref="M8982" si="45274">O8982/(B8982/100000)</f>
        <v>89.852792857005852</v>
      </c>
      <c r="N8982" s="5">
        <v>29415</v>
      </c>
      <c r="O8982" s="18">
        <v>890</v>
      </c>
    </row>
    <row r="8983" spans="1:15" ht="16" customHeight="1" x14ac:dyDescent="0.2">
      <c r="A8983" s="4" t="s">
        <v>20</v>
      </c>
      <c r="B8983" s="13">
        <v>990509</v>
      </c>
      <c r="C8983" s="6">
        <f t="shared" si="44527"/>
        <v>44262</v>
      </c>
      <c r="D8983" s="5">
        <f t="shared" ref="D8983" si="45275">N8983-N8982</f>
        <v>94</v>
      </c>
      <c r="E8983" s="13">
        <f t="shared" ref="E8983" si="45276">SUM(D8977:D8983)/7</f>
        <v>84</v>
      </c>
      <c r="F8983" s="13">
        <f t="shared" ref="F8983" si="45277">SUM(D8979:D8983)/5</f>
        <v>105.8</v>
      </c>
      <c r="G8983" s="13">
        <f t="shared" ref="G8983" si="45278">N8983/(B8983/100000)</f>
        <v>2979.1753532779612</v>
      </c>
      <c r="H8983" s="5">
        <f t="shared" si="44525"/>
        <v>353</v>
      </c>
      <c r="I8983" s="5">
        <f t="shared" si="44526"/>
        <v>343</v>
      </c>
      <c r="J8983" s="8">
        <f t="shared" ref="J8983" si="45279">E8983/(SUM(N8976:N8982)/7)*100</f>
        <v>0.2883017165719553</v>
      </c>
      <c r="K8983" s="5">
        <f t="shared" ref="K8983" si="45280">O8983-O8982</f>
        <v>1</v>
      </c>
      <c r="L8983" s="8">
        <f t="shared" ref="L8983" si="45281">SUM(K8977:K8983)/7</f>
        <v>3.1428571428571428</v>
      </c>
      <c r="M8983" s="8">
        <f t="shared" ref="M8983" si="45282">O8983/(B8983/100000)</f>
        <v>89.953751051227201</v>
      </c>
      <c r="N8983" s="5">
        <v>29509</v>
      </c>
      <c r="O8983" s="18">
        <v>891</v>
      </c>
    </row>
    <row r="8984" spans="1:15" ht="16" customHeight="1" x14ac:dyDescent="0.2">
      <c r="A8984" s="4" t="s">
        <v>20</v>
      </c>
      <c r="B8984" s="13">
        <v>990509</v>
      </c>
      <c r="C8984" s="6">
        <f t="shared" si="44527"/>
        <v>44263</v>
      </c>
      <c r="D8984" s="5">
        <f t="shared" ref="D8984" si="45283">N8984-N8983</f>
        <v>54</v>
      </c>
      <c r="E8984" s="13">
        <f t="shared" ref="E8984" si="45284">SUM(D8978:D8984)/7</f>
        <v>86.142857142857139</v>
      </c>
      <c r="F8984" s="13">
        <f t="shared" ref="F8984" si="45285">SUM(D8980:D8984)/5</f>
        <v>93.2</v>
      </c>
      <c r="G8984" s="13">
        <f t="shared" ref="G8984" si="45286">N8984/(B8984/100000)</f>
        <v>2984.6270957659144</v>
      </c>
      <c r="H8984" s="5">
        <f t="shared" si="44525"/>
        <v>354</v>
      </c>
      <c r="I8984" s="5">
        <f t="shared" si="44526"/>
        <v>344</v>
      </c>
      <c r="J8984" s="8">
        <f t="shared" ref="J8984" si="45287">E8984/(SUM(N8977:N8983)/7)*100</f>
        <v>0.29480642022870718</v>
      </c>
      <c r="K8984" s="5">
        <f t="shared" ref="K8984" si="45288">O8984-O8983</f>
        <v>0</v>
      </c>
      <c r="L8984" s="8">
        <f t="shared" ref="L8984" si="45289">SUM(K8978:K8984)/7</f>
        <v>3</v>
      </c>
      <c r="M8984" s="8">
        <f t="shared" ref="M8984" si="45290">O8984/(B8984/100000)</f>
        <v>89.953751051227201</v>
      </c>
      <c r="N8984" s="5">
        <v>29563</v>
      </c>
      <c r="O8984" s="18">
        <v>891</v>
      </c>
    </row>
    <row r="8985" spans="1:15" ht="16" customHeight="1" x14ac:dyDescent="0.2">
      <c r="A8985" s="4" t="s">
        <v>20</v>
      </c>
      <c r="B8985" s="13">
        <v>990509</v>
      </c>
      <c r="C8985" s="6">
        <f t="shared" si="44527"/>
        <v>44264</v>
      </c>
      <c r="D8985" s="5">
        <f t="shared" ref="D8985" si="45291">N8985-N8984</f>
        <v>35</v>
      </c>
      <c r="E8985" s="13">
        <f t="shared" ref="E8985" si="45292">SUM(D8979:D8985)/7</f>
        <v>88.285714285714292</v>
      </c>
      <c r="F8985" s="13">
        <f t="shared" ref="F8985" si="45293">SUM(D8981:D8985)/5</f>
        <v>71.599999999999994</v>
      </c>
      <c r="G8985" s="13">
        <f t="shared" ref="G8985" si="45294">N8985/(B8985/100000)</f>
        <v>2988.1606325636617</v>
      </c>
      <c r="H8985" s="5">
        <f t="shared" si="44525"/>
        <v>355</v>
      </c>
      <c r="I8985" s="5">
        <f t="shared" si="44526"/>
        <v>345</v>
      </c>
      <c r="J8985" s="8">
        <f t="shared" ref="J8985" si="45295">E8985/(SUM(N8978:N8984)/7)*100</f>
        <v>0.30125180361112197</v>
      </c>
      <c r="K8985" s="5">
        <f t="shared" ref="K8985" si="45296">O8985-O8984</f>
        <v>2</v>
      </c>
      <c r="L8985" s="8">
        <f t="shared" ref="L8985" si="45297">SUM(K8979:K8985)/7</f>
        <v>3</v>
      </c>
      <c r="M8985" s="8">
        <f t="shared" ref="M8985" si="45298">O8985/(B8985/100000)</f>
        <v>90.155667439669912</v>
      </c>
      <c r="N8985" s="5">
        <v>29598</v>
      </c>
      <c r="O8985" s="18">
        <v>893</v>
      </c>
    </row>
    <row r="8986" spans="1:15" ht="16" customHeight="1" x14ac:dyDescent="0.2">
      <c r="A8986" s="4" t="s">
        <v>20</v>
      </c>
      <c r="B8986" s="13">
        <v>990509</v>
      </c>
      <c r="C8986" s="6">
        <f t="shared" si="44527"/>
        <v>44265</v>
      </c>
      <c r="D8986" s="5">
        <f t="shared" ref="D8986" si="45299">N8986-N8985</f>
        <v>115</v>
      </c>
      <c r="E8986" s="13">
        <f t="shared" ref="E8986" si="45300">SUM(D8980:D8986)/7</f>
        <v>88</v>
      </c>
      <c r="F8986" s="13">
        <f t="shared" ref="F8986" si="45301">SUM(D8982:D8986)/5</f>
        <v>74.599999999999994</v>
      </c>
      <c r="G8986" s="13">
        <f t="shared" ref="G8986" si="45302">N8986/(B8986/100000)</f>
        <v>2999.7708248991175</v>
      </c>
      <c r="H8986" s="5">
        <f t="shared" si="44525"/>
        <v>356</v>
      </c>
      <c r="I8986" s="5">
        <f t="shared" si="44526"/>
        <v>346</v>
      </c>
      <c r="J8986" s="8">
        <f t="shared" ref="J8986" si="45303">E8986/(SUM(N8979:N8985)/7)*100</f>
        <v>0.29937500607497985</v>
      </c>
      <c r="K8986" s="5">
        <f t="shared" ref="K8986" si="45304">O8986-O8985</f>
        <v>10</v>
      </c>
      <c r="L8986" s="8">
        <f t="shared" ref="L8986" si="45305">SUM(K8980:K8986)/7</f>
        <v>3.8571428571428572</v>
      </c>
      <c r="M8986" s="8">
        <f t="shared" ref="M8986" si="45306">O8986/(B8986/100000)</f>
        <v>91.165249381883456</v>
      </c>
      <c r="N8986" s="5">
        <v>29713</v>
      </c>
      <c r="O8986" s="18">
        <v>903</v>
      </c>
    </row>
    <row r="8987" spans="1:15" ht="16" customHeight="1" x14ac:dyDescent="0.2">
      <c r="A8987" s="4" t="s">
        <v>20</v>
      </c>
      <c r="B8987" s="13">
        <v>990509</v>
      </c>
      <c r="C8987" s="6">
        <f t="shared" si="44527"/>
        <v>44266</v>
      </c>
      <c r="D8987" s="5">
        <f t="shared" ref="D8987" si="45307">N8987-N8986</f>
        <v>61</v>
      </c>
      <c r="E8987" s="13">
        <f t="shared" ref="E8987" si="45308">SUM(D8981:D8987)/7</f>
        <v>76.285714285714292</v>
      </c>
      <c r="F8987" s="13">
        <f t="shared" ref="F8987" si="45309">SUM(D8983:D8987)/5</f>
        <v>71.8</v>
      </c>
      <c r="G8987" s="13">
        <f t="shared" ref="G8987" si="45310">N8987/(B8987/100000)</f>
        <v>3005.9292747466202</v>
      </c>
      <c r="H8987" s="5">
        <f t="shared" si="44525"/>
        <v>357</v>
      </c>
      <c r="I8987" s="5">
        <f t="shared" si="44526"/>
        <v>347</v>
      </c>
      <c r="J8987" s="8">
        <f t="shared" ref="J8987" si="45311">E8987/(SUM(N8980:N8986)/7)*100</f>
        <v>0.25874851001560245</v>
      </c>
      <c r="K8987" s="5">
        <f t="shared" ref="K8987" si="45312">O8987-O8986</f>
        <v>1</v>
      </c>
      <c r="L8987" s="8">
        <f t="shared" ref="L8987" si="45313">SUM(K8981:K8987)/7</f>
        <v>3.2857142857142856</v>
      </c>
      <c r="M8987" s="8">
        <f t="shared" ref="M8987" si="45314">O8987/(B8987/100000)</f>
        <v>91.266207576104819</v>
      </c>
      <c r="N8987" s="5">
        <v>29774</v>
      </c>
      <c r="O8987" s="18">
        <v>904</v>
      </c>
    </row>
    <row r="8988" spans="1:15" ht="16" customHeight="1" x14ac:dyDescent="0.2">
      <c r="A8988" s="4" t="s">
        <v>20</v>
      </c>
      <c r="B8988" s="13">
        <v>990509</v>
      </c>
      <c r="C8988" s="6">
        <f t="shared" si="44527"/>
        <v>44267</v>
      </c>
      <c r="D8988" s="5">
        <f t="shared" ref="D8988" si="45315">N8988-N8987</f>
        <v>58</v>
      </c>
      <c r="E8988" s="13">
        <f t="shared" ref="E8988" si="45316">SUM(D8982:D8988)/7</f>
        <v>70.285714285714292</v>
      </c>
      <c r="F8988" s="13">
        <f t="shared" ref="F8988" si="45317">SUM(D8984:D8988)/5</f>
        <v>64.599999999999994</v>
      </c>
      <c r="G8988" s="13">
        <f t="shared" ref="G8988" si="45318">N8988/(B8988/100000)</f>
        <v>3011.7848500114587</v>
      </c>
      <c r="H8988" s="5">
        <f t="shared" si="44525"/>
        <v>358</v>
      </c>
      <c r="I8988" s="5">
        <f t="shared" si="44526"/>
        <v>348</v>
      </c>
      <c r="J8988" s="8">
        <f t="shared" ref="J8988" si="45319">E8988/(SUM(N8981:N8987)/7)*100</f>
        <v>0.23778224559232913</v>
      </c>
      <c r="K8988" s="5">
        <f t="shared" ref="K8988" si="45320">O8988-O8987</f>
        <v>0</v>
      </c>
      <c r="L8988" s="8">
        <f t="shared" ref="L8988" si="45321">SUM(K8982:K8988)/7</f>
        <v>2.4285714285714284</v>
      </c>
      <c r="M8988" s="8">
        <f t="shared" ref="M8988" si="45322">O8988/(B8988/100000)</f>
        <v>91.266207576104819</v>
      </c>
      <c r="N8988" s="5">
        <v>29832</v>
      </c>
      <c r="O8988" s="18">
        <v>904</v>
      </c>
    </row>
    <row r="8989" spans="1:15" ht="16" customHeight="1" x14ac:dyDescent="0.2">
      <c r="A8989" s="4" t="s">
        <v>20</v>
      </c>
      <c r="B8989" s="13">
        <v>990509</v>
      </c>
      <c r="C8989" s="6">
        <f t="shared" si="44527"/>
        <v>44268</v>
      </c>
      <c r="D8989" s="5">
        <f t="shared" ref="D8989" si="45323">N8989-N8988</f>
        <v>155</v>
      </c>
      <c r="E8989" s="13">
        <f t="shared" ref="E8989" si="45324">SUM(D8983:D8989)/7</f>
        <v>81.714285714285708</v>
      </c>
      <c r="F8989" s="13">
        <f t="shared" ref="F8989" si="45325">SUM(D8985:D8989)/5</f>
        <v>84.8</v>
      </c>
      <c r="G8989" s="13">
        <f t="shared" ref="G8989" si="45326">N8989/(B8989/100000)</f>
        <v>3027.4333701157689</v>
      </c>
      <c r="H8989" s="5">
        <f t="shared" si="44525"/>
        <v>359</v>
      </c>
      <c r="I8989" s="5">
        <f t="shared" si="44526"/>
        <v>349</v>
      </c>
      <c r="J8989" s="8">
        <f t="shared" ref="J8989" si="45327">E8989/(SUM(N8982:N8988)/7)*100</f>
        <v>0.27579024512545558</v>
      </c>
      <c r="K8989" s="5">
        <f t="shared" ref="K8989" si="45328">O8989-O8988</f>
        <v>7</v>
      </c>
      <c r="L8989" s="8">
        <f t="shared" ref="L8989" si="45329">SUM(K8983:K8989)/7</f>
        <v>3</v>
      </c>
      <c r="M8989" s="8">
        <f t="shared" ref="M8989" si="45330">O8989/(B8989/100000)</f>
        <v>91.972914935654302</v>
      </c>
      <c r="N8989" s="5">
        <v>29987</v>
      </c>
      <c r="O8989" s="18">
        <v>911</v>
      </c>
    </row>
    <row r="8990" spans="1:15" ht="16" customHeight="1" x14ac:dyDescent="0.2">
      <c r="A8990" s="4" t="s">
        <v>20</v>
      </c>
      <c r="B8990" s="13">
        <v>990509</v>
      </c>
      <c r="C8990" s="6">
        <f t="shared" si="44527"/>
        <v>44269</v>
      </c>
      <c r="D8990" s="5">
        <f t="shared" ref="D8990" si="45331">N8990-N8989</f>
        <v>94</v>
      </c>
      <c r="E8990" s="13">
        <f t="shared" ref="E8990" si="45332">SUM(D8984:D8990)/7</f>
        <v>81.714285714285708</v>
      </c>
      <c r="F8990" s="13">
        <f t="shared" ref="F8990" si="45333">SUM(D8986:D8990)/5</f>
        <v>96.6</v>
      </c>
      <c r="G8990" s="13">
        <f t="shared" ref="G8990" si="45334">N8990/(B8990/100000)</f>
        <v>3036.9234403725764</v>
      </c>
      <c r="H8990" s="5">
        <f t="shared" si="44525"/>
        <v>360</v>
      </c>
      <c r="I8990" s="5">
        <f t="shared" si="44526"/>
        <v>350</v>
      </c>
      <c r="J8990" s="8">
        <f t="shared" ref="J8990" si="45335">E8990/(SUM(N8983:N8989)/7)*100</f>
        <v>0.27503173443089585</v>
      </c>
      <c r="K8990" s="5">
        <f t="shared" ref="K8990" si="45336">O8990-O8989</f>
        <v>0</v>
      </c>
      <c r="L8990" s="8">
        <f t="shared" ref="L8990" si="45337">SUM(K8984:K8990)/7</f>
        <v>2.8571428571428572</v>
      </c>
      <c r="M8990" s="8">
        <f t="shared" ref="M8990" si="45338">O8990/(B8990/100000)</f>
        <v>91.972914935654302</v>
      </c>
      <c r="N8990" s="5">
        <v>30081</v>
      </c>
      <c r="O8990" s="18">
        <v>911</v>
      </c>
    </row>
    <row r="8991" spans="1:15" ht="16" customHeight="1" x14ac:dyDescent="0.2">
      <c r="A8991" s="4" t="s">
        <v>20</v>
      </c>
      <c r="B8991" s="13">
        <v>990509</v>
      </c>
      <c r="C8991" s="6">
        <f t="shared" si="44527"/>
        <v>44270</v>
      </c>
      <c r="D8991" s="5">
        <f t="shared" ref="D8991" si="45339">N8991-N8990</f>
        <v>34</v>
      </c>
      <c r="E8991" s="13">
        <f t="shared" ref="E8991" si="45340">SUM(D8985:D8991)/7</f>
        <v>78.857142857142861</v>
      </c>
      <c r="F8991" s="13">
        <f t="shared" ref="F8991" si="45341">SUM(D8987:D8991)/5</f>
        <v>80.400000000000006</v>
      </c>
      <c r="G8991" s="13">
        <f t="shared" ref="G8991" si="45342">N8991/(B8991/100000)</f>
        <v>3040.3560189761024</v>
      </c>
      <c r="H8991" s="5">
        <f t="shared" si="44525"/>
        <v>361</v>
      </c>
      <c r="I8991" s="5">
        <f t="shared" si="44526"/>
        <v>351</v>
      </c>
      <c r="J8991" s="8">
        <f t="shared" ref="J8991" si="45343">E8991/(SUM(N8984:N8990)/7)*100</f>
        <v>0.26468726624086542</v>
      </c>
      <c r="K8991" s="5">
        <f t="shared" ref="K8991" si="45344">O8991-O8990</f>
        <v>0</v>
      </c>
      <c r="L8991" s="8">
        <f t="shared" ref="L8991" si="45345">SUM(K8985:K8991)/7</f>
        <v>2.8571428571428572</v>
      </c>
      <c r="M8991" s="8">
        <f t="shared" ref="M8991" si="45346">O8991/(B8991/100000)</f>
        <v>91.972914935654302</v>
      </c>
      <c r="N8991" s="5">
        <v>30115</v>
      </c>
      <c r="O8991" s="18">
        <v>911</v>
      </c>
    </row>
    <row r="8992" spans="1:15" ht="16" customHeight="1" x14ac:dyDescent="0.2">
      <c r="A8992" s="4" t="s">
        <v>20</v>
      </c>
      <c r="B8992" s="13">
        <v>990509</v>
      </c>
      <c r="C8992" s="6">
        <f t="shared" si="44527"/>
        <v>44271</v>
      </c>
      <c r="D8992" s="5">
        <f t="shared" ref="D8992" si="45347">N8992-N8991</f>
        <v>47</v>
      </c>
      <c r="E8992" s="13">
        <f t="shared" ref="E8992" si="45348">SUM(D8986:D8992)/7</f>
        <v>80.571428571428569</v>
      </c>
      <c r="F8992" s="13">
        <f t="shared" ref="F8992" si="45349">SUM(D8988:D8992)/5</f>
        <v>77.599999999999994</v>
      </c>
      <c r="G8992" s="13">
        <f t="shared" ref="G8992" si="45350">N8992/(B8992/100000)</f>
        <v>3045.1010541045061</v>
      </c>
      <c r="H8992" s="5">
        <f t="shared" si="44525"/>
        <v>362</v>
      </c>
      <c r="I8992" s="5">
        <f t="shared" si="44526"/>
        <v>352</v>
      </c>
      <c r="J8992" s="8">
        <f t="shared" ref="J8992" si="45351">E8992/(SUM(N8985:N8991)/7)*100</f>
        <v>0.26972740315638449</v>
      </c>
      <c r="K8992" s="5">
        <f t="shared" ref="K8992" si="45352">O8992-O8991</f>
        <v>3</v>
      </c>
      <c r="L8992" s="8">
        <f t="shared" ref="L8992" si="45353">SUM(K8986:K8992)/7</f>
        <v>3</v>
      </c>
      <c r="M8992" s="8">
        <f t="shared" ref="M8992" si="45354">O8992/(B8992/100000)</f>
        <v>92.275789518318362</v>
      </c>
      <c r="N8992" s="5">
        <v>30162</v>
      </c>
      <c r="O8992" s="18">
        <v>914</v>
      </c>
    </row>
    <row r="8993" spans="1:15" ht="16" customHeight="1" x14ac:dyDescent="0.2">
      <c r="A8993" s="4" t="s">
        <v>20</v>
      </c>
      <c r="B8993" s="13">
        <v>990509</v>
      </c>
      <c r="C8993" s="6">
        <f t="shared" si="44527"/>
        <v>44272</v>
      </c>
      <c r="D8993" s="5">
        <f t="shared" ref="D8993" si="45355">N8993-N8992</f>
        <v>84</v>
      </c>
      <c r="E8993" s="13">
        <f t="shared" ref="E8993" si="45356">SUM(D8987:D8993)/7</f>
        <v>76.142857142857139</v>
      </c>
      <c r="F8993" s="13">
        <f t="shared" ref="F8993" si="45357">SUM(D8989:D8993)/5</f>
        <v>82.8</v>
      </c>
      <c r="G8993" s="13">
        <f t="shared" ref="G8993" si="45358">N8993/(B8993/100000)</f>
        <v>3053.5815424190996</v>
      </c>
      <c r="H8993" s="5">
        <f t="shared" si="44525"/>
        <v>363</v>
      </c>
      <c r="I8993" s="5">
        <f t="shared" si="44526"/>
        <v>353</v>
      </c>
      <c r="J8993" s="8">
        <f t="shared" ref="J8993" si="45359">E8993/(SUM(N8986:N8992)/7)*100</f>
        <v>0.25421626984126983</v>
      </c>
      <c r="K8993" s="5">
        <f t="shared" ref="K8993" si="45360">O8993-O8992</f>
        <v>0</v>
      </c>
      <c r="L8993" s="8">
        <f t="shared" ref="L8993" si="45361">SUM(K8987:K8993)/7</f>
        <v>1.5714285714285714</v>
      </c>
      <c r="M8993" s="8">
        <f t="shared" ref="M8993" si="45362">O8993/(B8993/100000)</f>
        <v>92.275789518318362</v>
      </c>
      <c r="N8993" s="5">
        <v>30246</v>
      </c>
      <c r="O8993" s="18">
        <v>914</v>
      </c>
    </row>
    <row r="8994" spans="1:15" ht="16" customHeight="1" x14ac:dyDescent="0.2">
      <c r="A8994" s="4" t="s">
        <v>20</v>
      </c>
      <c r="B8994" s="13">
        <v>990509</v>
      </c>
      <c r="C8994" s="6">
        <f t="shared" si="44527"/>
        <v>44273</v>
      </c>
      <c r="D8994" s="5">
        <f t="shared" ref="D8994" si="45363">N8994-N8993</f>
        <v>162</v>
      </c>
      <c r="E8994" s="13">
        <f t="shared" ref="E8994" si="45364">SUM(D8988:D8994)/7</f>
        <v>90.571428571428569</v>
      </c>
      <c r="F8994" s="13">
        <f t="shared" ref="F8994" si="45365">SUM(D8990:D8994)/5</f>
        <v>84.2</v>
      </c>
      <c r="G8994" s="13">
        <f t="shared" ref="G8994" si="45366">N8994/(B8994/100000)</f>
        <v>3069.9367698829592</v>
      </c>
      <c r="H8994" s="5">
        <f t="shared" si="44525"/>
        <v>364</v>
      </c>
      <c r="I8994" s="5">
        <f t="shared" si="44526"/>
        <v>354</v>
      </c>
      <c r="J8994" s="8">
        <f t="shared" ref="J8994" si="45367">E8994/(SUM(N8987:N8993)/7)*100</f>
        <v>0.30162181191929471</v>
      </c>
      <c r="K8994" s="5">
        <f t="shared" ref="K8994" si="45368">O8994-O8993</f>
        <v>0</v>
      </c>
      <c r="L8994" s="8">
        <f t="shared" ref="L8994" si="45369">SUM(K8988:K8994)/7</f>
        <v>1.4285714285714286</v>
      </c>
      <c r="M8994" s="8">
        <f t="shared" ref="M8994" si="45370">O8994/(B8994/100000)</f>
        <v>92.275789518318362</v>
      </c>
      <c r="N8994" s="5">
        <v>30408</v>
      </c>
      <c r="O8994" s="18">
        <v>914</v>
      </c>
    </row>
    <row r="8995" spans="1:15" ht="16" customHeight="1" x14ac:dyDescent="0.2">
      <c r="A8995" s="4" t="s">
        <v>20</v>
      </c>
      <c r="B8995" s="13">
        <v>990509</v>
      </c>
      <c r="C8995" s="6">
        <f t="shared" si="44527"/>
        <v>44274</v>
      </c>
      <c r="D8995" s="5">
        <f t="shared" ref="D8995" si="45371">N8995-N8994</f>
        <v>105</v>
      </c>
      <c r="E8995" s="13">
        <f t="shared" ref="E8995" si="45372">SUM(D8989:D8995)/7</f>
        <v>97.285714285714292</v>
      </c>
      <c r="F8995" s="13">
        <f t="shared" ref="F8995" si="45373">SUM(D8991:D8995)/5</f>
        <v>86.4</v>
      </c>
      <c r="G8995" s="13">
        <f t="shared" ref="G8995" si="45374">N8995/(B8995/100000)</f>
        <v>3080.5373802762015</v>
      </c>
      <c r="H8995" s="5">
        <f t="shared" si="44525"/>
        <v>365</v>
      </c>
      <c r="I8995" s="5">
        <f t="shared" si="44526"/>
        <v>355</v>
      </c>
      <c r="J8995" s="8">
        <f t="shared" ref="J8995" si="45375">E8995/(SUM(N8988:N8994)/7)*100</f>
        <v>0.323007527356034</v>
      </c>
      <c r="K8995" s="5">
        <f t="shared" ref="K8995" si="45376">O8995-O8994</f>
        <v>2</v>
      </c>
      <c r="L8995" s="8">
        <f t="shared" ref="L8995" si="45377">SUM(K8989:K8995)/7</f>
        <v>1.7142857142857142</v>
      </c>
      <c r="M8995" s="8">
        <f t="shared" ref="M8995" si="45378">O8995/(B8995/100000)</f>
        <v>92.477705906761074</v>
      </c>
      <c r="N8995" s="5">
        <v>30513</v>
      </c>
      <c r="O8995" s="18">
        <v>916</v>
      </c>
    </row>
    <row r="8996" spans="1:15" ht="16" customHeight="1" x14ac:dyDescent="0.2">
      <c r="A8996" s="4" t="s">
        <v>20</v>
      </c>
      <c r="B8996" s="13">
        <v>990509</v>
      </c>
      <c r="C8996" s="6">
        <f t="shared" si="44527"/>
        <v>44275</v>
      </c>
      <c r="D8996" s="5">
        <f t="shared" ref="D8996" si="45379">N8996-N8995</f>
        <v>25</v>
      </c>
      <c r="E8996" s="13">
        <f t="shared" ref="E8996" si="45380">SUM(D8990:D8996)/7</f>
        <v>78.714285714285708</v>
      </c>
      <c r="F8996" s="13">
        <f t="shared" ref="F8996" si="45381">SUM(D8992:D8996)/5</f>
        <v>84.6</v>
      </c>
      <c r="G8996" s="13">
        <f t="shared" ref="G8996" si="45382">N8996/(B8996/100000)</f>
        <v>3083.0613351317356</v>
      </c>
      <c r="H8996" s="5">
        <f t="shared" si="44525"/>
        <v>366</v>
      </c>
      <c r="I8996" s="5">
        <f t="shared" si="44526"/>
        <v>356</v>
      </c>
      <c r="J8996" s="8">
        <f t="shared" ref="J8996" si="45383">E8996/(SUM(N8989:N8995)/7)*100</f>
        <v>0.26050531411929345</v>
      </c>
      <c r="K8996" s="5">
        <f t="shared" ref="K8996" si="45384">O8996-O8995</f>
        <v>2</v>
      </c>
      <c r="L8996" s="8">
        <f t="shared" ref="L8996" si="45385">SUM(K8990:K8996)/7</f>
        <v>1</v>
      </c>
      <c r="M8996" s="8">
        <f t="shared" ref="M8996" si="45386">O8996/(B8996/100000)</f>
        <v>92.679622295203785</v>
      </c>
      <c r="N8996" s="5">
        <v>30538</v>
      </c>
      <c r="O8996" s="18">
        <v>918</v>
      </c>
    </row>
    <row r="8997" spans="1:15" ht="16" customHeight="1" x14ac:dyDescent="0.2">
      <c r="A8997" s="4" t="s">
        <v>20</v>
      </c>
      <c r="B8997" s="13">
        <v>990509</v>
      </c>
      <c r="C8997" s="6">
        <f t="shared" si="44527"/>
        <v>44276</v>
      </c>
      <c r="D8997" s="5">
        <f t="shared" ref="D8997" si="45387">N8997-N8996</f>
        <v>130</v>
      </c>
      <c r="E8997" s="13">
        <f t="shared" ref="E8997" si="45388">SUM(D8991:D8997)/7</f>
        <v>83.857142857142861</v>
      </c>
      <c r="F8997" s="13">
        <f t="shared" ref="F8997" si="45389">SUM(D8993:D8997)/5</f>
        <v>101.2</v>
      </c>
      <c r="G8997" s="13">
        <f t="shared" ref="G8997" si="45390">N8997/(B8997/100000)</f>
        <v>3096.1859003805116</v>
      </c>
      <c r="H8997" s="5">
        <f t="shared" si="44525"/>
        <v>367</v>
      </c>
      <c r="I8997" s="5">
        <f t="shared" si="44526"/>
        <v>357</v>
      </c>
      <c r="J8997" s="8">
        <f t="shared" ref="J8997" si="45391">E8997/(SUM(N8990:N8996)/7)*100</f>
        <v>0.27680453450153963</v>
      </c>
      <c r="K8997" s="5">
        <f t="shared" ref="K8997" si="45392">O8997-O8996</f>
        <v>0</v>
      </c>
      <c r="L8997" s="8">
        <f t="shared" ref="L8997" si="45393">SUM(K8991:K8997)/7</f>
        <v>1</v>
      </c>
      <c r="M8997" s="8">
        <f t="shared" ref="M8997" si="45394">O8997/(B8997/100000)</f>
        <v>92.679622295203785</v>
      </c>
      <c r="N8997" s="5">
        <v>30668</v>
      </c>
      <c r="O8997" s="18">
        <v>918</v>
      </c>
    </row>
    <row r="8998" spans="1:15" ht="16" customHeight="1" x14ac:dyDescent="0.2">
      <c r="A8998" s="4" t="s">
        <v>20</v>
      </c>
      <c r="B8998" s="13">
        <v>990509</v>
      </c>
      <c r="C8998" s="6">
        <f t="shared" si="44527"/>
        <v>44277</v>
      </c>
      <c r="D8998" s="5">
        <f t="shared" ref="D8998:D9001" si="45395">N8998-N8997</f>
        <v>34</v>
      </c>
      <c r="E8998" s="13">
        <f t="shared" ref="E8998:E9001" si="45396">SUM(D8992:D8998)/7</f>
        <v>83.857142857142861</v>
      </c>
      <c r="F8998" s="13">
        <f t="shared" ref="F8998:F9001" si="45397">SUM(D8994:D8998)/5</f>
        <v>91.2</v>
      </c>
      <c r="G8998" s="13">
        <f t="shared" ref="G8998:G9001" si="45398">N8998/(B8998/100000)</f>
        <v>3099.6184789840377</v>
      </c>
      <c r="H8998" s="5">
        <f t="shared" si="44525"/>
        <v>368</v>
      </c>
      <c r="I8998" s="5">
        <f t="shared" si="44526"/>
        <v>358</v>
      </c>
      <c r="J8998" s="8">
        <f t="shared" ref="J8998:J9001" si="45399">E8998/(SUM(N8991:N8997)/7)*100</f>
        <v>0.27604044204091233</v>
      </c>
      <c r="K8998" s="5">
        <f t="shared" ref="K8998:K9001" si="45400">O8998-O8997</f>
        <v>0</v>
      </c>
      <c r="L8998" s="8">
        <f t="shared" ref="L8998:L9001" si="45401">SUM(K8992:K8998)/7</f>
        <v>1</v>
      </c>
      <c r="M8998" s="8">
        <f t="shared" ref="M8998:M9001" si="45402">O8998/(B8998/100000)</f>
        <v>92.679622295203785</v>
      </c>
      <c r="N8998" s="5">
        <v>30702</v>
      </c>
      <c r="O8998" s="18">
        <v>918</v>
      </c>
    </row>
    <row r="8999" spans="1:15" ht="16" customHeight="1" x14ac:dyDescent="0.2">
      <c r="A8999" s="4" t="s">
        <v>20</v>
      </c>
      <c r="B8999" s="13">
        <v>990509</v>
      </c>
      <c r="C8999" s="6">
        <f t="shared" si="44527"/>
        <v>44278</v>
      </c>
      <c r="D8999" s="5">
        <f t="shared" si="45395"/>
        <v>38</v>
      </c>
      <c r="E8999" s="13">
        <f t="shared" si="45396"/>
        <v>82.571428571428569</v>
      </c>
      <c r="F8999" s="13">
        <f t="shared" si="45397"/>
        <v>66.400000000000006</v>
      </c>
      <c r="G8999" s="13">
        <f t="shared" si="45398"/>
        <v>3103.4548903644491</v>
      </c>
      <c r="H8999" s="5">
        <f t="shared" si="44525"/>
        <v>369</v>
      </c>
      <c r="I8999" s="5">
        <f t="shared" si="44526"/>
        <v>359</v>
      </c>
      <c r="J8999" s="8">
        <f t="shared" si="45399"/>
        <v>0.27105990048631334</v>
      </c>
      <c r="K8999" s="5">
        <f t="shared" si="45400"/>
        <v>3</v>
      </c>
      <c r="L8999" s="8">
        <f t="shared" si="45401"/>
        <v>1</v>
      </c>
      <c r="M8999" s="8">
        <f t="shared" si="45402"/>
        <v>92.982496877867845</v>
      </c>
      <c r="N8999" s="5">
        <v>30740</v>
      </c>
      <c r="O8999" s="18">
        <v>921</v>
      </c>
    </row>
    <row r="9000" spans="1:15" ht="16" customHeight="1" x14ac:dyDescent="0.2">
      <c r="A9000" s="4" t="s">
        <v>20</v>
      </c>
      <c r="B9000" s="13">
        <v>990509</v>
      </c>
      <c r="C9000" s="6">
        <f t="shared" si="44527"/>
        <v>44279</v>
      </c>
      <c r="D9000" s="5">
        <f t="shared" si="45395"/>
        <v>78</v>
      </c>
      <c r="E9000" s="13">
        <f t="shared" si="45396"/>
        <v>81.714285714285708</v>
      </c>
      <c r="F9000" s="13">
        <f t="shared" si="45397"/>
        <v>61</v>
      </c>
      <c r="G9000" s="13">
        <f t="shared" si="45398"/>
        <v>3111.3296295137147</v>
      </c>
      <c r="H9000" s="5">
        <f t="shared" si="44525"/>
        <v>370</v>
      </c>
      <c r="I9000" s="5">
        <f t="shared" si="44526"/>
        <v>360</v>
      </c>
      <c r="J9000" s="8">
        <f t="shared" si="45399"/>
        <v>0.26752098776980099</v>
      </c>
      <c r="K9000" s="5">
        <f t="shared" si="45400"/>
        <v>0</v>
      </c>
      <c r="L9000" s="8">
        <f t="shared" si="45401"/>
        <v>1</v>
      </c>
      <c r="M9000" s="8">
        <f t="shared" si="45402"/>
        <v>92.982496877867845</v>
      </c>
      <c r="N9000" s="5">
        <v>30818</v>
      </c>
      <c r="O9000" s="18">
        <v>921</v>
      </c>
    </row>
    <row r="9001" spans="1:15" ht="16" customHeight="1" x14ac:dyDescent="0.2">
      <c r="A9001" s="4" t="s">
        <v>20</v>
      </c>
      <c r="B9001" s="13">
        <v>990509</v>
      </c>
      <c r="C9001" s="6">
        <f t="shared" si="44527"/>
        <v>44280</v>
      </c>
      <c r="D9001" s="5">
        <f t="shared" si="45395"/>
        <v>208</v>
      </c>
      <c r="E9001" s="13">
        <f t="shared" si="45396"/>
        <v>88.285714285714292</v>
      </c>
      <c r="F9001" s="13">
        <f t="shared" si="45397"/>
        <v>97.6</v>
      </c>
      <c r="G9001" s="13">
        <f t="shared" si="45398"/>
        <v>3132.3289339117568</v>
      </c>
      <c r="H9001" s="5">
        <f t="shared" si="44525"/>
        <v>371</v>
      </c>
      <c r="I9001" s="5">
        <f t="shared" si="44526"/>
        <v>361</v>
      </c>
      <c r="J9001" s="8">
        <f t="shared" si="45399"/>
        <v>0.28826374733542615</v>
      </c>
      <c r="K9001" s="5">
        <f t="shared" si="45400"/>
        <v>0</v>
      </c>
      <c r="L9001" s="8">
        <f t="shared" si="45401"/>
        <v>1</v>
      </c>
      <c r="M9001" s="8">
        <f t="shared" si="45402"/>
        <v>92.982496877867845</v>
      </c>
      <c r="N9001" s="5">
        <v>31026</v>
      </c>
      <c r="O9001" s="18">
        <v>921</v>
      </c>
    </row>
    <row r="9002" spans="1:15" ht="16" customHeight="1" x14ac:dyDescent="0.2">
      <c r="A9002" s="4" t="s">
        <v>20</v>
      </c>
      <c r="B9002" s="13">
        <v>990509</v>
      </c>
      <c r="C9002" s="6">
        <f t="shared" si="44527"/>
        <v>44281</v>
      </c>
      <c r="D9002" s="5">
        <f t="shared" ref="D9002" si="45403">N9002-N9001</f>
        <v>84</v>
      </c>
      <c r="E9002" s="13">
        <f t="shared" ref="E9002" si="45404">SUM(D8996:D9002)/7</f>
        <v>85.285714285714292</v>
      </c>
      <c r="F9002" s="13">
        <f t="shared" ref="F9002" si="45405">SUM(D8998:D9002)/5</f>
        <v>88.4</v>
      </c>
      <c r="G9002" s="13">
        <f t="shared" ref="G9002" si="45406">N9002/(B9002/100000)</f>
        <v>3140.8094222263503</v>
      </c>
      <c r="H9002" s="5">
        <f t="shared" si="44525"/>
        <v>372</v>
      </c>
      <c r="I9002" s="5">
        <f t="shared" si="44526"/>
        <v>362</v>
      </c>
      <c r="J9002" s="8">
        <f t="shared" ref="J9002" si="45407">E9002/(SUM(N8995:N9001)/7)*100</f>
        <v>0.27766796121020443</v>
      </c>
      <c r="K9002" s="5">
        <f t="shared" ref="K9002" si="45408">O9002-O9001</f>
        <v>1</v>
      </c>
      <c r="L9002" s="8">
        <f t="shared" ref="L9002" si="45409">SUM(K8996:K9002)/7</f>
        <v>0.8571428571428571</v>
      </c>
      <c r="M9002" s="8">
        <f t="shared" ref="M9002" si="45410">O9002/(B9002/100000)</f>
        <v>93.083455072089208</v>
      </c>
      <c r="N9002" s="5">
        <v>31110</v>
      </c>
      <c r="O9002" s="18">
        <v>922</v>
      </c>
    </row>
    <row r="9003" spans="1:15" ht="16" customHeight="1" x14ac:dyDescent="0.2">
      <c r="A9003" s="4" t="s">
        <v>20</v>
      </c>
      <c r="B9003" s="13">
        <v>990509</v>
      </c>
      <c r="C9003" s="6">
        <f t="shared" si="44527"/>
        <v>44282</v>
      </c>
      <c r="D9003" s="5">
        <f t="shared" ref="D9003" si="45411">N9003-N9002</f>
        <v>175</v>
      </c>
      <c r="E9003" s="13">
        <f t="shared" ref="E9003" si="45412">SUM(D8997:D9003)/7</f>
        <v>106.71428571428571</v>
      </c>
      <c r="F9003" s="13">
        <f t="shared" ref="F9003" si="45413">SUM(D8999:D9003)/5</f>
        <v>116.6</v>
      </c>
      <c r="G9003" s="13">
        <f t="shared" ref="G9003" si="45414">N9003/(B9003/100000)</f>
        <v>3158.4771062150876</v>
      </c>
      <c r="H9003" s="5">
        <f t="shared" si="44525"/>
        <v>373</v>
      </c>
      <c r="I9003" s="5">
        <f t="shared" si="44526"/>
        <v>363</v>
      </c>
      <c r="J9003" s="8">
        <f t="shared" ref="J9003" si="45415">E9003/(SUM(N8996:N9002)/7)*100</f>
        <v>0.34647173959425237</v>
      </c>
      <c r="K9003" s="5">
        <f t="shared" ref="K9003" si="45416">O9003-O9002</f>
        <v>2</v>
      </c>
      <c r="L9003" s="8">
        <f t="shared" ref="L9003" si="45417">SUM(K8997:K9003)/7</f>
        <v>0.8571428571428571</v>
      </c>
      <c r="M9003" s="8">
        <f t="shared" ref="M9003" si="45418">O9003/(B9003/100000)</f>
        <v>93.28537146053192</v>
      </c>
      <c r="N9003" s="5">
        <v>31285</v>
      </c>
      <c r="O9003" s="18">
        <v>924</v>
      </c>
    </row>
    <row r="9004" spans="1:15" ht="16" customHeight="1" x14ac:dyDescent="0.2">
      <c r="A9004" s="4" t="s">
        <v>20</v>
      </c>
      <c r="B9004" s="13">
        <v>990509</v>
      </c>
      <c r="C9004" s="6">
        <f t="shared" si="44527"/>
        <v>44283</v>
      </c>
      <c r="D9004" s="5">
        <f t="shared" ref="D9004" si="45419">N9004-N9003</f>
        <v>183</v>
      </c>
      <c r="E9004" s="13">
        <f t="shared" ref="E9004" si="45420">SUM(D8998:D9004)/7</f>
        <v>114.28571428571429</v>
      </c>
      <c r="F9004" s="13">
        <f t="shared" ref="F9004" si="45421">SUM(D9000:D9004)/5</f>
        <v>145.6</v>
      </c>
      <c r="G9004" s="13">
        <f t="shared" ref="G9004" si="45422">N9004/(B9004/100000)</f>
        <v>3176.9524557575955</v>
      </c>
      <c r="H9004" s="5">
        <f t="shared" si="44525"/>
        <v>374</v>
      </c>
      <c r="I9004" s="5">
        <f t="shared" si="44526"/>
        <v>364</v>
      </c>
      <c r="J9004" s="8">
        <f t="shared" ref="J9004" si="45423">E9004/(SUM(N8997:N9003)/7)*100</f>
        <v>0.36977291320967515</v>
      </c>
      <c r="K9004" s="5">
        <f t="shared" ref="K9004" si="45424">O9004-O9003</f>
        <v>0</v>
      </c>
      <c r="L9004" s="8">
        <f t="shared" ref="L9004" si="45425">SUM(K8998:K9004)/7</f>
        <v>0.8571428571428571</v>
      </c>
      <c r="M9004" s="8">
        <f t="shared" ref="M9004" si="45426">O9004/(B9004/100000)</f>
        <v>93.28537146053192</v>
      </c>
      <c r="N9004" s="5">
        <v>31468</v>
      </c>
      <c r="O9004" s="18">
        <v>924</v>
      </c>
    </row>
    <row r="9005" spans="1:15" ht="16" customHeight="1" x14ac:dyDescent="0.2">
      <c r="A9005" s="4" t="s">
        <v>20</v>
      </c>
      <c r="B9005" s="13">
        <v>990509</v>
      </c>
      <c r="C9005" s="6">
        <f t="shared" si="44527"/>
        <v>44284</v>
      </c>
      <c r="D9005" s="5">
        <f t="shared" ref="D9005" si="45427">N9005-N9004</f>
        <v>41</v>
      </c>
      <c r="E9005" s="13">
        <f t="shared" ref="E9005" si="45428">SUM(D8999:D9005)/7</f>
        <v>115.28571428571429</v>
      </c>
      <c r="F9005" s="13">
        <f t="shared" ref="F9005" si="45429">SUM(D9001:D9005)/5</f>
        <v>138.19999999999999</v>
      </c>
      <c r="G9005" s="13">
        <f t="shared" ref="G9005" si="45430">N9005/(B9005/100000)</f>
        <v>3181.0917417206711</v>
      </c>
      <c r="H9005" s="5">
        <f t="shared" si="44525"/>
        <v>375</v>
      </c>
      <c r="I9005" s="5">
        <f t="shared" si="44526"/>
        <v>365</v>
      </c>
      <c r="J9005" s="8">
        <f t="shared" ref="J9005" si="45431">E9005/(SUM(N8998:N9004)/7)*100</f>
        <v>0.37163422350551928</v>
      </c>
      <c r="K9005" s="5">
        <f t="shared" ref="K9005" si="45432">O9005-O9004</f>
        <v>0</v>
      </c>
      <c r="L9005" s="8">
        <f t="shared" ref="L9005" si="45433">SUM(K8999:K9005)/7</f>
        <v>0.8571428571428571</v>
      </c>
      <c r="M9005" s="8">
        <f t="shared" ref="M9005" si="45434">O9005/(B9005/100000)</f>
        <v>93.28537146053192</v>
      </c>
      <c r="N9005" s="5">
        <v>31509</v>
      </c>
      <c r="O9005" s="18">
        <v>924</v>
      </c>
    </row>
    <row r="9006" spans="1:15" ht="16" customHeight="1" x14ac:dyDescent="0.2">
      <c r="A9006" s="4" t="s">
        <v>20</v>
      </c>
      <c r="B9006" s="13">
        <v>990509</v>
      </c>
      <c r="C9006" s="6">
        <f t="shared" si="44527"/>
        <v>44285</v>
      </c>
      <c r="D9006" s="5">
        <f t="shared" ref="D9006" si="45435">N9006-N9005</f>
        <v>37</v>
      </c>
      <c r="E9006" s="13">
        <f t="shared" ref="E9006" si="45436">SUM(D9000:D9006)/7</f>
        <v>115.14285714285714</v>
      </c>
      <c r="F9006" s="13">
        <f t="shared" ref="F9006" si="45437">SUM(D9002:D9006)/5</f>
        <v>104</v>
      </c>
      <c r="G9006" s="13">
        <f t="shared" ref="G9006" si="45438">N9006/(B9006/100000)</f>
        <v>3184.8271949068612</v>
      </c>
      <c r="H9006" s="5">
        <f t="shared" si="44525"/>
        <v>376</v>
      </c>
      <c r="I9006" s="5">
        <f t="shared" si="44526"/>
        <v>366</v>
      </c>
      <c r="J9006" s="8">
        <f t="shared" ref="J9006" si="45439">E9006/(SUM(N8999:N9005)/7)*100</f>
        <v>0.36979940905503861</v>
      </c>
      <c r="K9006" s="5">
        <f t="shared" ref="K9006" si="45440">O9006-O9005</f>
        <v>0</v>
      </c>
      <c r="L9006" s="8">
        <f t="shared" ref="L9006" si="45441">SUM(K9000:K9006)/7</f>
        <v>0.42857142857142855</v>
      </c>
      <c r="M9006" s="8">
        <f t="shared" ref="M9006" si="45442">O9006/(B9006/100000)</f>
        <v>93.28537146053192</v>
      </c>
      <c r="N9006" s="5">
        <v>31546</v>
      </c>
      <c r="O9006" s="18">
        <v>924</v>
      </c>
    </row>
    <row r="9007" spans="1:15" ht="16" customHeight="1" x14ac:dyDescent="0.2">
      <c r="A9007" s="4" t="s">
        <v>20</v>
      </c>
      <c r="B9007" s="13">
        <v>990509</v>
      </c>
      <c r="C9007" s="6">
        <f t="shared" si="44527"/>
        <v>44286</v>
      </c>
      <c r="D9007" s="5">
        <f t="shared" ref="D9007:D9008" si="45443">N9007-N9006</f>
        <v>191</v>
      </c>
      <c r="E9007" s="13">
        <f t="shared" ref="E9007:E9008" si="45444">SUM(D9001:D9007)/7</f>
        <v>131.28571428571428</v>
      </c>
      <c r="F9007" s="13">
        <f t="shared" ref="F9007:F9008" si="45445">SUM(D9003:D9007)/5</f>
        <v>125.4</v>
      </c>
      <c r="G9007" s="13">
        <f t="shared" ref="G9007:G9008" si="45446">N9007/(B9007/100000)</f>
        <v>3204.1102100031399</v>
      </c>
      <c r="H9007" s="5">
        <f t="shared" si="44525"/>
        <v>377</v>
      </c>
      <c r="I9007" s="5">
        <f t="shared" si="44526"/>
        <v>367</v>
      </c>
      <c r="J9007" s="8">
        <f t="shared" ref="J9007:J9008" si="45447">E9007/(SUM(N9000:N9006)/7)*100</f>
        <v>0.4200912407090811</v>
      </c>
      <c r="K9007" s="5">
        <f t="shared" ref="K9007:K9008" si="45448">O9007-O9006</f>
        <v>1</v>
      </c>
      <c r="L9007" s="8">
        <f t="shared" ref="L9007:L9008" si="45449">SUM(K9001:K9007)/7</f>
        <v>0.5714285714285714</v>
      </c>
      <c r="M9007" s="8">
        <f t="shared" ref="M9007:M9008" si="45450">O9007/(B9007/100000)</f>
        <v>93.386329654753268</v>
      </c>
      <c r="N9007" s="5">
        <v>31737</v>
      </c>
      <c r="O9007" s="18">
        <v>925</v>
      </c>
    </row>
    <row r="9008" spans="1:15" ht="16" customHeight="1" x14ac:dyDescent="0.2">
      <c r="A9008" s="4" t="s">
        <v>20</v>
      </c>
      <c r="B9008" s="13">
        <v>990509</v>
      </c>
      <c r="C9008" s="6">
        <f t="shared" si="44527"/>
        <v>44287</v>
      </c>
      <c r="D9008" s="5">
        <f t="shared" si="45443"/>
        <v>186</v>
      </c>
      <c r="E9008" s="13">
        <f t="shared" si="45444"/>
        <v>128.14285714285714</v>
      </c>
      <c r="F9008" s="13">
        <f t="shared" si="45445"/>
        <v>127.6</v>
      </c>
      <c r="G9008" s="13">
        <f t="shared" si="45446"/>
        <v>3222.8884341283119</v>
      </c>
      <c r="H9008" s="5">
        <f t="shared" si="44525"/>
        <v>378</v>
      </c>
      <c r="I9008" s="5">
        <f t="shared" si="44526"/>
        <v>368</v>
      </c>
      <c r="J9008" s="8">
        <f t="shared" si="45447"/>
        <v>0.40831933576413071</v>
      </c>
      <c r="K9008" s="5">
        <f t="shared" si="45448"/>
        <v>1</v>
      </c>
      <c r="L9008" s="8">
        <f t="shared" si="45449"/>
        <v>0.7142857142857143</v>
      </c>
      <c r="M9008" s="8">
        <f t="shared" si="45450"/>
        <v>93.487287848974617</v>
      </c>
      <c r="N9008" s="5">
        <v>31923</v>
      </c>
      <c r="O9008" s="18">
        <v>926</v>
      </c>
    </row>
    <row r="9009" spans="1:15" ht="16" customHeight="1" x14ac:dyDescent="0.2">
      <c r="A9009" s="4" t="s">
        <v>20</v>
      </c>
      <c r="B9009" s="13">
        <v>990509</v>
      </c>
      <c r="C9009" s="6">
        <f t="shared" si="44527"/>
        <v>44288</v>
      </c>
      <c r="D9009" s="5">
        <f t="shared" ref="D9009" si="45451">N9009-N9008</f>
        <v>112</v>
      </c>
      <c r="E9009" s="13">
        <f t="shared" ref="E9009" si="45452">SUM(D9003:D9009)/7</f>
        <v>132.14285714285714</v>
      </c>
      <c r="F9009" s="13">
        <f t="shared" ref="F9009" si="45453">SUM(D9005:D9009)/5</f>
        <v>113.4</v>
      </c>
      <c r="G9009" s="13">
        <f t="shared" ref="G9009" si="45454">N9009/(B9009/100000)</f>
        <v>3234.1957518811037</v>
      </c>
      <c r="H9009" s="5">
        <f t="shared" si="44525"/>
        <v>379</v>
      </c>
      <c r="I9009" s="5">
        <f t="shared" si="44526"/>
        <v>369</v>
      </c>
      <c r="J9009" s="8">
        <f t="shared" ref="J9009" si="45455">E9009/(SUM(N9002:N9008)/7)*100</f>
        <v>0.41935279130284975</v>
      </c>
      <c r="K9009" s="5">
        <f t="shared" ref="K9009" si="45456">O9009-O9008</f>
        <v>1</v>
      </c>
      <c r="L9009" s="8">
        <f t="shared" ref="L9009" si="45457">SUM(K9003:K9009)/7</f>
        <v>0.7142857142857143</v>
      </c>
      <c r="M9009" s="8">
        <f t="shared" ref="M9009" si="45458">O9009/(B9009/100000)</f>
        <v>93.58824604319598</v>
      </c>
      <c r="N9009" s="5">
        <v>32035</v>
      </c>
      <c r="O9009" s="18">
        <v>927</v>
      </c>
    </row>
    <row r="9010" spans="1:15" ht="16" customHeight="1" x14ac:dyDescent="0.2">
      <c r="A9010" s="4" t="s">
        <v>20</v>
      </c>
      <c r="B9010" s="13">
        <v>990509</v>
      </c>
      <c r="C9010" s="6">
        <f t="shared" si="44527"/>
        <v>44289</v>
      </c>
      <c r="D9010" s="5">
        <f t="shared" ref="D9010" si="45459">N9010-N9009</f>
        <v>187</v>
      </c>
      <c r="E9010" s="13">
        <f t="shared" ref="E9010" si="45460">SUM(D9004:D9010)/7</f>
        <v>133.85714285714286</v>
      </c>
      <c r="F9010" s="13">
        <f t="shared" ref="F9010" si="45461">SUM(D9006:D9010)/5</f>
        <v>142.6</v>
      </c>
      <c r="G9010" s="13">
        <f t="shared" ref="G9010" si="45462">N9010/(B9010/100000)</f>
        <v>3253.074934200497</v>
      </c>
      <c r="H9010" s="5">
        <f t="shared" si="44525"/>
        <v>380</v>
      </c>
      <c r="I9010" s="5">
        <f t="shared" si="44526"/>
        <v>370</v>
      </c>
      <c r="J9010" s="8">
        <f t="shared" ref="J9010" si="45463">E9010/(SUM(N9003:N9009)/7)*100</f>
        <v>0.42301910132142684</v>
      </c>
      <c r="K9010" s="5">
        <f t="shared" ref="K9010" si="45464">O9010-O9009</f>
        <v>0</v>
      </c>
      <c r="L9010" s="8">
        <f t="shared" ref="L9010" si="45465">SUM(K9004:K9010)/7</f>
        <v>0.42857142857142855</v>
      </c>
      <c r="M9010" s="8">
        <f t="shared" ref="M9010" si="45466">O9010/(B9010/100000)</f>
        <v>93.58824604319598</v>
      </c>
      <c r="N9010" s="5">
        <v>32222</v>
      </c>
      <c r="O9010" s="18">
        <v>927</v>
      </c>
    </row>
    <row r="9011" spans="1:15" ht="16" customHeight="1" x14ac:dyDescent="0.2">
      <c r="A9011" s="4" t="s">
        <v>20</v>
      </c>
      <c r="B9011" s="13">
        <v>990509</v>
      </c>
      <c r="C9011" s="6">
        <f t="shared" si="44527"/>
        <v>44290</v>
      </c>
      <c r="D9011" s="5">
        <f t="shared" ref="D9011" si="45467">N9011-N9010</f>
        <v>53</v>
      </c>
      <c r="E9011" s="13">
        <f t="shared" ref="E9011" si="45468">SUM(D9005:D9011)/7</f>
        <v>115.28571428571429</v>
      </c>
      <c r="F9011" s="13">
        <f t="shared" ref="F9011" si="45469">SUM(D9007:D9011)/5</f>
        <v>145.80000000000001</v>
      </c>
      <c r="G9011" s="13">
        <f t="shared" ref="G9011" si="45470">N9011/(B9011/100000)</f>
        <v>3258.4257184942289</v>
      </c>
      <c r="H9011" s="5">
        <f t="shared" si="44525"/>
        <v>381</v>
      </c>
      <c r="I9011" s="5">
        <f t="shared" si="44526"/>
        <v>371</v>
      </c>
      <c r="J9011" s="8">
        <f t="shared" ref="J9011" si="45471">E9011/(SUM(N9004:N9010)/7)*100</f>
        <v>0.36279446142780075</v>
      </c>
      <c r="K9011" s="5">
        <f t="shared" ref="K9011" si="45472">O9011-O9010</f>
        <v>0</v>
      </c>
      <c r="L9011" s="8">
        <f t="shared" ref="L9011" si="45473">SUM(K9005:K9011)/7</f>
        <v>0.42857142857142855</v>
      </c>
      <c r="M9011" s="8">
        <f t="shared" ref="M9011" si="45474">O9011/(B9011/100000)</f>
        <v>93.58824604319598</v>
      </c>
      <c r="N9011" s="5">
        <v>32275</v>
      </c>
      <c r="O9011" s="18">
        <v>927</v>
      </c>
    </row>
    <row r="9012" spans="1:15" ht="16" customHeight="1" x14ac:dyDescent="0.2">
      <c r="A9012" s="4" t="s">
        <v>20</v>
      </c>
      <c r="B9012" s="13">
        <v>990509</v>
      </c>
      <c r="C9012" s="6">
        <f t="shared" si="44527"/>
        <v>44291</v>
      </c>
      <c r="D9012" s="5">
        <f t="shared" ref="D9012" si="45475">N9012-N9011</f>
        <v>111</v>
      </c>
      <c r="E9012" s="13">
        <f t="shared" ref="E9012" si="45476">SUM(D9006:D9012)/7</f>
        <v>125.28571428571429</v>
      </c>
      <c r="F9012" s="13">
        <f t="shared" ref="F9012" si="45477">SUM(D9008:D9012)/5</f>
        <v>129.80000000000001</v>
      </c>
      <c r="G9012" s="13">
        <f t="shared" ref="G9012" si="45478">N9012/(B9012/100000)</f>
        <v>3269.6320780527994</v>
      </c>
      <c r="H9012" s="5">
        <f t="shared" si="44525"/>
        <v>382</v>
      </c>
      <c r="I9012" s="5">
        <f t="shared" si="44526"/>
        <v>372</v>
      </c>
      <c r="J9012" s="8">
        <f t="shared" ref="J9012" si="45479">E9012/(SUM(N9005:N9011)/7)*100</f>
        <v>0.39283842560034399</v>
      </c>
      <c r="K9012" s="5">
        <f t="shared" ref="K9012" si="45480">O9012-O9011</f>
        <v>0</v>
      </c>
      <c r="L9012" s="8">
        <f t="shared" ref="L9012" si="45481">SUM(K9006:K9012)/7</f>
        <v>0.42857142857142855</v>
      </c>
      <c r="M9012" s="8">
        <f t="shared" ref="M9012" si="45482">O9012/(B9012/100000)</f>
        <v>93.58824604319598</v>
      </c>
      <c r="N9012" s="5">
        <v>32386</v>
      </c>
      <c r="O9012" s="18">
        <v>927</v>
      </c>
    </row>
    <row r="9013" spans="1:15" ht="16" customHeight="1" x14ac:dyDescent="0.2">
      <c r="A9013" s="4" t="s">
        <v>20</v>
      </c>
      <c r="B9013" s="13">
        <v>990509</v>
      </c>
      <c r="C9013" s="6">
        <f t="shared" si="44527"/>
        <v>44292</v>
      </c>
      <c r="D9013" s="5">
        <f t="shared" ref="D9013" si="45483">N9013-N9012</f>
        <v>44</v>
      </c>
      <c r="E9013" s="13">
        <f t="shared" ref="E9013" si="45484">SUM(D9007:D9013)/7</f>
        <v>126.28571428571429</v>
      </c>
      <c r="F9013" s="13">
        <f t="shared" ref="F9013" si="45485">SUM(D9009:D9013)/5</f>
        <v>101.4</v>
      </c>
      <c r="G9013" s="13">
        <f t="shared" ref="G9013" si="45486">N9013/(B9013/100000)</f>
        <v>3274.0742385985391</v>
      </c>
      <c r="H9013" s="5">
        <f t="shared" si="44525"/>
        <v>383</v>
      </c>
      <c r="I9013" s="5">
        <f t="shared" si="44526"/>
        <v>373</v>
      </c>
      <c r="J9013" s="8">
        <f t="shared" ref="J9013" si="45487">E9013/(SUM(N9006:N9012)/7)*100</f>
        <v>0.3944245150006247</v>
      </c>
      <c r="K9013" s="5">
        <f t="shared" ref="K9013" si="45488">O9013-O9012</f>
        <v>0</v>
      </c>
      <c r="L9013" s="8">
        <f t="shared" ref="L9013" si="45489">SUM(K9007:K9013)/7</f>
        <v>0.42857142857142855</v>
      </c>
      <c r="M9013" s="8">
        <f t="shared" ref="M9013" si="45490">O9013/(B9013/100000)</f>
        <v>93.58824604319598</v>
      </c>
      <c r="N9013" s="5">
        <v>32430</v>
      </c>
      <c r="O9013" s="18">
        <v>927</v>
      </c>
    </row>
    <row r="9014" spans="1:15" ht="16" customHeight="1" x14ac:dyDescent="0.2">
      <c r="A9014" s="4" t="s">
        <v>20</v>
      </c>
      <c r="B9014" s="13">
        <v>990509</v>
      </c>
      <c r="C9014" s="6">
        <f t="shared" si="44527"/>
        <v>44293</v>
      </c>
      <c r="D9014" s="5">
        <f t="shared" ref="D9014" si="45491">N9014-N9013</f>
        <v>70</v>
      </c>
      <c r="E9014" s="13">
        <f t="shared" ref="E9014" si="45492">SUM(D9008:D9014)/7</f>
        <v>109</v>
      </c>
      <c r="F9014" s="13">
        <f t="shared" ref="F9014" si="45493">SUM(D9010:D9014)/5</f>
        <v>93</v>
      </c>
      <c r="G9014" s="13">
        <f t="shared" ref="G9014" si="45494">N9014/(B9014/100000)</f>
        <v>3281.1413121940336</v>
      </c>
      <c r="H9014" s="5">
        <f t="shared" si="44525"/>
        <v>384</v>
      </c>
      <c r="I9014" s="5">
        <f t="shared" si="44526"/>
        <v>374</v>
      </c>
      <c r="J9014" s="8">
        <f t="shared" ref="J9014" si="45495">E9014/(SUM(N9007:N9013)/7)*100</f>
        <v>0.33909905425584869</v>
      </c>
      <c r="K9014" s="5">
        <f t="shared" ref="K9014" si="45496">O9014-O9013</f>
        <v>2</v>
      </c>
      <c r="L9014" s="8">
        <f t="shared" ref="L9014" si="45497">SUM(K9008:K9014)/7</f>
        <v>0.5714285714285714</v>
      </c>
      <c r="M9014" s="8">
        <f t="shared" ref="M9014" si="45498">O9014/(B9014/100000)</f>
        <v>93.790162431638691</v>
      </c>
      <c r="N9014" s="5">
        <v>32500</v>
      </c>
      <c r="O9014" s="18">
        <v>929</v>
      </c>
    </row>
    <row r="9015" spans="1:15" ht="16" customHeight="1" x14ac:dyDescent="0.2">
      <c r="A9015" s="4" t="s">
        <v>20</v>
      </c>
      <c r="B9015" s="13">
        <v>990509</v>
      </c>
      <c r="C9015" s="6">
        <f t="shared" si="44527"/>
        <v>44294</v>
      </c>
      <c r="D9015" s="5">
        <f t="shared" ref="D9015" si="45499">N9015-N9014</f>
        <v>248</v>
      </c>
      <c r="E9015" s="13">
        <f t="shared" ref="E9015" si="45500">SUM(D9009:D9015)/7</f>
        <v>117.85714285714286</v>
      </c>
      <c r="F9015" s="13">
        <f t="shared" ref="F9015" si="45501">SUM(D9011:D9015)/5</f>
        <v>105.2</v>
      </c>
      <c r="G9015" s="13">
        <f t="shared" ref="G9015" si="45502">N9015/(B9015/100000)</f>
        <v>3306.1789443609296</v>
      </c>
      <c r="H9015" s="5">
        <f t="shared" si="44525"/>
        <v>385</v>
      </c>
      <c r="I9015" s="5">
        <f t="shared" si="44526"/>
        <v>375</v>
      </c>
      <c r="J9015" s="8">
        <f t="shared" ref="J9015" si="45503">E9015/(SUM(N9008:N9014)/7)*100</f>
        <v>0.36541451293567379</v>
      </c>
      <c r="K9015" s="5">
        <f t="shared" ref="K9015" si="45504">O9015-O9014</f>
        <v>2</v>
      </c>
      <c r="L9015" s="8">
        <f t="shared" ref="L9015" si="45505">SUM(K9009:K9015)/7</f>
        <v>0.7142857142857143</v>
      </c>
      <c r="M9015" s="8">
        <f t="shared" ref="M9015" si="45506">O9015/(B9015/100000)</f>
        <v>93.992078820081403</v>
      </c>
      <c r="N9015" s="5">
        <v>32748</v>
      </c>
      <c r="O9015" s="18">
        <v>931</v>
      </c>
    </row>
    <row r="9016" spans="1:15" ht="16" customHeight="1" x14ac:dyDescent="0.2">
      <c r="A9016" s="4" t="s">
        <v>20</v>
      </c>
      <c r="B9016" s="13">
        <v>990509</v>
      </c>
      <c r="C9016" s="6">
        <f t="shared" si="44527"/>
        <v>44295</v>
      </c>
      <c r="D9016" s="5">
        <f t="shared" ref="D9016:D9017" si="45507">N9016-N9015</f>
        <v>272</v>
      </c>
      <c r="E9016" s="13">
        <f t="shared" ref="E9016:E9017" si="45508">SUM(D9010:D9016)/7</f>
        <v>140.71428571428572</v>
      </c>
      <c r="F9016" s="13">
        <f t="shared" ref="F9016:F9017" si="45509">SUM(D9012:D9016)/5</f>
        <v>149</v>
      </c>
      <c r="G9016" s="13">
        <f t="shared" ref="G9016:G9017" si="45510">N9016/(B9016/100000)</f>
        <v>3333.6395731891384</v>
      </c>
      <c r="H9016" s="5">
        <f t="shared" si="44525"/>
        <v>386</v>
      </c>
      <c r="I9016" s="5">
        <f t="shared" si="44526"/>
        <v>376</v>
      </c>
      <c r="J9016" s="8">
        <f t="shared" ref="J9016:J9017" si="45511">E9016/(SUM(N9009:N9015)/7)*100</f>
        <v>0.43469434588430517</v>
      </c>
      <c r="K9016" s="5">
        <f t="shared" ref="K9016:K9017" si="45512">O9016-O9015</f>
        <v>1</v>
      </c>
      <c r="L9016" s="8">
        <f t="shared" ref="L9016:L9017" si="45513">SUM(K9010:K9016)/7</f>
        <v>0.7142857142857143</v>
      </c>
      <c r="M9016" s="8">
        <f t="shared" ref="M9016:M9017" si="45514">O9016/(B9016/100000)</f>
        <v>94.093037014302752</v>
      </c>
      <c r="N9016" s="5">
        <v>33020</v>
      </c>
      <c r="O9016" s="18">
        <v>932</v>
      </c>
    </row>
    <row r="9017" spans="1:15" ht="16" customHeight="1" x14ac:dyDescent="0.2">
      <c r="A9017" s="4" t="s">
        <v>20</v>
      </c>
      <c r="B9017" s="13">
        <v>990509</v>
      </c>
      <c r="C9017" s="6">
        <f t="shared" si="44527"/>
        <v>44296</v>
      </c>
      <c r="D9017" s="5">
        <f t="shared" si="45507"/>
        <v>208</v>
      </c>
      <c r="E9017" s="13">
        <f t="shared" si="45508"/>
        <v>143.71428571428572</v>
      </c>
      <c r="F9017" s="13">
        <f t="shared" si="45509"/>
        <v>168.4</v>
      </c>
      <c r="G9017" s="13">
        <f t="shared" si="45510"/>
        <v>3354.6388775871801</v>
      </c>
      <c r="H9017" s="5">
        <f t="shared" si="44525"/>
        <v>387</v>
      </c>
      <c r="I9017" s="5">
        <f t="shared" si="44526"/>
        <v>377</v>
      </c>
      <c r="J9017" s="8">
        <f t="shared" si="45511"/>
        <v>0.44204041637922326</v>
      </c>
      <c r="K9017" s="5">
        <f t="shared" si="45512"/>
        <v>0</v>
      </c>
      <c r="L9017" s="8">
        <f t="shared" si="45513"/>
        <v>0.7142857142857143</v>
      </c>
      <c r="M9017" s="8">
        <f t="shared" si="45514"/>
        <v>94.093037014302752</v>
      </c>
      <c r="N9017" s="5">
        <v>33228</v>
      </c>
      <c r="O9017" s="18">
        <v>932</v>
      </c>
    </row>
    <row r="9018" spans="1:15" ht="16" customHeight="1" x14ac:dyDescent="0.2">
      <c r="A9018" s="4" t="s">
        <v>20</v>
      </c>
      <c r="B9018" s="13">
        <v>990509</v>
      </c>
      <c r="C9018" s="6">
        <f t="shared" si="44527"/>
        <v>44297</v>
      </c>
      <c r="D9018" s="5">
        <f t="shared" ref="D9018" si="45515">N9018-N9017</f>
        <v>271</v>
      </c>
      <c r="E9018" s="13">
        <f t="shared" ref="E9018" si="45516">SUM(D9012:D9018)/7</f>
        <v>174.85714285714286</v>
      </c>
      <c r="F9018" s="13">
        <f t="shared" ref="F9018" si="45517">SUM(D9014:D9018)/5</f>
        <v>213.8</v>
      </c>
      <c r="G9018" s="13">
        <f t="shared" ref="G9018" si="45518">N9018/(B9018/100000)</f>
        <v>3381.9985482211673</v>
      </c>
      <c r="H9018" s="5">
        <f t="shared" si="44525"/>
        <v>388</v>
      </c>
      <c r="I9018" s="5">
        <f t="shared" si="44526"/>
        <v>378</v>
      </c>
      <c r="J9018" s="8">
        <f t="shared" ref="J9018" si="45519">E9018/(SUM(N9011:N9017)/7)*100</f>
        <v>0.53546352154759458</v>
      </c>
      <c r="K9018" s="5">
        <f t="shared" ref="K9018" si="45520">O9018-O9017</f>
        <v>0</v>
      </c>
      <c r="L9018" s="8">
        <f t="shared" ref="L9018" si="45521">SUM(K9012:K9018)/7</f>
        <v>0.7142857142857143</v>
      </c>
      <c r="M9018" s="8">
        <f t="shared" ref="M9018" si="45522">O9018/(B9018/100000)</f>
        <v>94.093037014302752</v>
      </c>
      <c r="N9018" s="5">
        <v>33499</v>
      </c>
      <c r="O9018" s="18">
        <v>932</v>
      </c>
    </row>
    <row r="9019" spans="1:15" ht="16" customHeight="1" x14ac:dyDescent="0.2">
      <c r="A9019" s="4" t="s">
        <v>20</v>
      </c>
      <c r="B9019" s="13">
        <v>990509</v>
      </c>
      <c r="C9019" s="6">
        <f t="shared" si="44527"/>
        <v>44298</v>
      </c>
      <c r="D9019" s="5">
        <f t="shared" ref="D9019" si="45523">N9019-N9018</f>
        <v>63</v>
      </c>
      <c r="E9019" s="13">
        <f t="shared" ref="E9019" si="45524">SUM(D9013:D9019)/7</f>
        <v>168</v>
      </c>
      <c r="F9019" s="13">
        <f t="shared" ref="F9019" si="45525">SUM(D9015:D9019)/5</f>
        <v>212.4</v>
      </c>
      <c r="G9019" s="13">
        <f t="shared" ref="G9019" si="45526">N9019/(B9019/100000)</f>
        <v>3388.3589144571124</v>
      </c>
      <c r="H9019" s="5">
        <f t="shared" si="44525"/>
        <v>389</v>
      </c>
      <c r="I9019" s="5">
        <f t="shared" si="44526"/>
        <v>379</v>
      </c>
      <c r="J9019" s="8">
        <f t="shared" ref="J9019" si="45527">E9019/(SUM(N9012:N9018)/7)*100</f>
        <v>0.51172485216112373</v>
      </c>
      <c r="K9019" s="5">
        <f t="shared" ref="K9019" si="45528">O9019-O9018</f>
        <v>0</v>
      </c>
      <c r="L9019" s="8">
        <f t="shared" ref="L9019" si="45529">SUM(K9013:K9019)/7</f>
        <v>0.7142857142857143</v>
      </c>
      <c r="M9019" s="8">
        <f t="shared" ref="M9019" si="45530">O9019/(B9019/100000)</f>
        <v>94.093037014302752</v>
      </c>
      <c r="N9019" s="5">
        <v>33562</v>
      </c>
      <c r="O9019" s="18">
        <v>932</v>
      </c>
    </row>
    <row r="9020" spans="1:15" ht="16" customHeight="1" x14ac:dyDescent="0.2">
      <c r="A9020" s="4" t="s">
        <v>20</v>
      </c>
      <c r="B9020" s="13">
        <v>990509</v>
      </c>
      <c r="C9020" s="6">
        <f t="shared" si="44527"/>
        <v>44299</v>
      </c>
      <c r="D9020" s="5">
        <f t="shared" ref="D9020" si="45531">N9020-N9019</f>
        <v>66</v>
      </c>
      <c r="E9020" s="13">
        <f t="shared" ref="E9020" si="45532">SUM(D9014:D9020)/7</f>
        <v>171.14285714285714</v>
      </c>
      <c r="F9020" s="13">
        <f t="shared" ref="F9020" si="45533">SUM(D9016:D9020)/5</f>
        <v>176</v>
      </c>
      <c r="G9020" s="13">
        <f t="shared" ref="G9020" si="45534">N9020/(B9020/100000)</f>
        <v>3395.0221552757221</v>
      </c>
      <c r="H9020" s="5">
        <f t="shared" si="44525"/>
        <v>390</v>
      </c>
      <c r="I9020" s="5">
        <f t="shared" si="44526"/>
        <v>380</v>
      </c>
      <c r="J9020" s="8">
        <f t="shared" ref="J9020" si="45535">E9020/(SUM(N9013:N9019)/7)*100</f>
        <v>0.51864390636702495</v>
      </c>
      <c r="K9020" s="5">
        <f t="shared" ref="K9020" si="45536">O9020-O9019</f>
        <v>2</v>
      </c>
      <c r="L9020" s="8">
        <f t="shared" ref="L9020" si="45537">SUM(K9014:K9020)/7</f>
        <v>1</v>
      </c>
      <c r="M9020" s="8">
        <f t="shared" ref="M9020" si="45538">O9020/(B9020/100000)</f>
        <v>94.294953402745463</v>
      </c>
      <c r="N9020" s="5">
        <v>33628</v>
      </c>
      <c r="O9020" s="18">
        <v>934</v>
      </c>
    </row>
    <row r="9021" spans="1:15" ht="16" customHeight="1" x14ac:dyDescent="0.2">
      <c r="A9021" s="4" t="s">
        <v>20</v>
      </c>
      <c r="B9021" s="13">
        <v>990509</v>
      </c>
      <c r="C9021" s="6">
        <f t="shared" si="44527"/>
        <v>44300</v>
      </c>
      <c r="D9021" s="5">
        <f t="shared" ref="D9021" si="45539">N9021-N9020</f>
        <v>172</v>
      </c>
      <c r="E9021" s="13">
        <f t="shared" ref="E9021" si="45540">SUM(D9015:D9021)/7</f>
        <v>185.71428571428572</v>
      </c>
      <c r="F9021" s="13">
        <f t="shared" ref="F9021" si="45541">SUM(D9017:D9021)/5</f>
        <v>156</v>
      </c>
      <c r="G9021" s="13">
        <f t="shared" ref="G9021" si="45542">N9021/(B9021/100000)</f>
        <v>3412.3869646817952</v>
      </c>
      <c r="H9021" s="5">
        <f t="shared" si="44525"/>
        <v>391</v>
      </c>
      <c r="I9021" s="5">
        <f t="shared" si="44526"/>
        <v>381</v>
      </c>
      <c r="J9021" s="8">
        <f t="shared" ref="J9021" si="45543">E9021/(SUM(N9014:N9020)/7)*100</f>
        <v>0.55989835691366796</v>
      </c>
      <c r="K9021" s="5">
        <f t="shared" ref="K9021" si="45544">O9021-O9020</f>
        <v>5</v>
      </c>
      <c r="L9021" s="8">
        <f t="shared" ref="L9021" si="45545">SUM(K9015:K9021)/7</f>
        <v>1.4285714285714286</v>
      </c>
      <c r="M9021" s="8">
        <f t="shared" ref="M9021" si="45546">O9021/(B9021/100000)</f>
        <v>94.799744373852235</v>
      </c>
      <c r="N9021" s="5">
        <v>33800</v>
      </c>
      <c r="O9021" s="18">
        <v>939</v>
      </c>
    </row>
    <row r="9022" spans="1:15" ht="16" customHeight="1" x14ac:dyDescent="0.2">
      <c r="A9022" s="4" t="s">
        <v>20</v>
      </c>
      <c r="B9022" s="13">
        <v>990509</v>
      </c>
      <c r="C9022" s="6">
        <f t="shared" si="44527"/>
        <v>44301</v>
      </c>
      <c r="D9022" s="5">
        <f t="shared" ref="D9022" si="45547">N9022-N9021</f>
        <v>198</v>
      </c>
      <c r="E9022" s="13">
        <f t="shared" ref="E9022" si="45548">SUM(D9016:D9022)/7</f>
        <v>178.57142857142858</v>
      </c>
      <c r="F9022" s="13">
        <f t="shared" ref="F9022" si="45549">SUM(D9018:D9022)/5</f>
        <v>154</v>
      </c>
      <c r="G9022" s="13">
        <f t="shared" ref="G9022" si="45550">N9022/(B9022/100000)</f>
        <v>3432.3766871376233</v>
      </c>
      <c r="H9022" s="5">
        <f t="shared" si="44525"/>
        <v>392</v>
      </c>
      <c r="I9022" s="5">
        <f t="shared" si="44526"/>
        <v>382</v>
      </c>
      <c r="J9022" s="8">
        <f t="shared" ref="J9022" si="45551">E9022/(SUM(N9015:N9021)/7)*100</f>
        <v>0.53536629762083221</v>
      </c>
      <c r="K9022" s="5">
        <f t="shared" ref="K9022" si="45552">O9022-O9021</f>
        <v>1</v>
      </c>
      <c r="L9022" s="8">
        <f t="shared" ref="L9022" si="45553">SUM(K9016:K9022)/7</f>
        <v>1.2857142857142858</v>
      </c>
      <c r="M9022" s="8">
        <f t="shared" ref="M9022" si="45554">O9022/(B9022/100000)</f>
        <v>94.900702568073598</v>
      </c>
      <c r="N9022" s="5">
        <v>33998</v>
      </c>
      <c r="O9022" s="18">
        <v>940</v>
      </c>
    </row>
    <row r="9023" spans="1:15" ht="16" customHeight="1" x14ac:dyDescent="0.2">
      <c r="A9023" s="4" t="s">
        <v>20</v>
      </c>
      <c r="B9023" s="13">
        <v>990509</v>
      </c>
      <c r="C9023" s="6">
        <f t="shared" si="44527"/>
        <v>44302</v>
      </c>
      <c r="D9023" s="5">
        <f t="shared" ref="D9023" si="45555">N9023-N9022</f>
        <v>299</v>
      </c>
      <c r="E9023" s="13">
        <f t="shared" ref="E9023" si="45556">SUM(D9017:D9023)/7</f>
        <v>182.42857142857142</v>
      </c>
      <c r="F9023" s="13">
        <f t="shared" ref="F9023" si="45557">SUM(D9019:D9023)/5</f>
        <v>159.6</v>
      </c>
      <c r="G9023" s="13">
        <f t="shared" ref="G9023" si="45558">N9023/(B9023/100000)</f>
        <v>3462.5631872098083</v>
      </c>
      <c r="H9023" s="5">
        <f t="shared" si="44525"/>
        <v>393</v>
      </c>
      <c r="I9023" s="5">
        <f t="shared" si="44526"/>
        <v>383</v>
      </c>
      <c r="J9023" s="8">
        <f t="shared" ref="J9023" si="45559">E9023/(SUM(N9016:N9022)/7)*100</f>
        <v>0.54401772211216903</v>
      </c>
      <c r="K9023" s="5">
        <f t="shared" ref="K9023" si="45560">O9023-O9022</f>
        <v>2</v>
      </c>
      <c r="L9023" s="8">
        <f t="shared" ref="L9023" si="45561">SUM(K9017:K9023)/7</f>
        <v>1.4285714285714286</v>
      </c>
      <c r="M9023" s="8">
        <f t="shared" ref="M9023" si="45562">O9023/(B9023/100000)</f>
        <v>95.102618956516295</v>
      </c>
      <c r="N9023" s="5">
        <v>34297</v>
      </c>
      <c r="O9023" s="18">
        <v>942</v>
      </c>
    </row>
    <row r="9024" spans="1:15" ht="16" customHeight="1" x14ac:dyDescent="0.2">
      <c r="A9024" s="4" t="s">
        <v>20</v>
      </c>
      <c r="B9024" s="13">
        <v>990509</v>
      </c>
      <c r="C9024" s="6">
        <f t="shared" si="44527"/>
        <v>44303</v>
      </c>
      <c r="D9024" s="5">
        <f t="shared" ref="D9024" si="45563">N9024-N9023</f>
        <v>137</v>
      </c>
      <c r="E9024" s="13">
        <f t="shared" ref="E9024" si="45564">SUM(D9018:D9024)/7</f>
        <v>172.28571428571428</v>
      </c>
      <c r="F9024" s="13">
        <f t="shared" ref="F9024" si="45565">SUM(D9020:D9024)/5</f>
        <v>174.4</v>
      </c>
      <c r="G9024" s="13">
        <f t="shared" ref="G9024" si="45566">N9024/(B9024/100000)</f>
        <v>3476.3944598181342</v>
      </c>
      <c r="H9024" s="5">
        <f t="shared" si="44525"/>
        <v>394</v>
      </c>
      <c r="I9024" s="5">
        <f t="shared" si="44526"/>
        <v>384</v>
      </c>
      <c r="J9024" s="8">
        <f t="shared" ref="J9024" si="45567">E9024/(SUM(N9017:N9023)/7)*100</f>
        <v>0.51099096656102239</v>
      </c>
      <c r="K9024" s="5">
        <f t="shared" ref="K9024" si="45568">O9024-O9023</f>
        <v>0</v>
      </c>
      <c r="L9024" s="8">
        <f t="shared" ref="L9024" si="45569">SUM(K9018:K9024)/7</f>
        <v>1.4285714285714286</v>
      </c>
      <c r="M9024" s="8">
        <f t="shared" ref="M9024" si="45570">O9024/(B9024/100000)</f>
        <v>95.102618956516295</v>
      </c>
      <c r="N9024" s="5">
        <v>34434</v>
      </c>
      <c r="O9024" s="18">
        <v>942</v>
      </c>
    </row>
    <row r="9025" spans="1:15" ht="16" customHeight="1" x14ac:dyDescent="0.2">
      <c r="A9025" s="4" t="s">
        <v>20</v>
      </c>
      <c r="B9025" s="13">
        <v>990509</v>
      </c>
      <c r="C9025" s="6">
        <f t="shared" si="44527"/>
        <v>44304</v>
      </c>
      <c r="D9025" s="5">
        <f t="shared" ref="D9025" si="45571">N9025-N9024</f>
        <v>359</v>
      </c>
      <c r="E9025" s="13">
        <f t="shared" ref="E9025" si="45572">SUM(D9019:D9025)/7</f>
        <v>184.85714285714286</v>
      </c>
      <c r="F9025" s="13">
        <f t="shared" ref="F9025" si="45573">SUM(D9021:D9025)/5</f>
        <v>233</v>
      </c>
      <c r="G9025" s="13">
        <f t="shared" ref="G9025" si="45574">N9025/(B9025/100000)</f>
        <v>3512.6384515436007</v>
      </c>
      <c r="H9025" s="5">
        <f t="shared" si="44525"/>
        <v>395</v>
      </c>
      <c r="I9025" s="5">
        <f t="shared" si="44526"/>
        <v>385</v>
      </c>
      <c r="J9025" s="8">
        <f t="shared" ref="J9025" si="45575">E9025/(SUM(N9018:N9024)/7)*100</f>
        <v>0.54548980262880553</v>
      </c>
      <c r="K9025" s="5">
        <f t="shared" ref="K9025" si="45576">O9025-O9024</f>
        <v>0</v>
      </c>
      <c r="L9025" s="8">
        <f t="shared" ref="L9025" si="45577">SUM(K9019:K9025)/7</f>
        <v>1.4285714285714286</v>
      </c>
      <c r="M9025" s="8">
        <f t="shared" ref="M9025" si="45578">O9025/(B9025/100000)</f>
        <v>95.102618956516295</v>
      </c>
      <c r="N9025" s="5">
        <v>34793</v>
      </c>
      <c r="O9025" s="18">
        <v>942</v>
      </c>
    </row>
    <row r="9026" spans="1:15" ht="16" customHeight="1" x14ac:dyDescent="0.2">
      <c r="A9026" s="4" t="s">
        <v>20</v>
      </c>
      <c r="B9026" s="13">
        <v>990509</v>
      </c>
      <c r="C9026" s="6">
        <f t="shared" si="44527"/>
        <v>44305</v>
      </c>
      <c r="D9026" s="5">
        <f t="shared" ref="D9026" si="45579">N9026-N9025</f>
        <v>24</v>
      </c>
      <c r="E9026" s="13">
        <f t="shared" ref="E9026" si="45580">SUM(D9020:D9026)/7</f>
        <v>179.28571428571428</v>
      </c>
      <c r="F9026" s="13">
        <f t="shared" ref="F9026" si="45581">SUM(D9022:D9026)/5</f>
        <v>203.4</v>
      </c>
      <c r="G9026" s="13">
        <f t="shared" ref="G9026" si="45582">N9026/(B9026/100000)</f>
        <v>3515.0614482049132</v>
      </c>
      <c r="H9026" s="5">
        <f t="shared" si="44525"/>
        <v>396</v>
      </c>
      <c r="I9026" s="5">
        <f t="shared" si="44526"/>
        <v>386</v>
      </c>
      <c r="J9026" s="8">
        <f t="shared" ref="J9026" si="45583">E9026/(SUM(N9019:N9025)/7)*100</f>
        <v>0.52617897631984978</v>
      </c>
      <c r="K9026" s="5">
        <f t="shared" ref="K9026" si="45584">O9026-O9025</f>
        <v>1</v>
      </c>
      <c r="L9026" s="8">
        <f t="shared" ref="L9026" si="45585">SUM(K9020:K9026)/7</f>
        <v>1.5714285714285714</v>
      </c>
      <c r="M9026" s="8">
        <f t="shared" ref="M9026" si="45586">O9026/(B9026/100000)</f>
        <v>95.203577150737658</v>
      </c>
      <c r="N9026" s="5">
        <v>34817</v>
      </c>
      <c r="O9026" s="18">
        <v>943</v>
      </c>
    </row>
    <row r="9027" spans="1:15" ht="16" customHeight="1" x14ac:dyDescent="0.2">
      <c r="A9027" s="4" t="s">
        <v>20</v>
      </c>
      <c r="B9027" s="13">
        <v>990509</v>
      </c>
      <c r="C9027" s="6">
        <f t="shared" si="44527"/>
        <v>44306</v>
      </c>
      <c r="D9027" s="5">
        <f t="shared" ref="D9027" si="45587">N9027-N9026</f>
        <v>38</v>
      </c>
      <c r="E9027" s="13">
        <f t="shared" ref="E9027" si="45588">SUM(D9021:D9027)/7</f>
        <v>175.28571428571428</v>
      </c>
      <c r="F9027" s="13">
        <f t="shared" ref="F9027" si="45589">SUM(D9023:D9027)/5</f>
        <v>171.4</v>
      </c>
      <c r="G9027" s="13">
        <f t="shared" ref="G9027" si="45590">N9027/(B9027/100000)</f>
        <v>3518.8978595853246</v>
      </c>
      <c r="H9027" s="5">
        <f t="shared" si="44525"/>
        <v>397</v>
      </c>
      <c r="I9027" s="5">
        <f t="shared" si="44526"/>
        <v>387</v>
      </c>
      <c r="J9027" s="8">
        <f t="shared" ref="J9027" si="45591">E9027/(SUM(N9020:N9026)/7)*100</f>
        <v>0.5117468208719298</v>
      </c>
      <c r="K9027" s="5">
        <f t="shared" ref="K9027" si="45592">O9027-O9026</f>
        <v>0</v>
      </c>
      <c r="L9027" s="8">
        <f t="shared" ref="L9027" si="45593">SUM(K9021:K9027)/7</f>
        <v>1.2857142857142858</v>
      </c>
      <c r="M9027" s="8">
        <f t="shared" ref="M9027" si="45594">O9027/(B9027/100000)</f>
        <v>95.203577150737658</v>
      </c>
      <c r="N9027" s="5">
        <v>34855</v>
      </c>
      <c r="O9027" s="18">
        <v>943</v>
      </c>
    </row>
    <row r="9028" spans="1:15" customFormat="1" x14ac:dyDescent="0.2">
      <c r="A9028" t="s">
        <v>20</v>
      </c>
      <c r="B9028">
        <v>990509</v>
      </c>
      <c r="C9028" s="1">
        <v>44307</v>
      </c>
      <c r="D9028">
        <v>289</v>
      </c>
      <c r="E9028">
        <v>192</v>
      </c>
      <c r="F9028">
        <v>169</v>
      </c>
      <c r="G9028">
        <v>3548</v>
      </c>
      <c r="H9028">
        <v>398</v>
      </c>
      <c r="I9028">
        <v>388</v>
      </c>
      <c r="J9028">
        <v>0.6</v>
      </c>
      <c r="K9028">
        <v>1</v>
      </c>
      <c r="L9028">
        <v>0.7</v>
      </c>
      <c r="M9028">
        <v>95.3</v>
      </c>
      <c r="N9028">
        <v>35144</v>
      </c>
      <c r="O9028">
        <v>944</v>
      </c>
    </row>
    <row r="9029" spans="1:15" ht="16" customHeight="1" x14ac:dyDescent="0.2">
      <c r="A9029" s="4" t="s">
        <v>20</v>
      </c>
      <c r="B9029" s="13">
        <v>990509</v>
      </c>
      <c r="C9029" s="6">
        <f t="shared" si="44527"/>
        <v>44308</v>
      </c>
      <c r="D9029" s="5">
        <f t="shared" ref="D9029" si="45595">N9029-N9028</f>
        <v>489</v>
      </c>
      <c r="E9029" s="13">
        <f t="shared" ref="E9029" si="45596">SUM(D9023:D9029)/7</f>
        <v>233.57142857142858</v>
      </c>
      <c r="F9029" s="13">
        <f t="shared" ref="F9029" si="45597">SUM(D9025:D9029)/5</f>
        <v>239.8</v>
      </c>
      <c r="G9029" s="13">
        <f t="shared" ref="G9029" si="45598">N9029/(B9029/100000)</f>
        <v>3597.4433346895385</v>
      </c>
      <c r="H9029" s="5">
        <f t="shared" si="44525"/>
        <v>399</v>
      </c>
      <c r="I9029" s="5">
        <f t="shared" si="44526"/>
        <v>389</v>
      </c>
      <c r="J9029" s="8">
        <f t="shared" ref="J9029" si="45599">E9029/(SUM(N9022:N9028)/7)*100</f>
        <v>0.67467751652650443</v>
      </c>
      <c r="K9029" s="5">
        <f t="shared" ref="K9029" si="45600">O9029-O9028</f>
        <v>2</v>
      </c>
      <c r="L9029" s="8">
        <f t="shared" ref="L9029" si="45601">SUM(K9023:K9029)/7</f>
        <v>0.8571428571428571</v>
      </c>
      <c r="M9029" s="8">
        <f t="shared" ref="M9029" si="45602">O9029/(B9029/100000)</f>
        <v>95.506451733401718</v>
      </c>
      <c r="N9029" s="5">
        <v>35633</v>
      </c>
      <c r="O9029" s="18">
        <v>946</v>
      </c>
    </row>
    <row r="9030" spans="1:15" ht="16" customHeight="1" x14ac:dyDescent="0.2">
      <c r="A9030" s="4" t="s">
        <v>20</v>
      </c>
      <c r="B9030" s="13">
        <v>990509</v>
      </c>
      <c r="C9030" s="6">
        <f t="shared" si="44527"/>
        <v>44309</v>
      </c>
      <c r="D9030" s="5">
        <f t="shared" ref="D9030" si="45603">N9030-N9029</f>
        <v>288</v>
      </c>
      <c r="E9030" s="13">
        <f t="shared" ref="E9030" si="45604">SUM(D9024:D9030)/7</f>
        <v>232</v>
      </c>
      <c r="F9030" s="13">
        <f t="shared" ref="F9030" si="45605">SUM(D9026:D9030)/5</f>
        <v>225.6</v>
      </c>
      <c r="G9030" s="13">
        <f t="shared" ref="G9030" si="45606">N9030/(B9030/100000)</f>
        <v>3626.5192946252887</v>
      </c>
      <c r="H9030" s="5">
        <f t="shared" si="44525"/>
        <v>400</v>
      </c>
      <c r="I9030" s="5">
        <f t="shared" si="44526"/>
        <v>390</v>
      </c>
      <c r="J9030" s="8">
        <f t="shared" ref="J9030" si="45607">E9030/(SUM(N9023:N9029)/7)*100</f>
        <v>0.6656474281990219</v>
      </c>
      <c r="K9030" s="5">
        <f t="shared" ref="K9030" si="45608">O9030-O9029</f>
        <v>1</v>
      </c>
      <c r="L9030" s="8">
        <f t="shared" ref="L9030" si="45609">SUM(K9024:K9030)/7</f>
        <v>0.7142857142857143</v>
      </c>
      <c r="M9030" s="8">
        <f t="shared" ref="M9030" si="45610">O9030/(B9030/100000)</f>
        <v>95.607409927623081</v>
      </c>
      <c r="N9030" s="5">
        <v>35921</v>
      </c>
      <c r="O9030" s="18">
        <v>947</v>
      </c>
    </row>
    <row r="9031" spans="1:15" ht="16" customHeight="1" x14ac:dyDescent="0.2">
      <c r="A9031" s="4" t="s">
        <v>20</v>
      </c>
      <c r="B9031" s="13">
        <v>990509</v>
      </c>
      <c r="C9031" s="6">
        <f t="shared" si="44527"/>
        <v>44310</v>
      </c>
      <c r="D9031" s="5">
        <f t="shared" ref="D9031:D9032" si="45611">N9031-N9030</f>
        <v>55</v>
      </c>
      <c r="E9031" s="13">
        <f t="shared" ref="E9031:E9032" si="45612">SUM(D9025:D9031)/7</f>
        <v>220.28571428571428</v>
      </c>
      <c r="F9031" s="13">
        <f t="shared" ref="F9031:F9032" si="45613">SUM(D9027:D9031)/5</f>
        <v>231.8</v>
      </c>
      <c r="G9031" s="13">
        <f t="shared" ref="G9031:G9032" si="45614">N9031/(B9031/100000)</f>
        <v>3632.0719953074631</v>
      </c>
      <c r="H9031" s="5">
        <f t="shared" si="44525"/>
        <v>401</v>
      </c>
      <c r="I9031" s="5">
        <f t="shared" si="44526"/>
        <v>391</v>
      </c>
      <c r="J9031" s="8">
        <f t="shared" ref="J9031:J9032" si="45615">E9031/(SUM(N9024:N9030)/7)*100</f>
        <v>0.6278578321396433</v>
      </c>
      <c r="K9031" s="5">
        <f t="shared" ref="K9031:K9032" si="45616">O9031-O9030</f>
        <v>1</v>
      </c>
      <c r="L9031" s="8">
        <f t="shared" ref="L9031:L9032" si="45617">SUM(K9025:K9031)/7</f>
        <v>0.8571428571428571</v>
      </c>
      <c r="M9031" s="8">
        <f t="shared" ref="M9031:M9032" si="45618">O9031/(B9031/100000)</f>
        <v>95.70836812184443</v>
      </c>
      <c r="N9031" s="5">
        <v>35976</v>
      </c>
      <c r="O9031" s="18">
        <v>948</v>
      </c>
    </row>
    <row r="9032" spans="1:15" ht="16" customHeight="1" x14ac:dyDescent="0.2">
      <c r="A9032" s="4" t="s">
        <v>20</v>
      </c>
      <c r="B9032" s="13">
        <v>990509</v>
      </c>
      <c r="C9032" s="6">
        <f t="shared" si="44527"/>
        <v>44311</v>
      </c>
      <c r="D9032" s="5">
        <f t="shared" si="45611"/>
        <v>260</v>
      </c>
      <c r="E9032" s="13">
        <f t="shared" si="45612"/>
        <v>206.14285714285714</v>
      </c>
      <c r="F9032" s="13">
        <f t="shared" si="45613"/>
        <v>276.2</v>
      </c>
      <c r="G9032" s="13">
        <f t="shared" si="45614"/>
        <v>3658.3211258050155</v>
      </c>
      <c r="H9032" s="5">
        <f t="shared" si="44525"/>
        <v>402</v>
      </c>
      <c r="I9032" s="5">
        <f t="shared" si="44526"/>
        <v>392</v>
      </c>
      <c r="J9032" s="8">
        <f t="shared" si="45615"/>
        <v>0.58388194497833201</v>
      </c>
      <c r="K9032" s="5">
        <f t="shared" si="45616"/>
        <v>1</v>
      </c>
      <c r="L9032" s="8">
        <f t="shared" si="45617"/>
        <v>1</v>
      </c>
      <c r="M9032" s="8">
        <f t="shared" si="45618"/>
        <v>95.809326316065778</v>
      </c>
      <c r="N9032" s="5">
        <v>36236</v>
      </c>
      <c r="O9032" s="18">
        <v>949</v>
      </c>
    </row>
    <row r="9033" spans="1:15" ht="16" customHeight="1" x14ac:dyDescent="0.2">
      <c r="A9033" s="4" t="s">
        <v>20</v>
      </c>
      <c r="B9033" s="13">
        <v>990509</v>
      </c>
      <c r="C9033" s="6">
        <f t="shared" si="44527"/>
        <v>44312</v>
      </c>
      <c r="D9033" s="5">
        <f t="shared" ref="D9033" si="45619">N9033-N9032</f>
        <v>25</v>
      </c>
      <c r="E9033" s="13">
        <f t="shared" ref="E9033" si="45620">SUM(D9027:D9033)/7</f>
        <v>206.28571428571428</v>
      </c>
      <c r="F9033" s="13">
        <f t="shared" ref="F9033" si="45621">SUM(D9029:D9033)/5</f>
        <v>223.4</v>
      </c>
      <c r="G9033" s="13">
        <f t="shared" ref="G9033" si="45622">N9033/(B9033/100000)</f>
        <v>3660.8450806605492</v>
      </c>
      <c r="H9033" s="5">
        <f t="shared" si="44525"/>
        <v>403</v>
      </c>
      <c r="I9033" s="5">
        <f t="shared" si="44526"/>
        <v>393</v>
      </c>
      <c r="J9033" s="8">
        <f t="shared" ref="J9033" si="45623">E9033/(SUM(N9026:N9032)/7)*100</f>
        <v>0.58089483550699572</v>
      </c>
      <c r="K9033" s="5">
        <f t="shared" ref="K9033" si="45624">O9033-O9032</f>
        <v>0</v>
      </c>
      <c r="L9033" s="8">
        <f t="shared" ref="L9033" si="45625">SUM(K9027:K9033)/7</f>
        <v>0.8571428571428571</v>
      </c>
      <c r="M9033" s="8">
        <f t="shared" ref="M9033" si="45626">O9033/(B9033/100000)</f>
        <v>95.809326316065778</v>
      </c>
      <c r="N9033" s="5">
        <v>36261</v>
      </c>
      <c r="O9033" s="18">
        <v>949</v>
      </c>
    </row>
    <row r="9034" spans="1:15" ht="16" customHeight="1" x14ac:dyDescent="0.2">
      <c r="A9034" s="4" t="s">
        <v>20</v>
      </c>
      <c r="B9034" s="13">
        <v>990509</v>
      </c>
      <c r="C9034" s="6">
        <f t="shared" si="44527"/>
        <v>44313</v>
      </c>
      <c r="D9034" s="5">
        <f t="shared" ref="D9034" si="45627">N9034-N9033</f>
        <v>119</v>
      </c>
      <c r="E9034" s="13">
        <f t="shared" ref="E9034" si="45628">SUM(D9028:D9034)/7</f>
        <v>217.85714285714286</v>
      </c>
      <c r="F9034" s="13">
        <f t="shared" ref="F9034" si="45629">SUM(D9030:D9034)/5</f>
        <v>149.4</v>
      </c>
      <c r="G9034" s="13">
        <f t="shared" ref="G9034" si="45630">N9034/(B9034/100000)</f>
        <v>3672.8591057728909</v>
      </c>
      <c r="H9034" s="5">
        <f t="shared" si="44525"/>
        <v>404</v>
      </c>
      <c r="I9034" s="5">
        <f t="shared" si="44526"/>
        <v>394</v>
      </c>
      <c r="J9034" s="8">
        <f t="shared" ref="J9034" si="45631">E9034/(SUM(N9027:N9033)/7)*100</f>
        <v>0.60993656659707396</v>
      </c>
      <c r="K9034" s="5">
        <f t="shared" ref="K9034" si="45632">O9034-O9033</f>
        <v>5</v>
      </c>
      <c r="L9034" s="8">
        <f t="shared" ref="L9034" si="45633">SUM(K9028:K9034)/7</f>
        <v>1.5714285714285714</v>
      </c>
      <c r="M9034" s="8">
        <f t="shared" ref="M9034" si="45634">O9034/(B9034/100000)</f>
        <v>96.314117287172564</v>
      </c>
      <c r="N9034" s="5">
        <v>36380</v>
      </c>
      <c r="O9034" s="18">
        <v>954</v>
      </c>
    </row>
    <row r="9035" spans="1:15" ht="16" customHeight="1" x14ac:dyDescent="0.2">
      <c r="A9035" s="4" t="s">
        <v>20</v>
      </c>
      <c r="B9035" s="13">
        <v>990509</v>
      </c>
      <c r="C9035" s="6">
        <f t="shared" si="44527"/>
        <v>44314</v>
      </c>
      <c r="D9035" s="5">
        <f t="shared" ref="D9035" si="45635">N9035-N9034</f>
        <v>236</v>
      </c>
      <c r="E9035" s="13">
        <f t="shared" ref="E9035" si="45636">SUM(D9029:D9035)/7</f>
        <v>210.28571428571428</v>
      </c>
      <c r="F9035" s="13">
        <f t="shared" ref="F9035" si="45637">SUM(D9031:D9035)/5</f>
        <v>139</v>
      </c>
      <c r="G9035" s="13">
        <f t="shared" ref="G9035" si="45638">N9035/(B9035/100000)</f>
        <v>3696.6852396091303</v>
      </c>
      <c r="H9035" s="5">
        <f t="shared" si="44525"/>
        <v>405</v>
      </c>
      <c r="I9035" s="5">
        <f t="shared" si="44526"/>
        <v>395</v>
      </c>
      <c r="J9035" s="8">
        <f t="shared" ref="J9035" si="45639">E9035/(SUM(N9028:N9034)/7)*100</f>
        <v>0.58516960775349725</v>
      </c>
      <c r="K9035" s="5">
        <f t="shared" ref="K9035" si="45640">O9035-O9034</f>
        <v>1</v>
      </c>
      <c r="L9035" s="8">
        <f t="shared" ref="L9035" si="45641">SUM(K9029:K9035)/7</f>
        <v>1.5714285714285714</v>
      </c>
      <c r="M9035" s="8">
        <f t="shared" ref="M9035" si="45642">O9035/(B9035/100000)</f>
        <v>96.415075481393913</v>
      </c>
      <c r="N9035" s="5">
        <v>36616</v>
      </c>
      <c r="O9035" s="18">
        <v>955</v>
      </c>
    </row>
    <row r="9036" spans="1:15" ht="16" customHeight="1" x14ac:dyDescent="0.2">
      <c r="A9036" s="4" t="s">
        <v>20</v>
      </c>
      <c r="B9036" s="13">
        <v>990509</v>
      </c>
      <c r="C9036" s="6">
        <f t="shared" si="44527"/>
        <v>44315</v>
      </c>
      <c r="D9036" s="5">
        <f t="shared" ref="D9036" si="45643">N9036-N9035</f>
        <v>363</v>
      </c>
      <c r="E9036" s="13">
        <f t="shared" ref="E9036" si="45644">SUM(D9030:D9036)/7</f>
        <v>192.28571428571428</v>
      </c>
      <c r="F9036" s="13">
        <f t="shared" ref="F9036" si="45645">SUM(D9032:D9036)/5</f>
        <v>200.6</v>
      </c>
      <c r="G9036" s="13">
        <f t="shared" ref="G9036" si="45646">N9036/(B9036/100000)</f>
        <v>3733.3330641114821</v>
      </c>
      <c r="H9036" s="5">
        <f t="shared" si="44525"/>
        <v>406</v>
      </c>
      <c r="I9036" s="5">
        <f t="shared" si="44526"/>
        <v>396</v>
      </c>
      <c r="J9036" s="8">
        <f t="shared" ref="J9036" si="45647">E9036/(SUM(N9029:N9035)/7)*100</f>
        <v>0.53196744959944353</v>
      </c>
      <c r="K9036" s="5">
        <f t="shared" ref="K9036" si="45648">O9036-O9035</f>
        <v>2</v>
      </c>
      <c r="L9036" s="8">
        <f t="shared" ref="L9036" si="45649">SUM(K9030:K9036)/7</f>
        <v>1.5714285714285714</v>
      </c>
      <c r="M9036" s="8">
        <f t="shared" ref="M9036" si="45650">O9036/(B9036/100000)</f>
        <v>96.616991869836625</v>
      </c>
      <c r="N9036" s="5">
        <v>36979</v>
      </c>
      <c r="O9036" s="18">
        <v>957</v>
      </c>
    </row>
    <row r="9037" spans="1:15" ht="16" customHeight="1" x14ac:dyDescent="0.2">
      <c r="A9037" s="4" t="s">
        <v>20</v>
      </c>
      <c r="B9037" s="13">
        <v>990509</v>
      </c>
      <c r="C9037" s="6">
        <f t="shared" si="44527"/>
        <v>44316</v>
      </c>
      <c r="D9037" s="5">
        <f t="shared" ref="D9037" si="45651">N9037-N9036</f>
        <v>255</v>
      </c>
      <c r="E9037" s="13">
        <f t="shared" ref="E9037" si="45652">SUM(D9031:D9037)/7</f>
        <v>187.57142857142858</v>
      </c>
      <c r="F9037" s="13">
        <f t="shared" ref="F9037" si="45653">SUM(D9033:D9037)/5</f>
        <v>199.6</v>
      </c>
      <c r="G9037" s="13">
        <f t="shared" ref="G9037" si="45654">N9037/(B9037/100000)</f>
        <v>3759.0774036379275</v>
      </c>
      <c r="H9037" s="5">
        <f t="shared" si="44525"/>
        <v>407</v>
      </c>
      <c r="I9037" s="5">
        <f t="shared" si="44526"/>
        <v>397</v>
      </c>
      <c r="J9037" s="8">
        <f t="shared" ref="J9037" si="45655">E9037/(SUM(N9030:N9036)/7)*100</f>
        <v>0.5161792514024901</v>
      </c>
      <c r="K9037" s="5">
        <f t="shared" ref="K9037" si="45656">O9037-O9036</f>
        <v>2</v>
      </c>
      <c r="L9037" s="8">
        <f t="shared" ref="L9037" si="45657">SUM(K9031:K9037)/7</f>
        <v>1.7142857142857142</v>
      </c>
      <c r="M9037" s="8">
        <f t="shared" ref="M9037" si="45658">O9037/(B9037/100000)</f>
        <v>96.818908258279336</v>
      </c>
      <c r="N9037" s="5">
        <v>37234</v>
      </c>
      <c r="O9037" s="18">
        <v>959</v>
      </c>
    </row>
    <row r="9038" spans="1:15" ht="16" customHeight="1" x14ac:dyDescent="0.2">
      <c r="A9038" s="4" t="s">
        <v>20</v>
      </c>
      <c r="B9038" s="13">
        <v>990509</v>
      </c>
      <c r="C9038" s="6">
        <f t="shared" si="44527"/>
        <v>44317</v>
      </c>
      <c r="D9038" s="5">
        <f t="shared" ref="D9038" si="45659">N9038-N9037</f>
        <v>239</v>
      </c>
      <c r="E9038" s="13">
        <f t="shared" ref="E9038" si="45660">SUM(D9032:D9038)/7</f>
        <v>213.85714285714286</v>
      </c>
      <c r="F9038" s="13">
        <f t="shared" ref="F9038" si="45661">SUM(D9034:D9038)/5</f>
        <v>242.4</v>
      </c>
      <c r="G9038" s="13">
        <f t="shared" ref="G9038" si="45662">N9038/(B9038/100000)</f>
        <v>3783.2064120568316</v>
      </c>
      <c r="H9038" s="5">
        <f t="shared" si="44525"/>
        <v>408</v>
      </c>
      <c r="I9038" s="5">
        <f t="shared" si="44526"/>
        <v>398</v>
      </c>
      <c r="J9038" s="8">
        <f t="shared" ref="J9038" si="45663">E9038/(SUM(N9031:N9037)/7)*100</f>
        <v>0.58549291698281469</v>
      </c>
      <c r="K9038" s="5">
        <f t="shared" ref="K9038" si="45664">O9038-O9037</f>
        <v>1</v>
      </c>
      <c r="L9038" s="8">
        <f t="shared" ref="L9038" si="45665">SUM(K9032:K9038)/7</f>
        <v>1.7142857142857142</v>
      </c>
      <c r="M9038" s="8">
        <f t="shared" ref="M9038" si="45666">O9038/(B9038/100000)</f>
        <v>96.919866452500685</v>
      </c>
      <c r="N9038" s="5">
        <v>37473</v>
      </c>
      <c r="O9038" s="18">
        <v>960</v>
      </c>
    </row>
    <row r="9039" spans="1:15" ht="16" customHeight="1" x14ac:dyDescent="0.2">
      <c r="A9039" s="4" t="s">
        <v>20</v>
      </c>
      <c r="B9039" s="13">
        <v>990509</v>
      </c>
      <c r="C9039" s="6">
        <f t="shared" si="44527"/>
        <v>44318</v>
      </c>
      <c r="D9039" s="5">
        <f t="shared" ref="D9039" si="45667">N9039-N9038</f>
        <v>198</v>
      </c>
      <c r="E9039" s="13">
        <f t="shared" ref="E9039" si="45668">SUM(D9033:D9039)/7</f>
        <v>205</v>
      </c>
      <c r="F9039" s="13">
        <f t="shared" ref="F9039" si="45669">SUM(D9035:D9039)/5</f>
        <v>258.2</v>
      </c>
      <c r="G9039" s="13">
        <f t="shared" ref="G9039" si="45670">N9039/(B9039/100000)</f>
        <v>3803.1961345126597</v>
      </c>
      <c r="H9039" s="5">
        <f t="shared" si="44525"/>
        <v>409</v>
      </c>
      <c r="I9039" s="5">
        <f t="shared" si="44526"/>
        <v>399</v>
      </c>
      <c r="J9039" s="8">
        <f t="shared" ref="J9039" si="45671">E9039/(SUM(N9032:N9038)/7)*100</f>
        <v>0.55797712877023398</v>
      </c>
      <c r="K9039" s="5">
        <f t="shared" ref="K9039" si="45672">O9039-O9038</f>
        <v>0</v>
      </c>
      <c r="L9039" s="8">
        <f t="shared" ref="L9039" si="45673">SUM(K9033:K9039)/7</f>
        <v>1.5714285714285714</v>
      </c>
      <c r="M9039" s="8">
        <f t="shared" ref="M9039" si="45674">O9039/(B9039/100000)</f>
        <v>96.919866452500685</v>
      </c>
      <c r="N9039" s="5">
        <v>37671</v>
      </c>
      <c r="O9039" s="18">
        <v>960</v>
      </c>
    </row>
    <row r="9040" spans="1:15" ht="16" customHeight="1" x14ac:dyDescent="0.2">
      <c r="A9040" s="4" t="s">
        <v>20</v>
      </c>
      <c r="B9040" s="13">
        <v>990509</v>
      </c>
      <c r="C9040" s="6">
        <f t="shared" si="44527"/>
        <v>44319</v>
      </c>
      <c r="D9040" s="5">
        <f t="shared" ref="D9040" si="45675">N9040-N9039</f>
        <v>41</v>
      </c>
      <c r="E9040" s="13">
        <f t="shared" ref="E9040" si="45676">SUM(D9034:D9040)/7</f>
        <v>207.28571428571428</v>
      </c>
      <c r="F9040" s="13">
        <f t="shared" ref="F9040" si="45677">SUM(D9036:D9040)/5</f>
        <v>219.2</v>
      </c>
      <c r="G9040" s="13">
        <f t="shared" ref="G9040" si="45678">N9040/(B9040/100000)</f>
        <v>3807.3354204757352</v>
      </c>
      <c r="H9040" s="5">
        <f t="shared" si="44525"/>
        <v>410</v>
      </c>
      <c r="I9040" s="5">
        <f t="shared" si="44526"/>
        <v>400</v>
      </c>
      <c r="J9040" s="8">
        <f t="shared" ref="J9040" si="45679">E9040/(SUM(N9033:N9039)/7)*100</f>
        <v>0.56106784628829054</v>
      </c>
      <c r="K9040" s="5">
        <f t="shared" ref="K9040" si="45680">O9040-O9039</f>
        <v>1</v>
      </c>
      <c r="L9040" s="8">
        <f t="shared" ref="L9040" si="45681">SUM(K9034:K9040)/7</f>
        <v>1.7142857142857142</v>
      </c>
      <c r="M9040" s="8">
        <f t="shared" ref="M9040" si="45682">O9040/(B9040/100000)</f>
        <v>97.020824646722048</v>
      </c>
      <c r="N9040" s="5">
        <v>37712</v>
      </c>
      <c r="O9040" s="18">
        <v>961</v>
      </c>
    </row>
    <row r="9041" spans="1:15" ht="16" customHeight="1" x14ac:dyDescent="0.2">
      <c r="A9041" s="4" t="s">
        <v>20</v>
      </c>
      <c r="B9041" s="13">
        <v>990509</v>
      </c>
      <c r="C9041" s="6">
        <f t="shared" si="44527"/>
        <v>44320</v>
      </c>
      <c r="D9041" s="5">
        <f t="shared" ref="D9041" si="45683">N9041-N9040</f>
        <v>64</v>
      </c>
      <c r="E9041" s="13">
        <f t="shared" ref="E9041" si="45684">SUM(D9035:D9041)/7</f>
        <v>199.42857142857142</v>
      </c>
      <c r="F9041" s="13">
        <f t="shared" ref="F9041" si="45685">SUM(D9037:D9041)/5</f>
        <v>159.4</v>
      </c>
      <c r="G9041" s="13">
        <f t="shared" ref="G9041" si="45686">N9041/(B9041/100000)</f>
        <v>3813.796744905902</v>
      </c>
      <c r="H9041" s="5">
        <f t="shared" si="44525"/>
        <v>411</v>
      </c>
      <c r="I9041" s="5">
        <f t="shared" si="44526"/>
        <v>401</v>
      </c>
      <c r="J9041" s="8">
        <f t="shared" ref="J9041" si="45687">E9041/(SUM(N9034:N9040)/7)*100</f>
        <v>0.53678887970315114</v>
      </c>
      <c r="K9041" s="5">
        <f t="shared" ref="K9041" si="45688">O9041-O9040</f>
        <v>1</v>
      </c>
      <c r="L9041" s="8">
        <f t="shared" ref="L9041" si="45689">SUM(K9035:K9041)/7</f>
        <v>1.1428571428571428</v>
      </c>
      <c r="M9041" s="8">
        <f t="shared" ref="M9041" si="45690">O9041/(B9041/100000)</f>
        <v>97.121782840943396</v>
      </c>
      <c r="N9041" s="5">
        <v>37776</v>
      </c>
      <c r="O9041" s="18">
        <v>962</v>
      </c>
    </row>
    <row r="9042" spans="1:15" ht="16" customHeight="1" x14ac:dyDescent="0.2">
      <c r="A9042" s="4" t="s">
        <v>20</v>
      </c>
      <c r="B9042" s="13">
        <v>990509</v>
      </c>
      <c r="C9042" s="6">
        <f t="shared" si="44527"/>
        <v>44321</v>
      </c>
      <c r="D9042" s="5">
        <f t="shared" ref="D9042:D9044" si="45691">N9042-N9041</f>
        <v>176</v>
      </c>
      <c r="E9042" s="13">
        <f t="shared" ref="E9042:E9044" si="45692">SUM(D9036:D9042)/7</f>
        <v>190.85714285714286</v>
      </c>
      <c r="F9042" s="13">
        <f t="shared" ref="F9042:F9044" si="45693">SUM(D9038:D9042)/5</f>
        <v>143.6</v>
      </c>
      <c r="G9042" s="13">
        <f t="shared" ref="G9042:G9044" si="45694">N9042/(B9042/100000)</f>
        <v>3831.5653870888605</v>
      </c>
      <c r="H9042" s="5">
        <f t="shared" si="44525"/>
        <v>412</v>
      </c>
      <c r="I9042" s="5">
        <f t="shared" si="44526"/>
        <v>402</v>
      </c>
      <c r="J9042" s="8">
        <f t="shared" ref="J9042:J9044" si="45695">E9042/(SUM(N9035:N9041)/7)*100</f>
        <v>0.51097486814477111</v>
      </c>
      <c r="K9042" s="5">
        <f t="shared" ref="K9042:K9044" si="45696">O9042-O9041</f>
        <v>1</v>
      </c>
      <c r="L9042" s="8">
        <f t="shared" ref="L9042:L9044" si="45697">SUM(K9036:K9042)/7</f>
        <v>1.1428571428571428</v>
      </c>
      <c r="M9042" s="8">
        <f t="shared" ref="M9042:M9044" si="45698">O9042/(B9042/100000)</f>
        <v>97.222741035164759</v>
      </c>
      <c r="N9042" s="5">
        <v>37952</v>
      </c>
      <c r="O9042" s="18">
        <v>963</v>
      </c>
    </row>
    <row r="9043" spans="1:15" ht="16" customHeight="1" x14ac:dyDescent="0.2">
      <c r="A9043" s="4" t="s">
        <v>20</v>
      </c>
      <c r="B9043" s="13">
        <v>990509</v>
      </c>
      <c r="C9043" s="6">
        <f t="shared" si="44527"/>
        <v>44322</v>
      </c>
      <c r="D9043" s="5">
        <f t="shared" si="45691"/>
        <v>260</v>
      </c>
      <c r="E9043" s="13">
        <f t="shared" si="45692"/>
        <v>176.14285714285714</v>
      </c>
      <c r="F9043" s="13">
        <f t="shared" si="45693"/>
        <v>147.80000000000001</v>
      </c>
      <c r="G9043" s="13">
        <f t="shared" si="45694"/>
        <v>3857.8145175864129</v>
      </c>
      <c r="H9043" s="5">
        <f t="shared" si="44525"/>
        <v>413</v>
      </c>
      <c r="I9043" s="5">
        <f t="shared" si="44526"/>
        <v>403</v>
      </c>
      <c r="J9043" s="8">
        <f t="shared" si="45695"/>
        <v>0.46918343816710234</v>
      </c>
      <c r="K9043" s="5">
        <f t="shared" si="45696"/>
        <v>0</v>
      </c>
      <c r="L9043" s="8">
        <f t="shared" si="45697"/>
        <v>0.8571428571428571</v>
      </c>
      <c r="M9043" s="8">
        <f t="shared" si="45698"/>
        <v>97.222741035164759</v>
      </c>
      <c r="N9043" s="5">
        <v>38212</v>
      </c>
      <c r="O9043" s="18">
        <v>963</v>
      </c>
    </row>
    <row r="9044" spans="1:15" ht="16" customHeight="1" x14ac:dyDescent="0.2">
      <c r="A9044" s="4" t="s">
        <v>20</v>
      </c>
      <c r="B9044" s="13">
        <v>990509</v>
      </c>
      <c r="C9044" s="6">
        <f t="shared" si="44527"/>
        <v>44323</v>
      </c>
      <c r="D9044" s="5">
        <f t="shared" si="45691"/>
        <v>183</v>
      </c>
      <c r="E9044" s="13">
        <f t="shared" si="45692"/>
        <v>165.85714285714286</v>
      </c>
      <c r="F9044" s="13">
        <f t="shared" si="45693"/>
        <v>144.80000000000001</v>
      </c>
      <c r="G9044" s="13">
        <f t="shared" si="45694"/>
        <v>3876.2898671289208</v>
      </c>
      <c r="H9044" s="5">
        <f t="shared" si="44525"/>
        <v>414</v>
      </c>
      <c r="I9044" s="5">
        <f t="shared" si="44526"/>
        <v>404</v>
      </c>
      <c r="J9044" s="8">
        <f t="shared" si="45695"/>
        <v>0.43972275877741168</v>
      </c>
      <c r="K9044" s="5">
        <f t="shared" si="45696"/>
        <v>1</v>
      </c>
      <c r="L9044" s="8">
        <f t="shared" si="45697"/>
        <v>0.7142857142857143</v>
      </c>
      <c r="M9044" s="8">
        <f t="shared" si="45698"/>
        <v>97.323699229386108</v>
      </c>
      <c r="N9044" s="5">
        <v>38395</v>
      </c>
      <c r="O9044" s="18">
        <v>964</v>
      </c>
    </row>
    <row r="9045" spans="1:15" ht="16" customHeight="1" x14ac:dyDescent="0.2">
      <c r="A9045" s="4" t="s">
        <v>20</v>
      </c>
      <c r="B9045" s="13">
        <v>990509</v>
      </c>
      <c r="C9045" s="6">
        <f t="shared" si="44527"/>
        <v>44324</v>
      </c>
      <c r="D9045" s="5">
        <f t="shared" ref="D9045" si="45699">N9045-N9044</f>
        <v>167</v>
      </c>
      <c r="E9045" s="13">
        <f t="shared" ref="E9045" si="45700">SUM(D9039:D9045)/7</f>
        <v>155.57142857142858</v>
      </c>
      <c r="F9045" s="13">
        <f t="shared" ref="F9045" si="45701">SUM(D9041:D9045)/5</f>
        <v>170</v>
      </c>
      <c r="G9045" s="13">
        <f t="shared" ref="G9045" si="45702">N9045/(B9045/100000)</f>
        <v>3893.149885563887</v>
      </c>
      <c r="H9045" s="5">
        <f t="shared" si="44525"/>
        <v>415</v>
      </c>
      <c r="I9045" s="5">
        <f t="shared" si="44526"/>
        <v>405</v>
      </c>
      <c r="J9045" s="8">
        <f t="shared" ref="J9045" si="45703">E9045/(SUM(N9038:N9044)/7)*100</f>
        <v>0.41064742016131772</v>
      </c>
      <c r="K9045" s="5">
        <f t="shared" ref="K9045" si="45704">O9045-O9044</f>
        <v>3</v>
      </c>
      <c r="L9045" s="8">
        <f t="shared" ref="L9045" si="45705">SUM(K9039:K9045)/7</f>
        <v>1</v>
      </c>
      <c r="M9045" s="8">
        <f t="shared" ref="M9045" si="45706">O9045/(B9045/100000)</f>
        <v>97.626573812050168</v>
      </c>
      <c r="N9045" s="5">
        <v>38562</v>
      </c>
      <c r="O9045" s="18">
        <v>967</v>
      </c>
    </row>
    <row r="9046" spans="1:15" ht="16" customHeight="1" x14ac:dyDescent="0.2">
      <c r="A9046" s="4" t="s">
        <v>20</v>
      </c>
      <c r="B9046" s="13">
        <v>990509</v>
      </c>
      <c r="C9046" s="6">
        <f t="shared" si="44527"/>
        <v>44325</v>
      </c>
      <c r="D9046" s="5">
        <f t="shared" ref="D9046" si="45707">N9046-N9045</f>
        <v>182</v>
      </c>
      <c r="E9046" s="13">
        <f t="shared" ref="E9046" si="45708">SUM(D9040:D9046)/7</f>
        <v>153.28571428571428</v>
      </c>
      <c r="F9046" s="13">
        <f t="shared" ref="F9046" si="45709">SUM(D9042:D9046)/5</f>
        <v>193.6</v>
      </c>
      <c r="G9046" s="13">
        <f t="shared" ref="G9046" si="45710">N9046/(B9046/100000)</f>
        <v>3911.5242769121737</v>
      </c>
      <c r="H9046" s="5">
        <f t="shared" si="44525"/>
        <v>416</v>
      </c>
      <c r="I9046" s="5">
        <f t="shared" si="44526"/>
        <v>406</v>
      </c>
      <c r="J9046" s="8">
        <f t="shared" ref="J9046" si="45711">E9046/(SUM(N9039:N9045)/7)*100</f>
        <v>0.4029592909719093</v>
      </c>
      <c r="K9046" s="5">
        <f t="shared" ref="K9046" si="45712">O9046-O9045</f>
        <v>0</v>
      </c>
      <c r="L9046" s="8">
        <f t="shared" ref="L9046" si="45713">SUM(K9040:K9046)/7</f>
        <v>1</v>
      </c>
      <c r="M9046" s="8">
        <f t="shared" ref="M9046" si="45714">O9046/(B9046/100000)</f>
        <v>97.626573812050168</v>
      </c>
      <c r="N9046" s="5">
        <v>38744</v>
      </c>
      <c r="O9046" s="18">
        <v>967</v>
      </c>
    </row>
    <row r="9047" spans="1:15" ht="16" customHeight="1" x14ac:dyDescent="0.2">
      <c r="A9047" s="4" t="s">
        <v>20</v>
      </c>
      <c r="B9047" s="13">
        <v>990509</v>
      </c>
      <c r="C9047" s="6">
        <f t="shared" si="44527"/>
        <v>44326</v>
      </c>
      <c r="D9047" s="5">
        <f t="shared" ref="D9047" si="45715">N9047-N9046</f>
        <v>46</v>
      </c>
      <c r="E9047" s="13">
        <f t="shared" ref="E9047" si="45716">SUM(D9041:D9047)/7</f>
        <v>154</v>
      </c>
      <c r="F9047" s="13">
        <f t="shared" ref="F9047" si="45717">SUM(D9043:D9047)/5</f>
        <v>167.6</v>
      </c>
      <c r="G9047" s="13">
        <f t="shared" ref="G9047" si="45718">N9047/(B9047/100000)</f>
        <v>3916.1683538463558</v>
      </c>
      <c r="H9047" s="5">
        <f t="shared" si="44525"/>
        <v>417</v>
      </c>
      <c r="I9047" s="5">
        <f t="shared" si="44526"/>
        <v>407</v>
      </c>
      <c r="J9047" s="8">
        <f t="shared" ref="J9047" si="45719">E9047/(SUM(N9040:N9046)/7)*100</f>
        <v>0.40321223251656046</v>
      </c>
      <c r="K9047" s="5">
        <f t="shared" ref="K9047" si="45720">O9047-O9046</f>
        <v>0</v>
      </c>
      <c r="L9047" s="8">
        <f t="shared" ref="L9047" si="45721">SUM(K9041:K9047)/7</f>
        <v>0.8571428571428571</v>
      </c>
      <c r="M9047" s="8">
        <f t="shared" ref="M9047" si="45722">O9047/(B9047/100000)</f>
        <v>97.626573812050168</v>
      </c>
      <c r="N9047" s="5">
        <v>38790</v>
      </c>
      <c r="O9047" s="18">
        <v>967</v>
      </c>
    </row>
    <row r="9048" spans="1:15" ht="16" customHeight="1" x14ac:dyDescent="0.2">
      <c r="A9048" s="4" t="s">
        <v>20</v>
      </c>
      <c r="B9048" s="13">
        <v>990509</v>
      </c>
      <c r="C9048" s="6">
        <f t="shared" si="44527"/>
        <v>44327</v>
      </c>
      <c r="D9048" s="5">
        <f t="shared" ref="D9048" si="45723">N9048-N9047</f>
        <v>42</v>
      </c>
      <c r="E9048" s="13">
        <f t="shared" ref="E9048" si="45724">SUM(D9042:D9048)/7</f>
        <v>150.85714285714286</v>
      </c>
      <c r="F9048" s="13">
        <f t="shared" ref="F9048" si="45725">SUM(D9044:D9048)/5</f>
        <v>124</v>
      </c>
      <c r="G9048" s="13">
        <f t="shared" ref="G9048" si="45726">N9048/(B9048/100000)</f>
        <v>3920.408598003653</v>
      </c>
      <c r="H9048" s="5">
        <f t="shared" si="44525"/>
        <v>418</v>
      </c>
      <c r="I9048" s="5">
        <f t="shared" si="44526"/>
        <v>408</v>
      </c>
      <c r="J9048" s="8">
        <f t="shared" ref="J9048" si="45727">E9048/(SUM(N9041:N9047)/7)*100</f>
        <v>0.39339718586899425</v>
      </c>
      <c r="K9048" s="5">
        <f t="shared" ref="K9048" si="45728">O9048-O9047</f>
        <v>0</v>
      </c>
      <c r="L9048" s="8">
        <f t="shared" ref="L9048" si="45729">SUM(K9042:K9048)/7</f>
        <v>0.7142857142857143</v>
      </c>
      <c r="M9048" s="8">
        <f t="shared" ref="M9048" si="45730">O9048/(B9048/100000)</f>
        <v>97.626573812050168</v>
      </c>
      <c r="N9048" s="5">
        <v>38832</v>
      </c>
      <c r="O9048" s="18">
        <v>967</v>
      </c>
    </row>
    <row r="9049" spans="1:15" ht="16" customHeight="1" x14ac:dyDescent="0.2">
      <c r="A9049" s="4" t="s">
        <v>20</v>
      </c>
      <c r="B9049" s="13">
        <v>990509</v>
      </c>
      <c r="C9049" s="6">
        <f t="shared" si="44527"/>
        <v>44328</v>
      </c>
      <c r="D9049" s="5">
        <f t="shared" ref="D9049" si="45731">N9049-N9048</f>
        <v>169</v>
      </c>
      <c r="E9049" s="13">
        <f t="shared" ref="E9049" si="45732">SUM(D9043:D9049)/7</f>
        <v>149.85714285714286</v>
      </c>
      <c r="F9049" s="13">
        <f t="shared" ref="F9049" si="45733">SUM(D9045:D9049)/5</f>
        <v>121.2</v>
      </c>
      <c r="G9049" s="13">
        <f t="shared" ref="G9049" si="45734">N9049/(B9049/100000)</f>
        <v>3937.470532827062</v>
      </c>
      <c r="H9049" s="5">
        <f t="shared" si="44525"/>
        <v>419</v>
      </c>
      <c r="I9049" s="5">
        <f t="shared" si="44526"/>
        <v>409</v>
      </c>
      <c r="J9049" s="8">
        <f t="shared" ref="J9049" si="45735">E9049/(SUM(N9042:N9048)/7)*100</f>
        <v>0.38925810892547696</v>
      </c>
      <c r="K9049" s="5">
        <f t="shared" ref="K9049" si="45736">O9049-O9048</f>
        <v>4</v>
      </c>
      <c r="L9049" s="8">
        <f t="shared" ref="L9049" si="45737">SUM(K9043:K9049)/7</f>
        <v>1.1428571428571428</v>
      </c>
      <c r="M9049" s="8">
        <f t="shared" ref="M9049" si="45738">O9049/(B9049/100000)</f>
        <v>98.030406588935591</v>
      </c>
      <c r="N9049" s="5">
        <v>39001</v>
      </c>
      <c r="O9049" s="18">
        <v>971</v>
      </c>
    </row>
    <row r="9050" spans="1:15" ht="16" customHeight="1" x14ac:dyDescent="0.2">
      <c r="A9050" s="4" t="s">
        <v>20</v>
      </c>
      <c r="B9050" s="13">
        <v>990509</v>
      </c>
      <c r="C9050" s="6">
        <f t="shared" si="44527"/>
        <v>44329</v>
      </c>
      <c r="D9050" s="5">
        <f t="shared" ref="D9050" si="45739">N9050-N9049</f>
        <v>220</v>
      </c>
      <c r="E9050" s="13">
        <f t="shared" ref="E9050" si="45740">SUM(D9044:D9050)/7</f>
        <v>144.14285714285714</v>
      </c>
      <c r="F9050" s="13">
        <f t="shared" ref="F9050" si="45741">SUM(D9046:D9050)/5</f>
        <v>131.80000000000001</v>
      </c>
      <c r="G9050" s="13">
        <f t="shared" ref="G9050" si="45742">N9050/(B9050/100000)</f>
        <v>3959.6813355557597</v>
      </c>
      <c r="H9050" s="5">
        <f t="shared" si="44525"/>
        <v>420</v>
      </c>
      <c r="I9050" s="5">
        <f t="shared" si="44526"/>
        <v>410</v>
      </c>
      <c r="J9050" s="8">
        <f t="shared" ref="J9050" si="45743">E9050/(SUM(N9043:N9049)/7)*100</f>
        <v>0.37296330248100068</v>
      </c>
      <c r="K9050" s="5">
        <f t="shared" ref="K9050" si="45744">O9050-O9049</f>
        <v>3</v>
      </c>
      <c r="L9050" s="8">
        <f t="shared" ref="L9050" si="45745">SUM(K9044:K9050)/7</f>
        <v>1.5714285714285714</v>
      </c>
      <c r="M9050" s="8">
        <f t="shared" ref="M9050" si="45746">O9050/(B9050/100000)</f>
        <v>98.333281171599651</v>
      </c>
      <c r="N9050" s="5">
        <v>39221</v>
      </c>
      <c r="O9050" s="18">
        <v>974</v>
      </c>
    </row>
    <row r="9051" spans="1:15" ht="16" customHeight="1" x14ac:dyDescent="0.2">
      <c r="A9051" s="4" t="s">
        <v>20</v>
      </c>
      <c r="B9051" s="13">
        <v>990509</v>
      </c>
      <c r="C9051" s="6">
        <f t="shared" si="44527"/>
        <v>44330</v>
      </c>
      <c r="D9051" s="5">
        <f t="shared" ref="D9051:D9053" si="45747">N9051-N9050</f>
        <v>197</v>
      </c>
      <c r="E9051" s="13">
        <f t="shared" ref="E9051:E9053" si="45748">SUM(D9045:D9051)/7</f>
        <v>146.14285714285714</v>
      </c>
      <c r="F9051" s="13">
        <f t="shared" ref="F9051:F9053" si="45749">SUM(D9047:D9051)/5</f>
        <v>134.80000000000001</v>
      </c>
      <c r="G9051" s="13">
        <f t="shared" ref="G9051:G9053" si="45750">N9051/(B9051/100000)</f>
        <v>3979.570099817367</v>
      </c>
      <c r="H9051" s="5">
        <f t="shared" si="44525"/>
        <v>421</v>
      </c>
      <c r="I9051" s="5">
        <f t="shared" si="44526"/>
        <v>411</v>
      </c>
      <c r="J9051" s="8">
        <f t="shared" ref="J9051:J9053" si="45751">E9051/(SUM(N9044:N9050)/7)*100</f>
        <v>0.37673313815389714</v>
      </c>
      <c r="K9051" s="5">
        <f t="shared" ref="K9051:K9053" si="45752">O9051-O9050</f>
        <v>0</v>
      </c>
      <c r="L9051" s="8">
        <f t="shared" ref="L9051:L9053" si="45753">SUM(K9045:K9051)/7</f>
        <v>1.4285714285714286</v>
      </c>
      <c r="M9051" s="8">
        <f t="shared" ref="M9051:M9053" si="45754">O9051/(B9051/100000)</f>
        <v>98.333281171599651</v>
      </c>
      <c r="N9051" s="5">
        <v>39418</v>
      </c>
      <c r="O9051" s="18">
        <v>974</v>
      </c>
    </row>
    <row r="9052" spans="1:15" ht="16" customHeight="1" x14ac:dyDescent="0.2">
      <c r="A9052" s="4" t="s">
        <v>20</v>
      </c>
      <c r="B9052" s="13">
        <v>990509</v>
      </c>
      <c r="C9052" s="6">
        <f t="shared" si="44527"/>
        <v>44331</v>
      </c>
      <c r="D9052" s="5">
        <f t="shared" si="45747"/>
        <v>42</v>
      </c>
      <c r="E9052" s="13">
        <f t="shared" si="45748"/>
        <v>128.28571428571428</v>
      </c>
      <c r="F9052" s="13">
        <f t="shared" si="45749"/>
        <v>134</v>
      </c>
      <c r="G9052" s="13">
        <f t="shared" si="45750"/>
        <v>3983.8103439746637</v>
      </c>
      <c r="H9052" s="5">
        <f t="shared" si="44525"/>
        <v>422</v>
      </c>
      <c r="I9052" s="5">
        <f t="shared" si="44526"/>
        <v>412</v>
      </c>
      <c r="J9052" s="8">
        <f t="shared" si="45751"/>
        <v>0.32945907076399278</v>
      </c>
      <c r="K9052" s="5">
        <f t="shared" si="45752"/>
        <v>3</v>
      </c>
      <c r="L9052" s="8">
        <f t="shared" si="45753"/>
        <v>1.4285714285714286</v>
      </c>
      <c r="M9052" s="8">
        <f t="shared" si="45754"/>
        <v>98.636155754263726</v>
      </c>
      <c r="N9052" s="5">
        <v>39460</v>
      </c>
      <c r="O9052" s="18">
        <v>977</v>
      </c>
    </row>
    <row r="9053" spans="1:15" ht="16" customHeight="1" x14ac:dyDescent="0.2">
      <c r="A9053" s="4" t="s">
        <v>20</v>
      </c>
      <c r="B9053" s="13">
        <v>990509</v>
      </c>
      <c r="C9053" s="6">
        <f t="shared" si="44527"/>
        <v>44332</v>
      </c>
      <c r="D9053" s="5">
        <f t="shared" si="45747"/>
        <v>150</v>
      </c>
      <c r="E9053" s="13">
        <f t="shared" si="45748"/>
        <v>123.71428571428571</v>
      </c>
      <c r="F9053" s="13">
        <f t="shared" si="45749"/>
        <v>155.6</v>
      </c>
      <c r="G9053" s="13">
        <f t="shared" si="45750"/>
        <v>3998.9540731078669</v>
      </c>
      <c r="H9053" s="5">
        <f t="shared" si="44525"/>
        <v>423</v>
      </c>
      <c r="I9053" s="5">
        <f t="shared" si="44526"/>
        <v>413</v>
      </c>
      <c r="J9053" s="8">
        <f t="shared" si="45751"/>
        <v>0.31667556478684733</v>
      </c>
      <c r="K9053" s="5">
        <f t="shared" si="45752"/>
        <v>1</v>
      </c>
      <c r="L9053" s="8">
        <f t="shared" si="45753"/>
        <v>1.5714285714285714</v>
      </c>
      <c r="M9053" s="8">
        <f t="shared" si="45754"/>
        <v>98.737113948485074</v>
      </c>
      <c r="N9053" s="5">
        <v>39610</v>
      </c>
      <c r="O9053" s="18">
        <v>978</v>
      </c>
    </row>
    <row r="9054" spans="1:15" ht="16" customHeight="1" x14ac:dyDescent="0.2">
      <c r="A9054" s="4" t="s">
        <v>20</v>
      </c>
      <c r="B9054" s="13">
        <v>990509</v>
      </c>
      <c r="C9054" s="6">
        <f t="shared" si="44527"/>
        <v>44333</v>
      </c>
      <c r="D9054" s="5">
        <f t="shared" ref="D9054" si="45755">N9054-N9053</f>
        <v>32</v>
      </c>
      <c r="E9054" s="13">
        <f t="shared" ref="E9054" si="45756">SUM(D9048:D9054)/7</f>
        <v>121.71428571428571</v>
      </c>
      <c r="F9054" s="13">
        <f t="shared" ref="F9054" si="45757">SUM(D9050:D9054)/5</f>
        <v>128.19999999999999</v>
      </c>
      <c r="G9054" s="13">
        <f t="shared" ref="G9054" si="45758">N9054/(B9054/100000)</f>
        <v>4002.1847353229505</v>
      </c>
      <c r="H9054" s="5">
        <f t="shared" si="44525"/>
        <v>424</v>
      </c>
      <c r="I9054" s="5">
        <f t="shared" si="44526"/>
        <v>414</v>
      </c>
      <c r="J9054" s="8">
        <f t="shared" ref="J9054" si="45759">E9054/(SUM(N9047:N9053)/7)*100</f>
        <v>0.31057259087528977</v>
      </c>
      <c r="K9054" s="5">
        <f t="shared" ref="K9054" si="45760">O9054-O9053</f>
        <v>0</v>
      </c>
      <c r="L9054" s="8">
        <f t="shared" ref="L9054" si="45761">SUM(K9048:K9054)/7</f>
        <v>1.5714285714285714</v>
      </c>
      <c r="M9054" s="8">
        <f t="shared" ref="M9054" si="45762">O9054/(B9054/100000)</f>
        <v>98.737113948485074</v>
      </c>
      <c r="N9054" s="5">
        <v>39642</v>
      </c>
      <c r="O9054" s="18">
        <v>978</v>
      </c>
    </row>
    <row r="9055" spans="1:15" ht="16" customHeight="1" x14ac:dyDescent="0.2">
      <c r="A9055" s="4" t="s">
        <v>20</v>
      </c>
      <c r="B9055" s="13">
        <v>990509</v>
      </c>
      <c r="C9055" s="6">
        <f t="shared" si="44527"/>
        <v>44334</v>
      </c>
      <c r="D9055" s="5">
        <f t="shared" ref="D9055" si="45763">N9055-N9054</f>
        <v>46</v>
      </c>
      <c r="E9055" s="13">
        <f t="shared" ref="E9055" si="45764">SUM(D9049:D9055)/7</f>
        <v>122.28571428571429</v>
      </c>
      <c r="F9055" s="13">
        <f t="shared" ref="F9055" si="45765">SUM(D9051:D9055)/5</f>
        <v>93.4</v>
      </c>
      <c r="G9055" s="13">
        <f t="shared" ref="G9055" si="45766">N9055/(B9055/100000)</f>
        <v>4006.8288122571325</v>
      </c>
      <c r="H9055" s="5">
        <f t="shared" si="44525"/>
        <v>425</v>
      </c>
      <c r="I9055" s="5">
        <f t="shared" si="44526"/>
        <v>415</v>
      </c>
      <c r="J9055" s="8">
        <f t="shared" ref="J9055" si="45767">E9055/(SUM(N9048:N9054)/7)*100</f>
        <v>0.31106459677888254</v>
      </c>
      <c r="K9055" s="5">
        <f t="shared" ref="K9055" si="45768">O9055-O9054</f>
        <v>2</v>
      </c>
      <c r="L9055" s="8">
        <f t="shared" ref="L9055" si="45769">SUM(K9049:K9055)/7</f>
        <v>1.8571428571428572</v>
      </c>
      <c r="M9055" s="8">
        <f t="shared" ref="M9055" si="45770">O9055/(B9055/100000)</f>
        <v>98.939030336927786</v>
      </c>
      <c r="N9055" s="5">
        <v>39688</v>
      </c>
      <c r="O9055" s="18">
        <v>980</v>
      </c>
    </row>
    <row r="9056" spans="1:15" ht="16" customHeight="1" x14ac:dyDescent="0.2">
      <c r="A9056" s="4" t="s">
        <v>20</v>
      </c>
      <c r="B9056" s="13">
        <v>990509</v>
      </c>
      <c r="C9056" s="6">
        <f t="shared" si="44527"/>
        <v>44335</v>
      </c>
      <c r="D9056" s="5">
        <f t="shared" ref="D9056" si="45771">N9056-N9055</f>
        <v>182</v>
      </c>
      <c r="E9056" s="13">
        <f t="shared" ref="E9056" si="45772">SUM(D9050:D9056)/7</f>
        <v>124.14285714285714</v>
      </c>
      <c r="F9056" s="13">
        <f t="shared" ref="F9056" si="45773">SUM(D9052:D9056)/5</f>
        <v>90.4</v>
      </c>
      <c r="G9056" s="13">
        <f t="shared" ref="G9056" si="45774">N9056/(B9056/100000)</f>
        <v>4025.2032036054193</v>
      </c>
      <c r="H9056" s="5">
        <f t="shared" si="44525"/>
        <v>426</v>
      </c>
      <c r="I9056" s="5">
        <f t="shared" si="44526"/>
        <v>416</v>
      </c>
      <c r="J9056" s="8">
        <f t="shared" ref="J9056" si="45775">E9056/(SUM(N9049:N9055)/7)*100</f>
        <v>0.31480944790610055</v>
      </c>
      <c r="K9056" s="5">
        <f t="shared" ref="K9056" si="45776">O9056-O9055</f>
        <v>1</v>
      </c>
      <c r="L9056" s="8">
        <f t="shared" ref="L9056" si="45777">SUM(K9050:K9056)/7</f>
        <v>1.4285714285714286</v>
      </c>
      <c r="M9056" s="8">
        <f t="shared" ref="M9056" si="45778">O9056/(B9056/100000)</f>
        <v>99.039988531149135</v>
      </c>
      <c r="N9056" s="5">
        <v>39870</v>
      </c>
      <c r="O9056" s="18">
        <v>981</v>
      </c>
    </row>
    <row r="9057" spans="1:15" ht="16" customHeight="1" x14ac:dyDescent="0.2">
      <c r="A9057" s="4" t="s">
        <v>20</v>
      </c>
      <c r="B9057" s="13">
        <v>990509</v>
      </c>
      <c r="C9057" s="6">
        <f t="shared" si="44527"/>
        <v>44336</v>
      </c>
      <c r="D9057" s="5">
        <f t="shared" ref="D9057" si="45779">N9057-N9056</f>
        <v>147</v>
      </c>
      <c r="E9057" s="13">
        <f t="shared" ref="E9057" si="45780">SUM(D9051:D9057)/7</f>
        <v>113.71428571428571</v>
      </c>
      <c r="F9057" s="13">
        <f t="shared" ref="F9057" si="45781">SUM(D9053:D9057)/5</f>
        <v>111.4</v>
      </c>
      <c r="G9057" s="13">
        <f t="shared" ref="G9057" si="45782">N9057/(B9057/100000)</f>
        <v>4040.0440581559583</v>
      </c>
      <c r="H9057" s="5">
        <f t="shared" si="44525"/>
        <v>427</v>
      </c>
      <c r="I9057" s="5">
        <f t="shared" si="44526"/>
        <v>417</v>
      </c>
      <c r="J9057" s="8">
        <f t="shared" ref="J9057" si="45783">E9057/(SUM(N9050:N9056)/7)*100</f>
        <v>0.28745905694650586</v>
      </c>
      <c r="K9057" s="5">
        <f t="shared" ref="K9057" si="45784">O9057-O9056</f>
        <v>7</v>
      </c>
      <c r="L9057" s="8">
        <f t="shared" ref="L9057" si="45785">SUM(K9051:K9057)/7</f>
        <v>2</v>
      </c>
      <c r="M9057" s="8">
        <f t="shared" ref="M9057" si="45786">O9057/(B9057/100000)</f>
        <v>99.746695890698632</v>
      </c>
      <c r="N9057" s="5">
        <v>40017</v>
      </c>
      <c r="O9057" s="18">
        <v>988</v>
      </c>
    </row>
    <row r="9058" spans="1:15" ht="16" customHeight="1" x14ac:dyDescent="0.2">
      <c r="A9058" s="4" t="s">
        <v>20</v>
      </c>
      <c r="B9058" s="13">
        <v>990509</v>
      </c>
      <c r="C9058" s="6">
        <f t="shared" si="44527"/>
        <v>44337</v>
      </c>
      <c r="D9058" s="5">
        <f t="shared" ref="D9058:D9059" si="45787">N9058-N9057</f>
        <v>131</v>
      </c>
      <c r="E9058" s="13">
        <f t="shared" ref="E9058:E9059" si="45788">SUM(D9052:D9058)/7</f>
        <v>104.28571428571429</v>
      </c>
      <c r="F9058" s="13">
        <f t="shared" ref="F9058:F9059" si="45789">SUM(D9054:D9058)/5</f>
        <v>107.6</v>
      </c>
      <c r="G9058" s="13">
        <f t="shared" ref="G9058:G9059" si="45790">N9058/(B9058/100000)</f>
        <v>4053.2695815989559</v>
      </c>
      <c r="H9058" s="5">
        <f t="shared" si="44525"/>
        <v>428</v>
      </c>
      <c r="I9058" s="5">
        <f t="shared" si="44526"/>
        <v>418</v>
      </c>
      <c r="J9058" s="8">
        <f t="shared" ref="J9058:J9059" si="45791">E9058/(SUM(N9051:N9057)/7)*100</f>
        <v>0.26286887164437089</v>
      </c>
      <c r="K9058" s="5">
        <f t="shared" ref="K9058:K9059" si="45792">O9058-O9057</f>
        <v>3</v>
      </c>
      <c r="L9058" s="8">
        <f t="shared" ref="L9058:L9059" si="45793">SUM(K9052:K9058)/7</f>
        <v>2.4285714285714284</v>
      </c>
      <c r="M9058" s="8">
        <f t="shared" ref="M9058:M9059" si="45794">O9058/(B9058/100000)</f>
        <v>100.04957047336269</v>
      </c>
      <c r="N9058" s="5">
        <v>40148</v>
      </c>
      <c r="O9058" s="18">
        <v>991</v>
      </c>
    </row>
    <row r="9059" spans="1:15" ht="16" customHeight="1" x14ac:dyDescent="0.2">
      <c r="A9059" s="4" t="s">
        <v>20</v>
      </c>
      <c r="B9059" s="13">
        <v>990509</v>
      </c>
      <c r="C9059" s="6">
        <f t="shared" si="44527"/>
        <v>44338</v>
      </c>
      <c r="D9059" s="5">
        <f t="shared" si="45787"/>
        <v>133</v>
      </c>
      <c r="E9059" s="13">
        <f t="shared" si="45788"/>
        <v>117.28571428571429</v>
      </c>
      <c r="F9059" s="13">
        <f t="shared" si="45789"/>
        <v>127.8</v>
      </c>
      <c r="G9059" s="13">
        <f t="shared" si="45790"/>
        <v>4066.697021430396</v>
      </c>
      <c r="H9059" s="5">
        <f t="shared" si="44525"/>
        <v>429</v>
      </c>
      <c r="I9059" s="5">
        <f t="shared" si="44526"/>
        <v>419</v>
      </c>
      <c r="J9059" s="8">
        <f t="shared" si="45791"/>
        <v>0.2948623556664931</v>
      </c>
      <c r="K9059" s="5">
        <f t="shared" si="45792"/>
        <v>4</v>
      </c>
      <c r="L9059" s="8">
        <f t="shared" si="45793"/>
        <v>2.5714285714285716</v>
      </c>
      <c r="M9059" s="8">
        <f t="shared" si="45794"/>
        <v>100.45340325024812</v>
      </c>
      <c r="N9059" s="5">
        <v>40281</v>
      </c>
      <c r="O9059" s="18">
        <v>995</v>
      </c>
    </row>
    <row r="9060" spans="1:15" ht="16" customHeight="1" x14ac:dyDescent="0.2">
      <c r="A9060" s="4" t="s">
        <v>20</v>
      </c>
      <c r="B9060" s="13">
        <v>990509</v>
      </c>
      <c r="C9060" s="6">
        <f t="shared" si="44527"/>
        <v>44339</v>
      </c>
      <c r="D9060" s="5">
        <f t="shared" ref="D9060:D9061" si="45795">N9060-N9059</f>
        <v>123</v>
      </c>
      <c r="E9060" s="13">
        <f t="shared" ref="E9060:E9061" si="45796">SUM(D9054:D9060)/7</f>
        <v>113.42857142857143</v>
      </c>
      <c r="F9060" s="13">
        <f t="shared" ref="F9060:F9061" si="45797">SUM(D9056:D9060)/5</f>
        <v>143.19999999999999</v>
      </c>
      <c r="G9060" s="13">
        <f t="shared" ref="G9060:G9061" si="45798">N9060/(B9060/100000)</f>
        <v>4079.1148793196226</v>
      </c>
      <c r="H9060" s="5">
        <f t="shared" si="44525"/>
        <v>430</v>
      </c>
      <c r="I9060" s="5">
        <f t="shared" si="44526"/>
        <v>420</v>
      </c>
      <c r="J9060" s="8">
        <f t="shared" ref="J9060:J9061" si="45799">E9060/(SUM(N9053:N9059)/7)*100</f>
        <v>0.2843269258314951</v>
      </c>
      <c r="K9060" s="5">
        <f t="shared" ref="K9060:K9061" si="45800">O9060-O9059</f>
        <v>1</v>
      </c>
      <c r="L9060" s="8">
        <f t="shared" ref="L9060:L9061" si="45801">SUM(K9054:K9060)/7</f>
        <v>2.5714285714285716</v>
      </c>
      <c r="M9060" s="8">
        <f t="shared" ref="M9060:M9061" si="45802">O9060/(B9060/100000)</f>
        <v>100.55436144446946</v>
      </c>
      <c r="N9060" s="5">
        <v>40404</v>
      </c>
      <c r="O9060" s="18">
        <v>996</v>
      </c>
    </row>
    <row r="9061" spans="1:15" ht="16" customHeight="1" x14ac:dyDescent="0.2">
      <c r="A9061" s="4" t="s">
        <v>20</v>
      </c>
      <c r="B9061" s="13">
        <v>990509</v>
      </c>
      <c r="C9061" s="6">
        <f t="shared" si="44527"/>
        <v>44340</v>
      </c>
      <c r="D9061" s="5">
        <f t="shared" si="45795"/>
        <v>9</v>
      </c>
      <c r="E9061" s="13">
        <f t="shared" si="45796"/>
        <v>110.14285714285714</v>
      </c>
      <c r="F9061" s="13">
        <f t="shared" si="45797"/>
        <v>108.6</v>
      </c>
      <c r="G9061" s="13">
        <f t="shared" si="45798"/>
        <v>4080.0235030676149</v>
      </c>
      <c r="H9061" s="5">
        <f t="shared" si="44525"/>
        <v>431</v>
      </c>
      <c r="I9061" s="5">
        <f t="shared" si="44526"/>
        <v>421</v>
      </c>
      <c r="J9061" s="8">
        <f t="shared" si="45799"/>
        <v>0.275307980717729</v>
      </c>
      <c r="K9061" s="5">
        <f t="shared" si="45800"/>
        <v>1</v>
      </c>
      <c r="L9061" s="8">
        <f t="shared" si="45801"/>
        <v>2.7142857142857144</v>
      </c>
      <c r="M9061" s="8">
        <f t="shared" si="45802"/>
        <v>100.65531963869081</v>
      </c>
      <c r="N9061" s="5">
        <v>40413</v>
      </c>
      <c r="O9061" s="18">
        <v>997</v>
      </c>
    </row>
    <row r="9062" spans="1:15" ht="16" customHeight="1" x14ac:dyDescent="0.2">
      <c r="A9062" s="4" t="s">
        <v>20</v>
      </c>
      <c r="B9062" s="13">
        <v>990509</v>
      </c>
      <c r="C9062" s="6">
        <f t="shared" si="44527"/>
        <v>44341</v>
      </c>
      <c r="D9062" s="5">
        <f t="shared" ref="D9062:D9068" si="45803">N9062-N9061</f>
        <v>16</v>
      </c>
      <c r="E9062" s="13">
        <f t="shared" ref="E9062:E9068" si="45804">SUM(D9056:D9062)/7</f>
        <v>105.85714285714286</v>
      </c>
      <c r="F9062" s="13">
        <f t="shared" ref="F9062:F9068" si="45805">SUM(D9058:D9062)/5</f>
        <v>82.4</v>
      </c>
      <c r="G9062" s="13">
        <f t="shared" ref="G9062:G9068" si="45806">N9062/(B9062/100000)</f>
        <v>4081.6388341751567</v>
      </c>
      <c r="H9062" s="5">
        <f t="shared" si="44525"/>
        <v>432</v>
      </c>
      <c r="I9062" s="5">
        <f t="shared" si="44526"/>
        <v>422</v>
      </c>
      <c r="J9062" s="8">
        <f t="shared" ref="J9062:J9068" si="45807">E9062/(SUM(N9055:N9061)/7)*100</f>
        <v>0.26386915508455566</v>
      </c>
      <c r="K9062" s="5">
        <f t="shared" ref="K9062:K9068" si="45808">O9062-O9061</f>
        <v>0</v>
      </c>
      <c r="L9062" s="8">
        <f t="shared" ref="L9062:L9068" si="45809">SUM(K9056:K9062)/7</f>
        <v>2.4285714285714284</v>
      </c>
      <c r="M9062" s="8">
        <f t="shared" ref="M9062:M9068" si="45810">O9062/(B9062/100000)</f>
        <v>100.65531963869081</v>
      </c>
      <c r="N9062" s="5">
        <v>40429</v>
      </c>
      <c r="O9062" s="18">
        <v>997</v>
      </c>
    </row>
    <row r="9063" spans="1:15" ht="16" customHeight="1" x14ac:dyDescent="0.2">
      <c r="A9063" s="4" t="s">
        <v>20</v>
      </c>
      <c r="B9063" s="13">
        <v>990509</v>
      </c>
      <c r="C9063" s="6">
        <f t="shared" si="44527"/>
        <v>44342</v>
      </c>
      <c r="D9063" s="5">
        <f t="shared" si="45803"/>
        <v>50</v>
      </c>
      <c r="E9063" s="13">
        <f t="shared" si="45804"/>
        <v>87</v>
      </c>
      <c r="F9063" s="13">
        <f t="shared" si="45805"/>
        <v>66.2</v>
      </c>
      <c r="G9063" s="13">
        <f t="shared" si="45806"/>
        <v>4086.6867438862246</v>
      </c>
      <c r="H9063" s="5">
        <f t="shared" si="44525"/>
        <v>433</v>
      </c>
      <c r="I9063" s="5">
        <f t="shared" si="44526"/>
        <v>423</v>
      </c>
      <c r="J9063" s="8">
        <f t="shared" si="45807"/>
        <v>0.21629339186395893</v>
      </c>
      <c r="K9063" s="5">
        <f t="shared" si="45808"/>
        <v>0</v>
      </c>
      <c r="L9063" s="8">
        <f t="shared" si="45809"/>
        <v>2.2857142857142856</v>
      </c>
      <c r="M9063" s="8">
        <f t="shared" si="45810"/>
        <v>100.65531963869081</v>
      </c>
      <c r="N9063" s="5">
        <v>40479</v>
      </c>
      <c r="O9063" s="18">
        <v>997</v>
      </c>
    </row>
    <row r="9064" spans="1:15" ht="16" customHeight="1" x14ac:dyDescent="0.2">
      <c r="A9064" s="4" t="s">
        <v>20</v>
      </c>
      <c r="B9064" s="13">
        <v>990509</v>
      </c>
      <c r="C9064" s="6">
        <f t="shared" si="44527"/>
        <v>44343</v>
      </c>
      <c r="D9064" s="5">
        <f t="shared" si="45803"/>
        <v>63</v>
      </c>
      <c r="E9064" s="13">
        <f t="shared" si="45804"/>
        <v>75</v>
      </c>
      <c r="F9064" s="13">
        <f t="shared" si="45805"/>
        <v>52.2</v>
      </c>
      <c r="G9064" s="13">
        <f t="shared" si="45806"/>
        <v>4093.0471101221697</v>
      </c>
      <c r="H9064" s="5">
        <f t="shared" si="44525"/>
        <v>434</v>
      </c>
      <c r="I9064" s="5">
        <f t="shared" si="44526"/>
        <v>424</v>
      </c>
      <c r="J9064" s="8">
        <f t="shared" si="45807"/>
        <v>0.18605739073115241</v>
      </c>
      <c r="K9064" s="5">
        <f t="shared" si="45808"/>
        <v>6</v>
      </c>
      <c r="L9064" s="8">
        <f t="shared" si="45809"/>
        <v>2.1428571428571428</v>
      </c>
      <c r="M9064" s="8">
        <f t="shared" si="45810"/>
        <v>101.26106880401895</v>
      </c>
      <c r="N9064" s="5">
        <v>40542</v>
      </c>
      <c r="O9064" s="18">
        <v>1003</v>
      </c>
    </row>
    <row r="9065" spans="1:15" ht="16" customHeight="1" x14ac:dyDescent="0.2">
      <c r="A9065" s="4" t="s">
        <v>20</v>
      </c>
      <c r="B9065" s="13">
        <v>990509</v>
      </c>
      <c r="C9065" s="6">
        <f t="shared" si="44527"/>
        <v>44344</v>
      </c>
      <c r="D9065" s="5">
        <f t="shared" si="45803"/>
        <v>80</v>
      </c>
      <c r="E9065" s="13">
        <f t="shared" si="45804"/>
        <v>67.714285714285708</v>
      </c>
      <c r="F9065" s="13">
        <f t="shared" si="45805"/>
        <v>43.6</v>
      </c>
      <c r="G9065" s="13">
        <f t="shared" si="45806"/>
        <v>4101.1237656598778</v>
      </c>
      <c r="H9065" s="5">
        <f t="shared" si="44525"/>
        <v>435</v>
      </c>
      <c r="I9065" s="5">
        <f t="shared" si="44526"/>
        <v>425</v>
      </c>
      <c r="J9065" s="8">
        <f t="shared" si="45807"/>
        <v>0.16767127939553442</v>
      </c>
      <c r="K9065" s="5">
        <f t="shared" si="45808"/>
        <v>2</v>
      </c>
      <c r="L9065" s="8">
        <f t="shared" si="45809"/>
        <v>2</v>
      </c>
      <c r="M9065" s="8">
        <f t="shared" si="45810"/>
        <v>101.46298519246166</v>
      </c>
      <c r="N9065" s="5">
        <v>40622</v>
      </c>
      <c r="O9065" s="18">
        <v>1005</v>
      </c>
    </row>
    <row r="9066" spans="1:15" ht="16" customHeight="1" x14ac:dyDescent="0.2">
      <c r="A9066" s="4" t="s">
        <v>20</v>
      </c>
      <c r="B9066" s="13">
        <v>990509</v>
      </c>
      <c r="C9066" s="6">
        <f t="shared" si="44527"/>
        <v>44345</v>
      </c>
      <c r="D9066" s="5">
        <f t="shared" si="45803"/>
        <v>65</v>
      </c>
      <c r="E9066" s="13">
        <f t="shared" si="45804"/>
        <v>58</v>
      </c>
      <c r="F9066" s="13">
        <f t="shared" si="45805"/>
        <v>54.8</v>
      </c>
      <c r="G9066" s="13">
        <f t="shared" si="45806"/>
        <v>4107.6860482842658</v>
      </c>
      <c r="H9066" s="5">
        <f t="shared" si="44525"/>
        <v>436</v>
      </c>
      <c r="I9066" s="5">
        <f t="shared" si="44526"/>
        <v>426</v>
      </c>
      <c r="J9066" s="8">
        <f t="shared" si="45807"/>
        <v>0.14337677013807959</v>
      </c>
      <c r="K9066" s="5">
        <f t="shared" si="45808"/>
        <v>1</v>
      </c>
      <c r="L9066" s="8">
        <f t="shared" si="45809"/>
        <v>1.5714285714285714</v>
      </c>
      <c r="M9066" s="8">
        <f t="shared" si="45810"/>
        <v>101.56394338668301</v>
      </c>
      <c r="N9066" s="5">
        <v>40687</v>
      </c>
      <c r="O9066" s="18">
        <v>1006</v>
      </c>
    </row>
    <row r="9067" spans="1:15" ht="16" customHeight="1" x14ac:dyDescent="0.2">
      <c r="A9067" s="4" t="s">
        <v>20</v>
      </c>
      <c r="B9067" s="13">
        <v>990509</v>
      </c>
      <c r="C9067" s="6">
        <f t="shared" si="44527"/>
        <v>44346</v>
      </c>
      <c r="D9067" s="5">
        <f t="shared" si="45803"/>
        <v>24</v>
      </c>
      <c r="E9067" s="13">
        <f t="shared" si="45804"/>
        <v>43.857142857142854</v>
      </c>
      <c r="F9067" s="13">
        <f t="shared" si="45805"/>
        <v>56.4</v>
      </c>
      <c r="G9067" s="13">
        <f t="shared" si="45806"/>
        <v>4110.1090449455787</v>
      </c>
      <c r="H9067" s="5">
        <f t="shared" si="44525"/>
        <v>437</v>
      </c>
      <c r="I9067" s="5">
        <f t="shared" si="44526"/>
        <v>427</v>
      </c>
      <c r="J9067" s="8">
        <f t="shared" si="45807"/>
        <v>0.10826021948260782</v>
      </c>
      <c r="K9067" s="5">
        <f t="shared" si="45808"/>
        <v>0</v>
      </c>
      <c r="L9067" s="8">
        <f t="shared" si="45809"/>
        <v>1.4285714285714286</v>
      </c>
      <c r="M9067" s="8">
        <f t="shared" si="45810"/>
        <v>101.56394338668301</v>
      </c>
      <c r="N9067" s="5">
        <v>40711</v>
      </c>
      <c r="O9067" s="18">
        <v>1006</v>
      </c>
    </row>
    <row r="9068" spans="1:15" ht="16" customHeight="1" x14ac:dyDescent="0.2">
      <c r="A9068" s="4" t="s">
        <v>20</v>
      </c>
      <c r="B9068" s="13">
        <v>990509</v>
      </c>
      <c r="C9068" s="6">
        <f t="shared" si="44527"/>
        <v>44347</v>
      </c>
      <c r="D9068" s="5">
        <f t="shared" si="45803"/>
        <v>13</v>
      </c>
      <c r="E9068" s="13">
        <f t="shared" si="45804"/>
        <v>44.428571428571431</v>
      </c>
      <c r="F9068" s="13">
        <f t="shared" si="45805"/>
        <v>49</v>
      </c>
      <c r="G9068" s="13">
        <f t="shared" si="45806"/>
        <v>4111.421501470456</v>
      </c>
      <c r="H9068" s="5">
        <f t="shared" si="44525"/>
        <v>438</v>
      </c>
      <c r="I9068" s="5">
        <f t="shared" si="44526"/>
        <v>428</v>
      </c>
      <c r="J9068" s="8">
        <f t="shared" si="45807"/>
        <v>0.10955217466350575</v>
      </c>
      <c r="K9068" s="5">
        <f t="shared" si="45808"/>
        <v>0</v>
      </c>
      <c r="L9068" s="8">
        <f t="shared" si="45809"/>
        <v>1.2857142857142858</v>
      </c>
      <c r="M9068" s="8">
        <f t="shared" si="45810"/>
        <v>101.56394338668301</v>
      </c>
      <c r="N9068" s="5">
        <v>40724</v>
      </c>
      <c r="O9068" s="18">
        <v>1006</v>
      </c>
    </row>
    <row r="9069" spans="1:15" ht="16" customHeight="1" x14ac:dyDescent="0.2">
      <c r="A9069" s="4" t="s">
        <v>20</v>
      </c>
      <c r="B9069" s="13">
        <v>990509</v>
      </c>
      <c r="C9069" s="6">
        <f t="shared" si="44527"/>
        <v>44348</v>
      </c>
      <c r="D9069" s="5">
        <f t="shared" ref="D9069:D9072" si="45811">N9069-N9068</f>
        <v>50</v>
      </c>
      <c r="E9069" s="13">
        <f t="shared" ref="E9069:E9072" si="45812">SUM(D9063:D9069)/7</f>
        <v>49.285714285714285</v>
      </c>
      <c r="F9069" s="13">
        <f t="shared" ref="F9069:F9072" si="45813">SUM(D9065:D9069)/5</f>
        <v>46.4</v>
      </c>
      <c r="G9069" s="13">
        <f t="shared" ref="G9069:G9072" si="45814">N9069/(B9069/100000)</f>
        <v>4116.4694111815243</v>
      </c>
      <c r="H9069" s="5">
        <f t="shared" si="44525"/>
        <v>439</v>
      </c>
      <c r="I9069" s="5">
        <f t="shared" si="44526"/>
        <v>429</v>
      </c>
      <c r="J9069" s="8">
        <f t="shared" ref="J9069:J9072" si="45815">E9069/(SUM(N9062:N9068)/7)*100</f>
        <v>0.12139594783844838</v>
      </c>
      <c r="K9069" s="5">
        <f t="shared" ref="K9069:K9072" si="45816">O9069-O9068</f>
        <v>3</v>
      </c>
      <c r="L9069" s="8">
        <f t="shared" ref="L9069:L9072" si="45817">SUM(K9063:K9069)/7</f>
        <v>1.7142857142857142</v>
      </c>
      <c r="M9069" s="8">
        <f t="shared" ref="M9069:M9072" si="45818">O9069/(B9069/100000)</f>
        <v>101.86681796934708</v>
      </c>
      <c r="N9069" s="5">
        <v>40774</v>
      </c>
      <c r="O9069" s="18">
        <v>1009</v>
      </c>
    </row>
    <row r="9070" spans="1:15" ht="16" customHeight="1" x14ac:dyDescent="0.2">
      <c r="A9070" s="4" t="s">
        <v>20</v>
      </c>
      <c r="B9070" s="13">
        <v>990509</v>
      </c>
      <c r="C9070" s="6">
        <f t="shared" si="44527"/>
        <v>44349</v>
      </c>
      <c r="D9070" s="5">
        <f t="shared" si="45811"/>
        <v>97</v>
      </c>
      <c r="E9070" s="13">
        <f t="shared" si="45812"/>
        <v>56</v>
      </c>
      <c r="F9070" s="13">
        <f t="shared" si="45813"/>
        <v>49.8</v>
      </c>
      <c r="G9070" s="13">
        <f t="shared" si="45814"/>
        <v>4126.2623560209959</v>
      </c>
      <c r="H9070" s="5">
        <f t="shared" si="44525"/>
        <v>440</v>
      </c>
      <c r="I9070" s="5">
        <f t="shared" si="44526"/>
        <v>430</v>
      </c>
      <c r="J9070" s="8">
        <f t="shared" si="45815"/>
        <v>0.13776670333416507</v>
      </c>
      <c r="K9070" s="5">
        <f t="shared" si="45816"/>
        <v>2</v>
      </c>
      <c r="L9070" s="8">
        <f t="shared" si="45817"/>
        <v>2</v>
      </c>
      <c r="M9070" s="8">
        <f t="shared" si="45818"/>
        <v>102.06873435778979</v>
      </c>
      <c r="N9070" s="5">
        <v>40871</v>
      </c>
      <c r="O9070" s="18">
        <v>1011</v>
      </c>
    </row>
    <row r="9071" spans="1:15" ht="16" customHeight="1" x14ac:dyDescent="0.2">
      <c r="A9071" s="4" t="s">
        <v>20</v>
      </c>
      <c r="B9071" s="13">
        <v>990509</v>
      </c>
      <c r="C9071" s="6">
        <f t="shared" si="44527"/>
        <v>44350</v>
      </c>
      <c r="D9071" s="5">
        <f t="shared" si="45811"/>
        <v>63</v>
      </c>
      <c r="E9071" s="13">
        <f t="shared" si="45812"/>
        <v>56</v>
      </c>
      <c r="F9071" s="13">
        <f t="shared" si="45813"/>
        <v>49.4</v>
      </c>
      <c r="G9071" s="13">
        <f t="shared" si="45814"/>
        <v>4132.6227222569405</v>
      </c>
      <c r="H9071" s="5">
        <f t="shared" si="44525"/>
        <v>441</v>
      </c>
      <c r="I9071" s="5">
        <f t="shared" si="44526"/>
        <v>431</v>
      </c>
      <c r="J9071" s="8">
        <f t="shared" si="45815"/>
        <v>0.13757716780553889</v>
      </c>
      <c r="K9071" s="5">
        <f t="shared" si="45816"/>
        <v>0</v>
      </c>
      <c r="L9071" s="8">
        <f t="shared" si="45817"/>
        <v>1.1428571428571428</v>
      </c>
      <c r="M9071" s="8">
        <f t="shared" si="45818"/>
        <v>102.06873435778979</v>
      </c>
      <c r="N9071" s="5">
        <v>40934</v>
      </c>
      <c r="O9071" s="18">
        <v>1011</v>
      </c>
    </row>
    <row r="9072" spans="1:15" ht="16" customHeight="1" x14ac:dyDescent="0.2">
      <c r="A9072" s="4" t="s">
        <v>20</v>
      </c>
      <c r="B9072" s="13">
        <v>990509</v>
      </c>
      <c r="C9072" s="6">
        <f t="shared" si="44527"/>
        <v>44351</v>
      </c>
      <c r="D9072" s="5">
        <f t="shared" si="45811"/>
        <v>45</v>
      </c>
      <c r="E9072" s="13">
        <f t="shared" si="45812"/>
        <v>51</v>
      </c>
      <c r="F9072" s="13">
        <f t="shared" si="45813"/>
        <v>53.6</v>
      </c>
      <c r="G9072" s="13">
        <f t="shared" si="45814"/>
        <v>4137.1658409969014</v>
      </c>
      <c r="H9072" s="5">
        <f t="shared" si="44525"/>
        <v>442</v>
      </c>
      <c r="I9072" s="5">
        <f t="shared" si="44526"/>
        <v>432</v>
      </c>
      <c r="J9072" s="8">
        <f t="shared" si="45815"/>
        <v>0.12512135369388377</v>
      </c>
      <c r="K9072" s="5">
        <f t="shared" si="45816"/>
        <v>0</v>
      </c>
      <c r="L9072" s="8">
        <f t="shared" si="45817"/>
        <v>0.8571428571428571</v>
      </c>
      <c r="M9072" s="8">
        <f t="shared" si="45818"/>
        <v>102.06873435778979</v>
      </c>
      <c r="N9072" s="5">
        <v>40979</v>
      </c>
      <c r="O9072" s="18">
        <v>1011</v>
      </c>
    </row>
    <row r="9073" spans="1:15" ht="16" customHeight="1" x14ac:dyDescent="0.2">
      <c r="A9073" s="4" t="s">
        <v>20</v>
      </c>
      <c r="B9073" s="13">
        <v>990509</v>
      </c>
      <c r="C9073" s="6">
        <f t="shared" si="44527"/>
        <v>44352</v>
      </c>
      <c r="D9073" s="5">
        <f t="shared" ref="D9073" si="45819">N9073-N9072</f>
        <v>19</v>
      </c>
      <c r="E9073" s="13">
        <f t="shared" ref="E9073" si="45820">SUM(D9067:D9073)/7</f>
        <v>44.428571428571431</v>
      </c>
      <c r="F9073" s="13">
        <f t="shared" ref="F9073" si="45821">SUM(D9069:D9073)/5</f>
        <v>54.8</v>
      </c>
      <c r="G9073" s="13">
        <f t="shared" ref="G9073" si="45822">N9073/(B9073/100000)</f>
        <v>4139.0840466871077</v>
      </c>
      <c r="H9073" s="5">
        <f t="shared" si="44525"/>
        <v>443</v>
      </c>
      <c r="I9073" s="5">
        <f t="shared" si="44526"/>
        <v>433</v>
      </c>
      <c r="J9073" s="8">
        <f t="shared" ref="J9073" si="45823">E9073/(SUM(N9066:N9072)/7)*100</f>
        <v>0.10886306356762811</v>
      </c>
      <c r="K9073" s="5">
        <f t="shared" ref="K9073" si="45824">O9073-O9072</f>
        <v>1</v>
      </c>
      <c r="L9073" s="8">
        <f t="shared" ref="L9073" si="45825">SUM(K9067:K9073)/7</f>
        <v>0.8571428571428571</v>
      </c>
      <c r="M9073" s="8">
        <f t="shared" ref="M9073" si="45826">O9073/(B9073/100000)</f>
        <v>102.16969255201114</v>
      </c>
      <c r="N9073" s="5">
        <v>40998</v>
      </c>
      <c r="O9073" s="18">
        <v>1012</v>
      </c>
    </row>
    <row r="9074" spans="1:15" ht="16" customHeight="1" x14ac:dyDescent="0.2">
      <c r="A9074" s="4" t="s">
        <v>20</v>
      </c>
      <c r="B9074" s="13">
        <v>990509</v>
      </c>
      <c r="C9074" s="6">
        <f t="shared" si="44527"/>
        <v>44353</v>
      </c>
      <c r="D9074" s="5">
        <f t="shared" ref="D9074" si="45827">N9074-N9073</f>
        <v>33</v>
      </c>
      <c r="E9074" s="13">
        <f t="shared" ref="E9074" si="45828">SUM(D9068:D9074)/7</f>
        <v>45.714285714285715</v>
      </c>
      <c r="F9074" s="13">
        <f t="shared" ref="F9074" si="45829">SUM(D9070:D9074)/5</f>
        <v>51.4</v>
      </c>
      <c r="G9074" s="13">
        <f t="shared" ref="G9074" si="45830">N9074/(B9074/100000)</f>
        <v>4142.4156670964121</v>
      </c>
      <c r="H9074" s="5">
        <f t="shared" si="44525"/>
        <v>444</v>
      </c>
      <c r="I9074" s="5">
        <f t="shared" si="44526"/>
        <v>434</v>
      </c>
      <c r="J9074" s="8">
        <f t="shared" ref="J9074" si="45831">E9074/(SUM(N9067:N9073)/7)*100</f>
        <v>0.11189163295348456</v>
      </c>
      <c r="K9074" s="5">
        <f t="shared" ref="K9074" si="45832">O9074-O9073</f>
        <v>0</v>
      </c>
      <c r="L9074" s="8">
        <f t="shared" ref="L9074" si="45833">SUM(K9068:K9074)/7</f>
        <v>0.8571428571428571</v>
      </c>
      <c r="M9074" s="8">
        <f t="shared" ref="M9074" si="45834">O9074/(B9074/100000)</f>
        <v>102.16969255201114</v>
      </c>
      <c r="N9074" s="5">
        <v>41031</v>
      </c>
      <c r="O9074" s="18">
        <v>1012</v>
      </c>
    </row>
    <row r="9075" spans="1:15" ht="16" customHeight="1" x14ac:dyDescent="0.2">
      <c r="A9075" s="4" t="s">
        <v>20</v>
      </c>
      <c r="B9075" s="13">
        <v>990509</v>
      </c>
      <c r="C9075" s="6">
        <f t="shared" si="44527"/>
        <v>44354</v>
      </c>
      <c r="D9075" s="5">
        <f t="shared" ref="D9075:D9077" si="45835">N9075-N9074</f>
        <v>14</v>
      </c>
      <c r="E9075" s="13">
        <f t="shared" ref="E9075:E9077" si="45836">SUM(D9069:D9075)/7</f>
        <v>45.857142857142854</v>
      </c>
      <c r="F9075" s="13">
        <f t="shared" ref="F9075:F9077" si="45837">SUM(D9071:D9075)/5</f>
        <v>34.799999999999997</v>
      </c>
      <c r="G9075" s="13">
        <f t="shared" ref="G9075:G9077" si="45838">N9075/(B9075/100000)</f>
        <v>4143.829081815511</v>
      </c>
      <c r="H9075" s="5">
        <f t="shared" si="44525"/>
        <v>445</v>
      </c>
      <c r="I9075" s="5">
        <f t="shared" si="44526"/>
        <v>435</v>
      </c>
      <c r="J9075" s="8">
        <f t="shared" ref="J9075:J9077" si="45839">E9075/(SUM(N9068:N9074)/7)*100</f>
        <v>0.11211584605551306</v>
      </c>
      <c r="K9075" s="5">
        <f t="shared" ref="K9075:K9077" si="45840">O9075-O9074</f>
        <v>0</v>
      </c>
      <c r="L9075" s="8">
        <f t="shared" ref="L9075:L9077" si="45841">SUM(K9069:K9075)/7</f>
        <v>0.8571428571428571</v>
      </c>
      <c r="M9075" s="8">
        <f t="shared" ref="M9075:M9077" si="45842">O9075/(B9075/100000)</f>
        <v>102.16969255201114</v>
      </c>
      <c r="N9075" s="5">
        <v>41045</v>
      </c>
      <c r="O9075" s="18">
        <v>1012</v>
      </c>
    </row>
    <row r="9076" spans="1:15" ht="16" customHeight="1" x14ac:dyDescent="0.2">
      <c r="A9076" s="4" t="s">
        <v>20</v>
      </c>
      <c r="B9076" s="13">
        <v>990509</v>
      </c>
      <c r="C9076" s="6">
        <f t="shared" si="44527"/>
        <v>44355</v>
      </c>
      <c r="D9076" s="5">
        <f t="shared" si="45835"/>
        <v>12</v>
      </c>
      <c r="E9076" s="13">
        <f t="shared" si="45836"/>
        <v>40.428571428571431</v>
      </c>
      <c r="F9076" s="13">
        <f t="shared" si="45837"/>
        <v>24.6</v>
      </c>
      <c r="G9076" s="13">
        <f t="shared" si="45838"/>
        <v>4145.0405801461675</v>
      </c>
      <c r="H9076" s="5">
        <f t="shared" si="44525"/>
        <v>446</v>
      </c>
      <c r="I9076" s="5">
        <f t="shared" si="44526"/>
        <v>436</v>
      </c>
      <c r="J9076" s="8">
        <f t="shared" si="45839"/>
        <v>9.8732870021490976E-2</v>
      </c>
      <c r="K9076" s="5">
        <f t="shared" si="45840"/>
        <v>2</v>
      </c>
      <c r="L9076" s="8">
        <f t="shared" si="45841"/>
        <v>0.7142857142857143</v>
      </c>
      <c r="M9076" s="8">
        <f t="shared" si="45842"/>
        <v>102.37160894045385</v>
      </c>
      <c r="N9076" s="5">
        <v>41057</v>
      </c>
      <c r="O9076" s="18">
        <v>1014</v>
      </c>
    </row>
    <row r="9077" spans="1:15" ht="16" customHeight="1" x14ac:dyDescent="0.2">
      <c r="A9077" s="4" t="s">
        <v>20</v>
      </c>
      <c r="B9077" s="13">
        <v>990509</v>
      </c>
      <c r="C9077" s="6">
        <f t="shared" si="44527"/>
        <v>44356</v>
      </c>
      <c r="D9077" s="5">
        <f t="shared" si="45835"/>
        <v>40</v>
      </c>
      <c r="E9077" s="13">
        <f t="shared" si="45836"/>
        <v>32.285714285714285</v>
      </c>
      <c r="F9077" s="13">
        <f t="shared" si="45837"/>
        <v>23.6</v>
      </c>
      <c r="G9077" s="13">
        <f t="shared" si="45838"/>
        <v>4149.0789079150218</v>
      </c>
      <c r="H9077" s="5">
        <f t="shared" si="44525"/>
        <v>447</v>
      </c>
      <c r="I9077" s="5">
        <f t="shared" si="44526"/>
        <v>437</v>
      </c>
      <c r="J9077" s="8">
        <f t="shared" si="45839"/>
        <v>7.8768973389331323E-2</v>
      </c>
      <c r="K9077" s="5">
        <f t="shared" si="45840"/>
        <v>0</v>
      </c>
      <c r="L9077" s="8">
        <f t="shared" si="45841"/>
        <v>0.42857142857142855</v>
      </c>
      <c r="M9077" s="8">
        <f t="shared" si="45842"/>
        <v>102.37160894045385</v>
      </c>
      <c r="N9077" s="5">
        <v>41097</v>
      </c>
      <c r="O9077" s="18">
        <v>1014</v>
      </c>
    </row>
    <row r="9078" spans="1:15" ht="16" customHeight="1" x14ac:dyDescent="0.2">
      <c r="A9078" s="4" t="s">
        <v>20</v>
      </c>
      <c r="B9078" s="13">
        <v>990509</v>
      </c>
      <c r="C9078" s="6">
        <f t="shared" si="44527"/>
        <v>44357</v>
      </c>
      <c r="D9078" s="5">
        <f t="shared" ref="D9078" si="45843">N9078-N9077</f>
        <v>52</v>
      </c>
      <c r="E9078" s="13">
        <f t="shared" ref="E9078" si="45844">SUM(D9072:D9078)/7</f>
        <v>30.714285714285715</v>
      </c>
      <c r="F9078" s="13">
        <f t="shared" ref="F9078" si="45845">SUM(D9074:D9078)/5</f>
        <v>30.2</v>
      </c>
      <c r="G9078" s="13">
        <f t="shared" ref="G9078" si="45846">N9078/(B9078/100000)</f>
        <v>4154.3287340145325</v>
      </c>
      <c r="H9078" s="5">
        <f t="shared" si="44525"/>
        <v>448</v>
      </c>
      <c r="I9078" s="5">
        <f t="shared" si="44526"/>
        <v>438</v>
      </c>
      <c r="J9078" s="8">
        <f t="shared" ref="J9078" si="45847">E9078/(SUM(N9071:N9077)/7)*100</f>
        <v>7.487610616387072E-2</v>
      </c>
      <c r="K9078" s="5">
        <f t="shared" ref="K9078" si="45848">O9078-O9077</f>
        <v>0</v>
      </c>
      <c r="L9078" s="8">
        <f t="shared" ref="L9078" si="45849">SUM(K9072:K9078)/7</f>
        <v>0.42857142857142855</v>
      </c>
      <c r="M9078" s="8">
        <f t="shared" ref="M9078" si="45850">O9078/(B9078/100000)</f>
        <v>102.37160894045385</v>
      </c>
      <c r="N9078" s="5">
        <v>41149</v>
      </c>
      <c r="O9078" s="18">
        <v>1014</v>
      </c>
    </row>
    <row r="9079" spans="1:15" ht="16" customHeight="1" x14ac:dyDescent="0.2">
      <c r="A9079" s="4" t="s">
        <v>20</v>
      </c>
      <c r="B9079" s="13">
        <v>990509</v>
      </c>
      <c r="C9079" s="6">
        <f t="shared" si="44527"/>
        <v>44358</v>
      </c>
      <c r="D9079" s="5">
        <f t="shared" ref="D9079:D9082" si="45851">N9079-N9078</f>
        <v>47</v>
      </c>
      <c r="E9079" s="13">
        <f t="shared" ref="E9079:E9082" si="45852">SUM(D9073:D9079)/7</f>
        <v>31</v>
      </c>
      <c r="F9079" s="13">
        <f t="shared" ref="F9079:F9082" si="45853">SUM(D9075:D9079)/5</f>
        <v>33</v>
      </c>
      <c r="G9079" s="13">
        <f t="shared" ref="G9079:G9082" si="45854">N9079/(B9079/100000)</f>
        <v>4159.0737691429358</v>
      </c>
      <c r="H9079" s="5">
        <f t="shared" si="44525"/>
        <v>449</v>
      </c>
      <c r="I9079" s="5">
        <f t="shared" si="44526"/>
        <v>439</v>
      </c>
      <c r="J9079" s="8">
        <f t="shared" ref="J9079:J9082" si="45855">E9079/(SUM(N9072:N9078)/7)*100</f>
        <v>7.5516084578014731E-2</v>
      </c>
      <c r="K9079" s="5">
        <f t="shared" ref="K9079:K9082" si="45856">O9079-O9078</f>
        <v>2</v>
      </c>
      <c r="L9079" s="8">
        <f t="shared" ref="L9079:L9082" si="45857">SUM(K9073:K9079)/7</f>
        <v>0.7142857142857143</v>
      </c>
      <c r="M9079" s="8">
        <f t="shared" ref="M9079:M9082" si="45858">O9079/(B9079/100000)</f>
        <v>102.57352532889657</v>
      </c>
      <c r="N9079" s="5">
        <v>41196</v>
      </c>
      <c r="O9079" s="18">
        <v>1016</v>
      </c>
    </row>
    <row r="9080" spans="1:15" ht="16" customHeight="1" x14ac:dyDescent="0.2">
      <c r="A9080" s="4" t="s">
        <v>20</v>
      </c>
      <c r="B9080" s="13">
        <v>990509</v>
      </c>
      <c r="C9080" s="6">
        <f t="shared" si="44527"/>
        <v>44359</v>
      </c>
      <c r="D9080" s="5">
        <f t="shared" si="45851"/>
        <v>33</v>
      </c>
      <c r="E9080" s="13">
        <f t="shared" si="45852"/>
        <v>33</v>
      </c>
      <c r="F9080" s="13">
        <f t="shared" si="45853"/>
        <v>36.799999999999997</v>
      </c>
      <c r="G9080" s="13">
        <f t="shared" si="45854"/>
        <v>4162.4053895522402</v>
      </c>
      <c r="H9080" s="5">
        <f t="shared" si="44525"/>
        <v>450</v>
      </c>
      <c r="I9080" s="5">
        <f t="shared" si="44526"/>
        <v>440</v>
      </c>
      <c r="J9080" s="8">
        <f t="shared" si="45855"/>
        <v>8.032742990475461E-2</v>
      </c>
      <c r="K9080" s="5">
        <f t="shared" si="45856"/>
        <v>0</v>
      </c>
      <c r="L9080" s="8">
        <f t="shared" si="45857"/>
        <v>0.5714285714285714</v>
      </c>
      <c r="M9080" s="8">
        <f t="shared" si="45858"/>
        <v>102.57352532889657</v>
      </c>
      <c r="N9080" s="5">
        <v>41229</v>
      </c>
      <c r="O9080" s="18">
        <v>1016</v>
      </c>
    </row>
    <row r="9081" spans="1:15" ht="16" customHeight="1" x14ac:dyDescent="0.2">
      <c r="A9081" s="4" t="s">
        <v>20</v>
      </c>
      <c r="B9081" s="13">
        <v>990509</v>
      </c>
      <c r="C9081" s="6">
        <f t="shared" si="44527"/>
        <v>44360</v>
      </c>
      <c r="D9081" s="5">
        <f t="shared" si="45851"/>
        <v>31</v>
      </c>
      <c r="E9081" s="13">
        <f t="shared" si="45852"/>
        <v>32.714285714285715</v>
      </c>
      <c r="F9081" s="13">
        <f t="shared" si="45853"/>
        <v>40.6</v>
      </c>
      <c r="G9081" s="13">
        <f t="shared" si="45854"/>
        <v>4165.5350935731021</v>
      </c>
      <c r="H9081" s="5">
        <f t="shared" si="44525"/>
        <v>451</v>
      </c>
      <c r="I9081" s="5">
        <f t="shared" si="44526"/>
        <v>441</v>
      </c>
      <c r="J9081" s="8">
        <f t="shared" si="45855"/>
        <v>7.956803936012008E-2</v>
      </c>
      <c r="K9081" s="5">
        <f t="shared" si="45856"/>
        <v>0</v>
      </c>
      <c r="L9081" s="8">
        <f t="shared" si="45857"/>
        <v>0.5714285714285714</v>
      </c>
      <c r="M9081" s="8">
        <f t="shared" si="45858"/>
        <v>102.57352532889657</v>
      </c>
      <c r="N9081" s="5">
        <v>41260</v>
      </c>
      <c r="O9081" s="18">
        <v>1016</v>
      </c>
    </row>
    <row r="9082" spans="1:15" ht="16" customHeight="1" x14ac:dyDescent="0.2">
      <c r="A9082" s="4" t="s">
        <v>20</v>
      </c>
      <c r="B9082" s="13">
        <v>990509</v>
      </c>
      <c r="C9082" s="6">
        <f t="shared" si="44527"/>
        <v>44361</v>
      </c>
      <c r="D9082" s="5">
        <f t="shared" si="45851"/>
        <v>8</v>
      </c>
      <c r="E9082" s="13">
        <f t="shared" si="45852"/>
        <v>31.857142857142858</v>
      </c>
      <c r="F9082" s="13">
        <f t="shared" si="45853"/>
        <v>34.200000000000003</v>
      </c>
      <c r="G9082" s="13">
        <f t="shared" si="45854"/>
        <v>4166.3427591268737</v>
      </c>
      <c r="H9082" s="5">
        <f t="shared" si="44525"/>
        <v>452</v>
      </c>
      <c r="I9082" s="5">
        <f t="shared" si="44526"/>
        <v>442</v>
      </c>
      <c r="J9082" s="8">
        <f t="shared" si="45855"/>
        <v>7.7421684320893788E-2</v>
      </c>
      <c r="K9082" s="5">
        <f t="shared" si="45856"/>
        <v>1</v>
      </c>
      <c r="L9082" s="8">
        <f t="shared" si="45857"/>
        <v>0.7142857142857143</v>
      </c>
      <c r="M9082" s="8">
        <f t="shared" si="45858"/>
        <v>102.67448352311791</v>
      </c>
      <c r="N9082" s="5">
        <v>41268</v>
      </c>
      <c r="O9082" s="18">
        <v>1017</v>
      </c>
    </row>
    <row r="9083" spans="1:15" ht="16" customHeight="1" x14ac:dyDescent="0.2">
      <c r="A9083" s="4" t="s">
        <v>20</v>
      </c>
      <c r="B9083" s="13">
        <v>990509</v>
      </c>
      <c r="C9083" s="6">
        <f t="shared" si="44527"/>
        <v>44362</v>
      </c>
      <c r="D9083" s="5">
        <f t="shared" ref="D9083" si="45859">N9083-N9082</f>
        <v>4</v>
      </c>
      <c r="E9083" s="13">
        <f t="shared" ref="E9083" si="45860">SUM(D9077:D9083)/7</f>
        <v>30.714285714285715</v>
      </c>
      <c r="F9083" s="13">
        <f t="shared" ref="F9083" si="45861">SUM(D9079:D9083)/5</f>
        <v>24.6</v>
      </c>
      <c r="G9083" s="13">
        <f t="shared" ref="G9083" si="45862">N9083/(B9083/100000)</f>
        <v>4166.7465919037586</v>
      </c>
      <c r="H9083" s="5">
        <f t="shared" si="44525"/>
        <v>453</v>
      </c>
      <c r="I9083" s="5">
        <f t="shared" si="44526"/>
        <v>443</v>
      </c>
      <c r="J9083" s="8">
        <f t="shared" ref="J9083" si="45863">E9083/(SUM(N9076:N9082)/7)*100</f>
        <v>7.45864786856128E-2</v>
      </c>
      <c r="K9083" s="5">
        <f t="shared" ref="K9083" si="45864">O9083-O9082</f>
        <v>0</v>
      </c>
      <c r="L9083" s="8">
        <f t="shared" ref="L9083" si="45865">SUM(K9077:K9083)/7</f>
        <v>0.42857142857142855</v>
      </c>
      <c r="M9083" s="8">
        <f t="shared" ref="M9083" si="45866">O9083/(B9083/100000)</f>
        <v>102.67448352311791</v>
      </c>
      <c r="N9083" s="5">
        <v>41272</v>
      </c>
      <c r="O9083" s="18">
        <v>1017</v>
      </c>
    </row>
    <row r="9084" spans="1:15" ht="16" customHeight="1" x14ac:dyDescent="0.2">
      <c r="A9084" s="4" t="s">
        <v>20</v>
      </c>
      <c r="B9084" s="13">
        <v>990509</v>
      </c>
      <c r="C9084" s="6">
        <f t="shared" si="44527"/>
        <v>44363</v>
      </c>
      <c r="D9084" s="5">
        <f t="shared" ref="D9084" si="45867">N9084-N9083</f>
        <v>32</v>
      </c>
      <c r="E9084" s="13">
        <f t="shared" ref="E9084" si="45868">SUM(D9078:D9084)/7</f>
        <v>29.571428571428573</v>
      </c>
      <c r="F9084" s="13">
        <f t="shared" ref="F9084" si="45869">SUM(D9080:D9084)/5</f>
        <v>21.6</v>
      </c>
      <c r="G9084" s="13">
        <f t="shared" ref="G9084" si="45870">N9084/(B9084/100000)</f>
        <v>4169.9772541188422</v>
      </c>
      <c r="H9084" s="5">
        <f t="shared" si="44525"/>
        <v>454</v>
      </c>
      <c r="I9084" s="5">
        <f t="shared" si="44526"/>
        <v>444</v>
      </c>
      <c r="J9084" s="8">
        <f t="shared" ref="J9084" si="45871">E9084/(SUM(N9077:N9083)/7)*100</f>
        <v>7.1757646349199761E-2</v>
      </c>
      <c r="K9084" s="5">
        <f t="shared" ref="K9084" si="45872">O9084-O9083</f>
        <v>1</v>
      </c>
      <c r="L9084" s="8">
        <f t="shared" ref="L9084" si="45873">SUM(K9078:K9084)/7</f>
        <v>0.5714285714285714</v>
      </c>
      <c r="M9084" s="8">
        <f t="shared" ref="M9084" si="45874">O9084/(B9084/100000)</f>
        <v>102.77544171733928</v>
      </c>
      <c r="N9084" s="5">
        <v>41304</v>
      </c>
      <c r="O9084" s="18">
        <v>1018</v>
      </c>
    </row>
    <row r="9085" spans="1:15" ht="16" customHeight="1" x14ac:dyDescent="0.2">
      <c r="A9085" s="4" t="s">
        <v>20</v>
      </c>
      <c r="B9085" s="13">
        <v>990509</v>
      </c>
      <c r="C9085" s="6">
        <f t="shared" si="44527"/>
        <v>44364</v>
      </c>
      <c r="D9085" s="5">
        <f t="shared" ref="D9085" si="45875">N9085-N9084</f>
        <v>20</v>
      </c>
      <c r="E9085" s="13">
        <f t="shared" ref="E9085" si="45876">SUM(D9079:D9085)/7</f>
        <v>25</v>
      </c>
      <c r="F9085" s="13">
        <f t="shared" ref="F9085" si="45877">SUM(D9081:D9085)/5</f>
        <v>19</v>
      </c>
      <c r="G9085" s="13">
        <f t="shared" ref="G9085" si="45878">N9085/(B9085/100000)</f>
        <v>4171.9964180032694</v>
      </c>
      <c r="H9085" s="5">
        <f t="shared" si="44525"/>
        <v>455</v>
      </c>
      <c r="I9085" s="5">
        <f t="shared" si="44526"/>
        <v>445</v>
      </c>
      <c r="J9085" s="8">
        <f t="shared" ref="J9085" si="45879">E9085/(SUM(N9078:N9084)/7)*100</f>
        <v>6.0621176535794213E-2</v>
      </c>
      <c r="K9085" s="5">
        <f t="shared" ref="K9085" si="45880">O9085-O9084</f>
        <v>0</v>
      </c>
      <c r="L9085" s="8">
        <f t="shared" ref="L9085" si="45881">SUM(K9079:K9085)/7</f>
        <v>0.5714285714285714</v>
      </c>
      <c r="M9085" s="8">
        <f t="shared" ref="M9085" si="45882">O9085/(B9085/100000)</f>
        <v>102.77544171733928</v>
      </c>
      <c r="N9085" s="5">
        <v>41324</v>
      </c>
      <c r="O9085" s="18">
        <v>1018</v>
      </c>
    </row>
    <row r="9086" spans="1:15" ht="16" customHeight="1" x14ac:dyDescent="0.2">
      <c r="A9086" s="4" t="s">
        <v>20</v>
      </c>
      <c r="B9086" s="13">
        <v>990509</v>
      </c>
      <c r="C9086" s="6">
        <f t="shared" si="44527"/>
        <v>44365</v>
      </c>
      <c r="D9086" s="5">
        <f t="shared" ref="D9086" si="45883">N9086-N9085</f>
        <v>15</v>
      </c>
      <c r="E9086" s="13">
        <f t="shared" ref="E9086" si="45884">SUM(D9080:D9086)/7</f>
        <v>20.428571428571427</v>
      </c>
      <c r="F9086" s="13">
        <f t="shared" ref="F9086" si="45885">SUM(D9082:D9086)/5</f>
        <v>15.8</v>
      </c>
      <c r="G9086" s="13">
        <f t="shared" ref="G9086" si="45886">N9086/(B9086/100000)</f>
        <v>4173.5107909165899</v>
      </c>
      <c r="H9086" s="5">
        <f t="shared" si="44525"/>
        <v>456</v>
      </c>
      <c r="I9086" s="5">
        <f t="shared" si="44526"/>
        <v>446</v>
      </c>
      <c r="J9086" s="8">
        <f t="shared" ref="J9086" si="45887">E9086/(SUM(N9079:N9085)/7)*100</f>
        <v>4.9506150187119402E-2</v>
      </c>
      <c r="K9086" s="5">
        <f t="shared" ref="K9086" si="45888">O9086-O9085</f>
        <v>1</v>
      </c>
      <c r="L9086" s="8">
        <f t="shared" ref="L9086" si="45889">SUM(K9080:K9086)/7</f>
        <v>0.42857142857142855</v>
      </c>
      <c r="M9086" s="8">
        <f t="shared" ref="M9086" si="45890">O9086/(B9086/100000)</f>
        <v>102.87639991156063</v>
      </c>
      <c r="N9086" s="5">
        <v>41339</v>
      </c>
      <c r="O9086" s="18">
        <v>1019</v>
      </c>
    </row>
    <row r="9087" spans="1:15" ht="16" customHeight="1" x14ac:dyDescent="0.2">
      <c r="A9087" s="4" t="s">
        <v>20</v>
      </c>
      <c r="B9087" s="13">
        <v>990509</v>
      </c>
      <c r="C9087" s="6">
        <f t="shared" si="44527"/>
        <v>44366</v>
      </c>
      <c r="D9087" s="5">
        <f t="shared" ref="D9087" si="45891">N9087-N9086</f>
        <v>26</v>
      </c>
      <c r="E9087" s="13">
        <f t="shared" ref="E9087" si="45892">SUM(D9081:D9087)/7</f>
        <v>19.428571428571427</v>
      </c>
      <c r="F9087" s="13">
        <f t="shared" ref="F9087" si="45893">SUM(D9083:D9087)/5</f>
        <v>19.399999999999999</v>
      </c>
      <c r="G9087" s="13">
        <f t="shared" ref="G9087" si="45894">N9087/(B9087/100000)</f>
        <v>4176.1357039663444</v>
      </c>
      <c r="H9087" s="5">
        <f t="shared" si="44525"/>
        <v>457</v>
      </c>
      <c r="I9087" s="5">
        <f t="shared" si="44526"/>
        <v>447</v>
      </c>
      <c r="J9087" s="8">
        <f t="shared" ref="J9087" si="45895">E9087/(SUM(N9080:N9086)/7)*100</f>
        <v>4.705947487162452E-2</v>
      </c>
      <c r="K9087" s="5">
        <f t="shared" ref="K9087" si="45896">O9087-O9086</f>
        <v>0</v>
      </c>
      <c r="L9087" s="8">
        <f t="shared" ref="L9087" si="45897">SUM(K9081:K9087)/7</f>
        <v>0.42857142857142855</v>
      </c>
      <c r="M9087" s="8">
        <f t="shared" ref="M9087" si="45898">O9087/(B9087/100000)</f>
        <v>102.87639991156063</v>
      </c>
      <c r="N9087" s="5">
        <v>41365</v>
      </c>
      <c r="O9087" s="18">
        <v>1019</v>
      </c>
    </row>
    <row r="9088" spans="1:15" ht="16" customHeight="1" x14ac:dyDescent="0.2">
      <c r="A9088" s="4" t="s">
        <v>20</v>
      </c>
      <c r="B9088" s="13">
        <v>990509</v>
      </c>
      <c r="C9088" s="6">
        <f t="shared" si="44527"/>
        <v>44367</v>
      </c>
      <c r="D9088" s="5">
        <f t="shared" ref="D9088" si="45899">N9088-N9087</f>
        <v>17</v>
      </c>
      <c r="E9088" s="13">
        <f t="shared" ref="E9088" si="45900">SUM(D9082:D9088)/7</f>
        <v>17.428571428571427</v>
      </c>
      <c r="F9088" s="13">
        <f t="shared" ref="F9088" si="45901">SUM(D9084:D9088)/5</f>
        <v>22</v>
      </c>
      <c r="G9088" s="13">
        <f t="shared" ref="G9088" si="45902">N9088/(B9088/100000)</f>
        <v>4177.8519932681074</v>
      </c>
      <c r="H9088" s="5">
        <f t="shared" si="44525"/>
        <v>458</v>
      </c>
      <c r="I9088" s="5">
        <f t="shared" si="44526"/>
        <v>448</v>
      </c>
      <c r="J9088" s="8">
        <f t="shared" ref="J9088" si="45903">E9088/(SUM(N9081:N9087)/7)*100</f>
        <v>4.2195260296335232E-2</v>
      </c>
      <c r="K9088" s="5">
        <f t="shared" ref="K9088" si="45904">O9088-O9087</f>
        <v>0</v>
      </c>
      <c r="L9088" s="8">
        <f t="shared" ref="L9088" si="45905">SUM(K9082:K9088)/7</f>
        <v>0.42857142857142855</v>
      </c>
      <c r="M9088" s="8">
        <f t="shared" ref="M9088" si="45906">O9088/(B9088/100000)</f>
        <v>102.87639991156063</v>
      </c>
      <c r="N9088" s="5">
        <v>41382</v>
      </c>
      <c r="O9088" s="18">
        <v>1019</v>
      </c>
    </row>
    <row r="9089" spans="1:15" ht="16" customHeight="1" x14ac:dyDescent="0.2">
      <c r="A9089" s="4" t="s">
        <v>20</v>
      </c>
      <c r="B9089" s="13">
        <v>990509</v>
      </c>
      <c r="C9089" s="6">
        <f t="shared" si="44527"/>
        <v>44368</v>
      </c>
      <c r="D9089" s="5">
        <f t="shared" ref="D9089" si="45907">N9089-N9088</f>
        <v>1</v>
      </c>
      <c r="E9089" s="13">
        <f t="shared" ref="E9089" si="45908">SUM(D9083:D9089)/7</f>
        <v>16.428571428571427</v>
      </c>
      <c r="F9089" s="13">
        <f t="shared" ref="F9089" si="45909">SUM(D9085:D9089)/5</f>
        <v>15.8</v>
      </c>
      <c r="G9089" s="13">
        <f t="shared" ref="G9089" si="45910">N9089/(B9089/100000)</f>
        <v>4177.9529514623291</v>
      </c>
      <c r="H9089" s="5">
        <f t="shared" si="44525"/>
        <v>459</v>
      </c>
      <c r="I9089" s="5">
        <f t="shared" si="44526"/>
        <v>449</v>
      </c>
      <c r="J9089" s="8">
        <f t="shared" ref="J9089" si="45911">E9089/(SUM(N9082:N9088)/7)*100</f>
        <v>3.9757445013724954E-2</v>
      </c>
      <c r="K9089" s="5">
        <f t="shared" ref="K9089" si="45912">O9089-O9088</f>
        <v>0</v>
      </c>
      <c r="L9089" s="8">
        <f t="shared" ref="L9089" si="45913">SUM(K9083:K9089)/7</f>
        <v>0.2857142857142857</v>
      </c>
      <c r="M9089" s="8">
        <f t="shared" ref="M9089" si="45914">O9089/(B9089/100000)</f>
        <v>102.87639991156063</v>
      </c>
      <c r="N9089" s="5">
        <v>41383</v>
      </c>
      <c r="O9089" s="18">
        <v>1019</v>
      </c>
    </row>
    <row r="9090" spans="1:15" ht="16" customHeight="1" x14ac:dyDescent="0.2">
      <c r="A9090" s="4" t="s">
        <v>20</v>
      </c>
      <c r="B9090" s="13">
        <v>990509</v>
      </c>
      <c r="C9090" s="6">
        <f t="shared" si="44527"/>
        <v>44369</v>
      </c>
      <c r="D9090" s="5">
        <f t="shared" ref="D9090" si="45915">N9090-N9089</f>
        <v>6</v>
      </c>
      <c r="E9090" s="13">
        <f t="shared" ref="E9090" si="45916">SUM(D9084:D9090)/7</f>
        <v>16.714285714285715</v>
      </c>
      <c r="F9090" s="13">
        <f t="shared" ref="F9090" si="45917">SUM(D9086:D9090)/5</f>
        <v>13</v>
      </c>
      <c r="G9090" s="13">
        <f t="shared" ref="G9090" si="45918">N9090/(B9090/100000)</f>
        <v>4178.5587006276573</v>
      </c>
      <c r="H9090" s="5">
        <f t="shared" si="44525"/>
        <v>460</v>
      </c>
      <c r="I9090" s="5">
        <f t="shared" si="44526"/>
        <v>450</v>
      </c>
      <c r="J9090" s="8">
        <f t="shared" ref="J9090" si="45919">E9090/(SUM(N9083:N9089)/7)*100</f>
        <v>4.043280379031617E-2</v>
      </c>
      <c r="K9090" s="5">
        <f t="shared" ref="K9090" si="45920">O9090-O9089</f>
        <v>0</v>
      </c>
      <c r="L9090" s="8">
        <f t="shared" ref="L9090" si="45921">SUM(K9084:K9090)/7</f>
        <v>0.2857142857142857</v>
      </c>
      <c r="M9090" s="8">
        <f t="shared" ref="M9090" si="45922">O9090/(B9090/100000)</f>
        <v>102.87639991156063</v>
      </c>
      <c r="N9090" s="5">
        <v>41389</v>
      </c>
      <c r="O9090" s="18">
        <v>1019</v>
      </c>
    </row>
    <row r="9091" spans="1:15" ht="16" customHeight="1" x14ac:dyDescent="0.2">
      <c r="A9091" s="4" t="s">
        <v>20</v>
      </c>
      <c r="B9091" s="13">
        <v>990509</v>
      </c>
      <c r="C9091" s="6">
        <f t="shared" si="44527"/>
        <v>44370</v>
      </c>
      <c r="D9091" s="5">
        <f t="shared" ref="D9091" si="45923">N9091-N9090</f>
        <v>16</v>
      </c>
      <c r="E9091" s="13">
        <f t="shared" ref="E9091" si="45924">SUM(D9085:D9091)/7</f>
        <v>14.428571428571429</v>
      </c>
      <c r="F9091" s="13">
        <f t="shared" ref="F9091" si="45925">SUM(D9087:D9091)/5</f>
        <v>13.2</v>
      </c>
      <c r="G9091" s="13">
        <f t="shared" ref="G9091" si="45926">N9091/(B9091/100000)</f>
        <v>4180.1740317351987</v>
      </c>
      <c r="H9091" s="5">
        <f t="shared" si="44525"/>
        <v>461</v>
      </c>
      <c r="I9091" s="5">
        <f t="shared" si="44526"/>
        <v>451</v>
      </c>
      <c r="J9091" s="8">
        <f t="shared" ref="J9091" si="45927">E9091/(SUM(N9084:N9090)/7)*100</f>
        <v>3.4889424704476216E-2</v>
      </c>
      <c r="K9091" s="5">
        <f t="shared" ref="K9091" si="45928">O9091-O9090</f>
        <v>0</v>
      </c>
      <c r="L9091" s="8">
        <f t="shared" ref="L9091" si="45929">SUM(K9085:K9091)/7</f>
        <v>0.14285714285714285</v>
      </c>
      <c r="M9091" s="8">
        <f t="shared" ref="M9091" si="45930">O9091/(B9091/100000)</f>
        <v>102.87639991156063</v>
      </c>
      <c r="N9091" s="5">
        <v>41405</v>
      </c>
      <c r="O9091" s="18">
        <v>1019</v>
      </c>
    </row>
    <row r="9092" spans="1:15" ht="16" customHeight="1" x14ac:dyDescent="0.2">
      <c r="A9092" s="4" t="s">
        <v>20</v>
      </c>
      <c r="B9092" s="13">
        <v>990509</v>
      </c>
      <c r="C9092" s="6">
        <f t="shared" si="44527"/>
        <v>44371</v>
      </c>
      <c r="D9092" s="5">
        <f t="shared" ref="D9092" si="45931">N9092-N9091</f>
        <v>11</v>
      </c>
      <c r="E9092" s="13">
        <f t="shared" ref="E9092" si="45932">SUM(D9086:D9092)/7</f>
        <v>13.142857142857142</v>
      </c>
      <c r="F9092" s="13">
        <f t="shared" ref="F9092" si="45933">SUM(D9088:D9092)/5</f>
        <v>10.199999999999999</v>
      </c>
      <c r="G9092" s="13">
        <f t="shared" ref="G9092" si="45934">N9092/(B9092/100000)</f>
        <v>4181.2845718716335</v>
      </c>
      <c r="H9092" s="5">
        <f t="shared" si="44525"/>
        <v>462</v>
      </c>
      <c r="I9092" s="5">
        <f t="shared" si="44526"/>
        <v>452</v>
      </c>
      <c r="J9092" s="8">
        <f t="shared" ref="J9092" si="45935">E9092/(SUM(N9085:N9091)/7)*100</f>
        <v>3.1769381912862105E-2</v>
      </c>
      <c r="K9092" s="5">
        <f t="shared" ref="K9092" si="45936">O9092-O9091</f>
        <v>0</v>
      </c>
      <c r="L9092" s="8">
        <f t="shared" ref="L9092" si="45937">SUM(K9086:K9092)/7</f>
        <v>0.14285714285714285</v>
      </c>
      <c r="M9092" s="8">
        <f t="shared" ref="M9092" si="45938">O9092/(B9092/100000)</f>
        <v>102.87639991156063</v>
      </c>
      <c r="N9092" s="5">
        <v>41416</v>
      </c>
      <c r="O9092" s="18">
        <v>1019</v>
      </c>
    </row>
    <row r="9093" spans="1:15" ht="16" customHeight="1" x14ac:dyDescent="0.2">
      <c r="A9093" s="4" t="s">
        <v>20</v>
      </c>
      <c r="B9093" s="13">
        <v>990509</v>
      </c>
      <c r="C9093" s="6">
        <f t="shared" si="44527"/>
        <v>44372</v>
      </c>
      <c r="D9093" s="5">
        <f t="shared" ref="D9093" si="45939">N9093-N9092</f>
        <v>19</v>
      </c>
      <c r="E9093" s="13">
        <f t="shared" ref="E9093" si="45940">SUM(D9087:D9093)/7</f>
        <v>13.714285714285714</v>
      </c>
      <c r="F9093" s="13">
        <f t="shared" ref="F9093" si="45941">SUM(D9089:D9093)/5</f>
        <v>10.6</v>
      </c>
      <c r="G9093" s="13">
        <f t="shared" ref="G9093" si="45942">N9093/(B9093/100000)</f>
        <v>4183.2027775618399</v>
      </c>
      <c r="H9093" s="5">
        <f t="shared" si="44525"/>
        <v>463</v>
      </c>
      <c r="I9093" s="5">
        <f t="shared" si="44526"/>
        <v>453</v>
      </c>
      <c r="J9093" s="8">
        <f t="shared" ref="J9093" si="45943">E9093/(SUM(N9086:N9092)/7)*100</f>
        <v>3.314013097255928E-2</v>
      </c>
      <c r="K9093" s="5">
        <f t="shared" ref="K9093" si="45944">O9093-O9092</f>
        <v>0</v>
      </c>
      <c r="L9093" s="8">
        <f t="shared" ref="L9093" si="45945">SUM(K9087:K9093)/7</f>
        <v>0</v>
      </c>
      <c r="M9093" s="8">
        <f t="shared" ref="M9093" si="45946">O9093/(B9093/100000)</f>
        <v>102.87639991156063</v>
      </c>
      <c r="N9093" s="5">
        <v>41435</v>
      </c>
      <c r="O9093" s="18">
        <v>1019</v>
      </c>
    </row>
    <row r="9094" spans="1:15" ht="16" customHeight="1" x14ac:dyDescent="0.2">
      <c r="A9094" s="4" t="s">
        <v>20</v>
      </c>
      <c r="B9094" s="13">
        <v>990509</v>
      </c>
      <c r="C9094" s="6">
        <f t="shared" si="44527"/>
        <v>44373</v>
      </c>
      <c r="D9094" s="5">
        <f t="shared" ref="D9094" si="45947">N9094-N9093</f>
        <v>8</v>
      </c>
      <c r="E9094" s="13">
        <f t="shared" ref="E9094" si="45948">SUM(D9088:D9094)/7</f>
        <v>11.142857142857142</v>
      </c>
      <c r="F9094" s="13">
        <f t="shared" ref="F9094" si="45949">SUM(D9090:D9094)/5</f>
        <v>12</v>
      </c>
      <c r="G9094" s="13">
        <f t="shared" ref="G9094" si="45950">N9094/(B9094/100000)</f>
        <v>4184.0104431156105</v>
      </c>
      <c r="H9094" s="5">
        <f t="shared" si="44525"/>
        <v>464</v>
      </c>
      <c r="I9094" s="5">
        <f t="shared" si="44526"/>
        <v>454</v>
      </c>
      <c r="J9094" s="8">
        <f t="shared" ref="J9094" si="45951">E9094/(SUM(N9087:N9093)/7)*100</f>
        <v>2.6917435941678888E-2</v>
      </c>
      <c r="K9094" s="5">
        <f t="shared" ref="K9094" si="45952">O9094-O9093</f>
        <v>0</v>
      </c>
      <c r="L9094" s="8">
        <f t="shared" ref="L9094" si="45953">SUM(K9088:K9094)/7</f>
        <v>0</v>
      </c>
      <c r="M9094" s="8">
        <f t="shared" ref="M9094" si="45954">O9094/(B9094/100000)</f>
        <v>102.87639991156063</v>
      </c>
      <c r="N9094" s="5">
        <v>41443</v>
      </c>
      <c r="O9094" s="18">
        <v>1019</v>
      </c>
    </row>
    <row r="9095" spans="1:15" ht="16" customHeight="1" x14ac:dyDescent="0.2">
      <c r="A9095" s="4" t="s">
        <v>20</v>
      </c>
      <c r="B9095" s="13">
        <v>990509</v>
      </c>
      <c r="C9095" s="6">
        <f t="shared" si="44527"/>
        <v>44374</v>
      </c>
      <c r="D9095" s="5">
        <f t="shared" ref="D9095" si="45955">N9095-N9094</f>
        <v>8</v>
      </c>
      <c r="E9095" s="13">
        <f t="shared" ref="E9095" si="45956">SUM(D9089:D9095)/7</f>
        <v>9.8571428571428577</v>
      </c>
      <c r="F9095" s="13">
        <f t="shared" ref="F9095" si="45957">SUM(D9091:D9095)/5</f>
        <v>12.4</v>
      </c>
      <c r="G9095" s="13">
        <f t="shared" ref="G9095" si="45958">N9095/(B9095/100000)</f>
        <v>4184.8181086693812</v>
      </c>
      <c r="H9095" s="5">
        <f t="shared" si="44525"/>
        <v>465</v>
      </c>
      <c r="I9095" s="5">
        <f t="shared" si="44526"/>
        <v>455</v>
      </c>
      <c r="J9095" s="8">
        <f t="shared" ref="J9095" si="45959">E9095/(SUM(N9088:N9094)/7)*100</f>
        <v>2.3805170206966982E-2</v>
      </c>
      <c r="K9095" s="5">
        <f t="shared" ref="K9095" si="45960">O9095-O9094</f>
        <v>0</v>
      </c>
      <c r="L9095" s="8">
        <f t="shared" ref="L9095" si="45961">SUM(K9089:K9095)/7</f>
        <v>0</v>
      </c>
      <c r="M9095" s="8">
        <f t="shared" ref="M9095" si="45962">O9095/(B9095/100000)</f>
        <v>102.87639991156063</v>
      </c>
      <c r="N9095" s="5">
        <v>41451</v>
      </c>
      <c r="O9095" s="18">
        <v>1019</v>
      </c>
    </row>
    <row r="9096" spans="1:15" ht="16" customHeight="1" x14ac:dyDescent="0.2">
      <c r="A9096" s="4" t="s">
        <v>20</v>
      </c>
      <c r="B9096" s="13">
        <v>990509</v>
      </c>
      <c r="C9096" s="6">
        <f t="shared" si="44527"/>
        <v>44375</v>
      </c>
      <c r="D9096" s="5">
        <f t="shared" ref="D9096" si="45963">N9096-N9095</f>
        <v>2</v>
      </c>
      <c r="E9096" s="13">
        <f t="shared" ref="E9096" si="45964">SUM(D9090:D9096)/7</f>
        <v>10</v>
      </c>
      <c r="F9096" s="13">
        <f t="shared" ref="F9096" si="45965">SUM(D9092:D9096)/5</f>
        <v>9.6</v>
      </c>
      <c r="G9096" s="13">
        <f t="shared" ref="G9096" si="45966">N9096/(B9096/100000)</f>
        <v>4185.0200250578237</v>
      </c>
      <c r="H9096" s="5">
        <f t="shared" si="44525"/>
        <v>466</v>
      </c>
      <c r="I9096" s="5">
        <f t="shared" si="44526"/>
        <v>456</v>
      </c>
      <c r="J9096" s="8">
        <f t="shared" ref="J9096" si="45967">E9096/(SUM(N9089:N9095)/7)*100</f>
        <v>2.4144425052255433E-2</v>
      </c>
      <c r="K9096" s="5">
        <f t="shared" ref="K9096" si="45968">O9096-O9095</f>
        <v>0</v>
      </c>
      <c r="L9096" s="8">
        <f t="shared" ref="L9096" si="45969">SUM(K9090:K9096)/7</f>
        <v>0</v>
      </c>
      <c r="M9096" s="8">
        <f t="shared" ref="M9096" si="45970">O9096/(B9096/100000)</f>
        <v>102.87639991156063</v>
      </c>
      <c r="N9096" s="5">
        <v>41453</v>
      </c>
      <c r="O9096" s="18">
        <v>1019</v>
      </c>
    </row>
    <row r="9097" spans="1:15" ht="16" customHeight="1" x14ac:dyDescent="0.2">
      <c r="A9097" s="4" t="s">
        <v>20</v>
      </c>
      <c r="B9097" s="13">
        <v>990509</v>
      </c>
      <c r="C9097" s="6">
        <f t="shared" si="44527"/>
        <v>44376</v>
      </c>
      <c r="D9097" s="5">
        <f t="shared" ref="D9097" si="45971">N9097-N9096</f>
        <v>7</v>
      </c>
      <c r="E9097" s="13">
        <f t="shared" ref="E9097" si="45972">SUM(D9091:D9097)/7</f>
        <v>10.142857142857142</v>
      </c>
      <c r="F9097" s="13">
        <f t="shared" ref="F9097" si="45973">SUM(D9093:D9097)/5</f>
        <v>8.8000000000000007</v>
      </c>
      <c r="G9097" s="13">
        <f t="shared" ref="G9097" si="45974">N9097/(B9097/100000)</f>
        <v>4185.7267324173736</v>
      </c>
      <c r="H9097" s="5">
        <f t="shared" si="44525"/>
        <v>467</v>
      </c>
      <c r="I9097" s="5">
        <f t="shared" si="44526"/>
        <v>457</v>
      </c>
      <c r="J9097" s="8">
        <f t="shared" ref="J9097" si="45975">E9097/(SUM(N9090:N9096)/7)*100</f>
        <v>2.4483434025766224E-2</v>
      </c>
      <c r="K9097" s="5">
        <f t="shared" ref="K9097" si="45976">O9097-O9096</f>
        <v>0</v>
      </c>
      <c r="L9097" s="8">
        <f t="shared" ref="L9097" si="45977">SUM(K9091:K9097)/7</f>
        <v>0</v>
      </c>
      <c r="M9097" s="8">
        <f t="shared" ref="M9097" si="45978">O9097/(B9097/100000)</f>
        <v>102.87639991156063</v>
      </c>
      <c r="N9097" s="5">
        <v>41460</v>
      </c>
      <c r="O9097" s="18">
        <v>1019</v>
      </c>
    </row>
    <row r="9098" spans="1:15" ht="16" customHeight="1" x14ac:dyDescent="0.2">
      <c r="A9098" s="4" t="s">
        <v>20</v>
      </c>
      <c r="B9098" s="13">
        <v>990509</v>
      </c>
      <c r="C9098" s="6">
        <f t="shared" si="44527"/>
        <v>44377</v>
      </c>
      <c r="D9098" s="5">
        <f t="shared" ref="D9098" si="45979">N9098-N9097</f>
        <v>12</v>
      </c>
      <c r="E9098" s="13">
        <f t="shared" ref="E9098" si="45980">SUM(D9092:D9098)/7</f>
        <v>9.5714285714285712</v>
      </c>
      <c r="F9098" s="13">
        <f t="shared" ref="F9098" si="45981">SUM(D9094:D9098)/5</f>
        <v>7.4</v>
      </c>
      <c r="G9098" s="13">
        <f t="shared" ref="G9098" si="45982">N9098/(B9098/100000)</f>
        <v>4186.93823074803</v>
      </c>
      <c r="H9098" s="5">
        <f t="shared" si="44525"/>
        <v>468</v>
      </c>
      <c r="I9098" s="5">
        <f t="shared" si="44526"/>
        <v>458</v>
      </c>
      <c r="J9098" s="8">
        <f t="shared" ref="J9098" si="45983">E9098/(SUM(N9091:N9097)/7)*100</f>
        <v>2.3098430340994888E-2</v>
      </c>
      <c r="K9098" s="5">
        <f t="shared" ref="K9098" si="45984">O9098-O9097</f>
        <v>0</v>
      </c>
      <c r="L9098" s="8">
        <f t="shared" ref="L9098" si="45985">SUM(K9092:K9098)/7</f>
        <v>0</v>
      </c>
      <c r="M9098" s="8">
        <f t="shared" ref="M9098" si="45986">O9098/(B9098/100000)</f>
        <v>102.87639991156063</v>
      </c>
      <c r="N9098" s="5">
        <v>41472</v>
      </c>
      <c r="O9098" s="18">
        <v>1019</v>
      </c>
    </row>
    <row r="9099" spans="1:15" ht="16" customHeight="1" x14ac:dyDescent="0.2">
      <c r="A9099" s="4" t="s">
        <v>20</v>
      </c>
      <c r="B9099" s="13">
        <v>990509</v>
      </c>
      <c r="C9099" s="6">
        <f t="shared" si="44527"/>
        <v>44378</v>
      </c>
      <c r="D9099" s="5">
        <f t="shared" ref="D9099" si="45987">N9099-N9098</f>
        <v>14</v>
      </c>
      <c r="E9099" s="13">
        <f t="shared" ref="E9099" si="45988">SUM(D9093:D9099)/7</f>
        <v>10</v>
      </c>
      <c r="F9099" s="13">
        <f t="shared" ref="F9099" si="45989">SUM(D9095:D9099)/5</f>
        <v>8.6</v>
      </c>
      <c r="G9099" s="13">
        <f t="shared" ref="G9099" si="45990">N9099/(B9099/100000)</f>
        <v>4188.3516454671289</v>
      </c>
      <c r="H9099" s="5">
        <f t="shared" si="44525"/>
        <v>469</v>
      </c>
      <c r="I9099" s="5">
        <f t="shared" si="44526"/>
        <v>459</v>
      </c>
      <c r="J9099" s="8">
        <f t="shared" ref="J9099" si="45991">E9099/(SUM(N9092:N9098)/7)*100</f>
        <v>2.4127115431013684E-2</v>
      </c>
      <c r="K9099" s="5">
        <f t="shared" ref="K9099" si="45992">O9099-O9098</f>
        <v>1</v>
      </c>
      <c r="L9099" s="8">
        <f t="shared" ref="L9099" si="45993">SUM(K9093:K9099)/7</f>
        <v>0.14285714285714285</v>
      </c>
      <c r="M9099" s="8">
        <f t="shared" ref="M9099" si="45994">O9099/(B9099/100000)</f>
        <v>102.97735810578199</v>
      </c>
      <c r="N9099" s="5">
        <v>41486</v>
      </c>
      <c r="O9099" s="18">
        <v>1020</v>
      </c>
    </row>
    <row r="9100" spans="1:15" ht="16" customHeight="1" x14ac:dyDescent="0.2">
      <c r="A9100" s="4" t="s">
        <v>20</v>
      </c>
      <c r="B9100" s="13">
        <v>990509</v>
      </c>
      <c r="C9100" s="6">
        <f t="shared" si="44527"/>
        <v>44379</v>
      </c>
      <c r="D9100" s="5">
        <f t="shared" ref="D9100" si="45995">N9100-N9099</f>
        <v>11</v>
      </c>
      <c r="E9100" s="13">
        <f t="shared" ref="E9100" si="45996">SUM(D9094:D9100)/7</f>
        <v>8.8571428571428577</v>
      </c>
      <c r="F9100" s="13">
        <f t="shared" ref="F9100" si="45997">SUM(D9096:D9100)/5</f>
        <v>9.1999999999999993</v>
      </c>
      <c r="G9100" s="13">
        <f t="shared" ref="G9100" si="45998">N9100/(B9100/100000)</f>
        <v>4189.4621856035637</v>
      </c>
      <c r="H9100" s="5">
        <f t="shared" si="44525"/>
        <v>470</v>
      </c>
      <c r="I9100" s="5">
        <f t="shared" si="44526"/>
        <v>460</v>
      </c>
      <c r="J9100" s="8">
        <f t="shared" ref="J9100" si="45999">E9100/(SUM(N9093:N9099)/7)*100</f>
        <v>2.1364576154376293E-2</v>
      </c>
      <c r="K9100" s="5">
        <f t="shared" ref="K9100" si="46000">O9100-O9099</f>
        <v>4</v>
      </c>
      <c r="L9100" s="8">
        <f t="shared" ref="L9100" si="46001">SUM(K9094:K9100)/7</f>
        <v>0.7142857142857143</v>
      </c>
      <c r="M9100" s="8">
        <f t="shared" ref="M9100" si="46002">O9100/(B9100/100000)</f>
        <v>103.3811908826674</v>
      </c>
      <c r="N9100" s="5">
        <v>41497</v>
      </c>
      <c r="O9100" s="18">
        <v>1024</v>
      </c>
    </row>
    <row r="9101" spans="1:15" customFormat="1" x14ac:dyDescent="0.2">
      <c r="A9101" t="s">
        <v>20</v>
      </c>
      <c r="B9101">
        <v>990509</v>
      </c>
      <c r="C9101" s="6">
        <f t="shared" si="44527"/>
        <v>44380</v>
      </c>
      <c r="D9101" s="5">
        <f t="shared" ref="D9101:D9107" si="46003">N9101-N9100</f>
        <v>0</v>
      </c>
      <c r="E9101" s="13">
        <f t="shared" ref="E9101:E9107" si="46004">SUM(D9095:D9101)/7</f>
        <v>7.7142857142857144</v>
      </c>
      <c r="F9101" s="13">
        <f t="shared" ref="F9101:F9107" si="46005">SUM(D9097:D9101)/5</f>
        <v>8.8000000000000007</v>
      </c>
      <c r="G9101" s="13">
        <f t="shared" ref="G9101:G9107" si="46006">N9101/(B9101/100000)</f>
        <v>4189.4621856035637</v>
      </c>
      <c r="H9101" s="5">
        <f t="shared" si="44525"/>
        <v>471</v>
      </c>
      <c r="I9101" s="5">
        <f t="shared" si="44526"/>
        <v>461</v>
      </c>
      <c r="J9101" s="8">
        <f t="shared" ref="J9101:J9107" si="46007">E9101/(SUM(N9094:N9100)/7)*100</f>
        <v>1.8603882010046095E-2</v>
      </c>
      <c r="K9101" s="5">
        <f t="shared" ref="K9101:K9107" si="46008">O9101-O9100</f>
        <v>0</v>
      </c>
      <c r="L9101" s="8">
        <f t="shared" ref="L9101:L9107" si="46009">SUM(K9095:K9101)/7</f>
        <v>0.7142857142857143</v>
      </c>
      <c r="M9101" s="8">
        <f t="shared" ref="M9101:M9107" si="46010">O9101/(B9101/100000)</f>
        <v>103.3811908826674</v>
      </c>
      <c r="N9101">
        <v>41497</v>
      </c>
      <c r="O9101">
        <v>1024</v>
      </c>
    </row>
    <row r="9102" spans="1:15" customFormat="1" x14ac:dyDescent="0.2">
      <c r="A9102" t="s">
        <v>20</v>
      </c>
      <c r="B9102">
        <v>990509</v>
      </c>
      <c r="C9102" s="6">
        <f t="shared" si="44527"/>
        <v>44381</v>
      </c>
      <c r="D9102" s="5">
        <f t="shared" si="46003"/>
        <v>20</v>
      </c>
      <c r="E9102" s="13">
        <f t="shared" si="46004"/>
        <v>9.4285714285714288</v>
      </c>
      <c r="F9102" s="13">
        <f t="shared" si="46005"/>
        <v>11.4</v>
      </c>
      <c r="G9102" s="13">
        <f t="shared" si="46006"/>
        <v>4191.4813494879909</v>
      </c>
      <c r="H9102" s="5">
        <f t="shared" si="44525"/>
        <v>472</v>
      </c>
      <c r="I9102" s="5">
        <f t="shared" si="44526"/>
        <v>462</v>
      </c>
      <c r="J9102" s="8">
        <f t="shared" si="46007"/>
        <v>2.2733848633902373E-2</v>
      </c>
      <c r="K9102" s="5">
        <f t="shared" si="46008"/>
        <v>0</v>
      </c>
      <c r="L9102" s="8">
        <f t="shared" si="46009"/>
        <v>0.7142857142857143</v>
      </c>
      <c r="M9102" s="8">
        <f t="shared" si="46010"/>
        <v>103.3811908826674</v>
      </c>
      <c r="N9102">
        <v>41517</v>
      </c>
      <c r="O9102">
        <v>1024</v>
      </c>
    </row>
    <row r="9103" spans="1:15" customFormat="1" x14ac:dyDescent="0.2">
      <c r="A9103" t="s">
        <v>20</v>
      </c>
      <c r="B9103">
        <v>990509</v>
      </c>
      <c r="C9103" s="6">
        <f t="shared" si="44527"/>
        <v>44382</v>
      </c>
      <c r="D9103" s="5">
        <f t="shared" si="46003"/>
        <v>2</v>
      </c>
      <c r="E9103" s="13">
        <f t="shared" si="46004"/>
        <v>9.4285714285714288</v>
      </c>
      <c r="F9103" s="13">
        <f t="shared" si="46005"/>
        <v>9.4</v>
      </c>
      <c r="G9103" s="13">
        <f t="shared" si="46006"/>
        <v>4191.6832658764333</v>
      </c>
      <c r="H9103" s="5">
        <f t="shared" si="44525"/>
        <v>473</v>
      </c>
      <c r="I9103" s="5">
        <f t="shared" si="44526"/>
        <v>463</v>
      </c>
      <c r="J9103" s="8">
        <f t="shared" si="46007"/>
        <v>2.2728681529846893E-2</v>
      </c>
      <c r="K9103" s="5">
        <f t="shared" si="46008"/>
        <v>2</v>
      </c>
      <c r="L9103" s="8">
        <f t="shared" si="46009"/>
        <v>1</v>
      </c>
      <c r="M9103" s="8">
        <f t="shared" si="46010"/>
        <v>103.58310727111011</v>
      </c>
      <c r="N9103">
        <v>41519</v>
      </c>
      <c r="O9103">
        <v>1026</v>
      </c>
    </row>
    <row r="9104" spans="1:15" customFormat="1" x14ac:dyDescent="0.2">
      <c r="A9104" t="s">
        <v>20</v>
      </c>
      <c r="B9104">
        <v>990509</v>
      </c>
      <c r="C9104" s="6">
        <f t="shared" si="44527"/>
        <v>44383</v>
      </c>
      <c r="D9104" s="5">
        <f t="shared" si="46003"/>
        <v>36</v>
      </c>
      <c r="E9104" s="13">
        <f t="shared" si="46004"/>
        <v>13.571428571428571</v>
      </c>
      <c r="F9104" s="13">
        <f t="shared" si="46005"/>
        <v>13.8</v>
      </c>
      <c r="G9104" s="13">
        <f t="shared" si="46006"/>
        <v>4195.3177608684018</v>
      </c>
      <c r="H9104" s="5">
        <f t="shared" si="44525"/>
        <v>474</v>
      </c>
      <c r="I9104" s="5">
        <f t="shared" si="44526"/>
        <v>464</v>
      </c>
      <c r="J9104" s="8">
        <f t="shared" si="46007"/>
        <v>3.2708092326337243E-2</v>
      </c>
      <c r="K9104" s="5">
        <f t="shared" si="46008"/>
        <v>1</v>
      </c>
      <c r="L9104" s="8">
        <f t="shared" si="46009"/>
        <v>1.1428571428571428</v>
      </c>
      <c r="M9104" s="8">
        <f t="shared" si="46010"/>
        <v>103.68406546533147</v>
      </c>
      <c r="N9104">
        <v>41555</v>
      </c>
      <c r="O9104">
        <v>1027</v>
      </c>
    </row>
    <row r="9105" spans="1:15" customFormat="1" x14ac:dyDescent="0.2">
      <c r="A9105" t="s">
        <v>20</v>
      </c>
      <c r="B9105">
        <v>990509</v>
      </c>
      <c r="C9105" s="6">
        <f t="shared" si="44527"/>
        <v>44384</v>
      </c>
      <c r="D9105" s="5">
        <f t="shared" si="46003"/>
        <v>22</v>
      </c>
      <c r="E9105" s="13">
        <f t="shared" si="46004"/>
        <v>15</v>
      </c>
      <c r="F9105" s="13">
        <f t="shared" si="46005"/>
        <v>16</v>
      </c>
      <c r="G9105" s="13">
        <f t="shared" si="46006"/>
        <v>4197.5388411412723</v>
      </c>
      <c r="H9105" s="5">
        <f t="shared" si="44525"/>
        <v>475</v>
      </c>
      <c r="I9105" s="5">
        <f t="shared" si="44526"/>
        <v>465</v>
      </c>
      <c r="J9105" s="8">
        <f t="shared" si="46007"/>
        <v>3.6139228960945541E-2</v>
      </c>
      <c r="K9105" s="5">
        <f t="shared" si="46008"/>
        <v>0</v>
      </c>
      <c r="L9105" s="8">
        <f t="shared" si="46009"/>
        <v>1.1428571428571428</v>
      </c>
      <c r="M9105" s="8">
        <f t="shared" si="46010"/>
        <v>103.68406546533147</v>
      </c>
      <c r="N9105">
        <v>41577</v>
      </c>
      <c r="O9105">
        <v>1027</v>
      </c>
    </row>
    <row r="9106" spans="1:15" customFormat="1" x14ac:dyDescent="0.2">
      <c r="A9106" t="s">
        <v>20</v>
      </c>
      <c r="B9106">
        <v>990509</v>
      </c>
      <c r="C9106" s="6">
        <f t="shared" si="44527"/>
        <v>44385</v>
      </c>
      <c r="D9106" s="5">
        <f t="shared" si="46003"/>
        <v>14</v>
      </c>
      <c r="E9106" s="13">
        <f t="shared" si="46004"/>
        <v>15</v>
      </c>
      <c r="F9106" s="13">
        <f t="shared" si="46005"/>
        <v>18.8</v>
      </c>
      <c r="G9106" s="13">
        <f t="shared" si="46006"/>
        <v>4198.9522558603712</v>
      </c>
      <c r="H9106" s="5">
        <f t="shared" si="44525"/>
        <v>476</v>
      </c>
      <c r="I9106" s="5">
        <f t="shared" si="44526"/>
        <v>466</v>
      </c>
      <c r="J9106" s="8">
        <f t="shared" si="46007"/>
        <v>3.6126173240483339E-2</v>
      </c>
      <c r="K9106" s="5">
        <f t="shared" si="46008"/>
        <v>0</v>
      </c>
      <c r="L9106" s="8">
        <f t="shared" si="46009"/>
        <v>1</v>
      </c>
      <c r="M9106" s="8">
        <f t="shared" si="46010"/>
        <v>103.68406546533147</v>
      </c>
      <c r="N9106">
        <v>41591</v>
      </c>
      <c r="O9106">
        <v>1027</v>
      </c>
    </row>
    <row r="9107" spans="1:15" customFormat="1" x14ac:dyDescent="0.2">
      <c r="A9107" t="s">
        <v>20</v>
      </c>
      <c r="B9107">
        <v>990509</v>
      </c>
      <c r="C9107" s="6">
        <f t="shared" si="44527"/>
        <v>44386</v>
      </c>
      <c r="D9107" s="5">
        <f t="shared" si="46003"/>
        <v>9</v>
      </c>
      <c r="E9107" s="13">
        <f t="shared" si="46004"/>
        <v>14.714285714285714</v>
      </c>
      <c r="F9107" s="13">
        <f t="shared" si="46005"/>
        <v>16.600000000000001</v>
      </c>
      <c r="G9107" s="13">
        <f t="shared" si="46006"/>
        <v>4199.8608796083636</v>
      </c>
      <c r="H9107" s="5">
        <f t="shared" si="44525"/>
        <v>477</v>
      </c>
      <c r="I9107" s="5">
        <f t="shared" si="44526"/>
        <v>467</v>
      </c>
      <c r="J9107" s="8">
        <f t="shared" si="46007"/>
        <v>3.5425257864923149E-2</v>
      </c>
      <c r="K9107" s="5">
        <f t="shared" si="46008"/>
        <v>1</v>
      </c>
      <c r="L9107" s="8">
        <f t="shared" si="46009"/>
        <v>0.5714285714285714</v>
      </c>
      <c r="M9107" s="8">
        <f t="shared" si="46010"/>
        <v>103.78502365955282</v>
      </c>
      <c r="N9107">
        <v>41600</v>
      </c>
      <c r="O9107">
        <v>1028</v>
      </c>
    </row>
    <row r="9108" spans="1:15" customFormat="1" x14ac:dyDescent="0.2">
      <c r="A9108" t="s">
        <v>20</v>
      </c>
      <c r="B9108">
        <v>990509</v>
      </c>
      <c r="C9108" s="6">
        <f t="shared" si="44527"/>
        <v>44387</v>
      </c>
      <c r="D9108" s="5">
        <f t="shared" ref="D9108:D9110" si="46011">N9108-N9107</f>
        <v>0</v>
      </c>
      <c r="E9108" s="13">
        <f t="shared" ref="E9108:E9110" si="46012">SUM(D9102:D9108)/7</f>
        <v>14.714285714285714</v>
      </c>
      <c r="F9108" s="13">
        <f t="shared" ref="F9108:F9110" si="46013">SUM(D9104:D9108)/5</f>
        <v>16.2</v>
      </c>
      <c r="G9108" s="13">
        <f t="shared" ref="G9108:G9110" si="46014">N9108/(B9108/100000)</f>
        <v>4199.8608796083636</v>
      </c>
      <c r="H9108" s="5">
        <f t="shared" si="44525"/>
        <v>478</v>
      </c>
      <c r="I9108" s="5">
        <f t="shared" si="44526"/>
        <v>468</v>
      </c>
      <c r="J9108" s="8">
        <f t="shared" ref="J9108:J9110" si="46015">E9108/(SUM(N9101:N9107)/7)*100</f>
        <v>3.5412712820089662E-2</v>
      </c>
      <c r="K9108" s="5">
        <f t="shared" ref="K9108:K9110" si="46016">O9108-O9107</f>
        <v>0</v>
      </c>
      <c r="L9108" s="8">
        <f t="shared" ref="L9108:L9110" si="46017">SUM(K9102:K9108)/7</f>
        <v>0.5714285714285714</v>
      </c>
      <c r="M9108" s="8">
        <f t="shared" ref="M9108:M9110" si="46018">O9108/(B9108/100000)</f>
        <v>103.78502365955282</v>
      </c>
      <c r="N9108">
        <v>41600</v>
      </c>
      <c r="O9108">
        <v>1028</v>
      </c>
    </row>
    <row r="9109" spans="1:15" customFormat="1" x14ac:dyDescent="0.2">
      <c r="A9109" t="s">
        <v>20</v>
      </c>
      <c r="B9109">
        <v>990509</v>
      </c>
      <c r="C9109" s="6">
        <f t="shared" si="44527"/>
        <v>44388</v>
      </c>
      <c r="D9109" s="5">
        <f t="shared" si="46011"/>
        <v>22</v>
      </c>
      <c r="E9109" s="13">
        <f t="shared" si="46012"/>
        <v>15</v>
      </c>
      <c r="F9109" s="13">
        <f t="shared" si="46013"/>
        <v>13.4</v>
      </c>
      <c r="G9109" s="13">
        <f t="shared" si="46014"/>
        <v>4202.0819598812332</v>
      </c>
      <c r="H9109" s="5">
        <f t="shared" si="44525"/>
        <v>479</v>
      </c>
      <c r="I9109" s="5">
        <f t="shared" si="44526"/>
        <v>469</v>
      </c>
      <c r="J9109" s="8">
        <f t="shared" si="46015"/>
        <v>3.6087558728205696E-2</v>
      </c>
      <c r="K9109" s="5">
        <f t="shared" si="46016"/>
        <v>0</v>
      </c>
      <c r="L9109" s="8">
        <f t="shared" si="46017"/>
        <v>0.5714285714285714</v>
      </c>
      <c r="M9109" s="8">
        <f t="shared" si="46018"/>
        <v>103.78502365955282</v>
      </c>
      <c r="N9109">
        <v>41622</v>
      </c>
      <c r="O9109">
        <v>1028</v>
      </c>
    </row>
    <row r="9110" spans="1:15" customFormat="1" x14ac:dyDescent="0.2">
      <c r="A9110" t="s">
        <v>20</v>
      </c>
      <c r="B9110">
        <v>990509</v>
      </c>
      <c r="C9110" s="6">
        <f t="shared" si="44527"/>
        <v>44389</v>
      </c>
      <c r="D9110" s="5">
        <f t="shared" si="46011"/>
        <v>2</v>
      </c>
      <c r="E9110" s="13">
        <f t="shared" si="46012"/>
        <v>15</v>
      </c>
      <c r="F9110" s="13">
        <f t="shared" si="46013"/>
        <v>9.4</v>
      </c>
      <c r="G9110" s="13">
        <f t="shared" si="46014"/>
        <v>4202.2838762696756</v>
      </c>
      <c r="H9110" s="5">
        <f t="shared" si="44525"/>
        <v>480</v>
      </c>
      <c r="I9110" s="5">
        <f t="shared" si="44526"/>
        <v>470</v>
      </c>
      <c r="J9110" s="8">
        <f t="shared" si="46015"/>
        <v>3.6074540307286372E-2</v>
      </c>
      <c r="K9110" s="5">
        <f t="shared" si="46016"/>
        <v>0</v>
      </c>
      <c r="L9110" s="8">
        <f t="shared" si="46017"/>
        <v>0.2857142857142857</v>
      </c>
      <c r="M9110" s="8">
        <f t="shared" si="46018"/>
        <v>103.78502365955282</v>
      </c>
      <c r="N9110">
        <v>41624</v>
      </c>
      <c r="O9110">
        <v>1028</v>
      </c>
    </row>
    <row r="9111" spans="1:15" customFormat="1" x14ac:dyDescent="0.2">
      <c r="A9111" t="s">
        <v>20</v>
      </c>
      <c r="B9111">
        <v>990509</v>
      </c>
      <c r="C9111" s="6">
        <f t="shared" si="44527"/>
        <v>44390</v>
      </c>
      <c r="D9111" s="5">
        <f t="shared" ref="D9111" si="46019">N9111-N9110</f>
        <v>4</v>
      </c>
      <c r="E9111" s="13">
        <f t="shared" ref="E9111" si="46020">SUM(D9105:D9111)/7</f>
        <v>10.428571428571429</v>
      </c>
      <c r="F9111" s="13">
        <f t="shared" ref="F9111" si="46021">SUM(D9107:D9111)/5</f>
        <v>7.4</v>
      </c>
      <c r="G9111" s="13">
        <f t="shared" ref="G9111" si="46022">N9111/(B9111/100000)</f>
        <v>4202.6877090465614</v>
      </c>
      <c r="H9111" s="5">
        <f t="shared" si="44525"/>
        <v>481</v>
      </c>
      <c r="I9111" s="5">
        <f t="shared" si="44526"/>
        <v>471</v>
      </c>
      <c r="J9111" s="8">
        <f t="shared" ref="J9111" si="46023">E9111/(SUM(N9104:N9110)/7)*100</f>
        <v>2.5071350315452538E-2</v>
      </c>
      <c r="K9111" s="5">
        <f t="shared" ref="K9111" si="46024">O9111-O9110</f>
        <v>0</v>
      </c>
      <c r="L9111" s="8">
        <f t="shared" ref="L9111" si="46025">SUM(K9105:K9111)/7</f>
        <v>0.14285714285714285</v>
      </c>
      <c r="M9111" s="8">
        <f t="shared" ref="M9111" si="46026">O9111/(B9111/100000)</f>
        <v>103.78502365955282</v>
      </c>
      <c r="N9111">
        <v>41628</v>
      </c>
      <c r="O9111">
        <v>1028</v>
      </c>
    </row>
    <row r="9112" spans="1:15" customFormat="1" x14ac:dyDescent="0.2">
      <c r="A9112" t="s">
        <v>20</v>
      </c>
      <c r="B9112">
        <v>990509</v>
      </c>
      <c r="C9112" s="6">
        <f t="shared" si="44527"/>
        <v>44391</v>
      </c>
      <c r="D9112" s="5">
        <f t="shared" ref="D9112:D9114" si="46027">N9112-N9111</f>
        <v>4</v>
      </c>
      <c r="E9112" s="13">
        <f t="shared" ref="E9112:E9114" si="46028">SUM(D9106:D9112)/7</f>
        <v>7.8571428571428568</v>
      </c>
      <c r="F9112" s="13">
        <f t="shared" ref="F9112:F9114" si="46029">SUM(D9108:D9112)/5</f>
        <v>6.4</v>
      </c>
      <c r="G9112" s="13">
        <f t="shared" ref="G9112:G9114" si="46030">N9112/(B9112/100000)</f>
        <v>4203.0915418234463</v>
      </c>
      <c r="H9112" s="5">
        <f t="shared" si="44525"/>
        <v>482</v>
      </c>
      <c r="I9112" s="5">
        <f t="shared" si="44526"/>
        <v>472</v>
      </c>
      <c r="J9112" s="8">
        <f t="shared" ref="J9112:J9114" si="46031">E9112/(SUM(N9105:N9111)/7)*100</f>
        <v>1.8884638891368689E-2</v>
      </c>
      <c r="K9112" s="5">
        <f t="shared" ref="K9112:K9114" si="46032">O9112-O9111</f>
        <v>2</v>
      </c>
      <c r="L9112" s="8">
        <f t="shared" ref="L9112:L9114" si="46033">SUM(K9106:K9112)/7</f>
        <v>0.42857142857142855</v>
      </c>
      <c r="M9112" s="8">
        <f t="shared" ref="M9112:M9114" si="46034">O9112/(B9112/100000)</f>
        <v>103.98694004799553</v>
      </c>
      <c r="N9112">
        <v>41632</v>
      </c>
      <c r="O9112">
        <v>1030</v>
      </c>
    </row>
    <row r="9113" spans="1:15" customFormat="1" x14ac:dyDescent="0.2">
      <c r="A9113" t="s">
        <v>20</v>
      </c>
      <c r="B9113">
        <v>990509</v>
      </c>
      <c r="C9113" s="6">
        <f t="shared" si="44527"/>
        <v>44392</v>
      </c>
      <c r="D9113" s="5">
        <f t="shared" si="46027"/>
        <v>18</v>
      </c>
      <c r="E9113" s="13">
        <f t="shared" si="46028"/>
        <v>8.4285714285714288</v>
      </c>
      <c r="F9113" s="13">
        <f t="shared" si="46029"/>
        <v>10</v>
      </c>
      <c r="G9113" s="13">
        <f t="shared" si="46030"/>
        <v>4204.908789319431</v>
      </c>
      <c r="H9113" s="5">
        <f t="shared" si="44525"/>
        <v>483</v>
      </c>
      <c r="I9113" s="5">
        <f t="shared" si="44526"/>
        <v>473</v>
      </c>
      <c r="J9113" s="8">
        <f t="shared" si="46031"/>
        <v>2.0254242233871272E-2</v>
      </c>
      <c r="K9113" s="5">
        <f t="shared" si="46032"/>
        <v>0</v>
      </c>
      <c r="L9113" s="8">
        <f t="shared" si="46033"/>
        <v>0.42857142857142855</v>
      </c>
      <c r="M9113" s="8">
        <f t="shared" si="46034"/>
        <v>103.98694004799553</v>
      </c>
      <c r="N9113">
        <v>41650</v>
      </c>
      <c r="O9113">
        <v>1030</v>
      </c>
    </row>
    <row r="9114" spans="1:15" customFormat="1" x14ac:dyDescent="0.2">
      <c r="A9114" t="s">
        <v>20</v>
      </c>
      <c r="B9114">
        <v>990509</v>
      </c>
      <c r="C9114" s="6">
        <f t="shared" si="44527"/>
        <v>44393</v>
      </c>
      <c r="D9114" s="5">
        <f t="shared" si="46027"/>
        <v>11</v>
      </c>
      <c r="E9114" s="13">
        <f t="shared" si="46028"/>
        <v>8.7142857142857135</v>
      </c>
      <c r="F9114" s="13">
        <f t="shared" si="46029"/>
        <v>7.8</v>
      </c>
      <c r="G9114" s="13">
        <f t="shared" si="46030"/>
        <v>4206.0193294558658</v>
      </c>
      <c r="H9114" s="5">
        <f t="shared" si="44525"/>
        <v>484</v>
      </c>
      <c r="I9114" s="5">
        <f t="shared" si="44526"/>
        <v>474</v>
      </c>
      <c r="J9114" s="8">
        <f t="shared" si="46031"/>
        <v>2.0936586169497107E-2</v>
      </c>
      <c r="K9114" s="5">
        <f t="shared" si="46032"/>
        <v>0</v>
      </c>
      <c r="L9114" s="8">
        <f t="shared" si="46033"/>
        <v>0.2857142857142857</v>
      </c>
      <c r="M9114" s="8">
        <f t="shared" si="46034"/>
        <v>103.98694004799553</v>
      </c>
      <c r="N9114">
        <v>41661</v>
      </c>
      <c r="O9114">
        <v>1030</v>
      </c>
    </row>
    <row r="9115" spans="1:15" customFormat="1" x14ac:dyDescent="0.2">
      <c r="A9115" t="s">
        <v>20</v>
      </c>
      <c r="B9115">
        <v>990509</v>
      </c>
      <c r="C9115" s="6">
        <f t="shared" si="44527"/>
        <v>44394</v>
      </c>
      <c r="D9115" s="5">
        <f t="shared" ref="D9115" si="46035">N9115-N9114</f>
        <v>25</v>
      </c>
      <c r="E9115" s="13">
        <f t="shared" ref="E9115" si="46036">SUM(D9109:D9115)/7</f>
        <v>12.285714285714286</v>
      </c>
      <c r="F9115" s="13">
        <f t="shared" ref="F9115" si="46037">SUM(D9111:D9115)/5</f>
        <v>12.4</v>
      </c>
      <c r="G9115" s="13">
        <f t="shared" ref="G9115" si="46038">N9115/(B9115/100000)</f>
        <v>4208.5432843113995</v>
      </c>
      <c r="H9115" s="5">
        <f t="shared" si="44525"/>
        <v>485</v>
      </c>
      <c r="I9115" s="5">
        <f t="shared" si="44526"/>
        <v>475</v>
      </c>
      <c r="J9115" s="8">
        <f t="shared" ref="J9115" si="46039">E9115/(SUM(N9108:N9114)/7)*100</f>
        <v>2.9510975680897132E-2</v>
      </c>
      <c r="K9115" s="5">
        <f t="shared" ref="K9115" si="46040">O9115-O9114</f>
        <v>-1</v>
      </c>
      <c r="L9115" s="8">
        <f t="shared" ref="L9115" si="46041">SUM(K9109:K9115)/7</f>
        <v>0.14285714285714285</v>
      </c>
      <c r="M9115" s="8">
        <f t="shared" ref="M9115" si="46042">O9115/(B9115/100000)</f>
        <v>103.88598185377417</v>
      </c>
      <c r="N9115">
        <v>41686</v>
      </c>
      <c r="O9115">
        <v>1029</v>
      </c>
    </row>
    <row r="9116" spans="1:15" customFormat="1" x14ac:dyDescent="0.2">
      <c r="A9116" t="s">
        <v>20</v>
      </c>
      <c r="B9116">
        <v>990509</v>
      </c>
      <c r="C9116" s="6">
        <f t="shared" si="44527"/>
        <v>44395</v>
      </c>
      <c r="D9116" s="5">
        <f t="shared" ref="D9116:D9117" si="46043">N9116-N9115</f>
        <v>0</v>
      </c>
      <c r="E9116" s="13">
        <f t="shared" ref="E9116:E9117" si="46044">SUM(D9110:D9116)/7</f>
        <v>9.1428571428571423</v>
      </c>
      <c r="F9116" s="13">
        <f t="shared" ref="F9116:F9117" si="46045">SUM(D9112:D9116)/5</f>
        <v>11.6</v>
      </c>
      <c r="G9116" s="13">
        <f t="shared" ref="G9116:G9117" si="46046">N9116/(B9116/100000)</f>
        <v>4208.5432843113995</v>
      </c>
      <c r="H9116" s="5">
        <f t="shared" si="44525"/>
        <v>486</v>
      </c>
      <c r="I9116" s="5">
        <f t="shared" si="44526"/>
        <v>476</v>
      </c>
      <c r="J9116" s="8">
        <f t="shared" ref="J9116:J9117" si="46047">E9116/(SUM(N9109:N9115)/7)*100</f>
        <v>2.1955177133683012E-2</v>
      </c>
      <c r="K9116" s="5">
        <f t="shared" ref="K9116:K9117" si="46048">O9116-O9115</f>
        <v>0</v>
      </c>
      <c r="L9116" s="8">
        <f t="shared" ref="L9116:L9117" si="46049">SUM(K9110:K9116)/7</f>
        <v>0.14285714285714285</v>
      </c>
      <c r="M9116" s="8">
        <f t="shared" ref="M9116:M9117" si="46050">O9116/(B9116/100000)</f>
        <v>103.88598185377417</v>
      </c>
      <c r="N9116">
        <v>41686</v>
      </c>
      <c r="O9116">
        <v>1029</v>
      </c>
    </row>
    <row r="9117" spans="1:15" customFormat="1" x14ac:dyDescent="0.2">
      <c r="A9117" t="s">
        <v>20</v>
      </c>
      <c r="B9117">
        <v>990509</v>
      </c>
      <c r="C9117" s="6">
        <f t="shared" si="44527"/>
        <v>44396</v>
      </c>
      <c r="D9117" s="5">
        <f t="shared" si="46043"/>
        <v>18</v>
      </c>
      <c r="E9117" s="13">
        <f t="shared" si="46044"/>
        <v>11.428571428571429</v>
      </c>
      <c r="F9117" s="13">
        <f t="shared" si="46045"/>
        <v>14.4</v>
      </c>
      <c r="G9117" s="13">
        <f t="shared" si="46046"/>
        <v>4210.3605318073842</v>
      </c>
      <c r="H9117" s="5">
        <f t="shared" si="44525"/>
        <v>487</v>
      </c>
      <c r="I9117" s="5">
        <f t="shared" si="44526"/>
        <v>477</v>
      </c>
      <c r="J9117" s="8">
        <f t="shared" si="46047"/>
        <v>2.7437947367157461E-2</v>
      </c>
      <c r="K9117" s="5">
        <f t="shared" si="46048"/>
        <v>0</v>
      </c>
      <c r="L9117" s="8">
        <f t="shared" si="46049"/>
        <v>0.14285714285714285</v>
      </c>
      <c r="M9117" s="8">
        <f t="shared" si="46050"/>
        <v>103.88598185377417</v>
      </c>
      <c r="N9117">
        <v>41704</v>
      </c>
      <c r="O9117">
        <v>1029</v>
      </c>
    </row>
    <row r="9118" spans="1:15" customFormat="1" x14ac:dyDescent="0.2">
      <c r="A9118" t="s">
        <v>20</v>
      </c>
      <c r="B9118">
        <v>990509</v>
      </c>
      <c r="C9118" s="6">
        <f t="shared" si="44527"/>
        <v>44397</v>
      </c>
      <c r="D9118" s="5">
        <f t="shared" ref="D9118" si="46051">N9118-N9117</f>
        <v>11</v>
      </c>
      <c r="E9118" s="13">
        <f t="shared" ref="E9118" si="46052">SUM(D9112:D9118)/7</f>
        <v>12.428571428571429</v>
      </c>
      <c r="F9118" s="13">
        <f t="shared" ref="F9118" si="46053">SUM(D9114:D9118)/5</f>
        <v>13</v>
      </c>
      <c r="G9118" s="13">
        <f t="shared" ref="G9118" si="46054">N9118/(B9118/100000)</f>
        <v>4211.471071943819</v>
      </c>
      <c r="H9118" s="5">
        <f t="shared" si="44525"/>
        <v>488</v>
      </c>
      <c r="I9118" s="5">
        <f t="shared" si="44526"/>
        <v>478</v>
      </c>
      <c r="J9118" s="8">
        <f t="shared" ref="J9118" si="46055">E9118/(SUM(N9111:N9117)/7)*100</f>
        <v>2.9830582862158703E-2</v>
      </c>
      <c r="K9118" s="5">
        <f t="shared" ref="K9118" si="46056">O9118-O9117</f>
        <v>0</v>
      </c>
      <c r="L9118" s="8">
        <f t="shared" ref="L9118" si="46057">SUM(K9112:K9118)/7</f>
        <v>0.14285714285714285</v>
      </c>
      <c r="M9118" s="8">
        <f t="shared" ref="M9118" si="46058">O9118/(B9118/100000)</f>
        <v>103.88598185377417</v>
      </c>
      <c r="N9118">
        <v>41715</v>
      </c>
      <c r="O9118">
        <v>1029</v>
      </c>
    </row>
    <row r="9119" spans="1:15" customFormat="1" x14ac:dyDescent="0.2">
      <c r="A9119" t="s">
        <v>20</v>
      </c>
      <c r="B9119">
        <v>990509</v>
      </c>
      <c r="C9119" s="6">
        <f t="shared" si="44527"/>
        <v>44398</v>
      </c>
      <c r="D9119" s="5">
        <f t="shared" ref="D9119" si="46059">N9119-N9118</f>
        <v>44</v>
      </c>
      <c r="E9119" s="13">
        <f t="shared" ref="E9119" si="46060">SUM(D9113:D9119)/7</f>
        <v>18.142857142857142</v>
      </c>
      <c r="F9119" s="13">
        <f t="shared" ref="F9119" si="46061">SUM(D9115:D9119)/5</f>
        <v>19.600000000000001</v>
      </c>
      <c r="G9119" s="13">
        <f t="shared" ref="G9119" si="46062">N9119/(B9119/100000)</f>
        <v>4215.9132324895591</v>
      </c>
      <c r="H9119" s="5">
        <f t="shared" si="44525"/>
        <v>489</v>
      </c>
      <c r="I9119" s="5">
        <f t="shared" si="44526"/>
        <v>479</v>
      </c>
      <c r="J9119" s="8">
        <f t="shared" ref="J9119" si="46063">E9119/(SUM(N9112:N9118)/7)*100</f>
        <v>4.3532807283347151E-2</v>
      </c>
      <c r="K9119" s="5">
        <f t="shared" ref="K9119" si="46064">O9119-O9118</f>
        <v>0</v>
      </c>
      <c r="L9119" s="8">
        <f t="shared" ref="L9119" si="46065">SUM(K9113:K9119)/7</f>
        <v>-0.14285714285714285</v>
      </c>
      <c r="M9119" s="8">
        <f t="shared" ref="M9119" si="46066">O9119/(B9119/100000)</f>
        <v>103.88598185377417</v>
      </c>
      <c r="N9119">
        <v>41759</v>
      </c>
      <c r="O9119">
        <v>1029</v>
      </c>
    </row>
    <row r="9120" spans="1:15" customFormat="1" x14ac:dyDescent="0.2">
      <c r="A9120" t="s">
        <v>20</v>
      </c>
      <c r="B9120">
        <v>990509</v>
      </c>
      <c r="C9120" s="6">
        <f t="shared" si="44527"/>
        <v>44399</v>
      </c>
      <c r="D9120" s="5">
        <f t="shared" ref="D9120" si="46067">N9120-N9119</f>
        <v>49</v>
      </c>
      <c r="E9120" s="13">
        <f t="shared" ref="E9120" si="46068">SUM(D9114:D9120)/7</f>
        <v>22.571428571428573</v>
      </c>
      <c r="F9120" s="13">
        <f t="shared" ref="F9120" si="46069">SUM(D9116:D9120)/5</f>
        <v>24.4</v>
      </c>
      <c r="G9120" s="13">
        <f t="shared" ref="G9120" si="46070">N9120/(B9120/100000)</f>
        <v>4220.8601840064048</v>
      </c>
      <c r="H9120" s="5">
        <f t="shared" si="44525"/>
        <v>490</v>
      </c>
      <c r="I9120" s="5">
        <f t="shared" si="44526"/>
        <v>480</v>
      </c>
      <c r="J9120" s="8">
        <f t="shared" ref="J9120" si="46071">E9120/(SUM(N9113:N9119)/7)*100</f>
        <v>5.4135358955119048E-2</v>
      </c>
      <c r="K9120" s="5">
        <f t="shared" ref="K9120" si="46072">O9120-O9119</f>
        <v>0</v>
      </c>
      <c r="L9120" s="8">
        <f t="shared" ref="L9120" si="46073">SUM(K9114:K9120)/7</f>
        <v>-0.14285714285714285</v>
      </c>
      <c r="M9120" s="8">
        <f t="shared" ref="M9120" si="46074">O9120/(B9120/100000)</f>
        <v>103.88598185377417</v>
      </c>
      <c r="N9120">
        <v>41808</v>
      </c>
      <c r="O9120">
        <v>1029</v>
      </c>
    </row>
    <row r="9121" spans="1:15" customFormat="1" x14ac:dyDescent="0.2">
      <c r="A9121" t="s">
        <v>20</v>
      </c>
      <c r="B9121">
        <v>990509</v>
      </c>
      <c r="C9121" s="6">
        <f t="shared" si="44527"/>
        <v>44400</v>
      </c>
      <c r="D9121" s="5">
        <f t="shared" ref="D9121" si="46075">N9121-N9120</f>
        <v>38</v>
      </c>
      <c r="E9121" s="13">
        <f t="shared" ref="E9121" si="46076">SUM(D9115:D9121)/7</f>
        <v>26.428571428571427</v>
      </c>
      <c r="F9121" s="13">
        <f t="shared" ref="F9121" si="46077">SUM(D9117:D9121)/5</f>
        <v>32</v>
      </c>
      <c r="G9121" s="13">
        <f t="shared" ref="G9121" si="46078">N9121/(B9121/100000)</f>
        <v>4224.6965953868166</v>
      </c>
      <c r="H9121" s="5">
        <f t="shared" si="44525"/>
        <v>491</v>
      </c>
      <c r="I9121" s="5">
        <f t="shared" si="44526"/>
        <v>481</v>
      </c>
      <c r="J9121" s="8">
        <f t="shared" ref="J9121" si="46079">E9121/(SUM(N9114:N9120)/7)*100</f>
        <v>6.3352042161640171E-2</v>
      </c>
      <c r="K9121" s="5">
        <f t="shared" ref="K9121" si="46080">O9121-O9120</f>
        <v>0</v>
      </c>
      <c r="L9121" s="8">
        <f t="shared" ref="L9121" si="46081">SUM(K9115:K9121)/7</f>
        <v>-0.14285714285714285</v>
      </c>
      <c r="M9121" s="8">
        <f t="shared" ref="M9121" si="46082">O9121/(B9121/100000)</f>
        <v>103.88598185377417</v>
      </c>
      <c r="N9121">
        <v>41846</v>
      </c>
      <c r="O9121">
        <v>1029</v>
      </c>
    </row>
    <row r="9122" spans="1:15" customFormat="1" x14ac:dyDescent="0.2">
      <c r="A9122" t="s">
        <v>20</v>
      </c>
      <c r="B9122">
        <v>990509</v>
      </c>
      <c r="C9122" s="6">
        <f t="shared" si="44527"/>
        <v>44401</v>
      </c>
      <c r="D9122" s="5">
        <f t="shared" ref="D9122" si="46083">N9122-N9121</f>
        <v>32</v>
      </c>
      <c r="E9122" s="13">
        <f t="shared" ref="E9122" si="46084">SUM(D9116:D9122)/7</f>
        <v>27.428571428571427</v>
      </c>
      <c r="F9122" s="13">
        <f t="shared" ref="F9122" si="46085">SUM(D9118:D9122)/5</f>
        <v>34.799999999999997</v>
      </c>
      <c r="G9122" s="13">
        <f t="shared" ref="G9122" si="46086">N9122/(B9122/100000)</f>
        <v>4227.9272576019002</v>
      </c>
      <c r="H9122" s="5">
        <f t="shared" si="44525"/>
        <v>492</v>
      </c>
      <c r="I9122" s="5">
        <f t="shared" si="44526"/>
        <v>482</v>
      </c>
      <c r="J9122" s="8">
        <f t="shared" ref="J9122" si="46087">E9122/(SUM(N9115:N9121)/7)*100</f>
        <v>6.5707519404251818E-2</v>
      </c>
      <c r="K9122" s="5">
        <f t="shared" ref="K9122" si="46088">O9122-O9121</f>
        <v>0</v>
      </c>
      <c r="L9122" s="8">
        <f t="shared" ref="L9122" si="46089">SUM(K9116:K9122)/7</f>
        <v>0</v>
      </c>
      <c r="M9122" s="8">
        <f t="shared" ref="M9122" si="46090">O9122/(B9122/100000)</f>
        <v>103.88598185377417</v>
      </c>
      <c r="N9122">
        <v>41878</v>
      </c>
      <c r="O9122">
        <v>1029</v>
      </c>
    </row>
    <row r="9123" spans="1:15" customFormat="1" x14ac:dyDescent="0.2">
      <c r="A9123" t="s">
        <v>20</v>
      </c>
      <c r="B9123">
        <v>990509</v>
      </c>
      <c r="C9123" s="6">
        <f t="shared" si="44527"/>
        <v>44402</v>
      </c>
      <c r="D9123" s="5">
        <f t="shared" ref="D9123" si="46091">N9123-N9122</f>
        <v>31</v>
      </c>
      <c r="E9123" s="13">
        <f t="shared" ref="E9123" si="46092">SUM(D9117:D9123)/7</f>
        <v>31.857142857142858</v>
      </c>
      <c r="F9123" s="13">
        <f t="shared" ref="F9123" si="46093">SUM(D9119:D9123)/5</f>
        <v>38.799999999999997</v>
      </c>
      <c r="G9123" s="13">
        <f t="shared" ref="G9123" si="46094">N9123/(B9123/100000)</f>
        <v>4231.0569616227622</v>
      </c>
      <c r="H9123" s="5">
        <f t="shared" si="44525"/>
        <v>493</v>
      </c>
      <c r="I9123" s="5">
        <f t="shared" si="44526"/>
        <v>483</v>
      </c>
      <c r="J9123" s="8">
        <f t="shared" ref="J9123" si="46095">E9123/(SUM(N9116:N9122)/7)*100</f>
        <v>7.6266433193340533E-2</v>
      </c>
      <c r="K9123" s="5">
        <f t="shared" ref="K9123" si="46096">O9123-O9122</f>
        <v>0</v>
      </c>
      <c r="L9123" s="8">
        <f t="shared" ref="L9123" si="46097">SUM(K9117:K9123)/7</f>
        <v>0</v>
      </c>
      <c r="M9123" s="8">
        <f t="shared" ref="M9123" si="46098">O9123/(B9123/100000)</f>
        <v>103.88598185377417</v>
      </c>
      <c r="N9123">
        <v>41909</v>
      </c>
      <c r="O9123">
        <v>1029</v>
      </c>
    </row>
    <row r="9124" spans="1:15" customFormat="1" x14ac:dyDescent="0.2">
      <c r="A9124" t="s">
        <v>20</v>
      </c>
      <c r="B9124">
        <v>990509</v>
      </c>
      <c r="C9124" s="6">
        <f t="shared" si="44527"/>
        <v>44403</v>
      </c>
      <c r="D9124" s="5">
        <f t="shared" ref="D9124" si="46099">N9124-N9123</f>
        <v>12</v>
      </c>
      <c r="E9124" s="13">
        <f t="shared" ref="E9124" si="46100">SUM(D9118:D9124)/7</f>
        <v>31</v>
      </c>
      <c r="F9124" s="13">
        <f t="shared" ref="F9124" si="46101">SUM(D9120:D9124)/5</f>
        <v>32.4</v>
      </c>
      <c r="G9124" s="13">
        <f t="shared" ref="G9124" si="46102">N9124/(B9124/100000)</f>
        <v>4232.2684599534177</v>
      </c>
      <c r="H9124" s="5">
        <f t="shared" si="44525"/>
        <v>494</v>
      </c>
      <c r="I9124" s="5">
        <f t="shared" si="44526"/>
        <v>484</v>
      </c>
      <c r="J9124" s="8">
        <f t="shared" ref="J9124" si="46103">E9124/(SUM(N9117:N9123)/7)*100</f>
        <v>7.4157863980124333E-2</v>
      </c>
      <c r="K9124" s="5">
        <f t="shared" ref="K9124" si="46104">O9124-O9123</f>
        <v>0</v>
      </c>
      <c r="L9124" s="8">
        <f t="shared" ref="L9124" si="46105">SUM(K9118:K9124)/7</f>
        <v>0</v>
      </c>
      <c r="M9124" s="8">
        <f t="shared" ref="M9124" si="46106">O9124/(B9124/100000)</f>
        <v>103.88598185377417</v>
      </c>
      <c r="N9124">
        <v>41921</v>
      </c>
      <c r="O9124">
        <v>1029</v>
      </c>
    </row>
    <row r="9125" spans="1:15" customFormat="1" x14ac:dyDescent="0.2">
      <c r="A9125" t="s">
        <v>20</v>
      </c>
      <c r="B9125">
        <v>990509</v>
      </c>
      <c r="C9125" s="6">
        <f t="shared" si="44527"/>
        <v>44404</v>
      </c>
      <c r="D9125" s="5">
        <f t="shared" ref="D9125" si="46107">N9125-N9124</f>
        <v>14</v>
      </c>
      <c r="E9125" s="13">
        <f t="shared" ref="E9125" si="46108">SUM(D9119:D9125)/7</f>
        <v>31.428571428571427</v>
      </c>
      <c r="F9125" s="13">
        <f t="shared" ref="F9125" si="46109">SUM(D9121:D9125)/5</f>
        <v>25.4</v>
      </c>
      <c r="G9125" s="13">
        <f t="shared" ref="G9125" si="46110">N9125/(B9125/100000)</f>
        <v>4233.6818746725166</v>
      </c>
      <c r="H9125" s="5">
        <f t="shared" si="44525"/>
        <v>495</v>
      </c>
      <c r="I9125" s="5">
        <f t="shared" si="44526"/>
        <v>485</v>
      </c>
      <c r="J9125" s="8">
        <f t="shared" ref="J9125" si="46111">E9125/(SUM(N9118:N9124)/7)*100</f>
        <v>7.5127375049515763E-2</v>
      </c>
      <c r="K9125" s="5">
        <f t="shared" ref="K9125" si="46112">O9125-O9124</f>
        <v>0</v>
      </c>
      <c r="L9125" s="8">
        <f t="shared" ref="L9125" si="46113">SUM(K9119:K9125)/7</f>
        <v>0</v>
      </c>
      <c r="M9125" s="8">
        <f t="shared" ref="M9125" si="46114">O9125/(B9125/100000)</f>
        <v>103.88598185377417</v>
      </c>
      <c r="N9125">
        <v>41935</v>
      </c>
      <c r="O9125">
        <v>1029</v>
      </c>
    </row>
    <row r="9126" spans="1:15" customFormat="1" x14ac:dyDescent="0.2">
      <c r="A9126" t="s">
        <v>20</v>
      </c>
      <c r="B9126">
        <v>990509</v>
      </c>
      <c r="C9126" s="6">
        <f t="shared" si="44527"/>
        <v>44405</v>
      </c>
      <c r="D9126" s="5">
        <f t="shared" ref="D9126" si="46115">N9126-N9125</f>
        <v>52</v>
      </c>
      <c r="E9126" s="13">
        <f t="shared" ref="E9126" si="46116">SUM(D9120:D9126)/7</f>
        <v>32.571428571428569</v>
      </c>
      <c r="F9126" s="13">
        <f t="shared" ref="F9126" si="46117">SUM(D9122:D9126)/5</f>
        <v>28.2</v>
      </c>
      <c r="G9126" s="13">
        <f t="shared" ref="G9126" si="46118">N9126/(B9126/100000)</f>
        <v>4238.9317007720274</v>
      </c>
      <c r="H9126" s="5">
        <f t="shared" si="44525"/>
        <v>496</v>
      </c>
      <c r="I9126" s="5">
        <f t="shared" si="44526"/>
        <v>486</v>
      </c>
      <c r="J9126" s="8">
        <f t="shared" ref="J9126" si="46119">E9126/(SUM(N9119:N9125)/7)*100</f>
        <v>7.7800829875518673E-2</v>
      </c>
      <c r="K9126" s="5">
        <f t="shared" ref="K9126" si="46120">O9126-O9125</f>
        <v>0</v>
      </c>
      <c r="L9126" s="8">
        <f t="shared" ref="L9126" si="46121">SUM(K9120:K9126)/7</f>
        <v>0</v>
      </c>
      <c r="M9126" s="8">
        <f t="shared" ref="M9126" si="46122">O9126/(B9126/100000)</f>
        <v>103.88598185377417</v>
      </c>
      <c r="N9126">
        <v>41987</v>
      </c>
      <c r="O9126">
        <v>1029</v>
      </c>
    </row>
    <row r="9127" spans="1:15" customFormat="1" x14ac:dyDescent="0.2">
      <c r="A9127" t="s">
        <v>20</v>
      </c>
      <c r="B9127">
        <v>990509</v>
      </c>
      <c r="C9127" s="6">
        <f t="shared" si="44527"/>
        <v>44406</v>
      </c>
      <c r="D9127" s="5">
        <f t="shared" ref="D9127" si="46123">N9127-N9126</f>
        <v>43</v>
      </c>
      <c r="E9127" s="13">
        <f t="shared" ref="E9127" si="46124">SUM(D9121:D9127)/7</f>
        <v>31.714285714285715</v>
      </c>
      <c r="F9127" s="13">
        <f t="shared" ref="F9127" si="46125">SUM(D9123:D9127)/5</f>
        <v>30.4</v>
      </c>
      <c r="G9127" s="13">
        <f t="shared" ref="G9127" si="46126">N9127/(B9127/100000)</f>
        <v>4243.2729031235458</v>
      </c>
      <c r="H9127" s="5">
        <f t="shared" si="44525"/>
        <v>497</v>
      </c>
      <c r="I9127" s="5">
        <f t="shared" si="44526"/>
        <v>487</v>
      </c>
      <c r="J9127" s="8">
        <f t="shared" ref="J9127" si="46127">E9127/(SUM(N9120:N9126)/7)*100</f>
        <v>7.5694548628633007E-2</v>
      </c>
      <c r="K9127" s="5">
        <f t="shared" ref="K9127" si="46128">O9127-O9126</f>
        <v>0</v>
      </c>
      <c r="L9127" s="8">
        <f t="shared" ref="L9127" si="46129">SUM(K9121:K9127)/7</f>
        <v>0</v>
      </c>
      <c r="M9127" s="8">
        <f t="shared" ref="M9127" si="46130">O9127/(B9127/100000)</f>
        <v>103.88598185377417</v>
      </c>
      <c r="N9127">
        <v>42030</v>
      </c>
      <c r="O9127">
        <v>1029</v>
      </c>
    </row>
    <row r="9128" spans="1:15" customFormat="1" x14ac:dyDescent="0.2">
      <c r="A9128" t="s">
        <v>20</v>
      </c>
      <c r="B9128">
        <v>990509</v>
      </c>
      <c r="C9128" s="6">
        <f t="shared" si="44527"/>
        <v>44407</v>
      </c>
      <c r="D9128" s="5">
        <f t="shared" ref="D9128" si="46131">N9128-N9127</f>
        <v>34</v>
      </c>
      <c r="E9128" s="13">
        <f t="shared" ref="E9128" si="46132">SUM(D9122:D9128)/7</f>
        <v>31.142857142857142</v>
      </c>
      <c r="F9128" s="13">
        <f t="shared" ref="F9128" si="46133">SUM(D9124:D9128)/5</f>
        <v>31</v>
      </c>
      <c r="G9128" s="13">
        <f t="shared" ref="G9128" si="46134">N9128/(B9128/100000)</f>
        <v>4246.7054817270719</v>
      </c>
      <c r="H9128" s="5">
        <f t="shared" si="44525"/>
        <v>498</v>
      </c>
      <c r="I9128" s="5">
        <f t="shared" si="44526"/>
        <v>488</v>
      </c>
      <c r="J9128" s="8">
        <f t="shared" ref="J9128" si="46135">E9128/(SUM(N9121:N9127)/7)*100</f>
        <v>7.4274461169447983E-2</v>
      </c>
      <c r="K9128" s="5">
        <f t="shared" ref="K9128" si="46136">O9128-O9127</f>
        <v>0</v>
      </c>
      <c r="L9128" s="8">
        <f t="shared" ref="L9128" si="46137">SUM(K9122:K9128)/7</f>
        <v>0</v>
      </c>
      <c r="M9128" s="8">
        <f t="shared" ref="M9128" si="46138">O9128/(B9128/100000)</f>
        <v>103.88598185377417</v>
      </c>
      <c r="N9128">
        <v>42064</v>
      </c>
      <c r="O9128">
        <v>1029</v>
      </c>
    </row>
    <row r="9129" spans="1:15" customFormat="1" x14ac:dyDescent="0.2">
      <c r="A9129" t="s">
        <v>20</v>
      </c>
      <c r="B9129">
        <v>990509</v>
      </c>
      <c r="C9129" s="6">
        <f t="shared" si="44527"/>
        <v>44408</v>
      </c>
      <c r="D9129" s="5">
        <f t="shared" ref="D9129" si="46139">N9129-N9128</f>
        <v>23</v>
      </c>
      <c r="E9129" s="13">
        <f t="shared" ref="E9129" si="46140">SUM(D9123:D9129)/7</f>
        <v>29.857142857142858</v>
      </c>
      <c r="F9129" s="13">
        <f t="shared" ref="F9129" si="46141">SUM(D9125:D9129)/5</f>
        <v>33.200000000000003</v>
      </c>
      <c r="G9129" s="13">
        <f t="shared" ref="G9129" si="46142">N9129/(B9129/100000)</f>
        <v>4249.0275201941631</v>
      </c>
      <c r="H9129" s="5">
        <f t="shared" si="44525"/>
        <v>499</v>
      </c>
      <c r="I9129" s="5">
        <f t="shared" si="44526"/>
        <v>489</v>
      </c>
      <c r="J9129" s="8">
        <f t="shared" ref="J9129" si="46143">E9129/(SUM(N9122:N9128)/7)*100</f>
        <v>7.1155234165406978E-2</v>
      </c>
      <c r="K9129" s="5">
        <f t="shared" ref="K9129" si="46144">O9129-O9128</f>
        <v>0</v>
      </c>
      <c r="L9129" s="8">
        <f t="shared" ref="L9129" si="46145">SUM(K9123:K9129)/7</f>
        <v>0</v>
      </c>
      <c r="M9129" s="8">
        <f t="shared" ref="M9129" si="46146">O9129/(B9129/100000)</f>
        <v>103.88598185377417</v>
      </c>
      <c r="N9129">
        <v>42087</v>
      </c>
      <c r="O9129">
        <v>1029</v>
      </c>
    </row>
    <row r="9130" spans="1:15" customFormat="1" x14ac:dyDescent="0.2">
      <c r="A9130" t="s">
        <v>20</v>
      </c>
      <c r="B9130">
        <v>990509</v>
      </c>
      <c r="C9130" s="6">
        <f t="shared" si="44527"/>
        <v>44409</v>
      </c>
      <c r="D9130" s="5">
        <f t="shared" ref="D9130" si="46147">N9130-N9129</f>
        <v>38</v>
      </c>
      <c r="E9130" s="13">
        <f t="shared" ref="E9130" si="46148">SUM(D9124:D9130)/7</f>
        <v>30.857142857142858</v>
      </c>
      <c r="F9130" s="13">
        <f t="shared" ref="F9130" si="46149">SUM(D9126:D9130)/5</f>
        <v>38</v>
      </c>
      <c r="G9130" s="13">
        <f t="shared" ref="G9130" si="46150">N9130/(B9130/100000)</f>
        <v>4252.8639315745741</v>
      </c>
      <c r="H9130" s="5">
        <f t="shared" si="44525"/>
        <v>500</v>
      </c>
      <c r="I9130" s="5">
        <f t="shared" si="44526"/>
        <v>490</v>
      </c>
      <c r="J9130" s="8">
        <f t="shared" ref="J9130" si="46151">E9130/(SUM(N9123:N9129)/7)*100</f>
        <v>7.348613459529893E-2</v>
      </c>
      <c r="K9130" s="5">
        <f t="shared" ref="K9130" si="46152">O9130-O9129</f>
        <v>0</v>
      </c>
      <c r="L9130" s="8">
        <f t="shared" ref="L9130" si="46153">SUM(K9124:K9130)/7</f>
        <v>0</v>
      </c>
      <c r="M9130" s="8">
        <f t="shared" ref="M9130" si="46154">O9130/(B9130/100000)</f>
        <v>103.88598185377417</v>
      </c>
      <c r="N9130">
        <v>42125</v>
      </c>
      <c r="O9130">
        <v>1029</v>
      </c>
    </row>
    <row r="9131" spans="1:15" customFormat="1" x14ac:dyDescent="0.2">
      <c r="A9131" t="s">
        <v>20</v>
      </c>
      <c r="B9131">
        <v>990509</v>
      </c>
      <c r="C9131" s="6">
        <f t="shared" si="44527"/>
        <v>44410</v>
      </c>
      <c r="D9131" s="5">
        <f t="shared" ref="D9131" si="46155">N9131-N9130</f>
        <v>8</v>
      </c>
      <c r="E9131" s="13">
        <f t="shared" ref="E9131" si="46156">SUM(D9125:D9131)/7</f>
        <v>30.285714285714285</v>
      </c>
      <c r="F9131" s="13">
        <f t="shared" ref="F9131" si="46157">SUM(D9127:D9131)/5</f>
        <v>29.2</v>
      </c>
      <c r="G9131" s="13">
        <f t="shared" ref="G9131" si="46158">N9131/(B9131/100000)</f>
        <v>4253.6715971283456</v>
      </c>
      <c r="H9131" s="5">
        <f t="shared" si="44525"/>
        <v>501</v>
      </c>
      <c r="I9131" s="5">
        <f t="shared" si="44526"/>
        <v>491</v>
      </c>
      <c r="J9131" s="8">
        <f t="shared" ref="J9131" si="46159">E9131/(SUM(N9124:N9130)/7)*100</f>
        <v>7.2072317090998081E-2</v>
      </c>
      <c r="K9131" s="5">
        <f t="shared" ref="K9131" si="46160">O9131-O9130</f>
        <v>0</v>
      </c>
      <c r="L9131" s="8">
        <f t="shared" ref="L9131" si="46161">SUM(K9125:K9131)/7</f>
        <v>0</v>
      </c>
      <c r="M9131" s="8">
        <f t="shared" ref="M9131" si="46162">O9131/(B9131/100000)</f>
        <v>103.88598185377417</v>
      </c>
      <c r="N9131">
        <v>42133</v>
      </c>
      <c r="O9131">
        <v>1029</v>
      </c>
    </row>
    <row r="9132" spans="1:15" customFormat="1" x14ac:dyDescent="0.2">
      <c r="A9132" t="s">
        <v>20</v>
      </c>
      <c r="B9132">
        <v>990509</v>
      </c>
      <c r="C9132" s="6">
        <f t="shared" si="44527"/>
        <v>44411</v>
      </c>
      <c r="D9132" s="5">
        <f t="shared" ref="D9132" si="46163">N9132-N9131</f>
        <v>20</v>
      </c>
      <c r="E9132" s="13">
        <f t="shared" ref="E9132" si="46164">SUM(D9126:D9132)/7</f>
        <v>31.142857142857142</v>
      </c>
      <c r="F9132" s="13">
        <f t="shared" ref="F9132" si="46165">SUM(D9128:D9132)/5</f>
        <v>24.6</v>
      </c>
      <c r="G9132" s="13">
        <f t="shared" ref="G9132" si="46166">N9132/(B9132/100000)</f>
        <v>4255.6907610127728</v>
      </c>
      <c r="H9132" s="5">
        <f t="shared" si="44525"/>
        <v>502</v>
      </c>
      <c r="I9132" s="5">
        <f t="shared" si="44526"/>
        <v>492</v>
      </c>
      <c r="J9132" s="8">
        <f t="shared" ref="J9132" si="46167">E9132/(SUM(N9125:N9131)/7)*100</f>
        <v>7.4058723811918026E-2</v>
      </c>
      <c r="K9132" s="5">
        <f t="shared" ref="K9132" si="46168">O9132-O9131</f>
        <v>0</v>
      </c>
      <c r="L9132" s="8">
        <f t="shared" ref="L9132" si="46169">SUM(K9126:K9132)/7</f>
        <v>0</v>
      </c>
      <c r="M9132" s="8">
        <f t="shared" ref="M9132" si="46170">O9132/(B9132/100000)</f>
        <v>103.88598185377417</v>
      </c>
      <c r="N9132">
        <v>42153</v>
      </c>
      <c r="O9132">
        <v>1029</v>
      </c>
    </row>
    <row r="9133" spans="1:15" customFormat="1" x14ac:dyDescent="0.2">
      <c r="A9133" t="s">
        <v>20</v>
      </c>
      <c r="B9133">
        <v>990509</v>
      </c>
      <c r="C9133" s="6">
        <f t="shared" si="44527"/>
        <v>44412</v>
      </c>
      <c r="D9133" s="5">
        <f t="shared" ref="D9133" si="46171">N9133-N9132</f>
        <v>83</v>
      </c>
      <c r="E9133" s="13">
        <f t="shared" ref="E9133" si="46172">SUM(D9127:D9133)/7</f>
        <v>35.571428571428569</v>
      </c>
      <c r="F9133" s="13">
        <f t="shared" ref="F9133" si="46173">SUM(D9129:D9133)/5</f>
        <v>34.4</v>
      </c>
      <c r="G9133" s="13">
        <f t="shared" ref="G9133" si="46174">N9133/(B9133/100000)</f>
        <v>4264.0702911331446</v>
      </c>
      <c r="H9133" s="5">
        <f t="shared" si="44525"/>
        <v>503</v>
      </c>
      <c r="I9133" s="5">
        <f t="shared" si="44526"/>
        <v>493</v>
      </c>
      <c r="J9133" s="8">
        <f t="shared" ref="J9133" si="46175">E9133/(SUM(N9126:N9132)/7)*100</f>
        <v>8.4527410304196846E-2</v>
      </c>
      <c r="K9133" s="5">
        <f t="shared" ref="K9133" si="46176">O9133-O9132</f>
        <v>1</v>
      </c>
      <c r="L9133" s="8">
        <f t="shared" ref="L9133" si="46177">SUM(K9127:K9133)/7</f>
        <v>0.14285714285714285</v>
      </c>
      <c r="M9133" s="8">
        <f t="shared" ref="M9133" si="46178">O9133/(B9133/100000)</f>
        <v>103.98694004799553</v>
      </c>
      <c r="N9133">
        <v>42236</v>
      </c>
      <c r="O9133">
        <v>1030</v>
      </c>
    </row>
    <row r="9134" spans="1:15" customFormat="1" x14ac:dyDescent="0.2">
      <c r="A9134" t="s">
        <v>20</v>
      </c>
      <c r="B9134">
        <v>990509</v>
      </c>
      <c r="C9134" s="6">
        <f t="shared" si="44527"/>
        <v>44413</v>
      </c>
      <c r="D9134" s="5">
        <f t="shared" ref="D9134" si="46179">N9134-N9133</f>
        <v>54</v>
      </c>
      <c r="E9134" s="13">
        <f t="shared" ref="E9134" si="46180">SUM(D9128:D9134)/7</f>
        <v>37.142857142857146</v>
      </c>
      <c r="F9134" s="13">
        <f t="shared" ref="F9134" si="46181">SUM(D9130:D9134)/5</f>
        <v>40.6</v>
      </c>
      <c r="G9134" s="13">
        <f t="shared" ref="G9134" si="46182">N9134/(B9134/100000)</f>
        <v>4269.5220336210978</v>
      </c>
      <c r="H9134" s="5">
        <f t="shared" si="44525"/>
        <v>504</v>
      </c>
      <c r="I9134" s="5">
        <f t="shared" si="44526"/>
        <v>494</v>
      </c>
      <c r="J9134" s="8">
        <f t="shared" ref="J9134" si="46183">E9134/(SUM(N9127:N9133)/7)*100</f>
        <v>8.8187010731680837E-2</v>
      </c>
      <c r="K9134" s="5">
        <f t="shared" ref="K9134" si="46184">O9134-O9133</f>
        <v>0</v>
      </c>
      <c r="L9134" s="8">
        <f t="shared" ref="L9134" si="46185">SUM(K9128:K9134)/7</f>
        <v>0.14285714285714285</v>
      </c>
      <c r="M9134" s="8">
        <f t="shared" ref="M9134" si="46186">O9134/(B9134/100000)</f>
        <v>103.98694004799553</v>
      </c>
      <c r="N9134">
        <v>42290</v>
      </c>
      <c r="O9134">
        <v>1030</v>
      </c>
    </row>
    <row r="9135" spans="1:15" customFormat="1" x14ac:dyDescent="0.2">
      <c r="A9135" t="s">
        <v>20</v>
      </c>
      <c r="B9135">
        <v>990509</v>
      </c>
      <c r="C9135" s="6">
        <f t="shared" si="44527"/>
        <v>44414</v>
      </c>
      <c r="D9135" s="5">
        <f t="shared" ref="D9135" si="46187">N9135-N9134</f>
        <v>52</v>
      </c>
      <c r="E9135" s="13">
        <f t="shared" ref="E9135" si="46188">SUM(D9129:D9135)/7</f>
        <v>39.714285714285715</v>
      </c>
      <c r="F9135" s="13">
        <f t="shared" ref="F9135" si="46189">SUM(D9131:D9135)/5</f>
        <v>43.4</v>
      </c>
      <c r="G9135" s="13">
        <f t="shared" ref="G9135" si="46190">N9135/(B9135/100000)</f>
        <v>4274.7718597206085</v>
      </c>
      <c r="H9135" s="5">
        <f t="shared" si="44525"/>
        <v>505</v>
      </c>
      <c r="I9135" s="5">
        <f t="shared" si="44526"/>
        <v>495</v>
      </c>
      <c r="J9135" s="8">
        <f t="shared" ref="J9135" si="46191">E9135/(SUM(N9128:N9134)/7)*100</f>
        <v>9.4209185056661066E-2</v>
      </c>
      <c r="K9135" s="5">
        <f t="shared" ref="K9135" si="46192">O9135-O9134</f>
        <v>0</v>
      </c>
      <c r="L9135" s="8">
        <f t="shared" ref="L9135" si="46193">SUM(K9129:K9135)/7</f>
        <v>0.14285714285714285</v>
      </c>
      <c r="M9135" s="8">
        <f t="shared" ref="M9135" si="46194">O9135/(B9135/100000)</f>
        <v>103.98694004799553</v>
      </c>
      <c r="N9135">
        <v>42342</v>
      </c>
      <c r="O9135">
        <v>1030</v>
      </c>
    </row>
    <row r="9136" spans="1:15" customFormat="1" x14ac:dyDescent="0.2">
      <c r="A9136" t="s">
        <v>20</v>
      </c>
      <c r="B9136">
        <v>990509</v>
      </c>
      <c r="C9136" s="6">
        <f t="shared" si="44527"/>
        <v>44415</v>
      </c>
      <c r="D9136" s="5">
        <f t="shared" ref="D9136:D9137" si="46195">N9136-N9135</f>
        <v>65</v>
      </c>
      <c r="E9136" s="13">
        <f t="shared" ref="E9136:E9137" si="46196">SUM(D9130:D9136)/7</f>
        <v>45.714285714285715</v>
      </c>
      <c r="F9136" s="13">
        <f t="shared" ref="F9136:F9137" si="46197">SUM(D9132:D9136)/5</f>
        <v>54.8</v>
      </c>
      <c r="G9136" s="13">
        <f t="shared" ref="G9136:G9137" si="46198">N9136/(B9136/100000)</f>
        <v>4281.3341423449965</v>
      </c>
      <c r="H9136" s="5">
        <f t="shared" si="44525"/>
        <v>506</v>
      </c>
      <c r="I9136" s="5">
        <f t="shared" si="44526"/>
        <v>496</v>
      </c>
      <c r="J9136" s="8">
        <f t="shared" ref="J9136:J9137" si="46199">E9136/(SUM(N9129:N9135)/7)*100</f>
        <v>0.10834016102056433</v>
      </c>
      <c r="K9136" s="5">
        <f t="shared" ref="K9136:K9137" si="46200">O9136-O9135</f>
        <v>0</v>
      </c>
      <c r="L9136" s="8">
        <f t="shared" ref="L9136:L9137" si="46201">SUM(K9130:K9136)/7</f>
        <v>0.14285714285714285</v>
      </c>
      <c r="M9136" s="8">
        <f t="shared" ref="M9136:M9137" si="46202">O9136/(B9136/100000)</f>
        <v>103.98694004799553</v>
      </c>
      <c r="N9136">
        <v>42407</v>
      </c>
      <c r="O9136">
        <v>1030</v>
      </c>
    </row>
    <row r="9137" spans="1:15" customFormat="1" x14ac:dyDescent="0.2">
      <c r="A9137" t="s">
        <v>20</v>
      </c>
      <c r="B9137">
        <v>990509</v>
      </c>
      <c r="C9137" s="6">
        <f t="shared" si="44527"/>
        <v>44416</v>
      </c>
      <c r="D9137" s="5">
        <f t="shared" si="46195"/>
        <v>50</v>
      </c>
      <c r="E9137" s="13">
        <f t="shared" si="46196"/>
        <v>47.428571428571431</v>
      </c>
      <c r="F9137" s="13">
        <f t="shared" si="46197"/>
        <v>60.8</v>
      </c>
      <c r="G9137" s="13">
        <f t="shared" si="46198"/>
        <v>4286.3820520560639</v>
      </c>
      <c r="H9137" s="5">
        <f t="shared" si="44525"/>
        <v>507</v>
      </c>
      <c r="I9137" s="5">
        <f t="shared" si="44526"/>
        <v>497</v>
      </c>
      <c r="J9137" s="8">
        <f t="shared" si="46199"/>
        <v>0.11228127134866039</v>
      </c>
      <c r="K9137" s="5">
        <f t="shared" si="46200"/>
        <v>0</v>
      </c>
      <c r="L9137" s="8">
        <f t="shared" si="46201"/>
        <v>0.14285714285714285</v>
      </c>
      <c r="M9137" s="8">
        <f t="shared" si="46202"/>
        <v>103.98694004799553</v>
      </c>
      <c r="N9137">
        <v>42457</v>
      </c>
      <c r="O9137">
        <v>1030</v>
      </c>
    </row>
    <row r="9138" spans="1:15" customFormat="1" x14ac:dyDescent="0.2">
      <c r="A9138" t="s">
        <v>20</v>
      </c>
      <c r="B9138">
        <v>990509</v>
      </c>
      <c r="C9138" s="6">
        <f t="shared" si="44527"/>
        <v>44417</v>
      </c>
      <c r="D9138" s="5">
        <f t="shared" ref="D9138" si="46203">N9138-N9137</f>
        <v>7</v>
      </c>
      <c r="E9138" s="13">
        <f t="shared" ref="E9138" si="46204">SUM(D9132:D9138)/7</f>
        <v>47.285714285714285</v>
      </c>
      <c r="F9138" s="13">
        <f t="shared" ref="F9138" si="46205">SUM(D9134:D9138)/5</f>
        <v>45.6</v>
      </c>
      <c r="G9138" s="13">
        <f t="shared" ref="G9138" si="46206">N9138/(B9138/100000)</f>
        <v>4287.0887594156138</v>
      </c>
      <c r="H9138" s="5">
        <f t="shared" si="44525"/>
        <v>508</v>
      </c>
      <c r="I9138" s="5">
        <f t="shared" si="44526"/>
        <v>498</v>
      </c>
      <c r="J9138" s="8">
        <f t="shared" ref="J9138" si="46207">E9138/(SUM(N9131:N9137)/7)*100</f>
        <v>0.11181752460998992</v>
      </c>
      <c r="K9138" s="5">
        <f t="shared" ref="K9138" si="46208">O9138-O9137</f>
        <v>0</v>
      </c>
      <c r="L9138" s="8">
        <f t="shared" ref="L9138" si="46209">SUM(K9132:K9138)/7</f>
        <v>0.14285714285714285</v>
      </c>
      <c r="M9138" s="8">
        <f t="shared" ref="M9138" si="46210">O9138/(B9138/100000)</f>
        <v>103.98694004799553</v>
      </c>
      <c r="N9138">
        <v>42464</v>
      </c>
      <c r="O9138">
        <v>1030</v>
      </c>
    </row>
    <row r="9139" spans="1:15" customFormat="1" x14ac:dyDescent="0.2">
      <c r="A9139" t="s">
        <v>20</v>
      </c>
      <c r="B9139">
        <v>990509</v>
      </c>
      <c r="C9139" s="6">
        <f t="shared" si="44527"/>
        <v>44418</v>
      </c>
      <c r="D9139" s="5">
        <f t="shared" ref="D9139" si="46211">N9139-N9138</f>
        <v>10</v>
      </c>
      <c r="E9139" s="13">
        <f t="shared" ref="E9139" si="46212">SUM(D9133:D9139)/7</f>
        <v>45.857142857142854</v>
      </c>
      <c r="F9139" s="13">
        <f t="shared" ref="F9139" si="46213">SUM(D9135:D9139)/5</f>
        <v>36.799999999999997</v>
      </c>
      <c r="G9139" s="13">
        <f t="shared" ref="G9139" si="46214">N9139/(B9139/100000)</f>
        <v>4288.0983413578269</v>
      </c>
      <c r="H9139" s="5">
        <f t="shared" si="44525"/>
        <v>509</v>
      </c>
      <c r="I9139" s="5">
        <f t="shared" si="44526"/>
        <v>499</v>
      </c>
      <c r="J9139" s="8">
        <f t="shared" ref="J9139" si="46215">E9139/(SUM(N9132:N9138)/7)*100</f>
        <v>0.10831823289432392</v>
      </c>
      <c r="K9139" s="5">
        <f t="shared" ref="K9139" si="46216">O9139-O9138</f>
        <v>0</v>
      </c>
      <c r="L9139" s="8">
        <f t="shared" ref="L9139" si="46217">SUM(K9133:K9139)/7</f>
        <v>0.14285714285714285</v>
      </c>
      <c r="M9139" s="8">
        <f t="shared" ref="M9139" si="46218">O9139/(B9139/100000)</f>
        <v>103.98694004799553</v>
      </c>
      <c r="N9139">
        <v>42474</v>
      </c>
      <c r="O9139">
        <v>1030</v>
      </c>
    </row>
    <row r="9140" spans="1:15" customFormat="1" x14ac:dyDescent="0.2">
      <c r="A9140" t="s">
        <v>20</v>
      </c>
      <c r="B9140">
        <v>990509</v>
      </c>
      <c r="C9140" s="6">
        <f t="shared" si="44527"/>
        <v>44419</v>
      </c>
      <c r="D9140" s="5">
        <f t="shared" ref="D9140" si="46219">N9140-N9139</f>
        <v>86</v>
      </c>
      <c r="E9140" s="13">
        <f t="shared" ref="E9140" si="46220">SUM(D9134:D9140)/7</f>
        <v>46.285714285714285</v>
      </c>
      <c r="F9140" s="13">
        <f t="shared" ref="F9140" si="46221">SUM(D9136:D9140)/5</f>
        <v>43.6</v>
      </c>
      <c r="G9140" s="13">
        <f t="shared" ref="G9140" si="46222">N9140/(B9140/100000)</f>
        <v>4296.7807460608637</v>
      </c>
      <c r="H9140" s="5">
        <f t="shared" ref="H9140:I9193" si="46223">H9139+1</f>
        <v>510</v>
      </c>
      <c r="I9140" s="5">
        <f t="shared" si="46223"/>
        <v>500</v>
      </c>
      <c r="J9140" s="8">
        <f t="shared" ref="J9140" si="46224">E9140/(SUM(N9133:N9139)/7)*100</f>
        <v>0.10921225604206694</v>
      </c>
      <c r="K9140" s="5">
        <f t="shared" ref="K9140" si="46225">O9140-O9139</f>
        <v>0</v>
      </c>
      <c r="L9140" s="8">
        <f t="shared" ref="L9140" si="46226">SUM(K9134:K9140)/7</f>
        <v>0</v>
      </c>
      <c r="M9140" s="8">
        <f t="shared" ref="M9140" si="46227">O9140/(B9140/100000)</f>
        <v>103.98694004799553</v>
      </c>
      <c r="N9140">
        <v>42560</v>
      </c>
      <c r="O9140">
        <v>1030</v>
      </c>
    </row>
    <row r="9141" spans="1:15" customFormat="1" x14ac:dyDescent="0.2">
      <c r="A9141" t="s">
        <v>20</v>
      </c>
      <c r="B9141">
        <v>990509</v>
      </c>
      <c r="C9141" s="6">
        <f t="shared" si="44527"/>
        <v>44420</v>
      </c>
      <c r="D9141" s="5">
        <f t="shared" ref="D9141" si="46228">N9141-N9140</f>
        <v>80</v>
      </c>
      <c r="E9141" s="13">
        <f t="shared" ref="E9141" si="46229">SUM(D9135:D9141)/7</f>
        <v>50</v>
      </c>
      <c r="F9141" s="13">
        <f t="shared" ref="F9141" si="46230">SUM(D9137:D9141)/5</f>
        <v>46.6</v>
      </c>
      <c r="G9141" s="13">
        <f t="shared" ref="G9141" si="46231">N9141/(B9141/100000)</f>
        <v>4304.8574015985723</v>
      </c>
      <c r="H9141" s="5">
        <f t="shared" si="46223"/>
        <v>511</v>
      </c>
      <c r="I9141" s="5">
        <f t="shared" si="46223"/>
        <v>501</v>
      </c>
      <c r="J9141" s="8">
        <f t="shared" ref="J9141" si="46232">E9141/(SUM(N9134:N9140)/7)*100</f>
        <v>0.11784749860266538</v>
      </c>
      <c r="K9141" s="5">
        <f t="shared" ref="K9141" si="46233">O9141-O9140</f>
        <v>0</v>
      </c>
      <c r="L9141" s="8">
        <f t="shared" ref="L9141" si="46234">SUM(K9135:K9141)/7</f>
        <v>0</v>
      </c>
      <c r="M9141" s="8">
        <f t="shared" ref="M9141" si="46235">O9141/(B9141/100000)</f>
        <v>103.98694004799553</v>
      </c>
      <c r="N9141">
        <v>42640</v>
      </c>
      <c r="O9141">
        <v>1030</v>
      </c>
    </row>
    <row r="9142" spans="1:15" customFormat="1" x14ac:dyDescent="0.2">
      <c r="A9142" t="s">
        <v>20</v>
      </c>
      <c r="B9142">
        <v>990509</v>
      </c>
      <c r="C9142" s="6">
        <f t="shared" si="44527"/>
        <v>44421</v>
      </c>
      <c r="D9142" s="5">
        <f t="shared" ref="D9142" si="46236">N9142-N9141</f>
        <v>56</v>
      </c>
      <c r="E9142" s="13">
        <f t="shared" ref="E9142" si="46237">SUM(D9136:D9142)/7</f>
        <v>50.571428571428569</v>
      </c>
      <c r="F9142" s="13">
        <f t="shared" ref="F9142" si="46238">SUM(D9138:D9142)/5</f>
        <v>47.8</v>
      </c>
      <c r="G9142" s="13">
        <f t="shared" ref="G9142" si="46239">N9142/(B9142/100000)</f>
        <v>4310.511060474968</v>
      </c>
      <c r="H9142" s="5">
        <f t="shared" si="46223"/>
        <v>512</v>
      </c>
      <c r="I9142" s="5">
        <f t="shared" si="46223"/>
        <v>502</v>
      </c>
      <c r="J9142" s="8">
        <f t="shared" ref="J9142" si="46240">E9142/(SUM(N9135:N9141)/7)*100</f>
        <v>0.11905402496771417</v>
      </c>
      <c r="K9142" s="5">
        <f t="shared" ref="K9142" si="46241">O9142-O9141</f>
        <v>0</v>
      </c>
      <c r="L9142" s="8">
        <f t="shared" ref="L9142" si="46242">SUM(K9136:K9142)/7</f>
        <v>0</v>
      </c>
      <c r="M9142" s="8">
        <f t="shared" ref="M9142" si="46243">O9142/(B9142/100000)</f>
        <v>103.98694004799553</v>
      </c>
      <c r="N9142">
        <v>42696</v>
      </c>
      <c r="O9142">
        <v>1030</v>
      </c>
    </row>
    <row r="9143" spans="1:15" customFormat="1" x14ac:dyDescent="0.2">
      <c r="A9143" t="s">
        <v>20</v>
      </c>
      <c r="B9143">
        <v>990509</v>
      </c>
      <c r="C9143" s="6">
        <f t="shared" ref="C9143:C9397" si="46244">C9142+1</f>
        <v>44422</v>
      </c>
      <c r="D9143" s="5">
        <f t="shared" ref="D9143" si="46245">N9143-N9142</f>
        <v>70</v>
      </c>
      <c r="E9143" s="13">
        <f t="shared" ref="E9143" si="46246">SUM(D9137:D9143)/7</f>
        <v>51.285714285714285</v>
      </c>
      <c r="F9143" s="13">
        <f t="shared" ref="F9143" si="46247">SUM(D9139:D9143)/5</f>
        <v>60.4</v>
      </c>
      <c r="G9143" s="13">
        <f t="shared" ref="G9143" si="46248">N9143/(B9143/100000)</f>
        <v>4317.5781340704634</v>
      </c>
      <c r="H9143" s="5">
        <f t="shared" si="46223"/>
        <v>513</v>
      </c>
      <c r="I9143" s="5">
        <f t="shared" si="46223"/>
        <v>503</v>
      </c>
      <c r="J9143" s="8">
        <f t="shared" ref="J9143" si="46249">E9143/(SUM(N9136:N9142)/7)*100</f>
        <v>0.12059200935175915</v>
      </c>
      <c r="K9143" s="5">
        <f t="shared" ref="K9143" si="46250">O9143-O9142</f>
        <v>0</v>
      </c>
      <c r="L9143" s="8">
        <f t="shared" ref="L9143" si="46251">SUM(K9137:K9143)/7</f>
        <v>0</v>
      </c>
      <c r="M9143" s="8">
        <f t="shared" ref="M9143" si="46252">O9143/(B9143/100000)</f>
        <v>103.98694004799553</v>
      </c>
      <c r="N9143">
        <v>42766</v>
      </c>
      <c r="O9143">
        <v>1030</v>
      </c>
    </row>
    <row r="9144" spans="1:15" customFormat="1" x14ac:dyDescent="0.2">
      <c r="A9144" t="s">
        <v>20</v>
      </c>
      <c r="B9144">
        <v>990509</v>
      </c>
      <c r="C9144" s="6">
        <f t="shared" si="46244"/>
        <v>44423</v>
      </c>
      <c r="D9144" s="5">
        <f t="shared" ref="D9144" si="46253">N9144-N9143</f>
        <v>67</v>
      </c>
      <c r="E9144" s="13">
        <f t="shared" ref="E9144" si="46254">SUM(D9138:D9144)/7</f>
        <v>53.714285714285715</v>
      </c>
      <c r="F9144" s="13">
        <f t="shared" ref="F9144" si="46255">SUM(D9140:D9144)/5</f>
        <v>71.8</v>
      </c>
      <c r="G9144" s="13">
        <f t="shared" ref="G9144" si="46256">N9144/(B9144/100000)</f>
        <v>4324.3423330832939</v>
      </c>
      <c r="H9144" s="5">
        <f t="shared" si="46223"/>
        <v>514</v>
      </c>
      <c r="I9144" s="5">
        <f t="shared" si="46223"/>
        <v>504</v>
      </c>
      <c r="J9144" s="8">
        <f t="shared" ref="J9144" si="46257">E9144/(SUM(N9137:N9143)/7)*100</f>
        <v>0.12615036721164075</v>
      </c>
      <c r="K9144" s="5">
        <f t="shared" ref="K9144" si="46258">O9144-O9143</f>
        <v>0</v>
      </c>
      <c r="L9144" s="8">
        <f t="shared" ref="L9144" si="46259">SUM(K9138:K9144)/7</f>
        <v>0</v>
      </c>
      <c r="M9144" s="8">
        <f t="shared" ref="M9144" si="46260">O9144/(B9144/100000)</f>
        <v>103.98694004799553</v>
      </c>
      <c r="N9144">
        <v>42833</v>
      </c>
      <c r="O9144">
        <v>1030</v>
      </c>
    </row>
    <row r="9145" spans="1:15" customFormat="1" x14ac:dyDescent="0.2">
      <c r="A9145" t="s">
        <v>20</v>
      </c>
      <c r="B9145">
        <v>990509</v>
      </c>
      <c r="C9145" s="6">
        <f t="shared" si="46244"/>
        <v>44424</v>
      </c>
      <c r="D9145" s="5">
        <f t="shared" ref="D9145" si="46261">N9145-N9144</f>
        <v>33</v>
      </c>
      <c r="E9145" s="13">
        <f t="shared" ref="E9145" si="46262">SUM(D9139:D9145)/7</f>
        <v>57.428571428571431</v>
      </c>
      <c r="F9145" s="13">
        <f t="shared" ref="F9145" si="46263">SUM(D9141:D9145)/5</f>
        <v>61.2</v>
      </c>
      <c r="G9145" s="13">
        <f t="shared" ref="G9145" si="46264">N9145/(B9145/100000)</f>
        <v>4327.6739534925982</v>
      </c>
      <c r="H9145" s="5">
        <f t="shared" si="46223"/>
        <v>515</v>
      </c>
      <c r="I9145" s="5">
        <f t="shared" si="46223"/>
        <v>505</v>
      </c>
      <c r="J9145" s="8">
        <f t="shared" ref="J9145" si="46265">E9145/(SUM(N9138:N9144)/7)*100</f>
        <v>0.13470360181347235</v>
      </c>
      <c r="K9145" s="5">
        <f t="shared" ref="K9145" si="46266">O9145-O9144</f>
        <v>0</v>
      </c>
      <c r="L9145" s="8">
        <f t="shared" ref="L9145" si="46267">SUM(K9139:K9145)/7</f>
        <v>0</v>
      </c>
      <c r="M9145" s="8">
        <f t="shared" ref="M9145" si="46268">O9145/(B9145/100000)</f>
        <v>103.98694004799553</v>
      </c>
      <c r="N9145">
        <v>42866</v>
      </c>
      <c r="O9145">
        <v>1030</v>
      </c>
    </row>
    <row r="9146" spans="1:15" customFormat="1" x14ac:dyDescent="0.2">
      <c r="A9146" t="s">
        <v>20</v>
      </c>
      <c r="B9146">
        <v>990509</v>
      </c>
      <c r="C9146" s="6">
        <f t="shared" si="46244"/>
        <v>44425</v>
      </c>
      <c r="D9146" s="5">
        <f t="shared" ref="D9146" si="46269">N9146-N9145</f>
        <v>36</v>
      </c>
      <c r="E9146" s="13">
        <f t="shared" ref="E9146" si="46270">SUM(D9140:D9146)/7</f>
        <v>61.142857142857146</v>
      </c>
      <c r="F9146" s="13">
        <f t="shared" ref="F9146" si="46271">SUM(D9142:D9146)/5</f>
        <v>52.4</v>
      </c>
      <c r="G9146" s="13">
        <f t="shared" ref="G9146" si="46272">N9146/(B9146/100000)</f>
        <v>4331.3084484845676</v>
      </c>
      <c r="H9146" s="5">
        <f t="shared" si="46223"/>
        <v>516</v>
      </c>
      <c r="I9146" s="5">
        <f t="shared" si="46223"/>
        <v>506</v>
      </c>
      <c r="J9146" s="8">
        <f t="shared" ref="J9146" si="46273">E9146/(SUM(N9139:N9145)/7)*100</f>
        <v>0.14322284872923188</v>
      </c>
      <c r="K9146" s="5">
        <f t="shared" ref="K9146" si="46274">O9146-O9145</f>
        <v>0</v>
      </c>
      <c r="L9146" s="8">
        <f t="shared" ref="L9146" si="46275">SUM(K9140:K9146)/7</f>
        <v>0</v>
      </c>
      <c r="M9146" s="8">
        <f t="shared" ref="M9146" si="46276">O9146/(B9146/100000)</f>
        <v>103.98694004799553</v>
      </c>
      <c r="N9146">
        <v>42902</v>
      </c>
      <c r="O9146">
        <v>1030</v>
      </c>
    </row>
    <row r="9147" spans="1:15" customFormat="1" x14ac:dyDescent="0.2">
      <c r="A9147" t="s">
        <v>20</v>
      </c>
      <c r="B9147">
        <v>990509</v>
      </c>
      <c r="C9147" s="6">
        <f t="shared" si="46244"/>
        <v>44426</v>
      </c>
      <c r="D9147" s="5">
        <f t="shared" ref="D9147" si="46277">N9147-N9146</f>
        <v>95</v>
      </c>
      <c r="E9147" s="13">
        <f t="shared" ref="E9147" si="46278">SUM(D9141:D9147)/7</f>
        <v>62.428571428571431</v>
      </c>
      <c r="F9147" s="13">
        <f t="shared" ref="F9147" si="46279">SUM(D9143:D9147)/5</f>
        <v>60.2</v>
      </c>
      <c r="G9147" s="13">
        <f t="shared" ref="G9147" si="46280">N9147/(B9147/100000)</f>
        <v>4340.8994769355959</v>
      </c>
      <c r="H9147" s="5">
        <f t="shared" si="46223"/>
        <v>517</v>
      </c>
      <c r="I9147" s="5">
        <f t="shared" si="46223"/>
        <v>507</v>
      </c>
      <c r="J9147" s="8">
        <f t="shared" ref="J9147" si="46281">E9147/(SUM(N9140:N9146)/7)*100</f>
        <v>0.14602540240524223</v>
      </c>
      <c r="K9147" s="5">
        <f t="shared" ref="K9147" si="46282">O9147-O9146</f>
        <v>0</v>
      </c>
      <c r="L9147" s="8">
        <f t="shared" ref="L9147" si="46283">SUM(K9141:K9147)/7</f>
        <v>0</v>
      </c>
      <c r="M9147" s="8">
        <f t="shared" ref="M9147" si="46284">O9147/(B9147/100000)</f>
        <v>103.98694004799553</v>
      </c>
      <c r="N9147">
        <v>42997</v>
      </c>
      <c r="O9147">
        <v>1030</v>
      </c>
    </row>
    <row r="9148" spans="1:15" customFormat="1" x14ac:dyDescent="0.2">
      <c r="A9148" t="s">
        <v>20</v>
      </c>
      <c r="B9148">
        <v>990509</v>
      </c>
      <c r="C9148" s="6">
        <f t="shared" si="46244"/>
        <v>44427</v>
      </c>
      <c r="D9148" s="5">
        <f t="shared" ref="D9148" si="46285">N9148-N9147</f>
        <v>67</v>
      </c>
      <c r="E9148" s="13">
        <f t="shared" ref="E9148" si="46286">SUM(D9142:D9148)/7</f>
        <v>60.571428571428569</v>
      </c>
      <c r="F9148" s="13">
        <f t="shared" ref="F9148" si="46287">SUM(D9144:D9148)/5</f>
        <v>59.6</v>
      </c>
      <c r="G9148" s="13">
        <f t="shared" ref="G9148" si="46288">N9148/(B9148/100000)</f>
        <v>4347.6636759484263</v>
      </c>
      <c r="H9148" s="5">
        <f t="shared" si="46223"/>
        <v>518</v>
      </c>
      <c r="I9148" s="5">
        <f t="shared" si="46223"/>
        <v>508</v>
      </c>
      <c r="J9148" s="8">
        <f t="shared" ref="J9148" si="46289">E9148/(SUM(N9141:N9147)/7)*100</f>
        <v>0.14147480814147478</v>
      </c>
      <c r="K9148" s="5">
        <f t="shared" ref="K9148" si="46290">O9148-O9147</f>
        <v>0</v>
      </c>
      <c r="L9148" s="8">
        <f t="shared" ref="L9148" si="46291">SUM(K9142:K9148)/7</f>
        <v>0</v>
      </c>
      <c r="M9148" s="8">
        <f t="shared" ref="M9148" si="46292">O9148/(B9148/100000)</f>
        <v>103.98694004799553</v>
      </c>
      <c r="N9148">
        <v>43064</v>
      </c>
      <c r="O9148">
        <v>1030</v>
      </c>
    </row>
    <row r="9149" spans="1:15" customFormat="1" x14ac:dyDescent="0.2">
      <c r="A9149" t="s">
        <v>20</v>
      </c>
      <c r="B9149">
        <v>990509</v>
      </c>
      <c r="C9149" s="6">
        <f t="shared" si="46244"/>
        <v>44428</v>
      </c>
      <c r="D9149" s="5">
        <f t="shared" ref="D9149" si="46293">N9149-N9148</f>
        <v>178</v>
      </c>
      <c r="E9149" s="13">
        <f t="shared" ref="E9149" si="46294">SUM(D9143:D9149)/7</f>
        <v>78</v>
      </c>
      <c r="F9149" s="13">
        <f t="shared" ref="F9149" si="46295">SUM(D9145:D9149)/5</f>
        <v>81.8</v>
      </c>
      <c r="G9149" s="13">
        <f t="shared" ref="G9149" si="46296">N9149/(B9149/100000)</f>
        <v>4365.6342345198282</v>
      </c>
      <c r="H9149" s="5">
        <f t="shared" si="46223"/>
        <v>519</v>
      </c>
      <c r="I9149" s="5">
        <f t="shared" si="46223"/>
        <v>509</v>
      </c>
      <c r="J9149" s="8">
        <f t="shared" ref="J9149" si="46297">E9149/(SUM(N9142:N9148)/7)*100</f>
        <v>0.18192480441417547</v>
      </c>
      <c r="K9149" s="5">
        <f t="shared" ref="K9149" si="46298">O9149-O9148</f>
        <v>0</v>
      </c>
      <c r="L9149" s="8">
        <f t="shared" ref="L9149" si="46299">SUM(K9143:K9149)/7</f>
        <v>0</v>
      </c>
      <c r="M9149" s="8">
        <f t="shared" ref="M9149" si="46300">O9149/(B9149/100000)</f>
        <v>103.98694004799553</v>
      </c>
      <c r="N9149">
        <v>43242</v>
      </c>
      <c r="O9149">
        <v>1030</v>
      </c>
    </row>
    <row r="9150" spans="1:15" customFormat="1" x14ac:dyDescent="0.2">
      <c r="A9150" t="s">
        <v>20</v>
      </c>
      <c r="B9150">
        <v>990509</v>
      </c>
      <c r="C9150" s="6">
        <f t="shared" si="46244"/>
        <v>44429</v>
      </c>
      <c r="D9150" s="5">
        <f t="shared" ref="D9150:D9151" si="46301">N9150-N9149</f>
        <v>132</v>
      </c>
      <c r="E9150" s="13">
        <f t="shared" ref="E9150:E9151" si="46302">SUM(D9144:D9150)/7</f>
        <v>86.857142857142861</v>
      </c>
      <c r="F9150" s="13">
        <f t="shared" ref="F9150:F9151" si="46303">SUM(D9146:D9150)/5</f>
        <v>101.6</v>
      </c>
      <c r="G9150" s="13">
        <f t="shared" ref="G9150:G9151" si="46304">N9150/(B9150/100000)</f>
        <v>4378.9607161570466</v>
      </c>
      <c r="H9150" s="5">
        <f t="shared" si="46223"/>
        <v>520</v>
      </c>
      <c r="I9150" s="5">
        <f t="shared" si="46223"/>
        <v>510</v>
      </c>
      <c r="J9150" s="8">
        <f t="shared" ref="J9150:J9151" si="46305">E9150/(SUM(N9143:N9149)/7)*100</f>
        <v>0.2022150530481924</v>
      </c>
      <c r="K9150" s="5">
        <f t="shared" ref="K9150:K9151" si="46306">O9150-O9149</f>
        <v>0</v>
      </c>
      <c r="L9150" s="8">
        <f t="shared" ref="L9150:L9151" si="46307">SUM(K9144:K9150)/7</f>
        <v>0</v>
      </c>
      <c r="M9150" s="8">
        <f t="shared" ref="M9150:M9151" si="46308">O9150/(B9150/100000)</f>
        <v>103.98694004799553</v>
      </c>
      <c r="N9150">
        <v>43374</v>
      </c>
      <c r="O9150">
        <v>1030</v>
      </c>
    </row>
    <row r="9151" spans="1:15" customFormat="1" x14ac:dyDescent="0.2">
      <c r="A9151" t="s">
        <v>20</v>
      </c>
      <c r="B9151">
        <v>990509</v>
      </c>
      <c r="C9151" s="6">
        <f t="shared" si="46244"/>
        <v>44430</v>
      </c>
      <c r="D9151" s="5">
        <f t="shared" si="46301"/>
        <v>101</v>
      </c>
      <c r="E9151" s="13">
        <f t="shared" si="46302"/>
        <v>91.714285714285708</v>
      </c>
      <c r="F9151" s="13">
        <f t="shared" si="46303"/>
        <v>114.6</v>
      </c>
      <c r="G9151" s="13">
        <f t="shared" si="46304"/>
        <v>4389.157493773404</v>
      </c>
      <c r="H9151" s="5">
        <f t="shared" si="46223"/>
        <v>521</v>
      </c>
      <c r="I9151" s="5">
        <f t="shared" si="46223"/>
        <v>511</v>
      </c>
      <c r="J9151" s="8">
        <f t="shared" si="46305"/>
        <v>0.21309222711250073</v>
      </c>
      <c r="K9151" s="5">
        <f t="shared" si="46306"/>
        <v>0</v>
      </c>
      <c r="L9151" s="8">
        <f t="shared" si="46307"/>
        <v>0</v>
      </c>
      <c r="M9151" s="8">
        <f t="shared" si="46308"/>
        <v>103.98694004799553</v>
      </c>
      <c r="N9151">
        <v>43475</v>
      </c>
      <c r="O9151">
        <v>1030</v>
      </c>
    </row>
    <row r="9152" spans="1:15" customFormat="1" x14ac:dyDescent="0.2">
      <c r="A9152" t="s">
        <v>20</v>
      </c>
      <c r="B9152">
        <v>990509</v>
      </c>
      <c r="C9152" s="6">
        <f t="shared" si="46244"/>
        <v>44431</v>
      </c>
      <c r="D9152" s="5">
        <f t="shared" ref="D9152" si="46309">N9152-N9151</f>
        <v>34</v>
      </c>
      <c r="E9152" s="13">
        <f t="shared" ref="E9152" si="46310">SUM(D9146:D9152)/7</f>
        <v>91.857142857142861</v>
      </c>
      <c r="F9152" s="13">
        <f t="shared" ref="F9152" si="46311">SUM(D9148:D9152)/5</f>
        <v>102.4</v>
      </c>
      <c r="G9152" s="13">
        <f t="shared" ref="G9152" si="46312">N9152/(B9152/100000)</f>
        <v>4392.59007237693</v>
      </c>
      <c r="H9152" s="5">
        <f t="shared" si="46223"/>
        <v>522</v>
      </c>
      <c r="I9152" s="5">
        <f t="shared" si="46223"/>
        <v>512</v>
      </c>
      <c r="J9152" s="8">
        <f t="shared" ref="J9152" si="46313">E9152/(SUM(N9145:N9151)/7)*100</f>
        <v>0.2129703232644409</v>
      </c>
      <c r="K9152" s="5">
        <f t="shared" ref="K9152" si="46314">O9152-O9151</f>
        <v>0</v>
      </c>
      <c r="L9152" s="8">
        <f t="shared" ref="L9152" si="46315">SUM(K9146:K9152)/7</f>
        <v>0</v>
      </c>
      <c r="M9152" s="8">
        <f t="shared" ref="M9152" si="46316">O9152/(B9152/100000)</f>
        <v>103.98694004799553</v>
      </c>
      <c r="N9152">
        <v>43509</v>
      </c>
      <c r="O9152">
        <v>1030</v>
      </c>
    </row>
    <row r="9153" spans="1:15" customFormat="1" x14ac:dyDescent="0.2">
      <c r="A9153" t="s">
        <v>20</v>
      </c>
      <c r="B9153">
        <v>990509</v>
      </c>
      <c r="C9153" s="6">
        <f t="shared" si="46244"/>
        <v>44432</v>
      </c>
      <c r="D9153" s="5">
        <f t="shared" ref="D9153" si="46317">N9153-N9152</f>
        <v>49</v>
      </c>
      <c r="E9153" s="13">
        <f t="shared" ref="E9153" si="46318">SUM(D9147:D9153)/7</f>
        <v>93.714285714285708</v>
      </c>
      <c r="F9153" s="13">
        <f t="shared" ref="F9153" si="46319">SUM(D9149:D9153)/5</f>
        <v>98.8</v>
      </c>
      <c r="G9153" s="13">
        <f t="shared" ref="G9153" si="46320">N9153/(B9153/100000)</f>
        <v>4397.5370238937758</v>
      </c>
      <c r="H9153" s="5">
        <f t="shared" si="46223"/>
        <v>523</v>
      </c>
      <c r="I9153" s="5">
        <f t="shared" si="46223"/>
        <v>513</v>
      </c>
      <c r="J9153" s="8">
        <f t="shared" ref="J9153" si="46321">E9153/(SUM(N9146:N9152)/7)*100</f>
        <v>0.21681434940822239</v>
      </c>
      <c r="K9153" s="5">
        <f t="shared" ref="K9153" si="46322">O9153-O9152</f>
        <v>0</v>
      </c>
      <c r="L9153" s="8">
        <f t="shared" ref="L9153" si="46323">SUM(K9147:K9153)/7</f>
        <v>0</v>
      </c>
      <c r="M9153" s="8">
        <f t="shared" ref="M9153" si="46324">O9153/(B9153/100000)</f>
        <v>103.98694004799553</v>
      </c>
      <c r="N9153">
        <v>43558</v>
      </c>
      <c r="O9153">
        <v>1030</v>
      </c>
    </row>
    <row r="9154" spans="1:15" customFormat="1" x14ac:dyDescent="0.2">
      <c r="A9154" t="s">
        <v>20</v>
      </c>
      <c r="B9154">
        <v>990509</v>
      </c>
      <c r="C9154" s="6">
        <f t="shared" si="46244"/>
        <v>44433</v>
      </c>
      <c r="D9154" s="5">
        <f t="shared" ref="D9154" si="46325">N9154-N9153</f>
        <v>147</v>
      </c>
      <c r="E9154" s="13">
        <f t="shared" ref="E9154" si="46326">SUM(D9148:D9154)/7</f>
        <v>101.14285714285714</v>
      </c>
      <c r="F9154" s="13">
        <f t="shared" ref="F9154" si="46327">SUM(D9150:D9154)/5</f>
        <v>92.6</v>
      </c>
      <c r="G9154" s="13">
        <f t="shared" ref="G9154" si="46328">N9154/(B9154/100000)</f>
        <v>4412.3778784443148</v>
      </c>
      <c r="H9154" s="5">
        <f t="shared" si="46223"/>
        <v>524</v>
      </c>
      <c r="I9154" s="5">
        <f t="shared" si="46223"/>
        <v>514</v>
      </c>
      <c r="J9154" s="8">
        <f t="shared" ref="J9154" si="46329">E9154/(SUM(N9147:N9153)/7)*100</f>
        <v>0.23349460291076746</v>
      </c>
      <c r="K9154" s="5">
        <f t="shared" ref="K9154" si="46330">O9154-O9153</f>
        <v>1</v>
      </c>
      <c r="L9154" s="8">
        <f t="shared" ref="L9154" si="46331">SUM(K9148:K9154)/7</f>
        <v>0.14285714285714285</v>
      </c>
      <c r="M9154" s="8">
        <f t="shared" ref="M9154" si="46332">O9154/(B9154/100000)</f>
        <v>104.08789824221688</v>
      </c>
      <c r="N9154">
        <v>43705</v>
      </c>
      <c r="O9154">
        <v>1031</v>
      </c>
    </row>
    <row r="9155" spans="1:15" customFormat="1" x14ac:dyDescent="0.2">
      <c r="A9155" t="s">
        <v>20</v>
      </c>
      <c r="B9155">
        <v>990509</v>
      </c>
      <c r="C9155" s="6">
        <f t="shared" si="46244"/>
        <v>44434</v>
      </c>
      <c r="D9155" s="5">
        <f t="shared" ref="D9155" si="46333">N9155-N9154</f>
        <v>166</v>
      </c>
      <c r="E9155" s="13">
        <f t="shared" ref="E9155" si="46334">SUM(D9149:D9155)/7</f>
        <v>115.28571428571429</v>
      </c>
      <c r="F9155" s="13">
        <f t="shared" ref="F9155" si="46335">SUM(D9151:D9155)/5</f>
        <v>99.4</v>
      </c>
      <c r="G9155" s="13">
        <f t="shared" ref="G9155" si="46336">N9155/(B9155/100000)</f>
        <v>4429.1369386850602</v>
      </c>
      <c r="H9155" s="5">
        <f t="shared" si="46223"/>
        <v>525</v>
      </c>
      <c r="I9155" s="5">
        <f t="shared" si="46223"/>
        <v>515</v>
      </c>
      <c r="J9155" s="8">
        <f t="shared" ref="J9155" si="46337">E9155/(SUM(N9148:N9154)/7)*100</f>
        <v>0.26552428708209541</v>
      </c>
      <c r="K9155" s="5">
        <f t="shared" ref="K9155" si="46338">O9155-O9154</f>
        <v>0</v>
      </c>
      <c r="L9155" s="8">
        <f t="shared" ref="L9155" si="46339">SUM(K9149:K9155)/7</f>
        <v>0.14285714285714285</v>
      </c>
      <c r="M9155" s="8">
        <f t="shared" ref="M9155" si="46340">O9155/(B9155/100000)</f>
        <v>104.08789824221688</v>
      </c>
      <c r="N9155">
        <v>43871</v>
      </c>
      <c r="O9155">
        <v>1031</v>
      </c>
    </row>
    <row r="9156" spans="1:15" customFormat="1" x14ac:dyDescent="0.2">
      <c r="A9156" t="s">
        <v>20</v>
      </c>
      <c r="B9156">
        <v>990509</v>
      </c>
      <c r="C9156" s="6">
        <f t="shared" si="46244"/>
        <v>44435</v>
      </c>
      <c r="D9156" s="5">
        <f t="shared" ref="D9156" si="46341">N9156-N9155</f>
        <v>136</v>
      </c>
      <c r="E9156" s="13">
        <f t="shared" ref="E9156" si="46342">SUM(D9150:D9156)/7</f>
        <v>109.28571428571429</v>
      </c>
      <c r="F9156" s="13">
        <f t="shared" ref="F9156" si="46343">SUM(D9152:D9156)/5</f>
        <v>106.4</v>
      </c>
      <c r="G9156" s="13">
        <f t="shared" ref="G9156" si="46344">N9156/(B9156/100000)</f>
        <v>4442.8672530991644</v>
      </c>
      <c r="H9156" s="5">
        <f t="shared" si="46223"/>
        <v>526</v>
      </c>
      <c r="I9156" s="5">
        <f t="shared" si="46223"/>
        <v>516</v>
      </c>
      <c r="J9156" s="8">
        <f t="shared" ref="J9156" si="46345">E9156/(SUM(N9149:N9155)/7)*100</f>
        <v>0.25103861072279432</v>
      </c>
      <c r="K9156" s="5">
        <f t="shared" ref="K9156" si="46346">O9156-O9155</f>
        <v>0</v>
      </c>
      <c r="L9156" s="8">
        <f t="shared" ref="L9156" si="46347">SUM(K9150:K9156)/7</f>
        <v>0.14285714285714285</v>
      </c>
      <c r="M9156" s="8">
        <f t="shared" ref="M9156" si="46348">O9156/(B9156/100000)</f>
        <v>104.08789824221688</v>
      </c>
      <c r="N9156">
        <v>44007</v>
      </c>
      <c r="O9156">
        <v>1031</v>
      </c>
    </row>
    <row r="9157" spans="1:15" customFormat="1" x14ac:dyDescent="0.2">
      <c r="A9157" t="s">
        <v>20</v>
      </c>
      <c r="B9157">
        <v>990509</v>
      </c>
      <c r="C9157" s="6">
        <f t="shared" si="46244"/>
        <v>44436</v>
      </c>
      <c r="D9157" s="5">
        <f t="shared" ref="D9157:D9158" si="46349">N9157-N9156</f>
        <v>126</v>
      </c>
      <c r="E9157" s="13">
        <f t="shared" ref="E9157:E9158" si="46350">SUM(D9151:D9157)/7</f>
        <v>108.42857142857143</v>
      </c>
      <c r="F9157" s="13">
        <f t="shared" ref="F9157:F9158" si="46351">SUM(D9153:D9157)/5</f>
        <v>124.8</v>
      </c>
      <c r="G9157" s="13">
        <f t="shared" ref="G9157:G9158" si="46352">N9157/(B9157/100000)</f>
        <v>4455.5879855710555</v>
      </c>
      <c r="H9157" s="5">
        <f t="shared" si="46223"/>
        <v>527</v>
      </c>
      <c r="I9157" s="5">
        <f t="shared" si="46223"/>
        <v>517</v>
      </c>
      <c r="J9157" s="8">
        <f t="shared" ref="J9157:J9158" si="46353">E9157/(SUM(N9150:N9156)/7)*100</f>
        <v>0.24844598509324092</v>
      </c>
      <c r="K9157" s="5">
        <f t="shared" ref="K9157:K9158" si="46354">O9157-O9156</f>
        <v>0</v>
      </c>
      <c r="L9157" s="8">
        <f t="shared" ref="L9157:L9158" si="46355">SUM(K9151:K9157)/7</f>
        <v>0.14285714285714285</v>
      </c>
      <c r="M9157" s="8">
        <f t="shared" ref="M9157:M9158" si="46356">O9157/(B9157/100000)</f>
        <v>104.08789824221688</v>
      </c>
      <c r="N9157">
        <v>44133</v>
      </c>
      <c r="O9157">
        <v>1031</v>
      </c>
    </row>
    <row r="9158" spans="1:15" customFormat="1" x14ac:dyDescent="0.2">
      <c r="A9158" t="s">
        <v>20</v>
      </c>
      <c r="B9158">
        <v>990509</v>
      </c>
      <c r="C9158" s="6">
        <f t="shared" si="46244"/>
        <v>44437</v>
      </c>
      <c r="D9158" s="5">
        <f t="shared" si="46349"/>
        <v>144</v>
      </c>
      <c r="E9158" s="13">
        <f t="shared" si="46350"/>
        <v>114.57142857142857</v>
      </c>
      <c r="F9158" s="13">
        <f t="shared" si="46351"/>
        <v>143.80000000000001</v>
      </c>
      <c r="G9158" s="13">
        <f t="shared" si="46352"/>
        <v>4470.1259655389304</v>
      </c>
      <c r="H9158" s="5">
        <f t="shared" si="46223"/>
        <v>528</v>
      </c>
      <c r="I9158" s="5">
        <f t="shared" si="46223"/>
        <v>518</v>
      </c>
      <c r="J9158" s="8">
        <f t="shared" si="46353"/>
        <v>0.26187071031613873</v>
      </c>
      <c r="K9158" s="5">
        <f t="shared" si="46354"/>
        <v>0</v>
      </c>
      <c r="L9158" s="8">
        <f t="shared" si="46355"/>
        <v>0.14285714285714285</v>
      </c>
      <c r="M9158" s="8">
        <f t="shared" si="46356"/>
        <v>104.08789824221688</v>
      </c>
      <c r="N9158">
        <v>44277</v>
      </c>
      <c r="O9158">
        <v>1031</v>
      </c>
    </row>
    <row r="9159" spans="1:15" customFormat="1" x14ac:dyDescent="0.2">
      <c r="A9159" t="s">
        <v>20</v>
      </c>
      <c r="B9159">
        <v>990509</v>
      </c>
      <c r="C9159" s="6">
        <f t="shared" si="46244"/>
        <v>44438</v>
      </c>
      <c r="D9159" s="5">
        <f t="shared" ref="D9159" si="46357">N9159-N9158</f>
        <v>44</v>
      </c>
      <c r="E9159" s="13">
        <f t="shared" ref="E9159" si="46358">SUM(D9153:D9159)/7</f>
        <v>116</v>
      </c>
      <c r="F9159" s="13">
        <f t="shared" ref="F9159" si="46359">SUM(D9155:D9159)/5</f>
        <v>123.2</v>
      </c>
      <c r="G9159" s="13">
        <f t="shared" ref="G9159" si="46360">N9159/(B9159/100000)</f>
        <v>4474.5681260846695</v>
      </c>
      <c r="H9159" s="5">
        <f t="shared" si="46223"/>
        <v>529</v>
      </c>
      <c r="I9159" s="5">
        <f t="shared" si="46223"/>
        <v>519</v>
      </c>
      <c r="J9159" s="8">
        <f t="shared" ref="J9159" si="46361">E9159/(SUM(N9152:N9158)/7)*100</f>
        <v>0.26444343125122127</v>
      </c>
      <c r="K9159" s="5">
        <f t="shared" ref="K9159" si="46362">O9159-O9158</f>
        <v>0</v>
      </c>
      <c r="L9159" s="8">
        <f t="shared" ref="L9159" si="46363">SUM(K9153:K9159)/7</f>
        <v>0.14285714285714285</v>
      </c>
      <c r="M9159" s="8">
        <f t="shared" ref="M9159" si="46364">O9159/(B9159/100000)</f>
        <v>104.08789824221688</v>
      </c>
      <c r="N9159">
        <v>44321</v>
      </c>
      <c r="O9159">
        <v>1031</v>
      </c>
    </row>
    <row r="9160" spans="1:15" customFormat="1" x14ac:dyDescent="0.2">
      <c r="A9160" t="s">
        <v>20</v>
      </c>
      <c r="B9160">
        <v>990509</v>
      </c>
      <c r="C9160" s="6">
        <f t="shared" si="46244"/>
        <v>44439</v>
      </c>
      <c r="D9160" s="5">
        <f t="shared" ref="D9160" si="46365">N9160-N9159</f>
        <v>24</v>
      </c>
      <c r="E9160" s="13">
        <f t="shared" ref="E9160" si="46366">SUM(D9154:D9160)/7</f>
        <v>112.42857142857143</v>
      </c>
      <c r="F9160" s="13">
        <f t="shared" ref="F9160" si="46367">SUM(D9156:D9160)/5</f>
        <v>94.8</v>
      </c>
      <c r="G9160" s="13">
        <f t="shared" ref="G9160" si="46368">N9160/(B9160/100000)</f>
        <v>4476.9911227459825</v>
      </c>
      <c r="H9160" s="5">
        <f t="shared" si="46223"/>
        <v>530</v>
      </c>
      <c r="I9160" s="5">
        <f t="shared" si="46223"/>
        <v>520</v>
      </c>
      <c r="J9160" s="8">
        <f t="shared" ref="J9160" si="46369">E9160/(SUM(N9153:N9159)/7)*100</f>
        <v>0.25562571458268374</v>
      </c>
      <c r="K9160" s="5">
        <f t="shared" ref="K9160" si="46370">O9160-O9159</f>
        <v>2</v>
      </c>
      <c r="L9160" s="8">
        <f t="shared" ref="L9160" si="46371">SUM(K9154:K9160)/7</f>
        <v>0.42857142857142855</v>
      </c>
      <c r="M9160" s="8">
        <f t="shared" ref="M9160" si="46372">O9160/(B9160/100000)</f>
        <v>104.28981463065959</v>
      </c>
      <c r="N9160">
        <v>44345</v>
      </c>
      <c r="O9160">
        <v>1033</v>
      </c>
    </row>
    <row r="9161" spans="1:15" customFormat="1" x14ac:dyDescent="0.2">
      <c r="A9161" t="s">
        <v>20</v>
      </c>
      <c r="B9161">
        <v>990509</v>
      </c>
      <c r="C9161" s="6">
        <f t="shared" si="46244"/>
        <v>44440</v>
      </c>
      <c r="D9161" s="5">
        <f t="shared" ref="D9161" si="46373">N9161-N9160</f>
        <v>229</v>
      </c>
      <c r="E9161" s="13">
        <f t="shared" ref="E9161" si="46374">SUM(D9155:D9161)/7</f>
        <v>124.14285714285714</v>
      </c>
      <c r="F9161" s="13">
        <f t="shared" ref="F9161" si="46375">SUM(D9157:D9161)/5</f>
        <v>113.4</v>
      </c>
      <c r="G9161" s="13">
        <f t="shared" ref="G9161" si="46376">N9161/(B9161/100000)</f>
        <v>4500.1105492226725</v>
      </c>
      <c r="H9161" s="5">
        <f t="shared" si="46223"/>
        <v>531</v>
      </c>
      <c r="I9161" s="5">
        <f t="shared" si="46223"/>
        <v>521</v>
      </c>
      <c r="J9161" s="8">
        <f t="shared" ref="J9161" si="46377">E9161/(SUM(N9154:N9160)/7)*100</f>
        <v>0.28154047022766221</v>
      </c>
      <c r="K9161" s="5">
        <f t="shared" ref="K9161" si="46378">O9161-O9160</f>
        <v>1</v>
      </c>
      <c r="L9161" s="8">
        <f t="shared" ref="L9161" si="46379">SUM(K9155:K9161)/7</f>
        <v>0.42857142857142855</v>
      </c>
      <c r="M9161" s="8">
        <f t="shared" ref="M9161" si="46380">O9161/(B9161/100000)</f>
        <v>104.39077282488095</v>
      </c>
      <c r="N9161">
        <v>44574</v>
      </c>
      <c r="O9161">
        <v>1034</v>
      </c>
    </row>
    <row r="9162" spans="1:15" customFormat="1" x14ac:dyDescent="0.2">
      <c r="A9162" t="s">
        <v>20</v>
      </c>
      <c r="B9162">
        <v>990509</v>
      </c>
      <c r="C9162" s="6">
        <f t="shared" si="46244"/>
        <v>44441</v>
      </c>
      <c r="D9162" s="5">
        <f t="shared" ref="D9162:D9163" si="46381">N9162-N9161</f>
        <v>182</v>
      </c>
      <c r="E9162" s="13">
        <f t="shared" ref="E9162:E9163" si="46382">SUM(D9156:D9162)/7</f>
        <v>126.42857142857143</v>
      </c>
      <c r="F9162" s="13">
        <f t="shared" ref="F9162:F9163" si="46383">SUM(D9158:D9162)/5</f>
        <v>124.6</v>
      </c>
      <c r="G9162" s="13">
        <f t="shared" ref="G9162:G9163" si="46384">N9162/(B9162/100000)</f>
        <v>4518.4849405709592</v>
      </c>
      <c r="H9162" s="5">
        <f t="shared" si="46223"/>
        <v>532</v>
      </c>
      <c r="I9162" s="5">
        <f t="shared" si="46223"/>
        <v>522</v>
      </c>
      <c r="J9162" s="8">
        <f t="shared" ref="J9162:J9163" si="46385">E9162/(SUM(N9155:N9161)/7)*100</f>
        <v>0.28591920601690313</v>
      </c>
      <c r="K9162" s="5">
        <f t="shared" ref="K9162:K9163" si="46386">O9162-O9161</f>
        <v>1</v>
      </c>
      <c r="L9162" s="8">
        <f t="shared" ref="L9162:L9163" si="46387">SUM(K9156:K9162)/7</f>
        <v>0.5714285714285714</v>
      </c>
      <c r="M9162" s="8">
        <f t="shared" ref="M9162:M9163" si="46388">O9162/(B9162/100000)</f>
        <v>104.4917310191023</v>
      </c>
      <c r="N9162">
        <v>44756</v>
      </c>
      <c r="O9162">
        <v>1035</v>
      </c>
    </row>
    <row r="9163" spans="1:15" customFormat="1" x14ac:dyDescent="0.2">
      <c r="A9163" t="s">
        <v>20</v>
      </c>
      <c r="B9163">
        <v>990509</v>
      </c>
      <c r="C9163" s="6">
        <f t="shared" si="46244"/>
        <v>44442</v>
      </c>
      <c r="D9163" s="5">
        <f t="shared" si="46381"/>
        <v>152</v>
      </c>
      <c r="E9163" s="13">
        <f t="shared" si="46382"/>
        <v>128.71428571428572</v>
      </c>
      <c r="F9163" s="13">
        <f t="shared" si="46383"/>
        <v>126.2</v>
      </c>
      <c r="G9163" s="13">
        <f t="shared" si="46384"/>
        <v>4533.8305860926048</v>
      </c>
      <c r="H9163" s="5">
        <f t="shared" si="46223"/>
        <v>533</v>
      </c>
      <c r="I9163" s="5">
        <f t="shared" si="46223"/>
        <v>523</v>
      </c>
      <c r="J9163" s="8">
        <f t="shared" si="46385"/>
        <v>0.29025846211337802</v>
      </c>
      <c r="K9163" s="5">
        <f t="shared" si="46386"/>
        <v>0</v>
      </c>
      <c r="L9163" s="8">
        <f t="shared" si="46387"/>
        <v>0.5714285714285714</v>
      </c>
      <c r="M9163" s="8">
        <f t="shared" si="46388"/>
        <v>104.4917310191023</v>
      </c>
      <c r="N9163">
        <v>44908</v>
      </c>
      <c r="O9163">
        <v>1035</v>
      </c>
    </row>
    <row r="9164" spans="1:15" customFormat="1" x14ac:dyDescent="0.2">
      <c r="A9164" t="s">
        <v>20</v>
      </c>
      <c r="B9164">
        <v>990509</v>
      </c>
      <c r="C9164" s="6">
        <f t="shared" si="46244"/>
        <v>44443</v>
      </c>
      <c r="D9164" s="5">
        <f t="shared" ref="D9164" si="46389">N9164-N9163</f>
        <v>133</v>
      </c>
      <c r="E9164" s="13">
        <f t="shared" ref="E9164" si="46390">SUM(D9158:D9164)/7</f>
        <v>129.71428571428572</v>
      </c>
      <c r="F9164" s="13">
        <f t="shared" ref="F9164" si="46391">SUM(D9160:D9164)/5</f>
        <v>144</v>
      </c>
      <c r="G9164" s="13">
        <f t="shared" ref="G9164" si="46392">N9164/(B9164/100000)</f>
        <v>4547.2580259240449</v>
      </c>
      <c r="H9164" s="5">
        <f t="shared" si="46223"/>
        <v>534</v>
      </c>
      <c r="I9164" s="5">
        <f t="shared" si="46223"/>
        <v>524</v>
      </c>
      <c r="J9164" s="8">
        <f t="shared" ref="J9164" si="46393">E9164/(SUM(N9157:N9163)/7)*100</f>
        <v>0.29166693434924229</v>
      </c>
      <c r="K9164" s="5">
        <f t="shared" ref="K9164" si="46394">O9164-O9163</f>
        <v>0</v>
      </c>
      <c r="L9164" s="8">
        <f t="shared" ref="L9164" si="46395">SUM(K9158:K9164)/7</f>
        <v>0.5714285714285714</v>
      </c>
      <c r="M9164" s="8">
        <f t="shared" ref="M9164" si="46396">O9164/(B9164/100000)</f>
        <v>104.4917310191023</v>
      </c>
      <c r="N9164">
        <v>45041</v>
      </c>
      <c r="O9164">
        <v>1035</v>
      </c>
    </row>
    <row r="9165" spans="1:15" customFormat="1" x14ac:dyDescent="0.2">
      <c r="A9165" t="s">
        <v>20</v>
      </c>
      <c r="B9165">
        <v>990509</v>
      </c>
      <c r="C9165" s="6">
        <f t="shared" si="46244"/>
        <v>44444</v>
      </c>
      <c r="D9165" s="5">
        <f t="shared" ref="D9165" si="46397">N9165-N9164</f>
        <v>178</v>
      </c>
      <c r="E9165" s="13">
        <f t="shared" ref="E9165" si="46398">SUM(D9159:D9165)/7</f>
        <v>134.57142857142858</v>
      </c>
      <c r="F9165" s="13">
        <f t="shared" ref="F9165" si="46399">SUM(D9161:D9165)/5</f>
        <v>174.8</v>
      </c>
      <c r="G9165" s="13">
        <f t="shared" ref="G9165" si="46400">N9165/(B9165/100000)</f>
        <v>4565.2285844954467</v>
      </c>
      <c r="H9165" s="5">
        <f t="shared" si="46223"/>
        <v>535</v>
      </c>
      <c r="I9165" s="5">
        <f t="shared" si="46223"/>
        <v>525</v>
      </c>
      <c r="J9165" s="8">
        <f t="shared" ref="J9165" si="46401">E9165/(SUM(N9158:N9164)/7)*100</f>
        <v>0.3017083997924554</v>
      </c>
      <c r="K9165" s="5">
        <f t="shared" ref="K9165" si="46402">O9165-O9164</f>
        <v>0</v>
      </c>
      <c r="L9165" s="8">
        <f t="shared" ref="L9165" si="46403">SUM(K9159:K9165)/7</f>
        <v>0.5714285714285714</v>
      </c>
      <c r="M9165" s="8">
        <f t="shared" ref="M9165" si="46404">O9165/(B9165/100000)</f>
        <v>104.4917310191023</v>
      </c>
      <c r="N9165">
        <v>45219</v>
      </c>
      <c r="O9165">
        <v>1035</v>
      </c>
    </row>
    <row r="9166" spans="1:15" customFormat="1" x14ac:dyDescent="0.2">
      <c r="A9166" t="s">
        <v>20</v>
      </c>
      <c r="B9166">
        <v>990509</v>
      </c>
      <c r="C9166" s="6">
        <f t="shared" si="46244"/>
        <v>44445</v>
      </c>
      <c r="D9166" s="5">
        <f t="shared" ref="D9166" si="46405">N9166-N9165</f>
        <v>66</v>
      </c>
      <c r="E9166" s="13">
        <f t="shared" ref="E9166" si="46406">SUM(D9160:D9166)/7</f>
        <v>137.71428571428572</v>
      </c>
      <c r="F9166" s="13">
        <f t="shared" ref="F9166" si="46407">SUM(D9162:D9166)/5</f>
        <v>142.19999999999999</v>
      </c>
      <c r="G9166" s="13">
        <f t="shared" ref="G9166" si="46408">N9166/(B9166/100000)</f>
        <v>4571.8918253140555</v>
      </c>
      <c r="H9166" s="5">
        <f t="shared" si="46223"/>
        <v>536</v>
      </c>
      <c r="I9166" s="5">
        <f t="shared" si="46223"/>
        <v>526</v>
      </c>
      <c r="J9166" s="8">
        <f t="shared" ref="J9166" si="46409">E9166/(SUM(N9159:N9165)/7)*100</f>
        <v>0.30782593146083204</v>
      </c>
      <c r="K9166" s="5">
        <f t="shared" ref="K9166" si="46410">O9166-O9165</f>
        <v>0</v>
      </c>
      <c r="L9166" s="8">
        <f t="shared" ref="L9166" si="46411">SUM(K9160:K9166)/7</f>
        <v>0.5714285714285714</v>
      </c>
      <c r="M9166" s="8">
        <f t="shared" ref="M9166" si="46412">O9166/(B9166/100000)</f>
        <v>104.4917310191023</v>
      </c>
      <c r="N9166">
        <v>45285</v>
      </c>
      <c r="O9166">
        <v>1035</v>
      </c>
    </row>
    <row r="9167" spans="1:15" customFormat="1" x14ac:dyDescent="0.2">
      <c r="A9167" t="s">
        <v>20</v>
      </c>
      <c r="B9167">
        <v>990509</v>
      </c>
      <c r="C9167" s="6">
        <f t="shared" si="46244"/>
        <v>44446</v>
      </c>
      <c r="D9167" s="5">
        <f t="shared" ref="D9167" si="46413">N9167-N9166</f>
        <v>17</v>
      </c>
      <c r="E9167" s="13">
        <f t="shared" ref="E9167" si="46414">SUM(D9161:D9167)/7</f>
        <v>136.71428571428572</v>
      </c>
      <c r="F9167" s="13">
        <f t="shared" ref="F9167" si="46415">SUM(D9163:D9167)/5</f>
        <v>109.2</v>
      </c>
      <c r="G9167" s="13">
        <f t="shared" ref="G9167" si="46416">N9167/(B9167/100000)</f>
        <v>4573.6081146158185</v>
      </c>
      <c r="H9167" s="5">
        <f t="shared" si="46223"/>
        <v>537</v>
      </c>
      <c r="I9167" s="5">
        <f t="shared" si="46223"/>
        <v>527</v>
      </c>
      <c r="J9167" s="8">
        <f t="shared" ref="J9167" si="46417">E9167/(SUM(N9160:N9166)/7)*100</f>
        <v>0.30465288035450516</v>
      </c>
      <c r="K9167" s="5">
        <f t="shared" ref="K9167" si="46418">O9167-O9166</f>
        <v>0</v>
      </c>
      <c r="L9167" s="8">
        <f t="shared" ref="L9167" si="46419">SUM(K9161:K9167)/7</f>
        <v>0.2857142857142857</v>
      </c>
      <c r="M9167" s="8">
        <f t="shared" ref="M9167" si="46420">O9167/(B9167/100000)</f>
        <v>104.4917310191023</v>
      </c>
      <c r="N9167">
        <v>45302</v>
      </c>
      <c r="O9167">
        <v>1035</v>
      </c>
    </row>
    <row r="9168" spans="1:15" customFormat="1" x14ac:dyDescent="0.2">
      <c r="A9168" t="s">
        <v>20</v>
      </c>
      <c r="B9168">
        <v>990509</v>
      </c>
      <c r="C9168" s="6">
        <f t="shared" si="46244"/>
        <v>44447</v>
      </c>
      <c r="D9168" s="5">
        <f t="shared" ref="D9168" si="46421">N9168-N9167</f>
        <v>148</v>
      </c>
      <c r="E9168" s="13">
        <f t="shared" ref="E9168" si="46422">SUM(D9162:D9168)/7</f>
        <v>125.14285714285714</v>
      </c>
      <c r="F9168" s="13">
        <f t="shared" ref="F9168" si="46423">SUM(D9164:D9168)/5</f>
        <v>108.4</v>
      </c>
      <c r="G9168" s="13">
        <f t="shared" ref="G9168" si="46424">N9168/(B9168/100000)</f>
        <v>4588.5499273605792</v>
      </c>
      <c r="H9168" s="5">
        <f t="shared" si="46223"/>
        <v>538</v>
      </c>
      <c r="I9168" s="5">
        <f t="shared" si="46223"/>
        <v>528</v>
      </c>
      <c r="J9168" s="8">
        <f t="shared" ref="J9168" si="46425">E9168/(SUM(N9161:N9167)/7)*100</f>
        <v>0.27802021676690419</v>
      </c>
      <c r="K9168" s="5">
        <f t="shared" ref="K9168" si="46426">O9168-O9167</f>
        <v>2</v>
      </c>
      <c r="L9168" s="8">
        <f t="shared" ref="L9168" si="46427">SUM(K9162:K9168)/7</f>
        <v>0.42857142857142855</v>
      </c>
      <c r="M9168" s="8">
        <f t="shared" ref="M9168" si="46428">O9168/(B9168/100000)</f>
        <v>104.69364740754501</v>
      </c>
      <c r="N9168">
        <v>45450</v>
      </c>
      <c r="O9168">
        <v>1037</v>
      </c>
    </row>
    <row r="9169" spans="1:15" customFormat="1" x14ac:dyDescent="0.2">
      <c r="A9169" t="s">
        <v>20</v>
      </c>
      <c r="B9169">
        <v>990509</v>
      </c>
      <c r="C9169" s="6">
        <f t="shared" si="46244"/>
        <v>44448</v>
      </c>
      <c r="D9169" s="5">
        <f t="shared" ref="D9169" si="46429">N9169-N9168</f>
        <v>198</v>
      </c>
      <c r="E9169" s="13">
        <f t="shared" ref="E9169" si="46430">SUM(D9163:D9169)/7</f>
        <v>127.42857142857143</v>
      </c>
      <c r="F9169" s="13">
        <f t="shared" ref="F9169" si="46431">SUM(D9165:D9169)/5</f>
        <v>121.4</v>
      </c>
      <c r="G9169" s="13">
        <f t="shared" ref="G9169" si="46432">N9169/(B9169/100000)</f>
        <v>4608.5396498164082</v>
      </c>
      <c r="H9169" s="5">
        <f t="shared" si="46223"/>
        <v>539</v>
      </c>
      <c r="I9169" s="5">
        <f t="shared" si="46223"/>
        <v>529</v>
      </c>
      <c r="J9169" s="8">
        <f t="shared" ref="J9169" si="46433">E9169/(SUM(N9162:N9168)/7)*100</f>
        <v>0.28231332347979654</v>
      </c>
      <c r="K9169" s="5">
        <f t="shared" ref="K9169" si="46434">O9169-O9168</f>
        <v>1</v>
      </c>
      <c r="L9169" s="8">
        <f t="shared" ref="L9169" si="46435">SUM(K9163:K9169)/7</f>
        <v>0.42857142857142855</v>
      </c>
      <c r="M9169" s="8">
        <f t="shared" ref="M9169" si="46436">O9169/(B9169/100000)</f>
        <v>104.79460560176636</v>
      </c>
      <c r="N9169">
        <v>45648</v>
      </c>
      <c r="O9169">
        <v>1038</v>
      </c>
    </row>
    <row r="9170" spans="1:15" customFormat="1" x14ac:dyDescent="0.2">
      <c r="A9170" t="s">
        <v>20</v>
      </c>
      <c r="B9170">
        <v>990509</v>
      </c>
      <c r="C9170" s="6">
        <f t="shared" si="46244"/>
        <v>44449</v>
      </c>
      <c r="D9170" s="5">
        <f t="shared" ref="D9170" si="46437">N9170-N9169</f>
        <v>89</v>
      </c>
      <c r="E9170" s="13">
        <f t="shared" ref="E9170" si="46438">SUM(D9164:D9170)/7</f>
        <v>118.42857142857143</v>
      </c>
      <c r="F9170" s="13">
        <f t="shared" ref="F9170" si="46439">SUM(D9166:D9170)/5</f>
        <v>103.6</v>
      </c>
      <c r="G9170" s="13">
        <f t="shared" ref="G9170" si="46440">N9170/(B9170/100000)</f>
        <v>4617.5249291021082</v>
      </c>
      <c r="H9170" s="5">
        <f t="shared" si="46223"/>
        <v>540</v>
      </c>
      <c r="I9170" s="5">
        <f t="shared" si="46223"/>
        <v>530</v>
      </c>
      <c r="J9170" s="8">
        <f t="shared" ref="J9170" si="46441">E9170/(SUM(N9163:N9169)/7)*100</f>
        <v>0.26163552183504657</v>
      </c>
      <c r="K9170" s="5">
        <f t="shared" ref="K9170" si="46442">O9170-O9169</f>
        <v>0</v>
      </c>
      <c r="L9170" s="8">
        <f t="shared" ref="L9170" si="46443">SUM(K9164:K9170)/7</f>
        <v>0.42857142857142855</v>
      </c>
      <c r="M9170" s="8">
        <f t="shared" ref="M9170" si="46444">O9170/(B9170/100000)</f>
        <v>104.79460560176636</v>
      </c>
      <c r="N9170">
        <v>45737</v>
      </c>
      <c r="O9170">
        <v>1038</v>
      </c>
    </row>
    <row r="9171" spans="1:15" customFormat="1" x14ac:dyDescent="0.2">
      <c r="A9171" t="s">
        <v>20</v>
      </c>
      <c r="B9171">
        <v>990509</v>
      </c>
      <c r="C9171" s="6">
        <f t="shared" si="46244"/>
        <v>44450</v>
      </c>
      <c r="D9171" s="5">
        <f t="shared" ref="D9171" si="46445">N9171-N9170</f>
        <v>104</v>
      </c>
      <c r="E9171" s="13">
        <f t="shared" ref="E9171" si="46446">SUM(D9165:D9171)/7</f>
        <v>114.28571428571429</v>
      </c>
      <c r="F9171" s="13">
        <f t="shared" ref="F9171" si="46447">SUM(D9167:D9171)/5</f>
        <v>111.2</v>
      </c>
      <c r="G9171" s="13">
        <f t="shared" ref="G9171" si="46448">N9171/(B9171/100000)</f>
        <v>4628.0245813011288</v>
      </c>
      <c r="H9171" s="5">
        <f t="shared" si="46223"/>
        <v>541</v>
      </c>
      <c r="I9171" s="5">
        <f t="shared" si="46223"/>
        <v>531</v>
      </c>
      <c r="J9171" s="8">
        <f t="shared" ref="J9171" si="46449">E9171/(SUM(N9164:N9170)/7)*100</f>
        <v>0.25182415119522045</v>
      </c>
      <c r="K9171" s="5">
        <f t="shared" ref="K9171" si="46450">O9171-O9170</f>
        <v>2</v>
      </c>
      <c r="L9171" s="8">
        <f t="shared" ref="L9171" si="46451">SUM(K9165:K9171)/7</f>
        <v>0.7142857142857143</v>
      </c>
      <c r="M9171" s="8">
        <f t="shared" ref="M9171" si="46452">O9171/(B9171/100000)</f>
        <v>104.99652199020908</v>
      </c>
      <c r="N9171">
        <v>45841</v>
      </c>
      <c r="O9171">
        <v>1040</v>
      </c>
    </row>
    <row r="9172" spans="1:15" customFormat="1" x14ac:dyDescent="0.2">
      <c r="A9172" t="s">
        <v>20</v>
      </c>
      <c r="B9172">
        <v>990509</v>
      </c>
      <c r="C9172" s="6">
        <f t="shared" si="46244"/>
        <v>44451</v>
      </c>
      <c r="D9172" s="5">
        <f t="shared" ref="D9172:D9173" si="46453">N9172-N9171</f>
        <v>130</v>
      </c>
      <c r="E9172" s="13">
        <f t="shared" ref="E9172:E9173" si="46454">SUM(D9166:D9172)/7</f>
        <v>107.42857142857143</v>
      </c>
      <c r="F9172" s="13">
        <f t="shared" ref="F9172:F9173" si="46455">SUM(D9168:D9172)/5</f>
        <v>133.80000000000001</v>
      </c>
      <c r="G9172" s="13">
        <f t="shared" ref="G9172:G9173" si="46456">N9172/(B9172/100000)</f>
        <v>4641.1491465499057</v>
      </c>
      <c r="H9172" s="5">
        <f t="shared" si="46223"/>
        <v>542</v>
      </c>
      <c r="I9172" s="5">
        <f t="shared" si="46223"/>
        <v>532</v>
      </c>
      <c r="J9172" s="8">
        <f t="shared" ref="J9172:J9173" si="46457">E9172/(SUM(N9165:N9171)/7)*100</f>
        <v>0.23612009469922948</v>
      </c>
      <c r="K9172" s="5">
        <f t="shared" ref="K9172:K9173" si="46458">O9172-O9171</f>
        <v>0</v>
      </c>
      <c r="L9172" s="8">
        <f t="shared" ref="L9172:L9173" si="46459">SUM(K9166:K9172)/7</f>
        <v>0.7142857142857143</v>
      </c>
      <c r="M9172" s="8">
        <f t="shared" ref="M9172:M9173" si="46460">O9172/(B9172/100000)</f>
        <v>104.99652199020908</v>
      </c>
      <c r="N9172">
        <v>45971</v>
      </c>
      <c r="O9172">
        <v>1040</v>
      </c>
    </row>
    <row r="9173" spans="1:15" customFormat="1" x14ac:dyDescent="0.2">
      <c r="A9173" t="s">
        <v>20</v>
      </c>
      <c r="B9173">
        <v>990509</v>
      </c>
      <c r="C9173" s="6">
        <f t="shared" si="46244"/>
        <v>44452</v>
      </c>
      <c r="D9173" s="5">
        <f t="shared" si="46453"/>
        <v>19</v>
      </c>
      <c r="E9173" s="13">
        <f t="shared" si="46454"/>
        <v>100.71428571428571</v>
      </c>
      <c r="F9173" s="13">
        <f t="shared" si="46455"/>
        <v>108</v>
      </c>
      <c r="G9173" s="13">
        <f t="shared" si="46456"/>
        <v>4643.0673522401112</v>
      </c>
      <c r="H9173" s="5">
        <f t="shared" si="46223"/>
        <v>543</v>
      </c>
      <c r="I9173" s="5">
        <f t="shared" si="46223"/>
        <v>533</v>
      </c>
      <c r="J9173" s="8">
        <f t="shared" si="46457"/>
        <v>0.22084113847522505</v>
      </c>
      <c r="K9173" s="5">
        <f t="shared" si="46458"/>
        <v>0</v>
      </c>
      <c r="L9173" s="8">
        <f t="shared" si="46459"/>
        <v>0.7142857142857143</v>
      </c>
      <c r="M9173" s="8">
        <f t="shared" si="46460"/>
        <v>104.99652199020908</v>
      </c>
      <c r="N9173">
        <v>45990</v>
      </c>
      <c r="O9173">
        <v>1040</v>
      </c>
    </row>
    <row r="9174" spans="1:15" customFormat="1" x14ac:dyDescent="0.2">
      <c r="A9174" t="s">
        <v>20</v>
      </c>
      <c r="B9174">
        <v>990509</v>
      </c>
      <c r="C9174" s="6">
        <f t="shared" si="46244"/>
        <v>44453</v>
      </c>
      <c r="D9174" s="5">
        <f t="shared" ref="D9174:D9176" si="46461">N9174-N9173</f>
        <v>27</v>
      </c>
      <c r="E9174" s="13">
        <f t="shared" ref="E9174:E9176" si="46462">SUM(D9168:D9174)/7</f>
        <v>102.14285714285714</v>
      </c>
      <c r="F9174" s="13">
        <f t="shared" ref="F9174:F9176" si="46463">SUM(D9170:D9174)/5</f>
        <v>73.8</v>
      </c>
      <c r="G9174" s="13">
        <f t="shared" ref="G9174:G9176" si="46464">N9174/(B9174/100000)</f>
        <v>4645.7932234840873</v>
      </c>
      <c r="H9174" s="5">
        <f t="shared" si="46223"/>
        <v>544</v>
      </c>
      <c r="I9174" s="5">
        <f t="shared" si="46223"/>
        <v>534</v>
      </c>
      <c r="J9174" s="8">
        <f t="shared" ref="J9174:J9176" si="46465">E9174/(SUM(N9167:N9173)/7)*100</f>
        <v>0.22348010089423298</v>
      </c>
      <c r="K9174" s="5">
        <f t="shared" ref="K9174:K9176" si="46466">O9174-O9173</f>
        <v>1</v>
      </c>
      <c r="L9174" s="8">
        <f t="shared" ref="L9174:L9176" si="46467">SUM(K9168:K9174)/7</f>
        <v>0.8571428571428571</v>
      </c>
      <c r="M9174" s="8">
        <f t="shared" ref="M9174:M9176" si="46468">O9174/(B9174/100000)</f>
        <v>105.09748018443044</v>
      </c>
      <c r="N9174">
        <v>46017</v>
      </c>
      <c r="O9174">
        <v>1041</v>
      </c>
    </row>
    <row r="9175" spans="1:15" customFormat="1" x14ac:dyDescent="0.2">
      <c r="A9175" t="s">
        <v>20</v>
      </c>
      <c r="B9175">
        <v>990509</v>
      </c>
      <c r="C9175" s="6">
        <f t="shared" si="46244"/>
        <v>44454</v>
      </c>
      <c r="D9175" s="5">
        <f t="shared" si="46461"/>
        <v>157</v>
      </c>
      <c r="E9175" s="13">
        <f t="shared" si="46462"/>
        <v>103.42857142857143</v>
      </c>
      <c r="F9175" s="13">
        <f t="shared" si="46463"/>
        <v>87.4</v>
      </c>
      <c r="G9175" s="13">
        <f t="shared" si="46464"/>
        <v>4661.6436599768404</v>
      </c>
      <c r="H9175" s="5">
        <f t="shared" si="46223"/>
        <v>545</v>
      </c>
      <c r="I9175" s="5">
        <f t="shared" si="46223"/>
        <v>535</v>
      </c>
      <c r="J9175" s="8">
        <f t="shared" si="46465"/>
        <v>0.22578854466184739</v>
      </c>
      <c r="K9175" s="5">
        <f t="shared" si="46466"/>
        <v>1</v>
      </c>
      <c r="L9175" s="8">
        <f t="shared" si="46467"/>
        <v>0.7142857142857143</v>
      </c>
      <c r="M9175" s="8">
        <f t="shared" si="46468"/>
        <v>105.19843837865179</v>
      </c>
      <c r="N9175">
        <v>46174</v>
      </c>
      <c r="O9175">
        <v>1042</v>
      </c>
    </row>
    <row r="9176" spans="1:15" customFormat="1" x14ac:dyDescent="0.2">
      <c r="A9176" t="s">
        <v>20</v>
      </c>
      <c r="B9176">
        <v>990509</v>
      </c>
      <c r="C9176" s="6">
        <f t="shared" si="46244"/>
        <v>44455</v>
      </c>
      <c r="D9176" s="5">
        <f t="shared" si="46461"/>
        <v>131</v>
      </c>
      <c r="E9176" s="13">
        <f t="shared" si="46462"/>
        <v>93.857142857142861</v>
      </c>
      <c r="F9176" s="13">
        <f t="shared" si="46463"/>
        <v>92.8</v>
      </c>
      <c r="G9176" s="13">
        <f t="shared" si="46464"/>
        <v>4674.869183419838</v>
      </c>
      <c r="H9176" s="5">
        <f t="shared" si="46223"/>
        <v>546</v>
      </c>
      <c r="I9176" s="5">
        <f t="shared" si="46223"/>
        <v>536</v>
      </c>
      <c r="J9176" s="8">
        <f t="shared" si="46465"/>
        <v>0.20443216399380171</v>
      </c>
      <c r="K9176" s="5">
        <f t="shared" si="46466"/>
        <v>3</v>
      </c>
      <c r="L9176" s="8">
        <f t="shared" si="46467"/>
        <v>1</v>
      </c>
      <c r="M9176" s="8">
        <f t="shared" si="46468"/>
        <v>105.50131296131585</v>
      </c>
      <c r="N9176">
        <v>46305</v>
      </c>
      <c r="O9176">
        <v>1045</v>
      </c>
    </row>
    <row r="9177" spans="1:15" customFormat="1" x14ac:dyDescent="0.2">
      <c r="A9177" t="s">
        <v>20</v>
      </c>
      <c r="B9177">
        <v>990509</v>
      </c>
      <c r="C9177" s="6">
        <f t="shared" si="46244"/>
        <v>44456</v>
      </c>
      <c r="D9177" s="5">
        <f t="shared" ref="D9177" si="46469">N9177-N9176</f>
        <v>108</v>
      </c>
      <c r="E9177" s="13">
        <f t="shared" ref="E9177" si="46470">SUM(D9171:D9177)/7</f>
        <v>96.571428571428569</v>
      </c>
      <c r="F9177" s="13">
        <f t="shared" ref="F9177" si="46471">SUM(D9173:D9177)/5</f>
        <v>88.4</v>
      </c>
      <c r="G9177" s="13">
        <f t="shared" ref="G9177" si="46472">N9177/(B9177/100000)</f>
        <v>4685.7726683957444</v>
      </c>
      <c r="H9177" s="5">
        <f t="shared" si="46223"/>
        <v>547</v>
      </c>
      <c r="I9177" s="5">
        <f t="shared" si="46223"/>
        <v>537</v>
      </c>
      <c r="J9177" s="8">
        <f t="shared" ref="J9177" si="46473">E9177/(SUM(N9170:N9176)/7)*100</f>
        <v>0.209915071343177</v>
      </c>
      <c r="K9177" s="5">
        <f t="shared" ref="K9177" si="46474">O9177-O9176</f>
        <v>1</v>
      </c>
      <c r="L9177" s="8">
        <f t="shared" ref="L9177" si="46475">SUM(K9171:K9177)/7</f>
        <v>1.1428571428571428</v>
      </c>
      <c r="M9177" s="8">
        <f t="shared" ref="M9177" si="46476">O9177/(B9177/100000)</f>
        <v>105.60227115553721</v>
      </c>
      <c r="N9177">
        <v>46413</v>
      </c>
      <c r="O9177">
        <v>1046</v>
      </c>
    </row>
    <row r="9178" spans="1:15" customFormat="1" x14ac:dyDescent="0.2">
      <c r="A9178" t="s">
        <v>20</v>
      </c>
      <c r="B9178">
        <v>990509</v>
      </c>
      <c r="C9178" s="6">
        <f t="shared" si="46244"/>
        <v>44457</v>
      </c>
      <c r="D9178" s="5">
        <f t="shared" ref="D9178" si="46477">N9178-N9177</f>
        <v>87</v>
      </c>
      <c r="E9178" s="13">
        <f t="shared" ref="E9178" si="46478">SUM(D9172:D9178)/7</f>
        <v>94.142857142857139</v>
      </c>
      <c r="F9178" s="13">
        <f t="shared" ref="F9178" si="46479">SUM(D9174:D9178)/5</f>
        <v>102</v>
      </c>
      <c r="G9178" s="13">
        <f t="shared" ref="G9178" si="46480">N9178/(B9178/100000)</f>
        <v>4694.556031293002</v>
      </c>
      <c r="H9178" s="5">
        <f t="shared" si="46223"/>
        <v>548</v>
      </c>
      <c r="I9178" s="5">
        <f t="shared" si="46223"/>
        <v>538</v>
      </c>
      <c r="J9178" s="8">
        <f t="shared" ref="J9178" si="46481">E9178/(SUM(N9171:N9177)/7)*100</f>
        <v>0.20420747975743</v>
      </c>
      <c r="K9178" s="5">
        <f t="shared" ref="K9178" si="46482">O9178-O9177</f>
        <v>0</v>
      </c>
      <c r="L9178" s="8">
        <f t="shared" ref="L9178" si="46483">SUM(K9172:K9178)/7</f>
        <v>0.8571428571428571</v>
      </c>
      <c r="M9178" s="8">
        <f t="shared" ref="M9178" si="46484">O9178/(B9178/100000)</f>
        <v>105.60227115553721</v>
      </c>
      <c r="N9178">
        <v>46500</v>
      </c>
      <c r="O9178">
        <v>1046</v>
      </c>
    </row>
    <row r="9179" spans="1:15" customFormat="1" x14ac:dyDescent="0.2">
      <c r="A9179" t="s">
        <v>20</v>
      </c>
      <c r="B9179">
        <v>990509</v>
      </c>
      <c r="C9179" s="6">
        <f t="shared" si="46244"/>
        <v>44458</v>
      </c>
      <c r="D9179" s="5">
        <f t="shared" ref="D9179" si="46485">N9179-N9178</f>
        <v>102</v>
      </c>
      <c r="E9179" s="13">
        <f t="shared" ref="E9179" si="46486">SUM(D9173:D9179)/7</f>
        <v>90.142857142857139</v>
      </c>
      <c r="F9179" s="13">
        <f t="shared" ref="F9179" si="46487">SUM(D9175:D9179)/5</f>
        <v>117</v>
      </c>
      <c r="G9179" s="13">
        <f t="shared" ref="G9179" si="46488">N9179/(B9179/100000)</f>
        <v>4704.8537671035801</v>
      </c>
      <c r="H9179" s="5">
        <f t="shared" si="46223"/>
        <v>549</v>
      </c>
      <c r="I9179" s="5">
        <f t="shared" si="46223"/>
        <v>539</v>
      </c>
      <c r="J9179" s="8">
        <f t="shared" ref="J9179" si="46489">E9179/(SUM(N9172:N9178)/7)*100</f>
        <v>0.19513251074620405</v>
      </c>
      <c r="K9179" s="5">
        <f t="shared" ref="K9179" si="46490">O9179-O9178</f>
        <v>0</v>
      </c>
      <c r="L9179" s="8">
        <f t="shared" ref="L9179" si="46491">SUM(K9173:K9179)/7</f>
        <v>0.8571428571428571</v>
      </c>
      <c r="M9179" s="8">
        <f t="shared" ref="M9179" si="46492">O9179/(B9179/100000)</f>
        <v>105.60227115553721</v>
      </c>
      <c r="N9179">
        <v>46602</v>
      </c>
      <c r="O9179">
        <v>1046</v>
      </c>
    </row>
    <row r="9180" spans="1:15" customFormat="1" x14ac:dyDescent="0.2">
      <c r="A9180" t="s">
        <v>20</v>
      </c>
      <c r="B9180">
        <v>990509</v>
      </c>
      <c r="C9180" s="6">
        <f t="shared" si="46244"/>
        <v>44459</v>
      </c>
      <c r="D9180" s="5">
        <f t="shared" ref="D9180" si="46493">N9180-N9179</f>
        <v>11</v>
      </c>
      <c r="E9180" s="13">
        <f t="shared" ref="E9180" si="46494">SUM(D9174:D9180)/7</f>
        <v>89</v>
      </c>
      <c r="F9180" s="13">
        <f t="shared" ref="F9180" si="46495">SUM(D9176:D9180)/5</f>
        <v>87.8</v>
      </c>
      <c r="G9180" s="13">
        <f t="shared" ref="G9180" si="46496">N9180/(B9180/100000)</f>
        <v>4705.9643072400149</v>
      </c>
      <c r="H9180" s="5">
        <f t="shared" si="46223"/>
        <v>550</v>
      </c>
      <c r="I9180" s="5">
        <f t="shared" si="46223"/>
        <v>540</v>
      </c>
      <c r="J9180" s="8">
        <f t="shared" ref="J9180" si="46497">E9180/(SUM(N9173:N9179)/7)*100</f>
        <v>0.19228335715013226</v>
      </c>
      <c r="K9180" s="5">
        <f t="shared" ref="K9180" si="46498">O9180-O9179</f>
        <v>0</v>
      </c>
      <c r="L9180" s="8">
        <f t="shared" ref="L9180" si="46499">SUM(K9174:K9180)/7</f>
        <v>0.8571428571428571</v>
      </c>
      <c r="M9180" s="8">
        <f t="shared" ref="M9180" si="46500">O9180/(B9180/100000)</f>
        <v>105.60227115553721</v>
      </c>
      <c r="N9180">
        <v>46613</v>
      </c>
      <c r="O9180">
        <v>1046</v>
      </c>
    </row>
    <row r="9181" spans="1:15" customFormat="1" x14ac:dyDescent="0.2">
      <c r="A9181" t="s">
        <v>20</v>
      </c>
      <c r="B9181">
        <v>990509</v>
      </c>
      <c r="C9181" s="6">
        <f t="shared" si="46244"/>
        <v>44460</v>
      </c>
      <c r="D9181" s="5">
        <f t="shared" ref="D9181" si="46501">N9181-N9180</f>
        <v>23</v>
      </c>
      <c r="E9181" s="13">
        <f t="shared" ref="E9181" si="46502">SUM(D9175:D9181)/7</f>
        <v>88.428571428571431</v>
      </c>
      <c r="F9181" s="13">
        <f t="shared" ref="F9181" si="46503">SUM(D9177:D9181)/5</f>
        <v>66.2</v>
      </c>
      <c r="G9181" s="13">
        <f t="shared" ref="G9181" si="46504">N9181/(B9181/100000)</f>
        <v>4708.2863457071062</v>
      </c>
      <c r="H9181" s="5">
        <f t="shared" si="46223"/>
        <v>551</v>
      </c>
      <c r="I9181" s="5">
        <f t="shared" si="46223"/>
        <v>541</v>
      </c>
      <c r="J9181" s="8">
        <f t="shared" ref="J9181" si="46505">E9181/(SUM(N9174:N9180)/7)*100</f>
        <v>0.19068214303317069</v>
      </c>
      <c r="K9181" s="5">
        <f t="shared" ref="K9181" si="46506">O9181-O9180</f>
        <v>0</v>
      </c>
      <c r="L9181" s="8">
        <f t="shared" ref="L9181" si="46507">SUM(K9175:K9181)/7</f>
        <v>0.7142857142857143</v>
      </c>
      <c r="M9181" s="8">
        <f t="shared" ref="M9181" si="46508">O9181/(B9181/100000)</f>
        <v>105.60227115553721</v>
      </c>
      <c r="N9181">
        <v>46636</v>
      </c>
      <c r="O9181">
        <v>1046</v>
      </c>
    </row>
    <row r="9182" spans="1:15" customFormat="1" x14ac:dyDescent="0.2">
      <c r="A9182" t="s">
        <v>20</v>
      </c>
      <c r="B9182">
        <v>990509</v>
      </c>
      <c r="C9182" s="6">
        <f t="shared" si="46244"/>
        <v>44461</v>
      </c>
      <c r="D9182" s="5">
        <f t="shared" ref="D9182" si="46509">N9182-N9181</f>
        <v>147</v>
      </c>
      <c r="E9182" s="13">
        <f t="shared" ref="E9182" si="46510">SUM(D9176:D9182)/7</f>
        <v>87</v>
      </c>
      <c r="F9182" s="13">
        <f t="shared" ref="F9182" si="46511">SUM(D9178:D9182)/5</f>
        <v>74</v>
      </c>
      <c r="G9182" s="13">
        <f t="shared" ref="G9182" si="46512">N9182/(B9182/100000)</f>
        <v>4723.1272002576452</v>
      </c>
      <c r="H9182" s="5">
        <f t="shared" si="46223"/>
        <v>552</v>
      </c>
      <c r="I9182" s="5">
        <f t="shared" si="46223"/>
        <v>542</v>
      </c>
      <c r="J9182" s="8">
        <f t="shared" ref="J9182" si="46513">E9182/(SUM(N9175:N9181)/7)*100</f>
        <v>0.18724461402705053</v>
      </c>
      <c r="K9182" s="5">
        <f t="shared" ref="K9182" si="46514">O9182-O9181</f>
        <v>0</v>
      </c>
      <c r="L9182" s="8">
        <f t="shared" ref="L9182" si="46515">SUM(K9176:K9182)/7</f>
        <v>0.5714285714285714</v>
      </c>
      <c r="M9182" s="8">
        <f t="shared" ref="M9182" si="46516">O9182/(B9182/100000)</f>
        <v>105.60227115553721</v>
      </c>
      <c r="N9182">
        <v>46783</v>
      </c>
      <c r="O9182">
        <v>1046</v>
      </c>
    </row>
    <row r="9183" spans="1:15" customFormat="1" x14ac:dyDescent="0.2">
      <c r="A9183" t="s">
        <v>20</v>
      </c>
      <c r="B9183">
        <v>990509</v>
      </c>
      <c r="C9183" s="6">
        <f t="shared" si="46244"/>
        <v>44462</v>
      </c>
      <c r="D9183" s="5">
        <f t="shared" ref="D9183:D9184" si="46517">N9183-N9182</f>
        <v>117</v>
      </c>
      <c r="E9183" s="13">
        <f t="shared" ref="E9183:E9184" si="46518">SUM(D9177:D9183)/7</f>
        <v>85</v>
      </c>
      <c r="F9183" s="13">
        <f t="shared" ref="F9183:F9184" si="46519">SUM(D9179:D9183)/5</f>
        <v>80</v>
      </c>
      <c r="G9183" s="13">
        <f t="shared" ref="G9183:G9184" si="46520">N9183/(B9183/100000)</f>
        <v>4734.9393089815439</v>
      </c>
      <c r="H9183" s="5">
        <f t="shared" si="46223"/>
        <v>553</v>
      </c>
      <c r="I9183" s="5">
        <f t="shared" si="46223"/>
        <v>543</v>
      </c>
      <c r="J9183" s="8">
        <f t="shared" ref="J9183:J9184" si="46521">E9183/(SUM(N9176:N9182)/7)*100</f>
        <v>0.1825982347814345</v>
      </c>
      <c r="K9183" s="5">
        <f t="shared" ref="K9183:K9184" si="46522">O9183-O9182</f>
        <v>2</v>
      </c>
      <c r="L9183" s="8">
        <f t="shared" ref="L9183:L9184" si="46523">SUM(K9177:K9183)/7</f>
        <v>0.42857142857142855</v>
      </c>
      <c r="M9183" s="8">
        <f t="shared" ref="M9183:M9184" si="46524">O9183/(B9183/100000)</f>
        <v>105.80418754397992</v>
      </c>
      <c r="N9183">
        <v>46900</v>
      </c>
      <c r="O9183">
        <v>1048</v>
      </c>
    </row>
    <row r="9184" spans="1:15" customFormat="1" x14ac:dyDescent="0.2">
      <c r="A9184" t="s">
        <v>20</v>
      </c>
      <c r="B9184">
        <v>990509</v>
      </c>
      <c r="C9184" s="6">
        <f t="shared" si="46244"/>
        <v>44463</v>
      </c>
      <c r="D9184" s="5">
        <f t="shared" si="46517"/>
        <v>122</v>
      </c>
      <c r="E9184" s="13">
        <f t="shared" si="46518"/>
        <v>87</v>
      </c>
      <c r="F9184" s="13">
        <f t="shared" si="46519"/>
        <v>84</v>
      </c>
      <c r="G9184" s="13">
        <f t="shared" si="46520"/>
        <v>4747.2562086765492</v>
      </c>
      <c r="H9184" s="5">
        <f t="shared" si="46223"/>
        <v>554</v>
      </c>
      <c r="I9184" s="5">
        <f t="shared" si="46223"/>
        <v>544</v>
      </c>
      <c r="J9184" s="8">
        <f t="shared" si="46521"/>
        <v>0.1865540194886153</v>
      </c>
      <c r="K9184" s="5">
        <f t="shared" si="46522"/>
        <v>0</v>
      </c>
      <c r="L9184" s="8">
        <f t="shared" si="46523"/>
        <v>0.2857142857142857</v>
      </c>
      <c r="M9184" s="8">
        <f t="shared" si="46524"/>
        <v>105.80418754397992</v>
      </c>
      <c r="N9184">
        <v>47022</v>
      </c>
      <c r="O9184">
        <v>1048</v>
      </c>
    </row>
    <row r="9185" spans="1:15" customFormat="1" x14ac:dyDescent="0.2">
      <c r="A9185" t="s">
        <v>20</v>
      </c>
      <c r="B9185">
        <v>990509</v>
      </c>
      <c r="C9185" s="6">
        <f t="shared" si="46244"/>
        <v>44464</v>
      </c>
      <c r="D9185" s="5">
        <f t="shared" ref="D9185" si="46525">N9185-N9184</f>
        <v>84</v>
      </c>
      <c r="E9185" s="13">
        <f t="shared" ref="E9185" si="46526">SUM(D9179:D9185)/7</f>
        <v>86.571428571428569</v>
      </c>
      <c r="F9185" s="13">
        <f t="shared" ref="F9185" si="46527">SUM(D9181:D9185)/5</f>
        <v>98.6</v>
      </c>
      <c r="G9185" s="13">
        <f t="shared" ref="G9185" si="46528">N9185/(B9185/100000)</f>
        <v>4755.7366969911436</v>
      </c>
      <c r="H9185" s="5">
        <f t="shared" si="46223"/>
        <v>555</v>
      </c>
      <c r="I9185" s="5">
        <f t="shared" si="46223"/>
        <v>545</v>
      </c>
      <c r="J9185" s="8">
        <f t="shared" ref="J9185" si="46529">E9185/(SUM(N9178:N9184)/7)*100</f>
        <v>0.18528936940462795</v>
      </c>
      <c r="K9185" s="5">
        <f t="shared" ref="K9185" si="46530">O9185-O9184</f>
        <v>0</v>
      </c>
      <c r="L9185" s="8">
        <f t="shared" ref="L9185" si="46531">SUM(K9179:K9185)/7</f>
        <v>0.2857142857142857</v>
      </c>
      <c r="M9185" s="8">
        <f t="shared" ref="M9185" si="46532">O9185/(B9185/100000)</f>
        <v>105.80418754397992</v>
      </c>
      <c r="N9185">
        <v>47106</v>
      </c>
      <c r="O9185">
        <v>1048</v>
      </c>
    </row>
    <row r="9186" spans="1:15" customFormat="1" x14ac:dyDescent="0.2">
      <c r="A9186" t="s">
        <v>20</v>
      </c>
      <c r="B9186">
        <v>990509</v>
      </c>
      <c r="C9186" s="6">
        <f t="shared" si="46244"/>
        <v>44465</v>
      </c>
      <c r="D9186" s="5">
        <f t="shared" ref="D9186" si="46533">N9186-N9185</f>
        <v>54</v>
      </c>
      <c r="E9186" s="13">
        <f t="shared" ref="E9186" si="46534">SUM(D9180:D9186)/7</f>
        <v>79.714285714285708</v>
      </c>
      <c r="F9186" s="13">
        <f t="shared" ref="F9186" si="46535">SUM(D9182:D9186)/5</f>
        <v>104.8</v>
      </c>
      <c r="G9186" s="13">
        <f t="shared" ref="G9186" si="46536">N9186/(B9186/100000)</f>
        <v>4761.1884394790959</v>
      </c>
      <c r="H9186" s="5">
        <f t="shared" si="46223"/>
        <v>556</v>
      </c>
      <c r="I9186" s="5">
        <f t="shared" si="46223"/>
        <v>546</v>
      </c>
      <c r="J9186" s="8">
        <f t="shared" ref="J9186" si="46537">E9186/(SUM(N9179:N9185)/7)*100</f>
        <v>0.17029744065530941</v>
      </c>
      <c r="K9186" s="5">
        <f t="shared" ref="K9186" si="46538">O9186-O9185</f>
        <v>0</v>
      </c>
      <c r="L9186" s="8">
        <f t="shared" ref="L9186" si="46539">SUM(K9180:K9186)/7</f>
        <v>0.2857142857142857</v>
      </c>
      <c r="M9186" s="8">
        <f t="shared" ref="M9186" si="46540">O9186/(B9186/100000)</f>
        <v>105.80418754397992</v>
      </c>
      <c r="N9186">
        <v>47160</v>
      </c>
      <c r="O9186">
        <v>1048</v>
      </c>
    </row>
    <row r="9187" spans="1:15" customFormat="1" x14ac:dyDescent="0.2">
      <c r="A9187" t="s">
        <v>20</v>
      </c>
      <c r="B9187">
        <v>990509</v>
      </c>
      <c r="C9187" s="6">
        <f t="shared" si="46244"/>
        <v>44466</v>
      </c>
      <c r="D9187" s="5">
        <f t="shared" ref="D9187" si="46541">N9187-N9186</f>
        <v>19</v>
      </c>
      <c r="E9187" s="13">
        <f t="shared" ref="E9187" si="46542">SUM(D9181:D9187)/7</f>
        <v>80.857142857142861</v>
      </c>
      <c r="F9187" s="13">
        <f t="shared" ref="F9187" si="46543">SUM(D9183:D9187)/5</f>
        <v>79.2</v>
      </c>
      <c r="G9187" s="13">
        <f t="shared" ref="G9187" si="46544">N9187/(B9187/100000)</f>
        <v>4763.1066451693023</v>
      </c>
      <c r="H9187" s="5">
        <f t="shared" si="46223"/>
        <v>557</v>
      </c>
      <c r="I9187" s="5">
        <f t="shared" si="46223"/>
        <v>547</v>
      </c>
      <c r="J9187" s="8">
        <f t="shared" ref="J9187" si="46545">E9187/(SUM(N9180:N9186)/7)*100</f>
        <v>0.17244531107184208</v>
      </c>
      <c r="K9187" s="5">
        <f t="shared" ref="K9187" si="46546">O9187-O9186</f>
        <v>0</v>
      </c>
      <c r="L9187" s="8">
        <f t="shared" ref="L9187" si="46547">SUM(K9181:K9187)/7</f>
        <v>0.2857142857142857</v>
      </c>
      <c r="M9187" s="8">
        <f t="shared" ref="M9187" si="46548">O9187/(B9187/100000)</f>
        <v>105.80418754397992</v>
      </c>
      <c r="N9187">
        <v>47179</v>
      </c>
      <c r="O9187">
        <v>1048</v>
      </c>
    </row>
    <row r="9188" spans="1:15" customFormat="1" x14ac:dyDescent="0.2">
      <c r="A9188" t="s">
        <v>20</v>
      </c>
      <c r="B9188">
        <v>990509</v>
      </c>
      <c r="C9188" s="6">
        <f t="shared" si="46244"/>
        <v>44467</v>
      </c>
      <c r="D9188" s="5">
        <f t="shared" ref="D9188" si="46549">N9188-N9187</f>
        <v>25</v>
      </c>
      <c r="E9188" s="13">
        <f t="shared" ref="E9188" si="46550">SUM(D9182:D9188)/7</f>
        <v>81.142857142857139</v>
      </c>
      <c r="F9188" s="13">
        <f t="shared" ref="F9188" si="46551">SUM(D9184:D9188)/5</f>
        <v>60.8</v>
      </c>
      <c r="G9188" s="13">
        <f t="shared" ref="G9188" si="46552">N9188/(B9188/100000)</f>
        <v>4765.630600024836</v>
      </c>
      <c r="H9188" s="5">
        <f t="shared" si="46223"/>
        <v>558</v>
      </c>
      <c r="I9188" s="5">
        <f t="shared" si="46223"/>
        <v>548</v>
      </c>
      <c r="J9188" s="8">
        <f t="shared" ref="J9188" si="46553">E9188/(SUM(N9181:N9187)/7)*100</f>
        <v>0.17275674755007814</v>
      </c>
      <c r="K9188" s="5">
        <f t="shared" ref="K9188" si="46554">O9188-O9187</f>
        <v>1</v>
      </c>
      <c r="L9188" s="8">
        <f t="shared" ref="L9188" si="46555">SUM(K9182:K9188)/7</f>
        <v>0.42857142857142855</v>
      </c>
      <c r="M9188" s="8">
        <f t="shared" ref="M9188" si="46556">O9188/(B9188/100000)</f>
        <v>105.90514573820127</v>
      </c>
      <c r="N9188">
        <v>47204</v>
      </c>
      <c r="O9188">
        <v>1049</v>
      </c>
    </row>
    <row r="9189" spans="1:15" customFormat="1" x14ac:dyDescent="0.2">
      <c r="A9189" t="s">
        <v>20</v>
      </c>
      <c r="B9189">
        <v>990509</v>
      </c>
      <c r="C9189" s="6">
        <f t="shared" si="46244"/>
        <v>44468</v>
      </c>
      <c r="D9189" s="5">
        <f t="shared" ref="D9189" si="46557">N9189-N9188</f>
        <v>103</v>
      </c>
      <c r="E9189" s="13">
        <f t="shared" ref="E9189" si="46558">SUM(D9183:D9189)/7</f>
        <v>74.857142857142861</v>
      </c>
      <c r="F9189" s="13">
        <f t="shared" ref="F9189" si="46559">SUM(D9185:D9189)/5</f>
        <v>57</v>
      </c>
      <c r="G9189" s="13">
        <f t="shared" ref="G9189" si="46560">N9189/(B9189/100000)</f>
        <v>4776.0292940296358</v>
      </c>
      <c r="H9189" s="5">
        <f t="shared" si="46223"/>
        <v>559</v>
      </c>
      <c r="I9189" s="5">
        <f t="shared" si="46223"/>
        <v>549</v>
      </c>
      <c r="J9189" s="8">
        <f t="shared" ref="J9189" si="46561">E9189/(SUM(N9182:N9188)/7)*100</f>
        <v>0.15909932777497771</v>
      </c>
      <c r="K9189" s="5">
        <f t="shared" ref="K9189" si="46562">O9189-O9188</f>
        <v>0</v>
      </c>
      <c r="L9189" s="8">
        <f t="shared" ref="L9189" si="46563">SUM(K9183:K9189)/7</f>
        <v>0.42857142857142855</v>
      </c>
      <c r="M9189" s="8">
        <f t="shared" ref="M9189" si="46564">O9189/(B9189/100000)</f>
        <v>105.90514573820127</v>
      </c>
      <c r="N9189">
        <v>47307</v>
      </c>
      <c r="O9189">
        <v>1049</v>
      </c>
    </row>
    <row r="9190" spans="1:15" customFormat="1" x14ac:dyDescent="0.2">
      <c r="A9190" t="s">
        <v>20</v>
      </c>
      <c r="B9190">
        <v>990509</v>
      </c>
      <c r="C9190" s="6">
        <f t="shared" si="46244"/>
        <v>44469</v>
      </c>
      <c r="D9190" s="5">
        <f t="shared" ref="D9190" si="46565">N9190-N9189</f>
        <v>92</v>
      </c>
      <c r="E9190" s="13">
        <f t="shared" ref="E9190" si="46566">SUM(D9184:D9190)/7</f>
        <v>71.285714285714292</v>
      </c>
      <c r="F9190" s="13">
        <f t="shared" ref="F9190" si="46567">SUM(D9186:D9190)/5</f>
        <v>58.6</v>
      </c>
      <c r="G9190" s="13">
        <f t="shared" ref="G9190" si="46568">N9190/(B9190/100000)</f>
        <v>4785.317447898</v>
      </c>
      <c r="H9190" s="5">
        <f t="shared" si="46223"/>
        <v>560</v>
      </c>
      <c r="I9190" s="5">
        <f t="shared" si="46223"/>
        <v>550</v>
      </c>
      <c r="J9190" s="8">
        <f t="shared" ref="J9190" si="46569">E9190/(SUM(N9183:N9189)/7)*100</f>
        <v>0.15126804454980328</v>
      </c>
      <c r="K9190" s="5">
        <f t="shared" ref="K9190" si="46570">O9190-O9189</f>
        <v>2</v>
      </c>
      <c r="L9190" s="8">
        <f t="shared" ref="L9190" si="46571">SUM(K9184:K9190)/7</f>
        <v>0.42857142857142855</v>
      </c>
      <c r="M9190" s="8">
        <f t="shared" ref="M9190" si="46572">O9190/(B9190/100000)</f>
        <v>106.10706212664398</v>
      </c>
      <c r="N9190">
        <v>47399</v>
      </c>
      <c r="O9190">
        <v>1051</v>
      </c>
    </row>
    <row r="9191" spans="1:15" customFormat="1" x14ac:dyDescent="0.2">
      <c r="A9191" t="s">
        <v>20</v>
      </c>
      <c r="B9191">
        <v>990509</v>
      </c>
      <c r="C9191" s="6">
        <f t="shared" si="46244"/>
        <v>44470</v>
      </c>
      <c r="D9191" s="5">
        <f t="shared" ref="D9191" si="46573">N9191-N9190</f>
        <v>74</v>
      </c>
      <c r="E9191" s="13">
        <f t="shared" ref="E9191" si="46574">SUM(D9185:D9191)/7</f>
        <v>64.428571428571431</v>
      </c>
      <c r="F9191" s="13">
        <f t="shared" ref="F9191" si="46575">SUM(D9187:D9191)/5</f>
        <v>62.6</v>
      </c>
      <c r="G9191" s="13">
        <f t="shared" ref="G9191" si="46576">N9191/(B9191/100000)</f>
        <v>4792.7883542703803</v>
      </c>
      <c r="H9191" s="5">
        <f t="shared" si="46223"/>
        <v>561</v>
      </c>
      <c r="I9191" s="5">
        <f t="shared" si="46223"/>
        <v>551</v>
      </c>
      <c r="J9191" s="8">
        <f t="shared" ref="J9191" si="46577">E9191/(SUM(N9184:N9190)/7)*100</f>
        <v>0.13651071351819288</v>
      </c>
      <c r="K9191" s="5">
        <f t="shared" ref="K9191" si="46578">O9191-O9190</f>
        <v>1</v>
      </c>
      <c r="L9191" s="8">
        <f t="shared" ref="L9191" si="46579">SUM(K9185:K9191)/7</f>
        <v>0.5714285714285714</v>
      </c>
      <c r="M9191" s="8">
        <f t="shared" ref="M9191" si="46580">O9191/(B9191/100000)</f>
        <v>106.20802032086534</v>
      </c>
      <c r="N9191">
        <v>47473</v>
      </c>
      <c r="O9191">
        <v>1052</v>
      </c>
    </row>
    <row r="9192" spans="1:15" customFormat="1" x14ac:dyDescent="0.2">
      <c r="A9192" t="s">
        <v>20</v>
      </c>
      <c r="B9192">
        <v>990509</v>
      </c>
      <c r="C9192" s="6">
        <f t="shared" si="46244"/>
        <v>44471</v>
      </c>
      <c r="D9192" s="5">
        <f t="shared" ref="D9192" si="46581">N9192-N9191</f>
        <v>57</v>
      </c>
      <c r="E9192" s="13">
        <f t="shared" ref="E9192" si="46582">SUM(D9186:D9192)/7</f>
        <v>60.571428571428569</v>
      </c>
      <c r="F9192" s="13">
        <f t="shared" ref="F9192" si="46583">SUM(D9188:D9192)/5</f>
        <v>70.2</v>
      </c>
      <c r="G9192" s="13">
        <f t="shared" ref="G9192" si="46584">N9192/(B9192/100000)</f>
        <v>4798.5429713409976</v>
      </c>
      <c r="H9192" s="5">
        <f t="shared" si="46223"/>
        <v>562</v>
      </c>
      <c r="I9192" s="5">
        <f t="shared" si="46223"/>
        <v>552</v>
      </c>
      <c r="J9192" s="8">
        <f t="shared" ref="J9192" si="46585">E9192/(SUM(N9185:N9191)/7)*100</f>
        <v>0.1281632751762245</v>
      </c>
      <c r="K9192" s="5">
        <f t="shared" ref="K9192" si="46586">O9192-O9191</f>
        <v>0</v>
      </c>
      <c r="L9192" s="8">
        <f t="shared" ref="L9192" si="46587">SUM(K9186:K9192)/7</f>
        <v>0.5714285714285714</v>
      </c>
      <c r="M9192" s="8">
        <f t="shared" ref="M9192" si="46588">O9192/(B9192/100000)</f>
        <v>106.20802032086534</v>
      </c>
      <c r="N9192">
        <v>47530</v>
      </c>
      <c r="O9192">
        <v>1052</v>
      </c>
    </row>
    <row r="9193" spans="1:15" customFormat="1" x14ac:dyDescent="0.2">
      <c r="A9193" t="s">
        <v>20</v>
      </c>
      <c r="B9193">
        <v>990509</v>
      </c>
      <c r="C9193" s="6">
        <f t="shared" si="46244"/>
        <v>44472</v>
      </c>
      <c r="D9193" s="5">
        <f t="shared" ref="D9193:D9194" si="46589">N9193-N9192</f>
        <v>52</v>
      </c>
      <c r="E9193" s="13">
        <f t="shared" ref="E9193:E9194" si="46590">SUM(D9187:D9193)/7</f>
        <v>60.285714285714285</v>
      </c>
      <c r="F9193" s="13">
        <f t="shared" ref="F9193:F9194" si="46591">SUM(D9189:D9193)/5</f>
        <v>75.599999999999994</v>
      </c>
      <c r="G9193" s="13">
        <f t="shared" ref="G9193:G9194" si="46592">N9193/(B9193/100000)</f>
        <v>4803.7927974405084</v>
      </c>
      <c r="H9193" s="5">
        <f t="shared" si="46223"/>
        <v>563</v>
      </c>
      <c r="I9193" s="5">
        <f t="shared" si="46223"/>
        <v>553</v>
      </c>
      <c r="J9193" s="8">
        <f t="shared" ref="J9193:J9194" si="46593">E9193/(SUM(N9186:N9192)/7)*100</f>
        <v>0.1273954572349752</v>
      </c>
      <c r="K9193" s="5">
        <f t="shared" ref="K9193:K9194" si="46594">O9193-O9192</f>
        <v>0</v>
      </c>
      <c r="L9193" s="8">
        <f t="shared" ref="L9193:L9194" si="46595">SUM(K9187:K9193)/7</f>
        <v>0.5714285714285714</v>
      </c>
      <c r="M9193" s="8">
        <f t="shared" ref="M9193:M9194" si="46596">O9193/(B9193/100000)</f>
        <v>106.20802032086534</v>
      </c>
      <c r="N9193">
        <v>47582</v>
      </c>
      <c r="O9193">
        <v>1052</v>
      </c>
    </row>
    <row r="9194" spans="1:15" customFormat="1" x14ac:dyDescent="0.2">
      <c r="A9194" t="s">
        <v>20</v>
      </c>
      <c r="B9194">
        <v>990509</v>
      </c>
      <c r="C9194" s="1">
        <f t="shared" si="46244"/>
        <v>44473</v>
      </c>
      <c r="D9194">
        <f t="shared" si="46589"/>
        <v>19</v>
      </c>
      <c r="E9194" s="2">
        <f t="shared" si="46590"/>
        <v>60.285714285714285</v>
      </c>
      <c r="F9194" s="2">
        <f t="shared" si="46591"/>
        <v>58.8</v>
      </c>
      <c r="G9194" s="2">
        <f t="shared" si="46592"/>
        <v>4805.7110031307138</v>
      </c>
      <c r="H9194">
        <f t="shared" ref="H9194:I9321" si="46597">H9193+1</f>
        <v>564</v>
      </c>
      <c r="I9194">
        <f t="shared" si="46597"/>
        <v>554</v>
      </c>
      <c r="J9194" s="3">
        <f t="shared" si="46593"/>
        <v>0.12723336770443266</v>
      </c>
      <c r="K9194">
        <f t="shared" si="46594"/>
        <v>0</v>
      </c>
      <c r="L9194" s="3">
        <f t="shared" si="46595"/>
        <v>0.5714285714285714</v>
      </c>
      <c r="M9194" s="3">
        <f t="shared" si="46596"/>
        <v>106.20802032086534</v>
      </c>
      <c r="N9194">
        <v>47601</v>
      </c>
      <c r="O9194">
        <v>1052</v>
      </c>
    </row>
    <row r="9195" spans="1:15" customFormat="1" x14ac:dyDescent="0.2">
      <c r="A9195" t="s">
        <v>20</v>
      </c>
      <c r="B9195">
        <v>990509</v>
      </c>
      <c r="C9195" s="1">
        <f t="shared" si="46244"/>
        <v>44474</v>
      </c>
      <c r="D9195">
        <f t="shared" ref="D9195" si="46598">N9195-N9194</f>
        <v>24</v>
      </c>
      <c r="E9195" s="2">
        <f t="shared" ref="E9195" si="46599">SUM(D9189:D9195)/7</f>
        <v>60.142857142857146</v>
      </c>
      <c r="F9195" s="2">
        <f t="shared" ref="F9195" si="46600">SUM(D9191:D9195)/5</f>
        <v>45.2</v>
      </c>
      <c r="G9195" s="2">
        <f t="shared" ref="G9195" si="46601">N9195/(B9195/100000)</f>
        <v>4808.1339997920268</v>
      </c>
      <c r="H9195">
        <f t="shared" si="46597"/>
        <v>565</v>
      </c>
      <c r="I9195">
        <f t="shared" si="46597"/>
        <v>555</v>
      </c>
      <c r="J9195" s="3">
        <f t="shared" ref="J9195" si="46602">E9195/(SUM(N9188:N9194)/7)*100</f>
        <v>0.12677057236461745</v>
      </c>
      <c r="K9195">
        <f t="shared" ref="K9195" si="46603">O9195-O9194</f>
        <v>0</v>
      </c>
      <c r="L9195" s="3">
        <f t="shared" ref="L9195" si="46604">SUM(K9189:K9195)/7</f>
        <v>0.42857142857142855</v>
      </c>
      <c r="M9195" s="3">
        <f t="shared" ref="M9195" si="46605">O9195/(B9195/100000)</f>
        <v>106.20802032086534</v>
      </c>
      <c r="N9195">
        <v>47625</v>
      </c>
      <c r="O9195">
        <v>1052</v>
      </c>
    </row>
    <row r="9196" spans="1:15" customFormat="1" x14ac:dyDescent="0.2">
      <c r="A9196" t="s">
        <v>20</v>
      </c>
      <c r="B9196">
        <v>990509</v>
      </c>
      <c r="C9196" s="1">
        <f t="shared" si="46244"/>
        <v>44475</v>
      </c>
      <c r="D9196">
        <f t="shared" ref="D9196" si="46606">N9196-N9195</f>
        <v>85</v>
      </c>
      <c r="E9196" s="2">
        <f t="shared" ref="E9196" si="46607">SUM(D9190:D9196)/7</f>
        <v>57.571428571428569</v>
      </c>
      <c r="F9196" s="2">
        <f t="shared" ref="F9196" si="46608">SUM(D9192:D9196)/5</f>
        <v>47.4</v>
      </c>
      <c r="G9196" s="2">
        <f t="shared" ref="G9196" si="46609">N9196/(B9196/100000)</f>
        <v>4816.7154463008419</v>
      </c>
      <c r="H9196">
        <f t="shared" si="46597"/>
        <v>566</v>
      </c>
      <c r="I9196">
        <f t="shared" si="46597"/>
        <v>556</v>
      </c>
      <c r="J9196" s="3">
        <f t="shared" ref="J9196" si="46610">E9196/(SUM(N9189:N9195)/7)*100</f>
        <v>0.12119681099011477</v>
      </c>
      <c r="K9196">
        <f t="shared" ref="K9196" si="46611">O9196-O9195</f>
        <v>0</v>
      </c>
      <c r="L9196" s="3">
        <f t="shared" ref="L9196" si="46612">SUM(K9190:K9196)/7</f>
        <v>0.42857142857142855</v>
      </c>
      <c r="M9196" s="3">
        <f t="shared" ref="M9196" si="46613">O9196/(B9196/100000)</f>
        <v>106.20802032086534</v>
      </c>
      <c r="N9196">
        <v>47710</v>
      </c>
      <c r="O9196">
        <v>1052</v>
      </c>
    </row>
    <row r="9197" spans="1:15" customFormat="1" x14ac:dyDescent="0.2">
      <c r="A9197" t="s">
        <v>20</v>
      </c>
      <c r="B9197">
        <v>990509</v>
      </c>
      <c r="C9197" s="1">
        <f t="shared" si="46244"/>
        <v>44476</v>
      </c>
      <c r="D9197">
        <f t="shared" ref="D9197" si="46614">N9197-N9196</f>
        <v>84</v>
      </c>
      <c r="E9197" s="2">
        <f t="shared" ref="E9197" si="46615">SUM(D9191:D9197)/7</f>
        <v>56.428571428571431</v>
      </c>
      <c r="F9197" s="2">
        <f t="shared" ref="F9197" si="46616">SUM(D9193:D9197)/5</f>
        <v>52.8</v>
      </c>
      <c r="G9197" s="2">
        <f t="shared" ref="G9197" si="46617">N9197/(B9197/100000)</f>
        <v>4825.1959346154354</v>
      </c>
      <c r="H9197">
        <f t="shared" si="46597"/>
        <v>567</v>
      </c>
      <c r="I9197">
        <f t="shared" si="46597"/>
        <v>557</v>
      </c>
      <c r="J9197" s="3">
        <f t="shared" ref="J9197" si="46618">E9197/(SUM(N9190:N9196)/7)*100</f>
        <v>0.11864712243181545</v>
      </c>
      <c r="K9197">
        <f t="shared" ref="K9197" si="46619">O9197-O9196</f>
        <v>1</v>
      </c>
      <c r="L9197" s="3">
        <f t="shared" ref="L9197" si="46620">SUM(K9191:K9197)/7</f>
        <v>0.2857142857142857</v>
      </c>
      <c r="M9197" s="3">
        <f t="shared" ref="M9197" si="46621">O9197/(B9197/100000)</f>
        <v>106.30897851508669</v>
      </c>
      <c r="N9197">
        <v>47794</v>
      </c>
      <c r="O9197">
        <v>1053</v>
      </c>
    </row>
    <row r="9198" spans="1:15" customFormat="1" x14ac:dyDescent="0.2">
      <c r="A9198" t="s">
        <v>20</v>
      </c>
      <c r="B9198">
        <v>990509</v>
      </c>
      <c r="C9198" s="1">
        <f t="shared" si="46244"/>
        <v>44477</v>
      </c>
      <c r="D9198">
        <f t="shared" ref="D9198" si="46622">N9198-N9197</f>
        <v>74</v>
      </c>
      <c r="E9198" s="2">
        <f t="shared" ref="E9198" si="46623">SUM(D9192:D9198)/7</f>
        <v>56.428571428571431</v>
      </c>
      <c r="F9198" s="2">
        <f t="shared" ref="F9198" si="46624">SUM(D9194:D9198)/5</f>
        <v>57.2</v>
      </c>
      <c r="G9198" s="2">
        <f t="shared" ref="G9198" si="46625">N9198/(B9198/100000)</f>
        <v>4832.6668409878157</v>
      </c>
      <c r="H9198">
        <f t="shared" si="46597"/>
        <v>568</v>
      </c>
      <c r="I9198">
        <f t="shared" si="46597"/>
        <v>558</v>
      </c>
      <c r="J9198" s="3">
        <f t="shared" ref="J9198" si="46626">E9198/(SUM(N9191:N9197)/7)*100</f>
        <v>0.11850651785848222</v>
      </c>
      <c r="K9198">
        <f t="shared" ref="K9198" si="46627">O9198-O9197</f>
        <v>0</v>
      </c>
      <c r="L9198" s="3">
        <f t="shared" ref="L9198" si="46628">SUM(K9192:K9198)/7</f>
        <v>0.14285714285714285</v>
      </c>
      <c r="M9198" s="3">
        <f t="shared" ref="M9198" si="46629">O9198/(B9198/100000)</f>
        <v>106.30897851508669</v>
      </c>
      <c r="N9198">
        <v>47868</v>
      </c>
      <c r="O9198">
        <v>1053</v>
      </c>
    </row>
    <row r="9199" spans="1:15" customFormat="1" x14ac:dyDescent="0.2">
      <c r="A9199" t="s">
        <v>20</v>
      </c>
      <c r="B9199">
        <v>990509</v>
      </c>
      <c r="C9199" s="1">
        <f t="shared" si="46244"/>
        <v>44478</v>
      </c>
      <c r="D9199">
        <f t="shared" ref="D9199" si="46630">N9199-N9198</f>
        <v>89</v>
      </c>
      <c r="E9199" s="2">
        <f t="shared" ref="E9199" si="46631">SUM(D9193:D9199)/7</f>
        <v>61</v>
      </c>
      <c r="F9199" s="2">
        <f t="shared" ref="F9199" si="46632">SUM(D9195:D9199)/5</f>
        <v>71.2</v>
      </c>
      <c r="G9199" s="2">
        <f t="shared" ref="G9199" si="46633">N9199/(B9199/100000)</f>
        <v>4841.6521202735166</v>
      </c>
      <c r="H9199">
        <f t="shared" si="46597"/>
        <v>569</v>
      </c>
      <c r="I9199">
        <f t="shared" si="46597"/>
        <v>559</v>
      </c>
      <c r="J9199" s="3">
        <f t="shared" ref="J9199" si="46634">E9199/(SUM(N9192:N9198)/7)*100</f>
        <v>0.12795541038626351</v>
      </c>
      <c r="K9199">
        <f t="shared" ref="K9199" si="46635">O9199-O9198</f>
        <v>0</v>
      </c>
      <c r="L9199" s="3">
        <f t="shared" ref="L9199" si="46636">SUM(K9193:K9199)/7</f>
        <v>0.14285714285714285</v>
      </c>
      <c r="M9199" s="3">
        <f t="shared" ref="M9199" si="46637">O9199/(B9199/100000)</f>
        <v>106.30897851508669</v>
      </c>
      <c r="N9199">
        <v>47957</v>
      </c>
      <c r="O9199">
        <v>1053</v>
      </c>
    </row>
    <row r="9200" spans="1:15" customFormat="1" x14ac:dyDescent="0.2">
      <c r="A9200" t="s">
        <v>20</v>
      </c>
      <c r="B9200">
        <v>990509</v>
      </c>
      <c r="C9200" s="1">
        <f t="shared" si="46244"/>
        <v>44479</v>
      </c>
      <c r="D9200">
        <f t="shared" ref="D9200" si="46638">N9200-N9199</f>
        <v>75</v>
      </c>
      <c r="E9200" s="2">
        <f t="shared" ref="E9200" si="46639">SUM(D9194:D9200)/7</f>
        <v>64.285714285714292</v>
      </c>
      <c r="F9200" s="2">
        <f t="shared" ref="F9200" si="46640">SUM(D9196:D9200)/5</f>
        <v>81.400000000000006</v>
      </c>
      <c r="G9200" s="2">
        <f t="shared" ref="G9200" si="46641">N9200/(B9200/100000)</f>
        <v>4849.2239848401177</v>
      </c>
      <c r="H9200">
        <f t="shared" si="46597"/>
        <v>570</v>
      </c>
      <c r="I9200">
        <f t="shared" si="46597"/>
        <v>560</v>
      </c>
      <c r="J9200" s="3">
        <f t="shared" ref="J9200" si="46642">E9200/(SUM(N9193:N9199)/7)*100</f>
        <v>0.1346752978568671</v>
      </c>
      <c r="K9200">
        <f t="shared" ref="K9200" si="46643">O9200-O9199</f>
        <v>2</v>
      </c>
      <c r="L9200" s="3">
        <f t="shared" ref="L9200" si="46644">SUM(K9194:K9200)/7</f>
        <v>0.42857142857142855</v>
      </c>
      <c r="M9200" s="3">
        <f t="shared" ref="M9200" si="46645">O9200/(B9200/100000)</f>
        <v>106.5108949035294</v>
      </c>
      <c r="N9200">
        <v>48032</v>
      </c>
      <c r="O9200">
        <v>1055</v>
      </c>
    </row>
    <row r="9201" spans="1:15" customFormat="1" x14ac:dyDescent="0.2">
      <c r="A9201" t="s">
        <v>20</v>
      </c>
      <c r="B9201">
        <v>990509</v>
      </c>
      <c r="C9201" s="1">
        <f t="shared" si="46244"/>
        <v>44480</v>
      </c>
      <c r="D9201">
        <f t="shared" ref="D9201" si="46646">N9201-N9200</f>
        <v>28</v>
      </c>
      <c r="E9201" s="2">
        <f t="shared" ref="E9201" si="46647">SUM(D9195:D9201)/7</f>
        <v>65.571428571428569</v>
      </c>
      <c r="F9201" s="2">
        <f t="shared" ref="F9201" si="46648">SUM(D9197:D9201)/5</f>
        <v>70</v>
      </c>
      <c r="G9201" s="2">
        <f t="shared" ref="G9201" si="46649">N9201/(B9201/100000)</f>
        <v>4852.0508142783156</v>
      </c>
      <c r="H9201">
        <f t="shared" si="46597"/>
        <v>571</v>
      </c>
      <c r="I9201">
        <f t="shared" si="46597"/>
        <v>561</v>
      </c>
      <c r="J9201" s="3">
        <f t="shared" ref="J9201" si="46650">E9201/(SUM(N9194:N9200)/7)*100</f>
        <v>0.13718405078499762</v>
      </c>
      <c r="K9201">
        <f t="shared" ref="K9201" si="46651">O9201-O9200</f>
        <v>0</v>
      </c>
      <c r="L9201" s="3">
        <f t="shared" ref="L9201" si="46652">SUM(K9195:K9201)/7</f>
        <v>0.42857142857142855</v>
      </c>
      <c r="M9201" s="3">
        <f t="shared" ref="M9201" si="46653">O9201/(B9201/100000)</f>
        <v>106.5108949035294</v>
      </c>
      <c r="N9201">
        <v>48060</v>
      </c>
      <c r="O9201">
        <v>1055</v>
      </c>
    </row>
    <row r="9202" spans="1:15" customFormat="1" x14ac:dyDescent="0.2">
      <c r="A9202" t="s">
        <v>20</v>
      </c>
      <c r="B9202">
        <v>990509</v>
      </c>
      <c r="C9202" s="1">
        <f t="shared" si="46244"/>
        <v>44481</v>
      </c>
      <c r="D9202">
        <f t="shared" ref="D9202" si="46654">N9202-N9201</f>
        <v>48</v>
      </c>
      <c r="E9202" s="2">
        <f t="shared" ref="E9202" si="46655">SUM(D9196:D9202)/7</f>
        <v>69</v>
      </c>
      <c r="F9202" s="2">
        <f t="shared" ref="F9202" si="46656">SUM(D9198:D9202)/5</f>
        <v>62.8</v>
      </c>
      <c r="G9202" s="2">
        <f t="shared" ref="G9202" si="46657">N9202/(B9202/100000)</f>
        <v>4856.8968076009405</v>
      </c>
      <c r="H9202">
        <f t="shared" si="46597"/>
        <v>572</v>
      </c>
      <c r="I9202">
        <f t="shared" si="46597"/>
        <v>562</v>
      </c>
      <c r="J9202" s="3">
        <f t="shared" ref="J9202" si="46658">E9202/(SUM(N9195:N9201)/7)*100</f>
        <v>0.14415930946795366</v>
      </c>
      <c r="K9202">
        <f t="shared" ref="K9202" si="46659">O9202-O9201</f>
        <v>2</v>
      </c>
      <c r="L9202" s="3">
        <f t="shared" ref="L9202" si="46660">SUM(K9196:K9202)/7</f>
        <v>0.7142857142857143</v>
      </c>
      <c r="M9202" s="3">
        <f t="shared" ref="M9202" si="46661">O9202/(B9202/100000)</f>
        <v>106.71281129197212</v>
      </c>
      <c r="N9202">
        <v>48108</v>
      </c>
      <c r="O9202">
        <v>1057</v>
      </c>
    </row>
    <row r="9203" spans="1:15" customFormat="1" x14ac:dyDescent="0.2">
      <c r="A9203" t="s">
        <v>20</v>
      </c>
      <c r="B9203">
        <v>990509</v>
      </c>
      <c r="C9203" s="1">
        <f t="shared" si="46244"/>
        <v>44482</v>
      </c>
      <c r="D9203">
        <f t="shared" ref="D9203" si="46662">N9203-N9202</f>
        <v>142</v>
      </c>
      <c r="E9203" s="2">
        <f t="shared" ref="E9203" si="46663">SUM(D9197:D9203)/7</f>
        <v>77.142857142857139</v>
      </c>
      <c r="F9203" s="2">
        <f t="shared" ref="F9203" si="46664">SUM(D9199:D9203)/5</f>
        <v>76.400000000000006</v>
      </c>
      <c r="G9203" s="2">
        <f t="shared" ref="G9203" si="46665">N9203/(B9203/100000)</f>
        <v>4871.232871180373</v>
      </c>
      <c r="H9203">
        <f t="shared" si="46597"/>
        <v>573</v>
      </c>
      <c r="I9203">
        <f t="shared" si="46597"/>
        <v>563</v>
      </c>
      <c r="J9203" s="3">
        <f t="shared" ref="J9203" si="46666">E9203/(SUM(N9196:N9202)/7)*100</f>
        <v>0.16093988895147662</v>
      </c>
      <c r="K9203">
        <f t="shared" ref="K9203" si="46667">O9203-O9202</f>
        <v>0</v>
      </c>
      <c r="L9203" s="3">
        <f t="shared" ref="L9203" si="46668">SUM(K9197:K9203)/7</f>
        <v>0.7142857142857143</v>
      </c>
      <c r="M9203" s="3">
        <f t="shared" ref="M9203" si="46669">O9203/(B9203/100000)</f>
        <v>106.71281129197212</v>
      </c>
      <c r="N9203">
        <v>48250</v>
      </c>
      <c r="O9203">
        <v>1057</v>
      </c>
    </row>
    <row r="9204" spans="1:15" customFormat="1" x14ac:dyDescent="0.2">
      <c r="A9204" t="s">
        <v>20</v>
      </c>
      <c r="B9204">
        <v>990509</v>
      </c>
      <c r="C9204" s="1">
        <f t="shared" si="46244"/>
        <v>44483</v>
      </c>
      <c r="D9204">
        <f t="shared" ref="D9204" si="46670">N9204-N9203</f>
        <v>152</v>
      </c>
      <c r="E9204" s="2">
        <f t="shared" ref="E9204" si="46671">SUM(D9198:D9204)/7</f>
        <v>86.857142857142861</v>
      </c>
      <c r="F9204" s="2">
        <f t="shared" ref="F9204" si="46672">SUM(D9200:D9204)/5</f>
        <v>89</v>
      </c>
      <c r="G9204" s="2">
        <f t="shared" ref="G9204" si="46673">N9204/(B9204/100000)</f>
        <v>4886.5785167020194</v>
      </c>
      <c r="H9204">
        <f t="shared" si="46597"/>
        <v>574</v>
      </c>
      <c r="I9204">
        <f t="shared" si="46597"/>
        <v>564</v>
      </c>
      <c r="J9204" s="3">
        <f t="shared" ref="J9204" si="46674">E9204/(SUM(N9197:N9203)/7)*100</f>
        <v>0.1809152287179121</v>
      </c>
      <c r="K9204">
        <f t="shared" ref="K9204" si="46675">O9204-O9203</f>
        <v>2</v>
      </c>
      <c r="L9204" s="3">
        <f t="shared" ref="L9204" si="46676">SUM(K9198:K9204)/7</f>
        <v>0.8571428571428571</v>
      </c>
      <c r="M9204" s="3">
        <f t="shared" ref="M9204" si="46677">O9204/(B9204/100000)</f>
        <v>106.91472768041483</v>
      </c>
      <c r="N9204">
        <v>48402</v>
      </c>
      <c r="O9204">
        <v>1059</v>
      </c>
    </row>
    <row r="9205" spans="1:15" customFormat="1" x14ac:dyDescent="0.2">
      <c r="A9205" t="s">
        <v>20</v>
      </c>
      <c r="B9205">
        <v>990509</v>
      </c>
      <c r="C9205" s="1">
        <f t="shared" si="46244"/>
        <v>44484</v>
      </c>
      <c r="D9205">
        <f t="shared" ref="D9205" si="46678">N9205-N9204</f>
        <v>89</v>
      </c>
      <c r="E9205" s="2">
        <f t="shared" ref="E9205" si="46679">SUM(D9199:D9205)/7</f>
        <v>89</v>
      </c>
      <c r="F9205" s="2">
        <f t="shared" ref="F9205" si="46680">SUM(D9201:D9205)/5</f>
        <v>91.8</v>
      </c>
      <c r="G9205" s="2">
        <f t="shared" ref="G9205" si="46681">N9205/(B9205/100000)</f>
        <v>4895.5637959877195</v>
      </c>
      <c r="H9205">
        <f t="shared" si="46597"/>
        <v>575</v>
      </c>
      <c r="I9205">
        <f t="shared" si="46597"/>
        <v>565</v>
      </c>
      <c r="J9205" s="3">
        <f t="shared" ref="J9205" si="46682">E9205/(SUM(N9198:N9204)/7)*100</f>
        <v>0.18504382538753764</v>
      </c>
      <c r="K9205">
        <f t="shared" ref="K9205" si="46683">O9205-O9204</f>
        <v>0</v>
      </c>
      <c r="L9205" s="3">
        <f t="shared" ref="L9205" si="46684">SUM(K9199:K9205)/7</f>
        <v>0.8571428571428571</v>
      </c>
      <c r="M9205" s="3">
        <f t="shared" ref="M9205" si="46685">O9205/(B9205/100000)</f>
        <v>106.91472768041483</v>
      </c>
      <c r="N9205">
        <v>48491</v>
      </c>
      <c r="O9205">
        <v>1059</v>
      </c>
    </row>
    <row r="9206" spans="1:15" customFormat="1" x14ac:dyDescent="0.2">
      <c r="A9206" t="s">
        <v>20</v>
      </c>
      <c r="B9206">
        <v>990509</v>
      </c>
      <c r="C9206" s="1">
        <f t="shared" si="46244"/>
        <v>44485</v>
      </c>
      <c r="D9206">
        <f t="shared" ref="D9206:D9207" si="46686">N9206-N9205</f>
        <v>84</v>
      </c>
      <c r="E9206" s="2">
        <f t="shared" ref="E9206:E9207" si="46687">SUM(D9200:D9206)/7</f>
        <v>88.285714285714292</v>
      </c>
      <c r="F9206" s="2">
        <f t="shared" ref="F9206:F9207" si="46688">SUM(D9202:D9206)/5</f>
        <v>103</v>
      </c>
      <c r="G9206" s="2">
        <f t="shared" ref="G9206:G9207" si="46689">N9206/(B9206/100000)</f>
        <v>4904.0442843023138</v>
      </c>
      <c r="H9206">
        <f t="shared" si="46597"/>
        <v>576</v>
      </c>
      <c r="I9206">
        <f t="shared" si="46597"/>
        <v>566</v>
      </c>
      <c r="J9206" s="3">
        <f t="shared" ref="J9206:J9207" si="46690">E9206/(SUM(N9199:N9205)/7)*100</f>
        <v>0.18321968573969763</v>
      </c>
      <c r="K9206">
        <f t="shared" ref="K9206:K9207" si="46691">O9206-O9205</f>
        <v>1</v>
      </c>
      <c r="L9206" s="3">
        <f t="shared" ref="L9206:L9207" si="46692">SUM(K9200:K9206)/7</f>
        <v>1</v>
      </c>
      <c r="M9206" s="3">
        <f t="shared" ref="M9206:M9207" si="46693">O9206/(B9206/100000)</f>
        <v>107.01568587463618</v>
      </c>
      <c r="N9206">
        <f>N9207-90</f>
        <v>48575</v>
      </c>
      <c r="O9206">
        <v>1060</v>
      </c>
    </row>
    <row r="9207" spans="1:15" customFormat="1" x14ac:dyDescent="0.2">
      <c r="A9207" t="s">
        <v>20</v>
      </c>
      <c r="B9207">
        <v>990509</v>
      </c>
      <c r="C9207" s="1">
        <f t="shared" si="46244"/>
        <v>44486</v>
      </c>
      <c r="D9207">
        <f t="shared" si="46686"/>
        <v>90</v>
      </c>
      <c r="E9207" s="2">
        <f t="shared" si="46687"/>
        <v>90.428571428571431</v>
      </c>
      <c r="F9207" s="2">
        <f t="shared" si="46688"/>
        <v>111.4</v>
      </c>
      <c r="G9207" s="2">
        <f t="shared" si="46689"/>
        <v>4913.1305217822355</v>
      </c>
      <c r="H9207">
        <f t="shared" si="46597"/>
        <v>577</v>
      </c>
      <c r="I9207">
        <f t="shared" si="46597"/>
        <v>567</v>
      </c>
      <c r="J9207" s="3">
        <f t="shared" si="46690"/>
        <v>0.18732355186761285</v>
      </c>
      <c r="K9207">
        <f t="shared" si="46691"/>
        <v>0</v>
      </c>
      <c r="L9207" s="3">
        <f t="shared" si="46692"/>
        <v>0.7142857142857143</v>
      </c>
      <c r="M9207" s="3">
        <f t="shared" si="46693"/>
        <v>107.01568587463618</v>
      </c>
      <c r="N9207">
        <v>48665</v>
      </c>
      <c r="O9207">
        <v>1060</v>
      </c>
    </row>
    <row r="9208" spans="1:15" customFormat="1" x14ac:dyDescent="0.2">
      <c r="A9208" t="s">
        <v>20</v>
      </c>
      <c r="B9208">
        <v>990509</v>
      </c>
      <c r="C9208" s="1">
        <f t="shared" si="46244"/>
        <v>44487</v>
      </c>
      <c r="D9208">
        <f t="shared" ref="D9208" si="46694">N9208-N9207</f>
        <v>25</v>
      </c>
      <c r="E9208" s="2">
        <f t="shared" ref="E9208" si="46695">SUM(D9202:D9208)/7</f>
        <v>90</v>
      </c>
      <c r="F9208" s="2">
        <f t="shared" ref="F9208" si="46696">SUM(D9204:D9208)/5</f>
        <v>88</v>
      </c>
      <c r="G9208" s="2">
        <f t="shared" ref="G9208" si="46697">N9208/(B9208/100000)</f>
        <v>4915.6544766377692</v>
      </c>
      <c r="H9208">
        <f t="shared" si="46597"/>
        <v>578</v>
      </c>
      <c r="I9208">
        <f t="shared" si="46597"/>
        <v>568</v>
      </c>
      <c r="J9208" s="3">
        <f t="shared" ref="J9208" si="46698">E9208/(SUM(N9201:N9207)/7)*100</f>
        <v>0.18608717741197042</v>
      </c>
      <c r="K9208">
        <f t="shared" ref="K9208" si="46699">O9208-O9207</f>
        <v>0</v>
      </c>
      <c r="L9208" s="3">
        <f t="shared" ref="L9208" si="46700">SUM(K9202:K9208)/7</f>
        <v>0.7142857142857143</v>
      </c>
      <c r="M9208" s="3">
        <f t="shared" ref="M9208" si="46701">O9208/(B9208/100000)</f>
        <v>107.01568587463618</v>
      </c>
      <c r="N9208">
        <v>48690</v>
      </c>
      <c r="O9208">
        <v>1060</v>
      </c>
    </row>
    <row r="9209" spans="1:15" customFormat="1" x14ac:dyDescent="0.2">
      <c r="A9209" t="s">
        <v>20</v>
      </c>
      <c r="B9209">
        <v>990509</v>
      </c>
      <c r="C9209" s="1">
        <f t="shared" si="46244"/>
        <v>44488</v>
      </c>
      <c r="D9209">
        <f t="shared" ref="D9209" si="46702">N9209-N9208</f>
        <v>30</v>
      </c>
      <c r="E9209" s="2">
        <f t="shared" ref="E9209" si="46703">SUM(D9203:D9209)/7</f>
        <v>87.428571428571431</v>
      </c>
      <c r="F9209" s="2">
        <f t="shared" ref="F9209" si="46704">SUM(D9205:D9209)/5</f>
        <v>63.6</v>
      </c>
      <c r="G9209" s="2">
        <f t="shared" ref="G9209" si="46705">N9209/(B9209/100000)</f>
        <v>4918.6832224644104</v>
      </c>
      <c r="H9209">
        <f t="shared" si="46597"/>
        <v>579</v>
      </c>
      <c r="I9209">
        <f t="shared" si="46597"/>
        <v>569</v>
      </c>
      <c r="J9209" s="3">
        <f t="shared" ref="J9209" si="46706">E9209/(SUM(N9202:N9208)/7)*100</f>
        <v>0.18043463519477801</v>
      </c>
      <c r="K9209">
        <f t="shared" ref="K9209" si="46707">O9209-O9208</f>
        <v>0</v>
      </c>
      <c r="L9209" s="3">
        <f t="shared" ref="L9209" si="46708">SUM(K9203:K9209)/7</f>
        <v>0.42857142857142855</v>
      </c>
      <c r="M9209" s="3">
        <f t="shared" ref="M9209" si="46709">O9209/(B9209/100000)</f>
        <v>107.01568587463618</v>
      </c>
      <c r="N9209">
        <v>48720</v>
      </c>
      <c r="O9209">
        <v>1060</v>
      </c>
    </row>
    <row r="9210" spans="1:15" customFormat="1" x14ac:dyDescent="0.2">
      <c r="A9210" t="s">
        <v>20</v>
      </c>
      <c r="B9210">
        <v>990509</v>
      </c>
      <c r="C9210" s="1">
        <f t="shared" si="46244"/>
        <v>44489</v>
      </c>
      <c r="D9210">
        <f t="shared" ref="D9210" si="46710">N9210-N9209</f>
        <v>120</v>
      </c>
      <c r="E9210" s="2">
        <f t="shared" ref="E9210" si="46711">SUM(D9204:D9210)/7</f>
        <v>84.285714285714292</v>
      </c>
      <c r="F9210" s="2">
        <f t="shared" ref="F9210" si="46712">SUM(D9206:D9210)/5</f>
        <v>69.8</v>
      </c>
      <c r="G9210" s="2">
        <f t="shared" ref="G9210" si="46713">N9210/(B9210/100000)</f>
        <v>4930.7982057709723</v>
      </c>
      <c r="H9210">
        <f t="shared" si="46597"/>
        <v>580</v>
      </c>
      <c r="I9210">
        <f t="shared" si="46597"/>
        <v>570</v>
      </c>
      <c r="J9210" s="3">
        <f t="shared" ref="J9210" si="46714">E9210/(SUM(N9203:N9209)/7)*100</f>
        <v>0.17363512491428607</v>
      </c>
      <c r="K9210">
        <f t="shared" ref="K9210" si="46715">O9210-O9209</f>
        <v>0</v>
      </c>
      <c r="L9210" s="3">
        <f t="shared" ref="L9210" si="46716">SUM(K9204:K9210)/7</f>
        <v>0.42857142857142855</v>
      </c>
      <c r="M9210" s="3">
        <f t="shared" ref="M9210" si="46717">O9210/(B9210/100000)</f>
        <v>107.01568587463618</v>
      </c>
      <c r="N9210">
        <v>48840</v>
      </c>
      <c r="O9210">
        <v>1060</v>
      </c>
    </row>
    <row r="9211" spans="1:15" customFormat="1" x14ac:dyDescent="0.2">
      <c r="A9211" t="s">
        <v>20</v>
      </c>
      <c r="B9211">
        <v>990509</v>
      </c>
      <c r="C9211" s="1">
        <f t="shared" si="46244"/>
        <v>44490</v>
      </c>
      <c r="D9211">
        <f t="shared" ref="D9211" si="46718">N9211-N9210</f>
        <v>89</v>
      </c>
      <c r="E9211" s="2">
        <f t="shared" ref="E9211" si="46719">SUM(D9205:D9211)/7</f>
        <v>75.285714285714292</v>
      </c>
      <c r="F9211" s="2">
        <f t="shared" ref="F9211" si="46720">SUM(D9207:D9211)/5</f>
        <v>70.8</v>
      </c>
      <c r="G9211" s="2">
        <f t="shared" ref="G9211" si="46721">N9211/(B9211/100000)</f>
        <v>4939.7834850566733</v>
      </c>
      <c r="H9211">
        <f t="shared" si="46597"/>
        <v>581</v>
      </c>
      <c r="I9211">
        <f t="shared" si="46597"/>
        <v>571</v>
      </c>
      <c r="J9211" s="3">
        <f t="shared" ref="J9211" si="46722">E9211/(SUM(N9204:N9210)/7)*100</f>
        <v>0.15482559352259076</v>
      </c>
      <c r="K9211">
        <f t="shared" ref="K9211" si="46723">O9211-O9210</f>
        <v>0</v>
      </c>
      <c r="L9211" s="3">
        <f t="shared" ref="L9211" si="46724">SUM(K9205:K9211)/7</f>
        <v>0.14285714285714285</v>
      </c>
      <c r="M9211" s="3">
        <f t="shared" ref="M9211" si="46725">O9211/(B9211/100000)</f>
        <v>107.01568587463618</v>
      </c>
      <c r="N9211">
        <v>48929</v>
      </c>
      <c r="O9211">
        <v>1060</v>
      </c>
    </row>
    <row r="9212" spans="1:15" customFormat="1" x14ac:dyDescent="0.2">
      <c r="A9212" t="s">
        <v>20</v>
      </c>
      <c r="B9212">
        <v>990509</v>
      </c>
      <c r="C9212" s="1">
        <f t="shared" si="46244"/>
        <v>44491</v>
      </c>
      <c r="D9212">
        <f t="shared" ref="D9212" si="46726">N9212-N9211</f>
        <v>97</v>
      </c>
      <c r="E9212" s="2">
        <f t="shared" ref="E9212" si="46727">SUM(D9206:D9212)/7</f>
        <v>76.428571428571431</v>
      </c>
      <c r="F9212" s="2">
        <f t="shared" ref="F9212" si="46728">SUM(D9208:D9212)/5</f>
        <v>72.2</v>
      </c>
      <c r="G9212" s="2">
        <f t="shared" ref="G9212" si="46729">N9212/(B9212/100000)</f>
        <v>4949.5764298961449</v>
      </c>
      <c r="H9212">
        <f t="shared" si="46597"/>
        <v>582</v>
      </c>
      <c r="I9212">
        <f t="shared" si="46597"/>
        <v>572</v>
      </c>
      <c r="J9212" s="3">
        <f t="shared" ref="J9212" si="46730">E9212/(SUM(N9205:N9211)/7)*100</f>
        <v>0.15693291484556041</v>
      </c>
      <c r="K9212">
        <f t="shared" ref="K9212" si="46731">O9212-O9211</f>
        <v>1</v>
      </c>
      <c r="L9212" s="3">
        <f t="shared" ref="L9212" si="46732">SUM(K9206:K9212)/7</f>
        <v>0.2857142857142857</v>
      </c>
      <c r="M9212" s="3">
        <f t="shared" ref="M9212" si="46733">O9212/(B9212/100000)</f>
        <v>107.11664406885754</v>
      </c>
      <c r="N9212">
        <v>49026</v>
      </c>
      <c r="O9212">
        <v>1061</v>
      </c>
    </row>
    <row r="9213" spans="1:15" customFormat="1" x14ac:dyDescent="0.2">
      <c r="A9213" t="s">
        <v>20</v>
      </c>
      <c r="B9213">
        <v>990509</v>
      </c>
      <c r="C9213" s="1">
        <f t="shared" si="46244"/>
        <v>44492</v>
      </c>
      <c r="D9213">
        <f t="shared" ref="D9213" si="46734">N9213-N9212</f>
        <v>87</v>
      </c>
      <c r="E9213" s="2">
        <f t="shared" ref="E9213" si="46735">SUM(D9207:D9213)/7</f>
        <v>76.857142857142861</v>
      </c>
      <c r="F9213" s="2">
        <f t="shared" ref="F9213" si="46736">SUM(D9209:D9213)/5</f>
        <v>84.6</v>
      </c>
      <c r="G9213" s="2">
        <f t="shared" ref="G9213" si="46737">N9213/(B9213/100000)</f>
        <v>4958.3597927934024</v>
      </c>
      <c r="H9213">
        <f t="shared" si="46597"/>
        <v>583</v>
      </c>
      <c r="I9213">
        <f t="shared" si="46597"/>
        <v>573</v>
      </c>
      <c r="J9213" s="3">
        <f t="shared" ref="J9213" si="46738">E9213/(SUM(N9206:N9212)/7)*100</f>
        <v>0.15756564014702223</v>
      </c>
      <c r="K9213">
        <f t="shared" ref="K9213" si="46739">O9213-O9212</f>
        <v>1</v>
      </c>
      <c r="L9213" s="3">
        <f t="shared" ref="L9213" si="46740">SUM(K9207:K9213)/7</f>
        <v>0.2857142857142857</v>
      </c>
      <c r="M9213" s="3">
        <f t="shared" ref="M9213" si="46741">O9213/(B9213/100000)</f>
        <v>107.21760226307889</v>
      </c>
      <c r="N9213">
        <v>49113</v>
      </c>
      <c r="O9213">
        <v>1062</v>
      </c>
    </row>
    <row r="9214" spans="1:15" customFormat="1" x14ac:dyDescent="0.2">
      <c r="A9214" t="s">
        <v>20</v>
      </c>
      <c r="B9214">
        <v>990509</v>
      </c>
      <c r="C9214" s="1">
        <f t="shared" si="46244"/>
        <v>44493</v>
      </c>
      <c r="D9214">
        <f t="shared" ref="D9214" si="46742">N9214-N9213</f>
        <v>92</v>
      </c>
      <c r="E9214" s="2">
        <f t="shared" ref="E9214" si="46743">SUM(D9208:D9214)/7</f>
        <v>77.142857142857139</v>
      </c>
      <c r="F9214" s="2">
        <f t="shared" ref="F9214" si="46744">SUM(D9210:D9214)/5</f>
        <v>97</v>
      </c>
      <c r="G9214" s="2">
        <f t="shared" ref="G9214" si="46745">N9214/(B9214/100000)</f>
        <v>4967.6479466617675</v>
      </c>
      <c r="H9214">
        <f t="shared" si="46597"/>
        <v>584</v>
      </c>
      <c r="I9214">
        <f t="shared" si="46597"/>
        <v>574</v>
      </c>
      <c r="J9214" s="3">
        <f t="shared" ref="J9214" si="46746">E9214/(SUM(N9207:N9213)/7)*100</f>
        <v>0.1579025858010486</v>
      </c>
      <c r="K9214">
        <f t="shared" ref="K9214" si="46747">O9214-O9213</f>
        <v>1</v>
      </c>
      <c r="L9214" s="3">
        <f t="shared" ref="L9214" si="46748">SUM(K9208:K9214)/7</f>
        <v>0.42857142857142855</v>
      </c>
      <c r="M9214" s="3">
        <f t="shared" ref="M9214" si="46749">O9214/(B9214/100000)</f>
        <v>107.31856045730024</v>
      </c>
      <c r="N9214">
        <v>49205</v>
      </c>
      <c r="O9214">
        <v>1063</v>
      </c>
    </row>
    <row r="9215" spans="1:15" customFormat="1" x14ac:dyDescent="0.2">
      <c r="A9215" t="s">
        <v>20</v>
      </c>
      <c r="B9215">
        <v>990509</v>
      </c>
      <c r="C9215" s="1">
        <f t="shared" si="46244"/>
        <v>44494</v>
      </c>
      <c r="D9215">
        <f t="shared" ref="D9215" si="46750">N9215-N9214</f>
        <v>21</v>
      </c>
      <c r="E9215" s="2">
        <f t="shared" ref="E9215" si="46751">SUM(D9209:D9215)/7</f>
        <v>76.571428571428569</v>
      </c>
      <c r="F9215" s="2">
        <f t="shared" ref="F9215" si="46752">SUM(D9211:D9215)/5</f>
        <v>77.2</v>
      </c>
      <c r="G9215" s="2">
        <f t="shared" ref="G9215" si="46753">N9215/(B9215/100000)</f>
        <v>4969.7680687404154</v>
      </c>
      <c r="H9215">
        <f t="shared" si="46597"/>
        <v>585</v>
      </c>
      <c r="I9215">
        <f t="shared" si="46597"/>
        <v>575</v>
      </c>
      <c r="J9215" s="3">
        <f t="shared" ref="J9215" si="46754">E9215/(SUM(N9208:N9214)/7)*100</f>
        <v>0.15648584182668024</v>
      </c>
      <c r="K9215">
        <f t="shared" ref="K9215" si="46755">O9215-O9214</f>
        <v>0</v>
      </c>
      <c r="L9215" s="3">
        <f t="shared" ref="L9215" si="46756">SUM(K9209:K9215)/7</f>
        <v>0.42857142857142855</v>
      </c>
      <c r="M9215" s="3">
        <f t="shared" ref="M9215" si="46757">O9215/(B9215/100000)</f>
        <v>107.31856045730024</v>
      </c>
      <c r="N9215">
        <v>49226</v>
      </c>
      <c r="O9215">
        <v>1063</v>
      </c>
    </row>
    <row r="9216" spans="1:15" customFormat="1" x14ac:dyDescent="0.2">
      <c r="A9216" t="s">
        <v>20</v>
      </c>
      <c r="B9216">
        <v>990509</v>
      </c>
      <c r="C9216" s="1">
        <f t="shared" si="46244"/>
        <v>44495</v>
      </c>
      <c r="D9216">
        <f t="shared" ref="D9216:D9217" si="46758">N9216-N9215</f>
        <v>28</v>
      </c>
      <c r="E9216" s="2">
        <f t="shared" ref="E9216:E9217" si="46759">SUM(D9210:D9216)/7</f>
        <v>76.285714285714292</v>
      </c>
      <c r="F9216" s="2">
        <f t="shared" ref="F9216:F9217" si="46760">SUM(D9212:D9216)/5</f>
        <v>65</v>
      </c>
      <c r="G9216" s="2">
        <f t="shared" ref="G9216:G9217" si="46761">N9216/(B9216/100000)</f>
        <v>4972.5948981786132</v>
      </c>
      <c r="H9216">
        <f t="shared" si="46597"/>
        <v>586</v>
      </c>
      <c r="I9216">
        <f t="shared" si="46597"/>
        <v>576</v>
      </c>
      <c r="J9216" s="3">
        <f t="shared" ref="J9216:J9217" si="46762">E9216/(SUM(N9209:N9215)/7)*100</f>
        <v>0.15565835614282092</v>
      </c>
      <c r="K9216">
        <f t="shared" ref="K9216:K9217" si="46763">O9216-O9215</f>
        <v>1</v>
      </c>
      <c r="L9216" s="3">
        <f t="shared" ref="L9216:L9217" si="46764">SUM(K9210:K9216)/7</f>
        <v>0.5714285714285714</v>
      </c>
      <c r="M9216" s="3">
        <f t="shared" ref="M9216:M9217" si="46765">O9216/(B9216/100000)</f>
        <v>107.4195186515216</v>
      </c>
      <c r="N9216">
        <f>N9217-111</f>
        <v>49254</v>
      </c>
      <c r="O9216">
        <v>1064</v>
      </c>
    </row>
    <row r="9217" spans="1:15" customFormat="1" x14ac:dyDescent="0.2">
      <c r="A9217" t="s">
        <v>20</v>
      </c>
      <c r="B9217">
        <v>990509</v>
      </c>
      <c r="C9217" s="1">
        <f t="shared" si="46244"/>
        <v>44496</v>
      </c>
      <c r="D9217">
        <f t="shared" si="46758"/>
        <v>111</v>
      </c>
      <c r="E9217" s="2">
        <f t="shared" si="46759"/>
        <v>75</v>
      </c>
      <c r="F9217" s="2">
        <f t="shared" si="46760"/>
        <v>67.8</v>
      </c>
      <c r="G9217" s="2">
        <f t="shared" si="46761"/>
        <v>4983.8012577371837</v>
      </c>
      <c r="H9217">
        <f t="shared" si="46597"/>
        <v>587</v>
      </c>
      <c r="I9217">
        <f t="shared" si="46597"/>
        <v>577</v>
      </c>
      <c r="J9217" s="3">
        <f t="shared" si="46762"/>
        <v>0.15279705931145279</v>
      </c>
      <c r="K9217">
        <f t="shared" si="46763"/>
        <v>0</v>
      </c>
      <c r="L9217" s="3">
        <f t="shared" si="46764"/>
        <v>0.5714285714285714</v>
      </c>
      <c r="M9217" s="3">
        <f t="shared" si="46765"/>
        <v>107.4195186515216</v>
      </c>
      <c r="N9217">
        <v>49365</v>
      </c>
      <c r="O9217">
        <v>1064</v>
      </c>
    </row>
    <row r="9218" spans="1:15" customFormat="1" x14ac:dyDescent="0.2">
      <c r="A9218" t="s">
        <v>20</v>
      </c>
      <c r="B9218">
        <v>990509</v>
      </c>
      <c r="C9218" s="1">
        <f t="shared" si="46244"/>
        <v>44497</v>
      </c>
      <c r="D9218">
        <f t="shared" ref="D9218" si="46766">N9218-N9217</f>
        <v>161</v>
      </c>
      <c r="E9218" s="2">
        <f t="shared" ref="E9218" si="46767">SUM(D9212:D9218)/7</f>
        <v>85.285714285714292</v>
      </c>
      <c r="F9218" s="2">
        <f t="shared" ref="F9218" si="46768">SUM(D9214:D9218)/5</f>
        <v>82.6</v>
      </c>
      <c r="G9218" s="2">
        <f t="shared" ref="G9218" si="46769">N9218/(B9218/100000)</f>
        <v>5000.0555270068216</v>
      </c>
      <c r="H9218">
        <f t="shared" si="46597"/>
        <v>588</v>
      </c>
      <c r="I9218">
        <f t="shared" si="46597"/>
        <v>578</v>
      </c>
      <c r="J9218" s="3">
        <f t="shared" ref="J9218" si="46770">E9218/(SUM(N9211:N9217)/7)*100</f>
        <v>0.17348700155179331</v>
      </c>
      <c r="K9218">
        <f t="shared" ref="K9218" si="46771">O9218-O9217</f>
        <v>0</v>
      </c>
      <c r="L9218" s="3">
        <f t="shared" ref="L9218" si="46772">SUM(K9212:K9218)/7</f>
        <v>0.5714285714285714</v>
      </c>
      <c r="M9218" s="3">
        <f t="shared" ref="M9218" si="46773">O9218/(B9218/100000)</f>
        <v>107.4195186515216</v>
      </c>
      <c r="N9218">
        <v>49526</v>
      </c>
      <c r="O9218">
        <v>1064</v>
      </c>
    </row>
    <row r="9219" spans="1:15" customFormat="1" x14ac:dyDescent="0.2">
      <c r="A9219" t="s">
        <v>20</v>
      </c>
      <c r="B9219">
        <v>990509</v>
      </c>
      <c r="C9219" s="1">
        <f t="shared" si="46244"/>
        <v>44498</v>
      </c>
      <c r="D9219">
        <f t="shared" ref="D9219:D9220" si="46774">N9219-N9218</f>
        <v>145</v>
      </c>
      <c r="E9219" s="2">
        <f t="shared" ref="E9219:E9220" si="46775">SUM(D9213:D9219)/7</f>
        <v>92.142857142857139</v>
      </c>
      <c r="F9219" s="2">
        <f t="shared" ref="F9219:F9220" si="46776">SUM(D9215:D9219)/5</f>
        <v>93.2</v>
      </c>
      <c r="G9219" s="2">
        <f t="shared" ref="G9219:G9220" si="46777">N9219/(B9219/100000)</f>
        <v>5014.6944651689182</v>
      </c>
      <c r="H9219">
        <f t="shared" si="46597"/>
        <v>589</v>
      </c>
      <c r="I9219">
        <f t="shared" si="46597"/>
        <v>579</v>
      </c>
      <c r="J9219" s="3">
        <f t="shared" ref="J9219:J9220" si="46778">E9219/(SUM(N9212:N9218)/7)*100</f>
        <v>0.18711109177146337</v>
      </c>
      <c r="K9219">
        <f t="shared" ref="K9219:K9220" si="46779">O9219-O9218</f>
        <v>1</v>
      </c>
      <c r="L9219" s="3">
        <f t="shared" ref="L9219:L9220" si="46780">SUM(K9213:K9219)/7</f>
        <v>0.5714285714285714</v>
      </c>
      <c r="M9219" s="3">
        <f t="shared" ref="M9219:M9220" si="46781">O9219/(B9219/100000)</f>
        <v>107.52047684574295</v>
      </c>
      <c r="N9219">
        <v>49671</v>
      </c>
      <c r="O9219">
        <v>1065</v>
      </c>
    </row>
    <row r="9220" spans="1:15" customFormat="1" x14ac:dyDescent="0.2">
      <c r="A9220" t="s">
        <v>20</v>
      </c>
      <c r="B9220">
        <v>990509</v>
      </c>
      <c r="C9220" s="1">
        <f t="shared" si="46244"/>
        <v>44499</v>
      </c>
      <c r="D9220">
        <f t="shared" si="46774"/>
        <v>130</v>
      </c>
      <c r="E9220" s="2">
        <f t="shared" si="46775"/>
        <v>98.285714285714292</v>
      </c>
      <c r="F9220" s="2">
        <f t="shared" si="46776"/>
        <v>115</v>
      </c>
      <c r="G9220" s="2">
        <f t="shared" si="46777"/>
        <v>5027.8190304176942</v>
      </c>
      <c r="H9220">
        <f t="shared" si="46597"/>
        <v>590</v>
      </c>
      <c r="I9220">
        <f t="shared" si="46597"/>
        <v>580</v>
      </c>
      <c r="J9220" s="3">
        <f t="shared" si="46778"/>
        <v>0.19921241602965023</v>
      </c>
      <c r="K9220">
        <f t="shared" si="46779"/>
        <v>1</v>
      </c>
      <c r="L9220" s="3">
        <f t="shared" si="46780"/>
        <v>0.5714285714285714</v>
      </c>
      <c r="M9220" s="3">
        <f t="shared" si="46781"/>
        <v>107.62143503996431</v>
      </c>
      <c r="N9220">
        <v>49801</v>
      </c>
      <c r="O9220">
        <v>1066</v>
      </c>
    </row>
    <row r="9221" spans="1:15" customFormat="1" x14ac:dyDescent="0.2">
      <c r="A9221" t="s">
        <v>20</v>
      </c>
      <c r="B9221">
        <v>990509</v>
      </c>
      <c r="C9221" s="1">
        <f t="shared" si="46244"/>
        <v>44500</v>
      </c>
      <c r="D9221">
        <f t="shared" ref="D9221" si="46782">N9221-N9220</f>
        <v>109</v>
      </c>
      <c r="E9221" s="2">
        <f t="shared" ref="E9221" si="46783">SUM(D9215:D9221)/7</f>
        <v>100.71428571428571</v>
      </c>
      <c r="F9221" s="2">
        <f t="shared" ref="F9221" si="46784">SUM(D9217:D9221)/5</f>
        <v>131.19999999999999</v>
      </c>
      <c r="G9221" s="2">
        <f t="shared" ref="G9221" si="46785">N9221/(B9221/100000)</f>
        <v>5038.8234735878223</v>
      </c>
      <c r="H9221">
        <f t="shared" si="46597"/>
        <v>591</v>
      </c>
      <c r="I9221">
        <f t="shared" si="46597"/>
        <v>581</v>
      </c>
      <c r="J9221" s="3">
        <f t="shared" ref="J9221" si="46786">E9221/(SUM(N9214:N9220)/7)*100</f>
        <v>0.20372896245607544</v>
      </c>
      <c r="K9221">
        <f t="shared" ref="K9221" si="46787">O9221-O9220</f>
        <v>0</v>
      </c>
      <c r="L9221" s="3">
        <f t="shared" ref="L9221" si="46788">SUM(K9215:K9221)/7</f>
        <v>0.42857142857142855</v>
      </c>
      <c r="M9221" s="3">
        <f t="shared" ref="M9221" si="46789">O9221/(B9221/100000)</f>
        <v>107.62143503996431</v>
      </c>
      <c r="N9221">
        <v>49910</v>
      </c>
      <c r="O9221">
        <v>1066</v>
      </c>
    </row>
    <row r="9222" spans="1:15" customFormat="1" x14ac:dyDescent="0.2">
      <c r="A9222" t="s">
        <v>20</v>
      </c>
      <c r="B9222">
        <v>990509</v>
      </c>
      <c r="C9222" s="1">
        <f t="shared" si="46244"/>
        <v>44501</v>
      </c>
      <c r="D9222">
        <f t="shared" ref="D9222" si="46790">N9222-N9221</f>
        <v>29</v>
      </c>
      <c r="E9222" s="2">
        <f t="shared" ref="E9222" si="46791">SUM(D9216:D9222)/7</f>
        <v>101.85714285714286</v>
      </c>
      <c r="F9222" s="2">
        <f t="shared" ref="F9222" si="46792">SUM(D9218:D9222)/5</f>
        <v>114.8</v>
      </c>
      <c r="G9222" s="2">
        <f t="shared" ref="G9222" si="46793">N9222/(B9222/100000)</f>
        <v>5041.7512612202418</v>
      </c>
      <c r="H9222">
        <f t="shared" si="46597"/>
        <v>592</v>
      </c>
      <c r="I9222">
        <f t="shared" si="46597"/>
        <v>582</v>
      </c>
      <c r="J9222" s="3">
        <f t="shared" ref="J9222" si="46794">E9222/(SUM(N9215:N9221)/7)*100</f>
        <v>0.20562186916912042</v>
      </c>
      <c r="K9222">
        <f t="shared" ref="K9222" si="46795">O9222-O9221</f>
        <v>0</v>
      </c>
      <c r="L9222" s="3">
        <f t="shared" ref="L9222" si="46796">SUM(K9216:K9222)/7</f>
        <v>0.42857142857142855</v>
      </c>
      <c r="M9222" s="3">
        <f t="shared" ref="M9222" si="46797">O9222/(B9222/100000)</f>
        <v>107.62143503996431</v>
      </c>
      <c r="N9222">
        <v>49939</v>
      </c>
      <c r="O9222">
        <v>1066</v>
      </c>
    </row>
    <row r="9223" spans="1:15" customFormat="1" x14ac:dyDescent="0.2">
      <c r="A9223" t="s">
        <v>20</v>
      </c>
      <c r="B9223">
        <v>990509</v>
      </c>
      <c r="C9223" s="1">
        <f t="shared" si="46244"/>
        <v>44502</v>
      </c>
      <c r="D9223">
        <f t="shared" ref="D9223" si="46798">N9223-N9222</f>
        <v>51</v>
      </c>
      <c r="E9223" s="2">
        <f t="shared" ref="E9223" si="46799">SUM(D9217:D9223)/7</f>
        <v>105.14285714285714</v>
      </c>
      <c r="F9223" s="2">
        <f t="shared" ref="F9223" si="46800">SUM(D9219:D9223)/5</f>
        <v>92.8</v>
      </c>
      <c r="G9223" s="2">
        <f t="shared" ref="G9223" si="46801">N9223/(B9223/100000)</f>
        <v>5046.9001291255308</v>
      </c>
      <c r="H9223">
        <f t="shared" si="46597"/>
        <v>593</v>
      </c>
      <c r="I9223">
        <f t="shared" si="46597"/>
        <v>583</v>
      </c>
      <c r="J9223" s="3">
        <f t="shared" ref="J9223" si="46802">E9223/(SUM(N9216:N9222)/7)*100</f>
        <v>0.21181928591574428</v>
      </c>
      <c r="K9223">
        <f t="shared" ref="K9223" si="46803">O9223-O9222</f>
        <v>1</v>
      </c>
      <c r="L9223" s="3">
        <f t="shared" ref="L9223" si="46804">SUM(K9217:K9223)/7</f>
        <v>0.42857142857142855</v>
      </c>
      <c r="M9223" s="3">
        <f t="shared" ref="M9223" si="46805">O9223/(B9223/100000)</f>
        <v>107.72239323418566</v>
      </c>
      <c r="N9223">
        <v>49990</v>
      </c>
      <c r="O9223">
        <v>1067</v>
      </c>
    </row>
    <row r="9224" spans="1:15" customFormat="1" x14ac:dyDescent="0.2">
      <c r="A9224" t="s">
        <v>20</v>
      </c>
      <c r="B9224">
        <v>990509</v>
      </c>
      <c r="C9224" s="1">
        <f t="shared" si="46244"/>
        <v>44503</v>
      </c>
      <c r="D9224">
        <f t="shared" ref="D9224" si="46806">N9224-N9223</f>
        <v>59</v>
      </c>
      <c r="E9224" s="2">
        <f t="shared" ref="E9224" si="46807">SUM(D9218:D9224)/7</f>
        <v>97.714285714285708</v>
      </c>
      <c r="F9224" s="2">
        <f t="shared" ref="F9224" si="46808">SUM(D9220:D9224)/5</f>
        <v>75.599999999999994</v>
      </c>
      <c r="G9224" s="2">
        <f t="shared" ref="G9224" si="46809">N9224/(B9224/100000)</f>
        <v>5052.8566625845906</v>
      </c>
      <c r="H9224">
        <f t="shared" si="46597"/>
        <v>594</v>
      </c>
      <c r="I9224">
        <f t="shared" si="46597"/>
        <v>584</v>
      </c>
      <c r="J9224" s="3">
        <f t="shared" ref="J9224" si="46810">E9224/(SUM(N9217:N9223)/7)*100</f>
        <v>0.19643769995577282</v>
      </c>
      <c r="K9224">
        <f t="shared" ref="K9224" si="46811">O9224-O9223</f>
        <v>1</v>
      </c>
      <c r="L9224" s="3">
        <f t="shared" ref="L9224" si="46812">SUM(K9218:K9224)/7</f>
        <v>0.5714285714285714</v>
      </c>
      <c r="M9224" s="3">
        <f t="shared" ref="M9224" si="46813">O9224/(B9224/100000)</f>
        <v>107.82335142840702</v>
      </c>
      <c r="N9224">
        <v>50049</v>
      </c>
      <c r="O9224">
        <v>1068</v>
      </c>
    </row>
    <row r="9225" spans="1:15" customFormat="1" x14ac:dyDescent="0.2">
      <c r="A9225" t="s">
        <v>20</v>
      </c>
      <c r="B9225">
        <v>990509</v>
      </c>
      <c r="C9225" s="1">
        <f t="shared" si="46244"/>
        <v>44504</v>
      </c>
      <c r="D9225">
        <f t="shared" ref="D9225" si="46814">N9225-N9224</f>
        <v>246</v>
      </c>
      <c r="E9225" s="2">
        <f t="shared" ref="E9225" si="46815">SUM(D9219:D9225)/7</f>
        <v>109.85714285714286</v>
      </c>
      <c r="F9225" s="2">
        <f t="shared" ref="F9225" si="46816">SUM(D9221:D9225)/5</f>
        <v>98.8</v>
      </c>
      <c r="G9225" s="2">
        <f t="shared" ref="G9225" si="46817">N9225/(B9225/100000)</f>
        <v>5077.6923783630436</v>
      </c>
      <c r="H9225">
        <f t="shared" si="46597"/>
        <v>595</v>
      </c>
      <c r="I9225">
        <f t="shared" si="46597"/>
        <v>585</v>
      </c>
      <c r="J9225" s="3">
        <f t="shared" ref="J9225" si="46818">E9225/(SUM(N9218:N9224)/7)*100</f>
        <v>0.22041583783814772</v>
      </c>
      <c r="K9225">
        <f t="shared" ref="K9225" si="46819">O9225-O9224</f>
        <v>1</v>
      </c>
      <c r="L9225" s="3">
        <f t="shared" ref="L9225" si="46820">SUM(K9219:K9225)/7</f>
        <v>0.7142857142857143</v>
      </c>
      <c r="M9225" s="3">
        <f t="shared" ref="M9225" si="46821">O9225/(B9225/100000)</f>
        <v>107.92430962262837</v>
      </c>
      <c r="N9225">
        <v>50295</v>
      </c>
      <c r="O9225">
        <v>1069</v>
      </c>
    </row>
    <row r="9226" spans="1:15" customFormat="1" x14ac:dyDescent="0.2">
      <c r="A9226" t="s">
        <v>20</v>
      </c>
      <c r="B9226">
        <v>990509</v>
      </c>
      <c r="C9226" s="1">
        <f t="shared" si="46244"/>
        <v>44505</v>
      </c>
      <c r="D9226">
        <f t="shared" ref="D9226" si="46822">N9226-N9225</f>
        <v>281</v>
      </c>
      <c r="E9226" s="2">
        <f t="shared" ref="E9226" si="46823">SUM(D9220:D9226)/7</f>
        <v>129.28571428571428</v>
      </c>
      <c r="F9226" s="2">
        <f t="shared" ref="F9226" si="46824">SUM(D9222:D9226)/5</f>
        <v>133.19999999999999</v>
      </c>
      <c r="G9226" s="2">
        <f t="shared" ref="G9226" si="46825">N9226/(B9226/100000)</f>
        <v>5106.0616309392444</v>
      </c>
      <c r="H9226">
        <f t="shared" si="46597"/>
        <v>596</v>
      </c>
      <c r="I9226">
        <f t="shared" si="46597"/>
        <v>586</v>
      </c>
      <c r="J9226" s="3">
        <f t="shared" ref="J9226" si="46826">E9226/(SUM(N9219:N9225)/7)*100</f>
        <v>0.2588265576067838</v>
      </c>
      <c r="K9226">
        <f t="shared" ref="K9226" si="46827">O9226-O9225</f>
        <v>1</v>
      </c>
      <c r="L9226" s="3">
        <f t="shared" ref="L9226" si="46828">SUM(K9220:K9226)/7</f>
        <v>0.7142857142857143</v>
      </c>
      <c r="M9226" s="3">
        <f t="shared" ref="M9226" si="46829">O9226/(B9226/100000)</f>
        <v>108.02526781684972</v>
      </c>
      <c r="N9226">
        <v>50576</v>
      </c>
      <c r="O9226">
        <v>1070</v>
      </c>
    </row>
    <row r="9227" spans="1:15" customFormat="1" x14ac:dyDescent="0.2">
      <c r="A9227" t="s">
        <v>20</v>
      </c>
      <c r="B9227">
        <v>990509</v>
      </c>
      <c r="C9227" s="1">
        <f t="shared" si="46244"/>
        <v>44506</v>
      </c>
      <c r="D9227">
        <f t="shared" ref="D9227" si="46830">N9227-N9226</f>
        <v>185</v>
      </c>
      <c r="E9227" s="2">
        <f t="shared" ref="E9227" si="46831">SUM(D9221:D9227)/7</f>
        <v>137.14285714285714</v>
      </c>
      <c r="F9227" s="2">
        <f t="shared" ref="F9227" si="46832">SUM(D9223:D9227)/5</f>
        <v>164.4</v>
      </c>
      <c r="G9227" s="2">
        <f t="shared" ref="G9227" si="46833">N9227/(B9227/100000)</f>
        <v>5124.7388968701953</v>
      </c>
      <c r="H9227">
        <f t="shared" si="46597"/>
        <v>597</v>
      </c>
      <c r="I9227">
        <f t="shared" si="46597"/>
        <v>587</v>
      </c>
      <c r="J9227" s="3">
        <f t="shared" ref="J9227" si="46834">E9227/(SUM(N9220:N9226)/7)*100</f>
        <v>0.27384755819260609</v>
      </c>
      <c r="K9227">
        <f t="shared" ref="K9227" si="46835">O9227-O9226</f>
        <v>2</v>
      </c>
      <c r="L9227" s="3">
        <f t="shared" ref="L9227" si="46836">SUM(K9221:K9227)/7</f>
        <v>0.8571428571428571</v>
      </c>
      <c r="M9227" s="3">
        <f t="shared" ref="M9227" si="46837">O9227/(B9227/100000)</f>
        <v>108.22718420529243</v>
      </c>
      <c r="N9227">
        <v>50761</v>
      </c>
      <c r="O9227">
        <v>1072</v>
      </c>
    </row>
    <row r="9228" spans="1:15" customFormat="1" x14ac:dyDescent="0.2">
      <c r="A9228" t="s">
        <v>20</v>
      </c>
      <c r="B9228">
        <v>990509</v>
      </c>
      <c r="C9228" s="1">
        <f t="shared" si="46244"/>
        <v>44507</v>
      </c>
      <c r="D9228">
        <f t="shared" ref="D9228" si="46838">N9228-N9227</f>
        <v>218</v>
      </c>
      <c r="E9228" s="2">
        <f t="shared" ref="E9228" si="46839">SUM(D9222:D9228)/7</f>
        <v>152.71428571428572</v>
      </c>
      <c r="F9228" s="2">
        <f t="shared" ref="F9228" si="46840">SUM(D9224:D9228)/5</f>
        <v>197.8</v>
      </c>
      <c r="G9228" s="2">
        <f t="shared" ref="G9228" si="46841">N9228/(B9228/100000)</f>
        <v>5146.7477832104505</v>
      </c>
      <c r="H9228">
        <f t="shared" si="46597"/>
        <v>598</v>
      </c>
      <c r="I9228">
        <f t="shared" si="46597"/>
        <v>588</v>
      </c>
      <c r="J9228" s="3">
        <f t="shared" ref="J9228" si="46842">E9228/(SUM(N9221:N9227)/7)*100</f>
        <v>0.3041078743741466</v>
      </c>
      <c r="K9228">
        <f t="shared" ref="K9228" si="46843">O9228-O9227</f>
        <v>1</v>
      </c>
      <c r="L9228" s="3">
        <f t="shared" ref="L9228" si="46844">SUM(K9222:K9228)/7</f>
        <v>1</v>
      </c>
      <c r="M9228" s="3">
        <f t="shared" ref="M9228" si="46845">O9228/(B9228/100000)</f>
        <v>108.32814239951379</v>
      </c>
      <c r="N9228">
        <v>50979</v>
      </c>
      <c r="O9228">
        <v>1073</v>
      </c>
    </row>
    <row r="9229" spans="1:15" customFormat="1" x14ac:dyDescent="0.2">
      <c r="A9229" t="s">
        <v>20</v>
      </c>
      <c r="B9229">
        <v>990509</v>
      </c>
      <c r="C9229" s="1">
        <f t="shared" si="46244"/>
        <v>44508</v>
      </c>
      <c r="D9229">
        <f t="shared" ref="D9229:D9230" si="46846">N9229-N9228</f>
        <v>50</v>
      </c>
      <c r="E9229" s="2">
        <f t="shared" ref="E9229:E9230" si="46847">SUM(D9223:D9229)/7</f>
        <v>155.71428571428572</v>
      </c>
      <c r="F9229" s="2">
        <f t="shared" ref="F9229:F9230" si="46848">SUM(D9225:D9229)/5</f>
        <v>196</v>
      </c>
      <c r="G9229" s="2">
        <f t="shared" ref="G9229:G9230" si="46849">N9229/(B9229/100000)</f>
        <v>5151.7956929215188</v>
      </c>
      <c r="H9229">
        <f t="shared" si="46597"/>
        <v>599</v>
      </c>
      <c r="I9229">
        <f t="shared" si="46597"/>
        <v>589</v>
      </c>
      <c r="J9229" s="3">
        <f t="shared" ref="J9229:J9230" si="46850">E9229/(SUM(N9222:N9228)/7)*100</f>
        <v>0.30914180533141988</v>
      </c>
      <c r="K9229">
        <f t="shared" ref="K9229:K9230" si="46851">O9229-O9228</f>
        <v>0</v>
      </c>
      <c r="L9229" s="3">
        <f t="shared" ref="L9229:L9230" si="46852">SUM(K9223:K9229)/7</f>
        <v>1</v>
      </c>
      <c r="M9229" s="3">
        <f t="shared" ref="M9229:M9230" si="46853">O9229/(B9229/100000)</f>
        <v>108.32814239951379</v>
      </c>
      <c r="N9229">
        <v>51029</v>
      </c>
      <c r="O9229">
        <v>1073</v>
      </c>
    </row>
    <row r="9230" spans="1:15" customFormat="1" x14ac:dyDescent="0.2">
      <c r="A9230" t="s">
        <v>20</v>
      </c>
      <c r="B9230">
        <v>990509</v>
      </c>
      <c r="C9230" s="1">
        <f t="shared" si="46244"/>
        <v>44509</v>
      </c>
      <c r="D9230">
        <f t="shared" si="46846"/>
        <v>61</v>
      </c>
      <c r="E9230" s="2">
        <f t="shared" si="46847"/>
        <v>157.14285714285714</v>
      </c>
      <c r="F9230" s="2">
        <f t="shared" si="46848"/>
        <v>159</v>
      </c>
      <c r="G9230" s="2">
        <f t="shared" si="46849"/>
        <v>5157.954142769021</v>
      </c>
      <c r="H9230">
        <f t="shared" si="46597"/>
        <v>600</v>
      </c>
      <c r="I9230">
        <f t="shared" si="46597"/>
        <v>590</v>
      </c>
      <c r="J9230" s="3">
        <f t="shared" si="46850"/>
        <v>0.31101648670121779</v>
      </c>
      <c r="K9230">
        <f t="shared" si="46851"/>
        <v>1</v>
      </c>
      <c r="L9230" s="3">
        <f t="shared" si="46852"/>
        <v>1</v>
      </c>
      <c r="M9230" s="3">
        <f t="shared" si="46853"/>
        <v>108.42910059373514</v>
      </c>
      <c r="N9230">
        <v>51090</v>
      </c>
      <c r="O9230">
        <v>1074</v>
      </c>
    </row>
    <row r="9231" spans="1:15" customFormat="1" x14ac:dyDescent="0.2">
      <c r="A9231" t="s">
        <v>20</v>
      </c>
      <c r="B9231">
        <v>990509</v>
      </c>
      <c r="C9231" s="1">
        <f t="shared" si="46244"/>
        <v>44510</v>
      </c>
      <c r="D9231">
        <f t="shared" ref="D9231" si="46854">N9231-N9230</f>
        <v>336</v>
      </c>
      <c r="E9231" s="2">
        <f t="shared" ref="E9231" si="46855">SUM(D9225:D9231)/7</f>
        <v>196.71428571428572</v>
      </c>
      <c r="F9231" s="2">
        <f t="shared" ref="F9231" si="46856">SUM(D9227:D9231)/5</f>
        <v>170</v>
      </c>
      <c r="G9231" s="2">
        <f t="shared" ref="G9231" si="46857">N9231/(B9231/100000)</f>
        <v>5191.8760960273967</v>
      </c>
      <c r="H9231">
        <f t="shared" si="46597"/>
        <v>601</v>
      </c>
      <c r="I9231">
        <f t="shared" si="46597"/>
        <v>591</v>
      </c>
      <c r="J9231" s="3">
        <f t="shared" ref="J9231" si="46858">E9231/(SUM(N9224:N9230)/7)*100</f>
        <v>0.38812894788022967</v>
      </c>
      <c r="K9231">
        <f t="shared" ref="K9231" si="46859">O9231-O9230</f>
        <v>3</v>
      </c>
      <c r="L9231" s="3">
        <f t="shared" ref="L9231" si="46860">SUM(K9225:K9231)/7</f>
        <v>1.2857142857142858</v>
      </c>
      <c r="M9231" s="3">
        <f t="shared" ref="M9231" si="46861">O9231/(B9231/100000)</f>
        <v>108.73197517639922</v>
      </c>
      <c r="N9231">
        <v>51426</v>
      </c>
      <c r="O9231">
        <v>1077</v>
      </c>
    </row>
    <row r="9232" spans="1:15" customFormat="1" x14ac:dyDescent="0.2">
      <c r="A9232" t="s">
        <v>20</v>
      </c>
      <c r="B9232">
        <v>990509</v>
      </c>
      <c r="C9232" s="1">
        <f t="shared" si="46244"/>
        <v>44511</v>
      </c>
      <c r="D9232">
        <f t="shared" ref="D9232" si="46862">N9232-N9231</f>
        <v>359</v>
      </c>
      <c r="E9232" s="2">
        <f t="shared" ref="E9232" si="46863">SUM(D9226:D9232)/7</f>
        <v>212.85714285714286</v>
      </c>
      <c r="F9232" s="2">
        <f t="shared" ref="F9232" si="46864">SUM(D9228:D9232)/5</f>
        <v>204.8</v>
      </c>
      <c r="G9232" s="2">
        <f t="shared" ref="G9232" si="46865">N9232/(B9232/100000)</f>
        <v>5228.1200877528627</v>
      </c>
      <c r="H9232">
        <f t="shared" si="46597"/>
        <v>602</v>
      </c>
      <c r="I9232">
        <f t="shared" si="46597"/>
        <v>592</v>
      </c>
      <c r="J9232" s="3">
        <f t="shared" ref="J9232" si="46866">E9232/(SUM(N9225:N9231)/7)*100</f>
        <v>0.41835600130279993</v>
      </c>
      <c r="K9232">
        <f t="shared" ref="K9232" si="46867">O9232-O9231</f>
        <v>1</v>
      </c>
      <c r="L9232" s="3">
        <f t="shared" ref="L9232" si="46868">SUM(K9226:K9232)/7</f>
        <v>1.2857142857142858</v>
      </c>
      <c r="M9232" s="3">
        <f t="shared" ref="M9232" si="46869">O9232/(B9232/100000)</f>
        <v>108.83293337062057</v>
      </c>
      <c r="N9232">
        <v>51785</v>
      </c>
      <c r="O9232">
        <v>1078</v>
      </c>
    </row>
    <row r="9233" spans="1:15" customFormat="1" x14ac:dyDescent="0.2">
      <c r="A9233" t="s">
        <v>20</v>
      </c>
      <c r="B9233">
        <v>990509</v>
      </c>
      <c r="C9233" s="1">
        <f t="shared" si="46244"/>
        <v>44512</v>
      </c>
      <c r="D9233">
        <f t="shared" ref="D9233" si="46870">N9233-N9232</f>
        <v>300</v>
      </c>
      <c r="E9233" s="2">
        <f t="shared" ref="E9233" si="46871">SUM(D9227:D9233)/7</f>
        <v>215.57142857142858</v>
      </c>
      <c r="F9233" s="2">
        <f t="shared" ref="F9233" si="46872">SUM(D9229:D9233)/5</f>
        <v>221.2</v>
      </c>
      <c r="G9233" s="2">
        <f t="shared" ref="G9233" si="46873">N9233/(B9233/100000)</f>
        <v>5258.4075460192689</v>
      </c>
      <c r="H9233">
        <f t="shared" si="46597"/>
        <v>603</v>
      </c>
      <c r="I9233">
        <f t="shared" si="46597"/>
        <v>593</v>
      </c>
      <c r="J9233" s="3">
        <f t="shared" ref="J9233" si="46874">E9233/(SUM(N9226:N9232)/7)*100</f>
        <v>0.42192559122707929</v>
      </c>
      <c r="K9233">
        <f t="shared" ref="K9233" si="46875">O9233-O9232</f>
        <v>3</v>
      </c>
      <c r="L9233" s="3">
        <f t="shared" ref="L9233" si="46876">SUM(K9227:K9233)/7</f>
        <v>1.5714285714285714</v>
      </c>
      <c r="M9233" s="3">
        <f t="shared" ref="M9233" si="46877">O9233/(B9233/100000)</f>
        <v>109.13580795328463</v>
      </c>
      <c r="N9233">
        <v>52085</v>
      </c>
      <c r="O9233">
        <v>1081</v>
      </c>
    </row>
    <row r="9234" spans="1:15" customFormat="1" x14ac:dyDescent="0.2">
      <c r="A9234" t="s">
        <v>20</v>
      </c>
      <c r="B9234">
        <v>990509</v>
      </c>
      <c r="C9234" s="1">
        <f t="shared" si="46244"/>
        <v>44513</v>
      </c>
      <c r="D9234">
        <f t="shared" ref="D9234" si="46878">N9234-N9233</f>
        <v>338</v>
      </c>
      <c r="E9234" s="2">
        <f t="shared" ref="E9234" si="46879">SUM(D9228:D9234)/7</f>
        <v>237.42857142857142</v>
      </c>
      <c r="F9234" s="2">
        <f t="shared" ref="F9234" si="46880">SUM(D9230:D9234)/5</f>
        <v>278.8</v>
      </c>
      <c r="G9234" s="2">
        <f t="shared" ref="G9234" si="46881">N9234/(B9234/100000)</f>
        <v>5292.531415666087</v>
      </c>
      <c r="H9234">
        <f t="shared" si="46597"/>
        <v>604</v>
      </c>
      <c r="I9234">
        <f t="shared" si="46597"/>
        <v>594</v>
      </c>
      <c r="J9234" s="3">
        <f t="shared" ref="J9234" si="46882">E9234/(SUM(N9227:N9233)/7)*100</f>
        <v>0.46275285044061754</v>
      </c>
      <c r="K9234">
        <f t="shared" ref="K9234" si="46883">O9234-O9233</f>
        <v>2</v>
      </c>
      <c r="L9234" s="3">
        <f t="shared" ref="L9234" si="46884">SUM(K9228:K9234)/7</f>
        <v>1.5714285714285714</v>
      </c>
      <c r="M9234" s="3">
        <f t="shared" ref="M9234" si="46885">O9234/(B9234/100000)</f>
        <v>109.33772434172734</v>
      </c>
      <c r="N9234">
        <v>52423</v>
      </c>
      <c r="O9234">
        <v>1083</v>
      </c>
    </row>
    <row r="9235" spans="1:15" customFormat="1" x14ac:dyDescent="0.2">
      <c r="A9235" t="s">
        <v>20</v>
      </c>
      <c r="B9235">
        <v>990509</v>
      </c>
      <c r="C9235" s="1">
        <f t="shared" si="46244"/>
        <v>44514</v>
      </c>
      <c r="D9235">
        <f t="shared" ref="D9235" si="46886">N9235-N9234</f>
        <v>367</v>
      </c>
      <c r="E9235" s="2">
        <f t="shared" ref="E9235" si="46887">SUM(D9229:D9235)/7</f>
        <v>258.71428571428572</v>
      </c>
      <c r="F9235" s="2">
        <f t="shared" ref="F9235" si="46888">SUM(D9231:D9235)/5</f>
        <v>340</v>
      </c>
      <c r="G9235" s="2">
        <f t="shared" ref="G9235" si="46889">N9235/(B9235/100000)</f>
        <v>5329.5830729453246</v>
      </c>
      <c r="H9235">
        <f t="shared" si="46597"/>
        <v>605</v>
      </c>
      <c r="I9235">
        <f t="shared" si="46597"/>
        <v>595</v>
      </c>
      <c r="J9235" s="3">
        <f t="shared" ref="J9235" si="46890">E9235/(SUM(N9228:N9234)/7)*100</f>
        <v>0.50191648397941335</v>
      </c>
      <c r="K9235">
        <f t="shared" ref="K9235" si="46891">O9235-O9234</f>
        <v>0</v>
      </c>
      <c r="L9235" s="3">
        <f t="shared" ref="L9235" si="46892">SUM(K9229:K9235)/7</f>
        <v>1.4285714285714286</v>
      </c>
      <c r="M9235" s="3">
        <f t="shared" ref="M9235" si="46893">O9235/(B9235/100000)</f>
        <v>109.33772434172734</v>
      </c>
      <c r="N9235">
        <v>52790</v>
      </c>
      <c r="O9235">
        <v>1083</v>
      </c>
    </row>
    <row r="9236" spans="1:15" customFormat="1" x14ac:dyDescent="0.2">
      <c r="A9236" t="s">
        <v>20</v>
      </c>
      <c r="B9236">
        <v>990509</v>
      </c>
      <c r="C9236" s="1">
        <f t="shared" si="46244"/>
        <v>44515</v>
      </c>
      <c r="D9236">
        <f t="shared" ref="D9236" si="46894">N9236-N9235</f>
        <v>113</v>
      </c>
      <c r="E9236" s="2">
        <f t="shared" ref="E9236" si="46895">SUM(D9230:D9236)/7</f>
        <v>267.71428571428572</v>
      </c>
      <c r="F9236" s="2">
        <f t="shared" ref="F9236" si="46896">SUM(D9232:D9236)/5</f>
        <v>295.39999999999998</v>
      </c>
      <c r="G9236" s="2">
        <f t="shared" ref="G9236" si="46897">N9236/(B9236/100000)</f>
        <v>5340.9913488923376</v>
      </c>
      <c r="H9236">
        <f t="shared" si="46597"/>
        <v>606</v>
      </c>
      <c r="I9236">
        <f t="shared" si="46597"/>
        <v>596</v>
      </c>
      <c r="J9236" s="3">
        <f t="shared" ref="J9236" si="46898">E9236/(SUM(N9229:N9235)/7)*100</f>
        <v>0.51678303936816794</v>
      </c>
      <c r="K9236">
        <f t="shared" ref="K9236" si="46899">O9236-O9235</f>
        <v>0</v>
      </c>
      <c r="L9236" s="3">
        <f t="shared" ref="L9236" si="46900">SUM(K9230:K9236)/7</f>
        <v>1.4285714285714286</v>
      </c>
      <c r="M9236" s="3">
        <f t="shared" ref="M9236" si="46901">O9236/(B9236/100000)</f>
        <v>109.33772434172734</v>
      </c>
      <c r="N9236">
        <v>52903</v>
      </c>
      <c r="O9236">
        <v>1083</v>
      </c>
    </row>
    <row r="9237" spans="1:15" customFormat="1" x14ac:dyDescent="0.2">
      <c r="A9237" t="s">
        <v>20</v>
      </c>
      <c r="B9237">
        <v>990509</v>
      </c>
      <c r="C9237" s="1">
        <f t="shared" si="46244"/>
        <v>44516</v>
      </c>
      <c r="D9237">
        <f t="shared" ref="D9237" si="46902">N9237-N9236</f>
        <v>126</v>
      </c>
      <c r="E9237" s="2">
        <f t="shared" ref="E9237:E9238" si="46903">SUM(D9231:D9237)/7</f>
        <v>277</v>
      </c>
      <c r="F9237" s="2">
        <f t="shared" ref="F9237:F9238" si="46904">SUM(D9233:D9237)/5</f>
        <v>248.8</v>
      </c>
      <c r="G9237" s="2">
        <f t="shared" ref="G9237:G9238" si="46905">N9237/(B9237/100000)</f>
        <v>5353.7120813642277</v>
      </c>
      <c r="H9237">
        <f t="shared" si="46597"/>
        <v>607</v>
      </c>
      <c r="I9237">
        <f t="shared" si="46597"/>
        <v>597</v>
      </c>
      <c r="J9237" s="3">
        <f t="shared" ref="J9237:J9238" si="46906">E9237/(SUM(N9230:N9236)/7)*100</f>
        <v>0.53195867238039851</v>
      </c>
      <c r="K9237">
        <f t="shared" ref="K9237:K9238" si="46907">O9237-O9236</f>
        <v>5</v>
      </c>
      <c r="L9237" s="3">
        <f t="shared" ref="L9237:L9238" si="46908">SUM(K9231:K9237)/7</f>
        <v>2</v>
      </c>
      <c r="M9237" s="3">
        <f t="shared" ref="M9237:M9238" si="46909">O9237/(B9237/100000)</f>
        <v>109.84251531283411</v>
      </c>
      <c r="N9237">
        <f>N9238-642</f>
        <v>53029</v>
      </c>
      <c r="O9237">
        <v>1088</v>
      </c>
    </row>
    <row r="9238" spans="1:15" customFormat="1" x14ac:dyDescent="0.2">
      <c r="A9238" t="s">
        <v>20</v>
      </c>
      <c r="B9238">
        <v>990509</v>
      </c>
      <c r="C9238" s="1">
        <f t="shared" si="46244"/>
        <v>44517</v>
      </c>
      <c r="D9238">
        <v>642</v>
      </c>
      <c r="E9238" s="2">
        <f t="shared" si="46903"/>
        <v>320.71428571428572</v>
      </c>
      <c r="F9238" s="2">
        <f t="shared" si="46904"/>
        <v>317.2</v>
      </c>
      <c r="G9238" s="2">
        <f t="shared" si="46905"/>
        <v>5418.5272420543379</v>
      </c>
      <c r="H9238">
        <f t="shared" si="46597"/>
        <v>608</v>
      </c>
      <c r="I9238">
        <f t="shared" si="46597"/>
        <v>598</v>
      </c>
      <c r="J9238" s="3">
        <f t="shared" si="46906"/>
        <v>0.61264978536790382</v>
      </c>
      <c r="K9238">
        <f t="shared" si="46907"/>
        <v>0</v>
      </c>
      <c r="L9238" s="3">
        <f t="shared" si="46908"/>
        <v>1.5714285714285714</v>
      </c>
      <c r="M9238" s="3">
        <f t="shared" si="46909"/>
        <v>109.84251531283411</v>
      </c>
      <c r="N9238">
        <v>53671</v>
      </c>
      <c r="O9238">
        <v>1088</v>
      </c>
    </row>
    <row r="9239" spans="1:15" customFormat="1" x14ac:dyDescent="0.2">
      <c r="A9239" t="s">
        <v>20</v>
      </c>
      <c r="B9239">
        <v>990509</v>
      </c>
      <c r="C9239" s="1">
        <f t="shared" si="46244"/>
        <v>44518</v>
      </c>
      <c r="D9239">
        <f t="shared" ref="D9239" si="46910">N9239-N9238</f>
        <v>602</v>
      </c>
      <c r="E9239" s="2">
        <f t="shared" ref="E9239" si="46911">SUM(D9233:D9239)/7</f>
        <v>355.42857142857144</v>
      </c>
      <c r="F9239" s="2">
        <f t="shared" ref="F9239" si="46912">SUM(D9235:D9239)/5</f>
        <v>370</v>
      </c>
      <c r="G9239" s="2">
        <f t="shared" ref="G9239" si="46913">N9239/(B9239/100000)</f>
        <v>5479.3040749755937</v>
      </c>
      <c r="H9239">
        <f t="shared" si="46597"/>
        <v>609</v>
      </c>
      <c r="I9239">
        <f t="shared" si="46597"/>
        <v>599</v>
      </c>
      <c r="J9239" s="3">
        <f t="shared" ref="J9239" si="46914">E9239/(SUM(N9232:N9238)/7)*100</f>
        <v>0.67482898726829876</v>
      </c>
      <c r="K9239">
        <f t="shared" ref="K9239" si="46915">O9239-O9238</f>
        <v>4</v>
      </c>
      <c r="L9239" s="3">
        <f t="shared" ref="L9239" si="46916">SUM(K9233:K9239)/7</f>
        <v>2</v>
      </c>
      <c r="M9239" s="3">
        <f t="shared" ref="M9239" si="46917">O9239/(B9239/100000)</f>
        <v>110.24634808971953</v>
      </c>
      <c r="N9239">
        <v>54273</v>
      </c>
      <c r="O9239">
        <v>1092</v>
      </c>
    </row>
    <row r="9240" spans="1:15" customFormat="1" x14ac:dyDescent="0.2">
      <c r="A9240" t="s">
        <v>20</v>
      </c>
      <c r="B9240">
        <v>990509</v>
      </c>
      <c r="C9240" s="1">
        <f t="shared" si="46244"/>
        <v>44519</v>
      </c>
      <c r="D9240">
        <f t="shared" ref="D9240" si="46918">N9240-N9239</f>
        <v>633</v>
      </c>
      <c r="E9240" s="2">
        <f t="shared" ref="E9240" si="46919">SUM(D9234:D9240)/7</f>
        <v>403</v>
      </c>
      <c r="F9240" s="2">
        <f t="shared" ref="F9240" si="46920">SUM(D9236:D9240)/5</f>
        <v>423.2</v>
      </c>
      <c r="G9240" s="2">
        <f t="shared" ref="G9240" si="46921">N9240/(B9240/100000)</f>
        <v>5543.2106119177115</v>
      </c>
      <c r="H9240">
        <f t="shared" si="46597"/>
        <v>610</v>
      </c>
      <c r="I9240">
        <f t="shared" si="46597"/>
        <v>600</v>
      </c>
      <c r="J9240" s="3">
        <f t="shared" ref="J9240" si="46922">E9240/(SUM(N9233:N9239)/7)*100</f>
        <v>0.76002090663677946</v>
      </c>
      <c r="K9240">
        <f t="shared" ref="K9240" si="46923">O9240-O9239</f>
        <v>3</v>
      </c>
      <c r="L9240" s="3">
        <f t="shared" ref="L9240" si="46924">SUM(K9234:K9240)/7</f>
        <v>2</v>
      </c>
      <c r="M9240" s="3">
        <f t="shared" ref="M9240" si="46925">O9240/(B9240/100000)</f>
        <v>110.54922267238359</v>
      </c>
      <c r="N9240">
        <v>54906</v>
      </c>
      <c r="O9240">
        <v>1095</v>
      </c>
    </row>
    <row r="9241" spans="1:15" customFormat="1" x14ac:dyDescent="0.2">
      <c r="A9241" t="s">
        <v>20</v>
      </c>
      <c r="B9241">
        <v>990509</v>
      </c>
      <c r="C9241" s="1">
        <f t="shared" si="46244"/>
        <v>44520</v>
      </c>
      <c r="D9241">
        <f t="shared" ref="D9241" si="46926">N9241-N9240</f>
        <v>624</v>
      </c>
      <c r="E9241" s="2">
        <f t="shared" ref="E9241" si="46927">SUM(D9235:D9241)/7</f>
        <v>443.85714285714283</v>
      </c>
      <c r="F9241" s="2">
        <f t="shared" ref="F9241" si="46928">SUM(D9237:D9241)/5</f>
        <v>525.4</v>
      </c>
      <c r="G9241" s="2">
        <f t="shared" ref="G9241" si="46929">N9241/(B9241/100000)</f>
        <v>5606.2085251118369</v>
      </c>
      <c r="H9241">
        <f t="shared" si="46597"/>
        <v>611</v>
      </c>
      <c r="I9241">
        <f t="shared" si="46597"/>
        <v>601</v>
      </c>
      <c r="J9241" s="3">
        <f t="shared" ref="J9241" si="46930">E9241/(SUM(N9234:N9240)/7)*100</f>
        <v>0.83075976951563513</v>
      </c>
      <c r="K9241">
        <f t="shared" ref="K9241" si="46931">O9241-O9240</f>
        <v>0</v>
      </c>
      <c r="L9241" s="3">
        <f t="shared" ref="L9241" si="46932">SUM(K9235:K9241)/7</f>
        <v>1.7142857142857142</v>
      </c>
      <c r="M9241" s="3">
        <f t="shared" ref="M9241" si="46933">O9241/(B9241/100000)</f>
        <v>110.54922267238359</v>
      </c>
      <c r="N9241">
        <v>55530</v>
      </c>
      <c r="O9241">
        <v>1095</v>
      </c>
    </row>
    <row r="9242" spans="1:15" customFormat="1" x14ac:dyDescent="0.2">
      <c r="A9242" t="s">
        <v>20</v>
      </c>
      <c r="B9242">
        <v>990509</v>
      </c>
      <c r="C9242" s="1">
        <f t="shared" si="46244"/>
        <v>44521</v>
      </c>
      <c r="D9242">
        <f t="shared" ref="D9242" si="46934">N9242-N9241</f>
        <v>645</v>
      </c>
      <c r="E9242" s="2">
        <f t="shared" ref="E9242" si="46935">SUM(D9236:D9242)/7</f>
        <v>483.57142857142856</v>
      </c>
      <c r="F9242" s="2">
        <f t="shared" ref="F9242" si="46936">SUM(D9238:D9242)/5</f>
        <v>629.20000000000005</v>
      </c>
      <c r="G9242" s="2">
        <f t="shared" ref="G9242" si="46937">N9242/(B9242/100000)</f>
        <v>5671.3265603846103</v>
      </c>
      <c r="H9242">
        <f t="shared" si="46597"/>
        <v>612</v>
      </c>
      <c r="I9242">
        <f t="shared" si="46597"/>
        <v>602</v>
      </c>
      <c r="J9242" s="3">
        <f t="shared" ref="J9242" si="46938">E9242/(SUM(N9235:N9241)/7)*100</f>
        <v>0.89763512259282641</v>
      </c>
      <c r="K9242">
        <f t="shared" ref="K9242" si="46939">O9242-O9241</f>
        <v>0</v>
      </c>
      <c r="L9242" s="3">
        <f t="shared" ref="L9242" si="46940">SUM(K9236:K9242)/7</f>
        <v>1.7142857142857142</v>
      </c>
      <c r="M9242" s="3">
        <f t="shared" ref="M9242" si="46941">O9242/(B9242/100000)</f>
        <v>110.54922267238359</v>
      </c>
      <c r="N9242">
        <v>56175</v>
      </c>
      <c r="O9242">
        <v>1095</v>
      </c>
    </row>
    <row r="9243" spans="1:15" customFormat="1" x14ac:dyDescent="0.2">
      <c r="A9243" t="s">
        <v>20</v>
      </c>
      <c r="B9243">
        <v>990509</v>
      </c>
      <c r="C9243" s="1">
        <f t="shared" si="46244"/>
        <v>44522</v>
      </c>
      <c r="D9243">
        <f t="shared" ref="D9243" si="46942">N9243-N9242</f>
        <v>175</v>
      </c>
      <c r="E9243" s="2">
        <f t="shared" ref="E9243" si="46943">SUM(D9237:D9243)/7</f>
        <v>492.42857142857144</v>
      </c>
      <c r="F9243" s="2">
        <f t="shared" ref="F9243" si="46944">SUM(D9239:D9243)/5</f>
        <v>535.79999999999995</v>
      </c>
      <c r="G9243" s="2">
        <f t="shared" ref="G9243" si="46945">N9243/(B9243/100000)</f>
        <v>5688.994244373348</v>
      </c>
      <c r="H9243">
        <f t="shared" si="46597"/>
        <v>613</v>
      </c>
      <c r="I9243">
        <f t="shared" si="46597"/>
        <v>603</v>
      </c>
      <c r="J9243" s="3">
        <f t="shared" ref="J9243" si="46946">E9243/(SUM(N9236:N9242)/7)*100</f>
        <v>0.90594422411278186</v>
      </c>
      <c r="K9243">
        <f t="shared" ref="K9243" si="46947">O9243-O9242</f>
        <v>0</v>
      </c>
      <c r="L9243" s="3">
        <f t="shared" ref="L9243" si="46948">SUM(K9237:K9243)/7</f>
        <v>1.7142857142857142</v>
      </c>
      <c r="M9243" s="3">
        <f t="shared" ref="M9243" si="46949">O9243/(B9243/100000)</f>
        <v>110.54922267238359</v>
      </c>
      <c r="N9243">
        <v>56350</v>
      </c>
      <c r="O9243">
        <v>1095</v>
      </c>
    </row>
    <row r="9244" spans="1:15" customFormat="1" x14ac:dyDescent="0.2">
      <c r="A9244" t="s">
        <v>20</v>
      </c>
      <c r="B9244">
        <v>990509</v>
      </c>
      <c r="C9244" s="1">
        <f t="shared" si="46244"/>
        <v>44523</v>
      </c>
      <c r="D9244">
        <f t="shared" ref="D9244" si="46950">N9244-N9243</f>
        <v>266</v>
      </c>
      <c r="E9244" s="2">
        <f t="shared" ref="E9244" si="46951">SUM(D9238:D9244)/7</f>
        <v>512.42857142857144</v>
      </c>
      <c r="F9244" s="2">
        <f t="shared" ref="F9244" si="46952">SUM(D9240:D9244)/5</f>
        <v>468.6</v>
      </c>
      <c r="G9244" s="2">
        <f t="shared" ref="G9244" si="46953">N9244/(B9244/100000)</f>
        <v>5715.8491240362282</v>
      </c>
      <c r="H9244">
        <f t="shared" si="46597"/>
        <v>614</v>
      </c>
      <c r="I9244">
        <f t="shared" si="46597"/>
        <v>604</v>
      </c>
      <c r="J9244" s="3">
        <f t="shared" ref="J9244" si="46954">E9244/(SUM(N9237:N9243)/7)*100</f>
        <v>0.93427516187678095</v>
      </c>
      <c r="K9244">
        <f t="shared" ref="K9244" si="46955">O9244-O9243</f>
        <v>3</v>
      </c>
      <c r="L9244" s="3">
        <f t="shared" ref="L9244" si="46956">SUM(K9238:K9244)/7</f>
        <v>1.4285714285714286</v>
      </c>
      <c r="M9244" s="3">
        <f t="shared" ref="M9244" si="46957">O9244/(B9244/100000)</f>
        <v>110.85209725504767</v>
      </c>
      <c r="N9244">
        <v>56616</v>
      </c>
      <c r="O9244">
        <v>1098</v>
      </c>
    </row>
    <row r="9245" spans="1:15" customFormat="1" x14ac:dyDescent="0.2">
      <c r="A9245" t="s">
        <v>20</v>
      </c>
      <c r="B9245">
        <v>990509</v>
      </c>
      <c r="C9245" s="1">
        <f t="shared" si="46244"/>
        <v>44524</v>
      </c>
      <c r="D9245">
        <f t="shared" ref="D9245" si="46958">N9245-N9244</f>
        <v>972</v>
      </c>
      <c r="E9245" s="2">
        <f t="shared" ref="E9245" si="46959">SUM(D9239:D9245)/7</f>
        <v>559.57142857142856</v>
      </c>
      <c r="F9245" s="2">
        <f t="shared" ref="F9245" si="46960">SUM(D9241:D9245)/5</f>
        <v>536.4</v>
      </c>
      <c r="G9245" s="2">
        <f t="shared" ref="G9245" si="46961">N9245/(B9245/100000)</f>
        <v>5813.9804888193848</v>
      </c>
      <c r="H9245">
        <f t="shared" si="46597"/>
        <v>615</v>
      </c>
      <c r="I9245">
        <f t="shared" si="46597"/>
        <v>605</v>
      </c>
      <c r="J9245" s="3">
        <f t="shared" ref="J9245" si="46962">E9245/(SUM(N9238:N9244)/7)*100</f>
        <v>1.0107839317095073</v>
      </c>
      <c r="K9245">
        <f t="shared" ref="K9245" si="46963">O9245-O9244</f>
        <v>1</v>
      </c>
      <c r="L9245" s="3">
        <f t="shared" ref="L9245" si="46964">SUM(K9239:K9245)/7</f>
        <v>1.5714285714285714</v>
      </c>
      <c r="M9245" s="3">
        <f t="shared" ref="M9245" si="46965">O9245/(B9245/100000)</f>
        <v>110.95305544926902</v>
      </c>
      <c r="N9245">
        <v>57588</v>
      </c>
      <c r="O9245">
        <v>1099</v>
      </c>
    </row>
    <row r="9246" spans="1:15" customFormat="1" x14ac:dyDescent="0.2">
      <c r="A9246" t="s">
        <v>20</v>
      </c>
      <c r="B9246">
        <v>990509</v>
      </c>
      <c r="C9246" s="1">
        <f t="shared" si="46244"/>
        <v>44525</v>
      </c>
      <c r="D9246">
        <f t="shared" ref="D9246" si="46966">N9246-N9245</f>
        <v>888</v>
      </c>
      <c r="E9246" s="2">
        <f t="shared" ref="E9246" si="46967">SUM(D9240:D9246)/7</f>
        <v>600.42857142857144</v>
      </c>
      <c r="F9246" s="2">
        <f t="shared" ref="F9246" si="46968">SUM(D9242:D9246)/5</f>
        <v>589.20000000000005</v>
      </c>
      <c r="G9246" s="2">
        <f t="shared" ref="G9246" si="46969">N9246/(B9246/100000)</f>
        <v>5903.631365287948</v>
      </c>
      <c r="H9246">
        <f t="shared" si="46597"/>
        <v>616</v>
      </c>
      <c r="I9246">
        <f t="shared" si="46597"/>
        <v>606</v>
      </c>
      <c r="J9246" s="3">
        <f t="shared" ref="J9246" si="46970">E9246/(SUM(N9239:N9245)/7)*100</f>
        <v>1.0737332604397121</v>
      </c>
      <c r="K9246">
        <f t="shared" ref="K9246" si="46971">O9246-O9245</f>
        <v>5</v>
      </c>
      <c r="L9246" s="3">
        <f t="shared" ref="L9246" si="46972">SUM(K9240:K9246)/7</f>
        <v>1.7142857142857142</v>
      </c>
      <c r="M9246" s="3">
        <f t="shared" ref="M9246" si="46973">O9246/(B9246/100000)</f>
        <v>111.45784642037579</v>
      </c>
      <c r="N9246">
        <v>58476</v>
      </c>
      <c r="O9246">
        <v>1104</v>
      </c>
    </row>
    <row r="9247" spans="1:15" customFormat="1" x14ac:dyDescent="0.2">
      <c r="A9247" t="s">
        <v>20</v>
      </c>
      <c r="B9247">
        <v>990509</v>
      </c>
      <c r="C9247" s="1">
        <f t="shared" si="46244"/>
        <v>44526</v>
      </c>
      <c r="D9247">
        <f t="shared" ref="D9247" si="46974">N9247-N9246</f>
        <v>770</v>
      </c>
      <c r="E9247" s="2">
        <f t="shared" ref="E9247" si="46975">SUM(D9241:D9247)/7</f>
        <v>620</v>
      </c>
      <c r="F9247" s="2">
        <f t="shared" ref="F9247" si="46976">SUM(D9243:D9247)/5</f>
        <v>614.20000000000005</v>
      </c>
      <c r="G9247" s="2">
        <f t="shared" ref="G9247" si="46977">N9247/(B9247/100000)</f>
        <v>5981.3691748383917</v>
      </c>
      <c r="H9247">
        <f t="shared" si="46597"/>
        <v>617</v>
      </c>
      <c r="I9247">
        <f t="shared" si="46597"/>
        <v>607</v>
      </c>
      <c r="J9247" s="3">
        <f t="shared" ref="J9247" si="46978">E9247/(SUM(N9240:N9246)/7)*100</f>
        <v>1.0969540568343523</v>
      </c>
      <c r="K9247">
        <f t="shared" ref="K9247" si="46979">O9247-O9246</f>
        <v>2</v>
      </c>
      <c r="L9247" s="3">
        <f t="shared" ref="L9247" si="46980">SUM(K9241:K9247)/7</f>
        <v>1.5714285714285714</v>
      </c>
      <c r="M9247" s="3">
        <f t="shared" ref="M9247" si="46981">O9247/(B9247/100000)</f>
        <v>111.6597628088185</v>
      </c>
      <c r="N9247">
        <v>59246</v>
      </c>
      <c r="O9247">
        <v>1106</v>
      </c>
    </row>
    <row r="9248" spans="1:15" customFormat="1" x14ac:dyDescent="0.2">
      <c r="A9248" t="s">
        <v>20</v>
      </c>
      <c r="B9248">
        <v>990509</v>
      </c>
      <c r="C9248" s="1">
        <f t="shared" si="46244"/>
        <v>44527</v>
      </c>
      <c r="D9248">
        <f t="shared" ref="D9248" si="46982">N9248-N9247</f>
        <v>625</v>
      </c>
      <c r="E9248" s="2">
        <f t="shared" ref="E9248" si="46983">SUM(D9242:D9248)/7</f>
        <v>620.14285714285711</v>
      </c>
      <c r="F9248" s="2">
        <f t="shared" ref="F9248" si="46984">SUM(D9244:D9248)/5</f>
        <v>704.2</v>
      </c>
      <c r="G9248" s="2">
        <f t="shared" ref="G9248" si="46985">N9248/(B9248/100000)</f>
        <v>6044.4680462267379</v>
      </c>
      <c r="H9248">
        <f t="shared" si="46597"/>
        <v>618</v>
      </c>
      <c r="I9248">
        <f t="shared" si="46597"/>
        <v>608</v>
      </c>
      <c r="J9248" s="3">
        <f t="shared" ref="J9248" si="46986">E9248/(SUM(N9241:N9247)/7)*100</f>
        <v>1.0853015518237115</v>
      </c>
      <c r="K9248">
        <f t="shared" ref="K9248" si="46987">O9248-O9247</f>
        <v>5</v>
      </c>
      <c r="L9248" s="3">
        <f t="shared" ref="L9248" si="46988">SUM(K9242:K9248)/7</f>
        <v>2.2857142857142856</v>
      </c>
      <c r="M9248" s="3">
        <f t="shared" ref="M9248" si="46989">O9248/(B9248/100000)</f>
        <v>112.16455377992527</v>
      </c>
      <c r="N9248">
        <v>59871</v>
      </c>
      <c r="O9248">
        <v>1111</v>
      </c>
    </row>
    <row r="9249" spans="1:15" customFormat="1" x14ac:dyDescent="0.2">
      <c r="A9249" t="s">
        <v>20</v>
      </c>
      <c r="B9249">
        <v>990509</v>
      </c>
      <c r="C9249" s="1">
        <f t="shared" si="46244"/>
        <v>44528</v>
      </c>
      <c r="D9249">
        <f t="shared" ref="D9249" si="46990">N9249-N9248</f>
        <v>611</v>
      </c>
      <c r="E9249" s="2">
        <f t="shared" ref="E9249" si="46991">SUM(D9243:D9249)/7</f>
        <v>615.28571428571433</v>
      </c>
      <c r="F9249" s="2">
        <f t="shared" ref="F9249" si="46992">SUM(D9245:D9249)/5</f>
        <v>773.2</v>
      </c>
      <c r="G9249" s="2">
        <f t="shared" ref="G9249" si="46993">N9249/(B9249/100000)</f>
        <v>6106.1535028959861</v>
      </c>
      <c r="H9249">
        <f t="shared" si="46597"/>
        <v>619</v>
      </c>
      <c r="I9249">
        <f t="shared" si="46597"/>
        <v>609</v>
      </c>
      <c r="J9249" s="3">
        <f t="shared" ref="J9249" si="46994">E9249/(SUM(N9242:N9248)/7)*100</f>
        <v>1.0652400809255991</v>
      </c>
      <c r="K9249">
        <f t="shared" ref="K9249" si="46995">O9249-O9248</f>
        <v>0</v>
      </c>
      <c r="L9249" s="3">
        <f t="shared" ref="L9249" si="46996">SUM(K9243:K9249)/7</f>
        <v>2.2857142857142856</v>
      </c>
      <c r="M9249" s="3">
        <f t="shared" ref="M9249" si="46997">O9249/(B9249/100000)</f>
        <v>112.16455377992527</v>
      </c>
      <c r="N9249">
        <v>60482</v>
      </c>
      <c r="O9249">
        <v>1111</v>
      </c>
    </row>
    <row r="9250" spans="1:15" customFormat="1" x14ac:dyDescent="0.2">
      <c r="A9250" t="s">
        <v>20</v>
      </c>
      <c r="B9250">
        <v>990509</v>
      </c>
      <c r="C9250" s="1">
        <f t="shared" si="46244"/>
        <v>44529</v>
      </c>
      <c r="D9250">
        <f t="shared" ref="D9250" si="46998">N9250-N9249</f>
        <v>208</v>
      </c>
      <c r="E9250" s="2">
        <f t="shared" ref="E9250" si="46999">SUM(D9244:D9250)/7</f>
        <v>620</v>
      </c>
      <c r="F9250" s="2">
        <f t="shared" ref="F9250" si="47000">SUM(D9246:D9250)/5</f>
        <v>620.4</v>
      </c>
      <c r="G9250" s="2">
        <f t="shared" ref="G9250" si="47001">N9250/(B9250/100000)</f>
        <v>6127.1528072940282</v>
      </c>
      <c r="H9250">
        <f t="shared" si="46597"/>
        <v>620</v>
      </c>
      <c r="I9250">
        <f t="shared" si="46597"/>
        <v>610</v>
      </c>
      <c r="J9250" s="3">
        <f t="shared" ref="J9250" si="47002">E9250/(SUM(N9243:N9249)/7)*100</f>
        <v>1.0620881043685102</v>
      </c>
      <c r="K9250">
        <f t="shared" ref="K9250" si="47003">O9250-O9249</f>
        <v>0</v>
      </c>
      <c r="L9250" s="3">
        <f t="shared" ref="L9250" si="47004">SUM(K9244:K9250)/7</f>
        <v>2.2857142857142856</v>
      </c>
      <c r="M9250" s="3">
        <f t="shared" ref="M9250" si="47005">O9250/(B9250/100000)</f>
        <v>112.16455377992527</v>
      </c>
      <c r="N9250">
        <v>60690</v>
      </c>
      <c r="O9250">
        <v>1111</v>
      </c>
    </row>
    <row r="9251" spans="1:15" customFormat="1" x14ac:dyDescent="0.2">
      <c r="A9251" t="s">
        <v>20</v>
      </c>
      <c r="B9251">
        <v>990509</v>
      </c>
      <c r="C9251" s="1">
        <f t="shared" si="46244"/>
        <v>44530</v>
      </c>
      <c r="D9251">
        <f t="shared" ref="D9251" si="47006">N9251-N9250</f>
        <v>268</v>
      </c>
      <c r="E9251" s="2">
        <f t="shared" ref="E9251" si="47007">SUM(D9245:D9251)/7</f>
        <v>620.28571428571433</v>
      </c>
      <c r="F9251" s="2">
        <f t="shared" ref="F9251" si="47008">SUM(D9247:D9251)/5</f>
        <v>496.4</v>
      </c>
      <c r="G9251" s="2">
        <f t="shared" ref="G9251" si="47009">N9251/(B9251/100000)</f>
        <v>6154.2096033453508</v>
      </c>
      <c r="H9251">
        <f t="shared" si="46597"/>
        <v>621</v>
      </c>
      <c r="I9251">
        <f t="shared" si="46597"/>
        <v>611</v>
      </c>
      <c r="J9251" s="3">
        <f t="shared" ref="J9251" si="47010">E9251/(SUM(N9244:N9250)/7)*100</f>
        <v>1.0514106385709341</v>
      </c>
      <c r="K9251">
        <f t="shared" ref="K9251" si="47011">O9251-O9250</f>
        <v>1</v>
      </c>
      <c r="L9251" s="3">
        <f t="shared" ref="L9251" si="47012">SUM(K9245:K9251)/7</f>
        <v>2</v>
      </c>
      <c r="M9251" s="3">
        <f t="shared" ref="M9251" si="47013">O9251/(B9251/100000)</f>
        <v>112.26551197414663</v>
      </c>
      <c r="N9251">
        <v>60958</v>
      </c>
      <c r="O9251">
        <v>1112</v>
      </c>
    </row>
    <row r="9252" spans="1:15" customFormat="1" x14ac:dyDescent="0.2">
      <c r="A9252" t="s">
        <v>20</v>
      </c>
      <c r="B9252">
        <v>990509</v>
      </c>
      <c r="C9252" s="1">
        <f t="shared" si="46244"/>
        <v>44531</v>
      </c>
      <c r="D9252">
        <f t="shared" ref="D9252" si="47014">N9252-N9251</f>
        <v>681</v>
      </c>
      <c r="E9252" s="2">
        <f t="shared" ref="E9252" si="47015">SUM(D9246:D9252)/7</f>
        <v>578.71428571428567</v>
      </c>
      <c r="F9252" s="2">
        <f t="shared" ref="F9252" si="47016">SUM(D9248:D9252)/5</f>
        <v>478.6</v>
      </c>
      <c r="G9252" s="2">
        <f t="shared" ref="G9252" si="47017">N9252/(B9252/100000)</f>
        <v>6222.9621336100936</v>
      </c>
      <c r="H9252">
        <f t="shared" si="46597"/>
        <v>622</v>
      </c>
      <c r="I9252">
        <f t="shared" si="46597"/>
        <v>612</v>
      </c>
      <c r="J9252" s="3">
        <f t="shared" ref="J9252" si="47018">E9252/(SUM(N9245:N9251)/7)*100</f>
        <v>0.97073884944322097</v>
      </c>
      <c r="K9252">
        <f t="shared" ref="K9252" si="47019">O9252-O9251</f>
        <v>3</v>
      </c>
      <c r="L9252" s="3">
        <f t="shared" ref="L9252" si="47020">SUM(K9246:K9252)/7</f>
        <v>2.2857142857142856</v>
      </c>
      <c r="M9252" s="3">
        <f t="shared" ref="M9252" si="47021">O9252/(B9252/100000)</f>
        <v>112.56838655681069</v>
      </c>
      <c r="N9252">
        <v>61639</v>
      </c>
      <c r="O9252">
        <v>1115</v>
      </c>
    </row>
    <row r="9253" spans="1:15" customFormat="1" x14ac:dyDescent="0.2">
      <c r="A9253" t="s">
        <v>20</v>
      </c>
      <c r="B9253">
        <v>990509</v>
      </c>
      <c r="C9253" s="1">
        <f t="shared" si="46244"/>
        <v>44532</v>
      </c>
      <c r="D9253">
        <f t="shared" ref="D9253" si="47022">N9253-N9252</f>
        <v>903</v>
      </c>
      <c r="E9253" s="2">
        <f t="shared" ref="E9253" si="47023">SUM(D9247:D9253)/7</f>
        <v>580.85714285714289</v>
      </c>
      <c r="F9253" s="2">
        <f t="shared" ref="F9253" si="47024">SUM(D9249:D9253)/5</f>
        <v>534.20000000000005</v>
      </c>
      <c r="G9253" s="2">
        <f t="shared" ref="G9253" si="47025">N9253/(B9253/100000)</f>
        <v>6314.1273829919774</v>
      </c>
      <c r="H9253">
        <f t="shared" si="46597"/>
        <v>623</v>
      </c>
      <c r="I9253">
        <f t="shared" si="46597"/>
        <v>613</v>
      </c>
      <c r="J9253" s="3">
        <f t="shared" ref="J9253" si="47026">E9253/(SUM(N9246:N9252)/7)*100</f>
        <v>0.96496599123793803</v>
      </c>
      <c r="K9253">
        <f t="shared" ref="K9253" si="47027">O9253-O9252</f>
        <v>1</v>
      </c>
      <c r="L9253" s="3">
        <f t="shared" ref="L9253" si="47028">SUM(K9247:K9253)/7</f>
        <v>1.7142857142857142</v>
      </c>
      <c r="M9253" s="3">
        <f t="shared" ref="M9253" si="47029">O9253/(B9253/100000)</f>
        <v>112.66934475103206</v>
      </c>
      <c r="N9253">
        <v>62542</v>
      </c>
      <c r="O9253">
        <v>1116</v>
      </c>
    </row>
    <row r="9254" spans="1:15" customFormat="1" x14ac:dyDescent="0.2">
      <c r="A9254" t="s">
        <v>20</v>
      </c>
      <c r="B9254">
        <v>990509</v>
      </c>
      <c r="C9254" s="1">
        <f t="shared" si="46244"/>
        <v>44533</v>
      </c>
      <c r="D9254">
        <f t="shared" ref="D9254" si="47030">N9254-N9253</f>
        <v>719</v>
      </c>
      <c r="E9254" s="2">
        <f t="shared" ref="E9254" si="47031">SUM(D9248:D9254)/7</f>
        <v>573.57142857142856</v>
      </c>
      <c r="F9254" s="2">
        <f t="shared" ref="F9254" si="47032">SUM(D9250:D9254)/5</f>
        <v>555.79999999999995</v>
      </c>
      <c r="G9254" s="2">
        <f t="shared" ref="G9254" si="47033">N9254/(B9254/100000)</f>
        <v>6386.716324637131</v>
      </c>
      <c r="H9254">
        <f t="shared" si="46597"/>
        <v>624</v>
      </c>
      <c r="I9254">
        <f t="shared" si="46597"/>
        <v>614</v>
      </c>
      <c r="J9254" s="3">
        <f t="shared" ref="J9254" si="47034">E9254/(SUM(N9247:N9253)/7)*100</f>
        <v>0.94375546508457353</v>
      </c>
      <c r="K9254">
        <f t="shared" ref="K9254" si="47035">O9254-O9253</f>
        <v>8</v>
      </c>
      <c r="L9254" s="3">
        <f t="shared" ref="L9254" si="47036">SUM(K9248:K9254)/7</f>
        <v>2.5714285714285716</v>
      </c>
      <c r="M9254" s="3">
        <f t="shared" ref="M9254" si="47037">O9254/(B9254/100000)</f>
        <v>113.47701030480289</v>
      </c>
      <c r="N9254">
        <v>63261</v>
      </c>
      <c r="O9254">
        <v>1124</v>
      </c>
    </row>
    <row r="9255" spans="1:15" customFormat="1" x14ac:dyDescent="0.2">
      <c r="A9255" t="s">
        <v>20</v>
      </c>
      <c r="B9255">
        <v>990509</v>
      </c>
      <c r="C9255" s="1">
        <f t="shared" si="46244"/>
        <v>44534</v>
      </c>
      <c r="D9255">
        <f t="shared" ref="D9255" si="47038">N9255-N9254</f>
        <v>651</v>
      </c>
      <c r="E9255" s="2">
        <f t="shared" ref="E9255" si="47039">SUM(D9249:D9255)/7</f>
        <v>577.28571428571433</v>
      </c>
      <c r="F9255" s="2">
        <f t="shared" ref="F9255" si="47040">SUM(D9251:D9255)/5</f>
        <v>644.4</v>
      </c>
      <c r="G9255" s="2">
        <f t="shared" ref="G9255" si="47041">N9255/(B9255/100000)</f>
        <v>6452.4401090752335</v>
      </c>
      <c r="H9255">
        <f t="shared" si="46597"/>
        <v>625</v>
      </c>
      <c r="I9255">
        <f t="shared" si="46597"/>
        <v>615</v>
      </c>
      <c r="J9255" s="3">
        <f t="shared" ref="J9255" si="47042">E9255/(SUM(N9248:N9254)/7)*100</f>
        <v>0.94098634743144027</v>
      </c>
      <c r="K9255">
        <f t="shared" ref="K9255" si="47043">O9255-O9254</f>
        <v>0</v>
      </c>
      <c r="L9255" s="3">
        <f t="shared" ref="L9255" si="47044">SUM(K9249:K9255)/7</f>
        <v>1.8571428571428572</v>
      </c>
      <c r="M9255" s="3">
        <f t="shared" ref="M9255" si="47045">O9255/(B9255/100000)</f>
        <v>113.47701030480289</v>
      </c>
      <c r="N9255">
        <v>63912</v>
      </c>
      <c r="O9255">
        <v>1124</v>
      </c>
    </row>
    <row r="9256" spans="1:15" customFormat="1" x14ac:dyDescent="0.2">
      <c r="A9256" t="s">
        <v>20</v>
      </c>
      <c r="B9256">
        <v>990509</v>
      </c>
      <c r="C9256" s="1">
        <f t="shared" si="46244"/>
        <v>44535</v>
      </c>
      <c r="D9256">
        <f t="shared" ref="D9256" si="47046">N9256-N9255</f>
        <v>537</v>
      </c>
      <c r="E9256" s="2">
        <f t="shared" ref="E9256" si="47047">SUM(D9250:D9256)/7</f>
        <v>566.71428571428567</v>
      </c>
      <c r="F9256" s="2">
        <f t="shared" ref="F9256" si="47048">SUM(D9252:D9256)/5</f>
        <v>698.2</v>
      </c>
      <c r="G9256" s="2">
        <f t="shared" ref="G9256" si="47049">N9256/(B9256/100000)</f>
        <v>6506.6546593721014</v>
      </c>
      <c r="H9256">
        <f t="shared" si="46597"/>
        <v>626</v>
      </c>
      <c r="I9256">
        <f t="shared" si="46597"/>
        <v>616</v>
      </c>
      <c r="J9256" s="3">
        <f t="shared" ref="J9256" si="47050">E9256/(SUM(N9249:N9255)/7)*100</f>
        <v>0.91514335015825266</v>
      </c>
      <c r="K9256">
        <f t="shared" ref="K9256" si="47051">O9256-O9255</f>
        <v>1</v>
      </c>
      <c r="L9256" s="3">
        <f t="shared" ref="L9256" si="47052">SUM(K9250:K9256)/7</f>
        <v>2</v>
      </c>
      <c r="M9256" s="3">
        <f t="shared" ref="M9256" si="47053">O9256/(B9256/100000)</f>
        <v>113.57796849902425</v>
      </c>
      <c r="N9256">
        <v>64449</v>
      </c>
      <c r="O9256">
        <v>1125</v>
      </c>
    </row>
    <row r="9257" spans="1:15" customFormat="1" x14ac:dyDescent="0.2">
      <c r="A9257" t="s">
        <v>20</v>
      </c>
      <c r="B9257">
        <v>990509</v>
      </c>
      <c r="C9257" s="1">
        <f t="shared" si="46244"/>
        <v>44536</v>
      </c>
      <c r="D9257">
        <f t="shared" ref="D9257" si="47054">N9257-N9256</f>
        <v>239</v>
      </c>
      <c r="E9257" s="2">
        <f t="shared" ref="E9257" si="47055">SUM(D9251:D9257)/7</f>
        <v>571.14285714285711</v>
      </c>
      <c r="F9257" s="2">
        <f t="shared" ref="F9257" si="47056">SUM(D9253:D9257)/5</f>
        <v>609.79999999999995</v>
      </c>
      <c r="G9257" s="2">
        <f t="shared" ref="G9257" si="47057">N9257/(B9257/100000)</f>
        <v>6530.7836677910045</v>
      </c>
      <c r="H9257">
        <f t="shared" si="46597"/>
        <v>627</v>
      </c>
      <c r="I9257">
        <f t="shared" si="46597"/>
        <v>617</v>
      </c>
      <c r="J9257" s="3">
        <f t="shared" ref="J9257" si="47058">E9257/(SUM(N9250:N9256)/7)*100</f>
        <v>0.91393093169292106</v>
      </c>
      <c r="K9257">
        <f t="shared" ref="K9257" si="47059">O9257-O9256</f>
        <v>1</v>
      </c>
      <c r="L9257" s="3">
        <f t="shared" ref="L9257" si="47060">SUM(K9251:K9257)/7</f>
        <v>2.1428571428571428</v>
      </c>
      <c r="M9257" s="3">
        <f t="shared" ref="M9257" si="47061">O9257/(B9257/100000)</f>
        <v>113.6789266932456</v>
      </c>
      <c r="N9257">
        <v>64688</v>
      </c>
      <c r="O9257">
        <v>1126</v>
      </c>
    </row>
    <row r="9258" spans="1:15" customFormat="1" x14ac:dyDescent="0.2">
      <c r="A9258" t="s">
        <v>20</v>
      </c>
      <c r="B9258">
        <v>990509</v>
      </c>
      <c r="C9258" s="1">
        <f t="shared" si="46244"/>
        <v>44537</v>
      </c>
      <c r="D9258">
        <f t="shared" ref="D9258" si="47062">N9258-N9257</f>
        <v>219</v>
      </c>
      <c r="E9258" s="2">
        <f t="shared" ref="E9258" si="47063">SUM(D9252:D9258)/7</f>
        <v>564.14285714285711</v>
      </c>
      <c r="F9258" s="2">
        <f t="shared" ref="F9258" si="47064">SUM(D9254:D9258)/5</f>
        <v>473</v>
      </c>
      <c r="G9258" s="2">
        <f t="shared" ref="G9258" si="47065">N9258/(B9258/100000)</f>
        <v>6552.8935123254814</v>
      </c>
      <c r="H9258">
        <f t="shared" si="46597"/>
        <v>628</v>
      </c>
      <c r="I9258">
        <f t="shared" si="46597"/>
        <v>618</v>
      </c>
      <c r="J9258" s="3">
        <f t="shared" ref="J9258" si="47066">E9258/(SUM(N9251:N9257)/7)*100</f>
        <v>0.89455407079866522</v>
      </c>
      <c r="K9258">
        <f t="shared" ref="K9258" si="47067">O9258-O9257</f>
        <v>1</v>
      </c>
      <c r="L9258" s="3">
        <f t="shared" ref="L9258" si="47068">SUM(K9252:K9258)/7</f>
        <v>2.1428571428571428</v>
      </c>
      <c r="M9258" s="3">
        <f t="shared" ref="M9258" si="47069">O9258/(B9258/100000)</f>
        <v>113.77988488746695</v>
      </c>
      <c r="N9258">
        <v>64907</v>
      </c>
      <c r="O9258">
        <v>1127</v>
      </c>
    </row>
    <row r="9259" spans="1:15" customFormat="1" x14ac:dyDescent="0.2">
      <c r="A9259" t="s">
        <v>20</v>
      </c>
      <c r="B9259">
        <v>990509</v>
      </c>
      <c r="C9259" s="1">
        <f t="shared" si="46244"/>
        <v>44538</v>
      </c>
      <c r="D9259">
        <f t="shared" ref="D9259" si="47070">N9259-N9258</f>
        <v>757</v>
      </c>
      <c r="E9259" s="2">
        <f t="shared" ref="E9259" si="47071">SUM(D9253:D9259)/7</f>
        <v>575</v>
      </c>
      <c r="F9259" s="2">
        <f t="shared" ref="F9259" si="47072">SUM(D9255:D9259)/5</f>
        <v>480.6</v>
      </c>
      <c r="G9259" s="2">
        <f t="shared" ref="G9259" si="47073">N9259/(B9259/100000)</f>
        <v>6629.318865351047</v>
      </c>
      <c r="H9259">
        <f t="shared" si="46597"/>
        <v>629</v>
      </c>
      <c r="I9259">
        <f t="shared" si="46597"/>
        <v>619</v>
      </c>
      <c r="J9259" s="3">
        <f t="shared" ref="J9259" si="47074">E9259/(SUM(N9252:N9258)/7)*100</f>
        <v>0.90368614138366132</v>
      </c>
      <c r="K9259">
        <f t="shared" ref="K9259" si="47075">O9259-O9258</f>
        <v>3</v>
      </c>
      <c r="L9259" s="3">
        <f t="shared" ref="L9259" si="47076">SUM(K9253:K9259)/7</f>
        <v>2.1428571428571428</v>
      </c>
      <c r="M9259" s="3">
        <f t="shared" ref="M9259" si="47077">O9259/(B9259/100000)</f>
        <v>114.08275947013102</v>
      </c>
      <c r="N9259">
        <v>65664</v>
      </c>
      <c r="O9259">
        <v>1130</v>
      </c>
    </row>
    <row r="9260" spans="1:15" customFormat="1" x14ac:dyDescent="0.2">
      <c r="A9260" t="s">
        <v>20</v>
      </c>
      <c r="B9260">
        <v>990509</v>
      </c>
      <c r="C9260" s="1">
        <f t="shared" si="46244"/>
        <v>44539</v>
      </c>
      <c r="D9260">
        <f t="shared" ref="D9260" si="47078">N9260-N9259</f>
        <v>768</v>
      </c>
      <c r="E9260" s="2">
        <f t="shared" ref="E9260" si="47079">SUM(D9254:D9260)/7</f>
        <v>555.71428571428567</v>
      </c>
      <c r="F9260" s="2">
        <f t="shared" ref="F9260" si="47080">SUM(D9256:D9260)/5</f>
        <v>504</v>
      </c>
      <c r="G9260" s="2">
        <f t="shared" ref="G9260" si="47081">N9260/(B9260/100000)</f>
        <v>6706.8547585130473</v>
      </c>
      <c r="H9260">
        <f t="shared" si="46597"/>
        <v>630</v>
      </c>
      <c r="I9260">
        <f t="shared" si="46597"/>
        <v>620</v>
      </c>
      <c r="J9260" s="3">
        <f t="shared" ref="J9260" si="47082">E9260/(SUM(N9253:N9259)/7)*100</f>
        <v>0.86555427737343205</v>
      </c>
      <c r="K9260">
        <f t="shared" ref="K9260" si="47083">O9260-O9259</f>
        <v>7</v>
      </c>
      <c r="L9260" s="3">
        <f t="shared" ref="L9260" si="47084">SUM(K9254:K9260)/7</f>
        <v>3</v>
      </c>
      <c r="M9260" s="3">
        <f t="shared" ref="M9260" si="47085">O9260/(B9260/100000)</f>
        <v>114.78946682968051</v>
      </c>
      <c r="N9260">
        <v>66432</v>
      </c>
      <c r="O9260">
        <v>1137</v>
      </c>
    </row>
    <row r="9261" spans="1:15" customFormat="1" x14ac:dyDescent="0.2">
      <c r="A9261" t="s">
        <v>20</v>
      </c>
      <c r="B9261">
        <v>990509</v>
      </c>
      <c r="C9261" s="1">
        <f t="shared" si="46244"/>
        <v>44540</v>
      </c>
      <c r="D9261">
        <f t="shared" ref="D9261" si="47086">N9261-N9260</f>
        <v>652</v>
      </c>
      <c r="E9261" s="2">
        <f t="shared" ref="E9261" si="47087">SUM(D9255:D9261)/7</f>
        <v>546.14285714285711</v>
      </c>
      <c r="F9261" s="2">
        <f t="shared" ref="F9261" si="47088">SUM(D9257:D9261)/5</f>
        <v>527</v>
      </c>
      <c r="G9261" s="2">
        <f t="shared" ref="G9261" si="47089">N9261/(B9261/100000)</f>
        <v>6772.6795011453714</v>
      </c>
      <c r="H9261">
        <f t="shared" si="46597"/>
        <v>631</v>
      </c>
      <c r="I9261">
        <f t="shared" si="46597"/>
        <v>621</v>
      </c>
      <c r="J9261" s="3">
        <f t="shared" ref="J9261" si="47090">E9261/(SUM(N9254:N9260)/7)*100</f>
        <v>0.8433466501071003</v>
      </c>
      <c r="K9261">
        <f t="shared" ref="K9261" si="47091">O9261-O9260</f>
        <v>8</v>
      </c>
      <c r="L9261" s="3">
        <f t="shared" ref="L9261" si="47092">SUM(K9255:K9261)/7</f>
        <v>3</v>
      </c>
      <c r="M9261" s="3">
        <f t="shared" ref="M9261" si="47093">O9261/(B9261/100000)</f>
        <v>115.59713238345134</v>
      </c>
      <c r="N9261">
        <v>67084</v>
      </c>
      <c r="O9261">
        <v>1145</v>
      </c>
    </row>
    <row r="9262" spans="1:15" customFormat="1" x14ac:dyDescent="0.2">
      <c r="A9262" t="s">
        <v>20</v>
      </c>
      <c r="B9262">
        <v>990509</v>
      </c>
      <c r="C9262" s="1">
        <f t="shared" si="46244"/>
        <v>44541</v>
      </c>
      <c r="D9262">
        <f t="shared" ref="D9262" si="47094">N9262-N9261</f>
        <v>515</v>
      </c>
      <c r="E9262" s="2">
        <f t="shared" ref="E9262" si="47095">SUM(D9256:D9262)/7</f>
        <v>526.71428571428567</v>
      </c>
      <c r="F9262" s="2">
        <f t="shared" ref="F9262" si="47096">SUM(D9258:D9262)/5</f>
        <v>582.20000000000005</v>
      </c>
      <c r="G9262" s="2">
        <f t="shared" ref="G9262" si="47097">N9262/(B9262/100000)</f>
        <v>6824.6729711693688</v>
      </c>
      <c r="H9262">
        <f t="shared" si="46597"/>
        <v>632</v>
      </c>
      <c r="I9262">
        <f t="shared" si="46597"/>
        <v>622</v>
      </c>
      <c r="J9262" s="3">
        <f t="shared" ref="J9262" si="47098">E9262/(SUM(N9255:N9261)/7)*100</f>
        <v>0.80654334815022222</v>
      </c>
      <c r="K9262">
        <f t="shared" ref="K9262" si="47099">O9262-O9261</f>
        <v>3</v>
      </c>
      <c r="L9262" s="3">
        <f t="shared" ref="L9262" si="47100">SUM(K9256:K9262)/7</f>
        <v>3.4285714285714284</v>
      </c>
      <c r="M9262" s="3">
        <f t="shared" ref="M9262" si="47101">O9262/(B9262/100000)</f>
        <v>115.90000696611541</v>
      </c>
      <c r="N9262">
        <v>67599</v>
      </c>
      <c r="O9262">
        <v>1148</v>
      </c>
    </row>
    <row r="9263" spans="1:15" customFormat="1" x14ac:dyDescent="0.2">
      <c r="A9263" t="s">
        <v>20</v>
      </c>
      <c r="B9263">
        <v>990509</v>
      </c>
      <c r="C9263" s="1">
        <f t="shared" si="46244"/>
        <v>44542</v>
      </c>
      <c r="D9263">
        <f t="shared" ref="D9263" si="47102">N9263-N9262</f>
        <v>511</v>
      </c>
      <c r="E9263" s="2">
        <f t="shared" ref="E9263" si="47103">SUM(D9257:D9263)/7</f>
        <v>523</v>
      </c>
      <c r="F9263" s="2">
        <f t="shared" ref="F9263" si="47104">SUM(D9259:D9263)/5</f>
        <v>640.6</v>
      </c>
      <c r="G9263" s="2">
        <f t="shared" ref="G9263" si="47105">N9263/(B9263/100000)</f>
        <v>6876.2626084164813</v>
      </c>
      <c r="H9263">
        <f t="shared" si="46597"/>
        <v>633</v>
      </c>
      <c r="I9263">
        <f t="shared" si="46597"/>
        <v>623</v>
      </c>
      <c r="J9263" s="3">
        <f t="shared" ref="J9263" si="47106">E9263/(SUM(N9256:N9262)/7)*100</f>
        <v>0.79444819377505016</v>
      </c>
      <c r="K9263">
        <f t="shared" ref="K9263" si="47107">O9263-O9262</f>
        <v>1</v>
      </c>
      <c r="L9263" s="3">
        <f t="shared" ref="L9263" si="47108">SUM(K9257:K9263)/7</f>
        <v>3.4285714285714284</v>
      </c>
      <c r="M9263" s="3">
        <f t="shared" ref="M9263" si="47109">O9263/(B9263/100000)</f>
        <v>116.00096516033676</v>
      </c>
      <c r="N9263">
        <v>68110</v>
      </c>
      <c r="O9263">
        <v>1149</v>
      </c>
    </row>
    <row r="9264" spans="1:15" customFormat="1" x14ac:dyDescent="0.2">
      <c r="A9264" t="s">
        <v>20</v>
      </c>
      <c r="B9264">
        <v>990509</v>
      </c>
      <c r="C9264" s="1">
        <f t="shared" si="46244"/>
        <v>44543</v>
      </c>
      <c r="D9264">
        <f t="shared" ref="D9264" si="47110">N9264-N9263</f>
        <v>126</v>
      </c>
      <c r="E9264" s="2">
        <f t="shared" ref="E9264" si="47111">SUM(D9258:D9264)/7</f>
        <v>506.85714285714283</v>
      </c>
      <c r="F9264" s="2">
        <f t="shared" ref="F9264" si="47112">SUM(D9260:D9264)/5</f>
        <v>514.4</v>
      </c>
      <c r="G9264" s="2">
        <f t="shared" ref="G9264" si="47113">N9264/(B9264/100000)</f>
        <v>6888.9833408883715</v>
      </c>
      <c r="H9264">
        <f t="shared" si="46597"/>
        <v>634</v>
      </c>
      <c r="I9264">
        <f t="shared" si="46597"/>
        <v>624</v>
      </c>
      <c r="J9264" s="3">
        <f t="shared" ref="J9264" si="47114">E9264/(SUM(N9257:N9263)/7)*100</f>
        <v>0.7638583890941345</v>
      </c>
      <c r="K9264">
        <f t="shared" ref="K9264" si="47115">O9264-O9263</f>
        <v>2</v>
      </c>
      <c r="L9264" s="3">
        <f t="shared" ref="L9264" si="47116">SUM(K9258:K9264)/7</f>
        <v>3.5714285714285716</v>
      </c>
      <c r="M9264" s="3">
        <f t="shared" ref="M9264" si="47117">O9264/(B9264/100000)</f>
        <v>116.20288154877947</v>
      </c>
      <c r="N9264">
        <v>68236</v>
      </c>
      <c r="O9264">
        <v>1151</v>
      </c>
    </row>
    <row r="9265" spans="1:15" customFormat="1" x14ac:dyDescent="0.2">
      <c r="A9265" t="s">
        <v>20</v>
      </c>
      <c r="B9265">
        <v>990509</v>
      </c>
      <c r="C9265" s="1">
        <f t="shared" si="46244"/>
        <v>44544</v>
      </c>
      <c r="D9265">
        <f t="shared" ref="D9265" si="47118">N9265-N9264</f>
        <v>160</v>
      </c>
      <c r="E9265" s="2">
        <f t="shared" ref="E9265" si="47119">SUM(D9259:D9265)/7</f>
        <v>498.42857142857144</v>
      </c>
      <c r="F9265" s="2">
        <f t="shared" ref="F9265" si="47120">SUM(D9261:D9265)/5</f>
        <v>392.8</v>
      </c>
      <c r="G9265" s="2">
        <f t="shared" ref="G9265" si="47121">N9265/(B9265/100000)</f>
        <v>6905.1366519637886</v>
      </c>
      <c r="H9265">
        <f t="shared" si="46597"/>
        <v>635</v>
      </c>
      <c r="I9265">
        <f t="shared" si="46597"/>
        <v>625</v>
      </c>
      <c r="J9265" s="3">
        <f t="shared" ref="J9265" si="47122">E9265/(SUM(N9258:N9264)/7)*100</f>
        <v>0.74546184876247779</v>
      </c>
      <c r="K9265">
        <f t="shared" ref="K9265" si="47123">O9265-O9264</f>
        <v>7</v>
      </c>
      <c r="L9265" s="3">
        <f t="shared" ref="L9265" si="47124">SUM(K9259:K9265)/7</f>
        <v>4.4285714285714288</v>
      </c>
      <c r="M9265" s="3">
        <f t="shared" ref="M9265" si="47125">O9265/(B9265/100000)</f>
        <v>116.90958890832896</v>
      </c>
      <c r="N9265">
        <v>68396</v>
      </c>
      <c r="O9265">
        <v>1158</v>
      </c>
    </row>
    <row r="9266" spans="1:15" customFormat="1" x14ac:dyDescent="0.2">
      <c r="A9266" t="s">
        <v>20</v>
      </c>
      <c r="B9266">
        <v>990509</v>
      </c>
      <c r="C9266" s="1">
        <f t="shared" si="46244"/>
        <v>44545</v>
      </c>
      <c r="D9266">
        <f t="shared" ref="D9266" si="47126">N9266-N9265</f>
        <v>627</v>
      </c>
      <c r="E9266" s="2">
        <f t="shared" ref="E9266" si="47127">SUM(D9260:D9266)/7</f>
        <v>479.85714285714283</v>
      </c>
      <c r="F9266" s="2">
        <f t="shared" ref="F9266" si="47128">SUM(D9262:D9266)/5</f>
        <v>387.8</v>
      </c>
      <c r="G9266" s="2">
        <f t="shared" ref="G9266" si="47129">N9266/(B9266/100000)</f>
        <v>6968.4374397405782</v>
      </c>
      <c r="H9266">
        <f t="shared" si="46597"/>
        <v>636</v>
      </c>
      <c r="I9266">
        <f t="shared" si="46597"/>
        <v>626</v>
      </c>
      <c r="J9266" s="3">
        <f t="shared" ref="J9266" si="47130">E9266/(SUM(N9259:N9265)/7)*100</f>
        <v>0.7123754827462615</v>
      </c>
      <c r="K9266">
        <f t="shared" ref="K9266" si="47131">O9266-O9265</f>
        <v>15</v>
      </c>
      <c r="L9266" s="3">
        <f t="shared" ref="L9266" si="47132">SUM(K9260:K9266)/7</f>
        <v>6.1428571428571432</v>
      </c>
      <c r="M9266" s="3">
        <f t="shared" ref="M9266" si="47133">O9266/(B9266/100000)</f>
        <v>118.42396182164929</v>
      </c>
      <c r="N9266">
        <v>69023</v>
      </c>
      <c r="O9266">
        <v>1173</v>
      </c>
    </row>
    <row r="9267" spans="1:15" customFormat="1" x14ac:dyDescent="0.2">
      <c r="A9267" t="s">
        <v>20</v>
      </c>
      <c r="B9267">
        <v>990509</v>
      </c>
      <c r="C9267" s="1">
        <f t="shared" si="46244"/>
        <v>44546</v>
      </c>
      <c r="D9267">
        <f t="shared" ref="D9267" si="47134">N9267-N9266</f>
        <v>602</v>
      </c>
      <c r="E9267" s="2">
        <f t="shared" ref="E9267" si="47135">SUM(D9261:D9267)/7</f>
        <v>456.14285714285717</v>
      </c>
      <c r="F9267" s="2">
        <f t="shared" ref="F9267" si="47136">SUM(D9263:D9267)/5</f>
        <v>405.2</v>
      </c>
      <c r="G9267" s="2">
        <f t="shared" ref="G9267" si="47137">N9267/(B9267/100000)</f>
        <v>7029.214272661834</v>
      </c>
      <c r="H9267">
        <f t="shared" si="46597"/>
        <v>637</v>
      </c>
      <c r="I9267">
        <f t="shared" si="46597"/>
        <v>627</v>
      </c>
      <c r="J9267" s="3">
        <f t="shared" ref="J9267" si="47138">E9267/(SUM(N9260:N9266)/7)*100</f>
        <v>0.67238039083557954</v>
      </c>
      <c r="K9267">
        <f t="shared" ref="K9267" si="47139">O9267-O9266</f>
        <v>5</v>
      </c>
      <c r="L9267" s="3">
        <f t="shared" ref="L9267" si="47140">SUM(K9261:K9267)/7</f>
        <v>5.8571428571428568</v>
      </c>
      <c r="M9267" s="3">
        <f t="shared" ref="M9267" si="47141">O9267/(B9267/100000)</f>
        <v>118.92875279275606</v>
      </c>
      <c r="N9267">
        <v>69625</v>
      </c>
      <c r="O9267">
        <v>1178</v>
      </c>
    </row>
    <row r="9268" spans="1:15" customFormat="1" x14ac:dyDescent="0.2">
      <c r="A9268" t="s">
        <v>20</v>
      </c>
      <c r="B9268">
        <v>990509</v>
      </c>
      <c r="C9268" s="1">
        <f t="shared" si="46244"/>
        <v>44547</v>
      </c>
      <c r="D9268">
        <f t="shared" ref="D9268" si="47142">N9268-N9267</f>
        <v>394</v>
      </c>
      <c r="E9268" s="2">
        <f t="shared" ref="E9268" si="47143">SUM(D9262:D9268)/7</f>
        <v>419.28571428571428</v>
      </c>
      <c r="F9268" s="2">
        <f t="shared" ref="F9268" si="47144">SUM(D9264:D9268)/5</f>
        <v>381.8</v>
      </c>
      <c r="G9268" s="2">
        <f t="shared" ref="G9268" si="47145">N9268/(B9268/100000)</f>
        <v>7068.9918011850477</v>
      </c>
      <c r="H9268">
        <f t="shared" si="46597"/>
        <v>638</v>
      </c>
      <c r="I9268">
        <f t="shared" si="46597"/>
        <v>628</v>
      </c>
      <c r="J9268" s="3">
        <f t="shared" ref="J9268" si="47146">E9268/(SUM(N9261:N9267)/7)*100</f>
        <v>0.61392297828992637</v>
      </c>
      <c r="K9268">
        <f t="shared" ref="K9268" si="47147">O9268-O9267</f>
        <v>12</v>
      </c>
      <c r="L9268" s="3">
        <f t="shared" ref="L9268" si="47148">SUM(K9262:K9268)/7</f>
        <v>6.4285714285714288</v>
      </c>
      <c r="M9268" s="3">
        <f t="shared" ref="M9268" si="47149">O9268/(B9268/100000)</f>
        <v>120.14025112341231</v>
      </c>
      <c r="N9268">
        <v>70019</v>
      </c>
      <c r="O9268">
        <v>1190</v>
      </c>
    </row>
    <row r="9269" spans="1:15" customFormat="1" x14ac:dyDescent="0.2">
      <c r="A9269" t="s">
        <v>20</v>
      </c>
      <c r="B9269">
        <v>990509</v>
      </c>
      <c r="C9269" s="1">
        <f t="shared" si="46244"/>
        <v>44548</v>
      </c>
      <c r="D9269">
        <f t="shared" ref="D9269" si="47150">N9269-N9268</f>
        <v>413</v>
      </c>
      <c r="E9269" s="2">
        <f t="shared" ref="E9269" si="47151">SUM(D9263:D9269)/7</f>
        <v>404.71428571428572</v>
      </c>
      <c r="F9269" s="2">
        <f t="shared" ref="F9269" si="47152">SUM(D9265:D9269)/5</f>
        <v>439.2</v>
      </c>
      <c r="G9269" s="2">
        <f t="shared" ref="G9269" si="47153">N9269/(B9269/100000)</f>
        <v>7110.6875353984669</v>
      </c>
      <c r="H9269">
        <f t="shared" si="46597"/>
        <v>639</v>
      </c>
      <c r="I9269">
        <f t="shared" si="46597"/>
        <v>629</v>
      </c>
      <c r="J9269" s="3">
        <f t="shared" ref="J9269" si="47154">E9269/(SUM(N9262:N9268)/7)*100</f>
        <v>0.58897149319761832</v>
      </c>
      <c r="K9269">
        <f t="shared" ref="K9269" si="47155">O9269-O9268</f>
        <v>3</v>
      </c>
      <c r="L9269" s="3">
        <f t="shared" ref="L9269" si="47156">SUM(K9263:K9269)/7</f>
        <v>6.4285714285714288</v>
      </c>
      <c r="M9269" s="3">
        <f t="shared" ref="M9269" si="47157">O9269/(B9269/100000)</f>
        <v>120.44312570607637</v>
      </c>
      <c r="N9269">
        <v>70432</v>
      </c>
      <c r="O9269">
        <v>1193</v>
      </c>
    </row>
    <row r="9270" spans="1:15" customFormat="1" x14ac:dyDescent="0.2">
      <c r="A9270" t="s">
        <v>20</v>
      </c>
      <c r="B9270">
        <v>990509</v>
      </c>
      <c r="C9270" s="1">
        <f t="shared" si="46244"/>
        <v>44549</v>
      </c>
      <c r="D9270">
        <f t="shared" ref="D9270" si="47158">N9270-N9269</f>
        <v>418</v>
      </c>
      <c r="E9270" s="2">
        <f t="shared" ref="E9270" si="47159">SUM(D9264:D9270)/7</f>
        <v>391.42857142857144</v>
      </c>
      <c r="F9270" s="2">
        <f t="shared" ref="F9270" si="47160">SUM(D9266:D9270)/5</f>
        <v>490.8</v>
      </c>
      <c r="G9270" s="2">
        <f t="shared" ref="G9270" si="47161">N9270/(B9270/100000)</f>
        <v>7152.8880605829936</v>
      </c>
      <c r="H9270">
        <f t="shared" si="46597"/>
        <v>640</v>
      </c>
      <c r="I9270">
        <f t="shared" si="46597"/>
        <v>630</v>
      </c>
      <c r="J9270" s="3">
        <f t="shared" ref="J9270" si="47162">E9270/(SUM(N9263:N9269)/7)*100</f>
        <v>0.56630173962107389</v>
      </c>
      <c r="K9270">
        <f t="shared" ref="K9270" si="47163">O9270-O9269</f>
        <v>5</v>
      </c>
      <c r="L9270" s="3">
        <f t="shared" ref="L9270" si="47164">SUM(K9264:K9270)/7</f>
        <v>7</v>
      </c>
      <c r="M9270" s="3">
        <f t="shared" ref="M9270" si="47165">O9270/(B9270/100000)</f>
        <v>120.94791667718314</v>
      </c>
      <c r="N9270">
        <v>70850</v>
      </c>
      <c r="O9270">
        <v>1198</v>
      </c>
    </row>
    <row r="9271" spans="1:15" customFormat="1" x14ac:dyDescent="0.2">
      <c r="A9271" t="s">
        <v>20</v>
      </c>
      <c r="B9271">
        <v>990509</v>
      </c>
      <c r="C9271" s="1">
        <f t="shared" si="46244"/>
        <v>44550</v>
      </c>
      <c r="D9271">
        <f t="shared" ref="D9271" si="47166">N9271-N9270</f>
        <v>93</v>
      </c>
      <c r="E9271" s="2">
        <f t="shared" ref="E9271" si="47167">SUM(D9265:D9271)/7</f>
        <v>386.71428571428572</v>
      </c>
      <c r="F9271" s="2">
        <f t="shared" ref="F9271" si="47168">SUM(D9267:D9271)/5</f>
        <v>384</v>
      </c>
      <c r="G9271" s="2">
        <f t="shared" ref="G9271" si="47169">N9271/(B9271/100000)</f>
        <v>7162.2771726455794</v>
      </c>
      <c r="H9271">
        <f t="shared" si="46597"/>
        <v>641</v>
      </c>
      <c r="I9271">
        <f t="shared" si="46597"/>
        <v>631</v>
      </c>
      <c r="J9271" s="3">
        <f t="shared" ref="J9271" si="47170">E9271/(SUM(N9264:N9270)/7)*100</f>
        <v>0.5563308061761556</v>
      </c>
      <c r="K9271">
        <f t="shared" ref="K9271" si="47171">O9271-O9270</f>
        <v>0</v>
      </c>
      <c r="L9271" s="3">
        <f t="shared" ref="L9271" si="47172">SUM(K9265:K9271)/7</f>
        <v>6.7142857142857144</v>
      </c>
      <c r="M9271" s="3">
        <f t="shared" ref="M9271" si="47173">O9271/(B9271/100000)</f>
        <v>120.94791667718314</v>
      </c>
      <c r="N9271">
        <v>70943</v>
      </c>
      <c r="O9271">
        <v>1198</v>
      </c>
    </row>
    <row r="9272" spans="1:15" customFormat="1" x14ac:dyDescent="0.2">
      <c r="A9272" t="s">
        <v>20</v>
      </c>
      <c r="B9272">
        <v>990509</v>
      </c>
      <c r="C9272" s="1">
        <f t="shared" si="46244"/>
        <v>44551</v>
      </c>
      <c r="D9272">
        <f t="shared" ref="D9272" si="47174">N9272-N9271</f>
        <v>115</v>
      </c>
      <c r="E9272" s="2">
        <f t="shared" ref="E9272" si="47175">SUM(D9266:D9272)/7</f>
        <v>380.28571428571428</v>
      </c>
      <c r="F9272" s="2">
        <f t="shared" ref="F9272" si="47176">SUM(D9268:D9272)/5</f>
        <v>286.60000000000002</v>
      </c>
      <c r="G9272" s="2">
        <f t="shared" ref="G9272" si="47177">N9272/(B9272/100000)</f>
        <v>7173.8873649810357</v>
      </c>
      <c r="H9272">
        <f t="shared" si="46597"/>
        <v>642</v>
      </c>
      <c r="I9272">
        <f t="shared" si="46597"/>
        <v>632</v>
      </c>
      <c r="J9272" s="3">
        <f t="shared" ref="J9272" si="47178">E9272/(SUM(N9265:N9271)/7)*100</f>
        <v>0.54405585258579825</v>
      </c>
      <c r="K9272">
        <f t="shared" ref="K9272" si="47179">O9272-O9271</f>
        <v>9</v>
      </c>
      <c r="L9272" s="3">
        <f t="shared" ref="L9272" si="47180">SUM(K9266:K9272)/7</f>
        <v>7</v>
      </c>
      <c r="M9272" s="3">
        <f t="shared" ref="M9272" si="47181">O9272/(B9272/100000)</f>
        <v>121.85654042517534</v>
      </c>
      <c r="N9272">
        <v>71058</v>
      </c>
      <c r="O9272">
        <v>1207</v>
      </c>
    </row>
    <row r="9273" spans="1:15" customFormat="1" x14ac:dyDescent="0.2">
      <c r="A9273" t="s">
        <v>20</v>
      </c>
      <c r="B9273">
        <v>990509</v>
      </c>
      <c r="C9273" s="1">
        <f t="shared" si="46244"/>
        <v>44552</v>
      </c>
      <c r="D9273">
        <f t="shared" ref="D9273" si="47182">N9273-N9272</f>
        <v>446</v>
      </c>
      <c r="E9273" s="2">
        <f t="shared" ref="E9273" si="47183">SUM(D9267:D9273)/7</f>
        <v>354.42857142857144</v>
      </c>
      <c r="F9273" s="2">
        <f t="shared" ref="F9273" si="47184">SUM(D9269:D9273)/5</f>
        <v>297</v>
      </c>
      <c r="G9273" s="2">
        <f t="shared" ref="G9273" si="47185">N9273/(B9273/100000)</f>
        <v>7218.9147196037593</v>
      </c>
      <c r="H9273">
        <f t="shared" si="46597"/>
        <v>643</v>
      </c>
      <c r="I9273">
        <f t="shared" si="46597"/>
        <v>633</v>
      </c>
      <c r="J9273" s="3">
        <f t="shared" ref="J9273" si="47186">E9273/(SUM(N9266:N9272)/7)*100</f>
        <v>0.50431954466917372</v>
      </c>
      <c r="K9273">
        <f t="shared" ref="K9273" si="47187">O9273-O9272</f>
        <v>7</v>
      </c>
      <c r="L9273" s="3">
        <f t="shared" ref="L9273" si="47188">SUM(K9267:K9273)/7</f>
        <v>5.8571428571428568</v>
      </c>
      <c r="M9273" s="3">
        <f t="shared" ref="M9273" si="47189">O9273/(B9273/100000)</f>
        <v>122.56324778472482</v>
      </c>
      <c r="N9273">
        <v>71504</v>
      </c>
      <c r="O9273">
        <v>1214</v>
      </c>
    </row>
    <row r="9274" spans="1:15" customFormat="1" x14ac:dyDescent="0.2">
      <c r="A9274" t="s">
        <v>20</v>
      </c>
      <c r="B9274">
        <v>990509</v>
      </c>
      <c r="C9274" s="1">
        <f t="shared" si="46244"/>
        <v>44553</v>
      </c>
      <c r="D9274">
        <f t="shared" ref="D9274:D9278" si="47190">N9274-N9273</f>
        <v>375</v>
      </c>
      <c r="E9274" s="2">
        <f t="shared" ref="E9274:E9278" si="47191">SUM(D9268:D9274)/7</f>
        <v>322</v>
      </c>
      <c r="F9274" s="2">
        <f t="shared" ref="F9274:F9278" si="47192">SUM(D9270:D9274)/5</f>
        <v>289.39999999999998</v>
      </c>
      <c r="G9274" s="2">
        <f t="shared" ref="G9274:G9278" si="47193">N9274/(B9274/100000)</f>
        <v>7256.7740424367676</v>
      </c>
      <c r="H9274">
        <f t="shared" si="46597"/>
        <v>644</v>
      </c>
      <c r="I9274">
        <f t="shared" si="46597"/>
        <v>634</v>
      </c>
      <c r="J9274" s="3">
        <f t="shared" ref="J9274:J9278" si="47194">E9274/(SUM(N9267:N9273)/7)*100</f>
        <v>0.45587756431129928</v>
      </c>
      <c r="K9274">
        <f t="shared" ref="K9274:K9278" si="47195">O9274-O9273</f>
        <v>10</v>
      </c>
      <c r="L9274" s="3">
        <f t="shared" ref="L9274:L9278" si="47196">SUM(K9268:K9274)/7</f>
        <v>6.5714285714285712</v>
      </c>
      <c r="M9274" s="3">
        <f t="shared" ref="M9274:M9278" si="47197">O9274/(B9274/100000)</f>
        <v>123.57282972693838</v>
      </c>
      <c r="N9274">
        <v>71879</v>
      </c>
      <c r="O9274">
        <v>1224</v>
      </c>
    </row>
    <row r="9275" spans="1:15" customFormat="1" x14ac:dyDescent="0.2">
      <c r="A9275" t="s">
        <v>20</v>
      </c>
      <c r="B9275">
        <v>990509</v>
      </c>
      <c r="C9275" s="1">
        <f t="shared" si="46244"/>
        <v>44554</v>
      </c>
      <c r="D9275">
        <f t="shared" si="47190"/>
        <v>326</v>
      </c>
      <c r="E9275" s="2">
        <f t="shared" si="47191"/>
        <v>312.28571428571428</v>
      </c>
      <c r="F9275" s="2">
        <f t="shared" si="47192"/>
        <v>271</v>
      </c>
      <c r="G9275" s="2">
        <f t="shared" si="47193"/>
        <v>7289.6864137529292</v>
      </c>
      <c r="H9275">
        <f t="shared" si="46597"/>
        <v>645</v>
      </c>
      <c r="I9275">
        <f t="shared" si="46597"/>
        <v>635</v>
      </c>
      <c r="J9275" s="3">
        <f t="shared" si="47194"/>
        <v>0.44011798222213272</v>
      </c>
      <c r="K9275">
        <f t="shared" si="47195"/>
        <v>1</v>
      </c>
      <c r="L9275" s="3">
        <f t="shared" si="47196"/>
        <v>5</v>
      </c>
      <c r="M9275" s="3">
        <f t="shared" si="47197"/>
        <v>123.67378792115973</v>
      </c>
      <c r="N9275">
        <f>N9276-275</f>
        <v>72205</v>
      </c>
      <c r="O9275">
        <v>1225</v>
      </c>
    </row>
    <row r="9276" spans="1:15" customFormat="1" x14ac:dyDescent="0.2">
      <c r="A9276" t="s">
        <v>20</v>
      </c>
      <c r="B9276">
        <v>990509</v>
      </c>
      <c r="C9276" s="1">
        <f t="shared" si="46244"/>
        <v>44555</v>
      </c>
      <c r="D9276">
        <f t="shared" si="47190"/>
        <v>275</v>
      </c>
      <c r="E9276" s="2">
        <f t="shared" si="47191"/>
        <v>292.57142857142856</v>
      </c>
      <c r="F9276" s="2">
        <f t="shared" si="47192"/>
        <v>307.39999999999998</v>
      </c>
      <c r="G9276" s="2">
        <f t="shared" si="47193"/>
        <v>7317.4499171638017</v>
      </c>
      <c r="H9276">
        <f t="shared" si="46597"/>
        <v>646</v>
      </c>
      <c r="I9276">
        <f t="shared" si="46597"/>
        <v>636</v>
      </c>
      <c r="J9276" s="3">
        <f t="shared" si="47194"/>
        <v>0.41052696989802973</v>
      </c>
      <c r="K9276">
        <f t="shared" si="47195"/>
        <v>1</v>
      </c>
      <c r="L9276" s="3">
        <f t="shared" si="47196"/>
        <v>4.7142857142857144</v>
      </c>
      <c r="M9276" s="3">
        <f t="shared" si="47197"/>
        <v>123.77474611538109</v>
      </c>
      <c r="N9276">
        <v>72480</v>
      </c>
      <c r="O9276">
        <v>1226</v>
      </c>
    </row>
    <row r="9277" spans="1:15" customFormat="1" x14ac:dyDescent="0.2">
      <c r="A9277" t="s">
        <v>20</v>
      </c>
      <c r="B9277">
        <v>990509</v>
      </c>
      <c r="C9277" s="1">
        <f t="shared" si="46244"/>
        <v>44556</v>
      </c>
      <c r="D9277">
        <f t="shared" si="47190"/>
        <v>124</v>
      </c>
      <c r="E9277" s="2">
        <f t="shared" si="47191"/>
        <v>250.57142857142858</v>
      </c>
      <c r="F9277" s="2">
        <f t="shared" si="47192"/>
        <v>309.2</v>
      </c>
      <c r="G9277" s="2">
        <f t="shared" si="47193"/>
        <v>7329.9687332472504</v>
      </c>
      <c r="H9277">
        <f t="shared" si="46597"/>
        <v>647</v>
      </c>
      <c r="I9277">
        <f t="shared" si="46597"/>
        <v>637</v>
      </c>
      <c r="J9277" s="3">
        <f t="shared" si="47194"/>
        <v>0.35015641251379964</v>
      </c>
      <c r="K9277">
        <f t="shared" si="47195"/>
        <v>4</v>
      </c>
      <c r="L9277" s="3">
        <f t="shared" si="47196"/>
        <v>4.5714285714285712</v>
      </c>
      <c r="M9277" s="3">
        <f t="shared" si="47197"/>
        <v>124.1785788922665</v>
      </c>
      <c r="N9277">
        <v>72604</v>
      </c>
      <c r="O9277">
        <v>1230</v>
      </c>
    </row>
    <row r="9278" spans="1:15" customFormat="1" x14ac:dyDescent="0.2">
      <c r="A9278" t="s">
        <v>20</v>
      </c>
      <c r="B9278">
        <v>990509</v>
      </c>
      <c r="C9278" s="1">
        <f t="shared" si="46244"/>
        <v>44557</v>
      </c>
      <c r="D9278">
        <f t="shared" si="47190"/>
        <v>127</v>
      </c>
      <c r="E9278" s="2">
        <f t="shared" si="47191"/>
        <v>255.42857142857142</v>
      </c>
      <c r="F9278" s="2">
        <f t="shared" si="47192"/>
        <v>245.4</v>
      </c>
      <c r="G9278" s="2">
        <f t="shared" si="47193"/>
        <v>7342.7904239133622</v>
      </c>
      <c r="H9278">
        <f t="shared" si="46597"/>
        <v>648</v>
      </c>
      <c r="I9278">
        <f t="shared" si="46597"/>
        <v>638</v>
      </c>
      <c r="J9278" s="3">
        <f t="shared" si="47194"/>
        <v>0.35569843616028712</v>
      </c>
      <c r="K9278">
        <f t="shared" si="47195"/>
        <v>2</v>
      </c>
      <c r="L9278" s="3">
        <f t="shared" si="47196"/>
        <v>4.8571428571428568</v>
      </c>
      <c r="M9278" s="3">
        <f t="shared" si="47197"/>
        <v>124.38049528070921</v>
      </c>
      <c r="N9278">
        <v>72731</v>
      </c>
      <c r="O9278">
        <v>1232</v>
      </c>
    </row>
    <row r="9279" spans="1:15" customFormat="1" x14ac:dyDescent="0.2">
      <c r="A9279" t="s">
        <v>20</v>
      </c>
      <c r="B9279">
        <v>990509</v>
      </c>
      <c r="C9279" s="1">
        <f t="shared" si="46244"/>
        <v>44558</v>
      </c>
      <c r="D9279">
        <f t="shared" ref="D9279" si="47198">N9279-N9278</f>
        <v>154</v>
      </c>
      <c r="E9279" s="2">
        <f t="shared" ref="E9279" si="47199">SUM(D9273:D9279)/7</f>
        <v>261</v>
      </c>
      <c r="F9279" s="2">
        <f t="shared" ref="F9279" si="47200">SUM(D9275:D9279)/5</f>
        <v>201.2</v>
      </c>
      <c r="G9279" s="2">
        <f t="shared" ref="G9279" si="47201">N9279/(B9279/100000)</f>
        <v>7358.3379858234512</v>
      </c>
      <c r="H9279">
        <f t="shared" si="46597"/>
        <v>649</v>
      </c>
      <c r="I9279">
        <f t="shared" si="46597"/>
        <v>639</v>
      </c>
      <c r="J9279" s="3">
        <f t="shared" ref="J9279" si="47202">E9279/(SUM(N9272:N9278)/7)*100</f>
        <v>0.36216873058571425</v>
      </c>
      <c r="K9279">
        <f t="shared" ref="K9279" si="47203">O9279-O9278</f>
        <v>1</v>
      </c>
      <c r="L9279" s="3">
        <f t="shared" ref="L9279" si="47204">SUM(K9273:K9279)/7</f>
        <v>3.7142857142857144</v>
      </c>
      <c r="M9279" s="3">
        <f t="shared" ref="M9279" si="47205">O9279/(B9279/100000)</f>
        <v>124.48145347493057</v>
      </c>
      <c r="N9279">
        <v>72885</v>
      </c>
      <c r="O9279">
        <v>1233</v>
      </c>
    </row>
    <row r="9280" spans="1:15" customFormat="1" x14ac:dyDescent="0.2">
      <c r="A9280" t="s">
        <v>20</v>
      </c>
      <c r="B9280">
        <v>990509</v>
      </c>
      <c r="C9280" s="1">
        <f t="shared" si="46244"/>
        <v>44559</v>
      </c>
      <c r="D9280">
        <f t="shared" ref="D9280" si="47206">N9280-N9279</f>
        <v>369</v>
      </c>
      <c r="E9280" s="2">
        <f t="shared" ref="E9280" si="47207">SUM(D9274:D9280)/7</f>
        <v>250</v>
      </c>
      <c r="F9280" s="2">
        <f t="shared" ref="F9280" si="47208">SUM(D9276:D9280)/5</f>
        <v>209.8</v>
      </c>
      <c r="G9280" s="2">
        <f t="shared" ref="G9280" si="47209">N9280/(B9280/100000)</f>
        <v>7395.5915594911303</v>
      </c>
      <c r="H9280">
        <f t="shared" si="46597"/>
        <v>650</v>
      </c>
      <c r="I9280">
        <f t="shared" si="46597"/>
        <v>640</v>
      </c>
      <c r="J9280" s="3">
        <f t="shared" ref="J9280" si="47210">E9280/(SUM(N9273:N9279)/7)*100</f>
        <v>0.34565306702904275</v>
      </c>
      <c r="K9280">
        <f t="shared" ref="K9280" si="47211">O9280-O9279</f>
        <v>5</v>
      </c>
      <c r="L9280" s="3">
        <f t="shared" ref="L9280" si="47212">SUM(K9274:K9280)/7</f>
        <v>3.4285714285714284</v>
      </c>
      <c r="M9280" s="3">
        <f t="shared" ref="M9280" si="47213">O9280/(B9280/100000)</f>
        <v>124.98624444603735</v>
      </c>
      <c r="N9280">
        <v>73254</v>
      </c>
      <c r="O9280">
        <v>1238</v>
      </c>
    </row>
    <row r="9281" spans="1:15" customFormat="1" x14ac:dyDescent="0.2">
      <c r="A9281" t="s">
        <v>20</v>
      </c>
      <c r="B9281">
        <v>990509</v>
      </c>
      <c r="C9281" s="1">
        <f t="shared" si="46244"/>
        <v>44560</v>
      </c>
      <c r="D9281">
        <f t="shared" ref="D9281:D9282" si="47214">N9281-N9280</f>
        <v>415</v>
      </c>
      <c r="E9281" s="2">
        <f t="shared" ref="E9281:E9282" si="47215">SUM(D9275:D9281)/7</f>
        <v>255.71428571428572</v>
      </c>
      <c r="F9281" s="2">
        <f t="shared" ref="F9281:F9282" si="47216">SUM(D9277:D9281)/5</f>
        <v>237.8</v>
      </c>
      <c r="G9281" s="2">
        <f t="shared" ref="G9281:G9282" si="47217">N9281/(B9281/100000)</f>
        <v>7437.4892100929928</v>
      </c>
      <c r="H9281">
        <f t="shared" si="46597"/>
        <v>651</v>
      </c>
      <c r="I9281">
        <f t="shared" si="46597"/>
        <v>641</v>
      </c>
      <c r="J9281" s="3">
        <f t="shared" ref="J9281:J9282" si="47218">E9281/(SUM(N9274:N9280)/7)*100</f>
        <v>0.35233584889319303</v>
      </c>
      <c r="K9281">
        <f t="shared" ref="K9281:K9282" si="47219">O9281-O9280</f>
        <v>6</v>
      </c>
      <c r="L9281" s="3">
        <f t="shared" ref="L9281:L9282" si="47220">SUM(K9275:K9281)/7</f>
        <v>2.8571428571428572</v>
      </c>
      <c r="M9281" s="3">
        <f t="shared" ref="M9281:M9282" si="47221">O9281/(B9281/100000)</f>
        <v>125.59199361136548</v>
      </c>
      <c r="N9281">
        <v>73669</v>
      </c>
      <c r="O9281">
        <v>1244</v>
      </c>
    </row>
    <row r="9282" spans="1:15" customFormat="1" x14ac:dyDescent="0.2">
      <c r="A9282" t="s">
        <v>20</v>
      </c>
      <c r="B9282">
        <v>990509</v>
      </c>
      <c r="C9282" s="1">
        <f t="shared" si="46244"/>
        <v>44561</v>
      </c>
      <c r="D9282">
        <f t="shared" si="47214"/>
        <v>349</v>
      </c>
      <c r="E9282" s="2">
        <f t="shared" si="47215"/>
        <v>259</v>
      </c>
      <c r="F9282" s="2">
        <f t="shared" si="47216"/>
        <v>282.8</v>
      </c>
      <c r="G9282" s="2">
        <f t="shared" si="47217"/>
        <v>7472.7236198762457</v>
      </c>
      <c r="H9282">
        <f t="shared" si="46597"/>
        <v>652</v>
      </c>
      <c r="I9282">
        <f t="shared" si="46597"/>
        <v>642</v>
      </c>
      <c r="J9282" s="3">
        <f t="shared" si="47218"/>
        <v>0.35561012733706265</v>
      </c>
      <c r="K9282">
        <f t="shared" si="47219"/>
        <v>2</v>
      </c>
      <c r="L9282" s="3">
        <f t="shared" si="47220"/>
        <v>3</v>
      </c>
      <c r="M9282" s="3">
        <f t="shared" si="47221"/>
        <v>125.79390999980818</v>
      </c>
      <c r="N9282">
        <v>74018</v>
      </c>
      <c r="O9282">
        <v>1246</v>
      </c>
    </row>
    <row r="9283" spans="1:15" customFormat="1" x14ac:dyDescent="0.2">
      <c r="A9283" t="s">
        <v>20</v>
      </c>
      <c r="B9283">
        <v>990509</v>
      </c>
      <c r="C9283" s="1">
        <f t="shared" si="46244"/>
        <v>44562</v>
      </c>
      <c r="D9283">
        <f t="shared" ref="D9283" si="47222">N9283-N9282</f>
        <v>391</v>
      </c>
      <c r="E9283" s="2">
        <f t="shared" ref="E9283" si="47223">SUM(D9277:D9283)/7</f>
        <v>275.57142857142856</v>
      </c>
      <c r="F9283" s="2">
        <f t="shared" ref="F9283" si="47224">SUM(D9279:D9283)/5</f>
        <v>335.6</v>
      </c>
      <c r="G9283" s="2">
        <f t="shared" ref="G9283" si="47225">N9283/(B9283/100000)</f>
        <v>7512.1982738167953</v>
      </c>
      <c r="H9283">
        <f t="shared" si="46597"/>
        <v>653</v>
      </c>
      <c r="I9283">
        <f t="shared" si="46597"/>
        <v>643</v>
      </c>
      <c r="J9283" s="3">
        <f t="shared" ref="J9283" si="47226">E9283/(SUM(N9276:N9282)/7)*100</f>
        <v>0.37702216984174441</v>
      </c>
      <c r="K9283">
        <f t="shared" ref="K9283" si="47227">O9283-O9282</f>
        <v>1</v>
      </c>
      <c r="L9283" s="3">
        <f t="shared" ref="L9283" si="47228">SUM(K9277:K9283)/7</f>
        <v>3</v>
      </c>
      <c r="M9283" s="3">
        <f t="shared" ref="M9283" si="47229">O9283/(B9283/100000)</f>
        <v>125.89486819402954</v>
      </c>
      <c r="N9283">
        <v>74409</v>
      </c>
      <c r="O9283">
        <v>1247</v>
      </c>
    </row>
    <row r="9284" spans="1:15" customFormat="1" x14ac:dyDescent="0.2">
      <c r="A9284" t="s">
        <v>20</v>
      </c>
      <c r="B9284">
        <v>990509</v>
      </c>
      <c r="C9284" s="1">
        <f t="shared" si="46244"/>
        <v>44563</v>
      </c>
      <c r="D9284">
        <f t="shared" ref="D9284" si="47230">N9284-N9283</f>
        <v>214</v>
      </c>
      <c r="E9284" s="2">
        <f t="shared" ref="E9284" si="47231">SUM(D9278:D9284)/7</f>
        <v>288.42857142857144</v>
      </c>
      <c r="F9284" s="2">
        <f t="shared" ref="F9284" si="47232">SUM(D9280:D9284)/5</f>
        <v>347.6</v>
      </c>
      <c r="G9284" s="2">
        <f t="shared" ref="G9284" si="47233">N9284/(B9284/100000)</f>
        <v>7533.8033273801657</v>
      </c>
      <c r="H9284">
        <f t="shared" si="46597"/>
        <v>654</v>
      </c>
      <c r="I9284">
        <f t="shared" si="46597"/>
        <v>644</v>
      </c>
      <c r="J9284" s="3">
        <f t="shared" ref="J9284" si="47234">E9284/(SUM(N9277:N9283)/7)*100</f>
        <v>0.39313043986214152</v>
      </c>
      <c r="K9284">
        <f t="shared" ref="K9284" si="47235">O9284-O9283</f>
        <v>1</v>
      </c>
      <c r="L9284" s="3">
        <f t="shared" ref="L9284" si="47236">SUM(K9278:K9284)/7</f>
        <v>2.5714285714285716</v>
      </c>
      <c r="M9284" s="3">
        <f t="shared" ref="M9284" si="47237">O9284/(B9284/100000)</f>
        <v>125.99582638825089</v>
      </c>
      <c r="N9284">
        <v>74623</v>
      </c>
      <c r="O9284">
        <v>1248</v>
      </c>
    </row>
    <row r="9285" spans="1:15" customFormat="1" x14ac:dyDescent="0.2">
      <c r="A9285" t="s">
        <v>20</v>
      </c>
      <c r="B9285">
        <v>990509</v>
      </c>
      <c r="C9285" s="1">
        <f t="shared" si="46244"/>
        <v>44564</v>
      </c>
      <c r="D9285">
        <f t="shared" ref="D9285" si="47238">N9285-N9284</f>
        <v>192</v>
      </c>
      <c r="E9285" s="2">
        <f t="shared" ref="E9285" si="47239">SUM(D9279:D9285)/7</f>
        <v>297.71428571428572</v>
      </c>
      <c r="F9285" s="2">
        <f t="shared" ref="F9285" si="47240">SUM(D9281:D9285)/5</f>
        <v>312.2</v>
      </c>
      <c r="G9285" s="2">
        <f t="shared" ref="G9285" si="47241">N9285/(B9285/100000)</f>
        <v>7553.1873006706655</v>
      </c>
      <c r="H9285">
        <f t="shared" si="46597"/>
        <v>655</v>
      </c>
      <c r="I9285">
        <f t="shared" si="46597"/>
        <v>645</v>
      </c>
      <c r="J9285" s="3">
        <f t="shared" ref="J9285" si="47242">E9285/(SUM(N9278:N9284)/7)*100</f>
        <v>0.4041979173333799</v>
      </c>
      <c r="K9285">
        <f t="shared" ref="K9285" si="47243">O9285-O9284</f>
        <v>2</v>
      </c>
      <c r="L9285" s="3">
        <f t="shared" ref="L9285" si="47244">SUM(K9279:K9285)/7</f>
        <v>2.5714285714285716</v>
      </c>
      <c r="M9285" s="3">
        <f t="shared" ref="M9285" si="47245">O9285/(B9285/100000)</f>
        <v>126.1977427766936</v>
      </c>
      <c r="N9285">
        <v>74815</v>
      </c>
      <c r="O9285">
        <v>1250</v>
      </c>
    </row>
    <row r="9286" spans="1:15" customFormat="1" x14ac:dyDescent="0.2">
      <c r="A9286" t="s">
        <v>20</v>
      </c>
      <c r="B9286">
        <v>990509</v>
      </c>
      <c r="C9286" s="1">
        <f t="shared" si="46244"/>
        <v>44565</v>
      </c>
      <c r="D9286">
        <f t="shared" ref="D9286" si="47246">N9286-N9285</f>
        <v>213</v>
      </c>
      <c r="E9286" s="2">
        <f t="shared" ref="E9286" si="47247">SUM(D9280:D9286)/7</f>
        <v>306.14285714285717</v>
      </c>
      <c r="F9286" s="2">
        <f t="shared" ref="F9286" si="47248">SUM(D9282:D9286)/5</f>
        <v>271.8</v>
      </c>
      <c r="G9286" s="2">
        <f t="shared" ref="G9286" si="47249">N9286/(B9286/100000)</f>
        <v>7574.6913960398142</v>
      </c>
      <c r="H9286">
        <f t="shared" si="46597"/>
        <v>656</v>
      </c>
      <c r="I9286">
        <f t="shared" si="46597"/>
        <v>646</v>
      </c>
      <c r="J9286" s="3">
        <f t="shared" ref="J9286" si="47250">E9286/(SUM(N9279:N9285)/7)*100</f>
        <v>0.41396789092728425</v>
      </c>
      <c r="K9286">
        <f t="shared" ref="K9286" si="47251">O9286-O9285</f>
        <v>4</v>
      </c>
      <c r="L9286" s="3">
        <f t="shared" ref="L9286" si="47252">SUM(K9280:K9286)/7</f>
        <v>3</v>
      </c>
      <c r="M9286" s="3">
        <f t="shared" ref="M9286" si="47253">O9286/(B9286/100000)</f>
        <v>126.60157555357902</v>
      </c>
      <c r="N9286">
        <v>75028</v>
      </c>
      <c r="O9286">
        <v>1254</v>
      </c>
    </row>
    <row r="9287" spans="1:15" customFormat="1" x14ac:dyDescent="0.2">
      <c r="A9287" t="s">
        <v>20</v>
      </c>
      <c r="B9287">
        <v>990509</v>
      </c>
      <c r="C9287" s="1">
        <f t="shared" si="46244"/>
        <v>44566</v>
      </c>
      <c r="D9287">
        <f t="shared" ref="D9287" si="47254">N9287-N9286</f>
        <v>722</v>
      </c>
      <c r="E9287" s="2">
        <f t="shared" ref="E9287" si="47255">SUM(D9281:D9287)/7</f>
        <v>356.57142857142856</v>
      </c>
      <c r="F9287" s="2">
        <f t="shared" ref="F9287" si="47256">SUM(D9283:D9287)/5</f>
        <v>346.4</v>
      </c>
      <c r="G9287" s="2">
        <f t="shared" ref="G9287" si="47257">N9287/(B9287/100000)</f>
        <v>7647.5832122676329</v>
      </c>
      <c r="H9287">
        <f t="shared" si="46597"/>
        <v>657</v>
      </c>
      <c r="I9287">
        <f t="shared" si="46597"/>
        <v>647</v>
      </c>
      <c r="J9287" s="3">
        <f t="shared" ref="J9287" si="47258">E9287/(SUM(N9280:N9286)/7)*100</f>
        <v>0.48016990627452788</v>
      </c>
      <c r="K9287">
        <f t="shared" ref="K9287" si="47259">O9287-O9286</f>
        <v>2</v>
      </c>
      <c r="L9287" s="3">
        <f t="shared" ref="L9287" si="47260">SUM(K9281:K9287)/7</f>
        <v>2.5714285714285716</v>
      </c>
      <c r="M9287" s="3">
        <f t="shared" ref="M9287" si="47261">O9287/(B9287/100000)</f>
        <v>126.80349194202174</v>
      </c>
      <c r="N9287">
        <v>75750</v>
      </c>
      <c r="O9287">
        <v>1256</v>
      </c>
    </row>
    <row r="9288" spans="1:15" customFormat="1" x14ac:dyDescent="0.2">
      <c r="A9288" t="s">
        <v>20</v>
      </c>
      <c r="B9288">
        <v>990509</v>
      </c>
      <c r="C9288" s="1">
        <f t="shared" si="46244"/>
        <v>44567</v>
      </c>
      <c r="D9288">
        <f t="shared" ref="D9288" si="47262">N9288-N9287</f>
        <v>615</v>
      </c>
      <c r="E9288" s="2">
        <f t="shared" ref="E9288" si="47263">SUM(D9282:D9288)/7</f>
        <v>385.14285714285717</v>
      </c>
      <c r="F9288" s="2">
        <f t="shared" ref="F9288" si="47264">SUM(D9284:D9288)/5</f>
        <v>391.2</v>
      </c>
      <c r="G9288" s="2">
        <f t="shared" ref="G9288" si="47265">N9288/(B9288/100000)</f>
        <v>7709.672501713766</v>
      </c>
      <c r="H9288">
        <f t="shared" si="46597"/>
        <v>658</v>
      </c>
      <c r="I9288">
        <f t="shared" si="46597"/>
        <v>648</v>
      </c>
      <c r="J9288" s="3">
        <f t="shared" ref="J9288" si="47266">E9288/(SUM(N9281:N9287)/7)*100</f>
        <v>0.5161665824258298</v>
      </c>
      <c r="K9288">
        <f t="shared" ref="K9288" si="47267">O9288-O9287</f>
        <v>1</v>
      </c>
      <c r="L9288" s="3">
        <f t="shared" ref="L9288" si="47268">SUM(K9282:K9288)/7</f>
        <v>1.8571428571428572</v>
      </c>
      <c r="M9288" s="3">
        <f t="shared" ref="M9288" si="47269">O9288/(B9288/100000)</f>
        <v>126.90445013624309</v>
      </c>
      <c r="N9288">
        <v>76365</v>
      </c>
      <c r="O9288">
        <v>1257</v>
      </c>
    </row>
    <row r="9289" spans="1:15" customFormat="1" x14ac:dyDescent="0.2">
      <c r="A9289" t="s">
        <v>20</v>
      </c>
      <c r="B9289">
        <v>990509</v>
      </c>
      <c r="C9289" s="1">
        <f t="shared" si="46244"/>
        <v>44568</v>
      </c>
      <c r="D9289">
        <f t="shared" ref="D9289" si="47270">N9289-N9288</f>
        <v>695</v>
      </c>
      <c r="E9289" s="2">
        <f t="shared" ref="E9289" si="47271">SUM(D9283:D9289)/7</f>
        <v>434.57142857142856</v>
      </c>
      <c r="F9289" s="2">
        <f t="shared" ref="F9289" si="47272">SUM(D9285:D9289)/5</f>
        <v>487.4</v>
      </c>
      <c r="G9289" s="2">
        <f t="shared" ref="G9289" si="47273">N9289/(B9289/100000)</f>
        <v>7779.8384466976077</v>
      </c>
      <c r="H9289">
        <f t="shared" si="46597"/>
        <v>659</v>
      </c>
      <c r="I9289">
        <f t="shared" si="46597"/>
        <v>649</v>
      </c>
      <c r="J9289" s="3">
        <f t="shared" ref="J9289" si="47274">E9289/(SUM(N9282:N9288)/7)*100</f>
        <v>0.5794197421753573</v>
      </c>
      <c r="K9289">
        <f t="shared" ref="K9289" si="47275">O9289-O9288</f>
        <v>2</v>
      </c>
      <c r="L9289" s="3">
        <f t="shared" ref="L9289" si="47276">SUM(K9283:K9289)/7</f>
        <v>1.8571428571428572</v>
      </c>
      <c r="M9289" s="3">
        <f t="shared" ref="M9289" si="47277">O9289/(B9289/100000)</f>
        <v>127.1063665246858</v>
      </c>
      <c r="N9289">
        <v>77060</v>
      </c>
      <c r="O9289">
        <v>1259</v>
      </c>
    </row>
    <row r="9290" spans="1:15" customFormat="1" x14ac:dyDescent="0.2">
      <c r="A9290" t="s">
        <v>20</v>
      </c>
      <c r="B9290">
        <v>990509</v>
      </c>
      <c r="C9290" s="1">
        <f t="shared" si="46244"/>
        <v>44569</v>
      </c>
      <c r="D9290">
        <f t="shared" ref="D9290" si="47278">N9290-N9289</f>
        <v>534</v>
      </c>
      <c r="E9290" s="2">
        <f t="shared" ref="E9290" si="47279">SUM(D9284:D9290)/7</f>
        <v>455</v>
      </c>
      <c r="F9290" s="2">
        <f t="shared" ref="F9290" si="47280">SUM(D9286:D9290)/5</f>
        <v>555.79999999999995</v>
      </c>
      <c r="G9290" s="2">
        <f t="shared" ref="G9290" si="47281">N9290/(B9290/100000)</f>
        <v>7833.7501224118105</v>
      </c>
      <c r="H9290">
        <f t="shared" si="46597"/>
        <v>660</v>
      </c>
      <c r="I9290">
        <f t="shared" si="46597"/>
        <v>650</v>
      </c>
      <c r="J9290" s="3">
        <f t="shared" ref="J9290" si="47282">E9290/(SUM(N9283:N9289)/7)*100</f>
        <v>0.60316257930120243</v>
      </c>
      <c r="K9290">
        <f t="shared" ref="K9290" si="47283">O9290-O9289</f>
        <v>4</v>
      </c>
      <c r="L9290" s="3">
        <f t="shared" ref="L9290" si="47284">SUM(K9284:K9290)/7</f>
        <v>2.2857142857142856</v>
      </c>
      <c r="M9290" s="3">
        <f t="shared" ref="M9290" si="47285">O9290/(B9290/100000)</f>
        <v>127.51019930157122</v>
      </c>
      <c r="N9290">
        <v>77594</v>
      </c>
      <c r="O9290">
        <v>1263</v>
      </c>
    </row>
    <row r="9291" spans="1:15" customFormat="1" x14ac:dyDescent="0.2">
      <c r="A9291" t="s">
        <v>20</v>
      </c>
      <c r="B9291">
        <v>990509</v>
      </c>
      <c r="C9291" s="1">
        <f t="shared" si="46244"/>
        <v>44570</v>
      </c>
      <c r="D9291">
        <f t="shared" ref="D9291" si="47286">N9291-N9290</f>
        <v>577</v>
      </c>
      <c r="E9291" s="2">
        <f t="shared" ref="E9291" si="47287">SUM(D9285:D9291)/7</f>
        <v>506.85714285714283</v>
      </c>
      <c r="F9291" s="2">
        <f t="shared" ref="F9291" si="47288">SUM(D9287:D9291)/5</f>
        <v>628.6</v>
      </c>
      <c r="G9291" s="2">
        <f t="shared" ref="G9291" si="47289">N9291/(B9291/100000)</f>
        <v>7892.0030004775326</v>
      </c>
      <c r="H9291">
        <f t="shared" si="46597"/>
        <v>661</v>
      </c>
      <c r="I9291">
        <f t="shared" si="46597"/>
        <v>651</v>
      </c>
      <c r="J9291" s="3">
        <f t="shared" ref="J9291" si="47290">E9291/(SUM(N9284:N9290)/7)*100</f>
        <v>0.66787768125217639</v>
      </c>
      <c r="K9291">
        <f t="shared" ref="K9291" si="47291">O9291-O9290</f>
        <v>0</v>
      </c>
      <c r="L9291" s="3">
        <f t="shared" ref="L9291" si="47292">SUM(K9285:K9291)/7</f>
        <v>2.1428571428571428</v>
      </c>
      <c r="M9291" s="3">
        <f t="shared" ref="M9291" si="47293">O9291/(B9291/100000)</f>
        <v>127.51019930157122</v>
      </c>
      <c r="N9291">
        <v>78171</v>
      </c>
      <c r="O9291">
        <v>1263</v>
      </c>
    </row>
    <row r="9292" spans="1:15" customFormat="1" x14ac:dyDescent="0.2">
      <c r="A9292" t="s">
        <v>20</v>
      </c>
      <c r="B9292">
        <v>990509</v>
      </c>
      <c r="C9292" s="1">
        <f t="shared" si="46244"/>
        <v>44571</v>
      </c>
      <c r="D9292">
        <f t="shared" ref="D9292" si="47294">N9292-N9291</f>
        <v>313</v>
      </c>
      <c r="E9292" s="2">
        <f t="shared" ref="E9292" si="47295">SUM(D9286:D9292)/7</f>
        <v>524.14285714285711</v>
      </c>
      <c r="F9292" s="2">
        <f t="shared" ref="F9292" si="47296">SUM(D9288:D9292)/5</f>
        <v>546.79999999999995</v>
      </c>
      <c r="G9292" s="2">
        <f t="shared" ref="G9292" si="47297">N9292/(B9292/100000)</f>
        <v>7923.602915268817</v>
      </c>
      <c r="H9292">
        <f t="shared" si="46597"/>
        <v>662</v>
      </c>
      <c r="I9292">
        <f t="shared" si="46597"/>
        <v>652</v>
      </c>
      <c r="J9292" s="3">
        <f t="shared" ref="J9292" si="47298">E9292/(SUM(N9285:N9291)/7)*100</f>
        <v>0.68607266872731543</v>
      </c>
      <c r="K9292">
        <f t="shared" ref="K9292" si="47299">O9292-O9291</f>
        <v>0</v>
      </c>
      <c r="L9292" s="3">
        <f t="shared" ref="L9292" si="47300">SUM(K9286:K9292)/7</f>
        <v>1.8571428571428572</v>
      </c>
      <c r="M9292" s="3">
        <f t="shared" ref="M9292" si="47301">O9292/(B9292/100000)</f>
        <v>127.51019930157122</v>
      </c>
      <c r="N9292">
        <v>78484</v>
      </c>
      <c r="O9292">
        <v>1263</v>
      </c>
    </row>
    <row r="9293" spans="1:15" customFormat="1" x14ac:dyDescent="0.2">
      <c r="A9293" t="s">
        <v>20</v>
      </c>
      <c r="B9293">
        <v>990509</v>
      </c>
      <c r="C9293" s="1">
        <f t="shared" si="46244"/>
        <v>44572</v>
      </c>
      <c r="D9293">
        <f t="shared" ref="D9293" si="47302">N9293-N9292</f>
        <v>258</v>
      </c>
      <c r="E9293" s="2">
        <f t="shared" ref="E9293" si="47303">SUM(D9287:D9293)/7</f>
        <v>530.57142857142856</v>
      </c>
      <c r="F9293" s="2">
        <f t="shared" ref="F9293" si="47304">SUM(D9289:D9293)/5</f>
        <v>475.4</v>
      </c>
      <c r="G9293" s="2">
        <f t="shared" ref="G9293" si="47305">N9293/(B9293/100000)</f>
        <v>7949.6501293779265</v>
      </c>
      <c r="H9293">
        <f t="shared" si="46597"/>
        <v>663</v>
      </c>
      <c r="I9293">
        <f t="shared" si="46597"/>
        <v>653</v>
      </c>
      <c r="J9293" s="3">
        <f t="shared" ref="J9293" si="47306">E9293/(SUM(N9286:N9292)/7)*100</f>
        <v>0.68975507566134031</v>
      </c>
      <c r="K9293">
        <f t="shared" ref="K9293" si="47307">O9293-O9292</f>
        <v>4</v>
      </c>
      <c r="L9293" s="3">
        <f t="shared" ref="L9293" si="47308">SUM(K9287:K9293)/7</f>
        <v>1.8571428571428572</v>
      </c>
      <c r="M9293" s="3">
        <f t="shared" ref="M9293" si="47309">O9293/(B9293/100000)</f>
        <v>127.91403207845664</v>
      </c>
      <c r="N9293">
        <v>78742</v>
      </c>
      <c r="O9293">
        <v>1267</v>
      </c>
    </row>
    <row r="9294" spans="1:15" customFormat="1" x14ac:dyDescent="0.2">
      <c r="A9294" t="s">
        <v>20</v>
      </c>
      <c r="B9294">
        <v>990509</v>
      </c>
      <c r="C9294" s="1">
        <f t="shared" si="46244"/>
        <v>44573</v>
      </c>
      <c r="D9294">
        <f t="shared" ref="D9294" si="47310">N9294-N9293</f>
        <v>772</v>
      </c>
      <c r="E9294" s="2">
        <f t="shared" ref="E9294" si="47311">SUM(D9288:D9294)/7</f>
        <v>537.71428571428567</v>
      </c>
      <c r="F9294" s="2">
        <f t="shared" ref="F9294" si="47312">SUM(D9290:D9294)/5</f>
        <v>490.8</v>
      </c>
      <c r="G9294" s="2">
        <f t="shared" ref="G9294" si="47313">N9294/(B9294/100000)</f>
        <v>8027.5898553168126</v>
      </c>
      <c r="H9294">
        <f t="shared" si="46597"/>
        <v>664</v>
      </c>
      <c r="I9294">
        <f t="shared" si="46597"/>
        <v>654</v>
      </c>
      <c r="J9294" s="3">
        <f t="shared" ref="J9294" si="47314">E9294/(SUM(N9287:N9293)/7)*100</f>
        <v>0.69425231386697062</v>
      </c>
      <c r="K9294">
        <f t="shared" ref="K9294" si="47315">O9294-O9293</f>
        <v>12</v>
      </c>
      <c r="L9294" s="3">
        <f t="shared" ref="L9294" si="47316">SUM(K9288:K9294)/7</f>
        <v>3.2857142857142856</v>
      </c>
      <c r="M9294" s="3">
        <f t="shared" ref="M9294" si="47317">O9294/(B9294/100000)</f>
        <v>129.12553040911288</v>
      </c>
      <c r="N9294">
        <v>79514</v>
      </c>
      <c r="O9294">
        <v>1279</v>
      </c>
    </row>
    <row r="9295" spans="1:15" customFormat="1" x14ac:dyDescent="0.2">
      <c r="A9295" t="s">
        <v>20</v>
      </c>
      <c r="B9295">
        <v>990509</v>
      </c>
      <c r="C9295" s="1">
        <f t="shared" si="46244"/>
        <v>44574</v>
      </c>
      <c r="D9295">
        <f t="shared" ref="D9295" si="47318">N9295-N9294</f>
        <v>809</v>
      </c>
      <c r="E9295" s="2">
        <f t="shared" ref="E9295" si="47319">SUM(D9289:D9295)/7</f>
        <v>565.42857142857144</v>
      </c>
      <c r="F9295" s="2">
        <f t="shared" ref="F9295" si="47320">SUM(D9291:D9295)/5</f>
        <v>545.79999999999995</v>
      </c>
      <c r="G9295" s="2">
        <f t="shared" ref="G9295" si="47321">N9295/(B9295/100000)</f>
        <v>8109.265034441888</v>
      </c>
      <c r="H9295">
        <f t="shared" si="46597"/>
        <v>665</v>
      </c>
      <c r="I9295">
        <f t="shared" si="46597"/>
        <v>655</v>
      </c>
      <c r="J9295" s="3">
        <f t="shared" ref="J9295" si="47322">E9295/(SUM(N9288:N9294)/7)*100</f>
        <v>0.72500137380250218</v>
      </c>
      <c r="K9295">
        <f t="shared" ref="K9295" si="47323">O9295-O9294</f>
        <v>7</v>
      </c>
      <c r="L9295" s="3">
        <f t="shared" ref="L9295" si="47324">SUM(K9289:K9295)/7</f>
        <v>4.1428571428571432</v>
      </c>
      <c r="M9295" s="3">
        <f t="shared" ref="M9295" si="47325">O9295/(B9295/100000)</f>
        <v>129.8322377686624</v>
      </c>
      <c r="N9295">
        <v>80323</v>
      </c>
      <c r="O9295">
        <v>1286</v>
      </c>
    </row>
    <row r="9296" spans="1:15" customFormat="1" x14ac:dyDescent="0.2">
      <c r="A9296" t="s">
        <v>20</v>
      </c>
      <c r="B9296">
        <v>990509</v>
      </c>
      <c r="C9296" s="1">
        <f t="shared" si="46244"/>
        <v>44575</v>
      </c>
      <c r="D9296">
        <f t="shared" ref="D9296" si="47326">N9296-N9295</f>
        <v>890</v>
      </c>
      <c r="E9296" s="2">
        <f t="shared" ref="E9296" si="47327">SUM(D9290:D9296)/7</f>
        <v>593.28571428571433</v>
      </c>
      <c r="F9296" s="2">
        <f t="shared" ref="F9296" si="47328">SUM(D9292:D9296)/5</f>
        <v>608.4</v>
      </c>
      <c r="G9296" s="2">
        <f t="shared" ref="G9296" si="47329">N9296/(B9296/100000)</f>
        <v>8199.1178272988946</v>
      </c>
      <c r="H9296">
        <f t="shared" si="46597"/>
        <v>666</v>
      </c>
      <c r="I9296">
        <f t="shared" si="46597"/>
        <v>656</v>
      </c>
      <c r="J9296" s="3">
        <f t="shared" ref="J9296" si="47330">E9296/(SUM(N9289:N9295)/7)*100</f>
        <v>0.75524470437616398</v>
      </c>
      <c r="K9296">
        <f t="shared" ref="K9296" si="47331">O9296-O9295</f>
        <v>5</v>
      </c>
      <c r="L9296" s="3">
        <f t="shared" ref="L9296" si="47332">SUM(K9290:K9296)/7</f>
        <v>4.5714285714285712</v>
      </c>
      <c r="M9296" s="3">
        <f t="shared" ref="M9296" si="47333">O9296/(B9296/100000)</f>
        <v>130.33702873976915</v>
      </c>
      <c r="N9296">
        <v>81213</v>
      </c>
      <c r="O9296">
        <v>1291</v>
      </c>
    </row>
    <row r="9297" spans="1:15" customFormat="1" x14ac:dyDescent="0.2">
      <c r="A9297" t="s">
        <v>20</v>
      </c>
      <c r="B9297">
        <v>990509</v>
      </c>
      <c r="C9297" s="1">
        <f t="shared" si="46244"/>
        <v>44576</v>
      </c>
      <c r="D9297">
        <f t="shared" ref="D9297:D9298" si="47334">N9297-N9296</f>
        <v>747</v>
      </c>
      <c r="E9297" s="2">
        <f t="shared" ref="E9297:E9298" si="47335">SUM(D9291:D9297)/7</f>
        <v>623.71428571428567</v>
      </c>
      <c r="F9297" s="2">
        <f t="shared" ref="F9297:F9298" si="47336">SUM(D9293:D9297)/5</f>
        <v>695.2</v>
      </c>
      <c r="G9297" s="2">
        <f t="shared" ref="G9297:G9298" si="47337">N9297/(B9297/100000)</f>
        <v>8274.5335983822461</v>
      </c>
      <c r="H9297">
        <f t="shared" si="46597"/>
        <v>667</v>
      </c>
      <c r="I9297">
        <f t="shared" si="46597"/>
        <v>657</v>
      </c>
      <c r="J9297" s="3">
        <f t="shared" ref="J9297:J9298" si="47338">E9297/(SUM(N9290:N9296)/7)*100</f>
        <v>0.78802832281365442</v>
      </c>
      <c r="K9297">
        <f t="shared" ref="K9297:K9298" si="47339">O9297-O9296</f>
        <v>7</v>
      </c>
      <c r="L9297" s="3">
        <f t="shared" ref="L9297:L9298" si="47340">SUM(K9291:K9297)/7</f>
        <v>5</v>
      </c>
      <c r="M9297" s="3">
        <f t="shared" ref="M9297:M9298" si="47341">O9297/(B9297/100000)</f>
        <v>131.04373609931864</v>
      </c>
      <c r="N9297">
        <f>N9298-755</f>
        <v>81960</v>
      </c>
      <c r="O9297">
        <v>1298</v>
      </c>
    </row>
    <row r="9298" spans="1:15" customFormat="1" x14ac:dyDescent="0.2">
      <c r="A9298" t="s">
        <v>20</v>
      </c>
      <c r="B9298">
        <v>990509</v>
      </c>
      <c r="C9298" s="1">
        <f t="shared" si="46244"/>
        <v>44577</v>
      </c>
      <c r="D9298">
        <f t="shared" si="47334"/>
        <v>755</v>
      </c>
      <c r="E9298" s="2">
        <f t="shared" si="47335"/>
        <v>649.14285714285711</v>
      </c>
      <c r="F9298" s="2">
        <f t="shared" si="47336"/>
        <v>794.6</v>
      </c>
      <c r="G9298" s="2">
        <f t="shared" si="47337"/>
        <v>8350.7570350193691</v>
      </c>
      <c r="H9298">
        <f t="shared" si="46597"/>
        <v>668</v>
      </c>
      <c r="I9298">
        <f t="shared" si="46597"/>
        <v>658</v>
      </c>
      <c r="J9298" s="3">
        <f t="shared" si="47338"/>
        <v>0.81374338072409558</v>
      </c>
      <c r="K9298">
        <f t="shared" si="47339"/>
        <v>1</v>
      </c>
      <c r="L9298" s="3">
        <f t="shared" si="47340"/>
        <v>5.1428571428571432</v>
      </c>
      <c r="M9298" s="3">
        <f t="shared" si="47341"/>
        <v>131.14469429354</v>
      </c>
      <c r="N9298">
        <v>82715</v>
      </c>
      <c r="O9298">
        <v>1299</v>
      </c>
    </row>
    <row r="9299" spans="1:15" customFormat="1" x14ac:dyDescent="0.2">
      <c r="A9299" t="s">
        <v>20</v>
      </c>
      <c r="B9299">
        <v>990509</v>
      </c>
      <c r="C9299" s="1">
        <f t="shared" si="46244"/>
        <v>44578</v>
      </c>
      <c r="D9299">
        <f t="shared" ref="D9299" si="47342">N9299-N9298</f>
        <v>462</v>
      </c>
      <c r="E9299" s="2">
        <f t="shared" ref="E9299" si="47343">SUM(D9293:D9299)/7</f>
        <v>670.42857142857144</v>
      </c>
      <c r="F9299" s="2">
        <f t="shared" ref="F9299" si="47344">SUM(D9295:D9299)/5</f>
        <v>732.6</v>
      </c>
      <c r="G9299" s="2">
        <f t="shared" ref="G9299" si="47345">N9299/(B9299/100000)</f>
        <v>8397.3997207496359</v>
      </c>
      <c r="H9299">
        <f t="shared" si="46597"/>
        <v>669</v>
      </c>
      <c r="I9299">
        <f t="shared" si="46597"/>
        <v>659</v>
      </c>
      <c r="J9299" s="3">
        <f t="shared" ref="J9299" si="47346">E9299/(SUM(N9292:N9298)/7)*100</f>
        <v>0.83364271490769182</v>
      </c>
      <c r="K9299">
        <f t="shared" ref="K9299" si="47347">O9299-O9298</f>
        <v>0</v>
      </c>
      <c r="L9299" s="3">
        <f t="shared" ref="L9299" si="47348">SUM(K9293:K9299)/7</f>
        <v>5.1428571428571432</v>
      </c>
      <c r="M9299" s="3">
        <f t="shared" ref="M9299" si="47349">O9299/(B9299/100000)</f>
        <v>131.14469429354</v>
      </c>
      <c r="N9299">
        <v>83177</v>
      </c>
      <c r="O9299">
        <v>1299</v>
      </c>
    </row>
    <row r="9300" spans="1:15" customFormat="1" x14ac:dyDescent="0.2">
      <c r="A9300" t="s">
        <v>20</v>
      </c>
      <c r="B9300">
        <v>990509</v>
      </c>
      <c r="C9300" s="1">
        <f t="shared" si="46244"/>
        <v>44579</v>
      </c>
      <c r="D9300">
        <f t="shared" ref="D9300" si="47350">N9300-N9299</f>
        <v>403</v>
      </c>
      <c r="E9300" s="2">
        <f t="shared" ref="E9300" si="47351">SUM(D9294:D9300)/7</f>
        <v>691.14285714285711</v>
      </c>
      <c r="F9300" s="2">
        <f t="shared" ref="F9300" si="47352">SUM(D9296:D9300)/5</f>
        <v>651.4</v>
      </c>
      <c r="G9300" s="2">
        <f t="shared" ref="G9300" si="47353">N9300/(B9300/100000)</f>
        <v>8438.085873020842</v>
      </c>
      <c r="H9300">
        <f t="shared" si="46597"/>
        <v>670</v>
      </c>
      <c r="I9300">
        <f t="shared" si="46597"/>
        <v>660</v>
      </c>
      <c r="J9300" s="3">
        <f t="shared" ref="J9300" si="47354">E9300/(SUM(N9293:N9299)/7)*100</f>
        <v>0.8522947481167773</v>
      </c>
      <c r="K9300">
        <f t="shared" ref="K9300" si="47355">O9300-O9299</f>
        <v>0</v>
      </c>
      <c r="L9300" s="3">
        <f t="shared" ref="L9300" si="47356">SUM(K9294:K9300)/7</f>
        <v>4.5714285714285712</v>
      </c>
      <c r="M9300" s="3">
        <f t="shared" ref="M9300" si="47357">O9300/(B9300/100000)</f>
        <v>131.14469429354</v>
      </c>
      <c r="N9300">
        <v>83580</v>
      </c>
      <c r="O9300">
        <v>1299</v>
      </c>
    </row>
    <row r="9301" spans="1:15" customFormat="1" x14ac:dyDescent="0.2">
      <c r="A9301" t="s">
        <v>20</v>
      </c>
      <c r="B9301">
        <v>990509</v>
      </c>
      <c r="C9301" s="1">
        <f t="shared" si="46244"/>
        <v>44580</v>
      </c>
      <c r="D9301">
        <f t="shared" ref="D9301" si="47358">N9301-N9300</f>
        <v>1119</v>
      </c>
      <c r="E9301" s="2">
        <f t="shared" ref="E9301" si="47359">SUM(D9295:D9301)/7</f>
        <v>740.71428571428567</v>
      </c>
      <c r="F9301" s="2">
        <f t="shared" ref="F9301" si="47360">SUM(D9297:D9301)/5</f>
        <v>697.2</v>
      </c>
      <c r="G9301" s="2">
        <f t="shared" ref="G9301" si="47361">N9301/(B9301/100000)</f>
        <v>8551.0580923545367</v>
      </c>
      <c r="H9301">
        <f t="shared" si="46597"/>
        <v>671</v>
      </c>
      <c r="I9301">
        <f t="shared" si="46597"/>
        <v>661</v>
      </c>
      <c r="J9301" s="3">
        <f t="shared" ref="J9301" si="47362">E9301/(SUM(N9294:N9300)/7)*100</f>
        <v>0.90570533222005223</v>
      </c>
      <c r="K9301">
        <f t="shared" ref="K9301" si="47363">O9301-O9300</f>
        <v>8</v>
      </c>
      <c r="L9301" s="3">
        <f t="shared" ref="L9301" si="47364">SUM(K9295:K9301)/7</f>
        <v>4</v>
      </c>
      <c r="M9301" s="3">
        <f t="shared" ref="M9301" si="47365">O9301/(B9301/100000)</f>
        <v>131.95235984731084</v>
      </c>
      <c r="N9301">
        <v>84699</v>
      </c>
      <c r="O9301">
        <v>1307</v>
      </c>
    </row>
    <row r="9302" spans="1:15" customFormat="1" x14ac:dyDescent="0.2">
      <c r="A9302" t="s">
        <v>20</v>
      </c>
      <c r="B9302">
        <v>990509</v>
      </c>
      <c r="C9302" s="1">
        <f t="shared" si="46244"/>
        <v>44581</v>
      </c>
      <c r="D9302">
        <f t="shared" ref="D9302" si="47366">N9302-N9301</f>
        <v>1522</v>
      </c>
      <c r="E9302" s="2">
        <f t="shared" ref="E9302" si="47367">SUM(D9296:D9302)/7</f>
        <v>842.57142857142856</v>
      </c>
      <c r="F9302" s="2">
        <f t="shared" ref="F9302" si="47368">SUM(D9298:D9302)/5</f>
        <v>852.2</v>
      </c>
      <c r="G9302" s="2">
        <f t="shared" ref="G9302" si="47369">N9302/(B9302/100000)</f>
        <v>8704.7164639594394</v>
      </c>
      <c r="H9302">
        <f t="shared" si="46597"/>
        <v>672</v>
      </c>
      <c r="I9302">
        <f t="shared" si="46597"/>
        <v>662</v>
      </c>
      <c r="J9302" s="3">
        <f t="shared" ref="J9302" si="47370">E9302/(SUM(N9295:N9301)/7)*100</f>
        <v>1.0210034500845642</v>
      </c>
      <c r="K9302">
        <f t="shared" ref="K9302" si="47371">O9302-O9301</f>
        <v>4</v>
      </c>
      <c r="L9302" s="3">
        <f t="shared" ref="L9302" si="47372">SUM(K9296:K9302)/7</f>
        <v>3.5714285714285716</v>
      </c>
      <c r="M9302" s="3">
        <f t="shared" ref="M9302" si="47373">O9302/(B9302/100000)</f>
        <v>132.35619262419624</v>
      </c>
      <c r="N9302">
        <v>86221</v>
      </c>
      <c r="O9302">
        <v>1311</v>
      </c>
    </row>
    <row r="9303" spans="1:15" customFormat="1" x14ac:dyDescent="0.2">
      <c r="A9303" t="s">
        <v>20</v>
      </c>
      <c r="B9303">
        <v>990509</v>
      </c>
      <c r="C9303" s="1">
        <f t="shared" si="46244"/>
        <v>44582</v>
      </c>
      <c r="D9303">
        <f t="shared" ref="D9303" si="47374">N9303-N9302</f>
        <v>1882</v>
      </c>
      <c r="E9303" s="2">
        <f t="shared" ref="E9303" si="47375">SUM(D9297:D9303)/7</f>
        <v>984.28571428571433</v>
      </c>
      <c r="F9303" s="2">
        <f t="shared" ref="F9303" si="47376">SUM(D9299:D9303)/5</f>
        <v>1077.5999999999999</v>
      </c>
      <c r="G9303" s="2">
        <f t="shared" ref="G9303" si="47377">N9303/(B9303/100000)</f>
        <v>8894.7197854840288</v>
      </c>
      <c r="H9303">
        <f t="shared" si="46597"/>
        <v>673</v>
      </c>
      <c r="I9303">
        <f t="shared" si="46597"/>
        <v>663</v>
      </c>
      <c r="J9303" s="3">
        <f t="shared" ref="J9303" si="47378">E9303/(SUM(N9296:N9302)/7)*100</f>
        <v>1.1806739609126662</v>
      </c>
      <c r="K9303">
        <f t="shared" ref="K9303" si="47379">O9303-O9302</f>
        <v>2</v>
      </c>
      <c r="L9303" s="3">
        <f t="shared" ref="L9303" si="47380">SUM(K9297:K9303)/7</f>
        <v>3.1428571428571428</v>
      </c>
      <c r="M9303" s="3">
        <f t="shared" ref="M9303" si="47381">O9303/(B9303/100000)</f>
        <v>132.55810901263897</v>
      </c>
      <c r="N9303">
        <v>88103</v>
      </c>
      <c r="O9303">
        <v>1313</v>
      </c>
    </row>
    <row r="9304" spans="1:15" customFormat="1" x14ac:dyDescent="0.2">
      <c r="A9304" t="s">
        <v>20</v>
      </c>
      <c r="B9304">
        <v>990509</v>
      </c>
      <c r="C9304" s="1">
        <f t="shared" si="46244"/>
        <v>44583</v>
      </c>
      <c r="D9304">
        <f t="shared" ref="D9304" si="47382">N9304-N9303</f>
        <v>1396</v>
      </c>
      <c r="E9304" s="2">
        <f t="shared" ref="E9304" si="47383">SUM(D9298:D9304)/7</f>
        <v>1077</v>
      </c>
      <c r="F9304" s="2">
        <f t="shared" ref="F9304" si="47384">SUM(D9300:D9304)/5</f>
        <v>1264.4000000000001</v>
      </c>
      <c r="G9304" s="2">
        <f t="shared" ref="G9304" si="47385">N9304/(B9304/100000)</f>
        <v>9035.6574246170403</v>
      </c>
      <c r="H9304">
        <f t="shared" si="46597"/>
        <v>674</v>
      </c>
      <c r="I9304">
        <f t="shared" si="46597"/>
        <v>664</v>
      </c>
      <c r="J9304" s="3">
        <f t="shared" ref="J9304" si="47386">E9304/(SUM(N9297:N9303)/7)*100</f>
        <v>1.276811950106274</v>
      </c>
      <c r="K9304">
        <f t="shared" ref="K9304" si="47387">O9304-O9303</f>
        <v>1</v>
      </c>
      <c r="L9304" s="3">
        <f t="shared" ref="L9304" si="47388">SUM(K9298:K9304)/7</f>
        <v>2.2857142857142856</v>
      </c>
      <c r="M9304" s="3">
        <f t="shared" ref="M9304" si="47389">O9304/(B9304/100000)</f>
        <v>132.65906720686033</v>
      </c>
      <c r="N9304">
        <v>89499</v>
      </c>
      <c r="O9304">
        <v>1314</v>
      </c>
    </row>
    <row r="9305" spans="1:15" customFormat="1" x14ac:dyDescent="0.2">
      <c r="A9305" t="s">
        <v>20</v>
      </c>
      <c r="B9305">
        <v>990509</v>
      </c>
      <c r="C9305" s="1">
        <f t="shared" si="46244"/>
        <v>44584</v>
      </c>
      <c r="D9305">
        <f t="shared" ref="D9305" si="47390">N9305-N9304</f>
        <v>1405</v>
      </c>
      <c r="E9305" s="2">
        <f t="shared" ref="E9305" si="47391">SUM(D9299:D9305)/7</f>
        <v>1169.8571428571429</v>
      </c>
      <c r="F9305" s="2">
        <f t="shared" ref="F9305" si="47392">SUM(D9301:D9305)/5</f>
        <v>1464.8</v>
      </c>
      <c r="G9305" s="2">
        <f t="shared" ref="G9305" si="47393">N9305/(B9305/100000)</f>
        <v>9177.5036874980451</v>
      </c>
      <c r="H9305">
        <f t="shared" si="46597"/>
        <v>675</v>
      </c>
      <c r="I9305">
        <f t="shared" si="46597"/>
        <v>665</v>
      </c>
      <c r="J9305" s="3">
        <f t="shared" ref="J9305" si="47394">E9305/(SUM(N9298:N9304)/7)*100</f>
        <v>1.3694117332280926</v>
      </c>
      <c r="K9305">
        <f t="shared" ref="K9305" si="47395">O9305-O9304</f>
        <v>0</v>
      </c>
      <c r="L9305" s="3">
        <f t="shared" ref="L9305" si="47396">SUM(K9299:K9305)/7</f>
        <v>2.1428571428571428</v>
      </c>
      <c r="M9305" s="3">
        <f t="shared" ref="M9305" si="47397">O9305/(B9305/100000)</f>
        <v>132.65906720686033</v>
      </c>
      <c r="N9305">
        <v>90904</v>
      </c>
      <c r="O9305">
        <v>1314</v>
      </c>
    </row>
    <row r="9306" spans="1:15" customFormat="1" x14ac:dyDescent="0.2">
      <c r="A9306" t="s">
        <v>20</v>
      </c>
      <c r="B9306">
        <v>990509</v>
      </c>
      <c r="C9306" s="1">
        <f t="shared" si="46244"/>
        <v>44585</v>
      </c>
      <c r="D9306">
        <f t="shared" ref="D9306" si="47398">N9306-N9305</f>
        <v>722</v>
      </c>
      <c r="E9306" s="2">
        <f t="shared" ref="E9306" si="47399">SUM(D9300:D9306)/7</f>
        <v>1207</v>
      </c>
      <c r="F9306" s="2">
        <f t="shared" ref="F9306" si="47400">SUM(D9302:D9306)/5</f>
        <v>1385.4</v>
      </c>
      <c r="G9306" s="2">
        <f t="shared" ref="G9306" si="47401">N9306/(B9306/100000)</f>
        <v>9250.395503725862</v>
      </c>
      <c r="H9306">
        <f t="shared" si="46597"/>
        <v>676</v>
      </c>
      <c r="I9306">
        <f t="shared" si="46597"/>
        <v>666</v>
      </c>
      <c r="J9306" s="3">
        <f t="shared" ref="J9306" si="47402">E9306/(SUM(N9299:N9305)/7)*100</f>
        <v>1.3938035213788575</v>
      </c>
      <c r="K9306">
        <f t="shared" ref="K9306" si="47403">O9306-O9305</f>
        <v>0</v>
      </c>
      <c r="L9306" s="3">
        <f t="shared" ref="L9306" si="47404">SUM(K9300:K9306)/7</f>
        <v>2.1428571428571428</v>
      </c>
      <c r="M9306" s="3">
        <f t="shared" ref="M9306" si="47405">O9306/(B9306/100000)</f>
        <v>132.65906720686033</v>
      </c>
      <c r="N9306">
        <v>91626</v>
      </c>
      <c r="O9306">
        <v>1314</v>
      </c>
    </row>
    <row r="9307" spans="1:15" customFormat="1" x14ac:dyDescent="0.2">
      <c r="A9307" t="s">
        <v>20</v>
      </c>
      <c r="B9307">
        <v>990509</v>
      </c>
      <c r="C9307" s="1">
        <f t="shared" si="46244"/>
        <v>44586</v>
      </c>
      <c r="D9307">
        <f t="shared" ref="D9307" si="47406">N9307-N9306</f>
        <v>713</v>
      </c>
      <c r="E9307" s="2">
        <f t="shared" ref="E9307" si="47407">SUM(D9301:D9307)/7</f>
        <v>1251.2857142857142</v>
      </c>
      <c r="F9307" s="2">
        <f t="shared" ref="F9307" si="47408">SUM(D9303:D9307)/5</f>
        <v>1223.5999999999999</v>
      </c>
      <c r="G9307" s="2">
        <f t="shared" ref="G9307" si="47409">N9307/(B9307/100000)</f>
        <v>9322.3786962056893</v>
      </c>
      <c r="H9307">
        <f t="shared" si="46597"/>
        <v>677</v>
      </c>
      <c r="I9307">
        <f t="shared" si="46597"/>
        <v>667</v>
      </c>
      <c r="J9307" s="3">
        <f t="shared" ref="J9307" si="47410">E9307/(SUM(N9300:N9306)/7)*100</f>
        <v>1.4250803732965416</v>
      </c>
      <c r="K9307">
        <f t="shared" ref="K9307" si="47411">O9307-O9306</f>
        <v>3</v>
      </c>
      <c r="L9307" s="3">
        <f t="shared" ref="L9307" si="47412">SUM(K9301:K9307)/7</f>
        <v>2.5714285714285716</v>
      </c>
      <c r="M9307" s="3">
        <f t="shared" ref="M9307" si="47413">O9307/(B9307/100000)</f>
        <v>132.96194178952439</v>
      </c>
      <c r="N9307">
        <v>92339</v>
      </c>
      <c r="O9307">
        <v>1317</v>
      </c>
    </row>
    <row r="9308" spans="1:15" customFormat="1" x14ac:dyDescent="0.2">
      <c r="A9308" t="s">
        <v>20</v>
      </c>
      <c r="B9308">
        <v>990509</v>
      </c>
      <c r="C9308" s="1">
        <f t="shared" si="46244"/>
        <v>44587</v>
      </c>
      <c r="D9308">
        <f t="shared" ref="D9308" si="47414">N9308-N9307</f>
        <v>2025</v>
      </c>
      <c r="E9308" s="2">
        <f t="shared" ref="E9308" si="47415">SUM(D9302:D9308)/7</f>
        <v>1380.7142857142858</v>
      </c>
      <c r="F9308" s="2">
        <f t="shared" ref="F9308" si="47416">SUM(D9304:D9308)/5</f>
        <v>1252.2</v>
      </c>
      <c r="G9308" s="2">
        <f t="shared" ref="G9308" si="47417">N9308/(B9308/100000)</f>
        <v>9526.8190395039328</v>
      </c>
      <c r="H9308">
        <f t="shared" si="46597"/>
        <v>678</v>
      </c>
      <c r="I9308">
        <f t="shared" si="46597"/>
        <v>668</v>
      </c>
      <c r="J9308" s="3">
        <f t="shared" ref="J9308" si="47418">E9308/(SUM(N9301:N9307)/7)*100</f>
        <v>1.5503913274333445</v>
      </c>
      <c r="K9308">
        <f t="shared" ref="K9308" si="47419">O9308-O9307</f>
        <v>3</v>
      </c>
      <c r="L9308" s="3">
        <f t="shared" ref="L9308" si="47420">SUM(K9302:K9308)/7</f>
        <v>1.8571428571428572</v>
      </c>
      <c r="M9308" s="3">
        <f t="shared" ref="M9308" si="47421">O9308/(B9308/100000)</f>
        <v>133.26481637218845</v>
      </c>
      <c r="N9308">
        <v>94364</v>
      </c>
      <c r="O9308">
        <v>1320</v>
      </c>
    </row>
    <row r="9309" spans="1:15" customFormat="1" x14ac:dyDescent="0.2">
      <c r="A9309" t="s">
        <v>20</v>
      </c>
      <c r="B9309">
        <v>990509</v>
      </c>
      <c r="C9309" s="1">
        <f t="shared" si="46244"/>
        <v>44588</v>
      </c>
      <c r="D9309">
        <f t="shared" ref="D9309" si="47422">N9309-N9308</f>
        <v>2020</v>
      </c>
      <c r="E9309" s="2">
        <f t="shared" ref="E9309" si="47423">SUM(D9303:D9309)/7</f>
        <v>1451.8571428571429</v>
      </c>
      <c r="F9309" s="2">
        <f t="shared" ref="F9309" si="47424">SUM(D9305:D9309)/5</f>
        <v>1377</v>
      </c>
      <c r="G9309" s="2">
        <f t="shared" ref="G9309" si="47425">N9309/(B9309/100000)</f>
        <v>9730.7545918310698</v>
      </c>
      <c r="H9309">
        <f t="shared" si="46597"/>
        <v>679</v>
      </c>
      <c r="I9309">
        <f t="shared" si="46597"/>
        <v>669</v>
      </c>
      <c r="J9309" s="3">
        <f t="shared" ref="J9309" si="47426">E9309/(SUM(N9302:N9308)/7)*100</f>
        <v>1.6053872011322852</v>
      </c>
      <c r="K9309">
        <f t="shared" ref="K9309" si="47427">O9309-O9308</f>
        <v>4</v>
      </c>
      <c r="L9309" s="3">
        <f t="shared" ref="L9309" si="47428">SUM(K9303:K9309)/7</f>
        <v>1.8571428571428572</v>
      </c>
      <c r="M9309" s="3">
        <f t="shared" ref="M9309" si="47429">O9309/(B9309/100000)</f>
        <v>133.66864914907387</v>
      </c>
      <c r="N9309">
        <v>96384</v>
      </c>
      <c r="O9309">
        <v>1324</v>
      </c>
    </row>
    <row r="9310" spans="1:15" customFormat="1" x14ac:dyDescent="0.2">
      <c r="A9310" t="s">
        <v>20</v>
      </c>
      <c r="B9310">
        <v>990509</v>
      </c>
      <c r="C9310" s="1">
        <f t="shared" si="46244"/>
        <v>44589</v>
      </c>
      <c r="D9310">
        <f t="shared" ref="D9310" si="47430">N9310-N9309</f>
        <v>2193</v>
      </c>
      <c r="E9310" s="2">
        <f t="shared" ref="E9310" si="47431">SUM(D9304:D9310)/7</f>
        <v>1496.2857142857142</v>
      </c>
      <c r="F9310" s="2">
        <f t="shared" ref="F9310" si="47432">SUM(D9306:D9310)/5</f>
        <v>1534.6</v>
      </c>
      <c r="G9310" s="2">
        <f t="shared" ref="G9310" si="47433">N9310/(B9310/100000)</f>
        <v>9952.1559117585002</v>
      </c>
      <c r="H9310">
        <f t="shared" si="46597"/>
        <v>680</v>
      </c>
      <c r="I9310">
        <f t="shared" si="46597"/>
        <v>670</v>
      </c>
      <c r="J9310" s="3">
        <f t="shared" ref="J9310" si="47434">E9310/(SUM(N9303:N9309)/7)*100</f>
        <v>1.6283722962163742</v>
      </c>
      <c r="K9310">
        <f t="shared" ref="K9310" si="47435">O9310-O9309</f>
        <v>1</v>
      </c>
      <c r="L9310" s="3">
        <f t="shared" ref="L9310" si="47436">SUM(K9304:K9310)/7</f>
        <v>1.7142857142857142</v>
      </c>
      <c r="M9310" s="3">
        <f t="shared" ref="M9310" si="47437">O9310/(B9310/100000)</f>
        <v>133.76960734329523</v>
      </c>
      <c r="N9310">
        <v>98577</v>
      </c>
      <c r="O9310">
        <v>1325</v>
      </c>
    </row>
    <row r="9311" spans="1:15" customFormat="1" x14ac:dyDescent="0.2">
      <c r="A9311" t="s">
        <v>20</v>
      </c>
      <c r="B9311">
        <v>990509</v>
      </c>
      <c r="C9311" s="1">
        <f t="shared" si="46244"/>
        <v>44590</v>
      </c>
      <c r="D9311">
        <f t="shared" ref="D9311" si="47438">N9311-N9310</f>
        <v>1858</v>
      </c>
      <c r="E9311" s="2">
        <f t="shared" ref="E9311" si="47439">SUM(D9305:D9311)/7</f>
        <v>1562.2857142857142</v>
      </c>
      <c r="F9311" s="2">
        <f t="shared" ref="F9311" si="47440">SUM(D9307:D9311)/5</f>
        <v>1761.8</v>
      </c>
      <c r="G9311" s="2">
        <f t="shared" ref="G9311" si="47441">N9311/(B9311/100000)</f>
        <v>10139.736236621779</v>
      </c>
      <c r="H9311">
        <f t="shared" si="46597"/>
        <v>681</v>
      </c>
      <c r="I9311">
        <f t="shared" si="46597"/>
        <v>671</v>
      </c>
      <c r="J9311" s="3">
        <f t="shared" ref="J9311" si="47442">E9311/(SUM(N9304:N9310)/7)*100</f>
        <v>1.6729565713568908</v>
      </c>
      <c r="K9311">
        <f t="shared" ref="K9311" si="47443">O9311-O9310</f>
        <v>1</v>
      </c>
      <c r="L9311" s="3">
        <f t="shared" ref="L9311" si="47444">SUM(K9305:K9311)/7</f>
        <v>1.7142857142857142</v>
      </c>
      <c r="M9311" s="3">
        <f t="shared" ref="M9311" si="47445">O9311/(B9311/100000)</f>
        <v>133.87056553751657</v>
      </c>
      <c r="N9311">
        <v>100435</v>
      </c>
      <c r="O9311">
        <v>1326</v>
      </c>
    </row>
    <row r="9312" spans="1:15" customFormat="1" x14ac:dyDescent="0.2">
      <c r="A9312" t="s">
        <v>20</v>
      </c>
      <c r="B9312">
        <v>990509</v>
      </c>
      <c r="C9312" s="1">
        <f t="shared" si="46244"/>
        <v>44591</v>
      </c>
      <c r="D9312">
        <f t="shared" ref="D9312" si="47446">N9312-N9311</f>
        <v>1618</v>
      </c>
      <c r="E9312" s="2">
        <f t="shared" ref="E9312" si="47447">SUM(D9306:D9312)/7</f>
        <v>1592.7142857142858</v>
      </c>
      <c r="F9312" s="2">
        <f t="shared" ref="F9312" si="47448">SUM(D9308:D9312)/5</f>
        <v>1942.8</v>
      </c>
      <c r="G9312" s="2">
        <f t="shared" ref="G9312" si="47449">N9312/(B9312/100000)</f>
        <v>10303.086594871929</v>
      </c>
      <c r="H9312">
        <f t="shared" si="46597"/>
        <v>682</v>
      </c>
      <c r="I9312">
        <f t="shared" si="46597"/>
        <v>672</v>
      </c>
      <c r="J9312" s="3">
        <f t="shared" ref="J9312" si="47450">E9312/(SUM(N9305:N9311)/7)*100</f>
        <v>1.6774772090895822</v>
      </c>
      <c r="K9312">
        <f t="shared" ref="K9312" si="47451">O9312-O9311</f>
        <v>2</v>
      </c>
      <c r="L9312" s="3">
        <f t="shared" ref="L9312" si="47452">SUM(K9306:K9312)/7</f>
        <v>2</v>
      </c>
      <c r="M9312" s="3">
        <f t="shared" ref="M9312" si="47453">O9312/(B9312/100000)</f>
        <v>134.07248192595929</v>
      </c>
      <c r="N9312">
        <v>102053</v>
      </c>
      <c r="O9312">
        <v>1328</v>
      </c>
    </row>
    <row r="9313" spans="1:15" customFormat="1" x14ac:dyDescent="0.2">
      <c r="A9313" t="s">
        <v>20</v>
      </c>
      <c r="B9313">
        <v>990509</v>
      </c>
      <c r="C9313" s="1">
        <f t="shared" si="46244"/>
        <v>44592</v>
      </c>
      <c r="D9313">
        <f t="shared" ref="D9313:D9316" si="47454">N9313-N9312</f>
        <v>1144</v>
      </c>
      <c r="E9313" s="2">
        <f t="shared" ref="E9313" si="47455">SUM(D9307:D9313)/7</f>
        <v>1653</v>
      </c>
      <c r="F9313" s="2">
        <f t="shared" ref="F9313" si="47456">SUM(D9309:D9313)/5</f>
        <v>1766.6</v>
      </c>
      <c r="G9313" s="2">
        <f t="shared" ref="G9313:G9316" si="47457">N9313/(B9313/100000)</f>
        <v>10418.58276906116</v>
      </c>
      <c r="H9313">
        <f t="shared" si="46597"/>
        <v>683</v>
      </c>
      <c r="I9313">
        <f t="shared" si="46597"/>
        <v>673</v>
      </c>
      <c r="J9313" s="3">
        <f t="shared" ref="J9313" si="47458">E9313/(SUM(N9306:N9312)/7)*100</f>
        <v>1.7122486970573176</v>
      </c>
      <c r="K9313">
        <f t="shared" ref="K9313" si="47459">O9313-O9312</f>
        <v>0</v>
      </c>
      <c r="L9313" s="3">
        <f t="shared" ref="L9313" si="47460">SUM(K9307:K9313)/7</f>
        <v>2</v>
      </c>
      <c r="M9313" s="3">
        <f t="shared" ref="M9313" si="47461">O9313/(B9313/100000)</f>
        <v>134.07248192595929</v>
      </c>
      <c r="N9313">
        <v>103197</v>
      </c>
      <c r="O9313">
        <v>1328</v>
      </c>
    </row>
    <row r="9314" spans="1:15" customFormat="1" x14ac:dyDescent="0.2">
      <c r="A9314" t="s">
        <v>20</v>
      </c>
      <c r="B9314">
        <v>990509</v>
      </c>
      <c r="C9314" s="1">
        <f t="shared" si="46244"/>
        <v>44593</v>
      </c>
      <c r="D9314">
        <f t="shared" si="47454"/>
        <v>1108</v>
      </c>
      <c r="E9314" s="2">
        <f t="shared" ref="E9314" si="47462">SUM(D9308:D9314)/7</f>
        <v>1709.4285714285713</v>
      </c>
      <c r="F9314" s="2">
        <f t="shared" ref="F9314" si="47463">SUM(D9310:D9314)/5</f>
        <v>1584.2</v>
      </c>
      <c r="G9314" s="2">
        <f t="shared" si="47457"/>
        <v>10530.44444825842</v>
      </c>
      <c r="H9314">
        <f t="shared" si="46597"/>
        <v>684</v>
      </c>
      <c r="I9314">
        <f t="shared" si="46597"/>
        <v>674</v>
      </c>
      <c r="J9314" s="3">
        <f t="shared" ref="J9314:J9315" si="47464">E9314/(SUM(N9307:N9313)/7)*100</f>
        <v>1.7408914539775282</v>
      </c>
      <c r="K9314">
        <f t="shared" ref="K9314:K9316" si="47465">O9314-O9313</f>
        <v>3</v>
      </c>
      <c r="L9314" s="3">
        <f t="shared" ref="L9314" si="47466">SUM(K9308:K9314)/7</f>
        <v>2</v>
      </c>
      <c r="M9314" s="3">
        <f t="shared" ref="M9314:M9316" si="47467">O9314/(B9314/100000)</f>
        <v>134.37535650862336</v>
      </c>
      <c r="N9314">
        <v>104305</v>
      </c>
      <c r="O9314">
        <v>1331</v>
      </c>
    </row>
    <row r="9315" spans="1:15" customFormat="1" x14ac:dyDescent="0.2">
      <c r="A9315" t="s">
        <v>20</v>
      </c>
      <c r="B9315">
        <v>990509</v>
      </c>
      <c r="C9315" s="1">
        <f t="shared" si="46244"/>
        <v>44594</v>
      </c>
      <c r="D9315">
        <f t="shared" si="47454"/>
        <v>2476</v>
      </c>
      <c r="E9315" s="2">
        <f t="shared" ref="E9315" si="47468">SUM(D9309:D9315)/7</f>
        <v>1773.8571428571429</v>
      </c>
      <c r="F9315" s="2">
        <f t="shared" ref="F9315" si="47469">SUM(D9311:D9315)/5</f>
        <v>1640.8</v>
      </c>
      <c r="G9315" s="2">
        <f t="shared" si="47457"/>
        <v>10780.416937150496</v>
      </c>
      <c r="H9315">
        <f t="shared" si="46597"/>
        <v>685</v>
      </c>
      <c r="I9315">
        <f t="shared" si="46597"/>
        <v>675</v>
      </c>
      <c r="J9315" s="3">
        <f t="shared" si="47464"/>
        <v>1.7755946890886083</v>
      </c>
      <c r="K9315">
        <f t="shared" si="47465"/>
        <v>2</v>
      </c>
      <c r="L9315" s="3">
        <f t="shared" ref="L9315:L9316" si="47470">SUM(K9309:K9315)/7</f>
        <v>1.8571428571428572</v>
      </c>
      <c r="M9315" s="3">
        <f t="shared" si="47467"/>
        <v>134.57727289706605</v>
      </c>
      <c r="N9315" s="5">
        <v>106781</v>
      </c>
      <c r="O9315" s="5">
        <v>1333</v>
      </c>
    </row>
    <row r="9316" spans="1:15" customFormat="1" x14ac:dyDescent="0.2">
      <c r="A9316" t="s">
        <v>20</v>
      </c>
      <c r="B9316">
        <v>990509</v>
      </c>
      <c r="C9316" s="1">
        <f t="shared" si="46244"/>
        <v>44595</v>
      </c>
      <c r="D9316">
        <f t="shared" si="47454"/>
        <v>2959</v>
      </c>
      <c r="E9316" s="2">
        <f t="shared" ref="E9316" si="47471">SUM(D9310:D9316)/7</f>
        <v>1908</v>
      </c>
      <c r="F9316" s="2">
        <f t="shared" ref="F9316" si="47472">SUM(D9312:D9316)/5</f>
        <v>1861</v>
      </c>
      <c r="G9316" s="2">
        <f t="shared" si="47457"/>
        <v>11079.152233851484</v>
      </c>
      <c r="H9316">
        <f t="shared" si="46597"/>
        <v>686</v>
      </c>
      <c r="I9316">
        <f t="shared" si="46597"/>
        <v>676</v>
      </c>
      <c r="J9316" s="3">
        <f t="shared" ref="J9316" si="47473">E9316/(SUM(N9309:N9315)/7)*100</f>
        <v>1.8765490381210905</v>
      </c>
      <c r="K9316">
        <f t="shared" si="47465"/>
        <v>2</v>
      </c>
      <c r="L9316" s="3">
        <f t="shared" si="47470"/>
        <v>1.5714285714285714</v>
      </c>
      <c r="M9316" s="3">
        <f t="shared" si="47467"/>
        <v>134.77918928550878</v>
      </c>
      <c r="N9316">
        <v>109740</v>
      </c>
      <c r="O9316">
        <v>1335</v>
      </c>
    </row>
    <row r="9317" spans="1:15" customFormat="1" x14ac:dyDescent="0.2">
      <c r="A9317" t="s">
        <v>20</v>
      </c>
      <c r="B9317">
        <v>990509</v>
      </c>
      <c r="C9317" s="1">
        <f t="shared" si="46244"/>
        <v>44596</v>
      </c>
      <c r="D9317">
        <f t="shared" ref="D9317" si="47474">N9317-N9316</f>
        <v>2406</v>
      </c>
      <c r="E9317" s="2">
        <f t="shared" ref="E9317" si="47475">SUM(D9311:D9317)/7</f>
        <v>1938.4285714285713</v>
      </c>
      <c r="F9317" s="2">
        <f t="shared" ref="F9317" si="47476">SUM(D9313:D9317)/5</f>
        <v>2018.6</v>
      </c>
      <c r="G9317" s="2">
        <f t="shared" ref="G9317" si="47477">N9317/(B9317/100000)</f>
        <v>11322.057649148064</v>
      </c>
      <c r="H9317">
        <f t="shared" si="46597"/>
        <v>687</v>
      </c>
      <c r="I9317">
        <f t="shared" si="46597"/>
        <v>677</v>
      </c>
      <c r="J9317" s="3">
        <f t="shared" ref="J9317" si="47478">E9317/(SUM(N9310:N9316)/7)*100</f>
        <v>1.8713590626241228</v>
      </c>
      <c r="K9317">
        <f t="shared" ref="K9317" si="47479">O9317-O9316</f>
        <v>2</v>
      </c>
      <c r="L9317" s="3">
        <f t="shared" ref="L9317" si="47480">SUM(K9311:K9317)/7</f>
        <v>1.7142857142857142</v>
      </c>
      <c r="M9317" s="3">
        <f t="shared" ref="M9317" si="47481">O9317/(B9317/100000)</f>
        <v>134.98110567395148</v>
      </c>
      <c r="N9317">
        <v>112146</v>
      </c>
      <c r="O9317">
        <v>1337</v>
      </c>
    </row>
    <row r="9318" spans="1:15" customFormat="1" x14ac:dyDescent="0.2">
      <c r="A9318" t="s">
        <v>20</v>
      </c>
      <c r="B9318">
        <v>990509</v>
      </c>
      <c r="C9318" s="1">
        <f t="shared" si="46244"/>
        <v>44597</v>
      </c>
      <c r="D9318">
        <f t="shared" ref="D9318" si="47482">N9318-N9317</f>
        <v>2323</v>
      </c>
      <c r="E9318" s="2">
        <f t="shared" ref="E9318" si="47483">SUM(D9312:D9318)/7</f>
        <v>2004.8571428571429</v>
      </c>
      <c r="F9318" s="2">
        <f t="shared" ref="F9318" si="47484">SUM(D9314:D9318)/5</f>
        <v>2254.4</v>
      </c>
      <c r="G9318" s="2">
        <f t="shared" ref="G9318" si="47485">N9318/(B9318/100000)</f>
        <v>11556.583534324272</v>
      </c>
      <c r="H9318">
        <f t="shared" si="46597"/>
        <v>688</v>
      </c>
      <c r="I9318">
        <f t="shared" si="46597"/>
        <v>678</v>
      </c>
      <c r="J9318" s="3">
        <f t="shared" ref="J9318" si="47486">E9318/(SUM(N9311:N9317)/7)*100</f>
        <v>1.8999346110576358</v>
      </c>
      <c r="K9318">
        <f t="shared" ref="K9318" si="47487">O9318-O9317</f>
        <v>1</v>
      </c>
      <c r="L9318" s="3">
        <f t="shared" ref="L9318" si="47488">SUM(K9312:K9318)/7</f>
        <v>1.7142857142857142</v>
      </c>
      <c r="M9318" s="3">
        <f t="shared" ref="M9318" si="47489">O9318/(B9318/100000)</f>
        <v>135.08206386817284</v>
      </c>
      <c r="N9318">
        <v>114469</v>
      </c>
      <c r="O9318">
        <v>1338</v>
      </c>
    </row>
    <row r="9319" spans="1:15" customFormat="1" x14ac:dyDescent="0.2">
      <c r="A9319" t="s">
        <v>20</v>
      </c>
      <c r="B9319">
        <v>990509</v>
      </c>
      <c r="C9319" s="1">
        <f t="shared" si="46244"/>
        <v>44598</v>
      </c>
      <c r="D9319">
        <f t="shared" ref="D9319" si="47490">N9319-N9318</f>
        <v>2290</v>
      </c>
      <c r="E9319" s="2">
        <f t="shared" ref="E9319" si="47491">SUM(D9313:D9319)/7</f>
        <v>2100.8571428571427</v>
      </c>
      <c r="F9319" s="2">
        <f t="shared" ref="F9319" si="47492">SUM(D9315:D9319)/5</f>
        <v>2490.8000000000002</v>
      </c>
      <c r="G9319" s="2">
        <f t="shared" ref="G9319" si="47493">N9319/(B9319/100000)</f>
        <v>11787.777799091175</v>
      </c>
      <c r="H9319">
        <f t="shared" si="46597"/>
        <v>689</v>
      </c>
      <c r="I9319">
        <f t="shared" si="46597"/>
        <v>679</v>
      </c>
      <c r="J9319" s="3">
        <f t="shared" ref="J9319" si="47494">E9319/(SUM(N9312:N9318)/7)*100</f>
        <v>1.9537898021897431</v>
      </c>
      <c r="K9319">
        <f t="shared" ref="K9319" si="47495">O9319-O9318</f>
        <v>1</v>
      </c>
      <c r="L9319" s="3">
        <f t="shared" ref="L9319" si="47496">SUM(K9313:K9319)/7</f>
        <v>1.5714285714285714</v>
      </c>
      <c r="M9319" s="3">
        <f t="shared" ref="M9319" si="47497">O9319/(B9319/100000)</f>
        <v>135.1830220623942</v>
      </c>
      <c r="N9319">
        <v>116759</v>
      </c>
      <c r="O9319">
        <v>1339</v>
      </c>
    </row>
    <row r="9320" spans="1:15" customFormat="1" x14ac:dyDescent="0.2">
      <c r="A9320" t="s">
        <v>20</v>
      </c>
      <c r="B9320">
        <v>990509</v>
      </c>
      <c r="C9320" s="1">
        <f t="shared" si="46244"/>
        <v>44599</v>
      </c>
      <c r="D9320">
        <f t="shared" ref="D9320" si="47498">N9320-N9319</f>
        <v>907</v>
      </c>
      <c r="E9320" s="2">
        <f t="shared" ref="E9320" si="47499">SUM(D9314:D9320)/7</f>
        <v>2067</v>
      </c>
      <c r="F9320" s="2">
        <f t="shared" ref="F9320" si="47500">SUM(D9316:D9320)/5</f>
        <v>2177</v>
      </c>
      <c r="G9320" s="2">
        <f t="shared" ref="G9320" si="47501">N9320/(B9320/100000)</f>
        <v>11879.346881249943</v>
      </c>
      <c r="H9320">
        <f t="shared" si="46597"/>
        <v>690</v>
      </c>
      <c r="I9320">
        <f t="shared" si="46597"/>
        <v>680</v>
      </c>
      <c r="J9320" s="3">
        <f t="shared" ref="J9320" si="47502">E9320/(SUM(N9313:N9319)/7)*100</f>
        <v>1.8854647594400291</v>
      </c>
      <c r="K9320">
        <f t="shared" ref="K9320" si="47503">O9320-O9319</f>
        <v>0</v>
      </c>
      <c r="L9320" s="3">
        <f t="shared" ref="L9320" si="47504">SUM(K9314:K9320)/7</f>
        <v>1.5714285714285714</v>
      </c>
      <c r="M9320" s="3">
        <f t="shared" ref="M9320" si="47505">O9320/(B9320/100000)</f>
        <v>135.1830220623942</v>
      </c>
      <c r="N9320">
        <v>117666</v>
      </c>
      <c r="O9320">
        <v>1339</v>
      </c>
    </row>
    <row r="9321" spans="1:15" customFormat="1" x14ac:dyDescent="0.2">
      <c r="A9321" t="s">
        <v>20</v>
      </c>
      <c r="B9321">
        <v>990509</v>
      </c>
      <c r="C9321" s="1">
        <f t="shared" si="46244"/>
        <v>44600</v>
      </c>
      <c r="D9321">
        <f t="shared" ref="D9321" si="47506">N9321-N9320</f>
        <v>1114</v>
      </c>
      <c r="E9321" s="2">
        <f t="shared" ref="E9321" si="47507">SUM(D9315:D9321)/7</f>
        <v>2067.8571428571427</v>
      </c>
      <c r="F9321" s="2">
        <f t="shared" ref="F9321" si="47508">SUM(D9317:D9321)/5</f>
        <v>1808</v>
      </c>
      <c r="G9321" s="2">
        <f t="shared" ref="G9321" si="47509">N9321/(B9321/100000)</f>
        <v>11991.814309612533</v>
      </c>
      <c r="H9321">
        <f t="shared" si="46597"/>
        <v>691</v>
      </c>
      <c r="I9321">
        <f t="shared" ref="I9321:I9409" si="47510">I9320+1</f>
        <v>681</v>
      </c>
      <c r="J9321" s="3">
        <f t="shared" ref="J9321" si="47511">E9321/(SUM(N9314:N9320)/7)*100</f>
        <v>1.8513402552355518</v>
      </c>
      <c r="K9321">
        <f t="shared" ref="K9321" si="47512">O9321-O9320</f>
        <v>2</v>
      </c>
      <c r="L9321" s="3">
        <f t="shared" ref="L9321" si="47513">SUM(K9315:K9321)/7</f>
        <v>1.4285714285714286</v>
      </c>
      <c r="M9321" s="3">
        <f t="shared" ref="M9321" si="47514">O9321/(B9321/100000)</f>
        <v>135.3849384508369</v>
      </c>
      <c r="N9321">
        <v>118780</v>
      </c>
      <c r="O9321">
        <v>1341</v>
      </c>
    </row>
    <row r="9322" spans="1:15" customFormat="1" x14ac:dyDescent="0.2">
      <c r="A9322" t="s">
        <v>20</v>
      </c>
      <c r="B9322">
        <v>990509</v>
      </c>
      <c r="C9322" s="1">
        <f t="shared" si="46244"/>
        <v>44601</v>
      </c>
      <c r="D9322">
        <f t="shared" ref="D9322" si="47515">N9322-N9321</f>
        <v>3051</v>
      </c>
      <c r="E9322" s="2">
        <f t="shared" ref="E9322" si="47516">SUM(D9316:D9322)/7</f>
        <v>2150</v>
      </c>
      <c r="F9322" s="2">
        <f t="shared" ref="F9322" si="47517">SUM(D9318:D9322)/5</f>
        <v>1937</v>
      </c>
      <c r="G9322" s="2">
        <f t="shared" ref="G9322" si="47518">N9322/(B9322/100000)</f>
        <v>12299.837760181887</v>
      </c>
      <c r="H9322">
        <f t="shared" ref="H9322:H9409" si="47519">H9321+1</f>
        <v>692</v>
      </c>
      <c r="I9322">
        <f t="shared" si="47510"/>
        <v>682</v>
      </c>
      <c r="J9322" s="3">
        <f t="shared" ref="J9322" si="47520">E9322/(SUM(N9315:N9321)/7)*100</f>
        <v>1.8898939022353491</v>
      </c>
      <c r="K9322">
        <f t="shared" ref="K9322" si="47521">O9322-O9321</f>
        <v>3</v>
      </c>
      <c r="L9322" s="3">
        <f t="shared" ref="L9322" si="47522">SUM(K9316:K9322)/7</f>
        <v>1.5714285714285714</v>
      </c>
      <c r="M9322" s="3">
        <f t="shared" ref="M9322" si="47523">O9322/(B9322/100000)</f>
        <v>135.68781303350096</v>
      </c>
      <c r="N9322">
        <v>121831</v>
      </c>
      <c r="O9322">
        <v>1344</v>
      </c>
    </row>
    <row r="9323" spans="1:15" customFormat="1" x14ac:dyDescent="0.2">
      <c r="A9323" t="s">
        <v>20</v>
      </c>
      <c r="B9323">
        <v>990509</v>
      </c>
      <c r="C9323" s="1">
        <f t="shared" si="46244"/>
        <v>44602</v>
      </c>
      <c r="D9323">
        <f t="shared" ref="D9323" si="47524">N9323-N9322</f>
        <v>2891</v>
      </c>
      <c r="E9323" s="2">
        <f t="shared" ref="E9323" si="47525">SUM(D9317:D9323)/7</f>
        <v>2140.2857142857142</v>
      </c>
      <c r="F9323" s="2">
        <f t="shared" ref="F9323" si="47526">SUM(D9319:D9323)/5</f>
        <v>2050.6</v>
      </c>
      <c r="G9323" s="2">
        <f t="shared" ref="G9323" si="47527">N9323/(B9323/100000)</f>
        <v>12591.707899675825</v>
      </c>
      <c r="H9323">
        <f t="shared" si="47519"/>
        <v>693</v>
      </c>
      <c r="I9323">
        <f t="shared" si="47510"/>
        <v>683</v>
      </c>
      <c r="J9323" s="3">
        <f t="shared" ref="J9323" si="47528">E9323/(SUM(N9316:N9322)/7)*100</f>
        <v>1.8464587356773736</v>
      </c>
      <c r="K9323">
        <f t="shared" ref="K9323" si="47529">O9323-O9322</f>
        <v>1</v>
      </c>
      <c r="L9323" s="3">
        <f t="shared" ref="L9323" si="47530">SUM(K9317:K9323)/7</f>
        <v>1.4285714285714286</v>
      </c>
      <c r="M9323" s="3">
        <f t="shared" ref="M9323" si="47531">O9323/(B9323/100000)</f>
        <v>135.78877122772232</v>
      </c>
      <c r="N9323">
        <v>124722</v>
      </c>
      <c r="O9323">
        <v>1345</v>
      </c>
    </row>
    <row r="9324" spans="1:15" customFormat="1" x14ac:dyDescent="0.2">
      <c r="A9324" t="s">
        <v>20</v>
      </c>
      <c r="B9324">
        <v>990509</v>
      </c>
      <c r="C9324" s="1">
        <f t="shared" si="46244"/>
        <v>44603</v>
      </c>
      <c r="D9324">
        <f t="shared" ref="D9324:D9325" si="47532">N9324-N9323</f>
        <v>2556</v>
      </c>
      <c r="E9324" s="2">
        <f t="shared" ref="E9324:E9325" si="47533">SUM(D9318:D9324)/7</f>
        <v>2161.7142857142858</v>
      </c>
      <c r="F9324" s="2">
        <f t="shared" ref="F9324:F9325" si="47534">SUM(D9320:D9324)/5</f>
        <v>2103.8000000000002</v>
      </c>
      <c r="G9324" s="2">
        <f t="shared" ref="G9324:G9325" si="47535">N9324/(B9324/100000)</f>
        <v>12849.757044105607</v>
      </c>
      <c r="H9324">
        <f t="shared" si="47519"/>
        <v>694</v>
      </c>
      <c r="I9324">
        <f t="shared" si="47510"/>
        <v>684</v>
      </c>
      <c r="J9324" s="3">
        <f t="shared" ref="J9324:J9325" si="47536">E9324/(SUM(N9317:N9323)/7)*100</f>
        <v>1.8311343666842939</v>
      </c>
      <c r="K9324">
        <f t="shared" ref="K9324:K9325" si="47537">O9324-O9323</f>
        <v>6</v>
      </c>
      <c r="L9324" s="3">
        <f t="shared" ref="L9324:L9325" si="47538">SUM(K9318:K9324)/7</f>
        <v>2</v>
      </c>
      <c r="M9324" s="3">
        <f t="shared" ref="M9324:M9325" si="47539">O9324/(B9324/100000)</f>
        <v>136.39452039305044</v>
      </c>
      <c r="N9324">
        <v>127278</v>
      </c>
      <c r="O9324">
        <v>1351</v>
      </c>
    </row>
    <row r="9325" spans="1:15" customFormat="1" x14ac:dyDescent="0.2">
      <c r="A9325" t="s">
        <v>20</v>
      </c>
      <c r="B9325">
        <v>990509</v>
      </c>
      <c r="C9325" s="1">
        <f t="shared" si="46244"/>
        <v>44604</v>
      </c>
      <c r="D9325">
        <f t="shared" si="47532"/>
        <v>2352</v>
      </c>
      <c r="E9325" s="2">
        <f t="shared" si="47533"/>
        <v>2165.8571428571427</v>
      </c>
      <c r="F9325" s="2">
        <f t="shared" si="47534"/>
        <v>2392.8000000000002</v>
      </c>
      <c r="G9325" s="2">
        <f t="shared" si="47535"/>
        <v>13087.210716914233</v>
      </c>
      <c r="H9325">
        <f t="shared" si="47519"/>
        <v>695</v>
      </c>
      <c r="I9325">
        <f t="shared" si="47510"/>
        <v>685</v>
      </c>
      <c r="J9325" s="3">
        <f t="shared" si="47536"/>
        <v>1.801652990772485</v>
      </c>
      <c r="K9325">
        <f t="shared" si="47537"/>
        <v>1</v>
      </c>
      <c r="L9325" s="3">
        <f t="shared" si="47538"/>
        <v>2</v>
      </c>
      <c r="M9325" s="3">
        <f t="shared" si="47539"/>
        <v>136.4954785872718</v>
      </c>
      <c r="N9325">
        <v>129630</v>
      </c>
      <c r="O9325">
        <v>1352</v>
      </c>
    </row>
    <row r="9326" spans="1:15" customFormat="1" x14ac:dyDescent="0.2">
      <c r="A9326" t="s">
        <v>20</v>
      </c>
      <c r="B9326">
        <v>990509</v>
      </c>
      <c r="C9326" s="1">
        <f t="shared" si="46244"/>
        <v>44605</v>
      </c>
      <c r="D9326">
        <f t="shared" ref="D9326" si="47540">N9326-N9325</f>
        <v>2070</v>
      </c>
      <c r="E9326" s="2">
        <f t="shared" ref="E9326" si="47541">SUM(D9320:D9326)/7</f>
        <v>2134.4285714285716</v>
      </c>
      <c r="F9326" s="2">
        <f t="shared" ref="F9326" si="47542">SUM(D9322:D9326)/5</f>
        <v>2584</v>
      </c>
      <c r="G9326" s="2">
        <f t="shared" ref="G9326" si="47543">N9326/(B9326/100000)</f>
        <v>13296.194178952439</v>
      </c>
      <c r="H9326">
        <f t="shared" si="47519"/>
        <v>696</v>
      </c>
      <c r="I9326">
        <f t="shared" si="47510"/>
        <v>686</v>
      </c>
      <c r="J9326" s="3">
        <f t="shared" ref="J9326" si="47544">E9326/(SUM(N9319:N9325)/7)*100</f>
        <v>1.7440869603789575</v>
      </c>
      <c r="K9326">
        <f t="shared" ref="K9326" si="47545">O9326-O9325</f>
        <v>0</v>
      </c>
      <c r="L9326" s="3">
        <f t="shared" ref="L9326" si="47546">SUM(K9320:K9326)/7</f>
        <v>1.8571428571428572</v>
      </c>
      <c r="M9326" s="3">
        <f t="shared" ref="M9326" si="47547">O9326/(B9326/100000)</f>
        <v>136.4954785872718</v>
      </c>
      <c r="N9326">
        <v>131700</v>
      </c>
      <c r="O9326">
        <v>1352</v>
      </c>
    </row>
    <row r="9327" spans="1:15" customFormat="1" x14ac:dyDescent="0.2">
      <c r="A9327" t="s">
        <v>20</v>
      </c>
      <c r="B9327">
        <v>990509</v>
      </c>
      <c r="C9327" s="1">
        <f t="shared" si="46244"/>
        <v>44606</v>
      </c>
      <c r="D9327">
        <f t="shared" ref="D9327" si="47548">N9327-N9326</f>
        <v>1032</v>
      </c>
      <c r="E9327" s="2">
        <f t="shared" ref="E9327" si="47549">SUM(D9321:D9327)/7</f>
        <v>2152.2857142857142</v>
      </c>
      <c r="F9327" s="2">
        <f t="shared" ref="F9327" si="47550">SUM(D9323:D9327)/5</f>
        <v>2180.1999999999998</v>
      </c>
      <c r="G9327" s="2">
        <f t="shared" ref="G9327" si="47551">N9327/(B9327/100000)</f>
        <v>13400.383035388877</v>
      </c>
      <c r="H9327">
        <f t="shared" si="47519"/>
        <v>697</v>
      </c>
      <c r="I9327">
        <f t="shared" si="47510"/>
        <v>687</v>
      </c>
      <c r="J9327" s="3">
        <f t="shared" ref="J9327" si="47552">E9327/(SUM(N9320:N9326)/7)*100</f>
        <v>1.728531322029309</v>
      </c>
      <c r="K9327">
        <f t="shared" ref="K9327" si="47553">O9327-O9326</f>
        <v>1</v>
      </c>
      <c r="L9327" s="3">
        <f t="shared" ref="L9327" si="47554">SUM(K9321:K9327)/7</f>
        <v>2</v>
      </c>
      <c r="M9327" s="3">
        <f t="shared" ref="M9327" si="47555">O9327/(B9327/100000)</f>
        <v>136.59643678149317</v>
      </c>
      <c r="N9327">
        <v>132732</v>
      </c>
      <c r="O9327">
        <v>1353</v>
      </c>
    </row>
    <row r="9328" spans="1:15" customFormat="1" x14ac:dyDescent="0.2">
      <c r="A9328" t="s">
        <v>20</v>
      </c>
      <c r="B9328">
        <v>990509</v>
      </c>
      <c r="C9328" s="1">
        <f t="shared" si="46244"/>
        <v>44607</v>
      </c>
      <c r="D9328">
        <f t="shared" ref="D9328" si="47556">N9328-N9327</f>
        <v>972</v>
      </c>
      <c r="E9328" s="2">
        <f t="shared" ref="E9328" si="47557">SUM(D9322:D9328)/7</f>
        <v>2132</v>
      </c>
      <c r="F9328" s="2">
        <f t="shared" ref="F9328" si="47558">SUM(D9324:D9328)/5</f>
        <v>1796.4</v>
      </c>
      <c r="G9328" s="2">
        <f t="shared" ref="G9328" si="47559">N9328/(B9328/100000)</f>
        <v>13498.514400172033</v>
      </c>
      <c r="H9328">
        <f t="shared" si="47519"/>
        <v>698</v>
      </c>
      <c r="I9328">
        <f t="shared" si="47510"/>
        <v>688</v>
      </c>
      <c r="J9328" s="3">
        <f t="shared" ref="J9328" si="47560">E9328/(SUM(N9321:N9327)/7)*100</f>
        <v>1.6831458722663259</v>
      </c>
      <c r="K9328">
        <f t="shared" ref="K9328" si="47561">O9328-O9327</f>
        <v>2</v>
      </c>
      <c r="L9328" s="3">
        <f t="shared" ref="L9328" si="47562">SUM(K9322:K9328)/7</f>
        <v>2</v>
      </c>
      <c r="M9328" s="3">
        <f t="shared" ref="M9328" si="47563">O9328/(B9328/100000)</f>
        <v>136.79835316993587</v>
      </c>
      <c r="N9328">
        <v>133704</v>
      </c>
      <c r="O9328">
        <v>1355</v>
      </c>
    </row>
    <row r="9329" spans="1:15" customFormat="1" x14ac:dyDescent="0.2">
      <c r="A9329" t="s">
        <v>20</v>
      </c>
      <c r="B9329">
        <v>990509</v>
      </c>
      <c r="C9329" s="1">
        <f t="shared" si="46244"/>
        <v>44608</v>
      </c>
      <c r="D9329">
        <f t="shared" ref="D9329" si="47564">N9329-N9328</f>
        <v>2725</v>
      </c>
      <c r="E9329" s="2">
        <f t="shared" ref="E9329" si="47565">SUM(D9323:D9329)/7</f>
        <v>2085.4285714285716</v>
      </c>
      <c r="F9329" s="2">
        <f t="shared" ref="F9329" si="47566">SUM(D9325:D9329)/5</f>
        <v>1830.2</v>
      </c>
      <c r="G9329" s="2">
        <f t="shared" ref="G9329" si="47567">N9329/(B9329/100000)</f>
        <v>13773.625479425225</v>
      </c>
      <c r="H9329">
        <f t="shared" si="47519"/>
        <v>699</v>
      </c>
      <c r="I9329">
        <f t="shared" si="47510"/>
        <v>689</v>
      </c>
      <c r="J9329" s="3">
        <f t="shared" ref="J9329" si="47568">E9329/(SUM(N9322:N9328)/7)*100</f>
        <v>1.619126949180177</v>
      </c>
      <c r="K9329">
        <f t="shared" ref="K9329" si="47569">O9329-O9328</f>
        <v>10</v>
      </c>
      <c r="L9329" s="3">
        <f t="shared" ref="L9329" si="47570">SUM(K9323:K9329)/7</f>
        <v>3</v>
      </c>
      <c r="M9329" s="3">
        <f t="shared" ref="M9329" si="47571">O9329/(B9329/100000)</f>
        <v>137.80793511214941</v>
      </c>
      <c r="N9329">
        <v>136429</v>
      </c>
      <c r="O9329">
        <v>1365</v>
      </c>
    </row>
    <row r="9330" spans="1:15" customFormat="1" x14ac:dyDescent="0.2">
      <c r="A9330" t="s">
        <v>20</v>
      </c>
      <c r="B9330">
        <v>990509</v>
      </c>
      <c r="C9330" s="1">
        <f t="shared" si="46244"/>
        <v>44609</v>
      </c>
      <c r="D9330">
        <f t="shared" ref="D9330:D9331" si="47572">N9330-N9329</f>
        <v>2727</v>
      </c>
      <c r="E9330" s="2">
        <f t="shared" ref="E9330:E9331" si="47573">SUM(D9324:D9330)/7</f>
        <v>2062</v>
      </c>
      <c r="F9330" s="2">
        <f t="shared" ref="F9330:F9331" si="47574">SUM(D9326:D9330)/5</f>
        <v>1905.2</v>
      </c>
      <c r="G9330" s="2">
        <f t="shared" ref="G9330:G9331" si="47575">N9330/(B9330/100000)</f>
        <v>14048.93847506686</v>
      </c>
      <c r="H9330">
        <f t="shared" si="47519"/>
        <v>700</v>
      </c>
      <c r="I9330">
        <f t="shared" si="47510"/>
        <v>690</v>
      </c>
      <c r="J9330" s="3">
        <f t="shared" ref="J9330:J9331" si="47576">E9330/(SUM(N9323:N9329)/7)*100</f>
        <v>1.5754288115521258</v>
      </c>
      <c r="K9330">
        <f t="shared" ref="K9330:K9331" si="47577">O9330-O9329</f>
        <v>1</v>
      </c>
      <c r="L9330" s="3">
        <f t="shared" ref="L9330:L9331" si="47578">SUM(K9324:K9330)/7</f>
        <v>3</v>
      </c>
      <c r="M9330" s="3">
        <f t="shared" ref="M9330:M9331" si="47579">O9330/(B9330/100000)</f>
        <v>137.90889330637077</v>
      </c>
      <c r="N9330">
        <v>139156</v>
      </c>
      <c r="O9330">
        <v>1366</v>
      </c>
    </row>
    <row r="9331" spans="1:15" customFormat="1" x14ac:dyDescent="0.2">
      <c r="A9331" t="s">
        <v>20</v>
      </c>
      <c r="B9331">
        <v>990509</v>
      </c>
      <c r="C9331" s="1">
        <f t="shared" si="46244"/>
        <v>44610</v>
      </c>
      <c r="D9331">
        <f t="shared" si="47572"/>
        <v>2319</v>
      </c>
      <c r="E9331" s="2">
        <f t="shared" si="47573"/>
        <v>2028.1428571428571</v>
      </c>
      <c r="F9331" s="2">
        <f t="shared" si="47574"/>
        <v>1955</v>
      </c>
      <c r="G9331" s="2">
        <f t="shared" si="47575"/>
        <v>14283.060527466183</v>
      </c>
      <c r="H9331">
        <f t="shared" si="47519"/>
        <v>701</v>
      </c>
      <c r="I9331">
        <f t="shared" si="47510"/>
        <v>691</v>
      </c>
      <c r="J9331" s="3">
        <f t="shared" si="47576"/>
        <v>1.5255273583780431</v>
      </c>
      <c r="K9331">
        <f t="shared" si="47577"/>
        <v>3</v>
      </c>
      <c r="L9331" s="3">
        <f t="shared" si="47578"/>
        <v>2.5714285714285716</v>
      </c>
      <c r="M9331" s="3">
        <f t="shared" si="47579"/>
        <v>138.21176788903483</v>
      </c>
      <c r="N9331">
        <v>141475</v>
      </c>
      <c r="O9331">
        <v>1369</v>
      </c>
    </row>
    <row r="9332" spans="1:15" customFormat="1" x14ac:dyDescent="0.2">
      <c r="A9332" t="s">
        <v>20</v>
      </c>
      <c r="B9332">
        <v>990509</v>
      </c>
      <c r="C9332" s="1">
        <f t="shared" si="46244"/>
        <v>44611</v>
      </c>
      <c r="D9332">
        <f t="shared" ref="D9332" si="47580">N9332-N9331</f>
        <v>2130</v>
      </c>
      <c r="E9332" s="2">
        <f t="shared" ref="E9332" si="47581">SUM(D9326:D9332)/7</f>
        <v>1996.4285714285713</v>
      </c>
      <c r="F9332" s="2">
        <f t="shared" ref="F9332" si="47582">SUM(D9328:D9332)/5</f>
        <v>2174.6</v>
      </c>
      <c r="G9332" s="2">
        <f t="shared" ref="G9332" si="47583">N9332/(B9332/100000)</f>
        <v>14498.101481157668</v>
      </c>
      <c r="H9332">
        <f t="shared" si="47519"/>
        <v>702</v>
      </c>
      <c r="I9332">
        <f t="shared" si="47510"/>
        <v>692</v>
      </c>
      <c r="J9332" s="3">
        <f t="shared" ref="J9332" si="47584">E9332/(SUM(N9325:N9331)/7)*100</f>
        <v>1.4791083225906143</v>
      </c>
      <c r="K9332">
        <f t="shared" ref="K9332" si="47585">O9332-O9331</f>
        <v>0</v>
      </c>
      <c r="L9332" s="3">
        <f t="shared" ref="L9332" si="47586">SUM(K9326:K9332)/7</f>
        <v>2.4285714285714284</v>
      </c>
      <c r="M9332" s="3">
        <f t="shared" ref="M9332" si="47587">O9332/(B9332/100000)</f>
        <v>138.21176788903483</v>
      </c>
      <c r="N9332">
        <v>143605</v>
      </c>
      <c r="O9332">
        <v>1369</v>
      </c>
    </row>
    <row r="9333" spans="1:15" customFormat="1" x14ac:dyDescent="0.2">
      <c r="A9333" t="s">
        <v>20</v>
      </c>
      <c r="B9333">
        <v>990509</v>
      </c>
      <c r="C9333" s="1">
        <f t="shared" si="46244"/>
        <v>44612</v>
      </c>
      <c r="D9333">
        <f t="shared" ref="D9333" si="47588">N9333-N9332</f>
        <v>1844</v>
      </c>
      <c r="E9333" s="2">
        <f t="shared" ref="E9333" si="47589">SUM(D9327:D9333)/7</f>
        <v>1964.1428571428571</v>
      </c>
      <c r="F9333" s="2">
        <f t="shared" ref="F9333" si="47590">SUM(D9329:D9333)/5</f>
        <v>2349</v>
      </c>
      <c r="G9333" s="2">
        <f t="shared" ref="G9333" si="47591">N9333/(B9333/100000)</f>
        <v>14684.268391301846</v>
      </c>
      <c r="H9333">
        <f t="shared" si="47519"/>
        <v>703</v>
      </c>
      <c r="I9333">
        <f t="shared" si="47510"/>
        <v>693</v>
      </c>
      <c r="J9333" s="3">
        <f t="shared" ref="J9333" si="47592">E9333/(SUM(N9326:N9332)/7)*100</f>
        <v>1.4339784793716319</v>
      </c>
      <c r="K9333">
        <f t="shared" ref="K9333" si="47593">O9333-O9332</f>
        <v>0</v>
      </c>
      <c r="L9333" s="3">
        <f t="shared" ref="L9333" si="47594">SUM(K9327:K9333)/7</f>
        <v>2.4285714285714284</v>
      </c>
      <c r="M9333" s="3">
        <f t="shared" ref="M9333" si="47595">O9333/(B9333/100000)</f>
        <v>138.21176788903483</v>
      </c>
      <c r="N9333">
        <v>145449</v>
      </c>
      <c r="O9333">
        <v>1369</v>
      </c>
    </row>
    <row r="9334" spans="1:15" customFormat="1" x14ac:dyDescent="0.2">
      <c r="A9334" t="s">
        <v>20</v>
      </c>
      <c r="B9334">
        <v>990509</v>
      </c>
      <c r="C9334" s="1">
        <f t="shared" si="46244"/>
        <v>44613</v>
      </c>
      <c r="D9334">
        <f t="shared" ref="D9334" si="47596">N9334-N9333</f>
        <v>774</v>
      </c>
      <c r="E9334" s="2">
        <f t="shared" ref="E9334" si="47597">SUM(D9328:D9334)/7</f>
        <v>1927.2857142857142</v>
      </c>
      <c r="F9334" s="2">
        <f t="shared" ref="F9334" si="47598">SUM(D9330:D9334)/5</f>
        <v>1958.8</v>
      </c>
      <c r="G9334" s="2">
        <f t="shared" ref="G9334" si="47599">N9334/(B9334/100000)</f>
        <v>14762.410033629176</v>
      </c>
      <c r="H9334">
        <f t="shared" si="47519"/>
        <v>704</v>
      </c>
      <c r="I9334">
        <f t="shared" si="47510"/>
        <v>694</v>
      </c>
      <c r="J9334" s="3">
        <f t="shared" ref="J9334" si="47600">E9334/(SUM(N9327:N9333)/7)*100</f>
        <v>1.387178037118914</v>
      </c>
      <c r="K9334">
        <f t="shared" ref="K9334" si="47601">O9334-O9333</f>
        <v>2</v>
      </c>
      <c r="L9334" s="3">
        <f t="shared" ref="L9334" si="47602">SUM(K9328:K9334)/7</f>
        <v>2.5714285714285716</v>
      </c>
      <c r="M9334" s="3">
        <f t="shared" ref="M9334" si="47603">O9334/(B9334/100000)</f>
        <v>138.41368427747756</v>
      </c>
      <c r="N9334">
        <v>146223</v>
      </c>
      <c r="O9334">
        <v>1371</v>
      </c>
    </row>
    <row r="9335" spans="1:15" customFormat="1" x14ac:dyDescent="0.2">
      <c r="A9335" t="s">
        <v>20</v>
      </c>
      <c r="B9335">
        <v>990509</v>
      </c>
      <c r="C9335" s="1">
        <f t="shared" si="46244"/>
        <v>44614</v>
      </c>
      <c r="D9335">
        <f t="shared" ref="D9335" si="47604">N9335-N9334</f>
        <v>938</v>
      </c>
      <c r="E9335" s="2">
        <f t="shared" ref="E9335" si="47605">SUM(D9329:D9335)/7</f>
        <v>1922.4285714285713</v>
      </c>
      <c r="F9335" s="2">
        <f t="shared" ref="F9335" si="47606">SUM(D9331:D9335)/5</f>
        <v>1601</v>
      </c>
      <c r="G9335" s="2">
        <f t="shared" ref="G9335" si="47607">N9335/(B9335/100000)</f>
        <v>14857.108819808805</v>
      </c>
      <c r="H9335">
        <f t="shared" si="47519"/>
        <v>705</v>
      </c>
      <c r="I9335">
        <f t="shared" si="47510"/>
        <v>695</v>
      </c>
      <c r="J9335" s="3">
        <f t="shared" ref="J9335" si="47608">E9335/(SUM(N9328:N9334)/7)*100</f>
        <v>1.3647505529688928</v>
      </c>
      <c r="K9335">
        <f t="shared" ref="K9335" si="47609">O9335-O9334</f>
        <v>13</v>
      </c>
      <c r="L9335" s="3">
        <f t="shared" ref="L9335" si="47610">SUM(K9329:K9335)/7</f>
        <v>4.1428571428571432</v>
      </c>
      <c r="M9335" s="3">
        <f t="shared" ref="M9335" si="47611">O9335/(B9335/100000)</f>
        <v>139.72614080235516</v>
      </c>
      <c r="N9335">
        <v>147161</v>
      </c>
      <c r="O9335">
        <v>1384</v>
      </c>
    </row>
    <row r="9336" spans="1:15" customFormat="1" x14ac:dyDescent="0.2">
      <c r="A9336" t="s">
        <v>20</v>
      </c>
      <c r="B9336">
        <v>990509</v>
      </c>
      <c r="C9336" s="1">
        <f t="shared" si="46244"/>
        <v>44615</v>
      </c>
      <c r="D9336">
        <f t="shared" ref="D9336" si="47612">N9336-N9335</f>
        <v>2406</v>
      </c>
      <c r="E9336" s="2">
        <f t="shared" ref="E9336" si="47613">SUM(D9330:D9336)/7</f>
        <v>1876.8571428571429</v>
      </c>
      <c r="F9336" s="2">
        <f t="shared" ref="F9336" si="47614">SUM(D9332:D9336)/5</f>
        <v>1618.4</v>
      </c>
      <c r="G9336" s="2">
        <f t="shared" ref="G9336" si="47615">N9336/(B9336/100000)</f>
        <v>15100.014235105386</v>
      </c>
      <c r="H9336">
        <f t="shared" si="47519"/>
        <v>706</v>
      </c>
      <c r="I9336">
        <f t="shared" si="47510"/>
        <v>696</v>
      </c>
      <c r="J9336" s="3">
        <f t="shared" ref="J9336" si="47616">E9336/(SUM(N9329:N9335)/7)*100</f>
        <v>1.3144598588491423</v>
      </c>
      <c r="K9336">
        <f t="shared" ref="K9336" si="47617">O9336-O9335</f>
        <v>5</v>
      </c>
      <c r="L9336" s="3">
        <f t="shared" ref="L9336" si="47618">SUM(K9330:K9336)/7</f>
        <v>3.4285714285714284</v>
      </c>
      <c r="M9336" s="3">
        <f t="shared" ref="M9336" si="47619">O9336/(B9336/100000)</f>
        <v>140.23093177346195</v>
      </c>
      <c r="N9336">
        <v>149567</v>
      </c>
      <c r="O9336">
        <v>1389</v>
      </c>
    </row>
    <row r="9337" spans="1:15" customFormat="1" x14ac:dyDescent="0.2">
      <c r="A9337" t="s">
        <v>20</v>
      </c>
      <c r="B9337">
        <v>990509</v>
      </c>
      <c r="C9337" s="1">
        <f t="shared" si="46244"/>
        <v>44616</v>
      </c>
      <c r="D9337">
        <f t="shared" ref="D9337:D9338" si="47620">N9337-N9336</f>
        <v>1855</v>
      </c>
      <c r="E9337" s="2">
        <f t="shared" ref="E9337:E9338" si="47621">SUM(D9331:D9337)/7</f>
        <v>1752.2857142857142</v>
      </c>
      <c r="F9337" s="2">
        <f t="shared" ref="F9337:F9338" si="47622">SUM(D9333:D9337)/5</f>
        <v>1563.4</v>
      </c>
      <c r="G9337" s="2">
        <f t="shared" ref="G9337:G9338" si="47623">N9337/(B9337/100000)</f>
        <v>15287.291685385999</v>
      </c>
      <c r="H9337">
        <f t="shared" si="47519"/>
        <v>707</v>
      </c>
      <c r="I9337">
        <f t="shared" si="47510"/>
        <v>697</v>
      </c>
      <c r="J9337" s="3">
        <f t="shared" ref="J9337:J9338" si="47624">E9337/(SUM(N9330:N9336)/7)*100</f>
        <v>1.2112940879052296</v>
      </c>
      <c r="K9337">
        <f t="shared" ref="K9337:K9338" si="47625">O9337-O9336</f>
        <v>5</v>
      </c>
      <c r="L9337" s="3">
        <f t="shared" ref="L9337:L9338" si="47626">SUM(K9331:K9337)/7</f>
        <v>4</v>
      </c>
      <c r="M9337" s="3">
        <f t="shared" ref="M9337:M9338" si="47627">O9337/(B9337/100000)</f>
        <v>140.7357227445687</v>
      </c>
      <c r="N9337">
        <v>151422</v>
      </c>
      <c r="O9337">
        <v>1394</v>
      </c>
    </row>
    <row r="9338" spans="1:15" customFormat="1" x14ac:dyDescent="0.2">
      <c r="A9338" t="s">
        <v>20</v>
      </c>
      <c r="B9338">
        <v>990509</v>
      </c>
      <c r="C9338" s="1">
        <f t="shared" si="46244"/>
        <v>44617</v>
      </c>
      <c r="D9338">
        <f t="shared" si="47620"/>
        <v>2588</v>
      </c>
      <c r="E9338" s="2">
        <f t="shared" si="47621"/>
        <v>1790.7142857142858</v>
      </c>
      <c r="F9338" s="2">
        <f t="shared" si="47622"/>
        <v>1712.2</v>
      </c>
      <c r="G9338" s="2">
        <f t="shared" si="47623"/>
        <v>15548.571492030866</v>
      </c>
      <c r="H9338">
        <f t="shared" si="47519"/>
        <v>708</v>
      </c>
      <c r="I9338">
        <f t="shared" si="47510"/>
        <v>698</v>
      </c>
      <c r="J9338" s="3">
        <f t="shared" si="47624"/>
        <v>1.2230437641842831</v>
      </c>
      <c r="K9338">
        <f t="shared" si="47625"/>
        <v>4</v>
      </c>
      <c r="L9338" s="3">
        <f t="shared" si="47626"/>
        <v>4.1428571428571432</v>
      </c>
      <c r="M9338" s="3">
        <f t="shared" si="47627"/>
        <v>141.13955552145413</v>
      </c>
      <c r="N9338">
        <v>154010</v>
      </c>
      <c r="O9338">
        <v>1398</v>
      </c>
    </row>
    <row r="9339" spans="1:15" customFormat="1" x14ac:dyDescent="0.2">
      <c r="A9339" t="s">
        <v>20</v>
      </c>
      <c r="B9339">
        <v>990509</v>
      </c>
      <c r="C9339" s="1">
        <f t="shared" si="46244"/>
        <v>44618</v>
      </c>
      <c r="D9339">
        <f t="shared" ref="D9339" si="47628">N9339-N9338</f>
        <v>1851</v>
      </c>
      <c r="E9339" s="2">
        <f t="shared" ref="E9339" si="47629">SUM(D9333:D9339)/7</f>
        <v>1750.8571428571429</v>
      </c>
      <c r="F9339" s="2">
        <f t="shared" ref="F9339" si="47630">SUM(D9335:D9339)/5</f>
        <v>1927.6</v>
      </c>
      <c r="G9339" s="2">
        <f t="shared" ref="G9339" si="47631">N9339/(B9339/100000)</f>
        <v>15735.445109534594</v>
      </c>
      <c r="H9339">
        <f t="shared" si="47519"/>
        <v>709</v>
      </c>
      <c r="I9339">
        <f t="shared" si="47510"/>
        <v>699</v>
      </c>
      <c r="J9339" s="3">
        <f t="shared" ref="J9339" si="47632">E9339/(SUM(N9332:N9338)/7)*100</f>
        <v>1.1813729412002851</v>
      </c>
      <c r="K9339">
        <f t="shared" ref="K9339" si="47633">O9339-O9338</f>
        <v>2</v>
      </c>
      <c r="L9339" s="3">
        <f t="shared" ref="L9339" si="47634">SUM(K9333:K9339)/7</f>
        <v>4.4285714285714288</v>
      </c>
      <c r="M9339" s="3">
        <f t="shared" ref="M9339" si="47635">O9339/(B9339/100000)</f>
        <v>141.34147190989682</v>
      </c>
      <c r="N9339">
        <v>155861</v>
      </c>
      <c r="O9339">
        <v>1400</v>
      </c>
    </row>
    <row r="9340" spans="1:15" customFormat="1" x14ac:dyDescent="0.2">
      <c r="A9340" t="s">
        <v>20</v>
      </c>
      <c r="B9340">
        <v>990509</v>
      </c>
      <c r="C9340" s="1">
        <f t="shared" si="46244"/>
        <v>44619</v>
      </c>
      <c r="D9340">
        <f t="shared" ref="D9340" si="47636">N9340-N9339</f>
        <v>1637</v>
      </c>
      <c r="E9340" s="2">
        <f t="shared" ref="E9340" si="47637">SUM(D9334:D9340)/7</f>
        <v>1721.2857142857142</v>
      </c>
      <c r="F9340" s="2">
        <f t="shared" ref="F9340" si="47638">SUM(D9336:D9340)/5</f>
        <v>2067.4</v>
      </c>
      <c r="G9340" s="2">
        <f t="shared" ref="G9340" si="47639">N9340/(B9340/100000)</f>
        <v>15900.713673474951</v>
      </c>
      <c r="H9340">
        <f t="shared" si="47519"/>
        <v>710</v>
      </c>
      <c r="I9340">
        <f t="shared" si="47510"/>
        <v>700</v>
      </c>
      <c r="J9340" s="3">
        <f t="shared" ref="J9340" si="47640">E9340/(SUM(N9333:N9339)/7)*100</f>
        <v>1.1478594217547413</v>
      </c>
      <c r="K9340">
        <f t="shared" ref="K9340" si="47641">O9340-O9339</f>
        <v>0</v>
      </c>
      <c r="L9340" s="3">
        <f t="shared" ref="L9340" si="47642">SUM(K9334:K9340)/7</f>
        <v>4.4285714285714288</v>
      </c>
      <c r="M9340" s="3">
        <f t="shared" ref="M9340" si="47643">O9340/(B9340/100000)</f>
        <v>141.34147190989682</v>
      </c>
      <c r="N9340">
        <v>157498</v>
      </c>
      <c r="O9340">
        <v>1400</v>
      </c>
    </row>
    <row r="9341" spans="1:15" customFormat="1" x14ac:dyDescent="0.2">
      <c r="A9341" t="s">
        <v>20</v>
      </c>
      <c r="B9341">
        <v>990509</v>
      </c>
      <c r="C9341" s="1">
        <f t="shared" si="46244"/>
        <v>44620</v>
      </c>
      <c r="D9341">
        <f t="shared" ref="D9341" si="47644">N9341-N9340</f>
        <v>668</v>
      </c>
      <c r="E9341" s="2">
        <f t="shared" ref="E9341" si="47645">SUM(D9335:D9341)/7</f>
        <v>1706.1428571428571</v>
      </c>
      <c r="F9341" s="2">
        <f t="shared" ref="F9341" si="47646">SUM(D9337:D9341)/5</f>
        <v>1719.8</v>
      </c>
      <c r="G9341" s="2">
        <f t="shared" ref="G9341" si="47647">N9341/(B9341/100000)</f>
        <v>15968.153747214817</v>
      </c>
      <c r="H9341">
        <f t="shared" si="47519"/>
        <v>711</v>
      </c>
      <c r="I9341">
        <f t="shared" si="47510"/>
        <v>701</v>
      </c>
      <c r="J9341" s="3">
        <f t="shared" ref="J9341" si="47648">E9341/(SUM(N9334:N9340)/7)*100</f>
        <v>1.1248495397186886</v>
      </c>
      <c r="K9341">
        <f t="shared" ref="K9341" si="47649">O9341-O9340</f>
        <v>0</v>
      </c>
      <c r="L9341" s="3">
        <f t="shared" ref="L9341" si="47650">SUM(K9335:K9341)/7</f>
        <v>4.1428571428571432</v>
      </c>
      <c r="M9341" s="3">
        <f t="shared" ref="M9341" si="47651">O9341/(B9341/100000)</f>
        <v>141.34147190989682</v>
      </c>
      <c r="N9341">
        <v>158166</v>
      </c>
      <c r="O9341">
        <v>1400</v>
      </c>
    </row>
    <row r="9342" spans="1:15" customFormat="1" x14ac:dyDescent="0.2">
      <c r="A9342" t="s">
        <v>20</v>
      </c>
      <c r="B9342">
        <v>990509</v>
      </c>
      <c r="C9342" s="1">
        <f t="shared" si="46244"/>
        <v>44621</v>
      </c>
      <c r="D9342">
        <f t="shared" ref="D9342" si="47652">N9342-N9341</f>
        <v>1011</v>
      </c>
      <c r="E9342" s="2">
        <f t="shared" ref="E9342" si="47653">SUM(D9336:D9342)/7</f>
        <v>1716.5714285714287</v>
      </c>
      <c r="F9342" s="2">
        <f t="shared" ref="F9342" si="47654">SUM(D9338:D9342)/5</f>
        <v>1551</v>
      </c>
      <c r="G9342" s="2">
        <f t="shared" ref="G9342" si="47655">N9342/(B9342/100000)</f>
        <v>16070.222481572606</v>
      </c>
      <c r="H9342">
        <f t="shared" si="47519"/>
        <v>712</v>
      </c>
      <c r="I9342">
        <f t="shared" si="47510"/>
        <v>702</v>
      </c>
      <c r="J9342" s="3">
        <f t="shared" ref="J9342" si="47656">E9342/(SUM(N9335:N9341)/7)*100</f>
        <v>1.1191364320075257</v>
      </c>
      <c r="K9342">
        <f t="shared" ref="K9342" si="47657">O9342-O9341</f>
        <v>3</v>
      </c>
      <c r="L9342" s="3">
        <f t="shared" ref="L9342" si="47658">SUM(K9336:K9342)/7</f>
        <v>2.7142857142857144</v>
      </c>
      <c r="M9342" s="3">
        <f t="shared" ref="M9342" si="47659">O9342/(B9342/100000)</f>
        <v>141.64434649256091</v>
      </c>
      <c r="N9342">
        <v>159177</v>
      </c>
      <c r="O9342">
        <v>1403</v>
      </c>
    </row>
    <row r="9343" spans="1:15" customFormat="1" x14ac:dyDescent="0.2">
      <c r="A9343" t="s">
        <v>20</v>
      </c>
      <c r="B9343">
        <v>990509</v>
      </c>
      <c r="C9343" s="1">
        <f t="shared" si="46244"/>
        <v>44622</v>
      </c>
      <c r="D9343">
        <f t="shared" ref="D9343" si="47660">N9343-N9342</f>
        <v>2450</v>
      </c>
      <c r="E9343" s="2">
        <f t="shared" ref="E9343" si="47661">SUM(D9337:D9343)/7</f>
        <v>1722.8571428571429</v>
      </c>
      <c r="F9343" s="2">
        <f t="shared" ref="F9343" si="47662">SUM(D9339:D9343)/5</f>
        <v>1523.4</v>
      </c>
      <c r="G9343" s="2">
        <f t="shared" ref="G9343" si="47663">N9343/(B9343/100000)</f>
        <v>16317.570057414925</v>
      </c>
      <c r="H9343">
        <f t="shared" si="47519"/>
        <v>713</v>
      </c>
      <c r="I9343">
        <f t="shared" si="47510"/>
        <v>703</v>
      </c>
      <c r="J9343" s="3">
        <f t="shared" ref="J9343" si="47664">E9343/(SUM(N9336:N9342)/7)*100</f>
        <v>1.1108030664059441</v>
      </c>
      <c r="K9343">
        <f t="shared" ref="K9343" si="47665">O9343-O9342</f>
        <v>1</v>
      </c>
      <c r="L9343" s="3">
        <f t="shared" ref="L9343" si="47666">SUM(K9337:K9343)/7</f>
        <v>2.1428571428571428</v>
      </c>
      <c r="M9343" s="3">
        <f t="shared" ref="M9343" si="47667">O9343/(B9343/100000)</f>
        <v>141.74530468678225</v>
      </c>
      <c r="N9343">
        <v>161627</v>
      </c>
      <c r="O9343">
        <v>1404</v>
      </c>
    </row>
    <row r="9344" spans="1:15" customFormat="1" x14ac:dyDescent="0.2">
      <c r="A9344" t="s">
        <v>20</v>
      </c>
      <c r="B9344">
        <v>990509</v>
      </c>
      <c r="C9344" s="1">
        <f t="shared" si="46244"/>
        <v>44623</v>
      </c>
      <c r="D9344">
        <f t="shared" ref="D9344" si="47668">N9344-N9343</f>
        <v>2359</v>
      </c>
      <c r="E9344" s="2">
        <f t="shared" ref="E9344" si="47669">SUM(D9338:D9344)/7</f>
        <v>1794.8571428571429</v>
      </c>
      <c r="F9344" s="2">
        <f t="shared" ref="F9344" si="47670">SUM(D9340:D9344)/5</f>
        <v>1625</v>
      </c>
      <c r="G9344" s="2">
        <f t="shared" ref="G9344" si="47671">N9344/(B9344/100000)</f>
        <v>16555.730437583101</v>
      </c>
      <c r="H9344">
        <f t="shared" si="47519"/>
        <v>714</v>
      </c>
      <c r="I9344">
        <f t="shared" si="47510"/>
        <v>704</v>
      </c>
      <c r="J9344" s="3">
        <f t="shared" ref="J9344" si="47672">E9344/(SUM(N9337:N9343)/7)*100</f>
        <v>1.1445114191522563</v>
      </c>
      <c r="K9344">
        <f t="shared" ref="K9344" si="47673">O9344-O9343</f>
        <v>1</v>
      </c>
      <c r="L9344" s="3">
        <f t="shared" ref="L9344" si="47674">SUM(K9338:K9344)/7</f>
        <v>1.5714285714285714</v>
      </c>
      <c r="M9344" s="3">
        <f t="shared" ref="M9344" si="47675">O9344/(B9344/100000)</f>
        <v>141.84626288100361</v>
      </c>
      <c r="N9344">
        <v>163986</v>
      </c>
      <c r="O9344">
        <v>1405</v>
      </c>
    </row>
    <row r="9345" spans="1:15" customFormat="1" x14ac:dyDescent="0.2">
      <c r="A9345" t="s">
        <v>20</v>
      </c>
      <c r="B9345">
        <v>990509</v>
      </c>
      <c r="C9345" s="1">
        <f t="shared" si="46244"/>
        <v>44624</v>
      </c>
      <c r="D9345">
        <f t="shared" ref="D9345:D9346" si="47676">N9345-N9344</f>
        <v>2793</v>
      </c>
      <c r="E9345" s="2">
        <f t="shared" ref="E9345:E9346" si="47677">SUM(D9339:D9345)/7</f>
        <v>1824.1428571428571</v>
      </c>
      <c r="F9345" s="2">
        <f t="shared" ref="F9345:F9346" si="47678">SUM(D9341:D9345)/5</f>
        <v>1856.2</v>
      </c>
      <c r="G9345" s="2">
        <f t="shared" ref="G9345:G9346" si="47679">N9345/(B9345/100000)</f>
        <v>16837.706674043347</v>
      </c>
      <c r="H9345">
        <f t="shared" si="47519"/>
        <v>715</v>
      </c>
      <c r="I9345">
        <f t="shared" si="47510"/>
        <v>705</v>
      </c>
      <c r="J9345" s="3">
        <f t="shared" ref="J9345:J9346" si="47680">E9345/(SUM(N9338:N9344)/7)*100</f>
        <v>1.1500236417265215</v>
      </c>
      <c r="K9345">
        <f t="shared" ref="K9345:K9346" si="47681">O9345-O9344</f>
        <v>5</v>
      </c>
      <c r="L9345" s="3">
        <f t="shared" ref="L9345:L9346" si="47682">SUM(K9339:K9345)/7</f>
        <v>1.7142857142857142</v>
      </c>
      <c r="M9345" s="3">
        <f t="shared" ref="M9345:M9346" si="47683">O9345/(B9345/100000)</f>
        <v>142.3510538521104</v>
      </c>
      <c r="N9345">
        <v>166779</v>
      </c>
      <c r="O9345">
        <v>1410</v>
      </c>
    </row>
    <row r="9346" spans="1:15" customFormat="1" x14ac:dyDescent="0.2">
      <c r="A9346" t="s">
        <v>20</v>
      </c>
      <c r="B9346">
        <v>990509</v>
      </c>
      <c r="C9346" s="1">
        <f t="shared" si="46244"/>
        <v>44625</v>
      </c>
      <c r="D9346">
        <f t="shared" si="47676"/>
        <v>2561</v>
      </c>
      <c r="E9346" s="2">
        <f t="shared" si="47677"/>
        <v>1925.5714285714287</v>
      </c>
      <c r="F9346" s="2">
        <f t="shared" si="47678"/>
        <v>2234.8000000000002</v>
      </c>
      <c r="G9346" s="2">
        <f t="shared" si="47679"/>
        <v>17096.260609444234</v>
      </c>
      <c r="H9346">
        <f t="shared" si="47519"/>
        <v>716</v>
      </c>
      <c r="I9346">
        <f t="shared" si="47510"/>
        <v>706</v>
      </c>
      <c r="J9346" s="3">
        <f t="shared" si="47680"/>
        <v>1.2001666823970212</v>
      </c>
      <c r="K9346">
        <f t="shared" si="47681"/>
        <v>4</v>
      </c>
      <c r="L9346" s="3">
        <f t="shared" si="47682"/>
        <v>2</v>
      </c>
      <c r="M9346" s="3">
        <f t="shared" si="47683"/>
        <v>142.75488662899582</v>
      </c>
      <c r="N9346">
        <v>169340</v>
      </c>
      <c r="O9346">
        <v>1414</v>
      </c>
    </row>
    <row r="9347" spans="1:15" customFormat="1" x14ac:dyDescent="0.2">
      <c r="A9347" t="s">
        <v>20</v>
      </c>
      <c r="B9347">
        <v>990509</v>
      </c>
      <c r="C9347" s="1">
        <f t="shared" si="46244"/>
        <v>44626</v>
      </c>
      <c r="D9347">
        <f t="shared" ref="D9347" si="47684">N9347-N9346</f>
        <v>2064</v>
      </c>
      <c r="E9347" s="2">
        <f t="shared" ref="E9347" si="47685">SUM(D9341:D9347)/7</f>
        <v>1986.5714285714287</v>
      </c>
      <c r="F9347" s="2">
        <f t="shared" ref="F9347" si="47686">SUM(D9343:D9347)/5</f>
        <v>2445.4</v>
      </c>
      <c r="G9347" s="2">
        <f t="shared" ref="G9347" si="47687">N9347/(B9347/100000)</f>
        <v>17304.638322317114</v>
      </c>
      <c r="H9347">
        <f t="shared" si="47519"/>
        <v>717</v>
      </c>
      <c r="I9347">
        <f t="shared" si="47510"/>
        <v>707</v>
      </c>
      <c r="J9347" s="3">
        <f t="shared" ref="J9347" si="47688">E9347/(SUM(N9340:N9346)/7)*100</f>
        <v>1.2235025818843137</v>
      </c>
      <c r="K9347">
        <f t="shared" ref="K9347" si="47689">O9347-O9346</f>
        <v>0</v>
      </c>
      <c r="L9347" s="3">
        <f t="shared" ref="L9347" si="47690">SUM(K9341:K9347)/7</f>
        <v>2</v>
      </c>
      <c r="M9347" s="3">
        <f t="shared" ref="M9347" si="47691">O9347/(B9347/100000)</f>
        <v>142.75488662899582</v>
      </c>
      <c r="N9347">
        <v>171404</v>
      </c>
      <c r="O9347">
        <v>1414</v>
      </c>
    </row>
    <row r="9348" spans="1:15" customFormat="1" x14ac:dyDescent="0.2">
      <c r="A9348" t="s">
        <v>20</v>
      </c>
      <c r="B9348">
        <v>990509</v>
      </c>
      <c r="C9348" s="1">
        <f t="shared" si="46244"/>
        <v>44627</v>
      </c>
      <c r="D9348">
        <f t="shared" ref="D9348" si="47692">N9348-N9347</f>
        <v>1047</v>
      </c>
      <c r="E9348" s="2">
        <f t="shared" ref="E9348" si="47693">SUM(D9342:D9348)/7</f>
        <v>2040.7142857142858</v>
      </c>
      <c r="F9348" s="2">
        <f t="shared" ref="F9348" si="47694">SUM(D9344:D9348)/5</f>
        <v>2164.8000000000002</v>
      </c>
      <c r="G9348" s="2">
        <f t="shared" ref="G9348" si="47695">N9348/(B9348/100000)</f>
        <v>17410.341551666872</v>
      </c>
      <c r="H9348">
        <f t="shared" si="47519"/>
        <v>718</v>
      </c>
      <c r="I9348">
        <f t="shared" si="47510"/>
        <v>708</v>
      </c>
      <c r="J9348" s="3">
        <f t="shared" ref="J9348" si="47696">E9348/(SUM(N9341:N9347)/7)*100</f>
        <v>1.2416567360203881</v>
      </c>
      <c r="K9348">
        <f t="shared" ref="K9348" si="47697">O9348-O9347</f>
        <v>0</v>
      </c>
      <c r="L9348" s="3">
        <f t="shared" ref="L9348" si="47698">SUM(K9342:K9348)/7</f>
        <v>2</v>
      </c>
      <c r="M9348" s="3">
        <f t="shared" ref="M9348" si="47699">O9348/(B9348/100000)</f>
        <v>142.75488662899582</v>
      </c>
      <c r="N9348">
        <v>172451</v>
      </c>
      <c r="O9348">
        <v>1414</v>
      </c>
    </row>
    <row r="9349" spans="1:15" customFormat="1" x14ac:dyDescent="0.2">
      <c r="A9349" t="s">
        <v>20</v>
      </c>
      <c r="B9349">
        <v>990509</v>
      </c>
      <c r="C9349" s="1">
        <f t="shared" si="46244"/>
        <v>44628</v>
      </c>
      <c r="D9349">
        <f t="shared" ref="D9349" si="47700">N9349-N9348</f>
        <v>1586</v>
      </c>
      <c r="E9349" s="2">
        <f t="shared" ref="E9349" si="47701">SUM(D9343:D9349)/7</f>
        <v>2122.8571428571427</v>
      </c>
      <c r="F9349" s="2">
        <f t="shared" ref="F9349" si="47702">SUM(D9345:D9349)/5</f>
        <v>2010.2</v>
      </c>
      <c r="G9349" s="2">
        <f t="shared" ref="G9349" si="47703">N9349/(B9349/100000)</f>
        <v>17570.46124770194</v>
      </c>
      <c r="H9349">
        <f t="shared" si="47519"/>
        <v>719</v>
      </c>
      <c r="I9349">
        <f t="shared" si="47510"/>
        <v>709</v>
      </c>
      <c r="J9349" s="3">
        <f t="shared" ref="J9349" si="47704">E9349/(SUM(N9342:N9348)/7)*100</f>
        <v>1.2757949249805109</v>
      </c>
      <c r="K9349">
        <f t="shared" ref="K9349" si="47705">O9349-O9348</f>
        <v>5</v>
      </c>
      <c r="L9349" s="3">
        <f t="shared" ref="L9349" si="47706">SUM(K9343:K9349)/7</f>
        <v>2.2857142857142856</v>
      </c>
      <c r="M9349" s="3">
        <f t="shared" ref="M9349" si="47707">O9349/(B9349/100000)</f>
        <v>143.25967760010258</v>
      </c>
      <c r="N9349">
        <v>174037</v>
      </c>
      <c r="O9349">
        <v>1419</v>
      </c>
    </row>
    <row r="9350" spans="1:15" customFormat="1" x14ac:dyDescent="0.2">
      <c r="A9350" t="s">
        <v>20</v>
      </c>
      <c r="B9350">
        <v>990509</v>
      </c>
      <c r="C9350" s="1">
        <f t="shared" si="46244"/>
        <v>44629</v>
      </c>
      <c r="D9350">
        <f t="shared" ref="D9350" si="47708">N9350-N9349</f>
        <v>3224</v>
      </c>
      <c r="E9350" s="2">
        <f t="shared" ref="E9350" si="47709">SUM(D9344:D9350)/7</f>
        <v>2233.4285714285716</v>
      </c>
      <c r="F9350" s="2">
        <f t="shared" ref="F9350" si="47710">SUM(D9346:D9350)/5</f>
        <v>2096.4</v>
      </c>
      <c r="G9350" s="2">
        <f t="shared" ref="G9350" si="47711">N9350/(B9350/100000)</f>
        <v>17895.950465871589</v>
      </c>
      <c r="H9350">
        <f t="shared" si="47519"/>
        <v>720</v>
      </c>
      <c r="I9350">
        <f t="shared" si="47510"/>
        <v>710</v>
      </c>
      <c r="J9350" s="3">
        <f t="shared" ref="J9350" si="47712">E9350/(SUM(N9343:N9349)/7)*100</f>
        <v>1.3253375651902641</v>
      </c>
      <c r="K9350">
        <f t="shared" ref="K9350" si="47713">O9350-O9349</f>
        <v>6</v>
      </c>
      <c r="L9350" s="3">
        <f t="shared" ref="L9350" si="47714">SUM(K9344:K9350)/7</f>
        <v>3</v>
      </c>
      <c r="M9350" s="3">
        <f t="shared" ref="M9350" si="47715">O9350/(B9350/100000)</f>
        <v>143.8654267654307</v>
      </c>
      <c r="N9350">
        <v>177261</v>
      </c>
      <c r="O9350">
        <v>1425</v>
      </c>
    </row>
    <row r="9351" spans="1:15" customFormat="1" x14ac:dyDescent="0.2">
      <c r="A9351" t="s">
        <v>20</v>
      </c>
      <c r="B9351">
        <v>990509</v>
      </c>
      <c r="C9351" s="1">
        <f t="shared" si="46244"/>
        <v>44630</v>
      </c>
      <c r="D9351">
        <f t="shared" ref="D9351" si="47716">N9351-N9350</f>
        <v>3249</v>
      </c>
      <c r="E9351" s="2">
        <f t="shared" ref="E9351" si="47717">SUM(D9345:D9351)/7</f>
        <v>2360.5714285714284</v>
      </c>
      <c r="F9351" s="2">
        <f t="shared" ref="F9351" si="47718">SUM(D9347:D9351)/5</f>
        <v>2234</v>
      </c>
      <c r="G9351" s="2">
        <f t="shared" ref="G9351" si="47719">N9351/(B9351/100000)</f>
        <v>18223.96363889677</v>
      </c>
      <c r="H9351">
        <f t="shared" si="47519"/>
        <v>721</v>
      </c>
      <c r="I9351">
        <f t="shared" si="47510"/>
        <v>711</v>
      </c>
      <c r="J9351" s="3">
        <f t="shared" ref="J9351" si="47720">E9351/(SUM(N9344:N9350)/7)*100</f>
        <v>1.3824630330857437</v>
      </c>
      <c r="K9351">
        <f t="shared" ref="K9351" si="47721">O9351-O9350</f>
        <v>6</v>
      </c>
      <c r="L9351" s="3">
        <f t="shared" ref="L9351" si="47722">SUM(K9345:K9351)/7</f>
        <v>3.7142857142857144</v>
      </c>
      <c r="M9351" s="3">
        <f t="shared" ref="M9351" si="47723">O9351/(B9351/100000)</f>
        <v>144.47117593075885</v>
      </c>
      <c r="N9351">
        <v>180510</v>
      </c>
      <c r="O9351">
        <v>1431</v>
      </c>
    </row>
    <row r="9352" spans="1:15" customFormat="1" x14ac:dyDescent="0.2">
      <c r="A9352" t="s">
        <v>20</v>
      </c>
      <c r="B9352">
        <v>990509</v>
      </c>
      <c r="C9352" s="1">
        <f t="shared" si="46244"/>
        <v>44631</v>
      </c>
      <c r="D9352">
        <f t="shared" ref="D9352" si="47724">N9352-N9351</f>
        <v>3541</v>
      </c>
      <c r="E9352" s="2">
        <f t="shared" ref="E9352" si="47725">SUM(D9346:D9352)/7</f>
        <v>2467.4285714285716</v>
      </c>
      <c r="F9352" s="2">
        <f t="shared" ref="F9352" si="47726">SUM(D9348:D9352)/5</f>
        <v>2529.4</v>
      </c>
      <c r="G9352" s="2">
        <f t="shared" ref="G9352" si="47727">N9352/(B9352/100000)</f>
        <v>18581.456604634586</v>
      </c>
      <c r="H9352">
        <f t="shared" si="47519"/>
        <v>722</v>
      </c>
      <c r="I9352">
        <f t="shared" si="47510"/>
        <v>712</v>
      </c>
      <c r="J9352" s="3">
        <f t="shared" ref="J9352" si="47728">E9352/(SUM(N9345:N9351)/7)*100</f>
        <v>1.4253388810858718</v>
      </c>
      <c r="K9352">
        <f t="shared" ref="K9352" si="47729">O9352-O9351</f>
        <v>3</v>
      </c>
      <c r="L9352" s="3">
        <f t="shared" ref="L9352" si="47730">SUM(K9346:K9352)/7</f>
        <v>3.4285714285714284</v>
      </c>
      <c r="M9352" s="3">
        <f t="shared" ref="M9352" si="47731">O9352/(B9352/100000)</f>
        <v>144.77405051342291</v>
      </c>
      <c r="N9352">
        <v>184051</v>
      </c>
      <c r="O9352">
        <v>1434</v>
      </c>
    </row>
    <row r="9353" spans="1:15" customFormat="1" x14ac:dyDescent="0.2">
      <c r="A9353" t="s">
        <v>20</v>
      </c>
      <c r="B9353">
        <v>990509</v>
      </c>
      <c r="C9353" s="1">
        <f t="shared" si="46244"/>
        <v>44632</v>
      </c>
      <c r="D9353">
        <f t="shared" ref="D9353" si="47732">N9353-N9352</f>
        <v>2987</v>
      </c>
      <c r="E9353" s="2">
        <f t="shared" ref="E9353" si="47733">SUM(D9347:D9353)/7</f>
        <v>2528.2857142857142</v>
      </c>
      <c r="F9353" s="2">
        <f t="shared" ref="F9353" si="47734">SUM(D9349:D9353)/5</f>
        <v>2917.4</v>
      </c>
      <c r="G9353" s="2">
        <f t="shared" ref="G9353" si="47735">N9353/(B9353/100000)</f>
        <v>18883.018730773776</v>
      </c>
      <c r="H9353">
        <f t="shared" si="47519"/>
        <v>723</v>
      </c>
      <c r="I9353">
        <f t="shared" si="47510"/>
        <v>713</v>
      </c>
      <c r="J9353" s="3">
        <f t="shared" ref="J9353" si="47736">E9353/(SUM(N9346:N9352)/7)*100</f>
        <v>1.4399692771839154</v>
      </c>
      <c r="K9353">
        <f t="shared" ref="K9353" si="47737">O9353-O9352</f>
        <v>5</v>
      </c>
      <c r="L9353" s="3">
        <f t="shared" ref="L9353" si="47738">SUM(K9347:K9353)/7</f>
        <v>3.5714285714285716</v>
      </c>
      <c r="M9353" s="3">
        <f t="shared" ref="M9353" si="47739">O9353/(B9353/100000)</f>
        <v>145.27884148452966</v>
      </c>
      <c r="N9353">
        <v>187038</v>
      </c>
      <c r="O9353">
        <v>1439</v>
      </c>
    </row>
    <row r="9354" spans="1:15" customFormat="1" x14ac:dyDescent="0.2">
      <c r="A9354" t="s">
        <v>20</v>
      </c>
      <c r="B9354">
        <v>990509</v>
      </c>
      <c r="C9354" s="1">
        <f t="shared" si="46244"/>
        <v>44633</v>
      </c>
      <c r="D9354">
        <f t="shared" ref="D9354" si="47740">N9354-N9353</f>
        <v>2710</v>
      </c>
      <c r="E9354" s="2">
        <f t="shared" ref="E9354" si="47741">SUM(D9348:D9354)/7</f>
        <v>2620.5714285714284</v>
      </c>
      <c r="F9354" s="2">
        <f t="shared" ref="F9354" si="47742">SUM(D9350:D9354)/5</f>
        <v>3142.2</v>
      </c>
      <c r="G9354" s="2">
        <f t="shared" ref="G9354" si="47743">N9354/(B9354/100000)</f>
        <v>19156.615437113647</v>
      </c>
      <c r="H9354">
        <f t="shared" si="47519"/>
        <v>724</v>
      </c>
      <c r="I9354">
        <f t="shared" si="47510"/>
        <v>714</v>
      </c>
      <c r="J9354" s="3">
        <f t="shared" ref="J9354" si="47744">E9354/(SUM(N9347:N9353)/7)*100</f>
        <v>1.4713431380098045</v>
      </c>
      <c r="K9354">
        <f t="shared" ref="K9354" si="47745">O9354-O9353</f>
        <v>0</v>
      </c>
      <c r="L9354" s="3">
        <f t="shared" ref="L9354" si="47746">SUM(K9348:K9354)/7</f>
        <v>3.5714285714285716</v>
      </c>
      <c r="M9354" s="3">
        <f t="shared" ref="M9354" si="47747">O9354/(B9354/100000)</f>
        <v>145.27884148452966</v>
      </c>
      <c r="N9354">
        <v>189748</v>
      </c>
      <c r="O9354">
        <v>1439</v>
      </c>
    </row>
    <row r="9355" spans="1:15" customFormat="1" x14ac:dyDescent="0.2">
      <c r="A9355" t="s">
        <v>20</v>
      </c>
      <c r="B9355">
        <v>990509</v>
      </c>
      <c r="C9355" s="1">
        <f t="shared" si="46244"/>
        <v>44634</v>
      </c>
      <c r="D9355">
        <f t="shared" ref="D9355" si="47748">N9355-N9354</f>
        <v>1628</v>
      </c>
      <c r="E9355" s="2">
        <f t="shared" ref="E9355" si="47749">SUM(D9349:D9355)/7</f>
        <v>2703.5714285714284</v>
      </c>
      <c r="F9355" s="2">
        <f t="shared" ref="F9355" si="47750">SUM(D9351:D9355)/5</f>
        <v>2823</v>
      </c>
      <c r="G9355" s="2">
        <f t="shared" ref="G9355" si="47751">N9355/(B9355/100000)</f>
        <v>19320.975377306011</v>
      </c>
      <c r="H9355">
        <f t="shared" si="47519"/>
        <v>725</v>
      </c>
      <c r="I9355">
        <f t="shared" si="47510"/>
        <v>715</v>
      </c>
      <c r="J9355" s="3">
        <f t="shared" ref="J9355" si="47752">E9355/(SUM(N9348:N9354)/7)*100</f>
        <v>1.4959339054111307</v>
      </c>
      <c r="K9355">
        <f t="shared" ref="K9355" si="47753">O9355-O9354</f>
        <v>0</v>
      </c>
      <c r="L9355" s="3">
        <f t="shared" ref="L9355" si="47754">SUM(K9349:K9355)/7</f>
        <v>3.5714285714285716</v>
      </c>
      <c r="M9355" s="3">
        <f t="shared" ref="M9355" si="47755">O9355/(B9355/100000)</f>
        <v>145.27884148452966</v>
      </c>
      <c r="N9355">
        <v>191376</v>
      </c>
      <c r="O9355">
        <v>1439</v>
      </c>
    </row>
    <row r="9356" spans="1:15" customFormat="1" x14ac:dyDescent="0.2">
      <c r="A9356" t="s">
        <v>20</v>
      </c>
      <c r="B9356">
        <v>990509</v>
      </c>
      <c r="C9356" s="1">
        <f t="shared" si="46244"/>
        <v>44635</v>
      </c>
      <c r="D9356">
        <f t="shared" ref="D9356" si="47756">N9356-N9355</f>
        <v>2042</v>
      </c>
      <c r="E9356" s="2">
        <f t="shared" ref="E9356" si="47757">SUM(D9350:D9356)/7</f>
        <v>2768.7142857142858</v>
      </c>
      <c r="F9356" s="2">
        <f t="shared" ref="F9356" si="47758">SUM(D9352:D9356)/5</f>
        <v>2581.6</v>
      </c>
      <c r="G9356" s="2">
        <f t="shared" ref="G9356" si="47759">N9356/(B9356/100000)</f>
        <v>19527.132009906018</v>
      </c>
      <c r="H9356">
        <f t="shared" si="47519"/>
        <v>726</v>
      </c>
      <c r="I9356">
        <f t="shared" si="47510"/>
        <v>716</v>
      </c>
      <c r="J9356" s="3">
        <f t="shared" ref="J9356" si="47760">E9356/(SUM(N9349:N9355)/7)*100</f>
        <v>1.5093989895803885</v>
      </c>
      <c r="K9356">
        <f t="shared" ref="K9356" si="47761">O9356-O9355</f>
        <v>1</v>
      </c>
      <c r="L9356" s="3">
        <f t="shared" ref="L9356" si="47762">SUM(K9350:K9356)/7</f>
        <v>3</v>
      </c>
      <c r="M9356" s="3">
        <f t="shared" ref="M9356" si="47763">O9356/(B9356/100000)</f>
        <v>145.37979967875103</v>
      </c>
      <c r="N9356">
        <v>193418</v>
      </c>
      <c r="O9356">
        <v>1440</v>
      </c>
    </row>
    <row r="9357" spans="1:15" customFormat="1" x14ac:dyDescent="0.2">
      <c r="A9357" t="s">
        <v>20</v>
      </c>
      <c r="B9357">
        <v>990509</v>
      </c>
      <c r="C9357" s="1">
        <f t="shared" si="46244"/>
        <v>44636</v>
      </c>
      <c r="D9357">
        <f t="shared" ref="D9357:D9358" si="47764">N9357-N9356</f>
        <v>4386</v>
      </c>
      <c r="E9357" s="2">
        <f t="shared" ref="E9357:E9358" si="47765">SUM(D9351:D9357)/7</f>
        <v>2934.7142857142858</v>
      </c>
      <c r="F9357" s="2">
        <f t="shared" ref="F9357:F9358" si="47766">SUM(D9353:D9357)/5</f>
        <v>2750.6</v>
      </c>
      <c r="G9357" s="2">
        <f t="shared" ref="G9357:G9358" si="47767">N9357/(B9357/100000)</f>
        <v>19969.934649760882</v>
      </c>
      <c r="H9357">
        <f t="shared" si="47519"/>
        <v>727</v>
      </c>
      <c r="I9357">
        <f t="shared" si="47510"/>
        <v>717</v>
      </c>
      <c r="J9357" s="3">
        <f t="shared" ref="J9357:J9358" si="47768">E9357/(SUM(N9350:N9356)/7)*100</f>
        <v>1.5761062204906851</v>
      </c>
      <c r="K9357">
        <f t="shared" ref="K9357:K9358" si="47769">O9357-O9356</f>
        <v>12</v>
      </c>
      <c r="L9357" s="3">
        <f t="shared" ref="L9357:L9358" si="47770">SUM(K9351:K9357)/7</f>
        <v>3.8571428571428572</v>
      </c>
      <c r="M9357" s="3">
        <f t="shared" ref="M9357:M9358" si="47771">O9357/(B9357/100000)</f>
        <v>146.5912980094073</v>
      </c>
      <c r="N9357">
        <v>197804</v>
      </c>
      <c r="O9357">
        <v>1452</v>
      </c>
    </row>
    <row r="9358" spans="1:15" customFormat="1" x14ac:dyDescent="0.2">
      <c r="A9358" t="s">
        <v>20</v>
      </c>
      <c r="B9358">
        <v>990509</v>
      </c>
      <c r="C9358" s="1">
        <f t="shared" si="46244"/>
        <v>44637</v>
      </c>
      <c r="D9358">
        <f t="shared" si="47764"/>
        <v>4346</v>
      </c>
      <c r="E9358" s="2">
        <f t="shared" si="47765"/>
        <v>3091.4285714285716</v>
      </c>
      <c r="F9358" s="2">
        <f t="shared" si="47766"/>
        <v>3022.4</v>
      </c>
      <c r="G9358" s="2">
        <f t="shared" si="47767"/>
        <v>20408.698961846891</v>
      </c>
      <c r="H9358">
        <f t="shared" si="47519"/>
        <v>728</v>
      </c>
      <c r="I9358">
        <f t="shared" si="47510"/>
        <v>718</v>
      </c>
      <c r="J9358" s="3">
        <f t="shared" si="47768"/>
        <v>1.6345089864004927</v>
      </c>
      <c r="K9358">
        <f t="shared" si="47769"/>
        <v>7</v>
      </c>
      <c r="L9358" s="3">
        <f t="shared" si="47770"/>
        <v>4</v>
      </c>
      <c r="M9358" s="3">
        <f t="shared" si="47771"/>
        <v>147.29800536895678</v>
      </c>
      <c r="N9358">
        <v>202150</v>
      </c>
      <c r="O9358">
        <v>1459</v>
      </c>
    </row>
    <row r="9359" spans="1:15" customFormat="1" x14ac:dyDescent="0.2">
      <c r="A9359" t="s">
        <v>20</v>
      </c>
      <c r="B9359">
        <v>990509</v>
      </c>
      <c r="C9359" s="1">
        <f t="shared" si="46244"/>
        <v>44638</v>
      </c>
      <c r="D9359">
        <f t="shared" ref="D9359:D9360" si="47772">N9359-N9358</f>
        <v>3929</v>
      </c>
      <c r="E9359" s="2">
        <f t="shared" ref="E9359:E9360" si="47773">SUM(D9353:D9359)/7</f>
        <v>3146.8571428571427</v>
      </c>
      <c r="F9359" s="2">
        <f t="shared" ref="F9359:F9360" si="47774">SUM(D9355:D9359)/5</f>
        <v>3266.2</v>
      </c>
      <c r="G9359" s="2">
        <f t="shared" ref="G9359:G9360" si="47775">N9359/(B9359/100000)</f>
        <v>20805.363706942593</v>
      </c>
      <c r="H9359">
        <f t="shared" si="47519"/>
        <v>729</v>
      </c>
      <c r="I9359">
        <f t="shared" si="47510"/>
        <v>719</v>
      </c>
      <c r="J9359" s="3">
        <f t="shared" ref="J9359:J9360" si="47776">E9359/(SUM(N9352:N9358)/7)*100</f>
        <v>1.6370574880070747</v>
      </c>
      <c r="K9359">
        <f t="shared" ref="K9359:K9360" si="47777">O9359-O9358</f>
        <v>8</v>
      </c>
      <c r="L9359" s="3">
        <f t="shared" ref="L9359:L9360" si="47778">SUM(K9353:K9359)/7</f>
        <v>4.7142857142857144</v>
      </c>
      <c r="M9359" s="3">
        <f t="shared" ref="M9359:M9360" si="47779">O9359/(B9359/100000)</f>
        <v>148.10567092272763</v>
      </c>
      <c r="N9359">
        <v>206079</v>
      </c>
      <c r="O9359">
        <v>1467</v>
      </c>
    </row>
    <row r="9360" spans="1:15" customFormat="1" x14ac:dyDescent="0.2">
      <c r="A9360" t="s">
        <v>20</v>
      </c>
      <c r="B9360">
        <v>990509</v>
      </c>
      <c r="C9360" s="1">
        <f t="shared" si="46244"/>
        <v>44639</v>
      </c>
      <c r="D9360">
        <f t="shared" si="47772"/>
        <v>3317</v>
      </c>
      <c r="E9360" s="2">
        <f t="shared" si="47773"/>
        <v>3194</v>
      </c>
      <c r="F9360" s="2">
        <f t="shared" si="47774"/>
        <v>3604</v>
      </c>
      <c r="G9360" s="2">
        <f t="shared" si="47775"/>
        <v>21140.242037174827</v>
      </c>
      <c r="H9360">
        <f t="shared" si="47519"/>
        <v>730</v>
      </c>
      <c r="I9360">
        <f t="shared" si="47510"/>
        <v>720</v>
      </c>
      <c r="J9360" s="3">
        <f t="shared" si="47776"/>
        <v>1.6348192068955179</v>
      </c>
      <c r="K9360">
        <f t="shared" si="47777"/>
        <v>9</v>
      </c>
      <c r="L9360" s="3">
        <f t="shared" si="47778"/>
        <v>5.2857142857142856</v>
      </c>
      <c r="M9360" s="3">
        <f t="shared" si="47779"/>
        <v>149.01429467071981</v>
      </c>
      <c r="N9360">
        <v>209396</v>
      </c>
      <c r="O9360">
        <v>1476</v>
      </c>
    </row>
    <row r="9361" spans="1:15" customFormat="1" x14ac:dyDescent="0.2">
      <c r="A9361" t="s">
        <v>20</v>
      </c>
      <c r="B9361">
        <v>990509</v>
      </c>
      <c r="C9361" s="1">
        <f t="shared" si="46244"/>
        <v>44640</v>
      </c>
      <c r="D9361">
        <f t="shared" ref="D9361" si="47780">N9361-N9360</f>
        <v>2746</v>
      </c>
      <c r="E9361" s="2">
        <f t="shared" ref="E9361" si="47781">SUM(D9355:D9361)/7</f>
        <v>3199.1428571428573</v>
      </c>
      <c r="F9361" s="2">
        <f t="shared" ref="F9361" si="47782">SUM(D9357:D9361)/5</f>
        <v>3744.8</v>
      </c>
      <c r="G9361" s="2">
        <f t="shared" ref="G9361" si="47783">N9361/(B9361/100000)</f>
        <v>21417.473238506667</v>
      </c>
      <c r="H9361">
        <f t="shared" si="47519"/>
        <v>731</v>
      </c>
      <c r="I9361">
        <f t="shared" si="47510"/>
        <v>721</v>
      </c>
      <c r="J9361" s="3">
        <f t="shared" ref="J9361" si="47784">E9361/(SUM(N9354:N9360)/7)*100</f>
        <v>1.6111127498343492</v>
      </c>
      <c r="K9361">
        <f t="shared" ref="K9361" si="47785">O9361-O9360</f>
        <v>1</v>
      </c>
      <c r="L9361" s="3">
        <f t="shared" ref="L9361" si="47786">SUM(K9355:K9361)/7</f>
        <v>5.4285714285714288</v>
      </c>
      <c r="M9361" s="3">
        <f t="shared" ref="M9361" si="47787">O9361/(B9361/100000)</f>
        <v>149.11525286494117</v>
      </c>
      <c r="N9361">
        <v>212142</v>
      </c>
      <c r="O9361">
        <v>1477</v>
      </c>
    </row>
    <row r="9362" spans="1:15" customFormat="1" x14ac:dyDescent="0.2">
      <c r="A9362" t="s">
        <v>20</v>
      </c>
      <c r="B9362">
        <v>990509</v>
      </c>
      <c r="C9362" s="1">
        <f t="shared" si="46244"/>
        <v>44641</v>
      </c>
      <c r="D9362">
        <f t="shared" ref="D9362" si="47788">N9362-N9361</f>
        <v>1365</v>
      </c>
      <c r="E9362" s="2">
        <f t="shared" ref="E9362" si="47789">SUM(D9356:D9362)/7</f>
        <v>3161.5714285714284</v>
      </c>
      <c r="F9362" s="2">
        <f t="shared" ref="F9362" si="47790">SUM(D9358:D9362)/5</f>
        <v>3140.6</v>
      </c>
      <c r="G9362" s="2">
        <f t="shared" ref="G9362" si="47791">N9362/(B9362/100000)</f>
        <v>21555.281173618816</v>
      </c>
      <c r="H9362">
        <f t="shared" si="47519"/>
        <v>732</v>
      </c>
      <c r="I9362">
        <f t="shared" si="47510"/>
        <v>722</v>
      </c>
      <c r="J9362" s="3">
        <f t="shared" ref="J9362" si="47792">E9362/(SUM(N9355:N9361)/7)*100</f>
        <v>1.5669462214087719</v>
      </c>
      <c r="K9362">
        <f t="shared" ref="K9362" si="47793">O9362-O9361</f>
        <v>0</v>
      </c>
      <c r="L9362" s="3">
        <f t="shared" ref="L9362" si="47794">SUM(K9356:K9362)/7</f>
        <v>5.4285714285714288</v>
      </c>
      <c r="M9362" s="3">
        <f t="shared" ref="M9362" si="47795">O9362/(B9362/100000)</f>
        <v>149.11525286494117</v>
      </c>
      <c r="N9362">
        <v>213507</v>
      </c>
      <c r="O9362">
        <v>1477</v>
      </c>
    </row>
    <row r="9363" spans="1:15" customFormat="1" x14ac:dyDescent="0.2">
      <c r="A9363" t="s">
        <v>20</v>
      </c>
      <c r="B9363">
        <v>990509</v>
      </c>
      <c r="C9363" s="1">
        <f t="shared" si="46244"/>
        <v>44642</v>
      </c>
      <c r="D9363">
        <f t="shared" ref="D9363" si="47796">N9363-N9362</f>
        <v>2169</v>
      </c>
      <c r="E9363" s="2">
        <f t="shared" ref="E9363" si="47797">SUM(D9357:D9363)/7</f>
        <v>3179.7142857142858</v>
      </c>
      <c r="F9363" s="2">
        <f t="shared" ref="F9363" si="47798">SUM(D9359:D9363)/5</f>
        <v>2705.2</v>
      </c>
      <c r="G9363" s="2">
        <f t="shared" ref="G9363" si="47799">N9363/(B9363/100000)</f>
        <v>21774.259496884937</v>
      </c>
      <c r="H9363">
        <f t="shared" si="47519"/>
        <v>733</v>
      </c>
      <c r="I9363">
        <f t="shared" si="47510"/>
        <v>723</v>
      </c>
      <c r="J9363" s="3">
        <f t="shared" ref="J9363" si="47800">E9363/(SUM(N9356:N9362)/7)*100</f>
        <v>1.5516251003836887</v>
      </c>
      <c r="K9363">
        <f t="shared" ref="K9363" si="47801">O9363-O9362</f>
        <v>5</v>
      </c>
      <c r="L9363" s="3">
        <f t="shared" ref="L9363" si="47802">SUM(K9357:K9363)/7</f>
        <v>6</v>
      </c>
      <c r="M9363" s="3">
        <f t="shared" ref="M9363" si="47803">O9363/(B9363/100000)</f>
        <v>149.62004383604793</v>
      </c>
      <c r="N9363">
        <v>215676</v>
      </c>
      <c r="O9363">
        <v>1482</v>
      </c>
    </row>
    <row r="9364" spans="1:15" customFormat="1" x14ac:dyDescent="0.2">
      <c r="A9364" t="s">
        <v>20</v>
      </c>
      <c r="B9364">
        <v>990509</v>
      </c>
      <c r="C9364" s="1">
        <f t="shared" si="46244"/>
        <v>44643</v>
      </c>
      <c r="D9364">
        <f t="shared" ref="D9364" si="47804">N9364-N9363</f>
        <v>4503</v>
      </c>
      <c r="E9364" s="2">
        <f t="shared" ref="E9364" si="47805">SUM(D9358:D9364)/7</f>
        <v>3196.4285714285716</v>
      </c>
      <c r="F9364" s="2">
        <f t="shared" ref="F9364" si="47806">SUM(D9360:D9364)/5</f>
        <v>2820</v>
      </c>
      <c r="G9364" s="2">
        <f t="shared" ref="G9364" si="47807">N9364/(B9364/100000)</f>
        <v>22228.874245463696</v>
      </c>
      <c r="H9364">
        <f t="shared" si="47519"/>
        <v>734</v>
      </c>
      <c r="I9364">
        <f t="shared" si="47510"/>
        <v>724</v>
      </c>
      <c r="J9364" s="3">
        <f t="shared" ref="J9364" si="47808">E9364/(SUM(N9357:N9363)/7)*100</f>
        <v>1.535949103280307</v>
      </c>
      <c r="K9364">
        <f t="shared" ref="K9364" si="47809">O9364-O9363</f>
        <v>9</v>
      </c>
      <c r="L9364" s="3">
        <f t="shared" ref="L9364" si="47810">SUM(K9358:K9364)/7</f>
        <v>5.5714285714285712</v>
      </c>
      <c r="M9364" s="3">
        <f t="shared" ref="M9364" si="47811">O9364/(B9364/100000)</f>
        <v>150.52866758404014</v>
      </c>
      <c r="N9364">
        <v>220179</v>
      </c>
      <c r="O9364">
        <v>1491</v>
      </c>
    </row>
    <row r="9365" spans="1:15" customFormat="1" x14ac:dyDescent="0.2">
      <c r="A9365" t="s">
        <v>20</v>
      </c>
      <c r="B9365">
        <v>990509</v>
      </c>
      <c r="C9365" s="1">
        <f t="shared" si="46244"/>
        <v>44644</v>
      </c>
      <c r="D9365">
        <f t="shared" ref="D9365" si="47812">N9365-N9364</f>
        <v>3894</v>
      </c>
      <c r="E9365" s="2">
        <f t="shared" ref="E9365" si="47813">SUM(D9359:D9365)/7</f>
        <v>3131.8571428571427</v>
      </c>
      <c r="F9365" s="2">
        <f t="shared" ref="F9365" si="47814">SUM(D9361:D9365)/5</f>
        <v>2935.4</v>
      </c>
      <c r="G9365" s="2">
        <f t="shared" ref="G9365" si="47815">N9365/(B9365/100000)</f>
        <v>22622.005453761652</v>
      </c>
      <c r="H9365">
        <f t="shared" si="47519"/>
        <v>735</v>
      </c>
      <c r="I9365">
        <f t="shared" si="47510"/>
        <v>725</v>
      </c>
      <c r="J9365" s="3">
        <f t="shared" ref="J9365" si="47816">E9365/(SUM(N9358:N9364)/7)*100</f>
        <v>1.482156052649904</v>
      </c>
      <c r="K9365">
        <f t="shared" ref="K9365" si="47817">O9365-O9364</f>
        <v>6</v>
      </c>
      <c r="L9365" s="3">
        <f t="shared" ref="L9365" si="47818">SUM(K9359:K9365)/7</f>
        <v>5.4285714285714288</v>
      </c>
      <c r="M9365" s="3">
        <f t="shared" ref="M9365" si="47819">O9365/(B9365/100000)</f>
        <v>151.13441674936826</v>
      </c>
      <c r="N9365">
        <v>224073</v>
      </c>
      <c r="O9365">
        <v>1497</v>
      </c>
    </row>
    <row r="9366" spans="1:15" customFormat="1" x14ac:dyDescent="0.2">
      <c r="A9366" t="s">
        <v>20</v>
      </c>
      <c r="B9366">
        <v>990509</v>
      </c>
      <c r="C9366" s="1">
        <f t="shared" si="46244"/>
        <v>44645</v>
      </c>
      <c r="D9366">
        <f t="shared" ref="D9366" si="47820">N9366-N9365</f>
        <v>3909</v>
      </c>
      <c r="E9366" s="2">
        <f t="shared" ref="E9366" si="47821">SUM(D9360:D9366)/7</f>
        <v>3129</v>
      </c>
      <c r="F9366" s="2">
        <f t="shared" ref="F9366" si="47822">SUM(D9362:D9366)/5</f>
        <v>3168</v>
      </c>
      <c r="G9366" s="2">
        <f t="shared" ref="G9366" si="47823">N9366/(B9366/100000)</f>
        <v>23016.651034972929</v>
      </c>
      <c r="H9366">
        <f t="shared" si="47519"/>
        <v>736</v>
      </c>
      <c r="I9366">
        <f t="shared" si="47510"/>
        <v>726</v>
      </c>
      <c r="J9366" s="3">
        <f t="shared" ref="J9366" si="47824">E9366/(SUM(N9359:N9365)/7)*100</f>
        <v>1.4591766307896061</v>
      </c>
      <c r="K9366">
        <f t="shared" ref="K9366" si="47825">O9366-O9365</f>
        <v>2</v>
      </c>
      <c r="L9366" s="3">
        <f t="shared" ref="L9366" si="47826">SUM(K9360:K9366)/7</f>
        <v>4.5714285714285712</v>
      </c>
      <c r="M9366" s="3">
        <f t="shared" ref="M9366" si="47827">O9366/(B9366/100000)</f>
        <v>151.33633313781098</v>
      </c>
      <c r="N9366">
        <v>227982</v>
      </c>
      <c r="O9366">
        <v>1499</v>
      </c>
    </row>
    <row r="9367" spans="1:15" customFormat="1" x14ac:dyDescent="0.2">
      <c r="A9367" t="s">
        <v>20</v>
      </c>
      <c r="B9367">
        <v>990509</v>
      </c>
      <c r="C9367" s="1">
        <f t="shared" si="46244"/>
        <v>44646</v>
      </c>
      <c r="D9367">
        <f t="shared" ref="D9367" si="47828">N9367-N9366</f>
        <v>3754</v>
      </c>
      <c r="E9367" s="2">
        <f t="shared" ref="E9367" si="47829">SUM(D9361:D9367)/7</f>
        <v>3191.4285714285716</v>
      </c>
      <c r="F9367" s="2">
        <f t="shared" ref="F9367" si="47830">SUM(D9363:D9367)/5</f>
        <v>3645.8</v>
      </c>
      <c r="G9367" s="2">
        <f t="shared" ref="G9367" si="47831">N9367/(B9367/100000)</f>
        <v>23395.648096079894</v>
      </c>
      <c r="H9367">
        <f t="shared" si="47519"/>
        <v>737</v>
      </c>
      <c r="I9367">
        <f t="shared" si="47510"/>
        <v>727</v>
      </c>
      <c r="J9367" s="3">
        <f t="shared" ref="J9367" si="47832">E9367/(SUM(N9360:N9366)/7)*100</f>
        <v>1.4668851016609159</v>
      </c>
      <c r="K9367">
        <f t="shared" ref="K9367" si="47833">O9367-O9366</f>
        <v>3</v>
      </c>
      <c r="L9367" s="3">
        <f t="shared" ref="L9367" si="47834">SUM(K9361:K9367)/7</f>
        <v>3.7142857142857144</v>
      </c>
      <c r="M9367" s="3">
        <f t="shared" ref="M9367" si="47835">O9367/(B9367/100000)</f>
        <v>151.63920772047504</v>
      </c>
      <c r="N9367">
        <v>231736</v>
      </c>
      <c r="O9367">
        <v>1502</v>
      </c>
    </row>
    <row r="9368" spans="1:15" customFormat="1" x14ac:dyDescent="0.2">
      <c r="A9368" t="s">
        <v>20</v>
      </c>
      <c r="B9368">
        <v>990509</v>
      </c>
      <c r="C9368" s="1">
        <f t="shared" si="46244"/>
        <v>44647</v>
      </c>
      <c r="D9368">
        <f t="shared" ref="D9368" si="47836">N9368-N9367</f>
        <v>2850</v>
      </c>
      <c r="E9368" s="2">
        <f t="shared" ref="E9368" si="47837">SUM(D9362:D9368)/7</f>
        <v>3206.2857142857142</v>
      </c>
      <c r="F9368" s="2">
        <f t="shared" ref="F9368" si="47838">SUM(D9364:D9368)/5</f>
        <v>3782</v>
      </c>
      <c r="G9368" s="2">
        <f t="shared" ref="G9368" si="47839">N9368/(B9368/100000)</f>
        <v>23683.378949610757</v>
      </c>
      <c r="H9368">
        <f t="shared" si="47519"/>
        <v>738</v>
      </c>
      <c r="I9368">
        <f t="shared" si="47510"/>
        <v>728</v>
      </c>
      <c r="J9368" s="3">
        <f t="shared" ref="J9368" si="47840">E9368/(SUM(N9361:N9367)/7)*100</f>
        <v>1.4524087633752778</v>
      </c>
      <c r="K9368">
        <f t="shared" ref="K9368" si="47841">O9368-O9367</f>
        <v>2</v>
      </c>
      <c r="L9368" s="3">
        <f t="shared" ref="L9368" si="47842">SUM(K9362:K9368)/7</f>
        <v>3.8571428571428572</v>
      </c>
      <c r="M9368" s="3">
        <f t="shared" ref="M9368" si="47843">O9368/(B9368/100000)</f>
        <v>151.84112410891774</v>
      </c>
      <c r="N9368">
        <v>234586</v>
      </c>
      <c r="O9368">
        <v>1504</v>
      </c>
    </row>
    <row r="9369" spans="1:15" customFormat="1" x14ac:dyDescent="0.2">
      <c r="A9369" t="s">
        <v>20</v>
      </c>
      <c r="B9369">
        <v>990509</v>
      </c>
      <c r="C9369" s="1">
        <f t="shared" si="46244"/>
        <v>44648</v>
      </c>
      <c r="D9369">
        <f t="shared" ref="D9369:D9370" si="47844">N9369-N9368</f>
        <v>1346</v>
      </c>
      <c r="E9369" s="2">
        <f t="shared" ref="E9369:E9370" si="47845">SUM(D9363:D9369)/7</f>
        <v>3203.5714285714284</v>
      </c>
      <c r="F9369" s="2">
        <f t="shared" ref="F9369:F9370" si="47846">SUM(D9365:D9369)/5</f>
        <v>3150.6</v>
      </c>
      <c r="G9369" s="2">
        <f t="shared" ref="G9369:G9370" si="47847">N9369/(B9369/100000)</f>
        <v>23819.268679032699</v>
      </c>
      <c r="H9369">
        <f t="shared" si="47519"/>
        <v>739</v>
      </c>
      <c r="I9369">
        <f t="shared" si="47510"/>
        <v>729</v>
      </c>
      <c r="J9369" s="3">
        <f t="shared" ref="J9369:J9370" si="47848">E9369/(SUM(N9362:N9368)/7)*100</f>
        <v>1.4304039128962154</v>
      </c>
      <c r="K9369">
        <f t="shared" ref="K9369:K9370" si="47849">O9369-O9368</f>
        <v>0</v>
      </c>
      <c r="L9369" s="3">
        <f t="shared" ref="L9369:L9370" si="47850">SUM(K9363:K9369)/7</f>
        <v>3.8571428571428572</v>
      </c>
      <c r="M9369" s="3">
        <f t="shared" ref="M9369:M9370" si="47851">O9369/(B9369/100000)</f>
        <v>151.84112410891774</v>
      </c>
      <c r="N9369">
        <v>235932</v>
      </c>
      <c r="O9369">
        <v>1504</v>
      </c>
    </row>
    <row r="9370" spans="1:15" customFormat="1" x14ac:dyDescent="0.2">
      <c r="A9370" t="s">
        <v>20</v>
      </c>
      <c r="B9370">
        <v>990509</v>
      </c>
      <c r="C9370" s="1">
        <f t="shared" si="46244"/>
        <v>44649</v>
      </c>
      <c r="D9370">
        <f t="shared" si="47844"/>
        <v>2099</v>
      </c>
      <c r="E9370" s="2">
        <f t="shared" si="47845"/>
        <v>3193.5714285714284</v>
      </c>
      <c r="F9370" s="2">
        <f t="shared" si="47846"/>
        <v>2791.6</v>
      </c>
      <c r="G9370" s="2">
        <f t="shared" si="47847"/>
        <v>24031.179928703325</v>
      </c>
      <c r="H9370">
        <f t="shared" si="47519"/>
        <v>740</v>
      </c>
      <c r="I9370">
        <f t="shared" si="47510"/>
        <v>730</v>
      </c>
      <c r="J9370" s="3">
        <f t="shared" si="47848"/>
        <v>1.4058298389348518</v>
      </c>
      <c r="K9370">
        <f t="shared" si="47849"/>
        <v>10</v>
      </c>
      <c r="L9370" s="3">
        <f t="shared" si="47850"/>
        <v>4.5714285714285712</v>
      </c>
      <c r="M9370" s="3">
        <f t="shared" si="47851"/>
        <v>152.85070605113128</v>
      </c>
      <c r="N9370">
        <v>238031</v>
      </c>
      <c r="O9370">
        <v>1514</v>
      </c>
    </row>
    <row r="9371" spans="1:15" customFormat="1" x14ac:dyDescent="0.2">
      <c r="A9371" t="s">
        <v>20</v>
      </c>
      <c r="B9371">
        <v>990509</v>
      </c>
      <c r="C9371" s="1">
        <f t="shared" si="46244"/>
        <v>44650</v>
      </c>
      <c r="D9371">
        <f t="shared" ref="D9371" si="47852">N9371-N9370</f>
        <v>4063</v>
      </c>
      <c r="E9371" s="2">
        <f t="shared" ref="E9371" si="47853">SUM(D9365:D9371)/7</f>
        <v>3130.7142857142858</v>
      </c>
      <c r="F9371" s="2">
        <f t="shared" ref="F9371" si="47854">SUM(D9367:D9371)/5</f>
        <v>2822.4</v>
      </c>
      <c r="G9371" s="2">
        <f t="shared" ref="G9371" si="47855">N9371/(B9371/100000)</f>
        <v>24441.373071824688</v>
      </c>
      <c r="H9371">
        <f t="shared" si="47519"/>
        <v>741</v>
      </c>
      <c r="I9371">
        <f t="shared" si="47510"/>
        <v>731</v>
      </c>
      <c r="J9371" s="3">
        <f t="shared" ref="J9371" si="47856">E9371/(SUM(N9364:N9370)/7)*100</f>
        <v>1.3590537537852267</v>
      </c>
      <c r="K9371">
        <f t="shared" ref="K9371" si="47857">O9371-O9370</f>
        <v>6</v>
      </c>
      <c r="L9371" s="3">
        <f t="shared" ref="L9371" si="47858">SUM(K9365:K9371)/7</f>
        <v>4.1428571428571432</v>
      </c>
      <c r="M9371" s="3">
        <f t="shared" ref="M9371" si="47859">O9371/(B9371/100000)</f>
        <v>153.45645521645943</v>
      </c>
      <c r="N9371">
        <v>242094</v>
      </c>
      <c r="O9371">
        <v>1520</v>
      </c>
    </row>
    <row r="9372" spans="1:15" customFormat="1" x14ac:dyDescent="0.2">
      <c r="A9372" t="s">
        <v>20</v>
      </c>
      <c r="B9372">
        <v>990509</v>
      </c>
      <c r="C9372" s="1">
        <f t="shared" si="46244"/>
        <v>44651</v>
      </c>
      <c r="D9372">
        <f t="shared" ref="D9372" si="47860">N9372-N9371</f>
        <v>4114</v>
      </c>
      <c r="E9372" s="2">
        <f t="shared" ref="E9372" si="47861">SUM(D9366:D9372)/7</f>
        <v>3162.1428571428573</v>
      </c>
      <c r="F9372" s="2">
        <f t="shared" ref="F9372" si="47862">SUM(D9368:D9372)/5</f>
        <v>2894.4</v>
      </c>
      <c r="G9372" s="2">
        <f t="shared" ref="G9372" si="47863">N9372/(B9372/100000)</f>
        <v>24856.715082851344</v>
      </c>
      <c r="H9372">
        <f t="shared" si="47519"/>
        <v>742</v>
      </c>
      <c r="I9372">
        <f t="shared" si="47510"/>
        <v>732</v>
      </c>
      <c r="J9372" s="3">
        <f t="shared" ref="J9372" si="47864">E9372/(SUM(N9365:N9371)/7)*100</f>
        <v>1.3542914550235741</v>
      </c>
      <c r="K9372">
        <f t="shared" ref="K9372" si="47865">O9372-O9371</f>
        <v>10</v>
      </c>
      <c r="L9372" s="3">
        <f t="shared" ref="L9372" si="47866">SUM(K9366:K9372)/7</f>
        <v>4.7142857142857144</v>
      </c>
      <c r="M9372" s="3">
        <f t="shared" ref="M9372" si="47867">O9372/(B9372/100000)</f>
        <v>154.46603715867298</v>
      </c>
      <c r="N9372">
        <v>246208</v>
      </c>
      <c r="O9372">
        <v>1530</v>
      </c>
    </row>
    <row r="9373" spans="1:15" customFormat="1" x14ac:dyDescent="0.2">
      <c r="A9373" t="s">
        <v>20</v>
      </c>
      <c r="B9373">
        <v>990509</v>
      </c>
      <c r="C9373" s="1">
        <f t="shared" si="46244"/>
        <v>44652</v>
      </c>
      <c r="D9373">
        <f t="shared" ref="D9373" si="47868">N9373-N9372</f>
        <v>4011</v>
      </c>
      <c r="E9373" s="2">
        <f t="shared" ref="E9373" si="47869">SUM(D9367:D9373)/7</f>
        <v>3176.7142857142858</v>
      </c>
      <c r="F9373" s="2">
        <f t="shared" ref="F9373" si="47870">SUM(D9369:D9373)/5</f>
        <v>3126.6</v>
      </c>
      <c r="G9373" s="2">
        <f t="shared" ref="G9373" si="47871">N9373/(B9373/100000)</f>
        <v>25261.658399873199</v>
      </c>
      <c r="H9373">
        <f t="shared" si="47519"/>
        <v>743</v>
      </c>
      <c r="I9373">
        <f t="shared" si="47510"/>
        <v>733</v>
      </c>
      <c r="J9373" s="3">
        <f t="shared" ref="J9373" si="47872">E9373/(SUM(N9366:N9372)/7)*100</f>
        <v>1.3423527785440872</v>
      </c>
      <c r="K9373">
        <f t="shared" ref="K9373" si="47873">O9373-O9372</f>
        <v>8</v>
      </c>
      <c r="L9373" s="3">
        <f t="shared" ref="L9373" si="47874">SUM(K9367:K9373)/7</f>
        <v>5.5714285714285712</v>
      </c>
      <c r="M9373" s="3">
        <f t="shared" ref="M9373" si="47875">O9373/(B9373/100000)</f>
        <v>155.27370271244382</v>
      </c>
      <c r="N9373">
        <v>250219</v>
      </c>
      <c r="O9373">
        <v>1538</v>
      </c>
    </row>
    <row r="9374" spans="1:15" customFormat="1" x14ac:dyDescent="0.2">
      <c r="A9374" t="s">
        <v>20</v>
      </c>
      <c r="B9374">
        <v>990509</v>
      </c>
      <c r="C9374" s="1">
        <f t="shared" si="46244"/>
        <v>44653</v>
      </c>
      <c r="D9374">
        <f t="shared" ref="D9374" si="47876">N9374-N9373</f>
        <v>3356</v>
      </c>
      <c r="E9374" s="2">
        <f t="shared" ref="E9374" si="47877">SUM(D9368:D9374)/7</f>
        <v>3119.8571428571427</v>
      </c>
      <c r="F9374" s="2">
        <f t="shared" ref="F9374" si="47878">SUM(D9370:D9374)/5</f>
        <v>3528.6</v>
      </c>
      <c r="G9374" s="2">
        <f t="shared" ref="G9374" si="47879">N9374/(B9374/100000)</f>
        <v>25600.474099680065</v>
      </c>
      <c r="H9374">
        <f t="shared" si="47519"/>
        <v>744</v>
      </c>
      <c r="I9374">
        <f t="shared" si="47510"/>
        <v>734</v>
      </c>
      <c r="J9374" s="3">
        <f t="shared" ref="J9374" si="47880">E9374/(SUM(N9367:N9373)/7)*100</f>
        <v>1.3008650195436517</v>
      </c>
      <c r="K9374">
        <f t="shared" ref="K9374" si="47881">O9374-O9373</f>
        <v>2</v>
      </c>
      <c r="L9374" s="3">
        <f t="shared" ref="L9374" si="47882">SUM(K9368:K9374)/7</f>
        <v>5.4285714285714288</v>
      </c>
      <c r="M9374" s="3">
        <f t="shared" ref="M9374" si="47883">O9374/(B9374/100000)</f>
        <v>155.47561910088652</v>
      </c>
      <c r="N9374">
        <v>253575</v>
      </c>
      <c r="O9374">
        <v>1540</v>
      </c>
    </row>
    <row r="9375" spans="1:15" customFormat="1" x14ac:dyDescent="0.2">
      <c r="A9375" t="s">
        <v>20</v>
      </c>
      <c r="B9375">
        <v>990509</v>
      </c>
      <c r="C9375" s="1">
        <f t="shared" si="46244"/>
        <v>44654</v>
      </c>
      <c r="D9375">
        <f t="shared" ref="D9375" si="47884">N9375-N9374</f>
        <v>2727</v>
      </c>
      <c r="E9375" s="2">
        <f t="shared" ref="E9375" si="47885">SUM(D9369:D9375)/7</f>
        <v>3102.2857142857142</v>
      </c>
      <c r="F9375" s="2">
        <f t="shared" ref="F9375" si="47886">SUM(D9371:D9375)/5</f>
        <v>3654.2</v>
      </c>
      <c r="G9375" s="2">
        <f t="shared" ref="G9375" si="47887">N9375/(B9375/100000)</f>
        <v>25875.787095321699</v>
      </c>
      <c r="H9375">
        <f t="shared" si="47519"/>
        <v>745</v>
      </c>
      <c r="I9375">
        <f t="shared" si="47510"/>
        <v>735</v>
      </c>
      <c r="J9375" s="3">
        <f t="shared" ref="J9375" si="47888">E9375/(SUM(N9368:N9374)/7)*100</f>
        <v>1.2769272834718592</v>
      </c>
      <c r="K9375">
        <f t="shared" ref="K9375" si="47889">O9375-O9374</f>
        <v>1</v>
      </c>
      <c r="L9375" s="3">
        <f t="shared" ref="L9375" si="47890">SUM(K9369:K9375)/7</f>
        <v>5.2857142857142856</v>
      </c>
      <c r="M9375" s="3">
        <f t="shared" ref="M9375" si="47891">O9375/(B9375/100000)</f>
        <v>155.57657729510788</v>
      </c>
      <c r="N9375">
        <v>256302</v>
      </c>
      <c r="O9375">
        <v>1541</v>
      </c>
    </row>
    <row r="9376" spans="1:15" customFormat="1" x14ac:dyDescent="0.2">
      <c r="A9376" t="s">
        <v>20</v>
      </c>
      <c r="B9376">
        <v>990509</v>
      </c>
      <c r="C9376" s="1">
        <f t="shared" si="46244"/>
        <v>44655</v>
      </c>
      <c r="D9376">
        <f t="shared" ref="D9376" si="47892">N9376-N9375</f>
        <v>366</v>
      </c>
      <c r="E9376" s="2">
        <f t="shared" ref="E9376" si="47893">SUM(D9370:D9376)/7</f>
        <v>2962.2857142857142</v>
      </c>
      <c r="F9376" s="2">
        <f t="shared" ref="F9376" si="47894">SUM(D9372:D9376)/5</f>
        <v>2914.8</v>
      </c>
      <c r="G9376" s="2">
        <f t="shared" ref="G9376" si="47895">N9376/(B9376/100000)</f>
        <v>25912.737794406716</v>
      </c>
      <c r="H9376">
        <f t="shared" si="47519"/>
        <v>746</v>
      </c>
      <c r="I9376">
        <f t="shared" si="47510"/>
        <v>736</v>
      </c>
      <c r="J9376" s="3">
        <f t="shared" ref="J9376" si="47896">E9376/(SUM(N9369:N9375)/7)*100</f>
        <v>1.2039287930927371</v>
      </c>
      <c r="K9376">
        <f t="shared" ref="K9376" si="47897">O9376-O9375</f>
        <v>0</v>
      </c>
      <c r="L9376" s="3">
        <f t="shared" ref="L9376" si="47898">SUM(K9370:K9376)/7</f>
        <v>5.2857142857142856</v>
      </c>
      <c r="M9376" s="3">
        <f t="shared" ref="M9376" si="47899">O9376/(B9376/100000)</f>
        <v>155.57657729510788</v>
      </c>
      <c r="N9376">
        <v>256668</v>
      </c>
      <c r="O9376">
        <v>1541</v>
      </c>
    </row>
    <row r="9377" spans="1:15" customFormat="1" x14ac:dyDescent="0.2">
      <c r="A9377" t="s">
        <v>20</v>
      </c>
      <c r="B9377">
        <v>990509</v>
      </c>
      <c r="C9377" s="1">
        <f t="shared" si="46244"/>
        <v>44656</v>
      </c>
      <c r="D9377">
        <f t="shared" ref="D9377" si="47900">N9377-N9376</f>
        <v>1790</v>
      </c>
      <c r="E9377" s="2">
        <f t="shared" ref="E9377" si="47901">SUM(D9371:D9377)/7</f>
        <v>2918.1428571428573</v>
      </c>
      <c r="F9377" s="2">
        <f t="shared" ref="F9377" si="47902">SUM(D9373:D9377)/5</f>
        <v>2450</v>
      </c>
      <c r="G9377" s="2">
        <f t="shared" ref="G9377" si="47903">N9377/(B9377/100000)</f>
        <v>26093.45296206294</v>
      </c>
      <c r="H9377">
        <f t="shared" si="47519"/>
        <v>747</v>
      </c>
      <c r="I9377">
        <f t="shared" si="47510"/>
        <v>737</v>
      </c>
      <c r="J9377" s="3">
        <f t="shared" ref="J9377" si="47904">E9377/(SUM(N9370:N9376)/7)*100</f>
        <v>1.1718797060634034</v>
      </c>
      <c r="K9377">
        <f t="shared" ref="K9377" si="47905">O9377-O9376</f>
        <v>7</v>
      </c>
      <c r="L9377" s="3">
        <f t="shared" ref="L9377" si="47906">SUM(K9371:K9377)/7</f>
        <v>4.8571428571428568</v>
      </c>
      <c r="M9377" s="3">
        <f t="shared" ref="M9377" si="47907">O9377/(B9377/100000)</f>
        <v>156.28328465465736</v>
      </c>
      <c r="N9377">
        <v>258458</v>
      </c>
      <c r="O9377">
        <v>1548</v>
      </c>
    </row>
    <row r="9378" spans="1:15" customFormat="1" x14ac:dyDescent="0.2">
      <c r="A9378" t="s">
        <v>20</v>
      </c>
      <c r="B9378">
        <v>990509</v>
      </c>
      <c r="C9378" s="1">
        <f t="shared" si="46244"/>
        <v>44657</v>
      </c>
      <c r="D9378">
        <f t="shared" ref="D9378" si="47908">N9378-N9377</f>
        <v>2981</v>
      </c>
      <c r="E9378" s="2">
        <f t="shared" ref="E9378" si="47909">SUM(D9372:D9378)/7</f>
        <v>2763.5714285714284</v>
      </c>
      <c r="F9378" s="2">
        <f t="shared" ref="F9378" si="47910">SUM(D9374:D9378)/5</f>
        <v>2244</v>
      </c>
      <c r="G9378" s="2">
        <f t="shared" ref="G9378" si="47911">N9378/(B9378/100000)</f>
        <v>26394.4093390368</v>
      </c>
      <c r="H9378">
        <f t="shared" si="47519"/>
        <v>748</v>
      </c>
      <c r="I9378">
        <f t="shared" si="47510"/>
        <v>738</v>
      </c>
      <c r="J9378" s="3">
        <f t="shared" ref="J9378" si="47912">E9378/(SUM(N9371:N9377)/7)*100</f>
        <v>1.0969513315384423</v>
      </c>
      <c r="K9378">
        <f t="shared" ref="K9378" si="47913">O9378-O9377</f>
        <v>7</v>
      </c>
      <c r="L9378" s="3">
        <f t="shared" ref="L9378" si="47914">SUM(K9372:K9378)/7</f>
        <v>5</v>
      </c>
      <c r="M9378" s="3">
        <f t="shared" ref="M9378" si="47915">O9378/(B9378/100000)</f>
        <v>156.98999201420685</v>
      </c>
      <c r="N9378">
        <v>261439</v>
      </c>
      <c r="O9378">
        <v>1555</v>
      </c>
    </row>
    <row r="9379" spans="1:15" customFormat="1" x14ac:dyDescent="0.2">
      <c r="A9379" t="s">
        <v>20</v>
      </c>
      <c r="B9379">
        <v>990509</v>
      </c>
      <c r="C9379" s="1">
        <f t="shared" si="46244"/>
        <v>44658</v>
      </c>
      <c r="D9379">
        <f t="shared" ref="D9379" si="47916">N9379-N9378</f>
        <v>3058</v>
      </c>
      <c r="E9379" s="2">
        <f t="shared" ref="E9379" si="47917">SUM(D9373:D9379)/7</f>
        <v>2612.7142857142858</v>
      </c>
      <c r="F9379" s="2">
        <f t="shared" ref="F9379" si="47918">SUM(D9375:D9379)/5</f>
        <v>2184.4</v>
      </c>
      <c r="G9379" s="2">
        <f t="shared" ref="G9379" si="47919">N9379/(B9379/100000)</f>
        <v>26703.139496965701</v>
      </c>
      <c r="H9379">
        <f t="shared" si="47519"/>
        <v>749</v>
      </c>
      <c r="I9379">
        <f t="shared" si="47510"/>
        <v>739</v>
      </c>
      <c r="J9379" s="3">
        <f t="shared" ref="J9379" si="47920">E9379/(SUM(N9372:N9378)/7)*100</f>
        <v>1.0258184981622318</v>
      </c>
      <c r="K9379">
        <f t="shared" ref="K9379" si="47921">O9379-O9378</f>
        <v>3</v>
      </c>
      <c r="L9379" s="3">
        <f t="shared" ref="L9379" si="47922">SUM(K9373:K9379)/7</f>
        <v>4</v>
      </c>
      <c r="M9379" s="3">
        <f t="shared" ref="M9379" si="47923">O9379/(B9379/100000)</f>
        <v>157.29286659687091</v>
      </c>
      <c r="N9379">
        <v>264497</v>
      </c>
      <c r="O9379">
        <v>1558</v>
      </c>
    </row>
    <row r="9380" spans="1:15" customFormat="1" x14ac:dyDescent="0.2">
      <c r="A9380" t="s">
        <v>20</v>
      </c>
      <c r="B9380">
        <v>990509</v>
      </c>
      <c r="C9380" s="1">
        <f t="shared" si="46244"/>
        <v>44659</v>
      </c>
      <c r="D9380">
        <f t="shared" ref="D9380" si="47924">N9380-N9379</f>
        <v>2814</v>
      </c>
      <c r="E9380" s="2">
        <f t="shared" ref="E9380" si="47925">SUM(D9374:D9380)/7</f>
        <v>2441.7142857142858</v>
      </c>
      <c r="F9380" s="2">
        <f t="shared" ref="F9380" si="47926">SUM(D9376:D9380)/5</f>
        <v>2201.8000000000002</v>
      </c>
      <c r="G9380" s="2">
        <f t="shared" ref="G9380" si="47927">N9380/(B9380/100000)</f>
        <v>26987.235855504594</v>
      </c>
      <c r="H9380">
        <f t="shared" si="47519"/>
        <v>750</v>
      </c>
      <c r="I9380">
        <f t="shared" si="47510"/>
        <v>740</v>
      </c>
      <c r="J9380" s="3">
        <f t="shared" ref="J9380" si="47928">E9380/(SUM(N9373:N9379)/7)*100</f>
        <v>0.94894506756209063</v>
      </c>
      <c r="K9380">
        <f t="shared" ref="K9380" si="47929">O9380-O9379</f>
        <v>1</v>
      </c>
      <c r="L9380" s="3">
        <f t="shared" ref="L9380" si="47930">SUM(K9374:K9380)/7</f>
        <v>3</v>
      </c>
      <c r="M9380" s="3">
        <f t="shared" ref="M9380" si="47931">O9380/(B9380/100000)</f>
        <v>157.39382479109227</v>
      </c>
      <c r="N9380">
        <v>267311</v>
      </c>
      <c r="O9380">
        <v>1559</v>
      </c>
    </row>
    <row r="9381" spans="1:15" customFormat="1" ht="15" customHeight="1" x14ac:dyDescent="0.2">
      <c r="A9381" t="s">
        <v>20</v>
      </c>
      <c r="B9381">
        <v>990509</v>
      </c>
      <c r="C9381" s="1">
        <f t="shared" si="46244"/>
        <v>44660</v>
      </c>
      <c r="D9381">
        <f t="shared" ref="D9381" si="47932">N9381-N9380</f>
        <v>2539</v>
      </c>
      <c r="E9381" s="2">
        <f t="shared" ref="E9381" si="47933">SUM(D9375:D9381)/7</f>
        <v>2325</v>
      </c>
      <c r="F9381" s="2">
        <f t="shared" ref="F9381" si="47934">SUM(D9377:D9381)/5</f>
        <v>2636.4</v>
      </c>
      <c r="G9381" s="2">
        <f t="shared" ref="G9381" si="47935">N9381/(B9381/100000)</f>
        <v>27243.568710632615</v>
      </c>
      <c r="H9381">
        <f t="shared" si="47519"/>
        <v>751</v>
      </c>
      <c r="I9381">
        <f t="shared" si="47510"/>
        <v>741</v>
      </c>
      <c r="J9381" s="3">
        <f t="shared" ref="J9381" si="47936">E9381/(SUM(N9374:N9380)/7)*100</f>
        <v>0.89509143407122227</v>
      </c>
      <c r="K9381">
        <f t="shared" ref="K9381" si="47937">O9381-O9380</f>
        <v>7</v>
      </c>
      <c r="L9381" s="3">
        <f t="shared" ref="L9381" si="47938">SUM(K9375:K9381)/7</f>
        <v>3.7142857142857144</v>
      </c>
      <c r="M9381" s="3">
        <f t="shared" ref="M9381" si="47939">O9381/(B9381/100000)</f>
        <v>158.10053215064175</v>
      </c>
      <c r="N9381">
        <v>269850</v>
      </c>
      <c r="O9381">
        <v>1566</v>
      </c>
    </row>
    <row r="9382" spans="1:15" customFormat="1" ht="15" customHeight="1" x14ac:dyDescent="0.2">
      <c r="A9382" t="s">
        <v>20</v>
      </c>
      <c r="B9382">
        <v>990509</v>
      </c>
      <c r="C9382" s="1">
        <f t="shared" si="46244"/>
        <v>44661</v>
      </c>
      <c r="D9382">
        <f t="shared" ref="D9382" si="47940">N9382-N9381</f>
        <v>2082</v>
      </c>
      <c r="E9382" s="2">
        <f t="shared" ref="E9382" si="47941">SUM(D9376:D9382)/7</f>
        <v>2232.8571428571427</v>
      </c>
      <c r="F9382" s="2">
        <f t="shared" ref="F9382" si="47942">SUM(D9378:D9382)/5</f>
        <v>2694.8</v>
      </c>
      <c r="G9382" s="2">
        <f t="shared" ref="G9382" si="47943">N9382/(B9382/100000)</f>
        <v>27453.763671001478</v>
      </c>
      <c r="H9382">
        <f t="shared" si="47519"/>
        <v>752</v>
      </c>
      <c r="I9382">
        <f t="shared" si="47510"/>
        <v>742</v>
      </c>
      <c r="J9382" s="3">
        <f t="shared" ref="J9382" si="47944">E9382/(SUM(N9375:N9381)/7)*100</f>
        <v>0.8519916599664763</v>
      </c>
      <c r="K9382">
        <f t="shared" ref="K9382" si="47945">O9382-O9381</f>
        <v>0</v>
      </c>
      <c r="L9382" s="3">
        <f t="shared" ref="L9382" si="47946">SUM(K9376:K9382)/7</f>
        <v>3.5714285714285716</v>
      </c>
      <c r="M9382" s="3">
        <f t="shared" ref="M9382" si="47947">O9382/(B9382/100000)</f>
        <v>158.10053215064175</v>
      </c>
      <c r="N9382">
        <v>271932</v>
      </c>
      <c r="O9382">
        <v>1566</v>
      </c>
    </row>
    <row r="9383" spans="1:15" customFormat="1" ht="15" customHeight="1" x14ac:dyDescent="0.2">
      <c r="A9383" t="s">
        <v>20</v>
      </c>
      <c r="B9383">
        <v>990509</v>
      </c>
      <c r="C9383" s="1">
        <f t="shared" si="46244"/>
        <v>44662</v>
      </c>
      <c r="D9383">
        <f t="shared" ref="D9383" si="47948">N9383-N9382</f>
        <v>75</v>
      </c>
      <c r="E9383" s="2">
        <f t="shared" ref="E9383" si="47949">SUM(D9377:D9383)/7</f>
        <v>2191.2857142857142</v>
      </c>
      <c r="F9383" s="2">
        <f t="shared" ref="F9383" si="47950">SUM(D9379:D9383)/5</f>
        <v>2113.6</v>
      </c>
      <c r="G9383" s="2">
        <f t="shared" ref="G9383" si="47951">N9383/(B9383/100000)</f>
        <v>27461.33553556808</v>
      </c>
      <c r="H9383">
        <f t="shared" si="47519"/>
        <v>753</v>
      </c>
      <c r="I9383">
        <f t="shared" si="47510"/>
        <v>743</v>
      </c>
      <c r="J9383" s="3">
        <f t="shared" ref="J9383" si="47952">E9383/(SUM(N9376:N9382)/7)*100</f>
        <v>0.82906567287605626</v>
      </c>
      <c r="K9383">
        <f t="shared" ref="K9383" si="47953">O9383-O9382</f>
        <v>0</v>
      </c>
      <c r="L9383" s="3">
        <f t="shared" ref="L9383" si="47954">SUM(K9377:K9383)/7</f>
        <v>3.5714285714285716</v>
      </c>
      <c r="M9383" s="3">
        <f t="shared" ref="M9383" si="47955">O9383/(B9383/100000)</f>
        <v>158.10053215064175</v>
      </c>
      <c r="N9383">
        <v>272007</v>
      </c>
      <c r="O9383">
        <v>1566</v>
      </c>
    </row>
    <row r="9384" spans="1:15" customFormat="1" ht="15" customHeight="1" x14ac:dyDescent="0.2">
      <c r="A9384" t="s">
        <v>20</v>
      </c>
      <c r="B9384">
        <v>990509</v>
      </c>
      <c r="C9384" s="1">
        <f t="shared" si="46244"/>
        <v>44663</v>
      </c>
      <c r="D9384">
        <f t="shared" ref="D9384" si="47956">N9384-N9383</f>
        <v>2127</v>
      </c>
      <c r="E9384" s="2">
        <f t="shared" ref="E9384" si="47957">SUM(D9378:D9384)/7</f>
        <v>2239.4285714285716</v>
      </c>
      <c r="F9384" s="2">
        <f t="shared" ref="F9384" si="47958">SUM(D9380:D9384)/5</f>
        <v>1927.4</v>
      </c>
      <c r="G9384" s="2">
        <f t="shared" ref="G9384" si="47959">N9384/(B9384/100000)</f>
        <v>27676.073614676901</v>
      </c>
      <c r="H9384">
        <f t="shared" si="47519"/>
        <v>754</v>
      </c>
      <c r="I9384">
        <f t="shared" si="47510"/>
        <v>744</v>
      </c>
      <c r="J9384" s="3">
        <f t="shared" ref="J9384" si="47960">E9384/(SUM(N9377:N9383)/7)*100</f>
        <v>0.84031361130081383</v>
      </c>
      <c r="K9384">
        <f t="shared" ref="K9384" si="47961">O9384-O9383</f>
        <v>5</v>
      </c>
      <c r="L9384" s="3">
        <f t="shared" ref="L9384" si="47962">SUM(K9378:K9384)/7</f>
        <v>3.2857142857142856</v>
      </c>
      <c r="M9384" s="3">
        <f t="shared" ref="M9384" si="47963">O9384/(B9384/100000)</f>
        <v>158.60532312174851</v>
      </c>
      <c r="N9384">
        <v>274134</v>
      </c>
      <c r="O9384">
        <v>1571</v>
      </c>
    </row>
    <row r="9385" spans="1:15" customFormat="1" ht="15" customHeight="1" x14ac:dyDescent="0.2">
      <c r="A9385" t="s">
        <v>20</v>
      </c>
      <c r="B9385">
        <v>990509</v>
      </c>
      <c r="C9385" s="1">
        <f t="shared" si="46244"/>
        <v>44664</v>
      </c>
      <c r="D9385">
        <f t="shared" ref="D9385" si="47964">N9385-N9384</f>
        <v>2831</v>
      </c>
      <c r="E9385" s="2">
        <f t="shared" ref="E9385" si="47965">SUM(D9379:D9385)/7</f>
        <v>2218</v>
      </c>
      <c r="F9385" s="2">
        <f t="shared" ref="F9385" si="47966">SUM(D9381:D9385)/5</f>
        <v>1930.8</v>
      </c>
      <c r="G9385" s="2">
        <f t="shared" ref="G9385" si="47967">N9385/(B9385/100000)</f>
        <v>27961.886262517557</v>
      </c>
      <c r="H9385">
        <f t="shared" si="47519"/>
        <v>755</v>
      </c>
      <c r="I9385">
        <f t="shared" si="47510"/>
        <v>745</v>
      </c>
      <c r="J9385" s="3">
        <f t="shared" ref="J9385" si="47968">E9385/(SUM(N9378:N9384)/7)*100</f>
        <v>0.82533742298675827</v>
      </c>
      <c r="K9385">
        <f t="shared" ref="K9385" si="47969">O9385-O9384</f>
        <v>14</v>
      </c>
      <c r="L9385" s="3">
        <f t="shared" ref="L9385" si="47970">SUM(K9379:K9385)/7</f>
        <v>4.2857142857142856</v>
      </c>
      <c r="M9385" s="3">
        <f t="shared" ref="M9385" si="47971">O9385/(B9385/100000)</f>
        <v>160.01873784084748</v>
      </c>
      <c r="N9385">
        <v>276965</v>
      </c>
      <c r="O9385">
        <v>1585</v>
      </c>
    </row>
    <row r="9386" spans="1:15" customFormat="1" ht="15" customHeight="1" x14ac:dyDescent="0.2">
      <c r="A9386" t="s">
        <v>20</v>
      </c>
      <c r="B9386">
        <v>990509</v>
      </c>
      <c r="C9386" s="1">
        <f t="shared" si="46244"/>
        <v>44665</v>
      </c>
      <c r="D9386">
        <f t="shared" ref="D9386" si="47972">N9386-N9385</f>
        <v>2405</v>
      </c>
      <c r="E9386" s="2">
        <f t="shared" ref="E9386" si="47973">SUM(D9380:D9386)/7</f>
        <v>2124.7142857142858</v>
      </c>
      <c r="F9386" s="2">
        <f t="shared" ref="F9386" si="47974">SUM(D9382:D9386)/5</f>
        <v>1904</v>
      </c>
      <c r="G9386" s="2">
        <f t="shared" ref="G9386" si="47975">N9386/(B9386/100000)</f>
        <v>28204.690719619914</v>
      </c>
      <c r="H9386">
        <f t="shared" si="47519"/>
        <v>756</v>
      </c>
      <c r="I9386">
        <f t="shared" si="47510"/>
        <v>746</v>
      </c>
      <c r="J9386" s="3">
        <f t="shared" ref="J9386" si="47976">E9386/(SUM(N9379:N9385)/7)*100</f>
        <v>0.78415307460974248</v>
      </c>
      <c r="K9386">
        <f t="shared" ref="K9386" si="47977">O9386-O9385</f>
        <v>3</v>
      </c>
      <c r="L9386" s="3">
        <f t="shared" ref="L9386" si="47978">SUM(K9380:K9386)/7</f>
        <v>4.2857142857142856</v>
      </c>
      <c r="M9386" s="3">
        <f t="shared" ref="M9386" si="47979">O9386/(B9386/100000)</f>
        <v>160.32161242351157</v>
      </c>
      <c r="N9386">
        <v>279370</v>
      </c>
      <c r="O9386">
        <v>1588</v>
      </c>
    </row>
    <row r="9387" spans="1:15" customFormat="1" ht="15" customHeight="1" x14ac:dyDescent="0.2">
      <c r="A9387" t="s">
        <v>20</v>
      </c>
      <c r="B9387">
        <v>990509</v>
      </c>
      <c r="C9387" s="1">
        <f t="shared" si="46244"/>
        <v>44666</v>
      </c>
      <c r="D9387">
        <f t="shared" ref="D9387" si="47980">N9387-N9386</f>
        <v>2262</v>
      </c>
      <c r="E9387" s="2">
        <f t="shared" ref="E9387" si="47981">SUM(D9381:D9387)/7</f>
        <v>2045.8571428571429</v>
      </c>
      <c r="F9387" s="2">
        <f t="shared" ref="F9387" si="47982">SUM(D9383:D9387)/5</f>
        <v>1940</v>
      </c>
      <c r="G9387" s="2">
        <f t="shared" ref="G9387" si="47983">N9387/(B9387/100000)</f>
        <v>28433.05815494862</v>
      </c>
      <c r="H9387">
        <f t="shared" si="47519"/>
        <v>757</v>
      </c>
      <c r="I9387">
        <f t="shared" si="47510"/>
        <v>747</v>
      </c>
      <c r="J9387" s="3">
        <f t="shared" ref="J9387" si="47984">E9387/(SUM(N9380:N9386)/7)*100</f>
        <v>0.74917515402269019</v>
      </c>
      <c r="K9387">
        <f t="shared" ref="K9387" si="47985">O9387-O9386</f>
        <v>-2</v>
      </c>
      <c r="L9387" s="3">
        <f t="shared" ref="L9387" si="47986">SUM(K9381:K9387)/7</f>
        <v>3.8571428571428572</v>
      </c>
      <c r="M9387" s="3">
        <f t="shared" ref="M9387" si="47987">O9387/(B9387/100000)</f>
        <v>160.11969603506884</v>
      </c>
      <c r="N9387">
        <v>281632</v>
      </c>
      <c r="O9387">
        <v>1586</v>
      </c>
    </row>
    <row r="9388" spans="1:15" customFormat="1" ht="15" customHeight="1" x14ac:dyDescent="0.2">
      <c r="A9388" t="s">
        <v>20</v>
      </c>
      <c r="B9388">
        <v>990509</v>
      </c>
      <c r="C9388" s="1">
        <f t="shared" si="46244"/>
        <v>44667</v>
      </c>
      <c r="D9388">
        <f t="shared" ref="D9388:D9390" si="47988">N9388-N9387</f>
        <v>1993</v>
      </c>
      <c r="E9388" s="2">
        <f t="shared" ref="E9388:E9390" si="47989">SUM(D9382:D9388)/7</f>
        <v>1967.8571428571429</v>
      </c>
      <c r="F9388" s="2">
        <f t="shared" ref="F9388:F9390" si="47990">SUM(D9384:D9388)/5</f>
        <v>2323.6</v>
      </c>
      <c r="G9388" s="2">
        <f t="shared" ref="G9388:G9390" si="47991">N9388/(B9388/100000)</f>
        <v>28634.26783603178</v>
      </c>
      <c r="H9388">
        <f t="shared" si="47519"/>
        <v>758</v>
      </c>
      <c r="I9388">
        <f t="shared" si="47510"/>
        <v>748</v>
      </c>
      <c r="J9388" s="3">
        <f t="shared" ref="J9388:J9390" si="47992">E9388/(SUM(N9381:N9387)/7)*100</f>
        <v>0.7152537268483663</v>
      </c>
      <c r="K9388">
        <f t="shared" ref="K9388:K9390" si="47993">O9388-O9387</f>
        <v>0</v>
      </c>
      <c r="L9388" s="3">
        <f t="shared" ref="L9388:L9390" si="47994">SUM(K9382:K9388)/7</f>
        <v>2.8571428571428572</v>
      </c>
      <c r="M9388" s="3">
        <f t="shared" ref="M9388:M9390" si="47995">O9388/(B9388/100000)</f>
        <v>160.11969603506884</v>
      </c>
      <c r="N9388">
        <v>283625</v>
      </c>
      <c r="O9388">
        <v>1586</v>
      </c>
    </row>
    <row r="9389" spans="1:15" customFormat="1" ht="15" customHeight="1" x14ac:dyDescent="0.2">
      <c r="A9389" t="s">
        <v>20</v>
      </c>
      <c r="B9389">
        <v>990509</v>
      </c>
      <c r="C9389" s="1">
        <f t="shared" si="46244"/>
        <v>44668</v>
      </c>
      <c r="D9389">
        <f t="shared" si="47988"/>
        <v>0</v>
      </c>
      <c r="E9389" s="2">
        <f t="shared" si="47989"/>
        <v>1670.4285714285713</v>
      </c>
      <c r="F9389" s="2">
        <f t="shared" si="47990"/>
        <v>1898.2</v>
      </c>
      <c r="G9389" s="2">
        <f t="shared" si="47991"/>
        <v>28634.26783603178</v>
      </c>
      <c r="H9389">
        <f t="shared" si="47519"/>
        <v>759</v>
      </c>
      <c r="I9389">
        <f t="shared" si="47510"/>
        <v>749</v>
      </c>
      <c r="J9389" s="3">
        <f t="shared" si="47992"/>
        <v>0.602836056741757</v>
      </c>
      <c r="K9389">
        <f t="shared" si="47993"/>
        <v>1</v>
      </c>
      <c r="L9389" s="3">
        <f t="shared" si="47994"/>
        <v>3</v>
      </c>
      <c r="M9389" s="3">
        <f t="shared" si="47995"/>
        <v>160.2206542292902</v>
      </c>
      <c r="N9389">
        <v>283625</v>
      </c>
      <c r="O9389">
        <v>1587</v>
      </c>
    </row>
    <row r="9390" spans="1:15" customFormat="1" ht="15" customHeight="1" x14ac:dyDescent="0.2">
      <c r="A9390" t="s">
        <v>20</v>
      </c>
      <c r="B9390">
        <v>990509</v>
      </c>
      <c r="C9390" s="1">
        <f t="shared" si="46244"/>
        <v>44669</v>
      </c>
      <c r="D9390">
        <f t="shared" si="47988"/>
        <v>0</v>
      </c>
      <c r="E9390" s="2">
        <f t="shared" si="47989"/>
        <v>1659.7142857142858</v>
      </c>
      <c r="F9390" s="2">
        <f t="shared" si="47990"/>
        <v>1332</v>
      </c>
      <c r="G9390" s="2">
        <f t="shared" si="47991"/>
        <v>28634.26783603178</v>
      </c>
      <c r="H9390">
        <f t="shared" si="47519"/>
        <v>760</v>
      </c>
      <c r="I9390">
        <f t="shared" si="47510"/>
        <v>750</v>
      </c>
      <c r="J9390" s="3">
        <f t="shared" si="47992"/>
        <v>0.59538024288726099</v>
      </c>
      <c r="K9390">
        <f t="shared" si="47993"/>
        <v>0</v>
      </c>
      <c r="L9390" s="3">
        <f t="shared" si="47994"/>
        <v>3</v>
      </c>
      <c r="M9390" s="3">
        <f t="shared" si="47995"/>
        <v>160.2206542292902</v>
      </c>
      <c r="N9390">
        <v>283625</v>
      </c>
      <c r="O9390">
        <v>1587</v>
      </c>
    </row>
    <row r="9391" spans="1:15" customFormat="1" ht="15" customHeight="1" x14ac:dyDescent="0.2">
      <c r="A9391" t="s">
        <v>20</v>
      </c>
      <c r="B9391">
        <v>990509</v>
      </c>
      <c r="C9391" s="1">
        <f t="shared" si="46244"/>
        <v>44670</v>
      </c>
      <c r="D9391">
        <f t="shared" ref="D9391" si="47996">N9391-N9390</f>
        <v>0</v>
      </c>
      <c r="E9391" s="2">
        <f t="shared" ref="E9391" si="47997">SUM(D9385:D9391)/7</f>
        <v>1355.8571428571429</v>
      </c>
      <c r="F9391" s="2">
        <f t="shared" ref="F9391" si="47998">SUM(D9387:D9391)/5</f>
        <v>851</v>
      </c>
      <c r="G9391" s="2">
        <f t="shared" ref="G9391" si="47999">N9391/(B9391/100000)</f>
        <v>28634.26783603178</v>
      </c>
      <c r="H9391">
        <f t="shared" si="47519"/>
        <v>761</v>
      </c>
      <c r="I9391">
        <f t="shared" si="47510"/>
        <v>751</v>
      </c>
      <c r="J9391" s="3">
        <f t="shared" ref="J9391" si="48000">E9391/(SUM(N9384:N9390)/7)*100</f>
        <v>0.48350056241135914</v>
      </c>
      <c r="K9391">
        <f t="shared" ref="K9391" si="48001">O9391-O9390</f>
        <v>0</v>
      </c>
      <c r="L9391" s="3">
        <f t="shared" ref="L9391" si="48002">SUM(K9385:K9391)/7</f>
        <v>2.2857142857142856</v>
      </c>
      <c r="M9391" s="3">
        <f t="shared" ref="M9391" si="48003">O9391/(B9391/100000)</f>
        <v>160.2206542292902</v>
      </c>
      <c r="N9391">
        <v>283625</v>
      </c>
      <c r="O9391">
        <v>1587</v>
      </c>
    </row>
    <row r="9392" spans="1:15" customFormat="1" ht="15" customHeight="1" x14ac:dyDescent="0.2">
      <c r="A9392" t="s">
        <v>20</v>
      </c>
      <c r="B9392">
        <v>990509</v>
      </c>
      <c r="C9392" s="1">
        <f t="shared" si="46244"/>
        <v>44671</v>
      </c>
      <c r="D9392">
        <f t="shared" ref="D9392" si="48004">N9392-N9391</f>
        <v>2976</v>
      </c>
      <c r="E9392" s="2">
        <f t="shared" ref="E9392" si="48005">SUM(D9386:D9392)/7</f>
        <v>1376.5714285714287</v>
      </c>
      <c r="F9392" s="2">
        <f t="shared" ref="F9392" si="48006">SUM(D9388:D9392)/5</f>
        <v>993.8</v>
      </c>
      <c r="G9392" s="2">
        <f t="shared" ref="G9392" si="48007">N9392/(B9392/100000)</f>
        <v>28934.71942203453</v>
      </c>
      <c r="H9392">
        <f t="shared" si="47519"/>
        <v>762</v>
      </c>
      <c r="I9392">
        <f t="shared" si="47510"/>
        <v>752</v>
      </c>
      <c r="J9392" s="3">
        <f t="shared" ref="J9392" si="48008">E9392/(SUM(N9385:N9391)/7)*100</f>
        <v>0.48852528331272466</v>
      </c>
      <c r="K9392">
        <f t="shared" ref="K9392" si="48009">O9392-O9391</f>
        <v>12</v>
      </c>
      <c r="L9392" s="3">
        <f t="shared" ref="L9392" si="48010">SUM(K9386:K9392)/7</f>
        <v>2</v>
      </c>
      <c r="M9392" s="3">
        <f t="shared" ref="M9392" si="48011">O9392/(B9392/100000)</f>
        <v>161.43215255994647</v>
      </c>
      <c r="N9392">
        <v>286601</v>
      </c>
      <c r="O9392">
        <v>1599</v>
      </c>
    </row>
    <row r="9393" spans="1:15" customFormat="1" ht="15" customHeight="1" x14ac:dyDescent="0.2">
      <c r="A9393" t="s">
        <v>20</v>
      </c>
      <c r="B9393">
        <v>990509</v>
      </c>
      <c r="C9393" s="1">
        <f t="shared" si="46244"/>
        <v>44672</v>
      </c>
      <c r="D9393">
        <f t="shared" ref="D9393" si="48012">N9393-N9392</f>
        <v>2364</v>
      </c>
      <c r="E9393" s="2">
        <f t="shared" ref="E9393" si="48013">SUM(D9387:D9393)/7</f>
        <v>1370.7142857142858</v>
      </c>
      <c r="F9393" s="2">
        <f t="shared" ref="F9393" si="48014">SUM(D9389:D9393)/5</f>
        <v>1068</v>
      </c>
      <c r="G9393" s="2">
        <f t="shared" ref="G9393" si="48015">N9393/(B9393/100000)</f>
        <v>29173.384593173814</v>
      </c>
      <c r="H9393">
        <f t="shared" si="47519"/>
        <v>763</v>
      </c>
      <c r="I9393">
        <f t="shared" si="47510"/>
        <v>753</v>
      </c>
      <c r="J9393" s="3">
        <f t="shared" ref="J9393" si="48016">E9393/(SUM(N9386:N9392)/7)*100</f>
        <v>0.4840818060413612</v>
      </c>
      <c r="K9393">
        <f t="shared" ref="K9393" si="48017">O9393-O9392</f>
        <v>9</v>
      </c>
      <c r="L9393" s="3">
        <f t="shared" ref="L9393" si="48018">SUM(K9387:K9393)/7</f>
        <v>2.8571428571428572</v>
      </c>
      <c r="M9393" s="3">
        <f t="shared" ref="M9393" si="48019">O9393/(B9393/100000)</f>
        <v>162.34077630793865</v>
      </c>
      <c r="N9393">
        <v>288965</v>
      </c>
      <c r="O9393">
        <v>1608</v>
      </c>
    </row>
    <row r="9394" spans="1:15" customFormat="1" ht="15" customHeight="1" x14ac:dyDescent="0.2">
      <c r="A9394" t="s">
        <v>20</v>
      </c>
      <c r="B9394">
        <v>990509</v>
      </c>
      <c r="C9394" s="1">
        <f t="shared" si="46244"/>
        <v>44673</v>
      </c>
      <c r="D9394">
        <f t="shared" ref="D9394" si="48020">N9394-N9393</f>
        <v>1991</v>
      </c>
      <c r="E9394" s="2">
        <f t="shared" ref="E9394" si="48021">SUM(D9388:D9394)/7</f>
        <v>1332</v>
      </c>
      <c r="F9394" s="2">
        <f t="shared" ref="F9394" si="48022">SUM(D9390:D9394)/5</f>
        <v>1466.2</v>
      </c>
      <c r="G9394" s="2">
        <f t="shared" ref="G9394" si="48023">N9394/(B9394/100000)</f>
        <v>29374.392357868532</v>
      </c>
      <c r="H9394">
        <f t="shared" si="47519"/>
        <v>764</v>
      </c>
      <c r="I9394">
        <f t="shared" si="47510"/>
        <v>754</v>
      </c>
      <c r="J9394" s="3">
        <f t="shared" ref="J9394" si="48024">E9394/(SUM(N9387:N9393)/7)*100</f>
        <v>0.46814326268339879</v>
      </c>
      <c r="K9394">
        <f t="shared" ref="K9394" si="48025">O9394-O9393</f>
        <v>2</v>
      </c>
      <c r="L9394" s="3">
        <f t="shared" ref="L9394" si="48026">SUM(K9388:K9394)/7</f>
        <v>3.4285714285714284</v>
      </c>
      <c r="M9394" s="3">
        <f t="shared" ref="M9394" si="48027">O9394/(B9394/100000)</f>
        <v>162.54269269638135</v>
      </c>
      <c r="N9394">
        <v>290956</v>
      </c>
      <c r="O9394">
        <v>1610</v>
      </c>
    </row>
    <row r="9395" spans="1:15" customFormat="1" ht="15" customHeight="1" x14ac:dyDescent="0.2">
      <c r="A9395" t="s">
        <v>20</v>
      </c>
      <c r="B9395">
        <v>990509</v>
      </c>
      <c r="C9395" s="1">
        <f t="shared" si="46244"/>
        <v>44674</v>
      </c>
      <c r="D9395">
        <f t="shared" ref="D9395" si="48028">N9395-N9394</f>
        <v>1429</v>
      </c>
      <c r="E9395" s="2">
        <f t="shared" ref="E9395" si="48029">SUM(D9389:D9395)/7</f>
        <v>1251.4285714285713</v>
      </c>
      <c r="F9395" s="2">
        <f t="shared" ref="F9395" si="48030">SUM(D9391:D9395)/5</f>
        <v>1752</v>
      </c>
      <c r="G9395" s="2">
        <f t="shared" ref="G9395" si="48031">N9395/(B9395/100000)</f>
        <v>29518.661617410849</v>
      </c>
      <c r="H9395">
        <f t="shared" si="47519"/>
        <v>765</v>
      </c>
      <c r="I9395">
        <f t="shared" si="47510"/>
        <v>755</v>
      </c>
      <c r="J9395" s="3">
        <f t="shared" ref="J9395" si="48032">E9395/(SUM(N9388:N9394)/7)*100</f>
        <v>0.43777629631258413</v>
      </c>
      <c r="K9395">
        <f t="shared" ref="K9395" si="48033">O9395-O9394</f>
        <v>5</v>
      </c>
      <c r="L9395" s="3">
        <f t="shared" ref="L9395" si="48034">SUM(K9389:K9395)/7</f>
        <v>4.1428571428571432</v>
      </c>
      <c r="M9395" s="3">
        <f t="shared" ref="M9395" si="48035">O9395/(B9395/100000)</f>
        <v>163.04748366748814</v>
      </c>
      <c r="N9395">
        <v>292385</v>
      </c>
      <c r="O9395">
        <v>1615</v>
      </c>
    </row>
    <row r="9396" spans="1:15" customFormat="1" ht="15" customHeight="1" x14ac:dyDescent="0.2">
      <c r="A9396" t="s">
        <v>20</v>
      </c>
      <c r="B9396">
        <v>990509</v>
      </c>
      <c r="C9396" s="1">
        <f t="shared" si="46244"/>
        <v>44675</v>
      </c>
      <c r="D9396">
        <f t="shared" ref="D9396" si="48036">N9396-N9395</f>
        <v>1145</v>
      </c>
      <c r="E9396" s="2">
        <f t="shared" ref="E9396" si="48037">SUM(D9390:D9396)/7</f>
        <v>1415</v>
      </c>
      <c r="F9396" s="2">
        <f t="shared" ref="F9396" si="48038">SUM(D9392:D9396)/5</f>
        <v>1981</v>
      </c>
      <c r="G9396" s="2">
        <f t="shared" ref="G9396" si="48039">N9396/(B9396/100000)</f>
        <v>29634.258749794299</v>
      </c>
      <c r="H9396">
        <f t="shared" si="47519"/>
        <v>766</v>
      </c>
      <c r="I9396">
        <f t="shared" si="47510"/>
        <v>756</v>
      </c>
      <c r="J9396" s="3">
        <f t="shared" ref="J9396" si="48040">E9396/(SUM(N9389:N9395)/7)*100</f>
        <v>0.49283952189839503</v>
      </c>
      <c r="K9396">
        <f t="shared" ref="K9396" si="48041">O9396-O9395</f>
        <v>0</v>
      </c>
      <c r="L9396" s="3">
        <f t="shared" ref="L9396" si="48042">SUM(K9390:K9396)/7</f>
        <v>4</v>
      </c>
      <c r="M9396" s="3">
        <f t="shared" ref="M9396" si="48043">O9396/(B9396/100000)</f>
        <v>163.04748366748814</v>
      </c>
      <c r="N9396">
        <v>293530</v>
      </c>
      <c r="O9396">
        <v>1615</v>
      </c>
    </row>
    <row r="9397" spans="1:15" customFormat="1" ht="15" customHeight="1" x14ac:dyDescent="0.2">
      <c r="A9397" t="s">
        <v>20</v>
      </c>
      <c r="B9397">
        <v>990509</v>
      </c>
      <c r="C9397" s="1">
        <f t="shared" si="46244"/>
        <v>44676</v>
      </c>
      <c r="D9397">
        <f t="shared" ref="D9397:D9399" si="48044">N9397-N9396</f>
        <v>0</v>
      </c>
      <c r="E9397" s="2">
        <f t="shared" ref="E9397:E9399" si="48045">SUM(D9391:D9397)/7</f>
        <v>1415</v>
      </c>
      <c r="F9397" s="2">
        <f t="shared" ref="F9397:F9399" si="48046">SUM(D9393:D9397)/5</f>
        <v>1385.8</v>
      </c>
      <c r="G9397" s="2">
        <f t="shared" ref="G9397:G9399" si="48047">N9397/(B9397/100000)</f>
        <v>29634.258749794299</v>
      </c>
      <c r="H9397">
        <f t="shared" si="47519"/>
        <v>767</v>
      </c>
      <c r="I9397">
        <f t="shared" si="47510"/>
        <v>757</v>
      </c>
      <c r="J9397" s="3">
        <f t="shared" ref="J9397:J9399" si="48048">E9397/(SUM(N9390:N9396)/7)*100</f>
        <v>0.49042252586663182</v>
      </c>
      <c r="K9397">
        <f t="shared" ref="K9397:K9399" si="48049">O9397-O9396</f>
        <v>0</v>
      </c>
      <c r="L9397" s="3">
        <f t="shared" ref="L9397:L9399" si="48050">SUM(K9391:K9397)/7</f>
        <v>4</v>
      </c>
      <c r="M9397" s="3">
        <f t="shared" ref="M9397:M9399" si="48051">O9397/(B9397/100000)</f>
        <v>163.04748366748814</v>
      </c>
      <c r="N9397">
        <v>293530</v>
      </c>
      <c r="O9397">
        <v>1615</v>
      </c>
    </row>
    <row r="9398" spans="1:15" customFormat="1" ht="15" customHeight="1" x14ac:dyDescent="0.2">
      <c r="A9398" t="s">
        <v>20</v>
      </c>
      <c r="B9398">
        <v>990509</v>
      </c>
      <c r="C9398" s="1">
        <f t="shared" ref="C9398:C9409" si="48052">C9397+1</f>
        <v>44677</v>
      </c>
      <c r="D9398">
        <f t="shared" si="48044"/>
        <v>1308</v>
      </c>
      <c r="E9398" s="2">
        <f t="shared" si="48045"/>
        <v>1601.8571428571429</v>
      </c>
      <c r="F9398" s="2">
        <f t="shared" si="48046"/>
        <v>1174.5999999999999</v>
      </c>
      <c r="G9398" s="2">
        <f t="shared" si="48047"/>
        <v>29766.312067835832</v>
      </c>
      <c r="H9398">
        <f t="shared" si="47519"/>
        <v>768</v>
      </c>
      <c r="I9398">
        <f t="shared" si="47510"/>
        <v>758</v>
      </c>
      <c r="J9398" s="3">
        <f t="shared" si="48048"/>
        <v>0.55247557144490134</v>
      </c>
      <c r="K9398">
        <f t="shared" si="48049"/>
        <v>7</v>
      </c>
      <c r="L9398" s="3">
        <f t="shared" si="48050"/>
        <v>5</v>
      </c>
      <c r="M9398" s="3">
        <f t="shared" si="48051"/>
        <v>163.75419102703762</v>
      </c>
      <c r="N9398">
        <v>294838</v>
      </c>
      <c r="O9398">
        <v>1622</v>
      </c>
    </row>
    <row r="9399" spans="1:15" customFormat="1" ht="15" customHeight="1" x14ac:dyDescent="0.2">
      <c r="A9399" t="s">
        <v>20</v>
      </c>
      <c r="B9399">
        <v>990509</v>
      </c>
      <c r="C9399" s="1">
        <f t="shared" si="48052"/>
        <v>44678</v>
      </c>
      <c r="D9399">
        <f t="shared" si="48044"/>
        <v>1942</v>
      </c>
      <c r="E9399" s="2">
        <f t="shared" si="48045"/>
        <v>1454.1428571428571</v>
      </c>
      <c r="F9399" s="2">
        <f t="shared" si="48046"/>
        <v>1164.8</v>
      </c>
      <c r="G9399" s="2">
        <f t="shared" si="48047"/>
        <v>29962.372881013704</v>
      </c>
      <c r="H9399">
        <f t="shared" si="47519"/>
        <v>769</v>
      </c>
      <c r="I9399">
        <f t="shared" si="47510"/>
        <v>759</v>
      </c>
      <c r="J9399" s="3">
        <f t="shared" si="48048"/>
        <v>0.49877376819441349</v>
      </c>
      <c r="K9399">
        <f t="shared" si="48049"/>
        <v>4</v>
      </c>
      <c r="L9399" s="3">
        <f t="shared" si="48050"/>
        <v>3.8571428571428572</v>
      </c>
      <c r="M9399" s="3">
        <f t="shared" si="48051"/>
        <v>164.15802380392304</v>
      </c>
      <c r="N9399">
        <v>296780</v>
      </c>
      <c r="O9399">
        <v>1626</v>
      </c>
    </row>
    <row r="9400" spans="1:15" customFormat="1" ht="15" customHeight="1" x14ac:dyDescent="0.2">
      <c r="A9400" t="s">
        <v>20</v>
      </c>
      <c r="B9400">
        <v>990509</v>
      </c>
      <c r="C9400" s="1">
        <f t="shared" si="48052"/>
        <v>44679</v>
      </c>
      <c r="D9400">
        <f t="shared" ref="D9400" si="48053">N9400-N9399</f>
        <v>1218</v>
      </c>
      <c r="E9400" s="2">
        <f t="shared" ref="E9400" si="48054">SUM(D9394:D9400)/7</f>
        <v>1290.4285714285713</v>
      </c>
      <c r="F9400" s="2">
        <f t="shared" ref="F9400" si="48055">SUM(D9396:D9400)/5</f>
        <v>1122.5999999999999</v>
      </c>
      <c r="G9400" s="2">
        <f t="shared" ref="G9400" si="48056">N9400/(B9400/100000)</f>
        <v>30085.339961575311</v>
      </c>
      <c r="H9400">
        <f t="shared" si="47519"/>
        <v>770</v>
      </c>
      <c r="I9400">
        <f t="shared" si="47510"/>
        <v>760</v>
      </c>
      <c r="J9400" s="3">
        <f t="shared" ref="J9400" si="48057">E9400/(SUM(N9393:N9399)/7)*100</f>
        <v>0.44042274342461962</v>
      </c>
      <c r="K9400">
        <f t="shared" ref="K9400" si="48058">O9400-O9399</f>
        <v>5</v>
      </c>
      <c r="L9400" s="3">
        <f t="shared" ref="L9400" si="48059">SUM(K9394:K9400)/7</f>
        <v>3.2857142857142856</v>
      </c>
      <c r="M9400" s="3">
        <f t="shared" ref="M9400" si="48060">O9400/(B9400/100000)</f>
        <v>164.66281477502983</v>
      </c>
      <c r="N9400">
        <v>297998</v>
      </c>
      <c r="O9400">
        <v>1631</v>
      </c>
    </row>
    <row r="9401" spans="1:15" customFormat="1" ht="15" customHeight="1" x14ac:dyDescent="0.2">
      <c r="A9401" t="s">
        <v>20</v>
      </c>
      <c r="B9401">
        <v>990509</v>
      </c>
      <c r="C9401" s="1">
        <f t="shared" si="48052"/>
        <v>44680</v>
      </c>
      <c r="D9401">
        <f t="shared" ref="D9401" si="48061">N9401-N9400</f>
        <v>1069</v>
      </c>
      <c r="E9401" s="2">
        <f t="shared" ref="E9401" si="48062">SUM(D9395:D9401)/7</f>
        <v>1158.7142857142858</v>
      </c>
      <c r="F9401" s="2">
        <f t="shared" ref="F9401" si="48063">SUM(D9397:D9401)/5</f>
        <v>1107.4000000000001</v>
      </c>
      <c r="G9401" s="2">
        <f t="shared" ref="G9401" si="48064">N9401/(B9401/100000)</f>
        <v>30193.264271197942</v>
      </c>
      <c r="H9401">
        <f t="shared" si="47519"/>
        <v>771</v>
      </c>
      <c r="I9401">
        <f t="shared" si="47510"/>
        <v>761</v>
      </c>
      <c r="J9401" s="3">
        <f t="shared" ref="J9401" si="48065">E9401/(SUM(N9394:N9400)/7)*100</f>
        <v>0.39373461481143118</v>
      </c>
      <c r="K9401">
        <f t="shared" ref="K9401" si="48066">O9401-O9400</f>
        <v>4</v>
      </c>
      <c r="L9401" s="3">
        <f t="shared" ref="L9401" si="48067">SUM(K9395:K9401)/7</f>
        <v>3.5714285714285716</v>
      </c>
      <c r="M9401" s="3">
        <f t="shared" ref="M9401" si="48068">O9401/(B9401/100000)</f>
        <v>165.06664755191522</v>
      </c>
      <c r="N9401">
        <v>299067</v>
      </c>
      <c r="O9401">
        <v>1635</v>
      </c>
    </row>
    <row r="9402" spans="1:15" customFormat="1" ht="15" customHeight="1" x14ac:dyDescent="0.2">
      <c r="A9402" t="s">
        <v>20</v>
      </c>
      <c r="B9402">
        <v>990509</v>
      </c>
      <c r="C9402" s="1">
        <f t="shared" si="48052"/>
        <v>44681</v>
      </c>
      <c r="D9402">
        <f t="shared" ref="D9402:D9404" si="48069">N9402-N9401</f>
        <v>0</v>
      </c>
      <c r="E9402" s="2">
        <f t="shared" ref="E9402:E9404" si="48070">SUM(D9396:D9402)/7</f>
        <v>954.57142857142856</v>
      </c>
      <c r="F9402" s="2">
        <f t="shared" ref="F9402:F9404" si="48071">SUM(D9398:D9402)/5</f>
        <v>1107.4000000000001</v>
      </c>
      <c r="G9402" s="2">
        <f t="shared" ref="G9402:G9404" si="48072">N9402/(B9402/100000)</f>
        <v>30193.264271197942</v>
      </c>
      <c r="H9402">
        <f t="shared" si="47519"/>
        <v>772</v>
      </c>
      <c r="I9402">
        <f t="shared" si="47510"/>
        <v>762</v>
      </c>
      <c r="J9402" s="3">
        <f t="shared" ref="J9402:J9404" si="48073">E9402/(SUM(N9395:N9401)/7)*100</f>
        <v>0.32309412183385167</v>
      </c>
      <c r="K9402">
        <f t="shared" ref="K9402:K9404" si="48074">O9402-O9401</f>
        <v>0</v>
      </c>
      <c r="L9402" s="3">
        <f t="shared" ref="L9402:L9404" si="48075">SUM(K9396:K9402)/7</f>
        <v>2.8571428571428572</v>
      </c>
      <c r="M9402" s="3">
        <f t="shared" ref="M9402:M9404" si="48076">O9402/(B9402/100000)</f>
        <v>165.06664755191522</v>
      </c>
      <c r="N9402">
        <v>299067</v>
      </c>
      <c r="O9402">
        <v>1635</v>
      </c>
    </row>
    <row r="9403" spans="1:15" customFormat="1" ht="15" customHeight="1" x14ac:dyDescent="0.2">
      <c r="A9403" t="s">
        <v>20</v>
      </c>
      <c r="B9403">
        <v>990509</v>
      </c>
      <c r="C9403" s="1">
        <f t="shared" si="48052"/>
        <v>44682</v>
      </c>
      <c r="D9403">
        <f t="shared" si="48069"/>
        <v>1791</v>
      </c>
      <c r="E9403" s="2">
        <f t="shared" si="48070"/>
        <v>1046.8571428571429</v>
      </c>
      <c r="F9403" s="2">
        <f t="shared" si="48071"/>
        <v>1204</v>
      </c>
      <c r="G9403" s="2">
        <f t="shared" si="48072"/>
        <v>30374.080397048387</v>
      </c>
      <c r="H9403">
        <f t="shared" si="47519"/>
        <v>773</v>
      </c>
      <c r="I9403">
        <f t="shared" si="47510"/>
        <v>763</v>
      </c>
      <c r="J9403" s="3">
        <f t="shared" si="48073"/>
        <v>0.35318896670056538</v>
      </c>
      <c r="K9403">
        <f t="shared" si="48074"/>
        <v>3</v>
      </c>
      <c r="L9403" s="3">
        <f t="shared" si="48075"/>
        <v>3.2857142857142856</v>
      </c>
      <c r="M9403" s="3">
        <f t="shared" si="48076"/>
        <v>165.36952213457931</v>
      </c>
      <c r="N9403">
        <v>300858</v>
      </c>
      <c r="O9403">
        <v>1638</v>
      </c>
    </row>
    <row r="9404" spans="1:15" customFormat="1" ht="15" customHeight="1" x14ac:dyDescent="0.2">
      <c r="A9404" t="s">
        <v>20</v>
      </c>
      <c r="B9404">
        <v>990509</v>
      </c>
      <c r="C9404" s="1">
        <f t="shared" si="48052"/>
        <v>44683</v>
      </c>
      <c r="D9404">
        <f t="shared" si="48069"/>
        <v>0</v>
      </c>
      <c r="E9404" s="2">
        <f t="shared" si="48070"/>
        <v>1046.8571428571429</v>
      </c>
      <c r="F9404" s="2">
        <f t="shared" si="48071"/>
        <v>815.6</v>
      </c>
      <c r="G9404" s="2">
        <f t="shared" si="48072"/>
        <v>30374.080397048387</v>
      </c>
      <c r="H9404">
        <f t="shared" si="47519"/>
        <v>774</v>
      </c>
      <c r="I9404">
        <f t="shared" si="47510"/>
        <v>764</v>
      </c>
      <c r="J9404" s="3">
        <f t="shared" si="48073"/>
        <v>0.3519459324982302</v>
      </c>
      <c r="K9404">
        <f t="shared" si="48074"/>
        <v>0</v>
      </c>
      <c r="L9404" s="3">
        <f t="shared" si="48075"/>
        <v>3.2857142857142856</v>
      </c>
      <c r="M9404" s="3">
        <f t="shared" si="48076"/>
        <v>165.36952213457931</v>
      </c>
      <c r="N9404">
        <v>300858</v>
      </c>
      <c r="O9404">
        <v>1638</v>
      </c>
    </row>
    <row r="9405" spans="1:15" customFormat="1" ht="15" customHeight="1" x14ac:dyDescent="0.2">
      <c r="A9405" t="s">
        <v>20</v>
      </c>
      <c r="B9405">
        <v>990509</v>
      </c>
      <c r="C9405" s="1">
        <f t="shared" si="48052"/>
        <v>44684</v>
      </c>
      <c r="D9405">
        <f t="shared" ref="D9405" si="48077">N9405-N9404</f>
        <v>900</v>
      </c>
      <c r="E9405" s="2">
        <f t="shared" ref="E9405" si="48078">SUM(D9399:D9405)/7</f>
        <v>988.57142857142856</v>
      </c>
      <c r="F9405" s="2">
        <f t="shared" ref="F9405" si="48079">SUM(D9401:D9405)/5</f>
        <v>752</v>
      </c>
      <c r="G9405" s="2">
        <f t="shared" ref="G9405" si="48080">N9405/(B9405/100000)</f>
        <v>30464.942771847607</v>
      </c>
      <c r="H9405">
        <f t="shared" si="47519"/>
        <v>775</v>
      </c>
      <c r="I9405">
        <f t="shared" si="47510"/>
        <v>765</v>
      </c>
      <c r="J9405" s="3">
        <f t="shared" ref="J9405" si="48081">E9405/(SUM(N9398:N9404)/7)*100</f>
        <v>0.33118509705350552</v>
      </c>
      <c r="K9405">
        <f t="shared" ref="K9405" si="48082">O9405-O9404</f>
        <v>2</v>
      </c>
      <c r="L9405" s="3">
        <f t="shared" ref="L9405" si="48083">SUM(K9399:K9405)/7</f>
        <v>2.5714285714285716</v>
      </c>
      <c r="M9405" s="3">
        <f t="shared" ref="M9405" si="48084">O9405/(B9405/100000)</f>
        <v>165.57143852302201</v>
      </c>
      <c r="N9405">
        <v>301758</v>
      </c>
      <c r="O9405">
        <v>1640</v>
      </c>
    </row>
    <row r="9406" spans="1:15" customFormat="1" ht="15" customHeight="1" x14ac:dyDescent="0.2">
      <c r="A9406" t="s">
        <v>20</v>
      </c>
      <c r="B9406">
        <v>990509</v>
      </c>
      <c r="C9406" s="1">
        <f t="shared" si="48052"/>
        <v>44685</v>
      </c>
      <c r="D9406">
        <f t="shared" ref="D9406" si="48085">N9406-N9405</f>
        <v>1298</v>
      </c>
      <c r="E9406" s="2">
        <f t="shared" ref="E9406" si="48086">SUM(D9400:D9406)/7</f>
        <v>896.57142857142856</v>
      </c>
      <c r="F9406" s="2">
        <f t="shared" ref="F9406" si="48087">SUM(D9402:D9406)/5</f>
        <v>797.8</v>
      </c>
      <c r="G9406" s="2">
        <f t="shared" ref="G9406" si="48088">N9406/(B9406/100000)</f>
        <v>30595.986507946927</v>
      </c>
      <c r="H9406">
        <f t="shared" si="47519"/>
        <v>776</v>
      </c>
      <c r="I9406">
        <f t="shared" si="47510"/>
        <v>766</v>
      </c>
      <c r="J9406" s="3">
        <f t="shared" ref="J9406" si="48089">E9406/(SUM(N9399:N9405)/7)*100</f>
        <v>0.29937234841293542</v>
      </c>
      <c r="K9406">
        <f t="shared" ref="K9406" si="48090">O9406-O9405</f>
        <v>2</v>
      </c>
      <c r="L9406" s="3">
        <f t="shared" ref="L9406" si="48091">SUM(K9400:K9406)/7</f>
        <v>2.2857142857142856</v>
      </c>
      <c r="M9406" s="3">
        <f t="shared" ref="M9406" si="48092">O9406/(B9406/100000)</f>
        <v>165.77335491146471</v>
      </c>
      <c r="N9406">
        <v>303056</v>
      </c>
      <c r="O9406">
        <v>1642</v>
      </c>
    </row>
    <row r="9407" spans="1:15" customFormat="1" ht="15" customHeight="1" x14ac:dyDescent="0.2">
      <c r="A9407" t="s">
        <v>20</v>
      </c>
      <c r="B9407">
        <v>990509</v>
      </c>
      <c r="C9407" s="1">
        <f t="shared" si="48052"/>
        <v>44686</v>
      </c>
      <c r="D9407">
        <f t="shared" ref="D9407" si="48093">N9407-N9406</f>
        <v>946</v>
      </c>
      <c r="E9407" s="2">
        <f t="shared" ref="E9407" si="48094">SUM(D9401:D9407)/7</f>
        <v>857.71428571428567</v>
      </c>
      <c r="F9407" s="2">
        <f t="shared" ref="F9407" si="48095">SUM(D9403:D9407)/5</f>
        <v>987</v>
      </c>
      <c r="G9407" s="2">
        <f t="shared" ref="G9407" si="48096">N9407/(B9407/100000)</f>
        <v>30691.492959680327</v>
      </c>
      <c r="H9407">
        <f t="shared" si="47519"/>
        <v>777</v>
      </c>
      <c r="I9407">
        <f t="shared" si="47510"/>
        <v>767</v>
      </c>
      <c r="J9407" s="3">
        <f t="shared" ref="J9407" si="48097">E9407/(SUM(N9400:N9406)/7)*100</f>
        <v>0.28554280240951702</v>
      </c>
      <c r="K9407">
        <f t="shared" ref="K9407" si="48098">O9407-O9406</f>
        <v>6</v>
      </c>
      <c r="L9407" s="3">
        <f t="shared" ref="L9407" si="48099">SUM(K9401:K9407)/7</f>
        <v>2.4285714285714284</v>
      </c>
      <c r="M9407" s="3">
        <f t="shared" ref="M9407" si="48100">O9407/(B9407/100000)</f>
        <v>166.37910407679286</v>
      </c>
      <c r="N9407">
        <v>304002</v>
      </c>
      <c r="O9407">
        <v>1648</v>
      </c>
    </row>
    <row r="9408" spans="1:15" customFormat="1" ht="15" customHeight="1" x14ac:dyDescent="0.2">
      <c r="A9408" t="s">
        <v>20</v>
      </c>
      <c r="B9408">
        <v>990509</v>
      </c>
      <c r="C9408" s="1">
        <f t="shared" si="48052"/>
        <v>44687</v>
      </c>
      <c r="D9408">
        <f t="shared" ref="D9408" si="48101">N9408-N9407</f>
        <v>836</v>
      </c>
      <c r="E9408" s="2">
        <f t="shared" ref="E9408" si="48102">SUM(D9402:D9408)/7</f>
        <v>824.42857142857144</v>
      </c>
      <c r="F9408" s="2">
        <f t="shared" ref="F9408" si="48103">SUM(D9404:D9408)/5</f>
        <v>796</v>
      </c>
      <c r="G9408" s="2">
        <f t="shared" ref="G9408" si="48104">N9408/(B9408/100000)</f>
        <v>30775.894010049382</v>
      </c>
      <c r="H9408">
        <f t="shared" si="47519"/>
        <v>778</v>
      </c>
      <c r="I9408">
        <f t="shared" si="47510"/>
        <v>768</v>
      </c>
      <c r="J9408" s="3">
        <f t="shared" ref="J9408" si="48105">E9408/(SUM(N9401:N9407)/7)*100</f>
        <v>0.27368013711038164</v>
      </c>
      <c r="K9408">
        <f t="shared" ref="K9408" si="48106">O9408-O9407</f>
        <v>0</v>
      </c>
      <c r="L9408" s="3">
        <f t="shared" ref="L9408" si="48107">SUM(K9402:K9408)/7</f>
        <v>1.8571428571428572</v>
      </c>
      <c r="M9408" s="3">
        <f t="shared" ref="M9408" si="48108">O9408/(B9408/100000)</f>
        <v>166.37910407679286</v>
      </c>
      <c r="N9408">
        <v>304838</v>
      </c>
      <c r="O9408">
        <v>1648</v>
      </c>
    </row>
    <row r="9409" spans="1:15" customFormat="1" ht="15" customHeight="1" x14ac:dyDescent="0.2">
      <c r="A9409" t="s">
        <v>20</v>
      </c>
      <c r="B9409">
        <v>990509</v>
      </c>
      <c r="C9409" s="1">
        <f t="shared" si="48052"/>
        <v>44688</v>
      </c>
      <c r="D9409">
        <f t="shared" ref="D9409" si="48109">N9409-N9408</f>
        <v>793</v>
      </c>
      <c r="E9409" s="2">
        <f t="shared" ref="E9409" si="48110">SUM(D9403:D9409)/7</f>
        <v>937.71428571428567</v>
      </c>
      <c r="F9409" s="2">
        <f t="shared" ref="F9409" si="48111">SUM(D9405:D9409)/5</f>
        <v>954.6</v>
      </c>
      <c r="G9409" s="2">
        <f t="shared" ref="G9409" si="48112">N9409/(B9409/100000)</f>
        <v>30855.953858066914</v>
      </c>
      <c r="H9409">
        <f t="shared" si="47519"/>
        <v>779</v>
      </c>
      <c r="I9409">
        <f t="shared" si="47510"/>
        <v>769</v>
      </c>
      <c r="J9409" s="3">
        <f t="shared" ref="J9409" si="48113">E9409/(SUM(N9402:N9408)/7)*100</f>
        <v>0.310437246415949</v>
      </c>
      <c r="K9409">
        <f t="shared" ref="K9409" si="48114">O9409-O9408</f>
        <v>0</v>
      </c>
      <c r="L9409" s="3">
        <f t="shared" ref="L9409" si="48115">SUM(K9403:K9409)/7</f>
        <v>1.8571428571428572</v>
      </c>
      <c r="M9409" s="3">
        <f t="shared" ref="M9409" si="48116">O9409/(B9409/100000)</f>
        <v>166.37910407679286</v>
      </c>
      <c r="N9409">
        <v>305631</v>
      </c>
      <c r="O9409">
        <v>1648</v>
      </c>
    </row>
    <row r="9410" spans="1:15" s="10" customFormat="1" ht="15" customHeight="1" x14ac:dyDescent="0.2">
      <c r="A9410" s="10" t="s">
        <v>17</v>
      </c>
      <c r="B9410" s="19">
        <v>4077937</v>
      </c>
      <c r="C9410" s="17">
        <v>43905</v>
      </c>
      <c r="D9410" s="10">
        <v>0</v>
      </c>
      <c r="E9410" s="10">
        <v>0</v>
      </c>
      <c r="F9410" s="10">
        <v>0</v>
      </c>
      <c r="G9410" s="19">
        <v>2</v>
      </c>
      <c r="H9410" s="10">
        <v>1</v>
      </c>
      <c r="I9410" s="10">
        <v>0</v>
      </c>
      <c r="J9410" s="20">
        <v>0</v>
      </c>
      <c r="K9410" s="10">
        <v>0</v>
      </c>
      <c r="L9410" s="10">
        <v>0</v>
      </c>
      <c r="M9410" s="20">
        <f t="shared" si="44194"/>
        <v>0</v>
      </c>
      <c r="N9410" s="10">
        <v>130</v>
      </c>
      <c r="O9410" s="10">
        <v>0</v>
      </c>
    </row>
    <row r="9411" spans="1:15" x14ac:dyDescent="0.2">
      <c r="A9411" s="5" t="s">
        <v>17</v>
      </c>
      <c r="B9411" s="13">
        <v>4077937</v>
      </c>
      <c r="C9411" s="6">
        <v>43906</v>
      </c>
      <c r="D9411" s="5">
        <v>10</v>
      </c>
      <c r="E9411" s="5">
        <v>0</v>
      </c>
      <c r="F9411" s="5">
        <v>0</v>
      </c>
      <c r="G9411" s="13">
        <v>3</v>
      </c>
      <c r="H9411" s="5">
        <v>2</v>
      </c>
      <c r="I9411" s="5">
        <v>0</v>
      </c>
      <c r="J9411" s="8">
        <v>0</v>
      </c>
      <c r="K9411" s="5">
        <f t="shared" ref="K9411:K9474" si="48117">O9411-O9410</f>
        <v>0</v>
      </c>
      <c r="L9411" s="5">
        <v>0</v>
      </c>
      <c r="M9411" s="8">
        <f t="shared" si="44194"/>
        <v>0</v>
      </c>
      <c r="N9411" s="5">
        <v>140</v>
      </c>
      <c r="O9411" s="5">
        <v>0</v>
      </c>
    </row>
    <row r="9412" spans="1:15" x14ac:dyDescent="0.2">
      <c r="A9412" s="5" t="s">
        <v>17</v>
      </c>
      <c r="B9412" s="13">
        <v>4077937</v>
      </c>
      <c r="C9412" s="6">
        <f t="shared" ref="C9412:C9475" si="48118">C9411+1</f>
        <v>43907</v>
      </c>
      <c r="D9412" s="5">
        <v>79</v>
      </c>
      <c r="E9412" s="5">
        <v>0</v>
      </c>
      <c r="F9412" s="5">
        <v>0</v>
      </c>
      <c r="G9412" s="13">
        <v>5</v>
      </c>
      <c r="H9412" s="5">
        <v>3</v>
      </c>
      <c r="I9412" s="5">
        <v>0</v>
      </c>
      <c r="J9412" s="8">
        <f>E9412/(SUM(N8679:N9411)/3)*100</f>
        <v>0</v>
      </c>
      <c r="K9412" s="5">
        <f t="shared" si="48117"/>
        <v>0</v>
      </c>
      <c r="L9412" s="5">
        <v>0</v>
      </c>
      <c r="M9412" s="8">
        <f t="shared" si="44194"/>
        <v>0</v>
      </c>
      <c r="N9412" s="5">
        <v>182</v>
      </c>
      <c r="O9412" s="5">
        <v>0</v>
      </c>
    </row>
    <row r="9413" spans="1:15" x14ac:dyDescent="0.2">
      <c r="A9413" s="5" t="s">
        <v>17</v>
      </c>
      <c r="B9413" s="13">
        <v>4077937</v>
      </c>
      <c r="C9413" s="6">
        <f t="shared" si="48118"/>
        <v>43908</v>
      </c>
      <c r="D9413" s="5">
        <v>16</v>
      </c>
      <c r="E9413" s="5">
        <v>0</v>
      </c>
      <c r="F9413" s="5">
        <v>0</v>
      </c>
      <c r="G9413" s="13">
        <v>5</v>
      </c>
      <c r="H9413" s="5">
        <v>4</v>
      </c>
      <c r="I9413" s="5">
        <v>0</v>
      </c>
      <c r="J9413" s="8">
        <f>E9413/(SUM(N9410:N9412)/3)*100</f>
        <v>0</v>
      </c>
      <c r="K9413" s="5">
        <f t="shared" si="48117"/>
        <v>0</v>
      </c>
      <c r="L9413" s="5">
        <v>0</v>
      </c>
      <c r="M9413" s="8">
        <f t="shared" si="44194"/>
        <v>0</v>
      </c>
      <c r="N9413" s="5">
        <v>198</v>
      </c>
      <c r="O9413" s="5">
        <v>0</v>
      </c>
    </row>
    <row r="9414" spans="1:15" x14ac:dyDescent="0.2">
      <c r="A9414" s="5" t="s">
        <v>17</v>
      </c>
      <c r="B9414" s="13">
        <v>4077937</v>
      </c>
      <c r="C9414" s="6">
        <f t="shared" si="48118"/>
        <v>43909</v>
      </c>
      <c r="D9414" s="5">
        <v>77</v>
      </c>
      <c r="E9414" s="5">
        <v>0</v>
      </c>
      <c r="F9414" s="5">
        <v>0</v>
      </c>
      <c r="G9414" s="13">
        <v>7</v>
      </c>
      <c r="H9414" s="5">
        <v>5</v>
      </c>
      <c r="I9414" s="5">
        <v>0</v>
      </c>
      <c r="J9414" s="8">
        <f>E9414/(SUM(N9411:N9413)/3)*100</f>
        <v>0</v>
      </c>
      <c r="K9414" s="5">
        <f t="shared" si="48117"/>
        <v>0</v>
      </c>
      <c r="L9414" s="5">
        <v>0</v>
      </c>
      <c r="M9414" s="8">
        <f t="shared" si="44194"/>
        <v>0</v>
      </c>
      <c r="N9414" s="5">
        <v>275</v>
      </c>
      <c r="O9414" s="5">
        <v>0</v>
      </c>
    </row>
    <row r="9415" spans="1:15" x14ac:dyDescent="0.2">
      <c r="A9415" s="5" t="s">
        <v>17</v>
      </c>
      <c r="B9415" s="13">
        <v>4077937</v>
      </c>
      <c r="C9415" s="6">
        <f t="shared" si="48118"/>
        <v>43910</v>
      </c>
      <c r="D9415" s="5">
        <v>119</v>
      </c>
      <c r="E9415" s="5">
        <v>0</v>
      </c>
      <c r="F9415" s="5">
        <v>60</v>
      </c>
      <c r="G9415" s="13">
        <v>10</v>
      </c>
      <c r="H9415" s="5">
        <v>6</v>
      </c>
      <c r="I9415" s="5">
        <v>0</v>
      </c>
      <c r="J9415" s="8">
        <f>E9415/(SUM(N9412:N9414)/3)*100</f>
        <v>0</v>
      </c>
      <c r="K9415" s="5">
        <f t="shared" si="48117"/>
        <v>0</v>
      </c>
      <c r="L9415" s="5">
        <v>0</v>
      </c>
      <c r="M9415" s="8">
        <f t="shared" si="44194"/>
        <v>0</v>
      </c>
      <c r="N9415" s="5">
        <v>394</v>
      </c>
      <c r="O9415" s="5">
        <v>0</v>
      </c>
    </row>
    <row r="9416" spans="1:15" x14ac:dyDescent="0.2">
      <c r="A9416" s="5" t="s">
        <v>17</v>
      </c>
      <c r="B9416" s="13">
        <v>4077937</v>
      </c>
      <c r="C9416" s="6">
        <f t="shared" si="48118"/>
        <v>43911</v>
      </c>
      <c r="D9416" s="5">
        <v>173</v>
      </c>
      <c r="E9416" s="13">
        <f t="shared" ref="E9416:E9466" si="48119">SUM(D9410:D9416)/7</f>
        <v>67.714285714285708</v>
      </c>
      <c r="F9416" s="5">
        <v>93</v>
      </c>
      <c r="G9416" s="13">
        <v>14</v>
      </c>
      <c r="H9416" s="5">
        <v>7</v>
      </c>
      <c r="I9416" s="5">
        <v>0</v>
      </c>
      <c r="J9416" s="8">
        <v>0</v>
      </c>
      <c r="K9416" s="5">
        <f t="shared" si="48117"/>
        <v>0</v>
      </c>
      <c r="L9416" s="8">
        <f t="shared" ref="L9416:L9466" si="48120">SUM(K9410:K9416)/7</f>
        <v>0</v>
      </c>
      <c r="M9416" s="8">
        <f t="shared" ref="M9416:M9479" si="48121">O9416/(B9416/100000)</f>
        <v>0</v>
      </c>
      <c r="N9416" s="5">
        <v>567</v>
      </c>
      <c r="O9416" s="5">
        <v>0</v>
      </c>
    </row>
    <row r="9417" spans="1:15" x14ac:dyDescent="0.2">
      <c r="A9417" s="5" t="s">
        <v>17</v>
      </c>
      <c r="B9417" s="13">
        <v>4077937</v>
      </c>
      <c r="C9417" s="6">
        <f t="shared" si="48118"/>
        <v>43912</v>
      </c>
      <c r="D9417" s="5">
        <v>39</v>
      </c>
      <c r="E9417" s="13">
        <f t="shared" si="48119"/>
        <v>73.285714285714292</v>
      </c>
      <c r="F9417" s="5">
        <v>85</v>
      </c>
      <c r="G9417" s="13">
        <v>15</v>
      </c>
      <c r="H9417" s="5">
        <v>8</v>
      </c>
      <c r="I9417" s="5">
        <v>0</v>
      </c>
      <c r="J9417" s="8">
        <f t="shared" ref="J9417:J9480" si="48122">E9417/(SUM(N9410:N9416)/7)*100</f>
        <v>27.200424178154826</v>
      </c>
      <c r="K9417" s="5">
        <f t="shared" si="48117"/>
        <v>0</v>
      </c>
      <c r="L9417" s="8">
        <f t="shared" si="48120"/>
        <v>0</v>
      </c>
      <c r="M9417" s="8">
        <f t="shared" si="48121"/>
        <v>0</v>
      </c>
      <c r="N9417" s="5">
        <v>606</v>
      </c>
      <c r="O9417" s="5">
        <v>0</v>
      </c>
    </row>
    <row r="9418" spans="1:15" x14ac:dyDescent="0.2">
      <c r="A9418" s="5" t="s">
        <v>17</v>
      </c>
      <c r="B9418" s="13">
        <v>4077937</v>
      </c>
      <c r="C9418" s="6">
        <f t="shared" si="48118"/>
        <v>43913</v>
      </c>
      <c r="D9418" s="5">
        <v>47</v>
      </c>
      <c r="E9418" s="13">
        <f t="shared" si="48119"/>
        <v>78.571428571428569</v>
      </c>
      <c r="F9418" s="5">
        <v>91</v>
      </c>
      <c r="G9418" s="13">
        <v>16</v>
      </c>
      <c r="H9418" s="5">
        <v>9</v>
      </c>
      <c r="I9418" s="5">
        <v>0</v>
      </c>
      <c r="J9418" s="8">
        <f t="shared" si="48122"/>
        <v>23.285351397121083</v>
      </c>
      <c r="K9418" s="5">
        <f t="shared" si="48117"/>
        <v>0</v>
      </c>
      <c r="L9418" s="8">
        <f t="shared" si="48120"/>
        <v>0</v>
      </c>
      <c r="M9418" s="8">
        <f t="shared" si="48121"/>
        <v>0</v>
      </c>
      <c r="N9418" s="5">
        <v>653</v>
      </c>
      <c r="O9418" s="5">
        <v>0</v>
      </c>
    </row>
    <row r="9419" spans="1:15" x14ac:dyDescent="0.2">
      <c r="A9419" s="5" t="s">
        <v>17</v>
      </c>
      <c r="B9419" s="13">
        <v>4077937</v>
      </c>
      <c r="C9419" s="6">
        <f t="shared" si="48118"/>
        <v>43914</v>
      </c>
      <c r="D9419" s="5">
        <v>158</v>
      </c>
      <c r="E9419" s="13">
        <f t="shared" si="48119"/>
        <v>89.857142857142861</v>
      </c>
      <c r="F9419" s="5">
        <v>107</v>
      </c>
      <c r="G9419" s="13">
        <v>20</v>
      </c>
      <c r="H9419" s="5">
        <v>10</v>
      </c>
      <c r="I9419" s="5">
        <v>0</v>
      </c>
      <c r="J9419" s="8">
        <f t="shared" si="48122"/>
        <v>21.878260869565221</v>
      </c>
      <c r="K9419" s="5">
        <f t="shared" si="48117"/>
        <v>1</v>
      </c>
      <c r="L9419" s="8">
        <f t="shared" si="48120"/>
        <v>0.14285714285714285</v>
      </c>
      <c r="M9419" s="8">
        <f t="shared" si="48121"/>
        <v>2.4522203261109723E-2</v>
      </c>
      <c r="N9419" s="5">
        <v>811</v>
      </c>
      <c r="O9419" s="5">
        <v>1</v>
      </c>
    </row>
    <row r="9420" spans="1:15" x14ac:dyDescent="0.2">
      <c r="A9420" s="5" t="s">
        <v>17</v>
      </c>
      <c r="B9420" s="13">
        <v>4077937</v>
      </c>
      <c r="C9420" s="6">
        <f t="shared" si="48118"/>
        <v>43915</v>
      </c>
      <c r="D9420" s="5">
        <v>148</v>
      </c>
      <c r="E9420" s="13">
        <f t="shared" si="48119"/>
        <v>108.71428571428571</v>
      </c>
      <c r="F9420" s="5">
        <v>113</v>
      </c>
      <c r="G9420" s="13">
        <v>24</v>
      </c>
      <c r="H9420" s="5">
        <v>11</v>
      </c>
      <c r="I9420" s="5">
        <v>1</v>
      </c>
      <c r="J9420" s="8">
        <f t="shared" si="48122"/>
        <v>21.718036529680365</v>
      </c>
      <c r="K9420" s="5">
        <f t="shared" si="48117"/>
        <v>5</v>
      </c>
      <c r="L9420" s="8">
        <f t="shared" si="48120"/>
        <v>0.8571428571428571</v>
      </c>
      <c r="M9420" s="8">
        <f t="shared" si="48121"/>
        <v>0.14713321956665834</v>
      </c>
      <c r="N9420" s="5">
        <v>959</v>
      </c>
      <c r="O9420" s="5">
        <v>6</v>
      </c>
    </row>
    <row r="9421" spans="1:15" x14ac:dyDescent="0.2">
      <c r="A9421" s="5" t="s">
        <v>17</v>
      </c>
      <c r="B9421" s="13">
        <v>4077937</v>
      </c>
      <c r="C9421" s="6">
        <f t="shared" si="48118"/>
        <v>43916</v>
      </c>
      <c r="D9421" s="5">
        <v>182</v>
      </c>
      <c r="E9421" s="13">
        <f t="shared" si="48119"/>
        <v>123.71428571428571</v>
      </c>
      <c r="F9421" s="5">
        <v>115</v>
      </c>
      <c r="G9421" s="13">
        <v>28</v>
      </c>
      <c r="H9421" s="5">
        <v>12</v>
      </c>
      <c r="I9421" s="5">
        <v>2</v>
      </c>
      <c r="J9421" s="8">
        <f t="shared" si="48122"/>
        <v>20.304806565064474</v>
      </c>
      <c r="K9421" s="5">
        <f t="shared" si="48117"/>
        <v>1</v>
      </c>
      <c r="L9421" s="8">
        <f t="shared" si="48120"/>
        <v>1</v>
      </c>
      <c r="M9421" s="8">
        <f t="shared" si="48121"/>
        <v>0.17165542282776805</v>
      </c>
      <c r="N9421" s="5">
        <v>1141</v>
      </c>
      <c r="O9421" s="5">
        <v>7</v>
      </c>
    </row>
    <row r="9422" spans="1:15" x14ac:dyDescent="0.2">
      <c r="A9422" s="5" t="s">
        <v>17</v>
      </c>
      <c r="B9422" s="13">
        <v>4077937</v>
      </c>
      <c r="C9422" s="6">
        <f t="shared" si="48118"/>
        <v>43917</v>
      </c>
      <c r="D9422" s="5">
        <v>164</v>
      </c>
      <c r="E9422" s="13">
        <f t="shared" si="48119"/>
        <v>130.14285714285714</v>
      </c>
      <c r="F9422" s="5">
        <v>140</v>
      </c>
      <c r="G9422" s="13">
        <v>32</v>
      </c>
      <c r="H9422" s="5">
        <v>13</v>
      </c>
      <c r="I9422" s="5">
        <v>3</v>
      </c>
      <c r="J9422" s="8">
        <f t="shared" si="48122"/>
        <v>17.754823621126487</v>
      </c>
      <c r="K9422" s="5">
        <f t="shared" si="48117"/>
        <v>0</v>
      </c>
      <c r="L9422" s="8">
        <f t="shared" si="48120"/>
        <v>1</v>
      </c>
      <c r="M9422" s="8">
        <f t="shared" si="48121"/>
        <v>0.17165542282776805</v>
      </c>
      <c r="N9422" s="5">
        <v>1305</v>
      </c>
      <c r="O9422" s="5">
        <v>7</v>
      </c>
    </row>
    <row r="9423" spans="1:15" x14ac:dyDescent="0.2">
      <c r="A9423" s="5" t="s">
        <v>17</v>
      </c>
      <c r="B9423" s="13">
        <v>4077937</v>
      </c>
      <c r="C9423" s="6">
        <f t="shared" si="48118"/>
        <v>43918</v>
      </c>
      <c r="D9423" s="5">
        <v>127</v>
      </c>
      <c r="E9423" s="13">
        <f t="shared" si="48119"/>
        <v>123.57142857142857</v>
      </c>
      <c r="F9423" s="5">
        <v>156</v>
      </c>
      <c r="G9423" s="13">
        <v>35</v>
      </c>
      <c r="H9423" s="5">
        <v>14</v>
      </c>
      <c r="I9423" s="5">
        <v>4</v>
      </c>
      <c r="J9423" s="8">
        <f t="shared" si="48122"/>
        <v>14.316451506123801</v>
      </c>
      <c r="K9423" s="5">
        <f t="shared" si="48117"/>
        <v>2</v>
      </c>
      <c r="L9423" s="8">
        <f t="shared" si="48120"/>
        <v>1.2857142857142858</v>
      </c>
      <c r="M9423" s="8">
        <f t="shared" si="48121"/>
        <v>0.2206998293499875</v>
      </c>
      <c r="N9423" s="5">
        <v>1432</v>
      </c>
      <c r="O9423" s="5">
        <v>9</v>
      </c>
    </row>
    <row r="9424" spans="1:15" x14ac:dyDescent="0.2">
      <c r="A9424" s="5" t="s">
        <v>17</v>
      </c>
      <c r="B9424" s="13">
        <v>4077937</v>
      </c>
      <c r="C9424" s="6">
        <f t="shared" si="48118"/>
        <v>43919</v>
      </c>
      <c r="D9424" s="5">
        <v>185</v>
      </c>
      <c r="E9424" s="13">
        <f t="shared" si="48119"/>
        <v>144.42857142857142</v>
      </c>
      <c r="F9424" s="5">
        <v>161</v>
      </c>
      <c r="G9424" s="13">
        <v>40</v>
      </c>
      <c r="H9424" s="5">
        <v>15</v>
      </c>
      <c r="I9424" s="5">
        <v>5</v>
      </c>
      <c r="J9424" s="8">
        <f t="shared" si="48122"/>
        <v>14.637324453453019</v>
      </c>
      <c r="K9424" s="5">
        <f t="shared" si="48117"/>
        <v>0</v>
      </c>
      <c r="L9424" s="8">
        <f t="shared" si="48120"/>
        <v>1.2857142857142858</v>
      </c>
      <c r="M9424" s="8">
        <f t="shared" si="48121"/>
        <v>0.2206998293499875</v>
      </c>
      <c r="N9424" s="5">
        <v>1617</v>
      </c>
      <c r="O9424" s="5">
        <v>9</v>
      </c>
    </row>
    <row r="9425" spans="1:15" x14ac:dyDescent="0.2">
      <c r="A9425" s="5" t="s">
        <v>17</v>
      </c>
      <c r="B9425" s="13">
        <v>4077937</v>
      </c>
      <c r="C9425" s="6">
        <f t="shared" si="48118"/>
        <v>43920</v>
      </c>
      <c r="D9425" s="5">
        <v>178</v>
      </c>
      <c r="E9425" s="13">
        <f t="shared" si="48119"/>
        <v>163.14285714285714</v>
      </c>
      <c r="F9425" s="5">
        <v>167</v>
      </c>
      <c r="G9425" s="13">
        <v>44</v>
      </c>
      <c r="H9425" s="5">
        <v>16</v>
      </c>
      <c r="I9425" s="5">
        <v>6</v>
      </c>
      <c r="J9425" s="8">
        <f t="shared" si="48122"/>
        <v>14.422834049002272</v>
      </c>
      <c r="K9425" s="5">
        <f t="shared" si="48117"/>
        <v>0</v>
      </c>
      <c r="L9425" s="8">
        <f t="shared" si="48120"/>
        <v>1.2857142857142858</v>
      </c>
      <c r="M9425" s="8">
        <f t="shared" si="48121"/>
        <v>0.2206998293499875</v>
      </c>
      <c r="N9425" s="5">
        <v>1795</v>
      </c>
      <c r="O9425" s="5">
        <v>9</v>
      </c>
    </row>
    <row r="9426" spans="1:15" x14ac:dyDescent="0.2">
      <c r="A9426" s="5" t="s">
        <v>17</v>
      </c>
      <c r="B9426" s="13">
        <v>4077937</v>
      </c>
      <c r="C9426" s="6">
        <f t="shared" si="48118"/>
        <v>43921</v>
      </c>
      <c r="D9426" s="5">
        <v>87</v>
      </c>
      <c r="E9426" s="13">
        <f t="shared" si="48119"/>
        <v>153</v>
      </c>
      <c r="F9426" s="5">
        <v>148</v>
      </c>
      <c r="G9426" s="13">
        <v>46</v>
      </c>
      <c r="H9426" s="5">
        <v>17</v>
      </c>
      <c r="I9426" s="5">
        <v>7</v>
      </c>
      <c r="J9426" s="8">
        <f t="shared" si="48122"/>
        <v>11.821192052980132</v>
      </c>
      <c r="K9426" s="5">
        <f t="shared" si="48117"/>
        <v>3</v>
      </c>
      <c r="L9426" s="8">
        <f t="shared" si="48120"/>
        <v>1.5714285714285714</v>
      </c>
      <c r="M9426" s="8">
        <f t="shared" si="48121"/>
        <v>0.29426643913331668</v>
      </c>
      <c r="N9426" s="5">
        <v>1882</v>
      </c>
      <c r="O9426" s="5">
        <v>12</v>
      </c>
    </row>
    <row r="9427" spans="1:15" x14ac:dyDescent="0.2">
      <c r="A9427" s="5" t="s">
        <v>17</v>
      </c>
      <c r="B9427" s="13">
        <v>4077937</v>
      </c>
      <c r="C9427" s="6">
        <f t="shared" si="48118"/>
        <v>43922</v>
      </c>
      <c r="D9427" s="5">
        <v>152</v>
      </c>
      <c r="E9427" s="13">
        <f t="shared" si="48119"/>
        <v>153.57142857142858</v>
      </c>
      <c r="F9427" s="13">
        <f t="shared" ref="F9427:F9466" si="48123">SUM(D9423:D9427)/5</f>
        <v>145.80000000000001</v>
      </c>
      <c r="G9427" s="13">
        <v>50</v>
      </c>
      <c r="H9427" s="5">
        <v>18</v>
      </c>
      <c r="I9427" s="5">
        <v>8</v>
      </c>
      <c r="J9427" s="8">
        <f t="shared" si="48122"/>
        <v>10.610995953015498</v>
      </c>
      <c r="K9427" s="5">
        <f t="shared" si="48117"/>
        <v>5</v>
      </c>
      <c r="L9427" s="8">
        <f t="shared" si="48120"/>
        <v>1.5714285714285714</v>
      </c>
      <c r="M9427" s="8">
        <f t="shared" si="48121"/>
        <v>0.41687745543886529</v>
      </c>
      <c r="N9427" s="5">
        <v>2034</v>
      </c>
      <c r="O9427" s="5">
        <v>17</v>
      </c>
    </row>
    <row r="9428" spans="1:15" x14ac:dyDescent="0.2">
      <c r="A9428" s="5" t="s">
        <v>17</v>
      </c>
      <c r="B9428" s="13">
        <v>4077937</v>
      </c>
      <c r="C9428" s="6">
        <f t="shared" si="48118"/>
        <v>43923</v>
      </c>
      <c r="D9428" s="5">
        <v>149</v>
      </c>
      <c r="E9428" s="13">
        <f t="shared" si="48119"/>
        <v>148.85714285714286</v>
      </c>
      <c r="F9428" s="13">
        <f t="shared" si="48123"/>
        <v>150.19999999999999</v>
      </c>
      <c r="G9428" s="13">
        <v>54</v>
      </c>
      <c r="H9428" s="5">
        <v>19</v>
      </c>
      <c r="I9428" s="5">
        <v>9</v>
      </c>
      <c r="J9428" s="8">
        <f t="shared" si="48122"/>
        <v>9.2985900410494384</v>
      </c>
      <c r="K9428" s="5">
        <f t="shared" si="48117"/>
        <v>1</v>
      </c>
      <c r="L9428" s="8">
        <f t="shared" si="48120"/>
        <v>1.5714285714285714</v>
      </c>
      <c r="M9428" s="8">
        <f t="shared" si="48121"/>
        <v>0.44139965869997499</v>
      </c>
      <c r="N9428" s="5">
        <v>2183</v>
      </c>
      <c r="O9428" s="5">
        <v>18</v>
      </c>
    </row>
    <row r="9429" spans="1:15" x14ac:dyDescent="0.2">
      <c r="A9429" s="5" t="s">
        <v>17</v>
      </c>
      <c r="B9429" s="13">
        <v>4077937</v>
      </c>
      <c r="C9429" s="6">
        <f t="shared" si="48118"/>
        <v>43924</v>
      </c>
      <c r="D9429" s="5">
        <v>153</v>
      </c>
      <c r="E9429" s="13">
        <f t="shared" si="48119"/>
        <v>147.28571428571428</v>
      </c>
      <c r="F9429" s="13">
        <f t="shared" si="48123"/>
        <v>143.80000000000001</v>
      </c>
      <c r="G9429" s="13">
        <v>57</v>
      </c>
      <c r="H9429" s="5">
        <v>20</v>
      </c>
      <c r="I9429" s="5">
        <v>10</v>
      </c>
      <c r="J9429" s="8">
        <f t="shared" si="48122"/>
        <v>8.4177008491182228</v>
      </c>
      <c r="K9429" s="5">
        <f t="shared" si="48117"/>
        <v>3</v>
      </c>
      <c r="L9429" s="8">
        <f t="shared" si="48120"/>
        <v>2</v>
      </c>
      <c r="M9429" s="8">
        <f t="shared" si="48121"/>
        <v>0.51496626848330418</v>
      </c>
      <c r="N9429" s="5">
        <v>2336</v>
      </c>
      <c r="O9429" s="5">
        <v>21</v>
      </c>
    </row>
    <row r="9430" spans="1:15" x14ac:dyDescent="0.2">
      <c r="A9430" s="5" t="s">
        <v>17</v>
      </c>
      <c r="B9430" s="13">
        <v>4077937</v>
      </c>
      <c r="C9430" s="6">
        <f t="shared" si="48118"/>
        <v>43925</v>
      </c>
      <c r="D9430" s="5">
        <v>255</v>
      </c>
      <c r="E9430" s="13">
        <f t="shared" si="48119"/>
        <v>165.57142857142858</v>
      </c>
      <c r="F9430" s="13">
        <f t="shared" si="48123"/>
        <v>159.19999999999999</v>
      </c>
      <c r="G9430" s="13">
        <v>64</v>
      </c>
      <c r="H9430" s="5">
        <v>21</v>
      </c>
      <c r="I9430" s="5">
        <v>11</v>
      </c>
      <c r="J9430" s="8">
        <f t="shared" si="48122"/>
        <v>8.72806687250546</v>
      </c>
      <c r="K9430" s="5">
        <f t="shared" si="48117"/>
        <v>3</v>
      </c>
      <c r="L9430" s="8">
        <f t="shared" si="48120"/>
        <v>2.1428571428571428</v>
      </c>
      <c r="M9430" s="8">
        <f t="shared" si="48121"/>
        <v>0.58853287826663336</v>
      </c>
      <c r="N9430" s="5">
        <v>2591</v>
      </c>
      <c r="O9430" s="5">
        <v>24</v>
      </c>
    </row>
    <row r="9431" spans="1:15" x14ac:dyDescent="0.2">
      <c r="A9431" s="5" t="s">
        <v>17</v>
      </c>
      <c r="B9431" s="13">
        <v>4077937</v>
      </c>
      <c r="C9431" s="6">
        <f t="shared" si="48118"/>
        <v>43926</v>
      </c>
      <c r="D9431" s="5">
        <v>150</v>
      </c>
      <c r="E9431" s="13">
        <f t="shared" si="48119"/>
        <v>160.57142857142858</v>
      </c>
      <c r="F9431" s="13">
        <f t="shared" si="48123"/>
        <v>171.8</v>
      </c>
      <c r="G9431" s="13">
        <v>67</v>
      </c>
      <c r="H9431" s="5">
        <v>22</v>
      </c>
      <c r="I9431" s="5">
        <v>12</v>
      </c>
      <c r="J9431" s="8">
        <f t="shared" si="48122"/>
        <v>7.7850117744840022</v>
      </c>
      <c r="K9431" s="5">
        <f t="shared" si="48117"/>
        <v>8</v>
      </c>
      <c r="L9431" s="8">
        <f t="shared" si="48120"/>
        <v>3.2857142857142856</v>
      </c>
      <c r="M9431" s="8">
        <f t="shared" si="48121"/>
        <v>0.78471050435551115</v>
      </c>
      <c r="N9431" s="5">
        <v>2741</v>
      </c>
      <c r="O9431" s="5">
        <v>32</v>
      </c>
    </row>
    <row r="9432" spans="1:15" x14ac:dyDescent="0.2">
      <c r="A9432" s="5" t="s">
        <v>17</v>
      </c>
      <c r="B9432" s="13">
        <v>4077937</v>
      </c>
      <c r="C9432" s="6">
        <f t="shared" si="48118"/>
        <v>43927</v>
      </c>
      <c r="D9432" s="5">
        <v>162</v>
      </c>
      <c r="E9432" s="13">
        <f t="shared" si="48119"/>
        <v>158.28571428571428</v>
      </c>
      <c r="F9432" s="13">
        <f t="shared" si="48123"/>
        <v>173.8</v>
      </c>
      <c r="G9432" s="13">
        <v>71</v>
      </c>
      <c r="H9432" s="5">
        <v>23</v>
      </c>
      <c r="I9432" s="5">
        <v>13</v>
      </c>
      <c r="J9432" s="8">
        <f t="shared" si="48122"/>
        <v>7.1199074669065663</v>
      </c>
      <c r="K9432" s="5">
        <f t="shared" si="48117"/>
        <v>2</v>
      </c>
      <c r="L9432" s="8">
        <f t="shared" si="48120"/>
        <v>3.5714285714285716</v>
      </c>
      <c r="M9432" s="8">
        <f t="shared" si="48121"/>
        <v>0.83375491087773057</v>
      </c>
      <c r="N9432" s="5">
        <v>2903</v>
      </c>
      <c r="O9432" s="5">
        <v>34</v>
      </c>
    </row>
    <row r="9433" spans="1:15" x14ac:dyDescent="0.2">
      <c r="A9433" s="5" t="s">
        <v>17</v>
      </c>
      <c r="B9433" s="13">
        <v>4077937</v>
      </c>
      <c r="C9433" s="6">
        <f t="shared" si="48118"/>
        <v>43928</v>
      </c>
      <c r="D9433" s="5">
        <v>94</v>
      </c>
      <c r="E9433" s="13">
        <f t="shared" si="48119"/>
        <v>159.28571428571428</v>
      </c>
      <c r="F9433" s="13">
        <f t="shared" si="48123"/>
        <v>162.80000000000001</v>
      </c>
      <c r="G9433" s="13">
        <v>73</v>
      </c>
      <c r="H9433" s="5">
        <v>24</v>
      </c>
      <c r="I9433" s="5">
        <v>14</v>
      </c>
      <c r="J9433" s="8">
        <f t="shared" si="48122"/>
        <v>6.6886622675464897</v>
      </c>
      <c r="K9433" s="5">
        <f t="shared" si="48117"/>
        <v>4</v>
      </c>
      <c r="L9433" s="8">
        <f t="shared" si="48120"/>
        <v>3.7142857142857144</v>
      </c>
      <c r="M9433" s="8">
        <f t="shared" si="48121"/>
        <v>0.93184372392216952</v>
      </c>
      <c r="N9433" s="5">
        <v>2997</v>
      </c>
      <c r="O9433" s="5">
        <v>38</v>
      </c>
    </row>
    <row r="9434" spans="1:15" x14ac:dyDescent="0.2">
      <c r="A9434" s="5" t="s">
        <v>17</v>
      </c>
      <c r="B9434" s="13">
        <v>4077937</v>
      </c>
      <c r="C9434" s="6">
        <f t="shared" si="48118"/>
        <v>43929</v>
      </c>
      <c r="D9434" s="5">
        <v>105</v>
      </c>
      <c r="E9434" s="13">
        <f t="shared" si="48119"/>
        <v>152.57142857142858</v>
      </c>
      <c r="F9434" s="13">
        <f t="shared" si="48123"/>
        <v>153.19999999999999</v>
      </c>
      <c r="G9434" s="13">
        <v>77</v>
      </c>
      <c r="H9434" s="5">
        <v>25</v>
      </c>
      <c r="I9434" s="5">
        <v>15</v>
      </c>
      <c r="J9434" s="8">
        <f t="shared" si="48122"/>
        <v>6.0050604441945463</v>
      </c>
      <c r="K9434" s="5">
        <f t="shared" si="48117"/>
        <v>12</v>
      </c>
      <c r="L9434" s="8">
        <f t="shared" si="48120"/>
        <v>4.7142857142857144</v>
      </c>
      <c r="M9434" s="8">
        <f t="shared" si="48121"/>
        <v>1.226110163055486</v>
      </c>
      <c r="N9434" s="5">
        <v>3144</v>
      </c>
      <c r="O9434" s="5">
        <v>50</v>
      </c>
    </row>
    <row r="9435" spans="1:15" x14ac:dyDescent="0.2">
      <c r="A9435" s="5" t="s">
        <v>17</v>
      </c>
      <c r="B9435" s="13">
        <v>4077937</v>
      </c>
      <c r="C9435" s="6">
        <f t="shared" si="48118"/>
        <v>43930</v>
      </c>
      <c r="D9435" s="5">
        <v>117</v>
      </c>
      <c r="E9435" s="13">
        <f t="shared" si="48119"/>
        <v>148</v>
      </c>
      <c r="F9435" s="13">
        <f t="shared" si="48123"/>
        <v>125.6</v>
      </c>
      <c r="G9435" s="13">
        <v>80</v>
      </c>
      <c r="H9435" s="5">
        <f t="shared" ref="H9435:I9450" si="48124">H9434+1</f>
        <v>26</v>
      </c>
      <c r="I9435" s="5">
        <f t="shared" si="48124"/>
        <v>16</v>
      </c>
      <c r="J9435" s="8">
        <f t="shared" si="48122"/>
        <v>5.4829319925906326</v>
      </c>
      <c r="K9435" s="5">
        <f t="shared" si="48117"/>
        <v>2</v>
      </c>
      <c r="L9435" s="8">
        <f t="shared" si="48120"/>
        <v>4.8571428571428568</v>
      </c>
      <c r="M9435" s="8">
        <f t="shared" si="48121"/>
        <v>1.2751545695777056</v>
      </c>
      <c r="N9435" s="5">
        <v>3261</v>
      </c>
      <c r="O9435" s="5">
        <v>52</v>
      </c>
    </row>
    <row r="9436" spans="1:15" x14ac:dyDescent="0.2">
      <c r="A9436" s="5" t="s">
        <v>17</v>
      </c>
      <c r="B9436" s="13">
        <v>4077937</v>
      </c>
      <c r="C9436" s="6">
        <f t="shared" si="48118"/>
        <v>43931</v>
      </c>
      <c r="D9436" s="5">
        <v>141</v>
      </c>
      <c r="E9436" s="13">
        <f t="shared" si="48119"/>
        <v>146.28571428571428</v>
      </c>
      <c r="F9436" s="13">
        <f t="shared" si="48123"/>
        <v>123.8</v>
      </c>
      <c r="G9436" s="13">
        <v>83</v>
      </c>
      <c r="H9436" s="5">
        <f t="shared" si="48124"/>
        <v>27</v>
      </c>
      <c r="I9436" s="5">
        <f t="shared" si="48124"/>
        <v>17</v>
      </c>
      <c r="J9436" s="8">
        <f t="shared" si="48122"/>
        <v>5.126921343814149</v>
      </c>
      <c r="K9436" s="5">
        <f t="shared" si="48117"/>
        <v>7</v>
      </c>
      <c r="L9436" s="8">
        <f t="shared" si="48120"/>
        <v>5.4285714285714288</v>
      </c>
      <c r="M9436" s="8">
        <f t="shared" si="48121"/>
        <v>1.4468099924054736</v>
      </c>
      <c r="N9436" s="5">
        <v>3402</v>
      </c>
      <c r="O9436" s="5">
        <v>59</v>
      </c>
    </row>
    <row r="9437" spans="1:15" x14ac:dyDescent="0.2">
      <c r="A9437" s="5" t="s">
        <v>17</v>
      </c>
      <c r="B9437" s="13">
        <v>4077937</v>
      </c>
      <c r="C9437" s="6">
        <f t="shared" si="48118"/>
        <v>43932</v>
      </c>
      <c r="D9437" s="5">
        <v>163</v>
      </c>
      <c r="E9437" s="13">
        <f t="shared" si="48119"/>
        <v>133.14285714285714</v>
      </c>
      <c r="F9437" s="13">
        <f t="shared" si="48123"/>
        <v>124</v>
      </c>
      <c r="G9437" s="13">
        <v>87</v>
      </c>
      <c r="H9437" s="5">
        <f t="shared" si="48124"/>
        <v>28</v>
      </c>
      <c r="I9437" s="5">
        <f t="shared" si="48124"/>
        <v>18</v>
      </c>
      <c r="J9437" s="8">
        <f t="shared" si="48122"/>
        <v>4.4298683397499881</v>
      </c>
      <c r="K9437" s="5">
        <f t="shared" si="48117"/>
        <v>6</v>
      </c>
      <c r="L9437" s="8">
        <f t="shared" si="48120"/>
        <v>5.8571428571428568</v>
      </c>
      <c r="M9437" s="8">
        <f t="shared" si="48121"/>
        <v>1.593943211972132</v>
      </c>
      <c r="N9437" s="5">
        <v>3565</v>
      </c>
      <c r="O9437" s="5">
        <v>65</v>
      </c>
    </row>
    <row r="9438" spans="1:15" x14ac:dyDescent="0.2">
      <c r="A9438" s="5" t="s">
        <v>17</v>
      </c>
      <c r="B9438" s="13">
        <v>4077937</v>
      </c>
      <c r="C9438" s="6">
        <f t="shared" si="48118"/>
        <v>43933</v>
      </c>
      <c r="D9438" s="5">
        <v>35</v>
      </c>
      <c r="E9438" s="13">
        <f t="shared" si="48119"/>
        <v>116.71428571428571</v>
      </c>
      <c r="F9438" s="13">
        <f t="shared" si="48123"/>
        <v>112.2</v>
      </c>
      <c r="G9438" s="13">
        <v>88</v>
      </c>
      <c r="H9438" s="5">
        <f t="shared" si="48124"/>
        <v>29</v>
      </c>
      <c r="I9438" s="5">
        <f t="shared" si="48124"/>
        <v>19</v>
      </c>
      <c r="J9438" s="8">
        <f t="shared" si="48122"/>
        <v>3.7114432380865847</v>
      </c>
      <c r="K9438" s="5">
        <f t="shared" si="48117"/>
        <v>2</v>
      </c>
      <c r="L9438" s="8">
        <f t="shared" si="48120"/>
        <v>5</v>
      </c>
      <c r="M9438" s="8">
        <f t="shared" si="48121"/>
        <v>1.6429876184943515</v>
      </c>
      <c r="N9438" s="5">
        <v>3600</v>
      </c>
      <c r="O9438" s="5">
        <v>67</v>
      </c>
    </row>
    <row r="9439" spans="1:15" x14ac:dyDescent="0.2">
      <c r="A9439" s="5" t="s">
        <v>17</v>
      </c>
      <c r="B9439" s="13">
        <v>4077937</v>
      </c>
      <c r="C9439" s="6">
        <f t="shared" si="48118"/>
        <v>43934</v>
      </c>
      <c r="D9439" s="5">
        <v>55</v>
      </c>
      <c r="E9439" s="13">
        <f t="shared" si="48119"/>
        <v>101.42857142857143</v>
      </c>
      <c r="F9439" s="13">
        <f t="shared" si="48123"/>
        <v>102.2</v>
      </c>
      <c r="G9439" s="13">
        <v>90</v>
      </c>
      <c r="H9439" s="5">
        <f t="shared" si="48124"/>
        <v>30</v>
      </c>
      <c r="I9439" s="5">
        <f t="shared" si="48124"/>
        <v>20</v>
      </c>
      <c r="J9439" s="8">
        <f t="shared" si="48122"/>
        <v>3.1042322490381249</v>
      </c>
      <c r="K9439" s="5">
        <f t="shared" si="48117"/>
        <v>1</v>
      </c>
      <c r="L9439" s="8">
        <f t="shared" si="48120"/>
        <v>4.8571428571428568</v>
      </c>
      <c r="M9439" s="8">
        <f t="shared" si="48121"/>
        <v>1.6675098217554611</v>
      </c>
      <c r="N9439" s="5">
        <v>3655</v>
      </c>
      <c r="O9439" s="5">
        <v>68</v>
      </c>
    </row>
    <row r="9440" spans="1:15" x14ac:dyDescent="0.2">
      <c r="A9440" s="5" t="s">
        <v>17</v>
      </c>
      <c r="B9440" s="13">
        <v>4077937</v>
      </c>
      <c r="C9440" s="6">
        <f t="shared" si="48118"/>
        <v>43935</v>
      </c>
      <c r="D9440" s="5">
        <v>96</v>
      </c>
      <c r="E9440" s="13">
        <f t="shared" si="48119"/>
        <v>101.71428571428571</v>
      </c>
      <c r="F9440" s="13">
        <f t="shared" si="48123"/>
        <v>98</v>
      </c>
      <c r="G9440" s="13">
        <v>92</v>
      </c>
      <c r="H9440" s="5">
        <f t="shared" si="48124"/>
        <v>31</v>
      </c>
      <c r="I9440" s="5">
        <f t="shared" si="48124"/>
        <v>21</v>
      </c>
      <c r="J9440" s="8">
        <f t="shared" si="48122"/>
        <v>3.0138841855739926</v>
      </c>
      <c r="K9440" s="5">
        <f t="shared" si="48117"/>
        <v>2</v>
      </c>
      <c r="L9440" s="8">
        <f t="shared" si="48120"/>
        <v>4.5714285714285712</v>
      </c>
      <c r="M9440" s="8">
        <f t="shared" si="48121"/>
        <v>1.7165542282776807</v>
      </c>
      <c r="N9440" s="5">
        <v>3751</v>
      </c>
      <c r="O9440" s="5">
        <v>70</v>
      </c>
    </row>
    <row r="9441" spans="1:15" x14ac:dyDescent="0.2">
      <c r="A9441" s="5" t="s">
        <v>17</v>
      </c>
      <c r="B9441" s="13">
        <v>4077937</v>
      </c>
      <c r="C9441" s="6">
        <f t="shared" si="48118"/>
        <v>43936</v>
      </c>
      <c r="D9441" s="5">
        <v>68</v>
      </c>
      <c r="E9441" s="13">
        <f t="shared" si="48119"/>
        <v>96.428571428571431</v>
      </c>
      <c r="F9441" s="13">
        <f t="shared" si="48123"/>
        <v>83.4</v>
      </c>
      <c r="G9441" s="13">
        <v>94</v>
      </c>
      <c r="H9441" s="5">
        <f t="shared" si="48124"/>
        <v>32</v>
      </c>
      <c r="I9441" s="5">
        <f t="shared" si="48124"/>
        <v>22</v>
      </c>
      <c r="J9441" s="8">
        <f t="shared" si="48122"/>
        <v>2.7688899827713516</v>
      </c>
      <c r="K9441" s="5">
        <f t="shared" si="48117"/>
        <v>3</v>
      </c>
      <c r="L9441" s="8">
        <f t="shared" si="48120"/>
        <v>3.2857142857142856</v>
      </c>
      <c r="M9441" s="8">
        <f t="shared" si="48121"/>
        <v>1.7901208380610099</v>
      </c>
      <c r="N9441" s="5">
        <v>3819</v>
      </c>
      <c r="O9441" s="5">
        <v>73</v>
      </c>
    </row>
    <row r="9442" spans="1:15" x14ac:dyDescent="0.2">
      <c r="A9442" s="5" t="s">
        <v>17</v>
      </c>
      <c r="B9442" s="13">
        <v>4077937</v>
      </c>
      <c r="C9442" s="6">
        <f t="shared" si="48118"/>
        <v>43937</v>
      </c>
      <c r="D9442" s="5">
        <v>136</v>
      </c>
      <c r="E9442" s="13">
        <f t="shared" si="48119"/>
        <v>99.142857142857139</v>
      </c>
      <c r="F9442" s="13">
        <f t="shared" si="48123"/>
        <v>78</v>
      </c>
      <c r="G9442" s="13">
        <v>97</v>
      </c>
      <c r="H9442" s="5">
        <f t="shared" si="48124"/>
        <v>33</v>
      </c>
      <c r="I9442" s="5">
        <f t="shared" si="48124"/>
        <v>23</v>
      </c>
      <c r="J9442" s="8">
        <f t="shared" si="48122"/>
        <v>2.770127330060272</v>
      </c>
      <c r="K9442" s="5">
        <f t="shared" si="48117"/>
        <v>21</v>
      </c>
      <c r="L9442" s="8">
        <f t="shared" si="48120"/>
        <v>6</v>
      </c>
      <c r="M9442" s="8">
        <f t="shared" si="48121"/>
        <v>2.3050871065443141</v>
      </c>
      <c r="N9442" s="5">
        <v>3955</v>
      </c>
      <c r="O9442" s="5">
        <v>94</v>
      </c>
    </row>
    <row r="9443" spans="1:15" x14ac:dyDescent="0.2">
      <c r="A9443" s="5" t="s">
        <v>17</v>
      </c>
      <c r="B9443" s="13">
        <v>4077937</v>
      </c>
      <c r="C9443" s="6">
        <f t="shared" si="48118"/>
        <v>43938</v>
      </c>
      <c r="D9443" s="5">
        <v>93</v>
      </c>
      <c r="E9443" s="13">
        <f t="shared" si="48119"/>
        <v>92.285714285714292</v>
      </c>
      <c r="F9443" s="13">
        <f t="shared" si="48123"/>
        <v>89.6</v>
      </c>
      <c r="G9443" s="13">
        <v>99</v>
      </c>
      <c r="H9443" s="5">
        <f t="shared" si="48124"/>
        <v>34</v>
      </c>
      <c r="I9443" s="5">
        <f t="shared" si="48124"/>
        <v>24</v>
      </c>
      <c r="J9443" s="8">
        <f t="shared" si="48122"/>
        <v>2.5090301782731967</v>
      </c>
      <c r="K9443" s="5">
        <f t="shared" si="48117"/>
        <v>1</v>
      </c>
      <c r="L9443" s="8">
        <f t="shared" si="48120"/>
        <v>5.1428571428571432</v>
      </c>
      <c r="M9443" s="8">
        <f t="shared" si="48121"/>
        <v>2.3296093098054236</v>
      </c>
      <c r="N9443" s="5">
        <v>4048</v>
      </c>
      <c r="O9443" s="5">
        <v>95</v>
      </c>
    </row>
    <row r="9444" spans="1:15" x14ac:dyDescent="0.2">
      <c r="A9444" s="5" t="s">
        <v>17</v>
      </c>
      <c r="B9444" s="13">
        <v>4077937</v>
      </c>
      <c r="C9444" s="6">
        <f t="shared" si="48118"/>
        <v>43939</v>
      </c>
      <c r="D9444" s="5">
        <v>92</v>
      </c>
      <c r="E9444" s="13">
        <f t="shared" si="48119"/>
        <v>82.142857142857139</v>
      </c>
      <c r="F9444" s="13">
        <f t="shared" si="48123"/>
        <v>97</v>
      </c>
      <c r="G9444" s="13">
        <v>102</v>
      </c>
      <c r="H9444" s="5">
        <f t="shared" si="48124"/>
        <v>35</v>
      </c>
      <c r="I9444" s="5">
        <f t="shared" si="48124"/>
        <v>25</v>
      </c>
      <c r="J9444" s="8">
        <f t="shared" si="48122"/>
        <v>2.1786079642329406</v>
      </c>
      <c r="K9444" s="5">
        <f t="shared" si="48117"/>
        <v>8</v>
      </c>
      <c r="L9444" s="8">
        <f t="shared" si="48120"/>
        <v>5.4285714285714288</v>
      </c>
      <c r="M9444" s="8">
        <f t="shared" si="48121"/>
        <v>2.5257869358943013</v>
      </c>
      <c r="N9444" s="5">
        <v>4140</v>
      </c>
      <c r="O9444" s="5">
        <v>103</v>
      </c>
    </row>
    <row r="9445" spans="1:15" x14ac:dyDescent="0.2">
      <c r="A9445" s="5" t="s">
        <v>17</v>
      </c>
      <c r="B9445" s="13">
        <v>4077937</v>
      </c>
      <c r="C9445" s="6">
        <f t="shared" si="48118"/>
        <v>43940</v>
      </c>
      <c r="D9445" s="5">
        <f>N9445-N9444</f>
        <v>50</v>
      </c>
      <c r="E9445" s="13">
        <f t="shared" si="48119"/>
        <v>84.285714285714292</v>
      </c>
      <c r="F9445" s="13">
        <f t="shared" si="48123"/>
        <v>87.8</v>
      </c>
      <c r="G9445" s="13">
        <v>103</v>
      </c>
      <c r="H9445" s="5">
        <f t="shared" si="48124"/>
        <v>36</v>
      </c>
      <c r="I9445" s="5">
        <f t="shared" si="48124"/>
        <v>26</v>
      </c>
      <c r="J9445" s="8">
        <f t="shared" si="48122"/>
        <v>2.1877781073865323</v>
      </c>
      <c r="K9445" s="5">
        <f t="shared" si="48117"/>
        <v>4</v>
      </c>
      <c r="L9445" s="8">
        <f t="shared" si="48120"/>
        <v>5.7142857142857144</v>
      </c>
      <c r="M9445" s="8">
        <f t="shared" si="48121"/>
        <v>2.6238757489387403</v>
      </c>
      <c r="N9445" s="5">
        <v>4190</v>
      </c>
      <c r="O9445" s="5">
        <v>107</v>
      </c>
    </row>
    <row r="9446" spans="1:15" x14ac:dyDescent="0.2">
      <c r="A9446" s="5" t="s">
        <v>17</v>
      </c>
      <c r="B9446" s="13">
        <v>4077937</v>
      </c>
      <c r="C9446" s="6">
        <f t="shared" si="48118"/>
        <v>43941</v>
      </c>
      <c r="D9446" s="5">
        <v>39</v>
      </c>
      <c r="E9446" s="13">
        <f t="shared" si="48119"/>
        <v>82</v>
      </c>
      <c r="F9446" s="13">
        <f t="shared" si="48123"/>
        <v>82</v>
      </c>
      <c r="G9446" s="13">
        <v>104</v>
      </c>
      <c r="H9446" s="5">
        <f t="shared" si="48124"/>
        <v>37</v>
      </c>
      <c r="I9446" s="5">
        <f t="shared" si="48124"/>
        <v>27</v>
      </c>
      <c r="J9446" s="8">
        <f t="shared" si="48122"/>
        <v>2.0828797445387912</v>
      </c>
      <c r="K9446" s="5">
        <f t="shared" si="48117"/>
        <v>2</v>
      </c>
      <c r="L9446" s="8">
        <f t="shared" si="48120"/>
        <v>5.8571428571428568</v>
      </c>
      <c r="M9446" s="8">
        <f t="shared" si="48121"/>
        <v>2.6729201554609596</v>
      </c>
      <c r="N9446" s="5">
        <v>4229</v>
      </c>
      <c r="O9446" s="5">
        <v>109</v>
      </c>
    </row>
    <row r="9447" spans="1:15" x14ac:dyDescent="0.2">
      <c r="A9447" s="5" t="s">
        <v>17</v>
      </c>
      <c r="B9447" s="13">
        <v>4077937</v>
      </c>
      <c r="C9447" s="6">
        <f t="shared" si="48118"/>
        <v>43942</v>
      </c>
      <c r="D9447" s="5">
        <f t="shared" ref="D9447:D9510" si="48125">N9447-N9446</f>
        <v>24</v>
      </c>
      <c r="E9447" s="13">
        <f t="shared" si="48119"/>
        <v>71.714285714285708</v>
      </c>
      <c r="F9447" s="13">
        <f t="shared" si="48123"/>
        <v>59.6</v>
      </c>
      <c r="G9447" s="13">
        <v>104</v>
      </c>
      <c r="H9447" s="5">
        <f t="shared" si="48124"/>
        <v>38</v>
      </c>
      <c r="I9447" s="5">
        <f t="shared" si="48124"/>
        <v>28</v>
      </c>
      <c r="J9447" s="8">
        <f t="shared" si="48122"/>
        <v>1.7844447604151856</v>
      </c>
      <c r="K9447" s="5">
        <f t="shared" si="48117"/>
        <v>8</v>
      </c>
      <c r="L9447" s="8">
        <f t="shared" si="48120"/>
        <v>6.7142857142857144</v>
      </c>
      <c r="M9447" s="8">
        <f t="shared" si="48121"/>
        <v>2.8690977815498377</v>
      </c>
      <c r="N9447" s="5">
        <v>4253</v>
      </c>
      <c r="O9447" s="5">
        <v>117</v>
      </c>
    </row>
    <row r="9448" spans="1:15" x14ac:dyDescent="0.2">
      <c r="A9448" s="5" t="s">
        <v>17</v>
      </c>
      <c r="B9448" s="13">
        <v>4077937</v>
      </c>
      <c r="C9448" s="6">
        <f t="shared" si="48118"/>
        <v>43943</v>
      </c>
      <c r="D9448" s="5">
        <f t="shared" si="48125"/>
        <v>20</v>
      </c>
      <c r="E9448" s="13">
        <f t="shared" si="48119"/>
        <v>64.857142857142861</v>
      </c>
      <c r="F9448" s="13">
        <f t="shared" si="48123"/>
        <v>45</v>
      </c>
      <c r="G9448" s="13">
        <v>105</v>
      </c>
      <c r="H9448" s="5">
        <f t="shared" si="48124"/>
        <v>39</v>
      </c>
      <c r="I9448" s="5">
        <f t="shared" si="48124"/>
        <v>29</v>
      </c>
      <c r="J9448" s="8">
        <f t="shared" si="48122"/>
        <v>1.585527694349375</v>
      </c>
      <c r="K9448" s="5">
        <f t="shared" si="48117"/>
        <v>5</v>
      </c>
      <c r="L9448" s="8">
        <f t="shared" si="48120"/>
        <v>7</v>
      </c>
      <c r="M9448" s="8">
        <f t="shared" si="48121"/>
        <v>2.9917087978553862</v>
      </c>
      <c r="N9448" s="5">
        <v>4273</v>
      </c>
      <c r="O9448" s="5">
        <v>122</v>
      </c>
    </row>
    <row r="9449" spans="1:15" x14ac:dyDescent="0.2">
      <c r="A9449" s="5" t="s">
        <v>17</v>
      </c>
      <c r="B9449" s="13">
        <v>4077937</v>
      </c>
      <c r="C9449" s="6">
        <f t="shared" si="48118"/>
        <v>43944</v>
      </c>
      <c r="D9449" s="5">
        <f t="shared" si="48125"/>
        <v>54</v>
      </c>
      <c r="E9449" s="13">
        <f t="shared" si="48119"/>
        <v>53.142857142857146</v>
      </c>
      <c r="F9449" s="13">
        <f t="shared" si="48123"/>
        <v>37.4</v>
      </c>
      <c r="G9449" s="13">
        <v>106</v>
      </c>
      <c r="H9449" s="5">
        <f t="shared" si="48124"/>
        <v>40</v>
      </c>
      <c r="I9449" s="5">
        <f t="shared" si="48124"/>
        <v>30</v>
      </c>
      <c r="J9449" s="8">
        <f t="shared" si="48122"/>
        <v>1.278877887788779</v>
      </c>
      <c r="K9449" s="5">
        <f t="shared" si="48117"/>
        <v>5</v>
      </c>
      <c r="L9449" s="8">
        <f t="shared" si="48120"/>
        <v>4.7142857142857144</v>
      </c>
      <c r="M9449" s="8">
        <f t="shared" si="48121"/>
        <v>3.1143198141609347</v>
      </c>
      <c r="N9449" s="5">
        <v>4327</v>
      </c>
      <c r="O9449" s="5">
        <v>127</v>
      </c>
    </row>
    <row r="9450" spans="1:15" x14ac:dyDescent="0.2">
      <c r="A9450" s="5" t="s">
        <v>17</v>
      </c>
      <c r="B9450" s="13">
        <v>4077937</v>
      </c>
      <c r="C9450" s="6">
        <f t="shared" si="48118"/>
        <v>43945</v>
      </c>
      <c r="D9450" s="5">
        <f t="shared" si="48125"/>
        <v>50</v>
      </c>
      <c r="E9450" s="13">
        <f t="shared" si="48119"/>
        <v>47</v>
      </c>
      <c r="F9450" s="13">
        <f t="shared" si="48123"/>
        <v>37.4</v>
      </c>
      <c r="G9450" s="13">
        <v>107</v>
      </c>
      <c r="H9450" s="5">
        <f t="shared" si="48124"/>
        <v>41</v>
      </c>
      <c r="I9450" s="5">
        <f t="shared" si="48124"/>
        <v>31</v>
      </c>
      <c r="J9450" s="8">
        <f t="shared" si="48122"/>
        <v>1.1167684996605567</v>
      </c>
      <c r="K9450" s="5">
        <f t="shared" si="48117"/>
        <v>8</v>
      </c>
      <c r="L9450" s="8">
        <f t="shared" si="48120"/>
        <v>5.7142857142857144</v>
      </c>
      <c r="M9450" s="8">
        <f t="shared" si="48121"/>
        <v>3.3104974402498124</v>
      </c>
      <c r="N9450" s="5">
        <v>4377</v>
      </c>
      <c r="O9450" s="5">
        <v>135</v>
      </c>
    </row>
    <row r="9451" spans="1:15" x14ac:dyDescent="0.2">
      <c r="A9451" s="5" t="s">
        <v>17</v>
      </c>
      <c r="B9451" s="13">
        <v>4077937</v>
      </c>
      <c r="C9451" s="6">
        <f t="shared" si="48118"/>
        <v>43946</v>
      </c>
      <c r="D9451" s="5">
        <f t="shared" si="48125"/>
        <v>29</v>
      </c>
      <c r="E9451" s="13">
        <f t="shared" si="48119"/>
        <v>38</v>
      </c>
      <c r="F9451" s="13">
        <f t="shared" si="48123"/>
        <v>35.4</v>
      </c>
      <c r="G9451" s="13">
        <v>108</v>
      </c>
      <c r="H9451" s="5">
        <f t="shared" ref="H9451:I9466" si="48126">H9450+1</f>
        <v>42</v>
      </c>
      <c r="I9451" s="5">
        <f t="shared" si="48126"/>
        <v>32</v>
      </c>
      <c r="J9451" s="8">
        <f t="shared" si="48122"/>
        <v>0.89294706099566967</v>
      </c>
      <c r="K9451" s="5">
        <f t="shared" si="48117"/>
        <v>6</v>
      </c>
      <c r="L9451" s="8">
        <f t="shared" si="48120"/>
        <v>5.4285714285714288</v>
      </c>
      <c r="M9451" s="8">
        <f t="shared" si="48121"/>
        <v>3.4576306598164708</v>
      </c>
      <c r="N9451" s="5">
        <v>4406</v>
      </c>
      <c r="O9451" s="5">
        <v>141</v>
      </c>
    </row>
    <row r="9452" spans="1:15" x14ac:dyDescent="0.2">
      <c r="A9452" s="5" t="s">
        <v>17</v>
      </c>
      <c r="B9452" s="13">
        <v>4077937</v>
      </c>
      <c r="C9452" s="6">
        <f t="shared" si="48118"/>
        <v>43947</v>
      </c>
      <c r="D9452" s="5">
        <f t="shared" si="48125"/>
        <v>22</v>
      </c>
      <c r="E9452" s="13">
        <f t="shared" si="48119"/>
        <v>34</v>
      </c>
      <c r="F9452" s="13">
        <f t="shared" si="48123"/>
        <v>35</v>
      </c>
      <c r="G9452" s="13">
        <v>109</v>
      </c>
      <c r="H9452" s="5">
        <f t="shared" si="48126"/>
        <v>43</v>
      </c>
      <c r="I9452" s="5">
        <f t="shared" si="48126"/>
        <v>33</v>
      </c>
      <c r="J9452" s="8">
        <f t="shared" si="48122"/>
        <v>0.79188155049076692</v>
      </c>
      <c r="K9452" s="5">
        <f t="shared" si="48117"/>
        <v>6</v>
      </c>
      <c r="L9452" s="8">
        <f t="shared" si="48120"/>
        <v>5.7142857142857144</v>
      </c>
      <c r="M9452" s="8">
        <f t="shared" si="48121"/>
        <v>3.6047638793831291</v>
      </c>
      <c r="N9452" s="5">
        <v>4428</v>
      </c>
      <c r="O9452" s="5">
        <v>147</v>
      </c>
    </row>
    <row r="9453" spans="1:15" x14ac:dyDescent="0.2">
      <c r="A9453" s="5" t="s">
        <v>17</v>
      </c>
      <c r="B9453" s="13">
        <v>4077937</v>
      </c>
      <c r="C9453" s="6">
        <f t="shared" si="48118"/>
        <v>43948</v>
      </c>
      <c r="D9453" s="5">
        <f t="shared" si="48125"/>
        <v>30</v>
      </c>
      <c r="E9453" s="13">
        <f t="shared" si="48119"/>
        <v>32.714285714285715</v>
      </c>
      <c r="F9453" s="13">
        <f t="shared" si="48123"/>
        <v>37</v>
      </c>
      <c r="G9453" s="13">
        <v>109</v>
      </c>
      <c r="H9453" s="5">
        <f t="shared" si="48126"/>
        <v>44</v>
      </c>
      <c r="I9453" s="5">
        <f t="shared" si="48126"/>
        <v>34</v>
      </c>
      <c r="J9453" s="8">
        <f t="shared" si="48122"/>
        <v>0.75595021952266206</v>
      </c>
      <c r="K9453" s="5">
        <f t="shared" si="48117"/>
        <v>0</v>
      </c>
      <c r="L9453" s="8">
        <f t="shared" si="48120"/>
        <v>5.4285714285714288</v>
      </c>
      <c r="M9453" s="8">
        <f t="shared" si="48121"/>
        <v>3.6047638793831291</v>
      </c>
      <c r="N9453" s="5">
        <v>4458</v>
      </c>
      <c r="O9453" s="5">
        <v>147</v>
      </c>
    </row>
    <row r="9454" spans="1:15" x14ac:dyDescent="0.2">
      <c r="A9454" s="5" t="s">
        <v>17</v>
      </c>
      <c r="B9454" s="13">
        <v>4077937</v>
      </c>
      <c r="C9454" s="6">
        <f t="shared" si="48118"/>
        <v>43949</v>
      </c>
      <c r="D9454" s="5">
        <f t="shared" si="48125"/>
        <v>32</v>
      </c>
      <c r="E9454" s="13">
        <f t="shared" si="48119"/>
        <v>33.857142857142854</v>
      </c>
      <c r="F9454" s="13">
        <f t="shared" si="48123"/>
        <v>32.6</v>
      </c>
      <c r="G9454" s="13">
        <v>110</v>
      </c>
      <c r="H9454" s="5">
        <f t="shared" si="48126"/>
        <v>45</v>
      </c>
      <c r="I9454" s="5">
        <f t="shared" si="48126"/>
        <v>35</v>
      </c>
      <c r="J9454" s="8">
        <f t="shared" si="48122"/>
        <v>0.77648908983683884</v>
      </c>
      <c r="K9454" s="5">
        <f t="shared" si="48117"/>
        <v>1</v>
      </c>
      <c r="L9454" s="8">
        <f t="shared" si="48120"/>
        <v>4.4285714285714288</v>
      </c>
      <c r="M9454" s="8">
        <f t="shared" si="48121"/>
        <v>3.629286082644239</v>
      </c>
      <c r="N9454" s="5">
        <v>4490</v>
      </c>
      <c r="O9454" s="5">
        <v>148</v>
      </c>
    </row>
    <row r="9455" spans="1:15" x14ac:dyDescent="0.2">
      <c r="A9455" s="5" t="s">
        <v>17</v>
      </c>
      <c r="B9455" s="13">
        <v>4077937</v>
      </c>
      <c r="C9455" s="6">
        <f t="shared" si="48118"/>
        <v>43950</v>
      </c>
      <c r="D9455" s="5">
        <f t="shared" si="48125"/>
        <v>19</v>
      </c>
      <c r="E9455" s="13">
        <f t="shared" si="48119"/>
        <v>33.714285714285715</v>
      </c>
      <c r="F9455" s="13">
        <f t="shared" si="48123"/>
        <v>26.4</v>
      </c>
      <c r="G9455" s="13">
        <v>111</v>
      </c>
      <c r="H9455" s="5">
        <f t="shared" si="48126"/>
        <v>46</v>
      </c>
      <c r="I9455" s="5">
        <f t="shared" si="48126"/>
        <v>36</v>
      </c>
      <c r="J9455" s="8">
        <f t="shared" si="48122"/>
        <v>0.76725511232484811</v>
      </c>
      <c r="K9455" s="5">
        <f t="shared" si="48117"/>
        <v>5</v>
      </c>
      <c r="L9455" s="8">
        <f t="shared" si="48120"/>
        <v>4.4285714285714288</v>
      </c>
      <c r="M9455" s="8">
        <f t="shared" si="48121"/>
        <v>3.7518970989497875</v>
      </c>
      <c r="N9455" s="5">
        <v>4509</v>
      </c>
      <c r="O9455" s="5">
        <v>153</v>
      </c>
    </row>
    <row r="9456" spans="1:15" x14ac:dyDescent="0.2">
      <c r="A9456" s="5" t="s">
        <v>17</v>
      </c>
      <c r="B9456" s="13">
        <v>4077937</v>
      </c>
      <c r="C9456" s="6">
        <f t="shared" si="48118"/>
        <v>43951</v>
      </c>
      <c r="D9456" s="5">
        <f t="shared" si="48125"/>
        <v>52</v>
      </c>
      <c r="E9456" s="13">
        <f t="shared" si="48119"/>
        <v>33.428571428571431</v>
      </c>
      <c r="F9456" s="13">
        <f t="shared" si="48123"/>
        <v>31</v>
      </c>
      <c r="G9456" s="13">
        <v>112</v>
      </c>
      <c r="H9456" s="5">
        <f t="shared" si="48126"/>
        <v>47</v>
      </c>
      <c r="I9456" s="5">
        <f t="shared" si="48126"/>
        <v>37</v>
      </c>
      <c r="J9456" s="8">
        <f t="shared" si="48122"/>
        <v>0.75496047749637041</v>
      </c>
      <c r="K9456" s="5">
        <f t="shared" si="48117"/>
        <v>3</v>
      </c>
      <c r="L9456" s="8">
        <f t="shared" si="48120"/>
        <v>4.1428571428571432</v>
      </c>
      <c r="M9456" s="8">
        <f t="shared" si="48121"/>
        <v>3.8254637087331167</v>
      </c>
      <c r="N9456" s="5">
        <v>4561</v>
      </c>
      <c r="O9456" s="5">
        <v>156</v>
      </c>
    </row>
    <row r="9457" spans="1:15" x14ac:dyDescent="0.2">
      <c r="A9457" s="5" t="s">
        <v>17</v>
      </c>
      <c r="B9457" s="13">
        <v>4077937</v>
      </c>
      <c r="C9457" s="6">
        <f t="shared" si="48118"/>
        <v>43952</v>
      </c>
      <c r="D9457" s="5">
        <f t="shared" si="48125"/>
        <v>31</v>
      </c>
      <c r="E9457" s="13">
        <f t="shared" si="48119"/>
        <v>30.714285714285715</v>
      </c>
      <c r="F9457" s="13">
        <f t="shared" si="48123"/>
        <v>32.799999999999997</v>
      </c>
      <c r="G9457" s="12">
        <v>113</v>
      </c>
      <c r="H9457" s="5">
        <f t="shared" si="48126"/>
        <v>48</v>
      </c>
      <c r="I9457" s="5">
        <f t="shared" si="48126"/>
        <v>38</v>
      </c>
      <c r="J9457" s="8">
        <f t="shared" si="48122"/>
        <v>0.68846264689871584</v>
      </c>
      <c r="K9457" s="5">
        <f t="shared" si="48117"/>
        <v>6</v>
      </c>
      <c r="L9457" s="8">
        <f t="shared" si="48120"/>
        <v>3.8571428571428572</v>
      </c>
      <c r="M9457" s="8">
        <f t="shared" si="48121"/>
        <v>3.9725969282997751</v>
      </c>
      <c r="N9457" s="5">
        <v>4592</v>
      </c>
      <c r="O9457" s="4">
        <v>162</v>
      </c>
    </row>
    <row r="9458" spans="1:15" x14ac:dyDescent="0.2">
      <c r="A9458" s="5" t="s">
        <v>17</v>
      </c>
      <c r="B9458" s="13">
        <v>4077937</v>
      </c>
      <c r="C9458" s="6">
        <f t="shared" si="48118"/>
        <v>43953</v>
      </c>
      <c r="D9458" s="5">
        <f t="shared" si="48125"/>
        <v>25</v>
      </c>
      <c r="E9458" s="13">
        <f t="shared" si="48119"/>
        <v>30.142857142857142</v>
      </c>
      <c r="F9458" s="13">
        <f t="shared" si="48123"/>
        <v>31.8</v>
      </c>
      <c r="G9458" s="13">
        <v>113</v>
      </c>
      <c r="H9458" s="5">
        <f t="shared" si="48126"/>
        <v>49</v>
      </c>
      <c r="I9458" s="5">
        <f t="shared" si="48126"/>
        <v>39</v>
      </c>
      <c r="J9458" s="8">
        <f t="shared" si="48122"/>
        <v>0.6710342195649408</v>
      </c>
      <c r="K9458" s="5">
        <f t="shared" si="48117"/>
        <v>1</v>
      </c>
      <c r="L9458" s="8">
        <f t="shared" si="48120"/>
        <v>3.1428571428571428</v>
      </c>
      <c r="M9458" s="8">
        <f t="shared" si="48121"/>
        <v>3.9971191315608849</v>
      </c>
      <c r="N9458" s="5">
        <v>4617</v>
      </c>
      <c r="O9458" s="5">
        <v>163</v>
      </c>
    </row>
    <row r="9459" spans="1:15" x14ac:dyDescent="0.2">
      <c r="A9459" s="5" t="s">
        <v>17</v>
      </c>
      <c r="B9459" s="13">
        <v>4077937</v>
      </c>
      <c r="C9459" s="6">
        <f t="shared" si="48118"/>
        <v>43954</v>
      </c>
      <c r="D9459" s="5">
        <f t="shared" si="48125"/>
        <v>79</v>
      </c>
      <c r="E9459" s="13">
        <f t="shared" si="48119"/>
        <v>38.285714285714285</v>
      </c>
      <c r="F9459" s="13">
        <f t="shared" si="48123"/>
        <v>41.2</v>
      </c>
      <c r="G9459" s="13">
        <v>115</v>
      </c>
      <c r="H9459" s="5">
        <f t="shared" si="48126"/>
        <v>50</v>
      </c>
      <c r="I9459" s="5">
        <f t="shared" si="48126"/>
        <v>40</v>
      </c>
      <c r="J9459" s="8">
        <f t="shared" si="48122"/>
        <v>0.84662770494392681</v>
      </c>
      <c r="K9459" s="5">
        <f t="shared" si="48117"/>
        <v>2</v>
      </c>
      <c r="L9459" s="8">
        <f t="shared" si="48120"/>
        <v>2.5714285714285716</v>
      </c>
      <c r="M9459" s="8">
        <f t="shared" si="48121"/>
        <v>4.0461635380831042</v>
      </c>
      <c r="N9459" s="5">
        <v>4696</v>
      </c>
      <c r="O9459" s="5">
        <v>165</v>
      </c>
    </row>
    <row r="9460" spans="1:15" x14ac:dyDescent="0.2">
      <c r="A9460" s="5" t="s">
        <v>17</v>
      </c>
      <c r="B9460" s="13">
        <v>4077937</v>
      </c>
      <c r="C9460" s="6">
        <f t="shared" si="48118"/>
        <v>43955</v>
      </c>
      <c r="D9460" s="5">
        <f t="shared" si="48125"/>
        <v>6</v>
      </c>
      <c r="E9460" s="13">
        <f t="shared" si="48119"/>
        <v>34.857142857142854</v>
      </c>
      <c r="F9460" s="13">
        <f t="shared" si="48123"/>
        <v>38.6</v>
      </c>
      <c r="G9460" s="13">
        <v>115</v>
      </c>
      <c r="H9460" s="5">
        <f t="shared" si="48126"/>
        <v>51</v>
      </c>
      <c r="I9460" s="5">
        <f t="shared" si="48126"/>
        <v>41</v>
      </c>
      <c r="J9460" s="8">
        <f t="shared" si="48122"/>
        <v>0.7643391911787738</v>
      </c>
      <c r="K9460" s="5">
        <f t="shared" si="48117"/>
        <v>2</v>
      </c>
      <c r="L9460" s="8">
        <f t="shared" si="48120"/>
        <v>2.8571428571428572</v>
      </c>
      <c r="M9460" s="8">
        <f t="shared" si="48121"/>
        <v>4.095207944605324</v>
      </c>
      <c r="N9460" s="5">
        <v>4702</v>
      </c>
      <c r="O9460" s="5">
        <v>167</v>
      </c>
    </row>
    <row r="9461" spans="1:15" x14ac:dyDescent="0.2">
      <c r="A9461" s="5" t="s">
        <v>17</v>
      </c>
      <c r="B9461" s="13">
        <v>4077937</v>
      </c>
      <c r="C9461" s="6">
        <f t="shared" si="48118"/>
        <v>43956</v>
      </c>
      <c r="D9461" s="5">
        <f t="shared" si="48125"/>
        <v>43</v>
      </c>
      <c r="E9461" s="13">
        <f t="shared" si="48119"/>
        <v>36.428571428571431</v>
      </c>
      <c r="F9461" s="13">
        <f t="shared" si="48123"/>
        <v>36.799999999999997</v>
      </c>
      <c r="G9461" s="13">
        <v>116</v>
      </c>
      <c r="H9461" s="5">
        <f t="shared" si="48126"/>
        <v>52</v>
      </c>
      <c r="I9461" s="5">
        <f t="shared" si="48126"/>
        <v>42</v>
      </c>
      <c r="J9461" s="8">
        <f t="shared" si="48122"/>
        <v>0.79273789908912862</v>
      </c>
      <c r="K9461" s="5">
        <f t="shared" si="48117"/>
        <v>4</v>
      </c>
      <c r="L9461" s="8">
        <f t="shared" si="48120"/>
        <v>3.2857142857142856</v>
      </c>
      <c r="M9461" s="8">
        <f t="shared" si="48121"/>
        <v>4.1932967576497626</v>
      </c>
      <c r="N9461" s="5">
        <v>4745</v>
      </c>
      <c r="O9461" s="5">
        <v>171</v>
      </c>
    </row>
    <row r="9462" spans="1:15" x14ac:dyDescent="0.2">
      <c r="A9462" s="5" t="s">
        <v>17</v>
      </c>
      <c r="B9462" s="13">
        <v>4077937</v>
      </c>
      <c r="C9462" s="6">
        <f t="shared" si="48118"/>
        <v>43957</v>
      </c>
      <c r="D9462" s="5">
        <f t="shared" si="48125"/>
        <v>39</v>
      </c>
      <c r="E9462" s="13">
        <f t="shared" si="48119"/>
        <v>39.285714285714285</v>
      </c>
      <c r="F9462" s="13">
        <f t="shared" si="48123"/>
        <v>38.4</v>
      </c>
      <c r="G9462" s="13">
        <v>117</v>
      </c>
      <c r="H9462" s="5">
        <f t="shared" si="48126"/>
        <v>53</v>
      </c>
      <c r="I9462" s="5">
        <f t="shared" si="48126"/>
        <v>43</v>
      </c>
      <c r="J9462" s="8">
        <f t="shared" si="48122"/>
        <v>0.84818950095614087</v>
      </c>
      <c r="K9462" s="5">
        <f t="shared" si="48117"/>
        <v>6</v>
      </c>
      <c r="L9462" s="8">
        <f t="shared" si="48120"/>
        <v>3.4285714285714284</v>
      </c>
      <c r="M9462" s="8">
        <f t="shared" si="48121"/>
        <v>4.340429977216421</v>
      </c>
      <c r="N9462" s="5">
        <v>4784</v>
      </c>
      <c r="O9462" s="5">
        <v>177</v>
      </c>
    </row>
    <row r="9463" spans="1:15" x14ac:dyDescent="0.2">
      <c r="A9463" s="5" t="s">
        <v>17</v>
      </c>
      <c r="B9463" s="13">
        <v>4077937</v>
      </c>
      <c r="C9463" s="6">
        <f t="shared" si="48118"/>
        <v>43958</v>
      </c>
      <c r="D9463" s="5">
        <f t="shared" si="48125"/>
        <v>52</v>
      </c>
      <c r="E9463" s="13">
        <f t="shared" si="48119"/>
        <v>39.285714285714285</v>
      </c>
      <c r="F9463" s="13">
        <f t="shared" si="48123"/>
        <v>43.8</v>
      </c>
      <c r="G9463" s="13">
        <v>119</v>
      </c>
      <c r="H9463" s="5">
        <f t="shared" si="48126"/>
        <v>54</v>
      </c>
      <c r="I9463" s="5">
        <f t="shared" si="48126"/>
        <v>44</v>
      </c>
      <c r="J9463" s="8">
        <f t="shared" si="48122"/>
        <v>0.84105575435055213</v>
      </c>
      <c r="K9463" s="5">
        <f t="shared" si="48117"/>
        <v>4</v>
      </c>
      <c r="L9463" s="8">
        <f t="shared" si="48120"/>
        <v>3.5714285714285716</v>
      </c>
      <c r="M9463" s="8">
        <f t="shared" si="48121"/>
        <v>4.4385187902608596</v>
      </c>
      <c r="N9463" s="5">
        <v>4836</v>
      </c>
      <c r="O9463" s="5">
        <v>181</v>
      </c>
    </row>
    <row r="9464" spans="1:15" x14ac:dyDescent="0.2">
      <c r="A9464" s="5" t="s">
        <v>17</v>
      </c>
      <c r="B9464" s="13">
        <v>4077937</v>
      </c>
      <c r="C9464" s="6">
        <f t="shared" si="48118"/>
        <v>43959</v>
      </c>
      <c r="D9464" s="5">
        <f t="shared" si="48125"/>
        <v>3</v>
      </c>
      <c r="E9464" s="13">
        <f t="shared" si="48119"/>
        <v>35.285714285714285</v>
      </c>
      <c r="F9464" s="13">
        <f t="shared" si="48123"/>
        <v>28.6</v>
      </c>
      <c r="G9464" s="13">
        <v>119</v>
      </c>
      <c r="H9464" s="5">
        <f t="shared" si="48126"/>
        <v>55</v>
      </c>
      <c r="I9464" s="5">
        <f t="shared" si="48126"/>
        <v>45</v>
      </c>
      <c r="J9464" s="8">
        <f t="shared" si="48122"/>
        <v>0.74912046584981185</v>
      </c>
      <c r="K9464" s="5">
        <f t="shared" si="48117"/>
        <v>3</v>
      </c>
      <c r="L9464" s="8">
        <f t="shared" si="48120"/>
        <v>3.1428571428571428</v>
      </c>
      <c r="M9464" s="8">
        <f t="shared" si="48121"/>
        <v>4.5120854000441888</v>
      </c>
      <c r="N9464" s="5">
        <v>4839</v>
      </c>
      <c r="O9464" s="5">
        <v>184</v>
      </c>
    </row>
    <row r="9465" spans="1:15" x14ac:dyDescent="0.2">
      <c r="A9465" s="5" t="s">
        <v>17</v>
      </c>
      <c r="B9465" s="13">
        <v>4077937</v>
      </c>
      <c r="C9465" s="6">
        <f t="shared" si="48118"/>
        <v>43960</v>
      </c>
      <c r="D9465" s="5">
        <f t="shared" si="48125"/>
        <v>34</v>
      </c>
      <c r="E9465" s="13">
        <f t="shared" si="48119"/>
        <v>36.571428571428569</v>
      </c>
      <c r="F9465" s="13">
        <f t="shared" si="48123"/>
        <v>34.200000000000003</v>
      </c>
      <c r="G9465" s="13">
        <v>119</v>
      </c>
      <c r="H9465" s="5">
        <f t="shared" si="48126"/>
        <v>56</v>
      </c>
      <c r="I9465" s="5">
        <f t="shared" si="48126"/>
        <v>46</v>
      </c>
      <c r="J9465" s="8">
        <f t="shared" si="48122"/>
        <v>0.77064330654143709</v>
      </c>
      <c r="K9465" s="5">
        <f t="shared" si="48117"/>
        <v>2</v>
      </c>
      <c r="L9465" s="8">
        <f t="shared" si="48120"/>
        <v>3.2857142857142856</v>
      </c>
      <c r="M9465" s="8">
        <f t="shared" si="48121"/>
        <v>4.5611298065664085</v>
      </c>
      <c r="N9465" s="5">
        <v>4873</v>
      </c>
      <c r="O9465" s="5">
        <v>186</v>
      </c>
    </row>
    <row r="9466" spans="1:15" x14ac:dyDescent="0.2">
      <c r="A9466" s="5" t="s">
        <v>17</v>
      </c>
      <c r="B9466" s="13">
        <v>4077937</v>
      </c>
      <c r="C9466" s="6">
        <f t="shared" si="48118"/>
        <v>43961</v>
      </c>
      <c r="D9466" s="5">
        <f t="shared" si="48125"/>
        <v>13</v>
      </c>
      <c r="E9466" s="13">
        <f t="shared" si="48119"/>
        <v>27.142857142857142</v>
      </c>
      <c r="F9466" s="13">
        <f t="shared" si="48123"/>
        <v>28.2</v>
      </c>
      <c r="G9466" s="13">
        <v>120</v>
      </c>
      <c r="H9466" s="5">
        <f t="shared" si="48126"/>
        <v>57</v>
      </c>
      <c r="I9466" s="5">
        <f t="shared" si="48126"/>
        <v>47</v>
      </c>
      <c r="J9466" s="8">
        <f t="shared" si="48122"/>
        <v>0.56758775205377143</v>
      </c>
      <c r="K9466" s="5">
        <f t="shared" si="48117"/>
        <v>1</v>
      </c>
      <c r="L9466" s="8">
        <f t="shared" si="48120"/>
        <v>3.1428571428571428</v>
      </c>
      <c r="M9466" s="8">
        <f t="shared" si="48121"/>
        <v>4.585652009827518</v>
      </c>
      <c r="N9466" s="5">
        <v>4886</v>
      </c>
      <c r="O9466" s="5">
        <v>187</v>
      </c>
    </row>
    <row r="9467" spans="1:15" x14ac:dyDescent="0.2">
      <c r="A9467" s="5" t="s">
        <v>17</v>
      </c>
      <c r="B9467" s="13">
        <v>4077937</v>
      </c>
      <c r="C9467" s="6">
        <f t="shared" si="48118"/>
        <v>43962</v>
      </c>
      <c r="D9467" s="5">
        <f t="shared" si="48125"/>
        <v>29</v>
      </c>
      <c r="E9467" s="13">
        <f t="shared" ref="E9467:E9470" si="48127">SUM(D9461:D9467)/7</f>
        <v>30.428571428571427</v>
      </c>
      <c r="F9467" s="13">
        <f t="shared" ref="F9467:F9470" si="48128">SUM(D9463:D9467)/5</f>
        <v>26.2</v>
      </c>
      <c r="G9467" s="13">
        <v>121</v>
      </c>
      <c r="H9467" s="5">
        <f t="shared" ref="H9467:I9482" si="48129">H9466+1</f>
        <v>58</v>
      </c>
      <c r="I9467" s="5">
        <f t="shared" si="48129"/>
        <v>48</v>
      </c>
      <c r="J9467" s="8">
        <f t="shared" si="48122"/>
        <v>0.63270458933610574</v>
      </c>
      <c r="K9467" s="5">
        <f t="shared" si="48117"/>
        <v>0</v>
      </c>
      <c r="L9467" s="8">
        <f t="shared" ref="L9467:L9494" si="48130">SUM(K9461:K9467)/7</f>
        <v>2.8571428571428572</v>
      </c>
      <c r="M9467" s="8">
        <f t="shared" si="48121"/>
        <v>4.585652009827518</v>
      </c>
      <c r="N9467" s="5">
        <v>4915</v>
      </c>
      <c r="O9467" s="5">
        <v>187</v>
      </c>
    </row>
    <row r="9468" spans="1:15" x14ac:dyDescent="0.2">
      <c r="A9468" s="5" t="s">
        <v>17</v>
      </c>
      <c r="B9468" s="13">
        <v>4077937</v>
      </c>
      <c r="C9468" s="6">
        <f t="shared" si="48118"/>
        <v>43963</v>
      </c>
      <c r="D9468" s="5">
        <f t="shared" si="48125"/>
        <v>32</v>
      </c>
      <c r="E9468" s="13">
        <f t="shared" si="48127"/>
        <v>28.857142857142858</v>
      </c>
      <c r="F9468" s="13">
        <f t="shared" si="48128"/>
        <v>22.2</v>
      </c>
      <c r="G9468" s="13">
        <v>121</v>
      </c>
      <c r="H9468" s="5">
        <f t="shared" si="48129"/>
        <v>59</v>
      </c>
      <c r="I9468" s="5">
        <f t="shared" si="48129"/>
        <v>49</v>
      </c>
      <c r="J9468" s="8">
        <f t="shared" si="48122"/>
        <v>0.59625715803766455</v>
      </c>
      <c r="K9468" s="5">
        <f t="shared" si="48117"/>
        <v>3</v>
      </c>
      <c r="L9468" s="8">
        <f t="shared" si="48130"/>
        <v>2.7142857142857144</v>
      </c>
      <c r="M9468" s="8">
        <f t="shared" si="48121"/>
        <v>4.6592186196108472</v>
      </c>
      <c r="N9468" s="5">
        <v>4947</v>
      </c>
      <c r="O9468" s="5">
        <v>190</v>
      </c>
    </row>
    <row r="9469" spans="1:15" x14ac:dyDescent="0.2">
      <c r="A9469" s="5" t="s">
        <v>17</v>
      </c>
      <c r="B9469" s="13">
        <v>4077937</v>
      </c>
      <c r="C9469" s="6">
        <f t="shared" si="48118"/>
        <v>43964</v>
      </c>
      <c r="D9469" s="5">
        <f t="shared" si="48125"/>
        <v>15</v>
      </c>
      <c r="E9469" s="13">
        <f t="shared" si="48127"/>
        <v>25.428571428571427</v>
      </c>
      <c r="F9469" s="13">
        <f t="shared" si="48128"/>
        <v>24.6</v>
      </c>
      <c r="G9469" s="13">
        <v>122</v>
      </c>
      <c r="H9469" s="5">
        <f t="shared" si="48129"/>
        <v>60</v>
      </c>
      <c r="I9469" s="5">
        <f t="shared" si="48129"/>
        <v>50</v>
      </c>
      <c r="J9469" s="8">
        <f t="shared" si="48122"/>
        <v>0.52230046948356801</v>
      </c>
      <c r="K9469" s="5">
        <f t="shared" si="48117"/>
        <v>1</v>
      </c>
      <c r="L9469" s="8">
        <f t="shared" si="48130"/>
        <v>2</v>
      </c>
      <c r="M9469" s="8">
        <f t="shared" si="48121"/>
        <v>4.6837408228719575</v>
      </c>
      <c r="N9469" s="5">
        <v>4962</v>
      </c>
      <c r="O9469" s="5">
        <v>191</v>
      </c>
    </row>
    <row r="9470" spans="1:15" x14ac:dyDescent="0.2">
      <c r="A9470" s="5" t="s">
        <v>17</v>
      </c>
      <c r="B9470" s="13">
        <v>4077937</v>
      </c>
      <c r="C9470" s="6">
        <f t="shared" si="48118"/>
        <v>43965</v>
      </c>
      <c r="D9470" s="5">
        <f t="shared" si="48125"/>
        <v>69</v>
      </c>
      <c r="E9470" s="13">
        <f t="shared" si="48127"/>
        <v>27.857142857142858</v>
      </c>
      <c r="F9470" s="13">
        <f t="shared" si="48128"/>
        <v>31.6</v>
      </c>
      <c r="G9470" s="13">
        <v>123</v>
      </c>
      <c r="H9470" s="5">
        <f t="shared" si="48129"/>
        <v>61</v>
      </c>
      <c r="I9470" s="5">
        <f t="shared" si="48129"/>
        <v>51</v>
      </c>
      <c r="J9470" s="8">
        <f t="shared" si="48122"/>
        <v>0.56921011150680134</v>
      </c>
      <c r="K9470" s="5">
        <f t="shared" si="48117"/>
        <v>4</v>
      </c>
      <c r="L9470" s="8">
        <f t="shared" si="48130"/>
        <v>2</v>
      </c>
      <c r="M9470" s="8">
        <f t="shared" si="48121"/>
        <v>4.7818296359163961</v>
      </c>
      <c r="N9470" s="5">
        <v>5031</v>
      </c>
      <c r="O9470" s="5">
        <v>195</v>
      </c>
    </row>
    <row r="9471" spans="1:15" x14ac:dyDescent="0.2">
      <c r="A9471" s="5" t="s">
        <v>17</v>
      </c>
      <c r="B9471" s="13">
        <v>4077937</v>
      </c>
      <c r="C9471" s="6">
        <f t="shared" si="48118"/>
        <v>43966</v>
      </c>
      <c r="D9471" s="5">
        <f t="shared" si="48125"/>
        <v>30</v>
      </c>
      <c r="E9471" s="13">
        <f t="shared" ref="E9471:E9477" si="48131">SUM(D9465:D9471)/7</f>
        <v>31.714285714285715</v>
      </c>
      <c r="F9471" s="13">
        <f t="shared" ref="F9471:F9478" si="48132">SUM(D9467:D9471)/5</f>
        <v>35</v>
      </c>
      <c r="G9471" s="13">
        <v>124</v>
      </c>
      <c r="H9471" s="5">
        <f t="shared" si="48129"/>
        <v>62</v>
      </c>
      <c r="I9471" s="5">
        <f t="shared" si="48129"/>
        <v>52</v>
      </c>
      <c r="J9471" s="8">
        <f t="shared" si="48122"/>
        <v>0.64435607929643279</v>
      </c>
      <c r="K9471" s="5">
        <f t="shared" si="48117"/>
        <v>0</v>
      </c>
      <c r="L9471" s="8">
        <f t="shared" si="48130"/>
        <v>1.5714285714285714</v>
      </c>
      <c r="M9471" s="8">
        <f t="shared" si="48121"/>
        <v>4.7818296359163961</v>
      </c>
      <c r="N9471" s="5">
        <v>5061</v>
      </c>
      <c r="O9471" s="5">
        <v>195</v>
      </c>
    </row>
    <row r="9472" spans="1:15" x14ac:dyDescent="0.2">
      <c r="A9472" s="5" t="s">
        <v>17</v>
      </c>
      <c r="B9472" s="13">
        <v>4077937</v>
      </c>
      <c r="C9472" s="6">
        <f t="shared" si="48118"/>
        <v>43967</v>
      </c>
      <c r="D9472" s="5">
        <f t="shared" si="48125"/>
        <v>28</v>
      </c>
      <c r="E9472" s="13">
        <f t="shared" si="48131"/>
        <v>30.857142857142858</v>
      </c>
      <c r="F9472" s="13">
        <f t="shared" si="48132"/>
        <v>34.799999999999997</v>
      </c>
      <c r="G9472" s="13">
        <v>125</v>
      </c>
      <c r="H9472" s="5">
        <f t="shared" si="48129"/>
        <v>63</v>
      </c>
      <c r="I9472" s="5">
        <f t="shared" si="48129"/>
        <v>53</v>
      </c>
      <c r="J9472" s="8">
        <f t="shared" si="48122"/>
        <v>0.62292718096611388</v>
      </c>
      <c r="K9472" s="5">
        <f t="shared" si="48117"/>
        <v>2</v>
      </c>
      <c r="L9472" s="8">
        <f t="shared" si="48130"/>
        <v>1.5714285714285714</v>
      </c>
      <c r="M9472" s="8">
        <f t="shared" si="48121"/>
        <v>4.830874042438615</v>
      </c>
      <c r="N9472" s="5">
        <v>5089</v>
      </c>
      <c r="O9472" s="5">
        <v>197</v>
      </c>
    </row>
    <row r="9473" spans="1:15" x14ac:dyDescent="0.2">
      <c r="A9473" s="5" t="s">
        <v>17</v>
      </c>
      <c r="B9473" s="13">
        <v>4077937</v>
      </c>
      <c r="C9473" s="6">
        <f t="shared" si="48118"/>
        <v>43968</v>
      </c>
      <c r="D9473" s="5">
        <f t="shared" si="48125"/>
        <v>26</v>
      </c>
      <c r="E9473" s="13">
        <f t="shared" si="48131"/>
        <v>32.714285714285715</v>
      </c>
      <c r="F9473" s="13">
        <f t="shared" si="48132"/>
        <v>33.6</v>
      </c>
      <c r="G9473" s="13">
        <v>125</v>
      </c>
      <c r="H9473" s="5">
        <f t="shared" si="48129"/>
        <v>64</v>
      </c>
      <c r="I9473" s="5">
        <f t="shared" si="48129"/>
        <v>54</v>
      </c>
      <c r="J9473" s="8">
        <f t="shared" si="48122"/>
        <v>0.65632971253331807</v>
      </c>
      <c r="K9473" s="5">
        <f t="shared" si="48117"/>
        <v>-1</v>
      </c>
      <c r="L9473" s="8">
        <f t="shared" si="48130"/>
        <v>1.2857142857142858</v>
      </c>
      <c r="M9473" s="8">
        <f t="shared" si="48121"/>
        <v>4.8063518391775055</v>
      </c>
      <c r="N9473" s="5">
        <v>5115</v>
      </c>
      <c r="O9473" s="5">
        <v>196</v>
      </c>
    </row>
    <row r="9474" spans="1:15" x14ac:dyDescent="0.2">
      <c r="A9474" s="5" t="s">
        <v>17</v>
      </c>
      <c r="B9474" s="13">
        <v>4077937</v>
      </c>
      <c r="C9474" s="6">
        <f t="shared" si="48118"/>
        <v>43969</v>
      </c>
      <c r="D9474" s="5">
        <f t="shared" si="48125"/>
        <v>10</v>
      </c>
      <c r="E9474" s="13">
        <f t="shared" si="48131"/>
        <v>30</v>
      </c>
      <c r="F9474" s="13">
        <f t="shared" si="48132"/>
        <v>32.6</v>
      </c>
      <c r="G9474" s="13">
        <v>126</v>
      </c>
      <c r="H9474" s="5">
        <f t="shared" si="48129"/>
        <v>65</v>
      </c>
      <c r="I9474" s="5">
        <f t="shared" si="48129"/>
        <v>55</v>
      </c>
      <c r="J9474" s="8">
        <f t="shared" si="48122"/>
        <v>0.59794988610478361</v>
      </c>
      <c r="K9474" s="5">
        <f t="shared" si="48117"/>
        <v>0</v>
      </c>
      <c r="L9474" s="8">
        <f t="shared" si="48130"/>
        <v>1.2857142857142858</v>
      </c>
      <c r="M9474" s="8">
        <f t="shared" si="48121"/>
        <v>4.8063518391775055</v>
      </c>
      <c r="N9474" s="5">
        <v>5125</v>
      </c>
      <c r="O9474" s="5">
        <v>196</v>
      </c>
    </row>
    <row r="9475" spans="1:15" x14ac:dyDescent="0.2">
      <c r="A9475" s="5" t="s">
        <v>17</v>
      </c>
      <c r="B9475" s="13">
        <v>4077937</v>
      </c>
      <c r="C9475" s="6">
        <f t="shared" si="48118"/>
        <v>43970</v>
      </c>
      <c r="D9475" s="5">
        <f t="shared" si="48125"/>
        <v>8</v>
      </c>
      <c r="E9475" s="13">
        <f t="shared" si="48131"/>
        <v>26.571428571428573</v>
      </c>
      <c r="F9475" s="13">
        <f t="shared" si="48132"/>
        <v>20.399999999999999</v>
      </c>
      <c r="G9475" s="13">
        <v>126</v>
      </c>
      <c r="H9475" s="5">
        <f t="shared" si="48129"/>
        <v>66</v>
      </c>
      <c r="I9475" s="5">
        <f t="shared" si="48129"/>
        <v>56</v>
      </c>
      <c r="J9475" s="8">
        <f t="shared" si="48122"/>
        <v>0.52646476082649318</v>
      </c>
      <c r="K9475" s="5">
        <f t="shared" ref="K9475:K9538" si="48133">O9475-O9474</f>
        <v>2</v>
      </c>
      <c r="L9475" s="8">
        <f t="shared" si="48130"/>
        <v>1.1428571428571428</v>
      </c>
      <c r="M9475" s="8">
        <f t="shared" si="48121"/>
        <v>4.8553962456997253</v>
      </c>
      <c r="N9475" s="5">
        <v>5133</v>
      </c>
      <c r="O9475" s="5">
        <v>198</v>
      </c>
    </row>
    <row r="9476" spans="1:15" x14ac:dyDescent="0.2">
      <c r="A9476" s="5" t="s">
        <v>17</v>
      </c>
      <c r="B9476" s="13">
        <v>4077937</v>
      </c>
      <c r="C9476" s="6">
        <f t="shared" ref="C9476:C9539" si="48134">C9475+1</f>
        <v>43971</v>
      </c>
      <c r="D9476" s="5">
        <f t="shared" si="48125"/>
        <v>17</v>
      </c>
      <c r="E9476" s="13">
        <f t="shared" si="48131"/>
        <v>26.857142857142858</v>
      </c>
      <c r="F9476" s="13">
        <f t="shared" si="48132"/>
        <v>17.8</v>
      </c>
      <c r="G9476" s="13">
        <v>126</v>
      </c>
      <c r="H9476" s="5">
        <f t="shared" si="48129"/>
        <v>67</v>
      </c>
      <c r="I9476" s="5">
        <f t="shared" si="48129"/>
        <v>57</v>
      </c>
      <c r="J9476" s="8">
        <f t="shared" si="48122"/>
        <v>0.52933888951458508</v>
      </c>
      <c r="K9476" s="5">
        <f t="shared" si="48133"/>
        <v>0</v>
      </c>
      <c r="L9476" s="8">
        <f t="shared" si="48130"/>
        <v>1</v>
      </c>
      <c r="M9476" s="8">
        <f t="shared" si="48121"/>
        <v>4.8553962456997253</v>
      </c>
      <c r="N9476" s="5">
        <v>5150</v>
      </c>
      <c r="O9476" s="5">
        <v>198</v>
      </c>
    </row>
    <row r="9477" spans="1:15" x14ac:dyDescent="0.2">
      <c r="A9477" s="5" t="s">
        <v>17</v>
      </c>
      <c r="B9477" s="13">
        <v>4077937</v>
      </c>
      <c r="C9477" s="6">
        <f t="shared" si="48134"/>
        <v>43972</v>
      </c>
      <c r="D9477" s="5">
        <f t="shared" si="48125"/>
        <v>35</v>
      </c>
      <c r="E9477" s="13">
        <f t="shared" si="48131"/>
        <v>22</v>
      </c>
      <c r="F9477" s="13">
        <f t="shared" si="48132"/>
        <v>19.2</v>
      </c>
      <c r="G9477" s="13">
        <v>127</v>
      </c>
      <c r="H9477" s="5">
        <f t="shared" si="48129"/>
        <v>68</v>
      </c>
      <c r="I9477" s="5">
        <f t="shared" si="48129"/>
        <v>58</v>
      </c>
      <c r="J9477" s="8">
        <f t="shared" si="48122"/>
        <v>0.43132422137575621</v>
      </c>
      <c r="K9477" s="5">
        <f t="shared" si="48133"/>
        <v>3</v>
      </c>
      <c r="L9477" s="8">
        <f t="shared" si="48130"/>
        <v>0.8571428571428571</v>
      </c>
      <c r="M9477" s="8">
        <f t="shared" si="48121"/>
        <v>4.9289628554830545</v>
      </c>
      <c r="N9477" s="5">
        <v>5185</v>
      </c>
      <c r="O9477" s="5">
        <v>201</v>
      </c>
    </row>
    <row r="9478" spans="1:15" x14ac:dyDescent="0.2">
      <c r="A9478" s="5" t="s">
        <v>17</v>
      </c>
      <c r="B9478" s="13">
        <v>4077937</v>
      </c>
      <c r="C9478" s="6">
        <f t="shared" si="48134"/>
        <v>43973</v>
      </c>
      <c r="D9478" s="5">
        <f t="shared" si="48125"/>
        <v>12</v>
      </c>
      <c r="E9478" s="13">
        <f t="shared" ref="E9478:E9494" si="48135">SUM(D9472:D9478)/7</f>
        <v>19.428571428571427</v>
      </c>
      <c r="F9478" s="13">
        <f t="shared" si="48132"/>
        <v>16.399999999999999</v>
      </c>
      <c r="G9478" s="13">
        <v>127</v>
      </c>
      <c r="H9478" s="5">
        <f t="shared" si="48129"/>
        <v>69</v>
      </c>
      <c r="I9478" s="5">
        <f t="shared" si="48129"/>
        <v>59</v>
      </c>
      <c r="J9478" s="8">
        <f t="shared" si="48122"/>
        <v>0.37927380221986723</v>
      </c>
      <c r="K9478" s="5">
        <f t="shared" si="48133"/>
        <v>2</v>
      </c>
      <c r="L9478" s="8">
        <f t="shared" si="48130"/>
        <v>1.1428571428571428</v>
      </c>
      <c r="M9478" s="8">
        <f t="shared" si="48121"/>
        <v>4.9780072620052733</v>
      </c>
      <c r="N9478" s="5">
        <v>5197</v>
      </c>
      <c r="O9478" s="5">
        <v>203</v>
      </c>
    </row>
    <row r="9479" spans="1:15" x14ac:dyDescent="0.2">
      <c r="A9479" s="5" t="s">
        <v>17</v>
      </c>
      <c r="B9479" s="13">
        <v>4077937</v>
      </c>
      <c r="C9479" s="6">
        <f t="shared" si="48134"/>
        <v>43974</v>
      </c>
      <c r="D9479" s="5">
        <f t="shared" si="48125"/>
        <v>22</v>
      </c>
      <c r="E9479" s="13">
        <f t="shared" si="48135"/>
        <v>18.571428571428573</v>
      </c>
      <c r="F9479" s="13">
        <f t="shared" ref="F9479" si="48136">SUM(D9475:D9479)/5</f>
        <v>18.8</v>
      </c>
      <c r="G9479" s="13">
        <v>128</v>
      </c>
      <c r="H9479" s="5">
        <f t="shared" si="48129"/>
        <v>70</v>
      </c>
      <c r="I9479" s="5">
        <f t="shared" si="48129"/>
        <v>60</v>
      </c>
      <c r="J9479" s="8">
        <f t="shared" si="48122"/>
        <v>0.36117130632883265</v>
      </c>
      <c r="K9479" s="5">
        <f t="shared" si="48133"/>
        <v>1</v>
      </c>
      <c r="L9479" s="8">
        <f t="shared" si="48130"/>
        <v>1</v>
      </c>
      <c r="M9479" s="8">
        <f t="shared" si="48121"/>
        <v>5.0025294652663836</v>
      </c>
      <c r="N9479" s="5">
        <v>5219</v>
      </c>
      <c r="O9479" s="5">
        <v>204</v>
      </c>
    </row>
    <row r="9480" spans="1:15" x14ac:dyDescent="0.2">
      <c r="A9480" s="5" t="s">
        <v>17</v>
      </c>
      <c r="B9480" s="13">
        <v>4077937</v>
      </c>
      <c r="C9480" s="6">
        <f t="shared" si="48134"/>
        <v>43975</v>
      </c>
      <c r="D9480" s="5">
        <f t="shared" si="48125"/>
        <v>2</v>
      </c>
      <c r="E9480" s="13">
        <f t="shared" si="48135"/>
        <v>15.142857142857142</v>
      </c>
      <c r="F9480" s="13">
        <f t="shared" ref="F9480:F9481" si="48137">SUM(D9476:D9480)/5</f>
        <v>17.600000000000001</v>
      </c>
      <c r="G9480" s="13">
        <v>128</v>
      </c>
      <c r="H9480" s="5">
        <f t="shared" si="48129"/>
        <v>71</v>
      </c>
      <c r="I9480" s="5">
        <f t="shared" si="48129"/>
        <v>61</v>
      </c>
      <c r="J9480" s="8">
        <f t="shared" si="48122"/>
        <v>0.29343372826929465</v>
      </c>
      <c r="K9480" s="5">
        <f t="shared" si="48133"/>
        <v>0</v>
      </c>
      <c r="L9480" s="8">
        <f t="shared" si="48130"/>
        <v>1.1428571428571428</v>
      </c>
      <c r="M9480" s="8">
        <f t="shared" ref="M9480:M9543" si="48138">O9480/(B9480/100000)</f>
        <v>5.0025294652663836</v>
      </c>
      <c r="N9480" s="5">
        <v>5221</v>
      </c>
      <c r="O9480" s="5">
        <v>204</v>
      </c>
    </row>
    <row r="9481" spans="1:15" x14ac:dyDescent="0.2">
      <c r="A9481" s="5" t="s">
        <v>17</v>
      </c>
      <c r="B9481" s="13">
        <v>4077937</v>
      </c>
      <c r="C9481" s="6">
        <f t="shared" si="48134"/>
        <v>43976</v>
      </c>
      <c r="D9481" s="5">
        <f t="shared" si="48125"/>
        <v>10</v>
      </c>
      <c r="E9481" s="13">
        <f t="shared" si="48135"/>
        <v>15.142857142857142</v>
      </c>
      <c r="F9481" s="13">
        <f t="shared" si="48137"/>
        <v>16.2</v>
      </c>
      <c r="G9481" s="13">
        <v>128</v>
      </c>
      <c r="H9481" s="5">
        <f t="shared" si="48129"/>
        <v>72</v>
      </c>
      <c r="I9481" s="5">
        <f t="shared" si="48129"/>
        <v>62</v>
      </c>
      <c r="J9481" s="8">
        <f t="shared" ref="J9481:J9544" si="48139">E9481/(SUM(N9474:N9480)/7)*100</f>
        <v>0.2925752139111234</v>
      </c>
      <c r="K9481" s="5">
        <f t="shared" si="48133"/>
        <v>1</v>
      </c>
      <c r="L9481" s="8">
        <f t="shared" si="48130"/>
        <v>1.2857142857142858</v>
      </c>
      <c r="M9481" s="8">
        <f t="shared" si="48138"/>
        <v>5.0270516685274931</v>
      </c>
      <c r="N9481" s="5">
        <v>5231</v>
      </c>
      <c r="O9481" s="5">
        <v>205</v>
      </c>
    </row>
    <row r="9482" spans="1:15" x14ac:dyDescent="0.2">
      <c r="A9482" s="5" t="s">
        <v>17</v>
      </c>
      <c r="B9482" s="13">
        <v>4077937</v>
      </c>
      <c r="C9482" s="6">
        <f t="shared" si="48134"/>
        <v>43977</v>
      </c>
      <c r="D9482" s="5">
        <f t="shared" si="48125"/>
        <v>5</v>
      </c>
      <c r="E9482" s="13">
        <f t="shared" si="48135"/>
        <v>14.714285714285714</v>
      </c>
      <c r="F9482" s="13">
        <f t="shared" ref="F9482" si="48140">SUM(D9478:D9482)/5</f>
        <v>10.199999999999999</v>
      </c>
      <c r="G9482" s="13">
        <v>128</v>
      </c>
      <c r="H9482" s="5">
        <f t="shared" si="48129"/>
        <v>73</v>
      </c>
      <c r="I9482" s="5">
        <f t="shared" si="48129"/>
        <v>63</v>
      </c>
      <c r="J9482" s="8">
        <f t="shared" si="48139"/>
        <v>0.28346543372963445</v>
      </c>
      <c r="K9482" s="5">
        <f t="shared" si="48133"/>
        <v>2</v>
      </c>
      <c r="L9482" s="8">
        <f t="shared" si="48130"/>
        <v>1.2857142857142858</v>
      </c>
      <c r="M9482" s="8">
        <f t="shared" si="48138"/>
        <v>5.0760960750497128</v>
      </c>
      <c r="N9482" s="5">
        <v>5236</v>
      </c>
      <c r="O9482" s="5">
        <v>207</v>
      </c>
    </row>
    <row r="9483" spans="1:15" x14ac:dyDescent="0.2">
      <c r="A9483" s="5" t="s">
        <v>17</v>
      </c>
      <c r="B9483" s="13">
        <v>4077937</v>
      </c>
      <c r="C9483" s="6">
        <f t="shared" si="48134"/>
        <v>43978</v>
      </c>
      <c r="D9483" s="5">
        <f t="shared" si="48125"/>
        <v>11</v>
      </c>
      <c r="E9483" s="13">
        <f t="shared" si="48135"/>
        <v>13.857142857142858</v>
      </c>
      <c r="F9483" s="13">
        <f t="shared" ref="F9483:F9484" si="48141">SUM(D9479:D9483)/5</f>
        <v>10</v>
      </c>
      <c r="G9483" s="13">
        <f t="shared" ref="G9483:G9546" si="48142">N9483/(B9483/100000)</f>
        <v>128.66800051104272</v>
      </c>
      <c r="H9483" s="5">
        <f t="shared" ref="H9483:I9498" si="48143">H9482+1</f>
        <v>74</v>
      </c>
      <c r="I9483" s="5">
        <f t="shared" si="48143"/>
        <v>64</v>
      </c>
      <c r="J9483" s="8">
        <f t="shared" si="48139"/>
        <v>0.26619830401492905</v>
      </c>
      <c r="K9483" s="5">
        <f t="shared" si="48133"/>
        <v>1</v>
      </c>
      <c r="L9483" s="8">
        <f t="shared" si="48130"/>
        <v>1.4285714285714286</v>
      </c>
      <c r="M9483" s="8">
        <f t="shared" si="48138"/>
        <v>5.1006182783108223</v>
      </c>
      <c r="N9483" s="5">
        <v>5247</v>
      </c>
      <c r="O9483" s="5">
        <v>208</v>
      </c>
    </row>
    <row r="9484" spans="1:15" x14ac:dyDescent="0.2">
      <c r="A9484" s="5" t="s">
        <v>17</v>
      </c>
      <c r="B9484" s="13">
        <v>4077937</v>
      </c>
      <c r="C9484" s="6">
        <f t="shared" si="48134"/>
        <v>43979</v>
      </c>
      <c r="D9484" s="5">
        <f t="shared" si="48125"/>
        <v>13</v>
      </c>
      <c r="E9484" s="13">
        <f t="shared" si="48135"/>
        <v>10.714285714285714</v>
      </c>
      <c r="F9484" s="13">
        <f t="shared" si="48141"/>
        <v>8.1999999999999993</v>
      </c>
      <c r="G9484" s="13">
        <f t="shared" si="48142"/>
        <v>128.98678915343714</v>
      </c>
      <c r="H9484" s="5">
        <f t="shared" si="48143"/>
        <v>75</v>
      </c>
      <c r="I9484" s="5">
        <f t="shared" si="48143"/>
        <v>65</v>
      </c>
      <c r="J9484" s="8">
        <f t="shared" si="48139"/>
        <v>0.20527698708123493</v>
      </c>
      <c r="K9484" s="5">
        <f t="shared" si="48133"/>
        <v>2</v>
      </c>
      <c r="L9484" s="8">
        <f t="shared" si="48130"/>
        <v>1.2857142857142858</v>
      </c>
      <c r="M9484" s="8">
        <f t="shared" si="48138"/>
        <v>5.149662684833042</v>
      </c>
      <c r="N9484" s="5">
        <v>5260</v>
      </c>
      <c r="O9484" s="5">
        <v>210</v>
      </c>
    </row>
    <row r="9485" spans="1:15" x14ac:dyDescent="0.2">
      <c r="A9485" s="5" t="s">
        <v>17</v>
      </c>
      <c r="B9485" s="13">
        <v>4077937</v>
      </c>
      <c r="C9485" s="6">
        <f t="shared" si="48134"/>
        <v>43980</v>
      </c>
      <c r="D9485" s="5">
        <f t="shared" si="48125"/>
        <v>-30</v>
      </c>
      <c r="E9485" s="13">
        <f t="shared" si="48135"/>
        <v>4.7142857142857144</v>
      </c>
      <c r="F9485" s="13">
        <f t="shared" ref="F9485" si="48144">SUM(D9481:D9485)/5</f>
        <v>1.8</v>
      </c>
      <c r="G9485" s="13">
        <f t="shared" si="48142"/>
        <v>128.25112305560384</v>
      </c>
      <c r="H9485" s="5">
        <f t="shared" si="48143"/>
        <v>76</v>
      </c>
      <c r="I9485" s="5">
        <f t="shared" si="48143"/>
        <v>66</v>
      </c>
      <c r="J9485" s="8">
        <f t="shared" si="48139"/>
        <v>9.0136844117888068E-2</v>
      </c>
      <c r="K9485" s="5">
        <f t="shared" si="48133"/>
        <v>-1</v>
      </c>
      <c r="L9485" s="8">
        <f t="shared" si="48130"/>
        <v>0.8571428571428571</v>
      </c>
      <c r="M9485" s="8">
        <f t="shared" si="48138"/>
        <v>5.1251404815719317</v>
      </c>
      <c r="N9485" s="5">
        <v>5230</v>
      </c>
      <c r="O9485" s="5">
        <v>209</v>
      </c>
    </row>
    <row r="9486" spans="1:15" x14ac:dyDescent="0.2">
      <c r="A9486" s="5" t="s">
        <v>17</v>
      </c>
      <c r="B9486" s="13">
        <v>4077937</v>
      </c>
      <c r="C9486" s="6">
        <f t="shared" si="48134"/>
        <v>43981</v>
      </c>
      <c r="D9486" s="5">
        <f t="shared" si="48125"/>
        <v>67</v>
      </c>
      <c r="E9486" s="13">
        <f t="shared" si="48135"/>
        <v>11.142857142857142</v>
      </c>
      <c r="F9486" s="13">
        <f t="shared" ref="F9486:F9495" si="48145">SUM(D9482:D9486)/5</f>
        <v>13.2</v>
      </c>
      <c r="G9486" s="13">
        <f t="shared" si="48142"/>
        <v>129.89411067409821</v>
      </c>
      <c r="H9486" s="5">
        <f t="shared" si="48143"/>
        <v>77</v>
      </c>
      <c r="I9486" s="5">
        <f t="shared" si="48143"/>
        <v>67</v>
      </c>
      <c r="J9486" s="8">
        <f t="shared" si="48139"/>
        <v>0.21285885820325293</v>
      </c>
      <c r="K9486" s="5">
        <f t="shared" si="48133"/>
        <v>4</v>
      </c>
      <c r="L9486" s="8">
        <f t="shared" si="48130"/>
        <v>1.2857142857142858</v>
      </c>
      <c r="M9486" s="8">
        <f t="shared" si="48138"/>
        <v>5.2232292946163712</v>
      </c>
      <c r="N9486" s="5">
        <v>5297</v>
      </c>
      <c r="O9486" s="5">
        <v>213</v>
      </c>
    </row>
    <row r="9487" spans="1:15" x14ac:dyDescent="0.2">
      <c r="A9487" s="5" t="s">
        <v>17</v>
      </c>
      <c r="B9487" s="13">
        <v>4077937</v>
      </c>
      <c r="C9487" s="6">
        <f t="shared" si="48134"/>
        <v>43982</v>
      </c>
      <c r="D9487" s="5">
        <f t="shared" si="48125"/>
        <v>7</v>
      </c>
      <c r="E9487" s="13">
        <f t="shared" si="48135"/>
        <v>11.857142857142858</v>
      </c>
      <c r="F9487" s="13">
        <f t="shared" si="48145"/>
        <v>13.6</v>
      </c>
      <c r="G9487" s="13">
        <f t="shared" si="48142"/>
        <v>130.06576609692598</v>
      </c>
      <c r="H9487" s="5">
        <f t="shared" si="48143"/>
        <v>78</v>
      </c>
      <c r="I9487" s="5">
        <f t="shared" si="48143"/>
        <v>68</v>
      </c>
      <c r="J9487" s="8">
        <f t="shared" si="48139"/>
        <v>0.22602254779151465</v>
      </c>
      <c r="K9487" s="5">
        <f t="shared" si="48133"/>
        <v>0</v>
      </c>
      <c r="L9487" s="8">
        <f t="shared" si="48130"/>
        <v>1.2857142857142858</v>
      </c>
      <c r="M9487" s="8">
        <f t="shared" si="48138"/>
        <v>5.2232292946163712</v>
      </c>
      <c r="N9487" s="5">
        <v>5304</v>
      </c>
      <c r="O9487" s="5">
        <v>213</v>
      </c>
    </row>
    <row r="9488" spans="1:15" x14ac:dyDescent="0.2">
      <c r="A9488" s="5" t="s">
        <v>17</v>
      </c>
      <c r="B9488" s="13">
        <v>4077937</v>
      </c>
      <c r="C9488" s="6">
        <f t="shared" si="48134"/>
        <v>43983</v>
      </c>
      <c r="D9488" s="5">
        <f t="shared" si="48125"/>
        <v>5</v>
      </c>
      <c r="E9488" s="13">
        <f t="shared" si="48135"/>
        <v>11.142857142857142</v>
      </c>
      <c r="F9488" s="13">
        <f t="shared" si="48145"/>
        <v>12.4</v>
      </c>
      <c r="G9488" s="13">
        <f t="shared" si="48142"/>
        <v>130.18837711323152</v>
      </c>
      <c r="H9488" s="5">
        <f t="shared" si="48143"/>
        <v>79</v>
      </c>
      <c r="I9488" s="5">
        <f t="shared" si="48143"/>
        <v>69</v>
      </c>
      <c r="J9488" s="8">
        <f t="shared" si="48139"/>
        <v>0.21192772721097675</v>
      </c>
      <c r="K9488" s="5">
        <f t="shared" si="48133"/>
        <v>1</v>
      </c>
      <c r="L9488" s="8">
        <f t="shared" si="48130"/>
        <v>1.2857142857142858</v>
      </c>
      <c r="M9488" s="8">
        <f t="shared" si="48138"/>
        <v>5.2477514978774806</v>
      </c>
      <c r="N9488" s="5">
        <v>5309</v>
      </c>
      <c r="O9488" s="5">
        <v>214</v>
      </c>
    </row>
    <row r="9489" spans="1:15" x14ac:dyDescent="0.2">
      <c r="A9489" s="5" t="s">
        <v>17</v>
      </c>
      <c r="B9489" s="13">
        <v>4077937</v>
      </c>
      <c r="C9489" s="6">
        <f t="shared" si="48134"/>
        <v>43984</v>
      </c>
      <c r="D9489" s="5">
        <f t="shared" si="48125"/>
        <v>0</v>
      </c>
      <c r="E9489" s="13">
        <f t="shared" si="48135"/>
        <v>10.428571428571429</v>
      </c>
      <c r="F9489" s="13">
        <f t="shared" si="48145"/>
        <v>9.8000000000000007</v>
      </c>
      <c r="G9489" s="13">
        <f t="shared" si="48142"/>
        <v>130.18837711323152</v>
      </c>
      <c r="H9489" s="5">
        <f t="shared" si="48143"/>
        <v>80</v>
      </c>
      <c r="I9489" s="5">
        <f t="shared" si="48143"/>
        <v>70</v>
      </c>
      <c r="J9489" s="8">
        <f t="shared" si="48139"/>
        <v>0.197923162432557</v>
      </c>
      <c r="K9489" s="5">
        <f t="shared" si="48133"/>
        <v>-3</v>
      </c>
      <c r="L9489" s="8">
        <f t="shared" si="48130"/>
        <v>0.5714285714285714</v>
      </c>
      <c r="M9489" s="8">
        <f t="shared" si="48138"/>
        <v>5.1741848880941514</v>
      </c>
      <c r="N9489" s="5">
        <v>5309</v>
      </c>
      <c r="O9489" s="5">
        <v>211</v>
      </c>
    </row>
    <row r="9490" spans="1:15" x14ac:dyDescent="0.2">
      <c r="A9490" s="5" t="s">
        <v>17</v>
      </c>
      <c r="B9490" s="13">
        <v>4077937</v>
      </c>
      <c r="C9490" s="6">
        <f t="shared" si="48134"/>
        <v>43985</v>
      </c>
      <c r="D9490" s="5">
        <f t="shared" si="48125"/>
        <v>-4</v>
      </c>
      <c r="E9490" s="13">
        <f t="shared" si="48135"/>
        <v>8.2857142857142865</v>
      </c>
      <c r="F9490" s="13">
        <f t="shared" si="48145"/>
        <v>15</v>
      </c>
      <c r="G9490" s="13">
        <f t="shared" si="48142"/>
        <v>130.09028830018707</v>
      </c>
      <c r="H9490" s="5">
        <f t="shared" si="48143"/>
        <v>81</v>
      </c>
      <c r="I9490" s="5">
        <f t="shared" si="48143"/>
        <v>71</v>
      </c>
      <c r="J9490" s="8">
        <f t="shared" si="48139"/>
        <v>0.15694339214200673</v>
      </c>
      <c r="K9490" s="5">
        <f t="shared" si="48133"/>
        <v>1</v>
      </c>
      <c r="L9490" s="8">
        <f t="shared" si="48130"/>
        <v>0.5714285714285714</v>
      </c>
      <c r="M9490" s="8">
        <f t="shared" si="48138"/>
        <v>5.1987070913552609</v>
      </c>
      <c r="N9490" s="5">
        <v>5305</v>
      </c>
      <c r="O9490" s="5">
        <v>212</v>
      </c>
    </row>
    <row r="9491" spans="1:15" x14ac:dyDescent="0.2">
      <c r="A9491" s="5" t="s">
        <v>17</v>
      </c>
      <c r="B9491" s="13">
        <v>4077937</v>
      </c>
      <c r="C9491" s="6">
        <f t="shared" si="48134"/>
        <v>43986</v>
      </c>
      <c r="D9491" s="5">
        <f t="shared" si="48125"/>
        <v>7</v>
      </c>
      <c r="E9491" s="13">
        <f t="shared" si="48135"/>
        <v>7.4285714285714288</v>
      </c>
      <c r="F9491" s="13">
        <f t="shared" si="48145"/>
        <v>3</v>
      </c>
      <c r="G9491" s="13">
        <f t="shared" si="48142"/>
        <v>130.26194372301484</v>
      </c>
      <c r="H9491" s="5">
        <f t="shared" si="48143"/>
        <v>82</v>
      </c>
      <c r="I9491" s="5">
        <f t="shared" si="48143"/>
        <v>72</v>
      </c>
      <c r="J9491" s="8">
        <f t="shared" si="48139"/>
        <v>0.14048738315232076</v>
      </c>
      <c r="K9491" s="5">
        <f t="shared" si="48133"/>
        <v>0</v>
      </c>
      <c r="L9491" s="8">
        <f t="shared" si="48130"/>
        <v>0.2857142857142857</v>
      </c>
      <c r="M9491" s="8">
        <f t="shared" si="48138"/>
        <v>5.1987070913552609</v>
      </c>
      <c r="N9491" s="5">
        <v>5312</v>
      </c>
      <c r="O9491" s="5">
        <v>212</v>
      </c>
    </row>
    <row r="9492" spans="1:15" x14ac:dyDescent="0.2">
      <c r="A9492" s="5" t="s">
        <v>17</v>
      </c>
      <c r="B9492" s="13">
        <v>4077937</v>
      </c>
      <c r="C9492" s="6">
        <f t="shared" si="48134"/>
        <v>43987</v>
      </c>
      <c r="D9492" s="5">
        <f t="shared" si="48125"/>
        <v>3</v>
      </c>
      <c r="E9492" s="13">
        <f t="shared" si="48135"/>
        <v>12.142857142857142</v>
      </c>
      <c r="F9492" s="13">
        <f t="shared" si="48145"/>
        <v>2.2000000000000002</v>
      </c>
      <c r="G9492" s="13">
        <f t="shared" si="48142"/>
        <v>130.33551033279818</v>
      </c>
      <c r="H9492" s="5">
        <f t="shared" si="48143"/>
        <v>83</v>
      </c>
      <c r="I9492" s="5">
        <f t="shared" si="48143"/>
        <v>73</v>
      </c>
      <c r="J9492" s="8">
        <f t="shared" si="48139"/>
        <v>0.22932067123509417</v>
      </c>
      <c r="K9492" s="5">
        <f t="shared" si="48133"/>
        <v>0</v>
      </c>
      <c r="L9492" s="8">
        <f t="shared" si="48130"/>
        <v>0.42857142857142855</v>
      </c>
      <c r="M9492" s="8">
        <f t="shared" si="48138"/>
        <v>5.1987070913552609</v>
      </c>
      <c r="N9492" s="5">
        <v>5315</v>
      </c>
      <c r="O9492" s="18">
        <v>212</v>
      </c>
    </row>
    <row r="9493" spans="1:15" x14ac:dyDescent="0.2">
      <c r="A9493" s="5" t="s">
        <v>17</v>
      </c>
      <c r="B9493" s="13">
        <v>4077937</v>
      </c>
      <c r="C9493" s="6">
        <f t="shared" si="48134"/>
        <v>43988</v>
      </c>
      <c r="D9493" s="5">
        <f t="shared" si="48125"/>
        <v>6</v>
      </c>
      <c r="E9493" s="13">
        <f t="shared" si="48135"/>
        <v>3.4285714285714284</v>
      </c>
      <c r="F9493" s="13">
        <f t="shared" si="48145"/>
        <v>2.4</v>
      </c>
      <c r="G9493" s="13">
        <f t="shared" si="48142"/>
        <v>130.48264355236483</v>
      </c>
      <c r="H9493" s="5">
        <f t="shared" si="48143"/>
        <v>84</v>
      </c>
      <c r="I9493" s="5">
        <f t="shared" si="48143"/>
        <v>74</v>
      </c>
      <c r="J9493" s="8">
        <f t="shared" si="48139"/>
        <v>6.4601222039783579E-2</v>
      </c>
      <c r="K9493" s="5">
        <f t="shared" si="48133"/>
        <v>0</v>
      </c>
      <c r="L9493" s="8">
        <f t="shared" si="48130"/>
        <v>-0.14285714285714285</v>
      </c>
      <c r="M9493" s="8">
        <f t="shared" si="48138"/>
        <v>5.1987070913552609</v>
      </c>
      <c r="N9493" s="5">
        <v>5321</v>
      </c>
      <c r="O9493" s="18">
        <v>212</v>
      </c>
    </row>
    <row r="9494" spans="1:15" x14ac:dyDescent="0.2">
      <c r="A9494" s="5" t="s">
        <v>17</v>
      </c>
      <c r="B9494" s="13">
        <v>4077937</v>
      </c>
      <c r="C9494" s="6">
        <f t="shared" si="48134"/>
        <v>43989</v>
      </c>
      <c r="D9494" s="5">
        <f t="shared" si="48125"/>
        <v>2</v>
      </c>
      <c r="E9494" s="13">
        <f t="shared" si="48135"/>
        <v>2.7142857142857144</v>
      </c>
      <c r="F9494" s="13">
        <f t="shared" si="48145"/>
        <v>2.8</v>
      </c>
      <c r="G9494" s="13">
        <f t="shared" si="48142"/>
        <v>130.53168795888706</v>
      </c>
      <c r="H9494" s="5">
        <f t="shared" si="48143"/>
        <v>85</v>
      </c>
      <c r="I9494" s="5">
        <f t="shared" si="48143"/>
        <v>75</v>
      </c>
      <c r="J9494" s="8">
        <f t="shared" si="48139"/>
        <v>5.1109616677874919E-2</v>
      </c>
      <c r="K9494" s="5">
        <f t="shared" si="48133"/>
        <v>2</v>
      </c>
      <c r="L9494" s="8">
        <f t="shared" si="48130"/>
        <v>0.14285714285714285</v>
      </c>
      <c r="M9494" s="8">
        <f t="shared" si="48138"/>
        <v>5.2477514978774806</v>
      </c>
      <c r="N9494" s="5">
        <v>5323</v>
      </c>
      <c r="O9494" s="18">
        <v>214</v>
      </c>
    </row>
    <row r="9495" spans="1:15" x14ac:dyDescent="0.2">
      <c r="A9495" s="5" t="s">
        <v>17</v>
      </c>
      <c r="B9495" s="13">
        <v>4077937</v>
      </c>
      <c r="C9495" s="6">
        <f t="shared" si="48134"/>
        <v>43990</v>
      </c>
      <c r="D9495" s="5">
        <f t="shared" si="48125"/>
        <v>7</v>
      </c>
      <c r="E9495" s="13">
        <f t="shared" ref="E9495" si="48146">SUM(D9489:D9495)/7</f>
        <v>3</v>
      </c>
      <c r="F9495" s="13">
        <f t="shared" si="48145"/>
        <v>5</v>
      </c>
      <c r="G9495" s="13">
        <f t="shared" si="48142"/>
        <v>130.70334338171483</v>
      </c>
      <c r="H9495" s="5">
        <f t="shared" si="48143"/>
        <v>86</v>
      </c>
      <c r="I9495" s="5">
        <f t="shared" si="48143"/>
        <v>76</v>
      </c>
      <c r="J9495" s="8">
        <f t="shared" si="48139"/>
        <v>5.6460719470882402E-2</v>
      </c>
      <c r="K9495" s="5">
        <f t="shared" si="48133"/>
        <v>0</v>
      </c>
      <c r="L9495" s="8">
        <f t="shared" ref="L9495:L9558" si="48147">SUM(K9489:K9495)/7</f>
        <v>0</v>
      </c>
      <c r="M9495" s="8">
        <f t="shared" si="48138"/>
        <v>5.2477514978774806</v>
      </c>
      <c r="N9495" s="5">
        <v>5330</v>
      </c>
      <c r="O9495" s="18">
        <v>214</v>
      </c>
    </row>
    <row r="9496" spans="1:15" x14ac:dyDescent="0.2">
      <c r="A9496" s="5" t="s">
        <v>17</v>
      </c>
      <c r="B9496" s="13">
        <v>4077937</v>
      </c>
      <c r="C9496" s="6">
        <f t="shared" si="48134"/>
        <v>43991</v>
      </c>
      <c r="D9496" s="5">
        <f t="shared" si="48125"/>
        <v>3</v>
      </c>
      <c r="E9496" s="13">
        <f t="shared" ref="E9496:E9559" si="48148">SUM(D9490:D9496)/7</f>
        <v>3.4285714285714284</v>
      </c>
      <c r="F9496" s="13">
        <f t="shared" ref="F9496:F9559" si="48149">SUM(D9492:D9496)/5</f>
        <v>4.2</v>
      </c>
      <c r="G9496" s="13">
        <f t="shared" si="48142"/>
        <v>130.77690999149814</v>
      </c>
      <c r="H9496" s="5">
        <f t="shared" si="48143"/>
        <v>87</v>
      </c>
      <c r="I9496" s="5">
        <f t="shared" si="48143"/>
        <v>77</v>
      </c>
      <c r="J9496" s="8">
        <f t="shared" si="48139"/>
        <v>6.4490124949617075E-2</v>
      </c>
      <c r="K9496" s="5">
        <f t="shared" si="48133"/>
        <v>3</v>
      </c>
      <c r="L9496" s="8">
        <f t="shared" si="48147"/>
        <v>0.8571428571428571</v>
      </c>
      <c r="M9496" s="8">
        <f t="shared" si="48138"/>
        <v>5.3213181076608098</v>
      </c>
      <c r="N9496" s="5">
        <v>5333</v>
      </c>
      <c r="O9496" s="18">
        <v>217</v>
      </c>
    </row>
    <row r="9497" spans="1:15" x14ac:dyDescent="0.2">
      <c r="A9497" s="5" t="s">
        <v>17</v>
      </c>
      <c r="B9497" s="13">
        <v>4077937</v>
      </c>
      <c r="C9497" s="6">
        <f t="shared" si="48134"/>
        <v>43992</v>
      </c>
      <c r="D9497" s="5">
        <f t="shared" si="48125"/>
        <v>4</v>
      </c>
      <c r="E9497" s="13">
        <f t="shared" si="48148"/>
        <v>4.5714285714285712</v>
      </c>
      <c r="F9497" s="13">
        <f t="shared" si="48149"/>
        <v>4.4000000000000004</v>
      </c>
      <c r="G9497" s="13">
        <f t="shared" si="48142"/>
        <v>130.8749988045426</v>
      </c>
      <c r="H9497" s="5">
        <f t="shared" si="48143"/>
        <v>88</v>
      </c>
      <c r="I9497" s="5">
        <f t="shared" si="48143"/>
        <v>78</v>
      </c>
      <c r="J9497" s="8">
        <f t="shared" si="48139"/>
        <v>8.5931415988614077E-2</v>
      </c>
      <c r="K9497" s="5">
        <f t="shared" si="48133"/>
        <v>0</v>
      </c>
      <c r="L9497" s="8">
        <f t="shared" si="48147"/>
        <v>0.7142857142857143</v>
      </c>
      <c r="M9497" s="8">
        <f t="shared" si="48138"/>
        <v>5.3213181076608098</v>
      </c>
      <c r="N9497" s="5">
        <v>5337</v>
      </c>
      <c r="O9497" s="18">
        <v>217</v>
      </c>
    </row>
    <row r="9498" spans="1:15" x14ac:dyDescent="0.2">
      <c r="A9498" s="5" t="s">
        <v>17</v>
      </c>
      <c r="B9498" s="13">
        <v>4077937</v>
      </c>
      <c r="C9498" s="6">
        <f t="shared" si="48134"/>
        <v>43993</v>
      </c>
      <c r="D9498" s="5">
        <f t="shared" si="48125"/>
        <v>9</v>
      </c>
      <c r="E9498" s="13">
        <f t="shared" si="48148"/>
        <v>4.8571428571428568</v>
      </c>
      <c r="F9498" s="13">
        <f t="shared" si="48149"/>
        <v>5</v>
      </c>
      <c r="G9498" s="13">
        <f t="shared" si="48142"/>
        <v>131.09569863389257</v>
      </c>
      <c r="H9498" s="5">
        <f t="shared" si="48143"/>
        <v>89</v>
      </c>
      <c r="I9498" s="5">
        <f t="shared" si="48143"/>
        <v>79</v>
      </c>
      <c r="J9498" s="8">
        <f t="shared" si="48139"/>
        <v>9.122373963671486E-2</v>
      </c>
      <c r="K9498" s="5">
        <f t="shared" si="48133"/>
        <v>2</v>
      </c>
      <c r="L9498" s="8">
        <f t="shared" si="48147"/>
        <v>1</v>
      </c>
      <c r="M9498" s="8">
        <f t="shared" si="48138"/>
        <v>5.3703625141830296</v>
      </c>
      <c r="N9498" s="5">
        <v>5346</v>
      </c>
      <c r="O9498" s="18">
        <v>219</v>
      </c>
    </row>
    <row r="9499" spans="1:15" x14ac:dyDescent="0.2">
      <c r="A9499" s="5" t="s">
        <v>17</v>
      </c>
      <c r="B9499" s="13">
        <v>4077937</v>
      </c>
      <c r="C9499" s="6">
        <f t="shared" si="48134"/>
        <v>43994</v>
      </c>
      <c r="D9499" s="5">
        <f t="shared" si="48125"/>
        <v>-2</v>
      </c>
      <c r="E9499" s="13">
        <f t="shared" si="48148"/>
        <v>4.1428571428571432</v>
      </c>
      <c r="F9499" s="13">
        <f t="shared" si="48149"/>
        <v>4.2</v>
      </c>
      <c r="G9499" s="13">
        <f t="shared" si="48142"/>
        <v>131.04665422737037</v>
      </c>
      <c r="H9499" s="5">
        <f t="shared" ref="H9499:I9514" si="48150">H9498+1</f>
        <v>90</v>
      </c>
      <c r="I9499" s="5">
        <f t="shared" si="48150"/>
        <v>80</v>
      </c>
      <c r="J9499" s="8">
        <f t="shared" si="48139"/>
        <v>7.7737568690524061E-2</v>
      </c>
      <c r="K9499" s="5">
        <f t="shared" si="48133"/>
        <v>0</v>
      </c>
      <c r="L9499" s="8">
        <f t="shared" si="48147"/>
        <v>1</v>
      </c>
      <c r="M9499" s="8">
        <f t="shared" si="48138"/>
        <v>5.3703625141830296</v>
      </c>
      <c r="N9499" s="5">
        <v>5344</v>
      </c>
      <c r="O9499" s="18">
        <v>219</v>
      </c>
    </row>
    <row r="9500" spans="1:15" x14ac:dyDescent="0.2">
      <c r="A9500" s="5" t="s">
        <v>17</v>
      </c>
      <c r="B9500" s="13">
        <v>4077937</v>
      </c>
      <c r="C9500" s="6">
        <f t="shared" si="48134"/>
        <v>43995</v>
      </c>
      <c r="D9500" s="5">
        <f t="shared" si="48125"/>
        <v>1</v>
      </c>
      <c r="E9500" s="13">
        <f t="shared" si="48148"/>
        <v>3.4285714285714284</v>
      </c>
      <c r="F9500" s="13">
        <f t="shared" si="48149"/>
        <v>3</v>
      </c>
      <c r="G9500" s="13">
        <f t="shared" si="48142"/>
        <v>131.07117643063148</v>
      </c>
      <c r="H9500" s="5">
        <f t="shared" si="48150"/>
        <v>91</v>
      </c>
      <c r="I9500" s="5">
        <f t="shared" si="48150"/>
        <v>81</v>
      </c>
      <c r="J9500" s="8">
        <f t="shared" si="48139"/>
        <v>6.4284566347029518E-2</v>
      </c>
      <c r="K9500" s="5">
        <f t="shared" si="48133"/>
        <v>0</v>
      </c>
      <c r="L9500" s="8">
        <f t="shared" si="48147"/>
        <v>1</v>
      </c>
      <c r="M9500" s="8">
        <f t="shared" si="48138"/>
        <v>5.3703625141830296</v>
      </c>
      <c r="N9500" s="5">
        <v>5345</v>
      </c>
      <c r="O9500" s="18">
        <v>219</v>
      </c>
    </row>
    <row r="9501" spans="1:15" x14ac:dyDescent="0.2">
      <c r="A9501" s="5" t="s">
        <v>17</v>
      </c>
      <c r="B9501" s="13">
        <v>4077937</v>
      </c>
      <c r="C9501" s="6">
        <f t="shared" si="48134"/>
        <v>43996</v>
      </c>
      <c r="D9501" s="5">
        <f t="shared" si="48125"/>
        <v>1</v>
      </c>
      <c r="E9501" s="13">
        <f t="shared" si="48148"/>
        <v>3.2857142857142856</v>
      </c>
      <c r="F9501" s="13">
        <f t="shared" si="48149"/>
        <v>2.6</v>
      </c>
      <c r="G9501" s="13">
        <f t="shared" si="48142"/>
        <v>131.09569863389257</v>
      </c>
      <c r="H9501" s="5">
        <f t="shared" si="48150"/>
        <v>92</v>
      </c>
      <c r="I9501" s="5">
        <f t="shared" si="48150"/>
        <v>82</v>
      </c>
      <c r="J9501" s="8">
        <f t="shared" si="48139"/>
        <v>6.1566465014187048E-2</v>
      </c>
      <c r="K9501" s="5">
        <f t="shared" si="48133"/>
        <v>-1</v>
      </c>
      <c r="L9501" s="8">
        <f t="shared" si="48147"/>
        <v>0.5714285714285714</v>
      </c>
      <c r="M9501" s="8">
        <f t="shared" si="48138"/>
        <v>5.3458403109219192</v>
      </c>
      <c r="N9501" s="5">
        <v>5346</v>
      </c>
      <c r="O9501" s="18">
        <v>218</v>
      </c>
    </row>
    <row r="9502" spans="1:15" x14ac:dyDescent="0.2">
      <c r="A9502" s="5" t="s">
        <v>17</v>
      </c>
      <c r="B9502" s="13">
        <v>4077937</v>
      </c>
      <c r="C9502" s="6">
        <f t="shared" si="48134"/>
        <v>43997</v>
      </c>
      <c r="D9502" s="5">
        <f t="shared" si="48125"/>
        <v>1</v>
      </c>
      <c r="E9502" s="13">
        <f t="shared" si="48148"/>
        <v>2.4285714285714284</v>
      </c>
      <c r="F9502" s="13">
        <f t="shared" si="48149"/>
        <v>2</v>
      </c>
      <c r="G9502" s="13">
        <f t="shared" si="48142"/>
        <v>131.12022083715368</v>
      </c>
      <c r="H9502" s="5">
        <f t="shared" si="48150"/>
        <v>93</v>
      </c>
      <c r="I9502" s="5">
        <f t="shared" si="48150"/>
        <v>83</v>
      </c>
      <c r="J9502" s="8">
        <f t="shared" si="48139"/>
        <v>4.5477649073058499E-2</v>
      </c>
      <c r="K9502" s="5">
        <f t="shared" si="48133"/>
        <v>1</v>
      </c>
      <c r="L9502" s="8">
        <f t="shared" si="48147"/>
        <v>0.7142857142857143</v>
      </c>
      <c r="M9502" s="8">
        <f t="shared" si="48138"/>
        <v>5.3703625141830296</v>
      </c>
      <c r="N9502" s="5">
        <v>5347</v>
      </c>
      <c r="O9502" s="18">
        <v>219</v>
      </c>
    </row>
    <row r="9503" spans="1:15" x14ac:dyDescent="0.2">
      <c r="A9503" s="5" t="s">
        <v>17</v>
      </c>
      <c r="B9503" s="13">
        <v>4077937</v>
      </c>
      <c r="C9503" s="6">
        <f t="shared" si="48134"/>
        <v>43998</v>
      </c>
      <c r="D9503" s="5">
        <f t="shared" si="48125"/>
        <v>2</v>
      </c>
      <c r="E9503" s="13">
        <f t="shared" si="48148"/>
        <v>2.2857142857142856</v>
      </c>
      <c r="F9503" s="13">
        <f t="shared" si="48149"/>
        <v>0.6</v>
      </c>
      <c r="G9503" s="13">
        <f t="shared" si="48142"/>
        <v>131.16926524367591</v>
      </c>
      <c r="H9503" s="5">
        <f t="shared" si="48150"/>
        <v>94</v>
      </c>
      <c r="I9503" s="5">
        <f t="shared" si="48150"/>
        <v>84</v>
      </c>
      <c r="J9503" s="8">
        <f t="shared" si="48139"/>
        <v>4.2783036526017434E-2</v>
      </c>
      <c r="K9503" s="5">
        <f t="shared" si="48133"/>
        <v>1</v>
      </c>
      <c r="L9503" s="8">
        <f t="shared" si="48147"/>
        <v>0.42857142857142855</v>
      </c>
      <c r="M9503" s="8">
        <f t="shared" si="48138"/>
        <v>5.394884717444139</v>
      </c>
      <c r="N9503" s="5">
        <v>5349</v>
      </c>
      <c r="O9503" s="18">
        <v>220</v>
      </c>
    </row>
    <row r="9504" spans="1:15" x14ac:dyDescent="0.2">
      <c r="A9504" s="5" t="s">
        <v>17</v>
      </c>
      <c r="B9504" s="13">
        <v>4077937</v>
      </c>
      <c r="C9504" s="6">
        <f t="shared" si="48134"/>
        <v>43999</v>
      </c>
      <c r="D9504" s="5">
        <f t="shared" si="48125"/>
        <v>1</v>
      </c>
      <c r="E9504" s="13">
        <f t="shared" si="48148"/>
        <v>1.8571428571428572</v>
      </c>
      <c r="F9504" s="13">
        <f t="shared" si="48149"/>
        <v>1.2</v>
      </c>
      <c r="G9504" s="13">
        <f t="shared" si="48142"/>
        <v>131.19378744693702</v>
      </c>
      <c r="H9504" s="5">
        <f t="shared" si="48150"/>
        <v>95</v>
      </c>
      <c r="I9504" s="5">
        <f t="shared" si="48150"/>
        <v>85</v>
      </c>
      <c r="J9504" s="8">
        <f t="shared" si="48139"/>
        <v>3.4746351633078529E-2</v>
      </c>
      <c r="K9504" s="5">
        <f t="shared" si="48133"/>
        <v>1</v>
      </c>
      <c r="L9504" s="8">
        <f t="shared" si="48147"/>
        <v>0.5714285714285714</v>
      </c>
      <c r="M9504" s="8">
        <f t="shared" si="48138"/>
        <v>5.4194069207052484</v>
      </c>
      <c r="N9504" s="5">
        <v>5350</v>
      </c>
      <c r="O9504" s="18">
        <v>221</v>
      </c>
    </row>
    <row r="9505" spans="1:15" x14ac:dyDescent="0.2">
      <c r="A9505" s="5" t="s">
        <v>17</v>
      </c>
      <c r="B9505" s="13">
        <v>4077937</v>
      </c>
      <c r="C9505" s="6">
        <f t="shared" si="48134"/>
        <v>44000</v>
      </c>
      <c r="D9505" s="5">
        <f t="shared" si="48125"/>
        <v>9</v>
      </c>
      <c r="E9505" s="13">
        <f t="shared" si="48148"/>
        <v>1.8571428571428572</v>
      </c>
      <c r="F9505" s="13">
        <f t="shared" si="48149"/>
        <v>2.8</v>
      </c>
      <c r="G9505" s="13">
        <f t="shared" si="48142"/>
        <v>131.41448727628699</v>
      </c>
      <c r="H9505" s="5">
        <f t="shared" si="48150"/>
        <v>96</v>
      </c>
      <c r="I9505" s="5">
        <f t="shared" si="48150"/>
        <v>86</v>
      </c>
      <c r="J9505" s="8">
        <f t="shared" si="48139"/>
        <v>3.4734282737061487E-2</v>
      </c>
      <c r="K9505" s="5">
        <f t="shared" si="48133"/>
        <v>0</v>
      </c>
      <c r="L9505" s="8">
        <f t="shared" si="48147"/>
        <v>0.2857142857142857</v>
      </c>
      <c r="M9505" s="8">
        <f t="shared" si="48138"/>
        <v>5.4194069207052484</v>
      </c>
      <c r="N9505" s="5">
        <v>5359</v>
      </c>
      <c r="O9505" s="18">
        <v>221</v>
      </c>
    </row>
    <row r="9506" spans="1:15" x14ac:dyDescent="0.2">
      <c r="A9506" s="5" t="s">
        <v>17</v>
      </c>
      <c r="B9506" s="13">
        <v>4077937</v>
      </c>
      <c r="C9506" s="6">
        <f t="shared" si="48134"/>
        <v>44001</v>
      </c>
      <c r="D9506" s="5">
        <f t="shared" si="48125"/>
        <v>23</v>
      </c>
      <c r="E9506" s="13">
        <f t="shared" si="48148"/>
        <v>5.4285714285714288</v>
      </c>
      <c r="F9506" s="13">
        <f t="shared" si="48149"/>
        <v>7.2</v>
      </c>
      <c r="G9506" s="13">
        <f t="shared" si="48142"/>
        <v>131.97849795129252</v>
      </c>
      <c r="H9506" s="5">
        <f t="shared" si="48150"/>
        <v>97</v>
      </c>
      <c r="I9506" s="5">
        <f t="shared" si="48150"/>
        <v>87</v>
      </c>
      <c r="J9506" s="8">
        <f t="shared" si="48139"/>
        <v>0.10149572649572651</v>
      </c>
      <c r="K9506" s="5">
        <f t="shared" si="48133"/>
        <v>0</v>
      </c>
      <c r="L9506" s="8">
        <f t="shared" si="48147"/>
        <v>0.2857142857142857</v>
      </c>
      <c r="M9506" s="8">
        <f t="shared" si="48138"/>
        <v>5.4194069207052484</v>
      </c>
      <c r="N9506" s="5">
        <v>5382</v>
      </c>
      <c r="O9506" s="18">
        <v>221</v>
      </c>
    </row>
    <row r="9507" spans="1:15" x14ac:dyDescent="0.2">
      <c r="A9507" s="5" t="s">
        <v>17</v>
      </c>
      <c r="B9507" s="13">
        <v>4077937</v>
      </c>
      <c r="C9507" s="6">
        <f t="shared" si="48134"/>
        <v>44002</v>
      </c>
      <c r="D9507" s="5">
        <f t="shared" si="48125"/>
        <v>26</v>
      </c>
      <c r="E9507" s="13">
        <f t="shared" si="48148"/>
        <v>9</v>
      </c>
      <c r="F9507" s="13">
        <f t="shared" si="48149"/>
        <v>12.2</v>
      </c>
      <c r="G9507" s="13">
        <f t="shared" si="48142"/>
        <v>132.61607523608137</v>
      </c>
      <c r="H9507" s="5">
        <f t="shared" si="48150"/>
        <v>98</v>
      </c>
      <c r="I9507" s="5">
        <f t="shared" si="48150"/>
        <v>88</v>
      </c>
      <c r="J9507" s="8">
        <f t="shared" si="48139"/>
        <v>0.16809861785580874</v>
      </c>
      <c r="K9507" s="5">
        <f t="shared" si="48133"/>
        <v>0</v>
      </c>
      <c r="L9507" s="8">
        <f t="shared" si="48147"/>
        <v>0.2857142857142857</v>
      </c>
      <c r="M9507" s="8">
        <f t="shared" si="48138"/>
        <v>5.4194069207052484</v>
      </c>
      <c r="N9507" s="5">
        <v>5408</v>
      </c>
      <c r="O9507" s="18">
        <v>221</v>
      </c>
    </row>
    <row r="9508" spans="1:15" x14ac:dyDescent="0.2">
      <c r="A9508" s="5" t="s">
        <v>17</v>
      </c>
      <c r="B9508" s="13">
        <v>4077937</v>
      </c>
      <c r="C9508" s="6">
        <f t="shared" si="48134"/>
        <v>44003</v>
      </c>
      <c r="D9508" s="5">
        <f t="shared" si="48125"/>
        <v>0</v>
      </c>
      <c r="E9508" s="13">
        <f t="shared" si="48148"/>
        <v>8.8571428571428577</v>
      </c>
      <c r="F9508" s="13">
        <f t="shared" si="48149"/>
        <v>11.8</v>
      </c>
      <c r="G9508" s="13">
        <f t="shared" si="48142"/>
        <v>132.61607523608137</v>
      </c>
      <c r="H9508" s="5">
        <f t="shared" si="48150"/>
        <v>99</v>
      </c>
      <c r="I9508" s="5">
        <f t="shared" si="48150"/>
        <v>89</v>
      </c>
      <c r="J9508" s="8">
        <f t="shared" si="48139"/>
        <v>0.16515276630883569</v>
      </c>
      <c r="K9508" s="5">
        <f t="shared" si="48133"/>
        <v>0</v>
      </c>
      <c r="L9508" s="8">
        <f t="shared" si="48147"/>
        <v>0.42857142857142855</v>
      </c>
      <c r="M9508" s="8">
        <f t="shared" si="48138"/>
        <v>5.4194069207052484</v>
      </c>
      <c r="N9508" s="5">
        <v>5408</v>
      </c>
      <c r="O9508" s="18">
        <v>221</v>
      </c>
    </row>
    <row r="9509" spans="1:15" x14ac:dyDescent="0.2">
      <c r="A9509" s="5" t="s">
        <v>17</v>
      </c>
      <c r="B9509" s="13">
        <v>4077937</v>
      </c>
      <c r="C9509" s="6">
        <f t="shared" si="48134"/>
        <v>44004</v>
      </c>
      <c r="D9509" s="5">
        <f t="shared" si="48125"/>
        <v>0</v>
      </c>
      <c r="E9509" s="13">
        <f t="shared" si="48148"/>
        <v>8.7142857142857135</v>
      </c>
      <c r="F9509" s="13">
        <f t="shared" si="48149"/>
        <v>11.6</v>
      </c>
      <c r="G9509" s="13">
        <f t="shared" si="48142"/>
        <v>132.61607523608137</v>
      </c>
      <c r="H9509" s="5">
        <f t="shared" si="48150"/>
        <v>100</v>
      </c>
      <c r="I9509" s="5">
        <f t="shared" si="48150"/>
        <v>90</v>
      </c>
      <c r="J9509" s="8">
        <f t="shared" si="48139"/>
        <v>0.16222109938036855</v>
      </c>
      <c r="K9509" s="5">
        <f t="shared" si="48133"/>
        <v>0</v>
      </c>
      <c r="L9509" s="8">
        <f t="shared" si="48147"/>
        <v>0.2857142857142857</v>
      </c>
      <c r="M9509" s="8">
        <f t="shared" si="48138"/>
        <v>5.4194069207052484</v>
      </c>
      <c r="N9509" s="5">
        <v>5408</v>
      </c>
      <c r="O9509" s="18">
        <v>221</v>
      </c>
    </row>
    <row r="9510" spans="1:15" x14ac:dyDescent="0.2">
      <c r="A9510" s="5" t="s">
        <v>17</v>
      </c>
      <c r="B9510" s="13">
        <v>4077937</v>
      </c>
      <c r="C9510" s="6">
        <f t="shared" si="48134"/>
        <v>44005</v>
      </c>
      <c r="D9510" s="5">
        <f t="shared" si="48125"/>
        <v>0</v>
      </c>
      <c r="E9510" s="13">
        <f t="shared" si="48148"/>
        <v>8.4285714285714288</v>
      </c>
      <c r="F9510" s="13">
        <f t="shared" si="48149"/>
        <v>9.8000000000000007</v>
      </c>
      <c r="G9510" s="13">
        <f t="shared" si="48142"/>
        <v>132.61607523608137</v>
      </c>
      <c r="H9510" s="5">
        <f t="shared" si="48150"/>
        <v>101</v>
      </c>
      <c r="I9510" s="5">
        <f t="shared" si="48150"/>
        <v>91</v>
      </c>
      <c r="J9510" s="8">
        <f t="shared" si="48139"/>
        <v>0.1566482582837723</v>
      </c>
      <c r="K9510" s="5">
        <f t="shared" si="48133"/>
        <v>0</v>
      </c>
      <c r="L9510" s="8">
        <f t="shared" si="48147"/>
        <v>0.14285714285714285</v>
      </c>
      <c r="M9510" s="8">
        <f t="shared" si="48138"/>
        <v>5.4194069207052484</v>
      </c>
      <c r="N9510" s="5">
        <v>5408</v>
      </c>
      <c r="O9510" s="18">
        <v>221</v>
      </c>
    </row>
    <row r="9511" spans="1:15" x14ac:dyDescent="0.2">
      <c r="A9511" s="5" t="s">
        <v>17</v>
      </c>
      <c r="B9511" s="13">
        <v>4077937</v>
      </c>
      <c r="C9511" s="6">
        <f t="shared" si="48134"/>
        <v>44006</v>
      </c>
      <c r="D9511" s="5">
        <f t="shared" ref="D9511:D9574" si="48151">N9511-N9510</f>
        <v>28</v>
      </c>
      <c r="E9511" s="13">
        <f t="shared" si="48148"/>
        <v>12.285714285714286</v>
      </c>
      <c r="F9511" s="13">
        <f t="shared" si="48149"/>
        <v>10.8</v>
      </c>
      <c r="G9511" s="13">
        <f t="shared" si="48142"/>
        <v>133.30269692739245</v>
      </c>
      <c r="H9511" s="5">
        <f t="shared" si="48150"/>
        <v>102</v>
      </c>
      <c r="I9511" s="5">
        <f t="shared" si="48150"/>
        <v>92</v>
      </c>
      <c r="J9511" s="8">
        <f t="shared" si="48139"/>
        <v>0.22797762638178304</v>
      </c>
      <c r="K9511" s="5">
        <f t="shared" si="48133"/>
        <v>1</v>
      </c>
      <c r="L9511" s="8">
        <f t="shared" si="48147"/>
        <v>0.14285714285714285</v>
      </c>
      <c r="M9511" s="8">
        <f t="shared" si="48138"/>
        <v>5.4439291239663588</v>
      </c>
      <c r="N9511" s="5">
        <v>5436</v>
      </c>
      <c r="O9511" s="18">
        <v>222</v>
      </c>
    </row>
    <row r="9512" spans="1:15" x14ac:dyDescent="0.2">
      <c r="A9512" s="5" t="s">
        <v>17</v>
      </c>
      <c r="B9512" s="13">
        <v>4077937</v>
      </c>
      <c r="C9512" s="6">
        <f t="shared" si="48134"/>
        <v>44007</v>
      </c>
      <c r="D9512" s="5">
        <f t="shared" si="48151"/>
        <v>2</v>
      </c>
      <c r="E9512" s="13">
        <f t="shared" si="48148"/>
        <v>11.285714285714286</v>
      </c>
      <c r="F9512" s="13">
        <f t="shared" si="48149"/>
        <v>6</v>
      </c>
      <c r="G9512" s="13">
        <f t="shared" si="48142"/>
        <v>133.35174133391467</v>
      </c>
      <c r="H9512" s="5">
        <f t="shared" si="48150"/>
        <v>103</v>
      </c>
      <c r="I9512" s="5">
        <f t="shared" si="48150"/>
        <v>93</v>
      </c>
      <c r="J9512" s="8">
        <f t="shared" si="48139"/>
        <v>0.20894496019466263</v>
      </c>
      <c r="K9512" s="5">
        <f t="shared" si="48133"/>
        <v>1</v>
      </c>
      <c r="L9512" s="8">
        <f t="shared" si="48147"/>
        <v>0.2857142857142857</v>
      </c>
      <c r="M9512" s="8">
        <f t="shared" si="48138"/>
        <v>5.4684513272274682</v>
      </c>
      <c r="N9512" s="5">
        <v>5438</v>
      </c>
      <c r="O9512" s="18">
        <v>223</v>
      </c>
    </row>
    <row r="9513" spans="1:15" x14ac:dyDescent="0.2">
      <c r="A9513" s="5" t="s">
        <v>17</v>
      </c>
      <c r="B9513" s="13">
        <v>4077937</v>
      </c>
      <c r="C9513" s="6">
        <f t="shared" si="48134"/>
        <v>44008</v>
      </c>
      <c r="D9513" s="5">
        <f t="shared" si="48151"/>
        <v>1</v>
      </c>
      <c r="E9513" s="13">
        <f t="shared" si="48148"/>
        <v>8.1428571428571423</v>
      </c>
      <c r="F9513" s="13">
        <f t="shared" si="48149"/>
        <v>6.2</v>
      </c>
      <c r="G9513" s="13">
        <f t="shared" si="48142"/>
        <v>133.37626353717579</v>
      </c>
      <c r="H9513" s="5">
        <f t="shared" si="48150"/>
        <v>104</v>
      </c>
      <c r="I9513" s="5">
        <f t="shared" si="48150"/>
        <v>94</v>
      </c>
      <c r="J9513" s="8">
        <f t="shared" si="48139"/>
        <v>0.15044341216216217</v>
      </c>
      <c r="K9513" s="5">
        <f t="shared" si="48133"/>
        <v>-1</v>
      </c>
      <c r="L9513" s="8">
        <f t="shared" si="48147"/>
        <v>0.14285714285714285</v>
      </c>
      <c r="M9513" s="8">
        <f t="shared" si="48138"/>
        <v>5.4439291239663588</v>
      </c>
      <c r="N9513" s="5">
        <v>5439</v>
      </c>
      <c r="O9513" s="18">
        <v>222</v>
      </c>
    </row>
    <row r="9514" spans="1:15" x14ac:dyDescent="0.2">
      <c r="A9514" s="5" t="s">
        <v>17</v>
      </c>
      <c r="B9514" s="13">
        <v>4077937</v>
      </c>
      <c r="C9514" s="6">
        <f t="shared" si="48134"/>
        <v>44009</v>
      </c>
      <c r="D9514" s="5">
        <f t="shared" si="48151"/>
        <v>5</v>
      </c>
      <c r="E9514" s="13">
        <f t="shared" si="48148"/>
        <v>5.1428571428571432</v>
      </c>
      <c r="F9514" s="13">
        <f t="shared" si="48149"/>
        <v>7.2</v>
      </c>
      <c r="G9514" s="13">
        <f t="shared" si="48142"/>
        <v>133.49887455348133</v>
      </c>
      <c r="H9514" s="5">
        <f t="shared" si="48150"/>
        <v>105</v>
      </c>
      <c r="I9514" s="5">
        <f t="shared" si="48150"/>
        <v>95</v>
      </c>
      <c r="J9514" s="8">
        <f t="shared" si="48139"/>
        <v>9.4874159968375296E-2</v>
      </c>
      <c r="K9514" s="5">
        <f t="shared" si="48133"/>
        <v>0</v>
      </c>
      <c r="L9514" s="8">
        <f t="shared" si="48147"/>
        <v>0.14285714285714285</v>
      </c>
      <c r="M9514" s="8">
        <f t="shared" si="48138"/>
        <v>5.4439291239663588</v>
      </c>
      <c r="N9514" s="5">
        <v>5444</v>
      </c>
      <c r="O9514" s="18">
        <v>222</v>
      </c>
    </row>
    <row r="9515" spans="1:15" x14ac:dyDescent="0.2">
      <c r="A9515" s="5" t="s">
        <v>17</v>
      </c>
      <c r="B9515" s="13">
        <v>4077937</v>
      </c>
      <c r="C9515" s="6">
        <f t="shared" si="48134"/>
        <v>44010</v>
      </c>
      <c r="D9515" s="5">
        <f t="shared" si="48151"/>
        <v>0</v>
      </c>
      <c r="E9515" s="13">
        <f t="shared" si="48148"/>
        <v>5.1428571428571432</v>
      </c>
      <c r="F9515" s="13">
        <f t="shared" si="48149"/>
        <v>7.2</v>
      </c>
      <c r="G9515" s="13">
        <f t="shared" si="48142"/>
        <v>133.49887455348133</v>
      </c>
      <c r="H9515" s="5">
        <f t="shared" ref="H9515:I9530" si="48152">H9514+1</f>
        <v>106</v>
      </c>
      <c r="I9515" s="5">
        <f t="shared" si="48152"/>
        <v>96</v>
      </c>
      <c r="J9515" s="8">
        <f t="shared" si="48139"/>
        <v>9.478423422237435E-2</v>
      </c>
      <c r="K9515" s="5">
        <f t="shared" si="48133"/>
        <v>0</v>
      </c>
      <c r="L9515" s="8">
        <f t="shared" si="48147"/>
        <v>0.14285714285714285</v>
      </c>
      <c r="M9515" s="8">
        <f t="shared" si="48138"/>
        <v>5.4439291239663588</v>
      </c>
      <c r="N9515" s="5">
        <v>5444</v>
      </c>
      <c r="O9515" s="18">
        <v>222</v>
      </c>
    </row>
    <row r="9516" spans="1:15" x14ac:dyDescent="0.2">
      <c r="A9516" s="5" t="s">
        <v>17</v>
      </c>
      <c r="B9516" s="13">
        <v>4077937</v>
      </c>
      <c r="C9516" s="6">
        <f t="shared" si="48134"/>
        <v>44011</v>
      </c>
      <c r="D9516" s="5">
        <f t="shared" si="48151"/>
        <v>0</v>
      </c>
      <c r="E9516" s="13">
        <f t="shared" si="48148"/>
        <v>5.1428571428571432</v>
      </c>
      <c r="F9516" s="13">
        <f t="shared" si="48149"/>
        <v>1.6</v>
      </c>
      <c r="G9516" s="13">
        <f t="shared" si="48142"/>
        <v>133.49887455348133</v>
      </c>
      <c r="H9516" s="5">
        <f t="shared" si="48152"/>
        <v>107</v>
      </c>
      <c r="I9516" s="5">
        <f t="shared" si="48152"/>
        <v>97</v>
      </c>
      <c r="J9516" s="8">
        <f t="shared" si="48139"/>
        <v>9.4694478785806349E-2</v>
      </c>
      <c r="K9516" s="5">
        <f t="shared" si="48133"/>
        <v>0</v>
      </c>
      <c r="L9516" s="8">
        <f t="shared" si="48147"/>
        <v>0.14285714285714285</v>
      </c>
      <c r="M9516" s="8">
        <f t="shared" si="48138"/>
        <v>5.4439291239663588</v>
      </c>
      <c r="N9516" s="5">
        <v>5444</v>
      </c>
      <c r="O9516" s="18">
        <v>222</v>
      </c>
    </row>
    <row r="9517" spans="1:15" x14ac:dyDescent="0.2">
      <c r="A9517" s="5" t="s">
        <v>17</v>
      </c>
      <c r="B9517" s="13">
        <v>4077937</v>
      </c>
      <c r="C9517" s="6">
        <f t="shared" si="48134"/>
        <v>44012</v>
      </c>
      <c r="D9517" s="5">
        <f t="shared" si="48151"/>
        <v>4</v>
      </c>
      <c r="E9517" s="13">
        <f t="shared" si="48148"/>
        <v>5.7142857142857144</v>
      </c>
      <c r="F9517" s="13">
        <f t="shared" si="48149"/>
        <v>2</v>
      </c>
      <c r="G9517" s="13">
        <f t="shared" si="48142"/>
        <v>133.59696336652576</v>
      </c>
      <c r="H9517" s="5">
        <f t="shared" si="48152"/>
        <v>108</v>
      </c>
      <c r="I9517" s="5">
        <f t="shared" si="48152"/>
        <v>98</v>
      </c>
      <c r="J9517" s="8">
        <f t="shared" si="48139"/>
        <v>0.10511654797256459</v>
      </c>
      <c r="K9517" s="5">
        <f t="shared" si="48133"/>
        <v>1</v>
      </c>
      <c r="L9517" s="8">
        <f t="shared" si="48147"/>
        <v>0.2857142857142857</v>
      </c>
      <c r="M9517" s="8">
        <f t="shared" si="48138"/>
        <v>5.4684513272274682</v>
      </c>
      <c r="N9517" s="5">
        <v>5448</v>
      </c>
      <c r="O9517" s="18">
        <v>223</v>
      </c>
    </row>
    <row r="9518" spans="1:15" x14ac:dyDescent="0.2">
      <c r="A9518" s="5" t="s">
        <v>17</v>
      </c>
      <c r="B9518" s="13">
        <v>4077937</v>
      </c>
      <c r="C9518" s="6">
        <f t="shared" si="48134"/>
        <v>44013</v>
      </c>
      <c r="D9518" s="5">
        <f t="shared" si="48151"/>
        <v>3</v>
      </c>
      <c r="E9518" s="13">
        <f t="shared" si="48148"/>
        <v>2.1428571428571428</v>
      </c>
      <c r="F9518" s="13">
        <f t="shared" si="48149"/>
        <v>2.4</v>
      </c>
      <c r="G9518" s="13">
        <f t="shared" si="48142"/>
        <v>133.6705299763091</v>
      </c>
      <c r="H9518" s="5">
        <f t="shared" si="48152"/>
        <v>109</v>
      </c>
      <c r="I9518" s="5">
        <f t="shared" si="48152"/>
        <v>99</v>
      </c>
      <c r="J9518" s="8">
        <f t="shared" si="48139"/>
        <v>3.9377313417163252E-2</v>
      </c>
      <c r="K9518" s="5">
        <f t="shared" si="48133"/>
        <v>0</v>
      </c>
      <c r="L9518" s="8">
        <f t="shared" si="48147"/>
        <v>0.14285714285714285</v>
      </c>
      <c r="M9518" s="8">
        <f t="shared" si="48138"/>
        <v>5.4684513272274682</v>
      </c>
      <c r="N9518" s="5">
        <v>5451</v>
      </c>
      <c r="O9518" s="18">
        <v>223</v>
      </c>
    </row>
    <row r="9519" spans="1:15" x14ac:dyDescent="0.2">
      <c r="A9519" s="5" t="s">
        <v>17</v>
      </c>
      <c r="B9519" s="13">
        <v>4077937</v>
      </c>
      <c r="C9519" s="6">
        <f t="shared" si="48134"/>
        <v>44014</v>
      </c>
      <c r="D9519" s="5">
        <f t="shared" si="48151"/>
        <v>6</v>
      </c>
      <c r="E9519" s="13">
        <f t="shared" si="48148"/>
        <v>2.7142857142857144</v>
      </c>
      <c r="F9519" s="13">
        <f t="shared" si="48149"/>
        <v>2.6</v>
      </c>
      <c r="G9519" s="13">
        <f t="shared" si="48142"/>
        <v>133.81766319587575</v>
      </c>
      <c r="H9519" s="5">
        <f t="shared" si="48152"/>
        <v>110</v>
      </c>
      <c r="I9519" s="5">
        <f t="shared" si="48152"/>
        <v>100</v>
      </c>
      <c r="J9519" s="8">
        <f t="shared" si="48139"/>
        <v>4.985829747034743E-2</v>
      </c>
      <c r="K9519" s="5">
        <f t="shared" si="48133"/>
        <v>1</v>
      </c>
      <c r="L9519" s="8">
        <f t="shared" si="48147"/>
        <v>0.14285714285714285</v>
      </c>
      <c r="M9519" s="8">
        <f t="shared" si="48138"/>
        <v>5.4929735304885776</v>
      </c>
      <c r="N9519" s="5">
        <v>5457</v>
      </c>
      <c r="O9519" s="18">
        <v>224</v>
      </c>
    </row>
    <row r="9520" spans="1:15" x14ac:dyDescent="0.2">
      <c r="A9520" s="5" t="s">
        <v>17</v>
      </c>
      <c r="B9520" s="13">
        <v>4077937</v>
      </c>
      <c r="C9520" s="6">
        <f t="shared" si="48134"/>
        <v>44015</v>
      </c>
      <c r="D9520" s="5">
        <f t="shared" si="48151"/>
        <v>-4</v>
      </c>
      <c r="E9520" s="13">
        <f t="shared" si="48148"/>
        <v>2</v>
      </c>
      <c r="F9520" s="13">
        <f t="shared" si="48149"/>
        <v>1.8</v>
      </c>
      <c r="G9520" s="13">
        <f t="shared" si="48142"/>
        <v>133.71957438283133</v>
      </c>
      <c r="H9520" s="5">
        <f t="shared" si="48152"/>
        <v>111</v>
      </c>
      <c r="I9520" s="5">
        <f t="shared" si="48152"/>
        <v>101</v>
      </c>
      <c r="J9520" s="8">
        <f t="shared" si="48139"/>
        <v>3.6719385212579017E-2</v>
      </c>
      <c r="K9520" s="5">
        <f t="shared" si="48133"/>
        <v>0</v>
      </c>
      <c r="L9520" s="8">
        <f t="shared" si="48147"/>
        <v>0.2857142857142857</v>
      </c>
      <c r="M9520" s="8">
        <f t="shared" si="48138"/>
        <v>5.4929735304885776</v>
      </c>
      <c r="N9520" s="5">
        <v>5453</v>
      </c>
      <c r="O9520" s="18">
        <v>224</v>
      </c>
    </row>
    <row r="9521" spans="1:15" x14ac:dyDescent="0.2">
      <c r="A9521" s="5" t="s">
        <v>17</v>
      </c>
      <c r="B9521" s="13">
        <v>4077937</v>
      </c>
      <c r="C9521" s="6">
        <f t="shared" si="48134"/>
        <v>44016</v>
      </c>
      <c r="D9521" s="5">
        <f t="shared" si="48151"/>
        <v>5</v>
      </c>
      <c r="E9521" s="13">
        <f t="shared" si="48148"/>
        <v>2</v>
      </c>
      <c r="F9521" s="13">
        <f t="shared" si="48149"/>
        <v>2.8</v>
      </c>
      <c r="G9521" s="13">
        <f t="shared" si="48142"/>
        <v>133.84218539913687</v>
      </c>
      <c r="H9521" s="5">
        <f t="shared" si="48152"/>
        <v>112</v>
      </c>
      <c r="I9521" s="5">
        <f t="shared" si="48152"/>
        <v>102</v>
      </c>
      <c r="J9521" s="8">
        <f t="shared" si="48139"/>
        <v>3.6705907029181202E-2</v>
      </c>
      <c r="K9521" s="5">
        <f t="shared" si="48133"/>
        <v>0</v>
      </c>
      <c r="L9521" s="8">
        <f t="shared" si="48147"/>
        <v>0.2857142857142857</v>
      </c>
      <c r="M9521" s="8">
        <f t="shared" si="48138"/>
        <v>5.4929735304885776</v>
      </c>
      <c r="N9521" s="5">
        <v>5458</v>
      </c>
      <c r="O9521" s="18">
        <v>224</v>
      </c>
    </row>
    <row r="9522" spans="1:15" x14ac:dyDescent="0.2">
      <c r="A9522" s="5" t="s">
        <v>17</v>
      </c>
      <c r="B9522" s="13">
        <v>4077937</v>
      </c>
      <c r="C9522" s="6">
        <f t="shared" si="48134"/>
        <v>44017</v>
      </c>
      <c r="D9522" s="5">
        <f t="shared" si="48151"/>
        <v>0</v>
      </c>
      <c r="E9522" s="13">
        <f t="shared" si="48148"/>
        <v>2</v>
      </c>
      <c r="F9522" s="13">
        <f t="shared" si="48149"/>
        <v>2</v>
      </c>
      <c r="G9522" s="13">
        <f t="shared" si="48142"/>
        <v>133.84218539913687</v>
      </c>
      <c r="H9522" s="5">
        <f t="shared" si="48152"/>
        <v>113</v>
      </c>
      <c r="I9522" s="5">
        <f t="shared" si="48152"/>
        <v>103</v>
      </c>
      <c r="J9522" s="8">
        <f t="shared" si="48139"/>
        <v>3.6692438736731753E-2</v>
      </c>
      <c r="K9522" s="5">
        <f t="shared" si="48133"/>
        <v>0</v>
      </c>
      <c r="L9522" s="8">
        <f t="shared" si="48147"/>
        <v>0.2857142857142857</v>
      </c>
      <c r="M9522" s="8">
        <f t="shared" si="48138"/>
        <v>5.4929735304885776</v>
      </c>
      <c r="N9522" s="5">
        <v>5458</v>
      </c>
      <c r="O9522" s="18">
        <v>224</v>
      </c>
    </row>
    <row r="9523" spans="1:15" x14ac:dyDescent="0.2">
      <c r="A9523" s="5" t="s">
        <v>17</v>
      </c>
      <c r="B9523" s="13">
        <v>4077937</v>
      </c>
      <c r="C9523" s="6">
        <f t="shared" si="48134"/>
        <v>44018</v>
      </c>
      <c r="D9523" s="5">
        <f t="shared" si="48151"/>
        <v>0</v>
      </c>
      <c r="E9523" s="13">
        <f t="shared" si="48148"/>
        <v>2</v>
      </c>
      <c r="F9523" s="13">
        <f t="shared" si="48149"/>
        <v>1.4</v>
      </c>
      <c r="G9523" s="13">
        <f t="shared" si="48142"/>
        <v>133.84218539913687</v>
      </c>
      <c r="H9523" s="5">
        <f t="shared" si="48152"/>
        <v>114</v>
      </c>
      <c r="I9523" s="5">
        <f t="shared" si="48152"/>
        <v>104</v>
      </c>
      <c r="J9523" s="8">
        <f t="shared" si="48139"/>
        <v>3.6678980324346987E-2</v>
      </c>
      <c r="K9523" s="5">
        <f t="shared" si="48133"/>
        <v>0</v>
      </c>
      <c r="L9523" s="8">
        <f t="shared" si="48147"/>
        <v>0.2857142857142857</v>
      </c>
      <c r="M9523" s="8">
        <f t="shared" si="48138"/>
        <v>5.4929735304885776</v>
      </c>
      <c r="N9523" s="5">
        <v>5458</v>
      </c>
      <c r="O9523" s="18">
        <v>224</v>
      </c>
    </row>
    <row r="9524" spans="1:15" x14ac:dyDescent="0.2">
      <c r="A9524" s="5" t="s">
        <v>17</v>
      </c>
      <c r="B9524" s="13">
        <v>4077937</v>
      </c>
      <c r="C9524" s="6">
        <f t="shared" si="48134"/>
        <v>44019</v>
      </c>
      <c r="D9524" s="5">
        <f t="shared" si="48151"/>
        <v>1</v>
      </c>
      <c r="E9524" s="13">
        <f t="shared" si="48148"/>
        <v>1.5714285714285714</v>
      </c>
      <c r="F9524" s="13">
        <f t="shared" si="48149"/>
        <v>0.4</v>
      </c>
      <c r="G9524" s="13">
        <f t="shared" si="48142"/>
        <v>133.86670760239798</v>
      </c>
      <c r="H9524" s="5">
        <f t="shared" si="48152"/>
        <v>115</v>
      </c>
      <c r="I9524" s="5">
        <f t="shared" si="48152"/>
        <v>105</v>
      </c>
      <c r="J9524" s="8">
        <f t="shared" si="48139"/>
        <v>2.8808632113767906E-2</v>
      </c>
      <c r="K9524" s="5">
        <f t="shared" si="48133"/>
        <v>0</v>
      </c>
      <c r="L9524" s="8">
        <f t="shared" si="48147"/>
        <v>0.14285714285714285</v>
      </c>
      <c r="M9524" s="8">
        <f t="shared" si="48138"/>
        <v>5.4929735304885776</v>
      </c>
      <c r="N9524" s="5">
        <v>5459</v>
      </c>
      <c r="O9524" s="18">
        <v>224</v>
      </c>
    </row>
    <row r="9525" spans="1:15" x14ac:dyDescent="0.2">
      <c r="A9525" s="5" t="s">
        <v>17</v>
      </c>
      <c r="B9525" s="13">
        <v>4077937</v>
      </c>
      <c r="C9525" s="6">
        <f t="shared" si="48134"/>
        <v>44020</v>
      </c>
      <c r="D9525" s="5">
        <f t="shared" si="48151"/>
        <v>6</v>
      </c>
      <c r="E9525" s="13">
        <f t="shared" si="48148"/>
        <v>2</v>
      </c>
      <c r="F9525" s="13">
        <f t="shared" si="48149"/>
        <v>2.4</v>
      </c>
      <c r="G9525" s="13">
        <f t="shared" si="48142"/>
        <v>134.01384082196464</v>
      </c>
      <c r="H9525" s="5">
        <f t="shared" si="48152"/>
        <v>116</v>
      </c>
      <c r="I9525" s="5">
        <f t="shared" si="48152"/>
        <v>106</v>
      </c>
      <c r="J9525" s="8">
        <f t="shared" si="48139"/>
        <v>3.665497198512855E-2</v>
      </c>
      <c r="K9525" s="5">
        <f t="shared" si="48133"/>
        <v>0</v>
      </c>
      <c r="L9525" s="8">
        <f t="shared" si="48147"/>
        <v>0.14285714285714285</v>
      </c>
      <c r="M9525" s="8">
        <f t="shared" si="48138"/>
        <v>5.4929735304885776</v>
      </c>
      <c r="N9525" s="5">
        <v>5465</v>
      </c>
      <c r="O9525" s="18">
        <v>224</v>
      </c>
    </row>
    <row r="9526" spans="1:15" x14ac:dyDescent="0.2">
      <c r="A9526" s="5" t="s">
        <v>17</v>
      </c>
      <c r="B9526" s="13">
        <v>4077937</v>
      </c>
      <c r="C9526" s="6">
        <f t="shared" si="48134"/>
        <v>44021</v>
      </c>
      <c r="D9526" s="5">
        <f t="shared" si="48151"/>
        <v>1</v>
      </c>
      <c r="E9526" s="13">
        <f t="shared" si="48148"/>
        <v>1.2857142857142858</v>
      </c>
      <c r="F9526" s="13">
        <f t="shared" si="48149"/>
        <v>1.6</v>
      </c>
      <c r="G9526" s="13">
        <f t="shared" si="48142"/>
        <v>134.03836302522575</v>
      </c>
      <c r="H9526" s="5">
        <f t="shared" si="48152"/>
        <v>117</v>
      </c>
      <c r="I9526" s="5">
        <f t="shared" si="48152"/>
        <v>107</v>
      </c>
      <c r="J9526" s="8">
        <f t="shared" si="48139"/>
        <v>2.3555276381909546E-2</v>
      </c>
      <c r="K9526" s="5">
        <f t="shared" si="48133"/>
        <v>1</v>
      </c>
      <c r="L9526" s="8">
        <f t="shared" si="48147"/>
        <v>0.14285714285714285</v>
      </c>
      <c r="M9526" s="8">
        <f t="shared" si="48138"/>
        <v>5.5174957337496879</v>
      </c>
      <c r="N9526" s="5">
        <v>5466</v>
      </c>
      <c r="O9526" s="18">
        <v>225</v>
      </c>
    </row>
    <row r="9527" spans="1:15" x14ac:dyDescent="0.2">
      <c r="A9527" s="5" t="s">
        <v>17</v>
      </c>
      <c r="B9527" s="13">
        <v>4077937</v>
      </c>
      <c r="C9527" s="6">
        <f t="shared" si="48134"/>
        <v>44022</v>
      </c>
      <c r="D9527" s="5">
        <f t="shared" si="48151"/>
        <v>3</v>
      </c>
      <c r="E9527" s="13">
        <f t="shared" si="48148"/>
        <v>2.2857142857142856</v>
      </c>
      <c r="F9527" s="13">
        <f t="shared" si="48149"/>
        <v>2.2000000000000002</v>
      </c>
      <c r="G9527" s="13">
        <f t="shared" si="48142"/>
        <v>134.11192963500906</v>
      </c>
      <c r="H9527" s="5">
        <f t="shared" si="48152"/>
        <v>118</v>
      </c>
      <c r="I9527" s="5">
        <f t="shared" si="48152"/>
        <v>108</v>
      </c>
      <c r="J9527" s="8">
        <f t="shared" si="48139"/>
        <v>4.1866185205536803E-2</v>
      </c>
      <c r="K9527" s="5">
        <f t="shared" si="48133"/>
        <v>0</v>
      </c>
      <c r="L9527" s="8">
        <f t="shared" si="48147"/>
        <v>0.14285714285714285</v>
      </c>
      <c r="M9527" s="8">
        <f t="shared" si="48138"/>
        <v>5.5174957337496879</v>
      </c>
      <c r="N9527" s="5">
        <v>5469</v>
      </c>
      <c r="O9527" s="18">
        <v>225</v>
      </c>
    </row>
    <row r="9528" spans="1:15" x14ac:dyDescent="0.2">
      <c r="A9528" s="5" t="s">
        <v>17</v>
      </c>
      <c r="B9528" s="13">
        <v>4077937</v>
      </c>
      <c r="C9528" s="6">
        <f t="shared" si="48134"/>
        <v>44023</v>
      </c>
      <c r="D9528" s="5">
        <f t="shared" si="48151"/>
        <v>4</v>
      </c>
      <c r="E9528" s="13">
        <f t="shared" si="48148"/>
        <v>2.1428571428571428</v>
      </c>
      <c r="F9528" s="13">
        <f t="shared" si="48149"/>
        <v>3</v>
      </c>
      <c r="G9528" s="13">
        <f t="shared" si="48142"/>
        <v>134.21001844805352</v>
      </c>
      <c r="H9528" s="5">
        <f t="shared" si="48152"/>
        <v>119</v>
      </c>
      <c r="I9528" s="5">
        <f t="shared" si="48152"/>
        <v>109</v>
      </c>
      <c r="J9528" s="8">
        <f t="shared" si="48139"/>
        <v>3.9233123218162316E-2</v>
      </c>
      <c r="K9528" s="5">
        <f t="shared" si="48133"/>
        <v>0</v>
      </c>
      <c r="L9528" s="8">
        <f t="shared" si="48147"/>
        <v>0.14285714285714285</v>
      </c>
      <c r="M9528" s="8">
        <f t="shared" si="48138"/>
        <v>5.5174957337496879</v>
      </c>
      <c r="N9528" s="5">
        <v>5473</v>
      </c>
      <c r="O9528" s="18">
        <v>225</v>
      </c>
    </row>
    <row r="9529" spans="1:15" x14ac:dyDescent="0.2">
      <c r="A9529" s="5" t="s">
        <v>17</v>
      </c>
      <c r="B9529" s="13">
        <v>4077937</v>
      </c>
      <c r="C9529" s="6">
        <f t="shared" si="48134"/>
        <v>44024</v>
      </c>
      <c r="D9529" s="5">
        <f t="shared" si="48151"/>
        <v>0</v>
      </c>
      <c r="E9529" s="13">
        <f t="shared" si="48148"/>
        <v>2.1428571428571428</v>
      </c>
      <c r="F9529" s="13">
        <f t="shared" si="48149"/>
        <v>2.8</v>
      </c>
      <c r="G9529" s="13">
        <f t="shared" si="48142"/>
        <v>134.21001844805352</v>
      </c>
      <c r="H9529" s="5">
        <f t="shared" si="48152"/>
        <v>120</v>
      </c>
      <c r="I9529" s="5">
        <f t="shared" si="48152"/>
        <v>110</v>
      </c>
      <c r="J9529" s="8">
        <f t="shared" si="48139"/>
        <v>3.9217736875130721E-2</v>
      </c>
      <c r="K9529" s="5">
        <f t="shared" si="48133"/>
        <v>0</v>
      </c>
      <c r="L9529" s="8">
        <f t="shared" si="48147"/>
        <v>0.14285714285714285</v>
      </c>
      <c r="M9529" s="8">
        <f t="shared" si="48138"/>
        <v>5.5174957337496879</v>
      </c>
      <c r="N9529" s="5">
        <v>5473</v>
      </c>
      <c r="O9529" s="18">
        <v>225</v>
      </c>
    </row>
    <row r="9530" spans="1:15" x14ac:dyDescent="0.2">
      <c r="A9530" s="5" t="s">
        <v>17</v>
      </c>
      <c r="B9530" s="13">
        <v>4077937</v>
      </c>
      <c r="C9530" s="6">
        <f t="shared" si="48134"/>
        <v>44025</v>
      </c>
      <c r="D9530" s="5">
        <f t="shared" si="48151"/>
        <v>0</v>
      </c>
      <c r="E9530" s="13">
        <f t="shared" si="48148"/>
        <v>2.1428571428571428</v>
      </c>
      <c r="F9530" s="13">
        <f t="shared" si="48149"/>
        <v>1.6</v>
      </c>
      <c r="G9530" s="13">
        <f t="shared" si="48142"/>
        <v>134.21001844805352</v>
      </c>
      <c r="H9530" s="5">
        <f t="shared" si="48152"/>
        <v>121</v>
      </c>
      <c r="I9530" s="5">
        <f t="shared" si="48152"/>
        <v>111</v>
      </c>
      <c r="J9530" s="8">
        <f t="shared" si="48139"/>
        <v>3.9202362595719104E-2</v>
      </c>
      <c r="K9530" s="5">
        <f t="shared" si="48133"/>
        <v>0</v>
      </c>
      <c r="L9530" s="8">
        <f t="shared" si="48147"/>
        <v>0.14285714285714285</v>
      </c>
      <c r="M9530" s="8">
        <f t="shared" si="48138"/>
        <v>5.5174957337496879</v>
      </c>
      <c r="N9530" s="5">
        <v>5473</v>
      </c>
      <c r="O9530" s="18">
        <v>225</v>
      </c>
    </row>
    <row r="9531" spans="1:15" x14ac:dyDescent="0.2">
      <c r="A9531" s="5" t="s">
        <v>17</v>
      </c>
      <c r="B9531" s="13">
        <v>4077937</v>
      </c>
      <c r="C9531" s="6">
        <f t="shared" si="48134"/>
        <v>44026</v>
      </c>
      <c r="D9531" s="5">
        <f t="shared" si="48151"/>
        <v>3</v>
      </c>
      <c r="E9531" s="13">
        <f t="shared" si="48148"/>
        <v>2.4285714285714284</v>
      </c>
      <c r="F9531" s="13">
        <f t="shared" si="48149"/>
        <v>2</v>
      </c>
      <c r="G9531" s="13">
        <f t="shared" si="48142"/>
        <v>134.28358505783683</v>
      </c>
      <c r="H9531" s="5">
        <f t="shared" ref="H9531:I9546" si="48153">H9530+1</f>
        <v>122</v>
      </c>
      <c r="I9531" s="5">
        <f t="shared" si="48153"/>
        <v>112</v>
      </c>
      <c r="J9531" s="8">
        <f t="shared" si="48139"/>
        <v>4.441193374784471E-2</v>
      </c>
      <c r="K9531" s="5">
        <f t="shared" si="48133"/>
        <v>0</v>
      </c>
      <c r="L9531" s="8">
        <f t="shared" si="48147"/>
        <v>0.14285714285714285</v>
      </c>
      <c r="M9531" s="8">
        <f t="shared" si="48138"/>
        <v>5.5174957337496879</v>
      </c>
      <c r="N9531" s="5">
        <v>5476</v>
      </c>
      <c r="O9531" s="18">
        <v>225</v>
      </c>
    </row>
    <row r="9532" spans="1:15" x14ac:dyDescent="0.2">
      <c r="A9532" s="5" t="s">
        <v>17</v>
      </c>
      <c r="B9532" s="13">
        <v>4077937</v>
      </c>
      <c r="C9532" s="6">
        <f t="shared" si="48134"/>
        <v>44027</v>
      </c>
      <c r="D9532" s="5">
        <f t="shared" si="48151"/>
        <v>2</v>
      </c>
      <c r="E9532" s="13">
        <f t="shared" si="48148"/>
        <v>1.8571428571428572</v>
      </c>
      <c r="F9532" s="13">
        <f t="shared" si="48149"/>
        <v>1.8</v>
      </c>
      <c r="G9532" s="13">
        <f t="shared" si="48142"/>
        <v>134.33262946435906</v>
      </c>
      <c r="H9532" s="5">
        <f t="shared" si="48153"/>
        <v>123</v>
      </c>
      <c r="I9532" s="5">
        <f t="shared" si="48153"/>
        <v>113</v>
      </c>
      <c r="J9532" s="8">
        <f t="shared" si="48139"/>
        <v>3.39469904687296E-2</v>
      </c>
      <c r="K9532" s="5">
        <f t="shared" si="48133"/>
        <v>0</v>
      </c>
      <c r="L9532" s="8">
        <f t="shared" si="48147"/>
        <v>0.14285714285714285</v>
      </c>
      <c r="M9532" s="8">
        <f t="shared" si="48138"/>
        <v>5.5174957337496879</v>
      </c>
      <c r="N9532" s="5">
        <v>5478</v>
      </c>
      <c r="O9532" s="18">
        <v>225</v>
      </c>
    </row>
    <row r="9533" spans="1:15" x14ac:dyDescent="0.2">
      <c r="A9533" s="5" t="s">
        <v>17</v>
      </c>
      <c r="B9533" s="13">
        <v>4077937</v>
      </c>
      <c r="C9533" s="6">
        <f t="shared" si="48134"/>
        <v>44028</v>
      </c>
      <c r="D9533" s="5">
        <f t="shared" si="48151"/>
        <v>6</v>
      </c>
      <c r="E9533" s="13">
        <f t="shared" si="48148"/>
        <v>2.5714285714285716</v>
      </c>
      <c r="F9533" s="13">
        <f t="shared" si="48149"/>
        <v>2.2000000000000002</v>
      </c>
      <c r="G9533" s="13">
        <f t="shared" si="48142"/>
        <v>134.47976268392571</v>
      </c>
      <c r="H9533" s="5">
        <f t="shared" si="48153"/>
        <v>124</v>
      </c>
      <c r="I9533" s="5">
        <f t="shared" si="48153"/>
        <v>114</v>
      </c>
      <c r="J9533" s="8">
        <f t="shared" si="48139"/>
        <v>4.6987574396992804E-2</v>
      </c>
      <c r="K9533" s="5">
        <f t="shared" si="48133"/>
        <v>0</v>
      </c>
      <c r="L9533" s="8">
        <f t="shared" si="48147"/>
        <v>0</v>
      </c>
      <c r="M9533" s="8">
        <f t="shared" si="48138"/>
        <v>5.5174957337496879</v>
      </c>
      <c r="N9533" s="5">
        <v>5484</v>
      </c>
      <c r="O9533" s="18">
        <v>225</v>
      </c>
    </row>
    <row r="9534" spans="1:15" x14ac:dyDescent="0.2">
      <c r="A9534" s="5" t="s">
        <v>17</v>
      </c>
      <c r="B9534" s="13">
        <v>4077937</v>
      </c>
      <c r="C9534" s="6">
        <f t="shared" si="48134"/>
        <v>44029</v>
      </c>
      <c r="D9534" s="5">
        <f t="shared" si="48151"/>
        <v>1</v>
      </c>
      <c r="E9534" s="13">
        <f t="shared" si="48148"/>
        <v>2.2857142857142856</v>
      </c>
      <c r="F9534" s="13">
        <f t="shared" si="48149"/>
        <v>2.4</v>
      </c>
      <c r="G9534" s="13">
        <f t="shared" si="48142"/>
        <v>134.50428488718683</v>
      </c>
      <c r="H9534" s="5">
        <f t="shared" si="48153"/>
        <v>125</v>
      </c>
      <c r="I9534" s="5">
        <f t="shared" si="48153"/>
        <v>115</v>
      </c>
      <c r="J9534" s="8">
        <f t="shared" si="48139"/>
        <v>4.1747116839743255E-2</v>
      </c>
      <c r="K9534" s="5">
        <f t="shared" si="48133"/>
        <v>0</v>
      </c>
      <c r="L9534" s="8">
        <f t="shared" si="48147"/>
        <v>0</v>
      </c>
      <c r="M9534" s="8">
        <f t="shared" si="48138"/>
        <v>5.5174957337496879</v>
      </c>
      <c r="N9534" s="5">
        <v>5485</v>
      </c>
      <c r="O9534" s="18">
        <v>225</v>
      </c>
    </row>
    <row r="9535" spans="1:15" x14ac:dyDescent="0.2">
      <c r="A9535" s="5" t="s">
        <v>17</v>
      </c>
      <c r="B9535" s="13">
        <v>4077937</v>
      </c>
      <c r="C9535" s="6">
        <f t="shared" si="48134"/>
        <v>44030</v>
      </c>
      <c r="D9535" s="5">
        <f t="shared" si="48151"/>
        <v>3</v>
      </c>
      <c r="E9535" s="13">
        <f t="shared" si="48148"/>
        <v>2.1428571428571428</v>
      </c>
      <c r="F9535" s="13">
        <f t="shared" si="48149"/>
        <v>3</v>
      </c>
      <c r="G9535" s="13">
        <f t="shared" si="48142"/>
        <v>134.57785149697017</v>
      </c>
      <c r="H9535" s="5">
        <f t="shared" si="48153"/>
        <v>126</v>
      </c>
      <c r="I9535" s="5">
        <f t="shared" si="48153"/>
        <v>116</v>
      </c>
      <c r="J9535" s="8">
        <f t="shared" si="48139"/>
        <v>3.9121589901413588E-2</v>
      </c>
      <c r="K9535" s="5">
        <f t="shared" si="48133"/>
        <v>0</v>
      </c>
      <c r="L9535" s="8">
        <f t="shared" si="48147"/>
        <v>0</v>
      </c>
      <c r="M9535" s="8">
        <f t="shared" si="48138"/>
        <v>5.5174957337496879</v>
      </c>
      <c r="N9535" s="5">
        <v>5488</v>
      </c>
      <c r="O9535" s="18">
        <v>225</v>
      </c>
    </row>
    <row r="9536" spans="1:15" x14ac:dyDescent="0.2">
      <c r="A9536" s="5" t="s">
        <v>17</v>
      </c>
      <c r="B9536" s="13">
        <v>4077937</v>
      </c>
      <c r="C9536" s="6">
        <f t="shared" si="48134"/>
        <v>44031</v>
      </c>
      <c r="D9536" s="5">
        <f t="shared" si="48151"/>
        <v>0</v>
      </c>
      <c r="E9536" s="13">
        <f t="shared" si="48148"/>
        <v>2.1428571428571428</v>
      </c>
      <c r="F9536" s="13">
        <f t="shared" si="48149"/>
        <v>2.4</v>
      </c>
      <c r="G9536" s="13">
        <f t="shared" si="48142"/>
        <v>134.57785149697017</v>
      </c>
      <c r="H9536" s="5">
        <f t="shared" si="48153"/>
        <v>127</v>
      </c>
      <c r="I9536" s="5">
        <f t="shared" si="48153"/>
        <v>117</v>
      </c>
      <c r="J9536" s="8">
        <f t="shared" si="48139"/>
        <v>3.9106290898662563E-2</v>
      </c>
      <c r="K9536" s="5">
        <f t="shared" si="48133"/>
        <v>0</v>
      </c>
      <c r="L9536" s="8">
        <f t="shared" si="48147"/>
        <v>0</v>
      </c>
      <c r="M9536" s="8">
        <f t="shared" si="48138"/>
        <v>5.5174957337496879</v>
      </c>
      <c r="N9536" s="5">
        <v>5488</v>
      </c>
      <c r="O9536" s="18">
        <v>225</v>
      </c>
    </row>
    <row r="9537" spans="1:15" x14ac:dyDescent="0.2">
      <c r="A9537" s="5" t="s">
        <v>17</v>
      </c>
      <c r="B9537" s="13">
        <v>4077937</v>
      </c>
      <c r="C9537" s="6">
        <f t="shared" si="48134"/>
        <v>44032</v>
      </c>
      <c r="D9537" s="5">
        <f t="shared" si="48151"/>
        <v>0</v>
      </c>
      <c r="E9537" s="13">
        <f t="shared" si="48148"/>
        <v>2.1428571428571428</v>
      </c>
      <c r="F9537" s="13">
        <f t="shared" si="48149"/>
        <v>2</v>
      </c>
      <c r="G9537" s="13">
        <f t="shared" si="48142"/>
        <v>134.57785149697017</v>
      </c>
      <c r="H9537" s="5">
        <f t="shared" si="48153"/>
        <v>128</v>
      </c>
      <c r="I9537" s="5">
        <f t="shared" si="48153"/>
        <v>118</v>
      </c>
      <c r="J9537" s="8">
        <f t="shared" si="48139"/>
        <v>3.9091003856979049E-2</v>
      </c>
      <c r="K9537" s="5">
        <f t="shared" si="48133"/>
        <v>0</v>
      </c>
      <c r="L9537" s="8">
        <f t="shared" si="48147"/>
        <v>0</v>
      </c>
      <c r="M9537" s="8">
        <f t="shared" si="48138"/>
        <v>5.5174957337496879</v>
      </c>
      <c r="N9537" s="5">
        <v>5488</v>
      </c>
      <c r="O9537" s="18">
        <v>225</v>
      </c>
    </row>
    <row r="9538" spans="1:15" x14ac:dyDescent="0.2">
      <c r="A9538" s="5" t="s">
        <v>17</v>
      </c>
      <c r="B9538" s="13">
        <v>4077937</v>
      </c>
      <c r="C9538" s="6">
        <f t="shared" si="48134"/>
        <v>44033</v>
      </c>
      <c r="D9538" s="5">
        <f t="shared" si="48151"/>
        <v>13</v>
      </c>
      <c r="E9538" s="13">
        <f t="shared" si="48148"/>
        <v>3.5714285714285716</v>
      </c>
      <c r="F9538" s="13">
        <f t="shared" si="48149"/>
        <v>3.4</v>
      </c>
      <c r="G9538" s="13">
        <f t="shared" si="48142"/>
        <v>134.89664013936459</v>
      </c>
      <c r="H9538" s="5">
        <f t="shared" si="48153"/>
        <v>129</v>
      </c>
      <c r="I9538" s="5">
        <f t="shared" si="48153"/>
        <v>119</v>
      </c>
      <c r="J9538" s="8">
        <f t="shared" si="48139"/>
        <v>6.512621460390236E-2</v>
      </c>
      <c r="K9538" s="5">
        <f t="shared" si="48133"/>
        <v>0</v>
      </c>
      <c r="L9538" s="8">
        <f t="shared" si="48147"/>
        <v>0</v>
      </c>
      <c r="M9538" s="8">
        <f t="shared" si="48138"/>
        <v>5.5174957337496879</v>
      </c>
      <c r="N9538" s="5">
        <v>5501</v>
      </c>
      <c r="O9538" s="18">
        <v>225</v>
      </c>
    </row>
    <row r="9539" spans="1:15" x14ac:dyDescent="0.2">
      <c r="A9539" s="5" t="s">
        <v>17</v>
      </c>
      <c r="B9539" s="13">
        <v>4077937</v>
      </c>
      <c r="C9539" s="6">
        <f t="shared" si="48134"/>
        <v>44034</v>
      </c>
      <c r="D9539" s="5">
        <f t="shared" si="48151"/>
        <v>2</v>
      </c>
      <c r="E9539" s="13">
        <f t="shared" si="48148"/>
        <v>3.5714285714285716</v>
      </c>
      <c r="F9539" s="13">
        <f t="shared" si="48149"/>
        <v>3.6</v>
      </c>
      <c r="G9539" s="13">
        <f t="shared" si="48142"/>
        <v>134.94568454588679</v>
      </c>
      <c r="H9539" s="5">
        <f t="shared" si="48153"/>
        <v>130</v>
      </c>
      <c r="I9539" s="5">
        <f t="shared" si="48153"/>
        <v>120</v>
      </c>
      <c r="J9539" s="8">
        <f t="shared" si="48139"/>
        <v>6.5083827970425917E-2</v>
      </c>
      <c r="K9539" s="5">
        <f t="shared" ref="K9539:K9602" si="48154">O9539-O9538</f>
        <v>0</v>
      </c>
      <c r="L9539" s="8">
        <f t="shared" si="48147"/>
        <v>0</v>
      </c>
      <c r="M9539" s="8">
        <f t="shared" si="48138"/>
        <v>5.5174957337496879</v>
      </c>
      <c r="N9539" s="5">
        <v>5503</v>
      </c>
      <c r="O9539" s="18">
        <v>225</v>
      </c>
    </row>
    <row r="9540" spans="1:15" x14ac:dyDescent="0.2">
      <c r="A9540" s="5" t="s">
        <v>17</v>
      </c>
      <c r="B9540" s="13">
        <v>4077937</v>
      </c>
      <c r="C9540" s="6">
        <f t="shared" ref="C9540:C9603" si="48155">C9539+1</f>
        <v>44035</v>
      </c>
      <c r="D9540" s="5">
        <f t="shared" si="48151"/>
        <v>0</v>
      </c>
      <c r="E9540" s="13">
        <f t="shared" si="48148"/>
        <v>2.7142857142857144</v>
      </c>
      <c r="F9540" s="13">
        <f t="shared" si="48149"/>
        <v>3</v>
      </c>
      <c r="G9540" s="13">
        <f t="shared" si="48142"/>
        <v>134.94568454588679</v>
      </c>
      <c r="H9540" s="5">
        <f t="shared" si="48153"/>
        <v>131</v>
      </c>
      <c r="I9540" s="5">
        <f t="shared" si="48153"/>
        <v>121</v>
      </c>
      <c r="J9540" s="8">
        <f t="shared" si="48139"/>
        <v>4.9431537320810681E-2</v>
      </c>
      <c r="K9540" s="5">
        <f t="shared" si="48154"/>
        <v>0</v>
      </c>
      <c r="L9540" s="8">
        <f t="shared" si="48147"/>
        <v>0</v>
      </c>
      <c r="M9540" s="8">
        <f t="shared" si="48138"/>
        <v>5.5174957337496879</v>
      </c>
      <c r="N9540" s="5">
        <v>5503</v>
      </c>
      <c r="O9540" s="18">
        <v>225</v>
      </c>
    </row>
    <row r="9541" spans="1:15" x14ac:dyDescent="0.2">
      <c r="A9541" s="5" t="s">
        <v>17</v>
      </c>
      <c r="B9541" s="13">
        <v>4077937</v>
      </c>
      <c r="C9541" s="6">
        <f t="shared" si="48155"/>
        <v>44036</v>
      </c>
      <c r="D9541" s="5">
        <f t="shared" si="48151"/>
        <v>3</v>
      </c>
      <c r="E9541" s="13">
        <f t="shared" si="48148"/>
        <v>3</v>
      </c>
      <c r="F9541" s="13">
        <f t="shared" si="48149"/>
        <v>3.6</v>
      </c>
      <c r="G9541" s="13">
        <f t="shared" si="48142"/>
        <v>135.01925115567013</v>
      </c>
      <c r="H9541" s="5">
        <f t="shared" si="48153"/>
        <v>132</v>
      </c>
      <c r="I9541" s="5">
        <f t="shared" si="48153"/>
        <v>122</v>
      </c>
      <c r="J9541" s="8">
        <f t="shared" si="48139"/>
        <v>5.4607863532348658E-2</v>
      </c>
      <c r="K9541" s="5">
        <f t="shared" si="48154"/>
        <v>0</v>
      </c>
      <c r="L9541" s="8">
        <f t="shared" si="48147"/>
        <v>0</v>
      </c>
      <c r="M9541" s="8">
        <f t="shared" si="48138"/>
        <v>5.5174957337496879</v>
      </c>
      <c r="N9541" s="5">
        <v>5506</v>
      </c>
      <c r="O9541" s="18">
        <v>225</v>
      </c>
    </row>
    <row r="9542" spans="1:15" x14ac:dyDescent="0.2">
      <c r="A9542" s="5" t="s">
        <v>17</v>
      </c>
      <c r="B9542" s="13">
        <v>4077937</v>
      </c>
      <c r="C9542" s="6">
        <f t="shared" si="48155"/>
        <v>44037</v>
      </c>
      <c r="D9542" s="5">
        <f t="shared" si="48151"/>
        <v>6</v>
      </c>
      <c r="E9542" s="13">
        <f t="shared" si="48148"/>
        <v>3.4285714285714284</v>
      </c>
      <c r="F9542" s="13">
        <f t="shared" si="48149"/>
        <v>4.8</v>
      </c>
      <c r="G9542" s="13">
        <f t="shared" si="48142"/>
        <v>135.16638437523679</v>
      </c>
      <c r="H9542" s="5">
        <f t="shared" si="48153"/>
        <v>133</v>
      </c>
      <c r="I9542" s="5">
        <f t="shared" si="48153"/>
        <v>123</v>
      </c>
      <c r="J9542" s="8">
        <f t="shared" si="48139"/>
        <v>6.2374925280037422E-2</v>
      </c>
      <c r="K9542" s="5">
        <f t="shared" si="48154"/>
        <v>0</v>
      </c>
      <c r="L9542" s="8">
        <f t="shared" si="48147"/>
        <v>0</v>
      </c>
      <c r="M9542" s="8">
        <f t="shared" si="48138"/>
        <v>5.5174957337496879</v>
      </c>
      <c r="N9542" s="5">
        <v>5512</v>
      </c>
      <c r="O9542" s="18">
        <v>225</v>
      </c>
    </row>
    <row r="9543" spans="1:15" x14ac:dyDescent="0.2">
      <c r="A9543" s="5" t="s">
        <v>17</v>
      </c>
      <c r="B9543" s="13">
        <v>4077937</v>
      </c>
      <c r="C9543" s="6">
        <f t="shared" si="48155"/>
        <v>44038</v>
      </c>
      <c r="D9543" s="5">
        <f t="shared" si="48151"/>
        <v>0</v>
      </c>
      <c r="E9543" s="13">
        <f t="shared" si="48148"/>
        <v>3.4285714285714284</v>
      </c>
      <c r="F9543" s="13">
        <f t="shared" si="48149"/>
        <v>2.2000000000000002</v>
      </c>
      <c r="G9543" s="13">
        <f t="shared" si="48142"/>
        <v>135.16638437523679</v>
      </c>
      <c r="H9543" s="5">
        <f t="shared" si="48153"/>
        <v>134</v>
      </c>
      <c r="I9543" s="5">
        <f t="shared" si="48153"/>
        <v>124</v>
      </c>
      <c r="J9543" s="8">
        <f t="shared" si="48139"/>
        <v>6.2336043219656627E-2</v>
      </c>
      <c r="K9543" s="5">
        <f t="shared" si="48154"/>
        <v>0</v>
      </c>
      <c r="L9543" s="8">
        <f t="shared" si="48147"/>
        <v>0</v>
      </c>
      <c r="M9543" s="8">
        <f t="shared" si="48138"/>
        <v>5.5174957337496879</v>
      </c>
      <c r="N9543" s="5">
        <v>5512</v>
      </c>
      <c r="O9543" s="18">
        <v>225</v>
      </c>
    </row>
    <row r="9544" spans="1:15" x14ac:dyDescent="0.2">
      <c r="A9544" s="5" t="s">
        <v>17</v>
      </c>
      <c r="B9544" s="13">
        <v>4077937</v>
      </c>
      <c r="C9544" s="6">
        <f t="shared" si="48155"/>
        <v>44039</v>
      </c>
      <c r="D9544" s="5">
        <f t="shared" si="48151"/>
        <v>0</v>
      </c>
      <c r="E9544" s="13">
        <f t="shared" si="48148"/>
        <v>3.4285714285714284</v>
      </c>
      <c r="F9544" s="13">
        <f t="shared" si="48149"/>
        <v>1.8</v>
      </c>
      <c r="G9544" s="13">
        <f t="shared" si="48142"/>
        <v>135.16638437523679</v>
      </c>
      <c r="H9544" s="5">
        <f t="shared" si="48153"/>
        <v>135</v>
      </c>
      <c r="I9544" s="5">
        <f t="shared" si="48153"/>
        <v>125</v>
      </c>
      <c r="J9544" s="8">
        <f t="shared" si="48139"/>
        <v>6.2297209604153143E-2</v>
      </c>
      <c r="K9544" s="5">
        <f t="shared" si="48154"/>
        <v>0</v>
      </c>
      <c r="L9544" s="8">
        <f t="shared" si="48147"/>
        <v>0</v>
      </c>
      <c r="M9544" s="8">
        <f t="shared" ref="M9544:M9607" si="48156">O9544/(B9544/100000)</f>
        <v>5.5174957337496879</v>
      </c>
      <c r="N9544" s="5">
        <v>5512</v>
      </c>
      <c r="O9544" s="18">
        <v>225</v>
      </c>
    </row>
    <row r="9545" spans="1:15" x14ac:dyDescent="0.2">
      <c r="A9545" s="5" t="s">
        <v>17</v>
      </c>
      <c r="B9545" s="13">
        <v>4077937</v>
      </c>
      <c r="C9545" s="6">
        <f t="shared" si="48155"/>
        <v>44040</v>
      </c>
      <c r="D9545" s="5">
        <f t="shared" si="48151"/>
        <v>6</v>
      </c>
      <c r="E9545" s="13">
        <f t="shared" si="48148"/>
        <v>2.4285714285714284</v>
      </c>
      <c r="F9545" s="13">
        <f t="shared" si="48149"/>
        <v>3</v>
      </c>
      <c r="G9545" s="13">
        <f t="shared" si="48142"/>
        <v>135.31351759480344</v>
      </c>
      <c r="H9545" s="5">
        <f t="shared" si="48153"/>
        <v>136</v>
      </c>
      <c r="I9545" s="5">
        <f t="shared" si="48153"/>
        <v>126</v>
      </c>
      <c r="J9545" s="8">
        <f t="shared" ref="J9545:J9608" si="48157">E9545/(SUM(N9538:N9544)/7)*100</f>
        <v>4.4099717242989445E-2</v>
      </c>
      <c r="K9545" s="5">
        <f t="shared" si="48154"/>
        <v>0</v>
      </c>
      <c r="L9545" s="8">
        <f t="shared" si="48147"/>
        <v>0</v>
      </c>
      <c r="M9545" s="8">
        <f t="shared" si="48156"/>
        <v>5.5174957337496879</v>
      </c>
      <c r="N9545" s="5">
        <v>5518</v>
      </c>
      <c r="O9545" s="18">
        <v>225</v>
      </c>
    </row>
    <row r="9546" spans="1:15" x14ac:dyDescent="0.2">
      <c r="A9546" s="5" t="s">
        <v>17</v>
      </c>
      <c r="B9546" s="13">
        <v>4077937</v>
      </c>
      <c r="C9546" s="6">
        <f t="shared" si="48155"/>
        <v>44041</v>
      </c>
      <c r="D9546" s="5">
        <f t="shared" si="48151"/>
        <v>7</v>
      </c>
      <c r="E9546" s="13">
        <f t="shared" si="48148"/>
        <v>3.1428571428571428</v>
      </c>
      <c r="F9546" s="13">
        <f t="shared" si="48149"/>
        <v>3.8</v>
      </c>
      <c r="G9546" s="13">
        <f t="shared" si="48142"/>
        <v>135.48517301763121</v>
      </c>
      <c r="H9546" s="5">
        <f t="shared" si="48153"/>
        <v>137</v>
      </c>
      <c r="I9546" s="5">
        <f t="shared" si="48153"/>
        <v>127</v>
      </c>
      <c r="J9546" s="8">
        <f t="shared" si="48157"/>
        <v>5.7045065601825436E-2</v>
      </c>
      <c r="K9546" s="5">
        <f t="shared" si="48154"/>
        <v>0</v>
      </c>
      <c r="L9546" s="8">
        <f t="shared" si="48147"/>
        <v>0</v>
      </c>
      <c r="M9546" s="8">
        <f t="shared" si="48156"/>
        <v>5.5174957337496879</v>
      </c>
      <c r="N9546" s="5">
        <v>5525</v>
      </c>
      <c r="O9546" s="18">
        <v>225</v>
      </c>
    </row>
    <row r="9547" spans="1:15" x14ac:dyDescent="0.2">
      <c r="A9547" s="5" t="s">
        <v>17</v>
      </c>
      <c r="B9547" s="13">
        <v>4077937</v>
      </c>
      <c r="C9547" s="6">
        <f t="shared" si="48155"/>
        <v>44042</v>
      </c>
      <c r="D9547" s="5">
        <f t="shared" si="48151"/>
        <v>7</v>
      </c>
      <c r="E9547" s="13">
        <f t="shared" si="48148"/>
        <v>4.1428571428571432</v>
      </c>
      <c r="F9547" s="13">
        <f t="shared" si="48149"/>
        <v>4</v>
      </c>
      <c r="G9547" s="13">
        <f t="shared" ref="G9547:G9610" si="48158">N9547/(B9547/100000)</f>
        <v>135.65682844045898</v>
      </c>
      <c r="H9547" s="5">
        <f t="shared" ref="H9547:I9562" si="48159">H9546+1</f>
        <v>138</v>
      </c>
      <c r="I9547" s="5">
        <f t="shared" si="48159"/>
        <v>128</v>
      </c>
      <c r="J9547" s="8">
        <f t="shared" si="48157"/>
        <v>7.5152897273763869E-2</v>
      </c>
      <c r="K9547" s="5">
        <f t="shared" si="48154"/>
        <v>0</v>
      </c>
      <c r="L9547" s="8">
        <f t="shared" si="48147"/>
        <v>0</v>
      </c>
      <c r="M9547" s="8">
        <f t="shared" si="48156"/>
        <v>5.5174957337496879</v>
      </c>
      <c r="N9547" s="5">
        <v>5532</v>
      </c>
      <c r="O9547" s="18">
        <v>225</v>
      </c>
    </row>
    <row r="9548" spans="1:15" x14ac:dyDescent="0.2">
      <c r="A9548" s="5" t="s">
        <v>17</v>
      </c>
      <c r="B9548" s="13">
        <v>4077937</v>
      </c>
      <c r="C9548" s="6">
        <f t="shared" si="48155"/>
        <v>44043</v>
      </c>
      <c r="D9548" s="5">
        <f t="shared" si="48151"/>
        <v>4</v>
      </c>
      <c r="E9548" s="13">
        <f t="shared" si="48148"/>
        <v>4.2857142857142856</v>
      </c>
      <c r="F9548" s="13">
        <f t="shared" si="48149"/>
        <v>4.8</v>
      </c>
      <c r="G9548" s="13">
        <f t="shared" si="48158"/>
        <v>135.75491725350344</v>
      </c>
      <c r="H9548" s="5">
        <f t="shared" si="48159"/>
        <v>139</v>
      </c>
      <c r="I9548" s="5">
        <f t="shared" si="48159"/>
        <v>129</v>
      </c>
      <c r="J9548" s="8">
        <f t="shared" si="48157"/>
        <v>7.7685993215423257E-2</v>
      </c>
      <c r="K9548" s="5">
        <f t="shared" si="48154"/>
        <v>0</v>
      </c>
      <c r="L9548" s="8">
        <f t="shared" si="48147"/>
        <v>0</v>
      </c>
      <c r="M9548" s="8">
        <f t="shared" si="48156"/>
        <v>5.5174957337496879</v>
      </c>
      <c r="N9548" s="5">
        <v>5536</v>
      </c>
      <c r="O9548" s="18">
        <v>225</v>
      </c>
    </row>
    <row r="9549" spans="1:15" x14ac:dyDescent="0.2">
      <c r="A9549" s="5" t="s">
        <v>17</v>
      </c>
      <c r="B9549" s="13">
        <v>4077937</v>
      </c>
      <c r="C9549" s="6">
        <f t="shared" si="48155"/>
        <v>44044</v>
      </c>
      <c r="D9549" s="5">
        <f t="shared" si="48151"/>
        <v>5</v>
      </c>
      <c r="E9549" s="13">
        <f t="shared" si="48148"/>
        <v>4.1428571428571432</v>
      </c>
      <c r="F9549" s="13">
        <f t="shared" si="48149"/>
        <v>5.8</v>
      </c>
      <c r="G9549" s="13">
        <f t="shared" si="48158"/>
        <v>135.87752826980898</v>
      </c>
      <c r="H9549" s="5">
        <f t="shared" si="48159"/>
        <v>140</v>
      </c>
      <c r="I9549" s="5">
        <f t="shared" si="48159"/>
        <v>130</v>
      </c>
      <c r="J9549" s="8">
        <f t="shared" si="48157"/>
        <v>7.5038165963722939E-2</v>
      </c>
      <c r="K9549" s="5">
        <f t="shared" si="48154"/>
        <v>0</v>
      </c>
      <c r="L9549" s="8">
        <f t="shared" si="48147"/>
        <v>0</v>
      </c>
      <c r="M9549" s="8">
        <f t="shared" si="48156"/>
        <v>5.5174957337496879</v>
      </c>
      <c r="N9549" s="5">
        <v>5541</v>
      </c>
      <c r="O9549" s="18">
        <v>225</v>
      </c>
    </row>
    <row r="9550" spans="1:15" x14ac:dyDescent="0.2">
      <c r="A9550" s="5" t="s">
        <v>17</v>
      </c>
      <c r="B9550" s="13">
        <v>4077937</v>
      </c>
      <c r="C9550" s="6">
        <f t="shared" si="48155"/>
        <v>44045</v>
      </c>
      <c r="D9550" s="5">
        <f t="shared" si="48151"/>
        <v>0</v>
      </c>
      <c r="E9550" s="13">
        <f t="shared" si="48148"/>
        <v>4.1428571428571432</v>
      </c>
      <c r="F9550" s="13">
        <f t="shared" si="48149"/>
        <v>4.5999999999999996</v>
      </c>
      <c r="G9550" s="13">
        <f t="shared" si="48158"/>
        <v>135.87752826980898</v>
      </c>
      <c r="H9550" s="5">
        <f t="shared" si="48159"/>
        <v>141</v>
      </c>
      <c r="I9550" s="5">
        <f t="shared" si="48159"/>
        <v>131</v>
      </c>
      <c r="J9550" s="8">
        <f t="shared" si="48157"/>
        <v>7.4981900920467484E-2</v>
      </c>
      <c r="K9550" s="5">
        <f t="shared" si="48154"/>
        <v>0</v>
      </c>
      <c r="L9550" s="8">
        <f t="shared" si="48147"/>
        <v>0</v>
      </c>
      <c r="M9550" s="8">
        <f t="shared" si="48156"/>
        <v>5.5174957337496879</v>
      </c>
      <c r="N9550" s="5">
        <v>5541</v>
      </c>
      <c r="O9550" s="18">
        <v>225</v>
      </c>
    </row>
    <row r="9551" spans="1:15" x14ac:dyDescent="0.2">
      <c r="A9551" s="5" t="s">
        <v>17</v>
      </c>
      <c r="B9551" s="13">
        <v>4077937</v>
      </c>
      <c r="C9551" s="6">
        <f t="shared" si="48155"/>
        <v>44046</v>
      </c>
      <c r="D9551" s="5">
        <f t="shared" si="48151"/>
        <v>0</v>
      </c>
      <c r="E9551" s="13">
        <f t="shared" si="48148"/>
        <v>4.1428571428571432</v>
      </c>
      <c r="F9551" s="13">
        <f t="shared" si="48149"/>
        <v>3.2</v>
      </c>
      <c r="G9551" s="13">
        <f t="shared" si="48158"/>
        <v>135.87752826980898</v>
      </c>
      <c r="H9551" s="5">
        <f t="shared" si="48159"/>
        <v>142</v>
      </c>
      <c r="I9551" s="5">
        <f t="shared" si="48159"/>
        <v>132</v>
      </c>
      <c r="J9551" s="8">
        <f t="shared" si="48157"/>
        <v>7.4925720191189774E-2</v>
      </c>
      <c r="K9551" s="5">
        <f t="shared" si="48154"/>
        <v>0</v>
      </c>
      <c r="L9551" s="8">
        <f t="shared" si="48147"/>
        <v>0</v>
      </c>
      <c r="M9551" s="8">
        <f t="shared" si="48156"/>
        <v>5.5174957337496879</v>
      </c>
      <c r="N9551" s="5">
        <v>5541</v>
      </c>
      <c r="O9551" s="18">
        <v>225</v>
      </c>
    </row>
    <row r="9552" spans="1:15" x14ac:dyDescent="0.2">
      <c r="A9552" s="5" t="s">
        <v>17</v>
      </c>
      <c r="B9552" s="13">
        <v>4077937</v>
      </c>
      <c r="C9552" s="6">
        <f t="shared" si="48155"/>
        <v>44047</v>
      </c>
      <c r="D9552" s="5">
        <f t="shared" si="48151"/>
        <v>7</v>
      </c>
      <c r="E9552" s="13">
        <f t="shared" si="48148"/>
        <v>4.2857142857142856</v>
      </c>
      <c r="F9552" s="13">
        <f t="shared" si="48149"/>
        <v>3.2</v>
      </c>
      <c r="G9552" s="13">
        <f t="shared" si="48158"/>
        <v>136.04918369263675</v>
      </c>
      <c r="H9552" s="5">
        <f t="shared" si="48159"/>
        <v>143</v>
      </c>
      <c r="I9552" s="5">
        <f t="shared" si="48159"/>
        <v>133</v>
      </c>
      <c r="J9552" s="8">
        <f t="shared" si="48157"/>
        <v>7.7451334744668768E-2</v>
      </c>
      <c r="K9552" s="5">
        <f t="shared" si="48154"/>
        <v>0</v>
      </c>
      <c r="L9552" s="8">
        <f t="shared" si="48147"/>
        <v>0</v>
      </c>
      <c r="M9552" s="8">
        <f t="shared" si="48156"/>
        <v>5.5174957337496879</v>
      </c>
      <c r="N9552" s="5">
        <v>5548</v>
      </c>
      <c r="O9552" s="18">
        <v>225</v>
      </c>
    </row>
    <row r="9553" spans="1:15" x14ac:dyDescent="0.2">
      <c r="A9553" s="5" t="s">
        <v>17</v>
      </c>
      <c r="B9553" s="13">
        <v>4077937</v>
      </c>
      <c r="C9553" s="6">
        <f t="shared" si="48155"/>
        <v>44048</v>
      </c>
      <c r="D9553" s="5">
        <f t="shared" si="48151"/>
        <v>12</v>
      </c>
      <c r="E9553" s="13">
        <f t="shared" si="48148"/>
        <v>5</v>
      </c>
      <c r="F9553" s="13">
        <f t="shared" si="48149"/>
        <v>4.8</v>
      </c>
      <c r="G9553" s="13">
        <f t="shared" si="48158"/>
        <v>136.34345013177006</v>
      </c>
      <c r="H9553" s="5">
        <f t="shared" si="48159"/>
        <v>144</v>
      </c>
      <c r="I9553" s="5">
        <f t="shared" si="48159"/>
        <v>134</v>
      </c>
      <c r="J9553" s="8">
        <f t="shared" si="48157"/>
        <v>9.0289959756475094E-2</v>
      </c>
      <c r="K9553" s="5">
        <f t="shared" si="48154"/>
        <v>0</v>
      </c>
      <c r="L9553" s="8">
        <f t="shared" si="48147"/>
        <v>0</v>
      </c>
      <c r="M9553" s="8">
        <f t="shared" si="48156"/>
        <v>5.5174957337496879</v>
      </c>
      <c r="N9553" s="5">
        <v>5560</v>
      </c>
      <c r="O9553" s="18">
        <v>225</v>
      </c>
    </row>
    <row r="9554" spans="1:15" x14ac:dyDescent="0.2">
      <c r="A9554" s="5" t="s">
        <v>17</v>
      </c>
      <c r="B9554" s="13">
        <v>4077937</v>
      </c>
      <c r="C9554" s="6">
        <f t="shared" si="48155"/>
        <v>44049</v>
      </c>
      <c r="D9554" s="5">
        <f t="shared" si="48151"/>
        <v>10</v>
      </c>
      <c r="E9554" s="13">
        <f t="shared" si="48148"/>
        <v>5.4285714285714288</v>
      </c>
      <c r="F9554" s="13">
        <f t="shared" si="48149"/>
        <v>5.8</v>
      </c>
      <c r="G9554" s="13">
        <f t="shared" si="48158"/>
        <v>136.58867216438117</v>
      </c>
      <c r="H9554" s="5">
        <f t="shared" si="48159"/>
        <v>145</v>
      </c>
      <c r="I9554" s="5">
        <f t="shared" si="48159"/>
        <v>135</v>
      </c>
      <c r="J9554" s="8">
        <f t="shared" si="48157"/>
        <v>9.7940668573932327E-2</v>
      </c>
      <c r="K9554" s="5">
        <f t="shared" si="48154"/>
        <v>0</v>
      </c>
      <c r="L9554" s="8">
        <f t="shared" si="48147"/>
        <v>0</v>
      </c>
      <c r="M9554" s="8">
        <f t="shared" si="48156"/>
        <v>5.5174957337496879</v>
      </c>
      <c r="N9554" s="5">
        <v>5570</v>
      </c>
      <c r="O9554" s="18">
        <v>225</v>
      </c>
    </row>
    <row r="9555" spans="1:15" x14ac:dyDescent="0.2">
      <c r="A9555" s="5" t="s">
        <v>17</v>
      </c>
      <c r="B9555" s="13">
        <v>4077937</v>
      </c>
      <c r="C9555" s="6">
        <f t="shared" si="48155"/>
        <v>44050</v>
      </c>
      <c r="D9555" s="5">
        <f t="shared" si="48151"/>
        <v>20</v>
      </c>
      <c r="E9555" s="13">
        <f t="shared" si="48148"/>
        <v>7.7142857142857144</v>
      </c>
      <c r="F9555" s="13">
        <f t="shared" si="48149"/>
        <v>9.8000000000000007</v>
      </c>
      <c r="G9555" s="13">
        <f t="shared" si="48158"/>
        <v>137.07911622960336</v>
      </c>
      <c r="H9555" s="5">
        <f t="shared" si="48159"/>
        <v>146</v>
      </c>
      <c r="I9555" s="5">
        <f t="shared" si="48159"/>
        <v>136</v>
      </c>
      <c r="J9555" s="8">
        <f t="shared" si="48157"/>
        <v>0.13904266549939492</v>
      </c>
      <c r="K9555" s="5">
        <f t="shared" si="48154"/>
        <v>0</v>
      </c>
      <c r="L9555" s="8">
        <f t="shared" si="48147"/>
        <v>0</v>
      </c>
      <c r="M9555" s="8">
        <f t="shared" si="48156"/>
        <v>5.5174957337496879</v>
      </c>
      <c r="N9555" s="5">
        <v>5590</v>
      </c>
      <c r="O9555" s="18">
        <v>225</v>
      </c>
    </row>
    <row r="9556" spans="1:15" x14ac:dyDescent="0.2">
      <c r="A9556" s="5" t="s">
        <v>17</v>
      </c>
      <c r="B9556" s="13">
        <v>4077937</v>
      </c>
      <c r="C9556" s="6">
        <f t="shared" si="48155"/>
        <v>44051</v>
      </c>
      <c r="D9556" s="5">
        <f t="shared" si="48151"/>
        <v>42</v>
      </c>
      <c r="E9556" s="13">
        <f t="shared" si="48148"/>
        <v>13</v>
      </c>
      <c r="F9556" s="13">
        <f t="shared" si="48149"/>
        <v>18.2</v>
      </c>
      <c r="G9556" s="13">
        <f t="shared" si="48158"/>
        <v>138.10904876656997</v>
      </c>
      <c r="H9556" s="5">
        <f t="shared" si="48159"/>
        <v>147</v>
      </c>
      <c r="I9556" s="5">
        <f t="shared" si="48159"/>
        <v>137</v>
      </c>
      <c r="J9556" s="8">
        <f t="shared" si="48157"/>
        <v>0.23398729783240335</v>
      </c>
      <c r="K9556" s="5">
        <f t="shared" si="48154"/>
        <v>0</v>
      </c>
      <c r="L9556" s="8">
        <f t="shared" si="48147"/>
        <v>0</v>
      </c>
      <c r="M9556" s="8">
        <f t="shared" si="48156"/>
        <v>5.5174957337496879</v>
      </c>
      <c r="N9556" s="5">
        <v>5632</v>
      </c>
      <c r="O9556" s="18">
        <v>225</v>
      </c>
    </row>
    <row r="9557" spans="1:15" x14ac:dyDescent="0.2">
      <c r="A9557" s="5" t="s">
        <v>17</v>
      </c>
      <c r="B9557" s="13">
        <v>4077937</v>
      </c>
      <c r="C9557" s="6">
        <f t="shared" si="48155"/>
        <v>44052</v>
      </c>
      <c r="D9557" s="5">
        <f t="shared" si="48151"/>
        <v>0</v>
      </c>
      <c r="E9557" s="13">
        <f t="shared" si="48148"/>
        <v>13</v>
      </c>
      <c r="F9557" s="13">
        <f t="shared" si="48149"/>
        <v>16.8</v>
      </c>
      <c r="G9557" s="13">
        <f t="shared" si="48158"/>
        <v>138.10904876656997</v>
      </c>
      <c r="H9557" s="5">
        <f t="shared" si="48159"/>
        <v>148</v>
      </c>
      <c r="I9557" s="5">
        <f t="shared" si="48159"/>
        <v>138</v>
      </c>
      <c r="J9557" s="8">
        <f t="shared" si="48157"/>
        <v>0.23344107536811859</v>
      </c>
      <c r="K9557" s="5">
        <f t="shared" si="48154"/>
        <v>0</v>
      </c>
      <c r="L9557" s="8">
        <f t="shared" si="48147"/>
        <v>0</v>
      </c>
      <c r="M9557" s="8">
        <f t="shared" si="48156"/>
        <v>5.5174957337496879</v>
      </c>
      <c r="N9557" s="5">
        <v>5632</v>
      </c>
      <c r="O9557" s="18">
        <v>225</v>
      </c>
    </row>
    <row r="9558" spans="1:15" x14ac:dyDescent="0.2">
      <c r="A9558" s="5" t="s">
        <v>17</v>
      </c>
      <c r="B9558" s="13">
        <v>4077937</v>
      </c>
      <c r="C9558" s="6">
        <f t="shared" si="48155"/>
        <v>44053</v>
      </c>
      <c r="D9558" s="5">
        <f t="shared" si="48151"/>
        <v>0</v>
      </c>
      <c r="E9558" s="13">
        <f t="shared" si="48148"/>
        <v>13</v>
      </c>
      <c r="F9558" s="13">
        <f t="shared" si="48149"/>
        <v>14.4</v>
      </c>
      <c r="G9558" s="13">
        <f t="shared" si="48158"/>
        <v>138.10904876656997</v>
      </c>
      <c r="H9558" s="5">
        <f t="shared" si="48159"/>
        <v>149</v>
      </c>
      <c r="I9558" s="5">
        <f t="shared" si="48159"/>
        <v>139</v>
      </c>
      <c r="J9558" s="8">
        <f t="shared" si="48157"/>
        <v>0.23289739717963809</v>
      </c>
      <c r="K9558" s="5">
        <f t="shared" si="48154"/>
        <v>0</v>
      </c>
      <c r="L9558" s="8">
        <f t="shared" si="48147"/>
        <v>0</v>
      </c>
      <c r="M9558" s="8">
        <f t="shared" si="48156"/>
        <v>5.5174957337496879</v>
      </c>
      <c r="N9558" s="5">
        <v>5632</v>
      </c>
      <c r="O9558" s="18">
        <v>225</v>
      </c>
    </row>
    <row r="9559" spans="1:15" x14ac:dyDescent="0.2">
      <c r="A9559" s="5" t="s">
        <v>17</v>
      </c>
      <c r="B9559" s="13">
        <v>4077937</v>
      </c>
      <c r="C9559" s="6">
        <f t="shared" si="48155"/>
        <v>44054</v>
      </c>
      <c r="D9559" s="5">
        <f t="shared" si="48151"/>
        <v>23</v>
      </c>
      <c r="E9559" s="13">
        <f t="shared" si="48148"/>
        <v>15.285714285714286</v>
      </c>
      <c r="F9559" s="13">
        <f t="shared" si="48149"/>
        <v>17</v>
      </c>
      <c r="G9559" s="13">
        <f t="shared" si="48158"/>
        <v>138.67305944157548</v>
      </c>
      <c r="H9559" s="5">
        <f t="shared" si="48159"/>
        <v>150</v>
      </c>
      <c r="I9559" s="5">
        <f t="shared" si="48159"/>
        <v>140</v>
      </c>
      <c r="J9559" s="8">
        <f t="shared" si="48157"/>
        <v>0.27321009089980597</v>
      </c>
      <c r="K9559" s="5">
        <f t="shared" si="48154"/>
        <v>0</v>
      </c>
      <c r="L9559" s="8">
        <f t="shared" ref="L9559:L9611" si="48160">SUM(K9553:K9559)/7</f>
        <v>0</v>
      </c>
      <c r="M9559" s="8">
        <f t="shared" si="48156"/>
        <v>5.5174957337496879</v>
      </c>
      <c r="N9559" s="5">
        <v>5655</v>
      </c>
      <c r="O9559" s="18">
        <v>225</v>
      </c>
    </row>
    <row r="9560" spans="1:15" x14ac:dyDescent="0.2">
      <c r="A9560" s="5" t="s">
        <v>17</v>
      </c>
      <c r="B9560" s="13">
        <v>4077937</v>
      </c>
      <c r="C9560" s="6">
        <f t="shared" si="48155"/>
        <v>44055</v>
      </c>
      <c r="D9560" s="5">
        <f t="shared" si="48151"/>
        <v>18</v>
      </c>
      <c r="E9560" s="13">
        <f t="shared" ref="E9560:E9623" si="48161">SUM(D9554:D9560)/7</f>
        <v>16.142857142857142</v>
      </c>
      <c r="F9560" s="13">
        <f t="shared" ref="F9560:F9623" si="48162">SUM(D9556:D9560)/5</f>
        <v>16.600000000000001</v>
      </c>
      <c r="G9560" s="13">
        <f t="shared" si="48158"/>
        <v>139.11445910027547</v>
      </c>
      <c r="H9560" s="5">
        <f t="shared" si="48159"/>
        <v>151</v>
      </c>
      <c r="I9560" s="5">
        <f t="shared" si="48159"/>
        <v>141</v>
      </c>
      <c r="J9560" s="8">
        <f t="shared" si="48157"/>
        <v>0.28774413689490974</v>
      </c>
      <c r="K9560" s="5">
        <f t="shared" si="48154"/>
        <v>0</v>
      </c>
      <c r="L9560" s="8">
        <f t="shared" si="48160"/>
        <v>0</v>
      </c>
      <c r="M9560" s="8">
        <f t="shared" si="48156"/>
        <v>5.5174957337496879</v>
      </c>
      <c r="N9560" s="5">
        <v>5673</v>
      </c>
      <c r="O9560" s="18">
        <v>225</v>
      </c>
    </row>
    <row r="9561" spans="1:15" x14ac:dyDescent="0.2">
      <c r="A9561" s="5" t="s">
        <v>17</v>
      </c>
      <c r="B9561" s="13">
        <v>4077937</v>
      </c>
      <c r="C9561" s="6">
        <f t="shared" si="48155"/>
        <v>44056</v>
      </c>
      <c r="D9561" s="5">
        <f t="shared" si="48151"/>
        <v>12</v>
      </c>
      <c r="E9561" s="13">
        <f t="shared" si="48161"/>
        <v>16.428571428571427</v>
      </c>
      <c r="F9561" s="13">
        <f t="shared" si="48162"/>
        <v>10.6</v>
      </c>
      <c r="G9561" s="13">
        <f t="shared" si="48158"/>
        <v>139.40872553940878</v>
      </c>
      <c r="H9561" s="5">
        <f t="shared" si="48159"/>
        <v>152</v>
      </c>
      <c r="I9561" s="5">
        <f t="shared" si="48159"/>
        <v>142</v>
      </c>
      <c r="J9561" s="8">
        <f t="shared" si="48157"/>
        <v>0.29199674994921793</v>
      </c>
      <c r="K9561" s="5">
        <f t="shared" si="48154"/>
        <v>0</v>
      </c>
      <c r="L9561" s="8">
        <f t="shared" si="48160"/>
        <v>0</v>
      </c>
      <c r="M9561" s="8">
        <f t="shared" si="48156"/>
        <v>5.5174957337496879</v>
      </c>
      <c r="N9561" s="5">
        <v>5685</v>
      </c>
      <c r="O9561" s="18">
        <v>225</v>
      </c>
    </row>
    <row r="9562" spans="1:15" x14ac:dyDescent="0.2">
      <c r="A9562" s="5" t="s">
        <v>17</v>
      </c>
      <c r="B9562" s="13">
        <v>4077937</v>
      </c>
      <c r="C9562" s="6">
        <f t="shared" si="48155"/>
        <v>44057</v>
      </c>
      <c r="D9562" s="5">
        <f t="shared" si="48151"/>
        <v>20</v>
      </c>
      <c r="E9562" s="13">
        <f t="shared" si="48161"/>
        <v>16.428571428571427</v>
      </c>
      <c r="F9562" s="13">
        <f t="shared" si="48162"/>
        <v>14.6</v>
      </c>
      <c r="G9562" s="13">
        <f t="shared" si="48158"/>
        <v>139.89916960463097</v>
      </c>
      <c r="H9562" s="5">
        <f t="shared" si="48159"/>
        <v>153</v>
      </c>
      <c r="I9562" s="5">
        <f t="shared" si="48159"/>
        <v>143</v>
      </c>
      <c r="J9562" s="8">
        <f t="shared" si="48157"/>
        <v>0.29114661130661534</v>
      </c>
      <c r="K9562" s="5">
        <f t="shared" si="48154"/>
        <v>0</v>
      </c>
      <c r="L9562" s="8">
        <f t="shared" si="48160"/>
        <v>0</v>
      </c>
      <c r="M9562" s="8">
        <f t="shared" si="48156"/>
        <v>5.5174957337496879</v>
      </c>
      <c r="N9562" s="5">
        <v>5705</v>
      </c>
      <c r="O9562" s="18">
        <v>225</v>
      </c>
    </row>
    <row r="9563" spans="1:15" x14ac:dyDescent="0.2">
      <c r="A9563" s="5" t="s">
        <v>17</v>
      </c>
      <c r="B9563" s="13">
        <v>4077937</v>
      </c>
      <c r="C9563" s="6">
        <f t="shared" si="48155"/>
        <v>44058</v>
      </c>
      <c r="D9563" s="5">
        <f t="shared" si="48151"/>
        <v>14</v>
      </c>
      <c r="E9563" s="13">
        <f t="shared" si="48161"/>
        <v>12.428571428571429</v>
      </c>
      <c r="F9563" s="13">
        <f t="shared" si="48162"/>
        <v>17.399999999999999</v>
      </c>
      <c r="G9563" s="13">
        <f t="shared" si="48158"/>
        <v>140.24248045028651</v>
      </c>
      <c r="H9563" s="5">
        <f t="shared" ref="H9563:I9578" si="48163">H9562+1</f>
        <v>154</v>
      </c>
      <c r="I9563" s="5">
        <f t="shared" si="48163"/>
        <v>144</v>
      </c>
      <c r="J9563" s="8">
        <f t="shared" si="48157"/>
        <v>0.21961932650073207</v>
      </c>
      <c r="K9563" s="5">
        <f t="shared" si="48154"/>
        <v>0</v>
      </c>
      <c r="L9563" s="8">
        <f t="shared" si="48160"/>
        <v>0</v>
      </c>
      <c r="M9563" s="8">
        <f t="shared" si="48156"/>
        <v>5.5174957337496879</v>
      </c>
      <c r="N9563" s="5">
        <v>5719</v>
      </c>
      <c r="O9563" s="18">
        <v>225</v>
      </c>
    </row>
    <row r="9564" spans="1:15" x14ac:dyDescent="0.2">
      <c r="A9564" s="5" t="s">
        <v>17</v>
      </c>
      <c r="B9564" s="13">
        <v>4077937</v>
      </c>
      <c r="C9564" s="6">
        <f t="shared" si="48155"/>
        <v>44059</v>
      </c>
      <c r="D9564" s="5">
        <f t="shared" si="48151"/>
        <v>11</v>
      </c>
      <c r="E9564" s="13">
        <f t="shared" si="48161"/>
        <v>14</v>
      </c>
      <c r="F9564" s="13">
        <f t="shared" si="48162"/>
        <v>15</v>
      </c>
      <c r="G9564" s="13">
        <f t="shared" si="48158"/>
        <v>140.5122246861587</v>
      </c>
      <c r="H9564" s="5">
        <f t="shared" si="48163"/>
        <v>155</v>
      </c>
      <c r="I9564" s="5">
        <f t="shared" si="48163"/>
        <v>145</v>
      </c>
      <c r="J9564" s="8">
        <f t="shared" si="48157"/>
        <v>0.24684516762801945</v>
      </c>
      <c r="K9564" s="5">
        <f t="shared" si="48154"/>
        <v>0</v>
      </c>
      <c r="L9564" s="8">
        <f t="shared" si="48160"/>
        <v>0</v>
      </c>
      <c r="M9564" s="8">
        <f t="shared" si="48156"/>
        <v>5.5174957337496879</v>
      </c>
      <c r="N9564" s="5">
        <v>5730</v>
      </c>
      <c r="O9564" s="18">
        <v>225</v>
      </c>
    </row>
    <row r="9565" spans="1:15" x14ac:dyDescent="0.2">
      <c r="A9565" s="5" t="s">
        <v>17</v>
      </c>
      <c r="B9565" s="13">
        <v>4077937</v>
      </c>
      <c r="C9565" s="6">
        <f t="shared" si="48155"/>
        <v>44060</v>
      </c>
      <c r="D9565" s="5">
        <f t="shared" si="48151"/>
        <v>1</v>
      </c>
      <c r="E9565" s="13">
        <f t="shared" si="48161"/>
        <v>14.142857142857142</v>
      </c>
      <c r="F9565" s="13">
        <f t="shared" si="48162"/>
        <v>11.6</v>
      </c>
      <c r="G9565" s="13">
        <f t="shared" si="48158"/>
        <v>140.53674688941982</v>
      </c>
      <c r="H9565" s="5">
        <f t="shared" si="48163"/>
        <v>156</v>
      </c>
      <c r="I9565" s="5">
        <f t="shared" si="48163"/>
        <v>146</v>
      </c>
      <c r="J9565" s="8">
        <f t="shared" si="48157"/>
        <v>0.24874996859217566</v>
      </c>
      <c r="K9565" s="5">
        <f t="shared" si="48154"/>
        <v>0</v>
      </c>
      <c r="L9565" s="8">
        <f t="shared" si="48160"/>
        <v>0</v>
      </c>
      <c r="M9565" s="8">
        <f t="shared" si="48156"/>
        <v>5.5174957337496879</v>
      </c>
      <c r="N9565" s="5">
        <v>5731</v>
      </c>
      <c r="O9565" s="18">
        <v>225</v>
      </c>
    </row>
    <row r="9566" spans="1:15" x14ac:dyDescent="0.2">
      <c r="A9566" s="5" t="s">
        <v>17</v>
      </c>
      <c r="B9566" s="13">
        <v>4077937</v>
      </c>
      <c r="C9566" s="6">
        <f t="shared" si="48155"/>
        <v>44061</v>
      </c>
      <c r="D9566" s="5">
        <f t="shared" si="48151"/>
        <v>5</v>
      </c>
      <c r="E9566" s="13">
        <f t="shared" si="48161"/>
        <v>11.571428571428571</v>
      </c>
      <c r="F9566" s="13">
        <f t="shared" si="48162"/>
        <v>10.199999999999999</v>
      </c>
      <c r="G9566" s="13">
        <f t="shared" si="48158"/>
        <v>140.65935790572536</v>
      </c>
      <c r="H9566" s="5">
        <f t="shared" si="48163"/>
        <v>157</v>
      </c>
      <c r="I9566" s="5">
        <f t="shared" si="48163"/>
        <v>147</v>
      </c>
      <c r="J9566" s="8">
        <f t="shared" si="48157"/>
        <v>0.20301769512256254</v>
      </c>
      <c r="K9566" s="5">
        <f t="shared" si="48154"/>
        <v>0</v>
      </c>
      <c r="L9566" s="8">
        <f t="shared" si="48160"/>
        <v>0</v>
      </c>
      <c r="M9566" s="8">
        <f t="shared" si="48156"/>
        <v>5.5174957337496879</v>
      </c>
      <c r="N9566" s="5">
        <v>5736</v>
      </c>
      <c r="O9566" s="18">
        <v>225</v>
      </c>
    </row>
    <row r="9567" spans="1:15" x14ac:dyDescent="0.2">
      <c r="A9567" s="5" t="s">
        <v>17</v>
      </c>
      <c r="B9567" s="13">
        <v>4077937</v>
      </c>
      <c r="C9567" s="6">
        <f t="shared" si="48155"/>
        <v>44062</v>
      </c>
      <c r="D9567" s="5">
        <f t="shared" si="48151"/>
        <v>13</v>
      </c>
      <c r="E9567" s="13">
        <f t="shared" si="48161"/>
        <v>10.857142857142858</v>
      </c>
      <c r="F9567" s="13">
        <f t="shared" si="48162"/>
        <v>8.8000000000000007</v>
      </c>
      <c r="G9567" s="13">
        <f t="shared" si="48158"/>
        <v>140.97814654811981</v>
      </c>
      <c r="H9567" s="5">
        <f t="shared" si="48163"/>
        <v>158</v>
      </c>
      <c r="I9567" s="5">
        <f t="shared" si="48163"/>
        <v>148</v>
      </c>
      <c r="J9567" s="8">
        <f t="shared" si="48157"/>
        <v>0.19009980239625804</v>
      </c>
      <c r="K9567" s="5">
        <f t="shared" si="48154"/>
        <v>1</v>
      </c>
      <c r="L9567" s="8">
        <f t="shared" si="48160"/>
        <v>0.14285714285714285</v>
      </c>
      <c r="M9567" s="8">
        <f t="shared" si="48156"/>
        <v>5.5420179370107974</v>
      </c>
      <c r="N9567" s="5">
        <v>5749</v>
      </c>
      <c r="O9567" s="18">
        <v>226</v>
      </c>
    </row>
    <row r="9568" spans="1:15" x14ac:dyDescent="0.2">
      <c r="A9568" s="5" t="s">
        <v>17</v>
      </c>
      <c r="B9568" s="13">
        <v>4077937</v>
      </c>
      <c r="C9568" s="6">
        <f t="shared" si="48155"/>
        <v>44063</v>
      </c>
      <c r="D9568" s="5">
        <f t="shared" si="48151"/>
        <v>20</v>
      </c>
      <c r="E9568" s="13">
        <f t="shared" si="48161"/>
        <v>12</v>
      </c>
      <c r="F9568" s="13">
        <f t="shared" si="48162"/>
        <v>10</v>
      </c>
      <c r="G9568" s="13">
        <f t="shared" si="48158"/>
        <v>141.468590613342</v>
      </c>
      <c r="H9568" s="5">
        <f t="shared" si="48163"/>
        <v>159</v>
      </c>
      <c r="I9568" s="5">
        <f t="shared" si="48163"/>
        <v>149</v>
      </c>
      <c r="J9568" s="8">
        <f t="shared" si="48157"/>
        <v>0.20971164648608165</v>
      </c>
      <c r="K9568" s="5">
        <f t="shared" si="48154"/>
        <v>0</v>
      </c>
      <c r="L9568" s="8">
        <f t="shared" si="48160"/>
        <v>0.14285714285714285</v>
      </c>
      <c r="M9568" s="8">
        <f t="shared" si="48156"/>
        <v>5.5420179370107974</v>
      </c>
      <c r="N9568" s="5">
        <v>5769</v>
      </c>
      <c r="O9568" s="18">
        <v>226</v>
      </c>
    </row>
    <row r="9569" spans="1:15" x14ac:dyDescent="0.2">
      <c r="A9569" s="5" t="s">
        <v>17</v>
      </c>
      <c r="B9569" s="13">
        <v>4077937</v>
      </c>
      <c r="C9569" s="6">
        <f t="shared" si="48155"/>
        <v>44064</v>
      </c>
      <c r="D9569" s="5">
        <f t="shared" si="48151"/>
        <v>19</v>
      </c>
      <c r="E9569" s="13">
        <f t="shared" si="48161"/>
        <v>11.857142857142858</v>
      </c>
      <c r="F9569" s="13">
        <f t="shared" si="48162"/>
        <v>11.6</v>
      </c>
      <c r="G9569" s="13">
        <f t="shared" si="48158"/>
        <v>141.93451247530308</v>
      </c>
      <c r="H9569" s="5">
        <f t="shared" si="48163"/>
        <v>160</v>
      </c>
      <c r="I9569" s="5">
        <f t="shared" si="48163"/>
        <v>150</v>
      </c>
      <c r="J9569" s="8">
        <f t="shared" si="48157"/>
        <v>0.2067814345150602</v>
      </c>
      <c r="K9569" s="5">
        <f t="shared" si="48154"/>
        <v>-1</v>
      </c>
      <c r="L9569" s="8">
        <f t="shared" si="48160"/>
        <v>0</v>
      </c>
      <c r="M9569" s="8">
        <f t="shared" si="48156"/>
        <v>5.5174957337496879</v>
      </c>
      <c r="N9569" s="5">
        <v>5788</v>
      </c>
      <c r="O9569" s="18">
        <v>225</v>
      </c>
    </row>
    <row r="9570" spans="1:15" x14ac:dyDescent="0.2">
      <c r="A9570" s="5" t="s">
        <v>17</v>
      </c>
      <c r="B9570" s="13">
        <v>4077937</v>
      </c>
      <c r="C9570" s="6">
        <f t="shared" si="48155"/>
        <v>44065</v>
      </c>
      <c r="D9570" s="5">
        <f t="shared" si="48151"/>
        <v>18</v>
      </c>
      <c r="E9570" s="13">
        <f t="shared" si="48161"/>
        <v>12.428571428571429</v>
      </c>
      <c r="F9570" s="13">
        <f t="shared" si="48162"/>
        <v>15</v>
      </c>
      <c r="G9570" s="13">
        <f t="shared" si="48158"/>
        <v>142.37591213400304</v>
      </c>
      <c r="H9570" s="5">
        <f t="shared" si="48163"/>
        <v>161</v>
      </c>
      <c r="I9570" s="5">
        <f t="shared" si="48163"/>
        <v>151</v>
      </c>
      <c r="J9570" s="8">
        <f t="shared" si="48157"/>
        <v>0.21629953756650588</v>
      </c>
      <c r="K9570" s="5">
        <f t="shared" si="48154"/>
        <v>0</v>
      </c>
      <c r="L9570" s="8">
        <f t="shared" si="48160"/>
        <v>0</v>
      </c>
      <c r="M9570" s="8">
        <f t="shared" si="48156"/>
        <v>5.5174957337496879</v>
      </c>
      <c r="N9570" s="5">
        <v>5806</v>
      </c>
      <c r="O9570" s="18">
        <v>225</v>
      </c>
    </row>
    <row r="9571" spans="1:15" x14ac:dyDescent="0.2">
      <c r="A9571" s="5" t="s">
        <v>17</v>
      </c>
      <c r="B9571" s="13">
        <v>4077937</v>
      </c>
      <c r="C9571" s="6">
        <f t="shared" si="48155"/>
        <v>44066</v>
      </c>
      <c r="D9571" s="5">
        <f t="shared" si="48151"/>
        <v>14</v>
      </c>
      <c r="E9571" s="13">
        <f t="shared" si="48161"/>
        <v>12.857142857142858</v>
      </c>
      <c r="F9571" s="13">
        <f t="shared" si="48162"/>
        <v>16.8</v>
      </c>
      <c r="G9571" s="13">
        <f t="shared" si="48158"/>
        <v>142.71922297965858</v>
      </c>
      <c r="H9571" s="5">
        <f t="shared" si="48163"/>
        <v>162</v>
      </c>
      <c r="I9571" s="5">
        <f t="shared" si="48163"/>
        <v>152</v>
      </c>
      <c r="J9571" s="8">
        <f t="shared" si="48157"/>
        <v>0.22327519908705251</v>
      </c>
      <c r="K9571" s="5">
        <f t="shared" si="48154"/>
        <v>0</v>
      </c>
      <c r="L9571" s="8">
        <f t="shared" si="48160"/>
        <v>0</v>
      </c>
      <c r="M9571" s="8">
        <f t="shared" si="48156"/>
        <v>5.5174957337496879</v>
      </c>
      <c r="N9571" s="5">
        <v>5820</v>
      </c>
      <c r="O9571" s="18">
        <v>225</v>
      </c>
    </row>
    <row r="9572" spans="1:15" x14ac:dyDescent="0.2">
      <c r="A9572" s="5" t="s">
        <v>17</v>
      </c>
      <c r="B9572" s="13">
        <v>4077937</v>
      </c>
      <c r="C9572" s="6">
        <f t="shared" si="48155"/>
        <v>44067</v>
      </c>
      <c r="D9572" s="5">
        <f t="shared" si="48151"/>
        <v>4</v>
      </c>
      <c r="E9572" s="13">
        <f t="shared" si="48161"/>
        <v>13.285714285714286</v>
      </c>
      <c r="F9572" s="13">
        <f t="shared" si="48162"/>
        <v>15</v>
      </c>
      <c r="G9572" s="13">
        <f t="shared" si="48158"/>
        <v>142.81731179270304</v>
      </c>
      <c r="H9572" s="5">
        <f t="shared" si="48163"/>
        <v>163</v>
      </c>
      <c r="I9572" s="5">
        <f t="shared" si="48163"/>
        <v>153</v>
      </c>
      <c r="J9572" s="8">
        <f t="shared" si="48157"/>
        <v>0.23020371791380975</v>
      </c>
      <c r="K9572" s="5">
        <f t="shared" si="48154"/>
        <v>0</v>
      </c>
      <c r="L9572" s="8">
        <f t="shared" si="48160"/>
        <v>0</v>
      </c>
      <c r="M9572" s="8">
        <f t="shared" si="48156"/>
        <v>5.5174957337496879</v>
      </c>
      <c r="N9572" s="5">
        <v>5824</v>
      </c>
      <c r="O9572" s="18">
        <v>225</v>
      </c>
    </row>
    <row r="9573" spans="1:15" x14ac:dyDescent="0.2">
      <c r="A9573" s="5" t="s">
        <v>17</v>
      </c>
      <c r="B9573" s="13">
        <v>4077937</v>
      </c>
      <c r="C9573" s="6">
        <f t="shared" si="48155"/>
        <v>44068</v>
      </c>
      <c r="D9573" s="5">
        <f t="shared" si="48151"/>
        <v>3</v>
      </c>
      <c r="E9573" s="13">
        <f t="shared" si="48161"/>
        <v>13</v>
      </c>
      <c r="F9573" s="13">
        <f t="shared" si="48162"/>
        <v>11.6</v>
      </c>
      <c r="G9573" s="13">
        <f t="shared" si="48158"/>
        <v>142.89087840248635</v>
      </c>
      <c r="H9573" s="5">
        <f t="shared" si="48163"/>
        <v>164</v>
      </c>
      <c r="I9573" s="5">
        <f t="shared" si="48163"/>
        <v>154</v>
      </c>
      <c r="J9573" s="8">
        <f t="shared" si="48157"/>
        <v>0.2247357502716586</v>
      </c>
      <c r="K9573" s="5">
        <f t="shared" si="48154"/>
        <v>0</v>
      </c>
      <c r="L9573" s="8">
        <f t="shared" si="48160"/>
        <v>0</v>
      </c>
      <c r="M9573" s="8">
        <f t="shared" si="48156"/>
        <v>5.5174957337496879</v>
      </c>
      <c r="N9573" s="5">
        <v>5827</v>
      </c>
      <c r="O9573" s="18">
        <v>225</v>
      </c>
    </row>
    <row r="9574" spans="1:15" x14ac:dyDescent="0.2">
      <c r="A9574" s="5" t="s">
        <v>17</v>
      </c>
      <c r="B9574" s="13">
        <v>4077937</v>
      </c>
      <c r="C9574" s="6">
        <f t="shared" si="48155"/>
        <v>44069</v>
      </c>
      <c r="D9574" s="5">
        <f t="shared" si="48151"/>
        <v>14</v>
      </c>
      <c r="E9574" s="13">
        <f t="shared" si="48161"/>
        <v>13.142857142857142</v>
      </c>
      <c r="F9574" s="13">
        <f t="shared" si="48162"/>
        <v>10.6</v>
      </c>
      <c r="G9574" s="13">
        <f t="shared" si="48158"/>
        <v>143.23418924814189</v>
      </c>
      <c r="H9574" s="5">
        <f t="shared" si="48163"/>
        <v>165</v>
      </c>
      <c r="I9574" s="5">
        <f t="shared" si="48163"/>
        <v>155</v>
      </c>
      <c r="J9574" s="8">
        <f t="shared" si="48157"/>
        <v>0.22669590715324153</v>
      </c>
      <c r="K9574" s="5">
        <f t="shared" si="48154"/>
        <v>0</v>
      </c>
      <c r="L9574" s="8">
        <f t="shared" si="48160"/>
        <v>-0.14285714285714285</v>
      </c>
      <c r="M9574" s="8">
        <f t="shared" si="48156"/>
        <v>5.5174957337496879</v>
      </c>
      <c r="N9574" s="5">
        <v>5841</v>
      </c>
      <c r="O9574" s="18">
        <v>225</v>
      </c>
    </row>
    <row r="9575" spans="1:15" x14ac:dyDescent="0.2">
      <c r="A9575" s="5" t="s">
        <v>17</v>
      </c>
      <c r="B9575" s="13">
        <v>4077937</v>
      </c>
      <c r="C9575" s="6">
        <f t="shared" si="48155"/>
        <v>44070</v>
      </c>
      <c r="D9575" s="5">
        <f t="shared" ref="D9575:D9626" si="48164">N9575-N9574</f>
        <v>25</v>
      </c>
      <c r="E9575" s="13">
        <f t="shared" si="48161"/>
        <v>13.857142857142858</v>
      </c>
      <c r="F9575" s="13">
        <f t="shared" si="48162"/>
        <v>12</v>
      </c>
      <c r="G9575" s="13">
        <f t="shared" si="48158"/>
        <v>143.84724432966962</v>
      </c>
      <c r="H9575" s="5">
        <f t="shared" si="48163"/>
        <v>166</v>
      </c>
      <c r="I9575" s="5">
        <f t="shared" si="48163"/>
        <v>156</v>
      </c>
      <c r="J9575" s="8">
        <f t="shared" si="48157"/>
        <v>0.23847572218807625</v>
      </c>
      <c r="K9575" s="5">
        <f t="shared" si="48154"/>
        <v>0</v>
      </c>
      <c r="L9575" s="8">
        <f t="shared" si="48160"/>
        <v>-0.14285714285714285</v>
      </c>
      <c r="M9575" s="8">
        <f t="shared" si="48156"/>
        <v>5.5174957337496879</v>
      </c>
      <c r="N9575" s="5">
        <v>5866</v>
      </c>
      <c r="O9575" s="18">
        <v>225</v>
      </c>
    </row>
    <row r="9576" spans="1:15" x14ac:dyDescent="0.2">
      <c r="A9576" s="5" t="s">
        <v>17</v>
      </c>
      <c r="B9576" s="13">
        <v>4077937</v>
      </c>
      <c r="C9576" s="6">
        <f t="shared" si="48155"/>
        <v>44071</v>
      </c>
      <c r="D9576" s="5">
        <f t="shared" si="48164"/>
        <v>39</v>
      </c>
      <c r="E9576" s="13">
        <f t="shared" si="48161"/>
        <v>16.714285714285715</v>
      </c>
      <c r="F9576" s="13">
        <f t="shared" si="48162"/>
        <v>17</v>
      </c>
      <c r="G9576" s="13">
        <f t="shared" si="48158"/>
        <v>144.80361025685292</v>
      </c>
      <c r="H9576" s="5">
        <f t="shared" si="48163"/>
        <v>167</v>
      </c>
      <c r="I9576" s="5">
        <f t="shared" si="48163"/>
        <v>157</v>
      </c>
      <c r="J9576" s="8">
        <f t="shared" si="48157"/>
        <v>0.28696164034141081</v>
      </c>
      <c r="K9576" s="5">
        <f t="shared" si="48154"/>
        <v>0</v>
      </c>
      <c r="L9576" s="8">
        <f t="shared" si="48160"/>
        <v>0</v>
      </c>
      <c r="M9576" s="8">
        <f t="shared" si="48156"/>
        <v>5.5174957337496879</v>
      </c>
      <c r="N9576" s="5">
        <v>5905</v>
      </c>
      <c r="O9576" s="18">
        <v>225</v>
      </c>
    </row>
    <row r="9577" spans="1:15" x14ac:dyDescent="0.2">
      <c r="A9577" s="5" t="s">
        <v>17</v>
      </c>
      <c r="B9577" s="13">
        <v>4077937</v>
      </c>
      <c r="C9577" s="6">
        <f t="shared" si="48155"/>
        <v>44072</v>
      </c>
      <c r="D9577" s="5">
        <f t="shared" si="48164"/>
        <v>29</v>
      </c>
      <c r="E9577" s="13">
        <f t="shared" si="48161"/>
        <v>18.285714285714285</v>
      </c>
      <c r="F9577" s="13">
        <f t="shared" si="48162"/>
        <v>22</v>
      </c>
      <c r="G9577" s="13">
        <f t="shared" si="48158"/>
        <v>145.51475415142511</v>
      </c>
      <c r="H9577" s="5">
        <f t="shared" si="48163"/>
        <v>168</v>
      </c>
      <c r="I9577" s="5">
        <f t="shared" si="48163"/>
        <v>158</v>
      </c>
      <c r="J9577" s="8">
        <f t="shared" si="48157"/>
        <v>0.31304262760155543</v>
      </c>
      <c r="K9577" s="5">
        <f t="shared" si="48154"/>
        <v>0</v>
      </c>
      <c r="L9577" s="8">
        <f t="shared" si="48160"/>
        <v>0</v>
      </c>
      <c r="M9577" s="8">
        <f t="shared" si="48156"/>
        <v>5.5174957337496879</v>
      </c>
      <c r="N9577" s="5">
        <v>5934</v>
      </c>
      <c r="O9577" s="18">
        <v>225</v>
      </c>
    </row>
    <row r="9578" spans="1:15" x14ac:dyDescent="0.2">
      <c r="A9578" s="5" t="s">
        <v>17</v>
      </c>
      <c r="B9578" s="13">
        <v>4077937</v>
      </c>
      <c r="C9578" s="6">
        <f t="shared" si="48155"/>
        <v>44073</v>
      </c>
      <c r="D9578" s="5">
        <f t="shared" si="48164"/>
        <v>15</v>
      </c>
      <c r="E9578" s="13">
        <f t="shared" si="48161"/>
        <v>18.428571428571427</v>
      </c>
      <c r="F9578" s="13">
        <f t="shared" si="48162"/>
        <v>24.4</v>
      </c>
      <c r="G9578" s="13">
        <f t="shared" si="48158"/>
        <v>145.88258720034173</v>
      </c>
      <c r="H9578" s="5">
        <f t="shared" si="48163"/>
        <v>169</v>
      </c>
      <c r="I9578" s="5">
        <f t="shared" si="48163"/>
        <v>159</v>
      </c>
      <c r="J9578" s="8">
        <f t="shared" si="48157"/>
        <v>0.31450374235073258</v>
      </c>
      <c r="K9578" s="5">
        <f t="shared" si="48154"/>
        <v>0</v>
      </c>
      <c r="L9578" s="8">
        <f t="shared" si="48160"/>
        <v>0</v>
      </c>
      <c r="M9578" s="8">
        <f t="shared" si="48156"/>
        <v>5.5174957337496879</v>
      </c>
      <c r="N9578" s="5">
        <v>5949</v>
      </c>
      <c r="O9578" s="18">
        <v>225</v>
      </c>
    </row>
    <row r="9579" spans="1:15" x14ac:dyDescent="0.2">
      <c r="A9579" s="5" t="s">
        <v>17</v>
      </c>
      <c r="B9579" s="13">
        <v>4077937</v>
      </c>
      <c r="C9579" s="6">
        <f t="shared" si="48155"/>
        <v>44074</v>
      </c>
      <c r="D9579" s="5">
        <f t="shared" si="48164"/>
        <v>4</v>
      </c>
      <c r="E9579" s="13">
        <f t="shared" si="48161"/>
        <v>18.428571428571427</v>
      </c>
      <c r="F9579" s="13">
        <f t="shared" si="48162"/>
        <v>22.4</v>
      </c>
      <c r="G9579" s="13">
        <f t="shared" si="48158"/>
        <v>145.98067601338619</v>
      </c>
      <c r="H9579" s="5">
        <f t="shared" ref="H9579:I9594" si="48165">H9578+1</f>
        <v>170</v>
      </c>
      <c r="I9579" s="5">
        <f t="shared" si="48165"/>
        <v>160</v>
      </c>
      <c r="J9579" s="8">
        <f t="shared" si="48157"/>
        <v>0.31351771739658774</v>
      </c>
      <c r="K9579" s="5">
        <f t="shared" si="48154"/>
        <v>0</v>
      </c>
      <c r="L9579" s="8">
        <f t="shared" si="48160"/>
        <v>0</v>
      </c>
      <c r="M9579" s="8">
        <f t="shared" si="48156"/>
        <v>5.5174957337496879</v>
      </c>
      <c r="N9579" s="5">
        <v>5953</v>
      </c>
      <c r="O9579" s="18">
        <v>225</v>
      </c>
    </row>
    <row r="9580" spans="1:15" x14ac:dyDescent="0.2">
      <c r="A9580" s="5" t="s">
        <v>17</v>
      </c>
      <c r="B9580" s="13">
        <v>4077937</v>
      </c>
      <c r="C9580" s="6">
        <f t="shared" si="48155"/>
        <v>44075</v>
      </c>
      <c r="D9580" s="5">
        <f t="shared" si="48164"/>
        <v>37</v>
      </c>
      <c r="E9580" s="13">
        <f t="shared" si="48161"/>
        <v>23.285714285714285</v>
      </c>
      <c r="F9580" s="13">
        <f t="shared" si="48162"/>
        <v>24.8</v>
      </c>
      <c r="G9580" s="13">
        <f t="shared" si="48158"/>
        <v>146.88799753404723</v>
      </c>
      <c r="H9580" s="5">
        <f t="shared" si="48165"/>
        <v>171</v>
      </c>
      <c r="I9580" s="5">
        <f t="shared" si="48165"/>
        <v>161</v>
      </c>
      <c r="J9580" s="8">
        <f t="shared" si="48157"/>
        <v>0.39491217443973342</v>
      </c>
      <c r="K9580" s="5">
        <f t="shared" si="48154"/>
        <v>1</v>
      </c>
      <c r="L9580" s="8">
        <f t="shared" si="48160"/>
        <v>0.14285714285714285</v>
      </c>
      <c r="M9580" s="8">
        <f t="shared" si="48156"/>
        <v>5.5420179370107974</v>
      </c>
      <c r="N9580" s="5">
        <v>5990</v>
      </c>
      <c r="O9580" s="18">
        <v>226</v>
      </c>
    </row>
    <row r="9581" spans="1:15" x14ac:dyDescent="0.2">
      <c r="A9581" s="5" t="s">
        <v>17</v>
      </c>
      <c r="B9581" s="13">
        <v>4077937</v>
      </c>
      <c r="C9581" s="6">
        <f t="shared" si="48155"/>
        <v>44076</v>
      </c>
      <c r="D9581" s="5">
        <f t="shared" si="48164"/>
        <v>32</v>
      </c>
      <c r="E9581" s="13">
        <f t="shared" si="48161"/>
        <v>25.857142857142858</v>
      </c>
      <c r="F9581" s="13">
        <f t="shared" si="48162"/>
        <v>23.4</v>
      </c>
      <c r="G9581" s="13">
        <f t="shared" si="48158"/>
        <v>147.67270803840276</v>
      </c>
      <c r="H9581" s="5">
        <f t="shared" si="48165"/>
        <v>172</v>
      </c>
      <c r="I9581" s="5">
        <f t="shared" si="48165"/>
        <v>162</v>
      </c>
      <c r="J9581" s="8">
        <f t="shared" si="48157"/>
        <v>0.43679714271924325</v>
      </c>
      <c r="K9581" s="5">
        <f t="shared" si="48154"/>
        <v>-1</v>
      </c>
      <c r="L9581" s="8">
        <f t="shared" si="48160"/>
        <v>0</v>
      </c>
      <c r="M9581" s="8">
        <f t="shared" si="48156"/>
        <v>5.5174957337496879</v>
      </c>
      <c r="N9581" s="5">
        <v>6022</v>
      </c>
      <c r="O9581" s="18">
        <v>225</v>
      </c>
    </row>
    <row r="9582" spans="1:15" x14ac:dyDescent="0.2">
      <c r="A9582" s="5" t="s">
        <v>17</v>
      </c>
      <c r="B9582" s="13">
        <v>4077937</v>
      </c>
      <c r="C9582" s="6">
        <f t="shared" si="48155"/>
        <v>44077</v>
      </c>
      <c r="D9582" s="5">
        <f t="shared" si="48164"/>
        <v>43</v>
      </c>
      <c r="E9582" s="13">
        <f t="shared" si="48161"/>
        <v>28.428571428571427</v>
      </c>
      <c r="F9582" s="13">
        <f t="shared" si="48162"/>
        <v>26.2</v>
      </c>
      <c r="G9582" s="13">
        <f t="shared" si="48158"/>
        <v>148.72716277863046</v>
      </c>
      <c r="H9582" s="5">
        <f t="shared" si="48165"/>
        <v>173</v>
      </c>
      <c r="I9582" s="5">
        <f t="shared" si="48165"/>
        <v>163</v>
      </c>
      <c r="J9582" s="8">
        <f t="shared" si="48157"/>
        <v>0.47814700016819239</v>
      </c>
      <c r="K9582" s="5">
        <f t="shared" si="48154"/>
        <v>0</v>
      </c>
      <c r="L9582" s="8">
        <f t="shared" si="48160"/>
        <v>0</v>
      </c>
      <c r="M9582" s="8">
        <f t="shared" si="48156"/>
        <v>5.5174957337496879</v>
      </c>
      <c r="N9582" s="5">
        <v>6065</v>
      </c>
      <c r="O9582" s="18">
        <v>225</v>
      </c>
    </row>
    <row r="9583" spans="1:15" x14ac:dyDescent="0.2">
      <c r="A9583" s="5" t="s">
        <v>17</v>
      </c>
      <c r="B9583" s="13">
        <v>4077937</v>
      </c>
      <c r="C9583" s="6">
        <f t="shared" si="48155"/>
        <v>44078</v>
      </c>
      <c r="D9583" s="5">
        <f t="shared" si="48164"/>
        <v>30</v>
      </c>
      <c r="E9583" s="13">
        <f t="shared" si="48161"/>
        <v>27.142857142857142</v>
      </c>
      <c r="F9583" s="13">
        <f t="shared" si="48162"/>
        <v>29.2</v>
      </c>
      <c r="G9583" s="13">
        <f t="shared" si="48158"/>
        <v>149.46282887646376</v>
      </c>
      <c r="H9583" s="5">
        <f t="shared" si="48165"/>
        <v>174</v>
      </c>
      <c r="I9583" s="5">
        <f t="shared" si="48165"/>
        <v>164</v>
      </c>
      <c r="J9583" s="8">
        <f t="shared" si="48157"/>
        <v>0.45434980152087612</v>
      </c>
      <c r="K9583" s="5">
        <f t="shared" si="48154"/>
        <v>0</v>
      </c>
      <c r="L9583" s="8">
        <f t="shared" si="48160"/>
        <v>0</v>
      </c>
      <c r="M9583" s="8">
        <f t="shared" si="48156"/>
        <v>5.5174957337496879</v>
      </c>
      <c r="N9583" s="5">
        <v>6095</v>
      </c>
      <c r="O9583" s="18">
        <v>225</v>
      </c>
    </row>
    <row r="9584" spans="1:15" x14ac:dyDescent="0.2">
      <c r="A9584" s="5" t="s">
        <v>17</v>
      </c>
      <c r="B9584" s="13">
        <v>4077937</v>
      </c>
      <c r="C9584" s="6">
        <f t="shared" si="48155"/>
        <v>44079</v>
      </c>
      <c r="D9584" s="5">
        <f t="shared" si="48164"/>
        <v>43</v>
      </c>
      <c r="E9584" s="13">
        <f t="shared" si="48161"/>
        <v>29.142857142857142</v>
      </c>
      <c r="F9584" s="13">
        <f t="shared" si="48162"/>
        <v>37</v>
      </c>
      <c r="G9584" s="13">
        <f t="shared" si="48158"/>
        <v>150.51728361669149</v>
      </c>
      <c r="H9584" s="5">
        <f t="shared" si="48165"/>
        <v>175</v>
      </c>
      <c r="I9584" s="5">
        <f t="shared" si="48165"/>
        <v>165</v>
      </c>
      <c r="J9584" s="8">
        <f t="shared" si="48157"/>
        <v>0.48562178632641401</v>
      </c>
      <c r="K9584" s="5">
        <f t="shared" si="48154"/>
        <v>0</v>
      </c>
      <c r="L9584" s="8">
        <f t="shared" si="48160"/>
        <v>0</v>
      </c>
      <c r="M9584" s="8">
        <f t="shared" si="48156"/>
        <v>5.5174957337496879</v>
      </c>
      <c r="N9584" s="5">
        <v>6138</v>
      </c>
      <c r="O9584" s="18">
        <v>225</v>
      </c>
    </row>
    <row r="9585" spans="1:15" x14ac:dyDescent="0.2">
      <c r="A9585" s="5" t="s">
        <v>17</v>
      </c>
      <c r="B9585" s="13">
        <v>4077937</v>
      </c>
      <c r="C9585" s="6">
        <f t="shared" si="48155"/>
        <v>44080</v>
      </c>
      <c r="D9585" s="5">
        <f t="shared" si="48164"/>
        <v>9</v>
      </c>
      <c r="E9585" s="13">
        <f t="shared" si="48161"/>
        <v>28.285714285714285</v>
      </c>
      <c r="F9585" s="13">
        <f t="shared" si="48162"/>
        <v>31.4</v>
      </c>
      <c r="G9585" s="13">
        <f t="shared" si="48158"/>
        <v>150.73798344604145</v>
      </c>
      <c r="H9585" s="5">
        <f t="shared" si="48165"/>
        <v>176</v>
      </c>
      <c r="I9585" s="5">
        <f t="shared" si="48165"/>
        <v>166</v>
      </c>
      <c r="J9585" s="8">
        <f t="shared" si="48157"/>
        <v>0.46906093054107834</v>
      </c>
      <c r="K9585" s="5">
        <f t="shared" si="48154"/>
        <v>0</v>
      </c>
      <c r="L9585" s="8">
        <f t="shared" si="48160"/>
        <v>0</v>
      </c>
      <c r="M9585" s="8">
        <f t="shared" si="48156"/>
        <v>5.5174957337496879</v>
      </c>
      <c r="N9585" s="5">
        <v>6147</v>
      </c>
      <c r="O9585" s="18">
        <v>225</v>
      </c>
    </row>
    <row r="9586" spans="1:15" x14ac:dyDescent="0.2">
      <c r="A9586" s="5" t="s">
        <v>17</v>
      </c>
      <c r="B9586" s="13">
        <v>4077937</v>
      </c>
      <c r="C9586" s="6">
        <f t="shared" si="48155"/>
        <v>44081</v>
      </c>
      <c r="D9586" s="5">
        <f t="shared" si="48164"/>
        <v>2</v>
      </c>
      <c r="E9586" s="13">
        <f t="shared" si="48161"/>
        <v>28</v>
      </c>
      <c r="F9586" s="13">
        <f t="shared" si="48162"/>
        <v>25.4</v>
      </c>
      <c r="G9586" s="13">
        <f t="shared" si="48158"/>
        <v>150.78702785256368</v>
      </c>
      <c r="H9586" s="5">
        <f t="shared" si="48165"/>
        <v>177</v>
      </c>
      <c r="I9586" s="5">
        <f t="shared" si="48165"/>
        <v>167</v>
      </c>
      <c r="J9586" s="8">
        <f t="shared" si="48157"/>
        <v>0.46215515208677205</v>
      </c>
      <c r="K9586" s="5">
        <f t="shared" si="48154"/>
        <v>0</v>
      </c>
      <c r="L9586" s="8">
        <f t="shared" si="48160"/>
        <v>0</v>
      </c>
      <c r="M9586" s="8">
        <f t="shared" si="48156"/>
        <v>5.5174957337496879</v>
      </c>
      <c r="N9586" s="5">
        <v>6149</v>
      </c>
      <c r="O9586" s="18">
        <v>225</v>
      </c>
    </row>
    <row r="9587" spans="1:15" x14ac:dyDescent="0.2">
      <c r="A9587" s="5" t="s">
        <v>17</v>
      </c>
      <c r="B9587" s="13">
        <v>4077937</v>
      </c>
      <c r="C9587" s="6">
        <f t="shared" si="48155"/>
        <v>44082</v>
      </c>
      <c r="D9587" s="5">
        <f t="shared" si="48164"/>
        <v>6</v>
      </c>
      <c r="E9587" s="13">
        <f t="shared" si="48161"/>
        <v>23.571428571428573</v>
      </c>
      <c r="F9587" s="13">
        <f t="shared" si="48162"/>
        <v>18</v>
      </c>
      <c r="G9587" s="13">
        <f t="shared" si="48158"/>
        <v>150.93416107213034</v>
      </c>
      <c r="H9587" s="5">
        <f t="shared" si="48165"/>
        <v>178</v>
      </c>
      <c r="I9587" s="5">
        <f t="shared" si="48165"/>
        <v>168</v>
      </c>
      <c r="J9587" s="8">
        <f t="shared" si="48157"/>
        <v>0.38726939867624283</v>
      </c>
      <c r="K9587" s="5">
        <f t="shared" si="48154"/>
        <v>0</v>
      </c>
      <c r="L9587" s="8">
        <f t="shared" si="48160"/>
        <v>-0.14285714285714285</v>
      </c>
      <c r="M9587" s="8">
        <f t="shared" si="48156"/>
        <v>5.5174957337496879</v>
      </c>
      <c r="N9587" s="5">
        <v>6155</v>
      </c>
      <c r="O9587" s="18">
        <v>225</v>
      </c>
    </row>
    <row r="9588" spans="1:15" x14ac:dyDescent="0.2">
      <c r="A9588" s="5" t="s">
        <v>17</v>
      </c>
      <c r="B9588" s="13">
        <v>4077937</v>
      </c>
      <c r="C9588" s="6">
        <f t="shared" si="48155"/>
        <v>44083</v>
      </c>
      <c r="D9588" s="5">
        <f t="shared" si="48164"/>
        <v>36</v>
      </c>
      <c r="E9588" s="13">
        <f t="shared" si="48161"/>
        <v>24.142857142857142</v>
      </c>
      <c r="F9588" s="13">
        <f t="shared" si="48162"/>
        <v>19.2</v>
      </c>
      <c r="G9588" s="13">
        <f t="shared" si="48158"/>
        <v>151.81696038953029</v>
      </c>
      <c r="H9588" s="5">
        <f t="shared" si="48165"/>
        <v>179</v>
      </c>
      <c r="I9588" s="5">
        <f t="shared" si="48165"/>
        <v>169</v>
      </c>
      <c r="J9588" s="8">
        <f t="shared" si="48157"/>
        <v>0.39512753968810643</v>
      </c>
      <c r="K9588" s="5">
        <f t="shared" si="48154"/>
        <v>0</v>
      </c>
      <c r="L9588" s="8">
        <f t="shared" si="48160"/>
        <v>0</v>
      </c>
      <c r="M9588" s="8">
        <f t="shared" si="48156"/>
        <v>5.5174957337496879</v>
      </c>
      <c r="N9588" s="5">
        <v>6191</v>
      </c>
      <c r="O9588" s="18">
        <v>225</v>
      </c>
    </row>
    <row r="9589" spans="1:15" x14ac:dyDescent="0.2">
      <c r="A9589" s="5" t="s">
        <v>17</v>
      </c>
      <c r="B9589" s="13">
        <v>4077937</v>
      </c>
      <c r="C9589" s="6">
        <f t="shared" si="48155"/>
        <v>44084</v>
      </c>
      <c r="D9589" s="5">
        <f t="shared" si="48164"/>
        <v>64</v>
      </c>
      <c r="E9589" s="13">
        <f t="shared" si="48161"/>
        <v>27.142857142857142</v>
      </c>
      <c r="F9589" s="13">
        <f t="shared" si="48162"/>
        <v>23.4</v>
      </c>
      <c r="G9589" s="13">
        <f t="shared" si="48158"/>
        <v>153.38638139824133</v>
      </c>
      <c r="H9589" s="5">
        <f t="shared" si="48165"/>
        <v>180</v>
      </c>
      <c r="I9589" s="5">
        <f t="shared" si="48165"/>
        <v>170</v>
      </c>
      <c r="J9589" s="8">
        <f t="shared" si="48157"/>
        <v>0.44247787610619471</v>
      </c>
      <c r="K9589" s="5">
        <f t="shared" si="48154"/>
        <v>0</v>
      </c>
      <c r="L9589" s="8">
        <f t="shared" si="48160"/>
        <v>0</v>
      </c>
      <c r="M9589" s="8">
        <f t="shared" si="48156"/>
        <v>5.5174957337496879</v>
      </c>
      <c r="N9589" s="5">
        <v>6255</v>
      </c>
      <c r="O9589" s="18">
        <v>225</v>
      </c>
    </row>
    <row r="9590" spans="1:15" x14ac:dyDescent="0.2">
      <c r="A9590" s="5" t="s">
        <v>17</v>
      </c>
      <c r="B9590" s="13">
        <v>4077937</v>
      </c>
      <c r="C9590" s="6">
        <f t="shared" si="48155"/>
        <v>44085</v>
      </c>
      <c r="D9590" s="5">
        <f t="shared" si="48164"/>
        <v>27</v>
      </c>
      <c r="E9590" s="13">
        <f t="shared" si="48161"/>
        <v>26.714285714285715</v>
      </c>
      <c r="F9590" s="13">
        <f t="shared" si="48162"/>
        <v>27</v>
      </c>
      <c r="G9590" s="13">
        <f t="shared" si="48158"/>
        <v>154.04848088629129</v>
      </c>
      <c r="H9590" s="5">
        <f t="shared" si="48165"/>
        <v>181</v>
      </c>
      <c r="I9590" s="5">
        <f t="shared" si="48165"/>
        <v>171</v>
      </c>
      <c r="J9590" s="8">
        <f t="shared" si="48157"/>
        <v>0.43357291908184559</v>
      </c>
      <c r="K9590" s="5">
        <f t="shared" si="48154"/>
        <v>0</v>
      </c>
      <c r="L9590" s="8">
        <f t="shared" si="48160"/>
        <v>0</v>
      </c>
      <c r="M9590" s="8">
        <f t="shared" si="48156"/>
        <v>5.5174957337496879</v>
      </c>
      <c r="N9590" s="5">
        <v>6282</v>
      </c>
      <c r="O9590" s="18">
        <v>225</v>
      </c>
    </row>
    <row r="9591" spans="1:15" x14ac:dyDescent="0.2">
      <c r="A9591" s="5" t="s">
        <v>17</v>
      </c>
      <c r="B9591" s="13">
        <v>4077937</v>
      </c>
      <c r="C9591" s="6">
        <f t="shared" si="48155"/>
        <v>44086</v>
      </c>
      <c r="D9591" s="5">
        <f t="shared" si="48164"/>
        <v>69</v>
      </c>
      <c r="E9591" s="13">
        <f t="shared" si="48161"/>
        <v>30.428571428571427</v>
      </c>
      <c r="F9591" s="13">
        <f t="shared" si="48162"/>
        <v>40.4</v>
      </c>
      <c r="G9591" s="13">
        <f t="shared" si="48158"/>
        <v>155.74051291130786</v>
      </c>
      <c r="H9591" s="5">
        <f t="shared" si="48165"/>
        <v>182</v>
      </c>
      <c r="I9591" s="5">
        <f t="shared" si="48165"/>
        <v>172</v>
      </c>
      <c r="J9591" s="8">
        <f t="shared" si="48157"/>
        <v>0.49172380358750606</v>
      </c>
      <c r="K9591" s="5">
        <f t="shared" si="48154"/>
        <v>1</v>
      </c>
      <c r="L9591" s="8">
        <f t="shared" si="48160"/>
        <v>0.14285714285714285</v>
      </c>
      <c r="M9591" s="8">
        <f t="shared" si="48156"/>
        <v>5.5420179370107974</v>
      </c>
      <c r="N9591" s="5">
        <v>6351</v>
      </c>
      <c r="O9591" s="18">
        <v>226</v>
      </c>
    </row>
    <row r="9592" spans="1:15" x14ac:dyDescent="0.2">
      <c r="A9592" s="5" t="s">
        <v>17</v>
      </c>
      <c r="B9592" s="13">
        <v>4077937</v>
      </c>
      <c r="C9592" s="6">
        <f t="shared" si="48155"/>
        <v>44087</v>
      </c>
      <c r="D9592" s="5">
        <f t="shared" si="48164"/>
        <v>14</v>
      </c>
      <c r="E9592" s="13">
        <f t="shared" si="48161"/>
        <v>31.142857142857142</v>
      </c>
      <c r="F9592" s="13">
        <f t="shared" si="48162"/>
        <v>42</v>
      </c>
      <c r="G9592" s="13">
        <f t="shared" si="48158"/>
        <v>156.0838237569634</v>
      </c>
      <c r="H9592" s="5">
        <f t="shared" si="48165"/>
        <v>183</v>
      </c>
      <c r="I9592" s="5">
        <f t="shared" si="48165"/>
        <v>173</v>
      </c>
      <c r="J9592" s="8">
        <f t="shared" si="48157"/>
        <v>0.50080404318860561</v>
      </c>
      <c r="K9592" s="5">
        <f t="shared" si="48154"/>
        <v>0</v>
      </c>
      <c r="L9592" s="8">
        <f t="shared" si="48160"/>
        <v>0.14285714285714285</v>
      </c>
      <c r="M9592" s="8">
        <f t="shared" si="48156"/>
        <v>5.5420179370107974</v>
      </c>
      <c r="N9592" s="5">
        <v>6365</v>
      </c>
      <c r="O9592" s="18">
        <v>226</v>
      </c>
    </row>
    <row r="9593" spans="1:15" x14ac:dyDescent="0.2">
      <c r="A9593" s="5" t="s">
        <v>17</v>
      </c>
      <c r="B9593" s="13">
        <v>4077937</v>
      </c>
      <c r="C9593" s="6">
        <f t="shared" si="48155"/>
        <v>44088</v>
      </c>
      <c r="D9593" s="5">
        <f t="shared" si="48164"/>
        <v>38</v>
      </c>
      <c r="E9593" s="13">
        <f t="shared" si="48161"/>
        <v>36.285714285714285</v>
      </c>
      <c r="F9593" s="13">
        <f t="shared" si="48162"/>
        <v>42.4</v>
      </c>
      <c r="G9593" s="13">
        <f t="shared" si="48158"/>
        <v>157.01566748088555</v>
      </c>
      <c r="H9593" s="5">
        <f t="shared" si="48165"/>
        <v>184</v>
      </c>
      <c r="I9593" s="5">
        <f t="shared" si="48165"/>
        <v>174</v>
      </c>
      <c r="J9593" s="8">
        <f t="shared" si="48157"/>
        <v>0.58059797019292314</v>
      </c>
      <c r="K9593" s="5">
        <f t="shared" si="48154"/>
        <v>0</v>
      </c>
      <c r="L9593" s="8">
        <f t="shared" si="48160"/>
        <v>0.14285714285714285</v>
      </c>
      <c r="M9593" s="8">
        <f t="shared" si="48156"/>
        <v>5.5420179370107974</v>
      </c>
      <c r="N9593" s="5">
        <v>6403</v>
      </c>
      <c r="O9593" s="18">
        <v>226</v>
      </c>
    </row>
    <row r="9594" spans="1:15" x14ac:dyDescent="0.2">
      <c r="A9594" s="5" t="s">
        <v>17</v>
      </c>
      <c r="B9594" s="13">
        <v>4077937</v>
      </c>
      <c r="C9594" s="6">
        <f t="shared" si="48155"/>
        <v>44089</v>
      </c>
      <c r="D9594" s="5">
        <f t="shared" si="48164"/>
        <v>27</v>
      </c>
      <c r="E9594" s="13">
        <f t="shared" si="48161"/>
        <v>39.285714285714285</v>
      </c>
      <c r="F9594" s="13">
        <f t="shared" si="48162"/>
        <v>35</v>
      </c>
      <c r="G9594" s="13">
        <f t="shared" si="48158"/>
        <v>157.67776696893552</v>
      </c>
      <c r="H9594" s="5">
        <f t="shared" si="48165"/>
        <v>185</v>
      </c>
      <c r="I9594" s="5">
        <f t="shared" si="48165"/>
        <v>175</v>
      </c>
      <c r="J9594" s="8">
        <f t="shared" si="48157"/>
        <v>0.62497159220035448</v>
      </c>
      <c r="K9594" s="5">
        <f t="shared" si="48154"/>
        <v>0</v>
      </c>
      <c r="L9594" s="8">
        <f t="shared" si="48160"/>
        <v>0.14285714285714285</v>
      </c>
      <c r="M9594" s="8">
        <f t="shared" si="48156"/>
        <v>5.5420179370107974</v>
      </c>
      <c r="N9594" s="5">
        <v>6430</v>
      </c>
      <c r="O9594" s="18">
        <v>226</v>
      </c>
    </row>
    <row r="9595" spans="1:15" x14ac:dyDescent="0.2">
      <c r="A9595" s="5" t="s">
        <v>17</v>
      </c>
      <c r="B9595" s="13">
        <v>4077937</v>
      </c>
      <c r="C9595" s="6">
        <f t="shared" si="48155"/>
        <v>44090</v>
      </c>
      <c r="D9595" s="5">
        <f t="shared" si="48164"/>
        <v>37</v>
      </c>
      <c r="E9595" s="13">
        <f t="shared" si="48161"/>
        <v>39.428571428571431</v>
      </c>
      <c r="F9595" s="13">
        <f t="shared" si="48162"/>
        <v>37</v>
      </c>
      <c r="G9595" s="13">
        <f t="shared" si="48158"/>
        <v>158.58508848959659</v>
      </c>
      <c r="H9595" s="5">
        <f t="shared" ref="H9595:I9610" si="48166">H9594+1</f>
        <v>186</v>
      </c>
      <c r="I9595" s="5">
        <f t="shared" si="48166"/>
        <v>176</v>
      </c>
      <c r="J9595" s="8">
        <f t="shared" si="48157"/>
        <v>0.62334846534318045</v>
      </c>
      <c r="K9595" s="5">
        <f t="shared" si="48154"/>
        <v>0</v>
      </c>
      <c r="L9595" s="8">
        <f t="shared" si="48160"/>
        <v>0.14285714285714285</v>
      </c>
      <c r="M9595" s="8">
        <f t="shared" si="48156"/>
        <v>5.5420179370107974</v>
      </c>
      <c r="N9595" s="5">
        <v>6467</v>
      </c>
      <c r="O9595" s="18">
        <v>226</v>
      </c>
    </row>
    <row r="9596" spans="1:15" x14ac:dyDescent="0.2">
      <c r="A9596" s="5" t="s">
        <v>17</v>
      </c>
      <c r="B9596" s="13">
        <v>4077937</v>
      </c>
      <c r="C9596" s="6">
        <f t="shared" si="48155"/>
        <v>44091</v>
      </c>
      <c r="D9596" s="5">
        <f t="shared" si="48164"/>
        <v>55</v>
      </c>
      <c r="E9596" s="13">
        <f t="shared" si="48161"/>
        <v>38.142857142857146</v>
      </c>
      <c r="F9596" s="13">
        <f t="shared" si="48162"/>
        <v>34.200000000000003</v>
      </c>
      <c r="G9596" s="13">
        <f t="shared" si="48158"/>
        <v>159.93380966895762</v>
      </c>
      <c r="H9596" s="5">
        <f t="shared" si="48166"/>
        <v>187</v>
      </c>
      <c r="I9596" s="5">
        <f t="shared" si="48166"/>
        <v>177</v>
      </c>
      <c r="J9596" s="8">
        <f t="shared" si="48157"/>
        <v>0.5992862433506162</v>
      </c>
      <c r="K9596" s="5">
        <f t="shared" si="48154"/>
        <v>0</v>
      </c>
      <c r="L9596" s="8">
        <f t="shared" si="48160"/>
        <v>0.14285714285714285</v>
      </c>
      <c r="M9596" s="8">
        <f t="shared" si="48156"/>
        <v>5.5420179370107974</v>
      </c>
      <c r="N9596" s="5">
        <v>6522</v>
      </c>
      <c r="O9596" s="18">
        <v>226</v>
      </c>
    </row>
    <row r="9597" spans="1:15" x14ac:dyDescent="0.2">
      <c r="A9597" s="5" t="s">
        <v>17</v>
      </c>
      <c r="B9597" s="13">
        <v>4077937</v>
      </c>
      <c r="C9597" s="6">
        <f t="shared" si="48155"/>
        <v>44092</v>
      </c>
      <c r="D9597" s="5">
        <f t="shared" si="48164"/>
        <v>59</v>
      </c>
      <c r="E9597" s="13">
        <f t="shared" si="48161"/>
        <v>42.714285714285715</v>
      </c>
      <c r="F9597" s="13">
        <f t="shared" si="48162"/>
        <v>43.2</v>
      </c>
      <c r="G9597" s="13">
        <f t="shared" si="48158"/>
        <v>161.38061966136308</v>
      </c>
      <c r="H9597" s="5">
        <f t="shared" si="48166"/>
        <v>188</v>
      </c>
      <c r="I9597" s="5">
        <f t="shared" si="48166"/>
        <v>178</v>
      </c>
      <c r="J9597" s="8">
        <f t="shared" si="48157"/>
        <v>0.66711289602855861</v>
      </c>
      <c r="K9597" s="5">
        <f t="shared" si="48154"/>
        <v>0</v>
      </c>
      <c r="L9597" s="8">
        <f t="shared" si="48160"/>
        <v>0.14285714285714285</v>
      </c>
      <c r="M9597" s="8">
        <f t="shared" si="48156"/>
        <v>5.5420179370107974</v>
      </c>
      <c r="N9597" s="5">
        <v>6581</v>
      </c>
      <c r="O9597" s="18">
        <v>226</v>
      </c>
    </row>
    <row r="9598" spans="1:15" x14ac:dyDescent="0.2">
      <c r="A9598" s="5" t="s">
        <v>17</v>
      </c>
      <c r="B9598" s="13">
        <v>4077937</v>
      </c>
      <c r="C9598" s="6">
        <f t="shared" si="48155"/>
        <v>44093</v>
      </c>
      <c r="D9598" s="5">
        <f t="shared" si="48164"/>
        <v>77</v>
      </c>
      <c r="E9598" s="13">
        <f t="shared" si="48161"/>
        <v>43.857142857142854</v>
      </c>
      <c r="F9598" s="13">
        <f t="shared" si="48162"/>
        <v>51</v>
      </c>
      <c r="G9598" s="13">
        <f t="shared" si="48158"/>
        <v>163.26882931246854</v>
      </c>
      <c r="H9598" s="5">
        <f t="shared" si="48166"/>
        <v>189</v>
      </c>
      <c r="I9598" s="5">
        <f t="shared" si="48166"/>
        <v>179</v>
      </c>
      <c r="J9598" s="8">
        <f t="shared" si="48157"/>
        <v>0.68042288171280385</v>
      </c>
      <c r="K9598" s="5">
        <f t="shared" si="48154"/>
        <v>0</v>
      </c>
      <c r="L9598" s="8">
        <f t="shared" si="48160"/>
        <v>0</v>
      </c>
      <c r="M9598" s="8">
        <f t="shared" si="48156"/>
        <v>5.5420179370107974</v>
      </c>
      <c r="N9598" s="5">
        <v>6658</v>
      </c>
      <c r="O9598" s="18">
        <v>226</v>
      </c>
    </row>
    <row r="9599" spans="1:15" x14ac:dyDescent="0.2">
      <c r="A9599" s="5" t="s">
        <v>17</v>
      </c>
      <c r="B9599" s="13">
        <v>4077937</v>
      </c>
      <c r="C9599" s="6">
        <f t="shared" si="48155"/>
        <v>44094</v>
      </c>
      <c r="D9599" s="5">
        <f t="shared" si="48164"/>
        <v>21</v>
      </c>
      <c r="E9599" s="13">
        <f t="shared" si="48161"/>
        <v>44.857142857142854</v>
      </c>
      <c r="F9599" s="13">
        <f t="shared" si="48162"/>
        <v>49.8</v>
      </c>
      <c r="G9599" s="13">
        <f t="shared" si="48158"/>
        <v>163.78379558095185</v>
      </c>
      <c r="H9599" s="5">
        <f t="shared" si="48166"/>
        <v>190</v>
      </c>
      <c r="I9599" s="5">
        <f t="shared" si="48166"/>
        <v>180</v>
      </c>
      <c r="J9599" s="8">
        <f t="shared" si="48157"/>
        <v>0.69123409501166722</v>
      </c>
      <c r="K9599" s="5">
        <f t="shared" si="48154"/>
        <v>0</v>
      </c>
      <c r="L9599" s="8">
        <f t="shared" si="48160"/>
        <v>0</v>
      </c>
      <c r="M9599" s="8">
        <f t="shared" si="48156"/>
        <v>5.5420179370107974</v>
      </c>
      <c r="N9599" s="5">
        <v>6679</v>
      </c>
      <c r="O9599" s="18">
        <v>226</v>
      </c>
    </row>
    <row r="9600" spans="1:15" x14ac:dyDescent="0.2">
      <c r="A9600" s="5" t="s">
        <v>17</v>
      </c>
      <c r="B9600" s="13">
        <v>4077937</v>
      </c>
      <c r="C9600" s="6">
        <f t="shared" si="48155"/>
        <v>44095</v>
      </c>
      <c r="D9600" s="5">
        <f t="shared" si="48164"/>
        <v>13</v>
      </c>
      <c r="E9600" s="13">
        <f t="shared" si="48161"/>
        <v>41.285714285714285</v>
      </c>
      <c r="F9600" s="13">
        <f t="shared" si="48162"/>
        <v>45</v>
      </c>
      <c r="G9600" s="13">
        <f t="shared" si="48158"/>
        <v>164.10258422334627</v>
      </c>
      <c r="H9600" s="5">
        <f t="shared" si="48166"/>
        <v>191</v>
      </c>
      <c r="I9600" s="5">
        <f t="shared" si="48166"/>
        <v>181</v>
      </c>
      <c r="J9600" s="8">
        <f t="shared" si="48157"/>
        <v>0.6318320944468736</v>
      </c>
      <c r="K9600" s="5">
        <f t="shared" si="48154"/>
        <v>0</v>
      </c>
      <c r="L9600" s="8">
        <f t="shared" si="48160"/>
        <v>0</v>
      </c>
      <c r="M9600" s="8">
        <f t="shared" si="48156"/>
        <v>5.5420179370107974</v>
      </c>
      <c r="N9600" s="5">
        <v>6692</v>
      </c>
      <c r="O9600" s="18">
        <v>226</v>
      </c>
    </row>
    <row r="9601" spans="1:15" x14ac:dyDescent="0.2">
      <c r="A9601" s="5" t="s">
        <v>17</v>
      </c>
      <c r="B9601" s="13">
        <v>4077937</v>
      </c>
      <c r="C9601" s="6">
        <f t="shared" si="48155"/>
        <v>44096</v>
      </c>
      <c r="D9601" s="5">
        <f t="shared" si="48164"/>
        <v>82</v>
      </c>
      <c r="E9601" s="13">
        <f t="shared" si="48161"/>
        <v>49.142857142857146</v>
      </c>
      <c r="F9601" s="13">
        <f t="shared" si="48162"/>
        <v>50.4</v>
      </c>
      <c r="G9601" s="13">
        <f t="shared" si="48158"/>
        <v>166.11340489075727</v>
      </c>
      <c r="H9601" s="5">
        <f t="shared" si="48166"/>
        <v>192</v>
      </c>
      <c r="I9601" s="5">
        <f t="shared" si="48166"/>
        <v>182</v>
      </c>
      <c r="J9601" s="8">
        <f t="shared" si="48157"/>
        <v>0.74735492841469509</v>
      </c>
      <c r="K9601" s="5">
        <f t="shared" si="48154"/>
        <v>1</v>
      </c>
      <c r="L9601" s="8">
        <f t="shared" si="48160"/>
        <v>0.14285714285714285</v>
      </c>
      <c r="M9601" s="8">
        <f t="shared" si="48156"/>
        <v>5.5665401402719068</v>
      </c>
      <c r="N9601" s="5">
        <v>6774</v>
      </c>
      <c r="O9601" s="18">
        <v>227</v>
      </c>
    </row>
    <row r="9602" spans="1:15" x14ac:dyDescent="0.2">
      <c r="A9602" s="5" t="s">
        <v>17</v>
      </c>
      <c r="B9602" s="13">
        <v>4077937</v>
      </c>
      <c r="C9602" s="6">
        <f t="shared" si="48155"/>
        <v>44097</v>
      </c>
      <c r="D9602" s="5">
        <f t="shared" si="48164"/>
        <v>42</v>
      </c>
      <c r="E9602" s="13">
        <f t="shared" si="48161"/>
        <v>49.857142857142854</v>
      </c>
      <c r="F9602" s="13">
        <f t="shared" si="48162"/>
        <v>47</v>
      </c>
      <c r="G9602" s="13">
        <f t="shared" si="48158"/>
        <v>167.14333742772388</v>
      </c>
      <c r="H9602" s="5">
        <f t="shared" si="48166"/>
        <v>193</v>
      </c>
      <c r="I9602" s="5">
        <f t="shared" si="48166"/>
        <v>183</v>
      </c>
      <c r="J9602" s="8">
        <f t="shared" si="48157"/>
        <v>0.75259310374571409</v>
      </c>
      <c r="K9602" s="5">
        <f t="shared" si="48154"/>
        <v>0</v>
      </c>
      <c r="L9602" s="8">
        <f t="shared" si="48160"/>
        <v>0.14285714285714285</v>
      </c>
      <c r="M9602" s="8">
        <f t="shared" si="48156"/>
        <v>5.5665401402719068</v>
      </c>
      <c r="N9602" s="5">
        <v>6816</v>
      </c>
      <c r="O9602" s="18">
        <v>227</v>
      </c>
    </row>
    <row r="9603" spans="1:15" x14ac:dyDescent="0.2">
      <c r="A9603" s="5" t="s">
        <v>17</v>
      </c>
      <c r="B9603" s="13">
        <v>4077937</v>
      </c>
      <c r="C9603" s="6">
        <f t="shared" si="48155"/>
        <v>44098</v>
      </c>
      <c r="D9603" s="5">
        <f t="shared" si="48164"/>
        <v>71</v>
      </c>
      <c r="E9603" s="13">
        <f t="shared" si="48161"/>
        <v>52.142857142857146</v>
      </c>
      <c r="F9603" s="13">
        <f t="shared" si="48162"/>
        <v>45.8</v>
      </c>
      <c r="G9603" s="13">
        <f t="shared" si="48158"/>
        <v>168.88441385926265</v>
      </c>
      <c r="H9603" s="5">
        <f t="shared" si="48166"/>
        <v>194</v>
      </c>
      <c r="I9603" s="5">
        <f t="shared" si="48166"/>
        <v>184</v>
      </c>
      <c r="J9603" s="8">
        <f t="shared" si="48157"/>
        <v>0.78121655751038055</v>
      </c>
      <c r="K9603" s="5">
        <f t="shared" ref="K9603:K9626" si="48167">O9603-O9602</f>
        <v>2</v>
      </c>
      <c r="L9603" s="8">
        <f t="shared" si="48160"/>
        <v>0.42857142857142855</v>
      </c>
      <c r="M9603" s="8">
        <f t="shared" si="48156"/>
        <v>5.6155845467941266</v>
      </c>
      <c r="N9603" s="5">
        <v>6887</v>
      </c>
      <c r="O9603" s="18">
        <v>229</v>
      </c>
    </row>
    <row r="9604" spans="1:15" x14ac:dyDescent="0.2">
      <c r="A9604" s="5" t="s">
        <v>17</v>
      </c>
      <c r="B9604" s="13">
        <v>4077937</v>
      </c>
      <c r="C9604" s="6">
        <f t="shared" ref="C9604:C9709" si="48168">C9603+1</f>
        <v>44099</v>
      </c>
      <c r="D9604" s="5">
        <f t="shared" si="48164"/>
        <v>55</v>
      </c>
      <c r="E9604" s="13">
        <f t="shared" si="48161"/>
        <v>51.571428571428569</v>
      </c>
      <c r="F9604" s="13">
        <f t="shared" si="48162"/>
        <v>52.6</v>
      </c>
      <c r="G9604" s="13">
        <f t="shared" si="48158"/>
        <v>170.23313503862369</v>
      </c>
      <c r="H9604" s="5">
        <f t="shared" si="48166"/>
        <v>195</v>
      </c>
      <c r="I9604" s="5">
        <f t="shared" si="48166"/>
        <v>185</v>
      </c>
      <c r="J9604" s="8">
        <f t="shared" si="48157"/>
        <v>0.76666595875719423</v>
      </c>
      <c r="K9604" s="5">
        <f t="shared" si="48167"/>
        <v>1</v>
      </c>
      <c r="L9604" s="8">
        <f t="shared" si="48160"/>
        <v>0.5714285714285714</v>
      </c>
      <c r="M9604" s="8">
        <f t="shared" si="48156"/>
        <v>5.640106750055236</v>
      </c>
      <c r="N9604" s="5">
        <v>6942</v>
      </c>
      <c r="O9604" s="18">
        <v>230</v>
      </c>
    </row>
    <row r="9605" spans="1:15" x14ac:dyDescent="0.2">
      <c r="A9605" s="5" t="s">
        <v>17</v>
      </c>
      <c r="B9605" s="13">
        <v>4077937</v>
      </c>
      <c r="C9605" s="6">
        <f t="shared" si="48168"/>
        <v>44100</v>
      </c>
      <c r="D9605" s="5">
        <f t="shared" si="48164"/>
        <v>110</v>
      </c>
      <c r="E9605" s="13">
        <f t="shared" si="48161"/>
        <v>56.285714285714285</v>
      </c>
      <c r="F9605" s="13">
        <f t="shared" si="48162"/>
        <v>72</v>
      </c>
      <c r="G9605" s="13">
        <f t="shared" si="48158"/>
        <v>172.93057739734576</v>
      </c>
      <c r="H9605" s="5">
        <f t="shared" si="48166"/>
        <v>196</v>
      </c>
      <c r="I9605" s="5">
        <f t="shared" si="48166"/>
        <v>186</v>
      </c>
      <c r="J9605" s="8">
        <f t="shared" si="48157"/>
        <v>0.83038273478334168</v>
      </c>
      <c r="K9605" s="5">
        <f t="shared" si="48167"/>
        <v>3</v>
      </c>
      <c r="L9605" s="8">
        <f t="shared" si="48160"/>
        <v>1</v>
      </c>
      <c r="M9605" s="8">
        <f t="shared" si="48156"/>
        <v>5.7136733598385652</v>
      </c>
      <c r="N9605" s="5">
        <v>7052</v>
      </c>
      <c r="O9605" s="18">
        <v>233</v>
      </c>
    </row>
    <row r="9606" spans="1:15" x14ac:dyDescent="0.2">
      <c r="A9606" s="5" t="s">
        <v>17</v>
      </c>
      <c r="B9606" s="13">
        <v>4077937</v>
      </c>
      <c r="C9606" s="6">
        <f t="shared" si="48168"/>
        <v>44101</v>
      </c>
      <c r="D9606" s="5">
        <f t="shared" si="48164"/>
        <v>43</v>
      </c>
      <c r="E9606" s="13">
        <f t="shared" si="48161"/>
        <v>59.428571428571431</v>
      </c>
      <c r="F9606" s="13">
        <f t="shared" si="48162"/>
        <v>64.2</v>
      </c>
      <c r="G9606" s="13">
        <f t="shared" si="48158"/>
        <v>173.98503213757348</v>
      </c>
      <c r="H9606" s="5">
        <f t="shared" si="48166"/>
        <v>197</v>
      </c>
      <c r="I9606" s="5">
        <f t="shared" si="48166"/>
        <v>187</v>
      </c>
      <c r="J9606" s="8">
        <f t="shared" si="48157"/>
        <v>0.86952886585008982</v>
      </c>
      <c r="K9606" s="5">
        <f t="shared" si="48167"/>
        <v>0</v>
      </c>
      <c r="L9606" s="8">
        <f t="shared" si="48160"/>
        <v>1</v>
      </c>
      <c r="M9606" s="8">
        <f t="shared" si="48156"/>
        <v>5.7136733598385652</v>
      </c>
      <c r="N9606" s="5">
        <v>7095</v>
      </c>
      <c r="O9606" s="18">
        <v>233</v>
      </c>
    </row>
    <row r="9607" spans="1:15" x14ac:dyDescent="0.2">
      <c r="A9607" s="5" t="s">
        <v>17</v>
      </c>
      <c r="B9607" s="13">
        <v>4077937</v>
      </c>
      <c r="C9607" s="6">
        <f t="shared" si="48168"/>
        <v>44102</v>
      </c>
      <c r="D9607" s="5">
        <f t="shared" si="48164"/>
        <v>27</v>
      </c>
      <c r="E9607" s="13">
        <f t="shared" si="48161"/>
        <v>61.428571428571431</v>
      </c>
      <c r="F9607" s="13">
        <f t="shared" si="48162"/>
        <v>61.2</v>
      </c>
      <c r="G9607" s="13">
        <f t="shared" si="48158"/>
        <v>174.64713162562344</v>
      </c>
      <c r="H9607" s="5">
        <f t="shared" si="48166"/>
        <v>198</v>
      </c>
      <c r="I9607" s="5">
        <f t="shared" si="48166"/>
        <v>188</v>
      </c>
      <c r="J9607" s="8">
        <f t="shared" si="48157"/>
        <v>0.89104397198391982</v>
      </c>
      <c r="K9607" s="5">
        <f t="shared" si="48167"/>
        <v>0</v>
      </c>
      <c r="L9607" s="8">
        <f t="shared" si="48160"/>
        <v>1</v>
      </c>
      <c r="M9607" s="8">
        <f t="shared" si="48156"/>
        <v>5.7136733598385652</v>
      </c>
      <c r="N9607" s="5">
        <v>7122</v>
      </c>
      <c r="O9607" s="18">
        <v>233</v>
      </c>
    </row>
    <row r="9608" spans="1:15" x14ac:dyDescent="0.2">
      <c r="A9608" s="5" t="s">
        <v>17</v>
      </c>
      <c r="B9608" s="13">
        <v>4077937</v>
      </c>
      <c r="C9608" s="6">
        <f t="shared" si="48168"/>
        <v>44103</v>
      </c>
      <c r="D9608" s="5">
        <f t="shared" si="48164"/>
        <v>29</v>
      </c>
      <c r="E9608" s="13">
        <f t="shared" si="48161"/>
        <v>53.857142857142854</v>
      </c>
      <c r="F9608" s="13">
        <f t="shared" si="48162"/>
        <v>52.8</v>
      </c>
      <c r="G9608" s="13">
        <f t="shared" si="48158"/>
        <v>175.35827552019563</v>
      </c>
      <c r="H9608" s="5">
        <f t="shared" si="48166"/>
        <v>199</v>
      </c>
      <c r="I9608" s="5">
        <f t="shared" si="48166"/>
        <v>189</v>
      </c>
      <c r="J9608" s="8">
        <f t="shared" si="48157"/>
        <v>0.77431810713112048</v>
      </c>
      <c r="K9608" s="5">
        <f t="shared" si="48167"/>
        <v>0</v>
      </c>
      <c r="L9608" s="8">
        <f t="shared" si="48160"/>
        <v>0.8571428571428571</v>
      </c>
      <c r="M9608" s="8">
        <f t="shared" ref="M9608:M10238" si="48169">O9608/(B9608/100000)</f>
        <v>5.7136733598385652</v>
      </c>
      <c r="N9608" s="5">
        <v>7151</v>
      </c>
      <c r="O9608" s="18">
        <v>233</v>
      </c>
    </row>
    <row r="9609" spans="1:15" x14ac:dyDescent="0.2">
      <c r="A9609" s="5" t="s">
        <v>17</v>
      </c>
      <c r="B9609" s="13">
        <v>4077937</v>
      </c>
      <c r="C9609" s="6">
        <f t="shared" si="48168"/>
        <v>44104</v>
      </c>
      <c r="D9609" s="5">
        <f t="shared" si="48164"/>
        <v>51</v>
      </c>
      <c r="E9609" s="13">
        <f t="shared" si="48161"/>
        <v>55.142857142857146</v>
      </c>
      <c r="F9609" s="13">
        <f t="shared" si="48162"/>
        <v>52</v>
      </c>
      <c r="G9609" s="13">
        <f t="shared" si="48158"/>
        <v>176.60890788651221</v>
      </c>
      <c r="H9609" s="5">
        <f t="shared" si="48166"/>
        <v>200</v>
      </c>
      <c r="I9609" s="5">
        <f t="shared" si="48166"/>
        <v>190</v>
      </c>
      <c r="J9609" s="8">
        <f t="shared" ref="J9609:J9626" si="48170">E9609/(SUM(N9602:N9608)/7)*100</f>
        <v>0.78671150514623456</v>
      </c>
      <c r="K9609" s="5">
        <f t="shared" si="48167"/>
        <v>1</v>
      </c>
      <c r="L9609" s="8">
        <f t="shared" si="48160"/>
        <v>1</v>
      </c>
      <c r="M9609" s="8">
        <f t="shared" si="48169"/>
        <v>5.7381955630996755</v>
      </c>
      <c r="N9609" s="5">
        <v>7202</v>
      </c>
      <c r="O9609" s="18">
        <v>234</v>
      </c>
    </row>
    <row r="9610" spans="1:15" x14ac:dyDescent="0.2">
      <c r="A9610" s="5" t="s">
        <v>17</v>
      </c>
      <c r="B9610" s="13">
        <v>4077937</v>
      </c>
      <c r="C9610" s="6">
        <f t="shared" si="48168"/>
        <v>44105</v>
      </c>
      <c r="D9610" s="5">
        <f t="shared" si="48164"/>
        <v>86</v>
      </c>
      <c r="E9610" s="13">
        <f t="shared" si="48161"/>
        <v>57.285714285714285</v>
      </c>
      <c r="F9610" s="13">
        <f t="shared" si="48162"/>
        <v>47.2</v>
      </c>
      <c r="G9610" s="13">
        <f t="shared" si="48158"/>
        <v>178.71781736696767</v>
      </c>
      <c r="H9610" s="5">
        <f t="shared" si="48166"/>
        <v>201</v>
      </c>
      <c r="I9610" s="5">
        <f t="shared" si="48166"/>
        <v>191</v>
      </c>
      <c r="J9610" s="8">
        <f t="shared" si="48170"/>
        <v>0.81090372287719159</v>
      </c>
      <c r="K9610" s="5">
        <f t="shared" si="48167"/>
        <v>1</v>
      </c>
      <c r="L9610" s="8">
        <f t="shared" si="48160"/>
        <v>0.8571428571428571</v>
      </c>
      <c r="M9610" s="8">
        <f t="shared" si="48169"/>
        <v>5.7627177663607849</v>
      </c>
      <c r="N9610" s="5">
        <v>7288</v>
      </c>
      <c r="O9610" s="18">
        <v>235</v>
      </c>
    </row>
    <row r="9611" spans="1:15" x14ac:dyDescent="0.2">
      <c r="A9611" s="5" t="s">
        <v>17</v>
      </c>
      <c r="B9611" s="13">
        <v>4077937</v>
      </c>
      <c r="C9611" s="6">
        <f t="shared" si="48168"/>
        <v>44106</v>
      </c>
      <c r="D9611" s="5">
        <f t="shared" si="48164"/>
        <v>61</v>
      </c>
      <c r="E9611" s="13">
        <f t="shared" si="48161"/>
        <v>58.142857142857146</v>
      </c>
      <c r="F9611" s="13">
        <f t="shared" si="48162"/>
        <v>50.8</v>
      </c>
      <c r="G9611" s="13">
        <f t="shared" ref="G9611:G9626" si="48171">N9611/(B9611/100000)</f>
        <v>180.21367176589536</v>
      </c>
      <c r="H9611" s="5">
        <f t="shared" ref="H9611:I9709" si="48172">H9610+1</f>
        <v>202</v>
      </c>
      <c r="I9611" s="5">
        <f t="shared" si="48172"/>
        <v>192</v>
      </c>
      <c r="J9611" s="8">
        <f t="shared" si="48170"/>
        <v>0.8164165931156222</v>
      </c>
      <c r="K9611" s="5">
        <f t="shared" si="48167"/>
        <v>2</v>
      </c>
      <c r="L9611" s="8">
        <f t="shared" si="48160"/>
        <v>1</v>
      </c>
      <c r="M9611" s="8">
        <f t="shared" si="48169"/>
        <v>5.8117621728830047</v>
      </c>
      <c r="N9611" s="5">
        <v>7349</v>
      </c>
      <c r="O9611" s="18">
        <v>237</v>
      </c>
    </row>
    <row r="9612" spans="1:15" x14ac:dyDescent="0.2">
      <c r="A9612" s="5" t="s">
        <v>17</v>
      </c>
      <c r="B9612" s="13">
        <v>4077937</v>
      </c>
      <c r="C9612" s="6">
        <f t="shared" si="48168"/>
        <v>44107</v>
      </c>
      <c r="D9612" s="5">
        <f t="shared" si="48164"/>
        <v>42</v>
      </c>
      <c r="E9612" s="13">
        <f t="shared" si="48161"/>
        <v>48.428571428571431</v>
      </c>
      <c r="F9612" s="13">
        <f t="shared" si="48162"/>
        <v>53.8</v>
      </c>
      <c r="G9612" s="13">
        <f t="shared" si="48171"/>
        <v>181.24360430286197</v>
      </c>
      <c r="H9612" s="5">
        <f t="shared" si="48172"/>
        <v>203</v>
      </c>
      <c r="I9612" s="5">
        <f t="shared" si="48172"/>
        <v>193</v>
      </c>
      <c r="J9612" s="8">
        <f t="shared" si="48170"/>
        <v>0.67450605861636725</v>
      </c>
      <c r="K9612" s="5">
        <f t="shared" si="48167"/>
        <v>2</v>
      </c>
      <c r="L9612" s="8">
        <f t="shared" ref="L9612" si="48173">SUM(K9606:K9612)/7</f>
        <v>0.8571428571428571</v>
      </c>
      <c r="M9612" s="8">
        <f t="shared" si="48169"/>
        <v>5.8608065794052235</v>
      </c>
      <c r="N9612" s="5">
        <v>7391</v>
      </c>
      <c r="O9612" s="18">
        <v>239</v>
      </c>
    </row>
    <row r="9613" spans="1:15" x14ac:dyDescent="0.2">
      <c r="A9613" s="5" t="s">
        <v>17</v>
      </c>
      <c r="B9613" s="13">
        <v>4077937</v>
      </c>
      <c r="C9613" s="6">
        <f t="shared" si="48168"/>
        <v>44108</v>
      </c>
      <c r="D9613" s="5">
        <f t="shared" si="48164"/>
        <v>68</v>
      </c>
      <c r="E9613" s="13">
        <f t="shared" si="48161"/>
        <v>52</v>
      </c>
      <c r="F9613" s="13">
        <f t="shared" si="48162"/>
        <v>61.6</v>
      </c>
      <c r="G9613" s="13">
        <f t="shared" si="48171"/>
        <v>182.91111412461743</v>
      </c>
      <c r="H9613" s="5">
        <f t="shared" si="48172"/>
        <v>204</v>
      </c>
      <c r="I9613" s="5">
        <f t="shared" si="48172"/>
        <v>194</v>
      </c>
      <c r="J9613" s="8">
        <f t="shared" si="48170"/>
        <v>0.71939602355824339</v>
      </c>
      <c r="K9613" s="5">
        <f t="shared" si="48167"/>
        <v>0</v>
      </c>
      <c r="L9613" s="8">
        <f t="shared" ref="L9613:L9626" si="48174">SUM(K9607:K9613)/7</f>
        <v>0.8571428571428571</v>
      </c>
      <c r="M9613" s="8">
        <f t="shared" si="48169"/>
        <v>5.8608065794052235</v>
      </c>
      <c r="N9613" s="5">
        <v>7459</v>
      </c>
      <c r="O9613" s="18">
        <v>239</v>
      </c>
    </row>
    <row r="9614" spans="1:15" x14ac:dyDescent="0.2">
      <c r="A9614" s="5" t="s">
        <v>17</v>
      </c>
      <c r="B9614" s="13">
        <v>4077937</v>
      </c>
      <c r="C9614" s="6">
        <f t="shared" si="48168"/>
        <v>44109</v>
      </c>
      <c r="D9614" s="5">
        <f t="shared" si="48164"/>
        <v>43</v>
      </c>
      <c r="E9614" s="13">
        <f t="shared" si="48161"/>
        <v>54.285714285714285</v>
      </c>
      <c r="F9614" s="13">
        <f t="shared" si="48162"/>
        <v>60</v>
      </c>
      <c r="G9614" s="13">
        <f t="shared" si="48171"/>
        <v>183.96556886484515</v>
      </c>
      <c r="H9614" s="5">
        <f t="shared" si="48172"/>
        <v>205</v>
      </c>
      <c r="I9614" s="5">
        <f t="shared" si="48172"/>
        <v>195</v>
      </c>
      <c r="J9614" s="8">
        <f t="shared" si="48170"/>
        <v>0.74565362426906323</v>
      </c>
      <c r="K9614" s="5">
        <f t="shared" si="48167"/>
        <v>0</v>
      </c>
      <c r="L9614" s="8">
        <f t="shared" si="48174"/>
        <v>0.8571428571428571</v>
      </c>
      <c r="M9614" s="8">
        <f t="shared" si="48169"/>
        <v>5.8608065794052235</v>
      </c>
      <c r="N9614" s="5">
        <v>7502</v>
      </c>
      <c r="O9614" s="18">
        <v>239</v>
      </c>
    </row>
    <row r="9615" spans="1:15" x14ac:dyDescent="0.2">
      <c r="A9615" s="5" t="s">
        <v>17</v>
      </c>
      <c r="B9615" s="13">
        <v>4077937</v>
      </c>
      <c r="C9615" s="6">
        <f t="shared" si="48168"/>
        <v>44110</v>
      </c>
      <c r="D9615" s="5">
        <f t="shared" si="48164"/>
        <v>31</v>
      </c>
      <c r="E9615" s="13">
        <f t="shared" si="48161"/>
        <v>54.571428571428569</v>
      </c>
      <c r="F9615" s="13">
        <f t="shared" si="48162"/>
        <v>49</v>
      </c>
      <c r="G9615" s="13">
        <f t="shared" si="48171"/>
        <v>184.72575716593954</v>
      </c>
      <c r="H9615" s="5">
        <f t="shared" si="48172"/>
        <v>206</v>
      </c>
      <c r="I9615" s="5">
        <f t="shared" si="48172"/>
        <v>196</v>
      </c>
      <c r="J9615" s="8">
        <f t="shared" si="48170"/>
        <v>0.7440302286626933</v>
      </c>
      <c r="K9615" s="5">
        <f t="shared" si="48167"/>
        <v>0</v>
      </c>
      <c r="L9615" s="8">
        <f t="shared" si="48174"/>
        <v>0.8571428571428571</v>
      </c>
      <c r="M9615" s="8">
        <f t="shared" si="48169"/>
        <v>5.8608065794052235</v>
      </c>
      <c r="N9615" s="5">
        <v>7533</v>
      </c>
      <c r="O9615" s="18">
        <v>239</v>
      </c>
    </row>
    <row r="9616" spans="1:15" x14ac:dyDescent="0.2">
      <c r="A9616" s="5" t="s">
        <v>17</v>
      </c>
      <c r="B9616" s="13">
        <v>4077937</v>
      </c>
      <c r="C9616" s="6">
        <f t="shared" si="48168"/>
        <v>44111</v>
      </c>
      <c r="D9616" s="5">
        <f t="shared" si="48164"/>
        <v>146</v>
      </c>
      <c r="E9616" s="13">
        <f t="shared" si="48161"/>
        <v>68.142857142857139</v>
      </c>
      <c r="F9616" s="13">
        <f t="shared" si="48162"/>
        <v>66</v>
      </c>
      <c r="G9616" s="13">
        <f t="shared" si="48171"/>
        <v>188.30599884206157</v>
      </c>
      <c r="H9616" s="5">
        <f t="shared" si="48172"/>
        <v>207</v>
      </c>
      <c r="I9616" s="5">
        <f t="shared" si="48172"/>
        <v>197</v>
      </c>
      <c r="J9616" s="8">
        <f t="shared" si="48170"/>
        <v>0.92220245920655797</v>
      </c>
      <c r="K9616" s="5">
        <f t="shared" si="48167"/>
        <v>4</v>
      </c>
      <c r="L9616" s="8">
        <f t="shared" si="48174"/>
        <v>1.2857142857142858</v>
      </c>
      <c r="M9616" s="8">
        <f t="shared" si="48169"/>
        <v>5.958895392449663</v>
      </c>
      <c r="N9616" s="5">
        <v>7679</v>
      </c>
      <c r="O9616" s="18">
        <v>243</v>
      </c>
    </row>
    <row r="9617" spans="1:15" x14ac:dyDescent="0.2">
      <c r="A9617" s="5" t="s">
        <v>17</v>
      </c>
      <c r="B9617" s="13">
        <v>4077937</v>
      </c>
      <c r="C9617" s="6">
        <f t="shared" si="48168"/>
        <v>44112</v>
      </c>
      <c r="D9617" s="5">
        <f t="shared" si="48164"/>
        <v>118</v>
      </c>
      <c r="E9617" s="13">
        <f t="shared" si="48161"/>
        <v>72.714285714285708</v>
      </c>
      <c r="F9617" s="13">
        <f t="shared" si="48162"/>
        <v>81.2</v>
      </c>
      <c r="G9617" s="13">
        <f t="shared" si="48171"/>
        <v>191.19961882687249</v>
      </c>
      <c r="H9617" s="5">
        <f t="shared" si="48172"/>
        <v>208</v>
      </c>
      <c r="I9617" s="5">
        <f t="shared" si="48172"/>
        <v>198</v>
      </c>
      <c r="J9617" s="8">
        <f t="shared" si="48170"/>
        <v>0.97507710580257079</v>
      </c>
      <c r="K9617" s="5">
        <f t="shared" si="48167"/>
        <v>0</v>
      </c>
      <c r="L9617" s="8">
        <f t="shared" si="48174"/>
        <v>1.1428571428571428</v>
      </c>
      <c r="M9617" s="8">
        <f t="shared" si="48169"/>
        <v>5.958895392449663</v>
      </c>
      <c r="N9617" s="5">
        <v>7797</v>
      </c>
      <c r="O9617" s="18">
        <v>243</v>
      </c>
    </row>
    <row r="9618" spans="1:15" x14ac:dyDescent="0.2">
      <c r="A9618" s="5" t="s">
        <v>17</v>
      </c>
      <c r="B9618" s="13">
        <v>4077937</v>
      </c>
      <c r="C9618" s="6">
        <f t="shared" si="48168"/>
        <v>44113</v>
      </c>
      <c r="D9618" s="5">
        <f t="shared" si="48164"/>
        <v>190</v>
      </c>
      <c r="E9618" s="13">
        <f t="shared" si="48161"/>
        <v>91.142857142857139</v>
      </c>
      <c r="F9618" s="13">
        <f t="shared" si="48162"/>
        <v>105.6</v>
      </c>
      <c r="G9618" s="13">
        <f t="shared" si="48171"/>
        <v>195.85883744648336</v>
      </c>
      <c r="H9618" s="5">
        <f t="shared" si="48172"/>
        <v>209</v>
      </c>
      <c r="I9618" s="5">
        <f t="shared" si="48172"/>
        <v>199</v>
      </c>
      <c r="J9618" s="8">
        <f t="shared" si="48170"/>
        <v>1.21039650920129</v>
      </c>
      <c r="K9618" s="5">
        <f t="shared" si="48167"/>
        <v>0</v>
      </c>
      <c r="L9618" s="8">
        <f t="shared" si="48174"/>
        <v>0.8571428571428571</v>
      </c>
      <c r="M9618" s="8">
        <f t="shared" si="48169"/>
        <v>5.958895392449663</v>
      </c>
      <c r="N9618" s="5">
        <v>7987</v>
      </c>
      <c r="O9618" s="18">
        <v>243</v>
      </c>
    </row>
    <row r="9619" spans="1:15" x14ac:dyDescent="0.2">
      <c r="A9619" s="5" t="s">
        <v>17</v>
      </c>
      <c r="B9619" s="13">
        <v>4077937</v>
      </c>
      <c r="C9619" s="6">
        <f t="shared" si="48168"/>
        <v>44114</v>
      </c>
      <c r="D9619" s="5">
        <f t="shared" si="48164"/>
        <v>216</v>
      </c>
      <c r="E9619" s="13">
        <f t="shared" si="48161"/>
        <v>116</v>
      </c>
      <c r="F9619" s="13">
        <f t="shared" si="48162"/>
        <v>140.19999999999999</v>
      </c>
      <c r="G9619" s="13">
        <f t="shared" si="48171"/>
        <v>201.15563335088305</v>
      </c>
      <c r="H9619" s="5">
        <f t="shared" si="48172"/>
        <v>210</v>
      </c>
      <c r="I9619" s="5">
        <f t="shared" si="48172"/>
        <v>200</v>
      </c>
      <c r="J9619" s="8">
        <f t="shared" si="48170"/>
        <v>1.5220814276074079</v>
      </c>
      <c r="K9619" s="5">
        <f t="shared" si="48167"/>
        <v>3</v>
      </c>
      <c r="L9619" s="8">
        <f t="shared" si="48174"/>
        <v>1</v>
      </c>
      <c r="M9619" s="8">
        <f t="shared" si="48169"/>
        <v>6.0324620022329922</v>
      </c>
      <c r="N9619" s="5">
        <v>8203</v>
      </c>
      <c r="O9619" s="18">
        <v>246</v>
      </c>
    </row>
    <row r="9620" spans="1:15" x14ac:dyDescent="0.2">
      <c r="A9620" s="5" t="s">
        <v>17</v>
      </c>
      <c r="B9620" s="13">
        <v>4077937</v>
      </c>
      <c r="C9620" s="6">
        <f t="shared" si="48168"/>
        <v>44115</v>
      </c>
      <c r="D9620" s="5">
        <f t="shared" si="48164"/>
        <v>137</v>
      </c>
      <c r="E9620" s="13">
        <f t="shared" si="48161"/>
        <v>125.85714285714286</v>
      </c>
      <c r="F9620" s="13">
        <f t="shared" si="48162"/>
        <v>161.4</v>
      </c>
      <c r="G9620" s="13">
        <f t="shared" si="48171"/>
        <v>204.51517519765508</v>
      </c>
      <c r="H9620" s="5">
        <f t="shared" si="48172"/>
        <v>211</v>
      </c>
      <c r="I9620" s="5">
        <f t="shared" si="48172"/>
        <v>201</v>
      </c>
      <c r="J9620" s="8">
        <f t="shared" si="48170"/>
        <v>1.626661742983752</v>
      </c>
      <c r="K9620" s="5">
        <f t="shared" si="48167"/>
        <v>1</v>
      </c>
      <c r="L9620" s="8">
        <f t="shared" si="48174"/>
        <v>1.1428571428571428</v>
      </c>
      <c r="M9620" s="8">
        <f t="shared" si="48169"/>
        <v>6.0569842054941017</v>
      </c>
      <c r="N9620" s="5">
        <v>8340</v>
      </c>
      <c r="O9620" s="18">
        <v>247</v>
      </c>
    </row>
    <row r="9621" spans="1:15" x14ac:dyDescent="0.2">
      <c r="A9621" s="5" t="s">
        <v>17</v>
      </c>
      <c r="B9621" s="13">
        <v>4077937</v>
      </c>
      <c r="C9621" s="6">
        <f t="shared" si="48168"/>
        <v>44116</v>
      </c>
      <c r="D9621" s="5">
        <f t="shared" si="48164"/>
        <v>73</v>
      </c>
      <c r="E9621" s="13">
        <f t="shared" si="48161"/>
        <v>130.14285714285714</v>
      </c>
      <c r="F9621" s="13">
        <f t="shared" si="48162"/>
        <v>146.80000000000001</v>
      </c>
      <c r="G9621" s="13">
        <f t="shared" si="48171"/>
        <v>206.30529603571611</v>
      </c>
      <c r="H9621" s="5">
        <f t="shared" si="48172"/>
        <v>212</v>
      </c>
      <c r="I9621" s="5">
        <f t="shared" si="48172"/>
        <v>202</v>
      </c>
      <c r="J9621" s="8">
        <f t="shared" si="48170"/>
        <v>1.6551298123217237</v>
      </c>
      <c r="K9621" s="5">
        <f t="shared" si="48167"/>
        <v>1</v>
      </c>
      <c r="L9621" s="8">
        <f t="shared" si="48174"/>
        <v>1.2857142857142858</v>
      </c>
      <c r="M9621" s="8">
        <f t="shared" si="48169"/>
        <v>6.0815064087552111</v>
      </c>
      <c r="N9621" s="5">
        <v>8413</v>
      </c>
      <c r="O9621" s="18">
        <v>248</v>
      </c>
    </row>
    <row r="9622" spans="1:15" x14ac:dyDescent="0.2">
      <c r="A9622" s="5" t="s">
        <v>17</v>
      </c>
      <c r="B9622" s="13">
        <v>4077937</v>
      </c>
      <c r="C9622" s="6">
        <f t="shared" si="48168"/>
        <v>44117</v>
      </c>
      <c r="D9622" s="5">
        <f t="shared" si="48164"/>
        <v>146</v>
      </c>
      <c r="E9622" s="13">
        <f t="shared" si="48161"/>
        <v>146.57142857142858</v>
      </c>
      <c r="F9622" s="13">
        <f t="shared" si="48162"/>
        <v>152.4</v>
      </c>
      <c r="G9622" s="13">
        <f t="shared" si="48171"/>
        <v>209.88553771183811</v>
      </c>
      <c r="H9622" s="5">
        <f t="shared" si="48172"/>
        <v>213</v>
      </c>
      <c r="I9622" s="5">
        <f t="shared" si="48172"/>
        <v>203</v>
      </c>
      <c r="J9622" s="8">
        <f t="shared" si="48170"/>
        <v>1.8337146125250214</v>
      </c>
      <c r="K9622" s="5">
        <f t="shared" si="48167"/>
        <v>0</v>
      </c>
      <c r="L9622" s="8">
        <f t="shared" si="48174"/>
        <v>1.2857142857142858</v>
      </c>
      <c r="M9622" s="8">
        <f t="shared" si="48169"/>
        <v>6.0815064087552111</v>
      </c>
      <c r="N9622" s="5">
        <v>8559</v>
      </c>
      <c r="O9622" s="18">
        <v>248</v>
      </c>
    </row>
    <row r="9623" spans="1:15" x14ac:dyDescent="0.2">
      <c r="A9623" s="5" t="s">
        <v>17</v>
      </c>
      <c r="B9623" s="13">
        <v>4077937</v>
      </c>
      <c r="C9623" s="6">
        <f t="shared" si="48168"/>
        <v>44118</v>
      </c>
      <c r="D9623" s="5">
        <f t="shared" si="48164"/>
        <v>183</v>
      </c>
      <c r="E9623" s="13">
        <f t="shared" si="48161"/>
        <v>151.85714285714286</v>
      </c>
      <c r="F9623" s="13">
        <f t="shared" si="48162"/>
        <v>151</v>
      </c>
      <c r="G9623" s="13">
        <f t="shared" si="48171"/>
        <v>214.37310090862118</v>
      </c>
      <c r="H9623" s="5">
        <f t="shared" si="48172"/>
        <v>214</v>
      </c>
      <c r="I9623" s="5">
        <f t="shared" si="48172"/>
        <v>204</v>
      </c>
      <c r="J9623" s="8">
        <f t="shared" si="48170"/>
        <v>1.8656323493278109</v>
      </c>
      <c r="K9623" s="5">
        <f t="shared" si="48167"/>
        <v>2</v>
      </c>
      <c r="L9623" s="8">
        <f t="shared" si="48174"/>
        <v>1</v>
      </c>
      <c r="M9623" s="8">
        <f t="shared" si="48169"/>
        <v>6.1305508152774308</v>
      </c>
      <c r="N9623" s="5">
        <v>8742</v>
      </c>
      <c r="O9623" s="18">
        <v>250</v>
      </c>
    </row>
    <row r="9624" spans="1:15" x14ac:dyDescent="0.2">
      <c r="A9624" s="5" t="s">
        <v>17</v>
      </c>
      <c r="B9624" s="13">
        <v>4077937</v>
      </c>
      <c r="C9624" s="6">
        <f t="shared" si="48168"/>
        <v>44119</v>
      </c>
      <c r="D9624" s="5">
        <f t="shared" si="48164"/>
        <v>380</v>
      </c>
      <c r="E9624" s="13">
        <f t="shared" ref="E9624:E9626" si="48175">SUM(D9618:D9624)/7</f>
        <v>189.28571428571428</v>
      </c>
      <c r="F9624" s="13">
        <f t="shared" ref="F9624:F9626" si="48176">SUM(D9620:D9624)/5</f>
        <v>183.8</v>
      </c>
      <c r="G9624" s="13">
        <f t="shared" si="48171"/>
        <v>223.69153814784289</v>
      </c>
      <c r="H9624" s="5">
        <f t="shared" si="48172"/>
        <v>215</v>
      </c>
      <c r="I9624" s="5">
        <f t="shared" si="48172"/>
        <v>205</v>
      </c>
      <c r="J9624" s="8">
        <f t="shared" si="48170"/>
        <v>2.2828690063920329</v>
      </c>
      <c r="K9624" s="5">
        <f t="shared" si="48167"/>
        <v>2</v>
      </c>
      <c r="L9624" s="8">
        <f t="shared" si="48174"/>
        <v>1.2857142857142858</v>
      </c>
      <c r="M9624" s="8">
        <f t="shared" si="48169"/>
        <v>6.1795952217996497</v>
      </c>
      <c r="N9624" s="5">
        <v>9122</v>
      </c>
      <c r="O9624" s="18">
        <v>252</v>
      </c>
    </row>
    <row r="9625" spans="1:15" x14ac:dyDescent="0.2">
      <c r="A9625" s="5" t="s">
        <v>17</v>
      </c>
      <c r="B9625" s="13">
        <v>4077937</v>
      </c>
      <c r="C9625" s="6">
        <f t="shared" si="48168"/>
        <v>44120</v>
      </c>
      <c r="D9625" s="5">
        <f t="shared" si="48164"/>
        <v>213</v>
      </c>
      <c r="E9625" s="13">
        <f t="shared" si="48175"/>
        <v>192.57142857142858</v>
      </c>
      <c r="F9625" s="13">
        <f t="shared" si="48176"/>
        <v>199</v>
      </c>
      <c r="G9625" s="13">
        <f t="shared" si="48171"/>
        <v>228.91476744245927</v>
      </c>
      <c r="H9625" s="5">
        <f t="shared" si="48172"/>
        <v>216</v>
      </c>
      <c r="I9625" s="5">
        <f t="shared" si="48172"/>
        <v>206</v>
      </c>
      <c r="J9625" s="8">
        <f t="shared" si="48170"/>
        <v>2.2706599737223327</v>
      </c>
      <c r="K9625" s="5">
        <f t="shared" si="48167"/>
        <v>3</v>
      </c>
      <c r="L9625" s="8">
        <f t="shared" si="48174"/>
        <v>1.7142857142857142</v>
      </c>
      <c r="M9625" s="8">
        <f t="shared" si="48169"/>
        <v>6.2531618315829789</v>
      </c>
      <c r="N9625" s="5">
        <v>9335</v>
      </c>
      <c r="O9625" s="18">
        <v>255</v>
      </c>
    </row>
    <row r="9626" spans="1:15" x14ac:dyDescent="0.2">
      <c r="A9626" s="5" t="s">
        <v>17</v>
      </c>
      <c r="B9626" s="13">
        <v>4077937</v>
      </c>
      <c r="C9626" s="6">
        <f t="shared" si="48168"/>
        <v>44121</v>
      </c>
      <c r="D9626" s="5">
        <f t="shared" si="48164"/>
        <v>403</v>
      </c>
      <c r="E9626" s="13">
        <f t="shared" si="48175"/>
        <v>219.28571428571428</v>
      </c>
      <c r="F9626" s="13">
        <f t="shared" si="48176"/>
        <v>265</v>
      </c>
      <c r="G9626" s="13">
        <f t="shared" si="48171"/>
        <v>238.79721535668648</v>
      </c>
      <c r="H9626" s="5">
        <f t="shared" si="48172"/>
        <v>217</v>
      </c>
      <c r="I9626" s="5">
        <f t="shared" si="48172"/>
        <v>207</v>
      </c>
      <c r="J9626" s="8">
        <f t="shared" si="48170"/>
        <v>2.528247191751491</v>
      </c>
      <c r="K9626" s="5">
        <f t="shared" si="48167"/>
        <v>2</v>
      </c>
      <c r="L9626" s="8">
        <f t="shared" si="48174"/>
        <v>1.5714285714285714</v>
      </c>
      <c r="M9626" s="8">
        <f t="shared" si="48169"/>
        <v>6.3022062381051986</v>
      </c>
      <c r="N9626" s="5">
        <v>9738</v>
      </c>
      <c r="O9626" s="18">
        <v>257</v>
      </c>
    </row>
    <row r="9627" spans="1:15" x14ac:dyDescent="0.2">
      <c r="A9627" s="5" t="s">
        <v>17</v>
      </c>
      <c r="B9627" s="13">
        <v>4077937</v>
      </c>
      <c r="C9627" s="6">
        <f t="shared" si="48168"/>
        <v>44122</v>
      </c>
      <c r="D9627" s="5">
        <f t="shared" ref="D9627" si="48177">N9627-N9626</f>
        <v>197</v>
      </c>
      <c r="E9627" s="13">
        <f t="shared" ref="E9627" si="48178">SUM(D9621:D9627)/7</f>
        <v>227.85714285714286</v>
      </c>
      <c r="F9627" s="13">
        <f t="shared" ref="F9627" si="48179">SUM(D9623:D9627)/5</f>
        <v>275.2</v>
      </c>
      <c r="G9627" s="13">
        <f t="shared" ref="G9627" si="48180">N9627/(B9627/100000)</f>
        <v>243.62808939912509</v>
      </c>
      <c r="H9627" s="5">
        <f t="shared" si="48172"/>
        <v>218</v>
      </c>
      <c r="I9627" s="5">
        <f t="shared" si="48172"/>
        <v>208</v>
      </c>
      <c r="J9627" s="8">
        <f t="shared" ref="J9627" si="48181">E9627/(SUM(N9620:N9626)/7)*100</f>
        <v>2.5622901572716028</v>
      </c>
      <c r="K9627" s="5">
        <f t="shared" ref="K9627" si="48182">O9627-O9626</f>
        <v>0</v>
      </c>
      <c r="L9627" s="8">
        <f t="shared" ref="L9627" si="48183">SUM(K9621:K9627)/7</f>
        <v>1.4285714285714286</v>
      </c>
      <c r="M9627" s="8">
        <f t="shared" ref="M9627" si="48184">O9627/(B9627/100000)</f>
        <v>6.3022062381051986</v>
      </c>
      <c r="N9627" s="5">
        <v>9935</v>
      </c>
      <c r="O9627" s="18">
        <v>257</v>
      </c>
    </row>
    <row r="9628" spans="1:15" x14ac:dyDescent="0.2">
      <c r="A9628" s="5" t="s">
        <v>17</v>
      </c>
      <c r="B9628" s="13">
        <v>4077937</v>
      </c>
      <c r="C9628" s="6">
        <f t="shared" si="48168"/>
        <v>44123</v>
      </c>
      <c r="D9628" s="5">
        <f t="shared" ref="D9628" si="48185">N9628-N9627</f>
        <v>340</v>
      </c>
      <c r="E9628" s="13">
        <f t="shared" ref="E9628" si="48186">SUM(D9622:D9628)/7</f>
        <v>266</v>
      </c>
      <c r="F9628" s="13">
        <f t="shared" ref="F9628" si="48187">SUM(D9624:D9628)/5</f>
        <v>306.60000000000002</v>
      </c>
      <c r="G9628" s="13">
        <f t="shared" ref="G9628" si="48188">N9628/(B9628/100000)</f>
        <v>251.96563850790241</v>
      </c>
      <c r="H9628" s="5">
        <f t="shared" si="48172"/>
        <v>219</v>
      </c>
      <c r="I9628" s="5">
        <f t="shared" si="48172"/>
        <v>209</v>
      </c>
      <c r="J9628" s="8">
        <f t="shared" ref="J9628" si="48189">E9628/(SUM(N9621:N9627)/7)*100</f>
        <v>2.9164839295783467</v>
      </c>
      <c r="K9628" s="5">
        <f t="shared" ref="K9628" si="48190">O9628-O9627</f>
        <v>1</v>
      </c>
      <c r="L9628" s="8">
        <f t="shared" ref="L9628" si="48191">SUM(K9622:K9628)/7</f>
        <v>1.4285714285714286</v>
      </c>
      <c r="M9628" s="8">
        <f t="shared" ref="M9628" si="48192">O9628/(B9628/100000)</f>
        <v>6.3267284413663081</v>
      </c>
      <c r="N9628" s="5">
        <v>10275</v>
      </c>
      <c r="O9628" s="18">
        <v>258</v>
      </c>
    </row>
    <row r="9629" spans="1:15" x14ac:dyDescent="0.2">
      <c r="A9629" s="5" t="s">
        <v>17</v>
      </c>
      <c r="B9629" s="13">
        <v>4077937</v>
      </c>
      <c r="C9629" s="6">
        <f t="shared" si="48168"/>
        <v>44124</v>
      </c>
      <c r="D9629" s="5">
        <f t="shared" ref="D9629" si="48193">N9629-N9628</f>
        <v>245</v>
      </c>
      <c r="E9629" s="13">
        <f t="shared" ref="E9629" si="48194">SUM(D9623:D9629)/7</f>
        <v>280.14285714285717</v>
      </c>
      <c r="F9629" s="13">
        <f t="shared" ref="F9629" si="48195">SUM(D9625:D9629)/5</f>
        <v>279.60000000000002</v>
      </c>
      <c r="G9629" s="13">
        <f t="shared" ref="G9629" si="48196">N9629/(B9629/100000)</f>
        <v>257.97357830687429</v>
      </c>
      <c r="H9629" s="5">
        <f t="shared" si="48172"/>
        <v>220</v>
      </c>
      <c r="I9629" s="5">
        <f t="shared" si="48172"/>
        <v>210</v>
      </c>
      <c r="J9629" s="8">
        <f t="shared" ref="J9629" si="48197">E9629/(SUM(N9622:N9628)/7)*100</f>
        <v>2.9845067421544456</v>
      </c>
      <c r="K9629" s="5">
        <f t="shared" ref="K9629" si="48198">O9629-O9628</f>
        <v>1</v>
      </c>
      <c r="L9629" s="8">
        <f t="shared" ref="L9629" si="48199">SUM(K9623:K9629)/7</f>
        <v>1.5714285714285714</v>
      </c>
      <c r="M9629" s="8">
        <f t="shared" ref="M9629" si="48200">O9629/(B9629/100000)</f>
        <v>6.3512506446274184</v>
      </c>
      <c r="N9629" s="5">
        <v>10520</v>
      </c>
      <c r="O9629" s="18">
        <v>259</v>
      </c>
    </row>
    <row r="9630" spans="1:15" x14ac:dyDescent="0.2">
      <c r="A9630" s="5" t="s">
        <v>17</v>
      </c>
      <c r="B9630" s="13">
        <v>4077937</v>
      </c>
      <c r="C9630" s="6">
        <f t="shared" si="48168"/>
        <v>44125</v>
      </c>
      <c r="D9630" s="5">
        <f t="shared" ref="D9630" si="48201">N9630-N9629</f>
        <v>386</v>
      </c>
      <c r="E9630" s="13">
        <f t="shared" ref="E9630" si="48202">SUM(D9624:D9630)/7</f>
        <v>309.14285714285717</v>
      </c>
      <c r="F9630" s="13">
        <f t="shared" ref="F9630" si="48203">SUM(D9626:D9630)/5</f>
        <v>314.2</v>
      </c>
      <c r="G9630" s="13">
        <f t="shared" ref="G9630" si="48204">N9630/(B9630/100000)</f>
        <v>267.43914876566265</v>
      </c>
      <c r="H9630" s="5">
        <f t="shared" si="48172"/>
        <v>221</v>
      </c>
      <c r="I9630" s="5">
        <f t="shared" si="48172"/>
        <v>211</v>
      </c>
      <c r="J9630" s="8">
        <f t="shared" ref="J9630" si="48205">E9630/(SUM(N9623:N9629)/7)*100</f>
        <v>3.1980138028876706</v>
      </c>
      <c r="K9630" s="5">
        <f t="shared" ref="K9630" si="48206">O9630-O9629</f>
        <v>5</v>
      </c>
      <c r="L9630" s="8">
        <f t="shared" ref="L9630" si="48207">SUM(K9624:K9630)/7</f>
        <v>2</v>
      </c>
      <c r="M9630" s="8">
        <f t="shared" ref="M9630" si="48208">O9630/(B9630/100000)</f>
        <v>6.4738616609329664</v>
      </c>
      <c r="N9630" s="5">
        <v>10906</v>
      </c>
      <c r="O9630" s="18">
        <v>264</v>
      </c>
    </row>
    <row r="9631" spans="1:15" x14ac:dyDescent="0.2">
      <c r="A9631" s="5" t="s">
        <v>17</v>
      </c>
      <c r="B9631" s="13">
        <v>4077937</v>
      </c>
      <c r="C9631" s="6">
        <f t="shared" si="48168"/>
        <v>44126</v>
      </c>
      <c r="D9631" s="5">
        <f t="shared" ref="D9631" si="48209">N9631-N9630</f>
        <v>601</v>
      </c>
      <c r="E9631" s="13">
        <f t="shared" ref="E9631" si="48210">SUM(D9625:D9631)/7</f>
        <v>340.71428571428572</v>
      </c>
      <c r="F9631" s="13">
        <f t="shared" ref="F9631" si="48211">SUM(D9627:D9631)/5</f>
        <v>353.8</v>
      </c>
      <c r="G9631" s="13">
        <f t="shared" ref="G9631" si="48212">N9631/(B9631/100000)</f>
        <v>282.17699292558956</v>
      </c>
      <c r="H9631" s="5">
        <f t="shared" si="48172"/>
        <v>222</v>
      </c>
      <c r="I9631" s="5">
        <f t="shared" si="48172"/>
        <v>212</v>
      </c>
      <c r="J9631" s="8">
        <f t="shared" ref="J9631" si="48213">E9631/(SUM(N9624:N9630)/7)*100</f>
        <v>3.4153885810027069</v>
      </c>
      <c r="K9631" s="5">
        <f t="shared" ref="K9631" si="48214">O9631-O9630</f>
        <v>5</v>
      </c>
      <c r="L9631" s="8">
        <f t="shared" ref="L9631" si="48215">SUM(K9625:K9631)/7</f>
        <v>2.4285714285714284</v>
      </c>
      <c r="M9631" s="8">
        <f t="shared" ref="M9631" si="48216">O9631/(B9631/100000)</f>
        <v>6.5964726772385154</v>
      </c>
      <c r="N9631" s="5">
        <v>11507</v>
      </c>
      <c r="O9631" s="18">
        <v>269</v>
      </c>
    </row>
    <row r="9632" spans="1:15" x14ac:dyDescent="0.2">
      <c r="A9632" s="5" t="s">
        <v>17</v>
      </c>
      <c r="B9632" s="13">
        <v>4077937</v>
      </c>
      <c r="C9632" s="6">
        <f t="shared" si="48168"/>
        <v>44127</v>
      </c>
      <c r="D9632" s="5">
        <f t="shared" ref="D9632" si="48217">N9632-N9631</f>
        <v>564</v>
      </c>
      <c r="E9632" s="13">
        <f t="shared" ref="E9632" si="48218">SUM(D9626:D9632)/7</f>
        <v>390.85714285714283</v>
      </c>
      <c r="F9632" s="13">
        <f t="shared" ref="F9632" si="48219">SUM(D9628:D9632)/5</f>
        <v>427.2</v>
      </c>
      <c r="G9632" s="13">
        <f t="shared" ref="G9632" si="48220">N9632/(B9632/100000)</f>
        <v>296.00751556485545</v>
      </c>
      <c r="H9632" s="5">
        <f t="shared" si="48172"/>
        <v>223</v>
      </c>
      <c r="I9632" s="5">
        <f t="shared" si="48172"/>
        <v>213</v>
      </c>
      <c r="J9632" s="8">
        <f t="shared" ref="J9632" si="48221">E9632/(SUM(N9625:N9631)/7)*100</f>
        <v>3.7886340977068791</v>
      </c>
      <c r="K9632" s="5">
        <f t="shared" ref="K9632" si="48222">O9632-O9631</f>
        <v>3</v>
      </c>
      <c r="L9632" s="8">
        <f t="shared" ref="L9632" si="48223">SUM(K9626:K9632)/7</f>
        <v>2.4285714285714284</v>
      </c>
      <c r="M9632" s="8">
        <f t="shared" ref="M9632" si="48224">O9632/(B9632/100000)</f>
        <v>6.6700392870218446</v>
      </c>
      <c r="N9632" s="5">
        <v>12071</v>
      </c>
      <c r="O9632" s="18">
        <v>272</v>
      </c>
    </row>
    <row r="9633" spans="1:15" x14ac:dyDescent="0.2">
      <c r="A9633" s="5" t="s">
        <v>17</v>
      </c>
      <c r="B9633" s="13">
        <v>4077937</v>
      </c>
      <c r="C9633" s="6">
        <f t="shared" si="48168"/>
        <v>44128</v>
      </c>
      <c r="D9633" s="5">
        <f t="shared" ref="D9633" si="48225">N9633-N9632</f>
        <v>382</v>
      </c>
      <c r="E9633" s="13">
        <f t="shared" ref="E9633" si="48226">SUM(D9627:D9633)/7</f>
        <v>387.85714285714283</v>
      </c>
      <c r="F9633" s="13">
        <f t="shared" ref="F9633" si="48227">SUM(D9629:D9633)/5</f>
        <v>435.6</v>
      </c>
      <c r="G9633" s="13">
        <f t="shared" ref="G9633" si="48228">N9633/(B9633/100000)</f>
        <v>305.37499721059936</v>
      </c>
      <c r="H9633" s="5">
        <f t="shared" si="48172"/>
        <v>224</v>
      </c>
      <c r="I9633" s="5">
        <f t="shared" si="48172"/>
        <v>214</v>
      </c>
      <c r="J9633" s="8">
        <f t="shared" ref="J9633" si="48229">E9633/(SUM(N9626:N9632)/7)*100</f>
        <v>3.6223182837015693</v>
      </c>
      <c r="K9633" s="5">
        <f t="shared" ref="K9633" si="48230">O9633-O9632</f>
        <v>1</v>
      </c>
      <c r="L9633" s="8">
        <f t="shared" ref="L9633" si="48231">SUM(K9627:K9633)/7</f>
        <v>2.2857142857142856</v>
      </c>
      <c r="M9633" s="8">
        <f t="shared" ref="M9633" si="48232">O9633/(B9633/100000)</f>
        <v>6.694561490282954</v>
      </c>
      <c r="N9633" s="5">
        <v>12453</v>
      </c>
      <c r="O9633" s="18">
        <v>273</v>
      </c>
    </row>
    <row r="9634" spans="1:15" x14ac:dyDescent="0.2">
      <c r="A9634" s="5" t="s">
        <v>17</v>
      </c>
      <c r="B9634" s="13">
        <v>4077937</v>
      </c>
      <c r="C9634" s="6">
        <f t="shared" si="48168"/>
        <v>44129</v>
      </c>
      <c r="D9634" s="5">
        <f t="shared" ref="D9634" si="48233">N9634-N9633</f>
        <v>784</v>
      </c>
      <c r="E9634" s="13">
        <f t="shared" ref="E9634" si="48234">SUM(D9628:D9634)/7</f>
        <v>471.71428571428572</v>
      </c>
      <c r="F9634" s="13">
        <f t="shared" ref="F9634" si="48235">SUM(D9630:D9634)/5</f>
        <v>543.4</v>
      </c>
      <c r="G9634" s="13">
        <f t="shared" ref="G9634" si="48236">N9634/(B9634/100000)</f>
        <v>324.6004045673094</v>
      </c>
      <c r="H9634" s="5">
        <f t="shared" si="48172"/>
        <v>225</v>
      </c>
      <c r="I9634" s="5">
        <f t="shared" si="48172"/>
        <v>215</v>
      </c>
      <c r="J9634" s="8">
        <f t="shared" ref="J9634" si="48237">E9634/(SUM(N9627:N9633)/7)*100</f>
        <v>4.2514838992107329</v>
      </c>
      <c r="K9634" s="5">
        <f t="shared" ref="K9634" si="48238">O9634-O9633</f>
        <v>5</v>
      </c>
      <c r="L9634" s="8">
        <f t="shared" ref="L9634" si="48239">SUM(K9628:K9634)/7</f>
        <v>3</v>
      </c>
      <c r="M9634" s="8">
        <f t="shared" ref="M9634" si="48240">O9634/(B9634/100000)</f>
        <v>6.8171725065885029</v>
      </c>
      <c r="N9634" s="5">
        <v>13237</v>
      </c>
      <c r="O9634" s="18">
        <v>278</v>
      </c>
    </row>
    <row r="9635" spans="1:15" x14ac:dyDescent="0.2">
      <c r="A9635" s="5" t="s">
        <v>17</v>
      </c>
      <c r="B9635" s="13">
        <v>4077937</v>
      </c>
      <c r="C9635" s="6">
        <f t="shared" si="48168"/>
        <v>44130</v>
      </c>
      <c r="D9635" s="5">
        <f t="shared" ref="D9635" si="48241">N9635-N9634</f>
        <v>416</v>
      </c>
      <c r="E9635" s="13">
        <f t="shared" ref="E9635" si="48242">SUM(D9629:D9635)/7</f>
        <v>482.57142857142856</v>
      </c>
      <c r="F9635" s="13">
        <f t="shared" ref="F9635" si="48243">SUM(D9631:D9635)/5</f>
        <v>549.4</v>
      </c>
      <c r="G9635" s="13">
        <f t="shared" ref="G9635" si="48244">N9635/(B9635/100000)</f>
        <v>334.80164112393106</v>
      </c>
      <c r="H9635" s="5">
        <f t="shared" si="48172"/>
        <v>226</v>
      </c>
      <c r="I9635" s="5">
        <f t="shared" si="48172"/>
        <v>216</v>
      </c>
      <c r="J9635" s="8">
        <f t="shared" ref="J9635" si="48245">E9635/(SUM(N9628:N9634)/7)*100</f>
        <v>4.1719670491175638</v>
      </c>
      <c r="K9635" s="5">
        <f t="shared" ref="K9635" si="48246">O9635-O9634</f>
        <v>0</v>
      </c>
      <c r="L9635" s="8">
        <f t="shared" ref="L9635" si="48247">SUM(K9629:K9635)/7</f>
        <v>2.8571428571428572</v>
      </c>
      <c r="M9635" s="8">
        <f t="shared" ref="M9635" si="48248">O9635/(B9635/100000)</f>
        <v>6.8171725065885029</v>
      </c>
      <c r="N9635" s="5">
        <v>13653</v>
      </c>
      <c r="O9635" s="18">
        <v>278</v>
      </c>
    </row>
    <row r="9636" spans="1:15" x14ac:dyDescent="0.2">
      <c r="A9636" s="5" t="s">
        <v>17</v>
      </c>
      <c r="B9636" s="13">
        <v>4077937</v>
      </c>
      <c r="C9636" s="6">
        <f t="shared" si="48168"/>
        <v>44131</v>
      </c>
      <c r="D9636" s="5">
        <f t="shared" ref="D9636" si="48249">N9636-N9635</f>
        <v>348</v>
      </c>
      <c r="E9636" s="13">
        <f t="shared" ref="E9636" si="48250">SUM(D9630:D9636)/7</f>
        <v>497.28571428571428</v>
      </c>
      <c r="F9636" s="13">
        <f t="shared" ref="F9636" si="48251">SUM(D9632:D9636)/5</f>
        <v>498.8</v>
      </c>
      <c r="G9636" s="13">
        <f t="shared" ref="G9636" si="48252">N9636/(B9636/100000)</f>
        <v>343.33536785879721</v>
      </c>
      <c r="H9636" s="5">
        <f t="shared" si="48172"/>
        <v>227</v>
      </c>
      <c r="I9636" s="5">
        <f t="shared" si="48172"/>
        <v>217</v>
      </c>
      <c r="J9636" s="8">
        <f t="shared" ref="J9636" si="48253">E9636/(SUM(N9629:N9635)/7)*100</f>
        <v>4.126999181950751</v>
      </c>
      <c r="K9636" s="5">
        <f t="shared" ref="K9636" si="48254">O9636-O9635</f>
        <v>5</v>
      </c>
      <c r="L9636" s="8">
        <f t="shared" ref="L9636" si="48255">SUM(K9630:K9636)/7</f>
        <v>3.4285714285714284</v>
      </c>
      <c r="M9636" s="8">
        <f t="shared" ref="M9636" si="48256">O9636/(B9636/100000)</f>
        <v>6.9397835228940519</v>
      </c>
      <c r="N9636" s="5">
        <v>14001</v>
      </c>
      <c r="O9636" s="18">
        <v>283</v>
      </c>
    </row>
    <row r="9637" spans="1:15" x14ac:dyDescent="0.2">
      <c r="A9637" s="5" t="s">
        <v>17</v>
      </c>
      <c r="B9637" s="13">
        <v>4077937</v>
      </c>
      <c r="C9637" s="6">
        <f t="shared" si="48168"/>
        <v>44132</v>
      </c>
      <c r="D9637" s="5">
        <f t="shared" ref="D9637" si="48257">N9637-N9636</f>
        <v>408</v>
      </c>
      <c r="E9637" s="13">
        <f t="shared" ref="E9637" si="48258">SUM(D9631:D9637)/7</f>
        <v>500.42857142857144</v>
      </c>
      <c r="F9637" s="13">
        <f t="shared" ref="F9637" si="48259">SUM(D9633:D9637)/5</f>
        <v>467.6</v>
      </c>
      <c r="G9637" s="13">
        <f t="shared" ref="G9637" si="48260">N9637/(B9637/100000)</f>
        <v>353.34042678933002</v>
      </c>
      <c r="H9637" s="5">
        <f t="shared" si="48172"/>
        <v>228</v>
      </c>
      <c r="I9637" s="5">
        <f t="shared" si="48172"/>
        <v>218</v>
      </c>
      <c r="J9637" s="8">
        <f t="shared" ref="J9637" si="48261">E9637/(SUM(N9630:N9636)/7)*100</f>
        <v>3.9884774787083845</v>
      </c>
      <c r="K9637" s="5">
        <f t="shared" ref="K9637" si="48262">O9637-O9636</f>
        <v>9</v>
      </c>
      <c r="L9637" s="8">
        <f t="shared" ref="L9637" si="48263">SUM(K9631:K9637)/7</f>
        <v>4</v>
      </c>
      <c r="M9637" s="8">
        <f t="shared" ref="M9637" si="48264">O9637/(B9637/100000)</f>
        <v>7.1604833522440394</v>
      </c>
      <c r="N9637" s="5">
        <v>14409</v>
      </c>
      <c r="O9637" s="18">
        <v>292</v>
      </c>
    </row>
    <row r="9638" spans="1:15" x14ac:dyDescent="0.2">
      <c r="A9638" s="5" t="s">
        <v>17</v>
      </c>
      <c r="B9638" s="13">
        <v>4077937</v>
      </c>
      <c r="C9638" s="6">
        <f t="shared" si="48168"/>
        <v>44133</v>
      </c>
      <c r="D9638" s="5">
        <f t="shared" ref="D9638" si="48265">N9638-N9637</f>
        <v>971</v>
      </c>
      <c r="E9638" s="13">
        <f t="shared" ref="E9638" si="48266">SUM(D9632:D9638)/7</f>
        <v>553.28571428571433</v>
      </c>
      <c r="F9638" s="13">
        <f t="shared" ref="F9638" si="48267">SUM(D9634:D9638)/5</f>
        <v>585.4</v>
      </c>
      <c r="G9638" s="13">
        <f t="shared" ref="G9638" si="48268">N9638/(B9638/100000)</f>
        <v>377.15148615586753</v>
      </c>
      <c r="H9638" s="5">
        <f t="shared" si="48172"/>
        <v>229</v>
      </c>
      <c r="I9638" s="5">
        <f t="shared" si="48172"/>
        <v>219</v>
      </c>
      <c r="J9638" s="8">
        <f t="shared" ref="J9638" si="48269">E9638/(SUM(N9631:N9637)/7)*100</f>
        <v>4.2406192858941658</v>
      </c>
      <c r="K9638" s="5">
        <f t="shared" ref="K9638" si="48270">O9638-O9637</f>
        <v>8</v>
      </c>
      <c r="L9638" s="8">
        <f t="shared" ref="L9638" si="48271">SUM(K9632:K9638)/7</f>
        <v>4.4285714285714288</v>
      </c>
      <c r="M9638" s="8">
        <f t="shared" ref="M9638" si="48272">O9638/(B9638/100000)</f>
        <v>7.3566609783329167</v>
      </c>
      <c r="N9638" s="5">
        <v>15380</v>
      </c>
      <c r="O9638" s="18">
        <v>300</v>
      </c>
    </row>
    <row r="9639" spans="1:15" x14ac:dyDescent="0.2">
      <c r="A9639" s="5" t="s">
        <v>17</v>
      </c>
      <c r="B9639" s="13">
        <v>4077937</v>
      </c>
      <c r="C9639" s="6">
        <f t="shared" si="48168"/>
        <v>44134</v>
      </c>
      <c r="D9639" s="5">
        <f t="shared" ref="D9639" si="48273">N9639-N9638</f>
        <v>1113</v>
      </c>
      <c r="E9639" s="13">
        <f t="shared" ref="E9639" si="48274">SUM(D9633:D9639)/7</f>
        <v>631.71428571428567</v>
      </c>
      <c r="F9639" s="13">
        <f t="shared" ref="F9639" si="48275">SUM(D9635:D9639)/5</f>
        <v>651.20000000000005</v>
      </c>
      <c r="G9639" s="13">
        <f t="shared" ref="G9639" si="48276">N9639/(B9639/100000)</f>
        <v>404.44469838548264</v>
      </c>
      <c r="H9639" s="5">
        <f t="shared" si="48172"/>
        <v>230</v>
      </c>
      <c r="I9639" s="5">
        <f t="shared" si="48172"/>
        <v>220</v>
      </c>
      <c r="J9639" s="8">
        <f t="shared" ref="J9639" si="48277">E9639/(SUM(N9632:N9638)/7)*100</f>
        <v>4.6447628250913819</v>
      </c>
      <c r="K9639" s="5">
        <f t="shared" ref="K9639" si="48278">O9639-O9638</f>
        <v>15</v>
      </c>
      <c r="L9639" s="8">
        <f t="shared" ref="L9639" si="48279">SUM(K9633:K9639)/7</f>
        <v>6.1428571428571432</v>
      </c>
      <c r="M9639" s="8">
        <f t="shared" ref="M9639" si="48280">O9639/(B9639/100000)</f>
        <v>7.7244940272495626</v>
      </c>
      <c r="N9639" s="5">
        <v>16493</v>
      </c>
      <c r="O9639" s="18">
        <v>315</v>
      </c>
    </row>
    <row r="9640" spans="1:15" x14ac:dyDescent="0.2">
      <c r="A9640" s="5" t="s">
        <v>17</v>
      </c>
      <c r="B9640" s="13">
        <v>4077937</v>
      </c>
      <c r="C9640" s="6">
        <f t="shared" si="48168"/>
        <v>44135</v>
      </c>
      <c r="D9640" s="5">
        <f t="shared" ref="D9640" si="48281">N9640-N9639</f>
        <v>703</v>
      </c>
      <c r="E9640" s="13">
        <f t="shared" ref="E9640" si="48282">SUM(D9634:D9640)/7</f>
        <v>677.57142857142856</v>
      </c>
      <c r="F9640" s="13">
        <f t="shared" ref="F9640" si="48283">SUM(D9636:D9640)/5</f>
        <v>708.6</v>
      </c>
      <c r="G9640" s="13">
        <f t="shared" ref="G9640" si="48284">N9640/(B9640/100000)</f>
        <v>421.68380727804282</v>
      </c>
      <c r="H9640" s="5">
        <f t="shared" si="48172"/>
        <v>231</v>
      </c>
      <c r="I9640" s="5">
        <f t="shared" si="48172"/>
        <v>221</v>
      </c>
      <c r="J9640" s="8">
        <f t="shared" ref="J9640" si="48285">E9640/(SUM(N9633:N9639)/7)*100</f>
        <v>4.7608054122417842</v>
      </c>
      <c r="K9640" s="5">
        <f t="shared" ref="K9640" si="48286">O9640-O9639</f>
        <v>2</v>
      </c>
      <c r="L9640" s="8">
        <f t="shared" ref="L9640" si="48287">SUM(K9634:K9640)/7</f>
        <v>6.2857142857142856</v>
      </c>
      <c r="M9640" s="8">
        <f t="shared" ref="M9640" si="48288">O9640/(B9640/100000)</f>
        <v>7.7735384337717823</v>
      </c>
      <c r="N9640" s="5">
        <v>17196</v>
      </c>
      <c r="O9640" s="18">
        <v>317</v>
      </c>
    </row>
    <row r="9641" spans="1:15" x14ac:dyDescent="0.2">
      <c r="A9641" s="5" t="s">
        <v>17</v>
      </c>
      <c r="B9641" s="13">
        <v>4077937</v>
      </c>
      <c r="C9641" s="6">
        <f t="shared" si="48168"/>
        <v>44136</v>
      </c>
      <c r="D9641" s="5">
        <f t="shared" ref="D9641:D9642" si="48289">N9641-N9640</f>
        <v>778</v>
      </c>
      <c r="E9641" s="13">
        <f t="shared" ref="E9641:E9642" si="48290">SUM(D9635:D9641)/7</f>
        <v>676.71428571428567</v>
      </c>
      <c r="F9641" s="13">
        <f t="shared" ref="F9641:F9642" si="48291">SUM(D9637:D9641)/5</f>
        <v>794.6</v>
      </c>
      <c r="G9641" s="13">
        <f t="shared" ref="G9641:G9642" si="48292">N9641/(B9641/100000)</f>
        <v>440.76208141518617</v>
      </c>
      <c r="H9641" s="5">
        <f t="shared" si="48172"/>
        <v>232</v>
      </c>
      <c r="I9641" s="5">
        <f t="shared" si="48172"/>
        <v>222</v>
      </c>
      <c r="J9641" s="8">
        <f t="shared" ref="J9641:J9642" si="48293">E9641/(SUM(N9634:N9640)/7)*100</f>
        <v>4.5387040213090089</v>
      </c>
      <c r="K9641" s="5">
        <f t="shared" ref="K9641:K9642" si="48294">O9641-O9640</f>
        <v>5</v>
      </c>
      <c r="L9641" s="8">
        <f t="shared" ref="L9641:L9642" si="48295">SUM(K9635:K9641)/7</f>
        <v>6.2857142857142856</v>
      </c>
      <c r="M9641" s="8">
        <f t="shared" ref="M9641:M9642" si="48296">O9641/(B9641/100000)</f>
        <v>7.8961494500773304</v>
      </c>
      <c r="N9641" s="5">
        <v>17974</v>
      </c>
      <c r="O9641" s="18">
        <v>322</v>
      </c>
    </row>
    <row r="9642" spans="1:15" x14ac:dyDescent="0.2">
      <c r="A9642" s="5" t="s">
        <v>17</v>
      </c>
      <c r="B9642" s="13">
        <v>4077937</v>
      </c>
      <c r="C9642" s="6">
        <f t="shared" si="48168"/>
        <v>44137</v>
      </c>
      <c r="D9642" s="5">
        <f t="shared" si="48289"/>
        <v>773</v>
      </c>
      <c r="E9642" s="13">
        <f t="shared" si="48290"/>
        <v>727.71428571428567</v>
      </c>
      <c r="F9642" s="13">
        <f t="shared" si="48291"/>
        <v>867.6</v>
      </c>
      <c r="G9642" s="13">
        <f t="shared" si="48292"/>
        <v>459.71774453602399</v>
      </c>
      <c r="H9642" s="5">
        <f t="shared" si="48172"/>
        <v>233</v>
      </c>
      <c r="I9642" s="5">
        <f t="shared" si="48172"/>
        <v>223</v>
      </c>
      <c r="J9642" s="8">
        <f t="shared" si="48293"/>
        <v>4.6688541418437115</v>
      </c>
      <c r="K9642" s="5">
        <f t="shared" si="48294"/>
        <v>2</v>
      </c>
      <c r="L9642" s="8">
        <f t="shared" si="48295"/>
        <v>6.5714285714285712</v>
      </c>
      <c r="M9642" s="8">
        <f t="shared" si="48296"/>
        <v>7.9451938565995501</v>
      </c>
      <c r="N9642" s="5">
        <v>18747</v>
      </c>
      <c r="O9642" s="18">
        <v>324</v>
      </c>
    </row>
    <row r="9643" spans="1:15" x14ac:dyDescent="0.2">
      <c r="A9643" s="5" t="s">
        <v>17</v>
      </c>
      <c r="B9643" s="13">
        <v>4077937</v>
      </c>
      <c r="C9643" s="6">
        <f t="shared" si="48168"/>
        <v>44138</v>
      </c>
      <c r="D9643" s="5">
        <f t="shared" ref="D9643" si="48297">N9643-N9642</f>
        <v>742</v>
      </c>
      <c r="E9643" s="13">
        <f t="shared" ref="E9643" si="48298">SUM(D9637:D9643)/7</f>
        <v>784</v>
      </c>
      <c r="F9643" s="13">
        <f t="shared" ref="F9643" si="48299">SUM(D9639:D9643)/5</f>
        <v>821.8</v>
      </c>
      <c r="G9643" s="13">
        <f t="shared" ref="G9643" si="48300">N9643/(B9643/100000)</f>
        <v>477.91321935576741</v>
      </c>
      <c r="H9643" s="5">
        <f t="shared" si="48172"/>
        <v>234</v>
      </c>
      <c r="I9643" s="5">
        <f t="shared" si="48172"/>
        <v>224</v>
      </c>
      <c r="J9643" s="8">
        <f t="shared" ref="J9643" si="48301">E9643/(SUM(N9636:N9642)/7)*100</f>
        <v>4.8056042031523649</v>
      </c>
      <c r="K9643" s="5">
        <f t="shared" ref="K9643" si="48302">O9643-O9642</f>
        <v>18</v>
      </c>
      <c r="L9643" s="8">
        <f t="shared" ref="L9643" si="48303">SUM(K9637:K9643)/7</f>
        <v>8.4285714285714288</v>
      </c>
      <c r="M9643" s="8">
        <f t="shared" ref="M9643" si="48304">O9643/(B9643/100000)</f>
        <v>8.3865935152995252</v>
      </c>
      <c r="N9643" s="5">
        <v>19489</v>
      </c>
      <c r="O9643" s="18">
        <v>342</v>
      </c>
    </row>
    <row r="9644" spans="1:15" x14ac:dyDescent="0.2">
      <c r="A9644" s="5" t="s">
        <v>17</v>
      </c>
      <c r="B9644" s="13">
        <v>4077937</v>
      </c>
      <c r="C9644" s="6">
        <f t="shared" si="48168"/>
        <v>44139</v>
      </c>
      <c r="D9644" s="5">
        <f t="shared" ref="D9644" si="48305">N9644-N9643</f>
        <v>651</v>
      </c>
      <c r="E9644" s="13">
        <f t="shared" ref="E9644" si="48306">SUM(D9638:D9644)/7</f>
        <v>818.71428571428567</v>
      </c>
      <c r="F9644" s="13">
        <f t="shared" ref="F9644" si="48307">SUM(D9640:D9644)/5</f>
        <v>729.4</v>
      </c>
      <c r="G9644" s="13">
        <f t="shared" ref="G9644" si="48308">N9644/(B9644/100000)</f>
        <v>493.87717367874984</v>
      </c>
      <c r="H9644" s="5">
        <f t="shared" si="48172"/>
        <v>235</v>
      </c>
      <c r="I9644" s="5">
        <f t="shared" si="48172"/>
        <v>225</v>
      </c>
      <c r="J9644" s="8">
        <f t="shared" ref="J9644" si="48309">E9644/(SUM(N9637:N9643)/7)*100</f>
        <v>4.7882828687921926</v>
      </c>
      <c r="K9644" s="5">
        <f t="shared" ref="K9644" si="48310">O9644-O9643</f>
        <v>8</v>
      </c>
      <c r="L9644" s="8">
        <f t="shared" ref="L9644" si="48311">SUM(K9638:K9644)/7</f>
        <v>8.2857142857142865</v>
      </c>
      <c r="M9644" s="8">
        <f t="shared" ref="M9644" si="48312">O9644/(B9644/100000)</f>
        <v>8.5827711413884025</v>
      </c>
      <c r="N9644" s="5">
        <v>20140</v>
      </c>
      <c r="O9644" s="18">
        <v>350</v>
      </c>
    </row>
    <row r="9645" spans="1:15" x14ac:dyDescent="0.2">
      <c r="A9645" s="5" t="s">
        <v>17</v>
      </c>
      <c r="B9645" s="13">
        <v>4077937</v>
      </c>
      <c r="C9645" s="6">
        <f t="shared" si="48168"/>
        <v>44140</v>
      </c>
      <c r="D9645" s="5">
        <f t="shared" ref="D9645" si="48313">N9645-N9644</f>
        <v>979</v>
      </c>
      <c r="E9645" s="13">
        <f t="shared" ref="E9645" si="48314">SUM(D9639:D9645)/7</f>
        <v>819.85714285714289</v>
      </c>
      <c r="F9645" s="13">
        <f t="shared" ref="F9645" si="48315">SUM(D9641:D9645)/5</f>
        <v>784.6</v>
      </c>
      <c r="G9645" s="13">
        <f t="shared" ref="G9645" si="48316">N9645/(B9645/100000)</f>
        <v>517.88441067137626</v>
      </c>
      <c r="H9645" s="5">
        <f t="shared" si="48172"/>
        <v>236</v>
      </c>
      <c r="I9645" s="5">
        <f t="shared" si="48172"/>
        <v>226</v>
      </c>
      <c r="J9645" s="8">
        <f t="shared" ref="J9645" si="48317">E9645/(SUM(N9638:N9644)/7)*100</f>
        <v>4.5758617115429088</v>
      </c>
      <c r="K9645" s="5">
        <f t="shared" ref="K9645" si="48318">O9645-O9644</f>
        <v>15</v>
      </c>
      <c r="L9645" s="8">
        <f t="shared" ref="L9645" si="48319">SUM(K9639:K9645)/7</f>
        <v>9.2857142857142865</v>
      </c>
      <c r="M9645" s="8">
        <f t="shared" ref="M9645" si="48320">O9645/(B9645/100000)</f>
        <v>8.9506041903050484</v>
      </c>
      <c r="N9645" s="5">
        <v>21119</v>
      </c>
      <c r="O9645" s="18">
        <v>365</v>
      </c>
    </row>
    <row r="9646" spans="1:15" x14ac:dyDescent="0.2">
      <c r="A9646" s="5" t="s">
        <v>17</v>
      </c>
      <c r="B9646" s="13">
        <v>4077937</v>
      </c>
      <c r="C9646" s="6">
        <f t="shared" si="48168"/>
        <v>44141</v>
      </c>
      <c r="D9646" s="5">
        <f t="shared" ref="D9646" si="48321">N9646-N9645</f>
        <v>1838</v>
      </c>
      <c r="E9646" s="13">
        <f t="shared" ref="E9646" si="48322">SUM(D9640:D9646)/7</f>
        <v>923.42857142857144</v>
      </c>
      <c r="F9646" s="13">
        <f t="shared" ref="F9646" si="48323">SUM(D9642:D9646)/5</f>
        <v>996.6</v>
      </c>
      <c r="G9646" s="13">
        <f t="shared" ref="G9646" si="48324">N9646/(B9646/100000)</f>
        <v>562.95622026529588</v>
      </c>
      <c r="H9646" s="5">
        <f t="shared" si="48172"/>
        <v>237</v>
      </c>
      <c r="I9646" s="5">
        <f t="shared" si="48172"/>
        <v>227</v>
      </c>
      <c r="J9646" s="8">
        <f t="shared" ref="J9646" si="48325">E9646/(SUM(N9639:N9645)/7)*100</f>
        <v>4.9284069595449767</v>
      </c>
      <c r="K9646" s="5">
        <f t="shared" ref="K9646" si="48326">O9646-O9645</f>
        <v>21</v>
      </c>
      <c r="L9646" s="8">
        <f t="shared" ref="L9646" si="48327">SUM(K9640:K9646)/7</f>
        <v>10.142857142857142</v>
      </c>
      <c r="M9646" s="8">
        <f t="shared" ref="M9646" si="48328">O9646/(B9646/100000)</f>
        <v>9.4655704587883527</v>
      </c>
      <c r="N9646" s="5">
        <v>22957</v>
      </c>
      <c r="O9646" s="18">
        <v>386</v>
      </c>
    </row>
    <row r="9647" spans="1:15" x14ac:dyDescent="0.2">
      <c r="A9647" s="5" t="s">
        <v>17</v>
      </c>
      <c r="B9647" s="13">
        <v>4077937</v>
      </c>
      <c r="C9647" s="6">
        <f t="shared" si="48168"/>
        <v>44142</v>
      </c>
      <c r="D9647" s="5">
        <f t="shared" ref="D9647" si="48329">N9647-N9646</f>
        <v>1298</v>
      </c>
      <c r="E9647" s="13">
        <f t="shared" ref="E9647" si="48330">SUM(D9641:D9647)/7</f>
        <v>1008.4285714285714</v>
      </c>
      <c r="F9647" s="13">
        <f t="shared" ref="F9647" si="48331">SUM(D9643:D9647)/5</f>
        <v>1101.5999999999999</v>
      </c>
      <c r="G9647" s="13">
        <f t="shared" ref="G9647" si="48332">N9647/(B9647/100000)</f>
        <v>594.78604009821629</v>
      </c>
      <c r="H9647" s="5">
        <f t="shared" si="48172"/>
        <v>238</v>
      </c>
      <c r="I9647" s="5">
        <f t="shared" si="48172"/>
        <v>228</v>
      </c>
      <c r="J9647" s="8">
        <f t="shared" ref="J9647" si="48333">E9647/(SUM(N9640:N9646)/7)*100</f>
        <v>5.1292671229890567</v>
      </c>
      <c r="K9647" s="5">
        <f t="shared" ref="K9647" si="48334">O9647-O9646</f>
        <v>3</v>
      </c>
      <c r="L9647" s="8">
        <f t="shared" ref="L9647" si="48335">SUM(K9641:K9647)/7</f>
        <v>10.285714285714286</v>
      </c>
      <c r="M9647" s="8">
        <f t="shared" ref="M9647" si="48336">O9647/(B9647/100000)</f>
        <v>9.5391370685716819</v>
      </c>
      <c r="N9647" s="5">
        <v>24255</v>
      </c>
      <c r="O9647" s="18">
        <v>389</v>
      </c>
    </row>
    <row r="9648" spans="1:15" x14ac:dyDescent="0.2">
      <c r="A9648" s="5" t="s">
        <v>17</v>
      </c>
      <c r="B9648" s="13">
        <v>4077937</v>
      </c>
      <c r="C9648" s="6">
        <f t="shared" si="48168"/>
        <v>44143</v>
      </c>
      <c r="D9648" s="5">
        <f t="shared" ref="D9648" si="48337">N9648-N9647</f>
        <v>1623</v>
      </c>
      <c r="E9648" s="13">
        <f t="shared" ref="E9648" si="48338">SUM(D9642:D9648)/7</f>
        <v>1129.1428571428571</v>
      </c>
      <c r="F9648" s="13">
        <f t="shared" ref="F9648" si="48339">SUM(D9644:D9648)/5</f>
        <v>1277.8</v>
      </c>
      <c r="G9648" s="13">
        <f t="shared" ref="G9648" si="48340">N9648/(B9648/100000)</f>
        <v>634.58557599099743</v>
      </c>
      <c r="H9648" s="5">
        <f t="shared" si="48172"/>
        <v>239</v>
      </c>
      <c r="I9648" s="5">
        <f t="shared" si="48172"/>
        <v>229</v>
      </c>
      <c r="J9648" s="8">
        <f t="shared" ref="J9648" si="48341">E9648/(SUM(N9641:N9647)/7)*100</f>
        <v>5.4630531997981766</v>
      </c>
      <c r="K9648" s="5">
        <f t="shared" ref="K9648" si="48342">O9648-O9647</f>
        <v>13</v>
      </c>
      <c r="L9648" s="8">
        <f t="shared" ref="L9648" si="48343">SUM(K9642:K9648)/7</f>
        <v>11.428571428571429</v>
      </c>
      <c r="M9648" s="8">
        <f t="shared" ref="M9648" si="48344">O9648/(B9648/100000)</f>
        <v>9.8579257109661089</v>
      </c>
      <c r="N9648" s="5">
        <v>25878</v>
      </c>
      <c r="O9648" s="18">
        <v>402</v>
      </c>
    </row>
    <row r="9649" spans="1:15" x14ac:dyDescent="0.2">
      <c r="A9649" s="5" t="s">
        <v>17</v>
      </c>
      <c r="B9649" s="13">
        <v>4077937</v>
      </c>
      <c r="C9649" s="6">
        <f t="shared" si="48168"/>
        <v>44144</v>
      </c>
      <c r="D9649" s="5">
        <f t="shared" ref="D9649" si="48345">N9649-N9648</f>
        <v>802</v>
      </c>
      <c r="E9649" s="13">
        <f t="shared" ref="E9649" si="48346">SUM(D9643:D9649)/7</f>
        <v>1133.2857142857142</v>
      </c>
      <c r="F9649" s="13">
        <f t="shared" ref="F9649" si="48347">SUM(D9645:D9649)/5</f>
        <v>1308</v>
      </c>
      <c r="G9649" s="13">
        <f t="shared" ref="G9649" si="48348">N9649/(B9649/100000)</f>
        <v>654.2523830064074</v>
      </c>
      <c r="H9649" s="5">
        <f t="shared" si="48172"/>
        <v>240</v>
      </c>
      <c r="I9649" s="5">
        <f t="shared" si="48172"/>
        <v>230</v>
      </c>
      <c r="J9649" s="8">
        <f t="shared" ref="J9649" si="48349">E9649/(SUM(N9642:N9648)/7)*100</f>
        <v>5.1990693711701672</v>
      </c>
      <c r="K9649" s="5">
        <f t="shared" ref="K9649" si="48350">O9649-O9648</f>
        <v>3</v>
      </c>
      <c r="L9649" s="8">
        <f t="shared" ref="L9649" si="48351">SUM(K9643:K9649)/7</f>
        <v>11.571428571428571</v>
      </c>
      <c r="M9649" s="8">
        <f t="shared" ref="M9649" si="48352">O9649/(B9649/100000)</f>
        <v>9.9314923207494381</v>
      </c>
      <c r="N9649" s="5">
        <v>26680</v>
      </c>
      <c r="O9649" s="18">
        <v>405</v>
      </c>
    </row>
    <row r="9650" spans="1:15" x14ac:dyDescent="0.2">
      <c r="A9650" s="5" t="s">
        <v>17</v>
      </c>
      <c r="B9650" s="13">
        <v>4077937</v>
      </c>
      <c r="C9650" s="6">
        <f t="shared" si="48168"/>
        <v>44145</v>
      </c>
      <c r="D9650" s="5">
        <f t="shared" ref="D9650" si="48353">N9650-N9649</f>
        <v>659</v>
      </c>
      <c r="E9650" s="13">
        <f t="shared" ref="E9650" si="48354">SUM(D9644:D9650)/7</f>
        <v>1121.4285714285713</v>
      </c>
      <c r="F9650" s="13">
        <f t="shared" ref="F9650" si="48355">SUM(D9646:D9650)/5</f>
        <v>1244</v>
      </c>
      <c r="G9650" s="13">
        <f t="shared" ref="G9650" si="48356">N9650/(B9650/100000)</f>
        <v>670.41251495547874</v>
      </c>
      <c r="H9650" s="5">
        <f t="shared" si="48172"/>
        <v>241</v>
      </c>
      <c r="I9650" s="5">
        <f t="shared" si="48172"/>
        <v>231</v>
      </c>
      <c r="J9650" s="8">
        <f t="shared" ref="J9650" si="48357">E9650/(SUM(N9643:N9649)/7)*100</f>
        <v>4.8904172740751806</v>
      </c>
      <c r="K9650" s="5">
        <f t="shared" ref="K9650" si="48358">O9650-O9649</f>
        <v>4</v>
      </c>
      <c r="L9650" s="8">
        <f t="shared" ref="L9650" si="48359">SUM(K9644:K9650)/7</f>
        <v>9.5714285714285712</v>
      </c>
      <c r="M9650" s="8">
        <f t="shared" ref="M9650" si="48360">O9650/(B9650/100000)</f>
        <v>10.029581133793876</v>
      </c>
      <c r="N9650" s="5">
        <v>27339</v>
      </c>
      <c r="O9650" s="18">
        <v>409</v>
      </c>
    </row>
    <row r="9651" spans="1:15" x14ac:dyDescent="0.2">
      <c r="A9651" s="5" t="s">
        <v>17</v>
      </c>
      <c r="B9651" s="13">
        <v>4077937</v>
      </c>
      <c r="C9651" s="6">
        <f t="shared" si="48168"/>
        <v>44146</v>
      </c>
      <c r="D9651" s="5">
        <f t="shared" ref="D9651" si="48361">N9651-N9650</f>
        <v>1168</v>
      </c>
      <c r="E9651" s="13">
        <f t="shared" ref="E9651" si="48362">SUM(D9645:D9651)/7</f>
        <v>1195.2857142857142</v>
      </c>
      <c r="F9651" s="13">
        <f t="shared" ref="F9651" si="48363">SUM(D9647:D9651)/5</f>
        <v>1110</v>
      </c>
      <c r="G9651" s="13">
        <f t="shared" ref="G9651" si="48364">N9651/(B9651/100000)</f>
        <v>699.05444836445486</v>
      </c>
      <c r="H9651" s="5">
        <f t="shared" si="48172"/>
        <v>242</v>
      </c>
      <c r="I9651" s="5">
        <f t="shared" si="48172"/>
        <v>232</v>
      </c>
      <c r="J9651" s="8">
        <f t="shared" ref="J9651" si="48365">E9651/(SUM(N9644:N9650)/7)*100</f>
        <v>4.9694716335645728</v>
      </c>
      <c r="K9651" s="5">
        <f t="shared" ref="K9651" si="48366">O9651-O9650</f>
        <v>17</v>
      </c>
      <c r="L9651" s="8">
        <f t="shared" ref="L9651" si="48367">SUM(K9645:K9651)/7</f>
        <v>10.857142857142858</v>
      </c>
      <c r="M9651" s="8">
        <f t="shared" ref="M9651" si="48368">O9651/(B9651/100000)</f>
        <v>10.446458589232742</v>
      </c>
      <c r="N9651" s="5">
        <v>28507</v>
      </c>
      <c r="O9651" s="18">
        <v>426</v>
      </c>
    </row>
    <row r="9652" spans="1:15" x14ac:dyDescent="0.2">
      <c r="A9652" s="5" t="s">
        <v>17</v>
      </c>
      <c r="B9652" s="13">
        <v>4077937</v>
      </c>
      <c r="C9652" s="6">
        <f t="shared" si="48168"/>
        <v>44147</v>
      </c>
      <c r="D9652" s="5">
        <f t="shared" ref="D9652" si="48369">N9652-N9651</f>
        <v>1593</v>
      </c>
      <c r="E9652" s="13">
        <f t="shared" ref="E9652" si="48370">SUM(D9646:D9652)/7</f>
        <v>1283</v>
      </c>
      <c r="F9652" s="13">
        <f t="shared" ref="F9652" si="48371">SUM(D9648:D9652)/5</f>
        <v>1169</v>
      </c>
      <c r="G9652" s="13">
        <f t="shared" ref="G9652" si="48372">N9652/(B9652/100000)</f>
        <v>738.11831815940263</v>
      </c>
      <c r="H9652" s="5">
        <f t="shared" si="48172"/>
        <v>243</v>
      </c>
      <c r="I9652" s="5">
        <f t="shared" si="48172"/>
        <v>233</v>
      </c>
      <c r="J9652" s="8">
        <f t="shared" ref="J9652" si="48373">E9652/(SUM(N9645:N9651)/7)*100</f>
        <v>5.0816193736384987</v>
      </c>
      <c r="K9652" s="5">
        <f t="shared" ref="K9652" si="48374">O9652-O9651</f>
        <v>32</v>
      </c>
      <c r="L9652" s="8">
        <f t="shared" ref="L9652" si="48375">SUM(K9646:K9652)/7</f>
        <v>13.285714285714286</v>
      </c>
      <c r="M9652" s="8">
        <f t="shared" ref="M9652" si="48376">O9652/(B9652/100000)</f>
        <v>11.231169093588253</v>
      </c>
      <c r="N9652" s="5">
        <v>30100</v>
      </c>
      <c r="O9652" s="18">
        <v>458</v>
      </c>
    </row>
    <row r="9653" spans="1:15" x14ac:dyDescent="0.2">
      <c r="A9653" s="5" t="s">
        <v>17</v>
      </c>
      <c r="B9653" s="13">
        <v>4077937</v>
      </c>
      <c r="C9653" s="6">
        <f t="shared" si="48168"/>
        <v>44148</v>
      </c>
      <c r="D9653" s="5">
        <f t="shared" ref="D9653" si="48377">N9653-N9652</f>
        <v>1438</v>
      </c>
      <c r="E9653" s="13">
        <f t="shared" ref="E9653" si="48378">SUM(D9647:D9653)/7</f>
        <v>1225.8571428571429</v>
      </c>
      <c r="F9653" s="13">
        <f t="shared" ref="F9653" si="48379">SUM(D9649:D9653)/5</f>
        <v>1132</v>
      </c>
      <c r="G9653" s="13">
        <f t="shared" ref="G9653" si="48380">N9653/(B9653/100000)</f>
        <v>773.38124644887841</v>
      </c>
      <c r="H9653" s="5">
        <f t="shared" si="48172"/>
        <v>244</v>
      </c>
      <c r="I9653" s="5">
        <f t="shared" si="48172"/>
        <v>234</v>
      </c>
      <c r="J9653" s="8">
        <f t="shared" ref="J9653" si="48381">E9653/(SUM(N9646:N9652)/7)*100</f>
        <v>4.6204958108079008</v>
      </c>
      <c r="K9653" s="5">
        <f t="shared" ref="K9653" si="48382">O9653-O9652</f>
        <v>16</v>
      </c>
      <c r="L9653" s="8">
        <f t="shared" ref="L9653" si="48383">SUM(K9647:K9653)/7</f>
        <v>12.571428571428571</v>
      </c>
      <c r="M9653" s="8">
        <f t="shared" ref="M9653" si="48384">O9653/(B9653/100000)</f>
        <v>11.623524345766009</v>
      </c>
      <c r="N9653" s="5">
        <v>31538</v>
      </c>
      <c r="O9653" s="18">
        <v>474</v>
      </c>
    </row>
    <row r="9654" spans="1:15" x14ac:dyDescent="0.2">
      <c r="A9654" s="5" t="s">
        <v>17</v>
      </c>
      <c r="B9654" s="13">
        <v>4077937</v>
      </c>
      <c r="C9654" s="6">
        <f t="shared" si="48168"/>
        <v>44149</v>
      </c>
      <c r="D9654" s="5">
        <f t="shared" ref="D9654" si="48385">N9654-N9653</f>
        <v>1469</v>
      </c>
      <c r="E9654" s="13">
        <f t="shared" ref="E9654" si="48386">SUM(D9648:D9654)/7</f>
        <v>1250.2857142857142</v>
      </c>
      <c r="F9654" s="13">
        <f t="shared" ref="F9654" si="48387">SUM(D9650:D9654)/5</f>
        <v>1265.4000000000001</v>
      </c>
      <c r="G9654" s="13">
        <f t="shared" ref="G9654" si="48388">N9654/(B9654/100000)</f>
        <v>809.40436303944864</v>
      </c>
      <c r="H9654" s="5">
        <f t="shared" si="48172"/>
        <v>245</v>
      </c>
      <c r="I9654" s="5">
        <f t="shared" si="48172"/>
        <v>235</v>
      </c>
      <c r="J9654" s="8">
        <f t="shared" ref="J9654" si="48389">E9654/(SUM(N9647:N9653)/7)*100</f>
        <v>4.5044442271368057</v>
      </c>
      <c r="K9654" s="5">
        <f t="shared" ref="K9654" si="48390">O9654-O9653</f>
        <v>28</v>
      </c>
      <c r="L9654" s="8">
        <f t="shared" ref="L9654" si="48391">SUM(K9648:K9654)/7</f>
        <v>16.142857142857142</v>
      </c>
      <c r="M9654" s="8">
        <f t="shared" ref="M9654" si="48392">O9654/(B9654/100000)</f>
        <v>12.310146037077081</v>
      </c>
      <c r="N9654" s="5">
        <v>33007</v>
      </c>
      <c r="O9654" s="18">
        <v>502</v>
      </c>
    </row>
    <row r="9655" spans="1:15" x14ac:dyDescent="0.2">
      <c r="A9655" s="5" t="s">
        <v>17</v>
      </c>
      <c r="B9655" s="13">
        <v>4077937</v>
      </c>
      <c r="C9655" s="6">
        <f t="shared" si="48168"/>
        <v>44150</v>
      </c>
      <c r="D9655" s="5">
        <f t="shared" ref="D9655" si="48393">N9655-N9654</f>
        <v>917</v>
      </c>
      <c r="E9655" s="13">
        <f t="shared" ref="E9655" si="48394">SUM(D9649:D9655)/7</f>
        <v>1149.4285714285713</v>
      </c>
      <c r="F9655" s="13">
        <f t="shared" ref="F9655" si="48395">SUM(D9651:D9655)/5</f>
        <v>1317</v>
      </c>
      <c r="G9655" s="13">
        <f t="shared" ref="G9655" si="48396">N9655/(B9655/100000)</f>
        <v>831.89122342988628</v>
      </c>
      <c r="H9655" s="5">
        <f t="shared" si="48172"/>
        <v>246</v>
      </c>
      <c r="I9655" s="5">
        <f t="shared" si="48172"/>
        <v>236</v>
      </c>
      <c r="J9655" s="8">
        <f t="shared" ref="J9655" si="48397">E9655/(SUM(N9648:N9654)/7)*100</f>
        <v>3.9625903107131775</v>
      </c>
      <c r="K9655" s="5">
        <f t="shared" ref="K9655" si="48398">O9655-O9654</f>
        <v>9</v>
      </c>
      <c r="L9655" s="8">
        <f t="shared" ref="L9655" si="48399">SUM(K9649:K9655)/7</f>
        <v>15.571428571428571</v>
      </c>
      <c r="M9655" s="8">
        <f t="shared" ref="M9655" si="48400">O9655/(B9655/100000)</f>
        <v>12.530845866427068</v>
      </c>
      <c r="N9655" s="5">
        <v>33924</v>
      </c>
      <c r="O9655" s="18">
        <v>511</v>
      </c>
    </row>
    <row r="9656" spans="1:15" x14ac:dyDescent="0.2">
      <c r="A9656" s="5" t="s">
        <v>17</v>
      </c>
      <c r="B9656" s="13">
        <v>4077937</v>
      </c>
      <c r="C9656" s="6">
        <f t="shared" si="48168"/>
        <v>44151</v>
      </c>
      <c r="D9656" s="5">
        <f t="shared" ref="D9656" si="48401">N9656-N9655</f>
        <v>1046</v>
      </c>
      <c r="E9656" s="13">
        <f t="shared" ref="E9656" si="48402">SUM(D9650:D9656)/7</f>
        <v>1184.2857142857142</v>
      </c>
      <c r="F9656" s="13">
        <f t="shared" ref="F9656" si="48403">SUM(D9652:D9656)/5</f>
        <v>1292.5999999999999</v>
      </c>
      <c r="G9656" s="13">
        <f t="shared" ref="G9656" si="48404">N9656/(B9656/100000)</f>
        <v>857.54144804100702</v>
      </c>
      <c r="H9656" s="5">
        <f t="shared" si="48172"/>
        <v>247</v>
      </c>
      <c r="I9656" s="5">
        <f t="shared" si="48172"/>
        <v>237</v>
      </c>
      <c r="J9656" s="8">
        <f t="shared" ref="J9656" si="48405">E9656/(SUM(N9649:N9655)/7)*100</f>
        <v>3.9271418081906249</v>
      </c>
      <c r="K9656" s="5">
        <f t="shared" ref="K9656" si="48406">O9656-O9655</f>
        <v>3</v>
      </c>
      <c r="L9656" s="8">
        <f t="shared" ref="L9656" si="48407">SUM(K9650:K9656)/7</f>
        <v>15.571428571428571</v>
      </c>
      <c r="M9656" s="8">
        <f t="shared" ref="M9656" si="48408">O9656/(B9656/100000)</f>
        <v>12.604412476210397</v>
      </c>
      <c r="N9656" s="5">
        <v>34970</v>
      </c>
      <c r="O9656" s="18">
        <v>514</v>
      </c>
    </row>
    <row r="9657" spans="1:15" x14ac:dyDescent="0.2">
      <c r="A9657" s="5" t="s">
        <v>17</v>
      </c>
      <c r="B9657" s="13">
        <v>4077937</v>
      </c>
      <c r="C9657" s="6">
        <f t="shared" si="48168"/>
        <v>44152</v>
      </c>
      <c r="D9657" s="5">
        <f t="shared" ref="D9657" si="48409">N9657-N9656</f>
        <v>1113</v>
      </c>
      <c r="E9657" s="13">
        <f t="shared" ref="E9657" si="48410">SUM(D9651:D9657)/7</f>
        <v>1249.1428571428571</v>
      </c>
      <c r="F9657" s="13">
        <f t="shared" ref="F9657" si="48411">SUM(D9653:D9657)/5</f>
        <v>1196.5999999999999</v>
      </c>
      <c r="G9657" s="13">
        <f t="shared" ref="G9657" si="48412">N9657/(B9657/100000)</f>
        <v>884.83466027062218</v>
      </c>
      <c r="H9657" s="5">
        <f t="shared" si="48172"/>
        <v>248</v>
      </c>
      <c r="I9657" s="5">
        <f t="shared" si="48172"/>
        <v>238</v>
      </c>
      <c r="J9657" s="8">
        <f t="shared" ref="J9657" si="48413">E9657/(SUM(N9650:N9656)/7)*100</f>
        <v>3.985687262119106</v>
      </c>
      <c r="K9657" s="5">
        <f t="shared" ref="K9657" si="48414">O9657-O9656</f>
        <v>32</v>
      </c>
      <c r="L9657" s="8">
        <f t="shared" ref="L9657" si="48415">SUM(K9651:K9657)/7</f>
        <v>19.571428571428573</v>
      </c>
      <c r="M9657" s="8">
        <f t="shared" ref="M9657" si="48416">O9657/(B9657/100000)</f>
        <v>13.389122980565908</v>
      </c>
      <c r="N9657" s="5">
        <v>36083</v>
      </c>
      <c r="O9657" s="18">
        <v>546</v>
      </c>
    </row>
    <row r="9658" spans="1:15" x14ac:dyDescent="0.2">
      <c r="A9658" s="5" t="s">
        <v>17</v>
      </c>
      <c r="B9658" s="13">
        <v>4077937</v>
      </c>
      <c r="C9658" s="6">
        <f t="shared" si="48168"/>
        <v>44153</v>
      </c>
      <c r="D9658" s="5">
        <f t="shared" ref="D9658" si="48417">N9658-N9657</f>
        <v>808</v>
      </c>
      <c r="E9658" s="13">
        <f t="shared" ref="E9658" si="48418">SUM(D9652:D9658)/7</f>
        <v>1197.7142857142858</v>
      </c>
      <c r="F9658" s="13">
        <f t="shared" ref="F9658" si="48419">SUM(D9654:D9658)/5</f>
        <v>1070.5999999999999</v>
      </c>
      <c r="G9658" s="13">
        <f t="shared" ref="G9658" si="48420">N9658/(B9658/100000)</f>
        <v>904.64860050559878</v>
      </c>
      <c r="H9658" s="5">
        <f t="shared" si="48172"/>
        <v>249</v>
      </c>
      <c r="I9658" s="5">
        <f t="shared" si="48172"/>
        <v>239</v>
      </c>
      <c r="J9658" s="8">
        <f t="shared" ref="J9658" si="48421">E9658/(SUM(N9651:N9657)/7)*100</f>
        <v>3.6751136418429926</v>
      </c>
      <c r="K9658" s="5">
        <f t="shared" ref="K9658" si="48422">O9658-O9657</f>
        <v>21</v>
      </c>
      <c r="L9658" s="8">
        <f t="shared" ref="L9658" si="48423">SUM(K9652:K9658)/7</f>
        <v>20.142857142857142</v>
      </c>
      <c r="M9658" s="8">
        <f t="shared" ref="M9658" si="48424">O9658/(B9658/100000)</f>
        <v>13.904089249049212</v>
      </c>
      <c r="N9658" s="5">
        <v>36891</v>
      </c>
      <c r="O9658" s="18">
        <v>567</v>
      </c>
    </row>
    <row r="9659" spans="1:15" x14ac:dyDescent="0.2">
      <c r="A9659" s="5" t="s">
        <v>17</v>
      </c>
      <c r="B9659" s="13">
        <v>4077937</v>
      </c>
      <c r="C9659" s="6">
        <f t="shared" si="48168"/>
        <v>44154</v>
      </c>
      <c r="D9659" s="5">
        <f t="shared" ref="D9659" si="48425">N9659-N9658</f>
        <v>1878</v>
      </c>
      <c r="E9659" s="13">
        <f t="shared" ref="E9659" si="48426">SUM(D9653:D9659)/7</f>
        <v>1238.4285714285713</v>
      </c>
      <c r="F9659" s="13">
        <f t="shared" ref="F9659" si="48427">SUM(D9655:D9659)/5</f>
        <v>1152.4000000000001</v>
      </c>
      <c r="G9659" s="13">
        <f t="shared" ref="G9659" si="48428">N9659/(B9659/100000)</f>
        <v>950.70129822996284</v>
      </c>
      <c r="H9659" s="5">
        <f t="shared" si="48172"/>
        <v>250</v>
      </c>
      <c r="I9659" s="5">
        <f t="shared" si="48172"/>
        <v>240</v>
      </c>
      <c r="J9659" s="8">
        <f t="shared" ref="J9659" si="48429">E9659/(SUM(N9652:N9658)/7)*100</f>
        <v>3.6653376347177531</v>
      </c>
      <c r="K9659" s="5">
        <f t="shared" ref="K9659" si="48430">O9659-O9658</f>
        <v>15</v>
      </c>
      <c r="L9659" s="8">
        <f t="shared" ref="L9659" si="48431">SUM(K9653:K9659)/7</f>
        <v>17.714285714285715</v>
      </c>
      <c r="M9659" s="8">
        <f t="shared" ref="M9659" si="48432">O9659/(B9659/100000)</f>
        <v>14.271922297965858</v>
      </c>
      <c r="N9659" s="5">
        <v>38769</v>
      </c>
      <c r="O9659" s="18">
        <v>582</v>
      </c>
    </row>
    <row r="9660" spans="1:15" x14ac:dyDescent="0.2">
      <c r="A9660" s="5" t="s">
        <v>17</v>
      </c>
      <c r="B9660" s="13">
        <v>4077937</v>
      </c>
      <c r="C9660" s="6">
        <f t="shared" si="48168"/>
        <v>44155</v>
      </c>
      <c r="D9660" s="5">
        <f t="shared" ref="D9660" si="48433">N9660-N9659</f>
        <v>1032</v>
      </c>
      <c r="E9660" s="13">
        <f t="shared" ref="E9660" si="48434">SUM(D9654:D9660)/7</f>
        <v>1180.4285714285713</v>
      </c>
      <c r="F9660" s="13">
        <f t="shared" ref="F9660" si="48435">SUM(D9656:D9660)/5</f>
        <v>1175.4000000000001</v>
      </c>
      <c r="G9660" s="13">
        <f t="shared" ref="G9660" si="48436">N9660/(B9660/100000)</f>
        <v>976.00821199542804</v>
      </c>
      <c r="H9660" s="5">
        <f t="shared" si="48172"/>
        <v>251</v>
      </c>
      <c r="I9660" s="5">
        <f t="shared" si="48172"/>
        <v>241</v>
      </c>
      <c r="J9660" s="8">
        <f t="shared" ref="J9660" si="48437">E9660/(SUM(N9653:N9659)/7)*100</f>
        <v>3.3701495215798869</v>
      </c>
      <c r="K9660" s="5">
        <f t="shared" ref="K9660" si="48438">O9660-O9659</f>
        <v>20</v>
      </c>
      <c r="L9660" s="8">
        <f t="shared" ref="L9660" si="48439">SUM(K9654:K9660)/7</f>
        <v>18.285714285714285</v>
      </c>
      <c r="M9660" s="8">
        <f t="shared" ref="M9660" si="48440">O9660/(B9660/100000)</f>
        <v>14.762366363188054</v>
      </c>
      <c r="N9660" s="5">
        <v>39801</v>
      </c>
      <c r="O9660" s="18">
        <v>602</v>
      </c>
    </row>
    <row r="9661" spans="1:15" x14ac:dyDescent="0.2">
      <c r="A9661" s="5" t="s">
        <v>17</v>
      </c>
      <c r="B9661" s="13">
        <v>4077937</v>
      </c>
      <c r="C9661" s="6">
        <f t="shared" si="48168"/>
        <v>44156</v>
      </c>
      <c r="D9661" s="5">
        <f t="shared" ref="D9661" si="48441">N9661-N9660</f>
        <v>1535</v>
      </c>
      <c r="E9661" s="13">
        <f t="shared" ref="E9661" si="48442">SUM(D9655:D9661)/7</f>
        <v>1189.8571428571429</v>
      </c>
      <c r="F9661" s="13">
        <f t="shared" ref="F9661" si="48443">SUM(D9657:D9661)/5</f>
        <v>1273.2</v>
      </c>
      <c r="G9661" s="13">
        <f t="shared" ref="G9661" si="48444">N9661/(B9661/100000)</f>
        <v>1013.6497940012315</v>
      </c>
      <c r="H9661" s="5">
        <f t="shared" si="48172"/>
        <v>252</v>
      </c>
      <c r="I9661" s="5">
        <f t="shared" si="48172"/>
        <v>242</v>
      </c>
      <c r="J9661" s="8">
        <f t="shared" ref="J9661" si="48445">E9661/(SUM(N9654:N9660)/7)*100</f>
        <v>3.2863145850184461</v>
      </c>
      <c r="K9661" s="5">
        <f t="shared" ref="K9661" si="48446">O9661-O9660</f>
        <v>24</v>
      </c>
      <c r="L9661" s="8">
        <f t="shared" ref="L9661" si="48447">SUM(K9655:K9661)/7</f>
        <v>17.714285714285715</v>
      </c>
      <c r="M9661" s="8">
        <f t="shared" ref="M9661" si="48448">O9661/(B9661/100000)</f>
        <v>15.350899241454686</v>
      </c>
      <c r="N9661" s="5">
        <v>41336</v>
      </c>
      <c r="O9661" s="18">
        <v>626</v>
      </c>
    </row>
    <row r="9662" spans="1:15" x14ac:dyDescent="0.2">
      <c r="A9662" s="5" t="s">
        <v>17</v>
      </c>
      <c r="B9662" s="13">
        <v>4077937</v>
      </c>
      <c r="C9662" s="6">
        <f t="shared" si="48168"/>
        <v>44157</v>
      </c>
      <c r="D9662" s="5">
        <f t="shared" ref="D9662" si="48449">N9662-N9661</f>
        <v>1261</v>
      </c>
      <c r="E9662" s="13">
        <f t="shared" ref="E9662" si="48450">SUM(D9656:D9662)/7</f>
        <v>1239</v>
      </c>
      <c r="F9662" s="13">
        <f t="shared" ref="F9662" si="48451">SUM(D9658:D9662)/5</f>
        <v>1302.8</v>
      </c>
      <c r="G9662" s="13">
        <f t="shared" ref="G9662" si="48452">N9662/(B9662/100000)</f>
        <v>1044.5722923134908</v>
      </c>
      <c r="H9662" s="5">
        <f t="shared" si="48172"/>
        <v>253</v>
      </c>
      <c r="I9662" s="5">
        <f t="shared" si="48172"/>
        <v>243</v>
      </c>
      <c r="J9662" s="8">
        <f t="shared" ref="J9662" si="48453">E9662/(SUM(N9655:N9661)/7)*100</f>
        <v>3.3131632629672918</v>
      </c>
      <c r="K9662" s="5">
        <f t="shared" ref="K9662" si="48454">O9662-O9661</f>
        <v>22</v>
      </c>
      <c r="L9662" s="8">
        <f t="shared" ref="L9662" si="48455">SUM(K9656:K9662)/7</f>
        <v>19.571428571428573</v>
      </c>
      <c r="M9662" s="8">
        <f t="shared" ref="M9662" si="48456">O9662/(B9662/100000)</f>
        <v>15.8903877131991</v>
      </c>
      <c r="N9662" s="5">
        <v>42597</v>
      </c>
      <c r="O9662" s="18">
        <v>648</v>
      </c>
    </row>
    <row r="9663" spans="1:15" x14ac:dyDescent="0.2">
      <c r="A9663" s="5" t="s">
        <v>17</v>
      </c>
      <c r="B9663" s="13">
        <v>4077937</v>
      </c>
      <c r="C9663" s="6">
        <f t="shared" si="48168"/>
        <v>44158</v>
      </c>
      <c r="D9663" s="5">
        <f t="shared" ref="D9663" si="48457">N9663-N9662</f>
        <v>1370</v>
      </c>
      <c r="E9663" s="13">
        <f t="shared" ref="E9663" si="48458">SUM(D9657:D9663)/7</f>
        <v>1285.2857142857142</v>
      </c>
      <c r="F9663" s="13">
        <f t="shared" ref="F9663" si="48459">SUM(D9659:D9663)/5</f>
        <v>1415.2</v>
      </c>
      <c r="G9663" s="13">
        <f t="shared" ref="G9663" si="48460">N9663/(B9663/100000)</f>
        <v>1078.1677107812111</v>
      </c>
      <c r="H9663" s="5">
        <f t="shared" si="48172"/>
        <v>254</v>
      </c>
      <c r="I9663" s="5">
        <f t="shared" si="48172"/>
        <v>244</v>
      </c>
      <c r="J9663" s="8">
        <f t="shared" ref="J9663" si="48461">E9663/(SUM(N9656:N9662)/7)*100</f>
        <v>3.3267146612829865</v>
      </c>
      <c r="K9663" s="5">
        <f t="shared" ref="K9663" si="48462">O9663-O9662</f>
        <v>19</v>
      </c>
      <c r="L9663" s="8">
        <f t="shared" ref="L9663" si="48463">SUM(K9657:K9663)/7</f>
        <v>21.857142857142858</v>
      </c>
      <c r="M9663" s="8">
        <f t="shared" ref="M9663" si="48464">O9663/(B9663/100000)</f>
        <v>16.356309575160186</v>
      </c>
      <c r="N9663" s="5">
        <v>43967</v>
      </c>
      <c r="O9663" s="18">
        <v>667</v>
      </c>
    </row>
    <row r="9664" spans="1:15" x14ac:dyDescent="0.2">
      <c r="A9664" s="5" t="s">
        <v>17</v>
      </c>
      <c r="B9664" s="13">
        <v>4077937</v>
      </c>
      <c r="C9664" s="6">
        <f t="shared" si="48168"/>
        <v>44159</v>
      </c>
      <c r="D9664" s="5">
        <f t="shared" ref="D9664" si="48465">N9664-N9663</f>
        <v>960</v>
      </c>
      <c r="E9664" s="13">
        <f t="shared" ref="E9664" si="48466">SUM(D9658:D9664)/7</f>
        <v>1263.4285714285713</v>
      </c>
      <c r="F9664" s="13">
        <f t="shared" ref="F9664" si="48467">SUM(D9660:D9664)/5</f>
        <v>1231.5999999999999</v>
      </c>
      <c r="G9664" s="13">
        <f t="shared" ref="G9664" si="48468">N9664/(B9664/100000)</f>
        <v>1101.7090259118766</v>
      </c>
      <c r="H9664" s="5">
        <f t="shared" si="48172"/>
        <v>255</v>
      </c>
      <c r="I9664" s="5">
        <f t="shared" si="48172"/>
        <v>245</v>
      </c>
      <c r="J9664" s="8">
        <f t="shared" ref="J9664" si="48469">E9664/(SUM(N9657:N9663)/7)*100</f>
        <v>3.1648559282002831</v>
      </c>
      <c r="K9664" s="5">
        <f t="shared" ref="K9664" si="48470">O9664-O9663</f>
        <v>15</v>
      </c>
      <c r="L9664" s="8">
        <f t="shared" ref="L9664" si="48471">SUM(K9658:K9664)/7</f>
        <v>19.428571428571427</v>
      </c>
      <c r="M9664" s="8">
        <f t="shared" ref="M9664" si="48472">O9664/(B9664/100000)</f>
        <v>16.72414262407683</v>
      </c>
      <c r="N9664" s="5">
        <v>44927</v>
      </c>
      <c r="O9664" s="18">
        <v>682</v>
      </c>
    </row>
    <row r="9665" spans="1:15" x14ac:dyDescent="0.2">
      <c r="A9665" s="5" t="s">
        <v>17</v>
      </c>
      <c r="B9665" s="13">
        <v>4077937</v>
      </c>
      <c r="C9665" s="6">
        <f t="shared" si="48168"/>
        <v>44160</v>
      </c>
      <c r="D9665" s="5">
        <f t="shared" ref="D9665" si="48473">N9665-N9664</f>
        <v>1355</v>
      </c>
      <c r="E9665" s="13">
        <f t="shared" ref="E9665" si="48474">SUM(D9659:D9665)/7</f>
        <v>1341.5714285714287</v>
      </c>
      <c r="F9665" s="13">
        <f t="shared" ref="F9665" si="48475">SUM(D9661:D9665)/5</f>
        <v>1296.2</v>
      </c>
      <c r="G9665" s="13">
        <f t="shared" ref="G9665" si="48476">N9665/(B9665/100000)</f>
        <v>1134.9366113306801</v>
      </c>
      <c r="H9665" s="5">
        <f t="shared" si="48172"/>
        <v>256</v>
      </c>
      <c r="I9665" s="5">
        <f t="shared" si="48172"/>
        <v>246</v>
      </c>
      <c r="J9665" s="8">
        <f t="shared" ref="J9665" si="48477">E9665/(SUM(N9658:N9664)/7)*100</f>
        <v>3.2575063825063824</v>
      </c>
      <c r="K9665" s="5">
        <f t="shared" ref="K9665" si="48478">O9665-O9664</f>
        <v>28</v>
      </c>
      <c r="L9665" s="8">
        <f t="shared" ref="L9665" si="48479">SUM(K9659:K9665)/7</f>
        <v>20.428571428571427</v>
      </c>
      <c r="M9665" s="8">
        <f t="shared" ref="M9665" si="48480">O9665/(B9665/100000)</f>
        <v>17.410764315387905</v>
      </c>
      <c r="N9665" s="5">
        <v>46282</v>
      </c>
      <c r="O9665" s="18">
        <v>710</v>
      </c>
    </row>
    <row r="9666" spans="1:15" x14ac:dyDescent="0.2">
      <c r="A9666" s="5" t="s">
        <v>17</v>
      </c>
      <c r="B9666" s="13">
        <v>4077937</v>
      </c>
      <c r="C9666" s="6">
        <f t="shared" si="48168"/>
        <v>44161</v>
      </c>
      <c r="D9666" s="5">
        <f t="shared" ref="D9666" si="48481">N9666-N9665</f>
        <v>1408</v>
      </c>
      <c r="E9666" s="13">
        <f t="shared" ref="E9666" si="48482">SUM(D9660:D9666)/7</f>
        <v>1274.4285714285713</v>
      </c>
      <c r="F9666" s="13">
        <f t="shared" ref="F9666" si="48483">SUM(D9662:D9666)/5</f>
        <v>1270.8</v>
      </c>
      <c r="G9666" s="13">
        <f t="shared" ref="G9666" si="48484">N9666/(B9666/100000)</f>
        <v>1169.4638735223227</v>
      </c>
      <c r="H9666" s="5">
        <f t="shared" si="48172"/>
        <v>257</v>
      </c>
      <c r="I9666" s="5">
        <f t="shared" si="48172"/>
        <v>247</v>
      </c>
      <c r="J9666" s="8">
        <f t="shared" ref="J9666" si="48485">E9666/(SUM(N9659:N9665)/7)*100</f>
        <v>2.9968523140698538</v>
      </c>
      <c r="K9666" s="5">
        <f t="shared" ref="K9666" si="48486">O9666-O9665</f>
        <v>10</v>
      </c>
      <c r="L9666" s="8">
        <f t="shared" ref="L9666" si="48487">SUM(K9660:K9666)/7</f>
        <v>19.714285714285715</v>
      </c>
      <c r="M9666" s="8">
        <f t="shared" ref="M9666" si="48488">O9666/(B9666/100000)</f>
        <v>17.655986347999001</v>
      </c>
      <c r="N9666" s="5">
        <v>47690</v>
      </c>
      <c r="O9666" s="18">
        <v>720</v>
      </c>
    </row>
    <row r="9667" spans="1:15" x14ac:dyDescent="0.2">
      <c r="A9667" s="5" t="s">
        <v>17</v>
      </c>
      <c r="B9667" s="13">
        <v>4077937</v>
      </c>
      <c r="C9667" s="6">
        <f t="shared" si="48168"/>
        <v>44162</v>
      </c>
      <c r="D9667" s="5">
        <f t="shared" ref="D9667" si="48489">N9667-N9666</f>
        <v>2165</v>
      </c>
      <c r="E9667" s="13">
        <f t="shared" ref="E9667" si="48490">SUM(D9661:D9667)/7</f>
        <v>1436.2857142857142</v>
      </c>
      <c r="F9667" s="13">
        <f t="shared" ref="F9667" si="48491">SUM(D9663:D9667)/5</f>
        <v>1451.6</v>
      </c>
      <c r="G9667" s="13">
        <f t="shared" ref="G9667" si="48492">N9667/(B9667/100000)</f>
        <v>1222.5544435826253</v>
      </c>
      <c r="H9667" s="5">
        <f t="shared" si="48172"/>
        <v>258</v>
      </c>
      <c r="I9667" s="5">
        <f t="shared" si="48172"/>
        <v>248</v>
      </c>
      <c r="J9667" s="8">
        <f t="shared" ref="J9667" si="48493">E9667/(SUM(N9660:N9666)/7)*100</f>
        <v>3.2791911285061968</v>
      </c>
      <c r="K9667" s="5">
        <f t="shared" ref="K9667" si="48494">O9667-O9666</f>
        <v>80</v>
      </c>
      <c r="L9667" s="8">
        <f t="shared" ref="L9667" si="48495">SUM(K9661:K9667)/7</f>
        <v>28.285714285714285</v>
      </c>
      <c r="M9667" s="8">
        <f t="shared" ref="M9667" si="48496">O9667/(B9667/100000)</f>
        <v>19.617762608887777</v>
      </c>
      <c r="N9667" s="5">
        <v>49855</v>
      </c>
      <c r="O9667" s="18">
        <v>800</v>
      </c>
    </row>
    <row r="9668" spans="1:15" x14ac:dyDescent="0.2">
      <c r="A9668" s="5" t="s">
        <v>17</v>
      </c>
      <c r="B9668" s="13">
        <v>4077937</v>
      </c>
      <c r="C9668" s="6">
        <f t="shared" si="48168"/>
        <v>44163</v>
      </c>
      <c r="D9668" s="5">
        <f t="shared" ref="D9668" si="48497">N9668-N9667</f>
        <v>2556</v>
      </c>
      <c r="E9668" s="13">
        <f t="shared" ref="E9668" si="48498">SUM(D9662:D9668)/7</f>
        <v>1582.1428571428571</v>
      </c>
      <c r="F9668" s="13">
        <f t="shared" ref="F9668" si="48499">SUM(D9664:D9668)/5</f>
        <v>1688.8</v>
      </c>
      <c r="G9668" s="13">
        <f t="shared" ref="G9668" si="48500">N9668/(B9668/100000)</f>
        <v>1285.2331951180217</v>
      </c>
      <c r="H9668" s="5">
        <f t="shared" si="48172"/>
        <v>259</v>
      </c>
      <c r="I9668" s="5">
        <f t="shared" si="48172"/>
        <v>249</v>
      </c>
      <c r="J9668" s="8">
        <f t="shared" ref="J9668" si="48501">E9668/(SUM(N9661:N9667)/7)*100</f>
        <v>3.497508321385487</v>
      </c>
      <c r="K9668" s="5">
        <f t="shared" ref="K9668" si="48502">O9668-O9667</f>
        <v>58</v>
      </c>
      <c r="L9668" s="8">
        <f t="shared" ref="L9668" si="48503">SUM(K9662:K9668)/7</f>
        <v>33.142857142857146</v>
      </c>
      <c r="M9668" s="8">
        <f t="shared" ref="M9668" si="48504">O9668/(B9668/100000)</f>
        <v>21.040050398032143</v>
      </c>
      <c r="N9668" s="5">
        <v>52411</v>
      </c>
      <c r="O9668" s="18">
        <v>858</v>
      </c>
    </row>
    <row r="9669" spans="1:15" x14ac:dyDescent="0.2">
      <c r="A9669" s="5" t="s">
        <v>17</v>
      </c>
      <c r="B9669" s="13">
        <v>4077937</v>
      </c>
      <c r="C9669" s="6">
        <f t="shared" si="48168"/>
        <v>44164</v>
      </c>
      <c r="D9669" s="5">
        <f t="shared" ref="D9669" si="48505">N9669-N9668</f>
        <v>1393</v>
      </c>
      <c r="E9669" s="13">
        <f t="shared" ref="E9669" si="48506">SUM(D9663:D9669)/7</f>
        <v>1601</v>
      </c>
      <c r="F9669" s="13">
        <f t="shared" ref="F9669" si="48507">SUM(D9665:D9669)/5</f>
        <v>1775.4</v>
      </c>
      <c r="G9669" s="13">
        <f t="shared" ref="G9669" si="48508">N9669/(B9669/100000)</f>
        <v>1319.3926242607474</v>
      </c>
      <c r="H9669" s="5">
        <f t="shared" si="48172"/>
        <v>260</v>
      </c>
      <c r="I9669" s="5">
        <f t="shared" si="48172"/>
        <v>250</v>
      </c>
      <c r="J9669" s="8">
        <f t="shared" ref="J9669" si="48509">E9669/(SUM(N9662:N9668)/7)*100</f>
        <v>3.4195936276618792</v>
      </c>
      <c r="K9669" s="5">
        <f t="shared" ref="K9669" si="48510">O9669-O9668</f>
        <v>24</v>
      </c>
      <c r="L9669" s="8">
        <f t="shared" ref="L9669" si="48511">SUM(K9663:K9669)/7</f>
        <v>33.428571428571431</v>
      </c>
      <c r="M9669" s="8">
        <f t="shared" ref="M9669" si="48512">O9669/(B9669/100000)</f>
        <v>21.628583276298777</v>
      </c>
      <c r="N9669" s="5">
        <v>53804</v>
      </c>
      <c r="O9669" s="18">
        <v>882</v>
      </c>
    </row>
    <row r="9670" spans="1:15" x14ac:dyDescent="0.2">
      <c r="A9670" s="5" t="s">
        <v>17</v>
      </c>
      <c r="B9670" s="13">
        <v>4077937</v>
      </c>
      <c r="C9670" s="6">
        <f t="shared" si="48168"/>
        <v>44165</v>
      </c>
      <c r="D9670" s="5">
        <f t="shared" ref="D9670" si="48513">N9670-N9669</f>
        <v>1470</v>
      </c>
      <c r="E9670" s="13">
        <f t="shared" ref="E9670" si="48514">SUM(D9664:D9670)/7</f>
        <v>1615.2857142857142</v>
      </c>
      <c r="F9670" s="13">
        <f t="shared" ref="F9670" si="48515">SUM(D9666:D9670)/5</f>
        <v>1798.4</v>
      </c>
      <c r="G9670" s="13">
        <f t="shared" ref="G9670" si="48516">N9670/(B9670/100000)</f>
        <v>1355.4402630545787</v>
      </c>
      <c r="H9670" s="5">
        <f t="shared" si="48172"/>
        <v>261</v>
      </c>
      <c r="I9670" s="5">
        <f t="shared" si="48172"/>
        <v>251</v>
      </c>
      <c r="J9670" s="8">
        <f t="shared" ref="J9670" si="48517">E9670/(SUM(N9663:N9669)/7)*100</f>
        <v>3.3360280406920477</v>
      </c>
      <c r="K9670" s="5">
        <f t="shared" ref="K9670" si="48518">O9670-O9669</f>
        <v>40</v>
      </c>
      <c r="L9670" s="8">
        <f t="shared" ref="L9670" si="48519">SUM(K9664:K9670)/7</f>
        <v>36.428571428571431</v>
      </c>
      <c r="M9670" s="8">
        <f t="shared" ref="M9670" si="48520">O9670/(B9670/100000)</f>
        <v>22.609471406743165</v>
      </c>
      <c r="N9670" s="5">
        <v>55274</v>
      </c>
      <c r="O9670" s="18">
        <v>922</v>
      </c>
    </row>
    <row r="9671" spans="1:15" x14ac:dyDescent="0.2">
      <c r="A9671" s="5" t="s">
        <v>17</v>
      </c>
      <c r="B9671" s="13">
        <v>4077937</v>
      </c>
      <c r="C9671" s="6">
        <f t="shared" si="48168"/>
        <v>44166</v>
      </c>
      <c r="D9671" s="5">
        <f t="shared" ref="D9671" si="48521">N9671-N9670</f>
        <v>1763</v>
      </c>
      <c r="E9671" s="13">
        <f t="shared" ref="E9671" si="48522">SUM(D9665:D9671)/7</f>
        <v>1730</v>
      </c>
      <c r="F9671" s="13">
        <f t="shared" ref="F9671" si="48523">SUM(D9667:D9671)/5</f>
        <v>1869.4</v>
      </c>
      <c r="G9671" s="13">
        <f t="shared" ref="G9671" si="48524">N9671/(B9671/100000)</f>
        <v>1398.6729074039154</v>
      </c>
      <c r="H9671" s="5">
        <f t="shared" si="48172"/>
        <v>262</v>
      </c>
      <c r="I9671" s="5">
        <f t="shared" si="48172"/>
        <v>252</v>
      </c>
      <c r="J9671" s="8">
        <f t="shared" ref="J9671" si="48525">E9671/(SUM(N9664:N9670)/7)*100</f>
        <v>3.4575994381044022</v>
      </c>
      <c r="K9671" s="5">
        <f t="shared" ref="K9671" si="48526">O9671-O9670</f>
        <v>43</v>
      </c>
      <c r="L9671" s="8">
        <f t="shared" ref="L9671" si="48527">SUM(K9665:K9671)/7</f>
        <v>40.428571428571431</v>
      </c>
      <c r="M9671" s="8">
        <f t="shared" ref="M9671" si="48528">O9671/(B9671/100000)</f>
        <v>23.663926146970883</v>
      </c>
      <c r="N9671" s="5">
        <v>57037</v>
      </c>
      <c r="O9671" s="18">
        <v>965</v>
      </c>
    </row>
    <row r="9672" spans="1:15" x14ac:dyDescent="0.2">
      <c r="A9672" s="5" t="s">
        <v>17</v>
      </c>
      <c r="B9672" s="13">
        <v>4077937</v>
      </c>
      <c r="C9672" s="6">
        <f t="shared" si="48168"/>
        <v>44167</v>
      </c>
      <c r="D9672" s="5">
        <f t="shared" ref="D9672" si="48529">N9672-N9671</f>
        <v>1857</v>
      </c>
      <c r="E9672" s="13">
        <f t="shared" ref="E9672" si="48530">SUM(D9666:D9672)/7</f>
        <v>1801.7142857142858</v>
      </c>
      <c r="F9672" s="13">
        <f t="shared" ref="F9672" si="48531">SUM(D9668:D9672)/5</f>
        <v>1807.8</v>
      </c>
      <c r="G9672" s="13">
        <f t="shared" ref="G9672" si="48532">N9672/(B9672/100000)</f>
        <v>1444.2106388597961</v>
      </c>
      <c r="H9672" s="5">
        <f t="shared" si="48172"/>
        <v>263</v>
      </c>
      <c r="I9672" s="5">
        <f t="shared" si="48172"/>
        <v>253</v>
      </c>
      <c r="J9672" s="8">
        <f t="shared" ref="J9672" si="48533">E9672/(SUM(N9665:N9671)/7)*100</f>
        <v>3.4805838505545701</v>
      </c>
      <c r="K9672" s="5">
        <f t="shared" ref="K9672" si="48534">O9672-O9671</f>
        <v>45</v>
      </c>
      <c r="L9672" s="8">
        <f t="shared" ref="L9672" si="48535">SUM(K9666:K9672)/7</f>
        <v>42.857142857142854</v>
      </c>
      <c r="M9672" s="8">
        <f t="shared" ref="M9672" si="48536">O9672/(B9672/100000)</f>
        <v>24.767425293720819</v>
      </c>
      <c r="N9672" s="5">
        <v>58894</v>
      </c>
      <c r="O9672" s="18">
        <v>1010</v>
      </c>
    </row>
    <row r="9673" spans="1:15" x14ac:dyDescent="0.2">
      <c r="A9673" s="5" t="s">
        <v>17</v>
      </c>
      <c r="B9673" s="13">
        <v>4077937</v>
      </c>
      <c r="C9673" s="6">
        <f t="shared" si="48168"/>
        <v>44168</v>
      </c>
      <c r="D9673" s="5">
        <f t="shared" ref="D9673" si="48537">N9673-N9672</f>
        <v>2025</v>
      </c>
      <c r="E9673" s="13">
        <f t="shared" ref="E9673" si="48538">SUM(D9667:D9673)/7</f>
        <v>1889.8571428571429</v>
      </c>
      <c r="F9673" s="13">
        <f t="shared" ref="F9673" si="48539">SUM(D9669:D9673)/5</f>
        <v>1701.6</v>
      </c>
      <c r="G9673" s="13">
        <f t="shared" ref="G9673" si="48540">N9673/(B9673/100000)</f>
        <v>1493.8681004635432</v>
      </c>
      <c r="H9673" s="5">
        <f t="shared" si="48172"/>
        <v>264</v>
      </c>
      <c r="I9673" s="5">
        <f t="shared" si="48172"/>
        <v>254</v>
      </c>
      <c r="J9673" s="8">
        <f t="shared" ref="J9673" si="48541">E9673/(SUM(N9666:N9672)/7)*100</f>
        <v>3.5280626191777902</v>
      </c>
      <c r="K9673" s="5">
        <f t="shared" ref="K9673" si="48542">O9673-O9672</f>
        <v>73</v>
      </c>
      <c r="L9673" s="8">
        <f t="shared" ref="L9673" si="48543">SUM(K9667:K9673)/7</f>
        <v>51.857142857142854</v>
      </c>
      <c r="M9673" s="8">
        <f t="shared" ref="M9673" si="48544">O9673/(B9673/100000)</f>
        <v>26.55754613178183</v>
      </c>
      <c r="N9673" s="5">
        <v>60919</v>
      </c>
      <c r="O9673" s="18">
        <v>1083</v>
      </c>
    </row>
    <row r="9674" spans="1:15" x14ac:dyDescent="0.2">
      <c r="A9674" s="5" t="s">
        <v>17</v>
      </c>
      <c r="B9674" s="13">
        <v>4077937</v>
      </c>
      <c r="C9674" s="6">
        <f t="shared" si="48168"/>
        <v>44169</v>
      </c>
      <c r="D9674" s="5">
        <f t="shared" ref="D9674" si="48545">N9674-N9673</f>
        <v>2616</v>
      </c>
      <c r="E9674" s="13">
        <f t="shared" ref="E9674" si="48546">SUM(D9668:D9674)/7</f>
        <v>1954.2857142857142</v>
      </c>
      <c r="F9674" s="13">
        <f t="shared" ref="F9674" si="48547">SUM(D9670:D9674)/5</f>
        <v>1946.2</v>
      </c>
      <c r="G9674" s="13">
        <f t="shared" ref="G9674" si="48548">N9674/(B9674/100000)</f>
        <v>1558.0181841946062</v>
      </c>
      <c r="H9674" s="5">
        <f t="shared" si="48172"/>
        <v>265</v>
      </c>
      <c r="I9674" s="5">
        <f t="shared" si="48172"/>
        <v>255</v>
      </c>
      <c r="J9674" s="8">
        <f t="shared" ref="J9674" si="48549">E9674/(SUM(N9667:N9673)/7)*100</f>
        <v>3.5240111902811475</v>
      </c>
      <c r="K9674" s="5">
        <f t="shared" ref="K9674" si="48550">O9674-O9673</f>
        <v>59</v>
      </c>
      <c r="L9674" s="8">
        <f t="shared" ref="L9674" si="48551">SUM(K9668:K9674)/7</f>
        <v>48.857142857142854</v>
      </c>
      <c r="M9674" s="8">
        <f t="shared" ref="M9674" si="48552">O9674/(B9674/100000)</f>
        <v>28.004356124187304</v>
      </c>
      <c r="N9674" s="5">
        <v>63535</v>
      </c>
      <c r="O9674" s="18">
        <v>1142</v>
      </c>
    </row>
    <row r="9675" spans="1:15" x14ac:dyDescent="0.2">
      <c r="A9675" s="5" t="s">
        <v>17</v>
      </c>
      <c r="B9675" s="13">
        <v>4077937</v>
      </c>
      <c r="C9675" s="6">
        <f t="shared" si="48168"/>
        <v>44170</v>
      </c>
      <c r="D9675" s="5">
        <f t="shared" ref="D9675" si="48553">N9675-N9674</f>
        <v>2295</v>
      </c>
      <c r="E9675" s="13">
        <f t="shared" ref="E9675" si="48554">SUM(D9669:D9675)/7</f>
        <v>1917</v>
      </c>
      <c r="F9675" s="13">
        <f t="shared" ref="F9675" si="48555">SUM(D9671:D9675)/5</f>
        <v>2111.1999999999998</v>
      </c>
      <c r="G9675" s="13">
        <f t="shared" ref="G9675" si="48556">N9675/(B9675/100000)</f>
        <v>1614.296640678853</v>
      </c>
      <c r="H9675" s="5">
        <f t="shared" si="48172"/>
        <v>266</v>
      </c>
      <c r="I9675" s="5">
        <f t="shared" si="48172"/>
        <v>256</v>
      </c>
      <c r="J9675" s="8">
        <f t="shared" ref="J9675" si="48557">E9675/(SUM(N9668:N9674)/7)*100</f>
        <v>3.3391062870451931</v>
      </c>
      <c r="K9675" s="5">
        <f t="shared" ref="K9675" si="48558">O9675-O9674</f>
        <v>82</v>
      </c>
      <c r="L9675" s="8">
        <f t="shared" ref="L9675" si="48559">SUM(K9669:K9675)/7</f>
        <v>52.285714285714285</v>
      </c>
      <c r="M9675" s="8">
        <f t="shared" ref="M9675" si="48560">O9675/(B9675/100000)</f>
        <v>30.0151767915983</v>
      </c>
      <c r="N9675" s="5">
        <v>65830</v>
      </c>
      <c r="O9675" s="18">
        <v>1224</v>
      </c>
    </row>
    <row r="9676" spans="1:15" x14ac:dyDescent="0.2">
      <c r="A9676" s="5" t="s">
        <v>17</v>
      </c>
      <c r="B9676" s="13">
        <v>4077937</v>
      </c>
      <c r="C9676" s="6">
        <f t="shared" si="48168"/>
        <v>44171</v>
      </c>
      <c r="D9676" s="5">
        <f t="shared" ref="D9676" si="48561">N9676-N9675</f>
        <v>2414</v>
      </c>
      <c r="E9676" s="13">
        <f t="shared" ref="E9676" si="48562">SUM(D9670:D9676)/7</f>
        <v>2062.8571428571427</v>
      </c>
      <c r="F9676" s="13">
        <f t="shared" ref="F9676" si="48563">SUM(D9672:D9676)/5</f>
        <v>2241.4</v>
      </c>
      <c r="G9676" s="13">
        <f t="shared" ref="G9676" si="48564">N9676/(B9676/100000)</f>
        <v>1673.493239351172</v>
      </c>
      <c r="H9676" s="5">
        <f t="shared" si="48172"/>
        <v>267</v>
      </c>
      <c r="I9676" s="5">
        <f t="shared" si="48172"/>
        <v>257</v>
      </c>
      <c r="J9676" s="8">
        <f t="shared" ref="J9676" si="48565">E9676/(SUM(N9669:N9675)/7)*100</f>
        <v>3.4770631818980808</v>
      </c>
      <c r="K9676" s="5">
        <f t="shared" ref="K9676" si="48566">O9676-O9675</f>
        <v>55</v>
      </c>
      <c r="L9676" s="8">
        <f t="shared" ref="L9676" si="48567">SUM(K9670:K9676)/7</f>
        <v>56.714285714285715</v>
      </c>
      <c r="M9676" s="8">
        <f t="shared" ref="M9676" si="48568">O9676/(B9676/100000)</f>
        <v>31.363897970959336</v>
      </c>
      <c r="N9676" s="5">
        <v>68244</v>
      </c>
      <c r="O9676" s="18">
        <v>1279</v>
      </c>
    </row>
    <row r="9677" spans="1:15" x14ac:dyDescent="0.2">
      <c r="A9677" s="5" t="s">
        <v>17</v>
      </c>
      <c r="B9677" s="13">
        <v>4077937</v>
      </c>
      <c r="C9677" s="6">
        <f t="shared" si="48168"/>
        <v>44172</v>
      </c>
      <c r="D9677" s="5">
        <f t="shared" ref="D9677" si="48569">N9677-N9676</f>
        <v>1924</v>
      </c>
      <c r="E9677" s="13">
        <f t="shared" ref="E9677" si="48570">SUM(D9671:D9677)/7</f>
        <v>2127.7142857142858</v>
      </c>
      <c r="F9677" s="13">
        <f t="shared" ref="F9677" si="48571">SUM(D9673:D9677)/5</f>
        <v>2254.8000000000002</v>
      </c>
      <c r="G9677" s="13">
        <f t="shared" ref="G9677" si="48572">N9677/(B9677/100000)</f>
        <v>1720.673958425547</v>
      </c>
      <c r="H9677" s="5">
        <f t="shared" si="48172"/>
        <v>268</v>
      </c>
      <c r="I9677" s="5">
        <f t="shared" si="48172"/>
        <v>258</v>
      </c>
      <c r="J9677" s="8">
        <f t="shared" ref="J9677" si="48573">E9677/(SUM(N9670:N9676)/7)*100</f>
        <v>3.465872995557707</v>
      </c>
      <c r="K9677" s="5">
        <f t="shared" ref="K9677" si="48574">O9677-O9676</f>
        <v>13</v>
      </c>
      <c r="L9677" s="8">
        <f t="shared" ref="L9677" si="48575">SUM(K9671:K9677)/7</f>
        <v>52.857142857142854</v>
      </c>
      <c r="M9677" s="8">
        <f t="shared" ref="M9677" si="48576">O9677/(B9677/100000)</f>
        <v>31.682686613353763</v>
      </c>
      <c r="N9677" s="5">
        <v>70168</v>
      </c>
      <c r="O9677" s="18">
        <v>1292</v>
      </c>
    </row>
    <row r="9678" spans="1:15" x14ac:dyDescent="0.2">
      <c r="A9678" s="5" t="s">
        <v>17</v>
      </c>
      <c r="B9678" s="13">
        <v>4077937</v>
      </c>
      <c r="C9678" s="6">
        <f t="shared" si="48168"/>
        <v>44173</v>
      </c>
      <c r="D9678" s="5">
        <f t="shared" ref="D9678" si="48577">N9678-N9677</f>
        <v>1468</v>
      </c>
      <c r="E9678" s="13">
        <f t="shared" ref="E9678" si="48578">SUM(D9672:D9678)/7</f>
        <v>2085.5714285714284</v>
      </c>
      <c r="F9678" s="13">
        <f t="shared" ref="F9678" si="48579">SUM(D9674:D9678)/5</f>
        <v>2143.4</v>
      </c>
      <c r="G9678" s="13">
        <f t="shared" ref="G9678" si="48580">N9678/(B9678/100000)</f>
        <v>1756.6725528128561</v>
      </c>
      <c r="H9678" s="5">
        <f t="shared" si="48172"/>
        <v>269</v>
      </c>
      <c r="I9678" s="5">
        <f t="shared" si="48172"/>
        <v>259</v>
      </c>
      <c r="J9678" s="8">
        <f t="shared" ref="J9678" si="48581">E9678/(SUM(N9671:N9677)/7)*100</f>
        <v>3.2834263326338711</v>
      </c>
      <c r="K9678" s="5">
        <f t="shared" ref="K9678" si="48582">O9678-O9677</f>
        <v>15</v>
      </c>
      <c r="L9678" s="8">
        <f t="shared" ref="L9678" si="48583">SUM(K9672:K9678)/7</f>
        <v>48.857142857142854</v>
      </c>
      <c r="M9678" s="8">
        <f t="shared" ref="M9678" si="48584">O9678/(B9678/100000)</f>
        <v>32.05051966227041</v>
      </c>
      <c r="N9678" s="5">
        <v>71636</v>
      </c>
      <c r="O9678" s="18">
        <v>1307</v>
      </c>
    </row>
    <row r="9679" spans="1:15" x14ac:dyDescent="0.2">
      <c r="A9679" s="5" t="s">
        <v>17</v>
      </c>
      <c r="B9679" s="13">
        <v>4077937</v>
      </c>
      <c r="C9679" s="6">
        <f t="shared" si="48168"/>
        <v>44174</v>
      </c>
      <c r="D9679" s="5">
        <f t="shared" ref="D9679" si="48585">N9679-N9678</f>
        <v>2131</v>
      </c>
      <c r="E9679" s="13">
        <f t="shared" ref="E9679" si="48586">SUM(D9673:D9679)/7</f>
        <v>2124.7142857142858</v>
      </c>
      <c r="F9679" s="13">
        <f t="shared" ref="F9679" si="48587">SUM(D9675:D9679)/5</f>
        <v>2046.4</v>
      </c>
      <c r="G9679" s="13">
        <f t="shared" ref="G9679" si="48588">N9679/(B9679/100000)</f>
        <v>1808.9293679622808</v>
      </c>
      <c r="H9679" s="5">
        <f t="shared" si="48172"/>
        <v>270</v>
      </c>
      <c r="I9679" s="5">
        <f t="shared" si="48172"/>
        <v>260</v>
      </c>
      <c r="J9679" s="8">
        <f t="shared" ref="J9679" si="48589">E9679/(SUM(N9672:N9678)/7)*100</f>
        <v>3.2387103517657971</v>
      </c>
      <c r="K9679" s="5">
        <f t="shared" ref="K9679" si="48590">O9679-O9678</f>
        <v>74</v>
      </c>
      <c r="L9679" s="8">
        <f t="shared" ref="L9679" si="48591">SUM(K9673:K9679)/7</f>
        <v>53</v>
      </c>
      <c r="M9679" s="8">
        <f t="shared" ref="M9679" si="48592">O9679/(B9679/100000)</f>
        <v>33.865162703592524</v>
      </c>
      <c r="N9679" s="5">
        <v>73767</v>
      </c>
      <c r="O9679" s="18">
        <v>1381</v>
      </c>
    </row>
    <row r="9680" spans="1:15" x14ac:dyDescent="0.2">
      <c r="A9680" s="5" t="s">
        <v>17</v>
      </c>
      <c r="B9680" s="13">
        <v>4077937</v>
      </c>
      <c r="C9680" s="6">
        <f t="shared" si="48168"/>
        <v>44175</v>
      </c>
      <c r="D9680" s="5">
        <f t="shared" ref="D9680" si="48593">N9680-N9679</f>
        <v>2128</v>
      </c>
      <c r="E9680" s="13">
        <f t="shared" ref="E9680" si="48594">SUM(D9674:D9680)/7</f>
        <v>2139.4285714285716</v>
      </c>
      <c r="F9680" s="13">
        <f t="shared" ref="F9680" si="48595">SUM(D9676:D9680)/5</f>
        <v>2013</v>
      </c>
      <c r="G9680" s="13">
        <f t="shared" ref="G9680" si="48596">N9680/(B9680/100000)</f>
        <v>1861.1126165019225</v>
      </c>
      <c r="H9680" s="5">
        <f t="shared" si="48172"/>
        <v>271</v>
      </c>
      <c r="I9680" s="5">
        <f t="shared" si="48172"/>
        <v>261</v>
      </c>
      <c r="J9680" s="8">
        <f t="shared" ref="J9680" si="48597">E9680/(SUM(N9673:N9679)/7)*100</f>
        <v>3.158833914435593</v>
      </c>
      <c r="K9680" s="5">
        <f t="shared" ref="K9680" si="48598">O9680-O9679</f>
        <v>47</v>
      </c>
      <c r="L9680" s="8">
        <f t="shared" ref="L9680" si="48599">SUM(K9674:K9680)/7</f>
        <v>49.285714285714285</v>
      </c>
      <c r="M9680" s="8">
        <f t="shared" ref="M9680" si="48600">O9680/(B9680/100000)</f>
        <v>35.017706256864685</v>
      </c>
      <c r="N9680" s="5">
        <v>75895</v>
      </c>
      <c r="O9680" s="18">
        <v>1428</v>
      </c>
    </row>
    <row r="9681" spans="1:15" x14ac:dyDescent="0.2">
      <c r="A9681" s="5" t="s">
        <v>17</v>
      </c>
      <c r="B9681" s="13">
        <v>4077937</v>
      </c>
      <c r="C9681" s="6">
        <f t="shared" si="48168"/>
        <v>44176</v>
      </c>
      <c r="D9681" s="5">
        <f t="shared" ref="D9681" si="48601">N9681-N9680</f>
        <v>2809</v>
      </c>
      <c r="E9681" s="13">
        <f t="shared" ref="E9681" si="48602">SUM(D9675:D9681)/7</f>
        <v>2167</v>
      </c>
      <c r="F9681" s="13">
        <f t="shared" ref="F9681" si="48603">SUM(D9677:D9681)/5</f>
        <v>2092</v>
      </c>
      <c r="G9681" s="13">
        <f t="shared" ref="G9681" si="48604">N9681/(B9681/100000)</f>
        <v>1929.9954854623795</v>
      </c>
      <c r="H9681" s="5">
        <f t="shared" si="48172"/>
        <v>272</v>
      </c>
      <c r="I9681" s="5">
        <f t="shared" si="48172"/>
        <v>262</v>
      </c>
      <c r="J9681" s="8">
        <f t="shared" ref="J9681" si="48605">E9681/(SUM(N9674:N9680)/7)*100</f>
        <v>3.1015692889638604</v>
      </c>
      <c r="K9681" s="5">
        <f t="shared" ref="K9681" si="48606">O9681-O9680</f>
        <v>77</v>
      </c>
      <c r="L9681" s="8">
        <f t="shared" ref="L9681" si="48607">SUM(K9675:K9681)/7</f>
        <v>51.857142857142854</v>
      </c>
      <c r="M9681" s="8">
        <f t="shared" ref="M9681" si="48608">O9681/(B9681/100000)</f>
        <v>36.905915907970133</v>
      </c>
      <c r="N9681" s="5">
        <v>78704</v>
      </c>
      <c r="O9681" s="18">
        <v>1505</v>
      </c>
    </row>
    <row r="9682" spans="1:15" x14ac:dyDescent="0.2">
      <c r="A9682" s="5" t="s">
        <v>17</v>
      </c>
      <c r="B9682" s="13">
        <v>4077937</v>
      </c>
      <c r="C9682" s="6">
        <f t="shared" si="48168"/>
        <v>44177</v>
      </c>
      <c r="D9682" s="5">
        <f t="shared" ref="D9682" si="48609">N9682-N9681</f>
        <v>3522</v>
      </c>
      <c r="E9682" s="13">
        <f t="shared" ref="E9682" si="48610">SUM(D9676:D9682)/7</f>
        <v>2342.2857142857142</v>
      </c>
      <c r="F9682" s="13">
        <f t="shared" ref="F9682" si="48611">SUM(D9678:D9682)/5</f>
        <v>2411.6</v>
      </c>
      <c r="G9682" s="13">
        <f t="shared" ref="G9682" si="48612">N9682/(B9682/100000)</f>
        <v>2016.362685348008</v>
      </c>
      <c r="H9682" s="5">
        <f t="shared" si="48172"/>
        <v>273</v>
      </c>
      <c r="I9682" s="5">
        <f t="shared" si="48172"/>
        <v>263</v>
      </c>
      <c r="J9682" s="8">
        <f t="shared" ref="J9682" si="48613">E9682/(SUM(N9675:N9681)/7)*100</f>
        <v>3.2516004156717777</v>
      </c>
      <c r="K9682" s="5">
        <f t="shared" ref="K9682" si="48614">O9682-O9681</f>
        <v>86</v>
      </c>
      <c r="L9682" s="8">
        <f t="shared" ref="L9682" si="48615">SUM(K9676:K9682)/7</f>
        <v>52.428571428571431</v>
      </c>
      <c r="M9682" s="8">
        <f t="shared" ref="M9682" si="48616">O9682/(B9682/100000)</f>
        <v>39.014825388425571</v>
      </c>
      <c r="N9682" s="5">
        <v>82226</v>
      </c>
      <c r="O9682" s="18">
        <v>1591</v>
      </c>
    </row>
    <row r="9683" spans="1:15" x14ac:dyDescent="0.2">
      <c r="A9683" s="5" t="s">
        <v>17</v>
      </c>
      <c r="B9683" s="13">
        <v>4077937</v>
      </c>
      <c r="C9683" s="6">
        <f t="shared" si="48168"/>
        <v>44178</v>
      </c>
      <c r="D9683" s="5">
        <f t="shared" ref="D9683" si="48617">N9683-N9682</f>
        <v>2019</v>
      </c>
      <c r="E9683" s="13">
        <f t="shared" ref="E9683" si="48618">SUM(D9677:D9683)/7</f>
        <v>2285.8571428571427</v>
      </c>
      <c r="F9683" s="13">
        <f t="shared" ref="F9683" si="48619">SUM(D9679:D9683)/5</f>
        <v>2521.8000000000002</v>
      </c>
      <c r="G9683" s="13">
        <f t="shared" ref="G9683" si="48620">N9683/(B9683/100000)</f>
        <v>2065.8730137321886</v>
      </c>
      <c r="H9683" s="5">
        <f t="shared" si="48172"/>
        <v>274</v>
      </c>
      <c r="I9683" s="5">
        <f t="shared" si="48172"/>
        <v>264</v>
      </c>
      <c r="J9683" s="8">
        <f t="shared" ref="J9683" si="48621">E9683/(SUM(N9676:N9682)/7)*100</f>
        <v>3.0733328211432083</v>
      </c>
      <c r="K9683" s="5">
        <f t="shared" ref="K9683" si="48622">O9683-O9682</f>
        <v>61</v>
      </c>
      <c r="L9683" s="8">
        <f t="shared" ref="L9683" si="48623">SUM(K9677:K9683)/7</f>
        <v>53.285714285714285</v>
      </c>
      <c r="M9683" s="8">
        <f t="shared" ref="M9683" si="48624">O9683/(B9683/100000)</f>
        <v>40.510679787353261</v>
      </c>
      <c r="N9683" s="5">
        <v>84245</v>
      </c>
      <c r="O9683" s="18">
        <v>1652</v>
      </c>
    </row>
    <row r="9684" spans="1:15" x14ac:dyDescent="0.2">
      <c r="A9684" s="5" t="s">
        <v>17</v>
      </c>
      <c r="B9684" s="13">
        <v>4077937</v>
      </c>
      <c r="C9684" s="6">
        <f t="shared" si="48168"/>
        <v>44179</v>
      </c>
      <c r="D9684" s="5">
        <f t="shared" ref="D9684" si="48625">N9684-N9683</f>
        <v>2562</v>
      </c>
      <c r="E9684" s="13">
        <f t="shared" ref="E9684" si="48626">SUM(D9678:D9684)/7</f>
        <v>2377</v>
      </c>
      <c r="F9684" s="13">
        <f t="shared" ref="F9684" si="48627">SUM(D9680:D9684)/5</f>
        <v>2608</v>
      </c>
      <c r="G9684" s="13">
        <f t="shared" ref="G9684" si="48628">N9684/(B9684/100000)</f>
        <v>2128.6988984871518</v>
      </c>
      <c r="H9684" s="5">
        <f t="shared" si="48172"/>
        <v>275</v>
      </c>
      <c r="I9684" s="5">
        <f t="shared" si="48172"/>
        <v>265</v>
      </c>
      <c r="J9684" s="8">
        <f t="shared" ref="J9684" si="48629">E9684/(SUM(N9677:N9683)/7)*100</f>
        <v>3.1005830713642828</v>
      </c>
      <c r="K9684" s="5">
        <f t="shared" ref="K9684" si="48630">O9684-O9683</f>
        <v>50</v>
      </c>
      <c r="L9684" s="8">
        <f t="shared" ref="L9684" si="48631">SUM(K9678:K9684)/7</f>
        <v>58.571428571428569</v>
      </c>
      <c r="M9684" s="8">
        <f t="shared" ref="M9684" si="48632">O9684/(B9684/100000)</f>
        <v>41.736789950408749</v>
      </c>
      <c r="N9684" s="5">
        <v>86807</v>
      </c>
      <c r="O9684" s="18">
        <v>1702</v>
      </c>
    </row>
    <row r="9685" spans="1:15" x14ac:dyDescent="0.2">
      <c r="A9685" s="5" t="s">
        <v>17</v>
      </c>
      <c r="B9685" s="13">
        <v>4077937</v>
      </c>
      <c r="C9685" s="6">
        <f t="shared" si="48168"/>
        <v>44180</v>
      </c>
      <c r="D9685" s="5">
        <f t="shared" ref="D9685" si="48633">N9685-N9684</f>
        <v>-1</v>
      </c>
      <c r="E9685" s="13">
        <f t="shared" ref="E9685" si="48634">SUM(D9679:D9685)/7</f>
        <v>2167.1428571428573</v>
      </c>
      <c r="F9685" s="13">
        <f t="shared" ref="F9685" si="48635">SUM(D9681:D9685)/5</f>
        <v>2182.1999999999998</v>
      </c>
      <c r="G9685" s="13">
        <f t="shared" ref="G9685" si="48636">N9685/(B9685/100000)</f>
        <v>2128.6743762838905</v>
      </c>
      <c r="H9685" s="5">
        <f t="shared" si="48172"/>
        <v>276</v>
      </c>
      <c r="I9685" s="5">
        <f t="shared" si="48172"/>
        <v>266</v>
      </c>
      <c r="J9685" s="8">
        <f t="shared" ref="J9685" si="48637">E9685/(SUM(N9678:N9684)/7)*100</f>
        <v>2.7418305378831698</v>
      </c>
      <c r="K9685" s="5">
        <f t="shared" ref="K9685" si="48638">O9685-O9684</f>
        <v>0</v>
      </c>
      <c r="L9685" s="8">
        <f t="shared" ref="L9685" si="48639">SUM(K9679:K9685)/7</f>
        <v>56.428571428571431</v>
      </c>
      <c r="M9685" s="8">
        <f t="shared" ref="M9685" si="48640">O9685/(B9685/100000)</f>
        <v>41.736789950408749</v>
      </c>
      <c r="N9685" s="5">
        <v>86806</v>
      </c>
      <c r="O9685" s="18">
        <v>1702</v>
      </c>
    </row>
    <row r="9686" spans="1:15" x14ac:dyDescent="0.2">
      <c r="A9686" s="5" t="s">
        <v>17</v>
      </c>
      <c r="B9686" s="13">
        <v>4077937</v>
      </c>
      <c r="C9686" s="6">
        <f t="shared" si="48168"/>
        <v>44181</v>
      </c>
      <c r="D9686" s="5">
        <f t="shared" ref="D9686" si="48641">N9686-N9685</f>
        <v>5603</v>
      </c>
      <c r="E9686" s="13">
        <f t="shared" ref="E9686" si="48642">SUM(D9680:D9686)/7</f>
        <v>2663.1428571428573</v>
      </c>
      <c r="F9686" s="13">
        <f t="shared" ref="F9686" si="48643">SUM(D9682:D9686)/5</f>
        <v>2741</v>
      </c>
      <c r="G9686" s="13">
        <f t="shared" ref="G9686" si="48644">N9686/(B9686/100000)</f>
        <v>2266.0722811558885</v>
      </c>
      <c r="H9686" s="5">
        <f t="shared" si="48172"/>
        <v>277</v>
      </c>
      <c r="I9686" s="5">
        <f t="shared" si="48172"/>
        <v>267</v>
      </c>
      <c r="J9686" s="8">
        <f t="shared" ref="J9686" si="48645">E9686/(SUM(N9679:N9685)/7)*100</f>
        <v>3.2794441023836751</v>
      </c>
      <c r="K9686" s="5">
        <f t="shared" ref="K9686" si="48646">O9686-O9685</f>
        <v>153</v>
      </c>
      <c r="L9686" s="8">
        <f t="shared" ref="L9686" si="48647">SUM(K9680:K9686)/7</f>
        <v>67.714285714285708</v>
      </c>
      <c r="M9686" s="8">
        <f t="shared" ref="M9686" si="48648">O9686/(B9686/100000)</f>
        <v>45.488687049358539</v>
      </c>
      <c r="N9686" s="5">
        <v>92409</v>
      </c>
      <c r="O9686" s="18">
        <v>1855</v>
      </c>
    </row>
    <row r="9687" spans="1:15" x14ac:dyDescent="0.2">
      <c r="A9687" s="5" t="s">
        <v>17</v>
      </c>
      <c r="B9687" s="13">
        <v>4077937</v>
      </c>
      <c r="C9687" s="6">
        <f t="shared" si="48168"/>
        <v>44182</v>
      </c>
      <c r="D9687" s="5">
        <f t="shared" ref="D9687" si="48649">N9687-N9686</f>
        <v>3207</v>
      </c>
      <c r="E9687" s="13">
        <f t="shared" ref="E9687" si="48650">SUM(D9681:D9687)/7</f>
        <v>2817.2857142857142</v>
      </c>
      <c r="F9687" s="13">
        <f t="shared" ref="F9687" si="48651">SUM(D9683:D9687)/5</f>
        <v>2678</v>
      </c>
      <c r="G9687" s="13">
        <f t="shared" ref="G9687" si="48652">N9687/(B9687/100000)</f>
        <v>2344.7149870142671</v>
      </c>
      <c r="H9687" s="5">
        <f t="shared" si="48172"/>
        <v>278</v>
      </c>
      <c r="I9687" s="5">
        <f t="shared" si="48172"/>
        <v>268</v>
      </c>
      <c r="J9687" s="8">
        <f t="shared" ref="J9687" si="48653">E9687/(SUM(N9680:N9686)/7)*100</f>
        <v>3.3590987443194593</v>
      </c>
      <c r="K9687" s="5">
        <f t="shared" ref="K9687" si="48654">O9687-O9686</f>
        <v>68</v>
      </c>
      <c r="L9687" s="8">
        <f t="shared" ref="L9687" si="48655">SUM(K9681:K9687)/7</f>
        <v>70.714285714285708</v>
      </c>
      <c r="M9687" s="8">
        <f t="shared" ref="M9687" si="48656">O9687/(B9687/100000)</f>
        <v>47.156196871113998</v>
      </c>
      <c r="N9687" s="5">
        <v>95616</v>
      </c>
      <c r="O9687" s="18">
        <v>1923</v>
      </c>
    </row>
    <row r="9688" spans="1:15" x14ac:dyDescent="0.2">
      <c r="A9688" s="5" t="s">
        <v>17</v>
      </c>
      <c r="B9688" s="13">
        <v>4077937</v>
      </c>
      <c r="C9688" s="6">
        <f t="shared" si="48168"/>
        <v>44183</v>
      </c>
      <c r="D9688" s="5">
        <f t="shared" ref="D9688" si="48657">N9688-N9687</f>
        <v>3261</v>
      </c>
      <c r="E9688" s="13">
        <f t="shared" ref="E9688" si="48658">SUM(D9682:D9688)/7</f>
        <v>2881.8571428571427</v>
      </c>
      <c r="F9688" s="13">
        <f t="shared" ref="F9688" si="48659">SUM(D9684:D9688)/5</f>
        <v>2926.4</v>
      </c>
      <c r="G9688" s="13">
        <f t="shared" ref="G9688" si="48660">N9688/(B9688/100000)</f>
        <v>2424.6818918487461</v>
      </c>
      <c r="H9688" s="5">
        <f t="shared" si="48172"/>
        <v>279</v>
      </c>
      <c r="I9688" s="5">
        <f t="shared" si="48172"/>
        <v>269</v>
      </c>
      <c r="J9688" s="8">
        <f t="shared" ref="J9688" si="48661">E9688/(SUM(N9681:N9687)/7)*100</f>
        <v>3.3244179013963113</v>
      </c>
      <c r="K9688" s="5">
        <f t="shared" ref="K9688" si="48662">O9688-O9687</f>
        <v>90</v>
      </c>
      <c r="L9688" s="8">
        <f t="shared" ref="L9688" si="48663">SUM(K9682:K9688)/7</f>
        <v>72.571428571428569</v>
      </c>
      <c r="M9688" s="8">
        <f t="shared" ref="M9688" si="48664">O9688/(B9688/100000)</f>
        <v>49.36319516461387</v>
      </c>
      <c r="N9688" s="5">
        <v>98877</v>
      </c>
      <c r="O9688" s="18">
        <v>2013</v>
      </c>
    </row>
    <row r="9689" spans="1:15" x14ac:dyDescent="0.2">
      <c r="A9689" s="5" t="s">
        <v>17</v>
      </c>
      <c r="B9689" s="13">
        <v>4077937</v>
      </c>
      <c r="C9689" s="6">
        <f t="shared" si="48168"/>
        <v>44184</v>
      </c>
      <c r="D9689" s="5">
        <f t="shared" ref="D9689" si="48665">N9689-N9688</f>
        <v>3316</v>
      </c>
      <c r="E9689" s="13">
        <f t="shared" ref="E9689" si="48666">SUM(D9683:D9689)/7</f>
        <v>2852.4285714285716</v>
      </c>
      <c r="F9689" s="13">
        <f t="shared" ref="F9689" si="48667">SUM(D9685:D9689)/5</f>
        <v>3077.2</v>
      </c>
      <c r="G9689" s="13">
        <f t="shared" ref="G9689" si="48668">N9689/(B9689/100000)</f>
        <v>2505.9975178625859</v>
      </c>
      <c r="H9689" s="5">
        <f t="shared" si="48172"/>
        <v>280</v>
      </c>
      <c r="I9689" s="5">
        <f t="shared" si="48172"/>
        <v>270</v>
      </c>
      <c r="J9689" s="8">
        <f t="shared" ref="J9689" si="48669">E9689/(SUM(N9682:N9688)/7)*100</f>
        <v>3.1846006130918396</v>
      </c>
      <c r="K9689" s="5">
        <f t="shared" ref="K9689" si="48670">O9689-O9688</f>
        <v>119</v>
      </c>
      <c r="L9689" s="8">
        <f t="shared" ref="L9689" si="48671">SUM(K9683:K9689)/7</f>
        <v>77.285714285714292</v>
      </c>
      <c r="M9689" s="8">
        <f t="shared" ref="M9689" si="48672">O9689/(B9689/100000)</f>
        <v>52.281337352685931</v>
      </c>
      <c r="N9689" s="5">
        <v>102193</v>
      </c>
      <c r="O9689" s="18">
        <v>2132</v>
      </c>
    </row>
    <row r="9690" spans="1:15" x14ac:dyDescent="0.2">
      <c r="A9690" s="5" t="s">
        <v>17</v>
      </c>
      <c r="B9690" s="13">
        <v>4077937</v>
      </c>
      <c r="C9690" s="6">
        <f t="shared" si="48168"/>
        <v>44185</v>
      </c>
      <c r="D9690" s="5">
        <f t="shared" ref="D9690" si="48673">N9690-N9689</f>
        <v>2551</v>
      </c>
      <c r="E9690" s="13">
        <f t="shared" ref="E9690" si="48674">SUM(D9684:D9690)/7</f>
        <v>2928.4285714285716</v>
      </c>
      <c r="F9690" s="13">
        <f t="shared" ref="F9690" si="48675">SUM(D9686:D9690)/5</f>
        <v>3587.6</v>
      </c>
      <c r="G9690" s="13">
        <f t="shared" ref="G9690" si="48676">N9690/(B9690/100000)</f>
        <v>2568.553658381677</v>
      </c>
      <c r="H9690" s="5">
        <f t="shared" si="48172"/>
        <v>281</v>
      </c>
      <c r="I9690" s="5">
        <f t="shared" si="48172"/>
        <v>271</v>
      </c>
      <c r="J9690" s="8">
        <f t="shared" ref="J9690" si="48677">E9690/(SUM(N9683:N9689)/7)*100</f>
        <v>3.1685454739370558</v>
      </c>
      <c r="K9690" s="5">
        <f t="shared" ref="K9690" si="48678">O9690-O9689</f>
        <v>84</v>
      </c>
      <c r="L9690" s="8">
        <f t="shared" ref="L9690" si="48679">SUM(K9684:K9690)/7</f>
        <v>80.571428571428569</v>
      </c>
      <c r="M9690" s="8">
        <f t="shared" ref="M9690" si="48680">O9690/(B9690/100000)</f>
        <v>54.341202426619148</v>
      </c>
      <c r="N9690" s="5">
        <v>104744</v>
      </c>
      <c r="O9690" s="18">
        <v>2216</v>
      </c>
    </row>
    <row r="9691" spans="1:15" x14ac:dyDescent="0.2">
      <c r="A9691" s="5" t="s">
        <v>17</v>
      </c>
      <c r="B9691" s="13">
        <v>4077937</v>
      </c>
      <c r="C9691" s="6">
        <f t="shared" si="48168"/>
        <v>44186</v>
      </c>
      <c r="D9691" s="5">
        <f t="shared" ref="D9691" si="48681">N9691-N9690</f>
        <v>2270</v>
      </c>
      <c r="E9691" s="13">
        <f t="shared" ref="E9691" si="48682">SUM(D9685:D9691)/7</f>
        <v>2886.7142857142858</v>
      </c>
      <c r="F9691" s="13">
        <f t="shared" ref="F9691" si="48683">SUM(D9687:D9691)/5</f>
        <v>2921</v>
      </c>
      <c r="G9691" s="13">
        <f t="shared" ref="G9691" si="48684">N9691/(B9691/100000)</f>
        <v>2624.219059784396</v>
      </c>
      <c r="H9691" s="5">
        <f t="shared" si="48172"/>
        <v>282</v>
      </c>
      <c r="I9691" s="5">
        <f t="shared" si="48172"/>
        <v>272</v>
      </c>
      <c r="J9691" s="8">
        <f t="shared" ref="J9691" si="48685">E9691/(SUM(N9684:N9690)/7)*100</f>
        <v>3.0274836242905856</v>
      </c>
      <c r="K9691" s="5">
        <f t="shared" ref="K9691" si="48686">O9691-O9690</f>
        <v>36</v>
      </c>
      <c r="L9691" s="8">
        <f t="shared" ref="L9691" si="48687">SUM(K9685:K9691)/7</f>
        <v>78.571428571428569</v>
      </c>
      <c r="M9691" s="8">
        <f t="shared" ref="M9691" si="48688">O9691/(B9691/100000)</f>
        <v>55.224001744019098</v>
      </c>
      <c r="N9691" s="5">
        <v>107014</v>
      </c>
      <c r="O9691" s="18">
        <v>2252</v>
      </c>
    </row>
    <row r="9692" spans="1:15" x14ac:dyDescent="0.2">
      <c r="A9692" s="5" t="s">
        <v>17</v>
      </c>
      <c r="B9692" s="13">
        <v>4077937</v>
      </c>
      <c r="C9692" s="6">
        <f t="shared" si="48168"/>
        <v>44187</v>
      </c>
      <c r="D9692" s="5">
        <f t="shared" ref="D9692" si="48689">N9692-N9691</f>
        <v>2180</v>
      </c>
      <c r="E9692" s="13">
        <f t="shared" ref="E9692" si="48690">SUM(D9686:D9692)/7</f>
        <v>3198.2857142857142</v>
      </c>
      <c r="F9692" s="13">
        <f t="shared" ref="F9692" si="48691">SUM(D9688:D9692)/5</f>
        <v>2715.6</v>
      </c>
      <c r="G9692" s="13">
        <f t="shared" ref="G9692" si="48692">N9692/(B9692/100000)</f>
        <v>2677.677462893615</v>
      </c>
      <c r="H9692" s="5">
        <f t="shared" si="48172"/>
        <v>283</v>
      </c>
      <c r="I9692" s="5">
        <f t="shared" si="48172"/>
        <v>273</v>
      </c>
      <c r="J9692" s="8">
        <f t="shared" ref="J9692" si="48693">E9692/(SUM(N9685:N9691)/7)*100</f>
        <v>3.2556834128543364</v>
      </c>
      <c r="K9692" s="5">
        <f t="shared" ref="K9692" si="48694">O9692-O9691</f>
        <v>63</v>
      </c>
      <c r="L9692" s="8">
        <f t="shared" ref="L9692" si="48695">SUM(K9686:K9692)/7</f>
        <v>87.571428571428569</v>
      </c>
      <c r="M9692" s="8">
        <f t="shared" ref="M9692" si="48696">O9692/(B9692/100000)</f>
        <v>56.768900549469009</v>
      </c>
      <c r="N9692" s="5">
        <v>109194</v>
      </c>
      <c r="O9692" s="18">
        <v>2315</v>
      </c>
    </row>
    <row r="9693" spans="1:15" x14ac:dyDescent="0.2">
      <c r="A9693" s="5" t="s">
        <v>17</v>
      </c>
      <c r="B9693" s="13">
        <v>4077937</v>
      </c>
      <c r="C9693" s="6">
        <f t="shared" si="48168"/>
        <v>44188</v>
      </c>
      <c r="D9693" s="5">
        <f t="shared" ref="D9693" si="48697">N9693-N9692</f>
        <v>2728</v>
      </c>
      <c r="E9693" s="13">
        <f t="shared" ref="E9693" si="48698">SUM(D9687:D9693)/7</f>
        <v>2787.5714285714284</v>
      </c>
      <c r="F9693" s="13">
        <f t="shared" ref="F9693" si="48699">SUM(D9689:D9693)/5</f>
        <v>2609</v>
      </c>
      <c r="G9693" s="13">
        <f t="shared" ref="G9693" si="48700">N9693/(B9693/100000)</f>
        <v>2744.5740333899225</v>
      </c>
      <c r="H9693" s="5">
        <f t="shared" si="48172"/>
        <v>284</v>
      </c>
      <c r="I9693" s="5">
        <f t="shared" si="48172"/>
        <v>274</v>
      </c>
      <c r="J9693" s="8">
        <f t="shared" ref="J9693" si="48701">E9693/(SUM(N9686:N9692)/7)*100</f>
        <v>2.7481279408264525</v>
      </c>
      <c r="K9693" s="5">
        <f t="shared" ref="K9693" si="48702">O9693-O9692</f>
        <v>94</v>
      </c>
      <c r="L9693" s="8">
        <f t="shared" ref="L9693" si="48703">SUM(K9687:K9693)/7</f>
        <v>79.142857142857139</v>
      </c>
      <c r="M9693" s="8">
        <f t="shared" ref="M9693" si="48704">O9693/(B9693/100000)</f>
        <v>59.073987656013323</v>
      </c>
      <c r="N9693" s="5">
        <v>111922</v>
      </c>
      <c r="O9693" s="18">
        <v>2409</v>
      </c>
    </row>
    <row r="9694" spans="1:15" x14ac:dyDescent="0.2">
      <c r="A9694" s="5" t="s">
        <v>17</v>
      </c>
      <c r="B9694" s="13">
        <v>4077937</v>
      </c>
      <c r="C9694" s="6">
        <f t="shared" si="48168"/>
        <v>44189</v>
      </c>
      <c r="D9694" s="5">
        <f t="shared" ref="D9694" si="48705">N9694-N9693</f>
        <v>3877</v>
      </c>
      <c r="E9694" s="13">
        <f t="shared" ref="E9694" si="48706">SUM(D9688:D9694)/7</f>
        <v>2883.2857142857142</v>
      </c>
      <c r="F9694" s="13">
        <f t="shared" ref="F9694" si="48707">SUM(D9690:D9694)/5</f>
        <v>2721.2</v>
      </c>
      <c r="G9694" s="13">
        <f t="shared" ref="G9694" si="48708">N9694/(B9694/100000)</f>
        <v>2839.6466154332447</v>
      </c>
      <c r="H9694" s="5">
        <f t="shared" si="48172"/>
        <v>285</v>
      </c>
      <c r="I9694" s="5">
        <f t="shared" si="48172"/>
        <v>275</v>
      </c>
      <c r="J9694" s="8">
        <f t="shared" ref="J9694" si="48709">E9694/(SUM(N9687:N9693)/7)*100</f>
        <v>2.7664619770820766</v>
      </c>
      <c r="K9694" s="5">
        <f t="shared" ref="K9694" si="48710">O9694-O9693</f>
        <v>153</v>
      </c>
      <c r="L9694" s="8">
        <f t="shared" ref="L9694" si="48711">SUM(K9688:K9694)/7</f>
        <v>91.285714285714292</v>
      </c>
      <c r="M9694" s="8">
        <f t="shared" ref="M9694" si="48712">O9694/(B9694/100000)</f>
        <v>62.825884754963113</v>
      </c>
      <c r="N9694" s="5">
        <v>115799</v>
      </c>
      <c r="O9694" s="18">
        <v>2562</v>
      </c>
    </row>
    <row r="9695" spans="1:15" x14ac:dyDescent="0.2">
      <c r="A9695" s="5" t="s">
        <v>17</v>
      </c>
      <c r="B9695" s="13">
        <v>4077937</v>
      </c>
      <c r="C9695" s="6">
        <f t="shared" si="48168"/>
        <v>44190</v>
      </c>
      <c r="D9695" s="5">
        <f>N9696-N9694-D9696</f>
        <v>3971</v>
      </c>
      <c r="E9695" s="13">
        <f t="shared" ref="E9695" si="48713">SUM(D9689:D9695)/7</f>
        <v>2984.7142857142858</v>
      </c>
      <c r="F9695" s="13">
        <f t="shared" ref="F9695" si="48714">SUM(D9691:D9695)/5</f>
        <v>3005.2</v>
      </c>
      <c r="G9695" s="13">
        <f t="shared" ref="G9695" si="48715">N9695/(B9695/100000)</f>
        <v>2937.0242845831117</v>
      </c>
      <c r="H9695" s="5">
        <f t="shared" si="48172"/>
        <v>286</v>
      </c>
      <c r="I9695" s="5">
        <f t="shared" si="48172"/>
        <v>276</v>
      </c>
      <c r="J9695" s="8">
        <f t="shared" ref="J9695" si="48716">E9695/(SUM(N9688:N9694)/7)*100</f>
        <v>2.7866882385030602</v>
      </c>
      <c r="K9695" s="5">
        <f t="shared" ref="K9695" si="48717">O9695-O9694</f>
        <v>0</v>
      </c>
      <c r="L9695" s="8">
        <f t="shared" ref="L9695" si="48718">SUM(K9689:K9695)/7</f>
        <v>78.428571428571431</v>
      </c>
      <c r="M9695" s="8">
        <f t="shared" ref="M9695" si="48719">O9695/(B9695/100000)</f>
        <v>62.825884754963113</v>
      </c>
      <c r="N9695" s="5">
        <f>N9694+D9695</f>
        <v>119770</v>
      </c>
      <c r="O9695" s="18">
        <v>2562</v>
      </c>
    </row>
    <row r="9696" spans="1:15" x14ac:dyDescent="0.2">
      <c r="A9696" s="5" t="s">
        <v>17</v>
      </c>
      <c r="B9696" s="13">
        <v>4077937</v>
      </c>
      <c r="C9696" s="6">
        <f t="shared" si="48168"/>
        <v>44191</v>
      </c>
      <c r="D9696" s="5">
        <v>1290</v>
      </c>
      <c r="E9696" s="13">
        <f t="shared" ref="E9696" si="48720">SUM(D9690:D9696)/7</f>
        <v>2695.2857142857142</v>
      </c>
      <c r="F9696" s="13">
        <f t="shared" ref="F9696" si="48721">SUM(D9692:D9696)/5</f>
        <v>2809.2</v>
      </c>
      <c r="G9696" s="13">
        <f t="shared" ref="G9696" si="48722">N9696/(B9696/100000)</f>
        <v>2968.6579267899428</v>
      </c>
      <c r="H9696" s="5">
        <f t="shared" si="48172"/>
        <v>287</v>
      </c>
      <c r="I9696" s="5">
        <f t="shared" si="48172"/>
        <v>277</v>
      </c>
      <c r="J9696" s="8">
        <f t="shared" ref="J9696" si="48723">E9696/(SUM(N9689:N9695)/7)*100</f>
        <v>2.448237559626075</v>
      </c>
      <c r="K9696" s="5">
        <f t="shared" ref="K9696" si="48724">O9696-O9695</f>
        <v>120</v>
      </c>
      <c r="L9696" s="8">
        <f t="shared" ref="L9696" si="48725">SUM(K9690:K9696)/7</f>
        <v>78.571428571428569</v>
      </c>
      <c r="M9696" s="8">
        <f t="shared" ref="M9696" si="48726">O9696/(B9696/100000)</f>
        <v>65.76854914629628</v>
      </c>
      <c r="N9696" s="5">
        <v>121060</v>
      </c>
      <c r="O9696" s="18">
        <v>2682</v>
      </c>
    </row>
    <row r="9697" spans="1:15" x14ac:dyDescent="0.2">
      <c r="A9697" s="5" t="s">
        <v>17</v>
      </c>
      <c r="B9697" s="13">
        <v>4077937</v>
      </c>
      <c r="C9697" s="6">
        <f t="shared" si="48168"/>
        <v>44192</v>
      </c>
      <c r="D9697" s="5">
        <f t="shared" ref="D9697" si="48727">N9697-N9696</f>
        <v>1390</v>
      </c>
      <c r="E9697" s="13">
        <f t="shared" ref="E9697" si="48728">SUM(D9691:D9697)/7</f>
        <v>2529.4285714285716</v>
      </c>
      <c r="F9697" s="13">
        <f t="shared" ref="F9697" si="48729">SUM(D9693:D9697)/5</f>
        <v>2651.2</v>
      </c>
      <c r="G9697" s="13">
        <f t="shared" ref="G9697" si="48730">N9697/(B9697/100000)</f>
        <v>3002.7437893228857</v>
      </c>
      <c r="H9697" s="5">
        <f t="shared" si="48172"/>
        <v>288</v>
      </c>
      <c r="I9697" s="5">
        <f t="shared" si="48172"/>
        <v>278</v>
      </c>
      <c r="J9697" s="8">
        <f t="shared" ref="J9697" si="48731">E9697/(SUM(N9690:N9696)/7)*100</f>
        <v>2.2426767219377255</v>
      </c>
      <c r="K9697" s="5">
        <f t="shared" ref="K9697" si="48732">O9697-O9696</f>
        <v>24</v>
      </c>
      <c r="L9697" s="8">
        <f t="shared" ref="L9697" si="48733">SUM(K9691:K9697)/7</f>
        <v>70</v>
      </c>
      <c r="M9697" s="8">
        <f t="shared" ref="M9697" si="48734">O9697/(B9697/100000)</f>
        <v>66.357082024562914</v>
      </c>
      <c r="N9697" s="5">
        <v>122450</v>
      </c>
      <c r="O9697" s="18">
        <v>2706</v>
      </c>
    </row>
    <row r="9698" spans="1:15" x14ac:dyDescent="0.2">
      <c r="A9698" s="5" t="s">
        <v>17</v>
      </c>
      <c r="B9698" s="13">
        <v>4077937</v>
      </c>
      <c r="C9698" s="6">
        <f t="shared" si="48168"/>
        <v>44193</v>
      </c>
      <c r="D9698" s="5">
        <f t="shared" ref="D9698" si="48735">N9698-N9697</f>
        <v>1739</v>
      </c>
      <c r="E9698" s="13">
        <f t="shared" ref="E9698" si="48736">SUM(D9692:D9698)/7</f>
        <v>2453.5714285714284</v>
      </c>
      <c r="F9698" s="13">
        <f t="shared" ref="F9698" si="48737">SUM(D9694:D9698)/5</f>
        <v>2453.4</v>
      </c>
      <c r="G9698" s="13">
        <f t="shared" ref="G9698" si="48738">N9698/(B9698/100000)</f>
        <v>3045.3879007939554</v>
      </c>
      <c r="H9698" s="5">
        <f t="shared" si="48172"/>
        <v>289</v>
      </c>
      <c r="I9698" s="5">
        <f t="shared" si="48172"/>
        <v>279</v>
      </c>
      <c r="J9698" s="8">
        <f t="shared" ref="J9698" si="48739">E9698/(SUM(N9691:N9697)/7)*100</f>
        <v>2.1277017476266988</v>
      </c>
      <c r="K9698" s="5">
        <f t="shared" ref="K9698" si="48740">O9698-O9697</f>
        <v>27</v>
      </c>
      <c r="L9698" s="8">
        <f t="shared" ref="L9698" si="48741">SUM(K9692:K9698)/7</f>
        <v>68.714285714285708</v>
      </c>
      <c r="M9698" s="8">
        <f t="shared" ref="M9698" si="48742">O9698/(B9698/100000)</f>
        <v>67.019181512612874</v>
      </c>
      <c r="N9698" s="5">
        <v>124189</v>
      </c>
      <c r="O9698" s="18">
        <v>2733</v>
      </c>
    </row>
    <row r="9699" spans="1:15" x14ac:dyDescent="0.2">
      <c r="A9699" s="5" t="s">
        <v>17</v>
      </c>
      <c r="B9699" s="13">
        <v>4077937</v>
      </c>
      <c r="C9699" s="6">
        <f t="shared" si="48168"/>
        <v>44194</v>
      </c>
      <c r="D9699" s="5">
        <f t="shared" ref="D9699" si="48743">N9699-N9698</f>
        <v>2232</v>
      </c>
      <c r="E9699" s="13">
        <f t="shared" ref="E9699" si="48744">SUM(D9693:D9699)/7</f>
        <v>2461</v>
      </c>
      <c r="F9699" s="13">
        <f t="shared" ref="F9699" si="48745">SUM(D9695:D9699)/5</f>
        <v>2124.4</v>
      </c>
      <c r="G9699" s="13">
        <f t="shared" ref="G9699" si="48746">N9699/(B9699/100000)</f>
        <v>3100.1214584727522</v>
      </c>
      <c r="H9699" s="5">
        <f t="shared" si="48172"/>
        <v>290</v>
      </c>
      <c r="I9699" s="5">
        <f t="shared" si="48172"/>
        <v>280</v>
      </c>
      <c r="J9699" s="8">
        <f t="shared" ref="J9699" si="48747">E9699/(SUM(N9692:N9698)/7)*100</f>
        <v>2.089681507646922</v>
      </c>
      <c r="K9699" s="5">
        <f t="shared" ref="K9699" si="48748">O9699-O9698</f>
        <v>105</v>
      </c>
      <c r="L9699" s="8">
        <f t="shared" ref="L9699" si="48749">SUM(K9693:K9699)/7</f>
        <v>74.714285714285708</v>
      </c>
      <c r="M9699" s="8">
        <f t="shared" ref="M9699" si="48750">O9699/(B9699/100000)</f>
        <v>69.594012855029391</v>
      </c>
      <c r="N9699" s="5">
        <v>126421</v>
      </c>
      <c r="O9699" s="18">
        <v>2838</v>
      </c>
    </row>
    <row r="9700" spans="1:15" x14ac:dyDescent="0.2">
      <c r="A9700" s="5" t="s">
        <v>17</v>
      </c>
      <c r="B9700" s="13">
        <v>4077937</v>
      </c>
      <c r="C9700" s="6">
        <f t="shared" si="48168"/>
        <v>44195</v>
      </c>
      <c r="D9700" s="5">
        <f t="shared" ref="D9700" si="48751">N9700-N9699</f>
        <v>2364</v>
      </c>
      <c r="E9700" s="13">
        <f t="shared" ref="E9700" si="48752">SUM(D9694:D9700)/7</f>
        <v>2409</v>
      </c>
      <c r="F9700" s="13">
        <f t="shared" ref="F9700" si="48753">SUM(D9696:D9700)/5</f>
        <v>1803</v>
      </c>
      <c r="G9700" s="13">
        <f t="shared" ref="G9700" si="48754">N9700/(B9700/100000)</f>
        <v>3158.0919469820155</v>
      </c>
      <c r="H9700" s="5">
        <f t="shared" si="48172"/>
        <v>291</v>
      </c>
      <c r="I9700" s="5">
        <f t="shared" si="48172"/>
        <v>281</v>
      </c>
      <c r="J9700" s="8">
        <f t="shared" ref="J9700" si="48755">E9700/(SUM(N9693:N9699)/7)*100</f>
        <v>2.0036572715898435</v>
      </c>
      <c r="K9700" s="5">
        <f t="shared" ref="K9700" si="48756">O9700-O9699</f>
        <v>165</v>
      </c>
      <c r="L9700" s="8">
        <f t="shared" ref="L9700" si="48757">SUM(K9694:K9700)/7</f>
        <v>84.857142857142861</v>
      </c>
      <c r="M9700" s="8">
        <f t="shared" ref="M9700" si="48758">O9700/(B9700/100000)</f>
        <v>73.640176393112498</v>
      </c>
      <c r="N9700" s="5">
        <v>128785</v>
      </c>
      <c r="O9700" s="18">
        <v>3003</v>
      </c>
    </row>
    <row r="9701" spans="1:15" x14ac:dyDescent="0.2">
      <c r="A9701" s="5" t="s">
        <v>17</v>
      </c>
      <c r="B9701" s="13">
        <v>4077937</v>
      </c>
      <c r="C9701" s="6">
        <f t="shared" si="48168"/>
        <v>44196</v>
      </c>
      <c r="D9701" s="5">
        <f t="shared" ref="D9701" si="48759">N9701-N9700</f>
        <v>3571</v>
      </c>
      <c r="E9701" s="13">
        <f t="shared" ref="E9701" si="48760">SUM(D9695:D9701)/7</f>
        <v>2365.2857142857142</v>
      </c>
      <c r="F9701" s="13">
        <f t="shared" ref="F9701" si="48761">SUM(D9697:D9701)/5</f>
        <v>2259.1999999999998</v>
      </c>
      <c r="G9701" s="13">
        <f t="shared" ref="G9701" si="48762">N9701/(B9701/100000)</f>
        <v>3245.6607348274383</v>
      </c>
      <c r="H9701" s="5">
        <f t="shared" si="48172"/>
        <v>292</v>
      </c>
      <c r="I9701" s="5">
        <f t="shared" si="48172"/>
        <v>282</v>
      </c>
      <c r="J9701" s="8">
        <f t="shared" ref="J9701" si="48763">E9701/(SUM(N9694:N9700)/7)*100</f>
        <v>1.9286547990970022</v>
      </c>
      <c r="K9701" s="5">
        <f t="shared" ref="K9701" si="48764">O9701-O9700</f>
        <v>136</v>
      </c>
      <c r="L9701" s="8">
        <f t="shared" ref="L9701" si="48765">SUM(K9695:K9701)/7</f>
        <v>82.428571428571431</v>
      </c>
      <c r="M9701" s="8">
        <f t="shared" ref="M9701" si="48766">O9701/(B9701/100000)</f>
        <v>76.975196036623416</v>
      </c>
      <c r="N9701" s="5">
        <v>132356</v>
      </c>
      <c r="O9701" s="18">
        <v>3139</v>
      </c>
    </row>
    <row r="9702" spans="1:15" x14ac:dyDescent="0.2">
      <c r="A9702" s="5" t="s">
        <v>17</v>
      </c>
      <c r="B9702" s="13">
        <v>4077937</v>
      </c>
      <c r="C9702" s="6">
        <f t="shared" si="48168"/>
        <v>44197</v>
      </c>
      <c r="D9702" s="5">
        <f t="shared" ref="D9702" si="48767">N9702-N9701</f>
        <v>3041</v>
      </c>
      <c r="E9702" s="13">
        <f t="shared" ref="E9702" si="48768">SUM(D9696:D9702)/7</f>
        <v>2232.4285714285716</v>
      </c>
      <c r="F9702" s="13">
        <f t="shared" ref="F9702" si="48769">SUM(D9698:D9702)/5</f>
        <v>2589.4</v>
      </c>
      <c r="G9702" s="13">
        <f t="shared" ref="G9702" si="48770">N9702/(B9702/100000)</f>
        <v>3320.2327549444731</v>
      </c>
      <c r="H9702" s="5">
        <f t="shared" si="48172"/>
        <v>293</v>
      </c>
      <c r="I9702" s="5">
        <f t="shared" si="48172"/>
        <v>283</v>
      </c>
      <c r="J9702" s="8">
        <f t="shared" ref="J9702" si="48771">E9702/(SUM(N9695:N9701)/7)*100</f>
        <v>1.7858795859803827</v>
      </c>
      <c r="K9702" s="5">
        <f t="shared" ref="K9702" si="48772">O9702-O9701</f>
        <v>0</v>
      </c>
      <c r="L9702" s="8">
        <f t="shared" ref="L9702" si="48773">SUM(K9696:K9702)/7</f>
        <v>82.428571428571431</v>
      </c>
      <c r="M9702" s="8">
        <f t="shared" ref="M9702" si="48774">O9702/(B9702/100000)</f>
        <v>76.975196036623416</v>
      </c>
      <c r="N9702" s="5">
        <f>N9703-D9703</f>
        <v>135397</v>
      </c>
      <c r="O9702" s="18">
        <v>3139</v>
      </c>
    </row>
    <row r="9703" spans="1:15" x14ac:dyDescent="0.2">
      <c r="A9703" s="5" t="s">
        <v>17</v>
      </c>
      <c r="B9703" s="13">
        <v>4077937</v>
      </c>
      <c r="C9703" s="6">
        <f t="shared" si="48168"/>
        <v>44198</v>
      </c>
      <c r="D9703" s="5">
        <v>1634</v>
      </c>
      <c r="E9703" s="13">
        <f t="shared" ref="E9703" si="48775">SUM(D9697:D9703)/7</f>
        <v>2281.5714285714284</v>
      </c>
      <c r="F9703" s="13">
        <f t="shared" ref="F9703" si="48776">SUM(D9699:D9703)/5</f>
        <v>2568.4</v>
      </c>
      <c r="G9703" s="13">
        <f t="shared" ref="G9703" si="48777">N9703/(B9703/100000)</f>
        <v>3360.3020350731263</v>
      </c>
      <c r="H9703" s="5">
        <f t="shared" si="48172"/>
        <v>294</v>
      </c>
      <c r="I9703" s="5">
        <f t="shared" si="48172"/>
        <v>284</v>
      </c>
      <c r="J9703" s="8">
        <f t="shared" ref="J9703" si="48778">E9703/(SUM(N9696:N9702)/7)*100</f>
        <v>1.7931686461020953</v>
      </c>
      <c r="K9703" s="5">
        <f t="shared" ref="K9703" si="48779">O9703-O9702</f>
        <v>163</v>
      </c>
      <c r="L9703" s="8">
        <f t="shared" ref="L9703" si="48780">SUM(K9697:K9703)/7</f>
        <v>88.571428571428569</v>
      </c>
      <c r="M9703" s="8">
        <f t="shared" ref="M9703" si="48781">O9703/(B9703/100000)</f>
        <v>80.972315168184309</v>
      </c>
      <c r="N9703" s="5">
        <v>137031</v>
      </c>
      <c r="O9703" s="18">
        <v>3302</v>
      </c>
    </row>
    <row r="9704" spans="1:15" x14ac:dyDescent="0.2">
      <c r="A9704" s="5" t="s">
        <v>17</v>
      </c>
      <c r="B9704" s="13">
        <v>4077937</v>
      </c>
      <c r="C9704" s="6">
        <f t="shared" si="48168"/>
        <v>44199</v>
      </c>
      <c r="D9704" s="5">
        <f t="shared" ref="D9704" si="48782">N9704-N9703</f>
        <v>1301</v>
      </c>
      <c r="E9704" s="13">
        <f t="shared" ref="E9704" si="48783">SUM(D9698:D9704)/7</f>
        <v>2268.8571428571427</v>
      </c>
      <c r="F9704" s="13">
        <f t="shared" ref="F9704" si="48784">SUM(D9700:D9704)/5</f>
        <v>2382.1999999999998</v>
      </c>
      <c r="G9704" s="13">
        <f t="shared" ref="G9704" si="48785">N9704/(B9704/100000)</f>
        <v>3392.20542151583</v>
      </c>
      <c r="H9704" s="5">
        <f t="shared" si="48172"/>
        <v>295</v>
      </c>
      <c r="I9704" s="5">
        <f t="shared" si="48172"/>
        <v>285</v>
      </c>
      <c r="J9704" s="8">
        <f t="shared" ref="J9704" si="48786">E9704/(SUM(N9697:N9703)/7)*100</f>
        <v>1.7517639519582981</v>
      </c>
      <c r="K9704" s="5">
        <f t="shared" ref="K9704" si="48787">O9704-O9703</f>
        <v>51</v>
      </c>
      <c r="L9704" s="8">
        <f t="shared" ref="L9704" si="48788">SUM(K9698:K9704)/7</f>
        <v>92.428571428571431</v>
      </c>
      <c r="M9704" s="8">
        <f t="shared" ref="M9704" si="48789">O9704/(B9704/100000)</f>
        <v>82.222947534500904</v>
      </c>
      <c r="N9704" s="5">
        <v>138332</v>
      </c>
      <c r="O9704" s="18">
        <v>3353</v>
      </c>
    </row>
    <row r="9705" spans="1:15" x14ac:dyDescent="0.2">
      <c r="A9705" s="5" t="s">
        <v>17</v>
      </c>
      <c r="B9705" s="13">
        <v>4077937</v>
      </c>
      <c r="C9705" s="6">
        <f t="shared" si="48168"/>
        <v>44200</v>
      </c>
      <c r="D9705" s="5">
        <f t="shared" ref="D9705" si="48790">N9705-N9704</f>
        <v>1368</v>
      </c>
      <c r="E9705" s="13">
        <f t="shared" ref="E9705" si="48791">SUM(D9699:D9705)/7</f>
        <v>2215.8571428571427</v>
      </c>
      <c r="F9705" s="13">
        <f t="shared" ref="F9705" si="48792">SUM(D9701:D9705)/5</f>
        <v>2183</v>
      </c>
      <c r="G9705" s="13">
        <f t="shared" ref="G9705" si="48793">N9705/(B9705/100000)</f>
        <v>3425.7517955770281</v>
      </c>
      <c r="H9705" s="5">
        <f t="shared" si="48172"/>
        <v>296</v>
      </c>
      <c r="I9705" s="5">
        <f t="shared" si="48172"/>
        <v>286</v>
      </c>
      <c r="J9705" s="8">
        <f t="shared" ref="J9705" si="48794">E9705/(SUM(N9698:N9704)/7)*100</f>
        <v>1.6813891650072466</v>
      </c>
      <c r="K9705" s="5">
        <f t="shared" ref="K9705" si="48795">O9705-O9704</f>
        <v>25</v>
      </c>
      <c r="L9705" s="8">
        <f t="shared" ref="L9705" si="48796">SUM(K9699:K9705)/7</f>
        <v>92.142857142857139</v>
      </c>
      <c r="M9705" s="8">
        <f t="shared" ref="M9705" si="48797">O9705/(B9705/100000)</f>
        <v>82.836002616028637</v>
      </c>
      <c r="N9705" s="5">
        <v>139700</v>
      </c>
      <c r="O9705" s="18">
        <v>3378</v>
      </c>
    </row>
    <row r="9706" spans="1:15" x14ac:dyDescent="0.2">
      <c r="A9706" s="5" t="s">
        <v>17</v>
      </c>
      <c r="B9706" s="13">
        <v>4077937</v>
      </c>
      <c r="C9706" s="6">
        <f t="shared" si="48168"/>
        <v>44201</v>
      </c>
      <c r="D9706" s="5">
        <f t="shared" ref="D9706" si="48798">N9706-N9705</f>
        <v>1302</v>
      </c>
      <c r="E9706" s="13">
        <f t="shared" ref="E9706" si="48799">SUM(D9700:D9706)/7</f>
        <v>2083</v>
      </c>
      <c r="F9706" s="13">
        <f t="shared" ref="F9706" si="48800">SUM(D9702:D9706)/5</f>
        <v>1729.2</v>
      </c>
      <c r="G9706" s="13">
        <f t="shared" ref="G9706" si="48801">N9706/(B9706/100000)</f>
        <v>3457.6797042229932</v>
      </c>
      <c r="H9706" s="5">
        <f t="shared" si="48172"/>
        <v>297</v>
      </c>
      <c r="I9706" s="5">
        <f t="shared" si="48172"/>
        <v>287</v>
      </c>
      <c r="J9706" s="8">
        <f t="shared" ref="J9706" si="48802">E9706/(SUM(N9699:N9705)/7)*100</f>
        <v>1.5544411538322127</v>
      </c>
      <c r="K9706" s="5">
        <f t="shared" ref="K9706" si="48803">O9706-O9705</f>
        <v>34</v>
      </c>
      <c r="L9706" s="8">
        <f t="shared" ref="L9706" si="48804">SUM(K9700:K9706)/7</f>
        <v>82</v>
      </c>
      <c r="M9706" s="8">
        <f t="shared" ref="M9706" si="48805">O9706/(B9706/100000)</f>
        <v>83.66975752690638</v>
      </c>
      <c r="N9706" s="5">
        <v>141002</v>
      </c>
      <c r="O9706" s="18">
        <v>3412</v>
      </c>
    </row>
    <row r="9707" spans="1:15" x14ac:dyDescent="0.2">
      <c r="A9707" s="5" t="s">
        <v>17</v>
      </c>
      <c r="B9707" s="13">
        <v>4077937</v>
      </c>
      <c r="C9707" s="6">
        <f t="shared" si="48168"/>
        <v>44202</v>
      </c>
      <c r="D9707" s="5">
        <f t="shared" ref="D9707" si="48806">N9707-N9706</f>
        <v>2120</v>
      </c>
      <c r="E9707" s="13">
        <f t="shared" ref="E9707" si="48807">SUM(D9701:D9707)/7</f>
        <v>2048.1428571428573</v>
      </c>
      <c r="F9707" s="13">
        <f t="shared" ref="F9707" si="48808">SUM(D9703:D9707)/5</f>
        <v>1545</v>
      </c>
      <c r="G9707" s="13">
        <f t="shared" ref="G9707" si="48809">N9707/(B9707/100000)</f>
        <v>3509.6667751365458</v>
      </c>
      <c r="H9707" s="5">
        <f t="shared" si="48172"/>
        <v>298</v>
      </c>
      <c r="I9707" s="5">
        <f t="shared" si="48172"/>
        <v>288</v>
      </c>
      <c r="J9707" s="8">
        <f t="shared" ref="J9707" si="48810">E9707/(SUM(N9700:N9706)/7)*100</f>
        <v>1.5050341012992821</v>
      </c>
      <c r="K9707" s="5">
        <f t="shared" ref="K9707" si="48811">O9707-O9706</f>
        <v>90</v>
      </c>
      <c r="L9707" s="8">
        <f t="shared" ref="L9707" si="48812">SUM(K9701:K9707)/7</f>
        <v>71.285714285714292</v>
      </c>
      <c r="M9707" s="8">
        <f t="shared" ref="M9707" si="48813">O9707/(B9707/100000)</f>
        <v>85.876755820406245</v>
      </c>
      <c r="N9707" s="5">
        <v>143122</v>
      </c>
      <c r="O9707" s="18">
        <v>3502</v>
      </c>
    </row>
    <row r="9708" spans="1:15" x14ac:dyDescent="0.2">
      <c r="A9708" s="5" t="s">
        <v>17</v>
      </c>
      <c r="B9708" s="13">
        <v>4077937</v>
      </c>
      <c r="C9708" s="6">
        <f t="shared" si="48168"/>
        <v>44203</v>
      </c>
      <c r="D9708" s="5">
        <f t="shared" ref="D9708" si="48814">N9708-N9707</f>
        <v>3536</v>
      </c>
      <c r="E9708" s="13">
        <f t="shared" ref="E9708" si="48815">SUM(D9702:D9708)/7</f>
        <v>2043.1428571428571</v>
      </c>
      <c r="F9708" s="13">
        <f t="shared" ref="F9708" si="48816">SUM(D9704:D9708)/5</f>
        <v>1925.4</v>
      </c>
      <c r="G9708" s="13">
        <f t="shared" ref="G9708" si="48817">N9708/(B9708/100000)</f>
        <v>3596.3772858678299</v>
      </c>
      <c r="H9708" s="5">
        <f t="shared" si="48172"/>
        <v>299</v>
      </c>
      <c r="I9708" s="5">
        <f t="shared" si="48172"/>
        <v>289</v>
      </c>
      <c r="J9708" s="8">
        <f t="shared" ref="J9708" si="48818">E9708/(SUM(N9701:N9707)/7)*100</f>
        <v>1.4790990133824229</v>
      </c>
      <c r="K9708" s="5">
        <f t="shared" ref="K9708" si="48819">O9708-O9707</f>
        <v>124</v>
      </c>
      <c r="L9708" s="8">
        <f t="shared" ref="L9708" si="48820">SUM(K9702:K9708)/7</f>
        <v>69.571428571428569</v>
      </c>
      <c r="M9708" s="8">
        <f t="shared" ref="M9708" si="48821">O9708/(B9708/100000)</f>
        <v>88.917509024783854</v>
      </c>
      <c r="N9708" s="5">
        <v>146658</v>
      </c>
      <c r="O9708" s="18">
        <v>3626</v>
      </c>
    </row>
    <row r="9709" spans="1:15" x14ac:dyDescent="0.2">
      <c r="A9709" s="5" t="s">
        <v>17</v>
      </c>
      <c r="B9709" s="13">
        <v>4077937</v>
      </c>
      <c r="C9709" s="6">
        <f t="shared" si="48168"/>
        <v>44204</v>
      </c>
      <c r="D9709" s="5">
        <f t="shared" ref="D9709" si="48822">N9709-N9708</f>
        <v>3049</v>
      </c>
      <c r="E9709" s="13">
        <f t="shared" ref="E9709" si="48823">SUM(D9703:D9709)/7</f>
        <v>2044.2857142857142</v>
      </c>
      <c r="F9709" s="13">
        <f t="shared" ref="F9709" si="48824">SUM(D9705:D9709)/5</f>
        <v>2275</v>
      </c>
      <c r="G9709" s="13">
        <f t="shared" ref="G9709" si="48825">N9709/(B9709/100000)</f>
        <v>3671.1454836109533</v>
      </c>
      <c r="H9709" s="5">
        <f t="shared" si="48172"/>
        <v>300</v>
      </c>
      <c r="I9709" s="5">
        <f t="shared" si="48172"/>
        <v>290</v>
      </c>
      <c r="J9709" s="8">
        <f t="shared" ref="J9709" si="48826">E9709/(SUM(N9702:N9708)/7)*100</f>
        <v>1.4583558388246731</v>
      </c>
      <c r="K9709" s="5">
        <f t="shared" ref="K9709" si="48827">O9709-O9708</f>
        <v>188</v>
      </c>
      <c r="L9709" s="8">
        <f t="shared" ref="L9709" si="48828">SUM(K9703:K9709)/7</f>
        <v>96.428571428571431</v>
      </c>
      <c r="M9709" s="8">
        <f t="shared" ref="M9709" si="48829">O9709/(B9709/100000)</f>
        <v>93.527683237872481</v>
      </c>
      <c r="N9709" s="5">
        <v>149707</v>
      </c>
      <c r="O9709" s="18">
        <v>3814</v>
      </c>
    </row>
    <row r="9710" spans="1:15" x14ac:dyDescent="0.2">
      <c r="A9710" s="5" t="s">
        <v>17</v>
      </c>
      <c r="B9710" s="13">
        <v>4077937</v>
      </c>
      <c r="C9710" s="6">
        <f t="shared" ref="C9710:C9715" si="48830">C9709+1</f>
        <v>44205</v>
      </c>
      <c r="D9710" s="5">
        <f t="shared" ref="D9710:D9715" si="48831">N9710-N9709</f>
        <v>2752</v>
      </c>
      <c r="E9710" s="13">
        <f t="shared" ref="E9710:E9716" si="48832">SUM(D9704:D9710)/7</f>
        <v>2204</v>
      </c>
      <c r="F9710" s="13">
        <f t="shared" ref="F9710:F9715" si="48833">SUM(D9706:D9710)/5</f>
        <v>2551.8000000000002</v>
      </c>
      <c r="G9710" s="13">
        <f t="shared" ref="G9710" si="48834">N9710/(B9710/100000)</f>
        <v>3738.6305869855273</v>
      </c>
      <c r="H9710" s="5">
        <f t="shared" ref="H9710:I9712" si="48835">H9709+1</f>
        <v>301</v>
      </c>
      <c r="I9710" s="5">
        <f t="shared" si="48835"/>
        <v>291</v>
      </c>
      <c r="J9710" s="8">
        <f t="shared" ref="J9710:J9715" si="48836">E9710/(SUM(N9703:N9709)/7)*100</f>
        <v>1.5496930346179807</v>
      </c>
      <c r="K9710" s="5">
        <f t="shared" ref="K9710:K9715" si="48837">O9710-O9709</f>
        <v>167</v>
      </c>
      <c r="L9710" s="8">
        <f t="shared" ref="L9710:L9716" si="48838">SUM(K9704:K9710)/7</f>
        <v>97</v>
      </c>
      <c r="M9710" s="8">
        <f t="shared" ref="M9710" si="48839">O9710/(B9710/100000)</f>
        <v>97.622891182477801</v>
      </c>
      <c r="N9710" s="5">
        <v>152459</v>
      </c>
      <c r="O9710" s="18">
        <v>3981</v>
      </c>
    </row>
    <row r="9711" spans="1:15" x14ac:dyDescent="0.2">
      <c r="A9711" s="5" t="s">
        <v>17</v>
      </c>
      <c r="B9711" s="13">
        <v>4077937</v>
      </c>
      <c r="C9711" s="6">
        <f t="shared" si="48830"/>
        <v>44206</v>
      </c>
      <c r="D9711" s="5">
        <f t="shared" si="48831"/>
        <v>2061</v>
      </c>
      <c r="E9711" s="13">
        <f t="shared" si="48832"/>
        <v>2312.5714285714284</v>
      </c>
      <c r="F9711" s="13">
        <f t="shared" si="48833"/>
        <v>2703.6</v>
      </c>
      <c r="G9711" s="13">
        <f t="shared" ref="G9711" si="48840">N9711/(B9711/100000)</f>
        <v>3789.1708479066742</v>
      </c>
      <c r="H9711" s="5">
        <f t="shared" si="48835"/>
        <v>302</v>
      </c>
      <c r="I9711" s="5">
        <f t="shared" si="48835"/>
        <v>292</v>
      </c>
      <c r="J9711" s="8">
        <f t="shared" si="48836"/>
        <v>1.6012186195572611</v>
      </c>
      <c r="K9711" s="5">
        <f t="shared" si="48837"/>
        <v>83</v>
      </c>
      <c r="L9711" s="8">
        <f t="shared" si="48838"/>
        <v>101.57142857142857</v>
      </c>
      <c r="M9711" s="8">
        <f t="shared" ref="M9711" si="48841">O9711/(B9711/100000)</f>
        <v>99.658234053149911</v>
      </c>
      <c r="N9711" s="5">
        <v>154520</v>
      </c>
      <c r="O9711" s="18">
        <v>4064</v>
      </c>
    </row>
    <row r="9712" spans="1:15" x14ac:dyDescent="0.2">
      <c r="A9712" s="5" t="s">
        <v>17</v>
      </c>
      <c r="B9712" s="13">
        <v>4077937</v>
      </c>
      <c r="C9712" s="6">
        <f t="shared" si="48830"/>
        <v>44207</v>
      </c>
      <c r="D9712" s="5">
        <f t="shared" si="48831"/>
        <v>1107</v>
      </c>
      <c r="E9712" s="13">
        <f t="shared" si="48832"/>
        <v>2275.2857142857142</v>
      </c>
      <c r="F9712" s="13">
        <f t="shared" si="48833"/>
        <v>2501</v>
      </c>
      <c r="G9712" s="13">
        <f t="shared" ref="G9712" si="48842">N9712/(B9712/100000)</f>
        <v>3816.3169269167229</v>
      </c>
      <c r="H9712" s="5">
        <f t="shared" si="48835"/>
        <v>303</v>
      </c>
      <c r="I9712" s="5">
        <f t="shared" si="48835"/>
        <v>293</v>
      </c>
      <c r="J9712" s="8">
        <f t="shared" si="48836"/>
        <v>1.5505740054207295</v>
      </c>
      <c r="K9712" s="5">
        <f t="shared" si="48837"/>
        <v>66</v>
      </c>
      <c r="L9712" s="8">
        <f t="shared" si="48838"/>
        <v>107.42857142857143</v>
      </c>
      <c r="M9712" s="8">
        <f t="shared" ref="M9712" si="48843">O9712/(B9712/100000)</f>
        <v>101.27669946838316</v>
      </c>
      <c r="N9712" s="5">
        <v>155627</v>
      </c>
      <c r="O9712" s="18">
        <v>4130</v>
      </c>
    </row>
    <row r="9713" spans="1:15" x14ac:dyDescent="0.2">
      <c r="A9713" s="5" t="s">
        <v>17</v>
      </c>
      <c r="B9713" s="13">
        <v>4077937</v>
      </c>
      <c r="C9713" s="6">
        <f t="shared" si="48830"/>
        <v>44208</v>
      </c>
      <c r="D9713" s="5">
        <f t="shared" si="48831"/>
        <v>1050</v>
      </c>
      <c r="E9713" s="13">
        <f t="shared" si="48832"/>
        <v>2239.2857142857142</v>
      </c>
      <c r="F9713" s="13">
        <f t="shared" si="48833"/>
        <v>2003.8</v>
      </c>
      <c r="G9713" s="13">
        <f t="shared" ref="G9713" si="48844">N9713/(B9713/100000)</f>
        <v>3842.0652403408881</v>
      </c>
      <c r="H9713" s="5">
        <f t="shared" ref="H9713:H9936" si="48845">H9712+1</f>
        <v>304</v>
      </c>
      <c r="I9713" s="5">
        <f t="shared" ref="I9713:I9936" si="48846">I9712+1</f>
        <v>294</v>
      </c>
      <c r="J9713" s="8">
        <f t="shared" si="48836"/>
        <v>1.5027394436748331</v>
      </c>
      <c r="K9713" s="5">
        <f t="shared" si="48837"/>
        <v>66</v>
      </c>
      <c r="L9713" s="8">
        <f t="shared" si="48838"/>
        <v>112</v>
      </c>
      <c r="M9713" s="8">
        <f t="shared" ref="M9713" si="48847">O9713/(B9713/100000)</f>
        <v>102.8951648836164</v>
      </c>
      <c r="N9713" s="5">
        <v>156677</v>
      </c>
      <c r="O9713" s="18">
        <v>4196</v>
      </c>
    </row>
    <row r="9714" spans="1:15" x14ac:dyDescent="0.2">
      <c r="A9714" s="5" t="s">
        <v>17</v>
      </c>
      <c r="B9714" s="13">
        <v>4077937</v>
      </c>
      <c r="C9714" s="6">
        <f t="shared" si="48830"/>
        <v>44209</v>
      </c>
      <c r="D9714" s="5">
        <f t="shared" si="48831"/>
        <v>1947</v>
      </c>
      <c r="E9714" s="13">
        <f t="shared" si="48832"/>
        <v>2214.5714285714284</v>
      </c>
      <c r="F9714" s="13">
        <f t="shared" si="48833"/>
        <v>1783.4</v>
      </c>
      <c r="G9714" s="13">
        <f t="shared" ref="G9714" si="48848">N9714/(B9714/100000)</f>
        <v>3889.8099700902685</v>
      </c>
      <c r="H9714" s="5">
        <f t="shared" si="48845"/>
        <v>305</v>
      </c>
      <c r="I9714" s="5">
        <f t="shared" si="48846"/>
        <v>295</v>
      </c>
      <c r="J9714" s="8">
        <f t="shared" si="48836"/>
        <v>1.4641517987853832</v>
      </c>
      <c r="K9714" s="5">
        <f t="shared" si="48837"/>
        <v>127</v>
      </c>
      <c r="L9714" s="8">
        <f t="shared" si="48838"/>
        <v>117.28571428571429</v>
      </c>
      <c r="M9714" s="8">
        <f t="shared" ref="M9714" si="48849">O9714/(B9714/100000)</f>
        <v>106.00948469777734</v>
      </c>
      <c r="N9714" s="5">
        <v>158624</v>
      </c>
      <c r="O9714" s="18">
        <v>4323</v>
      </c>
    </row>
    <row r="9715" spans="1:15" x14ac:dyDescent="0.2">
      <c r="A9715" s="5" t="s">
        <v>17</v>
      </c>
      <c r="B9715" s="13">
        <v>4077937</v>
      </c>
      <c r="C9715" s="6">
        <f t="shared" si="48830"/>
        <v>44210</v>
      </c>
      <c r="D9715" s="5">
        <f t="shared" si="48831"/>
        <v>2728</v>
      </c>
      <c r="E9715" s="13">
        <f t="shared" si="48832"/>
        <v>2099.1428571428573</v>
      </c>
      <c r="F9715" s="13">
        <f t="shared" si="48833"/>
        <v>1778.6</v>
      </c>
      <c r="G9715" s="13">
        <f t="shared" ref="G9715" si="48850">N9715/(B9715/100000)</f>
        <v>3956.706540586576</v>
      </c>
      <c r="H9715" s="5">
        <f t="shared" si="48845"/>
        <v>306</v>
      </c>
      <c r="I9715" s="5">
        <f t="shared" si="48846"/>
        <v>296</v>
      </c>
      <c r="J9715" s="8">
        <f t="shared" si="48836"/>
        <v>1.3678100145959311</v>
      </c>
      <c r="K9715" s="5">
        <f t="shared" si="48837"/>
        <v>260</v>
      </c>
      <c r="L9715" s="8">
        <f t="shared" si="48838"/>
        <v>136.71428571428572</v>
      </c>
      <c r="M9715" s="8">
        <f t="shared" ref="M9715" si="48851">O9715/(B9715/100000)</f>
        <v>112.38525754566587</v>
      </c>
      <c r="N9715" s="5">
        <v>161352</v>
      </c>
      <c r="O9715" s="18">
        <v>4583</v>
      </c>
    </row>
    <row r="9716" spans="1:15" x14ac:dyDescent="0.2">
      <c r="A9716" s="5" t="s">
        <v>17</v>
      </c>
      <c r="B9716" s="13">
        <v>4077937</v>
      </c>
      <c r="C9716" s="6">
        <f t="shared" ref="C9716:C9936" si="48852">C9715+1</f>
        <v>44211</v>
      </c>
      <c r="D9716" s="5">
        <f t="shared" ref="D9716" si="48853">N9716-N9715</f>
        <v>2117</v>
      </c>
      <c r="E9716" s="13">
        <f t="shared" si="48832"/>
        <v>1966</v>
      </c>
      <c r="F9716" s="13">
        <f t="shared" ref="F9716" si="48854">SUM(D9712:D9716)/5</f>
        <v>1789.8</v>
      </c>
      <c r="G9716" s="13">
        <f t="shared" ref="G9716" si="48855">N9716/(B9716/100000)</f>
        <v>4008.6200448903451</v>
      </c>
      <c r="H9716" s="5">
        <f t="shared" si="48845"/>
        <v>307</v>
      </c>
      <c r="I9716" s="5">
        <f t="shared" si="48846"/>
        <v>297</v>
      </c>
      <c r="J9716" s="8">
        <f t="shared" ref="J9716" si="48856">E9716/(SUM(N9709:N9715)/7)*100</f>
        <v>1.2637676474747606</v>
      </c>
      <c r="K9716" s="5">
        <f t="shared" ref="K9716" si="48857">O9716-O9715</f>
        <v>211</v>
      </c>
      <c r="L9716" s="8">
        <f t="shared" si="48838"/>
        <v>140</v>
      </c>
      <c r="M9716" s="8">
        <f t="shared" ref="M9716" si="48858">O9716/(B9716/100000)</f>
        <v>117.55944243376001</v>
      </c>
      <c r="N9716" s="5">
        <v>163469</v>
      </c>
      <c r="O9716" s="18">
        <v>4794</v>
      </c>
    </row>
    <row r="9717" spans="1:15" x14ac:dyDescent="0.2">
      <c r="A9717" s="5" t="s">
        <v>17</v>
      </c>
      <c r="B9717" s="13">
        <v>4077937</v>
      </c>
      <c r="C9717" s="6">
        <f t="shared" si="48852"/>
        <v>44212</v>
      </c>
      <c r="D9717" s="5">
        <f t="shared" ref="D9717" si="48859">N9717-N9716</f>
        <v>1823</v>
      </c>
      <c r="E9717" s="13">
        <f t="shared" ref="E9717" si="48860">SUM(D9711:D9717)/7</f>
        <v>1833.2857142857142</v>
      </c>
      <c r="F9717" s="13">
        <f t="shared" ref="F9717" si="48861">SUM(D9713:D9717)/5</f>
        <v>1933</v>
      </c>
      <c r="G9717" s="13">
        <f t="shared" ref="G9717" si="48862">N9717/(B9717/100000)</f>
        <v>4053.3240214353482</v>
      </c>
      <c r="H9717" s="5">
        <f t="shared" si="48845"/>
        <v>308</v>
      </c>
      <c r="I9717" s="5">
        <f t="shared" si="48846"/>
        <v>298</v>
      </c>
      <c r="J9717" s="8">
        <f t="shared" ref="J9717" si="48863">E9717/(SUM(N9710:N9716)/7)*100</f>
        <v>1.163750262984163</v>
      </c>
      <c r="K9717" s="5">
        <f t="shared" ref="K9717" si="48864">O9717-O9716</f>
        <v>188</v>
      </c>
      <c r="L9717" s="8">
        <f t="shared" ref="L9717" si="48865">SUM(K9711:K9717)/7</f>
        <v>143</v>
      </c>
      <c r="M9717" s="8">
        <f t="shared" ref="M9717" si="48866">O9717/(B9717/100000)</f>
        <v>122.16961664684864</v>
      </c>
      <c r="N9717" s="5">
        <v>165292</v>
      </c>
      <c r="O9717" s="18">
        <v>4982</v>
      </c>
    </row>
    <row r="9718" spans="1:15" x14ac:dyDescent="0.2">
      <c r="A9718" s="5" t="s">
        <v>17</v>
      </c>
      <c r="B9718" s="13">
        <v>4077937</v>
      </c>
      <c r="C9718" s="6">
        <f t="shared" si="48852"/>
        <v>44213</v>
      </c>
      <c r="D9718" s="5">
        <f t="shared" ref="D9718" si="48867">N9718-N9717</f>
        <v>1280</v>
      </c>
      <c r="E9718" s="13">
        <f t="shared" ref="E9718" si="48868">SUM(D9712:D9718)/7</f>
        <v>1721.7142857142858</v>
      </c>
      <c r="F9718" s="13">
        <f t="shared" ref="F9718" si="48869">SUM(D9714:D9718)/5</f>
        <v>1979</v>
      </c>
      <c r="G9718" s="13">
        <f t="shared" ref="G9718" si="48870">N9718/(B9718/100000)</f>
        <v>4084.7124416095689</v>
      </c>
      <c r="H9718" s="5">
        <f t="shared" si="48845"/>
        <v>309</v>
      </c>
      <c r="I9718" s="5">
        <f t="shared" si="48846"/>
        <v>299</v>
      </c>
      <c r="J9718" s="8">
        <f t="shared" ref="J9718" si="48871">E9718/(SUM(N9711:N9717)/7)*100</f>
        <v>1.0803532930964781</v>
      </c>
      <c r="K9718" s="5">
        <f t="shared" ref="K9718" si="48872">O9718-O9717</f>
        <v>97</v>
      </c>
      <c r="L9718" s="8">
        <f t="shared" ref="L9718" si="48873">SUM(K9712:K9718)/7</f>
        <v>145</v>
      </c>
      <c r="M9718" s="8">
        <f t="shared" ref="M9718" si="48874">O9718/(B9718/100000)</f>
        <v>124.54827036317629</v>
      </c>
      <c r="N9718" s="5">
        <v>166572</v>
      </c>
      <c r="O9718" s="18">
        <v>5079</v>
      </c>
    </row>
    <row r="9719" spans="1:15" x14ac:dyDescent="0.2">
      <c r="A9719" s="5" t="s">
        <v>17</v>
      </c>
      <c r="B9719" s="13">
        <v>4077937</v>
      </c>
      <c r="C9719" s="6">
        <f t="shared" si="48852"/>
        <v>44214</v>
      </c>
      <c r="D9719" s="5">
        <f t="shared" ref="D9719" si="48875">N9719-N9718</f>
        <v>421</v>
      </c>
      <c r="E9719" s="13">
        <f t="shared" ref="E9719" si="48876">SUM(D9713:D9719)/7</f>
        <v>1623.7142857142858</v>
      </c>
      <c r="F9719" s="13">
        <f t="shared" ref="F9719" si="48877">SUM(D9715:D9719)/5</f>
        <v>1673.8</v>
      </c>
      <c r="G9719" s="13">
        <f t="shared" ref="G9719" si="48878">N9719/(B9719/100000)</f>
        <v>4095.0362891824961</v>
      </c>
      <c r="H9719" s="5">
        <f t="shared" si="48845"/>
        <v>310</v>
      </c>
      <c r="I9719" s="5">
        <f t="shared" si="48846"/>
        <v>300</v>
      </c>
      <c r="J9719" s="8">
        <f t="shared" ref="J9719" si="48879">E9719/(SUM(N9712:N9718)/7)*100</f>
        <v>1.0079699329468532</v>
      </c>
      <c r="K9719" s="5">
        <f t="shared" ref="K9719" si="48880">O9719-O9718</f>
        <v>25</v>
      </c>
      <c r="L9719" s="8">
        <f t="shared" ref="L9719" si="48881">SUM(K9713:K9719)/7</f>
        <v>139.14285714285714</v>
      </c>
      <c r="M9719" s="8">
        <f t="shared" ref="M9719" si="48882">O9719/(B9719/100000)</f>
        <v>125.16132544470402</v>
      </c>
      <c r="N9719" s="5">
        <v>166993</v>
      </c>
      <c r="O9719" s="18">
        <v>5104</v>
      </c>
    </row>
    <row r="9720" spans="1:15" x14ac:dyDescent="0.2">
      <c r="A9720" s="5" t="s">
        <v>17</v>
      </c>
      <c r="B9720" s="13">
        <v>4077937</v>
      </c>
      <c r="C9720" s="6">
        <f t="shared" si="48852"/>
        <v>44215</v>
      </c>
      <c r="D9720" s="5">
        <f t="shared" ref="D9720" si="48883">N9720-N9719</f>
        <v>692</v>
      </c>
      <c r="E9720" s="13">
        <f t="shared" ref="E9720" si="48884">SUM(D9714:D9720)/7</f>
        <v>1572.5714285714287</v>
      </c>
      <c r="F9720" s="13">
        <f t="shared" ref="F9720" si="48885">SUM(D9716:D9720)/5</f>
        <v>1266.5999999999999</v>
      </c>
      <c r="G9720" s="13">
        <f t="shared" ref="G9720" si="48886">N9720/(B9720/100000)</f>
        <v>4112.0056538391837</v>
      </c>
      <c r="H9720" s="5">
        <f t="shared" si="48845"/>
        <v>311</v>
      </c>
      <c r="I9720" s="5">
        <f t="shared" si="48846"/>
        <v>301</v>
      </c>
      <c r="J9720" s="8">
        <f t="shared" ref="J9720" si="48887">E9720/(SUM(N9713:N9719)/7)*100</f>
        <v>0.96647962780700958</v>
      </c>
      <c r="K9720" s="5">
        <f t="shared" ref="K9720" si="48888">O9720-O9719</f>
        <v>52</v>
      </c>
      <c r="L9720" s="8">
        <f t="shared" ref="L9720" si="48889">SUM(K9714:K9720)/7</f>
        <v>137.14285714285714</v>
      </c>
      <c r="M9720" s="8">
        <f t="shared" ref="M9720" si="48890">O9720/(B9720/100000)</f>
        <v>126.43648001428173</v>
      </c>
      <c r="N9720" s="5">
        <v>167685</v>
      </c>
      <c r="O9720" s="18">
        <v>5156</v>
      </c>
    </row>
    <row r="9721" spans="1:15" x14ac:dyDescent="0.2">
      <c r="A9721" s="5" t="s">
        <v>17</v>
      </c>
      <c r="B9721" s="13">
        <v>4077937</v>
      </c>
      <c r="C9721" s="6">
        <f t="shared" si="48852"/>
        <v>44216</v>
      </c>
      <c r="D9721" s="5">
        <f t="shared" ref="D9721" si="48891">N9721-N9720</f>
        <v>1258</v>
      </c>
      <c r="E9721" s="13">
        <f t="shared" ref="E9721" si="48892">SUM(D9715:D9721)/7</f>
        <v>1474.1428571428571</v>
      </c>
      <c r="F9721" s="13">
        <f t="shared" ref="F9721" si="48893">SUM(D9717:D9721)/5</f>
        <v>1094.8</v>
      </c>
      <c r="G9721" s="13">
        <f t="shared" ref="G9721" si="48894">N9721/(B9721/100000)</f>
        <v>4142.8545855416596</v>
      </c>
      <c r="H9721" s="5">
        <f t="shared" si="48845"/>
        <v>312</v>
      </c>
      <c r="I9721" s="5">
        <f t="shared" si="48846"/>
        <v>302</v>
      </c>
      <c r="J9721" s="8">
        <f t="shared" ref="J9721" si="48895">E9721/(SUM(N9714:N9720)/7)*100</f>
        <v>0.897314491381207</v>
      </c>
      <c r="K9721" s="5">
        <f t="shared" ref="K9721" si="48896">O9721-O9720</f>
        <v>151</v>
      </c>
      <c r="L9721" s="8">
        <f t="shared" ref="L9721" si="48897">SUM(K9715:K9721)/7</f>
        <v>140.57142857142858</v>
      </c>
      <c r="M9721" s="8">
        <f t="shared" ref="M9721" si="48898">O9721/(B9721/100000)</f>
        <v>130.1393327067093</v>
      </c>
      <c r="N9721" s="5">
        <v>168943</v>
      </c>
      <c r="O9721" s="18">
        <v>5307</v>
      </c>
    </row>
    <row r="9722" spans="1:15" x14ac:dyDescent="0.2">
      <c r="A9722" s="5" t="s">
        <v>17</v>
      </c>
      <c r="B9722" s="13">
        <v>4077937</v>
      </c>
      <c r="C9722" s="6">
        <f t="shared" si="48852"/>
        <v>44217</v>
      </c>
      <c r="D9722" s="5">
        <f t="shared" ref="D9722" si="48899">N9722-N9721</f>
        <v>1841</v>
      </c>
      <c r="E9722" s="13">
        <f t="shared" ref="E9722" si="48900">SUM(D9716:D9722)/7</f>
        <v>1347.4285714285713</v>
      </c>
      <c r="F9722" s="13">
        <f t="shared" ref="F9722" si="48901">SUM(D9718:D9722)/5</f>
        <v>1098.4000000000001</v>
      </c>
      <c r="G9722" s="13">
        <f t="shared" ref="G9722" si="48902">N9722/(B9722/100000)</f>
        <v>4187.9999617453632</v>
      </c>
      <c r="H9722" s="5">
        <f t="shared" si="48845"/>
        <v>313</v>
      </c>
      <c r="I9722" s="5">
        <f t="shared" si="48846"/>
        <v>303</v>
      </c>
      <c r="J9722" s="8">
        <f t="shared" ref="J9722" si="48903">E9722/(SUM(N9715:N9721)/7)*100</f>
        <v>0.81288901376016331</v>
      </c>
      <c r="K9722" s="5">
        <f t="shared" ref="K9722" si="48904">O9722-O9721</f>
        <v>126</v>
      </c>
      <c r="L9722" s="8">
        <f t="shared" ref="L9722" si="48905">SUM(K9716:K9722)/7</f>
        <v>121.42857142857143</v>
      </c>
      <c r="M9722" s="8">
        <f t="shared" ref="M9722" si="48906">O9722/(B9722/100000)</f>
        <v>133.22913031760913</v>
      </c>
      <c r="N9722" s="5">
        <v>170784</v>
      </c>
      <c r="O9722" s="18">
        <v>5433</v>
      </c>
    </row>
    <row r="9723" spans="1:15" x14ac:dyDescent="0.2">
      <c r="A9723" s="5" t="s">
        <v>17</v>
      </c>
      <c r="B9723" s="13">
        <v>4077937</v>
      </c>
      <c r="C9723" s="6">
        <f t="shared" si="48852"/>
        <v>44218</v>
      </c>
      <c r="D9723" s="5">
        <f t="shared" ref="D9723" si="48907">N9723-N9722</f>
        <v>1094</v>
      </c>
      <c r="E9723" s="13">
        <f t="shared" ref="E9723" si="48908">SUM(D9717:D9723)/7</f>
        <v>1201.2857142857142</v>
      </c>
      <c r="F9723" s="13">
        <f t="shared" ref="F9723" si="48909">SUM(D9719:D9723)/5</f>
        <v>1061.2</v>
      </c>
      <c r="G9723" s="13">
        <f t="shared" ref="G9723" si="48910">N9723/(B9723/100000)</f>
        <v>4214.8272521130166</v>
      </c>
      <c r="H9723" s="5">
        <f t="shared" si="48845"/>
        <v>314</v>
      </c>
      <c r="I9723" s="5">
        <f t="shared" si="48846"/>
        <v>304</v>
      </c>
      <c r="J9723" s="8">
        <f t="shared" ref="J9723" si="48911">E9723/(SUM(N9716:N9722)/7)*100</f>
        <v>0.7188789284438053</v>
      </c>
      <c r="K9723" s="5">
        <f t="shared" ref="K9723" si="48912">O9723-O9722</f>
        <v>84</v>
      </c>
      <c r="L9723" s="8">
        <f t="shared" ref="L9723" si="48913">SUM(K9717:K9723)/7</f>
        <v>103.28571428571429</v>
      </c>
      <c r="M9723" s="8">
        <f t="shared" ref="M9723" si="48914">O9723/(B9723/100000)</f>
        <v>135.28899539154233</v>
      </c>
      <c r="N9723" s="5">
        <v>171878</v>
      </c>
      <c r="O9723" s="18">
        <v>5517</v>
      </c>
    </row>
    <row r="9724" spans="1:15" x14ac:dyDescent="0.2">
      <c r="A9724" s="5" t="s">
        <v>17</v>
      </c>
      <c r="B9724" s="13">
        <v>4077937</v>
      </c>
      <c r="C9724" s="6">
        <f t="shared" si="48852"/>
        <v>44219</v>
      </c>
      <c r="D9724" s="5">
        <f t="shared" ref="D9724" si="48915">N9724-N9723</f>
        <v>1394</v>
      </c>
      <c r="E9724" s="13">
        <f t="shared" ref="E9724" si="48916">SUM(D9718:D9724)/7</f>
        <v>1140</v>
      </c>
      <c r="F9724" s="13">
        <f t="shared" ref="F9724" si="48917">SUM(D9720:D9724)/5</f>
        <v>1255.8</v>
      </c>
      <c r="G9724" s="13">
        <f t="shared" ref="G9724" si="48918">N9724/(B9724/100000)</f>
        <v>4249.0112034590038</v>
      </c>
      <c r="H9724" s="5">
        <f t="shared" si="48845"/>
        <v>315</v>
      </c>
      <c r="I9724" s="5">
        <f t="shared" si="48846"/>
        <v>305</v>
      </c>
      <c r="J9724" s="8">
        <f t="shared" ref="J9724" si="48919">E9724/(SUM(N9717:N9723)/7)*100</f>
        <v>0.67733483173152409</v>
      </c>
      <c r="K9724" s="5">
        <f t="shared" ref="K9724" si="48920">O9724-O9723</f>
        <v>153</v>
      </c>
      <c r="L9724" s="8">
        <f t="shared" ref="L9724" si="48921">SUM(K9718:K9724)/7</f>
        <v>98.285714285714292</v>
      </c>
      <c r="M9724" s="8">
        <f t="shared" ref="M9724" si="48922">O9724/(B9724/100000)</f>
        <v>139.04089249049213</v>
      </c>
      <c r="N9724" s="5">
        <v>173272</v>
      </c>
      <c r="O9724" s="18">
        <v>5670</v>
      </c>
    </row>
    <row r="9725" spans="1:15" x14ac:dyDescent="0.2">
      <c r="A9725" s="5" t="s">
        <v>17</v>
      </c>
      <c r="B9725" s="13">
        <v>4077937</v>
      </c>
      <c r="C9725" s="6">
        <f t="shared" si="48852"/>
        <v>44220</v>
      </c>
      <c r="D9725" s="5">
        <f t="shared" ref="D9725" si="48923">N9725-N9724</f>
        <v>914</v>
      </c>
      <c r="E9725" s="13">
        <f t="shared" ref="E9725" si="48924">SUM(D9719:D9725)/7</f>
        <v>1087.7142857142858</v>
      </c>
      <c r="F9725" s="13">
        <f t="shared" ref="F9725" si="48925">SUM(D9721:D9725)/5</f>
        <v>1300.2</v>
      </c>
      <c r="G9725" s="13">
        <f t="shared" ref="G9725" si="48926">N9725/(B9725/100000)</f>
        <v>4271.4244972396582</v>
      </c>
      <c r="H9725" s="5">
        <f t="shared" si="48845"/>
        <v>316</v>
      </c>
      <c r="I9725" s="5">
        <f t="shared" si="48846"/>
        <v>306</v>
      </c>
      <c r="J9725" s="8">
        <f t="shared" ref="J9725" si="48927">E9725/(SUM(N9718:N9724)/7)*100</f>
        <v>0.64192114335142858</v>
      </c>
      <c r="K9725" s="5">
        <f t="shared" ref="K9725" si="48928">O9725-O9724</f>
        <v>52</v>
      </c>
      <c r="L9725" s="8">
        <f t="shared" ref="L9725" si="48929">SUM(K9719:K9725)/7</f>
        <v>91.857142857142861</v>
      </c>
      <c r="M9725" s="8">
        <f t="shared" ref="M9725" si="48930">O9725/(B9725/100000)</f>
        <v>140.31604706006982</v>
      </c>
      <c r="N9725" s="5">
        <v>174186</v>
      </c>
      <c r="O9725" s="18">
        <v>5722</v>
      </c>
    </row>
    <row r="9726" spans="1:15" x14ac:dyDescent="0.2">
      <c r="A9726" s="5" t="s">
        <v>17</v>
      </c>
      <c r="B9726" s="13">
        <v>4077937</v>
      </c>
      <c r="C9726" s="6">
        <f t="shared" si="48852"/>
        <v>44221</v>
      </c>
      <c r="D9726" s="5">
        <f t="shared" ref="D9726" si="48931">N9726-N9725</f>
        <v>632</v>
      </c>
      <c r="E9726" s="13">
        <f t="shared" ref="E9726" si="48932">SUM(D9720:D9726)/7</f>
        <v>1117.8571428571429</v>
      </c>
      <c r="F9726" s="13">
        <f t="shared" ref="F9726" si="48933">SUM(D9722:D9726)/5</f>
        <v>1175</v>
      </c>
      <c r="G9726" s="13">
        <f t="shared" ref="G9726" si="48934">N9726/(B9726/100000)</f>
        <v>4286.9225297006797</v>
      </c>
      <c r="H9726" s="5">
        <f t="shared" si="48845"/>
        <v>317</v>
      </c>
      <c r="I9726" s="5">
        <f t="shared" si="48846"/>
        <v>307</v>
      </c>
      <c r="J9726" s="8">
        <f t="shared" ref="J9726" si="48935">E9726/(SUM(N9719:N9725)/7)*100</f>
        <v>0.65550232420600452</v>
      </c>
      <c r="K9726" s="5">
        <f t="shared" ref="K9726" si="48936">O9726-O9725</f>
        <v>8</v>
      </c>
      <c r="L9726" s="8">
        <f t="shared" ref="L9726" si="48937">SUM(K9720:K9726)/7</f>
        <v>89.428571428571431</v>
      </c>
      <c r="M9726" s="8">
        <f t="shared" ref="M9726" si="48938">O9726/(B9726/100000)</f>
        <v>140.5122246861587</v>
      </c>
      <c r="N9726" s="5">
        <v>174818</v>
      </c>
      <c r="O9726" s="18">
        <v>5730</v>
      </c>
    </row>
    <row r="9727" spans="1:15" x14ac:dyDescent="0.2">
      <c r="A9727" s="5" t="s">
        <v>17</v>
      </c>
      <c r="B9727" s="13">
        <v>4077937</v>
      </c>
      <c r="C9727" s="6">
        <f t="shared" si="48852"/>
        <v>44222</v>
      </c>
      <c r="D9727" s="5">
        <f t="shared" ref="D9727" si="48939">N9727-N9726</f>
        <v>353</v>
      </c>
      <c r="E9727" s="13">
        <f t="shared" ref="E9727" si="48940">SUM(D9721:D9727)/7</f>
        <v>1069.4285714285713</v>
      </c>
      <c r="F9727" s="13">
        <f t="shared" ref="F9727" si="48941">SUM(D9723:D9727)/5</f>
        <v>877.4</v>
      </c>
      <c r="G9727" s="13">
        <f t="shared" ref="G9727" si="48942">N9727/(B9727/100000)</f>
        <v>4295.5788674518517</v>
      </c>
      <c r="H9727" s="5">
        <f t="shared" si="48845"/>
        <v>318</v>
      </c>
      <c r="I9727" s="5">
        <f t="shared" si="48846"/>
        <v>308</v>
      </c>
      <c r="J9727" s="8">
        <f t="shared" ref="J9727" si="48943">E9727/(SUM(N9720:N9726)/7)*100</f>
        <v>0.62302029185246577</v>
      </c>
      <c r="K9727" s="5">
        <f t="shared" ref="K9727" si="48944">O9727-O9726</f>
        <v>69</v>
      </c>
      <c r="L9727" s="8">
        <f t="shared" ref="L9727" si="48945">SUM(K9721:K9727)/7</f>
        <v>91.857142857142861</v>
      </c>
      <c r="M9727" s="8">
        <f t="shared" ref="M9727" si="48946">O9727/(B9727/100000)</f>
        <v>142.20425671117528</v>
      </c>
      <c r="N9727" s="5">
        <v>175171</v>
      </c>
      <c r="O9727" s="18">
        <v>5799</v>
      </c>
    </row>
    <row r="9728" spans="1:15" x14ac:dyDescent="0.2">
      <c r="A9728" s="5" t="s">
        <v>17</v>
      </c>
      <c r="B9728" s="13">
        <v>4077937</v>
      </c>
      <c r="C9728" s="6">
        <f t="shared" si="48852"/>
        <v>44223</v>
      </c>
      <c r="D9728" s="5">
        <f t="shared" ref="D9728" si="48947">N9728-N9727</f>
        <v>868</v>
      </c>
      <c r="E9728" s="13">
        <f t="shared" ref="E9728" si="48948">SUM(D9722:D9728)/7</f>
        <v>1013.7142857142857</v>
      </c>
      <c r="F9728" s="13">
        <f t="shared" ref="F9728" si="48949">SUM(D9724:D9728)/5</f>
        <v>832.2</v>
      </c>
      <c r="G9728" s="13">
        <f t="shared" ref="G9728" si="48950">N9728/(B9728/100000)</f>
        <v>4316.8641398824948</v>
      </c>
      <c r="H9728" s="5">
        <f t="shared" si="48845"/>
        <v>319</v>
      </c>
      <c r="I9728" s="5">
        <f t="shared" si="48846"/>
        <v>309</v>
      </c>
      <c r="J9728" s="8">
        <f t="shared" ref="J9728" si="48951">E9728/(SUM(N9721:N9727)/7)*100</f>
        <v>0.58690610494833961</v>
      </c>
      <c r="K9728" s="5">
        <f t="shared" ref="K9728" si="48952">O9728-O9727</f>
        <v>121</v>
      </c>
      <c r="L9728" s="8">
        <f t="shared" ref="L9728" si="48953">SUM(K9722:K9728)/7</f>
        <v>87.571428571428569</v>
      </c>
      <c r="M9728" s="8">
        <f t="shared" ref="M9728" si="48954">O9728/(B9728/100000)</f>
        <v>145.17144330576957</v>
      </c>
      <c r="N9728" s="5">
        <v>176039</v>
      </c>
      <c r="O9728" s="18">
        <v>5920</v>
      </c>
    </row>
    <row r="9729" spans="1:15" x14ac:dyDescent="0.2">
      <c r="A9729" s="5" t="s">
        <v>17</v>
      </c>
      <c r="B9729" s="13">
        <v>4077937</v>
      </c>
      <c r="C9729" s="6">
        <f t="shared" si="48852"/>
        <v>44224</v>
      </c>
      <c r="D9729" s="5">
        <f t="shared" ref="D9729" si="48955">N9729-N9728</f>
        <v>1082</v>
      </c>
      <c r="E9729" s="13">
        <f t="shared" ref="E9729" si="48956">SUM(D9723:D9729)/7</f>
        <v>905.28571428571433</v>
      </c>
      <c r="F9729" s="13">
        <f t="shared" ref="F9729" si="48957">SUM(D9725:D9729)/5</f>
        <v>769.8</v>
      </c>
      <c r="G9729" s="13">
        <f t="shared" ref="G9729" si="48958">N9729/(B9729/100000)</f>
        <v>4343.3971638110152</v>
      </c>
      <c r="H9729" s="5">
        <f t="shared" si="48845"/>
        <v>320</v>
      </c>
      <c r="I9729" s="5">
        <f t="shared" si="48846"/>
        <v>310</v>
      </c>
      <c r="J9729" s="8">
        <f t="shared" ref="J9729" si="48959">E9729/(SUM(N9722:N9728)/7)*100</f>
        <v>0.52107144854080267</v>
      </c>
      <c r="K9729" s="5">
        <f t="shared" ref="K9729" si="48960">O9729-O9728</f>
        <v>82</v>
      </c>
      <c r="L9729" s="8">
        <f t="shared" ref="L9729" si="48961">SUM(K9723:K9729)/7</f>
        <v>81.285714285714292</v>
      </c>
      <c r="M9729" s="8">
        <f t="shared" ref="M9729" si="48962">O9729/(B9729/100000)</f>
        <v>147.18226397318057</v>
      </c>
      <c r="N9729" s="5">
        <v>177121</v>
      </c>
      <c r="O9729" s="18">
        <v>6002</v>
      </c>
    </row>
    <row r="9730" spans="1:15" x14ac:dyDescent="0.2">
      <c r="A9730" s="5" t="s">
        <v>17</v>
      </c>
      <c r="B9730" s="13">
        <v>4077937</v>
      </c>
      <c r="C9730" s="6">
        <f t="shared" si="48852"/>
        <v>44225</v>
      </c>
      <c r="D9730" s="5">
        <f t="shared" ref="D9730" si="48963">N9730-N9729</f>
        <v>1209</v>
      </c>
      <c r="E9730" s="13">
        <f t="shared" ref="E9730" si="48964">SUM(D9724:D9730)/7</f>
        <v>921.71428571428567</v>
      </c>
      <c r="F9730" s="13">
        <f t="shared" ref="F9730" si="48965">SUM(D9726:D9730)/5</f>
        <v>828.8</v>
      </c>
      <c r="G9730" s="13">
        <f t="shared" ref="G9730" si="48966">N9730/(B9730/100000)</f>
        <v>4373.0445075536973</v>
      </c>
      <c r="H9730" s="5">
        <f t="shared" si="48845"/>
        <v>321</v>
      </c>
      <c r="I9730" s="5">
        <f t="shared" si="48846"/>
        <v>311</v>
      </c>
      <c r="J9730" s="8">
        <f t="shared" ref="J9730" si="48967">E9730/(SUM(N9723:N9729)/7)*100</f>
        <v>0.52777743694196655</v>
      </c>
      <c r="K9730" s="5">
        <f t="shared" ref="K9730" si="48968">O9730-O9729</f>
        <v>151</v>
      </c>
      <c r="L9730" s="8">
        <f t="shared" ref="L9730" si="48969">SUM(K9724:K9730)/7</f>
        <v>90.857142857142861</v>
      </c>
      <c r="M9730" s="8">
        <f t="shared" ref="M9730" si="48970">O9730/(B9730/100000)</f>
        <v>150.88511666560814</v>
      </c>
      <c r="N9730" s="5">
        <v>178330</v>
      </c>
      <c r="O9730" s="18">
        <v>6153</v>
      </c>
    </row>
    <row r="9731" spans="1:15" x14ac:dyDescent="0.2">
      <c r="A9731" s="5" t="s">
        <v>17</v>
      </c>
      <c r="B9731" s="13">
        <v>4077937</v>
      </c>
      <c r="C9731" s="6">
        <f t="shared" si="48852"/>
        <v>44226</v>
      </c>
      <c r="D9731" s="5">
        <f t="shared" ref="D9731" si="48971">N9731-N9730</f>
        <v>823</v>
      </c>
      <c r="E9731" s="13">
        <f t="shared" ref="E9731" si="48972">SUM(D9725:D9731)/7</f>
        <v>840.14285714285711</v>
      </c>
      <c r="F9731" s="13">
        <f t="shared" ref="F9731" si="48973">SUM(D9727:D9731)/5</f>
        <v>867</v>
      </c>
      <c r="G9731" s="13">
        <f t="shared" ref="G9731" si="48974">N9731/(B9731/100000)</f>
        <v>4393.2262808375899</v>
      </c>
      <c r="H9731" s="5">
        <f t="shared" si="48845"/>
        <v>322</v>
      </c>
      <c r="I9731" s="5">
        <f t="shared" si="48846"/>
        <v>312</v>
      </c>
      <c r="J9731" s="8">
        <f t="shared" ref="J9731" si="48975">E9731/(SUM(N9724:N9730)/7)*100</f>
        <v>0.47854365195286652</v>
      </c>
      <c r="K9731" s="5">
        <f t="shared" ref="K9731" si="48976">O9731-O9730</f>
        <v>101</v>
      </c>
      <c r="L9731" s="8">
        <f t="shared" ref="L9731" si="48977">SUM(K9725:K9731)/7</f>
        <v>83.428571428571431</v>
      </c>
      <c r="M9731" s="8">
        <f t="shared" ref="M9731" si="48978">O9731/(B9731/100000)</f>
        <v>153.36185919498021</v>
      </c>
      <c r="N9731" s="5">
        <v>179153</v>
      </c>
      <c r="O9731" s="18">
        <v>6254</v>
      </c>
    </row>
    <row r="9732" spans="1:15" x14ac:dyDescent="0.2">
      <c r="A9732" s="5" t="s">
        <v>17</v>
      </c>
      <c r="B9732" s="13">
        <v>4077937</v>
      </c>
      <c r="C9732" s="6">
        <f t="shared" si="48852"/>
        <v>44227</v>
      </c>
      <c r="D9732" s="5">
        <f t="shared" ref="D9732" si="48979">N9732-N9731</f>
        <v>587</v>
      </c>
      <c r="E9732" s="13">
        <f t="shared" ref="E9732" si="48980">SUM(D9726:D9732)/7</f>
        <v>793.42857142857144</v>
      </c>
      <c r="F9732" s="13">
        <f t="shared" ref="F9732" si="48981">SUM(D9728:D9732)/5</f>
        <v>913.8</v>
      </c>
      <c r="G9732" s="13">
        <f t="shared" ref="G9732" si="48982">N9732/(B9732/100000)</f>
        <v>4407.6208141518619</v>
      </c>
      <c r="H9732" s="5">
        <f t="shared" si="48845"/>
        <v>323</v>
      </c>
      <c r="I9732" s="5">
        <f t="shared" si="48846"/>
        <v>313</v>
      </c>
      <c r="J9732" s="8">
        <f t="shared" ref="J9732" si="48983">E9732/(SUM(N9725:N9731)/7)*100</f>
        <v>0.44978288298356522</v>
      </c>
      <c r="K9732" s="5">
        <f t="shared" ref="K9732" si="48984">O9732-O9731</f>
        <v>34</v>
      </c>
      <c r="L9732" s="8">
        <f t="shared" ref="L9732" si="48985">SUM(K9726:K9732)/7</f>
        <v>80.857142857142861</v>
      </c>
      <c r="M9732" s="8">
        <f t="shared" ref="M9732" si="48986">O9732/(B9732/100000)</f>
        <v>154.19561410585794</v>
      </c>
      <c r="N9732" s="5">
        <v>179740</v>
      </c>
      <c r="O9732" s="18">
        <v>6288</v>
      </c>
    </row>
    <row r="9733" spans="1:15" x14ac:dyDescent="0.2">
      <c r="A9733" s="5" t="s">
        <v>17</v>
      </c>
      <c r="B9733" s="13">
        <v>4077937</v>
      </c>
      <c r="C9733" s="6">
        <f t="shared" si="48852"/>
        <v>44228</v>
      </c>
      <c r="D9733" s="5">
        <f t="shared" ref="D9733" si="48987">N9733-N9732</f>
        <v>470</v>
      </c>
      <c r="E9733" s="13">
        <f t="shared" ref="E9733" si="48988">SUM(D9727:D9733)/7</f>
        <v>770.28571428571433</v>
      </c>
      <c r="F9733" s="13">
        <f t="shared" ref="F9733" si="48989">SUM(D9729:D9733)/5</f>
        <v>834.2</v>
      </c>
      <c r="G9733" s="13">
        <f t="shared" ref="G9733" si="48990">N9733/(B9733/100000)</f>
        <v>4419.1462496845834</v>
      </c>
      <c r="H9733" s="5">
        <f t="shared" si="48845"/>
        <v>324</v>
      </c>
      <c r="I9733" s="5">
        <f t="shared" si="48846"/>
        <v>314</v>
      </c>
      <c r="J9733" s="8">
        <f t="shared" ref="J9733" si="48991">E9733/(SUM(N9726:N9732)/7)*100</f>
        <v>0.43470829718826293</v>
      </c>
      <c r="K9733" s="5">
        <f t="shared" ref="K9733" si="48992">O9733-O9732</f>
        <v>1</v>
      </c>
      <c r="L9733" s="8">
        <f t="shared" ref="L9733" si="48993">SUM(K9727:K9733)/7</f>
        <v>79.857142857142861</v>
      </c>
      <c r="M9733" s="8">
        <f t="shared" ref="M9733" si="48994">O9733/(B9733/100000)</f>
        <v>154.22013630911906</v>
      </c>
      <c r="N9733" s="5">
        <v>180210</v>
      </c>
      <c r="O9733" s="18">
        <v>6289</v>
      </c>
    </row>
    <row r="9734" spans="1:15" x14ac:dyDescent="0.2">
      <c r="A9734" s="5" t="s">
        <v>17</v>
      </c>
      <c r="B9734" s="13">
        <v>4077937</v>
      </c>
      <c r="C9734" s="6">
        <f t="shared" si="48852"/>
        <v>44229</v>
      </c>
      <c r="D9734" s="5">
        <f t="shared" ref="D9734" si="48995">N9734-N9733</f>
        <v>413</v>
      </c>
      <c r="E9734" s="13">
        <f t="shared" ref="E9734" si="48996">SUM(D9728:D9734)/7</f>
        <v>778.85714285714289</v>
      </c>
      <c r="F9734" s="13">
        <f t="shared" ref="F9734" si="48997">SUM(D9730:D9734)/5</f>
        <v>700.4</v>
      </c>
      <c r="G9734" s="13">
        <f t="shared" ref="G9734" si="48998">N9734/(B9734/100000)</f>
        <v>4429.2739196314214</v>
      </c>
      <c r="H9734" s="5">
        <f t="shared" si="48845"/>
        <v>325</v>
      </c>
      <c r="I9734" s="5">
        <f t="shared" si="48846"/>
        <v>315</v>
      </c>
      <c r="J9734" s="8">
        <f t="shared" ref="J9734" si="48999">E9734/(SUM(N9727:N9733)/7)*100</f>
        <v>0.43764308488606196</v>
      </c>
      <c r="K9734" s="5">
        <f t="shared" ref="K9734" si="49000">O9734-O9733</f>
        <v>78</v>
      </c>
      <c r="L9734" s="8">
        <f t="shared" ref="L9734" si="49001">SUM(K9728:K9734)/7</f>
        <v>81.142857142857139</v>
      </c>
      <c r="M9734" s="8">
        <f t="shared" ref="M9734" si="49002">O9734/(B9734/100000)</f>
        <v>156.1328681634856</v>
      </c>
      <c r="N9734" s="5">
        <v>180623</v>
      </c>
      <c r="O9734" s="18">
        <v>6367</v>
      </c>
    </row>
    <row r="9735" spans="1:15" x14ac:dyDescent="0.2">
      <c r="A9735" s="5" t="s">
        <v>17</v>
      </c>
      <c r="B9735" s="13">
        <v>4077937</v>
      </c>
      <c r="C9735" s="6">
        <f t="shared" si="48852"/>
        <v>44230</v>
      </c>
      <c r="D9735" s="5">
        <f t="shared" ref="D9735" si="49003">N9735-N9734</f>
        <v>715</v>
      </c>
      <c r="E9735" s="13">
        <f t="shared" ref="E9735" si="49004">SUM(D9729:D9735)/7</f>
        <v>757</v>
      </c>
      <c r="F9735" s="13">
        <f t="shared" ref="F9735" si="49005">SUM(D9731:D9735)/5</f>
        <v>601.6</v>
      </c>
      <c r="G9735" s="13">
        <f t="shared" ref="G9735" si="49006">N9735/(B9735/100000)</f>
        <v>4446.8072949631151</v>
      </c>
      <c r="H9735" s="5">
        <f t="shared" si="48845"/>
        <v>326</v>
      </c>
      <c r="I9735" s="5">
        <f t="shared" si="48846"/>
        <v>316</v>
      </c>
      <c r="J9735" s="8">
        <f t="shared" ref="J9735" si="49007">E9735/(SUM(N9728:N9734)/7)*100</f>
        <v>0.42350801140650374</v>
      </c>
      <c r="K9735" s="5">
        <f t="shared" ref="K9735" si="49008">O9735-O9734</f>
        <v>102</v>
      </c>
      <c r="L9735" s="8">
        <f t="shared" ref="L9735" si="49009">SUM(K9729:K9735)/7</f>
        <v>78.428571428571431</v>
      </c>
      <c r="M9735" s="8">
        <f t="shared" ref="M9735" si="49010">O9735/(B9735/100000)</f>
        <v>158.63413289611879</v>
      </c>
      <c r="N9735" s="5">
        <v>181338</v>
      </c>
      <c r="O9735" s="18">
        <v>6469</v>
      </c>
    </row>
    <row r="9736" spans="1:15" x14ac:dyDescent="0.2">
      <c r="A9736" s="5" t="s">
        <v>17</v>
      </c>
      <c r="B9736" s="13">
        <v>4077937</v>
      </c>
      <c r="C9736" s="6">
        <f t="shared" si="48852"/>
        <v>44231</v>
      </c>
      <c r="D9736" s="5">
        <f t="shared" ref="D9736" si="49011">N9736-N9735</f>
        <v>995</v>
      </c>
      <c r="E9736" s="13">
        <f t="shared" ref="E9736" si="49012">SUM(D9730:D9736)/7</f>
        <v>744.57142857142856</v>
      </c>
      <c r="F9736" s="13">
        <f t="shared" ref="F9736" si="49013">SUM(D9732:D9736)/5</f>
        <v>636</v>
      </c>
      <c r="G9736" s="13">
        <f t="shared" ref="G9736" si="49014">N9736/(B9736/100000)</f>
        <v>4471.206887207919</v>
      </c>
      <c r="H9736" s="5">
        <f t="shared" si="48845"/>
        <v>327</v>
      </c>
      <c r="I9736" s="5">
        <f t="shared" si="48846"/>
        <v>317</v>
      </c>
      <c r="J9736" s="8">
        <f t="shared" ref="J9736" si="49015">E9736/(SUM(N9729:N9735)/7)*100</f>
        <v>0.41479807244640926</v>
      </c>
      <c r="K9736" s="5">
        <f t="shared" ref="K9736" si="49016">O9736-O9735</f>
        <v>91</v>
      </c>
      <c r="L9736" s="8">
        <f t="shared" ref="L9736" si="49017">SUM(K9730:K9736)/7</f>
        <v>79.714285714285708</v>
      </c>
      <c r="M9736" s="8">
        <f t="shared" ref="M9736" si="49018">O9736/(B9736/100000)</f>
        <v>160.86565339287978</v>
      </c>
      <c r="N9736" s="5">
        <v>182333</v>
      </c>
      <c r="O9736" s="18">
        <v>6560</v>
      </c>
    </row>
    <row r="9737" spans="1:15" x14ac:dyDescent="0.2">
      <c r="A9737" s="5" t="s">
        <v>17</v>
      </c>
      <c r="B9737" s="13">
        <v>4077937</v>
      </c>
      <c r="C9737" s="6">
        <f t="shared" si="48852"/>
        <v>44232</v>
      </c>
      <c r="D9737" s="5">
        <f t="shared" ref="D9737" si="49019">N9737-N9736</f>
        <v>777</v>
      </c>
      <c r="E9737" s="13">
        <f t="shared" ref="E9737" si="49020">SUM(D9731:D9737)/7</f>
        <v>682.85714285714289</v>
      </c>
      <c r="F9737" s="13">
        <f t="shared" ref="F9737" si="49021">SUM(D9733:D9737)/5</f>
        <v>674</v>
      </c>
      <c r="G9737" s="13">
        <f t="shared" ref="G9737" si="49022">N9737/(B9737/100000)</f>
        <v>4490.2606391418012</v>
      </c>
      <c r="H9737" s="5">
        <f t="shared" si="48845"/>
        <v>328</v>
      </c>
      <c r="I9737" s="5">
        <f t="shared" si="48846"/>
        <v>318</v>
      </c>
      <c r="J9737" s="8">
        <f t="shared" ref="J9737" si="49023">E9737/(SUM(N9730:N9736)/7)*100</f>
        <v>0.37884582005457601</v>
      </c>
      <c r="K9737" s="5">
        <f t="shared" ref="K9737" si="49024">O9737-O9736</f>
        <v>99</v>
      </c>
      <c r="L9737" s="8">
        <f t="shared" ref="L9737" si="49025">SUM(K9731:K9737)/7</f>
        <v>72.285714285714292</v>
      </c>
      <c r="M9737" s="8">
        <f t="shared" ref="M9737" si="49026">O9737/(B9737/100000)</f>
        <v>163.29335151572965</v>
      </c>
      <c r="N9737" s="5">
        <v>183110</v>
      </c>
      <c r="O9737" s="18">
        <v>6659</v>
      </c>
    </row>
    <row r="9738" spans="1:15" x14ac:dyDescent="0.2">
      <c r="A9738" s="5" t="s">
        <v>17</v>
      </c>
      <c r="B9738" s="13">
        <v>4077937</v>
      </c>
      <c r="C9738" s="6">
        <f t="shared" si="48852"/>
        <v>44233</v>
      </c>
      <c r="D9738" s="5">
        <f t="shared" ref="D9738" si="49027">N9738-N9737</f>
        <v>702</v>
      </c>
      <c r="E9738" s="13">
        <f t="shared" ref="E9738" si="49028">SUM(D9732:D9738)/7</f>
        <v>665.57142857142856</v>
      </c>
      <c r="F9738" s="13">
        <f t="shared" ref="F9738" si="49029">SUM(D9734:D9738)/5</f>
        <v>720.4</v>
      </c>
      <c r="G9738" s="13">
        <f t="shared" ref="G9738" si="49030">N9738/(B9738/100000)</f>
        <v>4507.4752258311</v>
      </c>
      <c r="H9738" s="5">
        <f t="shared" si="48845"/>
        <v>329</v>
      </c>
      <c r="I9738" s="5">
        <f t="shared" si="48846"/>
        <v>319</v>
      </c>
      <c r="J9738" s="8">
        <f t="shared" ref="J9738" si="49031">E9738/(SUM(N9731:N9737)/7)*100</f>
        <v>0.36786215946694334</v>
      </c>
      <c r="K9738" s="5">
        <f t="shared" ref="K9738" si="49032">O9738-O9737</f>
        <v>80</v>
      </c>
      <c r="L9738" s="8">
        <f t="shared" ref="L9738" si="49033">SUM(K9732:K9738)/7</f>
        <v>69.285714285714292</v>
      </c>
      <c r="M9738" s="8">
        <f t="shared" ref="M9738" si="49034">O9738/(B9738/100000)</f>
        <v>165.25512777661842</v>
      </c>
      <c r="N9738" s="5">
        <v>183812</v>
      </c>
      <c r="O9738" s="18">
        <v>6739</v>
      </c>
    </row>
    <row r="9739" spans="1:15" x14ac:dyDescent="0.2">
      <c r="A9739" s="5" t="s">
        <v>17</v>
      </c>
      <c r="B9739" s="13">
        <v>4077937</v>
      </c>
      <c r="C9739" s="6">
        <f t="shared" si="48852"/>
        <v>44234</v>
      </c>
      <c r="D9739" s="5">
        <f t="shared" ref="D9739" si="49035">N9739-N9738</f>
        <v>522</v>
      </c>
      <c r="E9739" s="13">
        <f t="shared" ref="E9739" si="49036">SUM(D9733:D9739)/7</f>
        <v>656.28571428571433</v>
      </c>
      <c r="F9739" s="13">
        <f t="shared" ref="F9739" si="49037">SUM(D9735:D9739)/5</f>
        <v>742.2</v>
      </c>
      <c r="G9739" s="13">
        <f t="shared" ref="G9739" si="49038">N9739/(B9739/100000)</f>
        <v>4520.2758159333998</v>
      </c>
      <c r="H9739" s="5">
        <f t="shared" si="48845"/>
        <v>330</v>
      </c>
      <c r="I9739" s="5">
        <f t="shared" si="48846"/>
        <v>320</v>
      </c>
      <c r="J9739" s="8">
        <f t="shared" ref="J9739" si="49039">E9739/(SUM(N9732:N9738)/7)*100</f>
        <v>0.36140047798635266</v>
      </c>
      <c r="K9739" s="5">
        <f t="shared" ref="K9739" si="49040">O9739-O9738</f>
        <v>24</v>
      </c>
      <c r="L9739" s="8">
        <f t="shared" ref="L9739" si="49041">SUM(K9733:K9739)/7</f>
        <v>67.857142857142861</v>
      </c>
      <c r="M9739" s="8">
        <f t="shared" ref="M9739" si="49042">O9739/(B9739/100000)</f>
        <v>165.84366065488504</v>
      </c>
      <c r="N9739" s="5">
        <v>184334</v>
      </c>
      <c r="O9739" s="18">
        <v>6763</v>
      </c>
    </row>
    <row r="9740" spans="1:15" x14ac:dyDescent="0.2">
      <c r="A9740" s="5" t="s">
        <v>17</v>
      </c>
      <c r="B9740" s="13">
        <v>4077937</v>
      </c>
      <c r="C9740" s="6">
        <f t="shared" si="48852"/>
        <v>44235</v>
      </c>
      <c r="D9740" s="5">
        <f t="shared" ref="D9740" si="49043">N9740-N9739</f>
        <v>457</v>
      </c>
      <c r="E9740" s="13">
        <f t="shared" ref="E9740" si="49044">SUM(D9734:D9740)/7</f>
        <v>654.42857142857144</v>
      </c>
      <c r="F9740" s="13">
        <f t="shared" ref="F9740" si="49045">SUM(D9736:D9740)/5</f>
        <v>690.6</v>
      </c>
      <c r="G9740" s="13">
        <f t="shared" ref="G9740" si="49046">N9740/(B9740/100000)</f>
        <v>4531.4824628237266</v>
      </c>
      <c r="H9740" s="5">
        <f t="shared" si="48845"/>
        <v>331</v>
      </c>
      <c r="I9740" s="5">
        <f t="shared" si="48846"/>
        <v>321</v>
      </c>
      <c r="J9740" s="8">
        <f t="shared" ref="J9740" si="49047">E9740/(SUM(N9733:N9739)/7)*100</f>
        <v>0.35908007775757195</v>
      </c>
      <c r="K9740" s="5">
        <f t="shared" ref="K9740" si="49048">O9740-O9739</f>
        <v>31</v>
      </c>
      <c r="L9740" s="8">
        <f t="shared" ref="L9740" si="49049">SUM(K9734:K9740)/7</f>
        <v>72.142857142857139</v>
      </c>
      <c r="M9740" s="8">
        <f t="shared" ref="M9740" si="49050">O9740/(B9740/100000)</f>
        <v>166.60384895597946</v>
      </c>
      <c r="N9740" s="5">
        <v>184791</v>
      </c>
      <c r="O9740" s="18">
        <v>6794</v>
      </c>
    </row>
    <row r="9741" spans="1:15" x14ac:dyDescent="0.2">
      <c r="A9741" s="5" t="s">
        <v>17</v>
      </c>
      <c r="B9741" s="13">
        <v>4077937</v>
      </c>
      <c r="C9741" s="6">
        <f t="shared" si="48852"/>
        <v>44236</v>
      </c>
      <c r="D9741" s="5">
        <f t="shared" ref="D9741" si="49051">N9741-N9740</f>
        <v>89</v>
      </c>
      <c r="E9741" s="13">
        <f t="shared" ref="E9741" si="49052">SUM(D9735:D9741)/7</f>
        <v>608.14285714285711</v>
      </c>
      <c r="F9741" s="13">
        <f t="shared" ref="F9741" si="49053">SUM(D9737:D9741)/5</f>
        <v>509.4</v>
      </c>
      <c r="G9741" s="13">
        <f t="shared" ref="G9741" si="49054">N9741/(B9741/100000)</f>
        <v>4533.6649389139657</v>
      </c>
      <c r="H9741" s="5">
        <f t="shared" si="48845"/>
        <v>332</v>
      </c>
      <c r="I9741" s="5">
        <f t="shared" si="48846"/>
        <v>322</v>
      </c>
      <c r="J9741" s="8">
        <f t="shared" ref="J9741" si="49055">E9741/(SUM(N9734:N9740)/7)*100</f>
        <v>0.33248954770643135</v>
      </c>
      <c r="K9741" s="5">
        <f t="shared" ref="K9741" si="49056">O9741-O9740</f>
        <v>22</v>
      </c>
      <c r="L9741" s="8">
        <f t="shared" ref="L9741" si="49057">SUM(K9735:K9741)/7</f>
        <v>64.142857142857139</v>
      </c>
      <c r="M9741" s="8">
        <f t="shared" ref="M9741" si="49058">O9741/(B9741/100000)</f>
        <v>167.14333742772388</v>
      </c>
      <c r="N9741" s="5">
        <v>184880</v>
      </c>
      <c r="O9741" s="18">
        <v>6816</v>
      </c>
    </row>
    <row r="9742" spans="1:15" x14ac:dyDescent="0.2">
      <c r="A9742" s="5" t="s">
        <v>17</v>
      </c>
      <c r="B9742" s="13">
        <v>4077937</v>
      </c>
      <c r="C9742" s="6">
        <f t="shared" si="48852"/>
        <v>44237</v>
      </c>
      <c r="D9742" s="5">
        <f t="shared" ref="D9742" si="49059">N9742-N9741</f>
        <v>324</v>
      </c>
      <c r="E9742" s="13">
        <f t="shared" ref="E9742" si="49060">SUM(D9736:D9742)/7</f>
        <v>552.28571428571433</v>
      </c>
      <c r="F9742" s="13">
        <f t="shared" ref="F9742" si="49061">SUM(D9738:D9742)/5</f>
        <v>418.8</v>
      </c>
      <c r="G9742" s="13">
        <f t="shared" ref="G9742" si="49062">N9742/(B9742/100000)</f>
        <v>4541.6101327705655</v>
      </c>
      <c r="H9742" s="5">
        <f t="shared" si="48845"/>
        <v>333</v>
      </c>
      <c r="I9742" s="5">
        <f t="shared" si="48846"/>
        <v>323</v>
      </c>
      <c r="J9742" s="8">
        <f t="shared" ref="J9742" si="49063">E9742/(SUM(N9735:N9741)/7)*100</f>
        <v>0.30095018052340111</v>
      </c>
      <c r="K9742" s="5">
        <f t="shared" ref="K9742" si="49064">O9742-O9741</f>
        <v>79</v>
      </c>
      <c r="L9742" s="8">
        <f t="shared" ref="L9742" si="49065">SUM(K9736:K9742)/7</f>
        <v>60.857142857142854</v>
      </c>
      <c r="M9742" s="8">
        <f t="shared" ref="M9742" si="49066">O9742/(B9742/100000)</f>
        <v>169.08059148535153</v>
      </c>
      <c r="N9742" s="5">
        <v>185204</v>
      </c>
      <c r="O9742" s="18">
        <v>6895</v>
      </c>
    </row>
    <row r="9743" spans="1:15" x14ac:dyDescent="0.2">
      <c r="A9743" s="5" t="s">
        <v>17</v>
      </c>
      <c r="B9743" s="13">
        <v>4077937</v>
      </c>
      <c r="C9743" s="6">
        <f t="shared" si="48852"/>
        <v>44238</v>
      </c>
      <c r="D9743" s="5">
        <f t="shared" ref="D9743" si="49067">N9743-N9742</f>
        <v>796</v>
      </c>
      <c r="E9743" s="13">
        <f t="shared" ref="E9743" si="49068">SUM(D9737:D9743)/7</f>
        <v>523.85714285714289</v>
      </c>
      <c r="F9743" s="13">
        <f t="shared" ref="F9743" si="49069">SUM(D9739:D9743)/5</f>
        <v>437.6</v>
      </c>
      <c r="G9743" s="13">
        <f t="shared" ref="G9743" si="49070">N9743/(B9743/100000)</f>
        <v>4561.1298065664087</v>
      </c>
      <c r="H9743" s="5">
        <f t="shared" si="48845"/>
        <v>334</v>
      </c>
      <c r="I9743" s="5">
        <f t="shared" si="48846"/>
        <v>324</v>
      </c>
      <c r="J9743" s="8">
        <f t="shared" ref="J9743" si="49071">E9743/(SUM(N9736:N9742)/7)*100</f>
        <v>0.28460244135652996</v>
      </c>
      <c r="K9743" s="5">
        <f t="shared" ref="K9743" si="49072">O9743-O9742</f>
        <v>104</v>
      </c>
      <c r="L9743" s="8">
        <f t="shared" ref="L9743" si="49073">SUM(K9737:K9743)/7</f>
        <v>62.714285714285715</v>
      </c>
      <c r="M9743" s="8">
        <f t="shared" ref="M9743" si="49074">O9743/(B9743/100000)</f>
        <v>171.63090062450695</v>
      </c>
      <c r="N9743" s="5">
        <v>186000</v>
      </c>
      <c r="O9743" s="18">
        <v>6999</v>
      </c>
    </row>
    <row r="9744" spans="1:15" x14ac:dyDescent="0.2">
      <c r="A9744" s="5" t="s">
        <v>17</v>
      </c>
      <c r="B9744" s="13">
        <v>4077937</v>
      </c>
      <c r="C9744" s="6">
        <f t="shared" si="48852"/>
        <v>44239</v>
      </c>
      <c r="D9744" s="5">
        <f t="shared" ref="D9744" si="49075">N9744-N9743</f>
        <v>520</v>
      </c>
      <c r="E9744" s="13">
        <f t="shared" ref="E9744" si="49076">SUM(D9738:D9744)/7</f>
        <v>487.14285714285717</v>
      </c>
      <c r="F9744" s="13">
        <f t="shared" ref="F9744" si="49077">SUM(D9740:D9744)/5</f>
        <v>437.2</v>
      </c>
      <c r="G9744" s="13">
        <f t="shared" ref="G9744" si="49078">N9744/(B9744/100000)</f>
        <v>4573.8813522621858</v>
      </c>
      <c r="H9744" s="5">
        <f t="shared" si="48845"/>
        <v>335</v>
      </c>
      <c r="I9744" s="5">
        <f t="shared" si="48846"/>
        <v>325</v>
      </c>
      <c r="J9744" s="8">
        <f t="shared" ref="J9744" si="49079">E9744/(SUM(N9737:N9743)/7)*100</f>
        <v>0.26390513036216917</v>
      </c>
      <c r="K9744" s="5">
        <f t="shared" ref="K9744" si="49080">O9744-O9743</f>
        <v>45</v>
      </c>
      <c r="L9744" s="8">
        <f t="shared" ref="L9744" si="49081">SUM(K9738:K9744)/7</f>
        <v>55</v>
      </c>
      <c r="M9744" s="8">
        <f t="shared" ref="M9744" si="49082">O9744/(B9744/100000)</f>
        <v>172.73439977125688</v>
      </c>
      <c r="N9744" s="5">
        <v>186520</v>
      </c>
      <c r="O9744" s="18">
        <v>7044</v>
      </c>
    </row>
    <row r="9745" spans="1:15" x14ac:dyDescent="0.2">
      <c r="A9745" s="5" t="s">
        <v>17</v>
      </c>
      <c r="B9745" s="13">
        <v>4077937</v>
      </c>
      <c r="C9745" s="6">
        <f t="shared" si="48852"/>
        <v>44240</v>
      </c>
      <c r="D9745" s="5">
        <f t="shared" ref="D9745" si="49083">N9745-N9744</f>
        <v>541</v>
      </c>
      <c r="E9745" s="13">
        <f t="shared" ref="E9745" si="49084">SUM(D9739:D9745)/7</f>
        <v>464.14285714285717</v>
      </c>
      <c r="F9745" s="13">
        <f t="shared" ref="F9745" si="49085">SUM(D9741:D9745)/5</f>
        <v>454</v>
      </c>
      <c r="G9745" s="13">
        <f t="shared" ref="G9745" si="49086">N9745/(B9745/100000)</f>
        <v>4587.1478642264456</v>
      </c>
      <c r="H9745" s="5">
        <f t="shared" si="48845"/>
        <v>336</v>
      </c>
      <c r="I9745" s="5">
        <f t="shared" si="48846"/>
        <v>326</v>
      </c>
      <c r="J9745" s="8">
        <f t="shared" ref="J9745" si="49087">E9745/(SUM(N9738:N9744)/7)*100</f>
        <v>0.25078326351694002</v>
      </c>
      <c r="K9745" s="5">
        <f t="shared" ref="K9745" si="49088">O9745-O9744</f>
        <v>62</v>
      </c>
      <c r="L9745" s="8">
        <f t="shared" ref="L9745" si="49089">SUM(K9739:K9745)/7</f>
        <v>52.428571428571431</v>
      </c>
      <c r="M9745" s="8">
        <f t="shared" ref="M9745" si="49090">O9745/(B9745/100000)</f>
        <v>174.25477637344568</v>
      </c>
      <c r="N9745" s="5">
        <v>187061</v>
      </c>
      <c r="O9745" s="18">
        <v>7106</v>
      </c>
    </row>
    <row r="9746" spans="1:15" x14ac:dyDescent="0.2">
      <c r="A9746" s="5" t="s">
        <v>17</v>
      </c>
      <c r="B9746" s="13">
        <v>4077937</v>
      </c>
      <c r="C9746" s="6">
        <f t="shared" si="48852"/>
        <v>44241</v>
      </c>
      <c r="D9746" s="5">
        <f t="shared" ref="D9746" si="49091">N9746-N9745</f>
        <v>256</v>
      </c>
      <c r="E9746" s="13">
        <f t="shared" ref="E9746" si="49092">SUM(D9740:D9746)/7</f>
        <v>426.14285714285717</v>
      </c>
      <c r="F9746" s="13">
        <f t="shared" ref="F9746" si="49093">SUM(D9742:D9746)/5</f>
        <v>487.4</v>
      </c>
      <c r="G9746" s="13">
        <f t="shared" ref="G9746" si="49094">N9746/(B9746/100000)</f>
        <v>4593.4255482612898</v>
      </c>
      <c r="H9746" s="5">
        <f t="shared" si="48845"/>
        <v>337</v>
      </c>
      <c r="I9746" s="5">
        <f t="shared" si="48846"/>
        <v>327</v>
      </c>
      <c r="J9746" s="8">
        <f t="shared" ref="J9746" si="49095">E9746/(SUM(N9739:N9745)/7)*100</f>
        <v>0.22967531317611006</v>
      </c>
      <c r="K9746" s="5">
        <f t="shared" ref="K9746" si="49096">O9746-O9745</f>
        <v>21</v>
      </c>
      <c r="L9746" s="8">
        <f t="shared" ref="L9746" si="49097">SUM(K9740:K9746)/7</f>
        <v>52</v>
      </c>
      <c r="M9746" s="8">
        <f t="shared" ref="M9746" si="49098">O9746/(B9746/100000)</f>
        <v>174.76974264192899</v>
      </c>
      <c r="N9746" s="5">
        <v>187317</v>
      </c>
      <c r="O9746" s="18">
        <v>7127</v>
      </c>
    </row>
    <row r="9747" spans="1:15" x14ac:dyDescent="0.2">
      <c r="A9747" s="5" t="s">
        <v>17</v>
      </c>
      <c r="B9747" s="13">
        <v>4077937</v>
      </c>
      <c r="C9747" s="6">
        <f t="shared" si="48852"/>
        <v>44242</v>
      </c>
      <c r="D9747" s="5">
        <f t="shared" ref="D9747" si="49099">N9747-N9746</f>
        <v>285</v>
      </c>
      <c r="E9747" s="13">
        <f t="shared" ref="E9747" si="49100">SUM(D9741:D9747)/7</f>
        <v>401.57142857142856</v>
      </c>
      <c r="F9747" s="13">
        <f t="shared" ref="F9747" si="49101">SUM(D9743:D9747)/5</f>
        <v>479.6</v>
      </c>
      <c r="G9747" s="13">
        <f t="shared" ref="G9747" si="49102">N9747/(B9747/100000)</f>
        <v>4600.4143761907062</v>
      </c>
      <c r="H9747" s="5">
        <f t="shared" si="48845"/>
        <v>338</v>
      </c>
      <c r="I9747" s="5">
        <f t="shared" si="48846"/>
        <v>328</v>
      </c>
      <c r="J9747" s="8">
        <f t="shared" ref="J9747" si="49103">E9747/(SUM(N9740:N9746)/7)*100</f>
        <v>0.21593626538574695</v>
      </c>
      <c r="K9747" s="5">
        <f t="shared" ref="K9747" si="49104">O9747-O9746</f>
        <v>8</v>
      </c>
      <c r="L9747" s="8">
        <f t="shared" ref="L9747" si="49105">SUM(K9741:K9747)/7</f>
        <v>48.714285714285715</v>
      </c>
      <c r="M9747" s="8">
        <f t="shared" ref="M9747" si="49106">O9747/(B9747/100000)</f>
        <v>174.96592026801787</v>
      </c>
      <c r="N9747" s="5">
        <v>187602</v>
      </c>
      <c r="O9747" s="18">
        <v>7135</v>
      </c>
    </row>
    <row r="9748" spans="1:15" x14ac:dyDescent="0.2">
      <c r="A9748" s="5" t="s">
        <v>17</v>
      </c>
      <c r="B9748" s="13">
        <v>4077937</v>
      </c>
      <c r="C9748" s="6">
        <f t="shared" si="48852"/>
        <v>44243</v>
      </c>
      <c r="D9748" s="5">
        <f t="shared" ref="D9748" si="49107">N9748-N9747</f>
        <v>218</v>
      </c>
      <c r="E9748" s="13">
        <f t="shared" ref="E9748" si="49108">SUM(D9742:D9748)/7</f>
        <v>420</v>
      </c>
      <c r="F9748" s="13">
        <f t="shared" ref="F9748" si="49109">SUM(D9744:D9748)/5</f>
        <v>364</v>
      </c>
      <c r="G9748" s="13">
        <f t="shared" ref="G9748" si="49110">N9748/(B9748/100000)</f>
        <v>4605.7602165016278</v>
      </c>
      <c r="H9748" s="5">
        <f t="shared" si="48845"/>
        <v>339</v>
      </c>
      <c r="I9748" s="5">
        <f t="shared" si="48846"/>
        <v>329</v>
      </c>
      <c r="J9748" s="8">
        <f t="shared" ref="J9748" si="49111">E9748/(SUM(N9741:N9747)/7)*100</f>
        <v>0.2253591949617656</v>
      </c>
      <c r="K9748" s="5">
        <f t="shared" ref="K9748" si="49112">O9748-O9747</f>
        <v>55</v>
      </c>
      <c r="L9748" s="8">
        <f t="shared" ref="L9748" si="49113">SUM(K9742:K9748)/7</f>
        <v>53.428571428571431</v>
      </c>
      <c r="M9748" s="8">
        <f t="shared" ref="M9748" si="49114">O9748/(B9748/100000)</f>
        <v>176.3146414473789</v>
      </c>
      <c r="N9748" s="5">
        <v>187820</v>
      </c>
      <c r="O9748" s="18">
        <v>7190</v>
      </c>
    </row>
    <row r="9749" spans="1:15" x14ac:dyDescent="0.2">
      <c r="A9749" s="5" t="s">
        <v>17</v>
      </c>
      <c r="B9749" s="13">
        <v>4077937</v>
      </c>
      <c r="C9749" s="6">
        <f t="shared" si="48852"/>
        <v>44244</v>
      </c>
      <c r="D9749" s="5">
        <f t="shared" ref="D9749" si="49115">N9749-N9748</f>
        <v>434</v>
      </c>
      <c r="E9749" s="13">
        <f t="shared" ref="E9749" si="49116">SUM(D9743:D9749)/7</f>
        <v>435.71428571428572</v>
      </c>
      <c r="F9749" s="13">
        <f t="shared" ref="F9749" si="49117">SUM(D9745:D9749)/5</f>
        <v>346.8</v>
      </c>
      <c r="G9749" s="13">
        <f t="shared" ref="G9749" si="49118">N9749/(B9749/100000)</f>
        <v>4616.4028527169494</v>
      </c>
      <c r="H9749" s="5">
        <f t="shared" si="48845"/>
        <v>340</v>
      </c>
      <c r="I9749" s="5">
        <f t="shared" si="48846"/>
        <v>330</v>
      </c>
      <c r="J9749" s="8">
        <f t="shared" ref="J9749" si="49119">E9749/(SUM(N9742:N9748)/7)*100</f>
        <v>0.23326531673605991</v>
      </c>
      <c r="K9749" s="5">
        <f t="shared" ref="K9749" si="49120">O9749-O9748</f>
        <v>56</v>
      </c>
      <c r="L9749" s="8">
        <f t="shared" ref="L9749" si="49121">SUM(K9743:K9749)/7</f>
        <v>50.142857142857146</v>
      </c>
      <c r="M9749" s="8">
        <f t="shared" ref="M9749" si="49122">O9749/(B9749/100000)</f>
        <v>177.68788483000105</v>
      </c>
      <c r="N9749" s="5">
        <v>188254</v>
      </c>
      <c r="O9749" s="18">
        <v>7246</v>
      </c>
    </row>
    <row r="9750" spans="1:15" x14ac:dyDescent="0.2">
      <c r="A9750" s="5" t="s">
        <v>17</v>
      </c>
      <c r="B9750" s="13">
        <v>4077937</v>
      </c>
      <c r="C9750" s="6">
        <f t="shared" si="48852"/>
        <v>44245</v>
      </c>
      <c r="D9750" s="5">
        <f t="shared" ref="D9750" si="49123">N9750-N9749</f>
        <v>702</v>
      </c>
      <c r="E9750" s="13">
        <f t="shared" ref="E9750" si="49124">SUM(D9744:D9750)/7</f>
        <v>422.28571428571428</v>
      </c>
      <c r="F9750" s="13">
        <f t="shared" ref="F9750" si="49125">SUM(D9746:D9750)/5</f>
        <v>379</v>
      </c>
      <c r="G9750" s="13">
        <f t="shared" ref="G9750" si="49126">N9750/(B9750/100000)</f>
        <v>4633.6174394062491</v>
      </c>
      <c r="H9750" s="5">
        <f t="shared" si="48845"/>
        <v>341</v>
      </c>
      <c r="I9750" s="5">
        <f t="shared" si="48846"/>
        <v>331</v>
      </c>
      <c r="J9750" s="8">
        <f t="shared" ref="J9750" si="49127">E9750/(SUM(N9743:N9749)/7)*100</f>
        <v>0.2255500261717385</v>
      </c>
      <c r="K9750" s="5">
        <f t="shared" ref="K9750" si="49128">O9750-O9749</f>
        <v>48</v>
      </c>
      <c r="L9750" s="8">
        <f t="shared" ref="L9750" si="49129">SUM(K9744:K9750)/7</f>
        <v>42.142857142857146</v>
      </c>
      <c r="M9750" s="8">
        <f t="shared" ref="M9750" si="49130">O9750/(B9750/100000)</f>
        <v>178.86495058653432</v>
      </c>
      <c r="N9750" s="5">
        <v>188956</v>
      </c>
      <c r="O9750" s="18">
        <v>7294</v>
      </c>
    </row>
    <row r="9751" spans="1:15" x14ac:dyDescent="0.2">
      <c r="A9751" s="5" t="s">
        <v>17</v>
      </c>
      <c r="B9751" s="13">
        <v>4077937</v>
      </c>
      <c r="C9751" s="6">
        <f t="shared" si="48852"/>
        <v>44246</v>
      </c>
      <c r="D9751" s="5">
        <f t="shared" ref="D9751" si="49131">N9751-N9750</f>
        <v>578</v>
      </c>
      <c r="E9751" s="13">
        <f t="shared" ref="E9751" si="49132">SUM(D9745:D9751)/7</f>
        <v>430.57142857142856</v>
      </c>
      <c r="F9751" s="13">
        <f t="shared" ref="F9751" si="49133">SUM(D9747:D9751)/5</f>
        <v>443.4</v>
      </c>
      <c r="G9751" s="13">
        <f t="shared" ref="G9751" si="49134">N9751/(B9751/100000)</f>
        <v>4647.7912728911706</v>
      </c>
      <c r="H9751" s="5">
        <f t="shared" si="48845"/>
        <v>342</v>
      </c>
      <c r="I9751" s="5">
        <f t="shared" si="48846"/>
        <v>332</v>
      </c>
      <c r="J9751" s="8">
        <f t="shared" ref="J9751" si="49135">E9751/(SUM(N9744:N9750)/7)*100</f>
        <v>0.22945802532108134</v>
      </c>
      <c r="K9751" s="5">
        <f t="shared" ref="K9751" si="49136">O9751-O9750</f>
        <v>57</v>
      </c>
      <c r="L9751" s="8">
        <f t="shared" ref="L9751" si="49137">SUM(K9745:K9751)/7</f>
        <v>43.857142857142854</v>
      </c>
      <c r="M9751" s="8">
        <f t="shared" ref="M9751" si="49138">O9751/(B9751/100000)</f>
        <v>180.26271617241758</v>
      </c>
      <c r="N9751" s="5">
        <v>189534</v>
      </c>
      <c r="O9751" s="18">
        <v>7351</v>
      </c>
    </row>
    <row r="9752" spans="1:15" x14ac:dyDescent="0.2">
      <c r="A9752" s="5" t="s">
        <v>17</v>
      </c>
      <c r="B9752" s="13">
        <v>4077937</v>
      </c>
      <c r="C9752" s="6">
        <f t="shared" si="48852"/>
        <v>44247</v>
      </c>
      <c r="D9752" s="5">
        <f t="shared" ref="D9752" si="49139">N9752-N9751</f>
        <v>437</v>
      </c>
      <c r="E9752" s="13">
        <f t="shared" ref="E9752" si="49140">SUM(D9746:D9752)/7</f>
        <v>415.71428571428572</v>
      </c>
      <c r="F9752" s="13">
        <f t="shared" ref="F9752" si="49141">SUM(D9748:D9752)/5</f>
        <v>473.8</v>
      </c>
      <c r="G9752" s="13">
        <f t="shared" ref="G9752" si="49142">N9752/(B9752/100000)</f>
        <v>4658.5074757162747</v>
      </c>
      <c r="H9752" s="5">
        <f t="shared" si="48845"/>
        <v>343</v>
      </c>
      <c r="I9752" s="5">
        <f t="shared" si="48846"/>
        <v>333</v>
      </c>
      <c r="J9752" s="8">
        <f t="shared" ref="J9752" si="49143">E9752/(SUM(N9745:N9751)/7)*100</f>
        <v>0.22103325069272278</v>
      </c>
      <c r="K9752" s="5">
        <f t="shared" ref="K9752" si="49144">O9752-O9751</f>
        <v>92</v>
      </c>
      <c r="L9752" s="8">
        <f t="shared" ref="L9752" si="49145">SUM(K9746:K9752)/7</f>
        <v>48.142857142857146</v>
      </c>
      <c r="M9752" s="8">
        <f t="shared" ref="M9752" si="49146">O9752/(B9752/100000)</f>
        <v>182.51875887243966</v>
      </c>
      <c r="N9752" s="5">
        <v>189971</v>
      </c>
      <c r="O9752" s="18">
        <v>7443</v>
      </c>
    </row>
    <row r="9753" spans="1:15" x14ac:dyDescent="0.2">
      <c r="A9753" s="5" t="s">
        <v>17</v>
      </c>
      <c r="B9753" s="13">
        <v>4077937</v>
      </c>
      <c r="C9753" s="6">
        <f t="shared" si="48852"/>
        <v>44248</v>
      </c>
      <c r="D9753" s="5">
        <f t="shared" ref="D9753:D9754" si="49147">N9753-N9752</f>
        <v>511</v>
      </c>
      <c r="E9753" s="13">
        <f t="shared" ref="E9753:E9754" si="49148">SUM(D9747:D9753)/7</f>
        <v>452.14285714285717</v>
      </c>
      <c r="F9753" s="13">
        <f t="shared" ref="F9753:F9754" si="49149">SUM(D9749:D9753)/5</f>
        <v>532.4</v>
      </c>
      <c r="G9753" s="13">
        <f t="shared" ref="G9753:G9754" si="49150">N9753/(B9753/100000)</f>
        <v>4671.0383215827023</v>
      </c>
      <c r="H9753" s="5">
        <f t="shared" si="48845"/>
        <v>344</v>
      </c>
      <c r="I9753" s="5">
        <f t="shared" si="48846"/>
        <v>334</v>
      </c>
      <c r="J9753" s="8">
        <f t="shared" ref="J9753:J9754" si="49151">E9753/(SUM(N9746:N9752)/7)*100</f>
        <v>0.23987194703263623</v>
      </c>
      <c r="K9753" s="5">
        <f t="shared" ref="K9753:K9754" si="49152">O9753-O9752</f>
        <v>14</v>
      </c>
      <c r="L9753" s="8">
        <f t="shared" ref="L9753:L9754" si="49153">SUM(K9747:K9753)/7</f>
        <v>47.142857142857146</v>
      </c>
      <c r="M9753" s="8">
        <f t="shared" ref="M9753:M9754" si="49154">O9753/(B9753/100000)</f>
        <v>182.8620697180952</v>
      </c>
      <c r="N9753" s="5">
        <v>190482</v>
      </c>
      <c r="O9753" s="18">
        <v>7457</v>
      </c>
    </row>
    <row r="9754" spans="1:15" x14ac:dyDescent="0.2">
      <c r="A9754" s="5" t="s">
        <v>17</v>
      </c>
      <c r="B9754" s="13">
        <v>4077937</v>
      </c>
      <c r="C9754" s="6">
        <f t="shared" si="48852"/>
        <v>44249</v>
      </c>
      <c r="D9754" s="5">
        <f t="shared" si="49147"/>
        <v>332</v>
      </c>
      <c r="E9754" s="13">
        <f t="shared" si="49148"/>
        <v>458.85714285714283</v>
      </c>
      <c r="F9754" s="13">
        <f t="shared" si="49149"/>
        <v>512</v>
      </c>
      <c r="G9754" s="13">
        <f t="shared" si="49150"/>
        <v>4679.1796930653909</v>
      </c>
      <c r="H9754" s="5">
        <f t="shared" si="48845"/>
        <v>345</v>
      </c>
      <c r="I9754" s="5">
        <f t="shared" si="48846"/>
        <v>335</v>
      </c>
      <c r="J9754" s="8">
        <f t="shared" si="49151"/>
        <v>0.24285149389204297</v>
      </c>
      <c r="K9754" s="5">
        <f t="shared" si="49152"/>
        <v>3</v>
      </c>
      <c r="L9754" s="8">
        <f t="shared" si="49153"/>
        <v>46.428571428571431</v>
      </c>
      <c r="M9754" s="8">
        <f t="shared" si="49154"/>
        <v>182.93563632787854</v>
      </c>
      <c r="N9754" s="5">
        <v>190814</v>
      </c>
      <c r="O9754" s="18">
        <v>7460</v>
      </c>
    </row>
    <row r="9755" spans="1:15" x14ac:dyDescent="0.2">
      <c r="A9755" s="5" t="s">
        <v>17</v>
      </c>
      <c r="B9755" s="13">
        <v>4077937</v>
      </c>
      <c r="C9755" s="6">
        <f t="shared" si="48852"/>
        <v>44250</v>
      </c>
      <c r="D9755" s="5">
        <f t="shared" ref="D9755" si="49155">N9755-N9754</f>
        <v>235</v>
      </c>
      <c r="E9755" s="13">
        <f t="shared" ref="E9755" si="49156">SUM(D9749:D9755)/7</f>
        <v>461.28571428571428</v>
      </c>
      <c r="F9755" s="13">
        <f t="shared" ref="F9755" si="49157">SUM(D9751:D9755)/5</f>
        <v>418.6</v>
      </c>
      <c r="G9755" s="13">
        <f t="shared" ref="G9755" si="49158">N9755/(B9755/100000)</f>
        <v>4684.9424108317517</v>
      </c>
      <c r="H9755" s="5">
        <f t="shared" si="48845"/>
        <v>346</v>
      </c>
      <c r="I9755" s="5">
        <f t="shared" si="48846"/>
        <v>336</v>
      </c>
      <c r="J9755" s="8">
        <f t="shared" ref="J9755" si="49159">E9755/(SUM(N9748:N9754)/7)*100</f>
        <v>0.24354536890448328</v>
      </c>
      <c r="K9755" s="5">
        <f t="shared" ref="K9755" si="49160">O9755-O9754</f>
        <v>34</v>
      </c>
      <c r="L9755" s="8">
        <f t="shared" ref="L9755" si="49161">SUM(K9749:K9755)/7</f>
        <v>43.428571428571431</v>
      </c>
      <c r="M9755" s="8">
        <f t="shared" ref="M9755" si="49162">O9755/(B9755/100000)</f>
        <v>183.76939123875627</v>
      </c>
      <c r="N9755" s="5">
        <v>191049</v>
      </c>
      <c r="O9755" s="18">
        <v>7494</v>
      </c>
    </row>
    <row r="9756" spans="1:15" x14ac:dyDescent="0.2">
      <c r="A9756" s="5" t="s">
        <v>17</v>
      </c>
      <c r="B9756" s="13">
        <v>4077937</v>
      </c>
      <c r="C9756" s="6">
        <f t="shared" si="48852"/>
        <v>44251</v>
      </c>
      <c r="D9756" s="5">
        <f t="shared" ref="D9756" si="49163">N9756-N9755</f>
        <v>514</v>
      </c>
      <c r="E9756" s="13">
        <f t="shared" ref="E9756" si="49164">SUM(D9750:D9756)/7</f>
        <v>472.71428571428572</v>
      </c>
      <c r="F9756" s="13">
        <f t="shared" ref="F9756" si="49165">SUM(D9752:D9756)/5</f>
        <v>405.8</v>
      </c>
      <c r="G9756" s="13">
        <f t="shared" ref="G9756" si="49166">N9756/(B9756/100000)</f>
        <v>4697.5468233079619</v>
      </c>
      <c r="H9756" s="5">
        <f t="shared" si="48845"/>
        <v>347</v>
      </c>
      <c r="I9756" s="5">
        <f t="shared" si="48846"/>
        <v>337</v>
      </c>
      <c r="J9756" s="8">
        <f t="shared" ref="J9756" si="49167">E9756/(SUM(N9749:N9755)/7)*100</f>
        <v>0.2489729583314523</v>
      </c>
      <c r="K9756" s="5">
        <f t="shared" ref="K9756" si="49168">O9756-O9755</f>
        <v>35</v>
      </c>
      <c r="L9756" s="8">
        <f t="shared" ref="L9756" si="49169">SUM(K9750:K9756)/7</f>
        <v>40.428571428571431</v>
      </c>
      <c r="M9756" s="8">
        <f t="shared" ref="M9756" si="49170">O9756/(B9756/100000)</f>
        <v>184.62766835289511</v>
      </c>
      <c r="N9756" s="5">
        <v>191563</v>
      </c>
      <c r="O9756" s="18">
        <v>7529</v>
      </c>
    </row>
    <row r="9757" spans="1:15" x14ac:dyDescent="0.2">
      <c r="A9757" s="5" t="s">
        <v>17</v>
      </c>
      <c r="B9757" s="13">
        <v>4077937</v>
      </c>
      <c r="C9757" s="6">
        <f t="shared" si="48852"/>
        <v>44252</v>
      </c>
      <c r="D9757" s="5">
        <f t="shared" ref="D9757" si="49171">N9757-N9756</f>
        <v>836</v>
      </c>
      <c r="E9757" s="13">
        <f t="shared" ref="E9757" si="49172">SUM(D9751:D9757)/7</f>
        <v>491.85714285714283</v>
      </c>
      <c r="F9757" s="13">
        <f t="shared" ref="F9757" si="49173">SUM(D9753:D9757)/5</f>
        <v>485.6</v>
      </c>
      <c r="G9757" s="13">
        <f t="shared" ref="G9757" si="49174">N9757/(B9757/100000)</f>
        <v>4718.0473852342493</v>
      </c>
      <c r="H9757" s="5">
        <f t="shared" si="48845"/>
        <v>348</v>
      </c>
      <c r="I9757" s="5">
        <f t="shared" si="48846"/>
        <v>338</v>
      </c>
      <c r="J9757" s="8">
        <f t="shared" ref="J9757" si="49175">E9757/(SUM(N9750:N9756)/7)*100</f>
        <v>0.25841189640407419</v>
      </c>
      <c r="K9757" s="5">
        <f t="shared" ref="K9757" si="49176">O9757-O9756</f>
        <v>45</v>
      </c>
      <c r="L9757" s="8">
        <f t="shared" ref="L9757" si="49177">SUM(K9751:K9757)/7</f>
        <v>40</v>
      </c>
      <c r="M9757" s="8">
        <f t="shared" ref="M9757" si="49178">O9757/(B9757/100000)</f>
        <v>185.73116749964504</v>
      </c>
      <c r="N9757" s="5">
        <v>192399</v>
      </c>
      <c r="O9757" s="18">
        <v>7574</v>
      </c>
    </row>
    <row r="9758" spans="1:15" x14ac:dyDescent="0.2">
      <c r="A9758" s="5" t="s">
        <v>17</v>
      </c>
      <c r="B9758" s="13">
        <v>4077937</v>
      </c>
      <c r="C9758" s="6">
        <f t="shared" si="48852"/>
        <v>44253</v>
      </c>
      <c r="D9758" s="5">
        <f t="shared" ref="D9758" si="49179">N9758-N9757</f>
        <v>706</v>
      </c>
      <c r="E9758" s="13">
        <f t="shared" ref="E9758" si="49180">SUM(D9752:D9758)/7</f>
        <v>510.14285714285717</v>
      </c>
      <c r="F9758" s="13">
        <f t="shared" ref="F9758" si="49181">SUM(D9754:D9758)/5</f>
        <v>524.6</v>
      </c>
      <c r="G9758" s="13">
        <f t="shared" ref="G9758" si="49182">N9758/(B9758/100000)</f>
        <v>4735.3600607365934</v>
      </c>
      <c r="H9758" s="5">
        <f t="shared" si="48845"/>
        <v>349</v>
      </c>
      <c r="I9758" s="5">
        <f t="shared" si="48846"/>
        <v>339</v>
      </c>
      <c r="J9758" s="8">
        <f t="shared" ref="J9758" si="49183">E9758/(SUM(N9751:N9757)/7)*100</f>
        <v>0.26732803717888448</v>
      </c>
      <c r="K9758" s="5">
        <f t="shared" ref="K9758" si="49184">O9758-O9757</f>
        <v>39</v>
      </c>
      <c r="L9758" s="8">
        <f t="shared" ref="L9758" si="49185">SUM(K9752:K9758)/7</f>
        <v>37.428571428571431</v>
      </c>
      <c r="M9758" s="8">
        <f t="shared" ref="M9758" si="49186">O9758/(B9758/100000)</f>
        <v>186.68753342682831</v>
      </c>
      <c r="N9758" s="5">
        <v>193105</v>
      </c>
      <c r="O9758" s="18">
        <v>7613</v>
      </c>
    </row>
    <row r="9759" spans="1:15" x14ac:dyDescent="0.2">
      <c r="A9759" s="5" t="s">
        <v>17</v>
      </c>
      <c r="B9759" s="13">
        <v>4077937</v>
      </c>
      <c r="C9759" s="6">
        <f t="shared" si="48852"/>
        <v>44254</v>
      </c>
      <c r="D9759" s="5">
        <f t="shared" ref="D9759" si="49187">N9759-N9758</f>
        <v>602</v>
      </c>
      <c r="E9759" s="13">
        <f t="shared" ref="E9759" si="49188">SUM(D9753:D9759)/7</f>
        <v>533.71428571428567</v>
      </c>
      <c r="F9759" s="13">
        <f t="shared" ref="F9759" si="49189">SUM(D9755:D9759)/5</f>
        <v>578.6</v>
      </c>
      <c r="G9759" s="13">
        <f t="shared" ref="G9759" si="49190">N9759/(B9759/100000)</f>
        <v>4750.1224270997809</v>
      </c>
      <c r="H9759" s="5">
        <f t="shared" si="48845"/>
        <v>350</v>
      </c>
      <c r="I9759" s="5">
        <f t="shared" si="48846"/>
        <v>340</v>
      </c>
      <c r="J9759" s="8">
        <f t="shared" ref="J9759" si="49191">E9759/(SUM(N9752:N9758)/7)*100</f>
        <v>0.27893440487149679</v>
      </c>
      <c r="K9759" s="5">
        <f t="shared" ref="K9759" si="49192">O9759-O9758</f>
        <v>94</v>
      </c>
      <c r="L9759" s="8">
        <f t="shared" ref="L9759" si="49193">SUM(K9753:K9759)/7</f>
        <v>37.714285714285715</v>
      </c>
      <c r="M9759" s="8">
        <f t="shared" ref="M9759" si="49194">O9759/(B9759/100000)</f>
        <v>188.99262053337264</v>
      </c>
      <c r="N9759" s="5">
        <v>193707</v>
      </c>
      <c r="O9759" s="18">
        <v>7707</v>
      </c>
    </row>
    <row r="9760" spans="1:15" x14ac:dyDescent="0.2">
      <c r="A9760" s="5" t="s">
        <v>17</v>
      </c>
      <c r="B9760" s="13">
        <v>4077937</v>
      </c>
      <c r="C9760" s="6">
        <f t="shared" si="48852"/>
        <v>44255</v>
      </c>
      <c r="D9760" s="5">
        <f t="shared" ref="D9760" si="49195">N9760-N9759</f>
        <v>458</v>
      </c>
      <c r="E9760" s="13">
        <f t="shared" ref="E9760" si="49196">SUM(D9754:D9760)/7</f>
        <v>526.14285714285711</v>
      </c>
      <c r="F9760" s="13">
        <f t="shared" ref="F9760" si="49197">SUM(D9756:D9760)/5</f>
        <v>623.20000000000005</v>
      </c>
      <c r="G9760" s="13">
        <f t="shared" ref="G9760" si="49198">N9760/(B9760/100000)</f>
        <v>4761.3535961933694</v>
      </c>
      <c r="H9760" s="5">
        <f t="shared" si="48845"/>
        <v>351</v>
      </c>
      <c r="I9760" s="5">
        <f t="shared" si="48846"/>
        <v>341</v>
      </c>
      <c r="J9760" s="8">
        <f t="shared" ref="J9760" si="49199">E9760/(SUM(N9753:N9759)/7)*100</f>
        <v>0.27421248601203613</v>
      </c>
      <c r="K9760" s="5">
        <f t="shared" ref="K9760" si="49200">O9760-O9759</f>
        <v>48</v>
      </c>
      <c r="L9760" s="8">
        <f t="shared" ref="L9760" si="49201">SUM(K9754:K9760)/7</f>
        <v>42.571428571428569</v>
      </c>
      <c r="M9760" s="8">
        <f t="shared" ref="M9760" si="49202">O9760/(B9760/100000)</f>
        <v>190.16968628990591</v>
      </c>
      <c r="N9760" s="5">
        <v>194165</v>
      </c>
      <c r="O9760" s="18">
        <v>7755</v>
      </c>
    </row>
    <row r="9761" spans="1:15" x14ac:dyDescent="0.2">
      <c r="A9761" s="5" t="s">
        <v>17</v>
      </c>
      <c r="B9761" s="13">
        <v>4077937</v>
      </c>
      <c r="C9761" s="6">
        <f t="shared" si="48852"/>
        <v>44256</v>
      </c>
      <c r="D9761" s="5">
        <f t="shared" ref="D9761" si="49203">N9761-N9760</f>
        <v>392</v>
      </c>
      <c r="E9761" s="13">
        <f t="shared" ref="E9761" si="49204">SUM(D9755:D9761)/7</f>
        <v>534.71428571428567</v>
      </c>
      <c r="F9761" s="13">
        <f t="shared" ref="F9761" si="49205">SUM(D9757:D9761)/5</f>
        <v>598.79999999999995</v>
      </c>
      <c r="G9761" s="13">
        <f t="shared" ref="G9761" si="49206">N9761/(B9761/100000)</f>
        <v>4770.966299871724</v>
      </c>
      <c r="H9761" s="5">
        <f t="shared" si="48845"/>
        <v>352</v>
      </c>
      <c r="I9761" s="5">
        <f t="shared" si="48846"/>
        <v>342</v>
      </c>
      <c r="J9761" s="8">
        <f t="shared" ref="J9761" si="49207">E9761/(SUM(N9754:N9760)/7)*100</f>
        <v>0.27791761520995661</v>
      </c>
      <c r="K9761" s="5">
        <f t="shared" ref="K9761" si="49208">O9761-O9760</f>
        <v>5</v>
      </c>
      <c r="L9761" s="8">
        <f t="shared" ref="L9761" si="49209">SUM(K9755:K9761)/7</f>
        <v>42.857142857142854</v>
      </c>
      <c r="M9761" s="8">
        <f t="shared" ref="M9761" si="49210">O9761/(B9761/100000)</f>
        <v>190.29229730621145</v>
      </c>
      <c r="N9761" s="5">
        <v>194557</v>
      </c>
      <c r="O9761" s="18">
        <v>7760</v>
      </c>
    </row>
    <row r="9762" spans="1:15" x14ac:dyDescent="0.2">
      <c r="A9762" s="5" t="s">
        <v>17</v>
      </c>
      <c r="B9762" s="13">
        <v>4077937</v>
      </c>
      <c r="C9762" s="6">
        <f t="shared" si="48852"/>
        <v>44257</v>
      </c>
      <c r="D9762" s="5">
        <f t="shared" ref="D9762" si="49211">N9762-N9761</f>
        <v>221</v>
      </c>
      <c r="E9762" s="13">
        <f t="shared" ref="E9762" si="49212">SUM(D9756:D9762)/7</f>
        <v>532.71428571428567</v>
      </c>
      <c r="F9762" s="13">
        <f t="shared" ref="F9762" si="49213">SUM(D9758:D9762)/5</f>
        <v>475.8</v>
      </c>
      <c r="G9762" s="13">
        <f t="shared" ref="G9762" si="49214">N9762/(B9762/100000)</f>
        <v>4776.38570679243</v>
      </c>
      <c r="H9762" s="5">
        <f t="shared" si="48845"/>
        <v>353</v>
      </c>
      <c r="I9762" s="5">
        <f t="shared" si="48846"/>
        <v>343</v>
      </c>
      <c r="J9762" s="8">
        <f t="shared" ref="J9762" si="49215">E9762/(SUM(N9755:N9761)/7)*100</f>
        <v>0.27611075528768014</v>
      </c>
      <c r="K9762" s="5">
        <f t="shared" ref="K9762" si="49216">O9762-O9761</f>
        <v>57</v>
      </c>
      <c r="L9762" s="8">
        <f t="shared" ref="L9762" si="49217">SUM(K9756:K9762)/7</f>
        <v>46.142857142857146</v>
      </c>
      <c r="M9762" s="8">
        <f t="shared" ref="M9762" si="49218">O9762/(B9762/100000)</f>
        <v>191.69006289209472</v>
      </c>
      <c r="N9762" s="5">
        <v>194778</v>
      </c>
      <c r="O9762" s="18">
        <v>7817</v>
      </c>
    </row>
    <row r="9763" spans="1:15" x14ac:dyDescent="0.2">
      <c r="A9763" s="5" t="s">
        <v>17</v>
      </c>
      <c r="B9763" s="13">
        <v>4077937</v>
      </c>
      <c r="C9763" s="6">
        <f t="shared" si="48852"/>
        <v>44258</v>
      </c>
      <c r="D9763" s="5">
        <f t="shared" ref="D9763" si="49219">N9763-N9762</f>
        <v>484</v>
      </c>
      <c r="E9763" s="13">
        <f t="shared" ref="E9763" si="49220">SUM(D9757:D9763)/7</f>
        <v>528.42857142857144</v>
      </c>
      <c r="F9763" s="13">
        <f t="shared" ref="F9763" si="49221">SUM(D9759:D9763)/5</f>
        <v>431.4</v>
      </c>
      <c r="G9763" s="13">
        <f t="shared" ref="G9763" si="49222">N9763/(B9763/100000)</f>
        <v>4788.2544531708063</v>
      </c>
      <c r="H9763" s="5">
        <f t="shared" si="48845"/>
        <v>354</v>
      </c>
      <c r="I9763" s="5">
        <f t="shared" si="48846"/>
        <v>344</v>
      </c>
      <c r="J9763" s="8">
        <f t="shared" ref="J9763" si="49223">E9763/(SUM(N9756:N9762)/7)*100</f>
        <v>0.27313527395490128</v>
      </c>
      <c r="K9763" s="5">
        <f t="shared" ref="K9763" si="49224">O9763-O9762</f>
        <v>44</v>
      </c>
      <c r="L9763" s="8">
        <f t="shared" ref="L9763" si="49225">SUM(K9757:K9763)/7</f>
        <v>47.428571428571431</v>
      </c>
      <c r="M9763" s="8">
        <f t="shared" ref="M9763" si="49226">O9763/(B9763/100000)</f>
        <v>192.76903983558353</v>
      </c>
      <c r="N9763" s="5">
        <v>195262</v>
      </c>
      <c r="O9763" s="18">
        <v>7861</v>
      </c>
    </row>
    <row r="9764" spans="1:15" x14ac:dyDescent="0.2">
      <c r="A9764" s="5" t="s">
        <v>17</v>
      </c>
      <c r="B9764" s="13">
        <v>4077937</v>
      </c>
      <c r="C9764" s="6">
        <f t="shared" si="48852"/>
        <v>44259</v>
      </c>
      <c r="D9764" s="5">
        <f t="shared" ref="D9764" si="49227">N9764-N9763</f>
        <v>859</v>
      </c>
      <c r="E9764" s="13">
        <f t="shared" ref="E9764" si="49228">SUM(D9758:D9764)/7</f>
        <v>531.71428571428567</v>
      </c>
      <c r="F9764" s="13">
        <f t="shared" ref="F9764" si="49229">SUM(D9760:D9764)/5</f>
        <v>482.8</v>
      </c>
      <c r="G9764" s="13">
        <f t="shared" ref="G9764" si="49230">N9764/(B9764/100000)</f>
        <v>4809.3190257720998</v>
      </c>
      <c r="H9764" s="5">
        <f t="shared" si="48845"/>
        <v>355</v>
      </c>
      <c r="I9764" s="5">
        <f t="shared" si="48846"/>
        <v>345</v>
      </c>
      <c r="J9764" s="8">
        <f t="shared" ref="J9764" si="49231">E9764/(SUM(N9757:N9763)/7)*100</f>
        <v>0.27408497812548549</v>
      </c>
      <c r="K9764" s="5">
        <f t="shared" ref="K9764" si="49232">O9764-O9763</f>
        <v>48</v>
      </c>
      <c r="L9764" s="8">
        <f t="shared" ref="L9764" si="49233">SUM(K9758:K9764)/7</f>
        <v>47.857142857142854</v>
      </c>
      <c r="M9764" s="8">
        <f t="shared" ref="M9764" si="49234">O9764/(B9764/100000)</f>
        <v>193.94610559211679</v>
      </c>
      <c r="N9764" s="5">
        <v>196121</v>
      </c>
      <c r="O9764" s="18">
        <v>7909</v>
      </c>
    </row>
    <row r="9765" spans="1:15" x14ac:dyDescent="0.2">
      <c r="A9765" s="5" t="s">
        <v>17</v>
      </c>
      <c r="B9765" s="13">
        <v>4077937</v>
      </c>
      <c r="C9765" s="6">
        <f t="shared" si="48852"/>
        <v>44260</v>
      </c>
      <c r="D9765" s="5">
        <f t="shared" ref="D9765" si="49235">N9765-N9764</f>
        <v>730</v>
      </c>
      <c r="E9765" s="13">
        <f t="shared" ref="E9765" si="49236">SUM(D9759:D9765)/7</f>
        <v>535.14285714285711</v>
      </c>
      <c r="F9765" s="13">
        <f t="shared" ref="F9765" si="49237">SUM(D9761:D9765)/5</f>
        <v>537.20000000000005</v>
      </c>
      <c r="G9765" s="13">
        <f t="shared" ref="G9765" si="49238">N9765/(B9765/100000)</f>
        <v>4827.22023415271</v>
      </c>
      <c r="H9765" s="5">
        <f t="shared" si="48845"/>
        <v>356</v>
      </c>
      <c r="I9765" s="5">
        <f t="shared" si="48846"/>
        <v>346</v>
      </c>
      <c r="J9765" s="8">
        <f t="shared" ref="J9765" si="49239">E9765/(SUM(N9758:N9764)/7)*100</f>
        <v>0.2750983149677424</v>
      </c>
      <c r="K9765" s="5">
        <f t="shared" ref="K9765" si="49240">O9765-O9764</f>
        <v>31</v>
      </c>
      <c r="L9765" s="8">
        <f t="shared" ref="L9765" si="49241">SUM(K9759:K9765)/7</f>
        <v>46.714285714285715</v>
      </c>
      <c r="M9765" s="8">
        <f t="shared" ref="M9765" si="49242">O9765/(B9765/100000)</f>
        <v>194.70629389321121</v>
      </c>
      <c r="N9765" s="5">
        <v>196851</v>
      </c>
      <c r="O9765" s="18">
        <v>7940</v>
      </c>
    </row>
    <row r="9766" spans="1:15" x14ac:dyDescent="0.2">
      <c r="A9766" s="5" t="s">
        <v>17</v>
      </c>
      <c r="B9766" s="13">
        <v>4077937</v>
      </c>
      <c r="C9766" s="6">
        <f t="shared" si="48852"/>
        <v>44261</v>
      </c>
      <c r="D9766" s="5">
        <f t="shared" ref="D9766" si="49243">N9766-N9765</f>
        <v>507</v>
      </c>
      <c r="E9766" s="13">
        <f t="shared" ref="E9766" si="49244">SUM(D9760:D9766)/7</f>
        <v>521.57142857142856</v>
      </c>
      <c r="F9766" s="13">
        <f t="shared" ref="F9766" si="49245">SUM(D9762:D9766)/5</f>
        <v>560.20000000000005</v>
      </c>
      <c r="G9766" s="13">
        <f t="shared" ref="G9766" si="49246">N9766/(B9766/100000)</f>
        <v>4839.6529912060923</v>
      </c>
      <c r="H9766" s="5">
        <f t="shared" si="48845"/>
        <v>357</v>
      </c>
      <c r="I9766" s="5">
        <f t="shared" si="48846"/>
        <v>347</v>
      </c>
      <c r="J9766" s="8">
        <f t="shared" ref="J9766" si="49247">E9766/(SUM(N9759:N9765)/7)*100</f>
        <v>0.26738614118076137</v>
      </c>
      <c r="K9766" s="5">
        <f t="shared" ref="K9766" si="49248">O9766-O9765</f>
        <v>43</v>
      </c>
      <c r="L9766" s="8">
        <f t="shared" ref="L9766" si="49249">SUM(K9760:K9766)/7</f>
        <v>39.428571428571431</v>
      </c>
      <c r="M9766" s="8">
        <f t="shared" ref="M9766" si="49250">O9766/(B9766/100000)</f>
        <v>195.76074863343891</v>
      </c>
      <c r="N9766" s="5">
        <v>197358</v>
      </c>
      <c r="O9766" s="18">
        <v>7983</v>
      </c>
    </row>
    <row r="9767" spans="1:15" x14ac:dyDescent="0.2">
      <c r="A9767" s="5" t="s">
        <v>17</v>
      </c>
      <c r="B9767" s="13">
        <v>4077937</v>
      </c>
      <c r="C9767" s="6">
        <f t="shared" si="48852"/>
        <v>44262</v>
      </c>
      <c r="D9767" s="5">
        <f t="shared" ref="D9767" si="49251">N9767-N9766</f>
        <v>574</v>
      </c>
      <c r="E9767" s="13">
        <f t="shared" ref="E9767" si="49252">SUM(D9761:D9767)/7</f>
        <v>538.14285714285711</v>
      </c>
      <c r="F9767" s="13">
        <f t="shared" ref="F9767" si="49253">SUM(D9763:D9767)/5</f>
        <v>630.79999999999995</v>
      </c>
      <c r="G9767" s="13">
        <f t="shared" ref="G9767" si="49254">N9767/(B9767/100000)</f>
        <v>4853.7287358779695</v>
      </c>
      <c r="H9767" s="5">
        <f t="shared" si="48845"/>
        <v>358</v>
      </c>
      <c r="I9767" s="5">
        <f t="shared" si="48846"/>
        <v>348</v>
      </c>
      <c r="J9767" s="8">
        <f t="shared" ref="J9767" si="49255">E9767/(SUM(N9760:N9766)/7)*100</f>
        <v>0.27514586309758582</v>
      </c>
      <c r="K9767" s="5">
        <f t="shared" ref="K9767" si="49256">O9767-O9766</f>
        <v>3</v>
      </c>
      <c r="L9767" s="8">
        <f t="shared" ref="L9767" si="49257">SUM(K9761:K9767)/7</f>
        <v>33</v>
      </c>
      <c r="M9767" s="8">
        <f t="shared" ref="M9767" si="49258">O9767/(B9767/100000)</f>
        <v>195.83431524322225</v>
      </c>
      <c r="N9767" s="5">
        <v>197932</v>
      </c>
      <c r="O9767" s="18">
        <v>7986</v>
      </c>
    </row>
    <row r="9768" spans="1:15" x14ac:dyDescent="0.2">
      <c r="A9768" s="5" t="s">
        <v>17</v>
      </c>
      <c r="B9768" s="13">
        <v>4077937</v>
      </c>
      <c r="C9768" s="6">
        <f t="shared" si="48852"/>
        <v>44263</v>
      </c>
      <c r="D9768" s="5">
        <f t="shared" ref="D9768" si="49259">N9768-N9767</f>
        <v>377</v>
      </c>
      <c r="E9768" s="13">
        <f t="shared" ref="E9768" si="49260">SUM(D9762:D9768)/7</f>
        <v>536</v>
      </c>
      <c r="F9768" s="13">
        <f t="shared" ref="F9768" si="49261">SUM(D9764:D9768)/5</f>
        <v>609.4</v>
      </c>
      <c r="G9768" s="13">
        <f t="shared" ref="G9768" si="49262">N9768/(B9768/100000)</f>
        <v>4862.9736065074076</v>
      </c>
      <c r="H9768" s="5">
        <f t="shared" si="48845"/>
        <v>359</v>
      </c>
      <c r="I9768" s="5">
        <f t="shared" si="48846"/>
        <v>349</v>
      </c>
      <c r="J9768" s="8">
        <f t="shared" ref="J9768" si="49263">E9768/(SUM(N9761:N9767)/7)*100</f>
        <v>0.27329827753614899</v>
      </c>
      <c r="K9768" s="5">
        <f t="shared" ref="K9768" si="49264">O9768-O9767</f>
        <v>0</v>
      </c>
      <c r="L9768" s="8">
        <f t="shared" ref="L9768" si="49265">SUM(K9762:K9768)/7</f>
        <v>32.285714285714285</v>
      </c>
      <c r="M9768" s="8">
        <f t="shared" ref="M9768" si="49266">O9768/(B9768/100000)</f>
        <v>195.83431524322225</v>
      </c>
      <c r="N9768" s="5">
        <v>198309</v>
      </c>
      <c r="O9768" s="18">
        <v>7986</v>
      </c>
    </row>
    <row r="9769" spans="1:15" x14ac:dyDescent="0.2">
      <c r="A9769" s="5" t="s">
        <v>17</v>
      </c>
      <c r="B9769" s="13">
        <v>4077937</v>
      </c>
      <c r="C9769" s="6">
        <f t="shared" si="48852"/>
        <v>44264</v>
      </c>
      <c r="D9769" s="5">
        <f t="shared" ref="D9769" si="49267">N9769-N9768</f>
        <v>274</v>
      </c>
      <c r="E9769" s="13">
        <f t="shared" ref="E9769" si="49268">SUM(D9763:D9769)/7</f>
        <v>543.57142857142856</v>
      </c>
      <c r="F9769" s="13">
        <f t="shared" ref="F9769" si="49269">SUM(D9765:D9769)/5</f>
        <v>492.4</v>
      </c>
      <c r="G9769" s="13">
        <f t="shared" ref="G9769" si="49270">N9769/(B9769/100000)</f>
        <v>4869.6926902009518</v>
      </c>
      <c r="H9769" s="5">
        <f t="shared" si="48845"/>
        <v>360</v>
      </c>
      <c r="I9769" s="5">
        <f t="shared" si="48846"/>
        <v>350</v>
      </c>
      <c r="J9769" s="8">
        <f t="shared" ref="J9769" si="49271">E9769/(SUM(N9762:N9768)/7)*100</f>
        <v>0.27640342841950266</v>
      </c>
      <c r="K9769" s="5">
        <f t="shared" ref="K9769" si="49272">O9769-O9768</f>
        <v>14</v>
      </c>
      <c r="L9769" s="8">
        <f t="shared" ref="L9769" si="49273">SUM(K9763:K9769)/7</f>
        <v>26.142857142857142</v>
      </c>
      <c r="M9769" s="8">
        <f t="shared" ref="M9769" si="49274">O9769/(B9769/100000)</f>
        <v>196.17762608887779</v>
      </c>
      <c r="N9769" s="5">
        <v>198583</v>
      </c>
      <c r="O9769" s="18">
        <v>8000</v>
      </c>
    </row>
    <row r="9770" spans="1:15" x14ac:dyDescent="0.2">
      <c r="A9770" s="5" t="s">
        <v>17</v>
      </c>
      <c r="B9770" s="13">
        <v>4077937</v>
      </c>
      <c r="C9770" s="6">
        <f t="shared" si="48852"/>
        <v>44265</v>
      </c>
      <c r="D9770" s="5">
        <f t="shared" ref="D9770" si="49275">N9770-N9769</f>
        <v>540</v>
      </c>
      <c r="E9770" s="13">
        <f t="shared" ref="E9770" si="49276">SUM(D9764:D9770)/7</f>
        <v>551.57142857142856</v>
      </c>
      <c r="F9770" s="13">
        <f t="shared" ref="F9770" si="49277">SUM(D9766:D9770)/5</f>
        <v>454.4</v>
      </c>
      <c r="G9770" s="13">
        <f t="shared" ref="G9770" si="49278">N9770/(B9770/100000)</f>
        <v>4882.9346799619516</v>
      </c>
      <c r="H9770" s="5">
        <f t="shared" si="48845"/>
        <v>361</v>
      </c>
      <c r="I9770" s="5">
        <f t="shared" si="48846"/>
        <v>351</v>
      </c>
      <c r="J9770" s="8">
        <f t="shared" ref="J9770" si="49279">E9770/(SUM(N9763:N9769)/7)*100</f>
        <v>0.27969829384765171</v>
      </c>
      <c r="K9770" s="5">
        <f t="shared" ref="K9770" si="49280">O9770-O9769</f>
        <v>38</v>
      </c>
      <c r="L9770" s="8">
        <f t="shared" ref="L9770" si="49281">SUM(K9764:K9770)/7</f>
        <v>25.285714285714285</v>
      </c>
      <c r="M9770" s="8">
        <f t="shared" ref="M9770" si="49282">O9770/(B9770/100000)</f>
        <v>197.10946981279994</v>
      </c>
      <c r="N9770" s="5">
        <v>199123</v>
      </c>
      <c r="O9770" s="18">
        <v>8038</v>
      </c>
    </row>
    <row r="9771" spans="1:15" x14ac:dyDescent="0.2">
      <c r="A9771" s="5" t="s">
        <v>17</v>
      </c>
      <c r="B9771" s="13">
        <v>4077937</v>
      </c>
      <c r="C9771" s="6">
        <f t="shared" si="48852"/>
        <v>44266</v>
      </c>
      <c r="D9771" s="5">
        <f t="shared" ref="D9771" si="49283">N9771-N9770</f>
        <v>1084</v>
      </c>
      <c r="E9771" s="13">
        <f t="shared" ref="E9771" si="49284">SUM(D9765:D9771)/7</f>
        <v>583.71428571428567</v>
      </c>
      <c r="F9771" s="13">
        <f t="shared" ref="F9771" si="49285">SUM(D9767:D9771)/5</f>
        <v>569.79999999999995</v>
      </c>
      <c r="G9771" s="13">
        <f t="shared" ref="G9771" si="49286">N9771/(B9771/100000)</f>
        <v>4909.5167482969946</v>
      </c>
      <c r="H9771" s="5">
        <f t="shared" si="48845"/>
        <v>362</v>
      </c>
      <c r="I9771" s="5">
        <f t="shared" si="48846"/>
        <v>352</v>
      </c>
      <c r="J9771" s="8">
        <f t="shared" ref="J9771" si="49287">E9771/(SUM(N9764:N9770)/7)*100</f>
        <v>0.29517213679054122</v>
      </c>
      <c r="K9771" s="5">
        <f t="shared" ref="K9771" si="49288">O9771-O9770</f>
        <v>33</v>
      </c>
      <c r="L9771" s="8">
        <f t="shared" ref="L9771" si="49289">SUM(K9765:K9771)/7</f>
        <v>23.142857142857142</v>
      </c>
      <c r="M9771" s="8">
        <f t="shared" ref="M9771" si="49290">O9771/(B9771/100000)</f>
        <v>197.91870252041656</v>
      </c>
      <c r="N9771" s="5">
        <v>200207</v>
      </c>
      <c r="O9771" s="18">
        <v>8071</v>
      </c>
    </row>
    <row r="9772" spans="1:15" x14ac:dyDescent="0.2">
      <c r="A9772" s="5" t="s">
        <v>17</v>
      </c>
      <c r="B9772" s="13">
        <v>4077937</v>
      </c>
      <c r="C9772" s="6">
        <f t="shared" si="48852"/>
        <v>44267</v>
      </c>
      <c r="D9772" s="5">
        <f t="shared" ref="D9772" si="49291">N9772-N9771</f>
        <v>823</v>
      </c>
      <c r="E9772" s="13">
        <f t="shared" ref="E9772" si="49292">SUM(D9766:D9772)/7</f>
        <v>597</v>
      </c>
      <c r="F9772" s="13">
        <f t="shared" ref="F9772" si="49293">SUM(D9768:D9772)/5</f>
        <v>619.6</v>
      </c>
      <c r="G9772" s="13">
        <f t="shared" ref="G9772" si="49294">N9772/(B9772/100000)</f>
        <v>4929.6985215808872</v>
      </c>
      <c r="H9772" s="5">
        <f t="shared" si="48845"/>
        <v>363</v>
      </c>
      <c r="I9772" s="5">
        <f t="shared" si="48846"/>
        <v>353</v>
      </c>
      <c r="J9772" s="8">
        <f t="shared" ref="J9772" si="49295">E9772/(SUM(N9765:N9771)/7)*100</f>
        <v>0.30100197138644574</v>
      </c>
      <c r="K9772" s="5">
        <f t="shared" ref="K9772" si="49296">O9772-O9771</f>
        <v>26</v>
      </c>
      <c r="L9772" s="8">
        <f t="shared" ref="L9772" si="49297">SUM(K9766:K9772)/7</f>
        <v>22.428571428571427</v>
      </c>
      <c r="M9772" s="8">
        <f t="shared" ref="M9772" si="49298">O9772/(B9772/100000)</f>
        <v>198.55627980520543</v>
      </c>
      <c r="N9772" s="5">
        <v>201030</v>
      </c>
      <c r="O9772" s="18">
        <v>8097</v>
      </c>
    </row>
    <row r="9773" spans="1:15" x14ac:dyDescent="0.2">
      <c r="A9773" s="5" t="s">
        <v>17</v>
      </c>
      <c r="B9773" s="13">
        <v>4077937</v>
      </c>
      <c r="C9773" s="6">
        <f t="shared" si="48852"/>
        <v>44268</v>
      </c>
      <c r="D9773" s="5">
        <f t="shared" ref="D9773" si="49299">N9773-N9772</f>
        <v>987</v>
      </c>
      <c r="E9773" s="13">
        <f t="shared" ref="E9773" si="49300">SUM(D9767:D9773)/7</f>
        <v>665.57142857142856</v>
      </c>
      <c r="F9773" s="13">
        <f t="shared" ref="F9773" si="49301">SUM(D9769:D9773)/5</f>
        <v>741.6</v>
      </c>
      <c r="G9773" s="13">
        <f t="shared" ref="G9773" si="49302">N9773/(B9773/100000)</f>
        <v>4953.9019361996025</v>
      </c>
      <c r="H9773" s="5">
        <f t="shared" si="48845"/>
        <v>364</v>
      </c>
      <c r="I9773" s="5">
        <f t="shared" si="48846"/>
        <v>354</v>
      </c>
      <c r="J9773" s="8">
        <f t="shared" ref="J9773" si="49303">E9773/(SUM(N9766:N9772)/7)*100</f>
        <v>0.33456800584829754</v>
      </c>
      <c r="K9773" s="5">
        <f t="shared" ref="K9773" si="49304">O9773-O9772</f>
        <v>14</v>
      </c>
      <c r="L9773" s="8">
        <f t="shared" ref="L9773" si="49305">SUM(K9767:K9773)/7</f>
        <v>18.285714285714285</v>
      </c>
      <c r="M9773" s="8">
        <f t="shared" ref="M9773" si="49306">O9773/(B9773/100000)</f>
        <v>198.89959065086097</v>
      </c>
      <c r="N9773" s="5">
        <v>202017</v>
      </c>
      <c r="O9773" s="18">
        <v>8111</v>
      </c>
    </row>
    <row r="9774" spans="1:15" x14ac:dyDescent="0.2">
      <c r="A9774" s="5" t="s">
        <v>17</v>
      </c>
      <c r="B9774" s="13">
        <v>4077937</v>
      </c>
      <c r="C9774" s="6">
        <f t="shared" si="48852"/>
        <v>44269</v>
      </c>
      <c r="D9774" s="5">
        <f t="shared" ref="D9774" si="49307">N9774-N9773</f>
        <v>673</v>
      </c>
      <c r="E9774" s="13">
        <f t="shared" ref="E9774" si="49308">SUM(D9768:D9774)/7</f>
        <v>679.71428571428567</v>
      </c>
      <c r="F9774" s="13">
        <f t="shared" ref="F9774" si="49309">SUM(D9770:D9774)/5</f>
        <v>821.4</v>
      </c>
      <c r="G9774" s="13">
        <f t="shared" ref="G9774" si="49310">N9774/(B9774/100000)</f>
        <v>4970.40537899433</v>
      </c>
      <c r="H9774" s="5">
        <f t="shared" si="48845"/>
        <v>365</v>
      </c>
      <c r="I9774" s="5">
        <f t="shared" si="48846"/>
        <v>355</v>
      </c>
      <c r="J9774" s="8">
        <f t="shared" ref="J9774" si="49311">E9774/(SUM(N9767:N9773)/7)*100</f>
        <v>0.34053797556686544</v>
      </c>
      <c r="K9774" s="5">
        <f t="shared" ref="K9774" si="49312">O9774-O9773</f>
        <v>6</v>
      </c>
      <c r="L9774" s="8">
        <f t="shared" ref="L9774" si="49313">SUM(K9768:K9774)/7</f>
        <v>18.714285714285715</v>
      </c>
      <c r="M9774" s="8">
        <f t="shared" ref="M9774" si="49314">O9774/(B9774/100000)</f>
        <v>199.04672387042763</v>
      </c>
      <c r="N9774" s="5">
        <v>202690</v>
      </c>
      <c r="O9774" s="18">
        <v>8117</v>
      </c>
    </row>
    <row r="9775" spans="1:15" x14ac:dyDescent="0.2">
      <c r="A9775" s="5" t="s">
        <v>17</v>
      </c>
      <c r="B9775" s="13">
        <v>4077937</v>
      </c>
      <c r="C9775" s="6">
        <f t="shared" si="48852"/>
        <v>44270</v>
      </c>
      <c r="D9775" s="5">
        <f t="shared" ref="D9775" si="49315">N9775-N9774</f>
        <v>469</v>
      </c>
      <c r="E9775" s="13">
        <f t="shared" ref="E9775" si="49316">SUM(D9769:D9775)/7</f>
        <v>692.85714285714289</v>
      </c>
      <c r="F9775" s="13">
        <f t="shared" ref="F9775" si="49317">SUM(D9771:D9775)/5</f>
        <v>807.2</v>
      </c>
      <c r="G9775" s="13">
        <f t="shared" ref="G9775" si="49318">N9775/(B9775/100000)</f>
        <v>4981.9062923237898</v>
      </c>
      <c r="H9775" s="5">
        <f t="shared" si="48845"/>
        <v>366</v>
      </c>
      <c r="I9775" s="5">
        <f t="shared" si="48846"/>
        <v>356</v>
      </c>
      <c r="J9775" s="8">
        <f t="shared" ref="J9775" si="49319">E9775/(SUM(N9768:N9774)/7)*100</f>
        <v>0.34594449623705115</v>
      </c>
      <c r="K9775" s="5">
        <f t="shared" ref="K9775" si="49320">O9775-O9774</f>
        <v>0</v>
      </c>
      <c r="L9775" s="8">
        <f t="shared" ref="L9775" si="49321">SUM(K9769:K9775)/7</f>
        <v>18.714285714285715</v>
      </c>
      <c r="M9775" s="8">
        <f t="shared" ref="M9775" si="49322">O9775/(B9775/100000)</f>
        <v>199.04672387042763</v>
      </c>
      <c r="N9775" s="5">
        <v>203159</v>
      </c>
      <c r="O9775" s="18">
        <v>8117</v>
      </c>
    </row>
    <row r="9776" spans="1:15" x14ac:dyDescent="0.2">
      <c r="A9776" s="5" t="s">
        <v>17</v>
      </c>
      <c r="B9776" s="13">
        <v>4077937</v>
      </c>
      <c r="C9776" s="6">
        <f t="shared" si="48852"/>
        <v>44271</v>
      </c>
      <c r="D9776" s="5">
        <f t="shared" ref="D9776" si="49323">N9776-N9775</f>
        <v>374</v>
      </c>
      <c r="E9776" s="13">
        <f t="shared" ref="E9776" si="49324">SUM(D9770:D9776)/7</f>
        <v>707.14285714285711</v>
      </c>
      <c r="F9776" s="13">
        <f t="shared" ref="F9776" si="49325">SUM(D9772:D9776)/5</f>
        <v>665.2</v>
      </c>
      <c r="G9776" s="13">
        <f t="shared" ref="G9776" si="49326">N9776/(B9776/100000)</f>
        <v>4991.0775963434453</v>
      </c>
      <c r="H9776" s="5">
        <f t="shared" si="48845"/>
        <v>367</v>
      </c>
      <c r="I9776" s="5">
        <f t="shared" si="48846"/>
        <v>357</v>
      </c>
      <c r="J9776" s="8">
        <f t="shared" ref="J9776" si="49327">E9776/(SUM(N9769:N9775)/7)*100</f>
        <v>0.35186013168809693</v>
      </c>
      <c r="K9776" s="5">
        <f t="shared" ref="K9776" si="49328">O9776-O9775</f>
        <v>9</v>
      </c>
      <c r="L9776" s="8">
        <f t="shared" ref="L9776" si="49329">SUM(K9770:K9776)/7</f>
        <v>18</v>
      </c>
      <c r="M9776" s="8">
        <f t="shared" ref="M9776" si="49330">O9776/(B9776/100000)</f>
        <v>199.26742369977759</v>
      </c>
      <c r="N9776" s="5">
        <v>203533</v>
      </c>
      <c r="O9776" s="18">
        <v>8126</v>
      </c>
    </row>
    <row r="9777" spans="1:15" x14ac:dyDescent="0.2">
      <c r="A9777" s="5" t="s">
        <v>17</v>
      </c>
      <c r="B9777" s="13">
        <v>4077937</v>
      </c>
      <c r="C9777" s="6">
        <f t="shared" si="48852"/>
        <v>44272</v>
      </c>
      <c r="D9777" s="5">
        <f t="shared" ref="D9777" si="49331">N9777-N9776</f>
        <v>872</v>
      </c>
      <c r="E9777" s="13">
        <f t="shared" ref="E9777" si="49332">SUM(D9771:D9777)/7</f>
        <v>754.57142857142856</v>
      </c>
      <c r="F9777" s="13">
        <f t="shared" ref="F9777" si="49333">SUM(D9773:D9777)/5</f>
        <v>675</v>
      </c>
      <c r="G9777" s="13">
        <f t="shared" ref="G9777" si="49334">N9777/(B9777/100000)</f>
        <v>5012.4609575871327</v>
      </c>
      <c r="H9777" s="5">
        <f t="shared" si="48845"/>
        <v>368</v>
      </c>
      <c r="I9777" s="5">
        <f t="shared" si="48846"/>
        <v>358</v>
      </c>
      <c r="J9777" s="8">
        <f t="shared" ref="J9777" si="49335">E9777/(SUM(N9770:N9776)/7)*100</f>
        <v>0.37414317882868114</v>
      </c>
      <c r="K9777" s="5">
        <f t="shared" ref="K9777" si="49336">O9777-O9776</f>
        <v>24</v>
      </c>
      <c r="L9777" s="8">
        <f t="shared" ref="L9777" si="49337">SUM(K9771:K9777)/7</f>
        <v>16</v>
      </c>
      <c r="M9777" s="8">
        <f t="shared" ref="M9777" si="49338">O9777/(B9777/100000)</f>
        <v>199.85595657804424</v>
      </c>
      <c r="N9777" s="5">
        <v>204405</v>
      </c>
      <c r="O9777" s="18">
        <v>8150</v>
      </c>
    </row>
    <row r="9778" spans="1:15" x14ac:dyDescent="0.2">
      <c r="A9778" s="5" t="s">
        <v>17</v>
      </c>
      <c r="B9778" s="13">
        <v>4077937</v>
      </c>
      <c r="C9778" s="6">
        <f t="shared" si="48852"/>
        <v>44273</v>
      </c>
      <c r="D9778" s="5">
        <f t="shared" ref="D9778" si="49339">N9778-N9777</f>
        <v>1011</v>
      </c>
      <c r="E9778" s="13">
        <f t="shared" ref="E9778" si="49340">SUM(D9772:D9778)/7</f>
        <v>744.14285714285711</v>
      </c>
      <c r="F9778" s="13">
        <f t="shared" ref="F9778" si="49341">SUM(D9774:D9778)/5</f>
        <v>679.8</v>
      </c>
      <c r="G9778" s="13">
        <f t="shared" ref="G9778" si="49342">N9778/(B9778/100000)</f>
        <v>5037.2529050841149</v>
      </c>
      <c r="H9778" s="5">
        <f t="shared" si="48845"/>
        <v>369</v>
      </c>
      <c r="I9778" s="5">
        <f t="shared" si="48846"/>
        <v>359</v>
      </c>
      <c r="J9778" s="8">
        <f t="shared" ref="J9778" si="49343">E9778/(SUM(N9771:N9777)/7)*100</f>
        <v>0.36759698554946535</v>
      </c>
      <c r="K9778" s="5">
        <f t="shared" ref="K9778" si="49344">O9778-O9777</f>
        <v>18</v>
      </c>
      <c r="L9778" s="8">
        <f t="shared" ref="L9778" si="49345">SUM(K9772:K9778)/7</f>
        <v>13.857142857142858</v>
      </c>
      <c r="M9778" s="8">
        <f t="shared" ref="M9778" si="49346">O9778/(B9778/100000)</f>
        <v>200.29735623674421</v>
      </c>
      <c r="N9778" s="5">
        <v>205416</v>
      </c>
      <c r="O9778" s="18">
        <v>8168</v>
      </c>
    </row>
    <row r="9779" spans="1:15" x14ac:dyDescent="0.2">
      <c r="A9779" s="5" t="s">
        <v>17</v>
      </c>
      <c r="B9779" s="13">
        <v>4077937</v>
      </c>
      <c r="C9779" s="6">
        <f t="shared" si="48852"/>
        <v>44274</v>
      </c>
      <c r="D9779" s="5">
        <f t="shared" ref="D9779" si="49347">N9779-N9778</f>
        <v>1511</v>
      </c>
      <c r="E9779" s="13">
        <f t="shared" ref="E9779" si="49348">SUM(D9773:D9779)/7</f>
        <v>842.42857142857144</v>
      </c>
      <c r="F9779" s="13">
        <f t="shared" ref="F9779" si="49349">SUM(D9775:D9779)/5</f>
        <v>847.4</v>
      </c>
      <c r="G9779" s="13">
        <f t="shared" ref="G9779" si="49350">N9779/(B9779/100000)</f>
        <v>5074.3059542116516</v>
      </c>
      <c r="H9779" s="5">
        <f t="shared" si="48845"/>
        <v>370</v>
      </c>
      <c r="I9779" s="5">
        <f t="shared" si="48846"/>
        <v>360</v>
      </c>
      <c r="J9779" s="8">
        <f t="shared" ref="J9779" si="49351">E9779/(SUM(N9772:N9778)/7)*100</f>
        <v>0.41462471436104764</v>
      </c>
      <c r="K9779" s="5">
        <f t="shared" ref="K9779" si="49352">O9779-O9778</f>
        <v>18</v>
      </c>
      <c r="L9779" s="8">
        <f t="shared" ref="L9779" si="49353">SUM(K9773:K9779)/7</f>
        <v>12.714285714285714</v>
      </c>
      <c r="M9779" s="8">
        <f t="shared" ref="M9779" si="49354">O9779/(B9779/100000)</f>
        <v>200.7387558954442</v>
      </c>
      <c r="N9779" s="5">
        <v>206927</v>
      </c>
      <c r="O9779" s="18">
        <v>8186</v>
      </c>
    </row>
    <row r="9780" spans="1:15" x14ac:dyDescent="0.2">
      <c r="A9780" s="5" t="s">
        <v>17</v>
      </c>
      <c r="B9780" s="13">
        <v>4077937</v>
      </c>
      <c r="C9780" s="6">
        <f t="shared" si="48852"/>
        <v>44275</v>
      </c>
      <c r="D9780" s="5">
        <f t="shared" ref="D9780" si="49355">N9780-N9779</f>
        <v>1223</v>
      </c>
      <c r="E9780" s="13">
        <f t="shared" ref="E9780" si="49356">SUM(D9774:D9780)/7</f>
        <v>876.14285714285711</v>
      </c>
      <c r="F9780" s="13">
        <f t="shared" ref="F9780" si="49357">SUM(D9776:D9780)/5</f>
        <v>998.2</v>
      </c>
      <c r="G9780" s="13">
        <f t="shared" ref="G9780" si="49358">N9780/(B9780/100000)</f>
        <v>5104.2966087999885</v>
      </c>
      <c r="H9780" s="5">
        <f t="shared" si="48845"/>
        <v>371</v>
      </c>
      <c r="I9780" s="5">
        <f t="shared" si="48846"/>
        <v>361</v>
      </c>
      <c r="J9780" s="8">
        <f t="shared" ref="J9780" si="49359">E9780/(SUM(N9773:N9779)/7)*100</f>
        <v>0.42943758590677289</v>
      </c>
      <c r="K9780" s="5">
        <f t="shared" ref="K9780" si="49360">O9780-O9779</f>
        <v>12</v>
      </c>
      <c r="L9780" s="8">
        <f t="shared" ref="L9780" si="49361">SUM(K9774:K9780)/7</f>
        <v>12.428571428571429</v>
      </c>
      <c r="M9780" s="8">
        <f t="shared" ref="M9780" si="49362">O9780/(B9780/100000)</f>
        <v>201.03302233457751</v>
      </c>
      <c r="N9780" s="5">
        <v>208150</v>
      </c>
      <c r="O9780" s="18">
        <v>8198</v>
      </c>
    </row>
    <row r="9781" spans="1:15" x14ac:dyDescent="0.2">
      <c r="A9781" s="5" t="s">
        <v>17</v>
      </c>
      <c r="B9781" s="13">
        <v>4077937</v>
      </c>
      <c r="C9781" s="6">
        <f t="shared" si="48852"/>
        <v>44276</v>
      </c>
      <c r="D9781" s="5">
        <f t="shared" ref="D9781" si="49363">N9781-N9780</f>
        <v>1006</v>
      </c>
      <c r="E9781" s="13">
        <f t="shared" ref="E9781" si="49364">SUM(D9775:D9781)/7</f>
        <v>923.71428571428567</v>
      </c>
      <c r="F9781" s="13">
        <f t="shared" ref="F9781" si="49365">SUM(D9777:D9781)/5</f>
        <v>1124.5999999999999</v>
      </c>
      <c r="G9781" s="13">
        <f t="shared" ref="G9781" si="49366">N9781/(B9781/100000)</f>
        <v>5128.9659452806654</v>
      </c>
      <c r="H9781" s="5">
        <f t="shared" si="48845"/>
        <v>372</v>
      </c>
      <c r="I9781" s="5">
        <f t="shared" si="48846"/>
        <v>362</v>
      </c>
      <c r="J9781" s="8">
        <f t="shared" ref="J9781" si="49367">E9781/(SUM(N9774:N9780)/7)*100</f>
        <v>0.45081852915748666</v>
      </c>
      <c r="K9781" s="5">
        <f t="shared" ref="K9781" si="49368">O9781-O9780</f>
        <v>22</v>
      </c>
      <c r="L9781" s="8">
        <f t="shared" ref="L9781" si="49369">SUM(K9775:K9781)/7</f>
        <v>14.714285714285714</v>
      </c>
      <c r="M9781" s="8">
        <f t="shared" ref="M9781" si="49370">O9781/(B9781/100000)</f>
        <v>201.57251080632193</v>
      </c>
      <c r="N9781" s="5">
        <v>209156</v>
      </c>
      <c r="O9781" s="18">
        <v>8220</v>
      </c>
    </row>
    <row r="9782" spans="1:15" x14ac:dyDescent="0.2">
      <c r="A9782" s="5" t="s">
        <v>17</v>
      </c>
      <c r="B9782" s="13">
        <v>4077937</v>
      </c>
      <c r="C9782" s="6">
        <f t="shared" si="48852"/>
        <v>44277</v>
      </c>
      <c r="D9782" s="5">
        <f t="shared" ref="D9782:D9785" si="49371">N9782-N9781</f>
        <v>766</v>
      </c>
      <c r="E9782" s="13">
        <f t="shared" ref="E9782:E9785" si="49372">SUM(D9776:D9782)/7</f>
        <v>966.14285714285711</v>
      </c>
      <c r="F9782" s="13">
        <f t="shared" ref="F9782:F9785" si="49373">SUM(D9778:D9782)/5</f>
        <v>1103.4000000000001</v>
      </c>
      <c r="G9782" s="13">
        <f t="shared" ref="G9782:G9785" si="49374">N9782/(B9782/100000)</f>
        <v>5147.7499529786755</v>
      </c>
      <c r="H9782" s="5">
        <f t="shared" si="48845"/>
        <v>373</v>
      </c>
      <c r="I9782" s="5">
        <f t="shared" si="48846"/>
        <v>363</v>
      </c>
      <c r="J9782" s="8">
        <f t="shared" ref="J9782:J9785" si="49375">E9782/(SUM(N9775:N9781)/7)*100</f>
        <v>0.46940959752794731</v>
      </c>
      <c r="K9782" s="5">
        <f t="shared" ref="K9782:K9785" si="49376">O9782-O9781</f>
        <v>0</v>
      </c>
      <c r="L9782" s="8">
        <f t="shared" ref="L9782:L9785" si="49377">SUM(K9776:K9782)/7</f>
        <v>14.714285714285714</v>
      </c>
      <c r="M9782" s="8">
        <f t="shared" ref="M9782:M9785" si="49378">O9782/(B9782/100000)</f>
        <v>201.57251080632193</v>
      </c>
      <c r="N9782" s="5">
        <v>209922</v>
      </c>
      <c r="O9782" s="18">
        <v>8220</v>
      </c>
    </row>
    <row r="9783" spans="1:15" x14ac:dyDescent="0.2">
      <c r="A9783" s="5" t="s">
        <v>17</v>
      </c>
      <c r="B9783" s="13">
        <v>4077937</v>
      </c>
      <c r="C9783" s="6">
        <f t="shared" si="48852"/>
        <v>44278</v>
      </c>
      <c r="D9783" s="5">
        <f t="shared" si="49371"/>
        <v>508</v>
      </c>
      <c r="E9783" s="13">
        <f t="shared" si="49372"/>
        <v>985.28571428571433</v>
      </c>
      <c r="F9783" s="13">
        <f t="shared" si="49373"/>
        <v>1002.8</v>
      </c>
      <c r="G9783" s="13">
        <f t="shared" si="49374"/>
        <v>5160.2072322353188</v>
      </c>
      <c r="H9783" s="5">
        <f t="shared" si="48845"/>
        <v>374</v>
      </c>
      <c r="I9783" s="5">
        <f t="shared" si="48846"/>
        <v>364</v>
      </c>
      <c r="J9783" s="8">
        <f t="shared" si="49375"/>
        <v>0.47647372140691358</v>
      </c>
      <c r="K9783" s="5">
        <f t="shared" si="49376"/>
        <v>16</v>
      </c>
      <c r="L9783" s="8">
        <f t="shared" si="49377"/>
        <v>15.714285714285714</v>
      </c>
      <c r="M9783" s="8">
        <f t="shared" si="49378"/>
        <v>201.96486605849967</v>
      </c>
      <c r="N9783" s="5">
        <v>210430</v>
      </c>
      <c r="O9783" s="18">
        <v>8236</v>
      </c>
    </row>
    <row r="9784" spans="1:15" x14ac:dyDescent="0.2">
      <c r="A9784" s="5" t="s">
        <v>17</v>
      </c>
      <c r="B9784" s="13">
        <v>4077937</v>
      </c>
      <c r="C9784" s="6">
        <f t="shared" si="48852"/>
        <v>44279</v>
      </c>
      <c r="D9784" s="5">
        <f t="shared" si="49371"/>
        <v>1200</v>
      </c>
      <c r="E9784" s="13">
        <f t="shared" si="49372"/>
        <v>1032.1428571428571</v>
      </c>
      <c r="F9784" s="13">
        <f t="shared" si="49373"/>
        <v>940.6</v>
      </c>
      <c r="G9784" s="13">
        <f t="shared" si="49374"/>
        <v>5189.6338761486504</v>
      </c>
      <c r="H9784" s="5">
        <f t="shared" si="48845"/>
        <v>375</v>
      </c>
      <c r="I9784" s="5">
        <f t="shared" si="48846"/>
        <v>365</v>
      </c>
      <c r="J9784" s="8">
        <f t="shared" si="49375"/>
        <v>0.49676637747644053</v>
      </c>
      <c r="K9784" s="5">
        <f t="shared" si="49376"/>
        <v>36</v>
      </c>
      <c r="L9784" s="8">
        <f t="shared" si="49377"/>
        <v>17.428571428571427</v>
      </c>
      <c r="M9784" s="8">
        <f t="shared" si="49378"/>
        <v>202.84766537589962</v>
      </c>
      <c r="N9784" s="5">
        <v>211630</v>
      </c>
      <c r="O9784" s="18">
        <v>8272</v>
      </c>
    </row>
    <row r="9785" spans="1:15" x14ac:dyDescent="0.2">
      <c r="A9785" s="5" t="s">
        <v>17</v>
      </c>
      <c r="B9785" s="13">
        <v>4077937</v>
      </c>
      <c r="C9785" s="6">
        <f t="shared" si="48852"/>
        <v>44280</v>
      </c>
      <c r="D9785" s="5">
        <f t="shared" si="49371"/>
        <v>1717</v>
      </c>
      <c r="E9785" s="13">
        <f t="shared" si="49372"/>
        <v>1133</v>
      </c>
      <c r="F9785" s="13">
        <f t="shared" si="49373"/>
        <v>1039.4000000000001</v>
      </c>
      <c r="G9785" s="13">
        <f t="shared" si="49374"/>
        <v>5231.7384991479757</v>
      </c>
      <c r="H9785" s="5">
        <f t="shared" si="48845"/>
        <v>376</v>
      </c>
      <c r="I9785" s="5">
        <f t="shared" si="48846"/>
        <v>366</v>
      </c>
      <c r="J9785" s="8">
        <f t="shared" si="49375"/>
        <v>0.54261301244979065</v>
      </c>
      <c r="K9785" s="5">
        <f t="shared" si="49376"/>
        <v>18</v>
      </c>
      <c r="L9785" s="8">
        <f t="shared" si="49377"/>
        <v>17.428571428571427</v>
      </c>
      <c r="M9785" s="8">
        <f t="shared" si="49378"/>
        <v>203.28906503459959</v>
      </c>
      <c r="N9785" s="5">
        <v>213347</v>
      </c>
      <c r="O9785" s="18">
        <v>8290</v>
      </c>
    </row>
    <row r="9786" spans="1:15" x14ac:dyDescent="0.2">
      <c r="A9786" s="5" t="s">
        <v>17</v>
      </c>
      <c r="B9786" s="13">
        <v>4077937</v>
      </c>
      <c r="C9786" s="6">
        <f t="shared" si="48852"/>
        <v>44281</v>
      </c>
      <c r="D9786" s="5">
        <f t="shared" ref="D9786" si="49379">N9786-N9785</f>
        <v>1477</v>
      </c>
      <c r="E9786" s="13">
        <f t="shared" ref="E9786" si="49380">SUM(D9780:D9786)/7</f>
        <v>1128.1428571428571</v>
      </c>
      <c r="F9786" s="13">
        <f t="shared" ref="F9786" si="49381">SUM(D9782:D9786)/5</f>
        <v>1133.5999999999999</v>
      </c>
      <c r="G9786" s="13">
        <f t="shared" ref="G9786" si="49382">N9786/(B9786/100000)</f>
        <v>5267.9577933646351</v>
      </c>
      <c r="H9786" s="5">
        <f t="shared" si="48845"/>
        <v>377</v>
      </c>
      <c r="I9786" s="5">
        <f t="shared" si="48846"/>
        <v>367</v>
      </c>
      <c r="J9786" s="8">
        <f t="shared" ref="J9786" si="49383">E9786/(SUM(N9779:N9785)/7)*100</f>
        <v>0.53737099897792673</v>
      </c>
      <c r="K9786" s="5">
        <f t="shared" ref="K9786" si="49384">O9786-O9785</f>
        <v>13</v>
      </c>
      <c r="L9786" s="8">
        <f t="shared" ref="L9786" si="49385">SUM(K9780:K9786)/7</f>
        <v>16.714285714285715</v>
      </c>
      <c r="M9786" s="8">
        <f t="shared" ref="M9786" si="49386">O9786/(B9786/100000)</f>
        <v>203.60785367699404</v>
      </c>
      <c r="N9786" s="5">
        <v>214824</v>
      </c>
      <c r="O9786" s="18">
        <v>8303</v>
      </c>
    </row>
    <row r="9787" spans="1:15" x14ac:dyDescent="0.2">
      <c r="A9787" s="5" t="s">
        <v>17</v>
      </c>
      <c r="B9787" s="13">
        <v>4077937</v>
      </c>
      <c r="C9787" s="6">
        <f t="shared" si="48852"/>
        <v>44282</v>
      </c>
      <c r="D9787" s="5">
        <f t="shared" ref="D9787" si="49387">N9787-N9786</f>
        <v>1484</v>
      </c>
      <c r="E9787" s="13">
        <f t="shared" ref="E9787" si="49388">SUM(D9781:D9787)/7</f>
        <v>1165.4285714285713</v>
      </c>
      <c r="F9787" s="13">
        <f t="shared" ref="F9787" si="49389">SUM(D9783:D9787)/5</f>
        <v>1277.2</v>
      </c>
      <c r="G9787" s="13">
        <f t="shared" ref="G9787" si="49390">N9787/(B9787/100000)</f>
        <v>5304.3487430041223</v>
      </c>
      <c r="H9787" s="5">
        <f t="shared" si="48845"/>
        <v>378</v>
      </c>
      <c r="I9787" s="5">
        <f t="shared" si="48846"/>
        <v>368</v>
      </c>
      <c r="J9787" s="8">
        <f t="shared" ref="J9787" si="49391">E9787/(SUM(N9780:N9786)/7)*100</f>
        <v>0.55216422249280683</v>
      </c>
      <c r="K9787" s="5">
        <f t="shared" ref="K9787" si="49392">O9787-O9786</f>
        <v>20</v>
      </c>
      <c r="L9787" s="8">
        <f t="shared" ref="L9787" si="49393">SUM(K9781:K9787)/7</f>
        <v>17.857142857142858</v>
      </c>
      <c r="M9787" s="8">
        <f t="shared" ref="M9787" si="49394">O9787/(B9787/100000)</f>
        <v>204.09829774221623</v>
      </c>
      <c r="N9787" s="5">
        <v>216308</v>
      </c>
      <c r="O9787" s="18">
        <v>8323</v>
      </c>
    </row>
    <row r="9788" spans="1:15" x14ac:dyDescent="0.2">
      <c r="A9788" s="5" t="s">
        <v>17</v>
      </c>
      <c r="B9788" s="13">
        <v>4077937</v>
      </c>
      <c r="C9788" s="6">
        <f t="shared" si="48852"/>
        <v>44283</v>
      </c>
      <c r="D9788" s="5">
        <f t="shared" ref="D9788" si="49395">N9788-N9787</f>
        <v>1117</v>
      </c>
      <c r="E9788" s="13">
        <f t="shared" ref="E9788" si="49396">SUM(D9782:D9788)/7</f>
        <v>1181.2857142857142</v>
      </c>
      <c r="F9788" s="13">
        <f t="shared" ref="F9788" si="49397">SUM(D9784:D9788)/5</f>
        <v>1399</v>
      </c>
      <c r="G9788" s="13">
        <f t="shared" ref="G9788" si="49398">N9788/(B9788/100000)</f>
        <v>5331.7400440467818</v>
      </c>
      <c r="H9788" s="5">
        <f t="shared" si="48845"/>
        <v>379</v>
      </c>
      <c r="I9788" s="5">
        <f t="shared" si="48846"/>
        <v>369</v>
      </c>
      <c r="J9788" s="8">
        <f t="shared" ref="J9788" si="49399">E9788/(SUM(N9781:N9787)/7)*100</f>
        <v>0.55660375453431132</v>
      </c>
      <c r="K9788" s="5">
        <f t="shared" ref="K9788" si="49400">O9788-O9787</f>
        <v>6</v>
      </c>
      <c r="L9788" s="8">
        <f t="shared" ref="L9788" si="49401">SUM(K9782:K9788)/7</f>
        <v>15.571428571428571</v>
      </c>
      <c r="M9788" s="8">
        <f t="shared" ref="M9788" si="49402">O9788/(B9788/100000)</f>
        <v>204.24543096178289</v>
      </c>
      <c r="N9788" s="5">
        <v>217425</v>
      </c>
      <c r="O9788" s="18">
        <v>8329</v>
      </c>
    </row>
    <row r="9789" spans="1:15" x14ac:dyDescent="0.2">
      <c r="A9789" s="5" t="s">
        <v>17</v>
      </c>
      <c r="B9789" s="13">
        <v>4077937</v>
      </c>
      <c r="C9789" s="6">
        <f t="shared" si="48852"/>
        <v>44284</v>
      </c>
      <c r="D9789" s="5">
        <f t="shared" ref="D9789" si="49403">N9789-N9788</f>
        <v>1078</v>
      </c>
      <c r="E9789" s="13">
        <f t="shared" ref="E9789" si="49404">SUM(D9783:D9789)/7</f>
        <v>1225.8571428571429</v>
      </c>
      <c r="F9789" s="13">
        <f t="shared" ref="F9789" si="49405">SUM(D9785:D9789)/5</f>
        <v>1374.6</v>
      </c>
      <c r="G9789" s="13">
        <f t="shared" ref="G9789" si="49406">N9789/(B9789/100000)</f>
        <v>5358.1749791622578</v>
      </c>
      <c r="H9789" s="5">
        <f t="shared" si="48845"/>
        <v>380</v>
      </c>
      <c r="I9789" s="5">
        <f t="shared" si="48846"/>
        <v>370</v>
      </c>
      <c r="J9789" s="8">
        <f t="shared" ref="J9789" si="49407">E9789/(SUM(N9782:N9788)/7)*100</f>
        <v>0.5744079534850719</v>
      </c>
      <c r="K9789" s="5">
        <f t="shared" ref="K9789" si="49408">O9789-O9788</f>
        <v>3</v>
      </c>
      <c r="L9789" s="8">
        <f t="shared" ref="L9789" si="49409">SUM(K9783:K9789)/7</f>
        <v>16</v>
      </c>
      <c r="M9789" s="8">
        <f t="shared" ref="M9789" si="49410">O9789/(B9789/100000)</f>
        <v>204.3189975715662</v>
      </c>
      <c r="N9789" s="5">
        <v>218503</v>
      </c>
      <c r="O9789" s="18">
        <v>8332</v>
      </c>
    </row>
    <row r="9790" spans="1:15" x14ac:dyDescent="0.2">
      <c r="A9790" s="5" t="s">
        <v>17</v>
      </c>
      <c r="B9790" s="13">
        <v>4077937</v>
      </c>
      <c r="C9790" s="6">
        <f t="shared" si="48852"/>
        <v>44285</v>
      </c>
      <c r="D9790" s="5">
        <f t="shared" ref="D9790" si="49411">N9790-N9789</f>
        <v>573</v>
      </c>
      <c r="E9790" s="13">
        <f t="shared" ref="E9790" si="49412">SUM(D9784:D9790)/7</f>
        <v>1235.1428571428571</v>
      </c>
      <c r="F9790" s="13">
        <f t="shared" ref="F9790" si="49413">SUM(D9786:D9790)/5</f>
        <v>1145.8</v>
      </c>
      <c r="G9790" s="13">
        <f t="shared" ref="G9790" si="49414">N9790/(B9790/100000)</f>
        <v>5372.2262016308732</v>
      </c>
      <c r="H9790" s="5">
        <f t="shared" si="48845"/>
        <v>381</v>
      </c>
      <c r="I9790" s="5">
        <f t="shared" si="48846"/>
        <v>371</v>
      </c>
      <c r="J9790" s="8">
        <f t="shared" ref="J9790" si="49415">E9790/(SUM(N9783:N9789)/7)*100</f>
        <v>0.57545357069406511</v>
      </c>
      <c r="K9790" s="5">
        <f t="shared" ref="K9790" si="49416">O9790-O9789</f>
        <v>6</v>
      </c>
      <c r="L9790" s="8">
        <f t="shared" ref="L9790" si="49417">SUM(K9784:K9790)/7</f>
        <v>14.571428571428571</v>
      </c>
      <c r="M9790" s="8">
        <f t="shared" ref="M9790" si="49418">O9790/(B9790/100000)</f>
        <v>204.46613079113285</v>
      </c>
      <c r="N9790" s="5">
        <v>219076</v>
      </c>
      <c r="O9790" s="18">
        <v>8338</v>
      </c>
    </row>
    <row r="9791" spans="1:15" x14ac:dyDescent="0.2">
      <c r="A9791" s="5" t="s">
        <v>17</v>
      </c>
      <c r="B9791" s="13">
        <v>4077937</v>
      </c>
      <c r="C9791" s="6">
        <f t="shared" si="48852"/>
        <v>44286</v>
      </c>
      <c r="D9791" s="5">
        <f t="shared" ref="D9791:D9792" si="49419">N9791-N9790</f>
        <v>1259</v>
      </c>
      <c r="E9791" s="13">
        <f t="shared" ref="E9791:E9792" si="49420">SUM(D9785:D9791)/7</f>
        <v>1243.5714285714287</v>
      </c>
      <c r="F9791" s="13">
        <f t="shared" ref="F9791:F9792" si="49421">SUM(D9787:D9791)/5</f>
        <v>1102.2</v>
      </c>
      <c r="G9791" s="13">
        <f t="shared" ref="G9791:G9792" si="49422">N9791/(B9791/100000)</f>
        <v>5403.099655536611</v>
      </c>
      <c r="H9791" s="5">
        <f t="shared" si="48845"/>
        <v>382</v>
      </c>
      <c r="I9791" s="5">
        <f t="shared" si="48846"/>
        <v>372</v>
      </c>
      <c r="J9791" s="8">
        <f t="shared" ref="J9791:J9792" si="49423">E9791/(SUM(N9784:N9790)/7)*100</f>
        <v>0.57606545638876783</v>
      </c>
      <c r="K9791" s="5">
        <f t="shared" ref="K9791:K9792" si="49424">O9791-O9790</f>
        <v>22</v>
      </c>
      <c r="L9791" s="8">
        <f t="shared" ref="L9791:L9792" si="49425">SUM(K9785:K9791)/7</f>
        <v>12.571428571428571</v>
      </c>
      <c r="M9791" s="8">
        <f t="shared" ref="M9791:M9792" si="49426">O9791/(B9791/100000)</f>
        <v>205.00561926287727</v>
      </c>
      <c r="N9791" s="5">
        <v>220335</v>
      </c>
      <c r="O9791" s="18">
        <v>8360</v>
      </c>
    </row>
    <row r="9792" spans="1:15" x14ac:dyDescent="0.2">
      <c r="A9792" s="5" t="s">
        <v>17</v>
      </c>
      <c r="B9792" s="13">
        <v>4077937</v>
      </c>
      <c r="C9792" s="6">
        <f t="shared" si="48852"/>
        <v>44287</v>
      </c>
      <c r="D9792" s="5">
        <f t="shared" si="49419"/>
        <v>1929</v>
      </c>
      <c r="E9792" s="13">
        <f t="shared" si="49420"/>
        <v>1273.8571428571429</v>
      </c>
      <c r="F9792" s="13">
        <f t="shared" si="49421"/>
        <v>1191.2</v>
      </c>
      <c r="G9792" s="13">
        <f t="shared" si="49422"/>
        <v>5450.4029856272919</v>
      </c>
      <c r="H9792" s="5">
        <f t="shared" si="48845"/>
        <v>383</v>
      </c>
      <c r="I9792" s="5">
        <f t="shared" si="48846"/>
        <v>373</v>
      </c>
      <c r="J9792" s="8">
        <f t="shared" si="49423"/>
        <v>0.58671498824201318</v>
      </c>
      <c r="K9792" s="5">
        <f t="shared" si="49424"/>
        <v>13</v>
      </c>
      <c r="L9792" s="8">
        <f t="shared" si="49425"/>
        <v>11.857142857142858</v>
      </c>
      <c r="M9792" s="8">
        <f t="shared" si="49426"/>
        <v>205.3244079052717</v>
      </c>
      <c r="N9792" s="5">
        <v>222264</v>
      </c>
      <c r="O9792" s="18">
        <v>8373</v>
      </c>
    </row>
    <row r="9793" spans="1:15" x14ac:dyDescent="0.2">
      <c r="A9793" s="5" t="s">
        <v>17</v>
      </c>
      <c r="B9793" s="13">
        <v>4077937</v>
      </c>
      <c r="C9793" s="6">
        <f t="shared" si="48852"/>
        <v>44288</v>
      </c>
      <c r="D9793" s="5">
        <f t="shared" ref="D9793" si="49427">N9793-N9792</f>
        <v>1595</v>
      </c>
      <c r="E9793" s="13">
        <f t="shared" ref="E9793" si="49428">SUM(D9787:D9793)/7</f>
        <v>1290.7142857142858</v>
      </c>
      <c r="F9793" s="13">
        <f t="shared" ref="F9793" si="49429">SUM(D9789:D9793)/5</f>
        <v>1286.8</v>
      </c>
      <c r="G9793" s="13">
        <f t="shared" ref="G9793" si="49430">N9793/(B9793/100000)</f>
        <v>5489.5158998287616</v>
      </c>
      <c r="H9793" s="5">
        <f t="shared" si="48845"/>
        <v>384</v>
      </c>
      <c r="I9793" s="5">
        <f t="shared" si="48846"/>
        <v>374</v>
      </c>
      <c r="J9793" s="8">
        <f t="shared" ref="J9793" si="49431">E9793/(SUM(N9786:N9792)/7)*100</f>
        <v>0.59101152259875001</v>
      </c>
      <c r="K9793" s="5">
        <f t="shared" ref="K9793" si="49432">O9793-O9792</f>
        <v>32</v>
      </c>
      <c r="L9793" s="8">
        <f t="shared" ref="L9793" si="49433">SUM(K9787:K9793)/7</f>
        <v>14.571428571428571</v>
      </c>
      <c r="M9793" s="8">
        <f t="shared" ref="M9793" si="49434">O9793/(B9793/100000)</f>
        <v>206.10911840962723</v>
      </c>
      <c r="N9793" s="5">
        <v>223859</v>
      </c>
      <c r="O9793" s="18">
        <v>8405</v>
      </c>
    </row>
    <row r="9794" spans="1:15" x14ac:dyDescent="0.2">
      <c r="A9794" s="5" t="s">
        <v>17</v>
      </c>
      <c r="B9794" s="13">
        <v>4077937</v>
      </c>
      <c r="C9794" s="6">
        <f t="shared" si="48852"/>
        <v>44289</v>
      </c>
      <c r="D9794" s="5">
        <f t="shared" ref="D9794" si="49435">N9794-N9793</f>
        <v>1281</v>
      </c>
      <c r="E9794" s="13">
        <f t="shared" ref="E9794" si="49436">SUM(D9788:D9794)/7</f>
        <v>1261.7142857142858</v>
      </c>
      <c r="F9794" s="13">
        <f t="shared" ref="F9794" si="49437">SUM(D9790:D9794)/5</f>
        <v>1327.4</v>
      </c>
      <c r="G9794" s="13">
        <f t="shared" ref="G9794" si="49438">N9794/(B9794/100000)</f>
        <v>5520.9288422062427</v>
      </c>
      <c r="H9794" s="5">
        <f t="shared" si="48845"/>
        <v>385</v>
      </c>
      <c r="I9794" s="5">
        <f t="shared" si="48846"/>
        <v>375</v>
      </c>
      <c r="J9794" s="8">
        <f t="shared" ref="J9794" si="49439">E9794/(SUM(N9787:N9793)/7)*100</f>
        <v>0.57433816500516977</v>
      </c>
      <c r="K9794" s="5">
        <f t="shared" ref="K9794" si="49440">O9794-O9793</f>
        <v>20</v>
      </c>
      <c r="L9794" s="8">
        <f t="shared" ref="L9794" si="49441">SUM(K9788:K9794)/7</f>
        <v>14.571428571428571</v>
      </c>
      <c r="M9794" s="8">
        <f t="shared" ref="M9794" si="49442">O9794/(B9794/100000)</f>
        <v>206.59956247484942</v>
      </c>
      <c r="N9794" s="5">
        <v>225140</v>
      </c>
      <c r="O9794" s="18">
        <v>8425</v>
      </c>
    </row>
    <row r="9795" spans="1:15" x14ac:dyDescent="0.2">
      <c r="A9795" s="5" t="s">
        <v>17</v>
      </c>
      <c r="B9795" s="13">
        <v>4077937</v>
      </c>
      <c r="C9795" s="6">
        <f t="shared" si="48852"/>
        <v>44290</v>
      </c>
      <c r="D9795" s="5">
        <f t="shared" ref="D9795" si="49443">N9795-N9794</f>
        <v>1002</v>
      </c>
      <c r="E9795" s="13">
        <f t="shared" ref="E9795" si="49444">SUM(D9789:D9795)/7</f>
        <v>1245.2857142857142</v>
      </c>
      <c r="F9795" s="13">
        <f t="shared" ref="F9795" si="49445">SUM(D9791:D9795)/5</f>
        <v>1413.2</v>
      </c>
      <c r="G9795" s="13">
        <f t="shared" ref="G9795" si="49446">N9795/(B9795/100000)</f>
        <v>5545.5000898738754</v>
      </c>
      <c r="H9795" s="5">
        <f t="shared" si="48845"/>
        <v>386</v>
      </c>
      <c r="I9795" s="5">
        <f t="shared" si="48846"/>
        <v>376</v>
      </c>
      <c r="J9795" s="8">
        <f t="shared" ref="J9795" si="49447">E9795/(SUM(N9788:N9794)/7)*100</f>
        <v>0.56362270319060748</v>
      </c>
      <c r="K9795" s="5">
        <f t="shared" ref="K9795" si="49448">O9795-O9794</f>
        <v>5</v>
      </c>
      <c r="L9795" s="8">
        <f t="shared" ref="L9795" si="49449">SUM(K9789:K9795)/7</f>
        <v>14.428571428571429</v>
      </c>
      <c r="M9795" s="8">
        <f t="shared" ref="M9795" si="49450">O9795/(B9795/100000)</f>
        <v>206.72217349115496</v>
      </c>
      <c r="N9795" s="5">
        <v>226142</v>
      </c>
      <c r="O9795" s="18">
        <v>8430</v>
      </c>
    </row>
    <row r="9796" spans="1:15" x14ac:dyDescent="0.2">
      <c r="A9796" s="5" t="s">
        <v>17</v>
      </c>
      <c r="B9796" s="13">
        <v>4077937</v>
      </c>
      <c r="C9796" s="6">
        <f t="shared" si="48852"/>
        <v>44291</v>
      </c>
      <c r="D9796" s="5">
        <f t="shared" ref="D9796" si="49451">N9796-N9795</f>
        <v>737</v>
      </c>
      <c r="E9796" s="13">
        <f t="shared" ref="E9796" si="49452">SUM(D9790:D9796)/7</f>
        <v>1196.5714285714287</v>
      </c>
      <c r="F9796" s="13">
        <f t="shared" ref="F9796" si="49453">SUM(D9792:D9796)/5</f>
        <v>1308.8</v>
      </c>
      <c r="G9796" s="13">
        <f t="shared" ref="G9796" si="49454">N9796/(B9796/100000)</f>
        <v>5563.5729536773124</v>
      </c>
      <c r="H9796" s="5">
        <f t="shared" si="48845"/>
        <v>387</v>
      </c>
      <c r="I9796" s="5">
        <f t="shared" si="48846"/>
        <v>377</v>
      </c>
      <c r="J9796" s="8">
        <f t="shared" ref="J9796" si="49455">E9796/(SUM(N9789:N9795)/7)*100</f>
        <v>0.53853903925818436</v>
      </c>
      <c r="K9796" s="5">
        <f t="shared" ref="K9796" si="49456">O9796-O9795</f>
        <v>2</v>
      </c>
      <c r="L9796" s="8">
        <f t="shared" ref="L9796" si="49457">SUM(K9790:K9796)/7</f>
        <v>14.285714285714286</v>
      </c>
      <c r="M9796" s="8">
        <f t="shared" ref="M9796" si="49458">O9796/(B9796/100000)</f>
        <v>206.77121789767719</v>
      </c>
      <c r="N9796" s="5">
        <v>226879</v>
      </c>
      <c r="O9796" s="18">
        <v>8432</v>
      </c>
    </row>
    <row r="9797" spans="1:15" x14ac:dyDescent="0.2">
      <c r="A9797" s="5" t="s">
        <v>17</v>
      </c>
      <c r="B9797" s="13">
        <v>4077937</v>
      </c>
      <c r="C9797" s="6">
        <f t="shared" si="48852"/>
        <v>44292</v>
      </c>
      <c r="D9797" s="5">
        <f t="shared" ref="D9797" si="49459">N9797-N9796</f>
        <v>472</v>
      </c>
      <c r="E9797" s="13">
        <f t="shared" ref="E9797" si="49460">SUM(D9791:D9797)/7</f>
        <v>1182.1428571428571</v>
      </c>
      <c r="F9797" s="13">
        <f t="shared" ref="F9797" si="49461">SUM(D9793:D9797)/5</f>
        <v>1017.4</v>
      </c>
      <c r="G9797" s="13">
        <f t="shared" ref="G9797" si="49462">N9797/(B9797/100000)</f>
        <v>5575.1474336165566</v>
      </c>
      <c r="H9797" s="5">
        <f t="shared" si="48845"/>
        <v>388</v>
      </c>
      <c r="I9797" s="5">
        <f t="shared" si="48846"/>
        <v>378</v>
      </c>
      <c r="J9797" s="8">
        <f t="shared" ref="J9797" si="49463">E9797/(SUM(N9790:N9796)/7)*100</f>
        <v>0.52919527145639012</v>
      </c>
      <c r="K9797" s="5">
        <f t="shared" ref="K9797" si="49464">O9797-O9796</f>
        <v>1</v>
      </c>
      <c r="L9797" s="8">
        <f t="shared" ref="L9797" si="49465">SUM(K9791:K9797)/7</f>
        <v>13.571428571428571</v>
      </c>
      <c r="M9797" s="8">
        <f t="shared" ref="M9797" si="49466">O9797/(B9797/100000)</f>
        <v>206.7957401009383</v>
      </c>
      <c r="N9797" s="5">
        <v>227351</v>
      </c>
      <c r="O9797" s="18">
        <v>8433</v>
      </c>
    </row>
    <row r="9798" spans="1:15" x14ac:dyDescent="0.2">
      <c r="A9798" s="5" t="s">
        <v>17</v>
      </c>
      <c r="B9798" s="13">
        <v>4077937</v>
      </c>
      <c r="C9798" s="6">
        <f t="shared" si="48852"/>
        <v>44293</v>
      </c>
      <c r="D9798" s="5">
        <f t="shared" ref="D9798" si="49467">N9798-N9797</f>
        <v>511</v>
      </c>
      <c r="E9798" s="13">
        <f t="shared" ref="E9798" si="49468">SUM(D9792:D9798)/7</f>
        <v>1075.2857142857142</v>
      </c>
      <c r="F9798" s="13">
        <f t="shared" ref="F9798" si="49469">SUM(D9794:D9798)/5</f>
        <v>800.6</v>
      </c>
      <c r="G9798" s="13">
        <f t="shared" ref="G9798" si="49470">N9798/(B9798/100000)</f>
        <v>5587.6782794829833</v>
      </c>
      <c r="H9798" s="5">
        <f t="shared" si="48845"/>
        <v>389</v>
      </c>
      <c r="I9798" s="5">
        <f t="shared" si="48846"/>
        <v>379</v>
      </c>
      <c r="J9798" s="8">
        <f t="shared" ref="J9798" si="49471">E9798/(SUM(N9791:N9797)/7)*100</f>
        <v>0.47882593179259142</v>
      </c>
      <c r="K9798" s="5">
        <f t="shared" ref="K9798" si="49472">O9798-O9797</f>
        <v>16</v>
      </c>
      <c r="L9798" s="8">
        <f t="shared" ref="L9798" si="49473">SUM(K9792:K9798)/7</f>
        <v>12.714285714285714</v>
      </c>
      <c r="M9798" s="8">
        <f t="shared" ref="M9798" si="49474">O9798/(B9798/100000)</f>
        <v>207.18809535311604</v>
      </c>
      <c r="N9798" s="5">
        <v>227862</v>
      </c>
      <c r="O9798" s="18">
        <v>8449</v>
      </c>
    </row>
    <row r="9799" spans="1:15" x14ac:dyDescent="0.2">
      <c r="A9799" s="5" t="s">
        <v>17</v>
      </c>
      <c r="B9799" s="13">
        <v>4077937</v>
      </c>
      <c r="C9799" s="6">
        <f t="shared" si="48852"/>
        <v>44294</v>
      </c>
      <c r="D9799" s="5">
        <f t="shared" ref="D9799" si="49475">N9799-N9798</f>
        <v>1565</v>
      </c>
      <c r="E9799" s="13">
        <f t="shared" ref="E9799" si="49476">SUM(D9793:D9799)/7</f>
        <v>1023.2857142857143</v>
      </c>
      <c r="F9799" s="13">
        <f t="shared" ref="F9799" si="49477">SUM(D9795:D9799)/5</f>
        <v>857.4</v>
      </c>
      <c r="G9799" s="13">
        <f t="shared" ref="G9799" si="49478">N9799/(B9799/100000)</f>
        <v>5626.05552758662</v>
      </c>
      <c r="H9799" s="5">
        <f t="shared" si="48845"/>
        <v>390</v>
      </c>
      <c r="I9799" s="5">
        <f t="shared" si="48846"/>
        <v>380</v>
      </c>
      <c r="J9799" s="8">
        <f t="shared" ref="J9799" si="49479">E9799/(SUM(N9792:N9798)/7)*100</f>
        <v>0.45349880373308721</v>
      </c>
      <c r="K9799" s="5">
        <f t="shared" ref="K9799" si="49480">O9799-O9798</f>
        <v>26</v>
      </c>
      <c r="L9799" s="8">
        <f t="shared" ref="L9799" si="49481">SUM(K9793:K9799)/7</f>
        <v>14.571428571428571</v>
      </c>
      <c r="M9799" s="8">
        <f t="shared" ref="M9799" si="49482">O9799/(B9799/100000)</f>
        <v>207.82567263790489</v>
      </c>
      <c r="N9799" s="5">
        <v>229427</v>
      </c>
      <c r="O9799" s="18">
        <v>8475</v>
      </c>
    </row>
    <row r="9800" spans="1:15" x14ac:dyDescent="0.2">
      <c r="A9800" s="5" t="s">
        <v>17</v>
      </c>
      <c r="B9800" s="13">
        <v>4077937</v>
      </c>
      <c r="C9800" s="6">
        <f t="shared" si="48852"/>
        <v>44295</v>
      </c>
      <c r="D9800" s="5">
        <f t="shared" ref="D9800:D9801" si="49483">N9800-N9799</f>
        <v>1887</v>
      </c>
      <c r="E9800" s="13">
        <f t="shared" ref="E9800:E9801" si="49484">SUM(D9794:D9800)/7</f>
        <v>1065</v>
      </c>
      <c r="F9800" s="13">
        <f t="shared" ref="F9800:F9801" si="49485">SUM(D9796:D9800)/5</f>
        <v>1034.4000000000001</v>
      </c>
      <c r="G9800" s="13">
        <f t="shared" ref="G9800:G9801" si="49486">N9800/(B9800/100000)</f>
        <v>5672.3289251403348</v>
      </c>
      <c r="H9800" s="5">
        <f t="shared" si="48845"/>
        <v>391</v>
      </c>
      <c r="I9800" s="5">
        <f t="shared" si="48846"/>
        <v>381</v>
      </c>
      <c r="J9800" s="8">
        <f t="shared" ref="J9800:J9801" si="49487">E9800/(SUM(N9793:N9799)/7)*100</f>
        <v>0.46985491535678719</v>
      </c>
      <c r="K9800" s="5">
        <f t="shared" ref="K9800:K9801" si="49488">O9800-O9799</f>
        <v>34</v>
      </c>
      <c r="L9800" s="8">
        <f t="shared" ref="L9800:L9801" si="49489">SUM(K9794:K9800)/7</f>
        <v>14.857142857142858</v>
      </c>
      <c r="M9800" s="8">
        <f t="shared" ref="M9800:M9801" si="49490">O9800/(B9800/100000)</f>
        <v>208.65942754878265</v>
      </c>
      <c r="N9800" s="5">
        <v>231314</v>
      </c>
      <c r="O9800" s="18">
        <v>8509</v>
      </c>
    </row>
    <row r="9801" spans="1:15" x14ac:dyDescent="0.2">
      <c r="A9801" s="5" t="s">
        <v>17</v>
      </c>
      <c r="B9801" s="13">
        <v>4077937</v>
      </c>
      <c r="C9801" s="6">
        <f t="shared" si="48852"/>
        <v>44296</v>
      </c>
      <c r="D9801" s="5">
        <f t="shared" si="49483"/>
        <v>2148</v>
      </c>
      <c r="E9801" s="13">
        <f t="shared" si="49484"/>
        <v>1188.8571428571429</v>
      </c>
      <c r="F9801" s="13">
        <f t="shared" si="49485"/>
        <v>1316.6</v>
      </c>
      <c r="G9801" s="13">
        <f t="shared" si="49486"/>
        <v>5725.0026177451982</v>
      </c>
      <c r="H9801" s="5">
        <f t="shared" si="48845"/>
        <v>392</v>
      </c>
      <c r="I9801" s="5">
        <f t="shared" si="48846"/>
        <v>382</v>
      </c>
      <c r="J9801" s="8">
        <f t="shared" si="49487"/>
        <v>0.52204514730744023</v>
      </c>
      <c r="K9801" s="5">
        <f t="shared" si="49488"/>
        <v>35</v>
      </c>
      <c r="L9801" s="8">
        <f t="shared" si="49489"/>
        <v>17</v>
      </c>
      <c r="M9801" s="8">
        <f t="shared" si="49490"/>
        <v>209.51770466292146</v>
      </c>
      <c r="N9801" s="5">
        <v>233462</v>
      </c>
      <c r="O9801" s="18">
        <v>8544</v>
      </c>
    </row>
    <row r="9802" spans="1:15" x14ac:dyDescent="0.2">
      <c r="A9802" s="5" t="s">
        <v>17</v>
      </c>
      <c r="B9802" s="13">
        <v>4077937</v>
      </c>
      <c r="C9802" s="6">
        <f t="shared" si="48852"/>
        <v>44297</v>
      </c>
      <c r="D9802" s="5">
        <f t="shared" ref="D9802" si="49491">N9802-N9801</f>
        <v>1211</v>
      </c>
      <c r="E9802" s="13">
        <f t="shared" ref="E9802" si="49492">SUM(D9796:D9802)/7</f>
        <v>1218.7142857142858</v>
      </c>
      <c r="F9802" s="13">
        <f t="shared" ref="F9802" si="49493">SUM(D9798:D9802)/5</f>
        <v>1464.4</v>
      </c>
      <c r="G9802" s="13">
        <f t="shared" ref="G9802" si="49494">N9802/(B9802/100000)</f>
        <v>5754.699005894402</v>
      </c>
      <c r="H9802" s="5">
        <f t="shared" si="48845"/>
        <v>393</v>
      </c>
      <c r="I9802" s="5">
        <f t="shared" si="48846"/>
        <v>383</v>
      </c>
      <c r="J9802" s="8">
        <f t="shared" ref="J9802" si="49495">E9802/(SUM(N9795:N9801)/7)*100</f>
        <v>0.53237662385479123</v>
      </c>
      <c r="K9802" s="5">
        <f t="shared" ref="K9802" si="49496">O9802-O9801</f>
        <v>11</v>
      </c>
      <c r="L9802" s="8">
        <f t="shared" ref="L9802" si="49497">SUM(K9796:K9802)/7</f>
        <v>17.857142857142858</v>
      </c>
      <c r="M9802" s="8">
        <f t="shared" ref="M9802" si="49498">O9802/(B9802/100000)</f>
        <v>209.78744889879368</v>
      </c>
      <c r="N9802" s="5">
        <v>234673</v>
      </c>
      <c r="O9802" s="18">
        <v>8555</v>
      </c>
    </row>
    <row r="9803" spans="1:15" x14ac:dyDescent="0.2">
      <c r="A9803" s="5" t="s">
        <v>17</v>
      </c>
      <c r="B9803" s="13">
        <v>4077937</v>
      </c>
      <c r="C9803" s="6">
        <f t="shared" si="48852"/>
        <v>44298</v>
      </c>
      <c r="D9803" s="5">
        <f t="shared" ref="D9803" si="49499">N9803-N9802</f>
        <v>1039</v>
      </c>
      <c r="E9803" s="13">
        <f t="shared" ref="E9803" si="49500">SUM(D9797:D9803)/7</f>
        <v>1261.8571428571429</v>
      </c>
      <c r="F9803" s="13">
        <f t="shared" ref="F9803" si="49501">SUM(D9799:D9803)/5</f>
        <v>1570</v>
      </c>
      <c r="G9803" s="13">
        <f t="shared" ref="G9803" si="49502">N9803/(B9803/100000)</f>
        <v>5780.1775750826946</v>
      </c>
      <c r="H9803" s="5">
        <f t="shared" si="48845"/>
        <v>394</v>
      </c>
      <c r="I9803" s="5">
        <f t="shared" si="48846"/>
        <v>384</v>
      </c>
      <c r="J9803" s="8">
        <f t="shared" ref="J9803" si="49503">E9803/(SUM(N9796:N9802)/7)*100</f>
        <v>0.5483038769236882</v>
      </c>
      <c r="K9803" s="5">
        <f t="shared" ref="K9803" si="49504">O9803-O9802</f>
        <v>3</v>
      </c>
      <c r="L9803" s="8">
        <f t="shared" ref="L9803" si="49505">SUM(K9797:K9803)/7</f>
        <v>18</v>
      </c>
      <c r="M9803" s="8">
        <f t="shared" ref="M9803" si="49506">O9803/(B9803/100000)</f>
        <v>209.861015508577</v>
      </c>
      <c r="N9803" s="5">
        <v>235712</v>
      </c>
      <c r="O9803" s="18">
        <v>8558</v>
      </c>
    </row>
    <row r="9804" spans="1:15" x14ac:dyDescent="0.2">
      <c r="A9804" s="5" t="s">
        <v>17</v>
      </c>
      <c r="B9804" s="13">
        <v>4077937</v>
      </c>
      <c r="C9804" s="6">
        <f t="shared" si="48852"/>
        <v>44299</v>
      </c>
      <c r="D9804" s="5">
        <f t="shared" ref="D9804" si="49507">N9804-N9803</f>
        <v>784</v>
      </c>
      <c r="E9804" s="13">
        <f t="shared" ref="E9804" si="49508">SUM(D9798:D9804)/7</f>
        <v>1306.4285714285713</v>
      </c>
      <c r="F9804" s="13">
        <f t="shared" ref="F9804" si="49509">SUM(D9800:D9804)/5</f>
        <v>1413.8</v>
      </c>
      <c r="G9804" s="13">
        <f t="shared" ref="G9804" si="49510">N9804/(B9804/100000)</f>
        <v>5799.4029824394047</v>
      </c>
      <c r="H9804" s="5">
        <f t="shared" si="48845"/>
        <v>395</v>
      </c>
      <c r="I9804" s="5">
        <f t="shared" si="48846"/>
        <v>385</v>
      </c>
      <c r="J9804" s="8">
        <f t="shared" ref="J9804" si="49511">E9804/(SUM(N9797:N9803)/7)*100</f>
        <v>0.56457552501819663</v>
      </c>
      <c r="K9804" s="5">
        <f t="shared" ref="K9804" si="49512">O9804-O9803</f>
        <v>15</v>
      </c>
      <c r="L9804" s="8">
        <f t="shared" ref="L9804" si="49513">SUM(K9798:K9804)/7</f>
        <v>20</v>
      </c>
      <c r="M9804" s="8">
        <f t="shared" ref="M9804" si="49514">O9804/(B9804/100000)</f>
        <v>210.22884855749365</v>
      </c>
      <c r="N9804" s="5">
        <v>236496</v>
      </c>
      <c r="O9804" s="18">
        <v>8573</v>
      </c>
    </row>
    <row r="9805" spans="1:15" x14ac:dyDescent="0.2">
      <c r="A9805" s="5" t="s">
        <v>17</v>
      </c>
      <c r="B9805" s="13">
        <v>4077937</v>
      </c>
      <c r="C9805" s="6">
        <f t="shared" si="48852"/>
        <v>44300</v>
      </c>
      <c r="D9805" s="5">
        <f t="shared" ref="D9805" si="49515">N9805-N9804</f>
        <v>1531</v>
      </c>
      <c r="E9805" s="13">
        <f t="shared" ref="E9805" si="49516">SUM(D9799:D9805)/7</f>
        <v>1452.1428571428571</v>
      </c>
      <c r="F9805" s="13">
        <f t="shared" ref="F9805" si="49517">SUM(D9801:D9805)/5</f>
        <v>1342.6</v>
      </c>
      <c r="G9805" s="13">
        <f t="shared" ref="G9805" si="49518">N9805/(B9805/100000)</f>
        <v>5836.946475632164</v>
      </c>
      <c r="H9805" s="5">
        <f t="shared" si="48845"/>
        <v>396</v>
      </c>
      <c r="I9805" s="5">
        <f t="shared" si="48846"/>
        <v>386</v>
      </c>
      <c r="J9805" s="8">
        <f t="shared" ref="J9805" si="49519">E9805/(SUM(N9798:N9804)/7)*100</f>
        <v>0.62402314134415748</v>
      </c>
      <c r="K9805" s="5">
        <f t="shared" ref="K9805" si="49520">O9805-O9804</f>
        <v>39</v>
      </c>
      <c r="L9805" s="8">
        <f t="shared" ref="L9805" si="49521">SUM(K9799:K9805)/7</f>
        <v>23.285714285714285</v>
      </c>
      <c r="M9805" s="8">
        <f t="shared" ref="M9805" si="49522">O9805/(B9805/100000)</f>
        <v>211.18521448467692</v>
      </c>
      <c r="N9805" s="5">
        <v>238027</v>
      </c>
      <c r="O9805" s="18">
        <v>8612</v>
      </c>
    </row>
    <row r="9806" spans="1:15" x14ac:dyDescent="0.2">
      <c r="A9806" s="5" t="s">
        <v>17</v>
      </c>
      <c r="B9806" s="13">
        <v>4077937</v>
      </c>
      <c r="C9806" s="6">
        <f t="shared" si="48852"/>
        <v>44301</v>
      </c>
      <c r="D9806" s="5">
        <f t="shared" ref="D9806" si="49523">N9806-N9805</f>
        <v>2416</v>
      </c>
      <c r="E9806" s="13">
        <f t="shared" ref="E9806" si="49524">SUM(D9800:D9806)/7</f>
        <v>1573.7142857142858</v>
      </c>
      <c r="F9806" s="13">
        <f t="shared" ref="F9806" si="49525">SUM(D9802:D9806)/5</f>
        <v>1396.2</v>
      </c>
      <c r="G9806" s="13">
        <f t="shared" ref="G9806" si="49526">N9806/(B9806/100000)</f>
        <v>5896.1921187110047</v>
      </c>
      <c r="H9806" s="5">
        <f t="shared" si="48845"/>
        <v>397</v>
      </c>
      <c r="I9806" s="5">
        <f t="shared" si="48846"/>
        <v>387</v>
      </c>
      <c r="J9806" s="8">
        <f t="shared" ref="J9806" si="49527">E9806/(SUM(N9799:N9805)/7)*100</f>
        <v>0.67207162907210072</v>
      </c>
      <c r="K9806" s="5">
        <f t="shared" ref="K9806" si="49528">O9806-O9805</f>
        <v>42</v>
      </c>
      <c r="L9806" s="8">
        <f t="shared" ref="L9806" si="49529">SUM(K9800:K9806)/7</f>
        <v>25.571428571428573</v>
      </c>
      <c r="M9806" s="8">
        <f t="shared" ref="M9806" si="49530">O9806/(B9806/100000)</f>
        <v>212.21514702164353</v>
      </c>
      <c r="N9806" s="5">
        <v>240443</v>
      </c>
      <c r="O9806" s="18">
        <v>8654</v>
      </c>
    </row>
    <row r="9807" spans="1:15" x14ac:dyDescent="0.2">
      <c r="A9807" s="5" t="s">
        <v>17</v>
      </c>
      <c r="B9807" s="13">
        <v>4077937</v>
      </c>
      <c r="C9807" s="6">
        <f t="shared" si="48852"/>
        <v>44302</v>
      </c>
      <c r="D9807" s="5">
        <f t="shared" ref="D9807" si="49531">N9807-N9806</f>
        <v>1887</v>
      </c>
      <c r="E9807" s="13">
        <f t="shared" ref="E9807" si="49532">SUM(D9801:D9807)/7</f>
        <v>1573.7142857142858</v>
      </c>
      <c r="F9807" s="13">
        <f t="shared" ref="F9807" si="49533">SUM(D9803:D9807)/5</f>
        <v>1531.4</v>
      </c>
      <c r="G9807" s="13">
        <f t="shared" ref="G9807" si="49534">N9807/(B9807/100000)</f>
        <v>5942.4655162647196</v>
      </c>
      <c r="H9807" s="5">
        <f t="shared" si="48845"/>
        <v>398</v>
      </c>
      <c r="I9807" s="5">
        <f t="shared" si="48846"/>
        <v>388</v>
      </c>
      <c r="J9807" s="8">
        <f t="shared" ref="J9807" si="49535">E9807/(SUM(N9800:N9806)/7)*100</f>
        <v>0.66758497982276521</v>
      </c>
      <c r="K9807" s="5">
        <f t="shared" ref="K9807" si="49536">O9807-O9806</f>
        <v>43</v>
      </c>
      <c r="L9807" s="8">
        <f t="shared" ref="L9807" si="49537">SUM(K9801:K9807)/7</f>
        <v>26.857142857142858</v>
      </c>
      <c r="M9807" s="8">
        <f t="shared" ref="M9807" si="49538">O9807/(B9807/100000)</f>
        <v>213.26960176187126</v>
      </c>
      <c r="N9807" s="5">
        <v>242330</v>
      </c>
      <c r="O9807" s="18">
        <v>8697</v>
      </c>
    </row>
    <row r="9808" spans="1:15" x14ac:dyDescent="0.2">
      <c r="A9808" s="5" t="s">
        <v>17</v>
      </c>
      <c r="B9808" s="13">
        <v>4077937</v>
      </c>
      <c r="C9808" s="6">
        <f t="shared" si="48852"/>
        <v>44303</v>
      </c>
      <c r="D9808" s="5">
        <f t="shared" ref="D9808" si="49539">N9808-N9807</f>
        <v>1740</v>
      </c>
      <c r="E9808" s="13">
        <f t="shared" ref="E9808" si="49540">SUM(D9802:D9808)/7</f>
        <v>1515.4285714285713</v>
      </c>
      <c r="F9808" s="13">
        <f t="shared" ref="F9808" si="49541">SUM(D9804:D9808)/5</f>
        <v>1671.6</v>
      </c>
      <c r="G9808" s="13">
        <f t="shared" ref="G9808" si="49542">N9808/(B9808/100000)</f>
        <v>5985.1341499390501</v>
      </c>
      <c r="H9808" s="5">
        <f t="shared" si="48845"/>
        <v>399</v>
      </c>
      <c r="I9808" s="5">
        <f t="shared" si="48846"/>
        <v>389</v>
      </c>
      <c r="J9808" s="8">
        <f t="shared" ref="J9808" si="49543">E9808/(SUM(N9801:N9807)/7)*100</f>
        <v>0.63859643630921592</v>
      </c>
      <c r="K9808" s="5">
        <f t="shared" ref="K9808" si="49544">O9808-O9807</f>
        <v>27</v>
      </c>
      <c r="L9808" s="8">
        <f t="shared" ref="L9808" si="49545">SUM(K9802:K9808)/7</f>
        <v>25.714285714285715</v>
      </c>
      <c r="M9808" s="8">
        <f t="shared" ref="M9808" si="49546">O9808/(B9808/100000)</f>
        <v>213.93170124992122</v>
      </c>
      <c r="N9808" s="5">
        <v>244070</v>
      </c>
      <c r="O9808" s="18">
        <v>8724</v>
      </c>
    </row>
    <row r="9809" spans="1:15" x14ac:dyDescent="0.2">
      <c r="A9809" s="5" t="s">
        <v>17</v>
      </c>
      <c r="B9809" s="13">
        <v>4077937</v>
      </c>
      <c r="C9809" s="6">
        <f t="shared" si="48852"/>
        <v>44304</v>
      </c>
      <c r="D9809" s="5">
        <f t="shared" ref="D9809" si="49547">N9809-N9808</f>
        <v>1241</v>
      </c>
      <c r="E9809" s="13">
        <f t="shared" ref="E9809" si="49548">SUM(D9803:D9809)/7</f>
        <v>1519.7142857142858</v>
      </c>
      <c r="F9809" s="13">
        <f t="shared" ref="F9809" si="49549">SUM(D9805:D9809)/5</f>
        <v>1763</v>
      </c>
      <c r="G9809" s="13">
        <f t="shared" ref="G9809" si="49550">N9809/(B9809/100000)</f>
        <v>6015.5662041860869</v>
      </c>
      <c r="H9809" s="5">
        <f t="shared" si="48845"/>
        <v>400</v>
      </c>
      <c r="I9809" s="5">
        <f t="shared" si="48846"/>
        <v>390</v>
      </c>
      <c r="J9809" s="8">
        <f t="shared" ref="J9809" si="49551">E9809/(SUM(N9802:N9808)/7)*100</f>
        <v>0.63633878490277573</v>
      </c>
      <c r="K9809" s="5">
        <f t="shared" ref="K9809" si="49552">O9809-O9808</f>
        <v>11</v>
      </c>
      <c r="L9809" s="8">
        <f t="shared" ref="L9809" si="49553">SUM(K9803:K9809)/7</f>
        <v>25.714285714285715</v>
      </c>
      <c r="M9809" s="8">
        <f t="shared" ref="M9809" si="49554">O9809/(B9809/100000)</f>
        <v>214.20144548579344</v>
      </c>
      <c r="N9809" s="5">
        <v>245311</v>
      </c>
      <c r="O9809" s="18">
        <v>8735</v>
      </c>
    </row>
    <row r="9810" spans="1:15" x14ac:dyDescent="0.2">
      <c r="A9810" s="5" t="s">
        <v>17</v>
      </c>
      <c r="B9810" s="13">
        <v>4077937</v>
      </c>
      <c r="C9810" s="6">
        <f t="shared" si="48852"/>
        <v>44305</v>
      </c>
      <c r="D9810" s="5">
        <f t="shared" ref="D9810" si="49555">N9810-N9809</f>
        <v>756</v>
      </c>
      <c r="E9810" s="13">
        <f t="shared" ref="E9810" si="49556">SUM(D9804:D9810)/7</f>
        <v>1479.2857142857142</v>
      </c>
      <c r="F9810" s="13">
        <f t="shared" ref="F9810" si="49557">SUM(D9806:D9810)/5</f>
        <v>1608</v>
      </c>
      <c r="G9810" s="13">
        <f t="shared" ref="G9810" si="49558">N9810/(B9810/100000)</f>
        <v>6034.1049898514866</v>
      </c>
      <c r="H9810" s="5">
        <f t="shared" si="48845"/>
        <v>401</v>
      </c>
      <c r="I9810" s="5">
        <f t="shared" si="48846"/>
        <v>391</v>
      </c>
      <c r="J9810" s="8">
        <f t="shared" ref="J9810" si="49559">E9810/(SUM(N9803:N9809)/7)*100</f>
        <v>0.61549380077972449</v>
      </c>
      <c r="K9810" s="5">
        <f t="shared" ref="K9810" si="49560">O9810-O9809</f>
        <v>0</v>
      </c>
      <c r="L9810" s="8">
        <f t="shared" ref="L9810" si="49561">SUM(K9804:K9810)/7</f>
        <v>25.285714285714285</v>
      </c>
      <c r="M9810" s="8">
        <f t="shared" ref="M9810" si="49562">O9810/(B9810/100000)</f>
        <v>214.20144548579344</v>
      </c>
      <c r="N9810" s="5">
        <v>246067</v>
      </c>
      <c r="O9810" s="18">
        <v>8735</v>
      </c>
    </row>
    <row r="9811" spans="1:15" x14ac:dyDescent="0.2">
      <c r="A9811" s="5" t="s">
        <v>17</v>
      </c>
      <c r="B9811" s="13">
        <v>4077937</v>
      </c>
      <c r="C9811" s="6">
        <f t="shared" si="48852"/>
        <v>44306</v>
      </c>
      <c r="D9811" s="5">
        <f t="shared" ref="D9811" si="49563">N9811-N9810</f>
        <v>451</v>
      </c>
      <c r="E9811" s="13">
        <f t="shared" ref="E9811" si="49564">SUM(D9805:D9811)/7</f>
        <v>1431.7142857142858</v>
      </c>
      <c r="F9811" s="13">
        <f t="shared" ref="F9811" si="49565">SUM(D9807:D9811)/5</f>
        <v>1215</v>
      </c>
      <c r="G9811" s="13">
        <f t="shared" ref="G9811" si="49566">N9811/(B9811/100000)</f>
        <v>6045.1645035222464</v>
      </c>
      <c r="H9811" s="5">
        <f t="shared" si="48845"/>
        <v>402</v>
      </c>
      <c r="I9811" s="5">
        <f t="shared" si="48846"/>
        <v>392</v>
      </c>
      <c r="J9811" s="8">
        <f t="shared" ref="J9811" si="49567">E9811/(SUM(N9804:N9810)/7)*100</f>
        <v>0.59205644799213597</v>
      </c>
      <c r="K9811" s="5">
        <f t="shared" ref="K9811" si="49568">O9811-O9810</f>
        <v>21</v>
      </c>
      <c r="L9811" s="8">
        <f t="shared" ref="L9811" si="49569">SUM(K9805:K9811)/7</f>
        <v>26.142857142857142</v>
      </c>
      <c r="M9811" s="8">
        <f t="shared" ref="M9811" si="49570">O9811/(B9811/100000)</f>
        <v>214.71641175427672</v>
      </c>
      <c r="N9811" s="5">
        <v>246518</v>
      </c>
      <c r="O9811" s="18">
        <v>8756</v>
      </c>
    </row>
    <row r="9812" spans="1:15" customFormat="1" x14ac:dyDescent="0.2">
      <c r="A9812" t="s">
        <v>17</v>
      </c>
      <c r="B9812">
        <v>4077937</v>
      </c>
      <c r="C9812" s="1">
        <v>44307</v>
      </c>
      <c r="D9812" s="5">
        <f t="shared" ref="D9812:D9814" si="49571">N9812-N9811</f>
        <v>1554</v>
      </c>
      <c r="E9812" s="13">
        <f t="shared" ref="E9812:E9814" si="49572">SUM(D9806:D9812)/7</f>
        <v>1435</v>
      </c>
      <c r="F9812" s="13">
        <f t="shared" ref="F9812:F9814" si="49573">SUM(D9808:D9812)/5</f>
        <v>1148.4000000000001</v>
      </c>
      <c r="G9812" s="13">
        <f t="shared" ref="G9812:G9814" si="49574">N9812/(B9812/100000)</f>
        <v>6083.2720073900109</v>
      </c>
      <c r="H9812" s="5">
        <f t="shared" si="48845"/>
        <v>403</v>
      </c>
      <c r="I9812" s="5">
        <f t="shared" si="48846"/>
        <v>393</v>
      </c>
      <c r="J9812" s="8">
        <f t="shared" ref="J9812:J9814" si="49575">E9812/(SUM(N9805:N9811)/7)*100</f>
        <v>0.58992251430907117</v>
      </c>
      <c r="K9812" s="5">
        <f t="shared" ref="K9812:K9814" si="49576">O9812-O9811</f>
        <v>35</v>
      </c>
      <c r="L9812">
        <v>25.6</v>
      </c>
      <c r="M9812">
        <v>215.6</v>
      </c>
      <c r="N9812">
        <v>248072</v>
      </c>
      <c r="O9812">
        <v>8791</v>
      </c>
    </row>
    <row r="9813" spans="1:15" x14ac:dyDescent="0.2">
      <c r="A9813" t="s">
        <v>17</v>
      </c>
      <c r="B9813" s="13">
        <v>4077937</v>
      </c>
      <c r="C9813" s="6">
        <f t="shared" si="48852"/>
        <v>44308</v>
      </c>
      <c r="D9813" s="5">
        <f t="shared" si="49571"/>
        <v>2199</v>
      </c>
      <c r="E9813" s="13">
        <f t="shared" si="49572"/>
        <v>1404</v>
      </c>
      <c r="F9813" s="13">
        <f t="shared" si="49573"/>
        <v>1240.2</v>
      </c>
      <c r="G9813" s="13">
        <f t="shared" si="49574"/>
        <v>6137.1963323611917</v>
      </c>
      <c r="H9813" s="5">
        <f t="shared" si="48845"/>
        <v>404</v>
      </c>
      <c r="I9813" s="5">
        <f t="shared" si="48846"/>
        <v>394</v>
      </c>
      <c r="J9813" s="8">
        <f t="shared" si="49575"/>
        <v>0.57379360594951812</v>
      </c>
      <c r="K9813" s="5">
        <f t="shared" si="49576"/>
        <v>39</v>
      </c>
      <c r="L9813" s="8">
        <f t="shared" ref="L9813:L9814" si="49577">SUM(K9807:K9813)/7</f>
        <v>25.142857142857142</v>
      </c>
      <c r="M9813" s="8">
        <f t="shared" ref="M9813:M9814" si="49578">O9813/(B9813/100000)</f>
        <v>216.53105479559886</v>
      </c>
      <c r="N9813" s="5">
        <v>250271</v>
      </c>
      <c r="O9813" s="18">
        <v>8830</v>
      </c>
    </row>
    <row r="9814" spans="1:15" x14ac:dyDescent="0.2">
      <c r="A9814" s="5" t="s">
        <v>17</v>
      </c>
      <c r="B9814" s="13">
        <v>4077937</v>
      </c>
      <c r="C9814" s="6">
        <f t="shared" si="48852"/>
        <v>44309</v>
      </c>
      <c r="D9814" s="5">
        <f t="shared" si="49571"/>
        <v>1902</v>
      </c>
      <c r="E9814" s="13">
        <f t="shared" si="49572"/>
        <v>1406.1428571428571</v>
      </c>
      <c r="F9814" s="13">
        <f t="shared" si="49573"/>
        <v>1372.4</v>
      </c>
      <c r="G9814" s="13">
        <f t="shared" si="49574"/>
        <v>6183.8375629638222</v>
      </c>
      <c r="H9814" s="5">
        <f t="shared" si="48845"/>
        <v>405</v>
      </c>
      <c r="I9814" s="5">
        <f t="shared" si="48846"/>
        <v>395</v>
      </c>
      <c r="J9814" s="8">
        <f t="shared" si="49575"/>
        <v>0.57139075569518627</v>
      </c>
      <c r="K9814" s="5">
        <f t="shared" si="49576"/>
        <v>33</v>
      </c>
      <c r="L9814" s="8">
        <f t="shared" si="49577"/>
        <v>23.714285714285715</v>
      </c>
      <c r="M9814" s="8">
        <f t="shared" si="49578"/>
        <v>217.34028750321548</v>
      </c>
      <c r="N9814" s="5">
        <v>252173</v>
      </c>
      <c r="O9814" s="18">
        <v>8863</v>
      </c>
    </row>
    <row r="9815" spans="1:15" x14ac:dyDescent="0.2">
      <c r="A9815" s="5" t="s">
        <v>17</v>
      </c>
      <c r="B9815" s="13">
        <v>4077937</v>
      </c>
      <c r="C9815" s="6">
        <f t="shared" si="48852"/>
        <v>44310</v>
      </c>
      <c r="D9815" s="5">
        <f t="shared" ref="D9815:D9816" si="49579">N9815-N9814</f>
        <v>1502</v>
      </c>
      <c r="E9815" s="13">
        <f t="shared" ref="E9815:E9816" si="49580">SUM(D9809:D9815)/7</f>
        <v>1372.1428571428571</v>
      </c>
      <c r="F9815" s="13">
        <f t="shared" ref="F9815:F9816" si="49581">SUM(D9811:D9815)/5</f>
        <v>1521.6</v>
      </c>
      <c r="G9815" s="13">
        <f t="shared" ref="G9815:G9816" si="49582">N9815/(B9815/100000)</f>
        <v>6220.6699122620093</v>
      </c>
      <c r="H9815" s="5">
        <f t="shared" si="48845"/>
        <v>406</v>
      </c>
      <c r="I9815" s="5">
        <f t="shared" si="48846"/>
        <v>396</v>
      </c>
      <c r="J9815" s="8">
        <f t="shared" ref="J9815:J9816" si="49583">E9815/(SUM(N9808:N9814)/7)*100</f>
        <v>0.55440691447299306</v>
      </c>
      <c r="K9815" s="5">
        <f t="shared" ref="K9815:K9816" si="49584">O9815-O9814</f>
        <v>46</v>
      </c>
      <c r="L9815" s="8">
        <f t="shared" ref="L9815:L9816" si="49585">SUM(K9809:K9815)/7</f>
        <v>26.428571428571427</v>
      </c>
      <c r="M9815" s="8">
        <f t="shared" ref="M9815:M9816" si="49586">O9815/(B9815/100000)</f>
        <v>218.46830885322652</v>
      </c>
      <c r="N9815" s="5">
        <v>253675</v>
      </c>
      <c r="O9815" s="18">
        <v>8909</v>
      </c>
    </row>
    <row r="9816" spans="1:15" x14ac:dyDescent="0.2">
      <c r="A9816" s="5" t="s">
        <v>17</v>
      </c>
      <c r="B9816" s="13">
        <v>4077937</v>
      </c>
      <c r="C9816" s="6">
        <f t="shared" si="48852"/>
        <v>44311</v>
      </c>
      <c r="D9816" s="5">
        <f t="shared" si="49579"/>
        <v>1259</v>
      </c>
      <c r="E9816" s="13">
        <f t="shared" si="49580"/>
        <v>1374.7142857142858</v>
      </c>
      <c r="F9816" s="13">
        <f t="shared" si="49581"/>
        <v>1683.2</v>
      </c>
      <c r="G9816" s="13">
        <f t="shared" si="49582"/>
        <v>6251.5433661677462</v>
      </c>
      <c r="H9816" s="5">
        <f t="shared" si="48845"/>
        <v>407</v>
      </c>
      <c r="I9816" s="5">
        <f t="shared" si="48846"/>
        <v>397</v>
      </c>
      <c r="J9816" s="8">
        <f t="shared" si="49583"/>
        <v>0.55238343435201576</v>
      </c>
      <c r="K9816" s="5">
        <f t="shared" si="49584"/>
        <v>24</v>
      </c>
      <c r="L9816" s="8">
        <f t="shared" si="49585"/>
        <v>28.285714285714285</v>
      </c>
      <c r="M9816" s="8">
        <f t="shared" si="49586"/>
        <v>219.05684173149317</v>
      </c>
      <c r="N9816" s="5">
        <v>254934</v>
      </c>
      <c r="O9816" s="18">
        <v>8933</v>
      </c>
    </row>
    <row r="9817" spans="1:15" x14ac:dyDescent="0.2">
      <c r="A9817" s="5" t="s">
        <v>17</v>
      </c>
      <c r="B9817" s="13">
        <v>4077937</v>
      </c>
      <c r="C9817" s="6">
        <f t="shared" si="48852"/>
        <v>44312</v>
      </c>
      <c r="D9817" s="5">
        <f t="shared" ref="D9817" si="49587">N9817-N9816</f>
        <v>1086</v>
      </c>
      <c r="E9817" s="13">
        <f t="shared" ref="E9817" si="49588">SUM(D9811:D9817)/7</f>
        <v>1421.8571428571429</v>
      </c>
      <c r="F9817" s="13">
        <f t="shared" ref="F9817" si="49589">SUM(D9813:D9817)/5</f>
        <v>1589.6</v>
      </c>
      <c r="G9817" s="13">
        <f t="shared" ref="G9817" si="49590">N9817/(B9817/100000)</f>
        <v>6278.1744789093109</v>
      </c>
      <c r="H9817" s="5">
        <f t="shared" si="48845"/>
        <v>408</v>
      </c>
      <c r="I9817" s="5">
        <f t="shared" si="48846"/>
        <v>398</v>
      </c>
      <c r="J9817" s="8">
        <f t="shared" ref="J9817" si="49591">E9817/(SUM(N9810:N9816)/7)*100</f>
        <v>0.5681876566326618</v>
      </c>
      <c r="K9817" s="5">
        <f t="shared" ref="K9817" si="49592">O9817-O9816</f>
        <v>7</v>
      </c>
      <c r="L9817" s="8">
        <f t="shared" ref="L9817" si="49593">SUM(K9811:K9817)/7</f>
        <v>29.285714285714285</v>
      </c>
      <c r="M9817" s="8">
        <f t="shared" ref="M9817" si="49594">O9817/(B9817/100000)</f>
        <v>219.22849715432093</v>
      </c>
      <c r="N9817" s="5">
        <v>256020</v>
      </c>
      <c r="O9817" s="18">
        <v>8940</v>
      </c>
    </row>
    <row r="9818" spans="1:15" x14ac:dyDescent="0.2">
      <c r="A9818" s="5" t="s">
        <v>17</v>
      </c>
      <c r="B9818" s="13">
        <v>4077937</v>
      </c>
      <c r="C9818" s="6">
        <f t="shared" si="48852"/>
        <v>44313</v>
      </c>
      <c r="D9818" s="5">
        <f t="shared" ref="D9818" si="49595">N9818-N9817</f>
        <v>596</v>
      </c>
      <c r="E9818" s="13">
        <f t="shared" ref="E9818" si="49596">SUM(D9812:D9818)/7</f>
        <v>1442.5714285714287</v>
      </c>
      <c r="F9818" s="13">
        <f t="shared" ref="F9818" si="49597">SUM(D9814:D9818)/5</f>
        <v>1269</v>
      </c>
      <c r="G9818" s="13">
        <f t="shared" ref="G9818" si="49598">N9818/(B9818/100000)</f>
        <v>6292.7897120529324</v>
      </c>
      <c r="H9818" s="5">
        <f t="shared" si="48845"/>
        <v>409</v>
      </c>
      <c r="I9818" s="5">
        <f t="shared" si="48846"/>
        <v>399</v>
      </c>
      <c r="J9818" s="8">
        <f t="shared" ref="J9818" si="49599">E9818/(SUM(N9811:N9817)/7)*100</f>
        <v>0.57320838321517797</v>
      </c>
      <c r="K9818" s="5">
        <f t="shared" ref="K9818" si="49600">O9818-O9817</f>
        <v>50</v>
      </c>
      <c r="L9818" s="8">
        <f t="shared" ref="L9818" si="49601">SUM(K9812:K9818)/7</f>
        <v>33.428571428571431</v>
      </c>
      <c r="M9818" s="8">
        <f t="shared" ref="M9818" si="49602">O9818/(B9818/100000)</f>
        <v>220.4546073173764</v>
      </c>
      <c r="N9818" s="5">
        <v>256616</v>
      </c>
      <c r="O9818" s="18">
        <v>8990</v>
      </c>
    </row>
    <row r="9819" spans="1:15" x14ac:dyDescent="0.2">
      <c r="A9819" s="5" t="s">
        <v>17</v>
      </c>
      <c r="B9819" s="13">
        <v>4077937</v>
      </c>
      <c r="C9819" s="6">
        <f t="shared" si="48852"/>
        <v>44314</v>
      </c>
      <c r="D9819" s="5">
        <f t="shared" ref="D9819" si="49603">N9819-N9818</f>
        <v>1562</v>
      </c>
      <c r="E9819" s="13">
        <f t="shared" ref="E9819" si="49604">SUM(D9813:D9819)/7</f>
        <v>1443.7142857142858</v>
      </c>
      <c r="F9819" s="13">
        <f t="shared" ref="F9819" si="49605">SUM(D9815:D9819)/5</f>
        <v>1201</v>
      </c>
      <c r="G9819" s="13">
        <f t="shared" ref="G9819" si="49606">N9819/(B9819/100000)</f>
        <v>6331.0933935467856</v>
      </c>
      <c r="H9819" s="5">
        <f t="shared" si="48845"/>
        <v>410</v>
      </c>
      <c r="I9819" s="5">
        <f t="shared" si="48846"/>
        <v>400</v>
      </c>
      <c r="J9819" s="8">
        <f t="shared" ref="J9819" si="49607">E9819/(SUM(N9812:N9818)/7)*100</f>
        <v>0.57039295932126288</v>
      </c>
      <c r="K9819" s="5">
        <f t="shared" ref="K9819" si="49608">O9819-O9818</f>
        <v>26</v>
      </c>
      <c r="L9819" s="8">
        <f t="shared" ref="L9819" si="49609">SUM(K9813:K9819)/7</f>
        <v>32.142857142857146</v>
      </c>
      <c r="M9819" s="8">
        <f t="shared" ref="M9819" si="49610">O9819/(B9819/100000)</f>
        <v>221.09218460216525</v>
      </c>
      <c r="N9819" s="5">
        <v>258178</v>
      </c>
      <c r="O9819" s="18">
        <v>9016</v>
      </c>
    </row>
    <row r="9820" spans="1:15" x14ac:dyDescent="0.2">
      <c r="A9820" s="5" t="s">
        <v>17</v>
      </c>
      <c r="B9820" s="13">
        <v>4077937</v>
      </c>
      <c r="C9820" s="6">
        <f t="shared" si="48852"/>
        <v>44315</v>
      </c>
      <c r="D9820" s="5">
        <f t="shared" ref="D9820" si="49611">N9820-N9819</f>
        <v>2208</v>
      </c>
      <c r="E9820" s="13">
        <f t="shared" ref="E9820" si="49612">SUM(D9814:D9820)/7</f>
        <v>1445</v>
      </c>
      <c r="F9820" s="13">
        <f t="shared" ref="F9820" si="49613">SUM(D9816:D9820)/5</f>
        <v>1342.2</v>
      </c>
      <c r="G9820" s="13">
        <f t="shared" ref="G9820" si="49614">N9820/(B9820/100000)</f>
        <v>6385.2384183473159</v>
      </c>
      <c r="H9820" s="5">
        <f t="shared" si="48845"/>
        <v>411</v>
      </c>
      <c r="I9820" s="5">
        <f t="shared" si="48846"/>
        <v>401</v>
      </c>
      <c r="J9820" s="8">
        <f t="shared" ref="J9820" si="49615">E9820/(SUM(N9813:N9819)/7)*100</f>
        <v>0.56766301862035717</v>
      </c>
      <c r="K9820" s="5">
        <f t="shared" ref="K9820" si="49616">O9820-O9819</f>
        <v>25</v>
      </c>
      <c r="L9820" s="8">
        <f t="shared" ref="L9820" si="49617">SUM(K9814:K9820)/7</f>
        <v>30.142857142857142</v>
      </c>
      <c r="M9820" s="8">
        <f t="shared" ref="M9820" si="49618">O9820/(B9820/100000)</f>
        <v>221.70523968369301</v>
      </c>
      <c r="N9820" s="5">
        <v>260386</v>
      </c>
      <c r="O9820" s="18">
        <v>9041</v>
      </c>
    </row>
    <row r="9821" spans="1:15" x14ac:dyDescent="0.2">
      <c r="A9821" s="5" t="s">
        <v>17</v>
      </c>
      <c r="B9821" s="13">
        <v>4077937</v>
      </c>
      <c r="C9821" s="6">
        <f t="shared" si="48852"/>
        <v>44316</v>
      </c>
      <c r="D9821" s="5">
        <f t="shared" ref="D9821" si="49619">N9821-N9820</f>
        <v>1498</v>
      </c>
      <c r="E9821" s="13">
        <f t="shared" ref="E9821" si="49620">SUM(D9815:D9821)/7</f>
        <v>1387.2857142857142</v>
      </c>
      <c r="F9821" s="13">
        <f t="shared" ref="F9821" si="49621">SUM(D9817:D9821)/5</f>
        <v>1390</v>
      </c>
      <c r="G9821" s="13">
        <f t="shared" ref="G9821" si="49622">N9821/(B9821/100000)</f>
        <v>6421.9726788324588</v>
      </c>
      <c r="H9821" s="5">
        <f t="shared" si="48845"/>
        <v>412</v>
      </c>
      <c r="I9821" s="5">
        <f t="shared" si="48846"/>
        <v>402</v>
      </c>
      <c r="J9821" s="8">
        <f t="shared" ref="J9821" si="49623">E9821/(SUM(N9814:N9820)/7)*100</f>
        <v>0.54191392547469774</v>
      </c>
      <c r="K9821" s="5">
        <f t="shared" ref="K9821" si="49624">O9821-O9820</f>
        <v>27</v>
      </c>
      <c r="L9821" s="8">
        <f t="shared" ref="L9821" si="49625">SUM(K9815:K9821)/7</f>
        <v>29.285714285714285</v>
      </c>
      <c r="M9821" s="8">
        <f t="shared" ref="M9821" si="49626">O9821/(B9821/100000)</f>
        <v>222.36733917174297</v>
      </c>
      <c r="N9821" s="5">
        <v>261884</v>
      </c>
      <c r="O9821" s="18">
        <v>9068</v>
      </c>
    </row>
    <row r="9822" spans="1:15" x14ac:dyDescent="0.2">
      <c r="A9822" s="5" t="s">
        <v>17</v>
      </c>
      <c r="B9822" s="13">
        <v>4077937</v>
      </c>
      <c r="C9822" s="6">
        <f t="shared" si="48852"/>
        <v>44317</v>
      </c>
      <c r="D9822" s="5">
        <f t="shared" ref="D9822" si="49627">N9822-N9821</f>
        <v>1333</v>
      </c>
      <c r="E9822" s="13">
        <f t="shared" ref="E9822" si="49628">SUM(D9816:D9822)/7</f>
        <v>1363.1428571428571</v>
      </c>
      <c r="F9822" s="13">
        <f t="shared" ref="F9822" si="49629">SUM(D9818:D9822)/5</f>
        <v>1439.4</v>
      </c>
      <c r="G9822" s="13">
        <f t="shared" ref="G9822" si="49630">N9822/(B9822/100000)</f>
        <v>6454.6607757795182</v>
      </c>
      <c r="H9822" s="5">
        <f t="shared" si="48845"/>
        <v>413</v>
      </c>
      <c r="I9822" s="5">
        <f t="shared" si="48846"/>
        <v>403</v>
      </c>
      <c r="J9822" s="8">
        <f t="shared" ref="J9822" si="49631">E9822/(SUM(N9815:N9821)/7)*100</f>
        <v>0.52961298067983831</v>
      </c>
      <c r="K9822" s="5">
        <f t="shared" ref="K9822" si="49632">O9822-O9821</f>
        <v>37</v>
      </c>
      <c r="L9822" s="8">
        <f t="shared" ref="L9822" si="49633">SUM(K9816:K9822)/7</f>
        <v>28</v>
      </c>
      <c r="M9822" s="8">
        <f t="shared" ref="M9822" si="49634">O9822/(B9822/100000)</f>
        <v>223.27466069240401</v>
      </c>
      <c r="N9822" s="5">
        <v>263217</v>
      </c>
      <c r="O9822" s="18">
        <v>9105</v>
      </c>
    </row>
    <row r="9823" spans="1:15" x14ac:dyDescent="0.2">
      <c r="A9823" s="5" t="s">
        <v>17</v>
      </c>
      <c r="B9823" s="13">
        <v>4077937</v>
      </c>
      <c r="C9823" s="6">
        <f t="shared" si="48852"/>
        <v>44318</v>
      </c>
      <c r="D9823" s="5">
        <f t="shared" ref="D9823" si="49635">N9823-N9822</f>
        <v>1255</v>
      </c>
      <c r="E9823" s="13">
        <f t="shared" ref="E9823" si="49636">SUM(D9817:D9823)/7</f>
        <v>1362.5714285714287</v>
      </c>
      <c r="F9823" s="13">
        <f t="shared" ref="F9823" si="49637">SUM(D9819:D9823)/5</f>
        <v>1571.2</v>
      </c>
      <c r="G9823" s="13">
        <f t="shared" ref="G9823" si="49638">N9823/(B9823/100000)</f>
        <v>6485.4361408722107</v>
      </c>
      <c r="H9823" s="5">
        <f t="shared" si="48845"/>
        <v>414</v>
      </c>
      <c r="I9823" s="5">
        <f t="shared" si="48846"/>
        <v>404</v>
      </c>
      <c r="J9823" s="8">
        <f t="shared" ref="J9823" si="49639">E9823/(SUM(N9816:N9822)/7)*100</f>
        <v>0.52660201464746437</v>
      </c>
      <c r="K9823" s="5">
        <f t="shared" ref="K9823" si="49640">O9823-O9822</f>
        <v>11</v>
      </c>
      <c r="L9823" s="8">
        <f t="shared" ref="L9823" si="49641">SUM(K9817:K9823)/7</f>
        <v>26.142857142857142</v>
      </c>
      <c r="M9823" s="8">
        <f t="shared" ref="M9823" si="49642">O9823/(B9823/100000)</f>
        <v>223.54440492827624</v>
      </c>
      <c r="N9823" s="5">
        <v>264472</v>
      </c>
      <c r="O9823" s="18">
        <v>9116</v>
      </c>
    </row>
    <row r="9824" spans="1:15" x14ac:dyDescent="0.2">
      <c r="A9824" s="5" t="s">
        <v>17</v>
      </c>
      <c r="B9824" s="13">
        <v>4077937</v>
      </c>
      <c r="C9824" s="6">
        <f t="shared" si="48852"/>
        <v>44319</v>
      </c>
      <c r="D9824" s="5">
        <f t="shared" ref="D9824" si="49643">N9824-N9823</f>
        <v>866</v>
      </c>
      <c r="E9824" s="13">
        <f t="shared" ref="E9824" si="49644">SUM(D9818:D9824)/7</f>
        <v>1331.1428571428571</v>
      </c>
      <c r="F9824" s="13">
        <f t="shared" ref="F9824" si="49645">SUM(D9820:D9824)/5</f>
        <v>1432</v>
      </c>
      <c r="G9824" s="13">
        <f t="shared" ref="G9824" si="49646">N9824/(B9824/100000)</f>
        <v>6506.672368896332</v>
      </c>
      <c r="H9824" s="5">
        <f t="shared" si="48845"/>
        <v>415</v>
      </c>
      <c r="I9824" s="5">
        <f t="shared" si="48846"/>
        <v>405</v>
      </c>
      <c r="J9824" s="8">
        <f t="shared" ref="J9824" si="49647">E9824/(SUM(N9817:N9823)/7)*100</f>
        <v>0.51176066428928801</v>
      </c>
      <c r="K9824" s="5">
        <f t="shared" ref="K9824" si="49648">O9824-O9823</f>
        <v>4</v>
      </c>
      <c r="L9824" s="8">
        <f t="shared" ref="L9824" si="49649">SUM(K9818:K9824)/7</f>
        <v>25.714285714285715</v>
      </c>
      <c r="M9824" s="8">
        <f t="shared" ref="M9824" si="49650">O9824/(B9824/100000)</f>
        <v>223.64249374132066</v>
      </c>
      <c r="N9824" s="5">
        <v>265338</v>
      </c>
      <c r="O9824" s="18">
        <v>9120</v>
      </c>
    </row>
    <row r="9825" spans="1:15" x14ac:dyDescent="0.2">
      <c r="A9825" s="5" t="s">
        <v>17</v>
      </c>
      <c r="B9825" s="13">
        <v>4077937</v>
      </c>
      <c r="C9825" s="6">
        <f t="shared" si="48852"/>
        <v>44320</v>
      </c>
      <c r="D9825" s="5">
        <f t="shared" ref="D9825" si="49651">N9825-N9824</f>
        <v>532</v>
      </c>
      <c r="E9825" s="13">
        <f t="shared" ref="E9825" si="49652">SUM(D9819:D9825)/7</f>
        <v>1322</v>
      </c>
      <c r="F9825" s="13">
        <f t="shared" ref="F9825" si="49653">SUM(D9821:D9825)/5</f>
        <v>1096.8</v>
      </c>
      <c r="G9825" s="13">
        <f t="shared" ref="G9825" si="49654">N9825/(B9825/100000)</f>
        <v>6519.7181810312422</v>
      </c>
      <c r="H9825" s="5">
        <f t="shared" si="48845"/>
        <v>416</v>
      </c>
      <c r="I9825" s="5">
        <f t="shared" si="48846"/>
        <v>406</v>
      </c>
      <c r="J9825" s="8">
        <f t="shared" ref="J9825" si="49655">E9825/(SUM(N9818:N9824)/7)*100</f>
        <v>0.50565791537142146</v>
      </c>
      <c r="K9825" s="5">
        <f t="shared" ref="K9825" si="49656">O9825-O9824</f>
        <v>28</v>
      </c>
      <c r="L9825" s="8">
        <f t="shared" ref="L9825" si="49657">SUM(K9819:K9825)/7</f>
        <v>22.571428571428573</v>
      </c>
      <c r="M9825" s="8">
        <f t="shared" ref="M9825" si="49658">O9825/(B9825/100000)</f>
        <v>224.32911543263174</v>
      </c>
      <c r="N9825" s="5">
        <v>265870</v>
      </c>
      <c r="O9825" s="18">
        <v>9148</v>
      </c>
    </row>
    <row r="9826" spans="1:15" x14ac:dyDescent="0.2">
      <c r="A9826" s="5" t="s">
        <v>17</v>
      </c>
      <c r="B9826" s="13">
        <v>4077937</v>
      </c>
      <c r="C9826" s="6">
        <f t="shared" si="48852"/>
        <v>44321</v>
      </c>
      <c r="D9826" s="5">
        <f t="shared" ref="D9826:D9828" si="49659">N9826-N9825</f>
        <v>1170</v>
      </c>
      <c r="E9826" s="13">
        <f t="shared" ref="E9826:E9828" si="49660">SUM(D9820:D9826)/7</f>
        <v>1266</v>
      </c>
      <c r="F9826" s="13">
        <f t="shared" ref="F9826:F9828" si="49661">SUM(D9822:D9826)/5</f>
        <v>1031.2</v>
      </c>
      <c r="G9826" s="13">
        <f t="shared" ref="G9826:G9828" si="49662">N9826/(B9826/100000)</f>
        <v>6548.40915884674</v>
      </c>
      <c r="H9826" s="5">
        <f t="shared" si="48845"/>
        <v>417</v>
      </c>
      <c r="I9826" s="5">
        <f t="shared" si="48846"/>
        <v>407</v>
      </c>
      <c r="J9826" s="8">
        <f t="shared" ref="J9826:J9828" si="49663">E9826/(SUM(N9819:N9825)/7)*100</f>
        <v>0.48180194580135871</v>
      </c>
      <c r="K9826" s="5">
        <f t="shared" ref="K9826:K9828" si="49664">O9826-O9825</f>
        <v>31</v>
      </c>
      <c r="L9826" s="8">
        <f t="shared" ref="L9826:L9828" si="49665">SUM(K9820:K9826)/7</f>
        <v>23.285714285714285</v>
      </c>
      <c r="M9826" s="8">
        <f t="shared" ref="M9826:M9828" si="49666">O9826/(B9826/100000)</f>
        <v>225.08930373372615</v>
      </c>
      <c r="N9826" s="5">
        <v>267040</v>
      </c>
      <c r="O9826" s="18">
        <v>9179</v>
      </c>
    </row>
    <row r="9827" spans="1:15" x14ac:dyDescent="0.2">
      <c r="A9827" s="5" t="s">
        <v>17</v>
      </c>
      <c r="B9827" s="13">
        <v>4077937</v>
      </c>
      <c r="C9827" s="6">
        <f t="shared" si="48852"/>
        <v>44322</v>
      </c>
      <c r="D9827" s="5">
        <f t="shared" si="49659"/>
        <v>1856</v>
      </c>
      <c r="E9827" s="13">
        <f t="shared" si="49660"/>
        <v>1215.7142857142858</v>
      </c>
      <c r="F9827" s="13">
        <f t="shared" si="49661"/>
        <v>1135.8</v>
      </c>
      <c r="G9827" s="13">
        <f t="shared" si="49662"/>
        <v>6593.92236809936</v>
      </c>
      <c r="H9827" s="5">
        <f t="shared" si="48845"/>
        <v>418</v>
      </c>
      <c r="I9827" s="5">
        <f t="shared" si="48846"/>
        <v>408</v>
      </c>
      <c r="J9827" s="8">
        <f t="shared" si="49663"/>
        <v>0.46044625953694585</v>
      </c>
      <c r="K9827" s="5">
        <f t="shared" si="49664"/>
        <v>28</v>
      </c>
      <c r="L9827" s="8">
        <f t="shared" si="49665"/>
        <v>23.714285714285715</v>
      </c>
      <c r="M9827" s="8">
        <f t="shared" si="49666"/>
        <v>225.77592542503723</v>
      </c>
      <c r="N9827" s="5">
        <v>268896</v>
      </c>
      <c r="O9827" s="18">
        <v>9207</v>
      </c>
    </row>
    <row r="9828" spans="1:15" x14ac:dyDescent="0.2">
      <c r="A9828" s="5" t="s">
        <v>17</v>
      </c>
      <c r="B9828" s="13">
        <v>4077937</v>
      </c>
      <c r="C9828" s="6">
        <f t="shared" si="48852"/>
        <v>44323</v>
      </c>
      <c r="D9828" s="5">
        <f t="shared" si="49659"/>
        <v>1552</v>
      </c>
      <c r="E9828" s="13">
        <f t="shared" si="49660"/>
        <v>1223.4285714285713</v>
      </c>
      <c r="F9828" s="13">
        <f t="shared" si="49661"/>
        <v>1195.2</v>
      </c>
      <c r="G9828" s="13">
        <f t="shared" si="49662"/>
        <v>6631.9808275606019</v>
      </c>
      <c r="H9828" s="5">
        <f t="shared" si="48845"/>
        <v>419</v>
      </c>
      <c r="I9828" s="5">
        <f t="shared" si="48846"/>
        <v>409</v>
      </c>
      <c r="J9828" s="8">
        <f t="shared" si="49663"/>
        <v>0.46124422838806339</v>
      </c>
      <c r="K9828" s="5">
        <f t="shared" si="49664"/>
        <v>27</v>
      </c>
      <c r="L9828" s="8">
        <f t="shared" si="49665"/>
        <v>23.714285714285715</v>
      </c>
      <c r="M9828" s="8">
        <f t="shared" si="49666"/>
        <v>226.43802491308719</v>
      </c>
      <c r="N9828" s="5">
        <v>270448</v>
      </c>
      <c r="O9828" s="18">
        <v>9234</v>
      </c>
    </row>
    <row r="9829" spans="1:15" x14ac:dyDescent="0.2">
      <c r="A9829" s="5" t="s">
        <v>17</v>
      </c>
      <c r="B9829" s="13">
        <v>4077937</v>
      </c>
      <c r="C9829" s="6">
        <f t="shared" si="48852"/>
        <v>44324</v>
      </c>
      <c r="D9829" s="5">
        <f t="shared" ref="D9829" si="49667">N9829-N9828</f>
        <v>1159</v>
      </c>
      <c r="E9829" s="13">
        <f t="shared" ref="E9829" si="49668">SUM(D9823:D9829)/7</f>
        <v>1198.5714285714287</v>
      </c>
      <c r="F9829" s="13">
        <f t="shared" ref="F9829" si="49669">SUM(D9825:D9829)/5</f>
        <v>1253.8</v>
      </c>
      <c r="G9829" s="13">
        <f t="shared" ref="G9829" si="49670">N9829/(B9829/100000)</f>
        <v>6660.4020611402284</v>
      </c>
      <c r="H9829" s="5">
        <f t="shared" si="48845"/>
        <v>420</v>
      </c>
      <c r="I9829" s="5">
        <f t="shared" si="48846"/>
        <v>410</v>
      </c>
      <c r="J9829" s="8">
        <f t="shared" ref="J9829" si="49671">E9829/(SUM(N9822:N9828)/7)*100</f>
        <v>0.44979818054223475</v>
      </c>
      <c r="K9829" s="5">
        <f t="shared" ref="K9829" si="49672">O9829-O9828</f>
        <v>30</v>
      </c>
      <c r="L9829" s="8">
        <f t="shared" ref="L9829" si="49673">SUM(K9823:K9829)/7</f>
        <v>22.714285714285715</v>
      </c>
      <c r="M9829" s="8">
        <f t="shared" ref="M9829" si="49674">O9829/(B9829/100000)</f>
        <v>227.17369101092046</v>
      </c>
      <c r="N9829" s="5">
        <v>271607</v>
      </c>
      <c r="O9829" s="18">
        <v>9264</v>
      </c>
    </row>
    <row r="9830" spans="1:15" x14ac:dyDescent="0.2">
      <c r="A9830" s="5" t="s">
        <v>17</v>
      </c>
      <c r="B9830" s="13">
        <v>4077937</v>
      </c>
      <c r="C9830" s="6">
        <f t="shared" si="48852"/>
        <v>44325</v>
      </c>
      <c r="D9830" s="5">
        <f t="shared" ref="D9830" si="49675">N9830-N9829</f>
        <v>851</v>
      </c>
      <c r="E9830" s="13">
        <f t="shared" ref="E9830" si="49676">SUM(D9824:D9830)/7</f>
        <v>1140.8571428571429</v>
      </c>
      <c r="F9830" s="13">
        <f t="shared" ref="F9830" si="49677">SUM(D9826:D9830)/5</f>
        <v>1317.6</v>
      </c>
      <c r="G9830" s="13">
        <f t="shared" ref="G9830" si="49678">N9830/(B9830/100000)</f>
        <v>6681.2704561154333</v>
      </c>
      <c r="H9830" s="5">
        <f t="shared" si="48845"/>
        <v>421</v>
      </c>
      <c r="I9830" s="5">
        <f t="shared" si="48846"/>
        <v>411</v>
      </c>
      <c r="J9830" s="8">
        <f t="shared" ref="J9830" si="49679">E9830/(SUM(N9823:N9829)/7)*100</f>
        <v>0.426222106228895</v>
      </c>
      <c r="K9830" s="5">
        <f t="shared" ref="K9830" si="49680">O9830-O9829</f>
        <v>5</v>
      </c>
      <c r="L9830" s="8">
        <f t="shared" ref="L9830" si="49681">SUM(K9824:K9830)/7</f>
        <v>21.857142857142858</v>
      </c>
      <c r="M9830" s="8">
        <f t="shared" ref="M9830" si="49682">O9830/(B9830/100000)</f>
        <v>227.29630202722603</v>
      </c>
      <c r="N9830" s="5">
        <v>272458</v>
      </c>
      <c r="O9830" s="18">
        <v>9269</v>
      </c>
    </row>
    <row r="9831" spans="1:15" x14ac:dyDescent="0.2">
      <c r="A9831" s="5" t="s">
        <v>17</v>
      </c>
      <c r="B9831" s="13">
        <v>4077937</v>
      </c>
      <c r="C9831" s="6">
        <f t="shared" si="48852"/>
        <v>44326</v>
      </c>
      <c r="D9831" s="5">
        <f t="shared" ref="D9831" si="49683">N9831-N9830</f>
        <v>639</v>
      </c>
      <c r="E9831" s="13">
        <f t="shared" ref="E9831" si="49684">SUM(D9825:D9831)/7</f>
        <v>1108.4285714285713</v>
      </c>
      <c r="F9831" s="13">
        <f t="shared" ref="F9831" si="49685">SUM(D9827:D9831)/5</f>
        <v>1211.4000000000001</v>
      </c>
      <c r="G9831" s="13">
        <f t="shared" ref="G9831" si="49686">N9831/(B9831/100000)</f>
        <v>6696.9401439992816</v>
      </c>
      <c r="H9831" s="5">
        <f t="shared" si="48845"/>
        <v>422</v>
      </c>
      <c r="I9831" s="5">
        <f t="shared" si="48846"/>
        <v>412</v>
      </c>
      <c r="J9831" s="8">
        <f t="shared" ref="J9831" si="49687">E9831/(SUM(N9824:N9830)/7)*100</f>
        <v>0.41234932827821436</v>
      </c>
      <c r="K9831" s="5">
        <f t="shared" ref="K9831" si="49688">O9831-O9830</f>
        <v>4</v>
      </c>
      <c r="L9831" s="8">
        <f t="shared" ref="L9831" si="49689">SUM(K9825:K9831)/7</f>
        <v>21.857142857142858</v>
      </c>
      <c r="M9831" s="8">
        <f t="shared" ref="M9831" si="49690">O9831/(B9831/100000)</f>
        <v>227.39439084027046</v>
      </c>
      <c r="N9831" s="5">
        <v>273097</v>
      </c>
      <c r="O9831" s="18">
        <v>9273</v>
      </c>
    </row>
    <row r="9832" spans="1:15" x14ac:dyDescent="0.2">
      <c r="A9832" s="5" t="s">
        <v>17</v>
      </c>
      <c r="B9832" s="13">
        <v>4077937</v>
      </c>
      <c r="C9832" s="6">
        <f t="shared" si="48852"/>
        <v>44327</v>
      </c>
      <c r="D9832" s="5">
        <f t="shared" ref="D9832" si="49691">N9832-N9831</f>
        <v>404</v>
      </c>
      <c r="E9832" s="13">
        <f t="shared" ref="E9832" si="49692">SUM(D9826:D9832)/7</f>
        <v>1090.1428571428571</v>
      </c>
      <c r="F9832" s="13">
        <f t="shared" ref="F9832" si="49693">SUM(D9828:D9832)/5</f>
        <v>921</v>
      </c>
      <c r="G9832" s="13">
        <f t="shared" ref="G9832" si="49694">N9832/(B9832/100000)</f>
        <v>6706.8471141167702</v>
      </c>
      <c r="H9832" s="5">
        <f t="shared" si="48845"/>
        <v>423</v>
      </c>
      <c r="I9832" s="5">
        <f t="shared" si="48846"/>
        <v>413</v>
      </c>
      <c r="J9832" s="8">
        <f t="shared" ref="J9832" si="49695">E9832/(SUM(N9825:N9831)/7)*100</f>
        <v>0.40388141097566654</v>
      </c>
      <c r="K9832" s="5">
        <f t="shared" ref="K9832" si="49696">O9832-O9831</f>
        <v>18</v>
      </c>
      <c r="L9832" s="8">
        <f t="shared" ref="L9832" si="49697">SUM(K9826:K9832)/7</f>
        <v>20.428571428571427</v>
      </c>
      <c r="M9832" s="8">
        <f t="shared" ref="M9832" si="49698">O9832/(B9832/100000)</f>
        <v>227.83579049897043</v>
      </c>
      <c r="N9832" s="5">
        <v>273501</v>
      </c>
      <c r="O9832" s="18">
        <v>9291</v>
      </c>
    </row>
    <row r="9833" spans="1:15" x14ac:dyDescent="0.2">
      <c r="A9833" s="5" t="s">
        <v>17</v>
      </c>
      <c r="B9833" s="13">
        <v>4077937</v>
      </c>
      <c r="C9833" s="6">
        <f t="shared" si="48852"/>
        <v>44328</v>
      </c>
      <c r="D9833" s="5">
        <f t="shared" ref="D9833:D9834" si="49699">N9833-N9832</f>
        <v>917</v>
      </c>
      <c r="E9833" s="13">
        <f t="shared" ref="E9833:E9834" si="49700">SUM(D9827:D9833)/7</f>
        <v>1054</v>
      </c>
      <c r="F9833" s="13">
        <f t="shared" ref="F9833:F9834" si="49701">SUM(D9829:D9833)/5</f>
        <v>794</v>
      </c>
      <c r="G9833" s="13">
        <f t="shared" ref="G9833:G9834" si="49702">N9833/(B9833/100000)</f>
        <v>6729.333974507208</v>
      </c>
      <c r="H9833" s="5">
        <f t="shared" si="48845"/>
        <v>424</v>
      </c>
      <c r="I9833" s="5">
        <f t="shared" si="48846"/>
        <v>414</v>
      </c>
      <c r="J9833" s="8">
        <f t="shared" ref="J9833:J9834" si="49703">E9833/(SUM(N9826:N9832)/7)*100</f>
        <v>0.3889202534254555</v>
      </c>
      <c r="K9833" s="5">
        <f t="shared" ref="K9833:K9834" si="49704">O9833-O9832</f>
        <v>25</v>
      </c>
      <c r="L9833" s="8">
        <f t="shared" ref="L9833:L9834" si="49705">SUM(K9827:K9833)/7</f>
        <v>19.571428571428573</v>
      </c>
      <c r="M9833" s="8">
        <f t="shared" ref="M9833:M9834" si="49706">O9833/(B9833/100000)</f>
        <v>228.44884558049819</v>
      </c>
      <c r="N9833" s="5">
        <v>274418</v>
      </c>
      <c r="O9833" s="18">
        <v>9316</v>
      </c>
    </row>
    <row r="9834" spans="1:15" x14ac:dyDescent="0.2">
      <c r="A9834" s="5" t="s">
        <v>17</v>
      </c>
      <c r="B9834" s="13">
        <v>4077937</v>
      </c>
      <c r="C9834" s="6">
        <f t="shared" si="48852"/>
        <v>44329</v>
      </c>
      <c r="D9834" s="5">
        <f t="shared" si="49699"/>
        <v>1442</v>
      </c>
      <c r="E9834" s="13">
        <f t="shared" si="49700"/>
        <v>994.85714285714289</v>
      </c>
      <c r="F9834" s="13">
        <f t="shared" si="49701"/>
        <v>850.6</v>
      </c>
      <c r="G9834" s="13">
        <f t="shared" si="49702"/>
        <v>6764.6949916097283</v>
      </c>
      <c r="H9834" s="5">
        <f t="shared" si="48845"/>
        <v>425</v>
      </c>
      <c r="I9834" s="5">
        <f t="shared" si="48846"/>
        <v>415</v>
      </c>
      <c r="J9834" s="8">
        <f t="shared" si="49703"/>
        <v>0.36567467870879666</v>
      </c>
      <c r="K9834" s="5">
        <f t="shared" si="49704"/>
        <v>26</v>
      </c>
      <c r="L9834" s="8">
        <f t="shared" si="49705"/>
        <v>19.285714285714285</v>
      </c>
      <c r="M9834" s="8">
        <f t="shared" si="49706"/>
        <v>229.08642286528703</v>
      </c>
      <c r="N9834" s="5">
        <v>275860</v>
      </c>
      <c r="O9834" s="18">
        <v>9342</v>
      </c>
    </row>
    <row r="9835" spans="1:15" x14ac:dyDescent="0.2">
      <c r="A9835" s="5" t="s">
        <v>17</v>
      </c>
      <c r="B9835" s="13">
        <v>4077937</v>
      </c>
      <c r="C9835" s="6">
        <f t="shared" si="48852"/>
        <v>44330</v>
      </c>
      <c r="D9835" s="5">
        <f t="shared" ref="D9835:D9837" si="49707">N9835-N9834</f>
        <v>964</v>
      </c>
      <c r="E9835" s="13">
        <f t="shared" ref="E9835:E9837" si="49708">SUM(D9829:D9835)/7</f>
        <v>910.85714285714289</v>
      </c>
      <c r="F9835" s="13">
        <f t="shared" ref="F9835:F9837" si="49709">SUM(D9831:D9835)/5</f>
        <v>873.2</v>
      </c>
      <c r="G9835" s="13">
        <f t="shared" ref="G9835:G9837" si="49710">N9835/(B9835/100000)</f>
        <v>6788.3343955534383</v>
      </c>
      <c r="H9835" s="5">
        <f t="shared" si="48845"/>
        <v>426</v>
      </c>
      <c r="I9835" s="5">
        <f t="shared" si="48846"/>
        <v>416</v>
      </c>
      <c r="J9835" s="8">
        <f t="shared" ref="J9835:J9837" si="49711">E9835/(SUM(N9828:N9834)/7)*100</f>
        <v>0.33357940220436555</v>
      </c>
      <c r="K9835" s="5">
        <f t="shared" ref="K9835:K9837" si="49712">O9835-O9834</f>
        <v>25</v>
      </c>
      <c r="L9835" s="8">
        <f t="shared" ref="L9835:L9837" si="49713">SUM(K9829:K9835)/7</f>
        <v>19</v>
      </c>
      <c r="M9835" s="8">
        <f t="shared" ref="M9835:M9837" si="49714">O9835/(B9835/100000)</f>
        <v>229.69947794681477</v>
      </c>
      <c r="N9835" s="5">
        <v>276824</v>
      </c>
      <c r="O9835" s="18">
        <v>9367</v>
      </c>
    </row>
    <row r="9836" spans="1:15" x14ac:dyDescent="0.2">
      <c r="A9836" s="5" t="s">
        <v>17</v>
      </c>
      <c r="B9836" s="13">
        <v>4077937</v>
      </c>
      <c r="C9836" s="6">
        <f t="shared" si="48852"/>
        <v>44331</v>
      </c>
      <c r="D9836" s="5">
        <f t="shared" si="49707"/>
        <v>610</v>
      </c>
      <c r="E9836" s="13">
        <f t="shared" si="49708"/>
        <v>832.42857142857144</v>
      </c>
      <c r="F9836" s="13">
        <f t="shared" si="49709"/>
        <v>867.4</v>
      </c>
      <c r="G9836" s="13">
        <f t="shared" si="49710"/>
        <v>6803.2929395427145</v>
      </c>
      <c r="H9836" s="5">
        <f t="shared" si="48845"/>
        <v>427</v>
      </c>
      <c r="I9836" s="5">
        <f t="shared" si="48846"/>
        <v>417</v>
      </c>
      <c r="J9836" s="8">
        <f t="shared" si="49711"/>
        <v>0.30384327589668181</v>
      </c>
      <c r="K9836" s="5">
        <f t="shared" si="49712"/>
        <v>5</v>
      </c>
      <c r="L9836" s="8">
        <f t="shared" si="49713"/>
        <v>15.428571428571429</v>
      </c>
      <c r="M9836" s="8">
        <f t="shared" si="49714"/>
        <v>229.82208896312034</v>
      </c>
      <c r="N9836" s="5">
        <v>277434</v>
      </c>
      <c r="O9836" s="18">
        <v>9372</v>
      </c>
    </row>
    <row r="9837" spans="1:15" x14ac:dyDescent="0.2">
      <c r="A9837" s="5" t="s">
        <v>17</v>
      </c>
      <c r="B9837" s="13">
        <v>4077937</v>
      </c>
      <c r="C9837" s="6">
        <f t="shared" si="48852"/>
        <v>44332</v>
      </c>
      <c r="D9837" s="5">
        <f t="shared" si="49707"/>
        <v>386</v>
      </c>
      <c r="E9837" s="13">
        <f t="shared" si="49708"/>
        <v>766</v>
      </c>
      <c r="F9837" s="13">
        <f t="shared" si="49709"/>
        <v>863.8</v>
      </c>
      <c r="G9837" s="13">
        <f t="shared" si="49710"/>
        <v>6812.7585100015031</v>
      </c>
      <c r="H9837" s="5">
        <f t="shared" si="48845"/>
        <v>428</v>
      </c>
      <c r="I9837" s="5">
        <f t="shared" si="48846"/>
        <v>418</v>
      </c>
      <c r="J9837" s="8">
        <f t="shared" si="49711"/>
        <v>0.27874933977683414</v>
      </c>
      <c r="K9837" s="5">
        <f t="shared" si="49712"/>
        <v>2</v>
      </c>
      <c r="L9837" s="8">
        <f t="shared" si="49713"/>
        <v>15</v>
      </c>
      <c r="M9837" s="8">
        <f t="shared" si="49714"/>
        <v>229.87113336964254</v>
      </c>
      <c r="N9837" s="5">
        <v>277820</v>
      </c>
      <c r="O9837" s="18">
        <v>9374</v>
      </c>
    </row>
    <row r="9838" spans="1:15" x14ac:dyDescent="0.2">
      <c r="A9838" s="5" t="s">
        <v>17</v>
      </c>
      <c r="B9838" s="13">
        <v>4077937</v>
      </c>
      <c r="C9838" s="6">
        <f t="shared" si="48852"/>
        <v>44333</v>
      </c>
      <c r="D9838" s="5">
        <f t="shared" ref="D9838" si="49715">N9838-N9837</f>
        <v>397</v>
      </c>
      <c r="E9838" s="13">
        <f t="shared" ref="E9838" si="49716">SUM(D9832:D9838)/7</f>
        <v>731.42857142857144</v>
      </c>
      <c r="F9838" s="13">
        <f t="shared" ref="F9838" si="49717">SUM(D9834:D9838)/5</f>
        <v>759.8</v>
      </c>
      <c r="G9838" s="13">
        <f t="shared" ref="G9838" si="49718">N9838/(B9838/100000)</f>
        <v>6822.4938246961638</v>
      </c>
      <c r="H9838" s="5">
        <f t="shared" si="48845"/>
        <v>429</v>
      </c>
      <c r="I9838" s="5">
        <f t="shared" si="48846"/>
        <v>419</v>
      </c>
      <c r="J9838" s="8">
        <f t="shared" ref="J9838" si="49719">E9838/(SUM(N9831:N9837)/7)*100</f>
        <v>0.26542882826651126</v>
      </c>
      <c r="K9838" s="5">
        <f t="shared" ref="K9838" si="49720">O9838-O9837</f>
        <v>6</v>
      </c>
      <c r="L9838" s="8">
        <f t="shared" ref="L9838" si="49721">SUM(K9832:K9838)/7</f>
        <v>15.285714285714286</v>
      </c>
      <c r="M9838" s="8">
        <f t="shared" ref="M9838" si="49722">O9838/(B9838/100000)</f>
        <v>230.01826658920919</v>
      </c>
      <c r="N9838" s="5">
        <v>278217</v>
      </c>
      <c r="O9838" s="18">
        <v>9380</v>
      </c>
    </row>
    <row r="9839" spans="1:15" x14ac:dyDescent="0.2">
      <c r="A9839" s="5" t="s">
        <v>17</v>
      </c>
      <c r="B9839" s="13">
        <v>4077937</v>
      </c>
      <c r="C9839" s="6">
        <f t="shared" si="48852"/>
        <v>44334</v>
      </c>
      <c r="D9839" s="5">
        <f t="shared" ref="D9839" si="49723">N9839-N9838</f>
        <v>265</v>
      </c>
      <c r="E9839" s="13">
        <f t="shared" ref="E9839" si="49724">SUM(D9833:D9839)/7</f>
        <v>711.57142857142856</v>
      </c>
      <c r="F9839" s="13">
        <f t="shared" ref="F9839" si="49725">SUM(D9835:D9839)/5</f>
        <v>524.4</v>
      </c>
      <c r="G9839" s="13">
        <f t="shared" ref="G9839" si="49726">N9839/(B9839/100000)</f>
        <v>6828.9922085603575</v>
      </c>
      <c r="H9839" s="5">
        <f t="shared" si="48845"/>
        <v>430</v>
      </c>
      <c r="I9839" s="5">
        <f t="shared" si="48846"/>
        <v>420</v>
      </c>
      <c r="J9839" s="8">
        <f t="shared" ref="J9839" si="49727">E9839/(SUM(N9832:N9838)/7)*100</f>
        <v>0.25753926685328482</v>
      </c>
      <c r="K9839" s="5">
        <f t="shared" ref="K9839" si="49728">O9839-O9838</f>
        <v>7</v>
      </c>
      <c r="L9839" s="8">
        <f t="shared" ref="L9839" si="49729">SUM(K9833:K9839)/7</f>
        <v>13.714285714285714</v>
      </c>
      <c r="M9839" s="8">
        <f t="shared" ref="M9839" si="49730">O9839/(B9839/100000)</f>
        <v>230.18992201203696</v>
      </c>
      <c r="N9839" s="5">
        <v>278482</v>
      </c>
      <c r="O9839" s="18">
        <v>9387</v>
      </c>
    </row>
    <row r="9840" spans="1:15" x14ac:dyDescent="0.2">
      <c r="A9840" s="5" t="s">
        <v>17</v>
      </c>
      <c r="B9840" s="13">
        <v>4077937</v>
      </c>
      <c r="C9840" s="6">
        <f t="shared" si="48852"/>
        <v>44335</v>
      </c>
      <c r="D9840" s="5">
        <f t="shared" ref="D9840" si="49731">N9840-N9839</f>
        <v>745</v>
      </c>
      <c r="E9840" s="13">
        <f t="shared" ref="E9840" si="49732">SUM(D9834:D9840)/7</f>
        <v>687</v>
      </c>
      <c r="F9840" s="13">
        <f t="shared" ref="F9840" si="49733">SUM(D9836:D9840)/5</f>
        <v>480.6</v>
      </c>
      <c r="G9840" s="13">
        <f t="shared" ref="G9840" si="49734">N9840/(B9840/100000)</f>
        <v>6847.2612499898842</v>
      </c>
      <c r="H9840" s="5">
        <f t="shared" si="48845"/>
        <v>431</v>
      </c>
      <c r="I9840" s="5">
        <f t="shared" si="48846"/>
        <v>421</v>
      </c>
      <c r="J9840" s="8">
        <f t="shared" ref="J9840" si="49735">E9840/(SUM(N9833:N9839)/7)*100</f>
        <v>0.24800740566925639</v>
      </c>
      <c r="K9840" s="5">
        <f t="shared" ref="K9840" si="49736">O9840-O9839</f>
        <v>68</v>
      </c>
      <c r="L9840" s="8">
        <f t="shared" ref="L9840" si="49737">SUM(K9834:K9840)/7</f>
        <v>19.857142857142858</v>
      </c>
      <c r="M9840" s="8">
        <f t="shared" ref="M9840" si="49738">O9840/(B9840/100000)</f>
        <v>231.85743183379242</v>
      </c>
      <c r="N9840" s="5">
        <v>279227</v>
      </c>
      <c r="O9840" s="18">
        <v>9455</v>
      </c>
    </row>
    <row r="9841" spans="1:15" x14ac:dyDescent="0.2">
      <c r="A9841" s="5" t="s">
        <v>17</v>
      </c>
      <c r="B9841" s="13">
        <v>4077937</v>
      </c>
      <c r="C9841" s="6">
        <f t="shared" si="48852"/>
        <v>44336</v>
      </c>
      <c r="D9841" s="5">
        <f t="shared" ref="D9841" si="49739">N9841-N9840</f>
        <v>1035</v>
      </c>
      <c r="E9841" s="13">
        <f t="shared" ref="E9841" si="49740">SUM(D9835:D9841)/7</f>
        <v>628.85714285714289</v>
      </c>
      <c r="F9841" s="13">
        <f t="shared" ref="F9841" si="49741">SUM(D9837:D9841)/5</f>
        <v>565.6</v>
      </c>
      <c r="G9841" s="13">
        <f t="shared" ref="G9841" si="49742">N9841/(B9841/100000)</f>
        <v>6872.6417303651333</v>
      </c>
      <c r="H9841" s="5">
        <f t="shared" si="48845"/>
        <v>432</v>
      </c>
      <c r="I9841" s="5">
        <f t="shared" si="48846"/>
        <v>422</v>
      </c>
      <c r="J9841" s="8">
        <f t="shared" ref="J9841" si="49743">E9841/(SUM(N9834:N9840)/7)*100</f>
        <v>0.22645617183095113</v>
      </c>
      <c r="K9841" s="5">
        <f t="shared" ref="K9841" si="49744">O9841-O9840</f>
        <v>28</v>
      </c>
      <c r="L9841" s="8">
        <f t="shared" ref="L9841" si="49745">SUM(K9835:K9841)/7</f>
        <v>20.142857142857142</v>
      </c>
      <c r="M9841" s="8">
        <f t="shared" ref="M9841" si="49746">O9841/(B9841/100000)</f>
        <v>232.54405352510349</v>
      </c>
      <c r="N9841" s="5">
        <v>280262</v>
      </c>
      <c r="O9841" s="18">
        <v>9483</v>
      </c>
    </row>
    <row r="9842" spans="1:15" x14ac:dyDescent="0.2">
      <c r="A9842" s="5" t="s">
        <v>17</v>
      </c>
      <c r="B9842" s="13">
        <v>4077937</v>
      </c>
      <c r="C9842" s="6">
        <f t="shared" si="48852"/>
        <v>44337</v>
      </c>
      <c r="D9842" s="5">
        <f t="shared" ref="D9842:D9843" si="49747">N9842-N9841</f>
        <v>649</v>
      </c>
      <c r="E9842" s="13">
        <f t="shared" ref="E9842:E9843" si="49748">SUM(D9836:D9842)/7</f>
        <v>583.85714285714289</v>
      </c>
      <c r="F9842" s="13">
        <f t="shared" ref="F9842:F9843" si="49749">SUM(D9838:D9842)/5</f>
        <v>618.20000000000005</v>
      </c>
      <c r="G9842" s="13">
        <f t="shared" ref="G9842:G9843" si="49750">N9842/(B9842/100000)</f>
        <v>6888.556640281593</v>
      </c>
      <c r="H9842" s="5">
        <f t="shared" si="48845"/>
        <v>433</v>
      </c>
      <c r="I9842" s="5">
        <f t="shared" si="48846"/>
        <v>423</v>
      </c>
      <c r="J9842" s="8">
        <f t="shared" ref="J9842:J9843" si="49751">E9842/(SUM(N9835:N9841)/7)*100</f>
        <v>0.20977628311534463</v>
      </c>
      <c r="K9842" s="5">
        <f t="shared" ref="K9842:K9843" si="49752">O9842-O9841</f>
        <v>35</v>
      </c>
      <c r="L9842" s="8">
        <f t="shared" ref="L9842:L9843" si="49753">SUM(K9836:K9842)/7</f>
        <v>21.571428571428573</v>
      </c>
      <c r="M9842" s="8">
        <f t="shared" ref="M9842:M9843" si="49754">O9842/(B9842/100000)</f>
        <v>233.40233063924234</v>
      </c>
      <c r="N9842" s="5">
        <v>280911</v>
      </c>
      <c r="O9842" s="18">
        <v>9518</v>
      </c>
    </row>
    <row r="9843" spans="1:15" x14ac:dyDescent="0.2">
      <c r="A9843" s="5" t="s">
        <v>17</v>
      </c>
      <c r="B9843" s="13">
        <v>4077937</v>
      </c>
      <c r="C9843" s="6">
        <f t="shared" si="48852"/>
        <v>44338</v>
      </c>
      <c r="D9843" s="5">
        <f t="shared" si="49747"/>
        <v>386</v>
      </c>
      <c r="E9843" s="13">
        <f t="shared" si="49748"/>
        <v>551.85714285714289</v>
      </c>
      <c r="F9843" s="13">
        <f t="shared" si="49749"/>
        <v>616</v>
      </c>
      <c r="G9843" s="13">
        <f t="shared" si="49750"/>
        <v>6898.0222107403815</v>
      </c>
      <c r="H9843" s="5">
        <f t="shared" si="48845"/>
        <v>434</v>
      </c>
      <c r="I9843" s="5">
        <f t="shared" si="48846"/>
        <v>424</v>
      </c>
      <c r="J9843" s="8">
        <f t="shared" si="49751"/>
        <v>0.19786380844037937</v>
      </c>
      <c r="K9843" s="5">
        <f t="shared" si="49752"/>
        <v>28</v>
      </c>
      <c r="L9843" s="8">
        <f t="shared" si="49753"/>
        <v>24.857142857142858</v>
      </c>
      <c r="M9843" s="8">
        <f t="shared" si="49754"/>
        <v>234.08895233055341</v>
      </c>
      <c r="N9843" s="5">
        <v>281297</v>
      </c>
      <c r="O9843" s="18">
        <v>9546</v>
      </c>
    </row>
    <row r="9844" spans="1:15" x14ac:dyDescent="0.2">
      <c r="A9844" s="5" t="s">
        <v>17</v>
      </c>
      <c r="B9844" s="13">
        <v>4077937</v>
      </c>
      <c r="C9844" s="6">
        <f t="shared" si="48852"/>
        <v>44339</v>
      </c>
      <c r="D9844" s="5">
        <f t="shared" ref="D9844:D9845" si="49755">N9844-N9843</f>
        <v>374</v>
      </c>
      <c r="E9844" s="13">
        <f t="shared" ref="E9844:E9845" si="49756">SUM(D9838:D9844)/7</f>
        <v>550.14285714285711</v>
      </c>
      <c r="F9844" s="13">
        <f t="shared" ref="F9844:F9845" si="49757">SUM(D9840:D9844)/5</f>
        <v>637.79999999999995</v>
      </c>
      <c r="G9844" s="13">
        <f t="shared" ref="G9844:G9845" si="49758">N9844/(B9844/100000)</f>
        <v>6907.193514760037</v>
      </c>
      <c r="H9844" s="5">
        <f t="shared" si="48845"/>
        <v>435</v>
      </c>
      <c r="I9844" s="5">
        <f t="shared" si="48846"/>
        <v>425</v>
      </c>
      <c r="J9844" s="8">
        <f t="shared" ref="J9844:J9845" si="49759">E9844/(SUM(N9837:N9843)/7)*100</f>
        <v>0.19685965149042844</v>
      </c>
      <c r="K9844" s="5">
        <f t="shared" ref="K9844:K9845" si="49760">O9844-O9843</f>
        <v>13</v>
      </c>
      <c r="L9844" s="8">
        <f t="shared" ref="L9844:L9845" si="49761">SUM(K9838:K9844)/7</f>
        <v>26.428571428571427</v>
      </c>
      <c r="M9844" s="8">
        <f t="shared" ref="M9844:M9845" si="49762">O9844/(B9844/100000)</f>
        <v>234.40774097294783</v>
      </c>
      <c r="N9844" s="5">
        <v>281671</v>
      </c>
      <c r="O9844" s="18">
        <v>9559</v>
      </c>
    </row>
    <row r="9845" spans="1:15" x14ac:dyDescent="0.2">
      <c r="A9845" s="5" t="s">
        <v>17</v>
      </c>
      <c r="B9845" s="13">
        <v>4077937</v>
      </c>
      <c r="C9845" s="6">
        <f t="shared" si="48852"/>
        <v>44340</v>
      </c>
      <c r="D9845" s="5">
        <f t="shared" si="49755"/>
        <v>194</v>
      </c>
      <c r="E9845" s="13">
        <f t="shared" si="49756"/>
        <v>521.14285714285711</v>
      </c>
      <c r="F9845" s="13">
        <f t="shared" si="49757"/>
        <v>527.6</v>
      </c>
      <c r="G9845" s="13">
        <f t="shared" si="49758"/>
        <v>6911.9508221926917</v>
      </c>
      <c r="H9845" s="5">
        <f t="shared" si="48845"/>
        <v>436</v>
      </c>
      <c r="I9845" s="5">
        <f t="shared" si="48846"/>
        <v>426</v>
      </c>
      <c r="J9845" s="8">
        <f t="shared" si="49759"/>
        <v>0.18611608684805162</v>
      </c>
      <c r="K9845" s="5">
        <f t="shared" si="49760"/>
        <v>5</v>
      </c>
      <c r="L9845" s="8">
        <f t="shared" si="49761"/>
        <v>26.285714285714285</v>
      </c>
      <c r="M9845" s="8">
        <f t="shared" si="49762"/>
        <v>234.53035198925338</v>
      </c>
      <c r="N9845" s="5">
        <v>281865</v>
      </c>
      <c r="O9845" s="18">
        <v>9564</v>
      </c>
    </row>
    <row r="9846" spans="1:15" x14ac:dyDescent="0.2">
      <c r="A9846" s="5" t="s">
        <v>17</v>
      </c>
      <c r="B9846" s="13">
        <v>4077937</v>
      </c>
      <c r="C9846" s="6">
        <f t="shared" si="48852"/>
        <v>44341</v>
      </c>
      <c r="D9846" s="5">
        <f t="shared" ref="D9846:D9852" si="49763">N9846-N9845</f>
        <v>40</v>
      </c>
      <c r="E9846" s="13">
        <f t="shared" ref="E9846:E9852" si="49764">SUM(D9840:D9846)/7</f>
        <v>489</v>
      </c>
      <c r="F9846" s="13">
        <f t="shared" ref="F9846:F9852" si="49765">SUM(D9842:D9846)/5</f>
        <v>328.6</v>
      </c>
      <c r="G9846" s="13">
        <f t="shared" ref="G9846:G9852" si="49766">N9846/(B9846/100000)</f>
        <v>6912.931710323136</v>
      </c>
      <c r="H9846" s="5">
        <f t="shared" si="48845"/>
        <v>437</v>
      </c>
      <c r="I9846" s="5">
        <f t="shared" si="48846"/>
        <v>427</v>
      </c>
      <c r="J9846" s="8">
        <f t="shared" ref="J9846:J9852" si="49767">E9846/(SUM(N9839:N9845)/7)*100</f>
        <v>0.17431246387586793</v>
      </c>
      <c r="K9846" s="5">
        <f t="shared" ref="K9846:K9852" si="49768">O9846-O9845</f>
        <v>3</v>
      </c>
      <c r="L9846" s="8">
        <f t="shared" ref="L9846:L9852" si="49769">SUM(K9840:K9846)/7</f>
        <v>25.714285714285715</v>
      </c>
      <c r="M9846" s="8">
        <f t="shared" ref="M9846:M9852" si="49770">O9846/(B9846/100000)</f>
        <v>234.60391859903672</v>
      </c>
      <c r="N9846" s="5">
        <v>281905</v>
      </c>
      <c r="O9846" s="18">
        <v>9567</v>
      </c>
    </row>
    <row r="9847" spans="1:15" x14ac:dyDescent="0.2">
      <c r="A9847" s="5" t="s">
        <v>17</v>
      </c>
      <c r="B9847" s="13">
        <v>4077937</v>
      </c>
      <c r="C9847" s="6">
        <f t="shared" si="48852"/>
        <v>44342</v>
      </c>
      <c r="D9847" s="5">
        <f t="shared" si="49763"/>
        <v>115</v>
      </c>
      <c r="E9847" s="13">
        <f t="shared" si="49764"/>
        <v>399</v>
      </c>
      <c r="F9847" s="13">
        <f t="shared" si="49765"/>
        <v>221.8</v>
      </c>
      <c r="G9847" s="13">
        <f t="shared" si="49766"/>
        <v>6915.7517636981638</v>
      </c>
      <c r="H9847" s="5">
        <f t="shared" si="48845"/>
        <v>438</v>
      </c>
      <c r="I9847" s="5">
        <f t="shared" si="48846"/>
        <v>428</v>
      </c>
      <c r="J9847" s="8">
        <f t="shared" si="49767"/>
        <v>0.14198292138121474</v>
      </c>
      <c r="K9847" s="5">
        <f t="shared" si="49768"/>
        <v>17</v>
      </c>
      <c r="L9847" s="8">
        <f t="shared" si="49769"/>
        <v>18.428571428571427</v>
      </c>
      <c r="M9847" s="8">
        <f t="shared" si="49770"/>
        <v>235.0207960544756</v>
      </c>
      <c r="N9847" s="5">
        <v>282020</v>
      </c>
      <c r="O9847" s="18">
        <v>9584</v>
      </c>
    </row>
    <row r="9848" spans="1:15" x14ac:dyDescent="0.2">
      <c r="A9848" s="5" t="s">
        <v>17</v>
      </c>
      <c r="B9848" s="13">
        <v>4077937</v>
      </c>
      <c r="C9848" s="6">
        <f t="shared" si="48852"/>
        <v>44343</v>
      </c>
      <c r="D9848" s="5">
        <f t="shared" si="49763"/>
        <v>393</v>
      </c>
      <c r="E9848" s="13">
        <f t="shared" si="49764"/>
        <v>307.28571428571428</v>
      </c>
      <c r="F9848" s="13">
        <f t="shared" si="49765"/>
        <v>223.2</v>
      </c>
      <c r="G9848" s="13">
        <f t="shared" si="49766"/>
        <v>6925.3889895797802</v>
      </c>
      <c r="H9848" s="5">
        <f t="shared" si="48845"/>
        <v>439</v>
      </c>
      <c r="I9848" s="5">
        <f t="shared" si="48846"/>
        <v>429</v>
      </c>
      <c r="J9848" s="8">
        <f t="shared" si="49767"/>
        <v>0.10919164173770556</v>
      </c>
      <c r="K9848" s="5">
        <f t="shared" si="49768"/>
        <v>28</v>
      </c>
      <c r="L9848" s="8">
        <f t="shared" si="49769"/>
        <v>18.428571428571427</v>
      </c>
      <c r="M9848" s="8">
        <f t="shared" si="49770"/>
        <v>235.70741774578664</v>
      </c>
      <c r="N9848" s="5">
        <v>282413</v>
      </c>
      <c r="O9848" s="18">
        <v>9612</v>
      </c>
    </row>
    <row r="9849" spans="1:15" x14ac:dyDescent="0.2">
      <c r="A9849" s="5" t="s">
        <v>17</v>
      </c>
      <c r="B9849" s="13">
        <v>4077937</v>
      </c>
      <c r="C9849" s="6">
        <f t="shared" si="48852"/>
        <v>44344</v>
      </c>
      <c r="D9849" s="5">
        <f t="shared" si="49763"/>
        <v>625</v>
      </c>
      <c r="E9849" s="13">
        <f t="shared" si="49764"/>
        <v>303.85714285714283</v>
      </c>
      <c r="F9849" s="13">
        <f t="shared" si="49765"/>
        <v>273.39999999999998</v>
      </c>
      <c r="G9849" s="13">
        <f t="shared" si="49766"/>
        <v>6940.7153666179738</v>
      </c>
      <c r="H9849" s="5">
        <f t="shared" si="48845"/>
        <v>440</v>
      </c>
      <c r="I9849" s="5">
        <f t="shared" si="48846"/>
        <v>430</v>
      </c>
      <c r="J9849" s="8">
        <f t="shared" si="49767"/>
        <v>0.10785555570204483</v>
      </c>
      <c r="K9849" s="5">
        <f t="shared" si="49768"/>
        <v>13</v>
      </c>
      <c r="L9849" s="8">
        <f t="shared" si="49769"/>
        <v>15.285714285714286</v>
      </c>
      <c r="M9849" s="8">
        <f t="shared" si="49770"/>
        <v>236.02620638818109</v>
      </c>
      <c r="N9849" s="5">
        <v>283038</v>
      </c>
      <c r="O9849" s="18">
        <v>9625</v>
      </c>
    </row>
    <row r="9850" spans="1:15" x14ac:dyDescent="0.2">
      <c r="A9850" s="5" t="s">
        <v>17</v>
      </c>
      <c r="B9850" s="13">
        <v>4077937</v>
      </c>
      <c r="C9850" s="6">
        <f t="shared" si="48852"/>
        <v>44345</v>
      </c>
      <c r="D9850" s="5">
        <f t="shared" si="49763"/>
        <v>345</v>
      </c>
      <c r="E9850" s="13">
        <f t="shared" si="49764"/>
        <v>298</v>
      </c>
      <c r="F9850" s="13">
        <f t="shared" si="49765"/>
        <v>303.60000000000002</v>
      </c>
      <c r="G9850" s="13">
        <f t="shared" si="49766"/>
        <v>6949.1755267430563</v>
      </c>
      <c r="H9850" s="5">
        <f t="shared" si="48845"/>
        <v>441</v>
      </c>
      <c r="I9850" s="5">
        <f t="shared" si="48846"/>
        <v>431</v>
      </c>
      <c r="J9850" s="8">
        <f t="shared" si="49767"/>
        <v>0.10566257169327058</v>
      </c>
      <c r="K9850" s="5">
        <f t="shared" si="49768"/>
        <v>31</v>
      </c>
      <c r="L9850" s="8">
        <f t="shared" si="49769"/>
        <v>15.714285714285714</v>
      </c>
      <c r="M9850" s="8">
        <f t="shared" si="49770"/>
        <v>236.78639468927548</v>
      </c>
      <c r="N9850" s="5">
        <v>283383</v>
      </c>
      <c r="O9850" s="18">
        <v>9656</v>
      </c>
    </row>
    <row r="9851" spans="1:15" x14ac:dyDescent="0.2">
      <c r="A9851" s="5" t="s">
        <v>17</v>
      </c>
      <c r="B9851" s="13">
        <v>4077937</v>
      </c>
      <c r="C9851" s="6">
        <f t="shared" si="48852"/>
        <v>44346</v>
      </c>
      <c r="D9851" s="5">
        <f t="shared" si="49763"/>
        <v>207</v>
      </c>
      <c r="E9851" s="13">
        <f t="shared" si="49764"/>
        <v>274.14285714285717</v>
      </c>
      <c r="F9851" s="13">
        <f t="shared" si="49765"/>
        <v>337</v>
      </c>
      <c r="G9851" s="13">
        <f t="shared" si="49766"/>
        <v>6954.2516228181066</v>
      </c>
      <c r="H9851" s="5">
        <f t="shared" si="48845"/>
        <v>442</v>
      </c>
      <c r="I9851" s="5">
        <f t="shared" si="48846"/>
        <v>432</v>
      </c>
      <c r="J9851" s="8">
        <f t="shared" si="49767"/>
        <v>9.7100888278318781E-2</v>
      </c>
      <c r="K9851" s="5">
        <f t="shared" si="49768"/>
        <v>19</v>
      </c>
      <c r="L9851" s="8">
        <f t="shared" si="49769"/>
        <v>16.571428571428573</v>
      </c>
      <c r="M9851" s="8">
        <f t="shared" si="49770"/>
        <v>237.25231655123656</v>
      </c>
      <c r="N9851" s="5">
        <v>283590</v>
      </c>
      <c r="O9851" s="18">
        <v>9675</v>
      </c>
    </row>
    <row r="9852" spans="1:15" x14ac:dyDescent="0.2">
      <c r="A9852" s="5" t="s">
        <v>17</v>
      </c>
      <c r="B9852" s="13">
        <v>4077937</v>
      </c>
      <c r="C9852" s="6">
        <f t="shared" si="48852"/>
        <v>44347</v>
      </c>
      <c r="D9852" s="5">
        <f t="shared" si="49763"/>
        <v>167</v>
      </c>
      <c r="E9852" s="13">
        <f t="shared" si="49764"/>
        <v>270.28571428571428</v>
      </c>
      <c r="F9852" s="13">
        <f t="shared" si="49765"/>
        <v>347.4</v>
      </c>
      <c r="G9852" s="13">
        <f t="shared" si="49766"/>
        <v>6958.3468307627118</v>
      </c>
      <c r="H9852" s="5">
        <f t="shared" si="48845"/>
        <v>443</v>
      </c>
      <c r="I9852" s="5">
        <f t="shared" si="48846"/>
        <v>433</v>
      </c>
      <c r="J9852" s="8">
        <f t="shared" si="49767"/>
        <v>9.5641826415140116E-2</v>
      </c>
      <c r="K9852" s="5">
        <f t="shared" si="49768"/>
        <v>8</v>
      </c>
      <c r="L9852" s="8">
        <f t="shared" si="49769"/>
        <v>17</v>
      </c>
      <c r="M9852" s="8">
        <f t="shared" si="49770"/>
        <v>237.44849417732544</v>
      </c>
      <c r="N9852" s="5">
        <v>283757</v>
      </c>
      <c r="O9852" s="18">
        <v>9683</v>
      </c>
    </row>
    <row r="9853" spans="1:15" x14ac:dyDescent="0.2">
      <c r="A9853" s="5" t="s">
        <v>17</v>
      </c>
      <c r="B9853" s="13">
        <v>4077937</v>
      </c>
      <c r="C9853" s="6">
        <f t="shared" si="48852"/>
        <v>44348</v>
      </c>
      <c r="D9853" s="5">
        <f t="shared" ref="D9853:D9856" si="49771">N9853-N9852</f>
        <v>66</v>
      </c>
      <c r="E9853" s="13">
        <f t="shared" ref="E9853:E9856" si="49772">SUM(D9847:D9853)/7</f>
        <v>274</v>
      </c>
      <c r="F9853" s="13">
        <f t="shared" ref="F9853:F9856" si="49773">SUM(D9849:D9853)/5</f>
        <v>282</v>
      </c>
      <c r="G9853" s="13">
        <f t="shared" ref="G9853:G9856" si="49774">N9853/(B9853/100000)</f>
        <v>6959.9652961779448</v>
      </c>
      <c r="H9853" s="5">
        <f t="shared" si="48845"/>
        <v>444</v>
      </c>
      <c r="I9853" s="5">
        <f t="shared" si="48846"/>
        <v>434</v>
      </c>
      <c r="J9853" s="8">
        <f t="shared" ref="J9853:J9856" si="49775">E9853/(SUM(N9846:N9852)/7)*100</f>
        <v>9.6863501246902933E-2</v>
      </c>
      <c r="K9853" s="5">
        <f t="shared" ref="K9853:K9856" si="49776">O9853-O9852</f>
        <v>11</v>
      </c>
      <c r="L9853" s="8">
        <f t="shared" ref="L9853:L9856" si="49777">SUM(K9847:K9853)/7</f>
        <v>18.142857142857142</v>
      </c>
      <c r="M9853" s="8">
        <f t="shared" ref="M9853:M9856" si="49778">O9853/(B9853/100000)</f>
        <v>237.71823841319764</v>
      </c>
      <c r="N9853" s="5">
        <v>283823</v>
      </c>
      <c r="O9853" s="18">
        <v>9694</v>
      </c>
    </row>
    <row r="9854" spans="1:15" x14ac:dyDescent="0.2">
      <c r="A9854" s="5" t="s">
        <v>17</v>
      </c>
      <c r="B9854" s="13">
        <v>4077937</v>
      </c>
      <c r="C9854" s="6">
        <f t="shared" si="48852"/>
        <v>44349</v>
      </c>
      <c r="D9854" s="5">
        <f t="shared" si="49771"/>
        <v>228</v>
      </c>
      <c r="E9854" s="13">
        <f t="shared" si="49772"/>
        <v>290.14285714285717</v>
      </c>
      <c r="F9854" s="13">
        <f t="shared" si="49773"/>
        <v>202.6</v>
      </c>
      <c r="G9854" s="13">
        <f t="shared" si="49774"/>
        <v>6965.5563585214777</v>
      </c>
      <c r="H9854" s="5">
        <f t="shared" si="48845"/>
        <v>445</v>
      </c>
      <c r="I9854" s="5">
        <f t="shared" si="48846"/>
        <v>435</v>
      </c>
      <c r="J9854" s="8">
        <f t="shared" si="49775"/>
        <v>0.10247100943278184</v>
      </c>
      <c r="K9854" s="5">
        <f t="shared" si="49776"/>
        <v>26</v>
      </c>
      <c r="L9854" s="8">
        <f t="shared" si="49777"/>
        <v>19.428571428571427</v>
      </c>
      <c r="M9854" s="8">
        <f t="shared" si="49778"/>
        <v>238.35581569798651</v>
      </c>
      <c r="N9854" s="5">
        <v>284051</v>
      </c>
      <c r="O9854" s="18">
        <v>9720</v>
      </c>
    </row>
    <row r="9855" spans="1:15" x14ac:dyDescent="0.2">
      <c r="A9855" s="5" t="s">
        <v>17</v>
      </c>
      <c r="B9855" s="13">
        <v>4077937</v>
      </c>
      <c r="C9855" s="6">
        <f t="shared" si="48852"/>
        <v>44350</v>
      </c>
      <c r="D9855" s="5">
        <f t="shared" si="49771"/>
        <v>310</v>
      </c>
      <c r="E9855" s="13">
        <f t="shared" si="49772"/>
        <v>278.28571428571428</v>
      </c>
      <c r="F9855" s="13">
        <f t="shared" si="49773"/>
        <v>195.6</v>
      </c>
      <c r="G9855" s="13">
        <f t="shared" si="49774"/>
        <v>6973.1582415324219</v>
      </c>
      <c r="H9855" s="5">
        <f t="shared" si="48845"/>
        <v>446</v>
      </c>
      <c r="I9855" s="5">
        <f t="shared" si="48846"/>
        <v>436</v>
      </c>
      <c r="J9855" s="8">
        <f t="shared" si="49775"/>
        <v>9.8182762070607915E-2</v>
      </c>
      <c r="K9855" s="5">
        <f t="shared" si="49776"/>
        <v>41</v>
      </c>
      <c r="L9855" s="8">
        <f t="shared" si="49777"/>
        <v>21.285714285714285</v>
      </c>
      <c r="M9855" s="8">
        <f t="shared" si="49778"/>
        <v>239.36122603169201</v>
      </c>
      <c r="N9855" s="5">
        <v>284361</v>
      </c>
      <c r="O9855" s="18">
        <v>9761</v>
      </c>
    </row>
    <row r="9856" spans="1:15" x14ac:dyDescent="0.2">
      <c r="A9856" s="5" t="s">
        <v>17</v>
      </c>
      <c r="B9856" s="13">
        <v>4077937</v>
      </c>
      <c r="C9856" s="6">
        <f t="shared" si="48852"/>
        <v>44351</v>
      </c>
      <c r="D9856" s="5">
        <f t="shared" si="49771"/>
        <v>179</v>
      </c>
      <c r="E9856" s="13">
        <f t="shared" si="49772"/>
        <v>214.57142857142858</v>
      </c>
      <c r="F9856" s="13">
        <f t="shared" si="49773"/>
        <v>190</v>
      </c>
      <c r="G9856" s="13">
        <f t="shared" si="49774"/>
        <v>6977.5477159161601</v>
      </c>
      <c r="H9856" s="5">
        <f t="shared" si="48845"/>
        <v>447</v>
      </c>
      <c r="I9856" s="5">
        <f t="shared" si="48846"/>
        <v>437</v>
      </c>
      <c r="J9856" s="8">
        <f t="shared" si="49775"/>
        <v>7.5629291597243326E-2</v>
      </c>
      <c r="K9856" s="5">
        <f t="shared" si="49776"/>
        <v>16</v>
      </c>
      <c r="L9856" s="8">
        <f t="shared" si="49777"/>
        <v>21.714285714285715</v>
      </c>
      <c r="M9856" s="8">
        <f t="shared" si="49778"/>
        <v>239.75358128386975</v>
      </c>
      <c r="N9856" s="5">
        <v>284540</v>
      </c>
      <c r="O9856" s="18">
        <v>9777</v>
      </c>
    </row>
    <row r="9857" spans="1:15" x14ac:dyDescent="0.2">
      <c r="A9857" s="5" t="s">
        <v>17</v>
      </c>
      <c r="B9857" s="13">
        <v>4077937</v>
      </c>
      <c r="C9857" s="6">
        <f t="shared" si="48852"/>
        <v>44352</v>
      </c>
      <c r="D9857" s="5">
        <f t="shared" ref="D9857" si="49779">N9857-N9856</f>
        <v>117</v>
      </c>
      <c r="E9857" s="13">
        <f t="shared" ref="E9857" si="49780">SUM(D9851:D9857)/7</f>
        <v>182</v>
      </c>
      <c r="F9857" s="13">
        <f t="shared" ref="F9857" si="49781">SUM(D9853:D9857)/5</f>
        <v>180</v>
      </c>
      <c r="G9857" s="13">
        <f t="shared" ref="G9857" si="49782">N9857/(B9857/100000)</f>
        <v>6980.4168136977105</v>
      </c>
      <c r="H9857" s="5">
        <f t="shared" si="48845"/>
        <v>448</v>
      </c>
      <c r="I9857" s="5">
        <f t="shared" si="48846"/>
        <v>438</v>
      </c>
      <c r="J9857" s="8">
        <f t="shared" ref="J9857" si="49783">E9857/(SUM(N9850:N9856)/7)*100</f>
        <v>6.4100467671779432E-2</v>
      </c>
      <c r="K9857" s="5">
        <f t="shared" ref="K9857" si="49784">O9857-O9856</f>
        <v>38</v>
      </c>
      <c r="L9857" s="8">
        <f t="shared" ref="L9857" si="49785">SUM(K9851:K9857)/7</f>
        <v>22.714285714285715</v>
      </c>
      <c r="M9857" s="8">
        <f t="shared" ref="M9857" si="49786">O9857/(B9857/100000)</f>
        <v>240.68542500779193</v>
      </c>
      <c r="N9857" s="5">
        <v>284657</v>
      </c>
      <c r="O9857" s="18">
        <v>9815</v>
      </c>
    </row>
    <row r="9858" spans="1:15" x14ac:dyDescent="0.2">
      <c r="A9858" s="5" t="s">
        <v>17</v>
      </c>
      <c r="B9858" s="13">
        <v>4077937</v>
      </c>
      <c r="C9858" s="6">
        <f t="shared" si="48852"/>
        <v>44353</v>
      </c>
      <c r="D9858" s="5">
        <f t="shared" ref="D9858" si="49787">N9858-N9857</f>
        <v>149</v>
      </c>
      <c r="E9858" s="13">
        <f t="shared" ref="E9858" si="49788">SUM(D9852:D9858)/7</f>
        <v>173.71428571428572</v>
      </c>
      <c r="F9858" s="13">
        <f t="shared" ref="F9858" si="49789">SUM(D9854:D9858)/5</f>
        <v>196.6</v>
      </c>
      <c r="G9858" s="13">
        <f t="shared" ref="G9858" si="49790">N9858/(B9858/100000)</f>
        <v>6984.0706219836156</v>
      </c>
      <c r="H9858" s="5">
        <f t="shared" si="48845"/>
        <v>449</v>
      </c>
      <c r="I9858" s="5">
        <f t="shared" si="48846"/>
        <v>439</v>
      </c>
      <c r="J9858" s="8">
        <f t="shared" ref="J9858" si="49791">E9858/(SUM(N9851:N9857)/7)*100</f>
        <v>6.1143043042992708E-2</v>
      </c>
      <c r="K9858" s="5">
        <f t="shared" ref="K9858" si="49792">O9858-O9857</f>
        <v>43</v>
      </c>
      <c r="L9858" s="8">
        <f t="shared" ref="L9858" si="49793">SUM(K9852:K9858)/7</f>
        <v>26.142857142857142</v>
      </c>
      <c r="M9858" s="8">
        <f t="shared" ref="M9858" si="49794">O9858/(B9858/100000)</f>
        <v>241.73987974801966</v>
      </c>
      <c r="N9858" s="5">
        <v>284806</v>
      </c>
      <c r="O9858" s="18">
        <v>9858</v>
      </c>
    </row>
    <row r="9859" spans="1:15" x14ac:dyDescent="0.2">
      <c r="A9859" s="5" t="s">
        <v>17</v>
      </c>
      <c r="B9859" s="13">
        <v>4077937</v>
      </c>
      <c r="C9859" s="6">
        <f t="shared" si="48852"/>
        <v>44354</v>
      </c>
      <c r="D9859" s="5">
        <f t="shared" ref="D9859:D9861" si="49795">N9859-N9858</f>
        <v>78</v>
      </c>
      <c r="E9859" s="13">
        <f t="shared" ref="E9859:E9861" si="49796">SUM(D9853:D9859)/7</f>
        <v>161</v>
      </c>
      <c r="F9859" s="13">
        <f t="shared" ref="F9859:F9861" si="49797">SUM(D9855:D9859)/5</f>
        <v>166.6</v>
      </c>
      <c r="G9859" s="13">
        <f t="shared" ref="G9859:G9861" si="49798">N9859/(B9859/100000)</f>
        <v>6985.9833538379826</v>
      </c>
      <c r="H9859" s="5">
        <f t="shared" si="48845"/>
        <v>450</v>
      </c>
      <c r="I9859" s="5">
        <f t="shared" si="48846"/>
        <v>440</v>
      </c>
      <c r="J9859" s="8">
        <f t="shared" ref="J9859:J9861" si="49799">E9859/(SUM(N9852:N9858)/7)*100</f>
        <v>5.663330812388976E-2</v>
      </c>
      <c r="K9859" s="5">
        <f t="shared" ref="K9859:K9861" si="49800">O9859-O9858</f>
        <v>8</v>
      </c>
      <c r="L9859" s="8">
        <f t="shared" ref="L9859:L9861" si="49801">SUM(K9853:K9859)/7</f>
        <v>26.142857142857142</v>
      </c>
      <c r="M9859" s="8">
        <f t="shared" ref="M9859:M9861" si="49802">O9859/(B9859/100000)</f>
        <v>241.93605737410851</v>
      </c>
      <c r="N9859" s="5">
        <v>284884</v>
      </c>
      <c r="O9859" s="18">
        <v>9866</v>
      </c>
    </row>
    <row r="9860" spans="1:15" x14ac:dyDescent="0.2">
      <c r="A9860" s="5" t="s">
        <v>17</v>
      </c>
      <c r="B9860" s="13">
        <v>4077937</v>
      </c>
      <c r="C9860" s="6">
        <f t="shared" si="48852"/>
        <v>44355</v>
      </c>
      <c r="D9860" s="5">
        <f t="shared" si="49795"/>
        <v>26</v>
      </c>
      <c r="E9860" s="13">
        <f t="shared" si="49796"/>
        <v>155.28571428571428</v>
      </c>
      <c r="F9860" s="13">
        <f t="shared" si="49797"/>
        <v>109.8</v>
      </c>
      <c r="G9860" s="13">
        <f t="shared" si="49798"/>
        <v>6986.6209311227713</v>
      </c>
      <c r="H9860" s="5">
        <f t="shared" si="48845"/>
        <v>451</v>
      </c>
      <c r="I9860" s="5">
        <f t="shared" si="48846"/>
        <v>441</v>
      </c>
      <c r="J9860" s="8">
        <f t="shared" si="49799"/>
        <v>5.4592335376737341E-2</v>
      </c>
      <c r="K9860" s="5">
        <f t="shared" si="49800"/>
        <v>35</v>
      </c>
      <c r="L9860" s="8">
        <f t="shared" si="49801"/>
        <v>29.571428571428573</v>
      </c>
      <c r="M9860" s="8">
        <f t="shared" si="49802"/>
        <v>242.79433448824736</v>
      </c>
      <c r="N9860" s="5">
        <v>284910</v>
      </c>
      <c r="O9860" s="18">
        <v>9901</v>
      </c>
    </row>
    <row r="9861" spans="1:15" x14ac:dyDescent="0.2">
      <c r="A9861" s="5" t="s">
        <v>17</v>
      </c>
      <c r="B9861" s="13">
        <v>4077937</v>
      </c>
      <c r="C9861" s="6">
        <f t="shared" si="48852"/>
        <v>44356</v>
      </c>
      <c r="D9861" s="5">
        <f t="shared" si="49795"/>
        <v>122</v>
      </c>
      <c r="E9861" s="13">
        <f t="shared" si="49796"/>
        <v>140.14285714285714</v>
      </c>
      <c r="F9861" s="13">
        <f t="shared" si="49797"/>
        <v>98.4</v>
      </c>
      <c r="G9861" s="13">
        <f t="shared" si="49798"/>
        <v>6989.6126399206269</v>
      </c>
      <c r="H9861" s="5">
        <f t="shared" si="48845"/>
        <v>452</v>
      </c>
      <c r="I9861" s="5">
        <f t="shared" si="48846"/>
        <v>442</v>
      </c>
      <c r="J9861" s="8">
        <f t="shared" si="49799"/>
        <v>4.9241821515714462E-2</v>
      </c>
      <c r="K9861" s="5">
        <f t="shared" si="49800"/>
        <v>16</v>
      </c>
      <c r="L9861" s="8">
        <f t="shared" si="49801"/>
        <v>28.142857142857142</v>
      </c>
      <c r="M9861" s="8">
        <f t="shared" si="49802"/>
        <v>243.18668974042512</v>
      </c>
      <c r="N9861" s="5">
        <v>285032</v>
      </c>
      <c r="O9861" s="18">
        <v>9917</v>
      </c>
    </row>
    <row r="9862" spans="1:15" x14ac:dyDescent="0.2">
      <c r="A9862" s="5" t="s">
        <v>17</v>
      </c>
      <c r="B9862" s="13">
        <v>4077937</v>
      </c>
      <c r="C9862" s="6">
        <f t="shared" si="48852"/>
        <v>44357</v>
      </c>
      <c r="D9862" s="5">
        <f t="shared" ref="D9862" si="49803">N9862-N9861</f>
        <v>147</v>
      </c>
      <c r="E9862" s="13">
        <f t="shared" ref="E9862" si="49804">SUM(D9856:D9862)/7</f>
        <v>116.85714285714286</v>
      </c>
      <c r="F9862" s="13">
        <f t="shared" ref="F9862" si="49805">SUM(D9858:D9862)/5</f>
        <v>104.4</v>
      </c>
      <c r="G9862" s="13">
        <f t="shared" ref="G9862" si="49806">N9862/(B9862/100000)</f>
        <v>6993.2174038000094</v>
      </c>
      <c r="H9862" s="5">
        <f t="shared" si="48845"/>
        <v>453</v>
      </c>
      <c r="I9862" s="5">
        <f t="shared" si="48846"/>
        <v>443</v>
      </c>
      <c r="J9862" s="8">
        <f t="shared" ref="J9862" si="49807">E9862/(SUM(N9855:N9861)/7)*100</f>
        <v>4.1039740315775217E-2</v>
      </c>
      <c r="K9862" s="5">
        <f t="shared" ref="K9862" si="49808">O9862-O9861</f>
        <v>21</v>
      </c>
      <c r="L9862" s="8">
        <f t="shared" ref="L9862" si="49809">SUM(K9856:K9862)/7</f>
        <v>25.285714285714285</v>
      </c>
      <c r="M9862" s="8">
        <f t="shared" ref="M9862" si="49810">O9862/(B9862/100000)</f>
        <v>243.70165600890843</v>
      </c>
      <c r="N9862" s="5">
        <v>285179</v>
      </c>
      <c r="O9862" s="18">
        <v>9938</v>
      </c>
    </row>
    <row r="9863" spans="1:15" x14ac:dyDescent="0.2">
      <c r="A9863" s="5" t="s">
        <v>17</v>
      </c>
      <c r="B9863" s="13">
        <v>4077937</v>
      </c>
      <c r="C9863" s="6">
        <f t="shared" si="48852"/>
        <v>44358</v>
      </c>
      <c r="D9863" s="5">
        <f t="shared" ref="D9863:D9866" si="49811">N9863-N9862</f>
        <v>108</v>
      </c>
      <c r="E9863" s="13">
        <f t="shared" ref="E9863:E9866" si="49812">SUM(D9857:D9863)/7</f>
        <v>106.71428571428571</v>
      </c>
      <c r="F9863" s="13">
        <f t="shared" ref="F9863:F9866" si="49813">SUM(D9859:D9863)/5</f>
        <v>96.2</v>
      </c>
      <c r="G9863" s="13">
        <f t="shared" ref="G9863:G9866" si="49814">N9863/(B9863/100000)</f>
        <v>6995.8658017522093</v>
      </c>
      <c r="H9863" s="5">
        <f t="shared" si="48845"/>
        <v>454</v>
      </c>
      <c r="I9863" s="5">
        <f t="shared" si="48846"/>
        <v>444</v>
      </c>
      <c r="J9863" s="8">
        <f t="shared" ref="J9863:J9866" si="49815">E9863/(SUM(N9856:N9862)/7)*100</f>
        <v>3.7462236861637459E-2</v>
      </c>
      <c r="K9863" s="5">
        <f t="shared" ref="K9863:K9866" si="49816">O9863-O9862</f>
        <v>19</v>
      </c>
      <c r="L9863" s="8">
        <f t="shared" ref="L9863:L9866" si="49817">SUM(K9857:K9863)/7</f>
        <v>25.714285714285715</v>
      </c>
      <c r="M9863" s="8">
        <f t="shared" ref="M9863:M9866" si="49818">O9863/(B9863/100000)</f>
        <v>244.16757787086951</v>
      </c>
      <c r="N9863" s="5">
        <v>285287</v>
      </c>
      <c r="O9863" s="18">
        <v>9957</v>
      </c>
    </row>
    <row r="9864" spans="1:15" x14ac:dyDescent="0.2">
      <c r="A9864" s="5" t="s">
        <v>17</v>
      </c>
      <c r="B9864" s="13">
        <v>4077937</v>
      </c>
      <c r="C9864" s="6">
        <f t="shared" si="48852"/>
        <v>44359</v>
      </c>
      <c r="D9864" s="5">
        <f t="shared" si="49811"/>
        <v>75</v>
      </c>
      <c r="E9864" s="13">
        <f t="shared" si="49812"/>
        <v>100.71428571428571</v>
      </c>
      <c r="F9864" s="13">
        <f t="shared" si="49813"/>
        <v>95.6</v>
      </c>
      <c r="G9864" s="13">
        <f t="shared" si="49814"/>
        <v>6997.7049669967928</v>
      </c>
      <c r="H9864" s="5">
        <f t="shared" si="48845"/>
        <v>455</v>
      </c>
      <c r="I9864" s="5">
        <f t="shared" si="48846"/>
        <v>445</v>
      </c>
      <c r="J9864" s="8">
        <f t="shared" si="49815"/>
        <v>3.5342686194545191E-2</v>
      </c>
      <c r="K9864" s="5">
        <f t="shared" si="49816"/>
        <v>15</v>
      </c>
      <c r="L9864" s="8">
        <f t="shared" si="49817"/>
        <v>22.428571428571427</v>
      </c>
      <c r="M9864" s="8">
        <f t="shared" si="49818"/>
        <v>244.53541091978616</v>
      </c>
      <c r="N9864" s="5">
        <v>285362</v>
      </c>
      <c r="O9864" s="18">
        <v>9972</v>
      </c>
    </row>
    <row r="9865" spans="1:15" x14ac:dyDescent="0.2">
      <c r="A9865" s="5" t="s">
        <v>17</v>
      </c>
      <c r="B9865" s="13">
        <v>4077937</v>
      </c>
      <c r="C9865" s="6">
        <f t="shared" si="48852"/>
        <v>44360</v>
      </c>
      <c r="D9865" s="5">
        <f t="shared" si="49811"/>
        <v>50</v>
      </c>
      <c r="E9865" s="13">
        <f t="shared" si="49812"/>
        <v>86.571428571428569</v>
      </c>
      <c r="F9865" s="13">
        <f t="shared" si="49813"/>
        <v>100.4</v>
      </c>
      <c r="G9865" s="13">
        <f t="shared" si="49814"/>
        <v>6998.9310771598484</v>
      </c>
      <c r="H9865" s="5">
        <f t="shared" si="48845"/>
        <v>456</v>
      </c>
      <c r="I9865" s="5">
        <f t="shared" si="48846"/>
        <v>446</v>
      </c>
      <c r="J9865" s="8">
        <f t="shared" si="49815"/>
        <v>3.0368937488097984E-2</v>
      </c>
      <c r="K9865" s="5">
        <f t="shared" si="49816"/>
        <v>2</v>
      </c>
      <c r="L9865" s="8">
        <f t="shared" si="49817"/>
        <v>16.571428571428573</v>
      </c>
      <c r="M9865" s="8">
        <f t="shared" si="49818"/>
        <v>244.58445532630839</v>
      </c>
      <c r="N9865" s="5">
        <v>285412</v>
      </c>
      <c r="O9865" s="18">
        <v>9974</v>
      </c>
    </row>
    <row r="9866" spans="1:15" x14ac:dyDescent="0.2">
      <c r="A9866" s="5" t="s">
        <v>17</v>
      </c>
      <c r="B9866" s="13">
        <v>4077937</v>
      </c>
      <c r="C9866" s="6">
        <f t="shared" si="48852"/>
        <v>44361</v>
      </c>
      <c r="D9866" s="5">
        <f t="shared" si="49811"/>
        <v>15</v>
      </c>
      <c r="E9866" s="13">
        <f t="shared" si="49812"/>
        <v>77.571428571428569</v>
      </c>
      <c r="F9866" s="13">
        <f t="shared" si="49813"/>
        <v>79</v>
      </c>
      <c r="G9866" s="13">
        <f t="shared" si="49814"/>
        <v>6999.2989102087649</v>
      </c>
      <c r="H9866" s="5">
        <f t="shared" si="48845"/>
        <v>457</v>
      </c>
      <c r="I9866" s="5">
        <f t="shared" si="48846"/>
        <v>447</v>
      </c>
      <c r="J9866" s="8">
        <f t="shared" si="49815"/>
        <v>2.7203509302798603E-2</v>
      </c>
      <c r="K9866" s="5">
        <f t="shared" si="49816"/>
        <v>0</v>
      </c>
      <c r="L9866" s="8">
        <f t="shared" si="49817"/>
        <v>15.428571428571429</v>
      </c>
      <c r="M9866" s="8">
        <f t="shared" si="49818"/>
        <v>244.58445532630839</v>
      </c>
      <c r="N9866" s="5">
        <v>285427</v>
      </c>
      <c r="O9866" s="18">
        <v>9974</v>
      </c>
    </row>
    <row r="9867" spans="1:15" x14ac:dyDescent="0.2">
      <c r="A9867" s="5" t="s">
        <v>17</v>
      </c>
      <c r="B9867" s="13">
        <v>4077937</v>
      </c>
      <c r="C9867" s="6">
        <f t="shared" si="48852"/>
        <v>44362</v>
      </c>
      <c r="D9867" s="5">
        <f t="shared" ref="D9867" si="49819">N9867-N9866</f>
        <v>31</v>
      </c>
      <c r="E9867" s="13">
        <f t="shared" ref="E9867" si="49820">SUM(D9861:D9867)/7</f>
        <v>78.285714285714292</v>
      </c>
      <c r="F9867" s="13">
        <f t="shared" ref="F9867" si="49821">SUM(D9863:D9867)/5</f>
        <v>55.8</v>
      </c>
      <c r="G9867" s="13">
        <f t="shared" ref="G9867" si="49822">N9867/(B9867/100000)</f>
        <v>7000.0590985098588</v>
      </c>
      <c r="H9867" s="5">
        <f t="shared" si="48845"/>
        <v>458</v>
      </c>
      <c r="I9867" s="5">
        <f t="shared" si="48846"/>
        <v>448</v>
      </c>
      <c r="J9867" s="8">
        <f t="shared" ref="J9867" si="49823">E9867/(SUM(N9860:N9866)/7)*100</f>
        <v>2.7446535601111686E-2</v>
      </c>
      <c r="K9867" s="5">
        <f t="shared" ref="K9867" si="49824">O9867-O9866</f>
        <v>7</v>
      </c>
      <c r="L9867" s="8">
        <f t="shared" ref="L9867" si="49825">SUM(K9861:K9867)/7</f>
        <v>11.428571428571429</v>
      </c>
      <c r="M9867" s="8">
        <f t="shared" ref="M9867" si="49826">O9867/(B9867/100000)</f>
        <v>244.75611074913616</v>
      </c>
      <c r="N9867" s="5">
        <v>285458</v>
      </c>
      <c r="O9867" s="18">
        <v>9981</v>
      </c>
    </row>
    <row r="9868" spans="1:15" x14ac:dyDescent="0.2">
      <c r="A9868" s="5" t="s">
        <v>17</v>
      </c>
      <c r="B9868" s="13">
        <v>4077937</v>
      </c>
      <c r="C9868" s="6">
        <f t="shared" si="48852"/>
        <v>44363</v>
      </c>
      <c r="D9868" s="5">
        <f t="shared" ref="D9868" si="49827">N9868-N9867</f>
        <v>56</v>
      </c>
      <c r="E9868" s="13">
        <f t="shared" ref="E9868" si="49828">SUM(D9862:D9868)/7</f>
        <v>68.857142857142861</v>
      </c>
      <c r="F9868" s="13">
        <f t="shared" ref="F9868" si="49829">SUM(D9864:D9868)/5</f>
        <v>45.4</v>
      </c>
      <c r="G9868" s="13">
        <f t="shared" ref="G9868" si="49830">N9868/(B9868/100000)</f>
        <v>7001.4323418924814</v>
      </c>
      <c r="H9868" s="5">
        <f t="shared" si="48845"/>
        <v>459</v>
      </c>
      <c r="I9868" s="5">
        <f t="shared" si="48846"/>
        <v>449</v>
      </c>
      <c r="J9868" s="8">
        <f t="shared" ref="J9868" si="49831">E9868/(SUM(N9861:N9867)/7)*100</f>
        <v>2.4134306917282921E-2</v>
      </c>
      <c r="K9868" s="5">
        <f t="shared" ref="K9868" si="49832">O9868-O9867</f>
        <v>10</v>
      </c>
      <c r="L9868" s="8">
        <f t="shared" ref="L9868" si="49833">SUM(K9862:K9868)/7</f>
        <v>10.571428571428571</v>
      </c>
      <c r="M9868" s="8">
        <f t="shared" ref="M9868" si="49834">O9868/(B9868/100000)</f>
        <v>245.00133278174724</v>
      </c>
      <c r="N9868" s="5">
        <v>285514</v>
      </c>
      <c r="O9868" s="18">
        <v>9991</v>
      </c>
    </row>
    <row r="9869" spans="1:15" x14ac:dyDescent="0.2">
      <c r="A9869" s="5" t="s">
        <v>17</v>
      </c>
      <c r="B9869" s="13">
        <v>4077937</v>
      </c>
      <c r="C9869" s="6">
        <f t="shared" si="48852"/>
        <v>44364</v>
      </c>
      <c r="D9869" s="5">
        <f t="shared" ref="D9869" si="49835">N9869-N9868</f>
        <v>23</v>
      </c>
      <c r="E9869" s="13">
        <f t="shared" ref="E9869" si="49836">SUM(D9863:D9869)/7</f>
        <v>51.142857142857146</v>
      </c>
      <c r="F9869" s="13">
        <f t="shared" ref="F9869" si="49837">SUM(D9865:D9869)/5</f>
        <v>35</v>
      </c>
      <c r="G9869" s="13">
        <f t="shared" ref="G9869" si="49838">N9869/(B9869/100000)</f>
        <v>7001.9963525674866</v>
      </c>
      <c r="H9869" s="5">
        <f t="shared" si="48845"/>
        <v>460</v>
      </c>
      <c r="I9869" s="5">
        <f t="shared" si="48846"/>
        <v>450</v>
      </c>
      <c r="J9869" s="8">
        <f t="shared" ref="J9869" si="49839">E9869/(SUM(N9862:N9868)/7)*100</f>
        <v>1.7921155924568957E-2</v>
      </c>
      <c r="K9869" s="5">
        <f t="shared" ref="K9869" si="49840">O9869-O9868</f>
        <v>7</v>
      </c>
      <c r="L9869" s="8">
        <f t="shared" ref="L9869" si="49841">SUM(K9863:K9869)/7</f>
        <v>8.5714285714285712</v>
      </c>
      <c r="M9869" s="8">
        <f t="shared" ref="M9869" si="49842">O9869/(B9869/100000)</f>
        <v>245.17298820457501</v>
      </c>
      <c r="N9869" s="5">
        <v>285537</v>
      </c>
      <c r="O9869" s="18">
        <v>9998</v>
      </c>
    </row>
    <row r="9870" spans="1:15" x14ac:dyDescent="0.2">
      <c r="A9870" s="5" t="s">
        <v>17</v>
      </c>
      <c r="B9870" s="13">
        <v>4077937</v>
      </c>
      <c r="C9870" s="6">
        <f t="shared" si="48852"/>
        <v>44365</v>
      </c>
      <c r="D9870" s="5">
        <f t="shared" ref="D9870" si="49843">N9870-N9869</f>
        <v>48</v>
      </c>
      <c r="E9870" s="13">
        <f t="shared" ref="E9870" si="49844">SUM(D9864:D9870)/7</f>
        <v>42.571428571428569</v>
      </c>
      <c r="F9870" s="13">
        <f t="shared" ref="F9870" si="49845">SUM(D9866:D9870)/5</f>
        <v>34.6</v>
      </c>
      <c r="G9870" s="13">
        <f t="shared" ref="G9870" si="49846">N9870/(B9870/100000)</f>
        <v>7003.1734183240205</v>
      </c>
      <c r="H9870" s="5">
        <f t="shared" si="48845"/>
        <v>461</v>
      </c>
      <c r="I9870" s="5">
        <f t="shared" si="48846"/>
        <v>451</v>
      </c>
      <c r="J9870" s="8">
        <f t="shared" ref="J9870" si="49847">E9870/(SUM(N9863:N9869)/7)*100</f>
        <v>1.491493730971568E-2</v>
      </c>
      <c r="K9870" s="5">
        <f t="shared" ref="K9870" si="49848">O9870-O9869</f>
        <v>13</v>
      </c>
      <c r="L9870" s="8">
        <f t="shared" ref="L9870" si="49849">SUM(K9864:K9870)/7</f>
        <v>7.7142857142857144</v>
      </c>
      <c r="M9870" s="8">
        <f t="shared" ref="M9870" si="49850">O9870/(B9870/100000)</f>
        <v>245.49177684696943</v>
      </c>
      <c r="N9870" s="5">
        <v>285585</v>
      </c>
      <c r="O9870" s="18">
        <v>10011</v>
      </c>
    </row>
    <row r="9871" spans="1:15" x14ac:dyDescent="0.2">
      <c r="A9871" s="5" t="s">
        <v>17</v>
      </c>
      <c r="B9871" s="13">
        <v>4077937</v>
      </c>
      <c r="C9871" s="6">
        <f t="shared" si="48852"/>
        <v>44366</v>
      </c>
      <c r="D9871" s="5">
        <f t="shared" ref="D9871" si="49851">N9871-N9870</f>
        <v>29</v>
      </c>
      <c r="E9871" s="13">
        <f t="shared" ref="E9871" si="49852">SUM(D9865:D9871)/7</f>
        <v>36</v>
      </c>
      <c r="F9871" s="13">
        <f t="shared" ref="F9871" si="49853">SUM(D9867:D9871)/5</f>
        <v>37.4</v>
      </c>
      <c r="G9871" s="13">
        <f t="shared" ref="G9871" si="49854">N9871/(B9871/100000)</f>
        <v>7003.8845622185927</v>
      </c>
      <c r="H9871" s="5">
        <f t="shared" si="48845"/>
        <v>462</v>
      </c>
      <c r="I9871" s="5">
        <f t="shared" si="48846"/>
        <v>452</v>
      </c>
      <c r="J9871" s="8">
        <f t="shared" ref="J9871" si="49855">E9871/(SUM(N9864:N9870)/7)*100</f>
        <v>1.2610750664941862E-2</v>
      </c>
      <c r="K9871" s="5">
        <f t="shared" ref="K9871" si="49856">O9871-O9870</f>
        <v>0</v>
      </c>
      <c r="L9871" s="8">
        <f t="shared" ref="L9871" si="49857">SUM(K9865:K9871)/7</f>
        <v>5.5714285714285712</v>
      </c>
      <c r="M9871" s="8">
        <f t="shared" ref="M9871" si="49858">O9871/(B9871/100000)</f>
        <v>245.49177684696943</v>
      </c>
      <c r="N9871" s="5">
        <v>285614</v>
      </c>
      <c r="O9871" s="18">
        <v>10011</v>
      </c>
    </row>
    <row r="9872" spans="1:15" x14ac:dyDescent="0.2">
      <c r="A9872" s="5" t="s">
        <v>17</v>
      </c>
      <c r="B9872" s="13">
        <v>4077937</v>
      </c>
      <c r="C9872" s="6">
        <f t="shared" si="48852"/>
        <v>44367</v>
      </c>
      <c r="D9872" s="5">
        <f t="shared" ref="D9872" si="49859">N9872-N9871</f>
        <v>31</v>
      </c>
      <c r="E9872" s="13">
        <f t="shared" ref="E9872" si="49860">SUM(D9866:D9872)/7</f>
        <v>33.285714285714285</v>
      </c>
      <c r="F9872" s="13">
        <f t="shared" ref="F9872" si="49861">SUM(D9868:D9872)/5</f>
        <v>37.4</v>
      </c>
      <c r="G9872" s="13">
        <f t="shared" ref="G9872" si="49862">N9872/(B9872/100000)</f>
        <v>7004.6447505196866</v>
      </c>
      <c r="H9872" s="5">
        <f t="shared" si="48845"/>
        <v>463</v>
      </c>
      <c r="I9872" s="5">
        <f t="shared" si="48846"/>
        <v>453</v>
      </c>
      <c r="J9872" s="8">
        <f t="shared" ref="J9872" si="49863">E9872/(SUM(N9865:N9871)/7)*100</f>
        <v>1.1658469878366634E-2</v>
      </c>
      <c r="K9872" s="5">
        <f t="shared" ref="K9872" si="49864">O9872-O9871</f>
        <v>7</v>
      </c>
      <c r="L9872" s="8">
        <f t="shared" ref="L9872" si="49865">SUM(K9866:K9872)/7</f>
        <v>6.2857142857142856</v>
      </c>
      <c r="M9872" s="8">
        <f t="shared" ref="M9872" si="49866">O9872/(B9872/100000)</f>
        <v>245.6634322697972</v>
      </c>
      <c r="N9872" s="5">
        <v>285645</v>
      </c>
      <c r="O9872" s="18">
        <v>10018</v>
      </c>
    </row>
    <row r="9873" spans="1:15" x14ac:dyDescent="0.2">
      <c r="A9873" s="5" t="s">
        <v>17</v>
      </c>
      <c r="B9873" s="13">
        <v>4077937</v>
      </c>
      <c r="C9873" s="6">
        <f t="shared" si="48852"/>
        <v>44368</v>
      </c>
      <c r="D9873" s="5">
        <f t="shared" ref="D9873" si="49867">N9873-N9872</f>
        <v>9</v>
      </c>
      <c r="E9873" s="13">
        <f t="shared" ref="E9873" si="49868">SUM(D9867:D9873)/7</f>
        <v>32.428571428571431</v>
      </c>
      <c r="F9873" s="13">
        <f t="shared" ref="F9873" si="49869">SUM(D9869:D9873)/5</f>
        <v>28</v>
      </c>
      <c r="G9873" s="13">
        <f t="shared" ref="G9873" si="49870">N9873/(B9873/100000)</f>
        <v>7004.865450349037</v>
      </c>
      <c r="H9873" s="5">
        <f t="shared" si="48845"/>
        <v>464</v>
      </c>
      <c r="I9873" s="5">
        <f t="shared" si="48846"/>
        <v>454</v>
      </c>
      <c r="J9873" s="8">
        <f t="shared" ref="J9873" si="49871">E9873/(SUM(N9866:N9872)/7)*100</f>
        <v>1.1356927725912807E-2</v>
      </c>
      <c r="K9873" s="5">
        <f t="shared" ref="K9873" si="49872">O9873-O9872</f>
        <v>1</v>
      </c>
      <c r="L9873" s="8">
        <f t="shared" ref="L9873" si="49873">SUM(K9867:K9873)/7</f>
        <v>6.4285714285714288</v>
      </c>
      <c r="M9873" s="8">
        <f t="shared" ref="M9873" si="49874">O9873/(B9873/100000)</f>
        <v>245.68795447305831</v>
      </c>
      <c r="N9873" s="5">
        <v>285654</v>
      </c>
      <c r="O9873" s="18">
        <v>10019</v>
      </c>
    </row>
    <row r="9874" spans="1:15" x14ac:dyDescent="0.2">
      <c r="A9874" s="5" t="s">
        <v>17</v>
      </c>
      <c r="B9874" s="13">
        <v>4077937</v>
      </c>
      <c r="C9874" s="6">
        <f t="shared" si="48852"/>
        <v>44369</v>
      </c>
      <c r="D9874" s="5">
        <f t="shared" ref="D9874" si="49875">N9874-N9873</f>
        <v>14</v>
      </c>
      <c r="E9874" s="13">
        <f t="shared" ref="E9874" si="49876">SUM(D9868:D9874)/7</f>
        <v>30</v>
      </c>
      <c r="F9874" s="13">
        <f t="shared" ref="F9874" si="49877">SUM(D9870:D9874)/5</f>
        <v>26.2</v>
      </c>
      <c r="G9874" s="13">
        <f t="shared" ref="G9874" si="49878">N9874/(B9874/100000)</f>
        <v>7005.2087611946927</v>
      </c>
      <c r="H9874" s="5">
        <f t="shared" si="48845"/>
        <v>465</v>
      </c>
      <c r="I9874" s="5">
        <f t="shared" si="48846"/>
        <v>455</v>
      </c>
      <c r="J9874" s="8">
        <f t="shared" ref="J9874" si="49879">E9874/(SUM(N9867:N9873)/7)*100</f>
        <v>1.0505215839664394E-2</v>
      </c>
      <c r="K9874" s="5">
        <f t="shared" ref="K9874" si="49880">O9874-O9873</f>
        <v>5</v>
      </c>
      <c r="L9874" s="8">
        <f t="shared" ref="L9874" si="49881">SUM(K9868:K9874)/7</f>
        <v>6.1428571428571432</v>
      </c>
      <c r="M9874" s="8">
        <f t="shared" ref="M9874" si="49882">O9874/(B9874/100000)</f>
        <v>245.81056548936385</v>
      </c>
      <c r="N9874" s="5">
        <v>285668</v>
      </c>
      <c r="O9874" s="18">
        <v>10024</v>
      </c>
    </row>
    <row r="9875" spans="1:15" x14ac:dyDescent="0.2">
      <c r="A9875" s="5" t="s">
        <v>17</v>
      </c>
      <c r="B9875" s="13">
        <v>4077937</v>
      </c>
      <c r="C9875" s="6">
        <f t="shared" si="48852"/>
        <v>44370</v>
      </c>
      <c r="D9875" s="5">
        <f t="shared" ref="D9875" si="49883">N9875-N9874</f>
        <v>38</v>
      </c>
      <c r="E9875" s="13">
        <f t="shared" ref="E9875" si="49884">SUM(D9869:D9875)/7</f>
        <v>27.428571428571427</v>
      </c>
      <c r="F9875" s="13">
        <f t="shared" ref="F9875" si="49885">SUM(D9871:D9875)/5</f>
        <v>24.2</v>
      </c>
      <c r="G9875" s="13">
        <f t="shared" ref="G9875" si="49886">N9875/(B9875/100000)</f>
        <v>7006.1406049186144</v>
      </c>
      <c r="H9875" s="5">
        <f t="shared" si="48845"/>
        <v>466</v>
      </c>
      <c r="I9875" s="5">
        <f t="shared" si="48846"/>
        <v>456</v>
      </c>
      <c r="J9875" s="8">
        <f t="shared" ref="J9875" si="49887">E9875/(SUM(N9868:N9874)/7)*100</f>
        <v>9.603759871989883E-3</v>
      </c>
      <c r="K9875" s="5">
        <f t="shared" ref="K9875" si="49888">O9875-O9874</f>
        <v>16</v>
      </c>
      <c r="L9875" s="8">
        <f t="shared" ref="L9875" si="49889">SUM(K9869:K9875)/7</f>
        <v>7</v>
      </c>
      <c r="M9875" s="8">
        <f t="shared" ref="M9875" si="49890">O9875/(B9875/100000)</f>
        <v>246.20292074154162</v>
      </c>
      <c r="N9875" s="5">
        <v>285706</v>
      </c>
      <c r="O9875" s="18">
        <v>10040</v>
      </c>
    </row>
    <row r="9876" spans="1:15" x14ac:dyDescent="0.2">
      <c r="A9876" s="5" t="s">
        <v>17</v>
      </c>
      <c r="B9876" s="13">
        <v>4077937</v>
      </c>
      <c r="C9876" s="6">
        <f t="shared" si="48852"/>
        <v>44371</v>
      </c>
      <c r="D9876" s="5">
        <f t="shared" ref="D9876" si="49891">N9876-N9875</f>
        <v>23</v>
      </c>
      <c r="E9876" s="13">
        <f t="shared" ref="E9876" si="49892">SUM(D9870:D9876)/7</f>
        <v>27.428571428571427</v>
      </c>
      <c r="F9876" s="13">
        <f t="shared" ref="F9876" si="49893">SUM(D9872:D9876)/5</f>
        <v>23</v>
      </c>
      <c r="G9876" s="13">
        <f t="shared" ref="G9876" si="49894">N9876/(B9876/100000)</f>
        <v>7006.7046155936196</v>
      </c>
      <c r="H9876" s="5">
        <f t="shared" si="48845"/>
        <v>467</v>
      </c>
      <c r="I9876" s="5">
        <f t="shared" si="48846"/>
        <v>457</v>
      </c>
      <c r="J9876" s="8">
        <f t="shared" ref="J9876" si="49895">E9876/(SUM(N9869:N9875)/7)*100</f>
        <v>9.6028376385221825E-3</v>
      </c>
      <c r="K9876" s="5">
        <f t="shared" ref="K9876" si="49896">O9876-O9875</f>
        <v>9</v>
      </c>
      <c r="L9876" s="8">
        <f t="shared" ref="L9876" si="49897">SUM(K9870:K9876)/7</f>
        <v>7.2857142857142856</v>
      </c>
      <c r="M9876" s="8">
        <f t="shared" ref="M9876" si="49898">O9876/(B9876/100000)</f>
        <v>246.42362057089161</v>
      </c>
      <c r="N9876" s="5">
        <v>285729</v>
      </c>
      <c r="O9876" s="18">
        <v>10049</v>
      </c>
    </row>
    <row r="9877" spans="1:15" x14ac:dyDescent="0.2">
      <c r="A9877" s="5" t="s">
        <v>17</v>
      </c>
      <c r="B9877" s="13">
        <v>4077937</v>
      </c>
      <c r="C9877" s="6">
        <f t="shared" si="48852"/>
        <v>44372</v>
      </c>
      <c r="D9877" s="5">
        <f t="shared" ref="D9877" si="49899">N9877-N9876</f>
        <v>26</v>
      </c>
      <c r="E9877" s="13">
        <f t="shared" ref="E9877" si="49900">SUM(D9871:D9877)/7</f>
        <v>24.285714285714285</v>
      </c>
      <c r="F9877" s="13">
        <f t="shared" ref="F9877" si="49901">SUM(D9873:D9877)/5</f>
        <v>22</v>
      </c>
      <c r="G9877" s="13">
        <f t="shared" ref="G9877" si="49902">N9877/(B9877/100000)</f>
        <v>7007.3421928784092</v>
      </c>
      <c r="H9877" s="5">
        <f t="shared" si="48845"/>
        <v>468</v>
      </c>
      <c r="I9877" s="5">
        <f t="shared" si="48846"/>
        <v>458</v>
      </c>
      <c r="J9877" s="8">
        <f t="shared" ref="J9877" si="49903">E9877/(SUM(N9870:N9876)/7)*100</f>
        <v>8.5016960883696289E-3</v>
      </c>
      <c r="K9877" s="5">
        <f t="shared" ref="K9877" si="49904">O9877-O9876</f>
        <v>14</v>
      </c>
      <c r="L9877" s="8">
        <f t="shared" ref="L9877" si="49905">SUM(K9871:K9877)/7</f>
        <v>7.4285714285714288</v>
      </c>
      <c r="M9877" s="8">
        <f t="shared" ref="M9877" si="49906">O9877/(B9877/100000)</f>
        <v>246.76693141654715</v>
      </c>
      <c r="N9877" s="5">
        <v>285755</v>
      </c>
      <c r="O9877" s="18">
        <v>10063</v>
      </c>
    </row>
    <row r="9878" spans="1:15" x14ac:dyDescent="0.2">
      <c r="A9878" s="5" t="s">
        <v>17</v>
      </c>
      <c r="B9878" s="13">
        <v>4077937</v>
      </c>
      <c r="C9878" s="6">
        <f t="shared" si="48852"/>
        <v>44373</v>
      </c>
      <c r="D9878" s="5">
        <f t="shared" ref="D9878" si="49907">N9878-N9877</f>
        <v>4</v>
      </c>
      <c r="E9878" s="13">
        <f t="shared" ref="E9878" si="49908">SUM(D9872:D9878)/7</f>
        <v>20.714285714285715</v>
      </c>
      <c r="F9878" s="13">
        <f t="shared" ref="F9878" si="49909">SUM(D9874:D9878)/5</f>
        <v>21</v>
      </c>
      <c r="G9878" s="13">
        <f t="shared" ref="G9878" si="49910">N9878/(B9878/100000)</f>
        <v>7007.4402816914535</v>
      </c>
      <c r="H9878" s="5">
        <f t="shared" si="48845"/>
        <v>469</v>
      </c>
      <c r="I9878" s="5">
        <f t="shared" si="48846"/>
        <v>459</v>
      </c>
      <c r="J9878" s="8">
        <f t="shared" ref="J9878" si="49911">E9878/(SUM(N9871:N9877)/7)*100</f>
        <v>7.2508302200601973E-3</v>
      </c>
      <c r="K9878" s="5">
        <f t="shared" ref="K9878" si="49912">O9878-O9877</f>
        <v>4</v>
      </c>
      <c r="L9878" s="8">
        <f t="shared" ref="L9878" si="49913">SUM(K9872:K9878)/7</f>
        <v>8</v>
      </c>
      <c r="M9878" s="8">
        <f t="shared" ref="M9878" si="49914">O9878/(B9878/100000)</f>
        <v>246.86502022959158</v>
      </c>
      <c r="N9878" s="5">
        <v>285759</v>
      </c>
      <c r="O9878" s="18">
        <v>10067</v>
      </c>
    </row>
    <row r="9879" spans="1:15" x14ac:dyDescent="0.2">
      <c r="A9879" s="5" t="s">
        <v>17</v>
      </c>
      <c r="B9879" s="13">
        <v>4077937</v>
      </c>
      <c r="C9879" s="6">
        <f t="shared" si="48852"/>
        <v>44374</v>
      </c>
      <c r="D9879" s="5">
        <f t="shared" ref="D9879" si="49915">N9879-N9878</f>
        <v>17</v>
      </c>
      <c r="E9879" s="13">
        <f t="shared" ref="E9879" si="49916">SUM(D9873:D9879)/7</f>
        <v>18.714285714285715</v>
      </c>
      <c r="F9879" s="13">
        <f t="shared" ref="F9879" si="49917">SUM(D9875:D9879)/5</f>
        <v>21.6</v>
      </c>
      <c r="G9879" s="13">
        <f t="shared" ref="G9879" si="49918">N9879/(B9879/100000)</f>
        <v>7007.8571591468917</v>
      </c>
      <c r="H9879" s="5">
        <f t="shared" si="48845"/>
        <v>470</v>
      </c>
      <c r="I9879" s="5">
        <f t="shared" si="48846"/>
        <v>460</v>
      </c>
      <c r="J9879" s="8">
        <f t="shared" ref="J9879" si="49919">E9879/(SUM(N9872:N9878)/7)*100</f>
        <v>6.5502751115546843E-3</v>
      </c>
      <c r="K9879" s="5">
        <f t="shared" ref="K9879" si="49920">O9879-O9878</f>
        <v>1</v>
      </c>
      <c r="L9879" s="8">
        <f t="shared" ref="L9879" si="49921">SUM(K9873:K9879)/7</f>
        <v>7.1428571428571432</v>
      </c>
      <c r="M9879" s="8">
        <f t="shared" ref="M9879" si="49922">O9879/(B9879/100000)</f>
        <v>246.88954243285269</v>
      </c>
      <c r="N9879" s="5">
        <v>285776</v>
      </c>
      <c r="O9879" s="18">
        <v>10068</v>
      </c>
    </row>
    <row r="9880" spans="1:15" x14ac:dyDescent="0.2">
      <c r="A9880" s="5" t="s">
        <v>17</v>
      </c>
      <c r="B9880" s="13">
        <v>4077937</v>
      </c>
      <c r="C9880" s="6">
        <f t="shared" si="48852"/>
        <v>44375</v>
      </c>
      <c r="D9880" s="5">
        <f t="shared" ref="D9880" si="49923">N9880-N9879</f>
        <v>3</v>
      </c>
      <c r="E9880" s="13">
        <f t="shared" ref="E9880" si="49924">SUM(D9874:D9880)/7</f>
        <v>17.857142857142858</v>
      </c>
      <c r="F9880" s="13">
        <f t="shared" ref="F9880" si="49925">SUM(D9876:D9880)/5</f>
        <v>14.6</v>
      </c>
      <c r="G9880" s="13">
        <f t="shared" ref="G9880" si="49926">N9880/(B9880/100000)</f>
        <v>7007.9307257566752</v>
      </c>
      <c r="H9880" s="5">
        <f t="shared" si="48845"/>
        <v>471</v>
      </c>
      <c r="I9880" s="5">
        <f t="shared" si="48846"/>
        <v>461</v>
      </c>
      <c r="J9880" s="8">
        <f t="shared" ref="J9880" si="49927">E9880/(SUM(N9873:N9879)/7)*100</f>
        <v>6.2498531284514817E-3</v>
      </c>
      <c r="K9880" s="5">
        <f t="shared" ref="K9880" si="49928">O9880-O9879</f>
        <v>0</v>
      </c>
      <c r="L9880" s="8">
        <f t="shared" ref="L9880" si="49929">SUM(K9874:K9880)/7</f>
        <v>7</v>
      </c>
      <c r="M9880" s="8">
        <f t="shared" ref="M9880" si="49930">O9880/(B9880/100000)</f>
        <v>246.88954243285269</v>
      </c>
      <c r="N9880" s="5">
        <v>285779</v>
      </c>
      <c r="O9880" s="18">
        <v>10068</v>
      </c>
    </row>
    <row r="9881" spans="1:15" x14ac:dyDescent="0.2">
      <c r="A9881" s="5" t="s">
        <v>17</v>
      </c>
      <c r="B9881" s="13">
        <v>4077937</v>
      </c>
      <c r="C9881" s="6">
        <f t="shared" si="48852"/>
        <v>44376</v>
      </c>
      <c r="D9881" s="5">
        <f t="shared" ref="D9881" si="49931">N9881-N9880</f>
        <v>12</v>
      </c>
      <c r="E9881" s="13">
        <f t="shared" ref="E9881" si="49932">SUM(D9875:D9881)/7</f>
        <v>17.571428571428573</v>
      </c>
      <c r="F9881" s="13">
        <f t="shared" ref="F9881" si="49933">SUM(D9877:D9881)/5</f>
        <v>12.4</v>
      </c>
      <c r="G9881" s="13">
        <f t="shared" ref="G9881" si="49934">N9881/(B9881/100000)</f>
        <v>7008.2249921958091</v>
      </c>
      <c r="H9881" s="5">
        <f t="shared" si="48845"/>
        <v>472</v>
      </c>
      <c r="I9881" s="5">
        <f t="shared" si="48846"/>
        <v>462</v>
      </c>
      <c r="J9881" s="8">
        <f t="shared" ref="J9881" si="49935">E9881/(SUM(N9874:N9880)/7)*100</f>
        <v>6.1494711454814889E-3</v>
      </c>
      <c r="K9881" s="5">
        <f t="shared" ref="K9881" si="49936">O9881-O9880</f>
        <v>2</v>
      </c>
      <c r="L9881" s="8">
        <f t="shared" ref="L9881" si="49937">SUM(K9875:K9881)/7</f>
        <v>6.5714285714285712</v>
      </c>
      <c r="M9881" s="8">
        <f t="shared" ref="M9881" si="49938">O9881/(B9881/100000)</f>
        <v>246.93858683937492</v>
      </c>
      <c r="N9881" s="5">
        <v>285791</v>
      </c>
      <c r="O9881" s="18">
        <v>10070</v>
      </c>
    </row>
    <row r="9882" spans="1:15" x14ac:dyDescent="0.2">
      <c r="A9882" s="5" t="s">
        <v>17</v>
      </c>
      <c r="B9882" s="13">
        <v>4077937</v>
      </c>
      <c r="C9882" s="6">
        <f t="shared" si="48852"/>
        <v>44377</v>
      </c>
      <c r="D9882" s="5">
        <f t="shared" ref="D9882" si="49939">N9882-N9881</f>
        <v>28</v>
      </c>
      <c r="E9882" s="13">
        <f t="shared" ref="E9882" si="49940">SUM(D9876:D9882)/7</f>
        <v>16.142857142857142</v>
      </c>
      <c r="F9882" s="13">
        <f t="shared" ref="F9882" si="49941">SUM(D9878:D9882)/5</f>
        <v>12.8</v>
      </c>
      <c r="G9882" s="13">
        <f t="shared" ref="G9882" si="49942">N9882/(B9882/100000)</f>
        <v>7008.9116138871195</v>
      </c>
      <c r="H9882" s="5">
        <f t="shared" si="48845"/>
        <v>473</v>
      </c>
      <c r="I9882" s="5">
        <f t="shared" si="48846"/>
        <v>463</v>
      </c>
      <c r="J9882" s="8">
        <f t="shared" ref="J9882" si="49943">E9882/(SUM(N9875:N9881)/7)*100</f>
        <v>5.6491667479046841E-3</v>
      </c>
      <c r="K9882" s="5">
        <f t="shared" ref="K9882" si="49944">O9882-O9881</f>
        <v>6</v>
      </c>
      <c r="L9882" s="8">
        <f t="shared" ref="L9882" si="49945">SUM(K9876:K9882)/7</f>
        <v>5.1428571428571432</v>
      </c>
      <c r="M9882" s="8">
        <f t="shared" ref="M9882" si="49946">O9882/(B9882/100000)</f>
        <v>247.08572005894158</v>
      </c>
      <c r="N9882" s="5">
        <v>285819</v>
      </c>
      <c r="O9882" s="18">
        <v>10076</v>
      </c>
    </row>
    <row r="9883" spans="1:15" x14ac:dyDescent="0.2">
      <c r="A9883" s="5" t="s">
        <v>17</v>
      </c>
      <c r="B9883" s="13">
        <v>4077937</v>
      </c>
      <c r="C9883" s="6">
        <f t="shared" si="48852"/>
        <v>44378</v>
      </c>
      <c r="D9883" s="5">
        <f t="shared" ref="D9883" si="49947">N9883-N9882</f>
        <v>67</v>
      </c>
      <c r="E9883" s="13">
        <f t="shared" ref="E9883" si="49948">SUM(D9877:D9883)/7</f>
        <v>22.428571428571427</v>
      </c>
      <c r="F9883" s="13">
        <f t="shared" ref="F9883" si="49949">SUM(D9879:D9883)/5</f>
        <v>25.4</v>
      </c>
      <c r="G9883" s="13">
        <f t="shared" ref="G9883" si="49950">N9883/(B9883/100000)</f>
        <v>7010.5546015056143</v>
      </c>
      <c r="H9883" s="5">
        <f t="shared" si="48845"/>
        <v>474</v>
      </c>
      <c r="I9883" s="5">
        <f t="shared" si="48846"/>
        <v>464</v>
      </c>
      <c r="J9883" s="8">
        <f t="shared" ref="J9883" si="49951">E9883/(SUM(N9876:N9882)/7)*100</f>
        <v>7.8483989266189685E-3</v>
      </c>
      <c r="K9883" s="5">
        <f t="shared" ref="K9883" si="49952">O9883-O9882</f>
        <v>5</v>
      </c>
      <c r="L9883" s="8">
        <f t="shared" ref="L9883" si="49953">SUM(K9877:K9883)/7</f>
        <v>4.5714285714285712</v>
      </c>
      <c r="M9883" s="8">
        <f t="shared" ref="M9883" si="49954">O9883/(B9883/100000)</f>
        <v>247.20833107524712</v>
      </c>
      <c r="N9883" s="5">
        <v>285886</v>
      </c>
      <c r="O9883" s="18">
        <v>10081</v>
      </c>
    </row>
    <row r="9884" spans="1:15" x14ac:dyDescent="0.2">
      <c r="A9884" s="5" t="s">
        <v>17</v>
      </c>
      <c r="B9884" s="13">
        <v>4077937</v>
      </c>
      <c r="C9884" s="6">
        <f t="shared" si="48852"/>
        <v>44379</v>
      </c>
      <c r="D9884" s="5">
        <f t="shared" ref="D9884" si="49955">N9884-N9883</f>
        <v>18</v>
      </c>
      <c r="E9884" s="13">
        <f t="shared" ref="E9884" si="49956">SUM(D9878:D9884)/7</f>
        <v>21.285714285714285</v>
      </c>
      <c r="F9884" s="13">
        <f t="shared" ref="F9884" si="49957">SUM(D9880:D9884)/5</f>
        <v>25.6</v>
      </c>
      <c r="G9884" s="13">
        <f t="shared" ref="G9884" si="49958">N9884/(B9884/100000)</f>
        <v>7010.9960011643143</v>
      </c>
      <c r="H9884" s="5">
        <f t="shared" si="48845"/>
        <v>475</v>
      </c>
      <c r="I9884" s="5">
        <f t="shared" si="48846"/>
        <v>465</v>
      </c>
      <c r="J9884" s="8">
        <f t="shared" ref="J9884" si="49959">E9884/(SUM(N9877:N9883)/7)*100</f>
        <v>7.447895969388647E-3</v>
      </c>
      <c r="K9884" s="5">
        <f t="shared" ref="K9884" si="49960">O9884-O9883</f>
        <v>3</v>
      </c>
      <c r="L9884" s="8">
        <f t="shared" ref="L9884" si="49961">SUM(K9878:K9884)/7</f>
        <v>3</v>
      </c>
      <c r="M9884" s="8">
        <f t="shared" ref="M9884" si="49962">O9884/(B9884/100000)</f>
        <v>247.28189768503046</v>
      </c>
      <c r="N9884" s="5">
        <v>285904</v>
      </c>
      <c r="O9884" s="18">
        <v>10084</v>
      </c>
    </row>
    <row r="9885" spans="1:15" x14ac:dyDescent="0.2">
      <c r="A9885" s="5" t="s">
        <v>17</v>
      </c>
      <c r="B9885" s="13">
        <v>4077937</v>
      </c>
      <c r="C9885" s="6">
        <f t="shared" si="48852"/>
        <v>44380</v>
      </c>
      <c r="D9885" s="5">
        <f t="shared" ref="D9885:D9889" si="49963">N9885-N9884</f>
        <v>0</v>
      </c>
      <c r="E9885" s="13">
        <f t="shared" ref="E9885:E9889" si="49964">SUM(D9879:D9885)/7</f>
        <v>20.714285714285715</v>
      </c>
      <c r="F9885" s="13">
        <f t="shared" ref="F9885:F9889" si="49965">SUM(D9881:D9885)/5</f>
        <v>25</v>
      </c>
      <c r="G9885" s="13">
        <f t="shared" ref="G9885:G9889" si="49966">N9885/(B9885/100000)</f>
        <v>7010.9960011643143</v>
      </c>
      <c r="H9885" s="5">
        <f t="shared" si="48845"/>
        <v>476</v>
      </c>
      <c r="I9885" s="5">
        <f t="shared" si="48846"/>
        <v>466</v>
      </c>
      <c r="J9885" s="8">
        <f t="shared" ref="J9885:J9889" si="49967">E9885/(SUM(N9878:N9884)/7)*100</f>
        <v>7.2474126736754973E-3</v>
      </c>
      <c r="K9885" s="5">
        <f t="shared" ref="K9885:K9889" si="49968">O9885-O9884</f>
        <v>0</v>
      </c>
      <c r="L9885" s="8">
        <f t="shared" ref="L9885:L9889" si="49969">SUM(K9879:K9885)/7</f>
        <v>2.4285714285714284</v>
      </c>
      <c r="M9885" s="8">
        <f t="shared" ref="M9885:M9889" si="49970">O9885/(B9885/100000)</f>
        <v>247.28189768503046</v>
      </c>
      <c r="N9885">
        <v>285904</v>
      </c>
      <c r="O9885">
        <v>10084</v>
      </c>
    </row>
    <row r="9886" spans="1:15" x14ac:dyDescent="0.2">
      <c r="A9886" s="5" t="s">
        <v>17</v>
      </c>
      <c r="B9886" s="13">
        <v>4077937</v>
      </c>
      <c r="C9886" s="6">
        <f t="shared" si="48852"/>
        <v>44381</v>
      </c>
      <c r="D9886" s="5">
        <f t="shared" si="49963"/>
        <v>15</v>
      </c>
      <c r="E9886" s="13">
        <f t="shared" si="49964"/>
        <v>20.428571428571427</v>
      </c>
      <c r="F9886" s="13">
        <f t="shared" si="49965"/>
        <v>25.6</v>
      </c>
      <c r="G9886" s="13">
        <f t="shared" si="49966"/>
        <v>7011.3638342132308</v>
      </c>
      <c r="H9886" s="5">
        <f t="shared" si="48845"/>
        <v>477</v>
      </c>
      <c r="I9886" s="5">
        <f t="shared" si="48846"/>
        <v>467</v>
      </c>
      <c r="J9886" s="8">
        <f t="shared" si="49967"/>
        <v>7.1469303933960355E-3</v>
      </c>
      <c r="K9886" s="5">
        <f t="shared" si="49968"/>
        <v>0</v>
      </c>
      <c r="L9886" s="8">
        <f t="shared" si="49969"/>
        <v>2.2857142857142856</v>
      </c>
      <c r="M9886" s="8">
        <f t="shared" si="49970"/>
        <v>247.28189768503046</v>
      </c>
      <c r="N9886">
        <v>285919</v>
      </c>
      <c r="O9886">
        <v>10084</v>
      </c>
    </row>
    <row r="9887" spans="1:15" x14ac:dyDescent="0.2">
      <c r="A9887" s="5" t="s">
        <v>17</v>
      </c>
      <c r="B9887" s="13">
        <v>4077937</v>
      </c>
      <c r="C9887" s="6">
        <f t="shared" si="48852"/>
        <v>44382</v>
      </c>
      <c r="D9887" s="5">
        <f t="shared" si="49963"/>
        <v>1</v>
      </c>
      <c r="E9887" s="13">
        <f t="shared" si="49964"/>
        <v>20.142857142857142</v>
      </c>
      <c r="F9887" s="13">
        <f t="shared" si="49965"/>
        <v>20.2</v>
      </c>
      <c r="G9887" s="13">
        <f t="shared" si="49966"/>
        <v>7011.3883564164917</v>
      </c>
      <c r="H9887" s="5">
        <f t="shared" si="48845"/>
        <v>478</v>
      </c>
      <c r="I9887" s="5">
        <f t="shared" si="48846"/>
        <v>468</v>
      </c>
      <c r="J9887" s="8">
        <f t="shared" si="49967"/>
        <v>7.0464697186709453E-3</v>
      </c>
      <c r="K9887" s="5">
        <f t="shared" si="49968"/>
        <v>3</v>
      </c>
      <c r="L9887" s="8">
        <f t="shared" si="49969"/>
        <v>2.7142857142857144</v>
      </c>
      <c r="M9887" s="8">
        <f t="shared" si="49970"/>
        <v>247.35546429481377</v>
      </c>
      <c r="N9887">
        <v>285920</v>
      </c>
      <c r="O9887">
        <v>10087</v>
      </c>
    </row>
    <row r="9888" spans="1:15" x14ac:dyDescent="0.2">
      <c r="A9888" s="5" t="s">
        <v>17</v>
      </c>
      <c r="B9888" s="13">
        <v>4077937</v>
      </c>
      <c r="C9888" s="6">
        <f t="shared" si="48852"/>
        <v>44383</v>
      </c>
      <c r="D9888" s="5">
        <f t="shared" si="49963"/>
        <v>11</v>
      </c>
      <c r="E9888" s="13">
        <f t="shared" si="49964"/>
        <v>20</v>
      </c>
      <c r="F9888" s="13">
        <f t="shared" si="49965"/>
        <v>9</v>
      </c>
      <c r="G9888" s="13">
        <f t="shared" si="49966"/>
        <v>7011.6581006523638</v>
      </c>
      <c r="H9888" s="5">
        <f t="shared" si="48845"/>
        <v>479</v>
      </c>
      <c r="I9888" s="5">
        <f t="shared" si="48846"/>
        <v>469</v>
      </c>
      <c r="J9888" s="8">
        <f t="shared" si="49967"/>
        <v>6.996001784979884E-3</v>
      </c>
      <c r="K9888" s="5">
        <f t="shared" si="49968"/>
        <v>2</v>
      </c>
      <c r="L9888" s="8">
        <f t="shared" si="49969"/>
        <v>2.7142857142857144</v>
      </c>
      <c r="M9888" s="8">
        <f t="shared" si="49970"/>
        <v>247.404508701336</v>
      </c>
      <c r="N9888">
        <v>285931</v>
      </c>
      <c r="O9888">
        <v>10089</v>
      </c>
    </row>
    <row r="9889" spans="1:15" x14ac:dyDescent="0.2">
      <c r="A9889" s="5" t="s">
        <v>17</v>
      </c>
      <c r="B9889" s="13">
        <v>4077937</v>
      </c>
      <c r="C9889" s="6">
        <f t="shared" si="48852"/>
        <v>44384</v>
      </c>
      <c r="D9889" s="5">
        <f t="shared" si="49963"/>
        <v>16</v>
      </c>
      <c r="E9889" s="13">
        <f t="shared" si="49964"/>
        <v>18.285714285714285</v>
      </c>
      <c r="F9889" s="13">
        <f t="shared" si="49965"/>
        <v>8.6</v>
      </c>
      <c r="G9889" s="13">
        <f t="shared" si="49966"/>
        <v>7012.0504559045421</v>
      </c>
      <c r="H9889" s="5">
        <f t="shared" si="48845"/>
        <v>480</v>
      </c>
      <c r="I9889" s="5">
        <f t="shared" si="48846"/>
        <v>470</v>
      </c>
      <c r="J9889" s="8">
        <f t="shared" si="49967"/>
        <v>6.395897032053937E-3</v>
      </c>
      <c r="K9889" s="5">
        <f t="shared" si="49968"/>
        <v>3</v>
      </c>
      <c r="L9889" s="8">
        <f t="shared" si="49969"/>
        <v>2.2857142857142856</v>
      </c>
      <c r="M9889" s="8">
        <f t="shared" si="49970"/>
        <v>247.47807531111931</v>
      </c>
      <c r="N9889">
        <v>285947</v>
      </c>
      <c r="O9889">
        <v>10092</v>
      </c>
    </row>
    <row r="9890" spans="1:15" x14ac:dyDescent="0.2">
      <c r="A9890" s="5" t="s">
        <v>17</v>
      </c>
      <c r="B9890" s="13">
        <v>4077937</v>
      </c>
      <c r="C9890" s="6">
        <f t="shared" si="48852"/>
        <v>44385</v>
      </c>
      <c r="D9890" s="5">
        <f t="shared" ref="D9890:D9891" si="49971">N9890-N9889</f>
        <v>24</v>
      </c>
      <c r="E9890" s="13">
        <f t="shared" ref="E9890:E9891" si="49972">SUM(D9884:D9890)/7</f>
        <v>12.142857142857142</v>
      </c>
      <c r="F9890" s="13">
        <f t="shared" ref="F9890:F9891" si="49973">SUM(D9886:D9890)/5</f>
        <v>13.4</v>
      </c>
      <c r="G9890" s="13">
        <f t="shared" ref="G9890:G9891" si="49974">N9890/(B9890/100000)</f>
        <v>7012.6389887828082</v>
      </c>
      <c r="H9890" s="5">
        <f t="shared" si="48845"/>
        <v>481</v>
      </c>
      <c r="I9890" s="5">
        <f t="shared" si="48846"/>
        <v>471</v>
      </c>
      <c r="J9890" s="8">
        <f t="shared" ref="J9890:J9891" si="49975">E9890/(SUM(N9883:N9889)/7)*100</f>
        <v>4.2470037388622319E-3</v>
      </c>
      <c r="K9890" s="5">
        <f t="shared" ref="K9890:K9891" si="49976">O9890-O9889</f>
        <v>6</v>
      </c>
      <c r="L9890" s="8">
        <f t="shared" ref="L9890:L9891" si="49977">SUM(K9884:K9890)/7</f>
        <v>2.4285714285714284</v>
      </c>
      <c r="M9890" s="8">
        <f t="shared" ref="M9890:M9891" si="49978">O9890/(B9890/100000)</f>
        <v>247.62520853068597</v>
      </c>
      <c r="N9890">
        <v>285971</v>
      </c>
      <c r="O9890">
        <v>10098</v>
      </c>
    </row>
    <row r="9891" spans="1:15" x14ac:dyDescent="0.2">
      <c r="A9891" s="5" t="s">
        <v>17</v>
      </c>
      <c r="B9891" s="13">
        <v>4077937</v>
      </c>
      <c r="C9891" s="6">
        <f t="shared" si="48852"/>
        <v>44386</v>
      </c>
      <c r="D9891" s="5">
        <f t="shared" si="49971"/>
        <v>28</v>
      </c>
      <c r="E9891" s="13">
        <f t="shared" si="49972"/>
        <v>13.571428571428571</v>
      </c>
      <c r="F9891" s="13">
        <f t="shared" si="49973"/>
        <v>16</v>
      </c>
      <c r="G9891" s="13">
        <f t="shared" si="49974"/>
        <v>7013.3256104741195</v>
      </c>
      <c r="H9891" s="5">
        <f t="shared" si="48845"/>
        <v>482</v>
      </c>
      <c r="I9891" s="5">
        <f t="shared" si="48846"/>
        <v>472</v>
      </c>
      <c r="J9891" s="8">
        <f t="shared" si="49975"/>
        <v>4.746449655657568E-3</v>
      </c>
      <c r="K9891" s="5">
        <f t="shared" si="49976"/>
        <v>4</v>
      </c>
      <c r="L9891" s="8">
        <f t="shared" si="49977"/>
        <v>2.5714285714285716</v>
      </c>
      <c r="M9891" s="8">
        <f t="shared" si="49978"/>
        <v>247.72329734373042</v>
      </c>
      <c r="N9891" s="5">
        <v>285999</v>
      </c>
      <c r="O9891" s="18">
        <v>10102</v>
      </c>
    </row>
    <row r="9892" spans="1:15" x14ac:dyDescent="0.2">
      <c r="A9892" s="5" t="s">
        <v>17</v>
      </c>
      <c r="B9892" s="13">
        <v>4077937</v>
      </c>
      <c r="C9892" s="6">
        <f t="shared" si="48852"/>
        <v>44387</v>
      </c>
      <c r="D9892" s="5">
        <f t="shared" ref="D9892:D9894" si="49979">N9892-N9891</f>
        <v>0</v>
      </c>
      <c r="E9892" s="13">
        <f t="shared" ref="E9892:E9894" si="49980">SUM(D9886:D9892)/7</f>
        <v>13.571428571428571</v>
      </c>
      <c r="F9892" s="13">
        <f t="shared" ref="F9892:F9894" si="49981">SUM(D9888:D9892)/5</f>
        <v>15.8</v>
      </c>
      <c r="G9892" s="13">
        <f t="shared" ref="G9892:G9894" si="49982">N9892/(B9892/100000)</f>
        <v>7013.3256104741195</v>
      </c>
      <c r="H9892" s="5">
        <f t="shared" si="48845"/>
        <v>483</v>
      </c>
      <c r="I9892" s="5">
        <f t="shared" si="48846"/>
        <v>473</v>
      </c>
      <c r="J9892" s="8">
        <f t="shared" ref="J9892:J9894" si="49983">E9892/(SUM(N9885:N9891)/7)*100</f>
        <v>4.746224378506898E-3</v>
      </c>
      <c r="K9892" s="5">
        <f t="shared" ref="K9892:K9894" si="49984">O9892-O9891</f>
        <v>0</v>
      </c>
      <c r="L9892" s="8">
        <f t="shared" ref="L9892:L9894" si="49985">SUM(K9886:K9892)/7</f>
        <v>2.5714285714285716</v>
      </c>
      <c r="M9892" s="8">
        <f t="shared" ref="M9892:M9894" si="49986">O9892/(B9892/100000)</f>
        <v>247.72329734373042</v>
      </c>
      <c r="N9892" s="5">
        <v>285999</v>
      </c>
      <c r="O9892" s="18">
        <v>10102</v>
      </c>
    </row>
    <row r="9893" spans="1:15" x14ac:dyDescent="0.2">
      <c r="A9893" s="5" t="s">
        <v>17</v>
      </c>
      <c r="B9893" s="13">
        <v>4077937</v>
      </c>
      <c r="C9893" s="6">
        <f t="shared" si="48852"/>
        <v>44388</v>
      </c>
      <c r="D9893" s="5">
        <f t="shared" si="49979"/>
        <v>23</v>
      </c>
      <c r="E9893" s="13">
        <f t="shared" si="49980"/>
        <v>14.714285714285714</v>
      </c>
      <c r="F9893" s="13">
        <f t="shared" si="49981"/>
        <v>18.2</v>
      </c>
      <c r="G9893" s="13">
        <f t="shared" si="49982"/>
        <v>7013.8896211491256</v>
      </c>
      <c r="H9893" s="5">
        <f t="shared" si="48845"/>
        <v>484</v>
      </c>
      <c r="I9893" s="5">
        <f t="shared" si="48846"/>
        <v>474</v>
      </c>
      <c r="J9893" s="8">
        <f t="shared" si="49983"/>
        <v>5.1456622067597019E-3</v>
      </c>
      <c r="K9893" s="5">
        <f t="shared" si="49984"/>
        <v>0</v>
      </c>
      <c r="L9893" s="8">
        <f t="shared" si="49985"/>
        <v>2.5714285714285716</v>
      </c>
      <c r="M9893" s="8">
        <f t="shared" si="49986"/>
        <v>247.72329734373042</v>
      </c>
      <c r="N9893" s="5">
        <v>286022</v>
      </c>
      <c r="O9893" s="18">
        <v>10102</v>
      </c>
    </row>
    <row r="9894" spans="1:15" x14ac:dyDescent="0.2">
      <c r="A9894" s="5" t="s">
        <v>17</v>
      </c>
      <c r="B9894" s="13">
        <v>4077937</v>
      </c>
      <c r="C9894" s="6">
        <f t="shared" si="48852"/>
        <v>44389</v>
      </c>
      <c r="D9894" s="5">
        <f t="shared" si="49979"/>
        <v>6</v>
      </c>
      <c r="E9894" s="13">
        <f t="shared" si="49980"/>
        <v>15.428571428571429</v>
      </c>
      <c r="F9894" s="13">
        <f t="shared" si="49981"/>
        <v>16.2</v>
      </c>
      <c r="G9894" s="13">
        <f t="shared" si="49982"/>
        <v>7014.0367543686916</v>
      </c>
      <c r="H9894" s="5">
        <f t="shared" si="48845"/>
        <v>485</v>
      </c>
      <c r="I9894" s="5">
        <f t="shared" si="48846"/>
        <v>475</v>
      </c>
      <c r="J9894" s="8">
        <f t="shared" si="49983"/>
        <v>5.3951740168419349E-3</v>
      </c>
      <c r="K9894" s="5">
        <f t="shared" si="49984"/>
        <v>1</v>
      </c>
      <c r="L9894" s="8">
        <f t="shared" si="49985"/>
        <v>2.2857142857142856</v>
      </c>
      <c r="M9894" s="8">
        <f t="shared" si="49986"/>
        <v>247.74781954699154</v>
      </c>
      <c r="N9894" s="5">
        <v>286028</v>
      </c>
      <c r="O9894" s="18">
        <v>10103</v>
      </c>
    </row>
    <row r="9895" spans="1:15" x14ac:dyDescent="0.2">
      <c r="A9895" s="5" t="s">
        <v>17</v>
      </c>
      <c r="B9895" s="13">
        <v>4077937</v>
      </c>
      <c r="C9895" s="6">
        <f t="shared" si="48852"/>
        <v>44390</v>
      </c>
      <c r="D9895" s="5">
        <f t="shared" ref="D9895" si="49987">N9895-N9894</f>
        <v>12</v>
      </c>
      <c r="E9895" s="13">
        <f t="shared" ref="E9895" si="49988">SUM(D9889:D9895)/7</f>
        <v>15.571428571428571</v>
      </c>
      <c r="F9895" s="13">
        <f t="shared" ref="F9895" si="49989">SUM(D9891:D9895)/5</f>
        <v>13.8</v>
      </c>
      <c r="G9895" s="13">
        <f t="shared" ref="G9895" si="49990">N9895/(B9895/100000)</f>
        <v>7014.3310208078256</v>
      </c>
      <c r="H9895" s="5">
        <f t="shared" si="48845"/>
        <v>486</v>
      </c>
      <c r="I9895" s="5">
        <f t="shared" si="48846"/>
        <v>476</v>
      </c>
      <c r="J9895" s="8">
        <f t="shared" ref="J9895" si="49991">E9895/(SUM(N9888:N9894)/7)*100</f>
        <v>5.4448355734585743E-3</v>
      </c>
      <c r="K9895" s="5">
        <f t="shared" ref="K9895" si="49992">O9895-O9894</f>
        <v>1</v>
      </c>
      <c r="L9895" s="8">
        <f t="shared" ref="L9895" si="49993">SUM(K9889:K9895)/7</f>
        <v>2.1428571428571428</v>
      </c>
      <c r="M9895" s="8">
        <f t="shared" ref="M9895" si="49994">O9895/(B9895/100000)</f>
        <v>247.77234175025265</v>
      </c>
      <c r="N9895" s="5">
        <v>286040</v>
      </c>
      <c r="O9895" s="18">
        <v>10104</v>
      </c>
    </row>
    <row r="9896" spans="1:15" x14ac:dyDescent="0.2">
      <c r="A9896" s="5" t="s">
        <v>17</v>
      </c>
      <c r="B9896" s="13">
        <v>4077937</v>
      </c>
      <c r="C9896" s="6">
        <f t="shared" si="48852"/>
        <v>44391</v>
      </c>
      <c r="D9896" s="5">
        <f t="shared" ref="D9896:D9898" si="49995">N9896-N9895</f>
        <v>45</v>
      </c>
      <c r="E9896" s="13">
        <f t="shared" ref="E9896:E9898" si="49996">SUM(D9890:D9896)/7</f>
        <v>19.714285714285715</v>
      </c>
      <c r="F9896" s="13">
        <f t="shared" ref="F9896:F9898" si="49997">SUM(D9892:D9896)/5</f>
        <v>17.2</v>
      </c>
      <c r="G9896" s="13">
        <f t="shared" ref="G9896:G9898" si="49998">N9896/(B9896/100000)</f>
        <v>7015.4345199545751</v>
      </c>
      <c r="H9896" s="5">
        <f t="shared" si="48845"/>
        <v>487</v>
      </c>
      <c r="I9896" s="5">
        <f t="shared" si="48846"/>
        <v>477</v>
      </c>
      <c r="J9896" s="8">
        <f t="shared" ref="J9896:J9898" si="49999">E9896/(SUM(N9889:N9895)/7)*100</f>
        <v>6.8930862345067886E-3</v>
      </c>
      <c r="K9896" s="5">
        <f t="shared" ref="K9896:K9898" si="50000">O9896-O9895</f>
        <v>3</v>
      </c>
      <c r="L9896" s="8">
        <f t="shared" ref="L9896:L9898" si="50001">SUM(K9890:K9896)/7</f>
        <v>2.1428571428571428</v>
      </c>
      <c r="M9896" s="8">
        <f t="shared" ref="M9896:M9898" si="50002">O9896/(B9896/100000)</f>
        <v>247.84590836003596</v>
      </c>
      <c r="N9896" s="5">
        <v>286085</v>
      </c>
      <c r="O9896" s="18">
        <v>10107</v>
      </c>
    </row>
    <row r="9897" spans="1:15" x14ac:dyDescent="0.2">
      <c r="A9897" s="5" t="s">
        <v>17</v>
      </c>
      <c r="B9897" s="13">
        <v>4077937</v>
      </c>
      <c r="C9897" s="6">
        <f t="shared" si="48852"/>
        <v>44392</v>
      </c>
      <c r="D9897" s="5">
        <f t="shared" si="49995"/>
        <v>26</v>
      </c>
      <c r="E9897" s="13">
        <f t="shared" si="49996"/>
        <v>20</v>
      </c>
      <c r="F9897" s="13">
        <f t="shared" si="49997"/>
        <v>22.4</v>
      </c>
      <c r="G9897" s="13">
        <f t="shared" si="49998"/>
        <v>7016.0720972393638</v>
      </c>
      <c r="H9897" s="5">
        <f t="shared" si="48845"/>
        <v>488</v>
      </c>
      <c r="I9897" s="5">
        <f t="shared" si="48846"/>
        <v>478</v>
      </c>
      <c r="J9897" s="8">
        <f t="shared" si="49999"/>
        <v>6.9925040356737583E-3</v>
      </c>
      <c r="K9897" s="5">
        <f t="shared" si="50000"/>
        <v>3</v>
      </c>
      <c r="L9897" s="8">
        <f t="shared" si="50001"/>
        <v>1.7142857142857142</v>
      </c>
      <c r="M9897" s="8">
        <f t="shared" si="50002"/>
        <v>247.9194749698193</v>
      </c>
      <c r="N9897" s="5">
        <v>286111</v>
      </c>
      <c r="O9897" s="18">
        <v>10110</v>
      </c>
    </row>
    <row r="9898" spans="1:15" x14ac:dyDescent="0.2">
      <c r="A9898" s="5" t="s">
        <v>17</v>
      </c>
      <c r="B9898" s="13">
        <v>4077937</v>
      </c>
      <c r="C9898" s="6">
        <f t="shared" si="48852"/>
        <v>44393</v>
      </c>
      <c r="D9898" s="5">
        <f t="shared" si="49995"/>
        <v>17</v>
      </c>
      <c r="E9898" s="13">
        <f t="shared" si="49996"/>
        <v>18.428571428571427</v>
      </c>
      <c r="F9898" s="13">
        <f t="shared" si="49997"/>
        <v>21.2</v>
      </c>
      <c r="G9898" s="13">
        <f t="shared" si="49998"/>
        <v>7016.4889746948029</v>
      </c>
      <c r="H9898" s="5">
        <f t="shared" si="48845"/>
        <v>489</v>
      </c>
      <c r="I9898" s="5">
        <f t="shared" si="48846"/>
        <v>479</v>
      </c>
      <c r="J9898" s="8">
        <f t="shared" si="49999"/>
        <v>6.4426425022624158E-3</v>
      </c>
      <c r="K9898" s="5">
        <f t="shared" si="50000"/>
        <v>1</v>
      </c>
      <c r="L9898" s="8">
        <f t="shared" si="50001"/>
        <v>1.2857142857142858</v>
      </c>
      <c r="M9898" s="8">
        <f t="shared" si="50002"/>
        <v>247.94399717308042</v>
      </c>
      <c r="N9898" s="5">
        <v>286128</v>
      </c>
      <c r="O9898" s="18">
        <v>10111</v>
      </c>
    </row>
    <row r="9899" spans="1:15" x14ac:dyDescent="0.2">
      <c r="A9899" s="5" t="s">
        <v>17</v>
      </c>
      <c r="B9899" s="13">
        <v>4077937</v>
      </c>
      <c r="C9899" s="6">
        <f t="shared" si="48852"/>
        <v>44394</v>
      </c>
      <c r="D9899" s="5">
        <f t="shared" ref="D9899" si="50003">N9899-N9898</f>
        <v>33</v>
      </c>
      <c r="E9899" s="13">
        <f t="shared" ref="E9899" si="50004">SUM(D9893:D9899)/7</f>
        <v>23.142857142857142</v>
      </c>
      <c r="F9899" s="13">
        <f t="shared" ref="F9899" si="50005">SUM(D9895:D9899)/5</f>
        <v>26.6</v>
      </c>
      <c r="G9899" s="13">
        <f t="shared" ref="G9899" si="50006">N9899/(B9899/100000)</f>
        <v>7017.2982074024194</v>
      </c>
      <c r="H9899" s="5">
        <f t="shared" si="48845"/>
        <v>490</v>
      </c>
      <c r="I9899" s="5">
        <f t="shared" si="48846"/>
        <v>480</v>
      </c>
      <c r="J9899" s="8">
        <f t="shared" ref="J9899" si="50007">E9899/(SUM(N9892:N9898)/7)*100</f>
        <v>8.0902391264938839E-3</v>
      </c>
      <c r="K9899" s="5">
        <f t="shared" ref="K9899" si="50008">O9899-O9898</f>
        <v>4</v>
      </c>
      <c r="L9899" s="8">
        <f t="shared" ref="L9899" si="50009">SUM(K9893:K9899)/7</f>
        <v>1.8571428571428572</v>
      </c>
      <c r="M9899" s="8">
        <f t="shared" ref="M9899" si="50010">O9899/(B9899/100000)</f>
        <v>248.04208598612485</v>
      </c>
      <c r="N9899" s="5">
        <v>286161</v>
      </c>
      <c r="O9899" s="18">
        <v>10115</v>
      </c>
    </row>
    <row r="9900" spans="1:15" x14ac:dyDescent="0.2">
      <c r="A9900" s="5" t="s">
        <v>17</v>
      </c>
      <c r="B9900" s="13">
        <v>4077937</v>
      </c>
      <c r="C9900" s="6">
        <f t="shared" si="48852"/>
        <v>44395</v>
      </c>
      <c r="D9900" s="5">
        <f t="shared" ref="D9900:D9901" si="50011">N9900-N9899</f>
        <v>23</v>
      </c>
      <c r="E9900" s="13">
        <f t="shared" ref="E9900:E9901" si="50012">SUM(D9894:D9900)/7</f>
        <v>23.142857142857142</v>
      </c>
      <c r="F9900" s="13">
        <f t="shared" ref="F9900:F9901" si="50013">SUM(D9896:D9900)/5</f>
        <v>28.8</v>
      </c>
      <c r="G9900" s="13">
        <f t="shared" ref="G9900:G9901" si="50014">N9900/(B9900/100000)</f>
        <v>7017.8622180774246</v>
      </c>
      <c r="H9900" s="5">
        <f t="shared" si="48845"/>
        <v>491</v>
      </c>
      <c r="I9900" s="5">
        <f t="shared" si="48846"/>
        <v>481</v>
      </c>
      <c r="J9900" s="8">
        <f t="shared" ref="J9900:J9901" si="50015">E9900/(SUM(N9893:N9899)/7)*100</f>
        <v>8.0895846597505705E-3</v>
      </c>
      <c r="K9900" s="5">
        <f t="shared" ref="K9900:K9901" si="50016">O9900-O9899</f>
        <v>0</v>
      </c>
      <c r="L9900" s="8">
        <f t="shared" ref="L9900:L9901" si="50017">SUM(K9894:K9900)/7</f>
        <v>1.8571428571428572</v>
      </c>
      <c r="M9900" s="8">
        <f t="shared" ref="M9900:M9901" si="50018">O9900/(B9900/100000)</f>
        <v>248.04208598612485</v>
      </c>
      <c r="N9900" s="5">
        <v>286184</v>
      </c>
      <c r="O9900" s="18">
        <v>10115</v>
      </c>
    </row>
    <row r="9901" spans="1:15" x14ac:dyDescent="0.2">
      <c r="A9901" s="5" t="s">
        <v>17</v>
      </c>
      <c r="B9901" s="13">
        <v>4077937</v>
      </c>
      <c r="C9901" s="6">
        <f t="shared" si="48852"/>
        <v>44396</v>
      </c>
      <c r="D9901" s="5">
        <f t="shared" si="50011"/>
        <v>18</v>
      </c>
      <c r="E9901" s="13">
        <f t="shared" si="50012"/>
        <v>24.857142857142858</v>
      </c>
      <c r="F9901" s="13">
        <f t="shared" si="50013"/>
        <v>23.4</v>
      </c>
      <c r="G9901" s="13">
        <f t="shared" si="50014"/>
        <v>7018.3036177361246</v>
      </c>
      <c r="H9901" s="5">
        <f t="shared" si="48845"/>
        <v>492</v>
      </c>
      <c r="I9901" s="5">
        <f t="shared" si="48846"/>
        <v>482</v>
      </c>
      <c r="J9901" s="8">
        <f t="shared" si="50015"/>
        <v>8.6881103210256754E-3</v>
      </c>
      <c r="K9901" s="5">
        <f t="shared" si="50016"/>
        <v>1</v>
      </c>
      <c r="L9901" s="8">
        <f t="shared" si="50017"/>
        <v>1.8571428571428572</v>
      </c>
      <c r="M9901" s="8">
        <f t="shared" si="50018"/>
        <v>248.06660818938596</v>
      </c>
      <c r="N9901" s="5">
        <v>286202</v>
      </c>
      <c r="O9901" s="18">
        <v>10116</v>
      </c>
    </row>
    <row r="9902" spans="1:15" x14ac:dyDescent="0.2">
      <c r="A9902" s="5" t="s">
        <v>17</v>
      </c>
      <c r="B9902" s="13">
        <v>4077937</v>
      </c>
      <c r="C9902" s="6">
        <f t="shared" si="48852"/>
        <v>44397</v>
      </c>
      <c r="D9902" s="5">
        <f t="shared" ref="D9902" si="50019">N9902-N9901</f>
        <v>7</v>
      </c>
      <c r="E9902" s="13">
        <f t="shared" ref="E9902" si="50020">SUM(D9896:D9902)/7</f>
        <v>24.142857142857142</v>
      </c>
      <c r="F9902" s="13">
        <f t="shared" ref="F9902" si="50021">SUM(D9898:D9902)/5</f>
        <v>19.600000000000001</v>
      </c>
      <c r="G9902" s="13">
        <f t="shared" ref="G9902" si="50022">N9902/(B9902/100000)</f>
        <v>7018.4752731589524</v>
      </c>
      <c r="H9902" s="5">
        <f t="shared" si="48845"/>
        <v>493</v>
      </c>
      <c r="I9902" s="5">
        <f t="shared" si="48846"/>
        <v>483</v>
      </c>
      <c r="J9902" s="8">
        <f t="shared" ref="J9902" si="50023">E9902/(SUM(N9895:N9901)/7)*100</f>
        <v>8.4377189001408458E-3</v>
      </c>
      <c r="K9902" s="5">
        <f t="shared" ref="K9902" si="50024">O9902-O9901</f>
        <v>4</v>
      </c>
      <c r="L9902" s="8">
        <f t="shared" ref="L9902" si="50025">SUM(K9896:K9902)/7</f>
        <v>2.2857142857142856</v>
      </c>
      <c r="M9902" s="8">
        <f t="shared" ref="M9902" si="50026">O9902/(B9902/100000)</f>
        <v>248.16469700243039</v>
      </c>
      <c r="N9902" s="5">
        <v>286209</v>
      </c>
      <c r="O9902" s="18">
        <v>10120</v>
      </c>
    </row>
    <row r="9903" spans="1:15" x14ac:dyDescent="0.2">
      <c r="A9903" s="5" t="s">
        <v>17</v>
      </c>
      <c r="B9903" s="13">
        <v>4077937</v>
      </c>
      <c r="C9903" s="6">
        <f t="shared" si="48852"/>
        <v>44398</v>
      </c>
      <c r="D9903" s="5">
        <f t="shared" ref="D9903" si="50027">N9903-N9902</f>
        <v>24</v>
      </c>
      <c r="E9903" s="13">
        <f t="shared" ref="E9903" si="50028">SUM(D9897:D9903)/7</f>
        <v>21.142857142857142</v>
      </c>
      <c r="F9903" s="13">
        <f t="shared" ref="F9903" si="50029">SUM(D9899:D9903)/5</f>
        <v>21</v>
      </c>
      <c r="G9903" s="13">
        <f t="shared" ref="G9903" si="50030">N9903/(B9903/100000)</f>
        <v>7019.0638060372194</v>
      </c>
      <c r="H9903" s="5">
        <f t="shared" si="48845"/>
        <v>494</v>
      </c>
      <c r="I9903" s="5">
        <f t="shared" si="48846"/>
        <v>484</v>
      </c>
      <c r="J9903" s="8">
        <f t="shared" ref="J9903" si="50031">E9903/(SUM(N9896:N9902)/7)*100</f>
        <v>7.3886215228548026E-3</v>
      </c>
      <c r="K9903" s="5">
        <f t="shared" ref="K9903" si="50032">O9903-O9902</f>
        <v>1</v>
      </c>
      <c r="L9903" s="8">
        <f t="shared" ref="L9903" si="50033">SUM(K9897:K9903)/7</f>
        <v>2</v>
      </c>
      <c r="M9903" s="8">
        <f t="shared" ref="M9903" si="50034">O9903/(B9903/100000)</f>
        <v>248.1892192056915</v>
      </c>
      <c r="N9903" s="5">
        <v>286233</v>
      </c>
      <c r="O9903" s="18">
        <v>10121</v>
      </c>
    </row>
    <row r="9904" spans="1:15" x14ac:dyDescent="0.2">
      <c r="A9904" s="5" t="s">
        <v>17</v>
      </c>
      <c r="B9904" s="13">
        <v>4077937</v>
      </c>
      <c r="C9904" s="6">
        <f t="shared" si="48852"/>
        <v>44399</v>
      </c>
      <c r="D9904" s="5">
        <f t="shared" ref="D9904" si="50035">N9904-N9903</f>
        <v>32</v>
      </c>
      <c r="E9904" s="13">
        <f t="shared" ref="E9904" si="50036">SUM(D9898:D9904)/7</f>
        <v>22</v>
      </c>
      <c r="F9904" s="13">
        <f t="shared" ref="F9904" si="50037">SUM(D9900:D9904)/5</f>
        <v>20.8</v>
      </c>
      <c r="G9904" s="13">
        <f t="shared" ref="G9904" si="50038">N9904/(B9904/100000)</f>
        <v>7019.848516541575</v>
      </c>
      <c r="H9904" s="5">
        <f t="shared" si="48845"/>
        <v>495</v>
      </c>
      <c r="I9904" s="5">
        <f t="shared" si="48846"/>
        <v>485</v>
      </c>
      <c r="J9904" s="8">
        <f t="shared" ref="J9904" si="50039">E9904/(SUM(N9897:N9903)/7)*100</f>
        <v>7.6875922261469987E-3</v>
      </c>
      <c r="K9904" s="5">
        <f t="shared" ref="K9904" si="50040">O9904-O9903</f>
        <v>5</v>
      </c>
      <c r="L9904" s="8">
        <f t="shared" ref="L9904" si="50041">SUM(K9898:K9904)/7</f>
        <v>2.2857142857142856</v>
      </c>
      <c r="M9904" s="8">
        <f t="shared" ref="M9904" si="50042">O9904/(B9904/100000)</f>
        <v>248.31183022199704</v>
      </c>
      <c r="N9904" s="5">
        <v>286265</v>
      </c>
      <c r="O9904" s="18">
        <v>10126</v>
      </c>
    </row>
    <row r="9905" spans="1:15" x14ac:dyDescent="0.2">
      <c r="A9905" s="5" t="s">
        <v>17</v>
      </c>
      <c r="B9905" s="13">
        <v>4077937</v>
      </c>
      <c r="C9905" s="6">
        <f t="shared" si="48852"/>
        <v>44400</v>
      </c>
      <c r="D9905" s="5">
        <f t="shared" ref="D9905" si="50043">N9905-N9904</f>
        <v>28</v>
      </c>
      <c r="E9905" s="13">
        <f t="shared" ref="E9905" si="50044">SUM(D9899:D9905)/7</f>
        <v>23.571428571428573</v>
      </c>
      <c r="F9905" s="13">
        <f t="shared" ref="F9905" si="50045">SUM(D9901:D9905)/5</f>
        <v>21.8</v>
      </c>
      <c r="G9905" s="13">
        <f t="shared" ref="G9905" si="50046">N9905/(B9905/100000)</f>
        <v>7020.5351382328863</v>
      </c>
      <c r="H9905" s="5">
        <f t="shared" si="48845"/>
        <v>496</v>
      </c>
      <c r="I9905" s="5">
        <f t="shared" si="48846"/>
        <v>486</v>
      </c>
      <c r="J9905" s="8">
        <f t="shared" ref="J9905" si="50047">E9905/(SUM(N9898:N9904)/7)*100</f>
        <v>8.2360728008936887E-3</v>
      </c>
      <c r="K9905" s="5">
        <f t="shared" ref="K9905" si="50048">O9905-O9904</f>
        <v>2</v>
      </c>
      <c r="L9905" s="8">
        <f t="shared" ref="L9905" si="50049">SUM(K9899:K9905)/7</f>
        <v>2.4285714285714284</v>
      </c>
      <c r="M9905" s="8">
        <f t="shared" ref="M9905" si="50050">O9905/(B9905/100000)</f>
        <v>248.36087462851927</v>
      </c>
      <c r="N9905" s="5">
        <v>286293</v>
      </c>
      <c r="O9905" s="18">
        <v>10128</v>
      </c>
    </row>
    <row r="9906" spans="1:15" x14ac:dyDescent="0.2">
      <c r="A9906" s="5" t="s">
        <v>17</v>
      </c>
      <c r="B9906" s="13">
        <v>4077937</v>
      </c>
      <c r="C9906" s="6">
        <f t="shared" si="48852"/>
        <v>44401</v>
      </c>
      <c r="D9906" s="5">
        <f t="shared" ref="D9906" si="50051">N9906-N9905</f>
        <v>44</v>
      </c>
      <c r="E9906" s="13">
        <f t="shared" ref="E9906" si="50052">SUM(D9900:D9906)/7</f>
        <v>25.142857142857142</v>
      </c>
      <c r="F9906" s="13">
        <f t="shared" ref="F9906" si="50053">SUM(D9902:D9906)/5</f>
        <v>27</v>
      </c>
      <c r="G9906" s="13">
        <f t="shared" ref="G9906" si="50054">N9906/(B9906/100000)</f>
        <v>7021.614115176375</v>
      </c>
      <c r="H9906" s="5">
        <f t="shared" si="48845"/>
        <v>497</v>
      </c>
      <c r="I9906" s="5">
        <f t="shared" si="48846"/>
        <v>487</v>
      </c>
      <c r="J9906" s="8">
        <f t="shared" ref="J9906" si="50055">E9906/(SUM(N9899:N9905)/7)*100</f>
        <v>8.7844208296585999E-3</v>
      </c>
      <c r="K9906" s="5">
        <f t="shared" ref="K9906" si="50056">O9906-O9905</f>
        <v>0</v>
      </c>
      <c r="L9906" s="8">
        <f t="shared" ref="L9906" si="50057">SUM(K9900:K9906)/7</f>
        <v>1.8571428571428572</v>
      </c>
      <c r="M9906" s="8">
        <f t="shared" ref="M9906" si="50058">O9906/(B9906/100000)</f>
        <v>248.36087462851927</v>
      </c>
      <c r="N9906" s="5">
        <v>286337</v>
      </c>
      <c r="O9906" s="18">
        <v>10128</v>
      </c>
    </row>
    <row r="9907" spans="1:15" x14ac:dyDescent="0.2">
      <c r="A9907" s="5" t="s">
        <v>17</v>
      </c>
      <c r="B9907" s="13">
        <v>4077937</v>
      </c>
      <c r="C9907" s="6">
        <f t="shared" si="48852"/>
        <v>44402</v>
      </c>
      <c r="D9907" s="5">
        <f t="shared" ref="D9907" si="50059">N9907-N9906</f>
        <v>51</v>
      </c>
      <c r="E9907" s="13">
        <f t="shared" ref="E9907" si="50060">SUM(D9901:D9907)/7</f>
        <v>29.142857142857142</v>
      </c>
      <c r="F9907" s="13">
        <f t="shared" ref="F9907" si="50061">SUM(D9903:D9907)/5</f>
        <v>35.799999999999997</v>
      </c>
      <c r="G9907" s="13">
        <f t="shared" ref="G9907" si="50062">N9907/(B9907/100000)</f>
        <v>7022.8647475426915</v>
      </c>
      <c r="H9907" s="5">
        <f t="shared" si="48845"/>
        <v>498</v>
      </c>
      <c r="I9907" s="5">
        <f t="shared" si="48846"/>
        <v>488</v>
      </c>
      <c r="J9907" s="8">
        <f t="shared" ref="J9907" si="50063">E9907/(SUM(N9900:N9906)/7)*100</f>
        <v>1.0181047979186744E-2</v>
      </c>
      <c r="K9907" s="5">
        <f t="shared" ref="K9907" si="50064">O9907-O9906</f>
        <v>0</v>
      </c>
      <c r="L9907" s="8">
        <f t="shared" ref="L9907" si="50065">SUM(K9901:K9907)/7</f>
        <v>1.8571428571428572</v>
      </c>
      <c r="M9907" s="8">
        <f t="shared" ref="M9907" si="50066">O9907/(B9907/100000)</f>
        <v>248.36087462851927</v>
      </c>
      <c r="N9907" s="5">
        <v>286388</v>
      </c>
      <c r="O9907" s="18">
        <v>10128</v>
      </c>
    </row>
    <row r="9908" spans="1:15" x14ac:dyDescent="0.2">
      <c r="A9908" s="5" t="s">
        <v>17</v>
      </c>
      <c r="B9908" s="13">
        <v>4077937</v>
      </c>
      <c r="C9908" s="6">
        <f t="shared" si="48852"/>
        <v>44403</v>
      </c>
      <c r="D9908" s="5">
        <f t="shared" ref="D9908" si="50067">N9908-N9907</f>
        <v>0</v>
      </c>
      <c r="E9908" s="13">
        <f t="shared" ref="E9908" si="50068">SUM(D9902:D9908)/7</f>
        <v>26.571428571428573</v>
      </c>
      <c r="F9908" s="13">
        <f t="shared" ref="F9908" si="50069">SUM(D9904:D9908)/5</f>
        <v>31</v>
      </c>
      <c r="G9908" s="13">
        <f t="shared" ref="G9908" si="50070">N9908/(B9908/100000)</f>
        <v>7022.8647475426915</v>
      </c>
      <c r="H9908" s="5">
        <f t="shared" si="48845"/>
        <v>499</v>
      </c>
      <c r="I9908" s="5">
        <f t="shared" si="48846"/>
        <v>489</v>
      </c>
      <c r="J9908" s="8">
        <f t="shared" ref="J9908" si="50071">E9908/(SUM(N9901:N9907)/7)*100</f>
        <v>9.2817752343273968E-3</v>
      </c>
      <c r="K9908" s="5">
        <f t="shared" ref="K9908" si="50072">O9908-O9907</f>
        <v>0</v>
      </c>
      <c r="L9908" s="8">
        <f t="shared" ref="L9908" si="50073">SUM(K9902:K9908)/7</f>
        <v>1.7142857142857142</v>
      </c>
      <c r="M9908" s="8">
        <f t="shared" ref="M9908" si="50074">O9908/(B9908/100000)</f>
        <v>248.36087462851927</v>
      </c>
      <c r="N9908" s="5">
        <v>286388</v>
      </c>
      <c r="O9908" s="18">
        <v>10128</v>
      </c>
    </row>
    <row r="9909" spans="1:15" x14ac:dyDescent="0.2">
      <c r="A9909" s="5" t="s">
        <v>17</v>
      </c>
      <c r="B9909" s="13">
        <v>4077937</v>
      </c>
      <c r="C9909" s="6">
        <f t="shared" si="48852"/>
        <v>44404</v>
      </c>
      <c r="D9909" s="5">
        <f t="shared" ref="D9909" si="50075">N9909-N9908</f>
        <v>25</v>
      </c>
      <c r="E9909" s="13">
        <f t="shared" ref="E9909" si="50076">SUM(D9903:D9909)/7</f>
        <v>29.142857142857142</v>
      </c>
      <c r="F9909" s="13">
        <f t="shared" ref="F9909" si="50077">SUM(D9905:D9909)/5</f>
        <v>29.6</v>
      </c>
      <c r="G9909" s="13">
        <f t="shared" ref="G9909" si="50078">N9909/(B9909/100000)</f>
        <v>7023.4778026242193</v>
      </c>
      <c r="H9909" s="5">
        <f t="shared" si="48845"/>
        <v>500</v>
      </c>
      <c r="I9909" s="5">
        <f t="shared" si="48846"/>
        <v>490</v>
      </c>
      <c r="J9909" s="8">
        <f t="shared" ref="J9909" si="50079">E9909/(SUM(N9902:N9908)/7)*100</f>
        <v>1.0179066749230208E-2</v>
      </c>
      <c r="K9909" s="5">
        <f t="shared" ref="K9909" si="50080">O9909-O9908</f>
        <v>0</v>
      </c>
      <c r="L9909" s="8">
        <f t="shared" ref="L9909" si="50081">SUM(K9903:K9909)/7</f>
        <v>1.1428571428571428</v>
      </c>
      <c r="M9909" s="8">
        <f t="shared" ref="M9909" si="50082">O9909/(B9909/100000)</f>
        <v>248.36087462851927</v>
      </c>
      <c r="N9909" s="5">
        <v>286413</v>
      </c>
      <c r="O9909" s="18">
        <v>10128</v>
      </c>
    </row>
    <row r="9910" spans="1:15" x14ac:dyDescent="0.2">
      <c r="A9910" s="5" t="s">
        <v>17</v>
      </c>
      <c r="B9910" s="13">
        <v>4077937</v>
      </c>
      <c r="C9910" s="6">
        <f t="shared" si="48852"/>
        <v>44405</v>
      </c>
      <c r="D9910" s="5">
        <f t="shared" ref="D9910" si="50083">N9910-N9909</f>
        <v>67</v>
      </c>
      <c r="E9910" s="13">
        <f t="shared" ref="E9910" si="50084">SUM(D9904:D9910)/7</f>
        <v>35.285714285714285</v>
      </c>
      <c r="F9910" s="13">
        <f t="shared" ref="F9910" si="50085">SUM(D9906:D9910)/5</f>
        <v>37.4</v>
      </c>
      <c r="G9910" s="13">
        <f t="shared" ref="G9910" si="50086">N9910/(B9910/100000)</f>
        <v>7025.1207902427132</v>
      </c>
      <c r="H9910" s="5">
        <f t="shared" si="48845"/>
        <v>501</v>
      </c>
      <c r="I9910" s="5">
        <f t="shared" si="48846"/>
        <v>491</v>
      </c>
      <c r="J9910" s="8">
        <f t="shared" ref="J9910" si="50087">E9910/(SUM(N9903:N9909)/7)*100</f>
        <v>1.2323399941226863E-2</v>
      </c>
      <c r="K9910" s="5">
        <f t="shared" ref="K9910" si="50088">O9910-O9909</f>
        <v>2</v>
      </c>
      <c r="L9910" s="8">
        <f t="shared" ref="L9910" si="50089">SUM(K9904:K9910)/7</f>
        <v>1.2857142857142858</v>
      </c>
      <c r="M9910" s="8">
        <f t="shared" ref="M9910" si="50090">O9910/(B9910/100000)</f>
        <v>248.4099190350415</v>
      </c>
      <c r="N9910" s="5">
        <v>286480</v>
      </c>
      <c r="O9910" s="18">
        <v>10130</v>
      </c>
    </row>
    <row r="9911" spans="1:15" x14ac:dyDescent="0.2">
      <c r="A9911" s="5" t="s">
        <v>17</v>
      </c>
      <c r="B9911" s="13">
        <v>4077937</v>
      </c>
      <c r="C9911" s="6">
        <f t="shared" si="48852"/>
        <v>44406</v>
      </c>
      <c r="D9911" s="5">
        <f t="shared" ref="D9911" si="50091">N9911-N9910</f>
        <v>75</v>
      </c>
      <c r="E9911" s="13">
        <f t="shared" ref="E9911" si="50092">SUM(D9905:D9911)/7</f>
        <v>41.428571428571431</v>
      </c>
      <c r="F9911" s="13">
        <f t="shared" ref="F9911" si="50093">SUM(D9907:D9911)/5</f>
        <v>43.6</v>
      </c>
      <c r="G9911" s="13">
        <f t="shared" ref="G9911" si="50094">N9911/(B9911/100000)</f>
        <v>7026.9599554872966</v>
      </c>
      <c r="H9911" s="5">
        <f t="shared" si="48845"/>
        <v>502</v>
      </c>
      <c r="I9911" s="5">
        <f t="shared" si="48846"/>
        <v>492</v>
      </c>
      <c r="J9911" s="8">
        <f t="shared" ref="J9911" si="50095">E9911/(SUM(N9904:N9910)/7)*100</f>
        <v>1.4466986337178557E-2</v>
      </c>
      <c r="K9911" s="5">
        <f t="shared" ref="K9911" si="50096">O9911-O9910</f>
        <v>2</v>
      </c>
      <c r="L9911" s="8">
        <f t="shared" ref="L9911" si="50097">SUM(K9905:K9911)/7</f>
        <v>0.8571428571428571</v>
      </c>
      <c r="M9911" s="8">
        <f t="shared" ref="M9911" si="50098">O9911/(B9911/100000)</f>
        <v>248.45896344156372</v>
      </c>
      <c r="N9911" s="5">
        <v>286555</v>
      </c>
      <c r="O9911" s="18">
        <v>10132</v>
      </c>
    </row>
    <row r="9912" spans="1:15" x14ac:dyDescent="0.2">
      <c r="A9912" s="5" t="s">
        <v>17</v>
      </c>
      <c r="B9912" s="13">
        <v>4077937</v>
      </c>
      <c r="C9912" s="6">
        <f t="shared" si="48852"/>
        <v>44407</v>
      </c>
      <c r="D9912" s="5">
        <f t="shared" ref="D9912" si="50099">N9912-N9911</f>
        <v>42</v>
      </c>
      <c r="E9912" s="13">
        <f t="shared" ref="E9912" si="50100">SUM(D9906:D9912)/7</f>
        <v>43.428571428571431</v>
      </c>
      <c r="F9912" s="13">
        <f t="shared" ref="F9912" si="50101">SUM(D9908:D9912)/5</f>
        <v>41.8</v>
      </c>
      <c r="G9912" s="13">
        <f t="shared" ref="G9912" si="50102">N9912/(B9912/100000)</f>
        <v>7027.9898880242636</v>
      </c>
      <c r="H9912" s="5">
        <f t="shared" si="48845"/>
        <v>503</v>
      </c>
      <c r="I9912" s="5">
        <f t="shared" si="48846"/>
        <v>493</v>
      </c>
      <c r="J9912" s="8">
        <f t="shared" ref="J9912" si="50103">E9912/(SUM(N9905:N9911)/7)*100</f>
        <v>1.5163198916230311E-2</v>
      </c>
      <c r="K9912" s="5">
        <f t="shared" ref="K9912" si="50104">O9912-O9911</f>
        <v>1</v>
      </c>
      <c r="L9912" s="8">
        <f t="shared" ref="L9912" si="50105">SUM(K9906:K9912)/7</f>
        <v>0.7142857142857143</v>
      </c>
      <c r="M9912" s="8">
        <f t="shared" ref="M9912" si="50106">O9912/(B9912/100000)</f>
        <v>248.48348564482481</v>
      </c>
      <c r="N9912" s="5">
        <v>286597</v>
      </c>
      <c r="O9912" s="18">
        <v>10133</v>
      </c>
    </row>
    <row r="9913" spans="1:15" x14ac:dyDescent="0.2">
      <c r="A9913" s="5" t="s">
        <v>17</v>
      </c>
      <c r="B9913" s="13">
        <v>4077937</v>
      </c>
      <c r="C9913" s="6">
        <f t="shared" si="48852"/>
        <v>44408</v>
      </c>
      <c r="D9913" s="5">
        <f t="shared" ref="D9913" si="50107">N9913-N9912</f>
        <v>41</v>
      </c>
      <c r="E9913" s="13">
        <f t="shared" ref="E9913" si="50108">SUM(D9907:D9913)/7</f>
        <v>43</v>
      </c>
      <c r="F9913" s="13">
        <f t="shared" ref="F9913" si="50109">SUM(D9909:D9913)/5</f>
        <v>50</v>
      </c>
      <c r="G9913" s="13">
        <f t="shared" ref="G9913" si="50110">N9913/(B9913/100000)</f>
        <v>7028.9952983579687</v>
      </c>
      <c r="H9913" s="5">
        <f t="shared" si="48845"/>
        <v>504</v>
      </c>
      <c r="I9913" s="5">
        <f t="shared" si="48846"/>
        <v>494</v>
      </c>
      <c r="J9913" s="8">
        <f t="shared" ref="J9913" si="50111">E9913/(SUM(N9906:N9912)/7)*100</f>
        <v>1.5011285893680198E-2</v>
      </c>
      <c r="K9913" s="5">
        <f t="shared" ref="K9913" si="50112">O9913-O9912</f>
        <v>2</v>
      </c>
      <c r="L9913" s="8">
        <f t="shared" ref="L9913" si="50113">SUM(K9907:K9913)/7</f>
        <v>1</v>
      </c>
      <c r="M9913" s="8">
        <f t="shared" ref="M9913" si="50114">O9913/(B9913/100000)</f>
        <v>248.53253005134704</v>
      </c>
      <c r="N9913" s="5">
        <v>286638</v>
      </c>
      <c r="O9913" s="18">
        <v>10135</v>
      </c>
    </row>
    <row r="9914" spans="1:15" x14ac:dyDescent="0.2">
      <c r="A9914" s="5" t="s">
        <v>17</v>
      </c>
      <c r="B9914" s="13">
        <v>4077937</v>
      </c>
      <c r="C9914" s="6">
        <f t="shared" si="48852"/>
        <v>44409</v>
      </c>
      <c r="D9914" s="5">
        <f t="shared" ref="D9914" si="50115">N9914-N9913</f>
        <v>26</v>
      </c>
      <c r="E9914" s="13">
        <f t="shared" ref="E9914" si="50116">SUM(D9908:D9914)/7</f>
        <v>39.428571428571431</v>
      </c>
      <c r="F9914" s="13">
        <f t="shared" ref="F9914" si="50117">SUM(D9910:D9914)/5</f>
        <v>50.2</v>
      </c>
      <c r="G9914" s="13">
        <f t="shared" ref="G9914" si="50118">N9914/(B9914/100000)</f>
        <v>7029.6328756427574</v>
      </c>
      <c r="H9914" s="5">
        <f t="shared" si="48845"/>
        <v>505</v>
      </c>
      <c r="I9914" s="5">
        <f t="shared" si="48846"/>
        <v>495</v>
      </c>
      <c r="J9914" s="8">
        <f t="shared" ref="J9914" si="50119">E9914/(SUM(N9907:N9913)/7)*100</f>
        <v>1.3762435432487029E-2</v>
      </c>
      <c r="K9914" s="5">
        <f t="shared" ref="K9914" si="50120">O9914-O9913</f>
        <v>0</v>
      </c>
      <c r="L9914" s="8">
        <f t="shared" ref="L9914" si="50121">SUM(K9908:K9914)/7</f>
        <v>1</v>
      </c>
      <c r="M9914" s="8">
        <f t="shared" ref="M9914" si="50122">O9914/(B9914/100000)</f>
        <v>248.53253005134704</v>
      </c>
      <c r="N9914" s="5">
        <v>286664</v>
      </c>
      <c r="O9914" s="18">
        <v>10135</v>
      </c>
    </row>
    <row r="9915" spans="1:15" x14ac:dyDescent="0.2">
      <c r="A9915" s="5" t="s">
        <v>17</v>
      </c>
      <c r="B9915" s="13">
        <v>4077937</v>
      </c>
      <c r="C9915" s="6">
        <f t="shared" si="48852"/>
        <v>44410</v>
      </c>
      <c r="D9915" s="5">
        <f t="shared" ref="D9915" si="50123">N9915-N9914</f>
        <v>0</v>
      </c>
      <c r="E9915" s="13">
        <f t="shared" ref="E9915" si="50124">SUM(D9909:D9915)/7</f>
        <v>39.428571428571431</v>
      </c>
      <c r="F9915" s="13">
        <f t="shared" ref="F9915" si="50125">SUM(D9911:D9915)/5</f>
        <v>36.799999999999997</v>
      </c>
      <c r="G9915" s="13">
        <f t="shared" ref="G9915" si="50126">N9915/(B9915/100000)</f>
        <v>7029.6328756427574</v>
      </c>
      <c r="H9915" s="5">
        <f t="shared" si="48845"/>
        <v>506</v>
      </c>
      <c r="I9915" s="5">
        <f t="shared" si="48846"/>
        <v>496</v>
      </c>
      <c r="J9915" s="8">
        <f t="shared" ref="J9915" si="50127">E9915/(SUM(N9908:N9914)/7)*100</f>
        <v>1.3760541646827721E-2</v>
      </c>
      <c r="K9915" s="5">
        <f t="shared" ref="K9915" si="50128">O9915-O9914</f>
        <v>0</v>
      </c>
      <c r="L9915" s="8">
        <f t="shared" ref="L9915" si="50129">SUM(K9909:K9915)/7</f>
        <v>1</v>
      </c>
      <c r="M9915" s="8">
        <f t="shared" ref="M9915" si="50130">O9915/(B9915/100000)</f>
        <v>248.53253005134704</v>
      </c>
      <c r="N9915" s="5">
        <v>286664</v>
      </c>
      <c r="O9915" s="18">
        <v>10135</v>
      </c>
    </row>
    <row r="9916" spans="1:15" x14ac:dyDescent="0.2">
      <c r="A9916" s="5" t="s">
        <v>17</v>
      </c>
      <c r="B9916" s="13">
        <v>4077937</v>
      </c>
      <c r="C9916" s="6">
        <f t="shared" si="48852"/>
        <v>44411</v>
      </c>
      <c r="D9916" s="5">
        <f t="shared" ref="D9916" si="50131">N9916-N9915</f>
        <v>30</v>
      </c>
      <c r="E9916" s="13">
        <f t="shared" ref="E9916" si="50132">SUM(D9910:D9916)/7</f>
        <v>40.142857142857146</v>
      </c>
      <c r="F9916" s="13">
        <f t="shared" ref="F9916" si="50133">SUM(D9912:D9916)/5</f>
        <v>27.8</v>
      </c>
      <c r="G9916" s="13">
        <f t="shared" ref="G9916" si="50134">N9916/(B9916/100000)</f>
        <v>7030.3685417405904</v>
      </c>
      <c r="H9916" s="5">
        <f t="shared" si="48845"/>
        <v>507</v>
      </c>
      <c r="I9916" s="5">
        <f t="shared" si="48846"/>
        <v>497</v>
      </c>
      <c r="J9916" s="8">
        <f t="shared" ref="J9916" si="50135">E9916/(SUM(N9909:N9915)/7)*100</f>
        <v>1.4007899258777746E-2</v>
      </c>
      <c r="K9916" s="5">
        <f t="shared" ref="K9916" si="50136">O9916-O9915</f>
        <v>0</v>
      </c>
      <c r="L9916" s="8">
        <f t="shared" ref="L9916" si="50137">SUM(K9910:K9916)/7</f>
        <v>1</v>
      </c>
      <c r="M9916" s="8">
        <f t="shared" ref="M9916" si="50138">O9916/(B9916/100000)</f>
        <v>248.53253005134704</v>
      </c>
      <c r="N9916" s="5">
        <v>286694</v>
      </c>
      <c r="O9916" s="18">
        <v>10135</v>
      </c>
    </row>
    <row r="9917" spans="1:15" x14ac:dyDescent="0.2">
      <c r="A9917" s="5" t="s">
        <v>17</v>
      </c>
      <c r="B9917" s="13">
        <v>4077937</v>
      </c>
      <c r="C9917" s="6">
        <f t="shared" si="48852"/>
        <v>44412</v>
      </c>
      <c r="D9917" s="5">
        <f t="shared" ref="D9917" si="50139">N9917-N9916</f>
        <v>76</v>
      </c>
      <c r="E9917" s="13">
        <f t="shared" ref="E9917" si="50140">SUM(D9911:D9917)/7</f>
        <v>41.428571428571431</v>
      </c>
      <c r="F9917" s="13">
        <f t="shared" ref="F9917" si="50141">SUM(D9913:D9917)/5</f>
        <v>34.6</v>
      </c>
      <c r="G9917" s="13">
        <f t="shared" ref="G9917" si="50142">N9917/(B9917/100000)</f>
        <v>7032.2322291884348</v>
      </c>
      <c r="H9917" s="5">
        <f t="shared" si="48845"/>
        <v>508</v>
      </c>
      <c r="I9917" s="5">
        <f t="shared" si="48846"/>
        <v>498</v>
      </c>
      <c r="J9917" s="8">
        <f t="shared" ref="J9917" si="50143">E9917/(SUM(N9910:N9916)/7)*100</f>
        <v>1.4454526061012059E-2</v>
      </c>
      <c r="K9917" s="5">
        <f t="shared" ref="K9917" si="50144">O9917-O9916</f>
        <v>2</v>
      </c>
      <c r="L9917" s="8">
        <f t="shared" ref="L9917" si="50145">SUM(K9911:K9917)/7</f>
        <v>1</v>
      </c>
      <c r="M9917" s="8">
        <f t="shared" ref="M9917" si="50146">O9917/(B9917/100000)</f>
        <v>248.58157445786927</v>
      </c>
      <c r="N9917" s="5">
        <v>286770</v>
      </c>
      <c r="O9917" s="18">
        <v>10137</v>
      </c>
    </row>
    <row r="9918" spans="1:15" x14ac:dyDescent="0.2">
      <c r="A9918" s="5" t="s">
        <v>17</v>
      </c>
      <c r="B9918" s="13">
        <v>4077937</v>
      </c>
      <c r="C9918" s="6">
        <f t="shared" si="48852"/>
        <v>44413</v>
      </c>
      <c r="D9918" s="5">
        <f t="shared" ref="D9918" si="50147">N9918-N9917</f>
        <v>58</v>
      </c>
      <c r="E9918" s="13">
        <f t="shared" ref="E9918" si="50148">SUM(D9912:D9918)/7</f>
        <v>39</v>
      </c>
      <c r="F9918" s="13">
        <f t="shared" ref="F9918" si="50149">SUM(D9914:D9918)/5</f>
        <v>38</v>
      </c>
      <c r="G9918" s="13">
        <f t="shared" ref="G9918" si="50150">N9918/(B9918/100000)</f>
        <v>7033.65451697758</v>
      </c>
      <c r="H9918" s="5">
        <f t="shared" si="48845"/>
        <v>509</v>
      </c>
      <c r="I9918" s="5">
        <f t="shared" si="48846"/>
        <v>499</v>
      </c>
      <c r="J9918" s="8">
        <f t="shared" ref="J9918" si="50151">E9918/(SUM(N9911:N9917)/7)*100</f>
        <v>1.3605225203854116E-2</v>
      </c>
      <c r="K9918" s="5">
        <f t="shared" ref="K9918" si="50152">O9918-O9917</f>
        <v>1</v>
      </c>
      <c r="L9918" s="8">
        <f t="shared" ref="L9918" si="50153">SUM(K9912:K9918)/7</f>
        <v>0.8571428571428571</v>
      </c>
      <c r="M9918" s="8">
        <f t="shared" ref="M9918" si="50154">O9918/(B9918/100000)</f>
        <v>248.60609666113038</v>
      </c>
      <c r="N9918" s="5">
        <v>286828</v>
      </c>
      <c r="O9918" s="18">
        <v>10138</v>
      </c>
    </row>
    <row r="9919" spans="1:15" x14ac:dyDescent="0.2">
      <c r="A9919" s="5" t="s">
        <v>17</v>
      </c>
      <c r="B9919" s="13">
        <v>4077937</v>
      </c>
      <c r="C9919" s="6">
        <f t="shared" si="48852"/>
        <v>44414</v>
      </c>
      <c r="D9919" s="5">
        <f t="shared" ref="D9919" si="50155">N9919-N9918</f>
        <v>75</v>
      </c>
      <c r="E9919" s="13">
        <f t="shared" ref="E9919" si="50156">SUM(D9913:D9919)/7</f>
        <v>43.714285714285715</v>
      </c>
      <c r="F9919" s="13">
        <f t="shared" ref="F9919" si="50157">SUM(D9915:D9919)/5</f>
        <v>47.8</v>
      </c>
      <c r="G9919" s="13">
        <f t="shared" ref="G9919" si="50158">N9919/(B9919/100000)</f>
        <v>7035.4936822221625</v>
      </c>
      <c r="H9919" s="5">
        <f t="shared" si="48845"/>
        <v>510</v>
      </c>
      <c r="I9919" s="5">
        <f t="shared" si="48846"/>
        <v>500</v>
      </c>
      <c r="J9919" s="8">
        <f t="shared" ref="J9919" si="50159">E9919/(SUM(N9912:N9918)/7)*100</f>
        <v>1.5247738376713815E-2</v>
      </c>
      <c r="K9919" s="5">
        <f t="shared" ref="K9919" si="50160">O9919-O9918</f>
        <v>1</v>
      </c>
      <c r="L9919" s="8">
        <f t="shared" ref="L9919" si="50161">SUM(K9913:K9919)/7</f>
        <v>0.8571428571428571</v>
      </c>
      <c r="M9919" s="8">
        <f t="shared" ref="M9919" si="50162">O9919/(B9919/100000)</f>
        <v>248.63061886439149</v>
      </c>
      <c r="N9919" s="5">
        <v>286903</v>
      </c>
      <c r="O9919" s="18">
        <v>10139</v>
      </c>
    </row>
    <row r="9920" spans="1:15" x14ac:dyDescent="0.2">
      <c r="A9920" s="5" t="s">
        <v>17</v>
      </c>
      <c r="B9920" s="13">
        <v>4077937</v>
      </c>
      <c r="C9920" s="6">
        <f t="shared" si="48852"/>
        <v>44415</v>
      </c>
      <c r="D9920" s="5">
        <f t="shared" ref="D9920:D9921" si="50163">N9920-N9919</f>
        <v>43</v>
      </c>
      <c r="E9920" s="13">
        <f t="shared" ref="E9920:E9921" si="50164">SUM(D9914:D9920)/7</f>
        <v>44</v>
      </c>
      <c r="F9920" s="13">
        <f t="shared" ref="F9920:F9921" si="50165">SUM(D9916:D9920)/5</f>
        <v>56.4</v>
      </c>
      <c r="G9920" s="13">
        <f t="shared" ref="G9920:G9921" si="50166">N9920/(B9920/100000)</f>
        <v>7036.5481369623903</v>
      </c>
      <c r="H9920" s="5">
        <f t="shared" si="48845"/>
        <v>511</v>
      </c>
      <c r="I9920" s="5">
        <f t="shared" si="48846"/>
        <v>501</v>
      </c>
      <c r="J9920" s="8">
        <f t="shared" ref="J9920:J9921" si="50167">E9920/(SUM(N9913:N9919)/7)*100</f>
        <v>1.5345057023327972E-2</v>
      </c>
      <c r="K9920" s="5">
        <f t="shared" ref="K9920:K9921" si="50168">O9920-O9919</f>
        <v>0</v>
      </c>
      <c r="L9920" s="8">
        <f t="shared" ref="L9920:L9921" si="50169">SUM(K9914:K9920)/7</f>
        <v>0.5714285714285714</v>
      </c>
      <c r="M9920" s="8">
        <f t="shared" ref="M9920:M9921" si="50170">O9920/(B9920/100000)</f>
        <v>248.63061886439149</v>
      </c>
      <c r="N9920" s="5">
        <v>286946</v>
      </c>
      <c r="O9920" s="18">
        <v>10139</v>
      </c>
    </row>
    <row r="9921" spans="1:15" x14ac:dyDescent="0.2">
      <c r="A9921" s="5" t="s">
        <v>17</v>
      </c>
      <c r="B9921" s="13">
        <v>4077937</v>
      </c>
      <c r="C9921" s="6">
        <f t="shared" si="48852"/>
        <v>44416</v>
      </c>
      <c r="D9921" s="5">
        <f t="shared" si="50163"/>
        <v>59</v>
      </c>
      <c r="E9921" s="13">
        <f t="shared" si="50164"/>
        <v>48.714285714285715</v>
      </c>
      <c r="F9921" s="13">
        <f t="shared" si="50165"/>
        <v>62.2</v>
      </c>
      <c r="G9921" s="13">
        <f t="shared" si="50166"/>
        <v>7037.9949469547964</v>
      </c>
      <c r="H9921" s="5">
        <f t="shared" si="48845"/>
        <v>512</v>
      </c>
      <c r="I9921" s="5">
        <f t="shared" si="48846"/>
        <v>502</v>
      </c>
      <c r="J9921" s="8">
        <f t="shared" si="50167"/>
        <v>1.6986563677944714E-2</v>
      </c>
      <c r="K9921" s="5">
        <f t="shared" si="50168"/>
        <v>1</v>
      </c>
      <c r="L9921" s="8">
        <f t="shared" si="50169"/>
        <v>0.7142857142857143</v>
      </c>
      <c r="M9921" s="8">
        <f t="shared" si="50170"/>
        <v>248.65514106765258</v>
      </c>
      <c r="N9921" s="5">
        <v>287005</v>
      </c>
      <c r="O9921" s="18">
        <v>10140</v>
      </c>
    </row>
    <row r="9922" spans="1:15" x14ac:dyDescent="0.2">
      <c r="A9922" s="5" t="s">
        <v>17</v>
      </c>
      <c r="B9922" s="13">
        <v>4077937</v>
      </c>
      <c r="C9922" s="6">
        <f t="shared" si="48852"/>
        <v>44417</v>
      </c>
      <c r="D9922" s="5">
        <f t="shared" ref="D9922" si="50171">N9922-N9921</f>
        <v>0</v>
      </c>
      <c r="E9922" s="13">
        <f t="shared" ref="E9922" si="50172">SUM(D9916:D9922)/7</f>
        <v>48.714285714285715</v>
      </c>
      <c r="F9922" s="13">
        <f t="shared" ref="F9922" si="50173">SUM(D9918:D9922)/5</f>
        <v>47</v>
      </c>
      <c r="G9922" s="13">
        <f t="shared" ref="G9922" si="50174">N9922/(B9922/100000)</f>
        <v>7037.9949469547964</v>
      </c>
      <c r="H9922" s="5">
        <f t="shared" si="48845"/>
        <v>513</v>
      </c>
      <c r="I9922" s="5">
        <f t="shared" si="48846"/>
        <v>503</v>
      </c>
      <c r="J9922" s="8">
        <f t="shared" ref="J9922" si="50175">E9922/(SUM(N9915:N9921)/7)*100</f>
        <v>1.6983678734541617E-2</v>
      </c>
      <c r="K9922" s="5">
        <f t="shared" ref="K9922" si="50176">O9922-O9921</f>
        <v>0</v>
      </c>
      <c r="L9922" s="8">
        <f t="shared" ref="L9922" si="50177">SUM(K9916:K9922)/7</f>
        <v>0.7142857142857143</v>
      </c>
      <c r="M9922" s="8">
        <f t="shared" ref="M9922" si="50178">O9922/(B9922/100000)</f>
        <v>248.65514106765258</v>
      </c>
      <c r="N9922" s="5">
        <v>287005</v>
      </c>
      <c r="O9922" s="18">
        <v>10140</v>
      </c>
    </row>
    <row r="9923" spans="1:15" x14ac:dyDescent="0.2">
      <c r="A9923" s="5" t="s">
        <v>17</v>
      </c>
      <c r="B9923" s="13">
        <v>4077937</v>
      </c>
      <c r="C9923" s="6">
        <f t="shared" si="48852"/>
        <v>44418</v>
      </c>
      <c r="D9923" s="5">
        <f t="shared" ref="D9923" si="50179">N9923-N9922</f>
        <v>60</v>
      </c>
      <c r="E9923" s="13">
        <f t="shared" ref="E9923" si="50180">SUM(D9917:D9923)/7</f>
        <v>53</v>
      </c>
      <c r="F9923" s="13">
        <f t="shared" ref="F9923" si="50181">SUM(D9919:D9923)/5</f>
        <v>47.4</v>
      </c>
      <c r="G9923" s="13">
        <f t="shared" ref="G9923" si="50182">N9923/(B9923/100000)</f>
        <v>7039.4662791504625</v>
      </c>
      <c r="H9923" s="5">
        <f t="shared" si="48845"/>
        <v>514</v>
      </c>
      <c r="I9923" s="5">
        <f t="shared" si="48846"/>
        <v>504</v>
      </c>
      <c r="J9923" s="8">
        <f t="shared" ref="J9923" si="50183">E9923/(SUM(N9916:N9922)/7)*100</f>
        <v>1.8474706334334422E-2</v>
      </c>
      <c r="K9923" s="5">
        <f t="shared" ref="K9923" si="50184">O9923-O9922</f>
        <v>0</v>
      </c>
      <c r="L9923" s="8">
        <f t="shared" ref="L9923" si="50185">SUM(K9917:K9923)/7</f>
        <v>0.7142857142857143</v>
      </c>
      <c r="M9923" s="8">
        <f t="shared" ref="M9923" si="50186">O9923/(B9923/100000)</f>
        <v>248.65514106765258</v>
      </c>
      <c r="N9923" s="5">
        <v>287065</v>
      </c>
      <c r="O9923" s="18">
        <v>10140</v>
      </c>
    </row>
    <row r="9924" spans="1:15" ht="15" customHeight="1" x14ac:dyDescent="0.2">
      <c r="A9924" s="5" t="s">
        <v>17</v>
      </c>
      <c r="B9924" s="13">
        <v>4077937</v>
      </c>
      <c r="C9924" s="6">
        <f t="shared" si="48852"/>
        <v>44419</v>
      </c>
      <c r="D9924" s="5">
        <f t="shared" ref="D9924" si="50187">N9924-N9923</f>
        <v>82</v>
      </c>
      <c r="E9924" s="13">
        <f t="shared" ref="E9924" si="50188">SUM(D9918:D9924)/7</f>
        <v>53.857142857142854</v>
      </c>
      <c r="F9924" s="13">
        <f t="shared" ref="F9924" si="50189">SUM(D9920:D9924)/5</f>
        <v>48.8</v>
      </c>
      <c r="G9924" s="13">
        <f t="shared" ref="G9924" si="50190">N9924/(B9924/100000)</f>
        <v>7041.4770998178737</v>
      </c>
      <c r="H9924" s="5">
        <f t="shared" si="48845"/>
        <v>515</v>
      </c>
      <c r="I9924" s="5">
        <f t="shared" si="48846"/>
        <v>505</v>
      </c>
      <c r="J9924" s="8">
        <f t="shared" ref="J9924" si="50191">E9924/(SUM(N9917:N9923)/7)*100</f>
        <v>1.8770020940771372E-2</v>
      </c>
      <c r="K9924" s="5">
        <f t="shared" ref="K9924" si="50192">O9924-O9923</f>
        <v>0</v>
      </c>
      <c r="L9924" s="8">
        <f t="shared" ref="L9924" si="50193">SUM(K9918:K9924)/7</f>
        <v>0.42857142857142855</v>
      </c>
      <c r="M9924" s="8">
        <f t="shared" ref="M9924" si="50194">O9924/(B9924/100000)</f>
        <v>248.65514106765258</v>
      </c>
      <c r="N9924" s="5">
        <v>287147</v>
      </c>
      <c r="O9924" s="18">
        <v>10140</v>
      </c>
    </row>
    <row r="9925" spans="1:15" ht="15" customHeight="1" x14ac:dyDescent="0.2">
      <c r="A9925" s="5" t="s">
        <v>17</v>
      </c>
      <c r="B9925" s="13">
        <v>4077937</v>
      </c>
      <c r="C9925" s="6">
        <f t="shared" si="48852"/>
        <v>44420</v>
      </c>
      <c r="D9925" s="5">
        <f t="shared" ref="D9925" si="50195">N9925-N9924</f>
        <v>126</v>
      </c>
      <c r="E9925" s="13">
        <f t="shared" ref="E9925" si="50196">SUM(D9919:D9925)/7</f>
        <v>63.571428571428569</v>
      </c>
      <c r="F9925" s="13">
        <f t="shared" ref="F9925" si="50197">SUM(D9921:D9925)/5</f>
        <v>65.400000000000006</v>
      </c>
      <c r="G9925" s="13">
        <f t="shared" ref="G9925" si="50198">N9925/(B9925/100000)</f>
        <v>7044.5668974287737</v>
      </c>
      <c r="H9925" s="5">
        <f t="shared" si="48845"/>
        <v>516</v>
      </c>
      <c r="I9925" s="5">
        <f t="shared" si="48846"/>
        <v>506</v>
      </c>
      <c r="J9925" s="8">
        <f t="shared" ref="J9925" si="50199">E9925/(SUM(N9918:N9924)/7)*100</f>
        <v>2.2151437180266402E-2</v>
      </c>
      <c r="K9925" s="5">
        <f t="shared" ref="K9925" si="50200">O9925-O9924</f>
        <v>2</v>
      </c>
      <c r="L9925" s="8">
        <f t="shared" ref="L9925" si="50201">SUM(K9919:K9925)/7</f>
        <v>0.5714285714285714</v>
      </c>
      <c r="M9925" s="8">
        <f t="shared" ref="M9925" si="50202">O9925/(B9925/100000)</f>
        <v>248.70418547417481</v>
      </c>
      <c r="N9925" s="5">
        <v>287273</v>
      </c>
      <c r="O9925" s="18">
        <v>10142</v>
      </c>
    </row>
    <row r="9926" spans="1:15" ht="15" customHeight="1" x14ac:dyDescent="0.2">
      <c r="A9926" s="5" t="s">
        <v>17</v>
      </c>
      <c r="B9926" s="13">
        <v>4077937</v>
      </c>
      <c r="C9926" s="6">
        <f t="shared" si="48852"/>
        <v>44421</v>
      </c>
      <c r="D9926" s="5">
        <f t="shared" ref="D9926" si="50203">N9926-N9925</f>
        <v>95</v>
      </c>
      <c r="E9926" s="13">
        <f t="shared" ref="E9926" si="50204">SUM(D9920:D9926)/7</f>
        <v>66.428571428571431</v>
      </c>
      <c r="F9926" s="13">
        <f t="shared" ref="F9926" si="50205">SUM(D9922:D9926)/5</f>
        <v>72.599999999999994</v>
      </c>
      <c r="G9926" s="13">
        <f t="shared" ref="G9926" si="50206">N9926/(B9926/100000)</f>
        <v>7046.8965067385789</v>
      </c>
      <c r="H9926" s="5">
        <f t="shared" si="48845"/>
        <v>517</v>
      </c>
      <c r="I9926" s="5">
        <f t="shared" si="48846"/>
        <v>507</v>
      </c>
      <c r="J9926" s="8">
        <f t="shared" ref="J9926" si="50207">E9926/(SUM(N9919:N9925)/7)*100</f>
        <v>2.3141881131354316E-2</v>
      </c>
      <c r="K9926" s="5">
        <f t="shared" ref="K9926" si="50208">O9926-O9925</f>
        <v>3</v>
      </c>
      <c r="L9926" s="8">
        <f t="shared" ref="L9926" si="50209">SUM(K9920:K9926)/7</f>
        <v>0.8571428571428571</v>
      </c>
      <c r="M9926" s="8">
        <f t="shared" ref="M9926" si="50210">O9926/(B9926/100000)</f>
        <v>248.77775208395815</v>
      </c>
      <c r="N9926" s="5">
        <v>287368</v>
      </c>
      <c r="O9926" s="18">
        <v>10145</v>
      </c>
    </row>
    <row r="9927" spans="1:15" ht="15" customHeight="1" x14ac:dyDescent="0.2">
      <c r="A9927" s="5" t="s">
        <v>17</v>
      </c>
      <c r="B9927" s="13">
        <v>4077937</v>
      </c>
      <c r="C9927" s="6">
        <f t="shared" si="48852"/>
        <v>44422</v>
      </c>
      <c r="D9927" s="5">
        <f t="shared" ref="D9927" si="50211">N9927-N9926</f>
        <v>114</v>
      </c>
      <c r="E9927" s="13">
        <f t="shared" ref="E9927" si="50212">SUM(D9921:D9927)/7</f>
        <v>76.571428571428569</v>
      </c>
      <c r="F9927" s="13">
        <f t="shared" ref="F9927" si="50213">SUM(D9923:D9927)/5</f>
        <v>95.4</v>
      </c>
      <c r="G9927" s="13">
        <f t="shared" ref="G9927" si="50214">N9927/(B9927/100000)</f>
        <v>7049.6920379103449</v>
      </c>
      <c r="H9927" s="5">
        <f t="shared" si="48845"/>
        <v>518</v>
      </c>
      <c r="I9927" s="5">
        <f t="shared" si="48846"/>
        <v>508</v>
      </c>
      <c r="J9927" s="8">
        <f t="shared" ref="J9927" si="50215">E9927/(SUM(N9920:N9926)/7)*100</f>
        <v>2.6669200904165517E-2</v>
      </c>
      <c r="K9927" s="5">
        <f t="shared" ref="K9927" si="50216">O9927-O9926</f>
        <v>3</v>
      </c>
      <c r="L9927" s="8">
        <f t="shared" ref="L9927" si="50217">SUM(K9921:K9927)/7</f>
        <v>1.2857142857142858</v>
      </c>
      <c r="M9927" s="8">
        <f t="shared" ref="M9927" si="50218">O9927/(B9927/100000)</f>
        <v>248.85131869374146</v>
      </c>
      <c r="N9927" s="5">
        <v>287482</v>
      </c>
      <c r="O9927" s="18">
        <v>10148</v>
      </c>
    </row>
    <row r="9928" spans="1:15" ht="15" customHeight="1" x14ac:dyDescent="0.2">
      <c r="A9928" s="5" t="s">
        <v>17</v>
      </c>
      <c r="B9928" s="13">
        <v>4077937</v>
      </c>
      <c r="C9928" s="6">
        <f t="shared" si="48852"/>
        <v>44423</v>
      </c>
      <c r="D9928" s="5">
        <f t="shared" ref="D9928" si="50219">N9928-N9927</f>
        <v>1</v>
      </c>
      <c r="E9928" s="13">
        <f t="shared" ref="E9928" si="50220">SUM(D9922:D9928)/7</f>
        <v>68.285714285714292</v>
      </c>
      <c r="F9928" s="13">
        <f t="shared" ref="F9928" si="50221">SUM(D9924:D9928)/5</f>
        <v>83.6</v>
      </c>
      <c r="G9928" s="13">
        <f t="shared" ref="G9928" si="50222">N9928/(B9928/100000)</f>
        <v>7049.7165601136066</v>
      </c>
      <c r="H9928" s="5">
        <f t="shared" si="48845"/>
        <v>519</v>
      </c>
      <c r="I9928" s="5">
        <f t="shared" si="48846"/>
        <v>509</v>
      </c>
      <c r="J9928" s="8">
        <f t="shared" ref="J9928" si="50223">E9928/(SUM(N9921:N9927)/7)*100</f>
        <v>2.3777013398197825E-2</v>
      </c>
      <c r="K9928" s="5">
        <f t="shared" ref="K9928" si="50224">O9928-O9927</f>
        <v>0</v>
      </c>
      <c r="L9928" s="8">
        <f t="shared" ref="L9928" si="50225">SUM(K9922:K9928)/7</f>
        <v>1.1428571428571428</v>
      </c>
      <c r="M9928" s="8">
        <f t="shared" ref="M9928" si="50226">O9928/(B9928/100000)</f>
        <v>248.85131869374146</v>
      </c>
      <c r="N9928" s="5">
        <v>287483</v>
      </c>
      <c r="O9928" s="18">
        <v>10148</v>
      </c>
    </row>
    <row r="9929" spans="1:15" ht="15" customHeight="1" x14ac:dyDescent="0.2">
      <c r="A9929" s="5" t="s">
        <v>17</v>
      </c>
      <c r="B9929" s="13">
        <v>4077937</v>
      </c>
      <c r="C9929" s="6">
        <f t="shared" si="48852"/>
        <v>44424</v>
      </c>
      <c r="D9929" s="5">
        <f t="shared" ref="D9929" si="50227">N9929-N9928</f>
        <v>2</v>
      </c>
      <c r="E9929" s="13">
        <f t="shared" ref="E9929" si="50228">SUM(D9923:D9929)/7</f>
        <v>68.571428571428569</v>
      </c>
      <c r="F9929" s="13">
        <f t="shared" ref="F9929" si="50229">SUM(D9925:D9929)/5</f>
        <v>67.599999999999994</v>
      </c>
      <c r="G9929" s="13">
        <f t="shared" ref="G9929" si="50230">N9929/(B9929/100000)</f>
        <v>7049.7656045201284</v>
      </c>
      <c r="H9929" s="5">
        <f t="shared" si="48845"/>
        <v>520</v>
      </c>
      <c r="I9929" s="5">
        <f t="shared" si="48846"/>
        <v>510</v>
      </c>
      <c r="J9929" s="8">
        <f t="shared" ref="J9929" si="50231">E9929/(SUM(N9922:N9928)/7)*100</f>
        <v>2.3870823041113015E-2</v>
      </c>
      <c r="K9929" s="5">
        <f t="shared" ref="K9929" si="50232">O9929-O9928</f>
        <v>0</v>
      </c>
      <c r="L9929" s="8">
        <f t="shared" ref="L9929" si="50233">SUM(K9923:K9929)/7</f>
        <v>1.1428571428571428</v>
      </c>
      <c r="M9929" s="8">
        <f t="shared" ref="M9929" si="50234">O9929/(B9929/100000)</f>
        <v>248.85131869374146</v>
      </c>
      <c r="N9929" s="5">
        <v>287485</v>
      </c>
      <c r="O9929" s="18">
        <v>10148</v>
      </c>
    </row>
    <row r="9930" spans="1:15" ht="15" customHeight="1" x14ac:dyDescent="0.2">
      <c r="A9930" s="5" t="s">
        <v>17</v>
      </c>
      <c r="B9930" s="13">
        <v>4077937</v>
      </c>
      <c r="C9930" s="6">
        <f t="shared" si="48852"/>
        <v>44425</v>
      </c>
      <c r="D9930" s="5">
        <f t="shared" ref="D9930" si="50235">N9930-N9929</f>
        <v>122</v>
      </c>
      <c r="E9930" s="13">
        <f t="shared" ref="E9930" si="50236">SUM(D9924:D9930)/7</f>
        <v>77.428571428571431</v>
      </c>
      <c r="F9930" s="13">
        <f t="shared" ref="F9930" si="50237">SUM(D9926:D9930)/5</f>
        <v>66.8</v>
      </c>
      <c r="G9930" s="13">
        <f t="shared" ref="G9930" si="50238">N9930/(B9930/100000)</f>
        <v>7052.757313317984</v>
      </c>
      <c r="H9930" s="5">
        <f t="shared" si="48845"/>
        <v>521</v>
      </c>
      <c r="I9930" s="5">
        <f t="shared" si="48846"/>
        <v>511</v>
      </c>
      <c r="J9930" s="8">
        <f t="shared" ref="J9930" si="50239">E9930/(SUM(N9923:N9929)/7)*100</f>
        <v>2.6947705044938527E-2</v>
      </c>
      <c r="K9930" s="5">
        <f t="shared" ref="K9930" si="50240">O9930-O9929</f>
        <v>2</v>
      </c>
      <c r="L9930" s="8">
        <f t="shared" ref="L9930" si="50241">SUM(K9924:K9930)/7</f>
        <v>1.4285714285714286</v>
      </c>
      <c r="M9930" s="8">
        <f t="shared" ref="M9930" si="50242">O9930/(B9930/100000)</f>
        <v>248.90036310026369</v>
      </c>
      <c r="N9930" s="5">
        <v>287607</v>
      </c>
      <c r="O9930" s="18">
        <v>10150</v>
      </c>
    </row>
    <row r="9931" spans="1:15" ht="15" customHeight="1" x14ac:dyDescent="0.2">
      <c r="A9931" s="5" t="s">
        <v>17</v>
      </c>
      <c r="B9931" s="13">
        <v>4077937</v>
      </c>
      <c r="C9931" s="6">
        <f t="shared" si="48852"/>
        <v>44426</v>
      </c>
      <c r="D9931" s="5">
        <f t="shared" ref="D9931" si="50243">N9931-N9930</f>
        <v>205</v>
      </c>
      <c r="E9931" s="13">
        <f t="shared" ref="E9931" si="50244">SUM(D9925:D9931)/7</f>
        <v>95</v>
      </c>
      <c r="F9931" s="13">
        <f t="shared" ref="F9931" si="50245">SUM(D9927:D9931)/5</f>
        <v>88.8</v>
      </c>
      <c r="G9931" s="13">
        <f t="shared" ref="G9931" si="50246">N9931/(B9931/100000)</f>
        <v>7057.7843649865117</v>
      </c>
      <c r="H9931" s="5">
        <f t="shared" si="48845"/>
        <v>522</v>
      </c>
      <c r="I9931" s="5">
        <f t="shared" si="48846"/>
        <v>512</v>
      </c>
      <c r="J9931" s="8">
        <f t="shared" ref="J9931" si="50247">E9931/(SUM(N9924:N9930)/7)*100</f>
        <v>3.3054236285598539E-2</v>
      </c>
      <c r="K9931" s="5">
        <f t="shared" ref="K9931" si="50248">O9931-O9930</f>
        <v>0</v>
      </c>
      <c r="L9931" s="8">
        <f t="shared" ref="L9931" si="50249">SUM(K9925:K9931)/7</f>
        <v>1.4285714285714286</v>
      </c>
      <c r="M9931" s="8">
        <f t="shared" ref="M9931" si="50250">O9931/(B9931/100000)</f>
        <v>248.90036310026369</v>
      </c>
      <c r="N9931" s="5">
        <v>287812</v>
      </c>
      <c r="O9931" s="18">
        <v>10150</v>
      </c>
    </row>
    <row r="9932" spans="1:15" ht="15" customHeight="1" x14ac:dyDescent="0.2">
      <c r="A9932" s="5" t="s">
        <v>17</v>
      </c>
      <c r="B9932" s="13">
        <v>4077937</v>
      </c>
      <c r="C9932" s="6">
        <f t="shared" si="48852"/>
        <v>44427</v>
      </c>
      <c r="D9932" s="5">
        <f t="shared" ref="D9932" si="50251">N9932-N9931</f>
        <v>137</v>
      </c>
      <c r="E9932" s="13">
        <f t="shared" ref="E9932" si="50252">SUM(D9926:D9932)/7</f>
        <v>96.571428571428569</v>
      </c>
      <c r="F9932" s="13">
        <f t="shared" ref="F9932" si="50253">SUM(D9928:D9932)/5</f>
        <v>93.4</v>
      </c>
      <c r="G9932" s="13">
        <f t="shared" ref="G9932" si="50254">N9932/(B9932/100000)</f>
        <v>7061.1439068332838</v>
      </c>
      <c r="H9932" s="5">
        <f t="shared" si="48845"/>
        <v>523</v>
      </c>
      <c r="I9932" s="5">
        <f t="shared" si="48846"/>
        <v>513</v>
      </c>
      <c r="J9932" s="8">
        <f t="shared" ref="J9932" si="50255">E9932/(SUM(N9925:N9931)/7)*100</f>
        <v>3.3589895205489662E-2</v>
      </c>
      <c r="K9932" s="5">
        <f t="shared" ref="K9932" si="50256">O9932-O9931</f>
        <v>3</v>
      </c>
      <c r="L9932" s="8">
        <f t="shared" ref="L9932" si="50257">SUM(K9926:K9932)/7</f>
        <v>1.5714285714285714</v>
      </c>
      <c r="M9932" s="8">
        <f t="shared" ref="M9932" si="50258">O9932/(B9932/100000)</f>
        <v>248.973929710047</v>
      </c>
      <c r="N9932" s="5">
        <v>287949</v>
      </c>
      <c r="O9932" s="18">
        <v>10153</v>
      </c>
    </row>
    <row r="9933" spans="1:15" ht="15" customHeight="1" x14ac:dyDescent="0.2">
      <c r="A9933" s="5" t="s">
        <v>17</v>
      </c>
      <c r="B9933" s="13">
        <v>4077937</v>
      </c>
      <c r="C9933" s="6">
        <f t="shared" si="48852"/>
        <v>44428</v>
      </c>
      <c r="D9933" s="5">
        <f t="shared" ref="D9933" si="50259">N9933-N9932</f>
        <v>92</v>
      </c>
      <c r="E9933" s="13">
        <f t="shared" ref="E9933" si="50260">SUM(D9927:D9933)/7</f>
        <v>96.142857142857139</v>
      </c>
      <c r="F9933" s="13">
        <f t="shared" ref="F9933" si="50261">SUM(D9929:D9933)/5</f>
        <v>111.6</v>
      </c>
      <c r="G9933" s="13">
        <f t="shared" ref="G9933" si="50262">N9933/(B9933/100000)</f>
        <v>7063.3999495333055</v>
      </c>
      <c r="H9933" s="5">
        <f t="shared" si="48845"/>
        <v>524</v>
      </c>
      <c r="I9933" s="5">
        <f t="shared" si="48846"/>
        <v>514</v>
      </c>
      <c r="J9933" s="8">
        <f t="shared" ref="J9933" si="50263">E9933/(SUM(N9926:N9932)/7)*100</f>
        <v>3.3429598656060593E-2</v>
      </c>
      <c r="K9933" s="5">
        <f t="shared" ref="K9933" si="50264">O9933-O9932</f>
        <v>2</v>
      </c>
      <c r="L9933" s="8">
        <f t="shared" ref="L9933" si="50265">SUM(K9927:K9933)/7</f>
        <v>1.4285714285714286</v>
      </c>
      <c r="M9933" s="8">
        <f t="shared" ref="M9933" si="50266">O9933/(B9933/100000)</f>
        <v>249.02297411656923</v>
      </c>
      <c r="N9933" s="5">
        <v>288041</v>
      </c>
      <c r="O9933" s="18">
        <v>10155</v>
      </c>
    </row>
    <row r="9934" spans="1:15" ht="15" customHeight="1" x14ac:dyDescent="0.2">
      <c r="A9934" s="5" t="s">
        <v>17</v>
      </c>
      <c r="B9934" s="13">
        <v>4077937</v>
      </c>
      <c r="C9934" s="6">
        <f t="shared" si="48852"/>
        <v>44429</v>
      </c>
      <c r="D9934" s="5">
        <f t="shared" ref="D9934:D9935" si="50267">N9934-N9933</f>
        <v>172</v>
      </c>
      <c r="E9934" s="13">
        <f t="shared" ref="E9934:E9935" si="50268">SUM(D9928:D9934)/7</f>
        <v>104.42857142857143</v>
      </c>
      <c r="F9934" s="13">
        <f t="shared" ref="F9934:F9935" si="50269">SUM(D9930:D9934)/5</f>
        <v>145.6</v>
      </c>
      <c r="G9934" s="13">
        <f t="shared" ref="G9934:G9935" si="50270">N9934/(B9934/100000)</f>
        <v>7067.6177684942168</v>
      </c>
      <c r="H9934" s="5">
        <f t="shared" si="48845"/>
        <v>525</v>
      </c>
      <c r="I9934" s="5">
        <f t="shared" si="48846"/>
        <v>515</v>
      </c>
      <c r="J9934" s="8">
        <f t="shared" ref="J9934:J9935" si="50271">E9934/(SUM(N9927:N9933)/7)*100</f>
        <v>3.6298469753840761E-2</v>
      </c>
      <c r="K9934" s="5">
        <f t="shared" ref="K9934:K9935" si="50272">O9934-O9933</f>
        <v>2</v>
      </c>
      <c r="L9934" s="8">
        <f t="shared" ref="L9934:L9935" si="50273">SUM(K9928:K9934)/7</f>
        <v>1.2857142857142858</v>
      </c>
      <c r="M9934" s="8">
        <f t="shared" ref="M9934:M9935" si="50274">O9934/(B9934/100000)</f>
        <v>249.07201852309146</v>
      </c>
      <c r="N9934" s="5">
        <v>288213</v>
      </c>
      <c r="O9934" s="18">
        <v>10157</v>
      </c>
    </row>
    <row r="9935" spans="1:15" ht="15" customHeight="1" x14ac:dyDescent="0.2">
      <c r="A9935" s="5" t="s">
        <v>17</v>
      </c>
      <c r="B9935" s="13">
        <v>4077937</v>
      </c>
      <c r="C9935" s="6">
        <f t="shared" si="48852"/>
        <v>44430</v>
      </c>
      <c r="D9935" s="5">
        <f t="shared" si="50267"/>
        <v>83</v>
      </c>
      <c r="E9935" s="13">
        <f t="shared" si="50268"/>
        <v>116.14285714285714</v>
      </c>
      <c r="F9935" s="13">
        <f t="shared" si="50269"/>
        <v>137.80000000000001</v>
      </c>
      <c r="G9935" s="13">
        <f t="shared" si="50270"/>
        <v>7069.6531113648889</v>
      </c>
      <c r="H9935" s="5">
        <f t="shared" si="48845"/>
        <v>526</v>
      </c>
      <c r="I9935" s="5">
        <f t="shared" si="48846"/>
        <v>516</v>
      </c>
      <c r="J9935" s="8">
        <f t="shared" si="50271"/>
        <v>4.0355605855285692E-2</v>
      </c>
      <c r="K9935" s="5">
        <f t="shared" si="50272"/>
        <v>1</v>
      </c>
      <c r="L9935" s="8">
        <f t="shared" si="50273"/>
        <v>1.4285714285714286</v>
      </c>
      <c r="M9935" s="8">
        <f t="shared" si="50274"/>
        <v>249.09654072635257</v>
      </c>
      <c r="N9935" s="5">
        <v>288296</v>
      </c>
      <c r="O9935" s="18">
        <v>10158</v>
      </c>
    </row>
    <row r="9936" spans="1:15" ht="15" customHeight="1" x14ac:dyDescent="0.2">
      <c r="A9936" s="5" t="s">
        <v>17</v>
      </c>
      <c r="B9936" s="13">
        <v>4077937</v>
      </c>
      <c r="C9936" s="6">
        <f t="shared" si="48852"/>
        <v>44431</v>
      </c>
      <c r="D9936" s="5">
        <f t="shared" ref="D9936" si="50275">N9936-N9935</f>
        <v>37</v>
      </c>
      <c r="E9936" s="13">
        <f t="shared" ref="E9936" si="50276">SUM(D9930:D9936)/7</f>
        <v>121.14285714285714</v>
      </c>
      <c r="F9936" s="13">
        <f t="shared" ref="F9936" si="50277">SUM(D9932:D9936)/5</f>
        <v>104.2</v>
      </c>
      <c r="G9936" s="13">
        <f t="shared" ref="G9936" si="50278">N9936/(B9936/100000)</f>
        <v>7070.5604328855497</v>
      </c>
      <c r="H9936" s="5">
        <f t="shared" si="48845"/>
        <v>527</v>
      </c>
      <c r="I9936" s="5">
        <f t="shared" si="48846"/>
        <v>517</v>
      </c>
      <c r="J9936" s="8">
        <f t="shared" ref="J9936" si="50279">E9936/(SUM(N9929:N9935)/7)*100</f>
        <v>4.2075952055246522E-2</v>
      </c>
      <c r="K9936" s="5">
        <f t="shared" ref="K9936" si="50280">O9936-O9935</f>
        <v>0</v>
      </c>
      <c r="L9936" s="8">
        <f t="shared" ref="L9936" si="50281">SUM(K9930:K9936)/7</f>
        <v>1.4285714285714286</v>
      </c>
      <c r="M9936" s="8">
        <f t="shared" ref="M9936" si="50282">O9936/(B9936/100000)</f>
        <v>249.09654072635257</v>
      </c>
      <c r="N9936" s="5">
        <v>288333</v>
      </c>
      <c r="O9936" s="18">
        <v>10158</v>
      </c>
    </row>
    <row r="9937" spans="1:15" ht="15" customHeight="1" x14ac:dyDescent="0.2">
      <c r="A9937" s="5" t="s">
        <v>17</v>
      </c>
      <c r="B9937" s="13">
        <v>4077937</v>
      </c>
      <c r="C9937" s="6">
        <f t="shared" ref="C9937:C9942" si="50283">C9936+1</f>
        <v>44432</v>
      </c>
      <c r="D9937" s="5">
        <f t="shared" ref="D9937:D9942" si="50284">N9937-N9936</f>
        <v>42</v>
      </c>
      <c r="E9937" s="13">
        <f t="shared" ref="E9937:E9943" si="50285">SUM(D9931:D9937)/7</f>
        <v>109.71428571428571</v>
      </c>
      <c r="F9937" s="13">
        <f t="shared" ref="F9937:F9942" si="50286">SUM(D9933:D9937)/5</f>
        <v>85.2</v>
      </c>
      <c r="G9937" s="13">
        <f t="shared" ref="G9937:G9942" si="50287">N9937/(B9937/100000)</f>
        <v>7071.5903654225167</v>
      </c>
      <c r="H9937" s="5">
        <f t="shared" ref="H9937:I9940" si="50288">H9936+1</f>
        <v>528</v>
      </c>
      <c r="I9937" s="5">
        <f t="shared" si="50288"/>
        <v>518</v>
      </c>
      <c r="J9937" s="8">
        <f t="shared" ref="J9937:J9942" si="50289">E9937/(SUM(N9930:N9936)/7)*100</f>
        <v>3.80904956773735E-2</v>
      </c>
      <c r="K9937" s="5">
        <f t="shared" ref="K9937:K9942" si="50290">O9937-O9936</f>
        <v>0</v>
      </c>
      <c r="L9937" s="8">
        <f t="shared" ref="L9937:L9943" si="50291">SUM(K9931:K9937)/7</f>
        <v>1.1428571428571428</v>
      </c>
      <c r="M9937" s="8">
        <f t="shared" ref="M9937:M9942" si="50292">O9937/(B9937/100000)</f>
        <v>249.09654072635257</v>
      </c>
      <c r="N9937" s="5">
        <v>288375</v>
      </c>
      <c r="O9937" s="18">
        <v>10158</v>
      </c>
    </row>
    <row r="9938" spans="1:15" ht="15" customHeight="1" x14ac:dyDescent="0.2">
      <c r="A9938" s="5" t="s">
        <v>17</v>
      </c>
      <c r="B9938" s="13">
        <v>4077937</v>
      </c>
      <c r="C9938" s="6">
        <f t="shared" si="50283"/>
        <v>44433</v>
      </c>
      <c r="D9938" s="5">
        <f t="shared" si="50284"/>
        <v>230</v>
      </c>
      <c r="E9938" s="13">
        <f t="shared" si="50285"/>
        <v>113.28571428571429</v>
      </c>
      <c r="F9938" s="13">
        <f t="shared" si="50286"/>
        <v>112.8</v>
      </c>
      <c r="G9938" s="13">
        <f t="shared" si="50287"/>
        <v>7077.2304721725714</v>
      </c>
      <c r="H9938" s="5">
        <f t="shared" si="50288"/>
        <v>529</v>
      </c>
      <c r="I9938" s="5">
        <f t="shared" si="50288"/>
        <v>519</v>
      </c>
      <c r="J9938" s="8">
        <f t="shared" si="50289"/>
        <v>3.9315445218909693E-2</v>
      </c>
      <c r="K9938" s="5">
        <f t="shared" si="50290"/>
        <v>1</v>
      </c>
      <c r="L9938" s="8">
        <f t="shared" si="50291"/>
        <v>1.2857142857142858</v>
      </c>
      <c r="M9938" s="8">
        <f t="shared" si="50292"/>
        <v>249.12106292961369</v>
      </c>
      <c r="N9938" s="5">
        <v>288605</v>
      </c>
      <c r="O9938" s="18">
        <v>10159</v>
      </c>
    </row>
    <row r="9939" spans="1:15" ht="15" customHeight="1" x14ac:dyDescent="0.2">
      <c r="A9939" s="5" t="s">
        <v>17</v>
      </c>
      <c r="B9939" s="13">
        <v>4077937</v>
      </c>
      <c r="C9939" s="6">
        <f t="shared" si="50283"/>
        <v>44434</v>
      </c>
      <c r="D9939" s="5">
        <f t="shared" si="50284"/>
        <v>191</v>
      </c>
      <c r="E9939" s="13">
        <f t="shared" si="50285"/>
        <v>121</v>
      </c>
      <c r="F9939" s="13">
        <f t="shared" si="50286"/>
        <v>116.6</v>
      </c>
      <c r="G9939" s="13">
        <f t="shared" si="50287"/>
        <v>7081.9142129954434</v>
      </c>
      <c r="H9939" s="5">
        <f t="shared" si="50288"/>
        <v>530</v>
      </c>
      <c r="I9939" s="5">
        <f t="shared" si="50288"/>
        <v>520</v>
      </c>
      <c r="J9939" s="8">
        <f t="shared" si="50289"/>
        <v>4.1976160316223712E-2</v>
      </c>
      <c r="K9939" s="5">
        <f t="shared" si="50290"/>
        <v>1</v>
      </c>
      <c r="L9939" s="8">
        <f t="shared" si="50291"/>
        <v>1</v>
      </c>
      <c r="M9939" s="8">
        <f t="shared" si="50292"/>
        <v>249.14558513287477</v>
      </c>
      <c r="N9939" s="5">
        <v>288796</v>
      </c>
      <c r="O9939" s="18">
        <v>10160</v>
      </c>
    </row>
    <row r="9940" spans="1:15" ht="15" customHeight="1" x14ac:dyDescent="0.2">
      <c r="A9940" s="5" t="s">
        <v>17</v>
      </c>
      <c r="B9940" s="13">
        <v>4077937</v>
      </c>
      <c r="C9940" s="6">
        <f t="shared" si="50283"/>
        <v>44435</v>
      </c>
      <c r="D9940" s="5">
        <f t="shared" si="50284"/>
        <v>128</v>
      </c>
      <c r="E9940" s="13">
        <f t="shared" si="50285"/>
        <v>126.14285714285714</v>
      </c>
      <c r="F9940" s="13">
        <f t="shared" si="50286"/>
        <v>125.6</v>
      </c>
      <c r="G9940" s="13">
        <f t="shared" si="50287"/>
        <v>7085.0530550128651</v>
      </c>
      <c r="H9940" s="5">
        <f t="shared" si="50288"/>
        <v>531</v>
      </c>
      <c r="I9940" s="5">
        <f t="shared" si="50288"/>
        <v>521</v>
      </c>
      <c r="J9940" s="8">
        <f t="shared" si="50289"/>
        <v>4.3741909852035431E-2</v>
      </c>
      <c r="K9940" s="5">
        <f t="shared" si="50290"/>
        <v>1</v>
      </c>
      <c r="L9940" s="8">
        <f t="shared" si="50291"/>
        <v>0.8571428571428571</v>
      </c>
      <c r="M9940" s="8">
        <f t="shared" si="50292"/>
        <v>249.17010733613589</v>
      </c>
      <c r="N9940" s="5">
        <v>288924</v>
      </c>
      <c r="O9940" s="18">
        <v>10161</v>
      </c>
    </row>
    <row r="9941" spans="1:15" ht="15" customHeight="1" x14ac:dyDescent="0.2">
      <c r="A9941" s="5" t="s">
        <v>17</v>
      </c>
      <c r="B9941" s="13">
        <v>4077937</v>
      </c>
      <c r="C9941" s="6">
        <f t="shared" si="50283"/>
        <v>44436</v>
      </c>
      <c r="D9941" s="5">
        <f t="shared" si="50284"/>
        <v>117</v>
      </c>
      <c r="E9941" s="13">
        <f t="shared" si="50285"/>
        <v>118.28571428571429</v>
      </c>
      <c r="F9941" s="13">
        <f t="shared" si="50286"/>
        <v>141.6</v>
      </c>
      <c r="G9941" s="13">
        <f t="shared" si="50287"/>
        <v>7087.9221527944155</v>
      </c>
      <c r="H9941" s="5">
        <f t="shared" ref="H9941:H10065" si="50293">H9940+1</f>
        <v>532</v>
      </c>
      <c r="I9941" s="5">
        <f t="shared" ref="I9941:I10065" si="50294">I9940+1</f>
        <v>522</v>
      </c>
      <c r="J9941" s="8">
        <f t="shared" si="50289"/>
        <v>4.0999394912311804E-2</v>
      </c>
      <c r="K9941" s="5">
        <f t="shared" si="50290"/>
        <v>4</v>
      </c>
      <c r="L9941" s="8">
        <f t="shared" si="50291"/>
        <v>1.1428571428571428</v>
      </c>
      <c r="M9941" s="8">
        <f t="shared" si="50292"/>
        <v>249.26819614918034</v>
      </c>
      <c r="N9941" s="5">
        <v>289041</v>
      </c>
      <c r="O9941" s="18">
        <v>10165</v>
      </c>
    </row>
    <row r="9942" spans="1:15" ht="15" customHeight="1" x14ac:dyDescent="0.2">
      <c r="A9942" s="5" t="s">
        <v>17</v>
      </c>
      <c r="B9942" s="13">
        <v>4077937</v>
      </c>
      <c r="C9942" s="6">
        <f t="shared" si="50283"/>
        <v>44437</v>
      </c>
      <c r="D9942" s="5">
        <f t="shared" si="50284"/>
        <v>132</v>
      </c>
      <c r="E9942" s="13">
        <f t="shared" si="50285"/>
        <v>125.28571428571429</v>
      </c>
      <c r="F9942" s="13">
        <f t="shared" si="50286"/>
        <v>159.6</v>
      </c>
      <c r="G9942" s="13">
        <f t="shared" si="50287"/>
        <v>7091.1590836248815</v>
      </c>
      <c r="H9942" s="5">
        <f t="shared" si="50293"/>
        <v>533</v>
      </c>
      <c r="I9942" s="5">
        <f t="shared" si="50294"/>
        <v>523</v>
      </c>
      <c r="J9942" s="8">
        <f t="shared" si="50289"/>
        <v>4.3407890633893789E-2</v>
      </c>
      <c r="K9942" s="5">
        <f t="shared" si="50290"/>
        <v>0</v>
      </c>
      <c r="L9942" s="8">
        <f t="shared" si="50291"/>
        <v>1</v>
      </c>
      <c r="M9942" s="8">
        <f t="shared" si="50292"/>
        <v>249.26819614918034</v>
      </c>
      <c r="N9942" s="5">
        <v>289173</v>
      </c>
      <c r="O9942" s="18">
        <v>10165</v>
      </c>
    </row>
    <row r="9943" spans="1:15" ht="15" customHeight="1" x14ac:dyDescent="0.2">
      <c r="A9943" s="5" t="s">
        <v>17</v>
      </c>
      <c r="B9943" s="13">
        <v>4077937</v>
      </c>
      <c r="C9943" s="6">
        <f t="shared" ref="C9943:C10065" si="50295">C9942+1</f>
        <v>44438</v>
      </c>
      <c r="D9943" s="5">
        <f t="shared" ref="D9943" si="50296">N9943-N9942</f>
        <v>43</v>
      </c>
      <c r="E9943" s="13">
        <f t="shared" si="50285"/>
        <v>126.14285714285714</v>
      </c>
      <c r="F9943" s="13">
        <f t="shared" ref="F9943" si="50297">SUM(D9939:D9943)/5</f>
        <v>122.2</v>
      </c>
      <c r="G9943" s="13">
        <f t="shared" ref="G9943" si="50298">N9943/(B9943/100000)</f>
        <v>7092.2135383651093</v>
      </c>
      <c r="H9943" s="5">
        <f t="shared" si="50293"/>
        <v>534</v>
      </c>
      <c r="I9943" s="5">
        <f t="shared" si="50294"/>
        <v>524</v>
      </c>
      <c r="J9943" s="8">
        <f t="shared" ref="J9943" si="50299">E9943/(SUM(N9936:N9942)/7)*100</f>
        <v>4.368590281148222E-2</v>
      </c>
      <c r="K9943" s="5">
        <f t="shared" ref="K9943" si="50300">O9943-O9942</f>
        <v>0</v>
      </c>
      <c r="L9943" s="8">
        <f t="shared" si="50291"/>
        <v>1</v>
      </c>
      <c r="M9943" s="8">
        <f t="shared" ref="M9943" si="50301">O9943/(B9943/100000)</f>
        <v>249.26819614918034</v>
      </c>
      <c r="N9943" s="5">
        <v>289216</v>
      </c>
      <c r="O9943" s="18">
        <v>10165</v>
      </c>
    </row>
    <row r="9944" spans="1:15" ht="15" customHeight="1" x14ac:dyDescent="0.2">
      <c r="A9944" s="5" t="s">
        <v>17</v>
      </c>
      <c r="B9944" s="13">
        <v>4077937</v>
      </c>
      <c r="C9944" s="6">
        <f t="shared" si="50295"/>
        <v>44439</v>
      </c>
      <c r="D9944" s="5">
        <f t="shared" ref="D9944" si="50302">N9944-N9943</f>
        <v>52</v>
      </c>
      <c r="E9944" s="13">
        <f t="shared" ref="E9944" si="50303">SUM(D9938:D9944)/7</f>
        <v>127.57142857142857</v>
      </c>
      <c r="F9944" s="13">
        <f t="shared" ref="F9944" si="50304">SUM(D9940:D9944)/5</f>
        <v>94.4</v>
      </c>
      <c r="G9944" s="13">
        <f t="shared" ref="G9944" si="50305">N9944/(B9944/100000)</f>
        <v>7093.4886929346876</v>
      </c>
      <c r="H9944" s="5">
        <f t="shared" si="50293"/>
        <v>535</v>
      </c>
      <c r="I9944" s="5">
        <f t="shared" si="50294"/>
        <v>525</v>
      </c>
      <c r="J9944" s="8">
        <f t="shared" ref="J9944" si="50306">E9944/(SUM(N9937:N9943)/7)*100</f>
        <v>4.4161354611226777E-2</v>
      </c>
      <c r="K9944" s="5">
        <f t="shared" ref="K9944" si="50307">O9944-O9943</f>
        <v>1</v>
      </c>
      <c r="L9944" s="8">
        <f t="shared" ref="L9944" si="50308">SUM(K9938:K9944)/7</f>
        <v>1.1428571428571428</v>
      </c>
      <c r="M9944" s="8">
        <f t="shared" ref="M9944" si="50309">O9944/(B9944/100000)</f>
        <v>249.29271835244145</v>
      </c>
      <c r="N9944" s="5">
        <v>289268</v>
      </c>
      <c r="O9944" s="18">
        <v>10166</v>
      </c>
    </row>
    <row r="9945" spans="1:15" ht="15" customHeight="1" x14ac:dyDescent="0.2">
      <c r="A9945" s="5" t="s">
        <v>17</v>
      </c>
      <c r="B9945" s="13">
        <v>4077937</v>
      </c>
      <c r="C9945" s="6">
        <f t="shared" si="50295"/>
        <v>44440</v>
      </c>
      <c r="D9945" s="5">
        <f t="shared" ref="D9945" si="50310">N9945-N9944</f>
        <v>254</v>
      </c>
      <c r="E9945" s="13">
        <f t="shared" ref="E9945" si="50311">SUM(D9939:D9945)/7</f>
        <v>131</v>
      </c>
      <c r="F9945" s="13">
        <f t="shared" ref="F9945" si="50312">SUM(D9941:D9945)/5</f>
        <v>119.6</v>
      </c>
      <c r="G9945" s="13">
        <f t="shared" ref="G9945" si="50313">N9945/(B9945/100000)</f>
        <v>7099.7173325630092</v>
      </c>
      <c r="H9945" s="5">
        <f t="shared" si="50293"/>
        <v>536</v>
      </c>
      <c r="I9945" s="5">
        <f t="shared" si="50294"/>
        <v>526</v>
      </c>
      <c r="J9945" s="8">
        <f t="shared" ref="J9945" si="50314">E9945/(SUM(N9938:N9944)/7)*100</f>
        <v>4.5328204375333345E-2</v>
      </c>
      <c r="K9945" s="5">
        <f t="shared" ref="K9945" si="50315">O9945-O9944</f>
        <v>1</v>
      </c>
      <c r="L9945" s="8">
        <f t="shared" ref="L9945" si="50316">SUM(K9939:K9945)/7</f>
        <v>1.1428571428571428</v>
      </c>
      <c r="M9945" s="8">
        <f t="shared" ref="M9945" si="50317">O9945/(B9945/100000)</f>
        <v>249.31724055570254</v>
      </c>
      <c r="N9945" s="5">
        <v>289522</v>
      </c>
      <c r="O9945" s="18">
        <v>10167</v>
      </c>
    </row>
    <row r="9946" spans="1:15" ht="15" customHeight="1" x14ac:dyDescent="0.2">
      <c r="A9946" s="5" t="s">
        <v>17</v>
      </c>
      <c r="B9946" s="13">
        <v>4077937</v>
      </c>
      <c r="C9946" s="6">
        <f t="shared" si="50295"/>
        <v>44441</v>
      </c>
      <c r="D9946" s="5">
        <f t="shared" ref="D9946:D9947" si="50318">N9946-N9945</f>
        <v>281</v>
      </c>
      <c r="E9946" s="13">
        <f t="shared" ref="E9946:E9947" si="50319">SUM(D9940:D9946)/7</f>
        <v>143.85714285714286</v>
      </c>
      <c r="F9946" s="13">
        <f t="shared" ref="F9946:F9947" si="50320">SUM(D9942:D9946)/5</f>
        <v>152.4</v>
      </c>
      <c r="G9946" s="13">
        <f t="shared" ref="G9946:G9947" si="50321">N9946/(B9946/100000)</f>
        <v>7106.6080716793813</v>
      </c>
      <c r="H9946" s="5">
        <f t="shared" si="50293"/>
        <v>537</v>
      </c>
      <c r="I9946" s="5">
        <f t="shared" si="50294"/>
        <v>527</v>
      </c>
      <c r="J9946" s="8">
        <f t="shared" ref="J9946:J9947" si="50322">E9946/(SUM(N9939:N9945)/7)*100</f>
        <v>4.9754439360850618E-2</v>
      </c>
      <c r="K9946" s="5">
        <f t="shared" ref="K9946:K9947" si="50323">O9946-O9945</f>
        <v>0</v>
      </c>
      <c r="L9946" s="8">
        <f t="shared" ref="L9946:L9947" si="50324">SUM(K9940:K9946)/7</f>
        <v>1</v>
      </c>
      <c r="M9946" s="8">
        <f t="shared" ref="M9946:M9947" si="50325">O9946/(B9946/100000)</f>
        <v>249.31724055570254</v>
      </c>
      <c r="N9946" s="5">
        <v>289803</v>
      </c>
      <c r="O9946" s="18">
        <v>10167</v>
      </c>
    </row>
    <row r="9947" spans="1:15" ht="15" customHeight="1" x14ac:dyDescent="0.2">
      <c r="A9947" s="5" t="s">
        <v>17</v>
      </c>
      <c r="B9947" s="13">
        <v>4077937</v>
      </c>
      <c r="C9947" s="6">
        <f t="shared" si="50295"/>
        <v>44442</v>
      </c>
      <c r="D9947" s="5">
        <f t="shared" si="50318"/>
        <v>234</v>
      </c>
      <c r="E9947" s="13">
        <f t="shared" si="50319"/>
        <v>159</v>
      </c>
      <c r="F9947" s="13">
        <f t="shared" si="50320"/>
        <v>172.8</v>
      </c>
      <c r="G9947" s="13">
        <f t="shared" si="50321"/>
        <v>7112.3462672424803</v>
      </c>
      <c r="H9947" s="5">
        <f t="shared" si="50293"/>
        <v>538</v>
      </c>
      <c r="I9947" s="5">
        <f t="shared" si="50294"/>
        <v>528</v>
      </c>
      <c r="J9947" s="8">
        <f t="shared" si="50322"/>
        <v>5.4964401537422963E-2</v>
      </c>
      <c r="K9947" s="5">
        <f t="shared" si="50323"/>
        <v>0</v>
      </c>
      <c r="L9947" s="8">
        <f t="shared" si="50324"/>
        <v>0.8571428571428571</v>
      </c>
      <c r="M9947" s="8">
        <f t="shared" si="50325"/>
        <v>249.31724055570254</v>
      </c>
      <c r="N9947" s="5">
        <v>290037</v>
      </c>
      <c r="O9947" s="18">
        <v>10167</v>
      </c>
    </row>
    <row r="9948" spans="1:15" ht="15" customHeight="1" x14ac:dyDescent="0.2">
      <c r="A9948" s="5" t="s">
        <v>17</v>
      </c>
      <c r="B9948" s="13">
        <v>4077937</v>
      </c>
      <c r="C9948" s="6">
        <f t="shared" si="50295"/>
        <v>44443</v>
      </c>
      <c r="D9948" s="5">
        <f t="shared" ref="D9948" si="50326">N9948-N9947</f>
        <v>178</v>
      </c>
      <c r="E9948" s="13">
        <f t="shared" ref="E9948" si="50327">SUM(D9942:D9948)/7</f>
        <v>167.71428571428572</v>
      </c>
      <c r="F9948" s="13">
        <f t="shared" ref="F9948" si="50328">SUM(D9944:D9948)/5</f>
        <v>199.8</v>
      </c>
      <c r="G9948" s="13">
        <f t="shared" ref="G9948" si="50329">N9948/(B9948/100000)</f>
        <v>7116.7112194229585</v>
      </c>
      <c r="H9948" s="5">
        <f t="shared" si="50293"/>
        <v>539</v>
      </c>
      <c r="I9948" s="5">
        <f t="shared" si="50294"/>
        <v>529</v>
      </c>
      <c r="J9948" s="8">
        <f t="shared" ref="J9948" si="50330">E9948/(SUM(N9941:N9947)/7)*100</f>
        <v>5.7944976950337117E-2</v>
      </c>
      <c r="K9948" s="5">
        <f t="shared" ref="K9948" si="50331">O9948-O9947</f>
        <v>3</v>
      </c>
      <c r="L9948" s="8">
        <f t="shared" ref="L9948" si="50332">SUM(K9942:K9948)/7</f>
        <v>0.7142857142857143</v>
      </c>
      <c r="M9948" s="8">
        <f t="shared" ref="M9948" si="50333">O9948/(B9948/100000)</f>
        <v>249.39080716548588</v>
      </c>
      <c r="N9948" s="5">
        <v>290215</v>
      </c>
      <c r="O9948" s="18">
        <v>10170</v>
      </c>
    </row>
    <row r="9949" spans="1:15" ht="15" customHeight="1" x14ac:dyDescent="0.2">
      <c r="A9949" s="5" t="s">
        <v>17</v>
      </c>
      <c r="B9949" s="13">
        <v>4077937</v>
      </c>
      <c r="C9949" s="6">
        <f t="shared" si="50295"/>
        <v>44444</v>
      </c>
      <c r="D9949" s="5">
        <f t="shared" ref="D9949" si="50334">N9949-N9948</f>
        <v>198</v>
      </c>
      <c r="E9949" s="13">
        <f t="shared" ref="E9949" si="50335">SUM(D9943:D9949)/7</f>
        <v>177.14285714285714</v>
      </c>
      <c r="F9949" s="13">
        <f t="shared" ref="F9949" si="50336">SUM(D9945:D9949)/5</f>
        <v>229</v>
      </c>
      <c r="G9949" s="13">
        <f t="shared" ref="G9949" si="50337">N9949/(B9949/100000)</f>
        <v>7121.5666156686575</v>
      </c>
      <c r="H9949" s="5">
        <f t="shared" si="50293"/>
        <v>540</v>
      </c>
      <c r="I9949" s="5">
        <f t="shared" si="50294"/>
        <v>530</v>
      </c>
      <c r="J9949" s="8">
        <f t="shared" ref="J9949" si="50338">E9949/(SUM(N9942:N9948)/7)*100</f>
        <v>6.1167087765891845E-2</v>
      </c>
      <c r="K9949" s="5">
        <f t="shared" ref="K9949" si="50339">O9949-O9948</f>
        <v>3</v>
      </c>
      <c r="L9949" s="8">
        <f t="shared" ref="L9949" si="50340">SUM(K9943:K9949)/7</f>
        <v>1.1428571428571428</v>
      </c>
      <c r="M9949" s="8">
        <f t="shared" ref="M9949" si="50341">O9949/(B9949/100000)</f>
        <v>249.46437377526922</v>
      </c>
      <c r="N9949" s="5">
        <v>290413</v>
      </c>
      <c r="O9949" s="18">
        <v>10173</v>
      </c>
    </row>
    <row r="9950" spans="1:15" ht="15" customHeight="1" x14ac:dyDescent="0.2">
      <c r="A9950" s="5" t="s">
        <v>17</v>
      </c>
      <c r="B9950" s="13">
        <v>4077937</v>
      </c>
      <c r="C9950" s="6">
        <f t="shared" si="50295"/>
        <v>44445</v>
      </c>
      <c r="D9950" s="5">
        <f t="shared" ref="D9950" si="50342">N9950-N9949</f>
        <v>85</v>
      </c>
      <c r="E9950" s="13">
        <f t="shared" ref="E9950" si="50343">SUM(D9944:D9950)/7</f>
        <v>183.14285714285714</v>
      </c>
      <c r="F9950" s="13">
        <f t="shared" ref="F9950" si="50344">SUM(D9946:D9950)/5</f>
        <v>195.2</v>
      </c>
      <c r="G9950" s="13">
        <f t="shared" ref="G9950" si="50345">N9950/(B9950/100000)</f>
        <v>7123.6510029458523</v>
      </c>
      <c r="H9950" s="5">
        <f t="shared" si="50293"/>
        <v>541</v>
      </c>
      <c r="I9950" s="5">
        <f t="shared" si="50294"/>
        <v>531</v>
      </c>
      <c r="J9950" s="8">
        <f t="shared" ref="J9950" si="50346">E9950/(SUM(N9943:N9949)/7)*100</f>
        <v>6.3200218489366883E-2</v>
      </c>
      <c r="K9950" s="5">
        <f t="shared" ref="K9950" si="50347">O9950-O9949</f>
        <v>0</v>
      </c>
      <c r="L9950" s="8">
        <f t="shared" ref="L9950" si="50348">SUM(K9944:K9950)/7</f>
        <v>1.1428571428571428</v>
      </c>
      <c r="M9950" s="8">
        <f t="shared" ref="M9950" si="50349">O9950/(B9950/100000)</f>
        <v>249.46437377526922</v>
      </c>
      <c r="N9950" s="5">
        <v>290498</v>
      </c>
      <c r="O9950" s="18">
        <v>10173</v>
      </c>
    </row>
    <row r="9951" spans="1:15" ht="15" customHeight="1" x14ac:dyDescent="0.2">
      <c r="A9951" s="5" t="s">
        <v>17</v>
      </c>
      <c r="B9951" s="13">
        <v>4077937</v>
      </c>
      <c r="C9951" s="6">
        <f t="shared" si="50295"/>
        <v>44446</v>
      </c>
      <c r="D9951" s="5">
        <f t="shared" ref="D9951" si="50350">N9951-N9950</f>
        <v>95</v>
      </c>
      <c r="E9951" s="13">
        <f t="shared" ref="E9951" si="50351">SUM(D9945:D9951)/7</f>
        <v>189.28571428571428</v>
      </c>
      <c r="F9951" s="13">
        <f t="shared" ref="F9951" si="50352">SUM(D9947:D9951)/5</f>
        <v>158</v>
      </c>
      <c r="G9951" s="13">
        <f t="shared" ref="G9951" si="50353">N9951/(B9951/100000)</f>
        <v>7125.9806122556574</v>
      </c>
      <c r="H9951" s="5">
        <f t="shared" si="50293"/>
        <v>542</v>
      </c>
      <c r="I9951" s="5">
        <f t="shared" si="50294"/>
        <v>532</v>
      </c>
      <c r="J9951" s="8">
        <f t="shared" ref="J9951" si="50354">E9951/(SUM(N9944:N9950)/7)*100</f>
        <v>6.5278782277278652E-2</v>
      </c>
      <c r="K9951" s="5">
        <f t="shared" ref="K9951" si="50355">O9951-O9950</f>
        <v>2</v>
      </c>
      <c r="L9951" s="8">
        <f t="shared" ref="L9951" si="50356">SUM(K9945:K9951)/7</f>
        <v>1.2857142857142858</v>
      </c>
      <c r="M9951" s="8">
        <f t="shared" ref="M9951" si="50357">O9951/(B9951/100000)</f>
        <v>249.51341818179142</v>
      </c>
      <c r="N9951" s="5">
        <v>290593</v>
      </c>
      <c r="O9951" s="18">
        <v>10175</v>
      </c>
    </row>
    <row r="9952" spans="1:15" ht="15" customHeight="1" x14ac:dyDescent="0.2">
      <c r="A9952" s="5" t="s">
        <v>17</v>
      </c>
      <c r="B9952" s="13">
        <v>4077937</v>
      </c>
      <c r="C9952" s="6">
        <f t="shared" si="50295"/>
        <v>44447</v>
      </c>
      <c r="D9952" s="5">
        <f t="shared" ref="D9952" si="50358">N9952-N9951</f>
        <v>402</v>
      </c>
      <c r="E9952" s="13">
        <f t="shared" ref="E9952" si="50359">SUM(D9946:D9952)/7</f>
        <v>210.42857142857142</v>
      </c>
      <c r="F9952" s="13">
        <f t="shared" ref="F9952" si="50360">SUM(D9948:D9952)/5</f>
        <v>191.6</v>
      </c>
      <c r="G9952" s="13">
        <f t="shared" ref="G9952" si="50361">N9952/(B9952/100000)</f>
        <v>7135.8385379666233</v>
      </c>
      <c r="H9952" s="5">
        <f t="shared" si="50293"/>
        <v>543</v>
      </c>
      <c r="I9952" s="5">
        <f t="shared" si="50294"/>
        <v>533</v>
      </c>
      <c r="J9952" s="8">
        <f t="shared" ref="J9952" si="50362">E9952/(SUM(N9945:N9951)/7)*100</f>
        <v>7.2522956986944387E-2</v>
      </c>
      <c r="K9952" s="5">
        <f t="shared" ref="K9952" si="50363">O9952-O9951</f>
        <v>0</v>
      </c>
      <c r="L9952" s="8">
        <f t="shared" ref="L9952" si="50364">SUM(K9946:K9952)/7</f>
        <v>1.1428571428571428</v>
      </c>
      <c r="M9952" s="8">
        <f t="shared" ref="M9952" si="50365">O9952/(B9952/100000)</f>
        <v>249.51341818179142</v>
      </c>
      <c r="N9952" s="5">
        <v>290995</v>
      </c>
      <c r="O9952" s="18">
        <v>10175</v>
      </c>
    </row>
    <row r="9953" spans="1:15" ht="15" customHeight="1" x14ac:dyDescent="0.2">
      <c r="A9953" s="5" t="s">
        <v>17</v>
      </c>
      <c r="B9953" s="13">
        <v>4077937</v>
      </c>
      <c r="C9953" s="6">
        <f t="shared" si="50295"/>
        <v>44448</v>
      </c>
      <c r="D9953" s="5">
        <f t="shared" ref="D9953" si="50366">N9953-N9952</f>
        <v>393</v>
      </c>
      <c r="E9953" s="13">
        <f t="shared" ref="E9953" si="50367">SUM(D9947:D9953)/7</f>
        <v>226.42857142857142</v>
      </c>
      <c r="F9953" s="13">
        <f t="shared" ref="F9953" si="50368">SUM(D9949:D9953)/5</f>
        <v>234.6</v>
      </c>
      <c r="G9953" s="13">
        <f t="shared" ref="G9953" si="50369">N9953/(B9953/100000)</f>
        <v>7145.4757638482397</v>
      </c>
      <c r="H9953" s="5">
        <f t="shared" si="50293"/>
        <v>544</v>
      </c>
      <c r="I9953" s="5">
        <f t="shared" si="50294"/>
        <v>534</v>
      </c>
      <c r="J9953" s="8">
        <f t="shared" ref="J9953" si="50370">E9953/(SUM(N9946:N9952)/7)*100</f>
        <v>7.7980708015629591E-2</v>
      </c>
      <c r="K9953" s="5">
        <f t="shared" ref="K9953" si="50371">O9953-O9952</f>
        <v>2</v>
      </c>
      <c r="L9953" s="8">
        <f t="shared" ref="L9953" si="50372">SUM(K9947:K9953)/7</f>
        <v>1.4285714285714286</v>
      </c>
      <c r="M9953" s="8">
        <f t="shared" ref="M9953" si="50373">O9953/(B9953/100000)</f>
        <v>249.56246258831365</v>
      </c>
      <c r="N9953" s="5">
        <v>291388</v>
      </c>
      <c r="O9953" s="18">
        <v>10177</v>
      </c>
    </row>
    <row r="9954" spans="1:15" ht="15" customHeight="1" x14ac:dyDescent="0.2">
      <c r="A9954" s="5" t="s">
        <v>17</v>
      </c>
      <c r="B9954" s="13">
        <v>4077937</v>
      </c>
      <c r="C9954" s="6">
        <f t="shared" si="50295"/>
        <v>44449</v>
      </c>
      <c r="D9954" s="5">
        <f t="shared" ref="D9954" si="50374">N9954-N9953</f>
        <v>318</v>
      </c>
      <c r="E9954" s="13">
        <f t="shared" ref="E9954" si="50375">SUM(D9948:D9954)/7</f>
        <v>238.42857142857142</v>
      </c>
      <c r="F9954" s="13">
        <f t="shared" ref="F9954" si="50376">SUM(D9950:D9954)/5</f>
        <v>258.60000000000002</v>
      </c>
      <c r="G9954" s="13">
        <f t="shared" ref="G9954" si="50377">N9954/(B9954/100000)</f>
        <v>7153.2738244852726</v>
      </c>
      <c r="H9954" s="5">
        <f t="shared" si="50293"/>
        <v>545</v>
      </c>
      <c r="I9954" s="5">
        <f t="shared" si="50294"/>
        <v>535</v>
      </c>
      <c r="J9954" s="8">
        <f t="shared" ref="J9954" si="50378">E9954/(SUM(N9947:N9953)/7)*100</f>
        <v>8.2049456797200188E-2</v>
      </c>
      <c r="K9954" s="5">
        <f t="shared" ref="K9954" si="50379">O9954-O9953</f>
        <v>5</v>
      </c>
      <c r="L9954" s="8">
        <f t="shared" ref="L9954" si="50380">SUM(K9948:K9954)/7</f>
        <v>2.1428571428571428</v>
      </c>
      <c r="M9954" s="8">
        <f t="shared" ref="M9954" si="50381">O9954/(B9954/100000)</f>
        <v>249.68507360461919</v>
      </c>
      <c r="N9954" s="5">
        <v>291706</v>
      </c>
      <c r="O9954" s="18">
        <v>10182</v>
      </c>
    </row>
    <row r="9955" spans="1:15" ht="15" customHeight="1" x14ac:dyDescent="0.2">
      <c r="A9955" s="5" t="s">
        <v>17</v>
      </c>
      <c r="B9955" s="13">
        <v>4077937</v>
      </c>
      <c r="C9955" s="6">
        <f t="shared" si="50295"/>
        <v>44450</v>
      </c>
      <c r="D9955" s="5">
        <f t="shared" ref="D9955" si="50382">N9955-N9954</f>
        <v>242</v>
      </c>
      <c r="E9955" s="13">
        <f t="shared" ref="E9955" si="50383">SUM(D9949:D9955)/7</f>
        <v>247.57142857142858</v>
      </c>
      <c r="F9955" s="13">
        <f t="shared" ref="F9955" si="50384">SUM(D9951:D9955)/5</f>
        <v>290</v>
      </c>
      <c r="G9955" s="13">
        <f t="shared" ref="G9955" si="50385">N9955/(B9955/100000)</f>
        <v>7159.2081976744612</v>
      </c>
      <c r="H9955" s="5">
        <f t="shared" si="50293"/>
        <v>546</v>
      </c>
      <c r="I9955" s="5">
        <f t="shared" si="50294"/>
        <v>536</v>
      </c>
      <c r="J9955" s="8">
        <f t="shared" ref="J9955" si="50386">E9955/(SUM(N9948:N9954)/7)*100</f>
        <v>8.5125905782863623E-2</v>
      </c>
      <c r="K9955" s="5">
        <f t="shared" ref="K9955" si="50387">O9955-O9954</f>
        <v>2</v>
      </c>
      <c r="L9955" s="8">
        <f t="shared" ref="L9955" si="50388">SUM(K9949:K9955)/7</f>
        <v>2</v>
      </c>
      <c r="M9955" s="8">
        <f t="shared" ref="M9955" si="50389">O9955/(B9955/100000)</f>
        <v>249.73411801114142</v>
      </c>
      <c r="N9955" s="5">
        <v>291948</v>
      </c>
      <c r="O9955" s="18">
        <v>10184</v>
      </c>
    </row>
    <row r="9956" spans="1:15" ht="15" customHeight="1" x14ac:dyDescent="0.2">
      <c r="A9956" s="5" t="s">
        <v>17</v>
      </c>
      <c r="B9956" s="13">
        <v>4077937</v>
      </c>
      <c r="C9956" s="6">
        <f t="shared" si="50295"/>
        <v>44451</v>
      </c>
      <c r="D9956" s="5">
        <f t="shared" ref="D9956:D9957" si="50390">N9956-N9955</f>
        <v>268</v>
      </c>
      <c r="E9956" s="13">
        <f t="shared" ref="E9956:E9957" si="50391">SUM(D9950:D9956)/7</f>
        <v>257.57142857142856</v>
      </c>
      <c r="F9956" s="13">
        <f t="shared" ref="F9956:F9957" si="50392">SUM(D9952:D9956)/5</f>
        <v>324.60000000000002</v>
      </c>
      <c r="G9956" s="13">
        <f t="shared" ref="G9956:G9957" si="50393">N9956/(B9956/100000)</f>
        <v>7165.7801481484385</v>
      </c>
      <c r="H9956" s="5">
        <f t="shared" si="50293"/>
        <v>547</v>
      </c>
      <c r="I9956" s="5">
        <f t="shared" si="50294"/>
        <v>537</v>
      </c>
      <c r="J9956" s="8">
        <f t="shared" ref="J9956:J9957" si="50394">E9956/(SUM(N9949:N9955)/7)*100</f>
        <v>8.8489016908126009E-2</v>
      </c>
      <c r="K9956" s="5">
        <f t="shared" ref="K9956:K9957" si="50395">O9956-O9955</f>
        <v>0</v>
      </c>
      <c r="L9956" s="8">
        <f t="shared" ref="L9956:L9957" si="50396">SUM(K9950:K9956)/7</f>
        <v>1.5714285714285714</v>
      </c>
      <c r="M9956" s="8">
        <f t="shared" ref="M9956:M9957" si="50397">O9956/(B9956/100000)</f>
        <v>249.73411801114142</v>
      </c>
      <c r="N9956" s="5">
        <v>292216</v>
      </c>
      <c r="O9956" s="18">
        <v>10184</v>
      </c>
    </row>
    <row r="9957" spans="1:15" ht="15" customHeight="1" x14ac:dyDescent="0.2">
      <c r="A9957" s="5" t="s">
        <v>17</v>
      </c>
      <c r="B9957" s="13">
        <v>4077937</v>
      </c>
      <c r="C9957" s="6">
        <f t="shared" si="50295"/>
        <v>44452</v>
      </c>
      <c r="D9957" s="5">
        <f t="shared" si="50390"/>
        <v>137</v>
      </c>
      <c r="E9957" s="13">
        <f t="shared" si="50391"/>
        <v>265</v>
      </c>
      <c r="F9957" s="13">
        <f t="shared" si="50392"/>
        <v>271.60000000000002</v>
      </c>
      <c r="G9957" s="13">
        <f t="shared" si="50393"/>
        <v>7169.1396899952106</v>
      </c>
      <c r="H9957" s="5">
        <f t="shared" si="50293"/>
        <v>548</v>
      </c>
      <c r="I9957" s="5">
        <f t="shared" si="50294"/>
        <v>538</v>
      </c>
      <c r="J9957" s="8">
        <f t="shared" si="50394"/>
        <v>9.0960622631591326E-2</v>
      </c>
      <c r="K9957" s="5">
        <f t="shared" si="50395"/>
        <v>1</v>
      </c>
      <c r="L9957" s="8">
        <f t="shared" si="50396"/>
        <v>1.7142857142857142</v>
      </c>
      <c r="M9957" s="8">
        <f t="shared" si="50397"/>
        <v>249.75864021440253</v>
      </c>
      <c r="N9957" s="5">
        <v>292353</v>
      </c>
      <c r="O9957" s="18">
        <v>10185</v>
      </c>
    </row>
    <row r="9958" spans="1:15" ht="15" customHeight="1" x14ac:dyDescent="0.2">
      <c r="A9958" s="5" t="s">
        <v>17</v>
      </c>
      <c r="B9958" s="13">
        <v>4077937</v>
      </c>
      <c r="C9958" s="6">
        <f t="shared" si="50295"/>
        <v>44453</v>
      </c>
      <c r="D9958" s="5">
        <f t="shared" ref="D9958:D9960" si="50398">N9958-N9957</f>
        <v>54</v>
      </c>
      <c r="E9958" s="13">
        <f t="shared" ref="E9958:E9960" si="50399">SUM(D9952:D9958)/7</f>
        <v>259.14285714285717</v>
      </c>
      <c r="F9958" s="13">
        <f t="shared" ref="F9958:F9960" si="50400">SUM(D9954:D9958)/5</f>
        <v>203.8</v>
      </c>
      <c r="G9958" s="13">
        <f t="shared" ref="G9958:G9960" si="50401">N9958/(B9958/100000)</f>
        <v>7170.4638889713106</v>
      </c>
      <c r="H9958" s="5">
        <f t="shared" si="50293"/>
        <v>549</v>
      </c>
      <c r="I9958" s="5">
        <f t="shared" si="50294"/>
        <v>539</v>
      </c>
      <c r="J9958" s="8">
        <f t="shared" ref="J9958:J9960" si="50402">E9958/(SUM(N9951:N9957)/7)*100</f>
        <v>8.886933611078586E-2</v>
      </c>
      <c r="K9958" s="5">
        <f t="shared" ref="K9958:K9960" si="50403">O9958-O9957</f>
        <v>0</v>
      </c>
      <c r="L9958" s="8">
        <f t="shared" ref="L9958:L9960" si="50404">SUM(K9952:K9958)/7</f>
        <v>1.4285714285714286</v>
      </c>
      <c r="M9958" s="8">
        <f t="shared" ref="M9958:M9960" si="50405">O9958/(B9958/100000)</f>
        <v>249.75864021440253</v>
      </c>
      <c r="N9958" s="5">
        <v>292407</v>
      </c>
      <c r="O9958" s="18">
        <v>10185</v>
      </c>
    </row>
    <row r="9959" spans="1:15" ht="15" customHeight="1" x14ac:dyDescent="0.2">
      <c r="A9959" s="5" t="s">
        <v>17</v>
      </c>
      <c r="B9959" s="13">
        <v>4077937</v>
      </c>
      <c r="C9959" s="6">
        <f t="shared" si="50295"/>
        <v>44454</v>
      </c>
      <c r="D9959" s="5">
        <f t="shared" si="50398"/>
        <v>402</v>
      </c>
      <c r="E9959" s="13">
        <f t="shared" si="50399"/>
        <v>259.14285714285717</v>
      </c>
      <c r="F9959" s="13">
        <f t="shared" si="50400"/>
        <v>220.6</v>
      </c>
      <c r="G9959" s="13">
        <f t="shared" si="50401"/>
        <v>7180.3218146822765</v>
      </c>
      <c r="H9959" s="5">
        <f t="shared" si="50293"/>
        <v>550</v>
      </c>
      <c r="I9959" s="5">
        <f t="shared" si="50294"/>
        <v>540</v>
      </c>
      <c r="J9959" s="8">
        <f t="shared" si="50402"/>
        <v>8.8790428646317976E-2</v>
      </c>
      <c r="K9959" s="5">
        <f t="shared" si="50403"/>
        <v>1</v>
      </c>
      <c r="L9959" s="8">
        <f t="shared" si="50404"/>
        <v>1.5714285714285714</v>
      </c>
      <c r="M9959" s="8">
        <f t="shared" si="50405"/>
        <v>249.78316241766365</v>
      </c>
      <c r="N9959" s="5">
        <v>292809</v>
      </c>
      <c r="O9959" s="18">
        <v>10186</v>
      </c>
    </row>
    <row r="9960" spans="1:15" ht="15" customHeight="1" x14ac:dyDescent="0.2">
      <c r="A9960" s="5" t="s">
        <v>17</v>
      </c>
      <c r="B9960" s="13">
        <v>4077937</v>
      </c>
      <c r="C9960" s="6">
        <f t="shared" si="50295"/>
        <v>44455</v>
      </c>
      <c r="D9960" s="5">
        <f t="shared" si="50398"/>
        <v>354</v>
      </c>
      <c r="E9960" s="13">
        <f t="shared" si="50399"/>
        <v>253.57142857142858</v>
      </c>
      <c r="F9960" s="13">
        <f t="shared" si="50400"/>
        <v>243</v>
      </c>
      <c r="G9960" s="13">
        <f t="shared" si="50401"/>
        <v>7189.0026746367093</v>
      </c>
      <c r="H9960" s="5">
        <f t="shared" si="50293"/>
        <v>551</v>
      </c>
      <c r="I9960" s="5">
        <f t="shared" si="50294"/>
        <v>541</v>
      </c>
      <c r="J9960" s="8">
        <f t="shared" si="50402"/>
        <v>8.6804409370572683E-2</v>
      </c>
      <c r="K9960" s="5">
        <f t="shared" si="50403"/>
        <v>1</v>
      </c>
      <c r="L9960" s="8">
        <f t="shared" si="50404"/>
        <v>1.4285714285714286</v>
      </c>
      <c r="M9960" s="8">
        <f t="shared" si="50405"/>
        <v>249.80768462092473</v>
      </c>
      <c r="N9960" s="5">
        <v>293163</v>
      </c>
      <c r="O9960" s="18">
        <v>10187</v>
      </c>
    </row>
    <row r="9961" spans="1:15" ht="15" customHeight="1" x14ac:dyDescent="0.2">
      <c r="A9961" s="5" t="s">
        <v>17</v>
      </c>
      <c r="B9961" s="13">
        <v>4077937</v>
      </c>
      <c r="C9961" s="6">
        <f t="shared" si="50295"/>
        <v>44456</v>
      </c>
      <c r="D9961" s="5">
        <f t="shared" ref="D9961" si="50406">N9961-N9960</f>
        <v>277</v>
      </c>
      <c r="E9961" s="13">
        <f t="shared" ref="E9961" si="50407">SUM(D9955:D9961)/7</f>
        <v>247.71428571428572</v>
      </c>
      <c r="F9961" s="13">
        <f t="shared" ref="F9961" si="50408">SUM(D9957:D9961)/5</f>
        <v>244.8</v>
      </c>
      <c r="G9961" s="13">
        <f t="shared" ref="G9961" si="50409">N9961/(B9961/100000)</f>
        <v>7195.7953249400371</v>
      </c>
      <c r="H9961" s="5">
        <f t="shared" si="50293"/>
        <v>552</v>
      </c>
      <c r="I9961" s="5">
        <f t="shared" si="50294"/>
        <v>542</v>
      </c>
      <c r="J9961" s="8">
        <f t="shared" ref="J9961" si="50410">E9961/(SUM(N9954:N9960)/7)*100</f>
        <v>8.4725804040062511E-2</v>
      </c>
      <c r="K9961" s="5">
        <f t="shared" ref="K9961" si="50411">O9961-O9960</f>
        <v>2</v>
      </c>
      <c r="L9961" s="8">
        <f t="shared" ref="L9961" si="50412">SUM(K9955:K9961)/7</f>
        <v>1</v>
      </c>
      <c r="M9961" s="8">
        <f t="shared" ref="M9961" si="50413">O9961/(B9961/100000)</f>
        <v>249.85672902744696</v>
      </c>
      <c r="N9961" s="5">
        <v>293440</v>
      </c>
      <c r="O9961" s="18">
        <v>10189</v>
      </c>
    </row>
    <row r="9962" spans="1:15" ht="15" customHeight="1" x14ac:dyDescent="0.2">
      <c r="A9962" s="5" t="s">
        <v>17</v>
      </c>
      <c r="B9962" s="13">
        <v>4077937</v>
      </c>
      <c r="C9962" s="6">
        <f t="shared" si="50295"/>
        <v>44457</v>
      </c>
      <c r="D9962" s="5">
        <f t="shared" ref="D9962" si="50414">N9962-N9961</f>
        <v>184</v>
      </c>
      <c r="E9962" s="13">
        <f t="shared" ref="E9962" si="50415">SUM(D9956:D9962)/7</f>
        <v>239.42857142857142</v>
      </c>
      <c r="F9962" s="13">
        <f t="shared" ref="F9962" si="50416">SUM(D9958:D9962)/5</f>
        <v>254.2</v>
      </c>
      <c r="G9962" s="13">
        <f t="shared" ref="G9962" si="50417">N9962/(B9962/100000)</f>
        <v>7200.3074103400813</v>
      </c>
      <c r="H9962" s="5">
        <f t="shared" si="50293"/>
        <v>553</v>
      </c>
      <c r="I9962" s="5">
        <f t="shared" si="50294"/>
        <v>543</v>
      </c>
      <c r="J9962" s="8">
        <f t="shared" ref="J9962" si="50418">E9962/(SUM(N9955:N9961)/7)*100</f>
        <v>8.1822513493879909E-2</v>
      </c>
      <c r="K9962" s="5">
        <f t="shared" ref="K9962" si="50419">O9962-O9961</f>
        <v>4</v>
      </c>
      <c r="L9962" s="8">
        <f t="shared" ref="L9962" si="50420">SUM(K9956:K9962)/7</f>
        <v>1.2857142857142858</v>
      </c>
      <c r="M9962" s="8">
        <f t="shared" ref="M9962" si="50421">O9962/(B9962/100000)</f>
        <v>249.95481784049142</v>
      </c>
      <c r="N9962" s="5">
        <v>293624</v>
      </c>
      <c r="O9962" s="18">
        <v>10193</v>
      </c>
    </row>
    <row r="9963" spans="1:15" ht="15" customHeight="1" x14ac:dyDescent="0.2">
      <c r="A9963" s="5" t="s">
        <v>17</v>
      </c>
      <c r="B9963" s="13">
        <v>4077937</v>
      </c>
      <c r="C9963" s="6">
        <f t="shared" si="50295"/>
        <v>44458</v>
      </c>
      <c r="D9963" s="5">
        <f t="shared" ref="D9963" si="50422">N9963-N9962</f>
        <v>27</v>
      </c>
      <c r="E9963" s="13">
        <f t="shared" ref="E9963" si="50423">SUM(D9957:D9963)/7</f>
        <v>205</v>
      </c>
      <c r="F9963" s="13">
        <f t="shared" ref="F9963" si="50424">SUM(D9959:D9963)/5</f>
        <v>248.8</v>
      </c>
      <c r="G9963" s="13">
        <f t="shared" ref="G9963" si="50425">N9963/(B9963/100000)</f>
        <v>7200.9695098281309</v>
      </c>
      <c r="H9963" s="5">
        <f t="shared" si="50293"/>
        <v>554</v>
      </c>
      <c r="I9963" s="5">
        <f t="shared" si="50294"/>
        <v>544</v>
      </c>
      <c r="J9963" s="8">
        <f t="shared" ref="J9963" si="50426">E9963/(SUM(N9956:N9962)/7)*100</f>
        <v>6.9999590246300994E-2</v>
      </c>
      <c r="K9963" s="5">
        <f t="shared" ref="K9963" si="50427">O9963-O9962</f>
        <v>1</v>
      </c>
      <c r="L9963" s="8">
        <f t="shared" ref="L9963" si="50428">SUM(K9957:K9963)/7</f>
        <v>1.4285714285714286</v>
      </c>
      <c r="M9963" s="8">
        <f t="shared" ref="M9963" si="50429">O9963/(B9963/100000)</f>
        <v>249.9793400437525</v>
      </c>
      <c r="N9963" s="5">
        <v>293651</v>
      </c>
      <c r="O9963" s="18">
        <v>10194</v>
      </c>
    </row>
    <row r="9964" spans="1:15" ht="15" customHeight="1" x14ac:dyDescent="0.2">
      <c r="A9964" s="5" t="s">
        <v>17</v>
      </c>
      <c r="B9964" s="13">
        <v>4077937</v>
      </c>
      <c r="C9964" s="6">
        <f t="shared" si="50295"/>
        <v>44459</v>
      </c>
      <c r="D9964" s="5">
        <f t="shared" ref="D9964" si="50430">N9964-N9963</f>
        <v>397</v>
      </c>
      <c r="E9964" s="13">
        <f t="shared" ref="E9964" si="50431">SUM(D9958:D9964)/7</f>
        <v>242.14285714285714</v>
      </c>
      <c r="F9964" s="13">
        <f t="shared" ref="F9964" si="50432">SUM(D9960:D9964)/5</f>
        <v>247.8</v>
      </c>
      <c r="G9964" s="13">
        <f t="shared" ref="G9964" si="50433">N9964/(B9964/100000)</f>
        <v>7210.7048245227916</v>
      </c>
      <c r="H9964" s="5">
        <f t="shared" si="50293"/>
        <v>555</v>
      </c>
      <c r="I9964" s="5">
        <f t="shared" si="50294"/>
        <v>545</v>
      </c>
      <c r="J9964" s="8">
        <f t="shared" ref="J9964" si="50434">E9964/(SUM(N9957:N9963)/7)*100</f>
        <v>8.2624605948874136E-2</v>
      </c>
      <c r="K9964" s="5">
        <f t="shared" ref="K9964" si="50435">O9964-O9963</f>
        <v>1</v>
      </c>
      <c r="L9964" s="8">
        <f t="shared" ref="L9964" si="50436">SUM(K9958:K9964)/7</f>
        <v>1.4285714285714286</v>
      </c>
      <c r="M9964" s="8">
        <f t="shared" ref="M9964" si="50437">O9964/(B9964/100000)</f>
        <v>250.00386224701361</v>
      </c>
      <c r="N9964" s="5">
        <v>294048</v>
      </c>
      <c r="O9964" s="18">
        <v>10195</v>
      </c>
    </row>
    <row r="9965" spans="1:15" ht="15" customHeight="1" x14ac:dyDescent="0.2">
      <c r="A9965" s="5" t="s">
        <v>17</v>
      </c>
      <c r="B9965" s="13">
        <v>4077937</v>
      </c>
      <c r="C9965" s="6">
        <f t="shared" si="50295"/>
        <v>44460</v>
      </c>
      <c r="D9965" s="5">
        <f t="shared" ref="D9965" si="50438">N9965-N9964</f>
        <v>75</v>
      </c>
      <c r="E9965" s="13">
        <f t="shared" ref="E9965" si="50439">SUM(D9959:D9965)/7</f>
        <v>245.14285714285714</v>
      </c>
      <c r="F9965" s="13">
        <f t="shared" ref="F9965" si="50440">SUM(D9961:D9965)/5</f>
        <v>192</v>
      </c>
      <c r="G9965" s="13">
        <f t="shared" ref="G9965" si="50441">N9965/(B9965/100000)</f>
        <v>7212.543989767375</v>
      </c>
      <c r="H9965" s="5">
        <f t="shared" si="50293"/>
        <v>556</v>
      </c>
      <c r="I9965" s="5">
        <f t="shared" si="50294"/>
        <v>546</v>
      </c>
      <c r="J9965" s="8">
        <f t="shared" ref="J9965" si="50442">E9965/(SUM(N9958:N9964)/7)*100</f>
        <v>8.357921663479681E-2</v>
      </c>
      <c r="K9965" s="5">
        <f t="shared" ref="K9965" si="50443">O9965-O9964</f>
        <v>2</v>
      </c>
      <c r="L9965" s="8">
        <f t="shared" ref="L9965" si="50444">SUM(K9959:K9965)/7</f>
        <v>1.7142857142857142</v>
      </c>
      <c r="M9965" s="8">
        <f t="shared" ref="M9965" si="50445">O9965/(B9965/100000)</f>
        <v>250.05290665353584</v>
      </c>
      <c r="N9965" s="5">
        <v>294123</v>
      </c>
      <c r="O9965" s="18">
        <v>10197</v>
      </c>
    </row>
    <row r="9966" spans="1:15" ht="15" customHeight="1" x14ac:dyDescent="0.2">
      <c r="A9966" s="5" t="s">
        <v>17</v>
      </c>
      <c r="B9966" s="13">
        <v>4077937</v>
      </c>
      <c r="C9966" s="6">
        <f t="shared" si="50295"/>
        <v>44461</v>
      </c>
      <c r="D9966" s="5">
        <f t="shared" ref="D9966" si="50446">N9966-N9965</f>
        <v>354</v>
      </c>
      <c r="E9966" s="13">
        <f t="shared" ref="E9966" si="50447">SUM(D9960:D9966)/7</f>
        <v>238.28571428571428</v>
      </c>
      <c r="F9966" s="13">
        <f t="shared" ref="F9966" si="50448">SUM(D9962:D9966)/5</f>
        <v>207.4</v>
      </c>
      <c r="G9966" s="13">
        <f t="shared" ref="G9966" si="50449">N9966/(B9966/100000)</f>
        <v>7221.2248497218079</v>
      </c>
      <c r="H9966" s="5">
        <f t="shared" si="50293"/>
        <v>557</v>
      </c>
      <c r="I9966" s="5">
        <f t="shared" si="50294"/>
        <v>547</v>
      </c>
      <c r="J9966" s="8">
        <f t="shared" ref="J9966" si="50450">E9966/(SUM(N9959:N9965)/7)*100</f>
        <v>8.117349228024516E-2</v>
      </c>
      <c r="K9966" s="5">
        <f t="shared" ref="K9966" si="50451">O9966-O9965</f>
        <v>1</v>
      </c>
      <c r="L9966" s="8">
        <f t="shared" ref="L9966" si="50452">SUM(K9960:K9966)/7</f>
        <v>1.7142857142857142</v>
      </c>
      <c r="M9966" s="8">
        <f t="shared" ref="M9966" si="50453">O9966/(B9966/100000)</f>
        <v>250.07742885679696</v>
      </c>
      <c r="N9966" s="5">
        <v>294477</v>
      </c>
      <c r="O9966" s="18">
        <v>10198</v>
      </c>
    </row>
    <row r="9967" spans="1:15" ht="15" customHeight="1" x14ac:dyDescent="0.2">
      <c r="A9967" s="5" t="s">
        <v>17</v>
      </c>
      <c r="B9967" s="13">
        <v>4077937</v>
      </c>
      <c r="C9967" s="6">
        <f t="shared" si="50295"/>
        <v>44462</v>
      </c>
      <c r="D9967" s="5">
        <f t="shared" ref="D9967:D9968" si="50454">N9967-N9966</f>
        <v>389</v>
      </c>
      <c r="E9967" s="13">
        <f t="shared" ref="E9967:E9968" si="50455">SUM(D9961:D9967)/7</f>
        <v>243.28571428571428</v>
      </c>
      <c r="F9967" s="13">
        <f t="shared" ref="F9967:F9968" si="50456">SUM(D9963:D9967)/5</f>
        <v>248.4</v>
      </c>
      <c r="G9967" s="13">
        <f t="shared" ref="G9967:G9968" si="50457">N9967/(B9967/100000)</f>
        <v>7230.7639867903799</v>
      </c>
      <c r="H9967" s="5">
        <f t="shared" si="50293"/>
        <v>558</v>
      </c>
      <c r="I9967" s="5">
        <f t="shared" si="50294"/>
        <v>548</v>
      </c>
      <c r="J9967" s="8">
        <f t="shared" ref="J9967:J9968" si="50458">E9967/(SUM(N9960:N9966)/7)*100</f>
        <v>8.2809553586971424E-2</v>
      </c>
      <c r="K9967" s="5">
        <f t="shared" ref="K9967:K9968" si="50459">O9967-O9966</f>
        <v>2</v>
      </c>
      <c r="L9967" s="8">
        <f t="shared" ref="L9967:L9968" si="50460">SUM(K9961:K9967)/7</f>
        <v>1.8571428571428572</v>
      </c>
      <c r="M9967" s="8">
        <f t="shared" ref="M9967:M9968" si="50461">O9967/(B9967/100000)</f>
        <v>250.12647326331918</v>
      </c>
      <c r="N9967" s="5">
        <v>294866</v>
      </c>
      <c r="O9967" s="18">
        <v>10200</v>
      </c>
    </row>
    <row r="9968" spans="1:15" ht="15" customHeight="1" x14ac:dyDescent="0.2">
      <c r="A9968" s="5" t="s">
        <v>17</v>
      </c>
      <c r="B9968" s="13">
        <v>4077937</v>
      </c>
      <c r="C9968" s="6">
        <f t="shared" si="50295"/>
        <v>44463</v>
      </c>
      <c r="D9968" s="5">
        <f t="shared" si="50454"/>
        <v>289</v>
      </c>
      <c r="E9968" s="13">
        <f t="shared" si="50455"/>
        <v>245</v>
      </c>
      <c r="F9968" s="13">
        <f t="shared" si="50456"/>
        <v>300.8</v>
      </c>
      <c r="G9968" s="13">
        <f t="shared" si="50457"/>
        <v>7237.8509035328407</v>
      </c>
      <c r="H9968" s="5">
        <f t="shared" si="50293"/>
        <v>559</v>
      </c>
      <c r="I9968" s="5">
        <f t="shared" si="50294"/>
        <v>549</v>
      </c>
      <c r="J9968" s="8">
        <f t="shared" si="50458"/>
        <v>8.3324061608305008E-2</v>
      </c>
      <c r="K9968" s="5">
        <f t="shared" si="50459"/>
        <v>1</v>
      </c>
      <c r="L9968" s="8">
        <f t="shared" si="50460"/>
        <v>1.7142857142857142</v>
      </c>
      <c r="M9968" s="8">
        <f t="shared" si="50461"/>
        <v>250.15099546658027</v>
      </c>
      <c r="N9968" s="5">
        <v>295155</v>
      </c>
      <c r="O9968" s="18">
        <v>10201</v>
      </c>
    </row>
    <row r="9969" spans="1:15" ht="15" customHeight="1" x14ac:dyDescent="0.2">
      <c r="A9969" s="5" t="s">
        <v>17</v>
      </c>
      <c r="B9969" s="13">
        <v>4077937</v>
      </c>
      <c r="C9969" s="6">
        <f t="shared" si="50295"/>
        <v>44464</v>
      </c>
      <c r="D9969" s="5">
        <f t="shared" ref="D9969" si="50462">N9969-N9968</f>
        <v>285</v>
      </c>
      <c r="E9969" s="13">
        <f t="shared" ref="E9969" si="50463">SUM(D9963:D9969)/7</f>
        <v>259.42857142857144</v>
      </c>
      <c r="F9969" s="13">
        <f t="shared" ref="F9969" si="50464">SUM(D9965:D9969)/5</f>
        <v>278.39999999999998</v>
      </c>
      <c r="G9969" s="13">
        <f t="shared" ref="G9969" si="50465">N9969/(B9969/100000)</f>
        <v>7244.8397314622562</v>
      </c>
      <c r="H9969" s="5">
        <f t="shared" si="50293"/>
        <v>560</v>
      </c>
      <c r="I9969" s="5">
        <f t="shared" si="50294"/>
        <v>550</v>
      </c>
      <c r="J9969" s="8">
        <f t="shared" ref="J9969" si="50466">E9969/(SUM(N9962:N9968)/7)*100</f>
        <v>8.8157736326812786E-2</v>
      </c>
      <c r="K9969" s="5">
        <f t="shared" ref="K9969" si="50467">O9969-O9968</f>
        <v>4</v>
      </c>
      <c r="L9969" s="8">
        <f t="shared" ref="L9969" si="50468">SUM(K9963:K9969)/7</f>
        <v>1.7142857142857142</v>
      </c>
      <c r="M9969" s="8">
        <f t="shared" ref="M9969" si="50469">O9969/(B9969/100000)</f>
        <v>250.24908427962473</v>
      </c>
      <c r="N9969" s="5">
        <v>295440</v>
      </c>
      <c r="O9969" s="18">
        <v>10205</v>
      </c>
    </row>
    <row r="9970" spans="1:15" ht="15" customHeight="1" x14ac:dyDescent="0.2">
      <c r="A9970" s="5" t="s">
        <v>17</v>
      </c>
      <c r="B9970" s="13">
        <v>4077937</v>
      </c>
      <c r="C9970" s="6">
        <f t="shared" si="50295"/>
        <v>44465</v>
      </c>
      <c r="D9970" s="5">
        <f t="shared" ref="D9970" si="50470">N9970-N9969</f>
        <v>275</v>
      </c>
      <c r="E9970" s="13">
        <f t="shared" ref="E9970" si="50471">SUM(D9964:D9970)/7</f>
        <v>294.85714285714283</v>
      </c>
      <c r="F9970" s="13">
        <f t="shared" ref="F9970" si="50472">SUM(D9966:D9970)/5</f>
        <v>318.39999999999998</v>
      </c>
      <c r="G9970" s="13">
        <f t="shared" ref="G9970" si="50473">N9970/(B9970/100000)</f>
        <v>7251.5833373590613</v>
      </c>
      <c r="H9970" s="5">
        <f t="shared" si="50293"/>
        <v>561</v>
      </c>
      <c r="I9970" s="5">
        <f t="shared" si="50294"/>
        <v>551</v>
      </c>
      <c r="J9970" s="8">
        <f t="shared" ref="J9970" si="50474">E9970/(SUM(N9963:N9969)/7)*100</f>
        <v>0.1001086450411299</v>
      </c>
      <c r="K9970" s="5">
        <f t="shared" ref="K9970" si="50475">O9970-O9969</f>
        <v>0</v>
      </c>
      <c r="L9970" s="8">
        <f t="shared" ref="L9970" si="50476">SUM(K9964:K9970)/7</f>
        <v>1.5714285714285714</v>
      </c>
      <c r="M9970" s="8">
        <f t="shared" ref="M9970" si="50477">O9970/(B9970/100000)</f>
        <v>250.24908427962473</v>
      </c>
      <c r="N9970" s="5">
        <v>295715</v>
      </c>
      <c r="O9970" s="18">
        <v>10205</v>
      </c>
    </row>
    <row r="9971" spans="1:15" ht="15" customHeight="1" x14ac:dyDescent="0.2">
      <c r="A9971" s="5" t="s">
        <v>17</v>
      </c>
      <c r="B9971" s="13">
        <v>4077937</v>
      </c>
      <c r="C9971" s="6">
        <f t="shared" si="50295"/>
        <v>44466</v>
      </c>
      <c r="D9971" s="5">
        <f t="shared" ref="D9971" si="50478">N9971-N9970</f>
        <v>136</v>
      </c>
      <c r="E9971" s="13">
        <f t="shared" ref="E9971" si="50479">SUM(D9965:D9971)/7</f>
        <v>257.57142857142856</v>
      </c>
      <c r="F9971" s="13">
        <f t="shared" ref="F9971" si="50480">SUM(D9967:D9971)/5</f>
        <v>274.8</v>
      </c>
      <c r="G9971" s="13">
        <f t="shared" ref="G9971" si="50481">N9971/(B9971/100000)</f>
        <v>7254.9183570025725</v>
      </c>
      <c r="H9971" s="5">
        <f t="shared" si="50293"/>
        <v>562</v>
      </c>
      <c r="I9971" s="5">
        <f t="shared" si="50294"/>
        <v>552</v>
      </c>
      <c r="J9971" s="8">
        <f t="shared" ref="J9971" si="50482">E9971/(SUM(N9964:N9970)/7)*100</f>
        <v>8.7362100644240978E-2</v>
      </c>
      <c r="K9971" s="5">
        <f t="shared" ref="K9971" si="50483">O9971-O9970</f>
        <v>0</v>
      </c>
      <c r="L9971" s="8">
        <f t="shared" ref="L9971" si="50484">SUM(K9965:K9971)/7</f>
        <v>1.4285714285714286</v>
      </c>
      <c r="M9971" s="8">
        <f t="shared" ref="M9971" si="50485">O9971/(B9971/100000)</f>
        <v>250.24908427962473</v>
      </c>
      <c r="N9971" s="5">
        <v>295851</v>
      </c>
      <c r="O9971" s="18">
        <v>10205</v>
      </c>
    </row>
    <row r="9972" spans="1:15" ht="15" customHeight="1" x14ac:dyDescent="0.2">
      <c r="A9972" s="5" t="s">
        <v>17</v>
      </c>
      <c r="B9972" s="13">
        <v>4077937</v>
      </c>
      <c r="C9972" s="6">
        <f t="shared" si="50295"/>
        <v>44467</v>
      </c>
      <c r="D9972" s="5">
        <f t="shared" ref="D9972" si="50486">N9972-N9971</f>
        <v>88</v>
      </c>
      <c r="E9972" s="13">
        <f t="shared" ref="E9972" si="50487">SUM(D9966:D9972)/7</f>
        <v>259.42857142857144</v>
      </c>
      <c r="F9972" s="13">
        <f t="shared" ref="F9972" si="50488">SUM(D9968:D9972)/5</f>
        <v>214.6</v>
      </c>
      <c r="G9972" s="13">
        <f t="shared" ref="G9972" si="50489">N9972/(B9972/100000)</f>
        <v>7257.0763108895499</v>
      </c>
      <c r="H9972" s="5">
        <f t="shared" si="50293"/>
        <v>563</v>
      </c>
      <c r="I9972" s="5">
        <f t="shared" si="50294"/>
        <v>553</v>
      </c>
      <c r="J9972" s="8">
        <f t="shared" ref="J9972" si="50490">E9972/(SUM(N9965:N9971)/7)*100</f>
        <v>8.7915194756846241E-2</v>
      </c>
      <c r="K9972" s="5">
        <f t="shared" ref="K9972" si="50491">O9972-O9971</f>
        <v>2</v>
      </c>
      <c r="L9972" s="8">
        <f t="shared" ref="L9972" si="50492">SUM(K9966:K9972)/7</f>
        <v>1.4285714285714286</v>
      </c>
      <c r="M9972" s="8">
        <f t="shared" ref="M9972" si="50493">O9972/(B9972/100000)</f>
        <v>250.29812868614695</v>
      </c>
      <c r="N9972" s="5">
        <v>295939</v>
      </c>
      <c r="O9972" s="18">
        <v>10207</v>
      </c>
    </row>
    <row r="9973" spans="1:15" ht="15" customHeight="1" x14ac:dyDescent="0.2">
      <c r="A9973" s="5" t="s">
        <v>17</v>
      </c>
      <c r="B9973" s="13">
        <v>4077937</v>
      </c>
      <c r="C9973" s="6">
        <f t="shared" si="50295"/>
        <v>44468</v>
      </c>
      <c r="D9973" s="5">
        <f t="shared" ref="D9973" si="50494">N9973-N9972</f>
        <v>638</v>
      </c>
      <c r="E9973" s="13">
        <f t="shared" ref="E9973" si="50495">SUM(D9967:D9973)/7</f>
        <v>300</v>
      </c>
      <c r="F9973" s="13">
        <f t="shared" ref="F9973" si="50496">SUM(D9969:D9973)/5</f>
        <v>284.39999999999998</v>
      </c>
      <c r="G9973" s="13">
        <f t="shared" ref="G9973" si="50497">N9973/(B9973/100000)</f>
        <v>7272.7214765701383</v>
      </c>
      <c r="H9973" s="5">
        <f t="shared" si="50293"/>
        <v>564</v>
      </c>
      <c r="I9973" s="5">
        <f t="shared" si="50294"/>
        <v>554</v>
      </c>
      <c r="J9973" s="8">
        <f t="shared" ref="J9973" si="50498">E9973/(SUM(N9966:N9972)/7)*100</f>
        <v>0.10157474716352519</v>
      </c>
      <c r="K9973" s="5">
        <f t="shared" ref="K9973" si="50499">O9973-O9972</f>
        <v>0</v>
      </c>
      <c r="L9973" s="8">
        <f t="shared" ref="L9973" si="50500">SUM(K9967:K9973)/7</f>
        <v>1.2857142857142858</v>
      </c>
      <c r="M9973" s="8">
        <f t="shared" ref="M9973" si="50501">O9973/(B9973/100000)</f>
        <v>250.29812868614695</v>
      </c>
      <c r="N9973" s="5">
        <v>296577</v>
      </c>
      <c r="O9973" s="18">
        <v>10207</v>
      </c>
    </row>
    <row r="9974" spans="1:15" ht="15" customHeight="1" x14ac:dyDescent="0.2">
      <c r="A9974" s="5" t="s">
        <v>17</v>
      </c>
      <c r="B9974" s="13">
        <v>4077937</v>
      </c>
      <c r="C9974" s="6">
        <f t="shared" si="50295"/>
        <v>44469</v>
      </c>
      <c r="D9974" s="5">
        <f t="shared" ref="D9974" si="50502">N9974-N9973</f>
        <v>614</v>
      </c>
      <c r="E9974" s="13">
        <f t="shared" ref="E9974" si="50503">SUM(D9968:D9974)/7</f>
        <v>332.14285714285717</v>
      </c>
      <c r="F9974" s="13">
        <f t="shared" ref="F9974" si="50504">SUM(D9970:D9974)/5</f>
        <v>350.2</v>
      </c>
      <c r="G9974" s="13">
        <f t="shared" ref="G9974" si="50505">N9974/(B9974/100000)</f>
        <v>7287.7781093724598</v>
      </c>
      <c r="H9974" s="5">
        <f t="shared" si="50293"/>
        <v>565</v>
      </c>
      <c r="I9974" s="5">
        <f t="shared" si="50294"/>
        <v>555</v>
      </c>
      <c r="J9974" s="8">
        <f t="shared" ref="J9974" si="50506">E9974/(SUM(N9967:N9973)/7)*100</f>
        <v>0.11234364301683997</v>
      </c>
      <c r="K9974" s="5">
        <f t="shared" ref="K9974" si="50507">O9974-O9973</f>
        <v>7</v>
      </c>
      <c r="L9974" s="8">
        <f t="shared" ref="L9974" si="50508">SUM(K9968:K9974)/7</f>
        <v>2</v>
      </c>
      <c r="M9974" s="8">
        <f t="shared" ref="M9974" si="50509">O9974/(B9974/100000)</f>
        <v>250.46978410897472</v>
      </c>
      <c r="N9974" s="5">
        <v>297191</v>
      </c>
      <c r="O9974" s="18">
        <v>10214</v>
      </c>
    </row>
    <row r="9975" spans="1:15" ht="15" customHeight="1" x14ac:dyDescent="0.2">
      <c r="A9975" s="5" t="s">
        <v>17</v>
      </c>
      <c r="B9975" s="13">
        <v>4077937</v>
      </c>
      <c r="C9975" s="6">
        <f t="shared" si="50295"/>
        <v>44470</v>
      </c>
      <c r="D9975" s="5">
        <f t="shared" ref="D9975" si="50510">N9975-N9974</f>
        <v>522</v>
      </c>
      <c r="E9975" s="13">
        <f t="shared" ref="E9975" si="50511">SUM(D9969:D9975)/7</f>
        <v>365.42857142857144</v>
      </c>
      <c r="F9975" s="13">
        <f t="shared" ref="F9975" si="50512">SUM(D9971:D9975)/5</f>
        <v>399.6</v>
      </c>
      <c r="G9975" s="13">
        <f t="shared" ref="G9975" si="50513">N9975/(B9975/100000)</f>
        <v>7300.5786994747587</v>
      </c>
      <c r="H9975" s="5">
        <f t="shared" si="50293"/>
        <v>566</v>
      </c>
      <c r="I9975" s="5">
        <f t="shared" si="50294"/>
        <v>556</v>
      </c>
      <c r="J9975" s="8">
        <f t="shared" ref="J9975" si="50514">E9975/(SUM(N9968:N9974)/7)*100</f>
        <v>0.12346346388862613</v>
      </c>
      <c r="K9975" s="5">
        <f t="shared" ref="K9975" si="50515">O9975-O9974</f>
        <v>7</v>
      </c>
      <c r="L9975" s="8">
        <f t="shared" ref="L9975" si="50516">SUM(K9969:K9975)/7</f>
        <v>2.8571428571428572</v>
      </c>
      <c r="M9975" s="8">
        <f t="shared" ref="M9975" si="50517">O9975/(B9975/100000)</f>
        <v>250.64143953180249</v>
      </c>
      <c r="N9975" s="5">
        <v>297713</v>
      </c>
      <c r="O9975" s="18">
        <v>10221</v>
      </c>
    </row>
    <row r="9976" spans="1:15" ht="15" customHeight="1" x14ac:dyDescent="0.2">
      <c r="A9976" s="5" t="s">
        <v>17</v>
      </c>
      <c r="B9976" s="13">
        <v>4077937</v>
      </c>
      <c r="C9976" s="6">
        <f t="shared" si="50295"/>
        <v>44471</v>
      </c>
      <c r="D9976" s="5">
        <f t="shared" ref="D9976" si="50518">N9976-N9975</f>
        <v>504</v>
      </c>
      <c r="E9976" s="13">
        <f t="shared" ref="E9976" si="50519">SUM(D9970:D9976)/7</f>
        <v>396.71428571428572</v>
      </c>
      <c r="F9976" s="13">
        <f t="shared" ref="F9976" si="50520">SUM(D9972:D9976)/5</f>
        <v>473.2</v>
      </c>
      <c r="G9976" s="13">
        <f t="shared" ref="G9976" si="50521">N9976/(B9976/100000)</f>
        <v>7312.9378899183585</v>
      </c>
      <c r="H9976" s="5">
        <f t="shared" si="50293"/>
        <v>567</v>
      </c>
      <c r="I9976" s="5">
        <f t="shared" si="50294"/>
        <v>557</v>
      </c>
      <c r="J9976" s="8">
        <f t="shared" ref="J9976" si="50522">E9976/(SUM(N9969:N9975)/7)*100</f>
        <v>0.13386835683702386</v>
      </c>
      <c r="K9976" s="5">
        <f t="shared" ref="K9976" si="50523">O9976-O9975</f>
        <v>8</v>
      </c>
      <c r="L9976" s="8">
        <f t="shared" ref="L9976" si="50524">SUM(K9970:K9976)/7</f>
        <v>3.4285714285714284</v>
      </c>
      <c r="M9976" s="8">
        <f t="shared" ref="M9976" si="50525">O9976/(B9976/100000)</f>
        <v>250.83761715789134</v>
      </c>
      <c r="N9976" s="5">
        <v>298217</v>
      </c>
      <c r="O9976" s="18">
        <v>10229</v>
      </c>
    </row>
    <row r="9977" spans="1:15" ht="15" customHeight="1" x14ac:dyDescent="0.2">
      <c r="A9977" s="5" t="s">
        <v>17</v>
      </c>
      <c r="B9977" s="13">
        <v>4077937</v>
      </c>
      <c r="C9977" s="6">
        <f t="shared" si="50295"/>
        <v>44472</v>
      </c>
      <c r="D9977" s="5">
        <f t="shared" ref="D9977" si="50526">N9977-N9976</f>
        <v>477</v>
      </c>
      <c r="E9977" s="13">
        <f t="shared" ref="E9977" si="50527">SUM(D9971:D9977)/7</f>
        <v>425.57142857142856</v>
      </c>
      <c r="F9977" s="13">
        <f t="shared" ref="F9977" si="50528">SUM(D9973:D9977)/5</f>
        <v>551</v>
      </c>
      <c r="G9977" s="13">
        <f t="shared" ref="G9977" si="50529">N9977/(B9977/100000)</f>
        <v>7324.6349808739078</v>
      </c>
      <c r="H9977" s="5">
        <f t="shared" si="50293"/>
        <v>568</v>
      </c>
      <c r="I9977" s="5">
        <f t="shared" si="50294"/>
        <v>558</v>
      </c>
      <c r="J9977" s="8">
        <f t="shared" ref="J9977" si="50530">E9977/(SUM(N9970:N9976)/7)*100</f>
        <v>0.14341400431252987</v>
      </c>
      <c r="K9977" s="5">
        <f t="shared" ref="K9977" si="50531">O9977-O9976</f>
        <v>0</v>
      </c>
      <c r="L9977" s="8">
        <f t="shared" ref="L9977" si="50532">SUM(K9971:K9977)/7</f>
        <v>3.4285714285714284</v>
      </c>
      <c r="M9977" s="8">
        <f t="shared" ref="M9977" si="50533">O9977/(B9977/100000)</f>
        <v>250.83761715789134</v>
      </c>
      <c r="N9977" s="5">
        <v>298694</v>
      </c>
      <c r="O9977" s="18">
        <v>10229</v>
      </c>
    </row>
    <row r="9978" spans="1:15" ht="15" customHeight="1" x14ac:dyDescent="0.2">
      <c r="A9978" s="5" t="s">
        <v>17</v>
      </c>
      <c r="B9978" s="13">
        <v>4077937</v>
      </c>
      <c r="C9978" s="6">
        <f t="shared" si="50295"/>
        <v>44473</v>
      </c>
      <c r="D9978" s="5">
        <f t="shared" ref="D9978" si="50534">N9978-N9977</f>
        <v>136</v>
      </c>
      <c r="E9978" s="13">
        <f t="shared" ref="E9978" si="50535">SUM(D9972:D9978)/7</f>
        <v>425.57142857142856</v>
      </c>
      <c r="F9978" s="13">
        <f t="shared" ref="F9978" si="50536">SUM(D9974:D9978)/5</f>
        <v>450.6</v>
      </c>
      <c r="G9978" s="13">
        <f t="shared" ref="G9978" si="50537">N9978/(B9978/100000)</f>
        <v>7327.9700005174182</v>
      </c>
      <c r="H9978" s="5">
        <f t="shared" si="50293"/>
        <v>569</v>
      </c>
      <c r="I9978" s="5">
        <f t="shared" si="50294"/>
        <v>559</v>
      </c>
      <c r="J9978" s="8">
        <f t="shared" ref="J9978" si="50538">E9978/(SUM(N9971:N9977)/7)*100</f>
        <v>0.14320862309163332</v>
      </c>
      <c r="K9978" s="5">
        <f t="shared" ref="K9978" si="50539">O9978-O9977</f>
        <v>0</v>
      </c>
      <c r="L9978" s="8">
        <f t="shared" ref="L9978" si="50540">SUM(K9972:K9978)/7</f>
        <v>3.4285714285714284</v>
      </c>
      <c r="M9978" s="8">
        <f t="shared" ref="M9978" si="50541">O9978/(B9978/100000)</f>
        <v>250.83761715789134</v>
      </c>
      <c r="N9978" s="5">
        <v>298830</v>
      </c>
      <c r="O9978" s="18">
        <v>10229</v>
      </c>
    </row>
    <row r="9979" spans="1:15" ht="15" customHeight="1" x14ac:dyDescent="0.2">
      <c r="A9979" s="5" t="s">
        <v>17</v>
      </c>
      <c r="B9979" s="13">
        <v>4077937</v>
      </c>
      <c r="C9979" s="6">
        <f t="shared" si="50295"/>
        <v>44474</v>
      </c>
      <c r="D9979" s="5">
        <f t="shared" ref="D9979" si="50542">N9979-N9978</f>
        <v>94</v>
      </c>
      <c r="E9979" s="13">
        <f t="shared" ref="E9979" si="50543">SUM(D9973:D9979)/7</f>
        <v>426.42857142857144</v>
      </c>
      <c r="F9979" s="13">
        <f t="shared" ref="F9979" si="50544">SUM(D9975:D9979)/5</f>
        <v>346.6</v>
      </c>
      <c r="G9979" s="13">
        <f t="shared" ref="G9979" si="50545">N9979/(B9979/100000)</f>
        <v>7330.2750876239625</v>
      </c>
      <c r="H9979" s="5">
        <f t="shared" si="50293"/>
        <v>570</v>
      </c>
      <c r="I9979" s="5">
        <f t="shared" si="50294"/>
        <v>560</v>
      </c>
      <c r="J9979" s="8">
        <f t="shared" ref="J9979" si="50546">E9979/(SUM(N9972:N9978)/7)*100</f>
        <v>0.14329185310208861</v>
      </c>
      <c r="K9979" s="5">
        <f t="shared" ref="K9979" si="50547">O9979-O9978</f>
        <v>1</v>
      </c>
      <c r="L9979" s="8">
        <f t="shared" ref="L9979" si="50548">SUM(K9973:K9979)/7</f>
        <v>3.2857142857142856</v>
      </c>
      <c r="M9979" s="8">
        <f t="shared" ref="M9979" si="50549">O9979/(B9979/100000)</f>
        <v>250.86213936115246</v>
      </c>
      <c r="N9979" s="5">
        <v>298924</v>
      </c>
      <c r="O9979" s="18">
        <v>10230</v>
      </c>
    </row>
    <row r="9980" spans="1:15" ht="15" customHeight="1" x14ac:dyDescent="0.2">
      <c r="A9980" s="5" t="s">
        <v>17</v>
      </c>
      <c r="B9980" s="13">
        <v>4077937</v>
      </c>
      <c r="C9980" s="6">
        <f t="shared" si="50295"/>
        <v>44475</v>
      </c>
      <c r="D9980" s="5">
        <f t="shared" ref="D9980" si="50550">N9980-N9979</f>
        <v>818</v>
      </c>
      <c r="E9980" s="13">
        <f t="shared" ref="E9980" si="50551">SUM(D9974:D9980)/7</f>
        <v>452.14285714285717</v>
      </c>
      <c r="F9980" s="13">
        <f t="shared" ref="F9980" si="50552">SUM(D9976:D9980)/5</f>
        <v>405.8</v>
      </c>
      <c r="G9980" s="13">
        <f t="shared" ref="G9980" si="50553">N9980/(B9980/100000)</f>
        <v>7350.3342498915508</v>
      </c>
      <c r="H9980" s="5">
        <f t="shared" si="50293"/>
        <v>571</v>
      </c>
      <c r="I9980" s="5">
        <f t="shared" si="50294"/>
        <v>561</v>
      </c>
      <c r="J9980" s="8">
        <f t="shared" ref="J9980" si="50554">E9980/(SUM(N9973:N9979)/7)*100</f>
        <v>0.15171517238007312</v>
      </c>
      <c r="K9980" s="5">
        <f t="shared" ref="K9980" si="50555">O9980-O9979</f>
        <v>1</v>
      </c>
      <c r="L9980" s="8">
        <f t="shared" ref="L9980" si="50556">SUM(K9974:K9980)/7</f>
        <v>3.4285714285714284</v>
      </c>
      <c r="M9980" s="8">
        <f t="shared" ref="M9980" si="50557">O9980/(B9980/100000)</f>
        <v>250.88666156441357</v>
      </c>
      <c r="N9980" s="5">
        <v>299742</v>
      </c>
      <c r="O9980" s="18">
        <v>10231</v>
      </c>
    </row>
    <row r="9981" spans="1:15" ht="15" customHeight="1" x14ac:dyDescent="0.2">
      <c r="A9981" s="5" t="s">
        <v>17</v>
      </c>
      <c r="B9981" s="13">
        <v>4077937</v>
      </c>
      <c r="C9981" s="6">
        <f t="shared" si="50295"/>
        <v>44476</v>
      </c>
      <c r="D9981" s="5">
        <f t="shared" ref="D9981" si="50558">N9981-N9980</f>
        <v>808</v>
      </c>
      <c r="E9981" s="13">
        <f t="shared" ref="E9981" si="50559">SUM(D9975:D9981)/7</f>
        <v>479.85714285714283</v>
      </c>
      <c r="F9981" s="13">
        <f t="shared" ref="F9981" si="50560">SUM(D9977:D9981)/5</f>
        <v>466.6</v>
      </c>
      <c r="G9981" s="13">
        <f t="shared" ref="G9981" si="50561">N9981/(B9981/100000)</f>
        <v>7370.148190126527</v>
      </c>
      <c r="H9981" s="5">
        <f t="shared" si="50293"/>
        <v>572</v>
      </c>
      <c r="I9981" s="5">
        <f t="shared" si="50294"/>
        <v>562</v>
      </c>
      <c r="J9981" s="8">
        <f t="shared" ref="J9981" si="50562">E9981/(SUM(N9974:N9980)/7)*100</f>
        <v>0.16077070383490058</v>
      </c>
      <c r="K9981" s="5">
        <f t="shared" ref="K9981" si="50563">O9981-O9980</f>
        <v>2</v>
      </c>
      <c r="L9981" s="8">
        <f t="shared" ref="L9981" si="50564">SUM(K9975:K9981)/7</f>
        <v>2.7142857142857144</v>
      </c>
      <c r="M9981" s="8">
        <f t="shared" ref="M9981" si="50565">O9981/(B9981/100000)</f>
        <v>250.9357059709358</v>
      </c>
      <c r="N9981" s="5">
        <v>300550</v>
      </c>
      <c r="O9981" s="18">
        <v>10233</v>
      </c>
    </row>
    <row r="9982" spans="1:15" ht="15" customHeight="1" x14ac:dyDescent="0.2">
      <c r="A9982" s="5" t="s">
        <v>17</v>
      </c>
      <c r="B9982" s="13">
        <v>4077937</v>
      </c>
      <c r="C9982" s="6">
        <f t="shared" si="50295"/>
        <v>44477</v>
      </c>
      <c r="D9982" s="5">
        <f t="shared" ref="D9982" si="50566">N9982-N9981</f>
        <v>705</v>
      </c>
      <c r="E9982" s="13">
        <f t="shared" ref="E9982" si="50567">SUM(D9976:D9982)/7</f>
        <v>506</v>
      </c>
      <c r="F9982" s="13">
        <f t="shared" ref="F9982" si="50568">SUM(D9978:D9982)/5</f>
        <v>512.20000000000005</v>
      </c>
      <c r="G9982" s="13">
        <f t="shared" ref="G9982" si="50569">N9982/(B9982/100000)</f>
        <v>7387.4363434256093</v>
      </c>
      <c r="H9982" s="5">
        <f t="shared" si="50293"/>
        <v>573</v>
      </c>
      <c r="I9982" s="5">
        <f t="shared" si="50294"/>
        <v>563</v>
      </c>
      <c r="J9982" s="8">
        <f t="shared" ref="J9982" si="50570">E9982/(SUM(N9975:N9981)/7)*100</f>
        <v>0.16925745578614879</v>
      </c>
      <c r="K9982" s="5">
        <f t="shared" ref="K9982" si="50571">O9982-O9981</f>
        <v>0</v>
      </c>
      <c r="L9982" s="8">
        <f t="shared" ref="L9982" si="50572">SUM(K9976:K9982)/7</f>
        <v>1.7142857142857142</v>
      </c>
      <c r="M9982" s="8">
        <f t="shared" ref="M9982" si="50573">O9982/(B9982/100000)</f>
        <v>250.9357059709358</v>
      </c>
      <c r="N9982" s="5">
        <v>301255</v>
      </c>
      <c r="O9982" s="18">
        <v>10233</v>
      </c>
    </row>
    <row r="9983" spans="1:15" x14ac:dyDescent="0.2">
      <c r="A9983" s="5" t="s">
        <v>17</v>
      </c>
      <c r="B9983" s="13">
        <v>4077937</v>
      </c>
      <c r="C9983" s="6">
        <f t="shared" si="50295"/>
        <v>44478</v>
      </c>
      <c r="D9983" s="5">
        <f t="shared" ref="D9983" si="50574">N9983-N9982</f>
        <v>597</v>
      </c>
      <c r="E9983" s="13">
        <f t="shared" ref="E9983" si="50575">SUM(D9977:D9983)/7</f>
        <v>519.28571428571433</v>
      </c>
      <c r="F9983" s="13">
        <f t="shared" ref="F9983" si="50576">SUM(D9979:D9983)/5</f>
        <v>604.4</v>
      </c>
      <c r="G9983" s="13">
        <f t="shared" ref="G9983" si="50577">N9983/(B9983/100000)</f>
        <v>7402.0760987724916</v>
      </c>
      <c r="H9983" s="5">
        <f t="shared" si="50293"/>
        <v>574</v>
      </c>
      <c r="I9983" s="5">
        <f t="shared" si="50294"/>
        <v>564</v>
      </c>
      <c r="J9983" s="8">
        <f t="shared" ref="J9983" si="50578">E9983/(SUM(N9976:N9982)/7)*100</f>
        <v>0.17340803315695169</v>
      </c>
      <c r="K9983" s="5">
        <f t="shared" ref="K9983" si="50579">O9983-O9982</f>
        <v>1</v>
      </c>
      <c r="L9983" s="8">
        <f t="shared" ref="L9983" si="50580">SUM(K9977:K9983)/7</f>
        <v>0.7142857142857143</v>
      </c>
      <c r="M9983" s="8">
        <f t="shared" ref="M9983" si="50581">O9983/(B9983/100000)</f>
        <v>250.96022817419691</v>
      </c>
      <c r="N9983" s="5">
        <v>301852</v>
      </c>
      <c r="O9983" s="18">
        <v>10234</v>
      </c>
    </row>
    <row r="9984" spans="1:15" ht="15" customHeight="1" x14ac:dyDescent="0.2">
      <c r="A9984" s="5" t="s">
        <v>17</v>
      </c>
      <c r="B9984" s="13">
        <v>4077937</v>
      </c>
      <c r="C9984" s="6">
        <f t="shared" si="50295"/>
        <v>44479</v>
      </c>
      <c r="D9984" s="5">
        <f t="shared" ref="D9984" si="50582">N9984-N9983</f>
        <v>601</v>
      </c>
      <c r="E9984" s="13">
        <f t="shared" ref="E9984" si="50583">SUM(D9978:D9984)/7</f>
        <v>537</v>
      </c>
      <c r="F9984" s="13">
        <f t="shared" ref="F9984" si="50584">SUM(D9980:D9984)/5</f>
        <v>705.8</v>
      </c>
      <c r="G9984" s="13">
        <f t="shared" ref="G9984" si="50585">N9984/(B9984/100000)</f>
        <v>7416.8139429324192</v>
      </c>
      <c r="H9984" s="5">
        <f t="shared" si="50293"/>
        <v>575</v>
      </c>
      <c r="I9984" s="5">
        <f t="shared" si="50294"/>
        <v>565</v>
      </c>
      <c r="J9984" s="8">
        <f t="shared" ref="J9984" si="50586">E9984/(SUM(N9977:N9983)/7)*100</f>
        <v>0.17901304237880189</v>
      </c>
      <c r="K9984" s="5">
        <f t="shared" ref="K9984" si="50587">O9984-O9983</f>
        <v>1</v>
      </c>
      <c r="L9984" s="8">
        <f t="shared" ref="L9984" si="50588">SUM(K9978:K9984)/7</f>
        <v>0.8571428571428571</v>
      </c>
      <c r="M9984" s="8">
        <f t="shared" ref="M9984" si="50589">O9984/(B9984/100000)</f>
        <v>250.984750377458</v>
      </c>
      <c r="N9984" s="5">
        <v>302453</v>
      </c>
      <c r="O9984" s="18">
        <v>10235</v>
      </c>
    </row>
    <row r="9985" spans="1:15" ht="15" customHeight="1" x14ac:dyDescent="0.2">
      <c r="A9985" s="5" t="s">
        <v>17</v>
      </c>
      <c r="B9985" s="13">
        <v>4077937</v>
      </c>
      <c r="C9985" s="6">
        <f t="shared" si="50295"/>
        <v>44480</v>
      </c>
      <c r="D9985" s="5">
        <f t="shared" ref="D9985" si="50590">N9985-N9984</f>
        <v>222</v>
      </c>
      <c r="E9985" s="13">
        <f t="shared" ref="E9985" si="50591">SUM(D9979:D9985)/7</f>
        <v>549.28571428571433</v>
      </c>
      <c r="F9985" s="13">
        <f t="shared" ref="F9985" si="50592">SUM(D9981:D9985)/5</f>
        <v>586.6</v>
      </c>
      <c r="G9985" s="13">
        <f t="shared" ref="G9985" si="50593">N9985/(B9985/100000)</f>
        <v>7422.2578720563852</v>
      </c>
      <c r="H9985" s="5">
        <f t="shared" si="50293"/>
        <v>576</v>
      </c>
      <c r="I9985" s="5">
        <f t="shared" si="50294"/>
        <v>566</v>
      </c>
      <c r="J9985" s="8">
        <f t="shared" ref="J9985" si="50594">E9985/(SUM(N9978:N9984)/7)*100</f>
        <v>0.18278137636040212</v>
      </c>
      <c r="K9985" s="5">
        <f t="shared" ref="K9985" si="50595">O9985-O9984</f>
        <v>0</v>
      </c>
      <c r="L9985" s="8">
        <f t="shared" ref="L9985" si="50596">SUM(K9979:K9985)/7</f>
        <v>0.8571428571428571</v>
      </c>
      <c r="M9985" s="8">
        <f t="shared" ref="M9985" si="50597">O9985/(B9985/100000)</f>
        <v>250.984750377458</v>
      </c>
      <c r="N9985" s="5">
        <v>302675</v>
      </c>
      <c r="O9985" s="18">
        <v>10235</v>
      </c>
    </row>
    <row r="9986" spans="1:15" ht="15" customHeight="1" x14ac:dyDescent="0.2">
      <c r="A9986" s="5" t="s">
        <v>17</v>
      </c>
      <c r="B9986" s="13">
        <v>4077937</v>
      </c>
      <c r="C9986" s="6">
        <f t="shared" si="50295"/>
        <v>44481</v>
      </c>
      <c r="D9986" s="5">
        <f t="shared" ref="D9986" si="50598">N9986-N9985</f>
        <v>122</v>
      </c>
      <c r="E9986" s="13">
        <f t="shared" ref="E9986" si="50599">SUM(D9980:D9986)/7</f>
        <v>553.28571428571433</v>
      </c>
      <c r="F9986" s="13">
        <f t="shared" ref="F9986" si="50600">SUM(D9982:D9986)/5</f>
        <v>449.4</v>
      </c>
      <c r="G9986" s="13">
        <f t="shared" ref="G9986" si="50601">N9986/(B9986/100000)</f>
        <v>7425.2495808542408</v>
      </c>
      <c r="H9986" s="5">
        <f t="shared" si="50293"/>
        <v>577</v>
      </c>
      <c r="I9986" s="5">
        <f t="shared" si="50294"/>
        <v>567</v>
      </c>
      <c r="J9986" s="8">
        <f t="shared" ref="J9986" si="50602">E9986/(SUM(N9979:N9985)/7)*100</f>
        <v>0.18377651485135363</v>
      </c>
      <c r="K9986" s="5">
        <f t="shared" ref="K9986" si="50603">O9986-O9985</f>
        <v>1</v>
      </c>
      <c r="L9986" s="8">
        <f t="shared" ref="L9986" si="50604">SUM(K9980:K9986)/7</f>
        <v>0.8571428571428571</v>
      </c>
      <c r="M9986" s="8">
        <f t="shared" ref="M9986" si="50605">O9986/(B9986/100000)</f>
        <v>251.00927258071911</v>
      </c>
      <c r="N9986" s="5">
        <v>302797</v>
      </c>
      <c r="O9986" s="18">
        <v>10236</v>
      </c>
    </row>
    <row r="9987" spans="1:15" ht="15" customHeight="1" x14ac:dyDescent="0.2">
      <c r="A9987" s="5" t="s">
        <v>17</v>
      </c>
      <c r="B9987" s="13">
        <v>4077937</v>
      </c>
      <c r="C9987" s="6">
        <f t="shared" si="50295"/>
        <v>44482</v>
      </c>
      <c r="D9987" s="5">
        <f t="shared" ref="D9987" si="50606">N9987-N9986</f>
        <v>992</v>
      </c>
      <c r="E9987" s="13">
        <f t="shared" ref="E9987" si="50607">SUM(D9981:D9987)/7</f>
        <v>578.14285714285711</v>
      </c>
      <c r="F9987" s="13">
        <f t="shared" ref="F9987" si="50608">SUM(D9983:D9987)/5</f>
        <v>506.8</v>
      </c>
      <c r="G9987" s="13">
        <f t="shared" ref="G9987" si="50609">N9987/(B9987/100000)</f>
        <v>7449.5756064892612</v>
      </c>
      <c r="H9987" s="5">
        <f t="shared" si="50293"/>
        <v>578</v>
      </c>
      <c r="I9987" s="5">
        <f t="shared" si="50294"/>
        <v>568</v>
      </c>
      <c r="J9987" s="8">
        <f t="shared" ref="J9987" si="50610">E9987/(SUM(N9980:N9986)/7)*100</f>
        <v>0.19168067051764673</v>
      </c>
      <c r="K9987" s="5">
        <f t="shared" ref="K9987" si="50611">O9987-O9986</f>
        <v>3</v>
      </c>
      <c r="L9987" s="8">
        <f t="shared" ref="L9987" si="50612">SUM(K9981:K9987)/7</f>
        <v>1.1428571428571428</v>
      </c>
      <c r="M9987" s="8">
        <f t="shared" ref="M9987" si="50613">O9987/(B9987/100000)</f>
        <v>251.08283919050245</v>
      </c>
      <c r="N9987" s="5">
        <v>303789</v>
      </c>
      <c r="O9987" s="18">
        <v>10239</v>
      </c>
    </row>
    <row r="9988" spans="1:15" ht="15" customHeight="1" x14ac:dyDescent="0.2">
      <c r="A9988" s="5" t="s">
        <v>17</v>
      </c>
      <c r="B9988" s="13">
        <v>4077937</v>
      </c>
      <c r="C9988" s="6">
        <f t="shared" si="50295"/>
        <v>44483</v>
      </c>
      <c r="D9988" s="5">
        <f t="shared" ref="D9988" si="50614">N9988-N9987</f>
        <v>1041</v>
      </c>
      <c r="E9988" s="13">
        <f t="shared" ref="E9988" si="50615">SUM(D9982:D9988)/7</f>
        <v>611.42857142857144</v>
      </c>
      <c r="F9988" s="13">
        <f t="shared" ref="F9988" si="50616">SUM(D9984:D9988)/5</f>
        <v>595.6</v>
      </c>
      <c r="G9988" s="13">
        <f t="shared" ref="G9988" si="50617">N9988/(B9988/100000)</f>
        <v>7475.1032200840764</v>
      </c>
      <c r="H9988" s="5">
        <f t="shared" si="50293"/>
        <v>579</v>
      </c>
      <c r="I9988" s="5">
        <f t="shared" si="50294"/>
        <v>569</v>
      </c>
      <c r="J9988" s="8">
        <f t="shared" ref="J9988" si="50618">E9988/(SUM(N9981:N9987)/7)*100</f>
        <v>0.20232857498755535</v>
      </c>
      <c r="K9988" s="5">
        <f t="shared" ref="K9988" si="50619">O9988-O9987</f>
        <v>0</v>
      </c>
      <c r="L9988" s="8">
        <f t="shared" ref="L9988" si="50620">SUM(K9982:K9988)/7</f>
        <v>0.8571428571428571</v>
      </c>
      <c r="M9988" s="8">
        <f t="shared" ref="M9988" si="50621">O9988/(B9988/100000)</f>
        <v>251.08283919050245</v>
      </c>
      <c r="N9988" s="5">
        <v>304830</v>
      </c>
      <c r="O9988" s="18">
        <v>10239</v>
      </c>
    </row>
    <row r="9989" spans="1:15" ht="15" customHeight="1" x14ac:dyDescent="0.2">
      <c r="A9989" s="5" t="s">
        <v>17</v>
      </c>
      <c r="B9989" s="13">
        <v>4077937</v>
      </c>
      <c r="C9989" s="6">
        <f t="shared" si="50295"/>
        <v>44484</v>
      </c>
      <c r="D9989" s="5">
        <f t="shared" ref="D9989" si="50622">N9989-N9988</f>
        <v>874</v>
      </c>
      <c r="E9989" s="13">
        <f t="shared" ref="E9989" si="50623">SUM(D9983:D9989)/7</f>
        <v>635.57142857142856</v>
      </c>
      <c r="F9989" s="13">
        <f t="shared" ref="F9989" si="50624">SUM(D9985:D9989)/5</f>
        <v>650.20000000000005</v>
      </c>
      <c r="G9989" s="13">
        <f t="shared" ref="G9989" si="50625">N9989/(B9989/100000)</f>
        <v>7496.5356257342864</v>
      </c>
      <c r="H9989" s="5">
        <f t="shared" si="50293"/>
        <v>580</v>
      </c>
      <c r="I9989" s="5">
        <f t="shared" si="50294"/>
        <v>570</v>
      </c>
      <c r="J9989" s="8">
        <f t="shared" ref="J9989" si="50626">E9989/(SUM(N9982:N9988)/7)*100</f>
        <v>0.20989304371332823</v>
      </c>
      <c r="K9989" s="5">
        <f t="shared" ref="K9989" si="50627">O9989-O9988</f>
        <v>4</v>
      </c>
      <c r="L9989" s="8">
        <f t="shared" ref="L9989" si="50628">SUM(K9983:K9989)/7</f>
        <v>1.4285714285714286</v>
      </c>
      <c r="M9989" s="8">
        <f t="shared" ref="M9989" si="50629">O9989/(B9989/100000)</f>
        <v>251.18092800354688</v>
      </c>
      <c r="N9989" s="5">
        <v>305704</v>
      </c>
      <c r="O9989" s="18">
        <v>10243</v>
      </c>
    </row>
    <row r="9990" spans="1:15" ht="15" customHeight="1" x14ac:dyDescent="0.2">
      <c r="A9990" s="5" t="s">
        <v>17</v>
      </c>
      <c r="B9990" s="13">
        <v>4077937</v>
      </c>
      <c r="C9990" s="6">
        <f t="shared" si="50295"/>
        <v>44485</v>
      </c>
      <c r="D9990" s="5">
        <f t="shared" ref="D9990:D9991" si="50630">N9990-N9989</f>
        <v>861</v>
      </c>
      <c r="E9990" s="13">
        <f t="shared" ref="E9990:E9991" si="50631">SUM(D9984:D9990)/7</f>
        <v>673.28571428571433</v>
      </c>
      <c r="F9990" s="13">
        <f t="shared" ref="F9990:F9991" si="50632">SUM(D9986:D9990)/5</f>
        <v>778</v>
      </c>
      <c r="G9990" s="13">
        <f t="shared" ref="G9990:G9991" si="50633">N9990/(B9990/100000)</f>
        <v>7517.6492427421026</v>
      </c>
      <c r="H9990" s="5">
        <f t="shared" si="50293"/>
        <v>581</v>
      </c>
      <c r="I9990" s="5">
        <f t="shared" si="50294"/>
        <v>571</v>
      </c>
      <c r="J9990" s="8">
        <f t="shared" ref="J9990:J9991" si="50634">E9990/(SUM(N9983:N9989)/7)*100</f>
        <v>0.22188220893554919</v>
      </c>
      <c r="K9990" s="5">
        <f t="shared" ref="K9990:K9991" si="50635">O9990-O9989</f>
        <v>7</v>
      </c>
      <c r="L9990" s="8">
        <f t="shared" ref="L9990:L9991" si="50636">SUM(K9984:K9990)/7</f>
        <v>2.2857142857142856</v>
      </c>
      <c r="M9990" s="8">
        <f t="shared" ref="M9990:M9991" si="50637">O9990/(B9990/100000)</f>
        <v>251.35258342637465</v>
      </c>
      <c r="N9990" s="5">
        <f>N9991-807</f>
        <v>306565</v>
      </c>
      <c r="O9990" s="18">
        <v>10250</v>
      </c>
    </row>
    <row r="9991" spans="1:15" ht="15" customHeight="1" x14ac:dyDescent="0.2">
      <c r="A9991" s="5" t="s">
        <v>17</v>
      </c>
      <c r="B9991" s="13">
        <v>4077937</v>
      </c>
      <c r="C9991" s="6">
        <f t="shared" si="50295"/>
        <v>44486</v>
      </c>
      <c r="D9991" s="5">
        <f t="shared" si="50630"/>
        <v>807</v>
      </c>
      <c r="E9991" s="13">
        <f t="shared" si="50631"/>
        <v>702.71428571428567</v>
      </c>
      <c r="F9991" s="13">
        <f t="shared" si="50632"/>
        <v>915</v>
      </c>
      <c r="G9991" s="13">
        <f t="shared" si="50633"/>
        <v>7537.4386607738179</v>
      </c>
      <c r="H9991" s="5">
        <f t="shared" si="50293"/>
        <v>582</v>
      </c>
      <c r="I9991" s="5">
        <f t="shared" si="50294"/>
        <v>572</v>
      </c>
      <c r="J9991" s="8">
        <f t="shared" si="50634"/>
        <v>0.23106773586970766</v>
      </c>
      <c r="K9991" s="5">
        <f t="shared" si="50635"/>
        <v>1</v>
      </c>
      <c r="L9991" s="8">
        <f t="shared" si="50636"/>
        <v>2.2857142857142856</v>
      </c>
      <c r="M9991" s="8">
        <f t="shared" si="50637"/>
        <v>251.37710562963576</v>
      </c>
      <c r="N9991" s="5">
        <v>307372</v>
      </c>
      <c r="O9991" s="18">
        <v>10251</v>
      </c>
    </row>
    <row r="9992" spans="1:15" ht="15" customHeight="1" x14ac:dyDescent="0.2">
      <c r="A9992" s="5" t="s">
        <v>17</v>
      </c>
      <c r="B9992" s="13">
        <v>4077937</v>
      </c>
      <c r="C9992" s="6">
        <f t="shared" si="50295"/>
        <v>44487</v>
      </c>
      <c r="D9992" s="5">
        <f t="shared" ref="D9992" si="50638">N9992-N9991</f>
        <v>473</v>
      </c>
      <c r="E9992" s="13">
        <f t="shared" ref="E9992" si="50639">SUM(D9986:D9992)/7</f>
        <v>738.57142857142856</v>
      </c>
      <c r="F9992" s="13">
        <f t="shared" ref="F9992" si="50640">SUM(D9988:D9992)/5</f>
        <v>811.2</v>
      </c>
      <c r="G9992" s="13">
        <f t="shared" ref="G9992" si="50641">N9992/(B9992/100000)</f>
        <v>7549.0376629163229</v>
      </c>
      <c r="H9992" s="5">
        <f t="shared" si="50293"/>
        <v>583</v>
      </c>
      <c r="I9992" s="5">
        <f t="shared" si="50294"/>
        <v>573</v>
      </c>
      <c r="J9992" s="8">
        <f t="shared" ref="J9992" si="50642">E9992/(SUM(N9985:N9991)/7)*100</f>
        <v>0.24229847047333031</v>
      </c>
      <c r="K9992" s="5">
        <f t="shared" ref="K9992" si="50643">O9992-O9991</f>
        <v>0</v>
      </c>
      <c r="L9992" s="8">
        <f t="shared" ref="L9992" si="50644">SUM(K9986:K9992)/7</f>
        <v>2.2857142857142856</v>
      </c>
      <c r="M9992" s="8">
        <f t="shared" ref="M9992" si="50645">O9992/(B9992/100000)</f>
        <v>251.37710562963576</v>
      </c>
      <c r="N9992" s="5">
        <v>307845</v>
      </c>
      <c r="O9992" s="18">
        <v>10251</v>
      </c>
    </row>
    <row r="9993" spans="1:15" ht="15" customHeight="1" x14ac:dyDescent="0.2">
      <c r="A9993" s="5" t="s">
        <v>17</v>
      </c>
      <c r="B9993" s="13">
        <v>4077937</v>
      </c>
      <c r="C9993" s="6">
        <f t="shared" si="50295"/>
        <v>44488</v>
      </c>
      <c r="D9993" s="5">
        <f t="shared" ref="D9993" si="50646">N9993-N9992</f>
        <v>204</v>
      </c>
      <c r="E9993" s="13">
        <f t="shared" ref="E9993" si="50647">SUM(D9987:D9993)/7</f>
        <v>750.28571428571433</v>
      </c>
      <c r="F9993" s="13">
        <f t="shared" ref="F9993" si="50648">SUM(D9989:D9993)/5</f>
        <v>643.79999999999995</v>
      </c>
      <c r="G9993" s="13">
        <f t="shared" ref="G9993" si="50649">N9993/(B9993/100000)</f>
        <v>7554.0401923815889</v>
      </c>
      <c r="H9993" s="5">
        <f t="shared" si="50293"/>
        <v>584</v>
      </c>
      <c r="I9993" s="5">
        <f t="shared" si="50294"/>
        <v>574</v>
      </c>
      <c r="J9993" s="8">
        <f t="shared" ref="J9993" si="50650">E9993/(SUM(N9986:N9992)/7)*100</f>
        <v>0.24554654677960935</v>
      </c>
      <c r="K9993" s="5">
        <f t="shared" ref="K9993" si="50651">O9993-O9992</f>
        <v>4</v>
      </c>
      <c r="L9993" s="8">
        <f t="shared" ref="L9993" si="50652">SUM(K9987:K9993)/7</f>
        <v>2.7142857142857144</v>
      </c>
      <c r="M9993" s="8">
        <f t="shared" ref="M9993" si="50653">O9993/(B9993/100000)</f>
        <v>251.47519444268022</v>
      </c>
      <c r="N9993" s="5">
        <v>308049</v>
      </c>
      <c r="O9993" s="18">
        <v>10255</v>
      </c>
    </row>
    <row r="9994" spans="1:15" ht="15" customHeight="1" x14ac:dyDescent="0.2">
      <c r="A9994" s="5" t="s">
        <v>17</v>
      </c>
      <c r="B9994" s="13">
        <v>4077937</v>
      </c>
      <c r="C9994" s="6">
        <f t="shared" si="50295"/>
        <v>44489</v>
      </c>
      <c r="D9994" s="5">
        <f t="shared" ref="D9994" si="50654">N9994-N9993</f>
        <v>1272</v>
      </c>
      <c r="E9994" s="13">
        <f t="shared" ref="E9994" si="50655">SUM(D9988:D9994)/7</f>
        <v>790.28571428571433</v>
      </c>
      <c r="F9994" s="13">
        <f t="shared" ref="F9994" si="50656">SUM(D9990:D9994)/5</f>
        <v>723.4</v>
      </c>
      <c r="G9994" s="13">
        <f t="shared" ref="G9994" si="50657">N9994/(B9994/100000)</f>
        <v>7585.2324349297205</v>
      </c>
      <c r="H9994" s="5">
        <f t="shared" si="50293"/>
        <v>585</v>
      </c>
      <c r="I9994" s="5">
        <f t="shared" si="50294"/>
        <v>575</v>
      </c>
      <c r="J9994" s="8">
        <f t="shared" ref="J9994" si="50658">E9994/(SUM(N9987:N9993)/7)*100</f>
        <v>0.25800385606630871</v>
      </c>
      <c r="K9994" s="5">
        <f t="shared" ref="K9994" si="50659">O9994-O9993</f>
        <v>7</v>
      </c>
      <c r="L9994" s="8">
        <f t="shared" ref="L9994" si="50660">SUM(K9988:K9994)/7</f>
        <v>3.2857142857142856</v>
      </c>
      <c r="M9994" s="8">
        <f t="shared" ref="M9994" si="50661">O9994/(B9994/100000)</f>
        <v>251.64684986550799</v>
      </c>
      <c r="N9994" s="5">
        <v>309321</v>
      </c>
      <c r="O9994" s="18">
        <v>10262</v>
      </c>
    </row>
    <row r="9995" spans="1:15" ht="15" customHeight="1" x14ac:dyDescent="0.2">
      <c r="A9995" s="5" t="s">
        <v>17</v>
      </c>
      <c r="B9995" s="13">
        <v>4077937</v>
      </c>
      <c r="C9995" s="6">
        <f t="shared" si="50295"/>
        <v>44490</v>
      </c>
      <c r="D9995" s="5">
        <f t="shared" ref="D9995" si="50662">N9995-N9994</f>
        <v>1460</v>
      </c>
      <c r="E9995" s="13">
        <f t="shared" ref="E9995" si="50663">SUM(D9989:D9995)/7</f>
        <v>850.14285714285711</v>
      </c>
      <c r="F9995" s="13">
        <f t="shared" ref="F9995" si="50664">SUM(D9991:D9995)/5</f>
        <v>843.2</v>
      </c>
      <c r="G9995" s="13">
        <f t="shared" ref="G9995" si="50665">N9995/(B9995/100000)</f>
        <v>7621.0348516909407</v>
      </c>
      <c r="H9995" s="5">
        <f t="shared" si="50293"/>
        <v>586</v>
      </c>
      <c r="I9995" s="5">
        <f t="shared" si="50294"/>
        <v>576</v>
      </c>
      <c r="J9995" s="8">
        <f t="shared" ref="J9995" si="50666">E9995/(SUM(N9988:N9994)/7)*100</f>
        <v>0.27683112789495767</v>
      </c>
      <c r="K9995" s="5">
        <f t="shared" ref="K9995" si="50667">O9995-O9994</f>
        <v>5</v>
      </c>
      <c r="L9995" s="8">
        <f t="shared" ref="L9995" si="50668">SUM(K9989:K9995)/7</f>
        <v>4</v>
      </c>
      <c r="M9995" s="8">
        <f t="shared" ref="M9995" si="50669">O9995/(B9995/100000)</f>
        <v>251.76946088181353</v>
      </c>
      <c r="N9995" s="5">
        <v>310781</v>
      </c>
      <c r="O9995" s="18">
        <v>10267</v>
      </c>
    </row>
    <row r="9996" spans="1:15" ht="15" customHeight="1" x14ac:dyDescent="0.2">
      <c r="A9996" s="5" t="s">
        <v>17</v>
      </c>
      <c r="B9996" s="13">
        <v>4077937</v>
      </c>
      <c r="C9996" s="6">
        <f t="shared" si="50295"/>
        <v>44491</v>
      </c>
      <c r="D9996" s="5">
        <f t="shared" ref="D9996" si="50670">N9996-N9995</f>
        <v>1431</v>
      </c>
      <c r="E9996" s="13">
        <f t="shared" ref="E9996" si="50671">SUM(D9990:D9996)/7</f>
        <v>929.71428571428567</v>
      </c>
      <c r="F9996" s="13">
        <f t="shared" ref="F9996" si="50672">SUM(D9992:D9996)/5</f>
        <v>968</v>
      </c>
      <c r="G9996" s="13">
        <f t="shared" ref="G9996" si="50673">N9996/(B9996/100000)</f>
        <v>7656.1261245575888</v>
      </c>
      <c r="H9996" s="5">
        <f t="shared" si="50293"/>
        <v>587</v>
      </c>
      <c r="I9996" s="5">
        <f t="shared" si="50294"/>
        <v>577</v>
      </c>
      <c r="J9996" s="8">
        <f t="shared" ref="J9996" si="50674">E9996/(SUM(N9989:N9995)/7)*100</f>
        <v>0.30190611870180367</v>
      </c>
      <c r="K9996" s="5">
        <f t="shared" ref="K9996" si="50675">O9996-O9995</f>
        <v>6</v>
      </c>
      <c r="L9996" s="8">
        <f t="shared" ref="L9996" si="50676">SUM(K9990:K9996)/7</f>
        <v>4.2857142857142856</v>
      </c>
      <c r="M9996" s="8">
        <f t="shared" ref="M9996" si="50677">O9996/(B9996/100000)</f>
        <v>251.91659410138018</v>
      </c>
      <c r="N9996" s="5">
        <v>312212</v>
      </c>
      <c r="O9996" s="18">
        <v>10273</v>
      </c>
    </row>
    <row r="9997" spans="1:15" ht="15" customHeight="1" x14ac:dyDescent="0.2">
      <c r="A9997" s="5" t="s">
        <v>17</v>
      </c>
      <c r="B9997" s="13">
        <v>4077937</v>
      </c>
      <c r="C9997" s="6">
        <f t="shared" si="50295"/>
        <v>44492</v>
      </c>
      <c r="D9997" s="5">
        <f t="shared" ref="D9997" si="50678">N9997-N9996</f>
        <v>1572</v>
      </c>
      <c r="E9997" s="13">
        <f t="shared" ref="E9997" si="50679">SUM(D9991:D9997)/7</f>
        <v>1031.2857142857142</v>
      </c>
      <c r="F9997" s="13">
        <f t="shared" ref="F9997" si="50680">SUM(D9993:D9997)/5</f>
        <v>1187.8</v>
      </c>
      <c r="G9997" s="13">
        <f t="shared" ref="G9997" si="50681">N9997/(B9997/100000)</f>
        <v>7694.6750280840533</v>
      </c>
      <c r="H9997" s="5">
        <f t="shared" si="50293"/>
        <v>588</v>
      </c>
      <c r="I9997" s="5">
        <f t="shared" si="50294"/>
        <v>578</v>
      </c>
      <c r="J9997" s="8">
        <f t="shared" ref="J9997" si="50682">E9997/(SUM(N9990:N9996)/7)*100</f>
        <v>0.3338814001836139</v>
      </c>
      <c r="K9997" s="5">
        <f t="shared" ref="K9997" si="50683">O9997-O9996</f>
        <v>11</v>
      </c>
      <c r="L9997" s="8">
        <f t="shared" ref="L9997" si="50684">SUM(K9991:K9997)/7</f>
        <v>4.8571428571428568</v>
      </c>
      <c r="M9997" s="8">
        <f t="shared" ref="M9997" si="50685">O9997/(B9997/100000)</f>
        <v>252.18633833725238</v>
      </c>
      <c r="N9997" s="5">
        <v>313784</v>
      </c>
      <c r="O9997" s="18">
        <v>10284</v>
      </c>
    </row>
    <row r="9998" spans="1:15" ht="14" customHeight="1" x14ac:dyDescent="0.2">
      <c r="A9998" s="5" t="s">
        <v>17</v>
      </c>
      <c r="B9998" s="13">
        <v>4077937</v>
      </c>
      <c r="C9998" s="6">
        <f t="shared" si="50295"/>
        <v>44493</v>
      </c>
      <c r="D9998" s="5">
        <f t="shared" ref="D9998" si="50686">N9998-N9997</f>
        <v>1428</v>
      </c>
      <c r="E9998" s="13">
        <f t="shared" ref="E9998" si="50687">SUM(D9992:D9998)/7</f>
        <v>1120</v>
      </c>
      <c r="F9998" s="13">
        <f t="shared" ref="F9998" si="50688">SUM(D9994:D9998)/5</f>
        <v>1432.6</v>
      </c>
      <c r="G9998" s="13">
        <f t="shared" ref="G9998" si="50689">N9998/(B9998/100000)</f>
        <v>7729.6927343409179</v>
      </c>
      <c r="H9998" s="5">
        <f t="shared" si="50293"/>
        <v>589</v>
      </c>
      <c r="I9998" s="5">
        <f t="shared" si="50294"/>
        <v>579</v>
      </c>
      <c r="J9998" s="8">
        <f t="shared" ref="J9998" si="50690">E9998/(SUM(N9991:N9997)/7)*100</f>
        <v>0.36139624332292786</v>
      </c>
      <c r="K9998" s="5">
        <f t="shared" ref="K9998" si="50691">O9998-O9997</f>
        <v>-1</v>
      </c>
      <c r="L9998" s="8">
        <f t="shared" ref="L9998" si="50692">SUM(K9992:K9998)/7</f>
        <v>4.5714285714285712</v>
      </c>
      <c r="M9998" s="8">
        <f t="shared" ref="M9998" si="50693">O9998/(B9998/100000)</f>
        <v>252.16181613399127</v>
      </c>
      <c r="N9998" s="5">
        <v>315212</v>
      </c>
      <c r="O9998" s="18">
        <v>10283</v>
      </c>
    </row>
    <row r="9999" spans="1:15" ht="14" customHeight="1" x14ac:dyDescent="0.2">
      <c r="A9999" s="5" t="s">
        <v>17</v>
      </c>
      <c r="B9999" s="13">
        <v>4077937</v>
      </c>
      <c r="C9999" s="6">
        <f t="shared" si="50295"/>
        <v>44494</v>
      </c>
      <c r="D9999" s="5">
        <f t="shared" ref="D9999" si="50694">N9999-N9998</f>
        <v>927</v>
      </c>
      <c r="E9999" s="13">
        <f t="shared" ref="E9999" si="50695">SUM(D9993:D9999)/7</f>
        <v>1184.8571428571429</v>
      </c>
      <c r="F9999" s="13">
        <f t="shared" ref="F9999" si="50696">SUM(D9995:D9999)/5</f>
        <v>1363.6</v>
      </c>
      <c r="G9999" s="13">
        <f t="shared" ref="G9999" si="50697">N9999/(B9999/100000)</f>
        <v>7752.4248167639671</v>
      </c>
      <c r="H9999" s="5">
        <f t="shared" si="50293"/>
        <v>590</v>
      </c>
      <c r="I9999" s="5">
        <f t="shared" si="50294"/>
        <v>580</v>
      </c>
      <c r="J9999" s="8">
        <f t="shared" ref="J9999" si="50698">E9999/(SUM(N9992:N9998)/7)*100</f>
        <v>0.38094730672918115</v>
      </c>
      <c r="K9999" s="5">
        <f t="shared" ref="K9999" si="50699">O9999-O9998</f>
        <v>1</v>
      </c>
      <c r="L9999" s="8">
        <f t="shared" ref="L9999" si="50700">SUM(K9993:K9999)/7</f>
        <v>4.7142857142857144</v>
      </c>
      <c r="M9999" s="8">
        <f t="shared" ref="M9999" si="50701">O9999/(B9999/100000)</f>
        <v>252.18633833725238</v>
      </c>
      <c r="N9999" s="5">
        <v>316139</v>
      </c>
      <c r="O9999" s="18">
        <v>10284</v>
      </c>
    </row>
    <row r="10000" spans="1:15" ht="14" customHeight="1" x14ac:dyDescent="0.2">
      <c r="A10000" s="5" t="s">
        <v>17</v>
      </c>
      <c r="B10000" s="13">
        <v>4077937</v>
      </c>
      <c r="C10000" s="6">
        <f t="shared" si="50295"/>
        <v>44495</v>
      </c>
      <c r="D10000" s="5">
        <f t="shared" ref="D10000:D10001" si="50702">N10000-N9999</f>
        <v>494</v>
      </c>
      <c r="E10000" s="13">
        <f t="shared" ref="E10000:E10001" si="50703">SUM(D9994:D10000)/7</f>
        <v>1226.2857142857142</v>
      </c>
      <c r="F10000" s="13">
        <f t="shared" ref="F10000:F10001" si="50704">SUM(D9996:D10000)/5</f>
        <v>1170.4000000000001</v>
      </c>
      <c r="G10000" s="13">
        <f t="shared" ref="G10000:G10001" si="50705">N10000/(B10000/100000)</f>
        <v>7764.5387851749547</v>
      </c>
      <c r="H10000" s="5">
        <f t="shared" si="50293"/>
        <v>591</v>
      </c>
      <c r="I10000" s="5">
        <f t="shared" si="50294"/>
        <v>581</v>
      </c>
      <c r="J10000" s="8">
        <f t="shared" ref="J10000:J10001" si="50706">E10000/(SUM(N9993:N9999)/7)*100</f>
        <v>0.3927708924922374</v>
      </c>
      <c r="K10000" s="5">
        <f t="shared" ref="K10000:K10001" si="50707">O10000-O9999</f>
        <v>2</v>
      </c>
      <c r="L10000" s="8">
        <f t="shared" ref="L10000:L10001" si="50708">SUM(K9994:K10000)/7</f>
        <v>4.4285714285714288</v>
      </c>
      <c r="M10000" s="8">
        <f t="shared" ref="M10000:M10001" si="50709">O10000/(B10000/100000)</f>
        <v>252.23538274377461</v>
      </c>
      <c r="N10000" s="5">
        <f>N10001-2028</f>
        <v>316633</v>
      </c>
      <c r="O10000" s="18">
        <v>10286</v>
      </c>
    </row>
    <row r="10001" spans="1:15" ht="14" customHeight="1" x14ac:dyDescent="0.2">
      <c r="A10001" s="5" t="s">
        <v>17</v>
      </c>
      <c r="B10001" s="13">
        <v>4077937</v>
      </c>
      <c r="C10001" s="6">
        <f t="shared" si="50295"/>
        <v>44496</v>
      </c>
      <c r="D10001" s="5">
        <f t="shared" si="50702"/>
        <v>2028</v>
      </c>
      <c r="E10001" s="13">
        <f t="shared" si="50703"/>
        <v>1334.2857142857142</v>
      </c>
      <c r="F10001" s="13">
        <f t="shared" si="50704"/>
        <v>1289.8</v>
      </c>
      <c r="G10001" s="13">
        <f t="shared" si="50705"/>
        <v>7814.2698133884851</v>
      </c>
      <c r="H10001" s="5">
        <f t="shared" si="50293"/>
        <v>592</v>
      </c>
      <c r="I10001" s="5">
        <f t="shared" si="50294"/>
        <v>582</v>
      </c>
      <c r="J10001" s="8">
        <f t="shared" si="50706"/>
        <v>0.4256905621576586</v>
      </c>
      <c r="K10001" s="5">
        <f t="shared" si="50707"/>
        <v>4</v>
      </c>
      <c r="L10001" s="8">
        <f t="shared" si="50708"/>
        <v>4</v>
      </c>
      <c r="M10001" s="8">
        <f t="shared" si="50709"/>
        <v>252.33347155681903</v>
      </c>
      <c r="N10001" s="5">
        <v>318661</v>
      </c>
      <c r="O10001" s="18">
        <v>10290</v>
      </c>
    </row>
    <row r="10002" spans="1:15" ht="14" customHeight="1" x14ac:dyDescent="0.2">
      <c r="A10002" s="5" t="s">
        <v>17</v>
      </c>
      <c r="B10002" s="13">
        <v>4077937</v>
      </c>
      <c r="C10002" s="6">
        <f t="shared" si="50295"/>
        <v>44497</v>
      </c>
      <c r="D10002" s="5">
        <f t="shared" ref="D10002" si="50710">N10002-N10001</f>
        <v>3007</v>
      </c>
      <c r="E10002" s="13">
        <f t="shared" ref="E10002" si="50711">SUM(D9996:D10002)/7</f>
        <v>1555.2857142857142</v>
      </c>
      <c r="F10002" s="13">
        <f t="shared" ref="F10002" si="50712">SUM(D9998:D10002)/5</f>
        <v>1576.8</v>
      </c>
      <c r="G10002" s="13">
        <f t="shared" ref="G10002" si="50713">N10002/(B10002/100000)</f>
        <v>7888.008078594642</v>
      </c>
      <c r="H10002" s="5">
        <f t="shared" si="50293"/>
        <v>593</v>
      </c>
      <c r="I10002" s="5">
        <f t="shared" si="50294"/>
        <v>583</v>
      </c>
      <c r="J10002" s="8">
        <f t="shared" ref="J10002" si="50714">E10002/(SUM(N9995:N10001)/7)*100</f>
        <v>0.49409509390393669</v>
      </c>
      <c r="K10002" s="5">
        <f t="shared" ref="K10002" si="50715">O10002-O10001</f>
        <v>12</v>
      </c>
      <c r="L10002" s="8">
        <f t="shared" ref="L10002" si="50716">SUM(K9996:K10002)/7</f>
        <v>5</v>
      </c>
      <c r="M10002" s="8">
        <f t="shared" ref="M10002" si="50717">O10002/(B10002/100000)</f>
        <v>252.62773799595237</v>
      </c>
      <c r="N10002" s="5">
        <v>321668</v>
      </c>
      <c r="O10002" s="18">
        <v>10302</v>
      </c>
    </row>
    <row r="10003" spans="1:15" ht="14" customHeight="1" x14ac:dyDescent="0.2">
      <c r="A10003" s="5" t="s">
        <v>17</v>
      </c>
      <c r="B10003" s="13">
        <v>4077937</v>
      </c>
      <c r="C10003" s="6">
        <f t="shared" si="50295"/>
        <v>44498</v>
      </c>
      <c r="D10003" s="5">
        <f t="shared" ref="D10003:D10004" si="50718">N10003-N10002</f>
        <v>2083</v>
      </c>
      <c r="E10003" s="13">
        <f t="shared" ref="E10003:E10004" si="50719">SUM(D9997:D10003)/7</f>
        <v>1648.4285714285713</v>
      </c>
      <c r="F10003" s="13">
        <f t="shared" ref="F10003:F10004" si="50720">SUM(D9999:D10003)/5</f>
        <v>1707.8</v>
      </c>
      <c r="G10003" s="13">
        <f t="shared" ref="G10003:G10004" si="50721">N10003/(B10003/100000)</f>
        <v>7939.0878279875342</v>
      </c>
      <c r="H10003" s="5">
        <f t="shared" si="50293"/>
        <v>594</v>
      </c>
      <c r="I10003" s="5">
        <f t="shared" si="50294"/>
        <v>584</v>
      </c>
      <c r="J10003" s="8">
        <f t="shared" ref="J10003:J10004" si="50722">E10003/(SUM(N9996:N10002)/7)*100</f>
        <v>0.52111064896543335</v>
      </c>
      <c r="K10003" s="5">
        <f t="shared" ref="K10003:K10004" si="50723">O10003-O10002</f>
        <v>9</v>
      </c>
      <c r="L10003" s="8">
        <f t="shared" ref="L10003:L10004" si="50724">SUM(K9997:K10003)/7</f>
        <v>5.4285714285714288</v>
      </c>
      <c r="M10003" s="8">
        <f t="shared" ref="M10003:M10004" si="50725">O10003/(B10003/100000)</f>
        <v>252.84843782530234</v>
      </c>
      <c r="N10003" s="5">
        <v>323751</v>
      </c>
      <c r="O10003" s="18">
        <v>10311</v>
      </c>
    </row>
    <row r="10004" spans="1:15" ht="14" customHeight="1" x14ac:dyDescent="0.2">
      <c r="A10004" s="5" t="s">
        <v>17</v>
      </c>
      <c r="B10004" s="13">
        <v>4077937</v>
      </c>
      <c r="C10004" s="6">
        <f t="shared" si="50295"/>
        <v>44499</v>
      </c>
      <c r="D10004" s="5">
        <f t="shared" si="50718"/>
        <v>2185</v>
      </c>
      <c r="E10004" s="13">
        <f t="shared" si="50719"/>
        <v>1736</v>
      </c>
      <c r="F10004" s="13">
        <f t="shared" si="50720"/>
        <v>1959.4</v>
      </c>
      <c r="G10004" s="13">
        <f t="shared" si="50721"/>
        <v>7992.6688421130584</v>
      </c>
      <c r="H10004" s="5">
        <f t="shared" si="50293"/>
        <v>595</v>
      </c>
      <c r="I10004" s="5">
        <f t="shared" si="50294"/>
        <v>585</v>
      </c>
      <c r="J10004" s="8">
        <f t="shared" si="50722"/>
        <v>0.54594922923757594</v>
      </c>
      <c r="K10004" s="5">
        <f t="shared" si="50723"/>
        <v>10</v>
      </c>
      <c r="L10004" s="8">
        <f t="shared" si="50724"/>
        <v>5.2857142857142856</v>
      </c>
      <c r="M10004" s="8">
        <f t="shared" si="50725"/>
        <v>253.09365985791345</v>
      </c>
      <c r="N10004" s="5">
        <v>325936</v>
      </c>
      <c r="O10004" s="18">
        <v>10321</v>
      </c>
    </row>
    <row r="10005" spans="1:15" ht="14" customHeight="1" x14ac:dyDescent="0.2">
      <c r="A10005" s="5" t="s">
        <v>17</v>
      </c>
      <c r="B10005" s="13">
        <v>4077937</v>
      </c>
      <c r="C10005" s="6">
        <f t="shared" si="50295"/>
        <v>44500</v>
      </c>
      <c r="D10005" s="5">
        <f t="shared" ref="D10005" si="50726">N10005-N10004</f>
        <v>1605</v>
      </c>
      <c r="E10005" s="13">
        <f t="shared" ref="E10005" si="50727">SUM(D9999:D10005)/7</f>
        <v>1761.2857142857142</v>
      </c>
      <c r="F10005" s="13">
        <f t="shared" ref="F10005" si="50728">SUM(D10001:D10005)/5</f>
        <v>2181.6</v>
      </c>
      <c r="G10005" s="13">
        <f t="shared" ref="G10005" si="50729">N10005/(B10005/100000)</f>
        <v>8032.0269783471394</v>
      </c>
      <c r="H10005" s="5">
        <f t="shared" si="50293"/>
        <v>596</v>
      </c>
      <c r="I10005" s="5">
        <f t="shared" si="50294"/>
        <v>586</v>
      </c>
      <c r="J10005" s="8">
        <f t="shared" ref="J10005" si="50730">E10005/(SUM(N9998:N10004)/7)*100</f>
        <v>0.550893655049151</v>
      </c>
      <c r="K10005" s="5">
        <f t="shared" ref="K10005" si="50731">O10005-O10004</f>
        <v>3</v>
      </c>
      <c r="L10005" s="8">
        <f t="shared" ref="L10005" si="50732">SUM(K9999:K10005)/7</f>
        <v>5.8571428571428568</v>
      </c>
      <c r="M10005" s="8">
        <f t="shared" ref="M10005" si="50733">O10005/(B10005/100000)</f>
        <v>253.16722646769676</v>
      </c>
      <c r="N10005" s="5">
        <v>327541</v>
      </c>
      <c r="O10005" s="18">
        <v>10324</v>
      </c>
    </row>
    <row r="10006" spans="1:15" ht="14" customHeight="1" x14ac:dyDescent="0.2">
      <c r="A10006" s="5" t="s">
        <v>17</v>
      </c>
      <c r="B10006" s="13">
        <v>4077937</v>
      </c>
      <c r="C10006" s="6">
        <f t="shared" si="50295"/>
        <v>44501</v>
      </c>
      <c r="D10006" s="5">
        <f t="shared" ref="D10006" si="50734">N10006-N10005</f>
        <v>1012</v>
      </c>
      <c r="E10006" s="13">
        <f t="shared" ref="E10006" si="50735">SUM(D10000:D10006)/7</f>
        <v>1773.4285714285713</v>
      </c>
      <c r="F10006" s="13">
        <f t="shared" ref="F10006" si="50736">SUM(D10002:D10006)/5</f>
        <v>1978.4</v>
      </c>
      <c r="G10006" s="13">
        <f t="shared" ref="G10006" si="50737">N10006/(B10006/100000)</f>
        <v>8056.8434480473825</v>
      </c>
      <c r="H10006" s="5">
        <f t="shared" si="50293"/>
        <v>597</v>
      </c>
      <c r="I10006" s="5">
        <f t="shared" si="50294"/>
        <v>587</v>
      </c>
      <c r="J10006" s="8">
        <f t="shared" ref="J10006" si="50738">E10006/(SUM(N9999:N10005)/7)*100</f>
        <v>0.55165266945411096</v>
      </c>
      <c r="K10006" s="5">
        <f t="shared" ref="K10006" si="50739">O10006-O10005</f>
        <v>0</v>
      </c>
      <c r="L10006" s="8">
        <f t="shared" ref="L10006" si="50740">SUM(K10000:K10006)/7</f>
        <v>5.7142857142857144</v>
      </c>
      <c r="M10006" s="8">
        <f t="shared" ref="M10006" si="50741">O10006/(B10006/100000)</f>
        <v>253.16722646769676</v>
      </c>
      <c r="N10006" s="5">
        <v>328553</v>
      </c>
      <c r="O10006" s="18">
        <v>10324</v>
      </c>
    </row>
    <row r="10007" spans="1:15" ht="14" customHeight="1" x14ac:dyDescent="0.2">
      <c r="A10007" s="5" t="s">
        <v>17</v>
      </c>
      <c r="B10007" s="13">
        <v>4077937</v>
      </c>
      <c r="C10007" s="6">
        <f t="shared" si="50295"/>
        <v>44502</v>
      </c>
      <c r="D10007" s="5">
        <f t="shared" ref="D10007" si="50742">N10007-N10006</f>
        <v>816</v>
      </c>
      <c r="E10007" s="13">
        <f t="shared" ref="E10007" si="50743">SUM(D10001:D10007)/7</f>
        <v>1819.4285714285713</v>
      </c>
      <c r="F10007" s="13">
        <f t="shared" ref="F10007" si="50744">SUM(D10003:D10007)/5</f>
        <v>1540.2</v>
      </c>
      <c r="G10007" s="13">
        <f t="shared" ref="G10007" si="50745">N10007/(B10007/100000)</f>
        <v>8076.8535659084482</v>
      </c>
      <c r="H10007" s="5">
        <f t="shared" si="50293"/>
        <v>598</v>
      </c>
      <c r="I10007" s="5">
        <f t="shared" si="50294"/>
        <v>588</v>
      </c>
      <c r="J10007" s="8">
        <f t="shared" ref="J10007" si="50746">E10007/(SUM(N10000:N10006)/7)*100</f>
        <v>0.56285667439916942</v>
      </c>
      <c r="K10007" s="5">
        <f t="shared" ref="K10007" si="50747">O10007-O10006</f>
        <v>10</v>
      </c>
      <c r="L10007" s="8">
        <f t="shared" ref="L10007" si="50748">SUM(K10001:K10007)/7</f>
        <v>6.8571428571428568</v>
      </c>
      <c r="M10007" s="8">
        <f t="shared" ref="M10007" si="50749">O10007/(B10007/100000)</f>
        <v>253.41244850030787</v>
      </c>
      <c r="N10007" s="5">
        <v>329369</v>
      </c>
      <c r="O10007" s="18">
        <v>10334</v>
      </c>
    </row>
    <row r="10008" spans="1:15" ht="14" customHeight="1" x14ac:dyDescent="0.2">
      <c r="A10008" s="5" t="s">
        <v>17</v>
      </c>
      <c r="B10008" s="13">
        <v>4077937</v>
      </c>
      <c r="C10008" s="6">
        <f t="shared" si="50295"/>
        <v>44503</v>
      </c>
      <c r="D10008" s="5">
        <f t="shared" ref="D10008" si="50750">N10008-N10007</f>
        <v>2920</v>
      </c>
      <c r="E10008" s="13">
        <f t="shared" ref="E10008" si="50751">SUM(D10002:D10008)/7</f>
        <v>1946.8571428571429</v>
      </c>
      <c r="F10008" s="13">
        <f t="shared" ref="F10008" si="50752">SUM(D10004:D10008)/5</f>
        <v>1707.6</v>
      </c>
      <c r="G10008" s="13">
        <f t="shared" ref="G10008" si="50753">N10008/(B10008/100000)</f>
        <v>8148.4583994308887</v>
      </c>
      <c r="H10008" s="5">
        <f t="shared" si="50293"/>
        <v>599</v>
      </c>
      <c r="I10008" s="5">
        <f t="shared" si="50294"/>
        <v>589</v>
      </c>
      <c r="J10008" s="8">
        <f t="shared" ref="J10008" si="50754">E10008/(SUM(N10001:N10007)/7)*100</f>
        <v>0.59890686752108013</v>
      </c>
      <c r="K10008" s="5">
        <f t="shared" ref="K10008" si="50755">O10008-O10007</f>
        <v>20</v>
      </c>
      <c r="L10008" s="8">
        <f t="shared" ref="L10008" si="50756">SUM(K10002:K10008)/7</f>
        <v>9.1428571428571423</v>
      </c>
      <c r="M10008" s="8">
        <f t="shared" ref="M10008" si="50757">O10008/(B10008/100000)</f>
        <v>253.90289256553007</v>
      </c>
      <c r="N10008" s="5">
        <v>332289</v>
      </c>
      <c r="O10008" s="18">
        <v>10354</v>
      </c>
    </row>
    <row r="10009" spans="1:15" ht="14" customHeight="1" x14ac:dyDescent="0.2">
      <c r="A10009" s="5" t="s">
        <v>17</v>
      </c>
      <c r="B10009" s="13">
        <v>4077937</v>
      </c>
      <c r="C10009" s="6">
        <f t="shared" si="50295"/>
        <v>44504</v>
      </c>
      <c r="D10009" s="5">
        <f t="shared" ref="D10009" si="50758">N10009-N10008</f>
        <v>4418</v>
      </c>
      <c r="E10009" s="13">
        <f t="shared" ref="E10009" si="50759">SUM(D10003:D10009)/7</f>
        <v>2148.4285714285716</v>
      </c>
      <c r="F10009" s="13">
        <f t="shared" ref="F10009" si="50760">SUM(D10005:D10009)/5</f>
        <v>2154.1999999999998</v>
      </c>
      <c r="G10009" s="13">
        <f t="shared" ref="G10009" si="50761">N10009/(B10009/100000)</f>
        <v>8256.7974934384711</v>
      </c>
      <c r="H10009" s="5">
        <f t="shared" si="50293"/>
        <v>600</v>
      </c>
      <c r="I10009" s="5">
        <f t="shared" si="50294"/>
        <v>590</v>
      </c>
      <c r="J10009" s="8">
        <f t="shared" ref="J10009" si="50762">E10009/(SUM(N10002:N10008)/7)*100</f>
        <v>0.65698108476362183</v>
      </c>
      <c r="K10009" s="5">
        <f t="shared" ref="K10009" si="50763">O10009-O10008</f>
        <v>21</v>
      </c>
      <c r="L10009" s="8">
        <f t="shared" ref="L10009" si="50764">SUM(K10003:K10009)/7</f>
        <v>10.428571428571429</v>
      </c>
      <c r="M10009" s="8">
        <f t="shared" ref="M10009" si="50765">O10009/(B10009/100000)</f>
        <v>254.41785883401337</v>
      </c>
      <c r="N10009" s="5">
        <v>336707</v>
      </c>
      <c r="O10009" s="18">
        <v>10375</v>
      </c>
    </row>
    <row r="10010" spans="1:15" ht="14" customHeight="1" x14ac:dyDescent="0.2">
      <c r="A10010" s="5" t="s">
        <v>17</v>
      </c>
      <c r="B10010" s="13">
        <v>4077937</v>
      </c>
      <c r="C10010" s="6">
        <f t="shared" si="50295"/>
        <v>44505</v>
      </c>
      <c r="D10010" s="5">
        <f t="shared" ref="D10010" si="50766">N10010-N10009</f>
        <v>4149</v>
      </c>
      <c r="E10010" s="13">
        <f t="shared" ref="E10010" si="50767">SUM(D10004:D10010)/7</f>
        <v>2443.5714285714284</v>
      </c>
      <c r="F10010" s="13">
        <f t="shared" ref="F10010" si="50768">SUM(D10006:D10010)/5</f>
        <v>2663</v>
      </c>
      <c r="G10010" s="13">
        <f t="shared" ref="G10010" si="50769">N10010/(B10010/100000)</f>
        <v>8358.5401147688153</v>
      </c>
      <c r="H10010" s="5">
        <f t="shared" si="50293"/>
        <v>601</v>
      </c>
      <c r="I10010" s="5">
        <f t="shared" si="50294"/>
        <v>591</v>
      </c>
      <c r="J10010" s="8">
        <f t="shared" ref="J10010" si="50770">E10010/(SUM(N10003:N10009)/7)*100</f>
        <v>0.74235747213935221</v>
      </c>
      <c r="K10010" s="5">
        <f t="shared" ref="K10010" si="50771">O10010-O10009</f>
        <v>8</v>
      </c>
      <c r="L10010" s="8">
        <f t="shared" ref="L10010" si="50772">SUM(K10004:K10010)/7</f>
        <v>10.285714285714286</v>
      </c>
      <c r="M10010" s="8">
        <f t="shared" ref="M10010" si="50773">O10010/(B10010/100000)</f>
        <v>254.61403646010226</v>
      </c>
      <c r="N10010" s="5">
        <v>340856</v>
      </c>
      <c r="O10010" s="18">
        <v>10383</v>
      </c>
    </row>
    <row r="10011" spans="1:15" ht="14" customHeight="1" x14ac:dyDescent="0.2">
      <c r="A10011" s="5" t="s">
        <v>17</v>
      </c>
      <c r="B10011" s="13">
        <v>4077937</v>
      </c>
      <c r="C10011" s="6">
        <f t="shared" si="50295"/>
        <v>44506</v>
      </c>
      <c r="D10011" s="5">
        <f t="shared" ref="D10011" si="50774">N10011-N10010</f>
        <v>3165</v>
      </c>
      <c r="E10011" s="13">
        <f t="shared" ref="E10011" si="50775">SUM(D10005:D10011)/7</f>
        <v>2583.5714285714284</v>
      </c>
      <c r="F10011" s="13">
        <f t="shared" ref="F10011" si="50776">SUM(D10007:D10011)/5</f>
        <v>3093.6</v>
      </c>
      <c r="G10011" s="13">
        <f t="shared" ref="G10011" si="50777">N10011/(B10011/100000)</f>
        <v>8436.1528880902279</v>
      </c>
      <c r="H10011" s="5">
        <f t="shared" si="50293"/>
        <v>602</v>
      </c>
      <c r="I10011" s="5">
        <f t="shared" si="50294"/>
        <v>592</v>
      </c>
      <c r="J10011" s="8">
        <f t="shared" ref="J10011" si="50778">E10011/(SUM(N10004:N10010)/7)*100</f>
        <v>0.77910574944286493</v>
      </c>
      <c r="K10011" s="5">
        <f t="shared" ref="K10011" si="50779">O10011-O10010</f>
        <v>17</v>
      </c>
      <c r="L10011" s="8">
        <f t="shared" ref="L10011" si="50780">SUM(K10005:K10011)/7</f>
        <v>11.285714285714286</v>
      </c>
      <c r="M10011" s="8">
        <f t="shared" ref="M10011" si="50781">O10011/(B10011/100000)</f>
        <v>255.03091391554111</v>
      </c>
      <c r="N10011" s="5">
        <v>344021</v>
      </c>
      <c r="O10011" s="18">
        <v>10400</v>
      </c>
    </row>
    <row r="10012" spans="1:15" ht="14" customHeight="1" x14ac:dyDescent="0.2">
      <c r="A10012" s="5" t="s">
        <v>17</v>
      </c>
      <c r="B10012" s="13">
        <v>4077937</v>
      </c>
      <c r="C10012" s="6">
        <f t="shared" si="50295"/>
        <v>44507</v>
      </c>
      <c r="D10012" s="5">
        <f t="shared" ref="D10012" si="50782">N10012-N10011</f>
        <v>2568</v>
      </c>
      <c r="E10012" s="13">
        <f t="shared" ref="E10012" si="50783">SUM(D10006:D10012)/7</f>
        <v>2721.1428571428573</v>
      </c>
      <c r="F10012" s="13">
        <f t="shared" ref="F10012" si="50784">SUM(D10008:D10012)/5</f>
        <v>3444</v>
      </c>
      <c r="G10012" s="13">
        <f t="shared" ref="G10012" si="50785">N10012/(B10012/100000)</f>
        <v>8499.1259060647571</v>
      </c>
      <c r="H10012" s="5">
        <f t="shared" si="50293"/>
        <v>603</v>
      </c>
      <c r="I10012" s="5">
        <f t="shared" si="50294"/>
        <v>593</v>
      </c>
      <c r="J10012" s="8">
        <f t="shared" ref="J10012" si="50786">E10012/(SUM(N10005:N10011)/7)*100</f>
        <v>0.81424814562764825</v>
      </c>
      <c r="K10012" s="5">
        <f t="shared" ref="K10012" si="50787">O10012-O10011</f>
        <v>4</v>
      </c>
      <c r="L10012" s="8">
        <f t="shared" ref="L10012" si="50788">SUM(K10006:K10012)/7</f>
        <v>11.428571428571429</v>
      </c>
      <c r="M10012" s="8">
        <f t="shared" ref="M10012" si="50789">O10012/(B10012/100000)</f>
        <v>255.12900272858556</v>
      </c>
      <c r="N10012" s="5">
        <v>346589</v>
      </c>
      <c r="O10012" s="18">
        <v>10404</v>
      </c>
    </row>
    <row r="10013" spans="1:15" ht="14" customHeight="1" x14ac:dyDescent="0.2">
      <c r="A10013" s="5" t="s">
        <v>17</v>
      </c>
      <c r="B10013" s="13">
        <v>4077937</v>
      </c>
      <c r="C10013" s="6">
        <f t="shared" si="50295"/>
        <v>44508</v>
      </c>
      <c r="D10013" s="5">
        <f t="shared" ref="D10013:D10014" si="50790">N10013-N10012</f>
        <v>2423</v>
      </c>
      <c r="E10013" s="13">
        <f t="shared" ref="E10013:E10014" si="50791">SUM(D10007:D10013)/7</f>
        <v>2922.7142857142858</v>
      </c>
      <c r="F10013" s="13">
        <f t="shared" ref="F10013:F10014" si="50792">SUM(D10009:D10013)/5</f>
        <v>3344.6</v>
      </c>
      <c r="G10013" s="13">
        <f t="shared" ref="G10013:G10014" si="50793">N10013/(B10013/100000)</f>
        <v>8558.5432045664274</v>
      </c>
      <c r="H10013" s="5">
        <f t="shared" si="50293"/>
        <v>604</v>
      </c>
      <c r="I10013" s="5">
        <f t="shared" si="50294"/>
        <v>594</v>
      </c>
      <c r="J10013" s="8">
        <f t="shared" ref="J10013:J10014" si="50794">E10013/(SUM(N10006:N10012)/7)*100</f>
        <v>0.86750079715601869</v>
      </c>
      <c r="K10013" s="5">
        <f t="shared" ref="K10013:K10014" si="50795">O10013-O10012</f>
        <v>0</v>
      </c>
      <c r="L10013" s="8">
        <f t="shared" ref="L10013:L10014" si="50796">SUM(K10007:K10013)/7</f>
        <v>11.428571428571429</v>
      </c>
      <c r="M10013" s="8">
        <f t="shared" ref="M10013:M10014" si="50797">O10013/(B10013/100000)</f>
        <v>255.12900272858556</v>
      </c>
      <c r="N10013" s="5">
        <v>349012</v>
      </c>
      <c r="O10013" s="18">
        <v>10404</v>
      </c>
    </row>
    <row r="10014" spans="1:15" ht="14" customHeight="1" x14ac:dyDescent="0.2">
      <c r="A10014" s="5" t="s">
        <v>17</v>
      </c>
      <c r="B10014" s="13">
        <v>4077937</v>
      </c>
      <c r="C10014" s="6">
        <f t="shared" si="50295"/>
        <v>44509</v>
      </c>
      <c r="D10014" s="5">
        <f t="shared" si="50790"/>
        <v>1544</v>
      </c>
      <c r="E10014" s="13">
        <f t="shared" si="50791"/>
        <v>3026.7142857142858</v>
      </c>
      <c r="F10014" s="13">
        <f t="shared" si="50792"/>
        <v>2769.8</v>
      </c>
      <c r="G10014" s="13">
        <f t="shared" si="50793"/>
        <v>8596.4054864015798</v>
      </c>
      <c r="H10014" s="5">
        <f t="shared" si="50293"/>
        <v>605</v>
      </c>
      <c r="I10014" s="5">
        <f t="shared" si="50294"/>
        <v>595</v>
      </c>
      <c r="J10014" s="8">
        <f t="shared" si="50794"/>
        <v>0.89064305630930674</v>
      </c>
      <c r="K10014" s="5">
        <f t="shared" si="50795"/>
        <v>4</v>
      </c>
      <c r="L10014" s="8">
        <f t="shared" si="50796"/>
        <v>10.571428571428571</v>
      </c>
      <c r="M10014" s="8">
        <f t="shared" si="50797"/>
        <v>255.22709154162999</v>
      </c>
      <c r="N10014" s="5">
        <v>350556</v>
      </c>
      <c r="O10014" s="18">
        <v>10408</v>
      </c>
    </row>
    <row r="10015" spans="1:15" ht="14" customHeight="1" x14ac:dyDescent="0.2">
      <c r="A10015" s="5" t="s">
        <v>17</v>
      </c>
      <c r="B10015" s="13">
        <v>4077937</v>
      </c>
      <c r="C10015" s="6">
        <f t="shared" si="50295"/>
        <v>44510</v>
      </c>
      <c r="D10015" s="5">
        <f t="shared" ref="D10015" si="50798">N10015-N10014</f>
        <v>3710</v>
      </c>
      <c r="E10015" s="13">
        <f t="shared" ref="E10015" si="50799">SUM(D10009:D10015)/7</f>
        <v>3139.5714285714284</v>
      </c>
      <c r="F10015" s="13">
        <f t="shared" ref="F10015" si="50800">SUM(D10011:D10015)/5</f>
        <v>2682</v>
      </c>
      <c r="G10015" s="13">
        <f t="shared" ref="G10015" si="50801">N10015/(B10015/100000)</f>
        <v>8687.3828605002964</v>
      </c>
      <c r="H10015" s="5">
        <f t="shared" si="50293"/>
        <v>606</v>
      </c>
      <c r="I10015" s="5">
        <f t="shared" si="50294"/>
        <v>596</v>
      </c>
      <c r="J10015" s="8">
        <f t="shared" ref="J10015" si="50802">E10015/(SUM(N10008:N10014)/7)*100</f>
        <v>0.91569688712224429</v>
      </c>
      <c r="K10015" s="5">
        <f t="shared" ref="K10015" si="50803">O10015-O10014</f>
        <v>15</v>
      </c>
      <c r="L10015" s="8">
        <f t="shared" ref="L10015" si="50804">SUM(K10009:K10015)/7</f>
        <v>9.8571428571428577</v>
      </c>
      <c r="M10015" s="8">
        <f t="shared" ref="M10015" si="50805">O10015/(B10015/100000)</f>
        <v>255.59492459054664</v>
      </c>
      <c r="N10015" s="5">
        <v>354266</v>
      </c>
      <c r="O10015" s="18">
        <v>10423</v>
      </c>
    </row>
    <row r="10016" spans="1:15" ht="14" customHeight="1" x14ac:dyDescent="0.2">
      <c r="A10016" s="5" t="s">
        <v>17</v>
      </c>
      <c r="B10016" s="13">
        <v>4077937</v>
      </c>
      <c r="C10016" s="6">
        <f t="shared" si="50295"/>
        <v>44511</v>
      </c>
      <c r="D10016" s="5">
        <f t="shared" ref="D10016" si="50806">N10016-N10015</f>
        <v>6354</v>
      </c>
      <c r="E10016" s="13">
        <f t="shared" ref="E10016" si="50807">SUM(D10010:D10016)/7</f>
        <v>3416.1428571428573</v>
      </c>
      <c r="F10016" s="13">
        <f t="shared" ref="F10016" si="50808">SUM(D10012:D10016)/5</f>
        <v>3319.8</v>
      </c>
      <c r="G10016" s="13">
        <f t="shared" ref="G10016" si="50809">N10016/(B10016/100000)</f>
        <v>8843.1969400213875</v>
      </c>
      <c r="H10016" s="5">
        <f t="shared" si="50293"/>
        <v>607</v>
      </c>
      <c r="I10016" s="5">
        <f t="shared" si="50294"/>
        <v>597</v>
      </c>
      <c r="J10016" s="8">
        <f t="shared" ref="J10016" si="50810">E10016/(SUM(N10009:N10015)/7)*100</f>
        <v>0.98732167165495388</v>
      </c>
      <c r="K10016" s="5">
        <f t="shared" ref="K10016" si="50811">O10016-O10015</f>
        <v>50</v>
      </c>
      <c r="L10016" s="8">
        <f t="shared" ref="L10016" si="50812">SUM(K10010:K10016)/7</f>
        <v>14</v>
      </c>
      <c r="M10016" s="8">
        <f t="shared" ref="M10016" si="50813">O10016/(B10016/100000)</f>
        <v>256.82103475360213</v>
      </c>
      <c r="N10016" s="5">
        <v>360620</v>
      </c>
      <c r="O10016" s="18">
        <v>10473</v>
      </c>
    </row>
    <row r="10017" spans="1:15" ht="14" customHeight="1" x14ac:dyDescent="0.2">
      <c r="A10017" s="5" t="s">
        <v>17</v>
      </c>
      <c r="B10017" s="13">
        <v>4077937</v>
      </c>
      <c r="C10017" s="6">
        <f t="shared" si="50295"/>
        <v>44512</v>
      </c>
      <c r="D10017" s="5">
        <f t="shared" ref="D10017" si="50814">N10017-N10016</f>
        <v>5737</v>
      </c>
      <c r="E10017" s="13">
        <f t="shared" ref="E10017" si="50815">SUM(D10011:D10017)/7</f>
        <v>3643</v>
      </c>
      <c r="F10017" s="13">
        <f t="shared" ref="F10017" si="50816">SUM(D10013:D10017)/5</f>
        <v>3953.6</v>
      </c>
      <c r="G10017" s="13">
        <f t="shared" ref="G10017" si="50817">N10017/(B10017/100000)</f>
        <v>8983.8808201303746</v>
      </c>
      <c r="H10017" s="5">
        <f t="shared" si="50293"/>
        <v>608</v>
      </c>
      <c r="I10017" s="5">
        <f t="shared" si="50294"/>
        <v>598</v>
      </c>
      <c r="J10017" s="8">
        <f t="shared" ref="J10017" si="50818">E10017/(SUM(N10010:N10016)/7)*100</f>
        <v>1.0425933799960752</v>
      </c>
      <c r="K10017" s="5">
        <f t="shared" ref="K10017" si="50819">O10017-O10016</f>
        <v>11</v>
      </c>
      <c r="L10017" s="8">
        <f t="shared" ref="L10017" si="50820">SUM(K10011:K10017)/7</f>
        <v>14.428571428571429</v>
      </c>
      <c r="M10017" s="8">
        <f t="shared" ref="M10017" si="50821">O10017/(B10017/100000)</f>
        <v>257.09077898947436</v>
      </c>
      <c r="N10017" s="5">
        <v>366357</v>
      </c>
      <c r="O10017" s="18">
        <v>10484</v>
      </c>
    </row>
    <row r="10018" spans="1:15" ht="14" customHeight="1" x14ac:dyDescent="0.2">
      <c r="A10018" s="5" t="s">
        <v>17</v>
      </c>
      <c r="B10018" s="13">
        <v>4077937</v>
      </c>
      <c r="C10018" s="6">
        <f t="shared" si="50295"/>
        <v>44513</v>
      </c>
      <c r="D10018" s="5">
        <f t="shared" ref="D10018" si="50822">N10018-N10017</f>
        <v>5491</v>
      </c>
      <c r="E10018" s="13">
        <f t="shared" ref="E10018" si="50823">SUM(D10012:D10018)/7</f>
        <v>3975.2857142857142</v>
      </c>
      <c r="F10018" s="13">
        <f t="shared" ref="F10018" si="50824">SUM(D10014:D10018)/5</f>
        <v>4567.2</v>
      </c>
      <c r="G10018" s="13">
        <f t="shared" ref="G10018" si="50825">N10018/(B10018/100000)</f>
        <v>9118.5322382371287</v>
      </c>
      <c r="H10018" s="5">
        <f t="shared" si="50293"/>
        <v>609</v>
      </c>
      <c r="I10018" s="5">
        <f t="shared" si="50294"/>
        <v>599</v>
      </c>
      <c r="J10018" s="8">
        <f t="shared" ref="J10018" si="50826">E10018/(SUM(N10011:N10017)/7)*100</f>
        <v>1.1259514263251791</v>
      </c>
      <c r="K10018" s="5">
        <f t="shared" ref="K10018" si="50827">O10018-O10017</f>
        <v>34</v>
      </c>
      <c r="L10018" s="8">
        <f t="shared" ref="L10018" si="50828">SUM(K10012:K10018)/7</f>
        <v>16.857142857142858</v>
      </c>
      <c r="M10018" s="8">
        <f t="shared" ref="M10018" si="50829">O10018/(B10018/100000)</f>
        <v>257.92453390035206</v>
      </c>
      <c r="N10018" s="5">
        <v>371848</v>
      </c>
      <c r="O10018" s="18">
        <v>10518</v>
      </c>
    </row>
    <row r="10019" spans="1:15" ht="14" customHeight="1" x14ac:dyDescent="0.2">
      <c r="A10019" s="5" t="s">
        <v>17</v>
      </c>
      <c r="B10019" s="13">
        <v>4077937</v>
      </c>
      <c r="C10019" s="6">
        <f t="shared" si="50295"/>
        <v>44514</v>
      </c>
      <c r="D10019" s="5">
        <f t="shared" ref="D10019" si="50830">N10019-N10018</f>
        <v>4543</v>
      </c>
      <c r="E10019" s="13">
        <f t="shared" ref="E10019" si="50831">SUM(D10013:D10019)/7</f>
        <v>4257.4285714285716</v>
      </c>
      <c r="F10019" s="13">
        <f t="shared" ref="F10019" si="50832">SUM(D10015:D10019)/5</f>
        <v>5167</v>
      </c>
      <c r="G10019" s="13">
        <f t="shared" ref="G10019" si="50833">N10019/(B10019/100000)</f>
        <v>9229.9366076523493</v>
      </c>
      <c r="H10019" s="5">
        <f t="shared" si="50293"/>
        <v>610</v>
      </c>
      <c r="I10019" s="5">
        <f t="shared" si="50294"/>
        <v>600</v>
      </c>
      <c r="J10019" s="8">
        <f t="shared" ref="J10019" si="50834">E10019/(SUM(N10012:N10018)/7)*100</f>
        <v>1.1924386855566156</v>
      </c>
      <c r="K10019" s="5">
        <f t="shared" ref="K10019" si="50835">O10019-O10018</f>
        <v>13</v>
      </c>
      <c r="L10019" s="8">
        <f t="shared" ref="L10019" si="50836">SUM(K10013:K10019)/7</f>
        <v>18.142857142857142</v>
      </c>
      <c r="M10019" s="8">
        <f t="shared" ref="M10019" si="50837">O10019/(B10019/100000)</f>
        <v>258.24332254274651</v>
      </c>
      <c r="N10019" s="5">
        <v>376391</v>
      </c>
      <c r="O10019" s="18">
        <v>10531</v>
      </c>
    </row>
    <row r="10020" spans="1:15" ht="14" customHeight="1" x14ac:dyDescent="0.2">
      <c r="A10020" s="5" t="s">
        <v>17</v>
      </c>
      <c r="B10020" s="13">
        <v>4077937</v>
      </c>
      <c r="C10020" s="6">
        <f t="shared" si="50295"/>
        <v>44515</v>
      </c>
      <c r="D10020" s="5">
        <f t="shared" ref="D10020" si="50838">N10020-N10019</f>
        <v>4502</v>
      </c>
      <c r="E10020" s="13">
        <f t="shared" ref="E10020" si="50839">SUM(D10014:D10020)/7</f>
        <v>4554.4285714285716</v>
      </c>
      <c r="F10020" s="13">
        <f t="shared" ref="F10020" si="50840">SUM(D10016:D10020)/5</f>
        <v>5325.4</v>
      </c>
      <c r="G10020" s="13">
        <f t="shared" ref="G10020" si="50841">N10020/(B10020/100000)</f>
        <v>9340.3355667338656</v>
      </c>
      <c r="H10020" s="5">
        <f t="shared" si="50293"/>
        <v>611</v>
      </c>
      <c r="I10020" s="5">
        <f t="shared" si="50294"/>
        <v>601</v>
      </c>
      <c r="J10020" s="8">
        <f t="shared" ref="J10020" si="50842">E10020/(SUM(N10013:N10019)/7)*100</f>
        <v>1.2605919218678949</v>
      </c>
      <c r="K10020" s="5">
        <f t="shared" ref="K10020" si="50843">O10020-O10019</f>
        <v>8</v>
      </c>
      <c r="L10020" s="8">
        <f t="shared" ref="L10020" si="50844">SUM(K10014:K10020)/7</f>
        <v>19.285714285714285</v>
      </c>
      <c r="M10020" s="8">
        <f t="shared" ref="M10020" si="50845">O10020/(B10020/100000)</f>
        <v>258.43950016883537</v>
      </c>
      <c r="N10020" s="5">
        <v>380893</v>
      </c>
      <c r="O10020" s="18">
        <v>10539</v>
      </c>
    </row>
    <row r="10021" spans="1:15" ht="14" customHeight="1" x14ac:dyDescent="0.2">
      <c r="A10021" s="5" t="s">
        <v>17</v>
      </c>
      <c r="B10021" s="13">
        <v>4077937</v>
      </c>
      <c r="C10021" s="6">
        <f t="shared" si="50295"/>
        <v>44516</v>
      </c>
      <c r="D10021" s="5">
        <f t="shared" ref="D10021" si="50846">N10021-N10020</f>
        <v>3455</v>
      </c>
      <c r="E10021" s="13">
        <f t="shared" ref="E10021:E10022" si="50847">SUM(D10015:D10021)/7</f>
        <v>4827.4285714285716</v>
      </c>
      <c r="F10021" s="13">
        <f t="shared" ref="F10021:F10022" si="50848">SUM(D10017:D10021)/5</f>
        <v>4745.6000000000004</v>
      </c>
      <c r="G10021" s="13">
        <f t="shared" ref="G10021:G10022" si="50849">N10021/(B10021/100000)</f>
        <v>9425.0597790009997</v>
      </c>
      <c r="H10021" s="5">
        <f t="shared" si="50293"/>
        <v>612</v>
      </c>
      <c r="I10021" s="5">
        <f t="shared" si="50294"/>
        <v>602</v>
      </c>
      <c r="J10021" s="8">
        <f t="shared" ref="J10021:J10022" si="50850">E10021/(SUM(N10014:N10020)/7)*100</f>
        <v>1.3195201276410804</v>
      </c>
      <c r="K10021" s="5">
        <f t="shared" ref="K10021:K10022" si="50851">O10021-O10020</f>
        <v>7</v>
      </c>
      <c r="L10021" s="8">
        <f t="shared" ref="L10021:L10022" si="50852">SUM(K10015:K10021)/7</f>
        <v>19.714285714285715</v>
      </c>
      <c r="M10021" s="8">
        <f t="shared" ref="M10021:M10022" si="50853">O10021/(B10021/100000)</f>
        <v>258.61115559166313</v>
      </c>
      <c r="N10021" s="5">
        <f>N10022-D10022</f>
        <v>384348</v>
      </c>
      <c r="O10021" s="18">
        <f>O10022-32</f>
        <v>10546</v>
      </c>
    </row>
    <row r="10022" spans="1:15" ht="14" customHeight="1" x14ac:dyDescent="0.2">
      <c r="A10022" s="5" t="s">
        <v>17</v>
      </c>
      <c r="B10022" s="13">
        <v>4077937</v>
      </c>
      <c r="C10022" s="6">
        <f t="shared" si="50295"/>
        <v>44517</v>
      </c>
      <c r="D10022" s="5">
        <v>5835</v>
      </c>
      <c r="E10022" s="13">
        <f t="shared" si="50847"/>
        <v>5131</v>
      </c>
      <c r="F10022" s="13">
        <f t="shared" si="50848"/>
        <v>4765.2</v>
      </c>
      <c r="G10022" s="13">
        <f t="shared" si="50849"/>
        <v>9568.1468350295745</v>
      </c>
      <c r="H10022" s="5">
        <f t="shared" si="50293"/>
        <v>613</v>
      </c>
      <c r="I10022" s="5">
        <f t="shared" si="50294"/>
        <v>603</v>
      </c>
      <c r="J10022" s="8">
        <f t="shared" si="50850"/>
        <v>1.3842325365751953</v>
      </c>
      <c r="K10022" s="5">
        <f t="shared" si="50851"/>
        <v>32</v>
      </c>
      <c r="L10022" s="8">
        <f t="shared" si="50852"/>
        <v>22.142857142857142</v>
      </c>
      <c r="M10022" s="8">
        <f t="shared" si="50853"/>
        <v>259.39586609601866</v>
      </c>
      <c r="N10022" s="5">
        <v>390183</v>
      </c>
      <c r="O10022" s="18">
        <v>10578</v>
      </c>
    </row>
    <row r="10023" spans="1:15" ht="14" customHeight="1" x14ac:dyDescent="0.2">
      <c r="A10023" s="5" t="s">
        <v>17</v>
      </c>
      <c r="B10023" s="13">
        <v>4077937</v>
      </c>
      <c r="C10023" s="6">
        <f t="shared" si="50295"/>
        <v>44518</v>
      </c>
      <c r="D10023" s="5">
        <f t="shared" ref="D10023" si="50854">N10023-N10022</f>
        <v>7000</v>
      </c>
      <c r="E10023" s="13">
        <f t="shared" ref="E10023" si="50855">SUM(D10017:D10023)/7</f>
        <v>5223.2857142857147</v>
      </c>
      <c r="F10023" s="13">
        <f t="shared" ref="F10023" si="50856">SUM(D10019:D10023)/5</f>
        <v>5067</v>
      </c>
      <c r="G10023" s="13">
        <f t="shared" ref="G10023" si="50857">N10023/(B10023/100000)</f>
        <v>9739.8022578573436</v>
      </c>
      <c r="H10023" s="5">
        <f t="shared" si="50293"/>
        <v>614</v>
      </c>
      <c r="I10023" s="5">
        <f t="shared" si="50294"/>
        <v>604</v>
      </c>
      <c r="J10023" s="8">
        <f t="shared" ref="J10023" si="50858">E10023/(SUM(N10016:N10022)/7)*100</f>
        <v>1.389889912720859</v>
      </c>
      <c r="K10023" s="5">
        <f t="shared" ref="K10023" si="50859">O10023-O10022</f>
        <v>19</v>
      </c>
      <c r="L10023" s="8">
        <f t="shared" ref="L10023" si="50860">SUM(K10017:K10023)/7</f>
        <v>17.714285714285715</v>
      </c>
      <c r="M10023" s="8">
        <f t="shared" ref="M10023" si="50861">O10023/(B10023/100000)</f>
        <v>259.86178795797974</v>
      </c>
      <c r="N10023" s="5">
        <v>397183</v>
      </c>
      <c r="O10023" s="18">
        <v>10597</v>
      </c>
    </row>
    <row r="10024" spans="1:15" ht="14" customHeight="1" x14ac:dyDescent="0.2">
      <c r="A10024" s="5" t="s">
        <v>17</v>
      </c>
      <c r="B10024" s="13">
        <v>4077937</v>
      </c>
      <c r="C10024" s="6">
        <f t="shared" si="50295"/>
        <v>44519</v>
      </c>
      <c r="D10024" s="5">
        <f t="shared" ref="D10024" si="50862">N10024-N10023</f>
        <v>0</v>
      </c>
      <c r="E10024" s="13">
        <f t="shared" ref="E10024" si="50863">SUM(D10018:D10024)/7</f>
        <v>4403.7142857142853</v>
      </c>
      <c r="F10024" s="13">
        <f t="shared" ref="F10024" si="50864">SUM(D10020:D10024)/5</f>
        <v>4158.3999999999996</v>
      </c>
      <c r="G10024" s="13">
        <f t="shared" ref="G10024" si="50865">N10024/(B10024/100000)</f>
        <v>9739.8022578573436</v>
      </c>
      <c r="H10024" s="5">
        <f t="shared" si="50293"/>
        <v>615</v>
      </c>
      <c r="I10024" s="5">
        <f t="shared" si="50294"/>
        <v>605</v>
      </c>
      <c r="J10024" s="8">
        <f t="shared" ref="J10024" si="50866">E10024/(SUM(N10017:N10023)/7)*100</f>
        <v>1.1557425512793738</v>
      </c>
      <c r="K10024" s="5">
        <f t="shared" ref="K10024" si="50867">O10024-O10023</f>
        <v>0</v>
      </c>
      <c r="L10024" s="8">
        <f t="shared" ref="L10024" si="50868">SUM(K10018:K10024)/7</f>
        <v>16.142857142857142</v>
      </c>
      <c r="M10024" s="8">
        <f t="shared" ref="M10024" si="50869">O10024/(B10024/100000)</f>
        <v>259.86178795797974</v>
      </c>
      <c r="N10024" s="5">
        <v>397183</v>
      </c>
      <c r="O10024" s="18">
        <v>10597</v>
      </c>
    </row>
    <row r="10025" spans="1:15" ht="14" customHeight="1" x14ac:dyDescent="0.2">
      <c r="A10025" s="5" t="s">
        <v>17</v>
      </c>
      <c r="B10025" s="13">
        <v>4077937</v>
      </c>
      <c r="C10025" s="6">
        <f t="shared" si="50295"/>
        <v>44520</v>
      </c>
      <c r="D10025" s="5">
        <f t="shared" ref="D10025" si="50870">N10025-N10024</f>
        <v>14735</v>
      </c>
      <c r="E10025" s="13">
        <f t="shared" ref="E10025" si="50871">SUM(D10019:D10025)/7</f>
        <v>5724.2857142857147</v>
      </c>
      <c r="F10025" s="13">
        <f t="shared" ref="F10025" si="50872">SUM(D10021:D10025)/5</f>
        <v>6205</v>
      </c>
      <c r="G10025" s="13">
        <f t="shared" ref="G10025" si="50873">N10025/(B10025/100000)</f>
        <v>10101.136922909795</v>
      </c>
      <c r="H10025" s="5">
        <f t="shared" si="50293"/>
        <v>616</v>
      </c>
      <c r="I10025" s="5">
        <f t="shared" si="50294"/>
        <v>606</v>
      </c>
      <c r="J10025" s="8">
        <f t="shared" ref="J10025" si="50874">E10025/(SUM(N10018:N10024)/7)*100</f>
        <v>1.4851582395889742</v>
      </c>
      <c r="K10025" s="5">
        <f t="shared" ref="K10025" si="50875">O10025-O10024</f>
        <v>34</v>
      </c>
      <c r="L10025" s="8">
        <f t="shared" ref="L10025" si="50876">SUM(K10019:K10025)/7</f>
        <v>16.142857142857142</v>
      </c>
      <c r="M10025" s="8">
        <f t="shared" ref="M10025" si="50877">O10025/(B10025/100000)</f>
        <v>260.69554286885744</v>
      </c>
      <c r="N10025" s="5">
        <v>411918</v>
      </c>
      <c r="O10025" s="18">
        <v>10631</v>
      </c>
    </row>
    <row r="10026" spans="1:15" ht="14" customHeight="1" x14ac:dyDescent="0.2">
      <c r="A10026" s="5" t="s">
        <v>17</v>
      </c>
      <c r="B10026" s="13">
        <v>4077937</v>
      </c>
      <c r="C10026" s="6">
        <f t="shared" si="50295"/>
        <v>44521</v>
      </c>
      <c r="D10026" s="5">
        <f t="shared" ref="D10026" si="50878">N10026-N10025</f>
        <v>7303</v>
      </c>
      <c r="E10026" s="13">
        <f t="shared" ref="E10026" si="50879">SUM(D10020:D10026)/7</f>
        <v>6118.5714285714284</v>
      </c>
      <c r="F10026" s="13">
        <f t="shared" ref="F10026" si="50880">SUM(D10022:D10026)/5</f>
        <v>6974.6</v>
      </c>
      <c r="G10026" s="13">
        <f t="shared" ref="G10026" si="50881">N10026/(B10026/100000)</f>
        <v>10280.222573325678</v>
      </c>
      <c r="H10026" s="5">
        <f t="shared" si="50293"/>
        <v>617</v>
      </c>
      <c r="I10026" s="5">
        <f t="shared" si="50294"/>
        <v>607</v>
      </c>
      <c r="J10026" s="8">
        <f t="shared" ref="J10026" si="50882">E10026/(SUM(N10019:N10025)/7)*100</f>
        <v>1.5642239378488507</v>
      </c>
      <c r="K10026" s="5">
        <f t="shared" ref="K10026" si="50883">O10026-O10025</f>
        <v>15</v>
      </c>
      <c r="L10026" s="8">
        <f t="shared" ref="L10026" si="50884">SUM(K10020:K10026)/7</f>
        <v>16.428571428571427</v>
      </c>
      <c r="M10026" s="8">
        <f t="shared" ref="M10026" si="50885">O10026/(B10026/100000)</f>
        <v>261.06337591777412</v>
      </c>
      <c r="N10026" s="5">
        <v>419221</v>
      </c>
      <c r="O10026" s="18">
        <v>10646</v>
      </c>
    </row>
    <row r="10027" spans="1:15" ht="14" customHeight="1" x14ac:dyDescent="0.2">
      <c r="A10027" s="5" t="s">
        <v>17</v>
      </c>
      <c r="B10027" s="13">
        <v>4077937</v>
      </c>
      <c r="C10027" s="6">
        <f t="shared" si="50295"/>
        <v>44522</v>
      </c>
      <c r="D10027" s="5">
        <f t="shared" ref="D10027" si="50886">N10027-N10026</f>
        <v>5899</v>
      </c>
      <c r="E10027" s="13">
        <f t="shared" ref="E10027" si="50887">SUM(D10021:D10027)/7</f>
        <v>6318.1428571428569</v>
      </c>
      <c r="F10027" s="13">
        <f t="shared" ref="F10027" si="50888">SUM(D10023:D10027)/5</f>
        <v>6987.4</v>
      </c>
      <c r="G10027" s="13">
        <f t="shared" ref="G10027" si="50889">N10027/(B10027/100000)</f>
        <v>10424.879050362966</v>
      </c>
      <c r="H10027" s="5">
        <f t="shared" si="50293"/>
        <v>618</v>
      </c>
      <c r="I10027" s="5">
        <f t="shared" si="50294"/>
        <v>608</v>
      </c>
      <c r="J10027" s="8">
        <f t="shared" ref="J10027" si="50890">E10027/(SUM(N10020:N10026)/7)*100</f>
        <v>1.5903678231267322</v>
      </c>
      <c r="K10027" s="5">
        <f t="shared" ref="K10027" si="50891">O10027-O10026</f>
        <v>9</v>
      </c>
      <c r="L10027" s="8">
        <f t="shared" ref="L10027" si="50892">SUM(K10021:K10027)/7</f>
        <v>16.571428571428573</v>
      </c>
      <c r="M10027" s="8">
        <f t="shared" ref="M10027" si="50893">O10027/(B10027/100000)</f>
        <v>261.28407574712412</v>
      </c>
      <c r="N10027" s="5">
        <v>425120</v>
      </c>
      <c r="O10027" s="18">
        <v>10655</v>
      </c>
    </row>
    <row r="10028" spans="1:15" ht="14" customHeight="1" x14ac:dyDescent="0.2">
      <c r="A10028" s="5" t="s">
        <v>17</v>
      </c>
      <c r="B10028" s="13">
        <v>4077937</v>
      </c>
      <c r="C10028" s="6">
        <f t="shared" si="50295"/>
        <v>44523</v>
      </c>
      <c r="D10028" s="5">
        <f t="shared" ref="D10028" si="50894">N10028-N10027</f>
        <v>5942</v>
      </c>
      <c r="E10028" s="13">
        <f t="shared" ref="E10028" si="50895">SUM(D10022:D10028)/7</f>
        <v>6673.4285714285716</v>
      </c>
      <c r="F10028" s="13">
        <f t="shared" ref="F10028" si="50896">SUM(D10024:D10028)/5</f>
        <v>6775.8</v>
      </c>
      <c r="G10028" s="13">
        <f t="shared" ref="G10028" si="50897">N10028/(B10028/100000)</f>
        <v>10570.58998214048</v>
      </c>
      <c r="H10028" s="5">
        <f t="shared" si="50293"/>
        <v>619</v>
      </c>
      <c r="I10028" s="5">
        <f t="shared" si="50294"/>
        <v>609</v>
      </c>
      <c r="J10028" s="8">
        <f t="shared" ref="J10028" si="50898">E10028/(SUM(N10021:N10027)/7)*100</f>
        <v>1.6535016119463848</v>
      </c>
      <c r="K10028" s="5">
        <f t="shared" ref="K10028" si="50899">O10028-O10027</f>
        <v>22</v>
      </c>
      <c r="L10028" s="8">
        <f t="shared" ref="L10028" si="50900">SUM(K10022:K10028)/7</f>
        <v>18.714285714285715</v>
      </c>
      <c r="M10028" s="8">
        <f t="shared" ref="M10028" si="50901">O10028/(B10028/100000)</f>
        <v>261.82356421886851</v>
      </c>
      <c r="N10028" s="5">
        <v>431062</v>
      </c>
      <c r="O10028" s="18">
        <v>10677</v>
      </c>
    </row>
    <row r="10029" spans="1:15" ht="14" customHeight="1" x14ac:dyDescent="0.2">
      <c r="A10029" s="5" t="s">
        <v>17</v>
      </c>
      <c r="B10029" s="13">
        <v>4077937</v>
      </c>
      <c r="C10029" s="6">
        <f t="shared" si="50295"/>
        <v>44524</v>
      </c>
      <c r="D10029" s="5">
        <f t="shared" ref="D10029" si="50902">N10029-N10028</f>
        <v>8738</v>
      </c>
      <c r="E10029" s="13">
        <f t="shared" ref="E10029" si="50903">SUM(D10023:D10029)/7</f>
        <v>7088.1428571428569</v>
      </c>
      <c r="F10029" s="13">
        <f t="shared" ref="F10029" si="50904">SUM(D10025:D10029)/5</f>
        <v>8523.4</v>
      </c>
      <c r="G10029" s="13">
        <f t="shared" ref="G10029" si="50905">N10029/(B10029/100000)</f>
        <v>10784.864994236055</v>
      </c>
      <c r="H10029" s="5">
        <f t="shared" si="50293"/>
        <v>620</v>
      </c>
      <c r="I10029" s="5">
        <f t="shared" si="50294"/>
        <v>610</v>
      </c>
      <c r="J10029" s="8">
        <f t="shared" ref="J10029" si="50906">E10029/(SUM(N10022:N10028)/7)*100</f>
        <v>1.7276896238339481</v>
      </c>
      <c r="K10029" s="5">
        <f t="shared" ref="K10029" si="50907">O10029-O10028</f>
        <v>46</v>
      </c>
      <c r="L10029" s="8">
        <f t="shared" ref="L10029" si="50908">SUM(K10023:K10029)/7</f>
        <v>20.714285714285715</v>
      </c>
      <c r="M10029" s="8">
        <f t="shared" ref="M10029" si="50909">O10029/(B10029/100000)</f>
        <v>262.95158556887958</v>
      </c>
      <c r="N10029" s="5">
        <v>439800</v>
      </c>
      <c r="O10029" s="18">
        <v>10723</v>
      </c>
    </row>
    <row r="10030" spans="1:15" ht="14" customHeight="1" x14ac:dyDescent="0.2">
      <c r="A10030" s="5" t="s">
        <v>17</v>
      </c>
      <c r="B10030" s="13">
        <v>4077937</v>
      </c>
      <c r="C10030" s="6">
        <f t="shared" si="50295"/>
        <v>44525</v>
      </c>
      <c r="D10030" s="5">
        <f t="shared" ref="D10030" si="50910">N10030-N10029</f>
        <v>11581</v>
      </c>
      <c r="E10030" s="13">
        <f t="shared" ref="E10030" si="50911">SUM(D10024:D10030)/7</f>
        <v>7742.5714285714284</v>
      </c>
      <c r="F10030" s="13">
        <f t="shared" ref="F10030" si="50912">SUM(D10026:D10030)/5</f>
        <v>7892.6</v>
      </c>
      <c r="G10030" s="13">
        <f t="shared" ref="G10030" si="50913">N10030/(B10030/100000)</f>
        <v>11068.856630202969</v>
      </c>
      <c r="H10030" s="5">
        <f t="shared" si="50293"/>
        <v>621</v>
      </c>
      <c r="I10030" s="5">
        <f t="shared" si="50294"/>
        <v>611</v>
      </c>
      <c r="J10030" s="8">
        <f t="shared" ref="J10030" si="50914">E10030/(SUM(N10023:N10029)/7)*100</f>
        <v>1.855151161035459</v>
      </c>
      <c r="K10030" s="5">
        <f t="shared" ref="K10030" si="50915">O10030-O10029</f>
        <v>42</v>
      </c>
      <c r="L10030" s="8">
        <f t="shared" ref="L10030" si="50916">SUM(K10024:K10030)/7</f>
        <v>24</v>
      </c>
      <c r="M10030" s="8">
        <f t="shared" ref="M10030" si="50917">O10030/(B10030/100000)</f>
        <v>263.98151810584619</v>
      </c>
      <c r="N10030" s="5">
        <v>451381</v>
      </c>
      <c r="O10030" s="18">
        <v>10765</v>
      </c>
    </row>
    <row r="10031" spans="1:15" ht="14" customHeight="1" x14ac:dyDescent="0.2">
      <c r="A10031" s="5" t="s">
        <v>17</v>
      </c>
      <c r="B10031" s="13">
        <v>4077937</v>
      </c>
      <c r="C10031" s="6">
        <f t="shared" si="50295"/>
        <v>44526</v>
      </c>
      <c r="D10031" s="5">
        <f t="shared" ref="D10031" si="50918">N10031-N10030</f>
        <v>12500</v>
      </c>
      <c r="E10031" s="13">
        <f t="shared" ref="E10031" si="50919">SUM(D10025:D10031)/7</f>
        <v>9528.2857142857138</v>
      </c>
      <c r="F10031" s="13">
        <f t="shared" ref="F10031" si="50920">SUM(D10027:D10031)/5</f>
        <v>8932</v>
      </c>
      <c r="G10031" s="13">
        <f t="shared" ref="G10031" si="50921">N10031/(B10031/100000)</f>
        <v>11375.38417096684</v>
      </c>
      <c r="H10031" s="5">
        <f t="shared" si="50293"/>
        <v>622</v>
      </c>
      <c r="I10031" s="5">
        <f t="shared" si="50294"/>
        <v>612</v>
      </c>
      <c r="J10031" s="8">
        <f t="shared" ref="J10031" si="50922">E10031/(SUM(N10024:N10030)/7)*100</f>
        <v>2.2414334850631028</v>
      </c>
      <c r="K10031" s="5">
        <f t="shared" ref="K10031" si="50923">O10031-O10030</f>
        <v>70</v>
      </c>
      <c r="L10031" s="8">
        <f t="shared" ref="L10031" si="50924">SUM(K10025:K10031)/7</f>
        <v>34</v>
      </c>
      <c r="M10031" s="8">
        <f t="shared" ref="M10031" si="50925">O10031/(B10031/100000)</f>
        <v>265.69807233412382</v>
      </c>
      <c r="N10031" s="5">
        <v>463881</v>
      </c>
      <c r="O10031" s="18">
        <v>10835</v>
      </c>
    </row>
    <row r="10032" spans="1:15" ht="14" customHeight="1" x14ac:dyDescent="0.2">
      <c r="A10032" s="5" t="s">
        <v>17</v>
      </c>
      <c r="B10032" s="13">
        <v>4077937</v>
      </c>
      <c r="C10032" s="6">
        <f t="shared" si="50295"/>
        <v>44527</v>
      </c>
      <c r="D10032" s="5">
        <f t="shared" ref="D10032" si="50926">N10032-N10031</f>
        <v>10592</v>
      </c>
      <c r="E10032" s="13">
        <f t="shared" ref="E10032" si="50927">SUM(D10026:D10032)/7</f>
        <v>8936.4285714285706</v>
      </c>
      <c r="F10032" s="13">
        <f t="shared" ref="F10032" si="50928">SUM(D10028:D10032)/5</f>
        <v>9870.6</v>
      </c>
      <c r="G10032" s="13">
        <f t="shared" ref="G10032" si="50929">N10032/(B10032/100000)</f>
        <v>11635.123347908513</v>
      </c>
      <c r="H10032" s="5">
        <f t="shared" si="50293"/>
        <v>623</v>
      </c>
      <c r="I10032" s="5">
        <f t="shared" si="50294"/>
        <v>613</v>
      </c>
      <c r="J10032" s="8">
        <f t="shared" ref="J10032" si="50930">E10032/(SUM(N10025:N10031)/7)*100</f>
        <v>2.0561185097339818</v>
      </c>
      <c r="K10032" s="5">
        <f t="shared" ref="K10032" si="50931">O10032-O10031</f>
        <v>48</v>
      </c>
      <c r="L10032" s="8">
        <f t="shared" ref="L10032" si="50932">SUM(K10026:K10032)/7</f>
        <v>36</v>
      </c>
      <c r="M10032" s="8">
        <f t="shared" ref="M10032" si="50933">O10032/(B10032/100000)</f>
        <v>266.87513809065712</v>
      </c>
      <c r="N10032" s="5">
        <v>474473</v>
      </c>
      <c r="O10032" s="18">
        <v>10883</v>
      </c>
    </row>
    <row r="10033" spans="1:15" ht="14" customHeight="1" x14ac:dyDescent="0.2">
      <c r="A10033" s="5" t="s">
        <v>17</v>
      </c>
      <c r="B10033" s="13">
        <v>4077937</v>
      </c>
      <c r="C10033" s="6">
        <f t="shared" si="50295"/>
        <v>44528</v>
      </c>
      <c r="D10033" s="5">
        <f t="shared" ref="D10033" si="50934">N10033-N10032</f>
        <v>6233</v>
      </c>
      <c r="E10033" s="13">
        <f t="shared" ref="E10033" si="50935">SUM(D10027:D10033)/7</f>
        <v>8783.5714285714294</v>
      </c>
      <c r="F10033" s="13">
        <f t="shared" ref="F10033" si="50936">SUM(D10029:D10033)/5</f>
        <v>9928.7999999999993</v>
      </c>
      <c r="G10033" s="13">
        <f t="shared" ref="G10033" si="50937">N10033/(B10033/100000)</f>
        <v>11787.970240835011</v>
      </c>
      <c r="H10033" s="5">
        <f t="shared" si="50293"/>
        <v>624</v>
      </c>
      <c r="I10033" s="5">
        <f t="shared" si="50294"/>
        <v>614</v>
      </c>
      <c r="J10033" s="8">
        <f t="shared" ref="J10033" si="50938">E10033/(SUM(N10026:N10032)/7)*100</f>
        <v>1.9802327775949151</v>
      </c>
      <c r="K10033" s="5">
        <f t="shared" ref="K10033" si="50939">O10033-O10032</f>
        <v>20</v>
      </c>
      <c r="L10033" s="8">
        <f t="shared" ref="L10033" si="50940">SUM(K10027:K10033)/7</f>
        <v>36.714285714285715</v>
      </c>
      <c r="M10033" s="8">
        <f t="shared" ref="M10033" si="50941">O10033/(B10033/100000)</f>
        <v>267.36558215587928</v>
      </c>
      <c r="N10033" s="5">
        <v>480706</v>
      </c>
      <c r="O10033" s="18">
        <v>10903</v>
      </c>
    </row>
    <row r="10034" spans="1:15" ht="14" customHeight="1" x14ac:dyDescent="0.2">
      <c r="A10034" s="5" t="s">
        <v>17</v>
      </c>
      <c r="B10034" s="13">
        <v>4077937</v>
      </c>
      <c r="C10034" s="6">
        <f t="shared" si="50295"/>
        <v>44529</v>
      </c>
      <c r="D10034" s="5">
        <f t="shared" ref="D10034" si="50942">N10034-N10033</f>
        <v>6148</v>
      </c>
      <c r="E10034" s="13">
        <f t="shared" ref="E10034" si="50943">SUM(D10028:D10034)/7</f>
        <v>8819.1428571428569</v>
      </c>
      <c r="F10034" s="13">
        <f t="shared" ref="F10034" si="50944">SUM(D10030:D10034)/5</f>
        <v>9410.7999999999993</v>
      </c>
      <c r="G10034" s="13">
        <f t="shared" ref="G10034" si="50945">N10034/(B10034/100000)</f>
        <v>11938.732746484313</v>
      </c>
      <c r="H10034" s="5">
        <f t="shared" si="50293"/>
        <v>625</v>
      </c>
      <c r="I10034" s="5">
        <f t="shared" si="50294"/>
        <v>615</v>
      </c>
      <c r="J10034" s="8">
        <f t="shared" ref="J10034" si="50946">E10034/(SUM(N10027:N10033)/7)*100</f>
        <v>1.9496447568755026</v>
      </c>
      <c r="K10034" s="5">
        <f t="shared" ref="K10034" si="50947">O10034-O10033</f>
        <v>4</v>
      </c>
      <c r="L10034" s="8">
        <f t="shared" ref="L10034" si="50948">SUM(K10028:K10034)/7</f>
        <v>36</v>
      </c>
      <c r="M10034" s="8">
        <f t="shared" ref="M10034" si="50949">O10034/(B10034/100000)</f>
        <v>267.46367096892374</v>
      </c>
      <c r="N10034" s="5">
        <v>486854</v>
      </c>
      <c r="O10034" s="18">
        <v>10907</v>
      </c>
    </row>
    <row r="10035" spans="1:15" ht="14" customHeight="1" x14ac:dyDescent="0.2">
      <c r="A10035" s="5" t="s">
        <v>17</v>
      </c>
      <c r="B10035" s="13">
        <v>4077937</v>
      </c>
      <c r="C10035" s="6">
        <f t="shared" si="50295"/>
        <v>44530</v>
      </c>
      <c r="D10035" s="5">
        <f t="shared" ref="D10035" si="50950">N10035-N10034</f>
        <v>6627</v>
      </c>
      <c r="E10035" s="13">
        <f t="shared" ref="E10035" si="50951">SUM(D10029:D10035)/7</f>
        <v>8917</v>
      </c>
      <c r="F10035" s="13">
        <f t="shared" ref="F10035" si="50952">SUM(D10031:D10035)/5</f>
        <v>8420</v>
      </c>
      <c r="G10035" s="13">
        <f t="shared" ref="G10035" si="50953">N10035/(B10035/100000)</f>
        <v>12101.241387495687</v>
      </c>
      <c r="H10035" s="5">
        <f t="shared" si="50293"/>
        <v>626</v>
      </c>
      <c r="I10035" s="5">
        <f t="shared" si="50294"/>
        <v>616</v>
      </c>
      <c r="J10035" s="8">
        <f t="shared" ref="J10035" si="50954">E10035/(SUM(N10028:N10034)/7)*100</f>
        <v>1.9335800582189775</v>
      </c>
      <c r="K10035" s="5">
        <f t="shared" ref="K10035" si="50955">O10035-O10034</f>
        <v>37</v>
      </c>
      <c r="L10035" s="8">
        <f t="shared" ref="L10035" si="50956">SUM(K10029:K10035)/7</f>
        <v>38.142857142857146</v>
      </c>
      <c r="M10035" s="8">
        <f t="shared" ref="M10035" si="50957">O10035/(B10035/100000)</f>
        <v>268.37099248958481</v>
      </c>
      <c r="N10035" s="5">
        <v>493481</v>
      </c>
      <c r="O10035" s="18">
        <v>10944</v>
      </c>
    </row>
    <row r="10036" spans="1:15" ht="14" customHeight="1" x14ac:dyDescent="0.2">
      <c r="A10036" s="5" t="s">
        <v>17</v>
      </c>
      <c r="B10036" s="13">
        <v>4077937</v>
      </c>
      <c r="C10036" s="6">
        <f t="shared" si="50295"/>
        <v>44531</v>
      </c>
      <c r="D10036" s="5">
        <f t="shared" ref="D10036" si="50958">N10036-N10035</f>
        <v>9261</v>
      </c>
      <c r="E10036" s="13">
        <f t="shared" ref="E10036" si="50959">SUM(D10030:D10036)/7</f>
        <v>8991.7142857142862</v>
      </c>
      <c r="F10036" s="13">
        <f t="shared" ref="F10036" si="50960">SUM(D10032:D10036)/5</f>
        <v>7772.2</v>
      </c>
      <c r="G10036" s="13">
        <f t="shared" ref="G10036" si="50961">N10036/(B10036/100000)</f>
        <v>12328.341511896824</v>
      </c>
      <c r="H10036" s="5">
        <f t="shared" si="50293"/>
        <v>627</v>
      </c>
      <c r="I10036" s="5">
        <f t="shared" si="50294"/>
        <v>617</v>
      </c>
      <c r="J10036" s="8">
        <f t="shared" ref="J10036" si="50962">E10036/(SUM(N10029:N10035)/7)*100</f>
        <v>1.9127958144713872</v>
      </c>
      <c r="K10036" s="5">
        <f t="shared" ref="K10036" si="50963">O10036-O10035</f>
        <v>53</v>
      </c>
      <c r="L10036" s="8">
        <f t="shared" ref="L10036" si="50964">SUM(K10030:K10036)/7</f>
        <v>39.142857142857146</v>
      </c>
      <c r="M10036" s="8">
        <f t="shared" ref="M10036" si="50965">O10036/(B10036/100000)</f>
        <v>269.67066926242364</v>
      </c>
      <c r="N10036" s="5">
        <v>502742</v>
      </c>
      <c r="O10036" s="18">
        <v>10997</v>
      </c>
    </row>
    <row r="10037" spans="1:15" ht="14" customHeight="1" x14ac:dyDescent="0.2">
      <c r="A10037" s="5" t="s">
        <v>17</v>
      </c>
      <c r="B10037" s="13">
        <v>4077937</v>
      </c>
      <c r="C10037" s="6">
        <f t="shared" si="50295"/>
        <v>44532</v>
      </c>
      <c r="D10037" s="5">
        <f t="shared" ref="D10037" si="50966">N10037-N10036</f>
        <v>10327</v>
      </c>
      <c r="E10037" s="13">
        <f t="shared" ref="E10037" si="50967">SUM(D10031:D10037)/7</f>
        <v>8812.5714285714294</v>
      </c>
      <c r="F10037" s="13">
        <f t="shared" ref="F10037" si="50968">SUM(D10033:D10037)/5</f>
        <v>7719.2</v>
      </c>
      <c r="G10037" s="13">
        <f t="shared" ref="G10037" si="50969">N10037/(B10037/100000)</f>
        <v>12581.582304974305</v>
      </c>
      <c r="H10037" s="5">
        <f t="shared" si="50293"/>
        <v>628</v>
      </c>
      <c r="I10037" s="5">
        <f t="shared" si="50294"/>
        <v>618</v>
      </c>
      <c r="J10037" s="8">
        <f t="shared" ref="J10037" si="50970">E10037/(SUM(N10030:N10036)/7)*100</f>
        <v>1.8395010851291094</v>
      </c>
      <c r="K10037" s="5">
        <f t="shared" ref="K10037" si="50971">O10037-O10036</f>
        <v>82</v>
      </c>
      <c r="L10037" s="8">
        <f t="shared" ref="L10037" si="50972">SUM(K10031:K10037)/7</f>
        <v>44.857142857142854</v>
      </c>
      <c r="M10037" s="8">
        <f t="shared" ref="M10037" si="50973">O10037/(B10037/100000)</f>
        <v>271.68148992983464</v>
      </c>
      <c r="N10037" s="5">
        <v>513069</v>
      </c>
      <c r="O10037" s="18">
        <v>11079</v>
      </c>
    </row>
    <row r="10038" spans="1:15" ht="14" customHeight="1" x14ac:dyDescent="0.2">
      <c r="A10038" s="5" t="s">
        <v>17</v>
      </c>
      <c r="B10038" s="13">
        <v>4077937</v>
      </c>
      <c r="C10038" s="6">
        <f t="shared" si="50295"/>
        <v>44533</v>
      </c>
      <c r="D10038" s="5">
        <f t="shared" ref="D10038" si="50974">N10038-N10037</f>
        <v>11576</v>
      </c>
      <c r="E10038" s="13">
        <f t="shared" ref="E10038" si="50975">SUM(D10032:D10038)/7</f>
        <v>8680.5714285714294</v>
      </c>
      <c r="F10038" s="13">
        <f t="shared" ref="F10038" si="50976">SUM(D10034:D10038)/5</f>
        <v>8787.7999999999993</v>
      </c>
      <c r="G10038" s="13">
        <f t="shared" ref="G10038" si="50977">N10038/(B10038/100000)</f>
        <v>12865.45132992491</v>
      </c>
      <c r="H10038" s="5">
        <f t="shared" si="50293"/>
        <v>629</v>
      </c>
      <c r="I10038" s="5">
        <f t="shared" si="50294"/>
        <v>619</v>
      </c>
      <c r="J10038" s="8">
        <f t="shared" ref="J10038" si="50978">E10038/(SUM(N10031:N10037)/7)*100</f>
        <v>1.779219174480251</v>
      </c>
      <c r="K10038" s="5">
        <f t="shared" ref="K10038" si="50979">O10038-O10037</f>
        <v>68</v>
      </c>
      <c r="L10038" s="8">
        <f t="shared" ref="L10038" si="50980">SUM(K10032:K10038)/7</f>
        <v>44.571428571428569</v>
      </c>
      <c r="M10038" s="8">
        <f t="shared" ref="M10038" si="50981">O10038/(B10038/100000)</f>
        <v>273.3489997515901</v>
      </c>
      <c r="N10038" s="5">
        <v>524645</v>
      </c>
      <c r="O10038" s="18">
        <v>11147</v>
      </c>
    </row>
    <row r="10039" spans="1:15" ht="14" customHeight="1" x14ac:dyDescent="0.2">
      <c r="A10039" s="5" t="s">
        <v>17</v>
      </c>
      <c r="B10039" s="13">
        <v>4077937</v>
      </c>
      <c r="C10039" s="6">
        <f t="shared" si="50295"/>
        <v>44534</v>
      </c>
      <c r="D10039" s="5">
        <f t="shared" ref="D10039" si="50982">N10039-N10038</f>
        <v>9089</v>
      </c>
      <c r="E10039" s="13">
        <f t="shared" ref="E10039" si="50983">SUM(D10033:D10039)/7</f>
        <v>8465.8571428571431</v>
      </c>
      <c r="F10039" s="13">
        <f t="shared" ref="F10039" si="50984">SUM(D10035:D10039)/5</f>
        <v>9376</v>
      </c>
      <c r="G10039" s="13">
        <f t="shared" ref="G10039" si="50985">N10039/(B10039/100000)</f>
        <v>13088.333635365138</v>
      </c>
      <c r="H10039" s="5">
        <f t="shared" si="50293"/>
        <v>630</v>
      </c>
      <c r="I10039" s="5">
        <f t="shared" si="50294"/>
        <v>620</v>
      </c>
      <c r="J10039" s="8">
        <f t="shared" ref="J10039" si="50986">E10039/(SUM(N10032:N10038)/7)*100</f>
        <v>1.7048766243667235</v>
      </c>
      <c r="K10039" s="5">
        <f t="shared" ref="K10039" si="50987">O10039-O10038</f>
        <v>62</v>
      </c>
      <c r="L10039" s="8">
        <f t="shared" ref="L10039" si="50988">SUM(K10033:K10039)/7</f>
        <v>46.571428571428569</v>
      </c>
      <c r="M10039" s="8">
        <f t="shared" ref="M10039" si="50989">O10039/(B10039/100000)</f>
        <v>274.86937635377888</v>
      </c>
      <c r="N10039" s="5">
        <v>533734</v>
      </c>
      <c r="O10039" s="18">
        <v>11209</v>
      </c>
    </row>
    <row r="10040" spans="1:15" ht="14" customHeight="1" x14ac:dyDescent="0.2">
      <c r="A10040" s="5" t="s">
        <v>17</v>
      </c>
      <c r="B10040" s="13">
        <v>4077937</v>
      </c>
      <c r="C10040" s="6">
        <f t="shared" si="50295"/>
        <v>44535</v>
      </c>
      <c r="D10040" s="5">
        <f t="shared" ref="D10040" si="50990">N10040-N10039</f>
        <v>6101</v>
      </c>
      <c r="E10040" s="13">
        <f t="shared" ref="E10040" si="50991">SUM(D10034:D10040)/7</f>
        <v>8447</v>
      </c>
      <c r="F10040" s="13">
        <f t="shared" ref="F10040" si="50992">SUM(D10036:D10040)/5</f>
        <v>9270.7999999999993</v>
      </c>
      <c r="G10040" s="13">
        <f t="shared" ref="G10040" si="50993">N10040/(B10040/100000)</f>
        <v>13237.943597461168</v>
      </c>
      <c r="H10040" s="5">
        <f t="shared" si="50293"/>
        <v>631</v>
      </c>
      <c r="I10040" s="5">
        <f t="shared" si="50294"/>
        <v>621</v>
      </c>
      <c r="J10040" s="8">
        <f t="shared" ref="J10040" si="50994">E10040/(SUM(N10033:N10039)/7)*100</f>
        <v>1.6725639710672373</v>
      </c>
      <c r="K10040" s="5">
        <f t="shared" ref="K10040" si="50995">O10040-O10039</f>
        <v>18</v>
      </c>
      <c r="L10040" s="8">
        <f t="shared" ref="L10040" si="50996">SUM(K10034:K10040)/7</f>
        <v>46.285714285714285</v>
      </c>
      <c r="M10040" s="8">
        <f t="shared" ref="M10040" si="50997">O10040/(B10040/100000)</f>
        <v>275.31077601247887</v>
      </c>
      <c r="N10040" s="5">
        <v>539835</v>
      </c>
      <c r="O10040" s="18">
        <v>11227</v>
      </c>
    </row>
    <row r="10041" spans="1:15" ht="14" customHeight="1" x14ac:dyDescent="0.2">
      <c r="A10041" s="5" t="s">
        <v>17</v>
      </c>
      <c r="B10041" s="13">
        <v>4077937</v>
      </c>
      <c r="C10041" s="6">
        <f t="shared" si="50295"/>
        <v>44536</v>
      </c>
      <c r="D10041" s="5">
        <f t="shared" ref="D10041" si="50998">N10041-N10040</f>
        <v>4820</v>
      </c>
      <c r="E10041" s="13">
        <f t="shared" ref="E10041" si="50999">SUM(D10035:D10041)/7</f>
        <v>8257.2857142857138</v>
      </c>
      <c r="F10041" s="13">
        <f t="shared" ref="F10041" si="51000">SUM(D10037:D10041)/5</f>
        <v>8382.6</v>
      </c>
      <c r="G10041" s="13">
        <f t="shared" ref="G10041" si="51001">N10041/(B10041/100000)</f>
        <v>13356.140617179715</v>
      </c>
      <c r="H10041" s="5">
        <f t="shared" si="50293"/>
        <v>632</v>
      </c>
      <c r="I10041" s="5">
        <f t="shared" si="50294"/>
        <v>622</v>
      </c>
      <c r="J10041" s="8">
        <f t="shared" ref="J10041" si="51002">E10041/(SUM(N10034:N10040)/7)*100</f>
        <v>1.6081026942209462</v>
      </c>
      <c r="K10041" s="5">
        <f t="shared" ref="K10041" si="51003">O10041-O10040</f>
        <v>3</v>
      </c>
      <c r="L10041" s="8">
        <f t="shared" ref="L10041" si="51004">SUM(K10035:K10041)/7</f>
        <v>46.142857142857146</v>
      </c>
      <c r="M10041" s="8">
        <f t="shared" ref="M10041" si="51005">O10041/(B10041/100000)</f>
        <v>275.38434262226218</v>
      </c>
      <c r="N10041" s="5">
        <v>544655</v>
      </c>
      <c r="O10041" s="18">
        <v>11230</v>
      </c>
    </row>
    <row r="10042" spans="1:15" ht="14" customHeight="1" x14ac:dyDescent="0.2">
      <c r="A10042" s="5" t="s">
        <v>17</v>
      </c>
      <c r="B10042" s="13">
        <v>4077937</v>
      </c>
      <c r="C10042" s="6">
        <f t="shared" si="50295"/>
        <v>44537</v>
      </c>
      <c r="D10042" s="5">
        <f t="shared" ref="D10042" si="51006">N10042-N10041</f>
        <v>949</v>
      </c>
      <c r="E10042" s="13">
        <f t="shared" ref="E10042" si="51007">SUM(D10036:D10042)/7</f>
        <v>7446.1428571428569</v>
      </c>
      <c r="F10042" s="13">
        <f t="shared" ref="F10042" si="51008">SUM(D10038:D10042)/5</f>
        <v>6507</v>
      </c>
      <c r="G10042" s="13">
        <f t="shared" ref="G10042" si="51009">N10042/(B10042/100000)</f>
        <v>13379.41218807451</v>
      </c>
      <c r="H10042" s="5">
        <f t="shared" si="50293"/>
        <v>633</v>
      </c>
      <c r="I10042" s="5">
        <f t="shared" si="50294"/>
        <v>623</v>
      </c>
      <c r="J10042" s="8">
        <f t="shared" ref="J10042" si="51010">E10042/(SUM(N10035:N10041)/7)*100</f>
        <v>1.4271824270616766</v>
      </c>
      <c r="K10042" s="5">
        <f t="shared" ref="K10042" si="51011">O10042-O10041</f>
        <v>12</v>
      </c>
      <c r="L10042" s="8">
        <f t="shared" ref="L10042" si="51012">SUM(K10036:K10042)/7</f>
        <v>42.571428571428569</v>
      </c>
      <c r="M10042" s="8">
        <f t="shared" ref="M10042" si="51013">O10042/(B10042/100000)</f>
        <v>275.67860906139549</v>
      </c>
      <c r="N10042" s="5">
        <v>545604</v>
      </c>
      <c r="O10042" s="18">
        <v>11242</v>
      </c>
    </row>
    <row r="10043" spans="1:15" ht="14" customHeight="1" x14ac:dyDescent="0.2">
      <c r="A10043" s="5" t="s">
        <v>17</v>
      </c>
      <c r="B10043" s="13">
        <v>4077937</v>
      </c>
      <c r="C10043" s="6">
        <f t="shared" si="50295"/>
        <v>44538</v>
      </c>
      <c r="D10043" s="5">
        <f t="shared" ref="D10043" si="51014">N10043-N10042</f>
        <v>12579</v>
      </c>
      <c r="E10043" s="13">
        <f t="shared" ref="E10043" si="51015">SUM(D10037:D10043)/7</f>
        <v>7920.1428571428569</v>
      </c>
      <c r="F10043" s="13">
        <f t="shared" ref="F10043" si="51016">SUM(D10039:D10043)/5</f>
        <v>6707.6</v>
      </c>
      <c r="G10043" s="13">
        <f t="shared" ref="G10043" si="51017">N10043/(B10043/100000)</f>
        <v>13687.876982896008</v>
      </c>
      <c r="H10043" s="5">
        <f t="shared" si="50293"/>
        <v>634</v>
      </c>
      <c r="I10043" s="5">
        <f t="shared" si="50294"/>
        <v>624</v>
      </c>
      <c r="J10043" s="8">
        <f t="shared" ref="J10043" si="51018">E10043/(SUM(N10036:N10042)/7)*100</f>
        <v>1.4966725013524882</v>
      </c>
      <c r="K10043" s="5">
        <f t="shared" ref="K10043" si="51019">O10043-O10042</f>
        <v>73</v>
      </c>
      <c r="L10043" s="8">
        <f t="shared" ref="L10043" si="51020">SUM(K10037:K10043)/7</f>
        <v>45.428571428571431</v>
      </c>
      <c r="M10043" s="8">
        <f t="shared" ref="M10043" si="51021">O10043/(B10043/100000)</f>
        <v>277.46872989945649</v>
      </c>
      <c r="N10043" s="5">
        <v>558183</v>
      </c>
      <c r="O10043" s="18">
        <v>11315</v>
      </c>
    </row>
    <row r="10044" spans="1:15" ht="14" customHeight="1" x14ac:dyDescent="0.2">
      <c r="A10044" s="5" t="s">
        <v>17</v>
      </c>
      <c r="B10044" s="13">
        <v>4077937</v>
      </c>
      <c r="C10044" s="6">
        <f t="shared" si="50295"/>
        <v>44539</v>
      </c>
      <c r="D10044" s="5">
        <f t="shared" ref="D10044" si="51022">N10044-N10043</f>
        <v>9715</v>
      </c>
      <c r="E10044" s="13">
        <f t="shared" ref="E10044" si="51023">SUM(D10038:D10044)/7</f>
        <v>7832.7142857142853</v>
      </c>
      <c r="F10044" s="13">
        <f t="shared" ref="F10044" si="51024">SUM(D10040:D10044)/5</f>
        <v>6832.8</v>
      </c>
      <c r="G10044" s="13">
        <f t="shared" ref="G10044" si="51025">N10044/(B10044/100000)</f>
        <v>13926.110187577689</v>
      </c>
      <c r="H10044" s="5">
        <f t="shared" si="50293"/>
        <v>635</v>
      </c>
      <c r="I10044" s="5">
        <f t="shared" si="50294"/>
        <v>625</v>
      </c>
      <c r="J10044" s="8">
        <f t="shared" ref="J10044" si="51026">E10044/(SUM(N10037:N10043)/7)*100</f>
        <v>1.4583247444959404</v>
      </c>
      <c r="K10044" s="5">
        <f t="shared" ref="K10044" si="51027">O10044-O10043</f>
        <v>77</v>
      </c>
      <c r="L10044" s="8">
        <f t="shared" ref="L10044" si="51028">SUM(K10038:K10044)/7</f>
        <v>44.714285714285715</v>
      </c>
      <c r="M10044" s="8">
        <f t="shared" ref="M10044" si="51029">O10044/(B10044/100000)</f>
        <v>279.35693955056195</v>
      </c>
      <c r="N10044" s="5">
        <v>567898</v>
      </c>
      <c r="O10044" s="18">
        <v>11392</v>
      </c>
    </row>
    <row r="10045" spans="1:15" ht="14" customHeight="1" x14ac:dyDescent="0.2">
      <c r="A10045" s="5" t="s">
        <v>17</v>
      </c>
      <c r="B10045" s="13">
        <v>4077937</v>
      </c>
      <c r="C10045" s="6">
        <f t="shared" si="50295"/>
        <v>44540</v>
      </c>
      <c r="D10045" s="5">
        <f t="shared" ref="D10045" si="51030">N10045-N10044</f>
        <v>7844</v>
      </c>
      <c r="E10045" s="13">
        <f t="shared" ref="E10045" si="51031">SUM(D10039:D10045)/7</f>
        <v>7299.5714285714284</v>
      </c>
      <c r="F10045" s="13">
        <f t="shared" ref="F10045" si="51032">SUM(D10041:D10045)/5</f>
        <v>7181.4</v>
      </c>
      <c r="G10045" s="13">
        <f t="shared" ref="G10045" si="51033">N10045/(B10045/100000)</f>
        <v>14118.462349957834</v>
      </c>
      <c r="H10045" s="5">
        <f t="shared" si="50293"/>
        <v>636</v>
      </c>
      <c r="I10045" s="5">
        <f t="shared" si="50294"/>
        <v>626</v>
      </c>
      <c r="J10045" s="8">
        <f t="shared" ref="J10045" si="51034">E10045/(SUM(N10038:N10044)/7)*100</f>
        <v>1.3395275043950094</v>
      </c>
      <c r="K10045" s="5">
        <f t="shared" ref="K10045" si="51035">O10045-O10044</f>
        <v>82</v>
      </c>
      <c r="L10045" s="8">
        <f t="shared" ref="L10045" si="51036">SUM(K10039:K10045)/7</f>
        <v>46.714285714285715</v>
      </c>
      <c r="M10045" s="8">
        <f t="shared" ref="M10045" si="51037">O10045/(B10045/100000)</f>
        <v>281.36776021797294</v>
      </c>
      <c r="N10045" s="5">
        <v>575742</v>
      </c>
      <c r="O10045" s="18">
        <v>11474</v>
      </c>
    </row>
    <row r="10046" spans="1:15" ht="14" customHeight="1" x14ac:dyDescent="0.2">
      <c r="A10046" s="5" t="s">
        <v>17</v>
      </c>
      <c r="B10046" s="13">
        <v>4077937</v>
      </c>
      <c r="C10046" s="6">
        <f t="shared" si="50295"/>
        <v>44541</v>
      </c>
      <c r="D10046" s="5">
        <f t="shared" ref="D10046" si="51038">N10046-N10045</f>
        <v>7099</v>
      </c>
      <c r="E10046" s="13">
        <f t="shared" ref="E10046" si="51039">SUM(D10040:D10046)/7</f>
        <v>7015.2857142857147</v>
      </c>
      <c r="F10046" s="13">
        <f t="shared" ref="F10046" si="51040">SUM(D10042:D10046)/5</f>
        <v>7637.2</v>
      </c>
      <c r="G10046" s="13">
        <f t="shared" ref="G10046" si="51041">N10046/(B10046/100000)</f>
        <v>14292.545470908452</v>
      </c>
      <c r="H10046" s="5">
        <f t="shared" si="50293"/>
        <v>637</v>
      </c>
      <c r="I10046" s="5">
        <f t="shared" si="50294"/>
        <v>627</v>
      </c>
      <c r="J10046" s="8">
        <f t="shared" ref="J10046" si="51042">E10046/(SUM(N10039:N10045)/7)*100</f>
        <v>1.2703423045691398</v>
      </c>
      <c r="K10046" s="5">
        <f t="shared" ref="K10046" si="51043">O10046-O10045</f>
        <v>125</v>
      </c>
      <c r="L10046" s="8">
        <f t="shared" ref="L10046" si="51044">SUM(K10040:K10046)/7</f>
        <v>55.714285714285715</v>
      </c>
      <c r="M10046" s="8">
        <f t="shared" ref="M10046" si="51045">O10046/(B10046/100000)</f>
        <v>284.43303562561169</v>
      </c>
      <c r="N10046" s="5">
        <v>582841</v>
      </c>
      <c r="O10046" s="18">
        <v>11599</v>
      </c>
    </row>
    <row r="10047" spans="1:15" ht="14" customHeight="1" x14ac:dyDescent="0.2">
      <c r="A10047" s="5" t="s">
        <v>17</v>
      </c>
      <c r="B10047" s="13">
        <v>4077937</v>
      </c>
      <c r="C10047" s="6">
        <f t="shared" si="50295"/>
        <v>44542</v>
      </c>
      <c r="D10047" s="5">
        <f t="shared" ref="D10047" si="51046">N10047-N10046</f>
        <v>3705</v>
      </c>
      <c r="E10047" s="13">
        <f t="shared" ref="E10047" si="51047">SUM(D10041:D10047)/7</f>
        <v>6673</v>
      </c>
      <c r="F10047" s="13">
        <f t="shared" ref="F10047" si="51048">SUM(D10043:D10047)/5</f>
        <v>8188.4</v>
      </c>
      <c r="G10047" s="13">
        <f t="shared" ref="G10047" si="51049">N10047/(B10047/100000)</f>
        <v>14383.400233990864</v>
      </c>
      <c r="H10047" s="5">
        <f t="shared" si="50293"/>
        <v>638</v>
      </c>
      <c r="I10047" s="5">
        <f t="shared" si="50294"/>
        <v>628</v>
      </c>
      <c r="J10047" s="8">
        <f t="shared" ref="J10047" si="51050">E10047/(SUM(N10040:N10046)/7)*100</f>
        <v>1.1932027471429907</v>
      </c>
      <c r="K10047" s="5">
        <f t="shared" ref="K10047" si="51051">O10047-O10046</f>
        <v>29</v>
      </c>
      <c r="L10047" s="8">
        <f t="shared" ref="L10047" si="51052">SUM(K10041:K10047)/7</f>
        <v>57.285714285714285</v>
      </c>
      <c r="M10047" s="8">
        <f t="shared" ref="M10047" si="51053">O10047/(B10047/100000)</f>
        <v>285.14417952018385</v>
      </c>
      <c r="N10047" s="5">
        <v>586546</v>
      </c>
      <c r="O10047" s="18">
        <v>11628</v>
      </c>
    </row>
    <row r="10048" spans="1:15" ht="14" customHeight="1" x14ac:dyDescent="0.2">
      <c r="A10048" s="5" t="s">
        <v>17</v>
      </c>
      <c r="B10048" s="13">
        <v>4077937</v>
      </c>
      <c r="C10048" s="6">
        <f t="shared" si="50295"/>
        <v>44543</v>
      </c>
      <c r="D10048" s="5">
        <f t="shared" ref="D10048" si="51054">N10048-N10047</f>
        <v>4956</v>
      </c>
      <c r="E10048" s="13">
        <f t="shared" ref="E10048" si="51055">SUM(D10042:D10048)/7</f>
        <v>6692.4285714285716</v>
      </c>
      <c r="F10048" s="13">
        <f t="shared" ref="F10048" si="51056">SUM(D10044:D10048)/5</f>
        <v>6663.8</v>
      </c>
      <c r="G10048" s="13">
        <f t="shared" ref="G10048" si="51057">N10048/(B10048/100000)</f>
        <v>14504.932273352922</v>
      </c>
      <c r="H10048" s="5">
        <f t="shared" si="50293"/>
        <v>639</v>
      </c>
      <c r="I10048" s="5">
        <f t="shared" si="50294"/>
        <v>629</v>
      </c>
      <c r="J10048" s="8">
        <f t="shared" ref="J10048" si="51058">E10048/(SUM(N10041:N10047)/7)*100</f>
        <v>1.1825663661636632</v>
      </c>
      <c r="K10048" s="5">
        <f t="shared" ref="K10048" si="51059">O10048-O10047</f>
        <v>57</v>
      </c>
      <c r="L10048" s="8">
        <f t="shared" ref="L10048" si="51060">SUM(K10042:K10048)/7</f>
        <v>65</v>
      </c>
      <c r="M10048" s="8">
        <f t="shared" ref="M10048" si="51061">O10048/(B10048/100000)</f>
        <v>286.54194510606709</v>
      </c>
      <c r="N10048" s="5">
        <v>591502</v>
      </c>
      <c r="O10048" s="18">
        <v>11685</v>
      </c>
    </row>
    <row r="10049" spans="1:15" ht="14" customHeight="1" x14ac:dyDescent="0.2">
      <c r="A10049" s="5" t="s">
        <v>17</v>
      </c>
      <c r="B10049" s="13">
        <v>4077937</v>
      </c>
      <c r="C10049" s="6">
        <f t="shared" si="50295"/>
        <v>44544</v>
      </c>
      <c r="D10049" s="5">
        <f t="shared" ref="D10049" si="51062">N10049-N10048</f>
        <v>1822</v>
      </c>
      <c r="E10049" s="13">
        <f t="shared" ref="E10049" si="51063">SUM(D10043:D10049)/7</f>
        <v>6817.1428571428569</v>
      </c>
      <c r="F10049" s="13">
        <f t="shared" ref="F10049" si="51064">SUM(D10045:D10049)/5</f>
        <v>5085.2</v>
      </c>
      <c r="G10049" s="13">
        <f t="shared" ref="G10049" si="51065">N10049/(B10049/100000)</f>
        <v>14549.611727694664</v>
      </c>
      <c r="H10049" s="5">
        <f t="shared" si="50293"/>
        <v>640</v>
      </c>
      <c r="I10049" s="5">
        <f t="shared" si="50294"/>
        <v>630</v>
      </c>
      <c r="J10049" s="8">
        <f t="shared" ref="J10049" si="51066">E10049/(SUM(N10042:N10048)/7)*100</f>
        <v>1.1905248987355286</v>
      </c>
      <c r="K10049" s="5">
        <f t="shared" ref="K10049" si="51067">O10049-O10048</f>
        <v>31</v>
      </c>
      <c r="L10049" s="8">
        <f t="shared" ref="L10049" si="51068">SUM(K10043:K10049)/7</f>
        <v>67.714285714285708</v>
      </c>
      <c r="M10049" s="8">
        <f t="shared" ref="M10049" si="51069">O10049/(B10049/100000)</f>
        <v>287.30213340716153</v>
      </c>
      <c r="N10049" s="5">
        <v>593324</v>
      </c>
      <c r="O10049" s="18">
        <v>11716</v>
      </c>
    </row>
    <row r="10050" spans="1:15" ht="14" customHeight="1" x14ac:dyDescent="0.2">
      <c r="A10050" s="5" t="s">
        <v>17</v>
      </c>
      <c r="B10050" s="13">
        <v>4077937</v>
      </c>
      <c r="C10050" s="6">
        <f t="shared" si="50295"/>
        <v>44545</v>
      </c>
      <c r="D10050" s="5">
        <f t="shared" ref="D10050" si="51070">N10050-N10049</f>
        <v>5698</v>
      </c>
      <c r="E10050" s="13">
        <f t="shared" ref="E10050" si="51071">SUM(D10044:D10050)/7</f>
        <v>5834.1428571428569</v>
      </c>
      <c r="F10050" s="13">
        <f t="shared" ref="F10050" si="51072">SUM(D10046:D10050)/5</f>
        <v>4656</v>
      </c>
      <c r="G10050" s="13">
        <f t="shared" ref="G10050" si="51073">N10050/(B10050/100000)</f>
        <v>14689.339241876469</v>
      </c>
      <c r="H10050" s="5">
        <f t="shared" si="50293"/>
        <v>641</v>
      </c>
      <c r="I10050" s="5">
        <f t="shared" si="50294"/>
        <v>631</v>
      </c>
      <c r="J10050" s="8">
        <f t="shared" ref="J10050" si="51074">E10050/(SUM(N10043:N10049)/7)*100</f>
        <v>1.0068697615109925</v>
      </c>
      <c r="K10050" s="5">
        <f t="shared" ref="K10050" si="51075">O10050-O10049</f>
        <v>81</v>
      </c>
      <c r="L10050" s="8">
        <f t="shared" ref="L10050" si="51076">SUM(K10044:K10050)/7</f>
        <v>68.857142857142861</v>
      </c>
      <c r="M10050" s="8">
        <f t="shared" ref="M10050" si="51077">O10050/(B10050/100000)</f>
        <v>289.28843187131139</v>
      </c>
      <c r="N10050" s="5">
        <v>599022</v>
      </c>
      <c r="O10050" s="18">
        <v>11797</v>
      </c>
    </row>
    <row r="10051" spans="1:15" ht="14" customHeight="1" x14ac:dyDescent="0.2">
      <c r="A10051" s="5" t="s">
        <v>17</v>
      </c>
      <c r="B10051" s="13">
        <v>4077937</v>
      </c>
      <c r="C10051" s="6">
        <f t="shared" si="50295"/>
        <v>44546</v>
      </c>
      <c r="D10051" s="5">
        <f t="shared" ref="D10051" si="51078">N10051-N10050</f>
        <v>7769</v>
      </c>
      <c r="E10051" s="13">
        <f t="shared" ref="E10051" si="51079">SUM(D10045:D10051)/7</f>
        <v>5556.1428571428569</v>
      </c>
      <c r="F10051" s="13">
        <f t="shared" ref="F10051" si="51080">SUM(D10047:D10051)/5</f>
        <v>4790</v>
      </c>
      <c r="G10051" s="13">
        <f t="shared" ref="G10051" si="51081">N10051/(B10051/100000)</f>
        <v>14879.852239012031</v>
      </c>
      <c r="H10051" s="5">
        <f t="shared" si="50293"/>
        <v>642</v>
      </c>
      <c r="I10051" s="5">
        <f t="shared" si="50294"/>
        <v>632</v>
      </c>
      <c r="J10051" s="8">
        <f t="shared" ref="J10051" si="51082">E10051/(SUM(N10044:N10050)/7)*100</f>
        <v>0.94933333333333325</v>
      </c>
      <c r="K10051" s="5">
        <f t="shared" ref="K10051" si="51083">O10051-O10050</f>
        <v>174</v>
      </c>
      <c r="L10051" s="8">
        <f t="shared" ref="L10051" si="51084">SUM(K10045:K10051)/7</f>
        <v>82.714285714285708</v>
      </c>
      <c r="M10051" s="8">
        <f t="shared" ref="M10051" si="51085">O10051/(B10051/100000)</f>
        <v>293.55529523874446</v>
      </c>
      <c r="N10051" s="5">
        <v>606791</v>
      </c>
      <c r="O10051" s="18">
        <v>11971</v>
      </c>
    </row>
    <row r="10052" spans="1:15" ht="14" customHeight="1" x14ac:dyDescent="0.2">
      <c r="A10052" s="5" t="s">
        <v>17</v>
      </c>
      <c r="B10052" s="13">
        <v>4077937</v>
      </c>
      <c r="C10052" s="6">
        <f t="shared" si="50295"/>
        <v>44547</v>
      </c>
      <c r="D10052" s="5">
        <f t="shared" ref="D10052" si="51086">N10052-N10051</f>
        <v>5584</v>
      </c>
      <c r="E10052" s="13">
        <f t="shared" ref="E10052" si="51087">SUM(D10046:D10052)/7</f>
        <v>5233.2857142857147</v>
      </c>
      <c r="F10052" s="13">
        <f t="shared" ref="F10052" si="51088">SUM(D10048:D10052)/5</f>
        <v>5165.8</v>
      </c>
      <c r="G10052" s="13">
        <f t="shared" ref="G10052" si="51089">N10052/(B10052/100000)</f>
        <v>15016.784222022066</v>
      </c>
      <c r="H10052" s="5">
        <f t="shared" si="50293"/>
        <v>643</v>
      </c>
      <c r="I10052" s="5">
        <f t="shared" si="50294"/>
        <v>633</v>
      </c>
      <c r="J10052" s="8">
        <f t="shared" ref="J10052" si="51090">E10052/(SUM(N10045:N10051)/7)*100</f>
        <v>0.88576051654734989</v>
      </c>
      <c r="K10052" s="5">
        <f t="shared" ref="K10052" si="51091">O10052-O10051</f>
        <v>70</v>
      </c>
      <c r="L10052" s="8">
        <f t="shared" ref="L10052" si="51092">SUM(K10046:K10052)/7</f>
        <v>81</v>
      </c>
      <c r="M10052" s="8">
        <f t="shared" ref="M10052" si="51093">O10052/(B10052/100000)</f>
        <v>295.27184946702215</v>
      </c>
      <c r="N10052" s="5">
        <v>612375</v>
      </c>
      <c r="O10052" s="18">
        <v>12041</v>
      </c>
    </row>
    <row r="10053" spans="1:15" ht="14" customHeight="1" x14ac:dyDescent="0.2">
      <c r="A10053" s="5" t="s">
        <v>17</v>
      </c>
      <c r="B10053" s="13">
        <v>4077937</v>
      </c>
      <c r="C10053" s="6">
        <f t="shared" si="50295"/>
        <v>44548</v>
      </c>
      <c r="D10053" s="5">
        <f t="shared" ref="D10053" si="51094">N10053-N10052</f>
        <v>4401</v>
      </c>
      <c r="E10053" s="13">
        <f t="shared" ref="E10053" si="51095">SUM(D10047:D10053)/7</f>
        <v>4847.8571428571431</v>
      </c>
      <c r="F10053" s="13">
        <f t="shared" ref="F10053" si="51096">SUM(D10049:D10053)/5</f>
        <v>5054.8</v>
      </c>
      <c r="G10053" s="13">
        <f t="shared" ref="G10053" si="51097">N10053/(B10053/100000)</f>
        <v>15124.706438574211</v>
      </c>
      <c r="H10053" s="5">
        <f t="shared" si="50293"/>
        <v>644</v>
      </c>
      <c r="I10053" s="5">
        <f t="shared" si="50294"/>
        <v>634</v>
      </c>
      <c r="J10053" s="8">
        <f t="shared" ref="J10053" si="51098">E10053/(SUM(N10046:N10052)/7)*100</f>
        <v>0.81332067555347631</v>
      </c>
      <c r="K10053" s="5">
        <f t="shared" ref="K10053" si="51099">O10053-O10052</f>
        <v>83</v>
      </c>
      <c r="L10053" s="8">
        <f t="shared" ref="L10053" si="51100">SUM(K10047:K10053)/7</f>
        <v>75</v>
      </c>
      <c r="M10053" s="8">
        <f t="shared" ref="M10053" si="51101">O10053/(B10053/100000)</f>
        <v>297.30719233769429</v>
      </c>
      <c r="N10053" s="5">
        <v>616776</v>
      </c>
      <c r="O10053" s="18">
        <v>12124</v>
      </c>
    </row>
    <row r="10054" spans="1:15" ht="14" customHeight="1" x14ac:dyDescent="0.2">
      <c r="A10054" s="5" t="s">
        <v>17</v>
      </c>
      <c r="B10054" s="13">
        <v>4077937</v>
      </c>
      <c r="C10054" s="6">
        <f t="shared" si="50295"/>
        <v>44549</v>
      </c>
      <c r="D10054" s="5">
        <f t="shared" ref="D10054" si="51102">N10054-N10053</f>
        <v>2962</v>
      </c>
      <c r="E10054" s="13">
        <f t="shared" ref="E10054" si="51103">SUM(D10048:D10054)/7</f>
        <v>4741.7142857142853</v>
      </c>
      <c r="F10054" s="13">
        <f t="shared" ref="F10054" si="51104">SUM(D10050:D10054)/5</f>
        <v>5282.8</v>
      </c>
      <c r="G10054" s="13">
        <f t="shared" ref="G10054" si="51105">N10054/(B10054/100000)</f>
        <v>15197.341204633618</v>
      </c>
      <c r="H10054" s="5">
        <f t="shared" si="50293"/>
        <v>645</v>
      </c>
      <c r="I10054" s="5">
        <f t="shared" si="50294"/>
        <v>635</v>
      </c>
      <c r="J10054" s="8">
        <f t="shared" ref="J10054" si="51106">E10054/(SUM(N10047:N10053)/7)*100</f>
        <v>0.78909530765017344</v>
      </c>
      <c r="K10054" s="5">
        <f t="shared" ref="K10054" si="51107">O10054-O10053</f>
        <v>82</v>
      </c>
      <c r="L10054" s="8">
        <f t="shared" ref="L10054" si="51108">SUM(K10048:K10054)/7</f>
        <v>82.571428571428569</v>
      </c>
      <c r="M10054" s="8">
        <f t="shared" ref="M10054" si="51109">O10054/(B10054/100000)</f>
        <v>299.31801300510529</v>
      </c>
      <c r="N10054" s="5">
        <v>619738</v>
      </c>
      <c r="O10054" s="18">
        <v>12206</v>
      </c>
    </row>
    <row r="10055" spans="1:15" ht="14" customHeight="1" x14ac:dyDescent="0.2">
      <c r="A10055" s="5" t="s">
        <v>17</v>
      </c>
      <c r="B10055" s="13">
        <v>4077937</v>
      </c>
      <c r="C10055" s="6">
        <f t="shared" si="50295"/>
        <v>44550</v>
      </c>
      <c r="D10055" s="5">
        <f t="shared" ref="D10055" si="51110">N10055-N10054</f>
        <v>2554</v>
      </c>
      <c r="E10055" s="13">
        <f t="shared" ref="E10055" si="51111">SUM(D10049:D10055)/7</f>
        <v>4398.5714285714284</v>
      </c>
      <c r="F10055" s="13">
        <f t="shared" ref="F10055" si="51112">SUM(D10051:D10055)/5</f>
        <v>4654</v>
      </c>
      <c r="G10055" s="13">
        <f t="shared" ref="G10055" si="51113">N10055/(B10055/100000)</f>
        <v>15259.970911762492</v>
      </c>
      <c r="H10055" s="5">
        <f t="shared" si="50293"/>
        <v>646</v>
      </c>
      <c r="I10055" s="5">
        <f t="shared" si="50294"/>
        <v>636</v>
      </c>
      <c r="J10055" s="8">
        <f t="shared" ref="J10055" si="51114">E10055/(SUM(N10048:N10054)/7)*100</f>
        <v>0.72626009310470407</v>
      </c>
      <c r="K10055" s="5">
        <f t="shared" ref="K10055" si="51115">O10055-O10054</f>
        <v>47</v>
      </c>
      <c r="L10055" s="8">
        <f t="shared" ref="L10055" si="51116">SUM(K10049:K10055)/7</f>
        <v>81.142857142857139</v>
      </c>
      <c r="M10055" s="8">
        <f t="shared" ref="M10055" si="51117">O10055/(B10055/100000)</f>
        <v>300.47055655837744</v>
      </c>
      <c r="N10055" s="5">
        <v>622292</v>
      </c>
      <c r="O10055" s="18">
        <v>12253</v>
      </c>
    </row>
    <row r="10056" spans="1:15" ht="14" customHeight="1" x14ac:dyDescent="0.2">
      <c r="A10056" s="5" t="s">
        <v>17</v>
      </c>
      <c r="B10056" s="13">
        <v>4077937</v>
      </c>
      <c r="C10056" s="6">
        <f t="shared" si="50295"/>
        <v>44551</v>
      </c>
      <c r="D10056" s="5">
        <f t="shared" ref="D10056" si="51118">N10056-N10055</f>
        <v>1517</v>
      </c>
      <c r="E10056" s="13">
        <f t="shared" ref="E10056" si="51119">SUM(D10050:D10056)/7</f>
        <v>4355</v>
      </c>
      <c r="F10056" s="13">
        <f t="shared" ref="F10056" si="51120">SUM(D10052:D10056)/5</f>
        <v>3403.6</v>
      </c>
      <c r="G10056" s="13">
        <f t="shared" ref="G10056" si="51121">N10056/(B10056/100000)</f>
        <v>15297.171094109595</v>
      </c>
      <c r="H10056" s="5">
        <f t="shared" si="50293"/>
        <v>647</v>
      </c>
      <c r="I10056" s="5">
        <f t="shared" si="50294"/>
        <v>637</v>
      </c>
      <c r="J10056" s="8">
        <f t="shared" ref="J10056" si="51122">E10056/(SUM(N10049:N10055)/7)*100</f>
        <v>0.71388126130185159</v>
      </c>
      <c r="K10056" s="5">
        <f t="shared" ref="K10056" si="51123">O10056-O10055</f>
        <v>48</v>
      </c>
      <c r="L10056" s="8">
        <f t="shared" ref="L10056" si="51124">SUM(K10050:K10056)/7</f>
        <v>83.571428571428569</v>
      </c>
      <c r="M10056" s="8">
        <f t="shared" ref="M10056" si="51125">O10056/(B10056/100000)</f>
        <v>301.64762231491068</v>
      </c>
      <c r="N10056" s="5">
        <v>623809</v>
      </c>
      <c r="O10056" s="18">
        <v>12301</v>
      </c>
    </row>
    <row r="10057" spans="1:15" ht="14" customHeight="1" x14ac:dyDescent="0.2">
      <c r="A10057" s="5" t="s">
        <v>17</v>
      </c>
      <c r="B10057" s="13">
        <v>4077937</v>
      </c>
      <c r="C10057" s="6">
        <f t="shared" si="50295"/>
        <v>44552</v>
      </c>
      <c r="D10057" s="5">
        <f t="shared" ref="D10057" si="51126">N10057-N10056</f>
        <v>4731</v>
      </c>
      <c r="E10057" s="13">
        <f t="shared" ref="E10057" si="51127">SUM(D10051:D10057)/7</f>
        <v>4216.8571428571431</v>
      </c>
      <c r="F10057" s="13">
        <f t="shared" ref="F10057" si="51128">SUM(D10053:D10057)/5</f>
        <v>3233</v>
      </c>
      <c r="G10057" s="13">
        <f t="shared" ref="G10057" si="51129">N10057/(B10057/100000)</f>
        <v>15413.185637737904</v>
      </c>
      <c r="H10057" s="5">
        <f t="shared" si="50293"/>
        <v>648</v>
      </c>
      <c r="I10057" s="5">
        <f t="shared" si="50294"/>
        <v>638</v>
      </c>
      <c r="J10057" s="8">
        <f t="shared" ref="J10057" si="51130">E10057/(SUM(N10050:N10056)/7)*100</f>
        <v>0.68633694684457769</v>
      </c>
      <c r="K10057" s="5">
        <f t="shared" ref="K10057" si="51131">O10057-O10056</f>
        <v>107</v>
      </c>
      <c r="L10057" s="8">
        <f t="shared" ref="L10057" si="51132">SUM(K10051:K10057)/7</f>
        <v>87.285714285714292</v>
      </c>
      <c r="M10057" s="8">
        <f t="shared" ref="M10057" si="51133">O10057/(B10057/100000)</f>
        <v>304.27149806384944</v>
      </c>
      <c r="N10057" s="5">
        <v>628540</v>
      </c>
      <c r="O10057" s="18">
        <v>12408</v>
      </c>
    </row>
    <row r="10058" spans="1:15" ht="14" customHeight="1" x14ac:dyDescent="0.2">
      <c r="A10058" s="5" t="s">
        <v>17</v>
      </c>
      <c r="B10058" s="13">
        <v>4077937</v>
      </c>
      <c r="C10058" s="6">
        <f t="shared" si="50295"/>
        <v>44553</v>
      </c>
      <c r="D10058" s="5">
        <f t="shared" ref="D10058:D10062" si="51134">N10058-N10057</f>
        <v>4938</v>
      </c>
      <c r="E10058" s="13">
        <f t="shared" ref="E10058:E10062" si="51135">SUM(D10052:D10058)/7</f>
        <v>3812.4285714285716</v>
      </c>
      <c r="F10058" s="13">
        <f t="shared" ref="F10058:F10062" si="51136">SUM(D10054:D10058)/5</f>
        <v>3340.4</v>
      </c>
      <c r="G10058" s="13">
        <f t="shared" ref="G10058:G10062" si="51137">N10058/(B10058/100000)</f>
        <v>15534.276277441266</v>
      </c>
      <c r="H10058" s="5">
        <f t="shared" si="50293"/>
        <v>649</v>
      </c>
      <c r="I10058" s="5">
        <f t="shared" si="50294"/>
        <v>639</v>
      </c>
      <c r="J10058" s="8">
        <f t="shared" ref="J10058:J10062" si="51138">E10058/(SUM(N10051:N10057)/7)*100</f>
        <v>0.61628225713521012</v>
      </c>
      <c r="K10058" s="5">
        <f t="shared" ref="K10058:K10062" si="51139">O10058-O10057</f>
        <v>80</v>
      </c>
      <c r="L10058" s="8">
        <f t="shared" ref="L10058:L10062" si="51140">SUM(K10052:K10058)/7</f>
        <v>73.857142857142861</v>
      </c>
      <c r="M10058" s="8">
        <f t="shared" ref="M10058:M10062" si="51141">O10058/(B10058/100000)</f>
        <v>306.2332743247382</v>
      </c>
      <c r="N10058" s="5">
        <v>633478</v>
      </c>
      <c r="O10058" s="18">
        <v>12488</v>
      </c>
    </row>
    <row r="10059" spans="1:15" ht="14" customHeight="1" x14ac:dyDescent="0.2">
      <c r="A10059" s="5" t="s">
        <v>17</v>
      </c>
      <c r="B10059" s="13">
        <v>4077937</v>
      </c>
      <c r="C10059" s="6">
        <f t="shared" si="50295"/>
        <v>44554</v>
      </c>
      <c r="D10059" s="5">
        <f t="shared" si="51134"/>
        <v>2964</v>
      </c>
      <c r="E10059" s="13">
        <f t="shared" si="51135"/>
        <v>3438.1428571428573</v>
      </c>
      <c r="F10059" s="13">
        <f t="shared" si="51136"/>
        <v>3340.8</v>
      </c>
      <c r="G10059" s="13">
        <f t="shared" si="51137"/>
        <v>15606.960087907195</v>
      </c>
      <c r="H10059" s="5">
        <f t="shared" si="50293"/>
        <v>650</v>
      </c>
      <c r="I10059" s="5">
        <f t="shared" si="50294"/>
        <v>640</v>
      </c>
      <c r="J10059" s="8">
        <f t="shared" si="51138"/>
        <v>0.55237447349190094</v>
      </c>
      <c r="K10059" s="5">
        <f t="shared" si="51139"/>
        <v>61</v>
      </c>
      <c r="L10059" s="8">
        <f t="shared" si="51140"/>
        <v>72.571428571428569</v>
      </c>
      <c r="M10059" s="8">
        <f t="shared" si="51141"/>
        <v>307.72912872366589</v>
      </c>
      <c r="N10059" s="5">
        <f>N10060-2114</f>
        <v>636442</v>
      </c>
      <c r="O10059" s="18">
        <f>O10060-42</f>
        <v>12549</v>
      </c>
    </row>
    <row r="10060" spans="1:15" ht="14" customHeight="1" x14ac:dyDescent="0.2">
      <c r="A10060" s="5" t="s">
        <v>17</v>
      </c>
      <c r="B10060" s="13">
        <v>4077937</v>
      </c>
      <c r="C10060" s="6">
        <f t="shared" si="50295"/>
        <v>44555</v>
      </c>
      <c r="D10060" s="5">
        <f t="shared" si="51134"/>
        <v>2114</v>
      </c>
      <c r="E10060" s="13">
        <f t="shared" si="51135"/>
        <v>3111.4285714285716</v>
      </c>
      <c r="F10060" s="13">
        <f t="shared" si="51136"/>
        <v>3252.8</v>
      </c>
      <c r="G10060" s="13">
        <f t="shared" si="51137"/>
        <v>15658.80002560118</v>
      </c>
      <c r="H10060" s="5">
        <f t="shared" si="50293"/>
        <v>651</v>
      </c>
      <c r="I10060" s="5">
        <f t="shared" si="50294"/>
        <v>641</v>
      </c>
      <c r="J10060" s="8">
        <f t="shared" si="51138"/>
        <v>0.49713825944545575</v>
      </c>
      <c r="K10060" s="5">
        <f t="shared" si="51139"/>
        <v>42</v>
      </c>
      <c r="L10060" s="8">
        <f t="shared" si="51140"/>
        <v>66.714285714285708</v>
      </c>
      <c r="M10060" s="8">
        <f t="shared" si="51141"/>
        <v>308.75906126063251</v>
      </c>
      <c r="N10060" s="5">
        <v>638556</v>
      </c>
      <c r="O10060" s="18">
        <v>12591</v>
      </c>
    </row>
    <row r="10061" spans="1:15" ht="14" customHeight="1" x14ac:dyDescent="0.2">
      <c r="A10061" s="5" t="s">
        <v>17</v>
      </c>
      <c r="B10061" s="13">
        <v>4077937</v>
      </c>
      <c r="C10061" s="6">
        <f t="shared" si="50295"/>
        <v>44556</v>
      </c>
      <c r="D10061" s="5">
        <f t="shared" si="51134"/>
        <v>1052</v>
      </c>
      <c r="E10061" s="13">
        <f t="shared" si="51135"/>
        <v>2838.5714285714284</v>
      </c>
      <c r="F10061" s="13">
        <f t="shared" si="51136"/>
        <v>3159.8</v>
      </c>
      <c r="G10061" s="13">
        <f t="shared" si="51137"/>
        <v>15684.597383431868</v>
      </c>
      <c r="H10061" s="5">
        <f t="shared" si="50293"/>
        <v>652</v>
      </c>
      <c r="I10061" s="5">
        <f t="shared" si="50294"/>
        <v>642</v>
      </c>
      <c r="J10061" s="8">
        <f t="shared" si="51138"/>
        <v>0.45129807817881806</v>
      </c>
      <c r="K10061" s="5">
        <f t="shared" si="51139"/>
        <v>38</v>
      </c>
      <c r="L10061" s="8">
        <f t="shared" si="51140"/>
        <v>60.428571428571431</v>
      </c>
      <c r="M10061" s="8">
        <f t="shared" si="51141"/>
        <v>309.69090498455466</v>
      </c>
      <c r="N10061" s="5">
        <v>639608</v>
      </c>
      <c r="O10061" s="18">
        <v>12629</v>
      </c>
    </row>
    <row r="10062" spans="1:15" ht="14" customHeight="1" x14ac:dyDescent="0.2">
      <c r="A10062" s="5" t="s">
        <v>17</v>
      </c>
      <c r="B10062" s="13">
        <v>4077937</v>
      </c>
      <c r="C10062" s="6">
        <f t="shared" si="50295"/>
        <v>44557</v>
      </c>
      <c r="D10062" s="5">
        <f t="shared" si="51134"/>
        <v>637</v>
      </c>
      <c r="E10062" s="13">
        <f t="shared" si="51135"/>
        <v>2564.7142857142858</v>
      </c>
      <c r="F10062" s="13">
        <f t="shared" si="51136"/>
        <v>2341</v>
      </c>
      <c r="G10062" s="13">
        <f t="shared" si="51137"/>
        <v>15700.218026909195</v>
      </c>
      <c r="H10062" s="5">
        <f t="shared" si="50293"/>
        <v>653</v>
      </c>
      <c r="I10062" s="5">
        <f t="shared" si="50294"/>
        <v>643</v>
      </c>
      <c r="J10062" s="8">
        <f t="shared" si="51138"/>
        <v>0.40592621065067347</v>
      </c>
      <c r="K10062" s="5">
        <f t="shared" si="51139"/>
        <v>5</v>
      </c>
      <c r="L10062" s="8">
        <f t="shared" si="51140"/>
        <v>54.428571428571431</v>
      </c>
      <c r="M10062" s="8">
        <f t="shared" si="51141"/>
        <v>309.81351600086026</v>
      </c>
      <c r="N10062" s="5">
        <v>640245</v>
      </c>
      <c r="O10062" s="18">
        <v>12634</v>
      </c>
    </row>
    <row r="10063" spans="1:15" ht="14" customHeight="1" x14ac:dyDescent="0.2">
      <c r="A10063" s="5" t="s">
        <v>17</v>
      </c>
      <c r="B10063" s="13">
        <v>4077937</v>
      </c>
      <c r="C10063" s="6">
        <f t="shared" si="50295"/>
        <v>44558</v>
      </c>
      <c r="D10063" s="5">
        <f t="shared" ref="D10063" si="51142">N10063-N10062</f>
        <v>2352</v>
      </c>
      <c r="E10063" s="13">
        <f t="shared" ref="E10063" si="51143">SUM(D10057:D10063)/7</f>
        <v>2684</v>
      </c>
      <c r="F10063" s="13">
        <f t="shared" ref="F10063" si="51144">SUM(D10059:D10063)/5</f>
        <v>1823.8</v>
      </c>
      <c r="G10063" s="13">
        <f t="shared" ref="G10063" si="51145">N10063/(B10063/100000)</f>
        <v>15757.894248979324</v>
      </c>
      <c r="H10063" s="5">
        <f t="shared" si="50293"/>
        <v>654</v>
      </c>
      <c r="I10063" s="5">
        <f t="shared" si="50294"/>
        <v>644</v>
      </c>
      <c r="J10063" s="8">
        <f t="shared" ref="J10063" si="51146">E10063/(SUM(N10056:N10062)/7)*100</f>
        <v>0.42308854638863702</v>
      </c>
      <c r="K10063" s="5">
        <f t="shared" ref="K10063" si="51147">O10063-O10062</f>
        <v>34</v>
      </c>
      <c r="L10063" s="8">
        <f t="shared" ref="L10063" si="51148">SUM(K10057:K10063)/7</f>
        <v>52.428571428571431</v>
      </c>
      <c r="M10063" s="8">
        <f t="shared" ref="M10063" si="51149">O10063/(B10063/100000)</f>
        <v>310.64727091173796</v>
      </c>
      <c r="N10063" s="5">
        <v>642597</v>
      </c>
      <c r="O10063" s="18">
        <v>12668</v>
      </c>
    </row>
    <row r="10064" spans="1:15" ht="14" customHeight="1" x14ac:dyDescent="0.2">
      <c r="A10064" s="5" t="s">
        <v>17</v>
      </c>
      <c r="B10064" s="13">
        <v>4077937</v>
      </c>
      <c r="C10064" s="6">
        <f t="shared" si="50295"/>
        <v>44559</v>
      </c>
      <c r="D10064" s="5">
        <f t="shared" ref="D10064" si="51150">N10064-N10063</f>
        <v>3310</v>
      </c>
      <c r="E10064" s="13">
        <f t="shared" ref="E10064" si="51151">SUM(D10058:D10064)/7</f>
        <v>2481</v>
      </c>
      <c r="F10064" s="13">
        <f t="shared" ref="F10064" si="51152">SUM(D10060:D10064)/5</f>
        <v>1893</v>
      </c>
      <c r="G10064" s="13">
        <f t="shared" ref="G10064" si="51153">N10064/(B10064/100000)</f>
        <v>15839.062741773598</v>
      </c>
      <c r="H10064" s="5">
        <f t="shared" si="50293"/>
        <v>655</v>
      </c>
      <c r="I10064" s="5">
        <f t="shared" si="50294"/>
        <v>645</v>
      </c>
      <c r="J10064" s="8">
        <f t="shared" ref="J10064" si="51154">E10064/(SUM(N10057:N10063)/7)*100</f>
        <v>0.38944124700132254</v>
      </c>
      <c r="K10064" s="5">
        <f t="shared" ref="K10064" si="51155">O10064-O10063</f>
        <v>84</v>
      </c>
      <c r="L10064" s="8">
        <f t="shared" ref="L10064" si="51156">SUM(K10058:K10064)/7</f>
        <v>49.142857142857146</v>
      </c>
      <c r="M10064" s="8">
        <f t="shared" ref="M10064" si="51157">O10064/(B10064/100000)</f>
        <v>312.70713598567119</v>
      </c>
      <c r="N10064" s="5">
        <v>645907</v>
      </c>
      <c r="O10064" s="18">
        <v>12752</v>
      </c>
    </row>
    <row r="10065" spans="1:15" ht="14" customHeight="1" x14ac:dyDescent="0.2">
      <c r="A10065" s="5" t="s">
        <v>17</v>
      </c>
      <c r="B10065" s="13">
        <v>4077937</v>
      </c>
      <c r="C10065" s="6">
        <f t="shared" si="50295"/>
        <v>44560</v>
      </c>
      <c r="D10065" s="5">
        <f t="shared" ref="D10065:D10066" si="51158">N10065-N10064</f>
        <v>3113</v>
      </c>
      <c r="E10065" s="13">
        <f t="shared" ref="E10065:E10066" si="51159">SUM(D10059:D10065)/7</f>
        <v>2220.2857142857142</v>
      </c>
      <c r="F10065" s="13">
        <f t="shared" ref="F10065:F10066" si="51160">SUM(D10061:D10065)/5</f>
        <v>2092.8000000000002</v>
      </c>
      <c r="G10065" s="13">
        <f t="shared" ref="G10065:G10066" si="51161">N10065/(B10065/100000)</f>
        <v>15915.400360525433</v>
      </c>
      <c r="H10065" s="5">
        <f t="shared" si="50293"/>
        <v>656</v>
      </c>
      <c r="I10065" s="5">
        <f t="shared" si="50294"/>
        <v>646</v>
      </c>
      <c r="J10065" s="8">
        <f t="shared" ref="J10065:J10066" si="51162">E10065/(SUM(N10058:N10064)/7)*100</f>
        <v>0.34716506065783553</v>
      </c>
      <c r="K10065" s="5">
        <f t="shared" ref="K10065:K10066" si="51163">O10065-O10064</f>
        <v>70</v>
      </c>
      <c r="L10065" s="8">
        <f t="shared" ref="L10065:L10066" si="51164">SUM(K10059:K10065)/7</f>
        <v>47.714285714285715</v>
      </c>
      <c r="M10065" s="8">
        <f t="shared" ref="M10065:M10066" si="51165">O10065/(B10065/100000)</f>
        <v>314.42369021394887</v>
      </c>
      <c r="N10065" s="5">
        <v>649020</v>
      </c>
      <c r="O10065" s="18">
        <v>12822</v>
      </c>
    </row>
    <row r="10066" spans="1:15" customFormat="1" ht="14" customHeight="1" x14ac:dyDescent="0.2">
      <c r="A10066" t="s">
        <v>17</v>
      </c>
      <c r="B10066" s="2">
        <v>4077937</v>
      </c>
      <c r="C10066" s="1">
        <f t="shared" ref="C10066:C10193" si="51166">C10065+1</f>
        <v>44561</v>
      </c>
      <c r="D10066">
        <f t="shared" si="51158"/>
        <v>2700</v>
      </c>
      <c r="E10066" s="2">
        <f t="shared" si="51159"/>
        <v>2182.5714285714284</v>
      </c>
      <c r="F10066" s="2">
        <f t="shared" si="51160"/>
        <v>2422.4</v>
      </c>
      <c r="G10066" s="2">
        <f t="shared" si="51161"/>
        <v>15981.610309330428</v>
      </c>
      <c r="H10066">
        <f t="shared" ref="H10066:I10193" si="51167">H10065+1</f>
        <v>657</v>
      </c>
      <c r="I10066">
        <f t="shared" si="51167"/>
        <v>647</v>
      </c>
      <c r="J10066" s="3">
        <f t="shared" si="51162"/>
        <v>0.34008737026628449</v>
      </c>
      <c r="K10066">
        <f t="shared" si="51163"/>
        <v>73</v>
      </c>
      <c r="L10066" s="3">
        <f t="shared" si="51164"/>
        <v>49.428571428571431</v>
      </c>
      <c r="M10066" s="3">
        <f t="shared" si="51165"/>
        <v>316.21381105200987</v>
      </c>
      <c r="N10066">
        <v>651720</v>
      </c>
      <c r="O10066" s="18">
        <v>12895</v>
      </c>
    </row>
    <row r="10067" spans="1:15" customFormat="1" ht="14" customHeight="1" x14ac:dyDescent="0.2">
      <c r="A10067" t="s">
        <v>17</v>
      </c>
      <c r="B10067" s="2">
        <v>4077937</v>
      </c>
      <c r="C10067" s="1">
        <f t="shared" si="51166"/>
        <v>44562</v>
      </c>
      <c r="D10067">
        <f t="shared" ref="D10067" si="51168">N10067-N10066</f>
        <v>2253</v>
      </c>
      <c r="E10067" s="2">
        <f t="shared" ref="E10067" si="51169">SUM(D10061:D10067)/7</f>
        <v>2202.4285714285716</v>
      </c>
      <c r="F10067" s="2">
        <f t="shared" ref="F10067" si="51170">SUM(D10063:D10067)/5</f>
        <v>2745.6</v>
      </c>
      <c r="G10067" s="2">
        <f t="shared" ref="G10067" si="51171">N10067/(B10067/100000)</f>
        <v>16036.858833277709</v>
      </c>
      <c r="H10067">
        <f t="shared" si="51167"/>
        <v>658</v>
      </c>
      <c r="I10067">
        <f t="shared" si="51167"/>
        <v>648</v>
      </c>
      <c r="J10067" s="3">
        <f t="shared" ref="J10067" si="51172">E10067/(SUM(N10060:N10066)/7)*100</f>
        <v>0.34201834080839855</v>
      </c>
      <c r="K10067">
        <f t="shared" ref="K10067" si="51173">O10067-O10066</f>
        <v>78</v>
      </c>
      <c r="L10067" s="3">
        <f t="shared" ref="L10067" si="51174">SUM(K10061:K10067)/7</f>
        <v>54.571428571428569</v>
      </c>
      <c r="M10067" s="3">
        <f t="shared" ref="M10067" si="51175">O10067/(B10067/100000)</f>
        <v>318.12654290637641</v>
      </c>
      <c r="N10067">
        <v>653973</v>
      </c>
      <c r="O10067" s="18">
        <v>12973</v>
      </c>
    </row>
    <row r="10068" spans="1:15" customFormat="1" ht="14" customHeight="1" x14ac:dyDescent="0.2">
      <c r="A10068" t="s">
        <v>17</v>
      </c>
      <c r="B10068" s="2">
        <v>4077937</v>
      </c>
      <c r="C10068" s="1">
        <f t="shared" si="51166"/>
        <v>44563</v>
      </c>
      <c r="D10068">
        <f t="shared" ref="D10068" si="51176">N10068-N10067</f>
        <v>977</v>
      </c>
      <c r="E10068" s="2">
        <f t="shared" ref="E10068" si="51177">SUM(D10062:D10068)/7</f>
        <v>2191.7142857142858</v>
      </c>
      <c r="F10068" s="2">
        <f t="shared" ref="F10068" si="51178">SUM(D10064:D10068)/5</f>
        <v>2470.6</v>
      </c>
      <c r="G10068" s="2">
        <f t="shared" ref="G10068" si="51179">N10068/(B10068/100000)</f>
        <v>16060.817025863813</v>
      </c>
      <c r="H10068">
        <f t="shared" si="51167"/>
        <v>659</v>
      </c>
      <c r="I10068">
        <f t="shared" si="51167"/>
        <v>649</v>
      </c>
      <c r="J10068" s="3">
        <f t="shared" ref="J10068" si="51180">E10068/(SUM(N10061:N10067)/7)*100</f>
        <v>0.33919439672611745</v>
      </c>
      <c r="K10068">
        <f t="shared" ref="K10068" si="51181">O10068-O10067</f>
        <v>10</v>
      </c>
      <c r="L10068" s="3">
        <f t="shared" ref="L10068" si="51182">SUM(K10062:K10068)/7</f>
        <v>50.571428571428569</v>
      </c>
      <c r="M10068" s="3">
        <f t="shared" ref="M10068" si="51183">O10068/(B10068/100000)</f>
        <v>318.37176493898755</v>
      </c>
      <c r="N10068">
        <v>654950</v>
      </c>
      <c r="O10068" s="18">
        <v>12983</v>
      </c>
    </row>
    <row r="10069" spans="1:15" customFormat="1" ht="14" customHeight="1" x14ac:dyDescent="0.2">
      <c r="A10069" t="s">
        <v>17</v>
      </c>
      <c r="B10069" s="2">
        <v>4077937</v>
      </c>
      <c r="C10069" s="1">
        <f t="shared" si="51166"/>
        <v>44564</v>
      </c>
      <c r="D10069">
        <f t="shared" ref="D10069" si="51184">N10069-N10068</f>
        <v>806</v>
      </c>
      <c r="E10069" s="2">
        <f t="shared" ref="E10069" si="51185">SUM(D10063:D10069)/7</f>
        <v>2215.8571428571427</v>
      </c>
      <c r="F10069" s="2">
        <f t="shared" ref="F10069" si="51186">SUM(D10065:D10069)/5</f>
        <v>1969.8</v>
      </c>
      <c r="G10069" s="2">
        <f t="shared" ref="G10069" si="51187">N10069/(B10069/100000)</f>
        <v>16080.581921692268</v>
      </c>
      <c r="H10069">
        <f t="shared" si="51167"/>
        <v>660</v>
      </c>
      <c r="I10069">
        <f t="shared" si="51167"/>
        <v>650</v>
      </c>
      <c r="J10069" s="3">
        <f t="shared" ref="J10069" si="51188">E10069/(SUM(N10062:N10068)/7)*100</f>
        <v>0.34177152713327918</v>
      </c>
      <c r="K10069">
        <f t="shared" ref="K10069" si="51189">O10069-O10068</f>
        <v>6</v>
      </c>
      <c r="L10069" s="3">
        <f t="shared" ref="L10069" si="51190">SUM(K10063:K10069)/7</f>
        <v>50.714285714285715</v>
      </c>
      <c r="M10069" s="3">
        <f t="shared" ref="M10069" si="51191">O10069/(B10069/100000)</f>
        <v>318.51889815855418</v>
      </c>
      <c r="N10069">
        <v>655756</v>
      </c>
      <c r="O10069" s="18">
        <v>12989</v>
      </c>
    </row>
    <row r="10070" spans="1:15" customFormat="1" ht="14" customHeight="1" x14ac:dyDescent="0.2">
      <c r="A10070" t="s">
        <v>17</v>
      </c>
      <c r="B10070" s="2">
        <v>4077937</v>
      </c>
      <c r="C10070" s="1">
        <f t="shared" si="51166"/>
        <v>44565</v>
      </c>
      <c r="D10070">
        <f t="shared" ref="D10070" si="51192">N10070-N10069</f>
        <v>702</v>
      </c>
      <c r="E10070" s="2">
        <f t="shared" ref="E10070" si="51193">SUM(D10064:D10070)/7</f>
        <v>1980.1428571428571</v>
      </c>
      <c r="F10070" s="2">
        <f t="shared" ref="F10070" si="51194">SUM(D10066:D10070)/5</f>
        <v>1487.6</v>
      </c>
      <c r="G10070" s="2">
        <f t="shared" ref="G10070" si="51195">N10070/(B10070/100000)</f>
        <v>16097.796508381567</v>
      </c>
      <c r="H10070">
        <f t="shared" si="51167"/>
        <v>661</v>
      </c>
      <c r="I10070">
        <f t="shared" si="51167"/>
        <v>651</v>
      </c>
      <c r="J10070" s="3">
        <f t="shared" ref="J10070" si="51196">E10070/(SUM(N10063:N10069)/7)*100</f>
        <v>0.30437493124060289</v>
      </c>
      <c r="K10070">
        <f t="shared" ref="K10070" si="51197">O10070-O10069</f>
        <v>59</v>
      </c>
      <c r="L10070" s="3">
        <f t="shared" ref="L10070" si="51198">SUM(K10064:K10070)/7</f>
        <v>54.285714285714285</v>
      </c>
      <c r="M10070" s="3">
        <f t="shared" ref="M10070" si="51199">O10070/(B10070/100000)</f>
        <v>319.96570815095964</v>
      </c>
      <c r="N10070">
        <v>656458</v>
      </c>
      <c r="O10070" s="18">
        <v>13048</v>
      </c>
    </row>
    <row r="10071" spans="1:15" customFormat="1" ht="14" customHeight="1" x14ac:dyDescent="0.2">
      <c r="A10071" t="s">
        <v>17</v>
      </c>
      <c r="B10071" s="2">
        <v>4077937</v>
      </c>
      <c r="C10071" s="1">
        <f t="shared" si="51166"/>
        <v>44566</v>
      </c>
      <c r="D10071">
        <f t="shared" ref="D10071" si="51200">N10071-N10070</f>
        <v>3584</v>
      </c>
      <c r="E10071" s="2">
        <f t="shared" ref="E10071" si="51201">SUM(D10065:D10071)/7</f>
        <v>2019.2857142857142</v>
      </c>
      <c r="F10071" s="2">
        <f t="shared" ref="F10071" si="51202">SUM(D10067:D10071)/5</f>
        <v>1664.4</v>
      </c>
      <c r="G10071" s="2">
        <f t="shared" ref="G10071" si="51203">N10071/(B10071/100000)</f>
        <v>16185.684084869383</v>
      </c>
      <c r="H10071">
        <f t="shared" si="51167"/>
        <v>662</v>
      </c>
      <c r="I10071">
        <f t="shared" si="51167"/>
        <v>652</v>
      </c>
      <c r="J10071" s="3">
        <f t="shared" ref="J10071" si="51204">E10071/(SUM(N10064:N10070)/7)*100</f>
        <v>0.30944983388006086</v>
      </c>
      <c r="K10071">
        <f t="shared" ref="K10071" si="51205">O10071-O10070</f>
        <v>61</v>
      </c>
      <c r="L10071" s="3">
        <f t="shared" ref="L10071" si="51206">SUM(K10065:K10071)/7</f>
        <v>51</v>
      </c>
      <c r="M10071" s="3">
        <f t="shared" ref="M10071" si="51207">O10071/(B10071/100000)</f>
        <v>321.46156254988733</v>
      </c>
      <c r="N10071">
        <v>660042</v>
      </c>
      <c r="O10071" s="18">
        <v>13109</v>
      </c>
    </row>
    <row r="10072" spans="1:15" customFormat="1" ht="14" customHeight="1" x14ac:dyDescent="0.2">
      <c r="A10072" t="s">
        <v>17</v>
      </c>
      <c r="B10072" s="2">
        <v>4077937</v>
      </c>
      <c r="C10072" s="1">
        <f t="shared" si="51166"/>
        <v>44567</v>
      </c>
      <c r="D10072">
        <f t="shared" ref="D10072" si="51208">N10072-N10071</f>
        <v>3781</v>
      </c>
      <c r="E10072" s="2">
        <f t="shared" ref="E10072" si="51209">SUM(D10066:D10072)/7</f>
        <v>2114.7142857142858</v>
      </c>
      <c r="F10072" s="2">
        <f t="shared" ref="F10072" si="51210">SUM(D10068:D10072)/5</f>
        <v>1970</v>
      </c>
      <c r="G10072" s="2">
        <f t="shared" ref="G10072" si="51211">N10072/(B10072/100000)</f>
        <v>16278.40253539964</v>
      </c>
      <c r="H10072">
        <f t="shared" si="51167"/>
        <v>663</v>
      </c>
      <c r="I10072">
        <f t="shared" si="51167"/>
        <v>653</v>
      </c>
      <c r="J10072" s="3">
        <f t="shared" ref="J10072" si="51212">E10072/(SUM(N10065:N10071)/7)*100</f>
        <v>0.32307424029102216</v>
      </c>
      <c r="K10072">
        <f t="shared" ref="K10072" si="51213">O10072-O10071</f>
        <v>112</v>
      </c>
      <c r="L10072" s="3">
        <f t="shared" ref="L10072" si="51214">SUM(K10066:K10072)/7</f>
        <v>57</v>
      </c>
      <c r="M10072" s="3">
        <f t="shared" ref="M10072" si="51215">O10072/(B10072/100000)</f>
        <v>324.20804931513163</v>
      </c>
      <c r="N10072">
        <v>663823</v>
      </c>
      <c r="O10072" s="18">
        <v>13221</v>
      </c>
    </row>
    <row r="10073" spans="1:15" customFormat="1" ht="14" customHeight="1" x14ac:dyDescent="0.2">
      <c r="A10073" t="s">
        <v>17</v>
      </c>
      <c r="B10073" s="2">
        <v>4077937</v>
      </c>
      <c r="C10073" s="1">
        <f t="shared" si="51166"/>
        <v>44568</v>
      </c>
      <c r="D10073">
        <f t="shared" ref="D10073" si="51216">N10073-N10072</f>
        <v>2045</v>
      </c>
      <c r="E10073" s="2">
        <f t="shared" ref="E10073" si="51217">SUM(D10067:D10073)/7</f>
        <v>2021.1428571428571</v>
      </c>
      <c r="F10073" s="2">
        <f t="shared" ref="F10073" si="51218">SUM(D10069:D10073)/5</f>
        <v>2183.6</v>
      </c>
      <c r="G10073" s="2">
        <f t="shared" ref="G10073" si="51219">N10073/(B10073/100000)</f>
        <v>16328.550441068608</v>
      </c>
      <c r="H10073">
        <f t="shared" si="51167"/>
        <v>664</v>
      </c>
      <c r="I10073">
        <f t="shared" si="51167"/>
        <v>654</v>
      </c>
      <c r="J10073" s="3">
        <f t="shared" ref="J10073" si="51220">E10073/(SUM(N10066:N10072)/7)*100</f>
        <v>0.30778454733612337</v>
      </c>
      <c r="K10073">
        <f t="shared" ref="K10073" si="51221">O10073-O10072</f>
        <v>74</v>
      </c>
      <c r="L10073" s="3">
        <f t="shared" ref="L10073" si="51222">SUM(K10067:K10073)/7</f>
        <v>57.142857142857146</v>
      </c>
      <c r="M10073" s="3">
        <f t="shared" ref="M10073" si="51223">O10073/(B10073/100000)</f>
        <v>326.02269235645377</v>
      </c>
      <c r="N10073">
        <v>665868</v>
      </c>
      <c r="O10073" s="18">
        <v>13295</v>
      </c>
    </row>
    <row r="10074" spans="1:15" customFormat="1" ht="14" customHeight="1" x14ac:dyDescent="0.2">
      <c r="A10074" t="s">
        <v>17</v>
      </c>
      <c r="B10074" s="2">
        <v>4077937</v>
      </c>
      <c r="C10074" s="1">
        <f t="shared" si="51166"/>
        <v>44569</v>
      </c>
      <c r="D10074">
        <f t="shared" ref="D10074" si="51224">N10074-N10073</f>
        <v>1724</v>
      </c>
      <c r="E10074" s="2">
        <f t="shared" ref="E10074" si="51225">SUM(D10068:D10074)/7</f>
        <v>1945.5714285714287</v>
      </c>
      <c r="F10074" s="2">
        <f t="shared" ref="F10074" si="51226">SUM(D10070:D10074)/5</f>
        <v>2367.1999999999998</v>
      </c>
      <c r="G10074" s="2">
        <f t="shared" ref="G10074" si="51227">N10074/(B10074/100000)</f>
        <v>16370.826719490762</v>
      </c>
      <c r="H10074">
        <f t="shared" si="51167"/>
        <v>665</v>
      </c>
      <c r="I10074">
        <f t="shared" si="51167"/>
        <v>655</v>
      </c>
      <c r="J10074" s="3">
        <f t="shared" ref="J10074" si="51228">E10074/(SUM(N10067:N10073)/7)*100</f>
        <v>0.29536725173340389</v>
      </c>
      <c r="K10074">
        <f t="shared" ref="K10074" si="51229">O10074-O10073</f>
        <v>68</v>
      </c>
      <c r="L10074" s="3">
        <f t="shared" ref="L10074" si="51230">SUM(K10068:K10074)/7</f>
        <v>55.714285714285715</v>
      </c>
      <c r="M10074" s="3">
        <f t="shared" ref="M10074" si="51231">O10074/(B10074/100000)</f>
        <v>327.69020217820923</v>
      </c>
      <c r="N10074">
        <v>667592</v>
      </c>
      <c r="O10074" s="18">
        <v>13363</v>
      </c>
    </row>
    <row r="10075" spans="1:15" customFormat="1" ht="14" customHeight="1" x14ac:dyDescent="0.2">
      <c r="A10075" t="s">
        <v>17</v>
      </c>
      <c r="B10075" s="2">
        <v>4077937</v>
      </c>
      <c r="C10075" s="1">
        <f t="shared" si="51166"/>
        <v>44570</v>
      </c>
      <c r="D10075">
        <f t="shared" ref="D10075" si="51232">N10075-N10074</f>
        <v>1357</v>
      </c>
      <c r="E10075" s="2">
        <f t="shared" ref="E10075" si="51233">SUM(D10069:D10075)/7</f>
        <v>1999.8571428571429</v>
      </c>
      <c r="F10075" s="2">
        <f t="shared" ref="F10075" si="51234">SUM(D10071:D10075)/5</f>
        <v>2498.1999999999998</v>
      </c>
      <c r="G10075" s="2">
        <f t="shared" ref="G10075" si="51235">N10075/(B10075/100000)</f>
        <v>16404.103349316087</v>
      </c>
      <c r="H10075">
        <f t="shared" si="51167"/>
        <v>666</v>
      </c>
      <c r="I10075">
        <f t="shared" si="51167"/>
        <v>656</v>
      </c>
      <c r="J10075" s="3">
        <f t="shared" ref="J10075" si="51236">E10075/(SUM(N10068:N10074)/7)*100</f>
        <v>0.30271452694557177</v>
      </c>
      <c r="K10075">
        <f t="shared" ref="K10075" si="51237">O10075-O10074</f>
        <v>34</v>
      </c>
      <c r="L10075" s="3">
        <f t="shared" ref="L10075" si="51238">SUM(K10069:K10075)/7</f>
        <v>59.142857142857146</v>
      </c>
      <c r="M10075" s="3">
        <f t="shared" ref="M10075" si="51239">O10075/(B10075/100000)</f>
        <v>328.52395708908693</v>
      </c>
      <c r="N10075">
        <v>668949</v>
      </c>
      <c r="O10075" s="18">
        <v>13397</v>
      </c>
    </row>
    <row r="10076" spans="1:15" customFormat="1" ht="14" customHeight="1" x14ac:dyDescent="0.2">
      <c r="A10076" t="s">
        <v>17</v>
      </c>
      <c r="B10076" s="2">
        <v>4077937</v>
      </c>
      <c r="C10076" s="1">
        <f t="shared" si="51166"/>
        <v>44571</v>
      </c>
      <c r="D10076">
        <f t="shared" ref="D10076" si="51240">N10076-N10075</f>
        <v>783</v>
      </c>
      <c r="E10076" s="2">
        <f t="shared" ref="E10076" si="51241">SUM(D10070:D10076)/7</f>
        <v>1996.5714285714287</v>
      </c>
      <c r="F10076" s="2">
        <f t="shared" ref="F10076" si="51242">SUM(D10072:D10076)/5</f>
        <v>1938</v>
      </c>
      <c r="G10076" s="2">
        <f t="shared" ref="G10076" si="51243">N10076/(B10076/100000)</f>
        <v>16423.304234469539</v>
      </c>
      <c r="H10076">
        <f t="shared" si="51167"/>
        <v>667</v>
      </c>
      <c r="I10076">
        <f t="shared" si="51167"/>
        <v>657</v>
      </c>
      <c r="J10076" s="3">
        <f t="shared" ref="J10076" si="51244">E10076/(SUM(N10069:N10075)/7)*100</f>
        <v>0.30130508044862897</v>
      </c>
      <c r="K10076">
        <f t="shared" ref="K10076" si="51245">O10076-O10075</f>
        <v>18</v>
      </c>
      <c r="L10076" s="3">
        <f t="shared" ref="L10076" si="51246">SUM(K10070:K10076)/7</f>
        <v>60.857142857142854</v>
      </c>
      <c r="M10076" s="3">
        <f t="shared" ref="M10076" si="51247">O10076/(B10076/100000)</f>
        <v>328.96535674778693</v>
      </c>
      <c r="N10076">
        <v>669732</v>
      </c>
      <c r="O10076" s="18">
        <v>13415</v>
      </c>
    </row>
    <row r="10077" spans="1:15" customFormat="1" ht="14" customHeight="1" x14ac:dyDescent="0.2">
      <c r="A10077" t="s">
        <v>17</v>
      </c>
      <c r="B10077" s="2">
        <v>4077937</v>
      </c>
      <c r="C10077" s="1">
        <f t="shared" si="51166"/>
        <v>44572</v>
      </c>
      <c r="D10077">
        <f t="shared" ref="D10077" si="51248">N10077-N10076</f>
        <v>352</v>
      </c>
      <c r="E10077" s="2">
        <f t="shared" ref="E10077" si="51249">SUM(D10071:D10077)/7</f>
        <v>1946.5714285714287</v>
      </c>
      <c r="F10077" s="2">
        <f t="shared" ref="F10077" si="51250">SUM(D10073:D10077)/5</f>
        <v>1252.2</v>
      </c>
      <c r="G10077" s="2">
        <f t="shared" ref="G10077" si="51251">N10077/(B10077/100000)</f>
        <v>16431.936050017448</v>
      </c>
      <c r="H10077">
        <f t="shared" si="51167"/>
        <v>668</v>
      </c>
      <c r="I10077">
        <f t="shared" si="51167"/>
        <v>658</v>
      </c>
      <c r="J10077" s="3">
        <f t="shared" ref="J10077" si="51252">E10077/(SUM(N10070:N10076)/7)*100</f>
        <v>0.29287706471237607</v>
      </c>
      <c r="K10077">
        <f t="shared" ref="K10077" si="51253">O10077-O10076</f>
        <v>36</v>
      </c>
      <c r="L10077" s="3">
        <f t="shared" ref="L10077" si="51254">SUM(K10071:K10077)/7</f>
        <v>57.571428571428569</v>
      </c>
      <c r="M10077" s="3">
        <f t="shared" ref="M10077" si="51255">O10077/(B10077/100000)</f>
        <v>329.84815606518686</v>
      </c>
      <c r="N10077">
        <v>670084</v>
      </c>
      <c r="O10077" s="18">
        <v>13451</v>
      </c>
    </row>
    <row r="10078" spans="1:15" customFormat="1" ht="14" customHeight="1" x14ac:dyDescent="0.2">
      <c r="A10078" t="s">
        <v>17</v>
      </c>
      <c r="B10078" s="2">
        <v>4077937</v>
      </c>
      <c r="C10078" s="1">
        <f t="shared" si="51166"/>
        <v>44573</v>
      </c>
      <c r="D10078">
        <f t="shared" ref="D10078" si="51256">N10078-N10077</f>
        <v>2281</v>
      </c>
      <c r="E10078" s="2">
        <f t="shared" ref="E10078" si="51257">SUM(D10072:D10078)/7</f>
        <v>1760.4285714285713</v>
      </c>
      <c r="F10078" s="2">
        <f t="shared" ref="F10078" si="51258">SUM(D10074:D10078)/5</f>
        <v>1299.4000000000001</v>
      </c>
      <c r="G10078" s="2">
        <f t="shared" ref="G10078" si="51259">N10078/(B10078/100000)</f>
        <v>16487.87119565604</v>
      </c>
      <c r="H10078">
        <f t="shared" si="51167"/>
        <v>669</v>
      </c>
      <c r="I10078">
        <f t="shared" si="51167"/>
        <v>659</v>
      </c>
      <c r="J10078" s="3">
        <f t="shared" ref="J10078" si="51260">E10078/(SUM(N10071:N10077)/7)*100</f>
        <v>0.26409692054803913</v>
      </c>
      <c r="K10078">
        <f t="shared" ref="K10078" si="51261">O10078-O10077</f>
        <v>92</v>
      </c>
      <c r="L10078" s="3">
        <f t="shared" ref="L10078" si="51262">SUM(K10072:K10078)/7</f>
        <v>62</v>
      </c>
      <c r="M10078" s="3">
        <f t="shared" ref="M10078" si="51263">O10078/(B10078/100000)</f>
        <v>332.10419876520899</v>
      </c>
      <c r="N10078">
        <v>672365</v>
      </c>
      <c r="O10078" s="18">
        <v>13543</v>
      </c>
    </row>
    <row r="10079" spans="1:15" customFormat="1" ht="14" customHeight="1" x14ac:dyDescent="0.2">
      <c r="A10079" t="s">
        <v>17</v>
      </c>
      <c r="B10079" s="2">
        <v>4077937</v>
      </c>
      <c r="C10079" s="1">
        <f t="shared" si="51166"/>
        <v>44574</v>
      </c>
      <c r="D10079">
        <f t="shared" ref="D10079" si="51264">N10079-N10078</f>
        <v>1927</v>
      </c>
      <c r="E10079" s="2">
        <f t="shared" ref="E10079" si="51265">SUM(D10073:D10079)/7</f>
        <v>1495.5714285714287</v>
      </c>
      <c r="F10079" s="2">
        <f t="shared" ref="F10079" si="51266">SUM(D10075:D10079)/5</f>
        <v>1340</v>
      </c>
      <c r="G10079" s="2">
        <f t="shared" ref="G10079" si="51267">N10079/(B10079/100000)</f>
        <v>16535.125481340197</v>
      </c>
      <c r="H10079">
        <f t="shared" si="51167"/>
        <v>670</v>
      </c>
      <c r="I10079">
        <f t="shared" si="51167"/>
        <v>660</v>
      </c>
      <c r="J10079" s="3">
        <f t="shared" ref="J10079" si="51268">E10079/(SUM(N10072:N10078)/7)*100</f>
        <v>0.22377246301256432</v>
      </c>
      <c r="K10079">
        <f t="shared" ref="K10079" si="51269">O10079-O10078</f>
        <v>109</v>
      </c>
      <c r="L10079" s="3">
        <f t="shared" ref="L10079" si="51270">SUM(K10073:K10079)/7</f>
        <v>61.571428571428569</v>
      </c>
      <c r="M10079" s="3">
        <f t="shared" ref="M10079" si="51271">O10079/(B10079/100000)</f>
        <v>334.77711892066992</v>
      </c>
      <c r="N10079">
        <v>674292</v>
      </c>
      <c r="O10079" s="18">
        <v>13652</v>
      </c>
    </row>
    <row r="10080" spans="1:15" customFormat="1" ht="14" customHeight="1" x14ac:dyDescent="0.2">
      <c r="A10080" t="s">
        <v>17</v>
      </c>
      <c r="B10080" s="2">
        <v>4077937</v>
      </c>
      <c r="C10080" s="1">
        <f t="shared" si="51166"/>
        <v>44575</v>
      </c>
      <c r="D10080">
        <f t="shared" ref="D10080" si="51272">N10080-N10079</f>
        <v>1680</v>
      </c>
      <c r="E10080" s="2">
        <f t="shared" ref="E10080" si="51273">SUM(D10074:D10080)/7</f>
        <v>1443.4285714285713</v>
      </c>
      <c r="F10080" s="2">
        <f t="shared" ref="F10080" si="51274">SUM(D10076:D10080)/5</f>
        <v>1404.6</v>
      </c>
      <c r="G10080" s="2">
        <f t="shared" ref="G10080" si="51275">N10080/(B10080/100000)</f>
        <v>16576.322782818861</v>
      </c>
      <c r="H10080">
        <f t="shared" si="51167"/>
        <v>671</v>
      </c>
      <c r="I10080">
        <f t="shared" si="51167"/>
        <v>661</v>
      </c>
      <c r="J10080" s="3">
        <f t="shared" ref="J10080" si="51276">E10080/(SUM(N10073:N10079)/7)*100</f>
        <v>0.21548846825319981</v>
      </c>
      <c r="K10080">
        <f t="shared" ref="K10080" si="51277">O10080-O10079</f>
        <v>39</v>
      </c>
      <c r="L10080" s="3">
        <f t="shared" ref="L10080" si="51278">SUM(K10074:K10080)/7</f>
        <v>56.571428571428569</v>
      </c>
      <c r="M10080" s="3">
        <f t="shared" ref="M10080" si="51279">O10080/(B10080/100000)</f>
        <v>335.73348484785322</v>
      </c>
      <c r="N10080">
        <v>675972</v>
      </c>
      <c r="O10080" s="18">
        <v>13691</v>
      </c>
    </row>
    <row r="10081" spans="1:15" customFormat="1" ht="14" customHeight="1" x14ac:dyDescent="0.2">
      <c r="A10081" t="s">
        <v>17</v>
      </c>
      <c r="B10081" s="2">
        <v>4077937</v>
      </c>
      <c r="C10081" s="1">
        <f t="shared" si="51166"/>
        <v>44576</v>
      </c>
      <c r="D10081">
        <f t="shared" ref="D10081:D10082" si="51280">N10081-N10080</f>
        <v>1744</v>
      </c>
      <c r="E10081" s="2">
        <f t="shared" ref="E10081:E10082" si="51281">SUM(D10075:D10081)/7</f>
        <v>1446.2857142857142</v>
      </c>
      <c r="F10081" s="2">
        <f t="shared" ref="F10081:F10082" si="51282">SUM(D10077:D10081)/5</f>
        <v>1596.8</v>
      </c>
      <c r="G10081" s="2">
        <f t="shared" ref="G10081:G10082" si="51283">N10081/(B10081/100000)</f>
        <v>16619.089505306238</v>
      </c>
      <c r="H10081">
        <f t="shared" si="51167"/>
        <v>672</v>
      </c>
      <c r="I10081">
        <f t="shared" si="51167"/>
        <v>662</v>
      </c>
      <c r="J10081" s="3">
        <f t="shared" ref="J10081:J10082" si="51284">E10081/(SUM(N10074:N10080)/7)*100</f>
        <v>0.21545073766978659</v>
      </c>
      <c r="K10081">
        <f t="shared" ref="K10081:K10082" si="51285">O10081-O10080</f>
        <v>55</v>
      </c>
      <c r="L10081" s="3">
        <f t="shared" ref="L10081:L10082" si="51286">SUM(K10075:K10081)/7</f>
        <v>54.714285714285715</v>
      </c>
      <c r="M10081" s="3">
        <f t="shared" ref="M10081:M10082" si="51287">O10081/(B10081/100000)</f>
        <v>337.08220602721423</v>
      </c>
      <c r="N10081">
        <f>N10082-1320</f>
        <v>677716</v>
      </c>
      <c r="O10081" s="18">
        <v>13746</v>
      </c>
    </row>
    <row r="10082" spans="1:15" customFormat="1" ht="14" customHeight="1" x14ac:dyDescent="0.2">
      <c r="A10082" t="s">
        <v>17</v>
      </c>
      <c r="B10082" s="2">
        <v>4077937</v>
      </c>
      <c r="C10082" s="1">
        <f t="shared" si="51166"/>
        <v>44577</v>
      </c>
      <c r="D10082">
        <f t="shared" si="51280"/>
        <v>1320</v>
      </c>
      <c r="E10082" s="2">
        <f t="shared" si="51281"/>
        <v>1441</v>
      </c>
      <c r="F10082" s="2">
        <f t="shared" si="51282"/>
        <v>1790.4</v>
      </c>
      <c r="G10082" s="2">
        <f t="shared" si="51283"/>
        <v>16651.458813610901</v>
      </c>
      <c r="H10082">
        <f t="shared" si="51167"/>
        <v>673</v>
      </c>
      <c r="I10082">
        <f t="shared" si="51167"/>
        <v>663</v>
      </c>
      <c r="J10082" s="3">
        <f t="shared" si="51284"/>
        <v>0.21420183431688791</v>
      </c>
      <c r="K10082">
        <f t="shared" si="51285"/>
        <v>24</v>
      </c>
      <c r="L10082" s="3">
        <f t="shared" si="51286"/>
        <v>53.285714285714285</v>
      </c>
      <c r="M10082" s="3">
        <f t="shared" si="51287"/>
        <v>337.6707389054809</v>
      </c>
      <c r="N10082">
        <v>679036</v>
      </c>
      <c r="O10082" s="18">
        <v>13770</v>
      </c>
    </row>
    <row r="10083" spans="1:15" customFormat="1" ht="14" customHeight="1" x14ac:dyDescent="0.2">
      <c r="A10083" t="s">
        <v>17</v>
      </c>
      <c r="B10083" s="2">
        <v>4077937</v>
      </c>
      <c r="C10083" s="1">
        <f t="shared" si="51166"/>
        <v>44578</v>
      </c>
      <c r="D10083">
        <f t="shared" ref="D10083" si="51288">N10083-N10082</f>
        <v>1048</v>
      </c>
      <c r="E10083" s="2">
        <f t="shared" ref="E10083" si="51289">SUM(D10077:D10083)/7</f>
        <v>1478.8571428571429</v>
      </c>
      <c r="F10083" s="2">
        <f t="shared" ref="F10083" si="51290">SUM(D10079:D10083)/5</f>
        <v>1543.8</v>
      </c>
      <c r="G10083" s="2">
        <f t="shared" ref="G10083" si="51291">N10083/(B10083/100000)</f>
        <v>16677.158082628546</v>
      </c>
      <c r="H10083">
        <f t="shared" si="51167"/>
        <v>674</v>
      </c>
      <c r="I10083">
        <f t="shared" si="51167"/>
        <v>664</v>
      </c>
      <c r="J10083" s="3">
        <f t="shared" ref="J10083" si="51292">E10083/(SUM(N10076:N10082)/7)*100</f>
        <v>0.21935935287295699</v>
      </c>
      <c r="K10083">
        <f t="shared" ref="K10083" si="51293">O10083-O10082</f>
        <v>3</v>
      </c>
      <c r="L10083" s="3">
        <f t="shared" ref="L10083" si="51294">SUM(K10077:K10083)/7</f>
        <v>51.142857142857146</v>
      </c>
      <c r="M10083" s="3">
        <f t="shared" ref="M10083" si="51295">O10083/(B10083/100000)</f>
        <v>337.74430551526422</v>
      </c>
      <c r="N10083">
        <v>680084</v>
      </c>
      <c r="O10083" s="18">
        <v>13773</v>
      </c>
    </row>
    <row r="10084" spans="1:15" customFormat="1" ht="14" customHeight="1" x14ac:dyDescent="0.2">
      <c r="A10084" t="s">
        <v>17</v>
      </c>
      <c r="B10084" s="2">
        <v>4077937</v>
      </c>
      <c r="C10084" s="1">
        <f t="shared" si="51166"/>
        <v>44579</v>
      </c>
      <c r="D10084">
        <f t="shared" ref="D10084" si="51296">N10084-N10083</f>
        <v>713</v>
      </c>
      <c r="E10084" s="2">
        <f t="shared" ref="E10084" si="51297">SUM(D10078:D10084)/7</f>
        <v>1530.4285714285713</v>
      </c>
      <c r="F10084" s="2">
        <f t="shared" ref="F10084" si="51298">SUM(D10080:D10084)/5</f>
        <v>1301</v>
      </c>
      <c r="G10084" s="2">
        <f t="shared" ref="G10084" si="51299">N10084/(B10084/100000)</f>
        <v>16694.642413553716</v>
      </c>
      <c r="H10084">
        <f t="shared" si="51167"/>
        <v>675</v>
      </c>
      <c r="I10084">
        <f t="shared" si="51167"/>
        <v>665</v>
      </c>
      <c r="J10084" s="3">
        <f t="shared" ref="J10084" si="51300">E10084/(SUM(N10077:N10083)/7)*100</f>
        <v>0.22651208392174388</v>
      </c>
      <c r="K10084">
        <f t="shared" ref="K10084" si="51301">O10084-O10083</f>
        <v>22</v>
      </c>
      <c r="L10084" s="3">
        <f t="shared" ref="L10084" si="51302">SUM(K10078:K10084)/7</f>
        <v>49.142857142857146</v>
      </c>
      <c r="M10084" s="3">
        <f t="shared" ref="M10084" si="51303">O10084/(B10084/100000)</f>
        <v>338.28379398700861</v>
      </c>
      <c r="N10084">
        <v>680797</v>
      </c>
      <c r="O10084" s="18">
        <v>13795</v>
      </c>
    </row>
    <row r="10085" spans="1:15" customFormat="1" ht="14" customHeight="1" x14ac:dyDescent="0.2">
      <c r="A10085" t="s">
        <v>17</v>
      </c>
      <c r="B10085" s="2">
        <v>4077937</v>
      </c>
      <c r="C10085" s="1">
        <f t="shared" si="51166"/>
        <v>44580</v>
      </c>
      <c r="D10085">
        <f t="shared" ref="D10085" si="51304">N10085-N10084</f>
        <v>3564</v>
      </c>
      <c r="E10085" s="2">
        <f t="shared" ref="E10085" si="51305">SUM(D10079:D10085)/7</f>
        <v>1713.7142857142858</v>
      </c>
      <c r="F10085" s="2">
        <f t="shared" ref="F10085" si="51306">SUM(D10081:D10085)/5</f>
        <v>1677.8</v>
      </c>
      <c r="G10085" s="2">
        <f t="shared" ref="G10085" si="51307">N10085/(B10085/100000)</f>
        <v>16782.039545976309</v>
      </c>
      <c r="H10085">
        <f t="shared" si="51167"/>
        <v>676</v>
      </c>
      <c r="I10085">
        <f t="shared" si="51167"/>
        <v>666</v>
      </c>
      <c r="J10085" s="3">
        <f t="shared" ref="J10085" si="51308">E10085/(SUM(N10078:N10084)/7)*100</f>
        <v>0.25306618073009468</v>
      </c>
      <c r="K10085">
        <f t="shared" ref="K10085" si="51309">O10085-O10084</f>
        <v>43</v>
      </c>
      <c r="L10085" s="3">
        <f t="shared" ref="L10085" si="51310">SUM(K10079:K10085)/7</f>
        <v>42.142857142857146</v>
      </c>
      <c r="M10085" s="3">
        <f t="shared" ref="M10085" si="51311">O10085/(B10085/100000)</f>
        <v>339.33824872723636</v>
      </c>
      <c r="N10085">
        <v>684361</v>
      </c>
      <c r="O10085" s="18">
        <v>13838</v>
      </c>
    </row>
    <row r="10086" spans="1:15" customFormat="1" ht="14" customHeight="1" x14ac:dyDescent="0.2">
      <c r="A10086" t="s">
        <v>17</v>
      </c>
      <c r="B10086" s="2">
        <v>4077937</v>
      </c>
      <c r="C10086" s="1">
        <f t="shared" si="51166"/>
        <v>44581</v>
      </c>
      <c r="D10086">
        <f t="shared" ref="D10086" si="51312">N10086-N10085</f>
        <v>3369</v>
      </c>
      <c r="E10086" s="2">
        <f t="shared" ref="E10086" si="51313">SUM(D10080:D10086)/7</f>
        <v>1919.7142857142858</v>
      </c>
      <c r="F10086" s="2">
        <f t="shared" ref="F10086" si="51314">SUM(D10082:D10086)/5</f>
        <v>2002.8</v>
      </c>
      <c r="G10086" s="2">
        <f t="shared" ref="G10086" si="51315">N10086/(B10086/100000)</f>
        <v>16864.654848762988</v>
      </c>
      <c r="H10086">
        <f t="shared" si="51167"/>
        <v>677</v>
      </c>
      <c r="I10086">
        <f t="shared" si="51167"/>
        <v>667</v>
      </c>
      <c r="J10086" s="3">
        <f t="shared" ref="J10086" si="51316">E10086/(SUM(N10079:N10085)/7)*100</f>
        <v>0.28277084282881948</v>
      </c>
      <c r="K10086">
        <f t="shared" ref="K10086" si="51317">O10086-O10085</f>
        <v>48</v>
      </c>
      <c r="L10086" s="3">
        <f t="shared" ref="L10086" si="51318">SUM(K10080:K10086)/7</f>
        <v>33.428571428571431</v>
      </c>
      <c r="M10086" s="3">
        <f t="shared" ref="M10086" si="51319">O10086/(B10086/100000)</f>
        <v>340.5153144837696</v>
      </c>
      <c r="N10086">
        <v>687730</v>
      </c>
      <c r="O10086" s="18">
        <v>13886</v>
      </c>
    </row>
    <row r="10087" spans="1:15" customFormat="1" ht="14" customHeight="1" x14ac:dyDescent="0.2">
      <c r="A10087" t="s">
        <v>17</v>
      </c>
      <c r="B10087" s="2">
        <v>4077937</v>
      </c>
      <c r="C10087" s="1">
        <f t="shared" si="51166"/>
        <v>44582</v>
      </c>
      <c r="D10087">
        <f t="shared" ref="D10087" si="51320">N10087-N10086</f>
        <v>3169</v>
      </c>
      <c r="E10087" s="2">
        <f t="shared" ref="E10087" si="51321">SUM(D10081:D10087)/7</f>
        <v>2132.4285714285716</v>
      </c>
      <c r="F10087" s="2">
        <f t="shared" ref="F10087" si="51322">SUM(D10083:D10087)/5</f>
        <v>2372.6</v>
      </c>
      <c r="G10087" s="2">
        <f t="shared" ref="G10087" si="51323">N10087/(B10087/100000)</f>
        <v>16942.365710897448</v>
      </c>
      <c r="H10087">
        <f t="shared" si="51167"/>
        <v>678</v>
      </c>
      <c r="I10087">
        <f t="shared" si="51167"/>
        <v>668</v>
      </c>
      <c r="J10087" s="3">
        <f t="shared" ref="J10087" si="51324">E10087/(SUM(N10080:N10086)/7)*100</f>
        <v>0.31321762865277181</v>
      </c>
      <c r="K10087">
        <f t="shared" ref="K10087" si="51325">O10087-O10086</f>
        <v>26</v>
      </c>
      <c r="L10087" s="3">
        <f t="shared" ref="L10087" si="51326">SUM(K10081:K10087)/7</f>
        <v>31.571428571428573</v>
      </c>
      <c r="M10087" s="3">
        <f t="shared" ref="M10087" si="51327">O10087/(B10087/100000)</f>
        <v>341.15289176855845</v>
      </c>
      <c r="N10087">
        <v>690899</v>
      </c>
      <c r="O10087" s="18">
        <v>13912</v>
      </c>
    </row>
    <row r="10088" spans="1:15" customFormat="1" ht="14" customHeight="1" x14ac:dyDescent="0.2">
      <c r="A10088" t="s">
        <v>17</v>
      </c>
      <c r="B10088" s="2">
        <v>4077937</v>
      </c>
      <c r="C10088" s="1">
        <f t="shared" si="51166"/>
        <v>44583</v>
      </c>
      <c r="D10088">
        <f t="shared" ref="D10088" si="51328">N10088-N10087</f>
        <v>2902</v>
      </c>
      <c r="E10088" s="2">
        <f t="shared" ref="E10088" si="51329">SUM(D10082:D10088)/7</f>
        <v>2297.8571428571427</v>
      </c>
      <c r="F10088" s="2">
        <f t="shared" ref="F10088" si="51330">SUM(D10084:D10088)/5</f>
        <v>2743.4</v>
      </c>
      <c r="G10088" s="2">
        <f t="shared" ref="G10088" si="51331">N10088/(B10088/100000)</f>
        <v>17013.529144761185</v>
      </c>
      <c r="H10088">
        <f t="shared" si="51167"/>
        <v>679</v>
      </c>
      <c r="I10088">
        <f t="shared" si="51167"/>
        <v>669</v>
      </c>
      <c r="J10088" s="3">
        <f t="shared" ref="J10088" si="51332">E10088/(SUM(N10081:N10087)/7)*100</f>
        <v>0.33646242341217869</v>
      </c>
      <c r="K10088">
        <f t="shared" ref="K10088" si="51333">O10088-O10087</f>
        <v>40</v>
      </c>
      <c r="L10088" s="3">
        <f t="shared" ref="L10088" si="51334">SUM(K10082:K10088)/7</f>
        <v>29.428571428571427</v>
      </c>
      <c r="M10088" s="3">
        <f t="shared" ref="M10088" si="51335">O10088/(B10088/100000)</f>
        <v>342.13377989900283</v>
      </c>
      <c r="N10088">
        <v>693801</v>
      </c>
      <c r="O10088" s="18">
        <v>13952</v>
      </c>
    </row>
    <row r="10089" spans="1:15" customFormat="1" ht="14" customHeight="1" x14ac:dyDescent="0.2">
      <c r="A10089" t="s">
        <v>17</v>
      </c>
      <c r="B10089" s="2">
        <v>4077937</v>
      </c>
      <c r="C10089" s="1">
        <f t="shared" si="51166"/>
        <v>44584</v>
      </c>
      <c r="D10089">
        <f t="shared" ref="D10089" si="51336">N10089-N10088</f>
        <v>2144</v>
      </c>
      <c r="E10089" s="2">
        <f t="shared" ref="E10089" si="51337">SUM(D10083:D10089)/7</f>
        <v>2415.5714285714284</v>
      </c>
      <c r="F10089" s="2">
        <f t="shared" ref="F10089" si="51338">SUM(D10085:D10089)/5</f>
        <v>3029.6</v>
      </c>
      <c r="G10089" s="2">
        <f t="shared" ref="G10089" si="51339">N10089/(B10089/100000)</f>
        <v>17066.104748553007</v>
      </c>
      <c r="H10089">
        <f t="shared" si="51167"/>
        <v>680</v>
      </c>
      <c r="I10089">
        <f t="shared" si="51167"/>
        <v>670</v>
      </c>
      <c r="J10089" s="3">
        <f t="shared" ref="J10089" si="51340">E10089/(SUM(N10082:N10088)/7)*100</f>
        <v>0.35251259822361503</v>
      </c>
      <c r="K10089">
        <f t="shared" ref="K10089" si="51341">O10089-O10088</f>
        <v>8</v>
      </c>
      <c r="L10089" s="3">
        <f t="shared" ref="L10089" si="51342">SUM(K10083:K10089)/7</f>
        <v>27.142857142857142</v>
      </c>
      <c r="M10089" s="3">
        <f t="shared" ref="M10089" si="51343">O10089/(B10089/100000)</f>
        <v>342.32995752509174</v>
      </c>
      <c r="N10089">
        <v>695945</v>
      </c>
      <c r="O10089" s="18">
        <v>13960</v>
      </c>
    </row>
    <row r="10090" spans="1:15" customFormat="1" ht="14" customHeight="1" x14ac:dyDescent="0.2">
      <c r="A10090" t="s">
        <v>17</v>
      </c>
      <c r="B10090" s="2">
        <v>4077937</v>
      </c>
      <c r="C10090" s="1">
        <f t="shared" si="51166"/>
        <v>44585</v>
      </c>
      <c r="D10090">
        <f t="shared" ref="D10090" si="51344">N10090-N10089</f>
        <v>1399</v>
      </c>
      <c r="E10090" s="2">
        <f t="shared" ref="E10090" si="51345">SUM(D10084:D10090)/7</f>
        <v>2465.7142857142858</v>
      </c>
      <c r="F10090" s="2">
        <f t="shared" ref="F10090" si="51346">SUM(D10086:D10090)/5</f>
        <v>2596.6</v>
      </c>
      <c r="G10090" s="2">
        <f t="shared" ref="G10090" si="51347">N10090/(B10090/100000)</f>
        <v>17100.411310915297</v>
      </c>
      <c r="H10090">
        <f t="shared" si="51167"/>
        <v>681</v>
      </c>
      <c r="I10090">
        <f t="shared" si="51167"/>
        <v>671</v>
      </c>
      <c r="J10090" s="3">
        <f t="shared" ref="J10090" si="51348">E10090/(SUM(N10083:N10089)/7)*100</f>
        <v>0.35856612605448251</v>
      </c>
      <c r="K10090">
        <f t="shared" ref="K10090" si="51349">O10090-O10089</f>
        <v>2</v>
      </c>
      <c r="L10090" s="3">
        <f t="shared" ref="L10090" si="51350">SUM(K10084:K10090)/7</f>
        <v>27</v>
      </c>
      <c r="M10090" s="3">
        <f t="shared" ref="M10090" si="51351">O10090/(B10090/100000)</f>
        <v>342.37900193161397</v>
      </c>
      <c r="N10090">
        <v>697344</v>
      </c>
      <c r="O10090" s="18">
        <v>13962</v>
      </c>
    </row>
    <row r="10091" spans="1:15" customFormat="1" ht="14" customHeight="1" x14ac:dyDescent="0.2">
      <c r="A10091" t="s">
        <v>17</v>
      </c>
      <c r="B10091" s="2">
        <v>4077937</v>
      </c>
      <c r="C10091" s="1">
        <f t="shared" si="51166"/>
        <v>44586</v>
      </c>
      <c r="D10091">
        <f t="shared" ref="D10091" si="51352">N10091-N10090</f>
        <v>1025</v>
      </c>
      <c r="E10091" s="2">
        <f t="shared" ref="E10091" si="51353">SUM(D10085:D10091)/7</f>
        <v>2510.2857142857142</v>
      </c>
      <c r="F10091" s="2">
        <f t="shared" ref="F10091" si="51354">SUM(D10087:D10091)/5</f>
        <v>2127.8000000000002</v>
      </c>
      <c r="G10091" s="2">
        <f t="shared" ref="G10091" si="51355">N10091/(B10091/100000)</f>
        <v>17125.546569257935</v>
      </c>
      <c r="H10091">
        <f t="shared" si="51167"/>
        <v>682</v>
      </c>
      <c r="I10091">
        <f t="shared" si="51167"/>
        <v>672</v>
      </c>
      <c r="J10091" s="3">
        <f t="shared" ref="J10091" si="51356">E10091/(SUM(N10084:N10090)/7)*100</f>
        <v>0.36374347763356424</v>
      </c>
      <c r="K10091">
        <f t="shared" ref="K10091" si="51357">O10091-O10090</f>
        <v>17</v>
      </c>
      <c r="L10091" s="3">
        <f t="shared" ref="L10091" si="51358">SUM(K10085:K10091)/7</f>
        <v>26.285714285714285</v>
      </c>
      <c r="M10091" s="3">
        <f t="shared" ref="M10091" si="51359">O10091/(B10091/100000)</f>
        <v>342.79587938705282</v>
      </c>
      <c r="N10091">
        <v>698369</v>
      </c>
      <c r="O10091" s="18">
        <v>13979</v>
      </c>
    </row>
    <row r="10092" spans="1:15" customFormat="1" ht="14" customHeight="1" x14ac:dyDescent="0.2">
      <c r="A10092" t="s">
        <v>17</v>
      </c>
      <c r="B10092" s="2">
        <v>4077937</v>
      </c>
      <c r="C10092" s="1">
        <f t="shared" si="51166"/>
        <v>44587</v>
      </c>
      <c r="D10092">
        <f t="shared" ref="D10092" si="51360">N10092-N10091</f>
        <v>5688</v>
      </c>
      <c r="E10092" s="2">
        <f t="shared" ref="E10092" si="51361">SUM(D10086:D10092)/7</f>
        <v>2813.7142857142858</v>
      </c>
      <c r="F10092" s="2">
        <f t="shared" ref="F10092" si="51362">SUM(D10088:D10092)/5</f>
        <v>2631.6</v>
      </c>
      <c r="G10092" s="2">
        <f t="shared" ref="G10092" si="51363">N10092/(B10092/100000)</f>
        <v>17265.028861407129</v>
      </c>
      <c r="H10092">
        <f t="shared" si="51167"/>
        <v>683</v>
      </c>
      <c r="I10092">
        <f t="shared" si="51167"/>
        <v>673</v>
      </c>
      <c r="J10092" s="3">
        <f t="shared" ref="J10092" si="51364">E10092/(SUM(N10085:N10091)/7)*100</f>
        <v>0.4062330035852702</v>
      </c>
      <c r="K10092">
        <f t="shared" ref="K10092" si="51365">O10092-O10091</f>
        <v>8</v>
      </c>
      <c r="L10092" s="3">
        <f t="shared" ref="L10092" si="51366">SUM(K10086:K10092)/7</f>
        <v>21.285714285714285</v>
      </c>
      <c r="M10092" s="3">
        <f t="shared" ref="M10092" si="51367">O10092/(B10092/100000)</f>
        <v>342.99205701314168</v>
      </c>
      <c r="N10092">
        <v>704057</v>
      </c>
      <c r="O10092" s="18">
        <v>13987</v>
      </c>
    </row>
    <row r="10093" spans="1:15" customFormat="1" ht="14" customHeight="1" x14ac:dyDescent="0.2">
      <c r="A10093" t="s">
        <v>17</v>
      </c>
      <c r="B10093" s="2">
        <v>4077937</v>
      </c>
      <c r="C10093" s="1">
        <f t="shared" si="51166"/>
        <v>44588</v>
      </c>
      <c r="D10093">
        <f t="shared" ref="D10093" si="51368">N10093-N10092</f>
        <v>5881</v>
      </c>
      <c r="E10093" s="2">
        <f t="shared" ref="E10093" si="51369">SUM(D10087:D10093)/7</f>
        <v>3172.5714285714284</v>
      </c>
      <c r="F10093" s="2">
        <f t="shared" ref="F10093" si="51370">SUM(D10089:D10093)/5</f>
        <v>3227.4</v>
      </c>
      <c r="G10093" s="2">
        <f t="shared" ref="G10093" si="51371">N10093/(B10093/100000)</f>
        <v>17409.243938785716</v>
      </c>
      <c r="H10093">
        <f t="shared" si="51167"/>
        <v>684</v>
      </c>
      <c r="I10093">
        <f t="shared" si="51167"/>
        <v>674</v>
      </c>
      <c r="J10093" s="3">
        <f t="shared" ref="J10093" si="51372">E10093/(SUM(N10086:N10092)/7)*100</f>
        <v>0.45619019154113122</v>
      </c>
      <c r="K10093">
        <f t="shared" ref="K10093" si="51373">O10093-O10092</f>
        <v>16</v>
      </c>
      <c r="L10093" s="3">
        <f t="shared" ref="L10093" si="51374">SUM(K10087:K10093)/7</f>
        <v>16.714285714285715</v>
      </c>
      <c r="M10093" s="3">
        <f t="shared" ref="M10093" si="51375">O10093/(B10093/100000)</f>
        <v>343.38441226531944</v>
      </c>
      <c r="N10093">
        <v>709938</v>
      </c>
      <c r="O10093" s="18">
        <v>14003</v>
      </c>
    </row>
    <row r="10094" spans="1:15" customFormat="1" ht="14" customHeight="1" x14ac:dyDescent="0.2">
      <c r="A10094" t="s">
        <v>17</v>
      </c>
      <c r="B10094" s="2">
        <v>4077937</v>
      </c>
      <c r="C10094" s="1">
        <f t="shared" si="51166"/>
        <v>44589</v>
      </c>
      <c r="D10094">
        <f t="shared" ref="D10094" si="51376">N10094-N10093</f>
        <v>4992</v>
      </c>
      <c r="E10094" s="2">
        <f t="shared" ref="E10094" si="51377">SUM(D10088:D10094)/7</f>
        <v>3433</v>
      </c>
      <c r="F10094" s="2">
        <f t="shared" ref="F10094" si="51378">SUM(D10090:D10094)/5</f>
        <v>3797</v>
      </c>
      <c r="G10094" s="2">
        <f t="shared" ref="G10094" si="51379">N10094/(B10094/100000)</f>
        <v>17531.658777465174</v>
      </c>
      <c r="H10094">
        <f t="shared" si="51167"/>
        <v>685</v>
      </c>
      <c r="I10094">
        <f t="shared" si="51167"/>
        <v>675</v>
      </c>
      <c r="J10094" s="3">
        <f t="shared" ref="J10094" si="51380">E10094/(SUM(N10087:N10093)/7)*100</f>
        <v>0.4913960198783196</v>
      </c>
      <c r="K10094">
        <f t="shared" ref="K10094" si="51381">O10094-O10093</f>
        <v>28</v>
      </c>
      <c r="L10094" s="3">
        <f t="shared" ref="L10094" si="51382">SUM(K10088:K10094)/7</f>
        <v>17</v>
      </c>
      <c r="M10094" s="3">
        <f t="shared" ref="M10094" si="51383">O10094/(B10094/100000)</f>
        <v>344.07103395663052</v>
      </c>
      <c r="N10094">
        <v>714930</v>
      </c>
      <c r="O10094" s="18">
        <v>14031</v>
      </c>
    </row>
    <row r="10095" spans="1:15" customFormat="1" ht="14" customHeight="1" x14ac:dyDescent="0.2">
      <c r="A10095" t="s">
        <v>17</v>
      </c>
      <c r="B10095" s="2">
        <v>4077937</v>
      </c>
      <c r="C10095" s="1">
        <f t="shared" si="51166"/>
        <v>44590</v>
      </c>
      <c r="D10095">
        <f t="shared" ref="D10095" si="51384">N10095-N10094</f>
        <v>5039</v>
      </c>
      <c r="E10095" s="2">
        <f t="shared" ref="E10095" si="51385">SUM(D10089:D10095)/7</f>
        <v>3738.2857142857142</v>
      </c>
      <c r="F10095" s="2">
        <f t="shared" ref="F10095" si="51386">SUM(D10091:D10095)/5</f>
        <v>4525</v>
      </c>
      <c r="G10095" s="2">
        <f t="shared" ref="G10095" si="51387">N10095/(B10095/100000)</f>
        <v>17655.226159697904</v>
      </c>
      <c r="H10095">
        <f t="shared" si="51167"/>
        <v>686</v>
      </c>
      <c r="I10095">
        <f t="shared" si="51167"/>
        <v>676</v>
      </c>
      <c r="J10095" s="3">
        <f t="shared" ref="J10095" si="51388">E10095/(SUM(N10088:N10094)/7)*100</f>
        <v>0.53247772253857251</v>
      </c>
      <c r="K10095">
        <f t="shared" ref="K10095" si="51389">O10095-O10094</f>
        <v>38</v>
      </c>
      <c r="L10095" s="3">
        <f t="shared" ref="L10095" si="51390">SUM(K10089:K10095)/7</f>
        <v>16.714285714285715</v>
      </c>
      <c r="M10095" s="3">
        <f t="shared" ref="M10095" si="51391">O10095/(B10095/100000)</f>
        <v>345.00287768055267</v>
      </c>
      <c r="N10095">
        <v>719969</v>
      </c>
      <c r="O10095" s="18">
        <v>14069</v>
      </c>
    </row>
    <row r="10096" spans="1:15" customFormat="1" ht="14" customHeight="1" x14ac:dyDescent="0.2">
      <c r="A10096" t="s">
        <v>17</v>
      </c>
      <c r="B10096" s="2">
        <v>4077937</v>
      </c>
      <c r="C10096" s="1">
        <f t="shared" si="51166"/>
        <v>44591</v>
      </c>
      <c r="D10096">
        <f t="shared" ref="D10096" si="51392">N10096-N10095</f>
        <v>2954</v>
      </c>
      <c r="E10096" s="2">
        <f t="shared" ref="E10096" si="51393">SUM(D10090:D10096)/7</f>
        <v>3854</v>
      </c>
      <c r="F10096" s="2">
        <f t="shared" ref="F10096" si="51394">SUM(D10092:D10096)/5</f>
        <v>4910.8</v>
      </c>
      <c r="G10096" s="2">
        <f t="shared" ref="G10096" si="51395">N10096/(B10096/100000)</f>
        <v>17727.664748131225</v>
      </c>
      <c r="H10096">
        <f t="shared" si="51167"/>
        <v>687</v>
      </c>
      <c r="I10096">
        <f t="shared" si="51167"/>
        <v>677</v>
      </c>
      <c r="J10096" s="3">
        <f t="shared" ref="J10096" si="51396">E10096/(SUM(N10089:N10095)/7)*100</f>
        <v>0.54605234394861146</v>
      </c>
      <c r="K10096">
        <f t="shared" ref="K10096" si="51397">O10096-O10095</f>
        <v>2</v>
      </c>
      <c r="L10096" s="3">
        <f t="shared" ref="L10096" si="51398">SUM(K10090:K10096)/7</f>
        <v>15.857142857142858</v>
      </c>
      <c r="M10096" s="3">
        <f t="shared" ref="M10096" si="51399">O10096/(B10096/100000)</f>
        <v>345.0519220870749</v>
      </c>
      <c r="N10096">
        <v>722923</v>
      </c>
      <c r="O10096" s="18">
        <v>14071</v>
      </c>
    </row>
    <row r="10097" spans="1:15" customFormat="1" ht="14" customHeight="1" x14ac:dyDescent="0.2">
      <c r="A10097" t="s">
        <v>17</v>
      </c>
      <c r="B10097" s="2">
        <v>4077937</v>
      </c>
      <c r="C10097" s="1">
        <f t="shared" si="51166"/>
        <v>44592</v>
      </c>
      <c r="D10097">
        <f t="shared" ref="D10097" si="51400">N10097-N10096</f>
        <v>3082</v>
      </c>
      <c r="E10097" s="2">
        <f t="shared" ref="E10097" si="51401">SUM(D10091:D10097)/7</f>
        <v>4094.4285714285716</v>
      </c>
      <c r="F10097" s="2">
        <f t="shared" ref="F10097" si="51402">SUM(D10093:D10097)/5</f>
        <v>4389.6000000000004</v>
      </c>
      <c r="G10097" s="2">
        <f t="shared" ref="G10097" si="51403">N10097/(B10097/100000)</f>
        <v>17803.242178581964</v>
      </c>
      <c r="H10097">
        <f t="shared" si="51167"/>
        <v>688</v>
      </c>
      <c r="I10097">
        <f t="shared" si="51167"/>
        <v>678</v>
      </c>
      <c r="J10097" s="3">
        <f t="shared" ref="J10097" si="51404">E10097/(SUM(N10090:N10096)/7)*100</f>
        <v>0.57696682254561127</v>
      </c>
      <c r="K10097">
        <f t="shared" ref="K10097" si="51405">O10097-O10096</f>
        <v>4</v>
      </c>
      <c r="L10097" s="3">
        <f t="shared" ref="L10097" si="51406">SUM(K10091:K10097)/7</f>
        <v>16.142857142857142</v>
      </c>
      <c r="M10097" s="3">
        <f t="shared" ref="M10097" si="51407">O10097/(B10097/100000)</f>
        <v>345.15001090011936</v>
      </c>
      <c r="N10097">
        <v>726005</v>
      </c>
      <c r="O10097" s="18">
        <v>14075</v>
      </c>
    </row>
    <row r="10098" spans="1:15" customFormat="1" ht="14" customHeight="1" x14ac:dyDescent="0.2">
      <c r="A10098" t="s">
        <v>17</v>
      </c>
      <c r="B10098" s="2">
        <v>4077937</v>
      </c>
      <c r="C10098" s="1">
        <f t="shared" si="51166"/>
        <v>44593</v>
      </c>
      <c r="D10098">
        <f t="shared" ref="D10098" si="51408">N10098-N10097</f>
        <v>2203</v>
      </c>
      <c r="E10098" s="2">
        <f t="shared" ref="E10098" si="51409">SUM(D10092:D10098)/7</f>
        <v>4262.7142857142853</v>
      </c>
      <c r="F10098" s="2">
        <f t="shared" ref="F10098" si="51410">SUM(D10094:D10098)/5</f>
        <v>3654</v>
      </c>
      <c r="G10098" s="2">
        <f t="shared" ref="G10098" si="51411">N10098/(B10098/100000)</f>
        <v>17857.264592366188</v>
      </c>
      <c r="H10098">
        <f t="shared" si="51167"/>
        <v>689</v>
      </c>
      <c r="I10098">
        <f t="shared" si="51167"/>
        <v>679</v>
      </c>
      <c r="J10098" s="3">
        <f t="shared" ref="J10098" si="51412">E10098/(SUM(N10091:N10097)/7)*100</f>
        <v>0.59723497360289057</v>
      </c>
      <c r="K10098">
        <f t="shared" ref="K10098" si="51413">O10098-O10097</f>
        <v>9</v>
      </c>
      <c r="L10098" s="3">
        <f t="shared" ref="L10098" si="51414">SUM(K10092:K10098)/7</f>
        <v>15</v>
      </c>
      <c r="M10098" s="3">
        <f t="shared" ref="M10098" si="51415">O10098/(B10098/100000)</f>
        <v>345.37071072946935</v>
      </c>
      <c r="N10098">
        <v>728208</v>
      </c>
      <c r="O10098" s="18">
        <v>14084</v>
      </c>
    </row>
    <row r="10099" spans="1:15" customFormat="1" ht="14" customHeight="1" x14ac:dyDescent="0.2">
      <c r="A10099" t="s">
        <v>17</v>
      </c>
      <c r="B10099" s="2">
        <v>4077937</v>
      </c>
      <c r="C10099" s="1">
        <f t="shared" si="51166"/>
        <v>44594</v>
      </c>
      <c r="D10099">
        <f t="shared" ref="D10099" si="51416">N10099-N10098</f>
        <v>6906</v>
      </c>
      <c r="E10099" s="2">
        <f t="shared" ref="E10099" si="51417">SUM(D10093:D10099)/7</f>
        <v>4436.7142857142853</v>
      </c>
      <c r="F10099" s="2">
        <f t="shared" ref="F10099" si="51418">SUM(D10095:D10099)/5</f>
        <v>4036.8</v>
      </c>
      <c r="G10099" s="2">
        <f t="shared" ref="G10099" si="51419">N10099/(B10099/100000)</f>
        <v>18026.614928087412</v>
      </c>
      <c r="H10099">
        <f t="shared" si="51167"/>
        <v>690</v>
      </c>
      <c r="I10099">
        <f t="shared" si="51167"/>
        <v>680</v>
      </c>
      <c r="J10099" s="3">
        <f t="shared" ref="J10099" si="51420">E10099/(SUM(N10092:N10098)/7)*100</f>
        <v>0.61792309238106413</v>
      </c>
      <c r="K10099">
        <f t="shared" ref="K10099" si="51421">O10099-O10098</f>
        <v>7</v>
      </c>
      <c r="L10099" s="3">
        <f t="shared" ref="L10099" si="51422">SUM(K10093:K10099)/7</f>
        <v>14.857142857142858</v>
      </c>
      <c r="M10099" s="3">
        <f t="shared" ref="M10099" si="51423">O10099/(B10099/100000)</f>
        <v>345.54236615229712</v>
      </c>
      <c r="N10099">
        <v>735114</v>
      </c>
      <c r="O10099" s="18">
        <v>14091</v>
      </c>
    </row>
    <row r="10100" spans="1:15" customFormat="1" ht="14" customHeight="1" x14ac:dyDescent="0.2">
      <c r="A10100" t="s">
        <v>17</v>
      </c>
      <c r="B10100" s="2">
        <v>4077937</v>
      </c>
      <c r="C10100" s="1">
        <f t="shared" si="51166"/>
        <v>44595</v>
      </c>
      <c r="D10100">
        <f t="shared" ref="D10100" si="51424">N10100-N10099</f>
        <v>9685</v>
      </c>
      <c r="E10100" s="2">
        <f t="shared" ref="E10100" si="51425">SUM(D10094:D10100)/7</f>
        <v>4980.1428571428569</v>
      </c>
      <c r="F10100" s="2">
        <f t="shared" ref="F10100" si="51426">SUM(D10096:D10100)/5</f>
        <v>4966</v>
      </c>
      <c r="G10100" s="2">
        <f t="shared" ref="G10100" si="51427">N10100/(B10100/100000)</f>
        <v>18264.11246667126</v>
      </c>
      <c r="H10100">
        <f t="shared" si="51167"/>
        <v>691</v>
      </c>
      <c r="I10100">
        <f t="shared" si="51167"/>
        <v>681</v>
      </c>
      <c r="J10100" s="3">
        <f t="shared" ref="J10100" si="51428">E10100/(SUM(N10093:N10099)/7)*100</f>
        <v>0.68934942191028148</v>
      </c>
      <c r="K10100">
        <f t="shared" ref="K10100" si="51429">O10100-O10099</f>
        <v>14</v>
      </c>
      <c r="L10100" s="3">
        <f t="shared" ref="L10100" si="51430">SUM(K10094:K10100)/7</f>
        <v>14.571428571428571</v>
      </c>
      <c r="M10100" s="3">
        <f t="shared" ref="M10100" si="51431">O10100/(B10100/100000)</f>
        <v>345.88567699795266</v>
      </c>
      <c r="N10100">
        <v>744799</v>
      </c>
      <c r="O10100" s="18">
        <v>14105</v>
      </c>
    </row>
    <row r="10101" spans="1:15" customFormat="1" ht="14" customHeight="1" x14ac:dyDescent="0.2">
      <c r="A10101" t="s">
        <v>17</v>
      </c>
      <c r="B10101" s="2">
        <v>4077937</v>
      </c>
      <c r="C10101" s="1">
        <f t="shared" si="51166"/>
        <v>44596</v>
      </c>
      <c r="D10101">
        <f t="shared" ref="D10101" si="51432">N10101-N10100</f>
        <v>8411</v>
      </c>
      <c r="E10101" s="2">
        <f t="shared" ref="E10101" si="51433">SUM(D10095:D10101)/7</f>
        <v>5468.5714285714284</v>
      </c>
      <c r="F10101" s="2">
        <f t="shared" ref="F10101" si="51434">SUM(D10097:D10101)/5</f>
        <v>6057.4</v>
      </c>
      <c r="G10101" s="2">
        <f t="shared" ref="G10101" si="51435">N10101/(B10101/100000)</f>
        <v>18470.368718300455</v>
      </c>
      <c r="H10101">
        <f t="shared" si="51167"/>
        <v>692</v>
      </c>
      <c r="I10101">
        <f t="shared" si="51167"/>
        <v>682</v>
      </c>
      <c r="J10101" s="3">
        <f t="shared" ref="J10101" si="51436">E10101/(SUM(N10094:N10100)/7)*100</f>
        <v>0.75177515559860386</v>
      </c>
      <c r="K10101">
        <f t="shared" ref="K10101" si="51437">O10101-O10100</f>
        <v>12</v>
      </c>
      <c r="L10101" s="3">
        <f t="shared" ref="L10101" si="51438">SUM(K10095:K10101)/7</f>
        <v>12.285714285714286</v>
      </c>
      <c r="M10101" s="3">
        <f t="shared" ref="M10101" si="51439">O10101/(B10101/100000)</f>
        <v>346.17994343708597</v>
      </c>
      <c r="N10101">
        <v>753210</v>
      </c>
      <c r="O10101" s="18">
        <v>14117</v>
      </c>
    </row>
    <row r="10102" spans="1:15" customFormat="1" ht="14" customHeight="1" x14ac:dyDescent="0.2">
      <c r="A10102" t="s">
        <v>17</v>
      </c>
      <c r="B10102" s="2">
        <v>4077937</v>
      </c>
      <c r="C10102" s="1">
        <f t="shared" si="51166"/>
        <v>44597</v>
      </c>
      <c r="D10102">
        <f t="shared" ref="D10102" si="51440">N10102-N10101</f>
        <v>6824</v>
      </c>
      <c r="E10102" s="2">
        <f t="shared" ref="E10102" si="51441">SUM(D10096:D10102)/7</f>
        <v>5723.5714285714284</v>
      </c>
      <c r="F10102" s="2">
        <f t="shared" ref="F10102" si="51442">SUM(D10098:D10102)/5</f>
        <v>6805.8</v>
      </c>
      <c r="G10102" s="2">
        <f t="shared" ref="G10102" si="51443">N10102/(B10102/100000)</f>
        <v>18637.708233354268</v>
      </c>
      <c r="H10102">
        <f t="shared" si="51167"/>
        <v>693</v>
      </c>
      <c r="I10102">
        <f t="shared" si="51167"/>
        <v>683</v>
      </c>
      <c r="J10102" s="3">
        <f t="shared" ref="J10102" si="51444">E10102/(SUM(N10095:N10101)/7)*100</f>
        <v>0.78095944273821738</v>
      </c>
      <c r="K10102">
        <f t="shared" ref="K10102" si="51445">O10102-O10101</f>
        <v>20</v>
      </c>
      <c r="L10102" s="3">
        <f t="shared" ref="L10102" si="51446">SUM(K10096:K10102)/7</f>
        <v>9.7142857142857135</v>
      </c>
      <c r="M10102" s="3">
        <f t="shared" ref="M10102" si="51447">O10102/(B10102/100000)</f>
        <v>346.67038750230813</v>
      </c>
      <c r="N10102">
        <v>760034</v>
      </c>
      <c r="O10102" s="18">
        <v>14137</v>
      </c>
    </row>
    <row r="10103" spans="1:15" customFormat="1" ht="14" customHeight="1" x14ac:dyDescent="0.2">
      <c r="A10103" t="s">
        <v>17</v>
      </c>
      <c r="B10103" s="2">
        <v>4077937</v>
      </c>
      <c r="C10103" s="1">
        <f t="shared" si="51166"/>
        <v>44598</v>
      </c>
      <c r="D10103">
        <f t="shared" ref="D10103" si="51448">N10103-N10102</f>
        <v>4224</v>
      </c>
      <c r="E10103" s="2">
        <f t="shared" ref="E10103" si="51449">SUM(D10097:D10103)/7</f>
        <v>5905</v>
      </c>
      <c r="F10103" s="2">
        <f t="shared" ref="F10103" si="51450">SUM(D10099:D10103)/5</f>
        <v>7210</v>
      </c>
      <c r="G10103" s="2">
        <f t="shared" ref="G10103" si="51451">N10103/(B10103/100000)</f>
        <v>18741.290019929194</v>
      </c>
      <c r="H10103">
        <f t="shared" si="51167"/>
        <v>694</v>
      </c>
      <c r="I10103">
        <f t="shared" si="51167"/>
        <v>684</v>
      </c>
      <c r="J10103" s="3">
        <f t="shared" ref="J10103" si="51452">E10103/(SUM(N10096:N10102)/7)*100</f>
        <v>0.79947113248707569</v>
      </c>
      <c r="K10103">
        <f t="shared" ref="K10103" si="51453">O10103-O10102</f>
        <v>2</v>
      </c>
      <c r="L10103" s="3">
        <f t="shared" ref="L10103" si="51454">SUM(K10097:K10103)/7</f>
        <v>9.7142857142857135</v>
      </c>
      <c r="M10103" s="3">
        <f t="shared" ref="M10103" si="51455">O10103/(B10103/100000)</f>
        <v>346.71943190883036</v>
      </c>
      <c r="N10103">
        <v>764258</v>
      </c>
      <c r="O10103" s="18">
        <v>14139</v>
      </c>
    </row>
    <row r="10104" spans="1:15" customFormat="1" ht="14" customHeight="1" x14ac:dyDescent="0.2">
      <c r="A10104" t="s">
        <v>17</v>
      </c>
      <c r="B10104" s="2">
        <v>4077937</v>
      </c>
      <c r="C10104" s="1">
        <f t="shared" si="51166"/>
        <v>44599</v>
      </c>
      <c r="D10104">
        <f t="shared" ref="D10104" si="51456">N10104-N10103</f>
        <v>3197</v>
      </c>
      <c r="E10104" s="2">
        <f t="shared" ref="E10104" si="51457">SUM(D10098:D10104)/7</f>
        <v>5921.4285714285716</v>
      </c>
      <c r="F10104" s="2">
        <f t="shared" ref="F10104" si="51458">SUM(D10100:D10104)/5</f>
        <v>6468.2</v>
      </c>
      <c r="G10104" s="2">
        <f t="shared" ref="G10104" si="51459">N10104/(B10104/100000)</f>
        <v>18819.687503754962</v>
      </c>
      <c r="H10104">
        <f t="shared" si="51167"/>
        <v>695</v>
      </c>
      <c r="I10104">
        <f t="shared" si="51167"/>
        <v>685</v>
      </c>
      <c r="J10104" s="3">
        <f t="shared" ref="J10104" si="51460">E10104/(SUM(N10097:N10103)/7)*100</f>
        <v>0.79533688897212151</v>
      </c>
      <c r="K10104">
        <f t="shared" ref="K10104" si="51461">O10104-O10103</f>
        <v>2</v>
      </c>
      <c r="L10104" s="3">
        <f t="shared" ref="L10104" si="51462">SUM(K10098:K10104)/7</f>
        <v>9.4285714285714288</v>
      </c>
      <c r="M10104" s="3">
        <f t="shared" ref="M10104" si="51463">O10104/(B10104/100000)</f>
        <v>346.76847631535259</v>
      </c>
      <c r="N10104">
        <v>767455</v>
      </c>
      <c r="O10104" s="18">
        <v>14141</v>
      </c>
    </row>
    <row r="10105" spans="1:15" customFormat="1" ht="14" customHeight="1" x14ac:dyDescent="0.2">
      <c r="A10105" t="s">
        <v>17</v>
      </c>
      <c r="B10105" s="2">
        <v>4077937</v>
      </c>
      <c r="C10105" s="1">
        <f t="shared" si="51166"/>
        <v>44600</v>
      </c>
      <c r="D10105">
        <f t="shared" ref="D10105" si="51464">N10105-N10104</f>
        <v>4294</v>
      </c>
      <c r="E10105" s="2">
        <f t="shared" ref="E10105" si="51465">SUM(D10099:D10105)/7</f>
        <v>6220.1428571428569</v>
      </c>
      <c r="F10105" s="2">
        <f t="shared" ref="F10105" si="51466">SUM(D10101:D10105)/5</f>
        <v>5390</v>
      </c>
      <c r="G10105" s="2">
        <f t="shared" ref="G10105" si="51467">N10105/(B10105/100000)</f>
        <v>18924.985844558167</v>
      </c>
      <c r="H10105">
        <f t="shared" si="51167"/>
        <v>696</v>
      </c>
      <c r="I10105">
        <f t="shared" si="51167"/>
        <v>686</v>
      </c>
      <c r="J10105" s="3">
        <f t="shared" ref="J10105" si="51468">E10105/(SUM(N10098:N10104)/7)*100</f>
        <v>0.82886642840635516</v>
      </c>
      <c r="K10105">
        <f t="shared" ref="K10105" si="51469">O10105-O10104</f>
        <v>3</v>
      </c>
      <c r="L10105" s="3">
        <f t="shared" ref="L10105" si="51470">SUM(K10099:K10105)/7</f>
        <v>8.5714285714285712</v>
      </c>
      <c r="M10105" s="3">
        <f t="shared" ref="M10105" si="51471">O10105/(B10105/100000)</f>
        <v>346.8420429251359</v>
      </c>
      <c r="N10105">
        <v>771749</v>
      </c>
      <c r="O10105" s="18">
        <v>14144</v>
      </c>
    </row>
    <row r="10106" spans="1:15" customFormat="1" ht="14" customHeight="1" x14ac:dyDescent="0.2">
      <c r="A10106" t="s">
        <v>17</v>
      </c>
      <c r="B10106" s="2">
        <v>4077937</v>
      </c>
      <c r="C10106" s="1">
        <f t="shared" si="51166"/>
        <v>44601</v>
      </c>
      <c r="D10106">
        <f t="shared" ref="D10106" si="51472">N10106-N10105</f>
        <v>11017</v>
      </c>
      <c r="E10106" s="2">
        <f t="shared" ref="E10106" si="51473">SUM(D10100:D10106)/7</f>
        <v>6807.4285714285716</v>
      </c>
      <c r="F10106" s="2">
        <f t="shared" ref="F10106" si="51474">SUM(D10102:D10106)/5</f>
        <v>5911.2</v>
      </c>
      <c r="G10106" s="2">
        <f t="shared" ref="G10106" si="51475">N10106/(B10106/100000)</f>
        <v>19195.146957885812</v>
      </c>
      <c r="H10106">
        <f t="shared" si="51167"/>
        <v>697</v>
      </c>
      <c r="I10106">
        <f t="shared" si="51167"/>
        <v>687</v>
      </c>
      <c r="J10106" s="3">
        <f t="shared" ref="J10106" si="51476">E10106/(SUM(N10099:N10105)/7)*100</f>
        <v>0.89966826007307676</v>
      </c>
      <c r="K10106">
        <f t="shared" ref="K10106" si="51477">O10106-O10105</f>
        <v>34</v>
      </c>
      <c r="L10106" s="3">
        <f t="shared" ref="L10106" si="51478">SUM(K10100:K10106)/7</f>
        <v>12.428571428571429</v>
      </c>
      <c r="M10106" s="3">
        <f t="shared" ref="M10106" si="51479">O10106/(B10106/100000)</f>
        <v>347.67579783601366</v>
      </c>
      <c r="N10106">
        <v>782766</v>
      </c>
      <c r="O10106" s="18">
        <v>14178</v>
      </c>
    </row>
    <row r="10107" spans="1:15" customFormat="1" ht="14" customHeight="1" x14ac:dyDescent="0.2">
      <c r="A10107" t="s">
        <v>17</v>
      </c>
      <c r="B10107" s="2">
        <v>4077937</v>
      </c>
      <c r="C10107" s="1">
        <f t="shared" si="51166"/>
        <v>44602</v>
      </c>
      <c r="D10107">
        <f t="shared" ref="D10107" si="51480">N10107-N10106</f>
        <v>11978</v>
      </c>
      <c r="E10107" s="2">
        <f t="shared" ref="E10107" si="51481">SUM(D10101:D10107)/7</f>
        <v>7135</v>
      </c>
      <c r="F10107" s="2">
        <f t="shared" ref="F10107" si="51482">SUM(D10103:D10107)/5</f>
        <v>6942</v>
      </c>
      <c r="G10107" s="2">
        <f t="shared" ref="G10107" si="51483">N10107/(B10107/100000)</f>
        <v>19488.873908547386</v>
      </c>
      <c r="H10107">
        <f t="shared" si="51167"/>
        <v>698</v>
      </c>
      <c r="I10107">
        <f t="shared" si="51167"/>
        <v>688</v>
      </c>
      <c r="J10107" s="3">
        <f t="shared" ref="J10107" si="51484">E10107/(SUM(N10100:N10106)/7)*100</f>
        <v>0.93455215875093167</v>
      </c>
      <c r="K10107">
        <f t="shared" ref="K10107" si="51485">O10107-O10106</f>
        <v>16</v>
      </c>
      <c r="L10107" s="3">
        <f t="shared" ref="L10107" si="51486">SUM(K10101:K10107)/7</f>
        <v>12.714285714285714</v>
      </c>
      <c r="M10107" s="3">
        <f t="shared" ref="M10107" si="51487">O10107/(B10107/100000)</f>
        <v>348.06815308819142</v>
      </c>
      <c r="N10107">
        <v>794744</v>
      </c>
      <c r="O10107" s="18">
        <v>14194</v>
      </c>
    </row>
    <row r="10108" spans="1:15" customFormat="1" ht="14" customHeight="1" x14ac:dyDescent="0.2">
      <c r="A10108" t="s">
        <v>17</v>
      </c>
      <c r="B10108" s="2">
        <v>4077937</v>
      </c>
      <c r="C10108" s="1">
        <f t="shared" si="51166"/>
        <v>44603</v>
      </c>
      <c r="D10108">
        <f t="shared" ref="D10108:D10109" si="51488">N10108-N10107</f>
        <v>8695</v>
      </c>
      <c r="E10108" s="2">
        <f t="shared" ref="E10108:E10109" si="51489">SUM(D10102:D10108)/7</f>
        <v>7175.5714285714284</v>
      </c>
      <c r="F10108" s="2">
        <f t="shared" ref="F10108:F10109" si="51490">SUM(D10104:D10108)/5</f>
        <v>7836.2</v>
      </c>
      <c r="G10108" s="2">
        <f t="shared" ref="G10108:G10109" si="51491">N10108/(B10108/100000)</f>
        <v>19702.094465902734</v>
      </c>
      <c r="H10108">
        <f t="shared" si="51167"/>
        <v>699</v>
      </c>
      <c r="I10108">
        <f t="shared" si="51167"/>
        <v>689</v>
      </c>
      <c r="J10108" s="3">
        <f t="shared" ref="J10108:J10109" si="51492">E10108/(SUM(N10101:N10107)/7)*100</f>
        <v>0.93116404682348652</v>
      </c>
      <c r="K10108">
        <f t="shared" ref="K10108:K10109" si="51493">O10108-O10107</f>
        <v>10</v>
      </c>
      <c r="L10108" s="3">
        <f t="shared" ref="L10108:L10109" si="51494">SUM(K10102:K10108)/7</f>
        <v>12.428571428571429</v>
      </c>
      <c r="M10108" s="3">
        <f t="shared" ref="M10108:M10109" si="51495">O10108/(B10108/100000)</f>
        <v>348.3133751208025</v>
      </c>
      <c r="N10108">
        <v>803439</v>
      </c>
      <c r="O10108" s="18">
        <v>14204</v>
      </c>
    </row>
    <row r="10109" spans="1:15" customFormat="1" ht="14" customHeight="1" x14ac:dyDescent="0.2">
      <c r="A10109" t="s">
        <v>17</v>
      </c>
      <c r="B10109" s="2">
        <v>4077937</v>
      </c>
      <c r="C10109" s="1">
        <f t="shared" si="51166"/>
        <v>44604</v>
      </c>
      <c r="D10109">
        <f t="shared" si="51488"/>
        <v>8607</v>
      </c>
      <c r="E10109" s="2">
        <f t="shared" si="51489"/>
        <v>7430.2857142857147</v>
      </c>
      <c r="F10109" s="2">
        <f t="shared" si="51490"/>
        <v>8918.2000000000007</v>
      </c>
      <c r="G10109" s="2">
        <f t="shared" si="51491"/>
        <v>19913.157069371107</v>
      </c>
      <c r="H10109">
        <f t="shared" si="51167"/>
        <v>700</v>
      </c>
      <c r="I10109">
        <f t="shared" si="51167"/>
        <v>690</v>
      </c>
      <c r="J10109" s="3">
        <f t="shared" si="51492"/>
        <v>0.95532235149771927</v>
      </c>
      <c r="K10109">
        <f t="shared" si="51493"/>
        <v>14</v>
      </c>
      <c r="L10109" s="3">
        <f t="shared" si="51494"/>
        <v>11.571428571428571</v>
      </c>
      <c r="M10109" s="3">
        <f t="shared" si="51495"/>
        <v>348.65668596645804</v>
      </c>
      <c r="N10109">
        <v>812046</v>
      </c>
      <c r="O10109" s="18">
        <v>14218</v>
      </c>
    </row>
    <row r="10110" spans="1:15" customFormat="1" ht="14" customHeight="1" x14ac:dyDescent="0.2">
      <c r="A10110" t="s">
        <v>17</v>
      </c>
      <c r="B10110" s="2">
        <v>4077937</v>
      </c>
      <c r="C10110" s="1">
        <f t="shared" si="51166"/>
        <v>44605</v>
      </c>
      <c r="D10110">
        <f t="shared" ref="D10110" si="51496">N10110-N10109</f>
        <v>5135</v>
      </c>
      <c r="E10110" s="2">
        <f t="shared" ref="E10110" si="51497">SUM(D10104:D10110)/7</f>
        <v>7560.4285714285716</v>
      </c>
      <c r="F10110" s="2">
        <f t="shared" ref="F10110" si="51498">SUM(D10106:D10110)/5</f>
        <v>9086.4</v>
      </c>
      <c r="G10110" s="2">
        <f t="shared" ref="G10110" si="51499">N10110/(B10110/100000)</f>
        <v>20039.078583116905</v>
      </c>
      <c r="H10110">
        <f t="shared" si="51167"/>
        <v>701</v>
      </c>
      <c r="I10110">
        <f t="shared" si="51167"/>
        <v>691</v>
      </c>
      <c r="J10110" s="3">
        <f t="shared" ref="J10110" si="51500">E10110/(SUM(N10103:N10109)/7)*100</f>
        <v>0.96285661836342928</v>
      </c>
      <c r="K10110">
        <f t="shared" ref="K10110" si="51501">O10110-O10109</f>
        <v>5</v>
      </c>
      <c r="L10110" s="3">
        <f t="shared" ref="L10110" si="51502">SUM(K10104:K10110)/7</f>
        <v>12</v>
      </c>
      <c r="M10110" s="3">
        <f t="shared" ref="M10110" si="51503">O10110/(B10110/100000)</f>
        <v>348.77929698276358</v>
      </c>
      <c r="N10110">
        <v>817181</v>
      </c>
      <c r="O10110" s="18">
        <v>14223</v>
      </c>
    </row>
    <row r="10111" spans="1:15" customFormat="1" ht="14" customHeight="1" x14ac:dyDescent="0.2">
      <c r="A10111" t="s">
        <v>17</v>
      </c>
      <c r="B10111" s="2">
        <v>4077937</v>
      </c>
      <c r="C10111" s="1">
        <f t="shared" si="51166"/>
        <v>44606</v>
      </c>
      <c r="D10111">
        <f t="shared" ref="D10111" si="51504">N10111-N10110</f>
        <v>5168</v>
      </c>
      <c r="E10111" s="2">
        <f t="shared" ref="E10111" si="51505">SUM(D10105:D10111)/7</f>
        <v>7842</v>
      </c>
      <c r="F10111" s="2">
        <f t="shared" ref="F10111" si="51506">SUM(D10107:D10111)/5</f>
        <v>7916.6</v>
      </c>
      <c r="G10111" s="2">
        <f t="shared" ref="G10111" si="51507">N10111/(B10111/100000)</f>
        <v>20165.809329570318</v>
      </c>
      <c r="H10111">
        <f t="shared" si="51167"/>
        <v>702</v>
      </c>
      <c r="I10111">
        <f t="shared" si="51167"/>
        <v>692</v>
      </c>
      <c r="J10111" s="3">
        <f t="shared" ref="J10111" si="51508">E10111/(SUM(N10104:N10110)/7)*100</f>
        <v>0.98919158536629315</v>
      </c>
      <c r="K10111">
        <f t="shared" ref="K10111" si="51509">O10111-O10110</f>
        <v>0</v>
      </c>
      <c r="L10111" s="3">
        <f t="shared" ref="L10111" si="51510">SUM(K10105:K10111)/7</f>
        <v>11.714285714285714</v>
      </c>
      <c r="M10111" s="3">
        <f t="shared" ref="M10111" si="51511">O10111/(B10111/100000)</f>
        <v>348.77929698276358</v>
      </c>
      <c r="N10111">
        <v>822349</v>
      </c>
      <c r="O10111" s="18">
        <v>14223</v>
      </c>
    </row>
    <row r="10112" spans="1:15" customFormat="1" ht="14" customHeight="1" x14ac:dyDescent="0.2">
      <c r="A10112" t="s">
        <v>17</v>
      </c>
      <c r="B10112" s="2">
        <v>4077937</v>
      </c>
      <c r="C10112" s="1">
        <f t="shared" si="51166"/>
        <v>44607</v>
      </c>
      <c r="D10112">
        <f t="shared" ref="D10112" si="51512">N10112-N10111</f>
        <v>5472</v>
      </c>
      <c r="E10112" s="2">
        <f t="shared" ref="E10112" si="51513">SUM(D10106:D10112)/7</f>
        <v>8010.2857142857147</v>
      </c>
      <c r="F10112" s="2">
        <f t="shared" ref="F10112" si="51514">SUM(D10108:D10112)/5</f>
        <v>6615.4</v>
      </c>
      <c r="G10112" s="2">
        <f t="shared" ref="G10112" si="51515">N10112/(B10112/100000)</f>
        <v>20299.994825815113</v>
      </c>
      <c r="H10112">
        <f t="shared" si="51167"/>
        <v>703</v>
      </c>
      <c r="I10112">
        <f t="shared" si="51167"/>
        <v>693</v>
      </c>
      <c r="J10112" s="3">
        <f t="shared" ref="J10112" si="51516">E10112/(SUM(N10105:N10111)/7)*100</f>
        <v>1.0005221015246579</v>
      </c>
      <c r="K10112">
        <f t="shared" ref="K10112" si="51517">O10112-O10111</f>
        <v>0</v>
      </c>
      <c r="L10112" s="3">
        <f t="shared" ref="L10112" si="51518">SUM(K10106:K10112)/7</f>
        <v>11.285714285714286</v>
      </c>
      <c r="M10112" s="3">
        <f t="shared" ref="M10112" si="51519">O10112/(B10112/100000)</f>
        <v>348.77929698276358</v>
      </c>
      <c r="N10112">
        <v>827821</v>
      </c>
      <c r="O10112" s="18">
        <v>14223</v>
      </c>
    </row>
    <row r="10113" spans="1:15" customFormat="1" ht="14" customHeight="1" x14ac:dyDescent="0.2">
      <c r="A10113" t="s">
        <v>17</v>
      </c>
      <c r="B10113" s="2">
        <v>4077937</v>
      </c>
      <c r="C10113" s="1">
        <f t="shared" si="51166"/>
        <v>44608</v>
      </c>
      <c r="D10113">
        <f t="shared" ref="D10113" si="51520">N10113-N10112</f>
        <v>9433</v>
      </c>
      <c r="E10113" s="2">
        <f t="shared" ref="E10113" si="51521">SUM(D10107:D10113)/7</f>
        <v>7784</v>
      </c>
      <c r="F10113" s="2">
        <f t="shared" ref="F10113" si="51522">SUM(D10109:D10113)/5</f>
        <v>6763</v>
      </c>
      <c r="G10113" s="2">
        <f t="shared" ref="G10113" si="51523">N10113/(B10113/100000)</f>
        <v>20531.312769177159</v>
      </c>
      <c r="H10113">
        <f t="shared" si="51167"/>
        <v>704</v>
      </c>
      <c r="I10113">
        <f t="shared" si="51167"/>
        <v>694</v>
      </c>
      <c r="J10113" s="3">
        <f t="shared" ref="J10113" si="51524">E10113/(SUM(N10106:N10112)/7)*100</f>
        <v>0.96262666628506455</v>
      </c>
      <c r="K10113">
        <f t="shared" ref="K10113" si="51525">O10113-O10112</f>
        <v>14</v>
      </c>
      <c r="L10113" s="3">
        <f t="shared" ref="L10113" si="51526">SUM(K10107:K10113)/7</f>
        <v>8.4285714285714288</v>
      </c>
      <c r="M10113" s="3">
        <f t="shared" ref="M10113" si="51527">O10113/(B10113/100000)</f>
        <v>349.12260782841912</v>
      </c>
      <c r="N10113">
        <v>837254</v>
      </c>
      <c r="O10113" s="18">
        <v>14237</v>
      </c>
    </row>
    <row r="10114" spans="1:15" customFormat="1" ht="14" customHeight="1" x14ac:dyDescent="0.2">
      <c r="A10114" t="s">
        <v>17</v>
      </c>
      <c r="B10114" s="2">
        <v>4077937</v>
      </c>
      <c r="C10114" s="1">
        <f t="shared" si="51166"/>
        <v>44609</v>
      </c>
      <c r="D10114">
        <f t="shared" ref="D10114:D10115" si="51528">N10114-N10113</f>
        <v>11999</v>
      </c>
      <c r="E10114" s="2">
        <f t="shared" ref="E10114:E10115" si="51529">SUM(D10108:D10114)/7</f>
        <v>7787</v>
      </c>
      <c r="F10114" s="2">
        <f t="shared" ref="F10114:F10115" si="51530">SUM(D10110:D10114)/5</f>
        <v>7441.4</v>
      </c>
      <c r="G10114" s="2">
        <f t="shared" ref="G10114:G10115" si="51531">N10114/(B10114/100000)</f>
        <v>20825.554686107214</v>
      </c>
      <c r="H10114">
        <f t="shared" si="51167"/>
        <v>705</v>
      </c>
      <c r="I10114">
        <f t="shared" si="51167"/>
        <v>695</v>
      </c>
      <c r="J10114" s="3">
        <f t="shared" ref="J10114:J10115" si="51532">E10114/(SUM(N10107:N10113)/7)*100</f>
        <v>0.95381598135658874</v>
      </c>
      <c r="K10114">
        <f t="shared" ref="K10114:K10115" si="51533">O10114-O10113</f>
        <v>9</v>
      </c>
      <c r="L10114" s="3">
        <f t="shared" ref="L10114:L10115" si="51534">SUM(K10108:K10114)/7</f>
        <v>7.4285714285714288</v>
      </c>
      <c r="M10114" s="3">
        <f t="shared" ref="M10114:M10115" si="51535">O10114/(B10114/100000)</f>
        <v>349.34330765776912</v>
      </c>
      <c r="N10114">
        <v>849253</v>
      </c>
      <c r="O10114" s="18">
        <v>14246</v>
      </c>
    </row>
    <row r="10115" spans="1:15" customFormat="1" ht="14" customHeight="1" x14ac:dyDescent="0.2">
      <c r="A10115" t="s">
        <v>17</v>
      </c>
      <c r="B10115" s="2">
        <v>4077937</v>
      </c>
      <c r="C10115" s="1">
        <f t="shared" si="51166"/>
        <v>44610</v>
      </c>
      <c r="D10115">
        <f t="shared" si="51528"/>
        <v>9655</v>
      </c>
      <c r="E10115" s="2">
        <f t="shared" si="51529"/>
        <v>7924.1428571428569</v>
      </c>
      <c r="F10115" s="2">
        <f t="shared" si="51530"/>
        <v>8345.4</v>
      </c>
      <c r="G10115" s="2">
        <f t="shared" si="51531"/>
        <v>21062.316558593229</v>
      </c>
      <c r="H10115">
        <f t="shared" si="51167"/>
        <v>706</v>
      </c>
      <c r="I10115">
        <f t="shared" si="51167"/>
        <v>696</v>
      </c>
      <c r="J10115" s="3">
        <f t="shared" si="51532"/>
        <v>0.96144396337676574</v>
      </c>
      <c r="K10115">
        <f t="shared" si="51533"/>
        <v>2</v>
      </c>
      <c r="L10115" s="3">
        <f t="shared" si="51534"/>
        <v>6.2857142857142856</v>
      </c>
      <c r="M10115" s="3">
        <f t="shared" si="51535"/>
        <v>349.39235206429134</v>
      </c>
      <c r="N10115">
        <v>858908</v>
      </c>
      <c r="O10115" s="18">
        <v>14248</v>
      </c>
    </row>
    <row r="10116" spans="1:15" customFormat="1" ht="14" customHeight="1" x14ac:dyDescent="0.2">
      <c r="A10116" t="s">
        <v>17</v>
      </c>
      <c r="B10116" s="2">
        <v>4077937</v>
      </c>
      <c r="C10116" s="1">
        <f t="shared" si="51166"/>
        <v>44611</v>
      </c>
      <c r="D10116">
        <f t="shared" ref="D10116" si="51536">N10116-N10115</f>
        <v>8899</v>
      </c>
      <c r="E10116" s="2">
        <f t="shared" ref="E10116" si="51537">SUM(D10110:D10116)/7</f>
        <v>7965.8571428571431</v>
      </c>
      <c r="F10116" s="2">
        <f t="shared" ref="F10116" si="51538">SUM(D10112:D10116)/5</f>
        <v>9091.6</v>
      </c>
      <c r="G10116" s="2">
        <f t="shared" ref="G10116" si="51539">N10116/(B10116/100000)</f>
        <v>21280.539645413846</v>
      </c>
      <c r="H10116">
        <f t="shared" si="51167"/>
        <v>707</v>
      </c>
      <c r="I10116">
        <f t="shared" si="51167"/>
        <v>697</v>
      </c>
      <c r="J10116" s="3">
        <f t="shared" ref="J10116" si="51540">E10116/(SUM(N10109:N10115)/7)*100</f>
        <v>0.95730128285685445</v>
      </c>
      <c r="K10116">
        <f t="shared" ref="K10116" si="51541">O10116-O10115</f>
        <v>8</v>
      </c>
      <c r="L10116" s="3">
        <f t="shared" ref="L10116" si="51542">SUM(K10110:K10116)/7</f>
        <v>5.4285714285714288</v>
      </c>
      <c r="M10116" s="3">
        <f t="shared" ref="M10116" si="51543">O10116/(B10116/100000)</f>
        <v>349.5885296903802</v>
      </c>
      <c r="N10116">
        <v>867807</v>
      </c>
      <c r="O10116" s="18">
        <v>14256</v>
      </c>
    </row>
    <row r="10117" spans="1:15" customFormat="1" ht="14" customHeight="1" x14ac:dyDescent="0.2">
      <c r="A10117" t="s">
        <v>17</v>
      </c>
      <c r="B10117" s="2">
        <v>4077937</v>
      </c>
      <c r="C10117" s="1">
        <f t="shared" si="51166"/>
        <v>44612</v>
      </c>
      <c r="D10117">
        <f t="shared" ref="D10117" si="51544">N10117-N10116</f>
        <v>5169</v>
      </c>
      <c r="E10117" s="2">
        <f t="shared" ref="E10117" si="51545">SUM(D10111:D10117)/7</f>
        <v>7970.7142857142853</v>
      </c>
      <c r="F10117" s="2">
        <f t="shared" ref="F10117" si="51546">SUM(D10113:D10117)/5</f>
        <v>9031</v>
      </c>
      <c r="G10117" s="2">
        <f t="shared" ref="G10117" si="51547">N10117/(B10117/100000)</f>
        <v>21407.29491407052</v>
      </c>
      <c r="H10117">
        <f t="shared" si="51167"/>
        <v>708</v>
      </c>
      <c r="I10117">
        <f t="shared" si="51167"/>
        <v>698</v>
      </c>
      <c r="J10117" s="3">
        <f t="shared" ref="J10117" si="51548">E10117/(SUM(N10110:N10116)/7)*100</f>
        <v>0.94880209802684179</v>
      </c>
      <c r="K10117">
        <f t="shared" ref="K10117" si="51549">O10117-O10116</f>
        <v>8</v>
      </c>
      <c r="L10117" s="3">
        <f t="shared" ref="L10117" si="51550">SUM(K10111:K10117)/7</f>
        <v>5.8571428571428568</v>
      </c>
      <c r="M10117" s="3">
        <f t="shared" ref="M10117" si="51551">O10117/(B10117/100000)</f>
        <v>349.78470731646911</v>
      </c>
      <c r="N10117">
        <v>872976</v>
      </c>
      <c r="O10117" s="18">
        <v>14264</v>
      </c>
    </row>
    <row r="10118" spans="1:15" customFormat="1" ht="14" customHeight="1" x14ac:dyDescent="0.2">
      <c r="A10118" t="s">
        <v>17</v>
      </c>
      <c r="B10118" s="2">
        <v>4077937</v>
      </c>
      <c r="C10118" s="1">
        <f t="shared" si="51166"/>
        <v>44613</v>
      </c>
      <c r="D10118">
        <f t="shared" ref="D10118" si="51552">N10118-N10117</f>
        <v>4507</v>
      </c>
      <c r="E10118" s="2">
        <f t="shared" ref="E10118" si="51553">SUM(D10112:D10118)/7</f>
        <v>7876.2857142857147</v>
      </c>
      <c r="F10118" s="2">
        <f t="shared" ref="F10118" si="51554">SUM(D10114:D10118)/5</f>
        <v>8045.8</v>
      </c>
      <c r="G10118" s="2">
        <f t="shared" ref="G10118" si="51555">N10118/(B10118/100000)</f>
        <v>21517.816484168343</v>
      </c>
      <c r="H10118">
        <f t="shared" si="51167"/>
        <v>709</v>
      </c>
      <c r="I10118">
        <f t="shared" si="51167"/>
        <v>699</v>
      </c>
      <c r="J10118" s="3">
        <f t="shared" ref="J10118" si="51556">E10118/(SUM(N10111:N10117)/7)*100</f>
        <v>0.92874970015335978</v>
      </c>
      <c r="K10118">
        <f t="shared" ref="K10118" si="51557">O10118-O10117</f>
        <v>1</v>
      </c>
      <c r="L10118" s="3">
        <f t="shared" ref="L10118" si="51558">SUM(K10112:K10118)/7</f>
        <v>6</v>
      </c>
      <c r="M10118" s="3">
        <f t="shared" ref="M10118" si="51559">O10118/(B10118/100000)</f>
        <v>349.8092295197302</v>
      </c>
      <c r="N10118">
        <v>877483</v>
      </c>
      <c r="O10118" s="18">
        <v>14265</v>
      </c>
    </row>
    <row r="10119" spans="1:15" customFormat="1" ht="14" customHeight="1" x14ac:dyDescent="0.2">
      <c r="A10119" t="s">
        <v>17</v>
      </c>
      <c r="B10119" s="2">
        <v>4077937</v>
      </c>
      <c r="C10119" s="1">
        <f t="shared" si="51166"/>
        <v>44614</v>
      </c>
      <c r="D10119">
        <f t="shared" ref="D10119" si="51560">N10119-N10118</f>
        <v>4782</v>
      </c>
      <c r="E10119" s="2">
        <f t="shared" ref="E10119" si="51561">SUM(D10113:D10119)/7</f>
        <v>7777.7142857142853</v>
      </c>
      <c r="F10119" s="2">
        <f t="shared" ref="F10119" si="51562">SUM(D10115:D10119)/5</f>
        <v>6602.4</v>
      </c>
      <c r="G10119" s="2">
        <f t="shared" ref="G10119" si="51563">N10119/(B10119/100000)</f>
        <v>21635.08166016297</v>
      </c>
      <c r="H10119">
        <f t="shared" si="51167"/>
        <v>710</v>
      </c>
      <c r="I10119">
        <f t="shared" si="51167"/>
        <v>700</v>
      </c>
      <c r="J10119" s="3">
        <f t="shared" ref="J10119" si="51564">E10119/(SUM(N10112:N10118)/7)*100</f>
        <v>0.9086870036928969</v>
      </c>
      <c r="K10119">
        <f t="shared" ref="K10119" si="51565">O10119-O10118</f>
        <v>1</v>
      </c>
      <c r="L10119" s="3">
        <f t="shared" ref="L10119" si="51566">SUM(K10113:K10119)/7</f>
        <v>6.1428571428571432</v>
      </c>
      <c r="M10119" s="3">
        <f t="shared" ref="M10119" si="51567">O10119/(B10119/100000)</f>
        <v>349.83375172299128</v>
      </c>
      <c r="N10119">
        <v>882265</v>
      </c>
      <c r="O10119" s="18">
        <v>14266</v>
      </c>
    </row>
    <row r="10120" spans="1:15" customFormat="1" ht="14" customHeight="1" x14ac:dyDescent="0.2">
      <c r="A10120" t="s">
        <v>17</v>
      </c>
      <c r="B10120" s="2">
        <v>4077937</v>
      </c>
      <c r="C10120" s="1">
        <f t="shared" si="51166"/>
        <v>44615</v>
      </c>
      <c r="D10120">
        <f t="shared" ref="D10120" si="51568">N10120-N10119</f>
        <v>10093</v>
      </c>
      <c r="E10120" s="2">
        <f t="shared" ref="E10120" si="51569">SUM(D10114:D10120)/7</f>
        <v>7872</v>
      </c>
      <c r="F10120" s="2">
        <f t="shared" ref="F10120" si="51570">SUM(D10116:D10120)/5</f>
        <v>6690</v>
      </c>
      <c r="G10120" s="2">
        <f t="shared" ref="G10120" si="51571">N10120/(B10120/100000)</f>
        <v>21882.58425767735</v>
      </c>
      <c r="H10120">
        <f t="shared" si="51167"/>
        <v>711</v>
      </c>
      <c r="I10120">
        <f t="shared" si="51167"/>
        <v>701</v>
      </c>
      <c r="J10120" s="3">
        <f t="shared" ref="J10120" si="51572">E10120/(SUM(N10113:N10119)/7)*100</f>
        <v>0.91142064451121463</v>
      </c>
      <c r="K10120">
        <f t="shared" ref="K10120" si="51573">O10120-O10119</f>
        <v>6</v>
      </c>
      <c r="L10120" s="3">
        <f t="shared" ref="L10120" si="51574">SUM(K10114:K10120)/7</f>
        <v>5</v>
      </c>
      <c r="M10120" s="3">
        <f t="shared" ref="M10120" si="51575">O10120/(B10120/100000)</f>
        <v>349.98088494255796</v>
      </c>
      <c r="N10120">
        <v>892358</v>
      </c>
      <c r="O10120" s="18">
        <v>14272</v>
      </c>
    </row>
    <row r="10121" spans="1:15" customFormat="1" ht="14" customHeight="1" x14ac:dyDescent="0.2">
      <c r="A10121" t="s">
        <v>17</v>
      </c>
      <c r="B10121" s="2">
        <v>4077937</v>
      </c>
      <c r="C10121" s="1">
        <f t="shared" si="51166"/>
        <v>44616</v>
      </c>
      <c r="D10121">
        <f t="shared" ref="D10121:D10122" si="51576">N10121-N10120</f>
        <v>10662</v>
      </c>
      <c r="E10121" s="2">
        <f t="shared" ref="E10121:E10122" si="51577">SUM(D10115:D10121)/7</f>
        <v>7681</v>
      </c>
      <c r="F10121" s="2">
        <f t="shared" ref="F10121:F10122" si="51578">SUM(D10117:D10121)/5</f>
        <v>7042.6</v>
      </c>
      <c r="G10121" s="2">
        <f t="shared" ref="G10121:G10122" si="51579">N10121/(B10121/100000)</f>
        <v>22144.0399888473</v>
      </c>
      <c r="H10121">
        <f t="shared" si="51167"/>
        <v>712</v>
      </c>
      <c r="I10121">
        <f t="shared" si="51167"/>
        <v>702</v>
      </c>
      <c r="J10121" s="3">
        <f t="shared" ref="J10121:J10122" si="51580">E10121/(SUM(N10114:N10120)/7)*100</f>
        <v>0.88127453471123829</v>
      </c>
      <c r="K10121">
        <f t="shared" ref="K10121:K10122" si="51581">O10121-O10120</f>
        <v>8</v>
      </c>
      <c r="L10121" s="3">
        <f t="shared" ref="L10121:L10122" si="51582">SUM(K10115:K10121)/7</f>
        <v>4.8571428571428568</v>
      </c>
      <c r="M10121" s="3">
        <f t="shared" ref="M10121:M10122" si="51583">O10121/(B10121/100000)</f>
        <v>350.17706256864682</v>
      </c>
      <c r="N10121">
        <v>903020</v>
      </c>
      <c r="O10121" s="18">
        <v>14280</v>
      </c>
    </row>
    <row r="10122" spans="1:15" customFormat="1" ht="14" customHeight="1" x14ac:dyDescent="0.2">
      <c r="A10122" t="s">
        <v>17</v>
      </c>
      <c r="B10122" s="2">
        <v>4077937</v>
      </c>
      <c r="C10122" s="1">
        <f t="shared" si="51166"/>
        <v>44617</v>
      </c>
      <c r="D10122">
        <f t="shared" si="51576"/>
        <v>11738</v>
      </c>
      <c r="E10122" s="2">
        <f t="shared" si="51577"/>
        <v>7978.5714285714284</v>
      </c>
      <c r="F10122" s="2">
        <f t="shared" si="51578"/>
        <v>8356.4</v>
      </c>
      <c r="G10122" s="2">
        <f t="shared" si="51579"/>
        <v>22431.881610726206</v>
      </c>
      <c r="H10122">
        <f t="shared" si="51167"/>
        <v>713</v>
      </c>
      <c r="I10122">
        <f t="shared" si="51167"/>
        <v>703</v>
      </c>
      <c r="J10122" s="3">
        <f t="shared" si="51580"/>
        <v>0.9074193432558596</v>
      </c>
      <c r="K10122">
        <f t="shared" si="51581"/>
        <v>8</v>
      </c>
      <c r="L10122" s="3">
        <f t="shared" si="51582"/>
        <v>5.7142857142857144</v>
      </c>
      <c r="M10122" s="3">
        <f t="shared" si="51583"/>
        <v>350.37324019473573</v>
      </c>
      <c r="N10122">
        <v>914758</v>
      </c>
      <c r="O10122" s="18">
        <v>14288</v>
      </c>
    </row>
    <row r="10123" spans="1:15" customFormat="1" ht="14" customHeight="1" x14ac:dyDescent="0.2">
      <c r="A10123" t="s">
        <v>17</v>
      </c>
      <c r="B10123" s="2">
        <v>4077937</v>
      </c>
      <c r="C10123" s="1">
        <f t="shared" si="51166"/>
        <v>44618</v>
      </c>
      <c r="D10123">
        <f t="shared" ref="D10123" si="51584">N10123-N10122</f>
        <v>8671</v>
      </c>
      <c r="E10123" s="2">
        <f t="shared" ref="E10123" si="51585">SUM(D10117:D10123)/7</f>
        <v>7946</v>
      </c>
      <c r="F10123" s="2">
        <f t="shared" ref="F10123" si="51586">SUM(D10119:D10123)/5</f>
        <v>9189.2000000000007</v>
      </c>
      <c r="G10123" s="2">
        <f t="shared" ref="G10123" si="51587">N10123/(B10123/100000)</f>
        <v>22644.51363520329</v>
      </c>
      <c r="H10123">
        <f t="shared" si="51167"/>
        <v>714</v>
      </c>
      <c r="I10123">
        <f t="shared" si="51167"/>
        <v>704</v>
      </c>
      <c r="J10123" s="3">
        <f t="shared" ref="J10123" si="51588">E10123/(SUM(N10116:N10122)/7)*100</f>
        <v>0.89558818722691136</v>
      </c>
      <c r="K10123">
        <f t="shared" ref="K10123" si="51589">O10123-O10122</f>
        <v>7</v>
      </c>
      <c r="L10123" s="3">
        <f t="shared" ref="L10123" si="51590">SUM(K10117:K10123)/7</f>
        <v>5.5714285714285712</v>
      </c>
      <c r="M10123" s="3">
        <f t="shared" ref="M10123" si="51591">O10123/(B10123/100000)</f>
        <v>350.5448956175635</v>
      </c>
      <c r="N10123">
        <v>923429</v>
      </c>
      <c r="O10123" s="18">
        <v>14295</v>
      </c>
    </row>
    <row r="10124" spans="1:15" customFormat="1" ht="14" customHeight="1" x14ac:dyDescent="0.2">
      <c r="A10124" t="s">
        <v>17</v>
      </c>
      <c r="B10124" s="2">
        <v>4077937</v>
      </c>
      <c r="C10124" s="1">
        <f t="shared" si="51166"/>
        <v>44619</v>
      </c>
      <c r="D10124">
        <f t="shared" ref="D10124" si="51592">N10124-N10123</f>
        <v>4726</v>
      </c>
      <c r="E10124" s="2">
        <f t="shared" ref="E10124" si="51593">SUM(D10118:D10124)/7</f>
        <v>7882.7142857142853</v>
      </c>
      <c r="F10124" s="2">
        <f t="shared" ref="F10124" si="51594">SUM(D10120:D10124)/5</f>
        <v>9178</v>
      </c>
      <c r="G10124" s="2">
        <f t="shared" ref="G10124" si="51595">N10124/(B10124/100000)</f>
        <v>22760.405567815294</v>
      </c>
      <c r="H10124">
        <f t="shared" si="51167"/>
        <v>715</v>
      </c>
      <c r="I10124">
        <f t="shared" si="51167"/>
        <v>705</v>
      </c>
      <c r="J10124" s="3">
        <f t="shared" ref="J10124" si="51596">E10124/(SUM(N10117:N10123)/7)*100</f>
        <v>0.88056902578224527</v>
      </c>
      <c r="K10124">
        <f t="shared" ref="K10124" si="51597">O10124-O10123</f>
        <v>0</v>
      </c>
      <c r="L10124" s="3">
        <f t="shared" ref="L10124" si="51598">SUM(K10118:K10124)/7</f>
        <v>4.4285714285714288</v>
      </c>
      <c r="M10124" s="3">
        <f t="shared" ref="M10124" si="51599">O10124/(B10124/100000)</f>
        <v>350.5448956175635</v>
      </c>
      <c r="N10124">
        <v>928155</v>
      </c>
      <c r="O10124" s="18">
        <v>14295</v>
      </c>
    </row>
    <row r="10125" spans="1:15" customFormat="1" ht="14" customHeight="1" x14ac:dyDescent="0.2">
      <c r="A10125" t="s">
        <v>17</v>
      </c>
      <c r="B10125" s="2">
        <v>4077937</v>
      </c>
      <c r="C10125" s="1">
        <f t="shared" si="51166"/>
        <v>44620</v>
      </c>
      <c r="D10125">
        <f t="shared" ref="D10125" si="51600">N10125-N10124</f>
        <v>4692</v>
      </c>
      <c r="E10125" s="2">
        <f t="shared" ref="E10125" si="51601">SUM(D10119:D10125)/7</f>
        <v>7909.1428571428569</v>
      </c>
      <c r="F10125" s="2">
        <f t="shared" ref="F10125" si="51602">SUM(D10121:D10125)/5</f>
        <v>8097.8</v>
      </c>
      <c r="G10125" s="2">
        <f t="shared" ref="G10125" si="51603">N10125/(B10125/100000)</f>
        <v>22875.463745516423</v>
      </c>
      <c r="H10125">
        <f t="shared" si="51167"/>
        <v>716</v>
      </c>
      <c r="I10125">
        <f t="shared" si="51167"/>
        <v>706</v>
      </c>
      <c r="J10125" s="3">
        <f t="shared" ref="J10125" si="51604">E10125/(SUM(N10118:N10124)/7)*100</f>
        <v>0.87580922659103866</v>
      </c>
      <c r="K10125">
        <f t="shared" ref="K10125" si="51605">O10125-O10124</f>
        <v>4</v>
      </c>
      <c r="L10125" s="3">
        <f t="shared" ref="L10125" si="51606">SUM(K10119:K10125)/7</f>
        <v>4.8571428571428568</v>
      </c>
      <c r="M10125" s="3">
        <f t="shared" ref="M10125" si="51607">O10125/(B10125/100000)</f>
        <v>350.64298443060795</v>
      </c>
      <c r="N10125">
        <v>932847</v>
      </c>
      <c r="O10125" s="18">
        <v>14299</v>
      </c>
    </row>
    <row r="10126" spans="1:15" customFormat="1" ht="14" customHeight="1" x14ac:dyDescent="0.2">
      <c r="A10126" t="s">
        <v>17</v>
      </c>
      <c r="B10126" s="2">
        <v>4077937</v>
      </c>
      <c r="C10126" s="1">
        <f t="shared" si="51166"/>
        <v>44621</v>
      </c>
      <c r="D10126">
        <f t="shared" ref="D10126" si="51608">N10126-N10125</f>
        <v>3992</v>
      </c>
      <c r="E10126" s="2">
        <f t="shared" ref="E10126" si="51609">SUM(D10120:D10126)/7</f>
        <v>7796.2857142857147</v>
      </c>
      <c r="F10126" s="2">
        <f t="shared" ref="F10126" si="51610">SUM(D10122:D10126)/5</f>
        <v>6763.8</v>
      </c>
      <c r="G10126" s="2">
        <f t="shared" ref="G10126" si="51611">N10126/(B10126/100000)</f>
        <v>22973.356380934772</v>
      </c>
      <c r="H10126">
        <f t="shared" si="51167"/>
        <v>717</v>
      </c>
      <c r="I10126">
        <f t="shared" si="51167"/>
        <v>707</v>
      </c>
      <c r="J10126" s="3">
        <f t="shared" ref="J10126" si="51612">E10126/(SUM(N10119:N10125)/7)*100</f>
        <v>0.85581680684076367</v>
      </c>
      <c r="K10126">
        <f t="shared" ref="K10126" si="51613">O10126-O10125</f>
        <v>9</v>
      </c>
      <c r="L10126" s="3">
        <f t="shared" ref="L10126" si="51614">SUM(K10120:K10126)/7</f>
        <v>6</v>
      </c>
      <c r="M10126" s="3">
        <f t="shared" ref="M10126" si="51615">O10126/(B10126/100000)</f>
        <v>350.86368425995789</v>
      </c>
      <c r="N10126">
        <v>936839</v>
      </c>
      <c r="O10126" s="18">
        <v>14308</v>
      </c>
    </row>
    <row r="10127" spans="1:15" customFormat="1" ht="14" customHeight="1" x14ac:dyDescent="0.2">
      <c r="A10127" t="s">
        <v>17</v>
      </c>
      <c r="B10127" s="2">
        <v>4077937</v>
      </c>
      <c r="C10127" s="1">
        <f t="shared" si="51166"/>
        <v>44622</v>
      </c>
      <c r="D10127">
        <f t="shared" ref="D10127" si="51616">N10127-N10126</f>
        <v>10744</v>
      </c>
      <c r="E10127" s="2">
        <f t="shared" ref="E10127" si="51617">SUM(D10121:D10127)/7</f>
        <v>7889.2857142857147</v>
      </c>
      <c r="F10127" s="2">
        <f t="shared" ref="F10127" si="51618">SUM(D10123:D10127)/5</f>
        <v>6565</v>
      </c>
      <c r="G10127" s="2">
        <f t="shared" ref="G10127" si="51619">N10127/(B10127/100000)</f>
        <v>23236.822932772135</v>
      </c>
      <c r="H10127">
        <f t="shared" si="51167"/>
        <v>718</v>
      </c>
      <c r="I10127">
        <f t="shared" si="51167"/>
        <v>708</v>
      </c>
      <c r="J10127" s="3">
        <f t="shared" ref="J10127" si="51620">E10127/(SUM(N10120:N10126)/7)*100</f>
        <v>0.85867693627178876</v>
      </c>
      <c r="K10127">
        <f t="shared" ref="K10127" si="51621">O10127-O10126</f>
        <v>34</v>
      </c>
      <c r="L10127" s="3">
        <f t="shared" ref="L10127" si="51622">SUM(K10121:K10127)/7</f>
        <v>10</v>
      </c>
      <c r="M10127" s="3">
        <f t="shared" ref="M10127" si="51623">O10127/(B10127/100000)</f>
        <v>351.69743917083565</v>
      </c>
      <c r="N10127">
        <v>947583</v>
      </c>
      <c r="O10127" s="18">
        <v>14342</v>
      </c>
    </row>
    <row r="10128" spans="1:15" customFormat="1" ht="14" customHeight="1" x14ac:dyDescent="0.2">
      <c r="A10128" t="s">
        <v>17</v>
      </c>
      <c r="B10128" s="2">
        <v>4077937</v>
      </c>
      <c r="C10128" s="1">
        <f t="shared" si="51166"/>
        <v>44623</v>
      </c>
      <c r="D10128">
        <f t="shared" ref="D10128" si="51624">N10128-N10127</f>
        <v>14026</v>
      </c>
      <c r="E10128" s="2">
        <f t="shared" ref="E10128" si="51625">SUM(D10122:D10128)/7</f>
        <v>8369.8571428571431</v>
      </c>
      <c r="F10128" s="2">
        <f t="shared" ref="F10128" si="51626">SUM(D10124:D10128)/5</f>
        <v>7636</v>
      </c>
      <c r="G10128" s="2">
        <f t="shared" ref="G10128" si="51627">N10128/(B10128/100000)</f>
        <v>23580.771355712459</v>
      </c>
      <c r="H10128">
        <f t="shared" si="51167"/>
        <v>719</v>
      </c>
      <c r="I10128">
        <f t="shared" si="51167"/>
        <v>709</v>
      </c>
      <c r="J10128" s="3">
        <f t="shared" ref="J10128" si="51628">E10128/(SUM(N10121:N10127)/7)*100</f>
        <v>0.90322696018934945</v>
      </c>
      <c r="K10128">
        <f t="shared" ref="K10128" si="51629">O10128-O10127</f>
        <v>12</v>
      </c>
      <c r="L10128" s="3">
        <f t="shared" ref="L10128" si="51630">SUM(K10122:K10128)/7</f>
        <v>10.571428571428571</v>
      </c>
      <c r="M10128" s="3">
        <f t="shared" ref="M10128" si="51631">O10128/(B10128/100000)</f>
        <v>351.99170560996896</v>
      </c>
      <c r="N10128">
        <v>961609</v>
      </c>
      <c r="O10128" s="18">
        <v>14354</v>
      </c>
    </row>
    <row r="10129" spans="1:15" customFormat="1" ht="14" customHeight="1" x14ac:dyDescent="0.2">
      <c r="A10129" t="s">
        <v>17</v>
      </c>
      <c r="B10129" s="2">
        <v>4077937</v>
      </c>
      <c r="C10129" s="1">
        <f t="shared" si="51166"/>
        <v>44624</v>
      </c>
      <c r="D10129">
        <f t="shared" ref="D10129:D10130" si="51632">N10129-N10128</f>
        <v>10837</v>
      </c>
      <c r="E10129" s="2">
        <f t="shared" ref="E10129:E10130" si="51633">SUM(D10123:D10129)/7</f>
        <v>8241.1428571428569</v>
      </c>
      <c r="F10129" s="2">
        <f t="shared" ref="F10129:F10130" si="51634">SUM(D10125:D10129)/5</f>
        <v>8858.2000000000007</v>
      </c>
      <c r="G10129" s="2">
        <f t="shared" ref="G10129:G10130" si="51635">N10129/(B10129/100000)</f>
        <v>23846.518472453106</v>
      </c>
      <c r="H10129">
        <f t="shared" si="51167"/>
        <v>720</v>
      </c>
      <c r="I10129">
        <f t="shared" si="51167"/>
        <v>710</v>
      </c>
      <c r="J10129" s="3">
        <f t="shared" ref="J10129:J10130" si="51636">E10129/(SUM(N10122:N10128)/7)*100</f>
        <v>0.88137602708541507</v>
      </c>
      <c r="K10129">
        <f t="shared" ref="K10129:K10130" si="51637">O10129-O10128</f>
        <v>13</v>
      </c>
      <c r="L10129" s="3">
        <f t="shared" ref="L10129:L10130" si="51638">SUM(K10123:K10129)/7</f>
        <v>11.285714285714286</v>
      </c>
      <c r="M10129" s="3">
        <f t="shared" ref="M10129:M10130" si="51639">O10129/(B10129/100000)</f>
        <v>352.31049425236341</v>
      </c>
      <c r="N10129">
        <v>972446</v>
      </c>
      <c r="O10129" s="18">
        <v>14367</v>
      </c>
    </row>
    <row r="10130" spans="1:15" customFormat="1" ht="14" customHeight="1" x14ac:dyDescent="0.2">
      <c r="A10130" t="s">
        <v>17</v>
      </c>
      <c r="B10130" s="2">
        <v>4077937</v>
      </c>
      <c r="C10130" s="1">
        <f t="shared" si="51166"/>
        <v>44625</v>
      </c>
      <c r="D10130">
        <f t="shared" si="51632"/>
        <v>9809</v>
      </c>
      <c r="E10130" s="2">
        <f t="shared" si="51633"/>
        <v>8403.7142857142862</v>
      </c>
      <c r="F10130" s="2">
        <f t="shared" si="51634"/>
        <v>9881.6</v>
      </c>
      <c r="G10130" s="2">
        <f t="shared" si="51635"/>
        <v>24087.05676424133</v>
      </c>
      <c r="H10130">
        <f t="shared" si="51167"/>
        <v>721</v>
      </c>
      <c r="I10130">
        <f t="shared" si="51167"/>
        <v>711</v>
      </c>
      <c r="J10130" s="3">
        <f t="shared" si="51636"/>
        <v>0.89091048974179254</v>
      </c>
      <c r="K10130">
        <f t="shared" si="51637"/>
        <v>9</v>
      </c>
      <c r="L10130" s="3">
        <f t="shared" si="51638"/>
        <v>11.571428571428571</v>
      </c>
      <c r="M10130" s="3">
        <f t="shared" si="51639"/>
        <v>352.53119408171335</v>
      </c>
      <c r="N10130">
        <v>982255</v>
      </c>
      <c r="O10130" s="18">
        <v>14376</v>
      </c>
    </row>
    <row r="10131" spans="1:15" customFormat="1" ht="14" customHeight="1" x14ac:dyDescent="0.2">
      <c r="A10131" t="s">
        <v>17</v>
      </c>
      <c r="B10131" s="2">
        <v>4077937</v>
      </c>
      <c r="C10131" s="1">
        <f t="shared" si="51166"/>
        <v>44626</v>
      </c>
      <c r="D10131">
        <f t="shared" ref="D10131" si="51640">N10131-N10130</f>
        <v>5296</v>
      </c>
      <c r="E10131" s="2">
        <f t="shared" ref="E10131" si="51641">SUM(D10125:D10131)/7</f>
        <v>8485.1428571428569</v>
      </c>
      <c r="F10131" s="2">
        <f t="shared" ref="F10131" si="51642">SUM(D10127:D10131)/5</f>
        <v>10142.4</v>
      </c>
      <c r="G10131" s="2">
        <f t="shared" ref="G10131" si="51643">N10131/(B10131/100000)</f>
        <v>24216.926352712169</v>
      </c>
      <c r="H10131">
        <f t="shared" si="51167"/>
        <v>722</v>
      </c>
      <c r="I10131">
        <f t="shared" si="51167"/>
        <v>712</v>
      </c>
      <c r="J10131" s="3">
        <f t="shared" ref="J10131" si="51644">E10131/(SUM(N10124:N10130)/7)*100</f>
        <v>0.89159969461404498</v>
      </c>
      <c r="K10131">
        <f t="shared" ref="K10131" si="51645">O10131-O10130</f>
        <v>0</v>
      </c>
      <c r="L10131" s="3">
        <f t="shared" ref="L10131" si="51646">SUM(K10125:K10131)/7</f>
        <v>11.571428571428571</v>
      </c>
      <c r="M10131" s="3">
        <f t="shared" ref="M10131" si="51647">O10131/(B10131/100000)</f>
        <v>352.53119408171335</v>
      </c>
      <c r="N10131">
        <v>987551</v>
      </c>
      <c r="O10131" s="18">
        <v>14376</v>
      </c>
    </row>
    <row r="10132" spans="1:15" customFormat="1" ht="14" customHeight="1" x14ac:dyDescent="0.2">
      <c r="A10132" t="s">
        <v>17</v>
      </c>
      <c r="B10132" s="2">
        <v>4077937</v>
      </c>
      <c r="C10132" s="1">
        <f t="shared" si="51166"/>
        <v>44627</v>
      </c>
      <c r="D10132">
        <f t="shared" ref="D10132" si="51648">N10132-N10131</f>
        <v>4370</v>
      </c>
      <c r="E10132" s="2">
        <f t="shared" ref="E10132" si="51649">SUM(D10126:D10132)/7</f>
        <v>8439.1428571428569</v>
      </c>
      <c r="F10132" s="2">
        <f t="shared" ref="F10132" si="51650">SUM(D10128:D10132)/5</f>
        <v>8867.6</v>
      </c>
      <c r="G10132" s="2">
        <f t="shared" ref="G10132" si="51651">N10132/(B10132/100000)</f>
        <v>24324.088380963218</v>
      </c>
      <c r="H10132">
        <f t="shared" si="51167"/>
        <v>723</v>
      </c>
      <c r="I10132">
        <f t="shared" si="51167"/>
        <v>713</v>
      </c>
      <c r="J10132" s="3">
        <f t="shared" ref="J10132" si="51652">E10132/(SUM(N10125:N10131)/7)*100</f>
        <v>0.87892958475732508</v>
      </c>
      <c r="K10132">
        <f t="shared" ref="K10132" si="51653">O10132-O10131</f>
        <v>0</v>
      </c>
      <c r="L10132" s="3">
        <f t="shared" ref="L10132" si="51654">SUM(K10126:K10132)/7</f>
        <v>11</v>
      </c>
      <c r="M10132" s="3">
        <f t="shared" ref="M10132" si="51655">O10132/(B10132/100000)</f>
        <v>352.53119408171335</v>
      </c>
      <c r="N10132">
        <v>991921</v>
      </c>
      <c r="O10132" s="18">
        <v>14376</v>
      </c>
    </row>
    <row r="10133" spans="1:15" customFormat="1" ht="14" customHeight="1" x14ac:dyDescent="0.2">
      <c r="A10133" t="s">
        <v>17</v>
      </c>
      <c r="B10133" s="2">
        <v>4077937</v>
      </c>
      <c r="C10133" s="1">
        <f t="shared" si="51166"/>
        <v>44628</v>
      </c>
      <c r="D10133">
        <f t="shared" ref="D10133" si="51656">N10133-N10132</f>
        <v>5080</v>
      </c>
      <c r="E10133" s="2">
        <f t="shared" ref="E10133" si="51657">SUM(D10127:D10133)/7</f>
        <v>8594.5714285714294</v>
      </c>
      <c r="F10133" s="2">
        <f t="shared" ref="F10133" si="51658">SUM(D10129:D10133)/5</f>
        <v>7078.4</v>
      </c>
      <c r="G10133" s="2">
        <f t="shared" ref="G10133" si="51659">N10133/(B10133/100000)</f>
        <v>24448.661173529654</v>
      </c>
      <c r="H10133">
        <f t="shared" si="51167"/>
        <v>724</v>
      </c>
      <c r="I10133">
        <f t="shared" si="51167"/>
        <v>714</v>
      </c>
      <c r="J10133" s="3">
        <f t="shared" ref="J10133" si="51660">E10133/(SUM(N10126:N10132)/7)*100</f>
        <v>0.88731843466656768</v>
      </c>
      <c r="K10133">
        <f t="shared" ref="K10133" si="51661">O10133-O10132</f>
        <v>5</v>
      </c>
      <c r="L10133" s="3">
        <f t="shared" ref="L10133" si="51662">SUM(K10127:K10133)/7</f>
        <v>10.428571428571429</v>
      </c>
      <c r="M10133" s="3">
        <f t="shared" ref="M10133" si="51663">O10133/(B10133/100000)</f>
        <v>352.65380509801895</v>
      </c>
      <c r="N10133">
        <v>997001</v>
      </c>
      <c r="O10133" s="18">
        <v>14381</v>
      </c>
    </row>
    <row r="10134" spans="1:15" customFormat="1" ht="14" customHeight="1" x14ac:dyDescent="0.2">
      <c r="A10134" t="s">
        <v>17</v>
      </c>
      <c r="B10134" s="2">
        <v>4077937</v>
      </c>
      <c r="C10134" s="1">
        <f t="shared" si="51166"/>
        <v>44629</v>
      </c>
      <c r="D10134">
        <f t="shared" ref="D10134" si="51664">N10134-N10133</f>
        <v>12036</v>
      </c>
      <c r="E10134" s="2">
        <f t="shared" ref="E10134" si="51665">SUM(D10128:D10134)/7</f>
        <v>8779.1428571428569</v>
      </c>
      <c r="F10134" s="2">
        <f t="shared" ref="F10134" si="51666">SUM(D10130:D10134)/5</f>
        <v>7318.2</v>
      </c>
      <c r="G10134" s="2">
        <f t="shared" ref="G10134" si="51667">N10134/(B10134/100000)</f>
        <v>24743.810411980372</v>
      </c>
      <c r="H10134">
        <f t="shared" si="51167"/>
        <v>725</v>
      </c>
      <c r="I10134">
        <f t="shared" si="51167"/>
        <v>715</v>
      </c>
      <c r="J10134" s="3">
        <f t="shared" ref="J10134" si="51668">E10134/(SUM(N10127:N10133)/7)*100</f>
        <v>0.89840221999816972</v>
      </c>
      <c r="K10134">
        <f t="shared" ref="K10134" si="51669">O10134-O10133</f>
        <v>9</v>
      </c>
      <c r="L10134" s="3">
        <f t="shared" ref="L10134" si="51670">SUM(K10128:K10134)/7</f>
        <v>6.8571428571428568</v>
      </c>
      <c r="M10134" s="3">
        <f t="shared" ref="M10134" si="51671">O10134/(B10134/100000)</f>
        <v>352.87450492736889</v>
      </c>
      <c r="N10134">
        <v>1009037</v>
      </c>
      <c r="O10134" s="18">
        <v>14390</v>
      </c>
    </row>
    <row r="10135" spans="1:15" customFormat="1" ht="14" customHeight="1" x14ac:dyDescent="0.2">
      <c r="A10135" t="s">
        <v>17</v>
      </c>
      <c r="B10135" s="2">
        <v>4077937</v>
      </c>
      <c r="C10135" s="1">
        <f t="shared" si="51166"/>
        <v>44630</v>
      </c>
      <c r="D10135">
        <f t="shared" ref="D10135" si="51672">N10135-N10134</f>
        <v>16675</v>
      </c>
      <c r="E10135" s="2">
        <f t="shared" ref="E10135" si="51673">SUM(D10129:D10135)/7</f>
        <v>9157.5714285714294</v>
      </c>
      <c r="F10135" s="2">
        <f t="shared" ref="F10135" si="51674">SUM(D10131:D10135)/5</f>
        <v>8691.4</v>
      </c>
      <c r="G10135" s="2">
        <f t="shared" ref="G10135" si="51675">N10135/(B10135/100000)</f>
        <v>25152.718151359375</v>
      </c>
      <c r="H10135">
        <f t="shared" si="51167"/>
        <v>726</v>
      </c>
      <c r="I10135">
        <f t="shared" si="51167"/>
        <v>716</v>
      </c>
      <c r="J10135" s="3">
        <f t="shared" ref="J10135" si="51676">E10135/(SUM(N10128:N10134)/7)*100</f>
        <v>0.92878400190094801</v>
      </c>
      <c r="K10135">
        <f t="shared" ref="K10135" si="51677">O10135-O10134</f>
        <v>11</v>
      </c>
      <c r="L10135" s="3">
        <f t="shared" ref="L10135" si="51678">SUM(K10129:K10135)/7</f>
        <v>6.7142857142857144</v>
      </c>
      <c r="M10135" s="3">
        <f t="shared" ref="M10135" si="51679">O10135/(B10135/100000)</f>
        <v>353.14424916324111</v>
      </c>
      <c r="N10135">
        <v>1025712</v>
      </c>
      <c r="O10135" s="18">
        <v>14401</v>
      </c>
    </row>
    <row r="10136" spans="1:15" customFormat="1" ht="14" customHeight="1" x14ac:dyDescent="0.2">
      <c r="A10136" t="s">
        <v>17</v>
      </c>
      <c r="B10136" s="2">
        <v>4077937</v>
      </c>
      <c r="C10136" s="1">
        <f t="shared" si="51166"/>
        <v>44631</v>
      </c>
      <c r="D10136">
        <f t="shared" ref="D10136" si="51680">N10136-N10135</f>
        <v>15589</v>
      </c>
      <c r="E10136" s="2">
        <f t="shared" ref="E10136" si="51681">SUM(D10130:D10136)/7</f>
        <v>9836.4285714285706</v>
      </c>
      <c r="F10136" s="2">
        <f t="shared" ref="F10136" si="51682">SUM(D10132:D10136)/5</f>
        <v>10750</v>
      </c>
      <c r="G10136" s="2">
        <f t="shared" ref="G10136" si="51683">N10136/(B10136/100000)</f>
        <v>25534.994777996817</v>
      </c>
      <c r="H10136">
        <f t="shared" si="51167"/>
        <v>727</v>
      </c>
      <c r="I10136">
        <f t="shared" si="51167"/>
        <v>717</v>
      </c>
      <c r="J10136" s="3">
        <f t="shared" ref="J10136" si="51684">E10136/(SUM(N10129:N10135)/7)*100</f>
        <v>0.98845479629906896</v>
      </c>
      <c r="K10136">
        <f t="shared" ref="K10136" si="51685">O10136-O10135</f>
        <v>12</v>
      </c>
      <c r="L10136" s="3">
        <f t="shared" ref="L10136" si="51686">SUM(K10130:K10136)/7</f>
        <v>6.5714285714285712</v>
      </c>
      <c r="M10136" s="3">
        <f t="shared" ref="M10136" si="51687">O10136/(B10136/100000)</f>
        <v>353.43851560237442</v>
      </c>
      <c r="N10136">
        <v>1041301</v>
      </c>
      <c r="O10136" s="18">
        <v>14413</v>
      </c>
    </row>
    <row r="10137" spans="1:15" customFormat="1" ht="14" customHeight="1" x14ac:dyDescent="0.2">
      <c r="A10137" t="s">
        <v>17</v>
      </c>
      <c r="B10137" s="2">
        <v>4077937</v>
      </c>
      <c r="C10137" s="1">
        <f t="shared" si="51166"/>
        <v>44632</v>
      </c>
      <c r="D10137">
        <f t="shared" ref="D10137" si="51688">N10137-N10136</f>
        <v>14062</v>
      </c>
      <c r="E10137" s="2">
        <f t="shared" ref="E10137" si="51689">SUM(D10131:D10137)/7</f>
        <v>10444</v>
      </c>
      <c r="F10137" s="2">
        <f t="shared" ref="F10137" si="51690">SUM(D10133:D10137)/5</f>
        <v>12688.4</v>
      </c>
      <c r="G10137" s="2">
        <f t="shared" ref="G10137" si="51691">N10137/(B10137/100000)</f>
        <v>25879.826000254539</v>
      </c>
      <c r="H10137">
        <f t="shared" si="51167"/>
        <v>728</v>
      </c>
      <c r="I10137">
        <f t="shared" si="51167"/>
        <v>718</v>
      </c>
      <c r="J10137" s="3">
        <f t="shared" ref="J10137" si="51692">E10137/(SUM(N10130:N10136)/7)*100</f>
        <v>1.0392367747781095</v>
      </c>
      <c r="K10137">
        <f t="shared" ref="K10137" si="51693">O10137-O10136</f>
        <v>25</v>
      </c>
      <c r="L10137" s="3">
        <f t="shared" ref="L10137" si="51694">SUM(K10131:K10137)/7</f>
        <v>8.8571428571428577</v>
      </c>
      <c r="M10137" s="3">
        <f t="shared" ref="M10137" si="51695">O10137/(B10137/100000)</f>
        <v>354.05157068390218</v>
      </c>
      <c r="N10137">
        <v>1055363</v>
      </c>
      <c r="O10137" s="18">
        <v>14438</v>
      </c>
    </row>
    <row r="10138" spans="1:15" customFormat="1" ht="14" customHeight="1" x14ac:dyDescent="0.2">
      <c r="A10138" t="s">
        <v>17</v>
      </c>
      <c r="B10138" s="2">
        <v>4077937</v>
      </c>
      <c r="C10138" s="1">
        <f t="shared" si="51166"/>
        <v>44633</v>
      </c>
      <c r="D10138">
        <f t="shared" ref="D10138" si="51696">N10138-N10137</f>
        <v>7849</v>
      </c>
      <c r="E10138" s="2">
        <f t="shared" ref="E10138" si="51697">SUM(D10132:D10138)/7</f>
        <v>10808.714285714286</v>
      </c>
      <c r="F10138" s="2">
        <f t="shared" ref="F10138" si="51698">SUM(D10134:D10138)/5</f>
        <v>13242.2</v>
      </c>
      <c r="G10138" s="2">
        <f t="shared" ref="G10138" si="51699">N10138/(B10138/100000)</f>
        <v>26072.30077365099</v>
      </c>
      <c r="H10138">
        <f t="shared" si="51167"/>
        <v>729</v>
      </c>
      <c r="I10138">
        <f t="shared" si="51167"/>
        <v>719</v>
      </c>
      <c r="J10138" s="3">
        <f t="shared" ref="J10138" si="51700">E10138/(SUM(N10131:N10137)/7)*100</f>
        <v>1.0644655809054901</v>
      </c>
      <c r="K10138">
        <f t="shared" ref="K10138" si="51701">O10138-O10137</f>
        <v>6</v>
      </c>
      <c r="L10138" s="3">
        <f t="shared" ref="L10138" si="51702">SUM(K10132:K10138)/7</f>
        <v>9.7142857142857135</v>
      </c>
      <c r="M10138" s="3">
        <f t="shared" ref="M10138" si="51703">O10138/(B10138/100000)</f>
        <v>354.19870390346881</v>
      </c>
      <c r="N10138">
        <v>1063212</v>
      </c>
      <c r="O10138" s="18">
        <v>14444</v>
      </c>
    </row>
    <row r="10139" spans="1:15" customFormat="1" ht="14" customHeight="1" x14ac:dyDescent="0.2">
      <c r="A10139" t="s">
        <v>17</v>
      </c>
      <c r="B10139" s="2">
        <v>4077937</v>
      </c>
      <c r="C10139" s="1">
        <f t="shared" si="51166"/>
        <v>44634</v>
      </c>
      <c r="D10139">
        <f t="shared" ref="D10139" si="51704">N10139-N10138</f>
        <v>7469</v>
      </c>
      <c r="E10139" s="2">
        <f t="shared" ref="E10139" si="51705">SUM(D10133:D10139)/7</f>
        <v>11251.428571428571</v>
      </c>
      <c r="F10139" s="2">
        <f t="shared" ref="F10139" si="51706">SUM(D10135:D10139)/5</f>
        <v>12328.8</v>
      </c>
      <c r="G10139" s="2">
        <f t="shared" ref="G10139" si="51707">N10139/(B10139/100000)</f>
        <v>26255.45710980822</v>
      </c>
      <c r="H10139">
        <f t="shared" si="51167"/>
        <v>730</v>
      </c>
      <c r="I10139">
        <f t="shared" si="51167"/>
        <v>720</v>
      </c>
      <c r="J10139" s="3">
        <f t="shared" ref="J10139" si="51708">E10139/(SUM(N10132:N10138)/7)*100</f>
        <v>1.0963943021462796</v>
      </c>
      <c r="K10139">
        <f t="shared" ref="K10139" si="51709">O10139-O10138</f>
        <v>0</v>
      </c>
      <c r="L10139" s="3">
        <f t="shared" ref="L10139" si="51710">SUM(K10133:K10139)/7</f>
        <v>9.7142857142857135</v>
      </c>
      <c r="M10139" s="3">
        <f t="shared" ref="M10139" si="51711">O10139/(B10139/100000)</f>
        <v>354.19870390346881</v>
      </c>
      <c r="N10139">
        <v>1070681</v>
      </c>
      <c r="O10139" s="18">
        <v>14444</v>
      </c>
    </row>
    <row r="10140" spans="1:15" customFormat="1" ht="14" customHeight="1" x14ac:dyDescent="0.2">
      <c r="A10140" t="s">
        <v>17</v>
      </c>
      <c r="B10140" s="2">
        <v>4077937</v>
      </c>
      <c r="C10140" s="1">
        <f t="shared" si="51166"/>
        <v>44635</v>
      </c>
      <c r="D10140">
        <f t="shared" ref="D10140" si="51712">N10140-N10139</f>
        <v>9789</v>
      </c>
      <c r="E10140" s="2">
        <f t="shared" ref="E10140" si="51713">SUM(D10134:D10140)/7</f>
        <v>11924.142857142857</v>
      </c>
      <c r="F10140" s="2">
        <f t="shared" ref="F10140" si="51714">SUM(D10136:D10140)/5</f>
        <v>10951.6</v>
      </c>
      <c r="G10140" s="2">
        <f t="shared" ref="G10140" si="51715">N10140/(B10140/100000)</f>
        <v>26495.504957531222</v>
      </c>
      <c r="H10140">
        <f t="shared" si="51167"/>
        <v>731</v>
      </c>
      <c r="I10140">
        <f t="shared" si="51167"/>
        <v>721</v>
      </c>
      <c r="J10140" s="3">
        <f t="shared" ref="J10140" si="51716">E10140/(SUM(N10133:N10139)/7)*100</f>
        <v>1.1493455178912155</v>
      </c>
      <c r="K10140">
        <f t="shared" ref="K10140" si="51717">O10140-O10139</f>
        <v>9</v>
      </c>
      <c r="L10140" s="3">
        <f t="shared" ref="L10140" si="51718">SUM(K10134:K10140)/7</f>
        <v>10.285714285714286</v>
      </c>
      <c r="M10140" s="3">
        <f t="shared" ref="M10140" si="51719">O10140/(B10140/100000)</f>
        <v>354.41940373281881</v>
      </c>
      <c r="N10140">
        <v>1080470</v>
      </c>
      <c r="O10140" s="18">
        <v>14453</v>
      </c>
    </row>
    <row r="10141" spans="1:15" customFormat="1" ht="14" customHeight="1" x14ac:dyDescent="0.2">
      <c r="A10141" t="s">
        <v>17</v>
      </c>
      <c r="B10141" s="2">
        <v>4077937</v>
      </c>
      <c r="C10141" s="1">
        <f t="shared" si="51166"/>
        <v>44636</v>
      </c>
      <c r="D10141">
        <f t="shared" ref="D10141:D10142" si="51720">N10141-N10140</f>
        <v>14933</v>
      </c>
      <c r="E10141" s="2">
        <f t="shared" ref="E10141:E10142" si="51721">SUM(D10135:D10141)/7</f>
        <v>12338</v>
      </c>
      <c r="F10141" s="2">
        <f t="shared" ref="F10141:F10142" si="51722">SUM(D10137:D10141)/5</f>
        <v>10820.4</v>
      </c>
      <c r="G10141" s="2">
        <f t="shared" ref="G10141:G10142" si="51723">N10141/(B10141/100000)</f>
        <v>26861.695018829374</v>
      </c>
      <c r="H10141">
        <f t="shared" si="51167"/>
        <v>732</v>
      </c>
      <c r="I10141">
        <f t="shared" si="51167"/>
        <v>722</v>
      </c>
      <c r="J10141" s="3">
        <f t="shared" ref="J10141:J10142" si="51724">E10141/(SUM(N10134:N10140)/7)*100</f>
        <v>1.1757233000298404</v>
      </c>
      <c r="K10141">
        <f t="shared" ref="K10141:K10142" si="51725">O10141-O10140</f>
        <v>23</v>
      </c>
      <c r="L10141" s="3">
        <f t="shared" ref="L10141:L10142" si="51726">SUM(K10135:K10141)/7</f>
        <v>12.285714285714286</v>
      </c>
      <c r="M10141" s="3">
        <f t="shared" ref="M10141:M10142" si="51727">O10141/(B10141/100000)</f>
        <v>354.98341440782434</v>
      </c>
      <c r="N10141">
        <v>1095403</v>
      </c>
      <c r="O10141" s="18">
        <v>14476</v>
      </c>
    </row>
    <row r="10142" spans="1:15" customFormat="1" ht="14" customHeight="1" x14ac:dyDescent="0.2">
      <c r="A10142" t="s">
        <v>17</v>
      </c>
      <c r="B10142" s="2">
        <v>4077937</v>
      </c>
      <c r="C10142" s="1">
        <f t="shared" si="51166"/>
        <v>44637</v>
      </c>
      <c r="D10142">
        <f t="shared" si="51720"/>
        <v>19659</v>
      </c>
      <c r="E10142" s="2">
        <f t="shared" si="51721"/>
        <v>12764.285714285714</v>
      </c>
      <c r="F10142" s="2">
        <f t="shared" si="51722"/>
        <v>11939.8</v>
      </c>
      <c r="G10142" s="2">
        <f t="shared" si="51723"/>
        <v>27343.777012739531</v>
      </c>
      <c r="H10142">
        <f t="shared" si="51167"/>
        <v>733</v>
      </c>
      <c r="I10142">
        <f t="shared" si="51167"/>
        <v>723</v>
      </c>
      <c r="J10142" s="3">
        <f t="shared" si="51724"/>
        <v>1.2022106143827715</v>
      </c>
      <c r="K10142">
        <f t="shared" si="51725"/>
        <v>27</v>
      </c>
      <c r="L10142" s="3">
        <f t="shared" si="51726"/>
        <v>14.571428571428571</v>
      </c>
      <c r="M10142" s="3">
        <f t="shared" si="51727"/>
        <v>355.64551389587433</v>
      </c>
      <c r="N10142">
        <v>1115062</v>
      </c>
      <c r="O10142" s="18">
        <v>14503</v>
      </c>
    </row>
    <row r="10143" spans="1:15" customFormat="1" ht="14" customHeight="1" x14ac:dyDescent="0.2">
      <c r="A10143" t="s">
        <v>17</v>
      </c>
      <c r="B10143" s="2">
        <v>4077937</v>
      </c>
      <c r="C10143" s="1">
        <f t="shared" si="51166"/>
        <v>44638</v>
      </c>
      <c r="D10143">
        <f t="shared" ref="D10143:D10144" si="51728">N10143-N10142</f>
        <v>20713</v>
      </c>
      <c r="E10143" s="2">
        <f t="shared" ref="E10143:E10144" si="51729">SUM(D10137:D10143)/7</f>
        <v>13496.285714285714</v>
      </c>
      <c r="F10143" s="2">
        <f t="shared" ref="F10143:F10144" si="51730">SUM(D10139:D10143)/5</f>
        <v>14512.6</v>
      </c>
      <c r="G10143" s="2">
        <f t="shared" ref="G10143:G10144" si="51731">N10143/(B10143/100000)</f>
        <v>27851.705408886897</v>
      </c>
      <c r="H10143">
        <f t="shared" si="51167"/>
        <v>734</v>
      </c>
      <c r="I10143">
        <f t="shared" si="51167"/>
        <v>724</v>
      </c>
      <c r="J10143" s="3">
        <f t="shared" ref="J10143:J10144" si="51732">E10143/(SUM(N10136:N10142)/7)*100</f>
        <v>1.2560539850338206</v>
      </c>
      <c r="K10143">
        <f t="shared" ref="K10143:K10144" si="51733">O10143-O10142</f>
        <v>13</v>
      </c>
      <c r="L10143" s="3">
        <f t="shared" ref="L10143:L10144" si="51734">SUM(K10137:K10143)/7</f>
        <v>14.714285714285714</v>
      </c>
      <c r="M10143" s="3">
        <f t="shared" ref="M10143:M10144" si="51735">O10143/(B10143/100000)</f>
        <v>355.96430253826873</v>
      </c>
      <c r="N10143">
        <v>1135775</v>
      </c>
      <c r="O10143" s="18">
        <v>14516</v>
      </c>
    </row>
    <row r="10144" spans="1:15" customFormat="1" ht="14" customHeight="1" x14ac:dyDescent="0.2">
      <c r="A10144" t="s">
        <v>17</v>
      </c>
      <c r="B10144" s="2">
        <v>4077937</v>
      </c>
      <c r="C10144" s="1">
        <f t="shared" si="51166"/>
        <v>44639</v>
      </c>
      <c r="D10144">
        <f t="shared" si="51728"/>
        <v>20586</v>
      </c>
      <c r="E10144" s="2">
        <f t="shared" si="51729"/>
        <v>14428.285714285714</v>
      </c>
      <c r="F10144" s="2">
        <f t="shared" si="51730"/>
        <v>17136</v>
      </c>
      <c r="G10144" s="2">
        <f t="shared" si="51731"/>
        <v>28356.519485220098</v>
      </c>
      <c r="H10144">
        <f t="shared" si="51167"/>
        <v>735</v>
      </c>
      <c r="I10144">
        <f t="shared" si="51167"/>
        <v>725</v>
      </c>
      <c r="J10144" s="3">
        <f t="shared" si="51732"/>
        <v>1.3261351219267521</v>
      </c>
      <c r="K10144">
        <f t="shared" si="51733"/>
        <v>20</v>
      </c>
      <c r="L10144" s="3">
        <f t="shared" si="51734"/>
        <v>14</v>
      </c>
      <c r="M10144" s="3">
        <f t="shared" si="51735"/>
        <v>356.45474660349095</v>
      </c>
      <c r="N10144">
        <v>1156361</v>
      </c>
      <c r="O10144" s="18">
        <v>14536</v>
      </c>
    </row>
    <row r="10145" spans="1:15" customFormat="1" ht="14" customHeight="1" x14ac:dyDescent="0.2">
      <c r="A10145" t="s">
        <v>17</v>
      </c>
      <c r="B10145" s="2">
        <v>4077937</v>
      </c>
      <c r="C10145" s="1">
        <f t="shared" si="51166"/>
        <v>44640</v>
      </c>
      <c r="D10145">
        <f t="shared" ref="D10145" si="51736">N10145-N10144</f>
        <v>10201</v>
      </c>
      <c r="E10145" s="2">
        <f t="shared" ref="E10145" si="51737">SUM(D10139:D10145)/7</f>
        <v>14764.285714285714</v>
      </c>
      <c r="F10145" s="2">
        <f t="shared" ref="F10145" si="51738">SUM(D10141:D10145)/5</f>
        <v>17218.400000000001</v>
      </c>
      <c r="G10145" s="2">
        <f t="shared" ref="G10145" si="51739">N10145/(B10145/100000)</f>
        <v>28606.67048068668</v>
      </c>
      <c r="H10145">
        <f t="shared" si="51167"/>
        <v>736</v>
      </c>
      <c r="I10145">
        <f t="shared" si="51167"/>
        <v>726</v>
      </c>
      <c r="J10145" s="3">
        <f t="shared" ref="J10145" si="51740">E10145/(SUM(N10138:N10144)/7)*100</f>
        <v>1.3392572519451948</v>
      </c>
      <c r="K10145">
        <f t="shared" ref="K10145" si="51741">O10145-O10144</f>
        <v>4</v>
      </c>
      <c r="L10145" s="3">
        <f t="shared" ref="L10145" si="51742">SUM(K10139:K10145)/7</f>
        <v>13.714285714285714</v>
      </c>
      <c r="M10145" s="3">
        <f t="shared" ref="M10145" si="51743">O10145/(B10145/100000)</f>
        <v>356.55283541653534</v>
      </c>
      <c r="N10145">
        <v>1166562</v>
      </c>
      <c r="O10145" s="18">
        <v>14540</v>
      </c>
    </row>
    <row r="10146" spans="1:15" customFormat="1" ht="14" customHeight="1" x14ac:dyDescent="0.2">
      <c r="A10146" t="s">
        <v>17</v>
      </c>
      <c r="B10146" s="2">
        <v>4077937</v>
      </c>
      <c r="C10146" s="1">
        <f t="shared" si="51166"/>
        <v>44641</v>
      </c>
      <c r="D10146">
        <f t="shared" ref="D10146" si="51744">N10146-N10145</f>
        <v>7462</v>
      </c>
      <c r="E10146" s="2">
        <f t="shared" ref="E10146" si="51745">SUM(D10140:D10146)/7</f>
        <v>14763.285714285714</v>
      </c>
      <c r="F10146" s="2">
        <f t="shared" ref="F10146" si="51746">SUM(D10142:D10146)/5</f>
        <v>15724.2</v>
      </c>
      <c r="G10146" s="2">
        <f t="shared" ref="G10146" si="51747">N10146/(B10146/100000)</f>
        <v>28789.65516142108</v>
      </c>
      <c r="H10146">
        <f t="shared" si="51167"/>
        <v>737</v>
      </c>
      <c r="I10146">
        <f t="shared" si="51167"/>
        <v>727</v>
      </c>
      <c r="J10146" s="3">
        <f t="shared" ref="J10146" si="51748">E10146/(SUM(N10139:N10145)/7)*100</f>
        <v>1.3214686776004134</v>
      </c>
      <c r="K10146">
        <f t="shared" ref="K10146" si="51749">O10146-O10145</f>
        <v>0</v>
      </c>
      <c r="L10146" s="3">
        <f t="shared" ref="L10146" si="51750">SUM(K10140:K10146)/7</f>
        <v>13.714285714285714</v>
      </c>
      <c r="M10146" s="3">
        <f t="shared" ref="M10146" si="51751">O10146/(B10146/100000)</f>
        <v>356.55283541653534</v>
      </c>
      <c r="N10146">
        <v>1174024</v>
      </c>
      <c r="O10146" s="18">
        <v>14540</v>
      </c>
    </row>
    <row r="10147" spans="1:15" customFormat="1" ht="14" customHeight="1" x14ac:dyDescent="0.2">
      <c r="A10147" t="s">
        <v>17</v>
      </c>
      <c r="B10147" s="2">
        <v>4077937</v>
      </c>
      <c r="C10147" s="1">
        <f t="shared" si="51166"/>
        <v>44642</v>
      </c>
      <c r="D10147">
        <f t="shared" ref="D10147" si="51752">N10147-N10146</f>
        <v>9423</v>
      </c>
      <c r="E10147" s="2">
        <f t="shared" ref="E10147" si="51753">SUM(D10141:D10147)/7</f>
        <v>14711</v>
      </c>
      <c r="F10147" s="2">
        <f t="shared" ref="F10147" si="51754">SUM(D10143:D10147)/5</f>
        <v>13677</v>
      </c>
      <c r="G10147" s="2">
        <f t="shared" ref="G10147" si="51755">N10147/(B10147/100000)</f>
        <v>29020.727882750518</v>
      </c>
      <c r="H10147">
        <f t="shared" si="51167"/>
        <v>738</v>
      </c>
      <c r="I10147">
        <f t="shared" si="51167"/>
        <v>728</v>
      </c>
      <c r="J10147" s="3">
        <f t="shared" ref="J10147" si="51756">E10147/(SUM(N10140:N10146)/7)*100</f>
        <v>1.2996145592874602</v>
      </c>
      <c r="K10147">
        <f t="shared" ref="K10147" si="51757">O10147-O10146</f>
        <v>9</v>
      </c>
      <c r="L10147" s="3">
        <f t="shared" ref="L10147" si="51758">SUM(K10141:K10147)/7</f>
        <v>13.714285714285714</v>
      </c>
      <c r="M10147" s="3">
        <f t="shared" ref="M10147" si="51759">O10147/(B10147/100000)</f>
        <v>356.77353524588534</v>
      </c>
      <c r="N10147">
        <v>1183447</v>
      </c>
      <c r="O10147" s="18">
        <v>14549</v>
      </c>
    </row>
    <row r="10148" spans="1:15" customFormat="1" ht="14" customHeight="1" x14ac:dyDescent="0.2">
      <c r="A10148" t="s">
        <v>17</v>
      </c>
      <c r="B10148" s="2">
        <v>4077937</v>
      </c>
      <c r="C10148" s="1">
        <f t="shared" si="51166"/>
        <v>44643</v>
      </c>
      <c r="D10148">
        <f t="shared" ref="D10148" si="51760">N10148-N10147</f>
        <v>18455</v>
      </c>
      <c r="E10148" s="2">
        <f t="shared" ref="E10148" si="51761">SUM(D10142:D10148)/7</f>
        <v>15214.142857142857</v>
      </c>
      <c r="F10148" s="2">
        <f t="shared" ref="F10148" si="51762">SUM(D10144:D10148)/5</f>
        <v>13225.4</v>
      </c>
      <c r="G10148" s="2">
        <f t="shared" ref="G10148" si="51763">N10148/(B10148/100000)</f>
        <v>29473.285143934299</v>
      </c>
      <c r="H10148">
        <f t="shared" si="51167"/>
        <v>739</v>
      </c>
      <c r="I10148">
        <f t="shared" si="51167"/>
        <v>729</v>
      </c>
      <c r="J10148" s="3">
        <f t="shared" ref="J10148" si="51764">E10148/(SUM(N10141:N10147)/7)*100</f>
        <v>1.3268201839027418</v>
      </c>
      <c r="K10148">
        <f t="shared" ref="K10148" si="51765">O10148-O10147</f>
        <v>13</v>
      </c>
      <c r="L10148" s="3">
        <f t="shared" ref="L10148" si="51766">SUM(K10142:K10148)/7</f>
        <v>12.285714285714286</v>
      </c>
      <c r="M10148" s="3">
        <f t="shared" ref="M10148" si="51767">O10148/(B10148/100000)</f>
        <v>357.09232388827979</v>
      </c>
      <c r="N10148">
        <v>1201902</v>
      </c>
      <c r="O10148" s="18">
        <v>14562</v>
      </c>
    </row>
    <row r="10149" spans="1:15" customFormat="1" ht="14" customHeight="1" x14ac:dyDescent="0.2">
      <c r="A10149" t="s">
        <v>17</v>
      </c>
      <c r="B10149" s="2">
        <v>4077937</v>
      </c>
      <c r="C10149" s="1">
        <f t="shared" si="51166"/>
        <v>44644</v>
      </c>
      <c r="D10149">
        <f t="shared" ref="D10149" si="51768">N10149-N10148</f>
        <v>22110</v>
      </c>
      <c r="E10149" s="2">
        <f t="shared" ref="E10149" si="51769">SUM(D10143:D10149)/7</f>
        <v>15564.285714285714</v>
      </c>
      <c r="F10149" s="2">
        <f t="shared" ref="F10149" si="51770">SUM(D10145:D10149)/5</f>
        <v>13530.2</v>
      </c>
      <c r="G10149" s="2">
        <f t="shared" ref="G10149" si="51771">N10149/(B10149/100000)</f>
        <v>30015.471058037434</v>
      </c>
      <c r="H10149">
        <f t="shared" si="51167"/>
        <v>740</v>
      </c>
      <c r="I10149">
        <f t="shared" si="51167"/>
        <v>730</v>
      </c>
      <c r="J10149" s="3">
        <f t="shared" ref="J10149" si="51772">E10149/(SUM(N10142:N10148)/7)*100</f>
        <v>1.3395821757740833</v>
      </c>
      <c r="K10149">
        <f t="shared" ref="K10149" si="51773">O10149-O10148</f>
        <v>33</v>
      </c>
      <c r="L10149" s="3">
        <f t="shared" ref="L10149" si="51774">SUM(K10143:K10149)/7</f>
        <v>13.142857142857142</v>
      </c>
      <c r="M10149" s="3">
        <f t="shared" ref="M10149" si="51775">O10149/(B10149/100000)</f>
        <v>357.90155659589641</v>
      </c>
      <c r="N10149">
        <v>1224012</v>
      </c>
      <c r="O10149" s="18">
        <v>14595</v>
      </c>
    </row>
    <row r="10150" spans="1:15" customFormat="1" ht="14" customHeight="1" x14ac:dyDescent="0.2">
      <c r="A10150" t="s">
        <v>17</v>
      </c>
      <c r="B10150" s="2">
        <v>4077937</v>
      </c>
      <c r="C10150" s="1">
        <f t="shared" si="51166"/>
        <v>44645</v>
      </c>
      <c r="D10150">
        <f t="shared" ref="D10150" si="51776">N10150-N10149</f>
        <v>17785</v>
      </c>
      <c r="E10150" s="2">
        <f t="shared" ref="E10150" si="51777">SUM(D10144:D10150)/7</f>
        <v>15146</v>
      </c>
      <c r="F10150" s="2">
        <f t="shared" ref="F10150" si="51778">SUM(D10146:D10150)/5</f>
        <v>15047</v>
      </c>
      <c r="G10150" s="2">
        <f t="shared" ref="G10150" si="51779">N10150/(B10150/100000)</f>
        <v>30451.59844303627</v>
      </c>
      <c r="H10150">
        <f t="shared" si="51167"/>
        <v>741</v>
      </c>
      <c r="I10150">
        <f t="shared" si="51167"/>
        <v>731</v>
      </c>
      <c r="J10150" s="3">
        <f t="shared" ref="J10150" si="51780">E10150/(SUM(N10143:N10149)/7)*100</f>
        <v>1.2863495793478419</v>
      </c>
      <c r="K10150">
        <f t="shared" ref="K10150" si="51781">O10150-O10149</f>
        <v>21</v>
      </c>
      <c r="L10150" s="3">
        <f t="shared" ref="L10150" si="51782">SUM(K10144:K10150)/7</f>
        <v>14.285714285714286</v>
      </c>
      <c r="M10150" s="3">
        <f t="shared" ref="M10150" si="51783">O10150/(B10150/100000)</f>
        <v>358.41652286437971</v>
      </c>
      <c r="N10150">
        <v>1241797</v>
      </c>
      <c r="O10150" s="18">
        <v>14616</v>
      </c>
    </row>
    <row r="10151" spans="1:15" customFormat="1" ht="14" customHeight="1" x14ac:dyDescent="0.2">
      <c r="A10151" t="s">
        <v>17</v>
      </c>
      <c r="B10151" s="2">
        <v>4077937</v>
      </c>
      <c r="C10151" s="1">
        <f t="shared" si="51166"/>
        <v>44646</v>
      </c>
      <c r="D10151">
        <f t="shared" ref="D10151" si="51784">N10151-N10150</f>
        <v>16968</v>
      </c>
      <c r="E10151" s="2">
        <f t="shared" ref="E10151" si="51785">SUM(D10145:D10151)/7</f>
        <v>14629.142857142857</v>
      </c>
      <c r="F10151" s="2">
        <f t="shared" ref="F10151" si="51786">SUM(D10147:D10151)/5</f>
        <v>16948.2</v>
      </c>
      <c r="G10151" s="2">
        <f t="shared" ref="G10151" si="51787">N10151/(B10151/100000)</f>
        <v>30867.69118797078</v>
      </c>
      <c r="H10151">
        <f t="shared" si="51167"/>
        <v>742</v>
      </c>
      <c r="I10151">
        <f t="shared" si="51167"/>
        <v>732</v>
      </c>
      <c r="J10151" s="3">
        <f t="shared" ref="J10151" si="51788">E10151/(SUM(N10144:N10150)/7)*100</f>
        <v>1.2266735983795125</v>
      </c>
      <c r="K10151">
        <f t="shared" ref="K10151" si="51789">O10151-O10150</f>
        <v>19</v>
      </c>
      <c r="L10151" s="3">
        <f t="shared" ref="L10151" si="51790">SUM(K10145:K10151)/7</f>
        <v>14.142857142857142</v>
      </c>
      <c r="M10151" s="3">
        <f t="shared" ref="M10151" si="51791">O10151/(B10151/100000)</f>
        <v>358.88244472634079</v>
      </c>
      <c r="N10151">
        <v>1258765</v>
      </c>
      <c r="O10151" s="18">
        <v>14635</v>
      </c>
    </row>
    <row r="10152" spans="1:15" customFormat="1" ht="14" customHeight="1" x14ac:dyDescent="0.2">
      <c r="A10152" t="s">
        <v>17</v>
      </c>
      <c r="B10152" s="2">
        <v>4077937</v>
      </c>
      <c r="C10152" s="1">
        <f t="shared" si="51166"/>
        <v>44647</v>
      </c>
      <c r="D10152">
        <f t="shared" ref="D10152" si="51792">N10152-N10151</f>
        <v>8022</v>
      </c>
      <c r="E10152" s="2">
        <f t="shared" ref="E10152" si="51793">SUM(D10146:D10152)/7</f>
        <v>14317.857142857143</v>
      </c>
      <c r="F10152" s="2">
        <f t="shared" ref="F10152" si="51794">SUM(D10148:D10152)/5</f>
        <v>16668</v>
      </c>
      <c r="G10152" s="2">
        <f t="shared" ref="G10152" si="51795">N10152/(B10152/100000)</f>
        <v>31064.408302531403</v>
      </c>
      <c r="H10152">
        <f t="shared" si="51167"/>
        <v>743</v>
      </c>
      <c r="I10152">
        <f t="shared" si="51167"/>
        <v>733</v>
      </c>
      <c r="J10152" s="3">
        <f t="shared" ref="J10152" si="51796">E10152/(SUM(N10145:N10151)/7)*100</f>
        <v>1.1860232324467084</v>
      </c>
      <c r="K10152">
        <f t="shared" ref="K10152" si="51797">O10152-O10151</f>
        <v>8</v>
      </c>
      <c r="L10152" s="3">
        <f t="shared" ref="L10152" si="51798">SUM(K10146:K10152)/7</f>
        <v>14.714285714285714</v>
      </c>
      <c r="M10152" s="3">
        <f t="shared" ref="M10152" si="51799">O10152/(B10152/100000)</f>
        <v>359.07862235242965</v>
      </c>
      <c r="N10152">
        <v>1266787</v>
      </c>
      <c r="O10152" s="18">
        <v>14643</v>
      </c>
    </row>
    <row r="10153" spans="1:15" customFormat="1" ht="14" customHeight="1" x14ac:dyDescent="0.2">
      <c r="A10153" t="s">
        <v>17</v>
      </c>
      <c r="B10153" s="2">
        <v>4077937</v>
      </c>
      <c r="C10153" s="1">
        <f t="shared" si="51166"/>
        <v>44648</v>
      </c>
      <c r="D10153">
        <f t="shared" ref="D10153:D10154" si="51800">N10153-N10152</f>
        <v>5218</v>
      </c>
      <c r="E10153" s="2">
        <f t="shared" ref="E10153:E10154" si="51801">SUM(D10147:D10153)/7</f>
        <v>13997.285714285714</v>
      </c>
      <c r="F10153" s="2">
        <f t="shared" ref="F10153:F10154" si="51802">SUM(D10149:D10153)/5</f>
        <v>14020.6</v>
      </c>
      <c r="G10153" s="2">
        <f t="shared" ref="G10153:G10154" si="51803">N10153/(B10153/100000)</f>
        <v>31192.365159147874</v>
      </c>
      <c r="H10153">
        <f t="shared" si="51167"/>
        <v>744</v>
      </c>
      <c r="I10153">
        <f t="shared" si="51167"/>
        <v>734</v>
      </c>
      <c r="J10153" s="3">
        <f t="shared" ref="J10153:J10154" si="51804">E10153/(SUM(N10146:N10152)/7)*100</f>
        <v>1.1458782368858624</v>
      </c>
      <c r="K10153">
        <f t="shared" ref="K10153:K10154" si="51805">O10153-O10152</f>
        <v>0</v>
      </c>
      <c r="L10153" s="3">
        <f t="shared" ref="L10153:L10154" si="51806">SUM(K10147:K10153)/7</f>
        <v>14.714285714285714</v>
      </c>
      <c r="M10153" s="3">
        <f t="shared" ref="M10153:M10154" si="51807">O10153/(B10153/100000)</f>
        <v>359.07862235242965</v>
      </c>
      <c r="N10153">
        <v>1272005</v>
      </c>
      <c r="O10153" s="18">
        <v>14643</v>
      </c>
    </row>
    <row r="10154" spans="1:15" customFormat="1" ht="14" customHeight="1" x14ac:dyDescent="0.2">
      <c r="A10154" t="s">
        <v>17</v>
      </c>
      <c r="B10154" s="2">
        <v>4077937</v>
      </c>
      <c r="C10154" s="1">
        <f t="shared" si="51166"/>
        <v>44649</v>
      </c>
      <c r="D10154">
        <f t="shared" si="51800"/>
        <v>8174</v>
      </c>
      <c r="E10154" s="2">
        <f t="shared" si="51801"/>
        <v>13818.857142857143</v>
      </c>
      <c r="F10154" s="2">
        <f t="shared" si="51802"/>
        <v>11233.4</v>
      </c>
      <c r="G10154" s="2">
        <f t="shared" si="51803"/>
        <v>31392.809648604183</v>
      </c>
      <c r="H10154">
        <f t="shared" si="51167"/>
        <v>745</v>
      </c>
      <c r="I10154">
        <f t="shared" si="51167"/>
        <v>735</v>
      </c>
      <c r="J10154" s="3">
        <f t="shared" si="51804"/>
        <v>1.1184551693517477</v>
      </c>
      <c r="K10154">
        <f t="shared" si="51805"/>
        <v>16</v>
      </c>
      <c r="L10154" s="3">
        <f t="shared" si="51806"/>
        <v>15.714285714285714</v>
      </c>
      <c r="M10154" s="3">
        <f t="shared" si="51807"/>
        <v>359.47097760460741</v>
      </c>
      <c r="N10154">
        <v>1280179</v>
      </c>
      <c r="O10154" s="18">
        <v>14659</v>
      </c>
    </row>
    <row r="10155" spans="1:15" customFormat="1" ht="14" customHeight="1" x14ac:dyDescent="0.2">
      <c r="A10155" t="s">
        <v>17</v>
      </c>
      <c r="B10155" s="2">
        <v>4077937</v>
      </c>
      <c r="C10155" s="1">
        <f t="shared" si="51166"/>
        <v>44650</v>
      </c>
      <c r="D10155">
        <f t="shared" ref="D10155" si="51808">N10155-N10154</f>
        <v>13046</v>
      </c>
      <c r="E10155" s="2">
        <f t="shared" ref="E10155" si="51809">SUM(D10149:D10155)/7</f>
        <v>13046.142857142857</v>
      </c>
      <c r="F10155" s="2">
        <f t="shared" ref="F10155" si="51810">SUM(D10151:D10155)/5</f>
        <v>10285.6</v>
      </c>
      <c r="G10155" s="2">
        <f t="shared" ref="G10155" si="51811">N10155/(B10155/100000)</f>
        <v>31712.726312348623</v>
      </c>
      <c r="H10155">
        <f t="shared" si="51167"/>
        <v>746</v>
      </c>
      <c r="I10155">
        <f t="shared" si="51167"/>
        <v>736</v>
      </c>
      <c r="J10155" s="3">
        <f t="shared" ref="J10155" si="51812">E10155/(SUM(N10148:N10154)/7)*100</f>
        <v>1.0442347886849008</v>
      </c>
      <c r="K10155">
        <f t="shared" ref="K10155" si="51813">O10155-O10154</f>
        <v>29</v>
      </c>
      <c r="L10155" s="3">
        <f t="shared" ref="L10155" si="51814">SUM(K10149:K10155)/7</f>
        <v>18</v>
      </c>
      <c r="M10155" s="3">
        <f t="shared" ref="M10155" si="51815">O10155/(B10155/100000)</f>
        <v>360.18212149917963</v>
      </c>
      <c r="N10155">
        <v>1293225</v>
      </c>
      <c r="O10155" s="18">
        <v>14688</v>
      </c>
    </row>
    <row r="10156" spans="1:15" customFormat="1" ht="14" customHeight="1" x14ac:dyDescent="0.2">
      <c r="A10156" t="s">
        <v>17</v>
      </c>
      <c r="B10156" s="2">
        <v>4077937</v>
      </c>
      <c r="C10156" s="1">
        <f t="shared" si="51166"/>
        <v>44651</v>
      </c>
      <c r="D10156">
        <f t="shared" ref="D10156" si="51816">N10156-N10155</f>
        <v>17251</v>
      </c>
      <c r="E10156" s="2">
        <f t="shared" ref="E10156" si="51817">SUM(D10150:D10156)/7</f>
        <v>12352</v>
      </c>
      <c r="F10156" s="2">
        <f t="shared" ref="F10156" si="51818">SUM(D10152:D10156)/5</f>
        <v>10342.200000000001</v>
      </c>
      <c r="G10156" s="2">
        <f t="shared" ref="G10156" si="51819">N10156/(B10156/100000)</f>
        <v>32135.758840806026</v>
      </c>
      <c r="H10156">
        <f t="shared" si="51167"/>
        <v>747</v>
      </c>
      <c r="I10156">
        <f t="shared" si="51167"/>
        <v>737</v>
      </c>
      <c r="J10156" s="3">
        <f t="shared" ref="J10156" si="51820">E10156/(SUM(N10149:N10155)/7)*100</f>
        <v>0.97845706066809479</v>
      </c>
      <c r="K10156">
        <f t="shared" ref="K10156" si="51821">O10156-O10155</f>
        <v>22</v>
      </c>
      <c r="L10156" s="3">
        <f t="shared" ref="L10156" si="51822">SUM(K10150:K10156)/7</f>
        <v>16.428571428571427</v>
      </c>
      <c r="M10156" s="3">
        <f t="shared" ref="M10156" si="51823">O10156/(B10156/100000)</f>
        <v>360.72160997092402</v>
      </c>
      <c r="N10156">
        <v>1310476</v>
      </c>
      <c r="O10156" s="18">
        <v>14710</v>
      </c>
    </row>
    <row r="10157" spans="1:15" customFormat="1" ht="14" customHeight="1" x14ac:dyDescent="0.2">
      <c r="A10157" t="s">
        <v>17</v>
      </c>
      <c r="B10157" s="2">
        <v>4077937</v>
      </c>
      <c r="C10157" s="1">
        <f t="shared" si="51166"/>
        <v>44652</v>
      </c>
      <c r="D10157">
        <f t="shared" ref="D10157" si="51824">N10157-N10156</f>
        <v>13146</v>
      </c>
      <c r="E10157" s="2">
        <f t="shared" ref="E10157" si="51825">SUM(D10151:D10157)/7</f>
        <v>11689.285714285714</v>
      </c>
      <c r="F10157" s="2">
        <f t="shared" ref="F10157" si="51826">SUM(D10153:D10157)/5</f>
        <v>11367</v>
      </c>
      <c r="G10157" s="2">
        <f t="shared" ref="G10157" si="51827">N10157/(B10157/100000)</f>
        <v>32458.127724876573</v>
      </c>
      <c r="H10157">
        <f t="shared" si="51167"/>
        <v>748</v>
      </c>
      <c r="I10157">
        <f t="shared" si="51167"/>
        <v>738</v>
      </c>
      <c r="J10157" s="3">
        <f t="shared" ref="J10157" si="51828">E10157/(SUM(N10150:N10156)/7)*100</f>
        <v>0.91698816819103923</v>
      </c>
      <c r="K10157">
        <f t="shared" ref="K10157" si="51829">O10157-O10156</f>
        <v>25</v>
      </c>
      <c r="L10157" s="3">
        <f t="shared" ref="L10157" si="51830">SUM(K10151:K10157)/7</f>
        <v>17</v>
      </c>
      <c r="M10157" s="3">
        <f t="shared" ref="M10157" si="51831">O10157/(B10157/100000)</f>
        <v>361.33466505245178</v>
      </c>
      <c r="N10157">
        <v>1323622</v>
      </c>
      <c r="O10157" s="18">
        <v>14735</v>
      </c>
    </row>
    <row r="10158" spans="1:15" customFormat="1" ht="14" customHeight="1" x14ac:dyDescent="0.2">
      <c r="A10158" t="s">
        <v>17</v>
      </c>
      <c r="B10158" s="2">
        <v>4077937</v>
      </c>
      <c r="C10158" s="1">
        <f t="shared" si="51166"/>
        <v>44653</v>
      </c>
      <c r="D10158">
        <f t="shared" ref="D10158" si="51832">N10158-N10157</f>
        <v>10690</v>
      </c>
      <c r="E10158" s="2">
        <f t="shared" ref="E10158" si="51833">SUM(D10152:D10158)/7</f>
        <v>10792.428571428571</v>
      </c>
      <c r="F10158" s="2">
        <f t="shared" ref="F10158" si="51834">SUM(D10154:D10158)/5</f>
        <v>12461.4</v>
      </c>
      <c r="G10158" s="2">
        <f t="shared" ref="G10158" si="51835">N10158/(B10158/100000)</f>
        <v>32720.270077737838</v>
      </c>
      <c r="H10158">
        <f t="shared" si="51167"/>
        <v>749</v>
      </c>
      <c r="I10158">
        <f t="shared" si="51167"/>
        <v>739</v>
      </c>
      <c r="J10158" s="3">
        <f t="shared" ref="J10158" si="51836">E10158/(SUM(N10151:N10157)/7)*100</f>
        <v>0.83893953387756803</v>
      </c>
      <c r="K10158">
        <f t="shared" ref="K10158" si="51837">O10158-O10157</f>
        <v>26</v>
      </c>
      <c r="L10158" s="3">
        <f t="shared" ref="L10158" si="51838">SUM(K10152:K10158)/7</f>
        <v>18</v>
      </c>
      <c r="M10158" s="3">
        <f t="shared" ref="M10158" si="51839">O10158/(B10158/100000)</f>
        <v>361.97224233724063</v>
      </c>
      <c r="N10158">
        <v>1334312</v>
      </c>
      <c r="O10158" s="18">
        <v>14761</v>
      </c>
    </row>
    <row r="10159" spans="1:15" customFormat="1" ht="14" customHeight="1" x14ac:dyDescent="0.2">
      <c r="A10159" t="s">
        <v>17</v>
      </c>
      <c r="B10159" s="2">
        <v>4077937</v>
      </c>
      <c r="C10159" s="1">
        <f t="shared" si="51166"/>
        <v>44654</v>
      </c>
      <c r="D10159">
        <f t="shared" ref="D10159" si="51840">N10159-N10158</f>
        <v>4193</v>
      </c>
      <c r="E10159" s="2">
        <f t="shared" ref="E10159" si="51841">SUM(D10153:D10159)/7</f>
        <v>10245.428571428571</v>
      </c>
      <c r="F10159" s="2">
        <f t="shared" ref="F10159" si="51842">SUM(D10155:D10159)/5</f>
        <v>11665.2</v>
      </c>
      <c r="G10159" s="2">
        <f t="shared" ref="G10159" si="51843">N10159/(B10159/100000)</f>
        <v>32823.091676011667</v>
      </c>
      <c r="H10159">
        <f t="shared" si="51167"/>
        <v>750</v>
      </c>
      <c r="I10159">
        <f t="shared" si="51167"/>
        <v>740</v>
      </c>
      <c r="J10159" s="3">
        <f t="shared" ref="J10159" si="51844">E10159/(SUM(N10152:N10158)/7)*100</f>
        <v>0.7897931041166194</v>
      </c>
      <c r="K10159">
        <f t="shared" ref="K10159" si="51845">O10159-O10158</f>
        <v>4</v>
      </c>
      <c r="L10159" s="3">
        <f t="shared" ref="L10159" si="51846">SUM(K10153:K10159)/7</f>
        <v>17.428571428571427</v>
      </c>
      <c r="M10159" s="3">
        <f t="shared" ref="M10159" si="51847">O10159/(B10159/100000)</f>
        <v>362.07033115028509</v>
      </c>
      <c r="N10159">
        <v>1338505</v>
      </c>
      <c r="O10159" s="18">
        <v>14765</v>
      </c>
    </row>
    <row r="10160" spans="1:15" customFormat="1" ht="14" customHeight="1" x14ac:dyDescent="0.2">
      <c r="A10160" t="s">
        <v>17</v>
      </c>
      <c r="B10160" s="2">
        <v>4077937</v>
      </c>
      <c r="C10160" s="1">
        <f t="shared" si="51166"/>
        <v>44655</v>
      </c>
      <c r="D10160">
        <f t="shared" ref="D10160" si="51848">N10160-N10159</f>
        <v>3425</v>
      </c>
      <c r="E10160" s="2">
        <f t="shared" ref="E10160" si="51849">SUM(D10154:D10160)/7</f>
        <v>9989.2857142857138</v>
      </c>
      <c r="F10160" s="2">
        <f t="shared" ref="F10160" si="51850">SUM(D10156:D10160)/5</f>
        <v>9741</v>
      </c>
      <c r="G10160" s="2">
        <f t="shared" ref="G10160" si="51851">N10160/(B10160/100000)</f>
        <v>32907.080222180972</v>
      </c>
      <c r="H10160">
        <f t="shared" si="51167"/>
        <v>751</v>
      </c>
      <c r="I10160">
        <f t="shared" si="51167"/>
        <v>741</v>
      </c>
      <c r="J10160" s="3">
        <f t="shared" ref="J10160" si="51852">E10160/(SUM(N10153:N10159)/7)*100</f>
        <v>0.76401359916891065</v>
      </c>
      <c r="K10160">
        <f t="shared" ref="K10160" si="51853">O10160-O10159</f>
        <v>0</v>
      </c>
      <c r="L10160" s="3">
        <f t="shared" ref="L10160" si="51854">SUM(K10154:K10160)/7</f>
        <v>17.428571428571427</v>
      </c>
      <c r="M10160" s="3">
        <f t="shared" ref="M10160" si="51855">O10160/(B10160/100000)</f>
        <v>362.07033115028509</v>
      </c>
      <c r="N10160">
        <v>1341930</v>
      </c>
      <c r="O10160" s="18">
        <v>14765</v>
      </c>
    </row>
    <row r="10161" spans="1:15" customFormat="1" ht="14" customHeight="1" x14ac:dyDescent="0.2">
      <c r="A10161" t="s">
        <v>17</v>
      </c>
      <c r="B10161" s="2">
        <v>4077937</v>
      </c>
      <c r="C10161" s="1">
        <f t="shared" si="51166"/>
        <v>44656</v>
      </c>
      <c r="D10161">
        <f t="shared" ref="D10161" si="51856">N10161-N10160</f>
        <v>3467</v>
      </c>
      <c r="E10161" s="2">
        <f t="shared" ref="E10161" si="51857">SUM(D10155:D10161)/7</f>
        <v>9316.8571428571431</v>
      </c>
      <c r="F10161" s="2">
        <f t="shared" ref="F10161" si="51858">SUM(D10157:D10161)/5</f>
        <v>6984.2</v>
      </c>
      <c r="G10161" s="2">
        <f t="shared" ref="G10161" si="51859">N10161/(B10161/100000)</f>
        <v>32992.09870088724</v>
      </c>
      <c r="H10161">
        <f t="shared" si="51167"/>
        <v>752</v>
      </c>
      <c r="I10161">
        <f t="shared" si="51167"/>
        <v>742</v>
      </c>
      <c r="J10161" s="3">
        <f t="shared" ref="J10161" si="51860">E10161/(SUM(N10154:N10160)/7)*100</f>
        <v>0.7071810791489147</v>
      </c>
      <c r="K10161">
        <f t="shared" ref="K10161" si="51861">O10161-O10160</f>
        <v>41</v>
      </c>
      <c r="L10161" s="3">
        <f t="shared" ref="L10161" si="51862">SUM(K10155:K10161)/7</f>
        <v>21</v>
      </c>
      <c r="M10161" s="3">
        <f t="shared" ref="M10161" si="51863">O10161/(B10161/100000)</f>
        <v>363.07574148399056</v>
      </c>
      <c r="N10161">
        <v>1345397</v>
      </c>
      <c r="O10161" s="18">
        <v>14806</v>
      </c>
    </row>
    <row r="10162" spans="1:15" customFormat="1" ht="14" customHeight="1" x14ac:dyDescent="0.2">
      <c r="A10162" t="s">
        <v>17</v>
      </c>
      <c r="B10162" s="2">
        <v>4077937</v>
      </c>
      <c r="C10162" s="1">
        <f t="shared" si="51166"/>
        <v>44657</v>
      </c>
      <c r="D10162">
        <f t="shared" ref="D10162" si="51864">N10162-N10161</f>
        <v>10914</v>
      </c>
      <c r="E10162" s="2">
        <f t="shared" ref="E10162" si="51865">SUM(D10156:D10162)/7</f>
        <v>9012.2857142857138</v>
      </c>
      <c r="F10162" s="2">
        <f t="shared" ref="F10162" si="51866">SUM(D10158:D10162)/5</f>
        <v>6537.8</v>
      </c>
      <c r="G10162" s="2">
        <f t="shared" ref="G10162" si="51867">N10162/(B10162/100000)</f>
        <v>33259.734027278988</v>
      </c>
      <c r="H10162">
        <f t="shared" si="51167"/>
        <v>753</v>
      </c>
      <c r="I10162">
        <f t="shared" si="51167"/>
        <v>743</v>
      </c>
      <c r="J10162" s="3">
        <f t="shared" ref="J10162" si="51868">E10162/(SUM(N10155:N10161)/7)*100</f>
        <v>0.67925947946840615</v>
      </c>
      <c r="K10162">
        <f t="shared" ref="K10162" si="51869">O10162-O10161</f>
        <v>28</v>
      </c>
      <c r="L10162" s="3">
        <f t="shared" ref="L10162" si="51870">SUM(K10156:K10162)/7</f>
        <v>20.857142857142858</v>
      </c>
      <c r="M10162" s="3">
        <f t="shared" ref="M10162" si="51871">O10162/(B10162/100000)</f>
        <v>363.76236317530163</v>
      </c>
      <c r="N10162">
        <v>1356311</v>
      </c>
      <c r="O10162" s="18">
        <v>14834</v>
      </c>
    </row>
    <row r="10163" spans="1:15" customFormat="1" ht="14" customHeight="1" x14ac:dyDescent="0.2">
      <c r="A10163" t="s">
        <v>17</v>
      </c>
      <c r="B10163" s="2">
        <v>4077937</v>
      </c>
      <c r="C10163" s="1">
        <f t="shared" si="51166"/>
        <v>44658</v>
      </c>
      <c r="D10163">
        <f t="shared" ref="D10163" si="51872">N10163-N10162</f>
        <v>10150</v>
      </c>
      <c r="E10163" s="2">
        <f t="shared" ref="E10163" si="51873">SUM(D10157:D10163)/7</f>
        <v>7997.8571428571431</v>
      </c>
      <c r="F10163" s="2">
        <f t="shared" ref="F10163" si="51874">SUM(D10159:D10163)/5</f>
        <v>6429.8</v>
      </c>
      <c r="G10163" s="2">
        <f t="shared" ref="G10163" si="51875">N10163/(B10163/100000)</f>
        <v>33508.634390379251</v>
      </c>
      <c r="H10163">
        <f t="shared" si="51167"/>
        <v>754</v>
      </c>
      <c r="I10163">
        <f t="shared" si="51167"/>
        <v>744</v>
      </c>
      <c r="J10163" s="3">
        <f t="shared" ref="J10163" si="51876">E10163/(SUM(N10156:N10162)/7)*100</f>
        <v>0.59873464168375923</v>
      </c>
      <c r="K10163">
        <f t="shared" ref="K10163" si="51877">O10163-O10162</f>
        <v>18</v>
      </c>
      <c r="L10163" s="3">
        <f t="shared" ref="L10163" si="51878">SUM(K10157:K10163)/7</f>
        <v>20.285714285714285</v>
      </c>
      <c r="M10163" s="3">
        <f t="shared" ref="M10163" si="51879">O10163/(B10163/100000)</f>
        <v>364.20376283400162</v>
      </c>
      <c r="N10163">
        <v>1366461</v>
      </c>
      <c r="O10163" s="18">
        <v>14852</v>
      </c>
    </row>
    <row r="10164" spans="1:15" customFormat="1" ht="14" customHeight="1" x14ac:dyDescent="0.2">
      <c r="A10164" t="s">
        <v>17</v>
      </c>
      <c r="B10164" s="2">
        <v>4077937</v>
      </c>
      <c r="C10164" s="1">
        <f t="shared" si="51166"/>
        <v>44659</v>
      </c>
      <c r="D10164">
        <f t="shared" ref="D10164" si="51880">N10164-N10163</f>
        <v>7770</v>
      </c>
      <c r="E10164" s="2">
        <f t="shared" ref="E10164" si="51881">SUM(D10158:D10164)/7</f>
        <v>7229.8571428571431</v>
      </c>
      <c r="F10164" s="2">
        <f t="shared" ref="F10164" si="51882">SUM(D10160:D10164)/5</f>
        <v>7145.2</v>
      </c>
      <c r="G10164" s="2">
        <f t="shared" ref="G10164" si="51883">N10164/(B10164/100000)</f>
        <v>33699.171909718076</v>
      </c>
      <c r="H10164">
        <f t="shared" si="51167"/>
        <v>755</v>
      </c>
      <c r="I10164">
        <f t="shared" si="51167"/>
        <v>745</v>
      </c>
      <c r="J10164" s="3">
        <f t="shared" ref="J10164" si="51884">E10164/(SUM(N10157:N10163)/7)*100</f>
        <v>0.53801940735263065</v>
      </c>
      <c r="K10164">
        <f t="shared" ref="K10164" si="51885">O10164-O10163</f>
        <v>33</v>
      </c>
      <c r="L10164" s="3">
        <f t="shared" ref="L10164" si="51886">SUM(K10158:K10164)/7</f>
        <v>21.428571428571427</v>
      </c>
      <c r="M10164" s="3">
        <f t="shared" ref="M10164" si="51887">O10164/(B10164/100000)</f>
        <v>365.01299554161824</v>
      </c>
      <c r="N10164">
        <v>1374231</v>
      </c>
      <c r="O10164" s="18">
        <v>14885</v>
      </c>
    </row>
    <row r="10165" spans="1:15" customFormat="1" ht="14" customHeight="1" x14ac:dyDescent="0.2">
      <c r="A10165" t="s">
        <v>17</v>
      </c>
      <c r="B10165" s="2">
        <v>4077937</v>
      </c>
      <c r="C10165" s="1">
        <f t="shared" si="51166"/>
        <v>44660</v>
      </c>
      <c r="D10165">
        <f t="shared" ref="D10165" si="51888">N10165-N10164</f>
        <v>6587</v>
      </c>
      <c r="E10165" s="2">
        <f t="shared" ref="E10165" si="51889">SUM(D10159:D10165)/7</f>
        <v>6643.7142857142853</v>
      </c>
      <c r="F10165" s="2">
        <f t="shared" ref="F10165" si="51890">SUM(D10161:D10165)/5</f>
        <v>7777.6</v>
      </c>
      <c r="G10165" s="2">
        <f t="shared" ref="G10165" si="51891">N10165/(B10165/100000)</f>
        <v>33860.699662599007</v>
      </c>
      <c r="H10165">
        <f t="shared" si="51167"/>
        <v>756</v>
      </c>
      <c r="I10165">
        <f t="shared" si="51167"/>
        <v>746</v>
      </c>
      <c r="J10165" s="3">
        <f t="shared" ref="J10165" si="51892">E10165/(SUM(N10158:N10164)/7)*100</f>
        <v>0.49175507158765747</v>
      </c>
      <c r="K10165">
        <f t="shared" ref="K10165" si="51893">O10165-O10164</f>
        <v>56</v>
      </c>
      <c r="L10165" s="3">
        <f t="shared" ref="L10165" si="51894">SUM(K10159:K10165)/7</f>
        <v>25.714285714285715</v>
      </c>
      <c r="M10165" s="3">
        <f t="shared" ref="M10165" si="51895">O10165/(B10165/100000)</f>
        <v>366.38623892424039</v>
      </c>
      <c r="N10165">
        <v>1380818</v>
      </c>
      <c r="O10165" s="18">
        <v>14941</v>
      </c>
    </row>
    <row r="10166" spans="1:15" customFormat="1" ht="14" customHeight="1" x14ac:dyDescent="0.2">
      <c r="A10166" t="s">
        <v>17</v>
      </c>
      <c r="B10166" s="2">
        <v>4077937</v>
      </c>
      <c r="C10166" s="1">
        <f t="shared" si="51166"/>
        <v>44661</v>
      </c>
      <c r="D10166">
        <f t="shared" ref="D10166" si="51896">N10166-N10165</f>
        <v>4239</v>
      </c>
      <c r="E10166" s="2">
        <f t="shared" ref="E10166" si="51897">SUM(D10160:D10166)/7</f>
        <v>6650.2857142857147</v>
      </c>
      <c r="F10166" s="2">
        <f t="shared" ref="F10166" si="51898">SUM(D10162:D10166)/5</f>
        <v>7932</v>
      </c>
      <c r="G10166" s="2">
        <f t="shared" ref="G10166" si="51899">N10166/(B10166/100000)</f>
        <v>33964.649282222847</v>
      </c>
      <c r="H10166">
        <f t="shared" si="51167"/>
        <v>757</v>
      </c>
      <c r="I10166">
        <f t="shared" si="51167"/>
        <v>747</v>
      </c>
      <c r="J10166" s="3">
        <f t="shared" ref="J10166" si="51900">E10166/(SUM(N10159:N10165)/7)*100</f>
        <v>0.489832699068453</v>
      </c>
      <c r="K10166">
        <f t="shared" ref="K10166" si="51901">O10166-O10165</f>
        <v>3</v>
      </c>
      <c r="L10166" s="3">
        <f t="shared" ref="L10166" si="51902">SUM(K10160:K10166)/7</f>
        <v>25.571428571428573</v>
      </c>
      <c r="M10166" s="3">
        <f t="shared" ref="M10166" si="51903">O10166/(B10166/100000)</f>
        <v>366.4598055340237</v>
      </c>
      <c r="N10166">
        <v>1385057</v>
      </c>
      <c r="O10166" s="18">
        <v>14944</v>
      </c>
    </row>
    <row r="10167" spans="1:15" customFormat="1" ht="14" customHeight="1" x14ac:dyDescent="0.2">
      <c r="A10167" t="s">
        <v>17</v>
      </c>
      <c r="B10167" s="2">
        <v>4077937</v>
      </c>
      <c r="C10167" s="1">
        <f t="shared" si="51166"/>
        <v>44662</v>
      </c>
      <c r="D10167">
        <f t="shared" ref="D10167" si="51904">N10167-N10166</f>
        <v>2676</v>
      </c>
      <c r="E10167" s="2">
        <f t="shared" ref="E10167" si="51905">SUM(D10161:D10167)/7</f>
        <v>6543.2857142857147</v>
      </c>
      <c r="F10167" s="2">
        <f t="shared" ref="F10167" si="51906">SUM(D10163:D10167)/5</f>
        <v>6284.4</v>
      </c>
      <c r="G10167" s="2">
        <f t="shared" ref="G10167" si="51907">N10167/(B10167/100000)</f>
        <v>34030.270698149579</v>
      </c>
      <c r="H10167">
        <f t="shared" si="51167"/>
        <v>758</v>
      </c>
      <c r="I10167">
        <f t="shared" si="51167"/>
        <v>748</v>
      </c>
      <c r="J10167" s="3">
        <f t="shared" ref="J10167" si="51908">E10167/(SUM(N10160:N10166)/7)*100</f>
        <v>0.4796022703177576</v>
      </c>
      <c r="K10167">
        <f t="shared" ref="K10167" si="51909">O10167-O10166</f>
        <v>0</v>
      </c>
      <c r="L10167" s="3">
        <f t="shared" ref="L10167" si="51910">SUM(K10161:K10167)/7</f>
        <v>25.571428571428573</v>
      </c>
      <c r="M10167" s="3">
        <f t="shared" ref="M10167" si="51911">O10167/(B10167/100000)</f>
        <v>366.4598055340237</v>
      </c>
      <c r="N10167">
        <v>1387733</v>
      </c>
      <c r="O10167" s="18">
        <v>14944</v>
      </c>
    </row>
    <row r="10168" spans="1:15" customFormat="1" ht="14" customHeight="1" x14ac:dyDescent="0.2">
      <c r="A10168" t="s">
        <v>17</v>
      </c>
      <c r="B10168" s="2">
        <v>4077937</v>
      </c>
      <c r="C10168" s="1">
        <f t="shared" si="51166"/>
        <v>44663</v>
      </c>
      <c r="D10168">
        <f>N10168-N10167</f>
        <v>2927</v>
      </c>
      <c r="E10168" s="2">
        <f t="shared" ref="E10168" si="51912">SUM(D10162:D10168)/7</f>
        <v>6466.1428571428569</v>
      </c>
      <c r="F10168" s="2">
        <f t="shared" ref="F10168" si="51913">SUM(D10164:D10168)/5</f>
        <v>4839.8</v>
      </c>
      <c r="G10168" s="2">
        <f t="shared" ref="G10168" si="51914">N10168/(B10168/100000)</f>
        <v>34102.047187094846</v>
      </c>
      <c r="H10168">
        <f t="shared" si="51167"/>
        <v>759</v>
      </c>
      <c r="I10168">
        <f t="shared" si="51167"/>
        <v>749</v>
      </c>
      <c r="J10168" s="3">
        <f t="shared" ref="J10168" si="51915">E10168/(SUM(N10161:N10167)/7)*100</f>
        <v>0.47168572598105379</v>
      </c>
      <c r="K10168">
        <f t="shared" ref="K10168" si="51916">O10168-O10167</f>
        <v>7</v>
      </c>
      <c r="L10168" s="3">
        <f t="shared" ref="L10168" si="51917">SUM(K10162:K10168)/7</f>
        <v>20.714285714285715</v>
      </c>
      <c r="M10168" s="3">
        <f t="shared" ref="M10168" si="51918">O10168/(B10168/100000)</f>
        <v>366.63146095685147</v>
      </c>
      <c r="N10168">
        <v>1390660</v>
      </c>
      <c r="O10168" s="18">
        <v>14951</v>
      </c>
    </row>
    <row r="10169" spans="1:15" customFormat="1" ht="14" customHeight="1" x14ac:dyDescent="0.2">
      <c r="A10169" t="s">
        <v>17</v>
      </c>
      <c r="B10169" s="2">
        <v>4077937</v>
      </c>
      <c r="C10169" s="1">
        <f t="shared" si="51166"/>
        <v>44664</v>
      </c>
      <c r="D10169">
        <f t="shared" ref="D10169" si="51919">N10169-N10168</f>
        <v>8483</v>
      </c>
      <c r="E10169" s="2">
        <f t="shared" ref="E10169" si="51920">SUM(D10163:D10169)/7</f>
        <v>6118.8571428571431</v>
      </c>
      <c r="F10169" s="2">
        <f t="shared" ref="F10169" si="51921">SUM(D10165:D10169)/5</f>
        <v>4982.3999999999996</v>
      </c>
      <c r="G10169" s="2">
        <f t="shared" ref="G10169" si="51922">N10169/(B10169/100000)</f>
        <v>34310.069037358844</v>
      </c>
      <c r="H10169">
        <f t="shared" si="51167"/>
        <v>760</v>
      </c>
      <c r="I10169">
        <f t="shared" si="51167"/>
        <v>750</v>
      </c>
      <c r="J10169" s="3">
        <f t="shared" ref="J10169" si="51923">E10169/(SUM(N10162:N10168)/7)*100</f>
        <v>0.44425677900766403</v>
      </c>
      <c r="K10169">
        <f t="shared" ref="K10169" si="51924">O10169-O10168</f>
        <v>39</v>
      </c>
      <c r="L10169" s="3">
        <f t="shared" ref="L10169" si="51925">SUM(K10163:K10169)/7</f>
        <v>22.285714285714285</v>
      </c>
      <c r="M10169" s="3">
        <f t="shared" ref="M10169" si="51926">O10169/(B10169/100000)</f>
        <v>367.58782688403477</v>
      </c>
      <c r="N10169">
        <v>1399143</v>
      </c>
      <c r="O10169" s="18">
        <v>14990</v>
      </c>
    </row>
    <row r="10170" spans="1:15" customFormat="1" ht="14" customHeight="1" x14ac:dyDescent="0.2">
      <c r="A10170" t="s">
        <v>17</v>
      </c>
      <c r="B10170" s="2">
        <v>4077937</v>
      </c>
      <c r="C10170" s="1">
        <f t="shared" si="51166"/>
        <v>44665</v>
      </c>
      <c r="D10170">
        <f t="shared" ref="D10170" si="51927">N10170-N10169</f>
        <v>7823</v>
      </c>
      <c r="E10170" s="2">
        <f t="shared" ref="E10170" si="51928">SUM(D10164:D10170)/7</f>
        <v>5786.4285714285716</v>
      </c>
      <c r="F10170" s="2">
        <f t="shared" ref="F10170" si="51929">SUM(D10166:D10170)/5</f>
        <v>5229.6000000000004</v>
      </c>
      <c r="G10170" s="2">
        <f t="shared" ref="G10170" si="51930">N10170/(B10170/100000)</f>
        <v>34501.906233470501</v>
      </c>
      <c r="H10170">
        <f t="shared" si="51167"/>
        <v>761</v>
      </c>
      <c r="I10170">
        <f t="shared" si="51167"/>
        <v>751</v>
      </c>
      <c r="J10170" s="3">
        <f t="shared" ref="J10170" si="51931">E10170/(SUM(N10163:N10169)/7)*100</f>
        <v>0.41826279625485185</v>
      </c>
      <c r="K10170">
        <f t="shared" ref="K10170" si="51932">O10170-O10169</f>
        <v>43</v>
      </c>
      <c r="L10170" s="3">
        <f t="shared" ref="L10170" si="51933">SUM(K10164:K10170)/7</f>
        <v>25.857142857142858</v>
      </c>
      <c r="M10170" s="3">
        <f t="shared" ref="M10170" si="51934">O10170/(B10170/100000)</f>
        <v>368.64228162426247</v>
      </c>
      <c r="N10170">
        <v>1406966</v>
      </c>
      <c r="O10170" s="18">
        <v>15033</v>
      </c>
    </row>
    <row r="10171" spans="1:15" customFormat="1" ht="14" customHeight="1" x14ac:dyDescent="0.2">
      <c r="A10171" t="s">
        <v>17</v>
      </c>
      <c r="B10171" s="2">
        <v>4077937</v>
      </c>
      <c r="C10171" s="1">
        <f t="shared" si="51166"/>
        <v>44666</v>
      </c>
      <c r="D10171">
        <f t="shared" ref="D10171" si="51935">N10171-N10170</f>
        <v>6261</v>
      </c>
      <c r="E10171" s="2">
        <f t="shared" ref="E10171" si="51936">SUM(D10165:D10171)/7</f>
        <v>5570.8571428571431</v>
      </c>
      <c r="F10171" s="2">
        <f t="shared" ref="F10171" si="51937">SUM(D10167:D10171)/5</f>
        <v>5634</v>
      </c>
      <c r="G10171" s="2">
        <f t="shared" ref="G10171" si="51938">N10171/(B10171/100000)</f>
        <v>34655.439748088313</v>
      </c>
      <c r="H10171">
        <f t="shared" si="51167"/>
        <v>762</v>
      </c>
      <c r="I10171">
        <f t="shared" si="51167"/>
        <v>752</v>
      </c>
      <c r="J10171" s="3">
        <f t="shared" ref="J10171" si="51939">E10171/(SUM(N10164:N10170)/7)*100</f>
        <v>0.40100331036479819</v>
      </c>
      <c r="K10171">
        <f t="shared" ref="K10171" si="51940">O10171-O10170</f>
        <v>22</v>
      </c>
      <c r="L10171" s="3">
        <f t="shared" ref="L10171" si="51941">SUM(K10165:K10171)/7</f>
        <v>24.285714285714285</v>
      </c>
      <c r="M10171" s="3">
        <f t="shared" ref="M10171" si="51942">O10171/(B10171/100000)</f>
        <v>369.18177009600686</v>
      </c>
      <c r="N10171">
        <v>1413227</v>
      </c>
      <c r="O10171" s="18">
        <v>15055</v>
      </c>
    </row>
    <row r="10172" spans="1:15" customFormat="1" ht="14" customHeight="1" x14ac:dyDescent="0.2">
      <c r="A10172" t="s">
        <v>17</v>
      </c>
      <c r="B10172" s="2">
        <v>4077937</v>
      </c>
      <c r="C10172" s="1">
        <f t="shared" si="51166"/>
        <v>44667</v>
      </c>
      <c r="D10172">
        <f t="shared" ref="D10172:D10174" si="51943">N10172-N10171</f>
        <v>0</v>
      </c>
      <c r="E10172" s="2">
        <f t="shared" ref="E10172:E10174" si="51944">SUM(D10166:D10172)/7</f>
        <v>4629.8571428571431</v>
      </c>
      <c r="F10172" s="2">
        <f t="shared" ref="F10172:F10174" si="51945">SUM(D10168:D10172)/5</f>
        <v>5098.8</v>
      </c>
      <c r="G10172" s="2">
        <f t="shared" ref="G10172:G10174" si="51946">N10172/(B10172/100000)</f>
        <v>34655.439748088313</v>
      </c>
      <c r="H10172">
        <f t="shared" si="51167"/>
        <v>763</v>
      </c>
      <c r="I10172">
        <f t="shared" si="51167"/>
        <v>753</v>
      </c>
      <c r="J10172" s="3">
        <f t="shared" ref="J10172:J10174" si="51947">E10172/(SUM(N10165:N10171)/7)*100</f>
        <v>0.33193685446480631</v>
      </c>
      <c r="K10172">
        <f t="shared" ref="K10172:K10174" si="51948">O10172-O10171</f>
        <v>0</v>
      </c>
      <c r="L10172" s="3">
        <f t="shared" ref="L10172:L10174" si="51949">SUM(K10166:K10172)/7</f>
        <v>16.285714285714285</v>
      </c>
      <c r="M10172" s="3">
        <f t="shared" ref="M10172:M10174" si="51950">O10172/(B10172/100000)</f>
        <v>369.18177009600686</v>
      </c>
      <c r="N10172">
        <v>1413227</v>
      </c>
      <c r="O10172" s="18">
        <v>15055</v>
      </c>
    </row>
    <row r="10173" spans="1:15" customFormat="1" ht="14" customHeight="1" x14ac:dyDescent="0.2">
      <c r="A10173" t="s">
        <v>17</v>
      </c>
      <c r="B10173" s="2">
        <v>4077937</v>
      </c>
      <c r="C10173" s="1">
        <f t="shared" si="51166"/>
        <v>44668</v>
      </c>
      <c r="D10173">
        <f t="shared" si="51943"/>
        <v>0</v>
      </c>
      <c r="E10173" s="2">
        <f t="shared" si="51944"/>
        <v>4024.2857142857142</v>
      </c>
      <c r="F10173" s="2">
        <f t="shared" si="51945"/>
        <v>4513.3999999999996</v>
      </c>
      <c r="G10173" s="2">
        <f t="shared" si="51946"/>
        <v>34655.439748088313</v>
      </c>
      <c r="H10173">
        <f t="shared" si="51167"/>
        <v>764</v>
      </c>
      <c r="I10173">
        <f t="shared" si="51167"/>
        <v>754</v>
      </c>
      <c r="J10173" s="3">
        <f t="shared" si="51947"/>
        <v>0.28756597199289136</v>
      </c>
      <c r="K10173">
        <f t="shared" si="51948"/>
        <v>0</v>
      </c>
      <c r="L10173" s="3">
        <f t="shared" si="51949"/>
        <v>15.857142857142858</v>
      </c>
      <c r="M10173" s="3">
        <f t="shared" si="51950"/>
        <v>369.18177009600686</v>
      </c>
      <c r="N10173">
        <v>1413227</v>
      </c>
      <c r="O10173" s="18">
        <v>15055</v>
      </c>
    </row>
    <row r="10174" spans="1:15" customFormat="1" ht="14" customHeight="1" x14ac:dyDescent="0.2">
      <c r="A10174" t="s">
        <v>17</v>
      </c>
      <c r="B10174" s="2">
        <v>4077937</v>
      </c>
      <c r="C10174" s="1">
        <f t="shared" si="51166"/>
        <v>44669</v>
      </c>
      <c r="D10174">
        <f t="shared" si="51943"/>
        <v>0</v>
      </c>
      <c r="E10174" s="2">
        <f t="shared" si="51944"/>
        <v>3642</v>
      </c>
      <c r="F10174" s="2">
        <f t="shared" si="51945"/>
        <v>2816.8</v>
      </c>
      <c r="G10174" s="2">
        <f t="shared" si="51946"/>
        <v>34655.439748088313</v>
      </c>
      <c r="H10174">
        <f t="shared" si="51167"/>
        <v>765</v>
      </c>
      <c r="I10174">
        <f t="shared" si="51167"/>
        <v>755</v>
      </c>
      <c r="J10174" s="3">
        <f t="shared" si="51947"/>
        <v>0.25950249501663392</v>
      </c>
      <c r="K10174">
        <f t="shared" si="51948"/>
        <v>0</v>
      </c>
      <c r="L10174" s="3">
        <f t="shared" si="51949"/>
        <v>15.857142857142858</v>
      </c>
      <c r="M10174" s="3">
        <f t="shared" si="51950"/>
        <v>369.18177009600686</v>
      </c>
      <c r="N10174">
        <v>1413227</v>
      </c>
      <c r="O10174" s="18">
        <v>15055</v>
      </c>
    </row>
    <row r="10175" spans="1:15" customFormat="1" ht="14" customHeight="1" x14ac:dyDescent="0.2">
      <c r="A10175" t="s">
        <v>17</v>
      </c>
      <c r="B10175" s="2">
        <v>4077937</v>
      </c>
      <c r="C10175" s="1">
        <f t="shared" si="51166"/>
        <v>44670</v>
      </c>
      <c r="D10175">
        <f t="shared" ref="D10175" si="51951">N10175-N10174</f>
        <v>0</v>
      </c>
      <c r="E10175" s="2">
        <f t="shared" ref="E10175" si="51952">SUM(D10169:D10175)/7</f>
        <v>3223.8571428571427</v>
      </c>
      <c r="F10175" s="2">
        <f t="shared" ref="F10175" si="51953">SUM(D10171:D10175)/5</f>
        <v>1252.2</v>
      </c>
      <c r="G10175" s="2">
        <f t="shared" ref="G10175" si="51954">N10175/(B10175/100000)</f>
        <v>34655.439748088313</v>
      </c>
      <c r="H10175">
        <f t="shared" si="51167"/>
        <v>766</v>
      </c>
      <c r="I10175">
        <f t="shared" si="51167"/>
        <v>756</v>
      </c>
      <c r="J10175" s="3">
        <f t="shared" ref="J10175" si="51955">E10175/(SUM(N10168:N10174)/7)*100</f>
        <v>0.22911411206682206</v>
      </c>
      <c r="K10175">
        <f t="shared" ref="K10175" si="51956">O10175-O10174</f>
        <v>0</v>
      </c>
      <c r="L10175" s="3">
        <f t="shared" ref="L10175" si="51957">SUM(K10169:K10175)/7</f>
        <v>14.857142857142858</v>
      </c>
      <c r="M10175" s="3">
        <f t="shared" ref="M10175" si="51958">O10175/(B10175/100000)</f>
        <v>369.18177009600686</v>
      </c>
      <c r="N10175">
        <v>1413227</v>
      </c>
      <c r="O10175" s="18">
        <v>15055</v>
      </c>
    </row>
    <row r="10176" spans="1:15" customFormat="1" ht="14" customHeight="1" x14ac:dyDescent="0.2">
      <c r="A10176" t="s">
        <v>17</v>
      </c>
      <c r="B10176" s="2">
        <v>4077937</v>
      </c>
      <c r="C10176" s="1">
        <f t="shared" si="51166"/>
        <v>44671</v>
      </c>
      <c r="D10176">
        <f t="shared" ref="D10176" si="51959">N10176-N10175</f>
        <v>9739</v>
      </c>
      <c r="E10176" s="2">
        <f t="shared" ref="E10176" si="51960">SUM(D10170:D10176)/7</f>
        <v>3403.2857142857142</v>
      </c>
      <c r="F10176" s="2">
        <f t="shared" ref="F10176" si="51961">SUM(D10172:D10176)/5</f>
        <v>1947.8</v>
      </c>
      <c r="G10176" s="2">
        <f t="shared" ref="G10176" si="51962">N10176/(B10176/100000)</f>
        <v>34894.261485648261</v>
      </c>
      <c r="H10176">
        <f t="shared" si="51167"/>
        <v>767</v>
      </c>
      <c r="I10176">
        <f t="shared" si="51167"/>
        <v>757</v>
      </c>
      <c r="J10176" s="3">
        <f t="shared" ref="J10176" si="51963">E10176/(SUM(N10169:N10175)/7)*100</f>
        <v>0.24131291730633886</v>
      </c>
      <c r="K10176">
        <f t="shared" ref="K10176" si="51964">O10176-O10175</f>
        <v>20</v>
      </c>
      <c r="L10176" s="3">
        <f t="shared" ref="L10176" si="51965">SUM(K10170:K10176)/7</f>
        <v>12.142857142857142</v>
      </c>
      <c r="M10176" s="3">
        <f t="shared" ref="M10176" si="51966">O10176/(B10176/100000)</f>
        <v>369.67221416122908</v>
      </c>
      <c r="N10176">
        <v>1422966</v>
      </c>
      <c r="O10176" s="18">
        <v>15075</v>
      </c>
    </row>
    <row r="10177" spans="1:15" customFormat="1" ht="14" customHeight="1" x14ac:dyDescent="0.2">
      <c r="A10177" t="s">
        <v>17</v>
      </c>
      <c r="B10177" s="2">
        <v>4077937</v>
      </c>
      <c r="C10177" s="1">
        <f t="shared" si="51166"/>
        <v>44672</v>
      </c>
      <c r="D10177">
        <f t="shared" ref="D10177" si="51967">N10177-N10176</f>
        <v>8238</v>
      </c>
      <c r="E10177" s="2">
        <f t="shared" ref="E10177" si="51968">SUM(D10171:D10177)/7</f>
        <v>3462.5714285714284</v>
      </c>
      <c r="F10177" s="2">
        <f t="shared" ref="F10177" si="51969">SUM(D10173:D10177)/5</f>
        <v>3595.4</v>
      </c>
      <c r="G10177" s="2">
        <f t="shared" ref="G10177" si="51970">N10177/(B10177/100000)</f>
        <v>35096.275396113277</v>
      </c>
      <c r="H10177">
        <f t="shared" si="51167"/>
        <v>768</v>
      </c>
      <c r="I10177">
        <f t="shared" si="51167"/>
        <v>758</v>
      </c>
      <c r="J10177" s="3">
        <f t="shared" ref="J10177" si="51971">E10177/(SUM(N10170:N10176)/7)*100</f>
        <v>0.24492558508344781</v>
      </c>
      <c r="K10177">
        <f t="shared" ref="K10177" si="51972">O10177-O10176</f>
        <v>28</v>
      </c>
      <c r="L10177" s="3">
        <f t="shared" ref="L10177" si="51973">SUM(K10171:K10177)/7</f>
        <v>10</v>
      </c>
      <c r="M10177" s="3">
        <f t="shared" ref="M10177" si="51974">O10177/(B10177/100000)</f>
        <v>370.35883585254015</v>
      </c>
      <c r="N10177">
        <v>1431204</v>
      </c>
      <c r="O10177" s="18">
        <v>15103</v>
      </c>
    </row>
    <row r="10178" spans="1:15" customFormat="1" ht="14" customHeight="1" x14ac:dyDescent="0.2">
      <c r="A10178" t="s">
        <v>17</v>
      </c>
      <c r="B10178" s="2">
        <v>4077937</v>
      </c>
      <c r="C10178" s="1">
        <f t="shared" si="51166"/>
        <v>44673</v>
      </c>
      <c r="D10178">
        <f t="shared" ref="D10178" si="51975">N10178-N10177</f>
        <v>6749</v>
      </c>
      <c r="E10178" s="2">
        <f t="shared" ref="E10178" si="51976">SUM(D10172:D10178)/7</f>
        <v>3532.2857142857142</v>
      </c>
      <c r="F10178" s="2">
        <f t="shared" ref="F10178" si="51977">SUM(D10174:D10178)/5</f>
        <v>4945.2</v>
      </c>
      <c r="G10178" s="2">
        <f t="shared" ref="G10178" si="51978">N10178/(B10178/100000)</f>
        <v>35261.77574592251</v>
      </c>
      <c r="H10178">
        <f t="shared" si="51167"/>
        <v>769</v>
      </c>
      <c r="I10178">
        <f t="shared" si="51167"/>
        <v>759</v>
      </c>
      <c r="J10178" s="3">
        <f t="shared" ref="J10178" si="51979">E10178/(SUM(N10171:N10177)/7)*100</f>
        <v>0.24924636893724536</v>
      </c>
      <c r="K10178">
        <f t="shared" ref="K10178" si="51980">O10178-O10177</f>
        <v>25</v>
      </c>
      <c r="L10178" s="3">
        <f t="shared" ref="L10178" si="51981">SUM(K10172:K10178)/7</f>
        <v>10.428571428571429</v>
      </c>
      <c r="M10178" s="3">
        <f t="shared" ref="M10178" si="51982">O10178/(B10178/100000)</f>
        <v>370.97189093406791</v>
      </c>
      <c r="N10178">
        <v>1437953</v>
      </c>
      <c r="O10178" s="18">
        <v>15128</v>
      </c>
    </row>
    <row r="10179" spans="1:15" customFormat="1" ht="14" customHeight="1" x14ac:dyDescent="0.2">
      <c r="A10179" t="s">
        <v>17</v>
      </c>
      <c r="B10179" s="2">
        <v>4077937</v>
      </c>
      <c r="C10179" s="1">
        <f t="shared" si="51166"/>
        <v>44674</v>
      </c>
      <c r="D10179">
        <f t="shared" ref="D10179" si="51983">N10179-N10178</f>
        <v>4574</v>
      </c>
      <c r="E10179" s="2">
        <f t="shared" ref="E10179" si="51984">SUM(D10173:D10179)/7</f>
        <v>4185.7142857142853</v>
      </c>
      <c r="F10179" s="2">
        <f t="shared" ref="F10179" si="51985">SUM(D10175:D10179)/5</f>
        <v>5860</v>
      </c>
      <c r="G10179" s="2">
        <f t="shared" ref="G10179" si="51986">N10179/(B10179/100000)</f>
        <v>35373.940303638825</v>
      </c>
      <c r="H10179">
        <f t="shared" si="51167"/>
        <v>770</v>
      </c>
      <c r="I10179">
        <f t="shared" si="51167"/>
        <v>760</v>
      </c>
      <c r="J10179" s="3">
        <f t="shared" ref="J10179" si="51987">E10179/(SUM(N10172:N10178)/7)*100</f>
        <v>0.2946194938959969</v>
      </c>
      <c r="K10179">
        <f t="shared" ref="K10179" si="51988">O10179-O10178</f>
        <v>31</v>
      </c>
      <c r="L10179" s="3">
        <f t="shared" ref="L10179" si="51989">SUM(K10173:K10179)/7</f>
        <v>14.857142857142858</v>
      </c>
      <c r="M10179" s="3">
        <f t="shared" ref="M10179" si="51990">O10179/(B10179/100000)</f>
        <v>371.7320792351623</v>
      </c>
      <c r="N10179">
        <v>1442527</v>
      </c>
      <c r="O10179" s="18">
        <v>15159</v>
      </c>
    </row>
    <row r="10180" spans="1:15" customFormat="1" ht="14" customHeight="1" x14ac:dyDescent="0.2">
      <c r="A10180" t="s">
        <v>17</v>
      </c>
      <c r="B10180" s="2">
        <v>4077937</v>
      </c>
      <c r="C10180" s="1">
        <f t="shared" si="51166"/>
        <v>44675</v>
      </c>
      <c r="D10180">
        <f t="shared" ref="D10180" si="51991">N10180-N10179</f>
        <v>0</v>
      </c>
      <c r="E10180" s="2">
        <f t="shared" ref="E10180" si="51992">SUM(D10174:D10180)/7</f>
        <v>4185.7142857142853</v>
      </c>
      <c r="F10180" s="2">
        <f t="shared" ref="F10180" si="51993">SUM(D10176:D10180)/5</f>
        <v>5860</v>
      </c>
      <c r="G10180" s="2">
        <f t="shared" ref="G10180" si="51994">N10180/(B10180/100000)</f>
        <v>35373.940303638825</v>
      </c>
      <c r="H10180">
        <f t="shared" si="51167"/>
        <v>771</v>
      </c>
      <c r="I10180">
        <f t="shared" si="51167"/>
        <v>761</v>
      </c>
      <c r="J10180" s="3">
        <f t="shared" ref="J10180" si="51995">E10180/(SUM(N10173:N10179)/7)*100</f>
        <v>0.29375403723818666</v>
      </c>
      <c r="K10180">
        <f t="shared" ref="K10180" si="51996">O10180-O10179</f>
        <v>0</v>
      </c>
      <c r="L10180" s="3">
        <f t="shared" ref="L10180" si="51997">SUM(K10174:K10180)/7</f>
        <v>14.857142857142858</v>
      </c>
      <c r="M10180" s="3">
        <f t="shared" ref="M10180" si="51998">O10180/(B10180/100000)</f>
        <v>371.7320792351623</v>
      </c>
      <c r="N10180">
        <v>1442527</v>
      </c>
      <c r="O10180" s="18">
        <v>15159</v>
      </c>
    </row>
    <row r="10181" spans="1:15" customFormat="1" ht="14" customHeight="1" x14ac:dyDescent="0.2">
      <c r="A10181" t="s">
        <v>17</v>
      </c>
      <c r="B10181" s="2">
        <v>4077937</v>
      </c>
      <c r="C10181" s="1">
        <f t="shared" si="51166"/>
        <v>44676</v>
      </c>
      <c r="D10181">
        <f t="shared" ref="D10181" si="51999">N10181-N10180</f>
        <v>0</v>
      </c>
      <c r="E10181" s="2">
        <f t="shared" ref="E10181" si="52000">SUM(D10175:D10181)/7</f>
        <v>4185.7142857142853</v>
      </c>
      <c r="F10181" s="2">
        <f t="shared" ref="F10181" si="52001">SUM(D10177:D10181)/5</f>
        <v>3912.2</v>
      </c>
      <c r="G10181" s="2">
        <f t="shared" ref="G10181" si="52002">N10181/(B10181/100000)</f>
        <v>35373.940303638825</v>
      </c>
      <c r="H10181">
        <f t="shared" si="51167"/>
        <v>772</v>
      </c>
      <c r="I10181">
        <f t="shared" si="51167"/>
        <v>762</v>
      </c>
      <c r="J10181" s="3">
        <f t="shared" ref="J10181" si="52003">E10181/(SUM(N10174:N10180)/7)*100</f>
        <v>0.29289365031557035</v>
      </c>
      <c r="K10181">
        <f t="shared" ref="K10181" si="52004">O10181-O10180</f>
        <v>0</v>
      </c>
      <c r="L10181" s="3">
        <f t="shared" ref="L10181" si="52005">SUM(K10175:K10181)/7</f>
        <v>14.857142857142858</v>
      </c>
      <c r="M10181" s="3">
        <f t="shared" ref="M10181" si="52006">O10181/(B10181/100000)</f>
        <v>371.7320792351623</v>
      </c>
      <c r="N10181">
        <v>1442527</v>
      </c>
      <c r="O10181" s="18">
        <v>15159</v>
      </c>
    </row>
    <row r="10182" spans="1:15" customFormat="1" ht="14" customHeight="1" x14ac:dyDescent="0.2">
      <c r="A10182" t="s">
        <v>17</v>
      </c>
      <c r="B10182" s="2">
        <v>4077937</v>
      </c>
      <c r="C10182" s="1">
        <f t="shared" si="51166"/>
        <v>44677</v>
      </c>
      <c r="D10182">
        <f t="shared" ref="D10182" si="52007">N10182-N10181</f>
        <v>6311</v>
      </c>
      <c r="E10182" s="2">
        <f t="shared" ref="E10182" si="52008">SUM(D10176:D10182)/7</f>
        <v>5087.2857142857147</v>
      </c>
      <c r="F10182" s="2">
        <f t="shared" ref="F10182" si="52009">SUM(D10178:D10182)/5</f>
        <v>3526.8</v>
      </c>
      <c r="G10182" s="2">
        <f t="shared" ref="G10182" si="52010">N10182/(B10182/100000)</f>
        <v>35528.699928419686</v>
      </c>
      <c r="H10182">
        <f t="shared" si="51167"/>
        <v>773</v>
      </c>
      <c r="I10182">
        <f t="shared" si="51167"/>
        <v>763</v>
      </c>
      <c r="J10182" s="3">
        <f t="shared" ref="J10182" si="52011">E10182/(SUM(N10175:N10181)/7)*100</f>
        <v>0.35494114332092991</v>
      </c>
      <c r="K10182">
        <f t="shared" ref="K10182" si="52012">O10182-O10181</f>
        <v>25</v>
      </c>
      <c r="L10182" s="3">
        <f t="shared" ref="L10182" si="52013">SUM(K10176:K10182)/7</f>
        <v>18.428571428571427</v>
      </c>
      <c r="M10182" s="3">
        <f t="shared" ref="M10182" si="52014">O10182/(B10182/100000)</f>
        <v>372.34513431669001</v>
      </c>
      <c r="N10182">
        <v>1448838</v>
      </c>
      <c r="O10182" s="18">
        <v>15184</v>
      </c>
    </row>
    <row r="10183" spans="1:15" customFormat="1" ht="14" customHeight="1" x14ac:dyDescent="0.2">
      <c r="A10183" t="s">
        <v>17</v>
      </c>
      <c r="B10183" s="2">
        <v>4077937</v>
      </c>
      <c r="C10183" s="1">
        <f t="shared" si="51166"/>
        <v>44678</v>
      </c>
      <c r="D10183">
        <f t="shared" ref="D10183" si="52015">N10183-N10182</f>
        <v>6025</v>
      </c>
      <c r="E10183" s="2">
        <f t="shared" ref="E10183" si="52016">SUM(D10177:D10183)/7</f>
        <v>4556.7142857142853</v>
      </c>
      <c r="F10183" s="2">
        <f t="shared" ref="F10183" si="52017">SUM(D10179:D10183)/5</f>
        <v>3382</v>
      </c>
      <c r="G10183" s="2">
        <f t="shared" ref="G10183" si="52018">N10183/(B10183/100000)</f>
        <v>35676.446203067877</v>
      </c>
      <c r="H10183">
        <f t="shared" si="51167"/>
        <v>774</v>
      </c>
      <c r="I10183">
        <f t="shared" si="51167"/>
        <v>764</v>
      </c>
      <c r="J10183" s="3">
        <f t="shared" ref="J10183" si="52019">E10183/(SUM(N10176:N10182)/7)*100</f>
        <v>0.31679859904244323</v>
      </c>
      <c r="K10183">
        <f t="shared" ref="K10183" si="52020">O10183-O10182</f>
        <v>43</v>
      </c>
      <c r="L10183" s="3">
        <f t="shared" ref="L10183" si="52021">SUM(K10177:K10183)/7</f>
        <v>21.714285714285715</v>
      </c>
      <c r="M10183" s="3">
        <f t="shared" ref="M10183" si="52022">O10183/(B10183/100000)</f>
        <v>373.39958905691776</v>
      </c>
      <c r="N10183">
        <v>1454863</v>
      </c>
      <c r="O10183" s="18">
        <v>15227</v>
      </c>
    </row>
    <row r="10184" spans="1:15" customFormat="1" ht="14" customHeight="1" x14ac:dyDescent="0.2">
      <c r="A10184" t="s">
        <v>17</v>
      </c>
      <c r="B10184" s="2">
        <v>4077937</v>
      </c>
      <c r="C10184" s="1">
        <f t="shared" si="51166"/>
        <v>44679</v>
      </c>
      <c r="D10184">
        <f t="shared" ref="D10184" si="52023">N10184-N10183</f>
        <v>4839</v>
      </c>
      <c r="E10184" s="2">
        <f t="shared" ref="E10184" si="52024">SUM(D10178:D10184)/7</f>
        <v>4071.1428571428573</v>
      </c>
      <c r="F10184" s="2">
        <f t="shared" ref="F10184" si="52025">SUM(D10180:D10184)/5</f>
        <v>3435</v>
      </c>
      <c r="G10184" s="2">
        <f t="shared" ref="G10184" si="52026">N10184/(B10184/100000)</f>
        <v>35795.109144648384</v>
      </c>
      <c r="H10184">
        <f t="shared" si="51167"/>
        <v>775</v>
      </c>
      <c r="I10184">
        <f t="shared" si="51167"/>
        <v>765</v>
      </c>
      <c r="J10184" s="3">
        <f t="shared" ref="J10184" si="52027">E10184/(SUM(N10177:N10183)/7)*100</f>
        <v>0.28214615226130274</v>
      </c>
      <c r="K10184">
        <f t="shared" ref="K10184" si="52028">O10184-O10183</f>
        <v>25</v>
      </c>
      <c r="L10184" s="3">
        <f t="shared" ref="L10184" si="52029">SUM(K10178:K10184)/7</f>
        <v>21.285714285714285</v>
      </c>
      <c r="M10184" s="3">
        <f t="shared" ref="M10184" si="52030">O10184/(B10184/100000)</f>
        <v>374.01264413844547</v>
      </c>
      <c r="N10184">
        <v>1459702</v>
      </c>
      <c r="O10184" s="18">
        <v>15252</v>
      </c>
    </row>
    <row r="10185" spans="1:15" customFormat="1" ht="14" customHeight="1" x14ac:dyDescent="0.2">
      <c r="A10185" t="s">
        <v>17</v>
      </c>
      <c r="B10185" s="2">
        <v>4077937</v>
      </c>
      <c r="C10185" s="1">
        <f t="shared" si="51166"/>
        <v>44680</v>
      </c>
      <c r="D10185">
        <f t="shared" ref="D10185" si="52031">N10185-N10184</f>
        <v>3231</v>
      </c>
      <c r="E10185" s="2">
        <f t="shared" ref="E10185" si="52032">SUM(D10179:D10185)/7</f>
        <v>3568.5714285714284</v>
      </c>
      <c r="F10185" s="2">
        <f t="shared" ref="F10185" si="52033">SUM(D10181:D10185)/5</f>
        <v>4081.2</v>
      </c>
      <c r="G10185" s="2">
        <f t="shared" ref="G10185" si="52034">N10185/(B10185/100000)</f>
        <v>35874.340383385032</v>
      </c>
      <c r="H10185">
        <f t="shared" si="51167"/>
        <v>776</v>
      </c>
      <c r="I10185">
        <f t="shared" si="51167"/>
        <v>766</v>
      </c>
      <c r="J10185" s="3">
        <f t="shared" ref="J10185" si="52035">E10185/(SUM(N10178:N10184)/7)*100</f>
        <v>0.24662015372392976</v>
      </c>
      <c r="K10185">
        <f t="shared" ref="K10185" si="52036">O10185-O10184</f>
        <v>0</v>
      </c>
      <c r="L10185" s="3">
        <f t="shared" ref="L10185" si="52037">SUM(K10179:K10185)/7</f>
        <v>17.714285714285715</v>
      </c>
      <c r="M10185" s="3">
        <f t="shared" ref="M10185" si="52038">O10185/(B10185/100000)</f>
        <v>374.01264413844547</v>
      </c>
      <c r="N10185">
        <v>1462933</v>
      </c>
      <c r="O10185" s="18">
        <v>15252</v>
      </c>
    </row>
    <row r="10186" spans="1:15" customFormat="1" ht="14" customHeight="1" x14ac:dyDescent="0.2">
      <c r="A10186" t="s">
        <v>17</v>
      </c>
      <c r="B10186" s="2">
        <v>4077937</v>
      </c>
      <c r="C10186" s="1">
        <f t="shared" si="51166"/>
        <v>44681</v>
      </c>
      <c r="D10186">
        <f t="shared" ref="D10186:D10188" si="52039">N10186-N10185</f>
        <v>0</v>
      </c>
      <c r="E10186" s="2">
        <f t="shared" ref="E10186:E10188" si="52040">SUM(D10180:D10186)/7</f>
        <v>2915.1428571428573</v>
      </c>
      <c r="F10186" s="2">
        <f t="shared" ref="F10186:F10188" si="52041">SUM(D10182:D10186)/5</f>
        <v>4081.2</v>
      </c>
      <c r="G10186" s="2">
        <f t="shared" ref="G10186:G10188" si="52042">N10186/(B10186/100000)</f>
        <v>35874.340383385032</v>
      </c>
      <c r="H10186">
        <f t="shared" si="51167"/>
        <v>777</v>
      </c>
      <c r="I10186">
        <f t="shared" si="51167"/>
        <v>767</v>
      </c>
      <c r="J10186" s="3">
        <f t="shared" ref="J10186:J10188" si="52043">E10186/(SUM(N10179:N10185)/7)*100</f>
        <v>0.20096677961815132</v>
      </c>
      <c r="K10186">
        <f t="shared" ref="K10186:K10188" si="52044">O10186-O10185</f>
        <v>0</v>
      </c>
      <c r="L10186" s="3">
        <f t="shared" ref="L10186:L10188" si="52045">SUM(K10180:K10186)/7</f>
        <v>13.285714285714286</v>
      </c>
      <c r="M10186" s="3">
        <f t="shared" ref="M10186:M10188" si="52046">O10186/(B10186/100000)</f>
        <v>374.01264413844547</v>
      </c>
      <c r="N10186">
        <v>1462933</v>
      </c>
      <c r="O10186" s="18">
        <v>15252</v>
      </c>
    </row>
    <row r="10187" spans="1:15" customFormat="1" ht="14" customHeight="1" x14ac:dyDescent="0.2">
      <c r="A10187" t="s">
        <v>17</v>
      </c>
      <c r="B10187" s="2">
        <v>4077937</v>
      </c>
      <c r="C10187" s="1">
        <f t="shared" si="51166"/>
        <v>44682</v>
      </c>
      <c r="D10187">
        <f t="shared" si="52039"/>
        <v>3046</v>
      </c>
      <c r="E10187" s="2">
        <f t="shared" si="52040"/>
        <v>3350.2857142857142</v>
      </c>
      <c r="F10187" s="2">
        <f t="shared" si="52041"/>
        <v>3428.2</v>
      </c>
      <c r="G10187" s="2">
        <f t="shared" si="52042"/>
        <v>35949.035014518369</v>
      </c>
      <c r="H10187">
        <f t="shared" si="51167"/>
        <v>778</v>
      </c>
      <c r="I10187">
        <f t="shared" si="51167"/>
        <v>768</v>
      </c>
      <c r="J10187" s="3">
        <f t="shared" si="52043"/>
        <v>0.23050182306970204</v>
      </c>
      <c r="K10187">
        <f t="shared" si="52044"/>
        <v>33</v>
      </c>
      <c r="L10187" s="3">
        <f t="shared" si="52045"/>
        <v>18</v>
      </c>
      <c r="M10187" s="3">
        <f t="shared" si="52046"/>
        <v>374.82187684606214</v>
      </c>
      <c r="N10187">
        <v>1465979</v>
      </c>
      <c r="O10187" s="18">
        <v>15285</v>
      </c>
    </row>
    <row r="10188" spans="1:15" customFormat="1" ht="14" customHeight="1" x14ac:dyDescent="0.2">
      <c r="A10188" t="s">
        <v>17</v>
      </c>
      <c r="B10188" s="2">
        <v>4077937</v>
      </c>
      <c r="C10188" s="1">
        <f t="shared" si="51166"/>
        <v>44683</v>
      </c>
      <c r="D10188">
        <f t="shared" si="52039"/>
        <v>0</v>
      </c>
      <c r="E10188" s="2">
        <f t="shared" si="52040"/>
        <v>3350.2857142857142</v>
      </c>
      <c r="F10188" s="2">
        <f t="shared" si="52041"/>
        <v>2223.1999999999998</v>
      </c>
      <c r="G10188" s="2">
        <f t="shared" si="52042"/>
        <v>35949.035014518369</v>
      </c>
      <c r="H10188">
        <f t="shared" si="51167"/>
        <v>779</v>
      </c>
      <c r="I10188">
        <f t="shared" si="51167"/>
        <v>769</v>
      </c>
      <c r="J10188" s="3">
        <f t="shared" si="52043"/>
        <v>0.22997173403021737</v>
      </c>
      <c r="K10188">
        <f t="shared" si="52044"/>
        <v>0</v>
      </c>
      <c r="L10188" s="3">
        <f t="shared" si="52045"/>
        <v>18</v>
      </c>
      <c r="M10188" s="3">
        <f t="shared" si="52046"/>
        <v>374.82187684606214</v>
      </c>
      <c r="N10188">
        <v>1465979</v>
      </c>
      <c r="O10188" s="18">
        <v>15285</v>
      </c>
    </row>
    <row r="10189" spans="1:15" customFormat="1" ht="14" customHeight="1" x14ac:dyDescent="0.2">
      <c r="A10189" t="s">
        <v>17</v>
      </c>
      <c r="B10189" s="2">
        <v>4077937</v>
      </c>
      <c r="C10189" s="1">
        <f t="shared" si="51166"/>
        <v>44684</v>
      </c>
      <c r="D10189">
        <f t="shared" ref="D10189" si="52047">N10189-N10188</f>
        <v>3570</v>
      </c>
      <c r="E10189" s="2">
        <f t="shared" ref="E10189" si="52048">SUM(D10183:D10189)/7</f>
        <v>2958.7142857142858</v>
      </c>
      <c r="F10189" s="2">
        <f t="shared" ref="F10189" si="52049">SUM(D10185:D10189)/5</f>
        <v>1969.4</v>
      </c>
      <c r="G10189" s="2">
        <f t="shared" ref="G10189" si="52050">N10189/(B10189/100000)</f>
        <v>36036.579280160535</v>
      </c>
      <c r="H10189">
        <f t="shared" si="51167"/>
        <v>780</v>
      </c>
      <c r="I10189">
        <f t="shared" si="51167"/>
        <v>770</v>
      </c>
      <c r="J10189" s="3">
        <f t="shared" ref="J10189" si="52051">E10189/(SUM(N10182:N10188)/7)*100</f>
        <v>0.20262733622881091</v>
      </c>
      <c r="K10189">
        <f t="shared" ref="K10189" si="52052">O10189-O10188</f>
        <v>11</v>
      </c>
      <c r="L10189" s="3">
        <f t="shared" ref="L10189" si="52053">SUM(K10183:K10189)/7</f>
        <v>16</v>
      </c>
      <c r="M10189" s="3">
        <f t="shared" ref="M10189" si="52054">O10189/(B10189/100000)</f>
        <v>375.09162108193431</v>
      </c>
      <c r="N10189">
        <v>1469549</v>
      </c>
      <c r="O10189" s="18">
        <v>15296</v>
      </c>
    </row>
    <row r="10190" spans="1:15" customFormat="1" ht="14" customHeight="1" x14ac:dyDescent="0.2">
      <c r="A10190" t="s">
        <v>17</v>
      </c>
      <c r="B10190" s="2">
        <v>4077937</v>
      </c>
      <c r="C10190" s="1">
        <f t="shared" si="51166"/>
        <v>44685</v>
      </c>
      <c r="D10190">
        <f t="shared" ref="D10190" si="52055">N10190-N10189</f>
        <v>4162</v>
      </c>
      <c r="E10190" s="2">
        <f t="shared" ref="E10190" si="52056">SUM(D10184:D10190)/7</f>
        <v>2692.5714285714284</v>
      </c>
      <c r="F10190" s="2">
        <f t="shared" ref="F10190" si="52057">SUM(D10186:D10190)/5</f>
        <v>2155.6</v>
      </c>
      <c r="G10190" s="2">
        <f t="shared" ref="G10190" si="52058">N10190/(B10190/100000)</f>
        <v>36138.640690133274</v>
      </c>
      <c r="H10190">
        <f t="shared" si="51167"/>
        <v>781</v>
      </c>
      <c r="I10190">
        <f t="shared" si="51167"/>
        <v>771</v>
      </c>
      <c r="J10190" s="3">
        <f t="shared" ref="J10190" si="52059">E10190/(SUM(N10183:N10189)/7)*100</f>
        <v>0.18402767132548545</v>
      </c>
      <c r="K10190">
        <f t="shared" ref="K10190" si="52060">O10190-O10189</f>
        <v>29</v>
      </c>
      <c r="L10190" s="3">
        <f t="shared" ref="L10190" si="52061">SUM(K10184:K10190)/7</f>
        <v>14</v>
      </c>
      <c r="M10190" s="3">
        <f t="shared" ref="M10190" si="52062">O10190/(B10190/100000)</f>
        <v>375.80276497650652</v>
      </c>
      <c r="N10190">
        <v>1473711</v>
      </c>
      <c r="O10190" s="18">
        <v>15325</v>
      </c>
    </row>
    <row r="10191" spans="1:15" customFormat="1" ht="14" customHeight="1" x14ac:dyDescent="0.2">
      <c r="A10191" t="s">
        <v>17</v>
      </c>
      <c r="B10191" s="2">
        <v>4077937</v>
      </c>
      <c r="C10191" s="1">
        <f t="shared" si="51166"/>
        <v>44686</v>
      </c>
      <c r="D10191">
        <f t="shared" ref="D10191" si="52063">N10191-N10190</f>
        <v>3438</v>
      </c>
      <c r="E10191" s="2">
        <f t="shared" ref="E10191" si="52064">SUM(D10185:D10191)/7</f>
        <v>2492.4285714285716</v>
      </c>
      <c r="F10191" s="2">
        <f t="shared" ref="F10191" si="52065">SUM(D10187:D10191)/5</f>
        <v>2843.2</v>
      </c>
      <c r="G10191" s="2">
        <f t="shared" ref="G10191" si="52066">N10191/(B10191/100000)</f>
        <v>36222.948024944963</v>
      </c>
      <c r="H10191">
        <f t="shared" si="51167"/>
        <v>782</v>
      </c>
      <c r="I10191">
        <f t="shared" si="51167"/>
        <v>772</v>
      </c>
      <c r="J10191" s="3">
        <f t="shared" ref="J10191" si="52067">E10191/(SUM(N10184:N10190)/7)*100</f>
        <v>0.17003570681622249</v>
      </c>
      <c r="K10191">
        <f t="shared" ref="K10191" si="52068">O10191-O10190</f>
        <v>19</v>
      </c>
      <c r="L10191" s="3">
        <f t="shared" ref="L10191" si="52069">SUM(K10185:K10191)/7</f>
        <v>13.142857142857142</v>
      </c>
      <c r="M10191" s="3">
        <f t="shared" ref="M10191" si="52070">O10191/(B10191/100000)</f>
        <v>376.2686868384676</v>
      </c>
      <c r="N10191">
        <v>1477149</v>
      </c>
      <c r="O10191" s="18">
        <v>15344</v>
      </c>
    </row>
    <row r="10192" spans="1:15" customFormat="1" ht="14" customHeight="1" x14ac:dyDescent="0.2">
      <c r="A10192" t="s">
        <v>17</v>
      </c>
      <c r="B10192" s="2">
        <v>4077937</v>
      </c>
      <c r="C10192" s="1">
        <f t="shared" si="51166"/>
        <v>44687</v>
      </c>
      <c r="D10192">
        <f t="shared" ref="D10192" si="52071">N10192-N10191</f>
        <v>2490</v>
      </c>
      <c r="E10192" s="2">
        <f t="shared" ref="E10192" si="52072">SUM(D10186:D10192)/7</f>
        <v>2386.5714285714284</v>
      </c>
      <c r="F10192" s="2">
        <f t="shared" ref="F10192" si="52073">SUM(D10188:D10192)/5</f>
        <v>2732</v>
      </c>
      <c r="G10192" s="2">
        <f t="shared" ref="G10192" si="52074">N10192/(B10192/100000)</f>
        <v>36284.008311065132</v>
      </c>
      <c r="H10192">
        <f t="shared" si="51167"/>
        <v>783</v>
      </c>
      <c r="I10192">
        <f t="shared" si="51167"/>
        <v>773</v>
      </c>
      <c r="J10192" s="3">
        <f t="shared" ref="J10192" si="52075">E10192/(SUM(N10185:N10191)/7)*100</f>
        <v>0.16253766576414447</v>
      </c>
      <c r="K10192">
        <f t="shared" ref="K10192" si="52076">O10192-O10191</f>
        <v>18</v>
      </c>
      <c r="L10192" s="3">
        <f t="shared" ref="L10192" si="52077">SUM(K10186:K10192)/7</f>
        <v>15.714285714285714</v>
      </c>
      <c r="M10192" s="3">
        <f t="shared" ref="M10192" si="52078">O10192/(B10192/100000)</f>
        <v>376.71008649716754</v>
      </c>
      <c r="N10192">
        <v>1479639</v>
      </c>
      <c r="O10192" s="18">
        <v>15362</v>
      </c>
    </row>
    <row r="10193" spans="1:15" customFormat="1" ht="14" customHeight="1" x14ac:dyDescent="0.2">
      <c r="A10193" t="s">
        <v>17</v>
      </c>
      <c r="B10193" s="2">
        <v>4077937</v>
      </c>
      <c r="C10193" s="1">
        <f t="shared" si="51166"/>
        <v>44688</v>
      </c>
      <c r="D10193">
        <f t="shared" ref="D10193" si="52079">N10193-N10192</f>
        <v>2387</v>
      </c>
      <c r="E10193" s="2">
        <f t="shared" ref="E10193" si="52080">SUM(D10187:D10193)/7</f>
        <v>2727.5714285714284</v>
      </c>
      <c r="F10193" s="2">
        <f t="shared" ref="F10193" si="52081">SUM(D10189:D10193)/5</f>
        <v>3209.4</v>
      </c>
      <c r="G10193" s="2">
        <f t="shared" ref="G10193" si="52082">N10193/(B10193/100000)</f>
        <v>36342.542810249397</v>
      </c>
      <c r="H10193">
        <f t="shared" si="51167"/>
        <v>784</v>
      </c>
      <c r="I10193">
        <f t="shared" ref="I10193:J10193" si="52083">I10192+1</f>
        <v>774</v>
      </c>
      <c r="J10193" s="3">
        <f t="shared" ref="J10193" si="52084">E10193/(SUM(N10186:N10192)/7)*100</f>
        <v>0.18546005954964861</v>
      </c>
      <c r="K10193">
        <f t="shared" ref="K10193" si="52085">O10193-O10192</f>
        <v>31</v>
      </c>
      <c r="L10193" s="3">
        <f t="shared" ref="L10193" si="52086">SUM(K10187:K10193)/7</f>
        <v>20.142857142857142</v>
      </c>
      <c r="M10193" s="3">
        <f t="shared" ref="M10193" si="52087">O10193/(B10193/100000)</f>
        <v>377.47027479826198</v>
      </c>
      <c r="N10193">
        <v>1482026</v>
      </c>
      <c r="O10193" s="18">
        <v>15393</v>
      </c>
    </row>
    <row r="10194" spans="1:15" s="10" customFormat="1" ht="16" customHeight="1" x14ac:dyDescent="0.2">
      <c r="A10194" s="10" t="s">
        <v>27</v>
      </c>
      <c r="B10194" s="19">
        <v>2208321</v>
      </c>
      <c r="C10194" s="17">
        <v>43905</v>
      </c>
      <c r="D10194" s="10">
        <v>0</v>
      </c>
      <c r="E10194" s="10">
        <v>0</v>
      </c>
      <c r="F10194" s="10">
        <v>0</v>
      </c>
      <c r="G10194" s="19">
        <v>2</v>
      </c>
      <c r="H10194" s="10">
        <v>0</v>
      </c>
      <c r="I10194" s="10">
        <v>0</v>
      </c>
      <c r="J10194" s="20">
        <v>0</v>
      </c>
      <c r="K10194" s="10">
        <v>0</v>
      </c>
      <c r="L10194" s="20">
        <v>0</v>
      </c>
      <c r="M10194" s="20">
        <f t="shared" si="48169"/>
        <v>0</v>
      </c>
      <c r="N10194" s="21">
        <v>40</v>
      </c>
      <c r="O10194" s="21">
        <v>0</v>
      </c>
    </row>
    <row r="10195" spans="1:15" x14ac:dyDescent="0.2">
      <c r="A10195" s="5" t="s">
        <v>27</v>
      </c>
      <c r="B10195" s="13">
        <v>2208321</v>
      </c>
      <c r="C10195" s="6">
        <v>43906</v>
      </c>
      <c r="D10195" s="5">
        <v>0</v>
      </c>
      <c r="E10195" s="5">
        <v>0</v>
      </c>
      <c r="F10195" s="5">
        <v>0</v>
      </c>
      <c r="G10195" s="13">
        <v>2</v>
      </c>
      <c r="H10195" s="5">
        <v>0</v>
      </c>
      <c r="I10195" s="5">
        <v>0</v>
      </c>
      <c r="J10195" s="8">
        <v>0</v>
      </c>
      <c r="K10195" s="5">
        <f t="shared" ref="K10195:K10258" si="52088">O10195-O10194</f>
        <v>0</v>
      </c>
      <c r="L10195" s="5">
        <v>0</v>
      </c>
      <c r="M10195" s="8">
        <f t="shared" si="48169"/>
        <v>0</v>
      </c>
      <c r="N10195" s="18">
        <v>40</v>
      </c>
      <c r="O10195" s="18">
        <v>0</v>
      </c>
    </row>
    <row r="10196" spans="1:15" x14ac:dyDescent="0.2">
      <c r="A10196" s="5" t="s">
        <v>27</v>
      </c>
      <c r="B10196" s="13">
        <v>2208321</v>
      </c>
      <c r="C10196" s="6">
        <f>C10195+1</f>
        <v>43907</v>
      </c>
      <c r="D10196" s="5">
        <v>18</v>
      </c>
      <c r="E10196" s="5">
        <v>0</v>
      </c>
      <c r="F10196" s="5">
        <v>0</v>
      </c>
      <c r="G10196" s="13">
        <v>3</v>
      </c>
      <c r="H10196" s="5">
        <v>0</v>
      </c>
      <c r="I10196" s="5">
        <v>0</v>
      </c>
      <c r="J10196" s="8">
        <f>E10196/(SUM(N6327:N10195)/3)*100</f>
        <v>0</v>
      </c>
      <c r="K10196" s="5">
        <f t="shared" si="52088"/>
        <v>0</v>
      </c>
      <c r="L10196" s="5">
        <v>0</v>
      </c>
      <c r="M10196" s="8">
        <f t="shared" si="48169"/>
        <v>0</v>
      </c>
      <c r="N10196" s="18">
        <v>58</v>
      </c>
      <c r="O10196" s="18">
        <v>0</v>
      </c>
    </row>
    <row r="10197" spans="1:15" x14ac:dyDescent="0.2">
      <c r="A10197" s="5" t="s">
        <v>27</v>
      </c>
      <c r="B10197" s="13">
        <v>2208321</v>
      </c>
      <c r="C10197" s="6">
        <f t="shared" ref="C10197:C10260" si="52089">C10196+1</f>
        <v>43908</v>
      </c>
      <c r="D10197" s="5">
        <v>47</v>
      </c>
      <c r="E10197" s="5">
        <v>0</v>
      </c>
      <c r="F10197" s="5">
        <v>0</v>
      </c>
      <c r="G10197" s="13">
        <v>5</v>
      </c>
      <c r="H10197" s="5">
        <v>1</v>
      </c>
      <c r="I10197" s="5">
        <v>0</v>
      </c>
      <c r="J10197" s="8">
        <f>E10197/(SUM(N10194:N10196)/3)*100</f>
        <v>0</v>
      </c>
      <c r="K10197" s="5">
        <f t="shared" si="52088"/>
        <v>0</v>
      </c>
      <c r="L10197" s="5">
        <v>0</v>
      </c>
      <c r="M10197" s="8">
        <f t="shared" si="48169"/>
        <v>0</v>
      </c>
      <c r="N10197" s="18">
        <v>105</v>
      </c>
      <c r="O10197" s="18">
        <v>0</v>
      </c>
    </row>
    <row r="10198" spans="1:15" x14ac:dyDescent="0.2">
      <c r="A10198" s="5" t="s">
        <v>27</v>
      </c>
      <c r="B10198" s="13">
        <v>2208321</v>
      </c>
      <c r="C10198" s="6">
        <f t="shared" si="52089"/>
        <v>43909</v>
      </c>
      <c r="D10198" s="5">
        <v>35</v>
      </c>
      <c r="E10198" s="5">
        <v>0</v>
      </c>
      <c r="F10198" s="5">
        <f>SUM(D10194:D10198)/5</f>
        <v>20</v>
      </c>
      <c r="G10198" s="13">
        <v>6</v>
      </c>
      <c r="H10198" s="5">
        <v>2</v>
      </c>
      <c r="I10198" s="5">
        <v>0</v>
      </c>
      <c r="J10198" s="8">
        <f>E10198/(SUM(N10195:N10197)/3)*100</f>
        <v>0</v>
      </c>
      <c r="K10198" s="5">
        <f t="shared" si="52088"/>
        <v>0</v>
      </c>
      <c r="L10198" s="5">
        <v>0</v>
      </c>
      <c r="M10198" s="8">
        <f t="shared" si="48169"/>
        <v>0</v>
      </c>
      <c r="N10198" s="18">
        <v>140</v>
      </c>
      <c r="O10198" s="18">
        <v>0</v>
      </c>
    </row>
    <row r="10199" spans="1:15" x14ac:dyDescent="0.2">
      <c r="A10199" s="5" t="s">
        <v>27</v>
      </c>
      <c r="B10199" s="13">
        <v>2208321</v>
      </c>
      <c r="C10199" s="6">
        <f t="shared" si="52089"/>
        <v>43910</v>
      </c>
      <c r="D10199" s="5">
        <v>40</v>
      </c>
      <c r="E10199" s="5">
        <v>0</v>
      </c>
      <c r="F10199" s="5">
        <f>SUM(D10195:D10199)/5</f>
        <v>28</v>
      </c>
      <c r="G10199" s="13">
        <v>8</v>
      </c>
      <c r="H10199" s="5">
        <v>3</v>
      </c>
      <c r="I10199" s="5">
        <v>0</v>
      </c>
      <c r="J10199" s="8">
        <f>E10199/(SUM(N10196:N10198)/3)*100</f>
        <v>0</v>
      </c>
      <c r="K10199" s="5">
        <f t="shared" si="52088"/>
        <v>0</v>
      </c>
      <c r="L10199" s="5">
        <v>0</v>
      </c>
      <c r="M10199" s="8">
        <f t="shared" si="48169"/>
        <v>0</v>
      </c>
      <c r="N10199" s="18">
        <v>180</v>
      </c>
      <c r="O10199" s="18">
        <v>0</v>
      </c>
    </row>
    <row r="10200" spans="1:15" x14ac:dyDescent="0.2">
      <c r="A10200" s="5" t="s">
        <v>27</v>
      </c>
      <c r="B10200" s="13">
        <v>2208321</v>
      </c>
      <c r="C10200" s="6">
        <f t="shared" si="52089"/>
        <v>43911</v>
      </c>
      <c r="D10200" s="5">
        <v>8</v>
      </c>
      <c r="E10200" s="8">
        <f>SUM(D10194:D10200)/7</f>
        <v>21.142857142857142</v>
      </c>
      <c r="F10200" s="5">
        <f>SUM(D10196:D10200)/5</f>
        <v>29.6</v>
      </c>
      <c r="G10200" s="13">
        <v>9</v>
      </c>
      <c r="H10200" s="5">
        <v>4</v>
      </c>
      <c r="I10200" s="5">
        <v>0</v>
      </c>
      <c r="J10200" s="8">
        <v>0</v>
      </c>
      <c r="K10200" s="5">
        <f t="shared" si="52088"/>
        <v>0</v>
      </c>
      <c r="L10200" s="5">
        <v>0</v>
      </c>
      <c r="M10200" s="8">
        <f t="shared" si="48169"/>
        <v>0</v>
      </c>
      <c r="N10200" s="18">
        <v>188</v>
      </c>
      <c r="O10200" s="21">
        <v>0</v>
      </c>
    </row>
    <row r="10201" spans="1:15" x14ac:dyDescent="0.2">
      <c r="A10201" s="5" t="s">
        <v>27</v>
      </c>
      <c r="B10201" s="13">
        <v>2208321</v>
      </c>
      <c r="C10201" s="6">
        <f t="shared" si="52089"/>
        <v>43912</v>
      </c>
      <c r="D10201" s="5">
        <v>23</v>
      </c>
      <c r="E10201" s="8">
        <f>SUM(D10195:D10201)/7</f>
        <v>24.428571428571427</v>
      </c>
      <c r="F10201" s="5">
        <f>SUM(D10197:D10201)/5</f>
        <v>30.6</v>
      </c>
      <c r="G10201" s="13">
        <v>10</v>
      </c>
      <c r="H10201" s="5">
        <v>5</v>
      </c>
      <c r="I10201" s="5">
        <v>0</v>
      </c>
      <c r="J10201" s="8">
        <f t="shared" ref="J10201:J10264" si="52090">E10201/(SUM(N10194:N10200)/7)*100</f>
        <v>22.769640479360849</v>
      </c>
      <c r="K10201" s="5">
        <f t="shared" si="52088"/>
        <v>0</v>
      </c>
      <c r="L10201" s="8">
        <f t="shared" ref="L10201:L10248" si="52091">SUM(K10195:K10201)/7</f>
        <v>0</v>
      </c>
      <c r="M10201" s="8">
        <f t="shared" si="48169"/>
        <v>0</v>
      </c>
      <c r="N10201" s="18">
        <v>211</v>
      </c>
      <c r="O10201" s="18">
        <v>0</v>
      </c>
    </row>
    <row r="10202" spans="1:15" x14ac:dyDescent="0.2">
      <c r="A10202" s="5" t="s">
        <v>27</v>
      </c>
      <c r="B10202" s="13">
        <v>2208321</v>
      </c>
      <c r="C10202" s="6">
        <f t="shared" si="52089"/>
        <v>43913</v>
      </c>
      <c r="D10202" s="5">
        <v>1</v>
      </c>
      <c r="E10202" s="8">
        <f t="shared" ref="E10202:E10248" si="52092">SUM(D10196:D10202)/7</f>
        <v>24.571428571428573</v>
      </c>
      <c r="F10202" s="5">
        <f>SUM(D10198:D10202)/5</f>
        <v>21.4</v>
      </c>
      <c r="G10202" s="13">
        <v>10</v>
      </c>
      <c r="H10202" s="5">
        <v>6</v>
      </c>
      <c r="I10202" s="5">
        <v>0</v>
      </c>
      <c r="J10202" s="8">
        <f t="shared" si="52090"/>
        <v>18.655097613882862</v>
      </c>
      <c r="K10202" s="5">
        <f t="shared" si="52088"/>
        <v>0</v>
      </c>
      <c r="L10202" s="8">
        <f t="shared" si="52091"/>
        <v>0</v>
      </c>
      <c r="M10202" s="8">
        <f t="shared" si="48169"/>
        <v>0</v>
      </c>
      <c r="N10202" s="18">
        <v>212</v>
      </c>
      <c r="O10202" s="18">
        <v>0</v>
      </c>
    </row>
    <row r="10203" spans="1:15" x14ac:dyDescent="0.2">
      <c r="A10203" s="5" t="s">
        <v>27</v>
      </c>
      <c r="B10203" s="13">
        <v>2208321</v>
      </c>
      <c r="C10203" s="6">
        <f t="shared" si="52089"/>
        <v>43914</v>
      </c>
      <c r="D10203" s="5">
        <v>109</v>
      </c>
      <c r="E10203" s="8">
        <f t="shared" si="52092"/>
        <v>37.571428571428569</v>
      </c>
      <c r="F10203" s="5">
        <f t="shared" ref="F10203:F10247" si="52093">SUM(D10199:D10203)/5</f>
        <v>36.200000000000003</v>
      </c>
      <c r="G10203" s="13">
        <v>15</v>
      </c>
      <c r="H10203" s="5">
        <v>7</v>
      </c>
      <c r="I10203" s="5">
        <v>0</v>
      </c>
      <c r="J10203" s="8">
        <f t="shared" si="52090"/>
        <v>24.040219378427789</v>
      </c>
      <c r="K10203" s="5">
        <f t="shared" si="52088"/>
        <v>0</v>
      </c>
      <c r="L10203" s="8">
        <f t="shared" si="52091"/>
        <v>0</v>
      </c>
      <c r="M10203" s="8">
        <f t="shared" si="48169"/>
        <v>0</v>
      </c>
      <c r="N10203" s="18">
        <v>321</v>
      </c>
      <c r="O10203" s="18">
        <v>0</v>
      </c>
    </row>
    <row r="10204" spans="1:15" x14ac:dyDescent="0.2">
      <c r="A10204" s="5" t="s">
        <v>27</v>
      </c>
      <c r="B10204" s="13">
        <v>2208321</v>
      </c>
      <c r="C10204" s="6">
        <f t="shared" si="52089"/>
        <v>43915</v>
      </c>
      <c r="D10204" s="5">
        <v>54</v>
      </c>
      <c r="E10204" s="8">
        <f t="shared" si="52092"/>
        <v>38.571428571428569</v>
      </c>
      <c r="F10204" s="5">
        <f t="shared" si="52093"/>
        <v>39</v>
      </c>
      <c r="G10204" s="13">
        <v>17</v>
      </c>
      <c r="H10204" s="5">
        <v>8</v>
      </c>
      <c r="I10204" s="5">
        <v>0</v>
      </c>
      <c r="J10204" s="8">
        <f t="shared" si="52090"/>
        <v>19.89683124539425</v>
      </c>
      <c r="K10204" s="5">
        <f t="shared" si="52088"/>
        <v>1</v>
      </c>
      <c r="L10204" s="8">
        <f t="shared" si="52091"/>
        <v>0.14285714285714285</v>
      </c>
      <c r="M10204" s="8">
        <f t="shared" si="48169"/>
        <v>4.5283271770725358E-2</v>
      </c>
      <c r="N10204" s="18">
        <v>375</v>
      </c>
      <c r="O10204" s="18">
        <v>1</v>
      </c>
    </row>
    <row r="10205" spans="1:15" x14ac:dyDescent="0.2">
      <c r="A10205" s="5" t="s">
        <v>27</v>
      </c>
      <c r="B10205" s="13">
        <v>2208321</v>
      </c>
      <c r="C10205" s="6">
        <f t="shared" si="52089"/>
        <v>43916</v>
      </c>
      <c r="D10205" s="5">
        <v>43</v>
      </c>
      <c r="E10205" s="8">
        <f t="shared" si="52092"/>
        <v>39.714285714285715</v>
      </c>
      <c r="F10205" s="5">
        <f t="shared" si="52093"/>
        <v>46</v>
      </c>
      <c r="G10205" s="13">
        <v>19</v>
      </c>
      <c r="H10205" s="5">
        <f>H10204+1</f>
        <v>9</v>
      </c>
      <c r="I10205" s="5">
        <v>0</v>
      </c>
      <c r="J10205" s="8">
        <f t="shared" si="52090"/>
        <v>17.08666256914567</v>
      </c>
      <c r="K10205" s="5">
        <f t="shared" si="52088"/>
        <v>0</v>
      </c>
      <c r="L10205" s="8">
        <f t="shared" si="52091"/>
        <v>0.14285714285714285</v>
      </c>
      <c r="M10205" s="8">
        <f t="shared" si="48169"/>
        <v>4.5283271770725358E-2</v>
      </c>
      <c r="N10205" s="5">
        <f t="shared" ref="N10205:N10211" si="52094">N10204+D10205</f>
        <v>418</v>
      </c>
      <c r="O10205" s="18">
        <v>1</v>
      </c>
    </row>
    <row r="10206" spans="1:15" x14ac:dyDescent="0.2">
      <c r="A10206" s="5" t="s">
        <v>27</v>
      </c>
      <c r="B10206" s="13">
        <v>2208321</v>
      </c>
      <c r="C10206" s="6">
        <f t="shared" si="52089"/>
        <v>43917</v>
      </c>
      <c r="D10206" s="5">
        <v>40</v>
      </c>
      <c r="E10206" s="8">
        <f t="shared" si="52092"/>
        <v>39.714285714285715</v>
      </c>
      <c r="F10206" s="5">
        <f t="shared" si="52093"/>
        <v>49.4</v>
      </c>
      <c r="G10206" s="13">
        <v>21</v>
      </c>
      <c r="H10206" s="5">
        <f t="shared" ref="H10206:I10221" si="52095">H10205+1</f>
        <v>10</v>
      </c>
      <c r="I10206" s="5">
        <v>0</v>
      </c>
      <c r="J10206" s="8">
        <f t="shared" si="52090"/>
        <v>14.593175853018373</v>
      </c>
      <c r="K10206" s="5">
        <f t="shared" si="52088"/>
        <v>1</v>
      </c>
      <c r="L10206" s="8">
        <f t="shared" si="52091"/>
        <v>0.2857142857142857</v>
      </c>
      <c r="M10206" s="8">
        <f t="shared" si="48169"/>
        <v>9.0566543541450717E-2</v>
      </c>
      <c r="N10206" s="5">
        <f t="shared" si="52094"/>
        <v>458</v>
      </c>
      <c r="O10206" s="18">
        <v>2</v>
      </c>
    </row>
    <row r="10207" spans="1:15" x14ac:dyDescent="0.2">
      <c r="A10207" s="5" t="s">
        <v>27</v>
      </c>
      <c r="B10207" s="13">
        <v>2208321</v>
      </c>
      <c r="C10207" s="6">
        <f t="shared" si="52089"/>
        <v>43918</v>
      </c>
      <c r="D10207" s="5">
        <v>0</v>
      </c>
      <c r="E10207" s="8">
        <f t="shared" si="52092"/>
        <v>38.571428571428569</v>
      </c>
      <c r="F10207" s="5">
        <f t="shared" si="52093"/>
        <v>49.2</v>
      </c>
      <c r="G10207" s="22">
        <v>21</v>
      </c>
      <c r="H10207" s="5">
        <f t="shared" si="52095"/>
        <v>11</v>
      </c>
      <c r="I10207" s="5">
        <v>0</v>
      </c>
      <c r="J10207" s="8">
        <f t="shared" si="52090"/>
        <v>12.368300503893725</v>
      </c>
      <c r="K10207" s="5">
        <f t="shared" si="52088"/>
        <v>0</v>
      </c>
      <c r="L10207" s="8">
        <f t="shared" si="52091"/>
        <v>0.2857142857142857</v>
      </c>
      <c r="M10207" s="8">
        <f t="shared" si="48169"/>
        <v>9.0566543541450717E-2</v>
      </c>
      <c r="N10207" s="5">
        <f t="shared" si="52094"/>
        <v>458</v>
      </c>
      <c r="O10207" s="18">
        <v>2</v>
      </c>
    </row>
    <row r="10208" spans="1:15" x14ac:dyDescent="0.2">
      <c r="A10208" s="5" t="s">
        <v>27</v>
      </c>
      <c r="B10208" s="13">
        <v>2208321</v>
      </c>
      <c r="C10208" s="6">
        <f t="shared" si="52089"/>
        <v>43919</v>
      </c>
      <c r="D10208" s="5">
        <v>134</v>
      </c>
      <c r="E10208" s="8">
        <f t="shared" si="52092"/>
        <v>54.428571428571431</v>
      </c>
      <c r="F10208" s="5">
        <f t="shared" si="52093"/>
        <v>54.2</v>
      </c>
      <c r="G10208" s="22">
        <v>27</v>
      </c>
      <c r="H10208" s="5">
        <f t="shared" si="52095"/>
        <v>12</v>
      </c>
      <c r="I10208" s="5">
        <v>0</v>
      </c>
      <c r="J10208" s="8">
        <f t="shared" si="52090"/>
        <v>15.532001630656339</v>
      </c>
      <c r="K10208" s="5">
        <f t="shared" si="52088"/>
        <v>0</v>
      </c>
      <c r="L10208" s="8">
        <f t="shared" si="52091"/>
        <v>0.2857142857142857</v>
      </c>
      <c r="M10208" s="8">
        <f t="shared" si="48169"/>
        <v>9.0566543541450717E-2</v>
      </c>
      <c r="N10208" s="5">
        <f t="shared" si="52094"/>
        <v>592</v>
      </c>
      <c r="O10208" s="18">
        <v>2</v>
      </c>
    </row>
    <row r="10209" spans="1:15" x14ac:dyDescent="0.2">
      <c r="A10209" s="5" t="s">
        <v>27</v>
      </c>
      <c r="B10209" s="13">
        <v>2208321</v>
      </c>
      <c r="C10209" s="6">
        <f t="shared" si="52089"/>
        <v>43920</v>
      </c>
      <c r="D10209" s="10">
        <v>0</v>
      </c>
      <c r="E10209" s="8">
        <f t="shared" si="52092"/>
        <v>54.285714285714285</v>
      </c>
      <c r="F10209" s="5">
        <f t="shared" si="52093"/>
        <v>43.4</v>
      </c>
      <c r="G10209" s="13">
        <v>27</v>
      </c>
      <c r="H10209" s="5">
        <f t="shared" si="52095"/>
        <v>13</v>
      </c>
      <c r="I10209" s="5">
        <v>0</v>
      </c>
      <c r="J10209" s="8">
        <f t="shared" si="52090"/>
        <v>13.408609738884969</v>
      </c>
      <c r="K10209" s="5">
        <f t="shared" si="52088"/>
        <v>0</v>
      </c>
      <c r="L10209" s="8">
        <f t="shared" si="52091"/>
        <v>0.2857142857142857</v>
      </c>
      <c r="M10209" s="8">
        <f t="shared" si="48169"/>
        <v>9.0566543541450717E-2</v>
      </c>
      <c r="N10209" s="5">
        <f t="shared" si="52094"/>
        <v>592</v>
      </c>
      <c r="O10209" s="18">
        <v>2</v>
      </c>
    </row>
    <row r="10210" spans="1:15" x14ac:dyDescent="0.2">
      <c r="A10210" s="5" t="s">
        <v>27</v>
      </c>
      <c r="B10210" s="13">
        <v>2208321</v>
      </c>
      <c r="C10210" s="6">
        <f t="shared" si="52089"/>
        <v>43921</v>
      </c>
      <c r="D10210" s="5">
        <v>88</v>
      </c>
      <c r="E10210" s="8">
        <f t="shared" si="52092"/>
        <v>51.285714285714285</v>
      </c>
      <c r="F10210" s="5">
        <f t="shared" si="52093"/>
        <v>52.4</v>
      </c>
      <c r="G10210" s="13">
        <v>31</v>
      </c>
      <c r="H10210" s="5">
        <f t="shared" si="52095"/>
        <v>14</v>
      </c>
      <c r="I10210" s="5">
        <v>0</v>
      </c>
      <c r="J10210" s="8">
        <f t="shared" si="52090"/>
        <v>11.169881767268201</v>
      </c>
      <c r="K10210" s="5">
        <f t="shared" si="52088"/>
        <v>4</v>
      </c>
      <c r="L10210" s="8">
        <f t="shared" si="52091"/>
        <v>0.8571428571428571</v>
      </c>
      <c r="M10210" s="8">
        <f t="shared" si="48169"/>
        <v>0.27169963062435215</v>
      </c>
      <c r="N10210" s="5">
        <f t="shared" si="52094"/>
        <v>680</v>
      </c>
      <c r="O10210" s="18">
        <v>6</v>
      </c>
    </row>
    <row r="10211" spans="1:15" x14ac:dyDescent="0.2">
      <c r="A10211" s="5" t="s">
        <v>27</v>
      </c>
      <c r="B10211" s="13">
        <v>2208321</v>
      </c>
      <c r="C10211" s="6">
        <f t="shared" si="52089"/>
        <v>43922</v>
      </c>
      <c r="D10211" s="5">
        <v>70</v>
      </c>
      <c r="E10211" s="8">
        <f t="shared" si="52092"/>
        <v>53.571428571428569</v>
      </c>
      <c r="F10211" s="5">
        <f t="shared" si="52093"/>
        <v>58.4</v>
      </c>
      <c r="G10211" s="13">
        <v>34</v>
      </c>
      <c r="H10211" s="5">
        <f t="shared" si="52095"/>
        <v>15</v>
      </c>
      <c r="I10211" s="5">
        <v>0</v>
      </c>
      <c r="J10211" s="8">
        <f t="shared" si="52090"/>
        <v>10.49538203190596</v>
      </c>
      <c r="K10211" s="5">
        <f t="shared" si="52088"/>
        <v>1</v>
      </c>
      <c r="L10211" s="8">
        <f t="shared" si="52091"/>
        <v>0.8571428571428571</v>
      </c>
      <c r="M10211" s="8">
        <f t="shared" si="48169"/>
        <v>0.31698290239507754</v>
      </c>
      <c r="N10211" s="5">
        <f t="shared" si="52094"/>
        <v>750</v>
      </c>
      <c r="O10211" s="18">
        <v>7</v>
      </c>
    </row>
    <row r="10212" spans="1:15" x14ac:dyDescent="0.2">
      <c r="A10212" s="5" t="s">
        <v>27</v>
      </c>
      <c r="B10212" s="13">
        <v>2208321</v>
      </c>
      <c r="C10212" s="6">
        <f t="shared" si="52089"/>
        <v>43923</v>
      </c>
      <c r="D10212" s="5">
        <f t="shared" ref="D10212:D10237" si="52096">N10212-N10211</f>
        <v>54</v>
      </c>
      <c r="E10212" s="8">
        <f t="shared" si="52092"/>
        <v>55.142857142857146</v>
      </c>
      <c r="F10212" s="5">
        <f t="shared" si="52093"/>
        <v>69.2</v>
      </c>
      <c r="G10212" s="13">
        <v>36</v>
      </c>
      <c r="H10212" s="5">
        <f t="shared" si="52095"/>
        <v>16</v>
      </c>
      <c r="I10212" s="5">
        <v>0</v>
      </c>
      <c r="J10212" s="8">
        <f t="shared" si="52090"/>
        <v>9.77710233029382</v>
      </c>
      <c r="K10212" s="5">
        <f t="shared" si="52088"/>
        <v>1</v>
      </c>
      <c r="L10212" s="8">
        <f t="shared" si="52091"/>
        <v>1</v>
      </c>
      <c r="M10212" s="8">
        <f t="shared" si="48169"/>
        <v>0.36226617416580287</v>
      </c>
      <c r="N10212" s="5">
        <v>804</v>
      </c>
      <c r="O10212" s="18">
        <v>8</v>
      </c>
    </row>
    <row r="10213" spans="1:15" x14ac:dyDescent="0.2">
      <c r="A10213" s="5" t="s">
        <v>27</v>
      </c>
      <c r="B10213" s="13">
        <v>2208321</v>
      </c>
      <c r="C10213" s="6">
        <f t="shared" si="52089"/>
        <v>43924</v>
      </c>
      <c r="D10213" s="5">
        <f t="shared" si="52096"/>
        <v>32</v>
      </c>
      <c r="E10213" s="8">
        <f t="shared" si="52092"/>
        <v>54</v>
      </c>
      <c r="F10213" s="5">
        <f t="shared" si="52093"/>
        <v>48.8</v>
      </c>
      <c r="G10213" s="13">
        <v>38</v>
      </c>
      <c r="H10213" s="5">
        <f t="shared" si="52095"/>
        <v>17</v>
      </c>
      <c r="I10213" s="5">
        <v>1</v>
      </c>
      <c r="J10213" s="8">
        <f t="shared" si="52090"/>
        <v>8.7217351176742053</v>
      </c>
      <c r="K10213" s="5">
        <f t="shared" si="52088"/>
        <v>3</v>
      </c>
      <c r="L10213" s="8">
        <f t="shared" si="52091"/>
        <v>1.2857142857142858</v>
      </c>
      <c r="M10213" s="8">
        <f t="shared" si="48169"/>
        <v>0.49811598947797897</v>
      </c>
      <c r="N10213" s="5">
        <v>836</v>
      </c>
      <c r="O10213" s="18">
        <v>11</v>
      </c>
    </row>
    <row r="10214" spans="1:15" x14ac:dyDescent="0.2">
      <c r="A10214" s="5" t="s">
        <v>27</v>
      </c>
      <c r="B10214" s="13">
        <v>2208321</v>
      </c>
      <c r="C10214" s="6">
        <f t="shared" si="52089"/>
        <v>43925</v>
      </c>
      <c r="D10214" s="5">
        <f t="shared" si="52096"/>
        <v>60</v>
      </c>
      <c r="E10214" s="8">
        <f t="shared" si="52092"/>
        <v>62.571428571428569</v>
      </c>
      <c r="F10214" s="5">
        <f t="shared" si="52093"/>
        <v>60.8</v>
      </c>
      <c r="G10214" s="13">
        <v>41</v>
      </c>
      <c r="H10214" s="5">
        <f t="shared" si="52095"/>
        <v>18</v>
      </c>
      <c r="I10214" s="5">
        <f>I10213+1</f>
        <v>2</v>
      </c>
      <c r="J10214" s="8">
        <f t="shared" si="52090"/>
        <v>9.2954159592529706</v>
      </c>
      <c r="K10214" s="5">
        <f t="shared" si="52088"/>
        <v>0</v>
      </c>
      <c r="L10214" s="8">
        <f t="shared" si="52091"/>
        <v>1.2857142857142858</v>
      </c>
      <c r="M10214" s="8">
        <f t="shared" si="48169"/>
        <v>0.49811598947797897</v>
      </c>
      <c r="N10214" s="5">
        <v>896</v>
      </c>
      <c r="O10214" s="18">
        <v>11</v>
      </c>
    </row>
    <row r="10215" spans="1:15" x14ac:dyDescent="0.2">
      <c r="A10215" s="5" t="s">
        <v>27</v>
      </c>
      <c r="B10215" s="13">
        <v>2208321</v>
      </c>
      <c r="C10215" s="6">
        <f t="shared" si="52089"/>
        <v>43926</v>
      </c>
      <c r="D10215" s="5">
        <f t="shared" si="52096"/>
        <v>23</v>
      </c>
      <c r="E10215" s="8">
        <f t="shared" si="52092"/>
        <v>46.714285714285715</v>
      </c>
      <c r="F10215" s="5">
        <f t="shared" si="52093"/>
        <v>47.8</v>
      </c>
      <c r="G10215" s="13">
        <v>42</v>
      </c>
      <c r="H10215" s="5">
        <f t="shared" si="52095"/>
        <v>19</v>
      </c>
      <c r="I10215" s="5">
        <f t="shared" si="52095"/>
        <v>3</v>
      </c>
      <c r="J10215" s="8">
        <f t="shared" si="52090"/>
        <v>6.3495145631067968</v>
      </c>
      <c r="K10215" s="5">
        <f t="shared" si="52088"/>
        <v>1</v>
      </c>
      <c r="L10215" s="8">
        <f t="shared" si="52091"/>
        <v>1.4285714285714286</v>
      </c>
      <c r="M10215" s="8">
        <f t="shared" si="48169"/>
        <v>0.5433992612487043</v>
      </c>
      <c r="N10215" s="5">
        <v>919</v>
      </c>
      <c r="O10215" s="18">
        <v>12</v>
      </c>
    </row>
    <row r="10216" spans="1:15" x14ac:dyDescent="0.2">
      <c r="A10216" s="5" t="s">
        <v>27</v>
      </c>
      <c r="B10216" s="13">
        <v>2208321</v>
      </c>
      <c r="C10216" s="6">
        <f t="shared" si="52089"/>
        <v>43927</v>
      </c>
      <c r="D10216" s="5">
        <f t="shared" si="52096"/>
        <v>37</v>
      </c>
      <c r="E10216" s="8">
        <f t="shared" si="52092"/>
        <v>52</v>
      </c>
      <c r="F10216" s="5">
        <f t="shared" si="52093"/>
        <v>41.2</v>
      </c>
      <c r="G10216" s="13">
        <v>43</v>
      </c>
      <c r="H10216" s="5">
        <f t="shared" si="52095"/>
        <v>20</v>
      </c>
      <c r="I10216" s="5">
        <f t="shared" si="52095"/>
        <v>4</v>
      </c>
      <c r="J10216" s="8">
        <f t="shared" si="52090"/>
        <v>6.645974073397845</v>
      </c>
      <c r="K10216" s="5">
        <f t="shared" si="52088"/>
        <v>0</v>
      </c>
      <c r="L10216" s="8">
        <f t="shared" si="52091"/>
        <v>1.4285714285714286</v>
      </c>
      <c r="M10216" s="8">
        <f t="shared" si="48169"/>
        <v>0.5433992612487043</v>
      </c>
      <c r="N10216" s="5">
        <v>956</v>
      </c>
      <c r="O10216" s="18">
        <v>12</v>
      </c>
    </row>
    <row r="10217" spans="1:15" x14ac:dyDescent="0.2">
      <c r="A10217" s="5" t="s">
        <v>27</v>
      </c>
      <c r="B10217" s="13">
        <v>2208321</v>
      </c>
      <c r="C10217" s="6">
        <f t="shared" si="52089"/>
        <v>43928</v>
      </c>
      <c r="D10217" s="5">
        <f t="shared" si="52096"/>
        <v>31</v>
      </c>
      <c r="E10217" s="8">
        <f t="shared" si="52092"/>
        <v>43.857142857142854</v>
      </c>
      <c r="F10217" s="5">
        <f t="shared" si="52093"/>
        <v>36.6</v>
      </c>
      <c r="G10217" s="13">
        <v>45</v>
      </c>
      <c r="H10217" s="5">
        <f t="shared" si="52095"/>
        <v>21</v>
      </c>
      <c r="I10217" s="5">
        <f t="shared" si="52095"/>
        <v>5</v>
      </c>
      <c r="J10217" s="8">
        <f t="shared" si="52090"/>
        <v>5.2559493237459334</v>
      </c>
      <c r="K10217" s="5">
        <f t="shared" si="52088"/>
        <v>0</v>
      </c>
      <c r="L10217" s="8">
        <f t="shared" si="52091"/>
        <v>0.8571428571428571</v>
      </c>
      <c r="M10217" s="8">
        <f t="shared" si="48169"/>
        <v>0.5433992612487043</v>
      </c>
      <c r="N10217" s="5">
        <v>987</v>
      </c>
      <c r="O10217" s="18">
        <v>12</v>
      </c>
    </row>
    <row r="10218" spans="1:15" x14ac:dyDescent="0.2">
      <c r="A10218" s="5" t="s">
        <v>27</v>
      </c>
      <c r="B10218" s="13">
        <v>2208321</v>
      </c>
      <c r="C10218" s="6">
        <f t="shared" si="52089"/>
        <v>43929</v>
      </c>
      <c r="D10218" s="5">
        <f t="shared" si="52096"/>
        <v>33</v>
      </c>
      <c r="E10218" s="8">
        <f t="shared" si="52092"/>
        <v>38.571428571428569</v>
      </c>
      <c r="F10218" s="5">
        <f t="shared" si="52093"/>
        <v>36.799999999999997</v>
      </c>
      <c r="G10218" s="13">
        <v>46</v>
      </c>
      <c r="H10218" s="5">
        <f t="shared" si="52095"/>
        <v>22</v>
      </c>
      <c r="I10218" s="5">
        <f t="shared" si="52095"/>
        <v>6</v>
      </c>
      <c r="J10218" s="8">
        <f t="shared" si="52090"/>
        <v>4.3916720884840599</v>
      </c>
      <c r="K10218" s="5">
        <f t="shared" si="52088"/>
        <v>4</v>
      </c>
      <c r="L10218" s="8">
        <f t="shared" si="52091"/>
        <v>1.2857142857142858</v>
      </c>
      <c r="M10218" s="8">
        <f t="shared" si="48169"/>
        <v>0.72453234833160574</v>
      </c>
      <c r="N10218" s="5">
        <v>1020</v>
      </c>
      <c r="O10218" s="18">
        <v>16</v>
      </c>
    </row>
    <row r="10219" spans="1:15" x14ac:dyDescent="0.2">
      <c r="A10219" s="5" t="s">
        <v>27</v>
      </c>
      <c r="B10219" s="13">
        <v>2208321</v>
      </c>
      <c r="C10219" s="6">
        <f t="shared" si="52089"/>
        <v>43930</v>
      </c>
      <c r="D10219" s="5">
        <f t="shared" si="52096"/>
        <v>55</v>
      </c>
      <c r="E10219" s="8">
        <f t="shared" si="52092"/>
        <v>38.714285714285715</v>
      </c>
      <c r="F10219" s="5">
        <f t="shared" si="52093"/>
        <v>35.799999999999997</v>
      </c>
      <c r="G10219" s="13">
        <v>49</v>
      </c>
      <c r="H10219" s="5">
        <f t="shared" si="52095"/>
        <v>23</v>
      </c>
      <c r="I10219" s="5">
        <f t="shared" si="52095"/>
        <v>7</v>
      </c>
      <c r="J10219" s="8">
        <f t="shared" si="52090"/>
        <v>4.2224992209411036</v>
      </c>
      <c r="K10219" s="5">
        <f t="shared" si="52088"/>
        <v>0</v>
      </c>
      <c r="L10219" s="8">
        <f t="shared" si="52091"/>
        <v>1.1428571428571428</v>
      </c>
      <c r="M10219" s="8">
        <f t="shared" si="48169"/>
        <v>0.72453234833160574</v>
      </c>
      <c r="N10219" s="5">
        <v>1075</v>
      </c>
      <c r="O10219" s="18">
        <v>16</v>
      </c>
    </row>
    <row r="10220" spans="1:15" x14ac:dyDescent="0.2">
      <c r="A10220" s="5" t="s">
        <v>27</v>
      </c>
      <c r="B10220" s="13">
        <v>2208321</v>
      </c>
      <c r="C10220" s="6">
        <f t="shared" si="52089"/>
        <v>43931</v>
      </c>
      <c r="D10220" s="5">
        <f t="shared" si="52096"/>
        <v>46</v>
      </c>
      <c r="E10220" s="8">
        <f t="shared" si="52092"/>
        <v>40.714285714285715</v>
      </c>
      <c r="F10220" s="5">
        <f t="shared" si="52093"/>
        <v>40.4</v>
      </c>
      <c r="G10220" s="13">
        <v>51</v>
      </c>
      <c r="H10220" s="5">
        <f t="shared" si="52095"/>
        <v>24</v>
      </c>
      <c r="I10220" s="5">
        <f t="shared" si="52095"/>
        <v>8</v>
      </c>
      <c r="J10220" s="8">
        <f t="shared" si="52090"/>
        <v>4.2607265660038873</v>
      </c>
      <c r="K10220" s="5">
        <f t="shared" si="52088"/>
        <v>2</v>
      </c>
      <c r="L10220" s="8">
        <f t="shared" si="52091"/>
        <v>1</v>
      </c>
      <c r="M10220" s="8">
        <f t="shared" si="48169"/>
        <v>0.81509889187305651</v>
      </c>
      <c r="N10220" s="5">
        <v>1121</v>
      </c>
      <c r="O10220" s="18">
        <v>18</v>
      </c>
    </row>
    <row r="10221" spans="1:15" x14ac:dyDescent="0.2">
      <c r="A10221" s="5" t="s">
        <v>27</v>
      </c>
      <c r="B10221" s="13">
        <v>2208321</v>
      </c>
      <c r="C10221" s="6">
        <f t="shared" si="52089"/>
        <v>43932</v>
      </c>
      <c r="D10221" s="5">
        <f t="shared" si="52096"/>
        <v>14</v>
      </c>
      <c r="E10221" s="8">
        <f t="shared" si="52092"/>
        <v>34.142857142857146</v>
      </c>
      <c r="F10221" s="5">
        <f t="shared" si="52093"/>
        <v>35.799999999999997</v>
      </c>
      <c r="G10221" s="13">
        <v>51</v>
      </c>
      <c r="H10221" s="5">
        <f t="shared" si="52095"/>
        <v>25</v>
      </c>
      <c r="I10221" s="5">
        <f t="shared" si="52095"/>
        <v>9</v>
      </c>
      <c r="J10221" s="8">
        <f t="shared" si="52090"/>
        <v>3.4270146257527965</v>
      </c>
      <c r="K10221" s="5">
        <f t="shared" si="52088"/>
        <v>0</v>
      </c>
      <c r="L10221" s="8">
        <f t="shared" si="52091"/>
        <v>1</v>
      </c>
      <c r="M10221" s="8">
        <f t="shared" si="48169"/>
        <v>0.81509889187305651</v>
      </c>
      <c r="N10221" s="5">
        <v>1135</v>
      </c>
      <c r="O10221" s="18">
        <v>18</v>
      </c>
    </row>
    <row r="10222" spans="1:15" x14ac:dyDescent="0.2">
      <c r="A10222" s="5" t="s">
        <v>27</v>
      </c>
      <c r="B10222" s="13">
        <v>2208321</v>
      </c>
      <c r="C10222" s="6">
        <f t="shared" si="52089"/>
        <v>43933</v>
      </c>
      <c r="D10222" s="5">
        <f t="shared" si="52096"/>
        <v>31</v>
      </c>
      <c r="E10222" s="8">
        <f t="shared" si="52092"/>
        <v>35.285714285714285</v>
      </c>
      <c r="F10222" s="5">
        <f t="shared" si="52093"/>
        <v>35.799999999999997</v>
      </c>
      <c r="G10222" s="13">
        <v>53</v>
      </c>
      <c r="H10222" s="5">
        <f t="shared" ref="H10222:I10237" si="52097">H10221+1</f>
        <v>26</v>
      </c>
      <c r="I10222" s="5">
        <f t="shared" si="52097"/>
        <v>10</v>
      </c>
      <c r="J10222" s="8">
        <f t="shared" si="52090"/>
        <v>3.4243726604741438</v>
      </c>
      <c r="K10222" s="5">
        <f t="shared" si="52088"/>
        <v>3</v>
      </c>
      <c r="L10222" s="8">
        <f t="shared" si="52091"/>
        <v>1.2857142857142858</v>
      </c>
      <c r="M10222" s="8">
        <f t="shared" si="48169"/>
        <v>0.9509487071852325</v>
      </c>
      <c r="N10222" s="5">
        <v>1166</v>
      </c>
      <c r="O10222" s="18">
        <v>21</v>
      </c>
    </row>
    <row r="10223" spans="1:15" x14ac:dyDescent="0.2">
      <c r="A10223" s="5" t="s">
        <v>27</v>
      </c>
      <c r="B10223" s="13">
        <v>2208321</v>
      </c>
      <c r="C10223" s="6">
        <f t="shared" si="52089"/>
        <v>43934</v>
      </c>
      <c r="D10223" s="5">
        <f t="shared" si="52096"/>
        <v>27</v>
      </c>
      <c r="E10223" s="8">
        <f t="shared" si="52092"/>
        <v>33.857142857142854</v>
      </c>
      <c r="F10223" s="5">
        <f t="shared" si="52093"/>
        <v>34.6</v>
      </c>
      <c r="G10223" s="13">
        <v>54</v>
      </c>
      <c r="H10223" s="5">
        <f t="shared" si="52097"/>
        <v>27</v>
      </c>
      <c r="I10223" s="5">
        <f t="shared" si="52097"/>
        <v>11</v>
      </c>
      <c r="J10223" s="8">
        <f t="shared" si="52090"/>
        <v>3.1769436997319032</v>
      </c>
      <c r="K10223" s="5">
        <f t="shared" si="52088"/>
        <v>3</v>
      </c>
      <c r="L10223" s="8">
        <f t="shared" si="52091"/>
        <v>1.7142857142857142</v>
      </c>
      <c r="M10223" s="8">
        <f t="shared" si="48169"/>
        <v>1.0867985224974086</v>
      </c>
      <c r="N10223" s="5">
        <v>1193</v>
      </c>
      <c r="O10223" s="18">
        <v>24</v>
      </c>
    </row>
    <row r="10224" spans="1:15" x14ac:dyDescent="0.2">
      <c r="A10224" s="5" t="s">
        <v>27</v>
      </c>
      <c r="B10224" s="13">
        <v>2208321</v>
      </c>
      <c r="C10224" s="6">
        <f t="shared" si="52089"/>
        <v>43935</v>
      </c>
      <c r="D10224" s="5">
        <f t="shared" si="52096"/>
        <v>14</v>
      </c>
      <c r="E10224" s="8">
        <f t="shared" si="52092"/>
        <v>31.428571428571427</v>
      </c>
      <c r="F10224" s="5">
        <f t="shared" si="52093"/>
        <v>26.4</v>
      </c>
      <c r="G10224" s="13">
        <v>55</v>
      </c>
      <c r="H10224" s="5">
        <f t="shared" si="52097"/>
        <v>28</v>
      </c>
      <c r="I10224" s="5">
        <f t="shared" si="52097"/>
        <v>12</v>
      </c>
      <c r="J10224" s="8">
        <f t="shared" si="52090"/>
        <v>2.8582564635572298</v>
      </c>
      <c r="K10224" s="5">
        <f t="shared" si="52088"/>
        <v>1</v>
      </c>
      <c r="L10224" s="8">
        <f t="shared" si="52091"/>
        <v>1.8571428571428572</v>
      </c>
      <c r="M10224" s="8">
        <f t="shared" si="48169"/>
        <v>1.132081794268134</v>
      </c>
      <c r="N10224" s="5">
        <v>1207</v>
      </c>
      <c r="O10224" s="18">
        <v>25</v>
      </c>
    </row>
    <row r="10225" spans="1:15" x14ac:dyDescent="0.2">
      <c r="A10225" s="5" t="s">
        <v>27</v>
      </c>
      <c r="B10225" s="13">
        <v>2208321</v>
      </c>
      <c r="C10225" s="6">
        <f t="shared" si="52089"/>
        <v>43936</v>
      </c>
      <c r="D10225" s="5">
        <f t="shared" si="52096"/>
        <v>16</v>
      </c>
      <c r="E10225" s="8">
        <f t="shared" si="52092"/>
        <v>29</v>
      </c>
      <c r="F10225" s="5">
        <f t="shared" si="52093"/>
        <v>20.399999999999999</v>
      </c>
      <c r="G10225" s="13">
        <v>55</v>
      </c>
      <c r="H10225" s="5">
        <f t="shared" si="52097"/>
        <v>29</v>
      </c>
      <c r="I10225" s="5">
        <f t="shared" si="52097"/>
        <v>13</v>
      </c>
      <c r="J10225" s="8">
        <f t="shared" si="52090"/>
        <v>2.5641025641025639</v>
      </c>
      <c r="K10225" s="5">
        <f t="shared" si="52088"/>
        <v>1</v>
      </c>
      <c r="L10225" s="8">
        <f t="shared" si="52091"/>
        <v>1.4285714285714286</v>
      </c>
      <c r="M10225" s="8">
        <f t="shared" si="48169"/>
        <v>1.1773650660388593</v>
      </c>
      <c r="N10225" s="5">
        <v>1223</v>
      </c>
      <c r="O10225" s="18">
        <v>26</v>
      </c>
    </row>
    <row r="10226" spans="1:15" x14ac:dyDescent="0.2">
      <c r="A10226" s="5" t="s">
        <v>27</v>
      </c>
      <c r="B10226" s="13">
        <v>2208321</v>
      </c>
      <c r="C10226" s="6">
        <f t="shared" si="52089"/>
        <v>43937</v>
      </c>
      <c r="D10226" s="5">
        <f t="shared" si="52096"/>
        <v>25</v>
      </c>
      <c r="E10226" s="8">
        <f t="shared" si="52092"/>
        <v>24.714285714285715</v>
      </c>
      <c r="F10226" s="5">
        <f t="shared" si="52093"/>
        <v>22.6</v>
      </c>
      <c r="G10226" s="13">
        <v>57</v>
      </c>
      <c r="H10226" s="5">
        <f t="shared" si="52097"/>
        <v>30</v>
      </c>
      <c r="I10226" s="5">
        <f t="shared" si="52097"/>
        <v>14</v>
      </c>
      <c r="J10226" s="8">
        <f t="shared" si="52090"/>
        <v>2.1305418719211824</v>
      </c>
      <c r="K10226" s="5">
        <f t="shared" si="52088"/>
        <v>0</v>
      </c>
      <c r="L10226" s="8">
        <f t="shared" si="52091"/>
        <v>1.4285714285714286</v>
      </c>
      <c r="M10226" s="8">
        <f t="shared" si="48169"/>
        <v>1.1773650660388593</v>
      </c>
      <c r="N10226" s="5">
        <v>1248</v>
      </c>
      <c r="O10226" s="18">
        <v>26</v>
      </c>
    </row>
    <row r="10227" spans="1:15" x14ac:dyDescent="0.2">
      <c r="A10227" s="5" t="s">
        <v>27</v>
      </c>
      <c r="B10227" s="13">
        <v>2208321</v>
      </c>
      <c r="C10227" s="6">
        <f t="shared" si="52089"/>
        <v>43938</v>
      </c>
      <c r="D10227" s="5">
        <f t="shared" si="52096"/>
        <v>31</v>
      </c>
      <c r="E10227" s="8">
        <f t="shared" si="52092"/>
        <v>22.571428571428573</v>
      </c>
      <c r="F10227" s="5">
        <f t="shared" si="52093"/>
        <v>22.6</v>
      </c>
      <c r="G10227" s="13">
        <v>58</v>
      </c>
      <c r="H10227" s="5">
        <f t="shared" si="52097"/>
        <v>31</v>
      </c>
      <c r="I10227" s="5">
        <f t="shared" si="52097"/>
        <v>15</v>
      </c>
      <c r="J10227" s="8">
        <f t="shared" si="52090"/>
        <v>1.9052212709514047</v>
      </c>
      <c r="K10227" s="5">
        <f t="shared" si="52088"/>
        <v>2</v>
      </c>
      <c r="L10227" s="8">
        <f t="shared" si="52091"/>
        <v>1.4285714285714286</v>
      </c>
      <c r="M10227" s="8">
        <f t="shared" si="48169"/>
        <v>1.2679316095803101</v>
      </c>
      <c r="N10227" s="5">
        <v>1279</v>
      </c>
      <c r="O10227" s="18">
        <v>28</v>
      </c>
    </row>
    <row r="10228" spans="1:15" x14ac:dyDescent="0.2">
      <c r="A10228" s="5" t="s">
        <v>27</v>
      </c>
      <c r="B10228" s="13">
        <v>2208321</v>
      </c>
      <c r="C10228" s="6">
        <f t="shared" si="52089"/>
        <v>43939</v>
      </c>
      <c r="D10228" s="5">
        <f t="shared" si="52096"/>
        <v>36</v>
      </c>
      <c r="E10228" s="8">
        <f t="shared" si="52092"/>
        <v>25.714285714285715</v>
      </c>
      <c r="F10228" s="5">
        <f t="shared" si="52093"/>
        <v>24.4</v>
      </c>
      <c r="G10228" s="13">
        <v>60</v>
      </c>
      <c r="H10228" s="5">
        <f t="shared" si="52097"/>
        <v>32</v>
      </c>
      <c r="I10228" s="5">
        <f t="shared" si="52097"/>
        <v>16</v>
      </c>
      <c r="J10228" s="8">
        <f t="shared" si="52090"/>
        <v>2.1299254526091587</v>
      </c>
      <c r="K10228" s="5">
        <f t="shared" si="52088"/>
        <v>1</v>
      </c>
      <c r="L10228" s="8">
        <f t="shared" si="52091"/>
        <v>1.5714285714285714</v>
      </c>
      <c r="M10228" s="8">
        <f t="shared" si="48169"/>
        <v>1.3132148813510354</v>
      </c>
      <c r="N10228" s="5">
        <v>1315</v>
      </c>
      <c r="O10228" s="18">
        <v>29</v>
      </c>
    </row>
    <row r="10229" spans="1:15" x14ac:dyDescent="0.2">
      <c r="A10229" s="5" t="s">
        <v>27</v>
      </c>
      <c r="B10229" s="13">
        <v>2208321</v>
      </c>
      <c r="C10229" s="6">
        <f t="shared" si="52089"/>
        <v>43940</v>
      </c>
      <c r="D10229" s="5">
        <f t="shared" si="52096"/>
        <v>35</v>
      </c>
      <c r="E10229" s="8">
        <f t="shared" si="52092"/>
        <v>26.285714285714285</v>
      </c>
      <c r="F10229" s="5">
        <f t="shared" si="52093"/>
        <v>28.6</v>
      </c>
      <c r="G10229" s="13">
        <v>61</v>
      </c>
      <c r="H10229" s="5">
        <f t="shared" si="52097"/>
        <v>33</v>
      </c>
      <c r="I10229" s="5">
        <f t="shared" si="52097"/>
        <v>17</v>
      </c>
      <c r="J10229" s="8">
        <f t="shared" si="52090"/>
        <v>2.131850307032789</v>
      </c>
      <c r="K10229" s="5">
        <f t="shared" si="52088"/>
        <v>1</v>
      </c>
      <c r="L10229" s="8">
        <f t="shared" si="52091"/>
        <v>1.2857142857142858</v>
      </c>
      <c r="M10229" s="8">
        <f t="shared" si="48169"/>
        <v>1.3584981531217608</v>
      </c>
      <c r="N10229" s="5">
        <v>1350</v>
      </c>
      <c r="O10229" s="18">
        <v>30</v>
      </c>
    </row>
    <row r="10230" spans="1:15" x14ac:dyDescent="0.2">
      <c r="A10230" s="5" t="s">
        <v>27</v>
      </c>
      <c r="B10230" s="13">
        <v>2208321</v>
      </c>
      <c r="C10230" s="6">
        <f t="shared" si="52089"/>
        <v>43941</v>
      </c>
      <c r="D10230" s="5">
        <f t="shared" si="52096"/>
        <v>19</v>
      </c>
      <c r="E10230" s="8">
        <f t="shared" si="52092"/>
        <v>25.142857142857142</v>
      </c>
      <c r="F10230" s="5">
        <f t="shared" si="52093"/>
        <v>29.2</v>
      </c>
      <c r="G10230" s="13">
        <v>62</v>
      </c>
      <c r="H10230" s="5">
        <f t="shared" si="52097"/>
        <v>34</v>
      </c>
      <c r="I10230" s="5">
        <f t="shared" si="52097"/>
        <v>18</v>
      </c>
      <c r="J10230" s="8">
        <f t="shared" si="52090"/>
        <v>1.9965967101531483</v>
      </c>
      <c r="K10230" s="5">
        <f t="shared" si="52088"/>
        <v>0</v>
      </c>
      <c r="L10230" s="8">
        <f t="shared" si="52091"/>
        <v>0.8571428571428571</v>
      </c>
      <c r="M10230" s="8">
        <f t="shared" si="48169"/>
        <v>1.3584981531217608</v>
      </c>
      <c r="N10230" s="5">
        <v>1369</v>
      </c>
      <c r="O10230" s="18">
        <v>30</v>
      </c>
    </row>
    <row r="10231" spans="1:15" x14ac:dyDescent="0.2">
      <c r="A10231" s="5" t="s">
        <v>27</v>
      </c>
      <c r="B10231" s="13">
        <v>2208321</v>
      </c>
      <c r="C10231" s="6">
        <f t="shared" si="52089"/>
        <v>43942</v>
      </c>
      <c r="D10231" s="5">
        <f t="shared" si="52096"/>
        <v>14</v>
      </c>
      <c r="E10231" s="8">
        <f t="shared" si="52092"/>
        <v>25.142857142857142</v>
      </c>
      <c r="F10231" s="5">
        <f t="shared" si="52093"/>
        <v>27</v>
      </c>
      <c r="G10231" s="13">
        <v>63</v>
      </c>
      <c r="H10231" s="5">
        <f t="shared" si="52097"/>
        <v>35</v>
      </c>
      <c r="I10231" s="5">
        <f t="shared" si="52097"/>
        <v>19</v>
      </c>
      <c r="J10231" s="8">
        <f t="shared" si="52090"/>
        <v>1.95751306862418</v>
      </c>
      <c r="K10231" s="5">
        <f t="shared" si="52088"/>
        <v>2</v>
      </c>
      <c r="L10231" s="8">
        <f t="shared" si="52091"/>
        <v>1</v>
      </c>
      <c r="M10231" s="8">
        <f t="shared" si="48169"/>
        <v>1.4490646966632115</v>
      </c>
      <c r="N10231" s="5">
        <v>1383</v>
      </c>
      <c r="O10231" s="18">
        <v>32</v>
      </c>
    </row>
    <row r="10232" spans="1:15" x14ac:dyDescent="0.2">
      <c r="A10232" s="5" t="s">
        <v>27</v>
      </c>
      <c r="B10232" s="13">
        <v>2208321</v>
      </c>
      <c r="C10232" s="6">
        <f t="shared" si="52089"/>
        <v>43943</v>
      </c>
      <c r="D10232" s="5">
        <f t="shared" si="52096"/>
        <v>12</v>
      </c>
      <c r="E10232" s="8">
        <f t="shared" si="52092"/>
        <v>24.571428571428573</v>
      </c>
      <c r="F10232" s="5">
        <f t="shared" si="52093"/>
        <v>23.2</v>
      </c>
      <c r="G10232" s="13">
        <v>63</v>
      </c>
      <c r="H10232" s="5">
        <f t="shared" si="52097"/>
        <v>36</v>
      </c>
      <c r="I10232" s="5">
        <f t="shared" si="52097"/>
        <v>20</v>
      </c>
      <c r="J10232" s="8">
        <f t="shared" si="52090"/>
        <v>1.8762954074397296</v>
      </c>
      <c r="K10232" s="5">
        <f t="shared" si="52088"/>
        <v>1</v>
      </c>
      <c r="L10232" s="8">
        <f t="shared" si="52091"/>
        <v>1</v>
      </c>
      <c r="M10232" s="8">
        <f t="shared" si="48169"/>
        <v>1.4943479684339369</v>
      </c>
      <c r="N10232" s="5">
        <v>1395</v>
      </c>
      <c r="O10232" s="18">
        <v>33</v>
      </c>
    </row>
    <row r="10233" spans="1:15" x14ac:dyDescent="0.2">
      <c r="A10233" s="5" t="s">
        <v>27</v>
      </c>
      <c r="B10233" s="13">
        <v>2208321</v>
      </c>
      <c r="C10233" s="6">
        <f t="shared" si="52089"/>
        <v>43944</v>
      </c>
      <c r="D10233" s="5">
        <f t="shared" si="52096"/>
        <v>30</v>
      </c>
      <c r="E10233" s="8">
        <f t="shared" si="52092"/>
        <v>25.285714285714285</v>
      </c>
      <c r="F10233" s="5">
        <f t="shared" si="52093"/>
        <v>22</v>
      </c>
      <c r="G10233" s="13">
        <v>65</v>
      </c>
      <c r="H10233" s="5">
        <f t="shared" si="52097"/>
        <v>37</v>
      </c>
      <c r="I10233" s="5">
        <f t="shared" si="52097"/>
        <v>21</v>
      </c>
      <c r="J10233" s="8">
        <f t="shared" si="52090"/>
        <v>1.8952778670093158</v>
      </c>
      <c r="K10233" s="5">
        <f t="shared" si="52088"/>
        <v>1</v>
      </c>
      <c r="L10233" s="8">
        <f t="shared" si="52091"/>
        <v>1.1428571428571428</v>
      </c>
      <c r="M10233" s="8">
        <f t="shared" si="48169"/>
        <v>1.5396312402046621</v>
      </c>
      <c r="N10233" s="5">
        <v>1425</v>
      </c>
      <c r="O10233" s="18">
        <v>34</v>
      </c>
    </row>
    <row r="10234" spans="1:15" x14ac:dyDescent="0.2">
      <c r="A10234" s="5" t="s">
        <v>27</v>
      </c>
      <c r="B10234" s="13">
        <v>2208321</v>
      </c>
      <c r="C10234" s="6">
        <f t="shared" si="52089"/>
        <v>43945</v>
      </c>
      <c r="D10234" s="5">
        <f t="shared" si="52096"/>
        <v>11</v>
      </c>
      <c r="E10234" s="8">
        <f t="shared" si="52092"/>
        <v>22.428571428571427</v>
      </c>
      <c r="F10234" s="5">
        <f t="shared" si="52093"/>
        <v>17.2</v>
      </c>
      <c r="G10234" s="13">
        <v>65</v>
      </c>
      <c r="H10234" s="5">
        <f t="shared" si="52097"/>
        <v>38</v>
      </c>
      <c r="I10234" s="5">
        <f t="shared" si="52097"/>
        <v>22</v>
      </c>
      <c r="J10234" s="8">
        <f t="shared" si="52090"/>
        <v>1.6498528793610763</v>
      </c>
      <c r="K10234" s="5">
        <f t="shared" si="52088"/>
        <v>1</v>
      </c>
      <c r="L10234" s="8">
        <f t="shared" si="52091"/>
        <v>1</v>
      </c>
      <c r="M10234" s="8">
        <f t="shared" si="48169"/>
        <v>1.5849145119753876</v>
      </c>
      <c r="N10234" s="5">
        <v>1436</v>
      </c>
      <c r="O10234" s="18">
        <v>35</v>
      </c>
    </row>
    <row r="10235" spans="1:15" x14ac:dyDescent="0.2">
      <c r="A10235" s="5" t="s">
        <v>27</v>
      </c>
      <c r="B10235" s="13">
        <v>2208321</v>
      </c>
      <c r="C10235" s="6">
        <f t="shared" si="52089"/>
        <v>43946</v>
      </c>
      <c r="D10235" s="5">
        <f t="shared" si="52096"/>
        <v>44</v>
      </c>
      <c r="E10235" s="8">
        <f t="shared" si="52092"/>
        <v>23.571428571428573</v>
      </c>
      <c r="F10235" s="5">
        <f t="shared" si="52093"/>
        <v>22.2</v>
      </c>
      <c r="G10235" s="13">
        <v>67</v>
      </c>
      <c r="H10235" s="5">
        <f t="shared" si="52097"/>
        <v>39</v>
      </c>
      <c r="I10235" s="5">
        <f t="shared" si="52097"/>
        <v>23</v>
      </c>
      <c r="J10235" s="8">
        <f t="shared" si="52090"/>
        <v>1.7057789723973951</v>
      </c>
      <c r="K10235" s="5">
        <f t="shared" si="52088"/>
        <v>0</v>
      </c>
      <c r="L10235" s="8">
        <f t="shared" si="52091"/>
        <v>0.8571428571428571</v>
      </c>
      <c r="M10235" s="8">
        <f t="shared" si="48169"/>
        <v>1.5849145119753876</v>
      </c>
      <c r="N10235" s="5">
        <v>1480</v>
      </c>
      <c r="O10235" s="18">
        <v>35</v>
      </c>
    </row>
    <row r="10236" spans="1:15" x14ac:dyDescent="0.2">
      <c r="A10236" s="5" t="s">
        <v>27</v>
      </c>
      <c r="B10236" s="13">
        <v>2208321</v>
      </c>
      <c r="C10236" s="6">
        <f t="shared" si="52089"/>
        <v>43947</v>
      </c>
      <c r="D10236" s="5">
        <f t="shared" si="52096"/>
        <v>14</v>
      </c>
      <c r="E10236" s="8">
        <f t="shared" si="52092"/>
        <v>20.571428571428573</v>
      </c>
      <c r="F10236" s="5">
        <f t="shared" si="52093"/>
        <v>22.2</v>
      </c>
      <c r="G10236" s="13">
        <v>68</v>
      </c>
      <c r="H10236" s="5">
        <f t="shared" si="52097"/>
        <v>40</v>
      </c>
      <c r="I10236" s="5">
        <f t="shared" si="52097"/>
        <v>24</v>
      </c>
      <c r="J10236" s="8">
        <f t="shared" si="52090"/>
        <v>1.4637121366131329</v>
      </c>
      <c r="K10236" s="5">
        <f t="shared" si="52088"/>
        <v>1</v>
      </c>
      <c r="L10236" s="8">
        <f t="shared" si="52091"/>
        <v>0.8571428571428571</v>
      </c>
      <c r="M10236" s="8">
        <f t="shared" si="48169"/>
        <v>1.630197783746113</v>
      </c>
      <c r="N10236" s="5">
        <v>1494</v>
      </c>
      <c r="O10236" s="18">
        <v>36</v>
      </c>
    </row>
    <row r="10237" spans="1:15" x14ac:dyDescent="0.2">
      <c r="A10237" s="5" t="s">
        <v>27</v>
      </c>
      <c r="B10237" s="13">
        <v>2208321</v>
      </c>
      <c r="C10237" s="6">
        <f t="shared" si="52089"/>
        <v>43948</v>
      </c>
      <c r="D10237" s="5">
        <f t="shared" si="52096"/>
        <v>21</v>
      </c>
      <c r="E10237" s="8">
        <f t="shared" si="52092"/>
        <v>20.857142857142858</v>
      </c>
      <c r="F10237" s="5">
        <f t="shared" si="52093"/>
        <v>24</v>
      </c>
      <c r="G10237" s="13">
        <v>69</v>
      </c>
      <c r="H10237" s="5">
        <f t="shared" si="52097"/>
        <v>41</v>
      </c>
      <c r="I10237" s="5">
        <f t="shared" si="52097"/>
        <v>25</v>
      </c>
      <c r="J10237" s="8">
        <f t="shared" si="52090"/>
        <v>1.4626327389300742</v>
      </c>
      <c r="K10237" s="5">
        <f t="shared" si="52088"/>
        <v>0</v>
      </c>
      <c r="L10237" s="8">
        <f t="shared" si="52091"/>
        <v>0.8571428571428571</v>
      </c>
      <c r="M10237" s="8">
        <f t="shared" si="48169"/>
        <v>1.630197783746113</v>
      </c>
      <c r="N10237" s="5">
        <v>1515</v>
      </c>
      <c r="O10237" s="18">
        <v>36</v>
      </c>
    </row>
    <row r="10238" spans="1:15" x14ac:dyDescent="0.2">
      <c r="A10238" s="5" t="s">
        <v>27</v>
      </c>
      <c r="B10238" s="13">
        <v>2208321</v>
      </c>
      <c r="C10238" s="6">
        <f t="shared" si="52089"/>
        <v>43949</v>
      </c>
      <c r="D10238" s="5">
        <v>5</v>
      </c>
      <c r="E10238" s="8">
        <f t="shared" si="52092"/>
        <v>19.571428571428573</v>
      </c>
      <c r="F10238" s="5">
        <f t="shared" si="52093"/>
        <v>19</v>
      </c>
      <c r="G10238" s="13">
        <v>69</v>
      </c>
      <c r="H10238" s="5">
        <f t="shared" ref="H10238:I10253" si="52098">H10237+1</f>
        <v>42</v>
      </c>
      <c r="I10238" s="5">
        <f t="shared" si="52098"/>
        <v>26</v>
      </c>
      <c r="J10238" s="8">
        <f t="shared" si="52090"/>
        <v>1.3526856240126384</v>
      </c>
      <c r="K10238" s="5">
        <f t="shared" si="52088"/>
        <v>3</v>
      </c>
      <c r="L10238" s="8">
        <f t="shared" si="52091"/>
        <v>1</v>
      </c>
      <c r="M10238" s="8">
        <f t="shared" si="48169"/>
        <v>1.7660475990582889</v>
      </c>
      <c r="N10238" s="5">
        <v>1520</v>
      </c>
      <c r="O10238" s="18">
        <v>39</v>
      </c>
    </row>
    <row r="10239" spans="1:15" x14ac:dyDescent="0.2">
      <c r="A10239" s="5" t="s">
        <v>27</v>
      </c>
      <c r="B10239" s="13">
        <v>2208321</v>
      </c>
      <c r="C10239" s="6">
        <f t="shared" si="52089"/>
        <v>43950</v>
      </c>
      <c r="D10239" s="5">
        <f t="shared" ref="D10239:D10245" si="52099">N10239-N10238</f>
        <v>5</v>
      </c>
      <c r="E10239" s="8">
        <f t="shared" si="52092"/>
        <v>18.571428571428573</v>
      </c>
      <c r="F10239" s="5">
        <f t="shared" si="52093"/>
        <v>17.8</v>
      </c>
      <c r="G10239" s="13">
        <v>69</v>
      </c>
      <c r="H10239" s="5">
        <f t="shared" si="52098"/>
        <v>43</v>
      </c>
      <c r="I10239" s="5">
        <f t="shared" si="52098"/>
        <v>27</v>
      </c>
      <c r="J10239" s="8">
        <f t="shared" si="52090"/>
        <v>1.2664393570384804</v>
      </c>
      <c r="K10239" s="5">
        <f t="shared" si="52088"/>
        <v>0</v>
      </c>
      <c r="L10239" s="8">
        <f t="shared" si="52091"/>
        <v>0.8571428571428571</v>
      </c>
      <c r="M10239" s="8">
        <f t="shared" ref="M10239:M11001" si="52100">O10239/(B10239/100000)</f>
        <v>1.7660475990582889</v>
      </c>
      <c r="N10239" s="5">
        <v>1525</v>
      </c>
      <c r="O10239" s="18">
        <v>39</v>
      </c>
    </row>
    <row r="10240" spans="1:15" x14ac:dyDescent="0.2">
      <c r="A10240" s="5" t="s">
        <v>27</v>
      </c>
      <c r="B10240" s="13">
        <v>2208321</v>
      </c>
      <c r="C10240" s="6">
        <f t="shared" si="52089"/>
        <v>43951</v>
      </c>
      <c r="D10240" s="5">
        <f t="shared" si="52099"/>
        <v>24</v>
      </c>
      <c r="E10240" s="8">
        <f t="shared" si="52092"/>
        <v>17.714285714285715</v>
      </c>
      <c r="F10240" s="5">
        <f t="shared" si="52093"/>
        <v>13.8</v>
      </c>
      <c r="G10240" s="13">
        <v>70</v>
      </c>
      <c r="H10240" s="5">
        <f t="shared" si="52098"/>
        <v>44</v>
      </c>
      <c r="I10240" s="5">
        <f t="shared" si="52098"/>
        <v>28</v>
      </c>
      <c r="J10240" s="8">
        <f t="shared" si="52090"/>
        <v>1.1928811928811929</v>
      </c>
      <c r="K10240" s="5">
        <f t="shared" si="52088"/>
        <v>4</v>
      </c>
      <c r="L10240" s="8">
        <f t="shared" si="52091"/>
        <v>1.2857142857142858</v>
      </c>
      <c r="M10240" s="8">
        <f t="shared" si="52100"/>
        <v>1.9471806861411904</v>
      </c>
      <c r="N10240" s="5">
        <v>1549</v>
      </c>
      <c r="O10240" s="18">
        <v>43</v>
      </c>
    </row>
    <row r="10241" spans="1:15" x14ac:dyDescent="0.2">
      <c r="A10241" s="5" t="s">
        <v>27</v>
      </c>
      <c r="B10241" s="13">
        <v>2208321</v>
      </c>
      <c r="C10241" s="6">
        <f t="shared" si="52089"/>
        <v>43952</v>
      </c>
      <c r="D10241" s="5">
        <f t="shared" si="52099"/>
        <v>15</v>
      </c>
      <c r="E10241" s="8">
        <f t="shared" si="52092"/>
        <v>18.285714285714285</v>
      </c>
      <c r="F10241" s="5">
        <f t="shared" si="52093"/>
        <v>14</v>
      </c>
      <c r="G10241" s="13">
        <v>71</v>
      </c>
      <c r="H10241" s="5">
        <f t="shared" si="52098"/>
        <v>45</v>
      </c>
      <c r="I10241" s="5">
        <f t="shared" si="52098"/>
        <v>29</v>
      </c>
      <c r="J10241" s="8">
        <f t="shared" si="52090"/>
        <v>1.2168457077668979</v>
      </c>
      <c r="K10241" s="5">
        <f t="shared" si="52088"/>
        <v>1</v>
      </c>
      <c r="L10241" s="8">
        <f t="shared" si="52091"/>
        <v>1.2857142857142858</v>
      </c>
      <c r="M10241" s="8">
        <f t="shared" si="52100"/>
        <v>1.9924639579119159</v>
      </c>
      <c r="N10241" s="5">
        <v>1564</v>
      </c>
      <c r="O10241" s="18">
        <v>44</v>
      </c>
    </row>
    <row r="10242" spans="1:15" x14ac:dyDescent="0.2">
      <c r="A10242" s="5" t="s">
        <v>27</v>
      </c>
      <c r="B10242" s="13">
        <v>2208321</v>
      </c>
      <c r="C10242" s="6">
        <f t="shared" si="52089"/>
        <v>43953</v>
      </c>
      <c r="D10242" s="5">
        <f t="shared" si="52099"/>
        <v>7</v>
      </c>
      <c r="E10242" s="8">
        <f t="shared" si="52092"/>
        <v>13</v>
      </c>
      <c r="F10242" s="5">
        <f t="shared" si="52093"/>
        <v>11.2</v>
      </c>
      <c r="G10242" s="13">
        <v>71</v>
      </c>
      <c r="H10242" s="5">
        <f t="shared" si="52098"/>
        <v>46</v>
      </c>
      <c r="I10242" s="5">
        <f t="shared" si="52098"/>
        <v>30</v>
      </c>
      <c r="J10242" s="8">
        <f t="shared" si="52090"/>
        <v>0.85470085470085477</v>
      </c>
      <c r="K10242" s="5">
        <f t="shared" si="52088"/>
        <v>0</v>
      </c>
      <c r="L10242" s="8">
        <f t="shared" si="52091"/>
        <v>1.2857142857142858</v>
      </c>
      <c r="M10242" s="8">
        <f t="shared" si="52100"/>
        <v>1.9924639579119159</v>
      </c>
      <c r="N10242" s="5">
        <v>1571</v>
      </c>
      <c r="O10242" s="18">
        <v>44</v>
      </c>
    </row>
    <row r="10243" spans="1:15" x14ac:dyDescent="0.2">
      <c r="A10243" s="5" t="s">
        <v>27</v>
      </c>
      <c r="B10243" s="13">
        <v>2208321</v>
      </c>
      <c r="C10243" s="6">
        <f t="shared" si="52089"/>
        <v>43954</v>
      </c>
      <c r="D10243" s="5">
        <f t="shared" si="52099"/>
        <v>5</v>
      </c>
      <c r="E10243" s="8">
        <f t="shared" si="52092"/>
        <v>11.714285714285714</v>
      </c>
      <c r="F10243" s="5">
        <f t="shared" si="52093"/>
        <v>11.2</v>
      </c>
      <c r="G10243" s="13">
        <v>71</v>
      </c>
      <c r="H10243" s="5">
        <f t="shared" si="52098"/>
        <v>47</v>
      </c>
      <c r="I10243" s="5">
        <f t="shared" si="52098"/>
        <v>31</v>
      </c>
      <c r="J10243" s="8">
        <f t="shared" si="52090"/>
        <v>0.76364313652449234</v>
      </c>
      <c r="K10243" s="5">
        <f t="shared" si="52088"/>
        <v>0</v>
      </c>
      <c r="L10243" s="8">
        <f t="shared" si="52091"/>
        <v>1.1428571428571428</v>
      </c>
      <c r="M10243" s="8">
        <f t="shared" si="52100"/>
        <v>1.9924639579119159</v>
      </c>
      <c r="N10243" s="5">
        <v>1576</v>
      </c>
      <c r="O10243" s="18">
        <v>44</v>
      </c>
    </row>
    <row r="10244" spans="1:15" x14ac:dyDescent="0.2">
      <c r="A10244" s="5" t="s">
        <v>27</v>
      </c>
      <c r="B10244" s="13">
        <v>2208321</v>
      </c>
      <c r="C10244" s="6">
        <f t="shared" si="52089"/>
        <v>43955</v>
      </c>
      <c r="D10244" s="5">
        <f t="shared" si="52099"/>
        <v>2</v>
      </c>
      <c r="E10244" s="8">
        <f t="shared" si="52092"/>
        <v>9</v>
      </c>
      <c r="F10244" s="5">
        <f t="shared" si="52093"/>
        <v>10.6</v>
      </c>
      <c r="G10244" s="13">
        <v>71</v>
      </c>
      <c r="H10244" s="5">
        <f t="shared" si="52098"/>
        <v>48</v>
      </c>
      <c r="I10244" s="5">
        <f t="shared" si="52098"/>
        <v>32</v>
      </c>
      <c r="J10244" s="8">
        <f t="shared" si="52090"/>
        <v>0.58225508317929753</v>
      </c>
      <c r="K10244" s="5">
        <f t="shared" si="52088"/>
        <v>1</v>
      </c>
      <c r="L10244" s="8">
        <f t="shared" si="52091"/>
        <v>1.2857142857142858</v>
      </c>
      <c r="M10244" s="8">
        <f t="shared" si="52100"/>
        <v>2.0377472296826413</v>
      </c>
      <c r="N10244" s="5">
        <v>1578</v>
      </c>
      <c r="O10244" s="18">
        <v>45</v>
      </c>
    </row>
    <row r="10245" spans="1:15" x14ac:dyDescent="0.2">
      <c r="A10245" s="5" t="s">
        <v>27</v>
      </c>
      <c r="B10245" s="13">
        <v>2208321</v>
      </c>
      <c r="C10245" s="6">
        <f t="shared" si="52089"/>
        <v>43956</v>
      </c>
      <c r="D10245" s="5">
        <f t="shared" si="52099"/>
        <v>7</v>
      </c>
      <c r="E10245" s="8">
        <f t="shared" si="52092"/>
        <v>9.2857142857142865</v>
      </c>
      <c r="F10245" s="5">
        <f t="shared" si="52093"/>
        <v>7.2</v>
      </c>
      <c r="G10245" s="13">
        <v>72</v>
      </c>
      <c r="H10245" s="5">
        <f t="shared" si="52098"/>
        <v>49</v>
      </c>
      <c r="I10245" s="5">
        <f t="shared" si="52098"/>
        <v>33</v>
      </c>
      <c r="J10245" s="8">
        <f t="shared" si="52090"/>
        <v>0.59726178443443911</v>
      </c>
      <c r="K10245" s="5">
        <f t="shared" si="52088"/>
        <v>1</v>
      </c>
      <c r="L10245" s="8">
        <f t="shared" si="52091"/>
        <v>1</v>
      </c>
      <c r="M10245" s="8">
        <f t="shared" si="52100"/>
        <v>2.0830305014533663</v>
      </c>
      <c r="N10245" s="5">
        <v>1585</v>
      </c>
      <c r="O10245" s="18">
        <v>46</v>
      </c>
    </row>
    <row r="10246" spans="1:15" x14ac:dyDescent="0.2">
      <c r="A10246" s="5" t="s">
        <v>27</v>
      </c>
      <c r="B10246" s="13">
        <v>2208321</v>
      </c>
      <c r="C10246" s="6">
        <f t="shared" si="52089"/>
        <v>43957</v>
      </c>
      <c r="D10246" s="5">
        <v>5</v>
      </c>
      <c r="E10246" s="8">
        <f t="shared" si="52092"/>
        <v>9.2857142857142865</v>
      </c>
      <c r="F10246" s="5">
        <f t="shared" si="52093"/>
        <v>5.2</v>
      </c>
      <c r="G10246" s="13">
        <v>72</v>
      </c>
      <c r="H10246" s="5">
        <f t="shared" si="52098"/>
        <v>50</v>
      </c>
      <c r="I10246" s="5">
        <f t="shared" si="52098"/>
        <v>34</v>
      </c>
      <c r="J10246" s="8">
        <f t="shared" si="52090"/>
        <v>0.59371574716843267</v>
      </c>
      <c r="K10246" s="5">
        <f t="shared" si="52088"/>
        <v>0</v>
      </c>
      <c r="L10246" s="8">
        <f t="shared" si="52091"/>
        <v>1</v>
      </c>
      <c r="M10246" s="8">
        <f t="shared" si="52100"/>
        <v>2.0830305014533663</v>
      </c>
      <c r="N10246" s="5">
        <v>1590</v>
      </c>
      <c r="O10246" s="5">
        <v>46</v>
      </c>
    </row>
    <row r="10247" spans="1:15" x14ac:dyDescent="0.2">
      <c r="A10247" s="5" t="s">
        <v>27</v>
      </c>
      <c r="B10247" s="13">
        <v>2208321</v>
      </c>
      <c r="C10247" s="6">
        <f t="shared" si="52089"/>
        <v>43958</v>
      </c>
      <c r="D10247" s="5">
        <f t="shared" ref="D10247:D10310" si="52101">N10247-N10246</f>
        <v>12</v>
      </c>
      <c r="E10247" s="8">
        <f t="shared" si="52092"/>
        <v>7.5714285714285712</v>
      </c>
      <c r="F10247" s="5">
        <f t="shared" si="52093"/>
        <v>6.2</v>
      </c>
      <c r="G10247" s="13">
        <v>73</v>
      </c>
      <c r="H10247" s="5">
        <f t="shared" si="52098"/>
        <v>51</v>
      </c>
      <c r="I10247" s="5">
        <f t="shared" si="52098"/>
        <v>35</v>
      </c>
      <c r="J10247" s="8">
        <f t="shared" si="52090"/>
        <v>0.48124943248887675</v>
      </c>
      <c r="K10247" s="5">
        <f t="shared" si="52088"/>
        <v>2</v>
      </c>
      <c r="L10247" s="8">
        <f t="shared" si="52091"/>
        <v>0.7142857142857143</v>
      </c>
      <c r="M10247" s="8">
        <f t="shared" si="52100"/>
        <v>2.1735970449948172</v>
      </c>
      <c r="N10247" s="5">
        <v>1602</v>
      </c>
      <c r="O10247" s="18">
        <v>48</v>
      </c>
    </row>
    <row r="10248" spans="1:15" x14ac:dyDescent="0.2">
      <c r="A10248" s="5" t="s">
        <v>27</v>
      </c>
      <c r="B10248" s="13">
        <v>2208321</v>
      </c>
      <c r="C10248" s="6">
        <f t="shared" si="52089"/>
        <v>43959</v>
      </c>
      <c r="D10248" s="5">
        <f t="shared" si="52101"/>
        <v>13</v>
      </c>
      <c r="E10248" s="8">
        <f t="shared" si="52092"/>
        <v>7.2857142857142856</v>
      </c>
      <c r="F10248" s="5">
        <f t="shared" ref="F10248" si="52102">SUM(D10244:D10248)/5</f>
        <v>7.8</v>
      </c>
      <c r="G10248" s="13">
        <v>73</v>
      </c>
      <c r="H10248" s="5">
        <f t="shared" si="52098"/>
        <v>52</v>
      </c>
      <c r="I10248" s="5">
        <f t="shared" si="52098"/>
        <v>36</v>
      </c>
      <c r="J10248" s="8">
        <f t="shared" si="52090"/>
        <v>0.46087113681547076</v>
      </c>
      <c r="K10248" s="5">
        <f t="shared" si="52088"/>
        <v>0</v>
      </c>
      <c r="L10248" s="8">
        <f t="shared" si="52091"/>
        <v>0.5714285714285714</v>
      </c>
      <c r="M10248" s="8">
        <f t="shared" si="52100"/>
        <v>2.1735970449948172</v>
      </c>
      <c r="N10248" s="5">
        <v>1615</v>
      </c>
      <c r="O10248" s="18">
        <v>48</v>
      </c>
    </row>
    <row r="10249" spans="1:15" x14ac:dyDescent="0.2">
      <c r="A10249" s="5" t="s">
        <v>27</v>
      </c>
      <c r="B10249" s="13">
        <v>2208321</v>
      </c>
      <c r="C10249" s="6">
        <f t="shared" si="52089"/>
        <v>43960</v>
      </c>
      <c r="D10249" s="5">
        <f t="shared" si="52101"/>
        <v>22</v>
      </c>
      <c r="E10249" s="13">
        <f t="shared" ref="E10249" si="52103">SUM(D10243:D10249)/7</f>
        <v>9.4285714285714288</v>
      </c>
      <c r="F10249" s="13">
        <f t="shared" ref="F10249:F10265" si="52104">SUM(D10245:D10249)/5</f>
        <v>11.8</v>
      </c>
      <c r="G10249" s="13">
        <v>74</v>
      </c>
      <c r="H10249" s="5">
        <f t="shared" si="52098"/>
        <v>53</v>
      </c>
      <c r="I10249" s="5">
        <f t="shared" si="52098"/>
        <v>37</v>
      </c>
      <c r="J10249" s="8">
        <f t="shared" si="52090"/>
        <v>0.59368534676621398</v>
      </c>
      <c r="K10249" s="5">
        <f t="shared" si="52088"/>
        <v>0</v>
      </c>
      <c r="L10249" s="8">
        <f t="shared" ref="L10249:L10278" si="52105">SUM(K10243:K10249)/7</f>
        <v>0.5714285714285714</v>
      </c>
      <c r="M10249" s="8">
        <f t="shared" si="52100"/>
        <v>2.1735970449948172</v>
      </c>
      <c r="N10249" s="5">
        <v>1637</v>
      </c>
      <c r="O10249" s="18">
        <v>48</v>
      </c>
    </row>
    <row r="10250" spans="1:15" x14ac:dyDescent="0.2">
      <c r="A10250" s="5" t="s">
        <v>27</v>
      </c>
      <c r="B10250" s="13">
        <v>2208321</v>
      </c>
      <c r="C10250" s="6">
        <f t="shared" si="52089"/>
        <v>43961</v>
      </c>
      <c r="D10250" s="5">
        <f t="shared" si="52101"/>
        <v>3</v>
      </c>
      <c r="E10250" s="13">
        <f t="shared" ref="E10250:E10268" si="52106">SUM(D10244:D10250)/7</f>
        <v>9.1428571428571423</v>
      </c>
      <c r="F10250" s="13">
        <f t="shared" si="52104"/>
        <v>11</v>
      </c>
      <c r="G10250" s="13">
        <v>74</v>
      </c>
      <c r="H10250" s="5">
        <f t="shared" si="52098"/>
        <v>54</v>
      </c>
      <c r="I10250" s="5">
        <f t="shared" si="52098"/>
        <v>38</v>
      </c>
      <c r="J10250" s="8">
        <f t="shared" si="52090"/>
        <v>0.57229723687740308</v>
      </c>
      <c r="K10250" s="5">
        <f t="shared" si="52088"/>
        <v>0</v>
      </c>
      <c r="L10250" s="8">
        <f t="shared" si="52105"/>
        <v>0.5714285714285714</v>
      </c>
      <c r="M10250" s="8">
        <f t="shared" si="52100"/>
        <v>2.1735970449948172</v>
      </c>
      <c r="N10250" s="5">
        <v>1640</v>
      </c>
      <c r="O10250" s="18">
        <v>48</v>
      </c>
    </row>
    <row r="10251" spans="1:15" x14ac:dyDescent="0.2">
      <c r="A10251" s="5" t="s">
        <v>27</v>
      </c>
      <c r="B10251" s="13">
        <v>2208321</v>
      </c>
      <c r="C10251" s="6">
        <f t="shared" si="52089"/>
        <v>43962</v>
      </c>
      <c r="D10251" s="5">
        <f t="shared" si="52101"/>
        <v>3</v>
      </c>
      <c r="E10251" s="13">
        <f t="shared" si="52106"/>
        <v>9.2857142857142865</v>
      </c>
      <c r="F10251" s="13">
        <f t="shared" si="52104"/>
        <v>10.6</v>
      </c>
      <c r="G10251" s="13">
        <v>74</v>
      </c>
      <c r="H10251" s="5">
        <f t="shared" si="52098"/>
        <v>55</v>
      </c>
      <c r="I10251" s="5">
        <f t="shared" si="52098"/>
        <v>39</v>
      </c>
      <c r="J10251" s="8">
        <f t="shared" si="52090"/>
        <v>0.57793189294923086</v>
      </c>
      <c r="K10251" s="5">
        <f t="shared" si="52088"/>
        <v>0</v>
      </c>
      <c r="L10251" s="8">
        <f t="shared" si="52105"/>
        <v>0.42857142857142855</v>
      </c>
      <c r="M10251" s="8">
        <f t="shared" si="52100"/>
        <v>2.1735970449948172</v>
      </c>
      <c r="N10251" s="5">
        <v>1643</v>
      </c>
      <c r="O10251" s="18">
        <v>48</v>
      </c>
    </row>
    <row r="10252" spans="1:15" x14ac:dyDescent="0.2">
      <c r="A10252" s="5" t="s">
        <v>27</v>
      </c>
      <c r="B10252" s="13">
        <v>2208321</v>
      </c>
      <c r="C10252" s="6">
        <f t="shared" si="52089"/>
        <v>43963</v>
      </c>
      <c r="D10252" s="5">
        <f t="shared" si="52101"/>
        <v>5</v>
      </c>
      <c r="E10252" s="13">
        <f t="shared" si="52106"/>
        <v>9</v>
      </c>
      <c r="F10252" s="13">
        <f t="shared" si="52104"/>
        <v>9.1999999999999993</v>
      </c>
      <c r="G10252" s="13">
        <v>75</v>
      </c>
      <c r="H10252" s="5">
        <f t="shared" si="52098"/>
        <v>56</v>
      </c>
      <c r="I10252" s="5">
        <f t="shared" si="52098"/>
        <v>40</v>
      </c>
      <c r="J10252" s="8">
        <f t="shared" si="52090"/>
        <v>0.55693069306930687</v>
      </c>
      <c r="K10252" s="5">
        <f t="shared" si="52088"/>
        <v>2</v>
      </c>
      <c r="L10252" s="8">
        <f t="shared" si="52105"/>
        <v>0.5714285714285714</v>
      </c>
      <c r="M10252" s="8">
        <f t="shared" si="52100"/>
        <v>2.2641635885362681</v>
      </c>
      <c r="N10252" s="5">
        <v>1648</v>
      </c>
      <c r="O10252" s="18">
        <v>50</v>
      </c>
    </row>
    <row r="10253" spans="1:15" x14ac:dyDescent="0.2">
      <c r="A10253" s="5" t="s">
        <v>27</v>
      </c>
      <c r="B10253" s="13">
        <v>2208321</v>
      </c>
      <c r="C10253" s="6">
        <f t="shared" si="52089"/>
        <v>43964</v>
      </c>
      <c r="D10253" s="5">
        <f t="shared" si="52101"/>
        <v>2</v>
      </c>
      <c r="E10253" s="13">
        <f t="shared" si="52106"/>
        <v>8.5714285714285712</v>
      </c>
      <c r="F10253" s="13">
        <f t="shared" si="52104"/>
        <v>7</v>
      </c>
      <c r="G10253" s="13">
        <v>75</v>
      </c>
      <c r="H10253" s="5">
        <f t="shared" si="52098"/>
        <v>57</v>
      </c>
      <c r="I10253" s="5">
        <f t="shared" si="52098"/>
        <v>41</v>
      </c>
      <c r="J10253" s="8">
        <f t="shared" si="52090"/>
        <v>0.52747252747252749</v>
      </c>
      <c r="K10253" s="5">
        <f t="shared" si="52088"/>
        <v>2</v>
      </c>
      <c r="L10253" s="8">
        <f t="shared" si="52105"/>
        <v>0.8571428571428571</v>
      </c>
      <c r="M10253" s="8">
        <f t="shared" si="52100"/>
        <v>2.3547301320777185</v>
      </c>
      <c r="N10253" s="5">
        <v>1650</v>
      </c>
      <c r="O10253" s="18">
        <v>52</v>
      </c>
    </row>
    <row r="10254" spans="1:15" x14ac:dyDescent="0.2">
      <c r="A10254" s="5" t="s">
        <v>27</v>
      </c>
      <c r="B10254" s="13">
        <v>2208321</v>
      </c>
      <c r="C10254" s="6">
        <f t="shared" si="52089"/>
        <v>43965</v>
      </c>
      <c r="D10254" s="5">
        <f t="shared" si="52101"/>
        <v>6</v>
      </c>
      <c r="E10254" s="13">
        <f t="shared" si="52106"/>
        <v>7.7142857142857144</v>
      </c>
      <c r="F10254" s="13">
        <f t="shared" si="52104"/>
        <v>3.8</v>
      </c>
      <c r="G10254" s="13">
        <v>75</v>
      </c>
      <c r="H10254" s="5">
        <f t="shared" ref="H10254:I10269" si="52107">H10253+1</f>
        <v>58</v>
      </c>
      <c r="I10254" s="5">
        <f t="shared" si="52107"/>
        <v>42</v>
      </c>
      <c r="J10254" s="8">
        <f t="shared" si="52090"/>
        <v>0.47223436816790554</v>
      </c>
      <c r="K10254" s="5">
        <f t="shared" si="52088"/>
        <v>0</v>
      </c>
      <c r="L10254" s="8">
        <f t="shared" si="52105"/>
        <v>0.5714285714285714</v>
      </c>
      <c r="M10254" s="8">
        <f t="shared" si="52100"/>
        <v>2.3547301320777185</v>
      </c>
      <c r="N10254" s="5">
        <v>1656</v>
      </c>
      <c r="O10254" s="18">
        <v>52</v>
      </c>
    </row>
    <row r="10255" spans="1:15" x14ac:dyDescent="0.2">
      <c r="A10255" s="5" t="s">
        <v>27</v>
      </c>
      <c r="B10255" s="13">
        <v>2208321</v>
      </c>
      <c r="C10255" s="6">
        <f t="shared" si="52089"/>
        <v>43966</v>
      </c>
      <c r="D10255" s="5">
        <f t="shared" si="52101"/>
        <v>12</v>
      </c>
      <c r="E10255" s="13">
        <f t="shared" si="52106"/>
        <v>7.5714285714285712</v>
      </c>
      <c r="F10255" s="13">
        <f t="shared" si="52104"/>
        <v>5.6</v>
      </c>
      <c r="G10255" s="13">
        <v>76</v>
      </c>
      <c r="H10255" s="5">
        <f t="shared" si="52107"/>
        <v>59</v>
      </c>
      <c r="I10255" s="5">
        <f t="shared" si="52107"/>
        <v>43</v>
      </c>
      <c r="J10255" s="8">
        <f t="shared" si="52090"/>
        <v>0.46131081904430321</v>
      </c>
      <c r="K10255" s="5">
        <f t="shared" si="52088"/>
        <v>2</v>
      </c>
      <c r="L10255" s="8">
        <f t="shared" si="52105"/>
        <v>0.8571428571428571</v>
      </c>
      <c r="M10255" s="8">
        <f t="shared" si="52100"/>
        <v>2.4452966756191694</v>
      </c>
      <c r="N10255" s="5">
        <v>1668</v>
      </c>
      <c r="O10255" s="18">
        <v>54</v>
      </c>
    </row>
    <row r="10256" spans="1:15" x14ac:dyDescent="0.2">
      <c r="A10256" s="5" t="s">
        <v>27</v>
      </c>
      <c r="B10256" s="13">
        <v>2208321</v>
      </c>
      <c r="C10256" s="6">
        <f t="shared" si="52089"/>
        <v>43967</v>
      </c>
      <c r="D10256" s="5">
        <f t="shared" si="52101"/>
        <v>8</v>
      </c>
      <c r="E10256" s="13">
        <f t="shared" si="52106"/>
        <v>5.5714285714285712</v>
      </c>
      <c r="F10256" s="13">
        <f t="shared" si="52104"/>
        <v>6.6</v>
      </c>
      <c r="G10256" s="13">
        <v>76</v>
      </c>
      <c r="H10256" s="5">
        <f t="shared" si="52107"/>
        <v>60</v>
      </c>
      <c r="I10256" s="5">
        <f t="shared" si="52107"/>
        <v>44</v>
      </c>
      <c r="J10256" s="8">
        <f t="shared" si="52090"/>
        <v>0.33789637844394382</v>
      </c>
      <c r="K10256" s="5">
        <f t="shared" si="52088"/>
        <v>0</v>
      </c>
      <c r="L10256" s="8">
        <f t="shared" si="52105"/>
        <v>0.8571428571428571</v>
      </c>
      <c r="M10256" s="8">
        <f t="shared" si="52100"/>
        <v>2.4452966756191694</v>
      </c>
      <c r="N10256" s="5">
        <v>1676</v>
      </c>
      <c r="O10256" s="18">
        <v>54</v>
      </c>
    </row>
    <row r="10257" spans="1:15" x14ac:dyDescent="0.2">
      <c r="A10257" s="5" t="s">
        <v>27</v>
      </c>
      <c r="B10257" s="13">
        <v>2208321</v>
      </c>
      <c r="C10257" s="6">
        <f t="shared" si="52089"/>
        <v>43968</v>
      </c>
      <c r="D10257" s="5">
        <f t="shared" si="52101"/>
        <v>0</v>
      </c>
      <c r="E10257" s="13">
        <f t="shared" si="52106"/>
        <v>5.1428571428571432</v>
      </c>
      <c r="F10257" s="13">
        <f t="shared" si="52104"/>
        <v>5.6</v>
      </c>
      <c r="G10257" s="13">
        <v>76</v>
      </c>
      <c r="H10257" s="5">
        <f t="shared" si="52107"/>
        <v>61</v>
      </c>
      <c r="I10257" s="5">
        <f t="shared" si="52107"/>
        <v>45</v>
      </c>
      <c r="J10257" s="8">
        <f t="shared" si="52090"/>
        <v>0.3108539849753908</v>
      </c>
      <c r="K10257" s="5">
        <f t="shared" si="52088"/>
        <v>0</v>
      </c>
      <c r="L10257" s="8">
        <f t="shared" si="52105"/>
        <v>0.8571428571428571</v>
      </c>
      <c r="M10257" s="8">
        <f t="shared" si="52100"/>
        <v>2.4452966756191694</v>
      </c>
      <c r="N10257" s="5">
        <v>1676</v>
      </c>
      <c r="O10257" s="18">
        <v>54</v>
      </c>
    </row>
    <row r="10258" spans="1:15" x14ac:dyDescent="0.2">
      <c r="A10258" s="5" t="s">
        <v>27</v>
      </c>
      <c r="B10258" s="13">
        <v>2208321</v>
      </c>
      <c r="C10258" s="6">
        <f t="shared" si="52089"/>
        <v>43969</v>
      </c>
      <c r="D10258" s="5">
        <f t="shared" si="52101"/>
        <v>2</v>
      </c>
      <c r="E10258" s="13">
        <f t="shared" si="52106"/>
        <v>5</v>
      </c>
      <c r="F10258" s="13">
        <f t="shared" si="52104"/>
        <v>5.6</v>
      </c>
      <c r="G10258" s="13">
        <v>76</v>
      </c>
      <c r="H10258" s="5">
        <f t="shared" si="52107"/>
        <v>62</v>
      </c>
      <c r="I10258" s="5">
        <f t="shared" si="52107"/>
        <v>46</v>
      </c>
      <c r="J10258" s="8">
        <f t="shared" si="52090"/>
        <v>0.30128260308169058</v>
      </c>
      <c r="K10258" s="5">
        <f t="shared" si="52088"/>
        <v>0</v>
      </c>
      <c r="L10258" s="8">
        <f t="shared" si="52105"/>
        <v>0.8571428571428571</v>
      </c>
      <c r="M10258" s="8">
        <f t="shared" si="52100"/>
        <v>2.4452966756191694</v>
      </c>
      <c r="N10258" s="5">
        <v>1678</v>
      </c>
      <c r="O10258" s="5">
        <v>54</v>
      </c>
    </row>
    <row r="10259" spans="1:15" x14ac:dyDescent="0.2">
      <c r="A10259" s="5" t="s">
        <v>27</v>
      </c>
      <c r="B10259" s="13">
        <v>2208321</v>
      </c>
      <c r="C10259" s="6">
        <f t="shared" si="52089"/>
        <v>43970</v>
      </c>
      <c r="D10259" s="5">
        <f t="shared" si="52101"/>
        <v>1</v>
      </c>
      <c r="E10259" s="13">
        <f t="shared" si="52106"/>
        <v>4.4285714285714288</v>
      </c>
      <c r="F10259" s="13">
        <f t="shared" si="52104"/>
        <v>4.5999999999999996</v>
      </c>
      <c r="G10259" s="13">
        <v>76</v>
      </c>
      <c r="H10259" s="5">
        <f t="shared" si="52107"/>
        <v>63</v>
      </c>
      <c r="I10259" s="5">
        <f t="shared" si="52107"/>
        <v>47</v>
      </c>
      <c r="J10259" s="8">
        <f t="shared" si="52090"/>
        <v>0.26604874699622383</v>
      </c>
      <c r="K10259" s="5">
        <f t="shared" ref="K10259:K10322" si="52108">O10259-O10258</f>
        <v>0</v>
      </c>
      <c r="L10259" s="8">
        <f t="shared" si="52105"/>
        <v>0.5714285714285714</v>
      </c>
      <c r="M10259" s="8">
        <f t="shared" si="52100"/>
        <v>2.4452966756191694</v>
      </c>
      <c r="N10259" s="5">
        <v>1679</v>
      </c>
      <c r="O10259" s="18">
        <v>54</v>
      </c>
    </row>
    <row r="10260" spans="1:15" x14ac:dyDescent="0.2">
      <c r="A10260" s="5" t="s">
        <v>27</v>
      </c>
      <c r="B10260" s="13">
        <v>2208321</v>
      </c>
      <c r="C10260" s="6">
        <f t="shared" si="52089"/>
        <v>43971</v>
      </c>
      <c r="D10260" s="5">
        <f t="shared" si="52101"/>
        <v>1</v>
      </c>
      <c r="E10260" s="13">
        <f t="shared" si="52106"/>
        <v>4.2857142857142856</v>
      </c>
      <c r="F10260" s="13">
        <f t="shared" si="52104"/>
        <v>2.4</v>
      </c>
      <c r="G10260" s="13">
        <v>76</v>
      </c>
      <c r="H10260" s="5">
        <f t="shared" si="52107"/>
        <v>64</v>
      </c>
      <c r="I10260" s="5">
        <f t="shared" si="52107"/>
        <v>48</v>
      </c>
      <c r="J10260" s="8">
        <f t="shared" si="52090"/>
        <v>0.25678336043824357</v>
      </c>
      <c r="K10260" s="5">
        <f t="shared" si="52108"/>
        <v>0</v>
      </c>
      <c r="L10260" s="8">
        <f t="shared" si="52105"/>
        <v>0.2857142857142857</v>
      </c>
      <c r="M10260" s="8">
        <f t="shared" si="52100"/>
        <v>2.4452966756191694</v>
      </c>
      <c r="N10260" s="5">
        <v>1680</v>
      </c>
      <c r="O10260" s="18">
        <v>54</v>
      </c>
    </row>
    <row r="10261" spans="1:15" x14ac:dyDescent="0.2">
      <c r="A10261" s="5" t="s">
        <v>27</v>
      </c>
      <c r="B10261" s="13">
        <v>2208321</v>
      </c>
      <c r="C10261" s="6">
        <f t="shared" ref="C10261:C10324" si="52109">C10260+1</f>
        <v>43972</v>
      </c>
      <c r="D10261" s="5">
        <f t="shared" si="52101"/>
        <v>9</v>
      </c>
      <c r="E10261" s="13">
        <f t="shared" si="52106"/>
        <v>4.7142857142857144</v>
      </c>
      <c r="F10261" s="13">
        <f t="shared" si="52104"/>
        <v>2.6</v>
      </c>
      <c r="G10261" s="13">
        <v>76</v>
      </c>
      <c r="H10261" s="5">
        <f t="shared" si="52107"/>
        <v>65</v>
      </c>
      <c r="I10261" s="5">
        <f t="shared" si="52107"/>
        <v>49</v>
      </c>
      <c r="J10261" s="8">
        <f t="shared" si="52090"/>
        <v>0.28173823956287886</v>
      </c>
      <c r="K10261" s="5">
        <f t="shared" si="52108"/>
        <v>0</v>
      </c>
      <c r="L10261" s="8">
        <f t="shared" si="52105"/>
        <v>0.2857142857142857</v>
      </c>
      <c r="M10261" s="8">
        <f t="shared" si="52100"/>
        <v>2.4452966756191694</v>
      </c>
      <c r="N10261" s="5">
        <v>1689</v>
      </c>
      <c r="O10261" s="18">
        <v>54</v>
      </c>
    </row>
    <row r="10262" spans="1:15" x14ac:dyDescent="0.2">
      <c r="A10262" s="5" t="s">
        <v>27</v>
      </c>
      <c r="B10262" s="13">
        <v>2208321</v>
      </c>
      <c r="C10262" s="6">
        <f t="shared" si="52109"/>
        <v>43973</v>
      </c>
      <c r="D10262" s="5">
        <f t="shared" si="52101"/>
        <v>3</v>
      </c>
      <c r="E10262" s="13">
        <f t="shared" si="52106"/>
        <v>3.4285714285714284</v>
      </c>
      <c r="F10262" s="13">
        <f t="shared" si="52104"/>
        <v>3.2</v>
      </c>
      <c r="G10262" s="13">
        <v>77</v>
      </c>
      <c r="H10262" s="5">
        <f t="shared" si="52107"/>
        <v>66</v>
      </c>
      <c r="I10262" s="5">
        <f t="shared" si="52107"/>
        <v>50</v>
      </c>
      <c r="J10262" s="8">
        <f t="shared" si="52090"/>
        <v>0.20432487655372039</v>
      </c>
      <c r="K10262" s="5">
        <f t="shared" si="52108"/>
        <v>0</v>
      </c>
      <c r="L10262" s="8">
        <f t="shared" si="52105"/>
        <v>0</v>
      </c>
      <c r="M10262" s="8">
        <f t="shared" si="52100"/>
        <v>2.4452966756191694</v>
      </c>
      <c r="N10262" s="5">
        <v>1692</v>
      </c>
      <c r="O10262" s="18">
        <v>54</v>
      </c>
    </row>
    <row r="10263" spans="1:15" x14ac:dyDescent="0.2">
      <c r="A10263" s="5" t="s">
        <v>27</v>
      </c>
      <c r="B10263" s="13">
        <v>2208321</v>
      </c>
      <c r="C10263" s="6">
        <f t="shared" si="52109"/>
        <v>43974</v>
      </c>
      <c r="D10263" s="5">
        <f t="shared" si="52101"/>
        <v>0</v>
      </c>
      <c r="E10263" s="13">
        <f t="shared" si="52106"/>
        <v>2.2857142857142856</v>
      </c>
      <c r="F10263" s="13">
        <f t="shared" si="52104"/>
        <v>2.8</v>
      </c>
      <c r="G10263" s="13">
        <v>77</v>
      </c>
      <c r="H10263" s="5">
        <f t="shared" si="52107"/>
        <v>67</v>
      </c>
      <c r="I10263" s="5">
        <f t="shared" si="52107"/>
        <v>51</v>
      </c>
      <c r="J10263" s="8">
        <f t="shared" si="52090"/>
        <v>0.13593882752761258</v>
      </c>
      <c r="K10263" s="5">
        <f t="shared" si="52108"/>
        <v>0</v>
      </c>
      <c r="L10263" s="8">
        <f t="shared" si="52105"/>
        <v>0</v>
      </c>
      <c r="M10263" s="8">
        <f t="shared" si="52100"/>
        <v>2.4452966756191694</v>
      </c>
      <c r="N10263" s="5">
        <v>1692</v>
      </c>
      <c r="O10263" s="18">
        <v>54</v>
      </c>
    </row>
    <row r="10264" spans="1:15" x14ac:dyDescent="0.2">
      <c r="A10264" s="5" t="s">
        <v>27</v>
      </c>
      <c r="B10264" s="13">
        <v>2208321</v>
      </c>
      <c r="C10264" s="6">
        <f t="shared" si="52109"/>
        <v>43975</v>
      </c>
      <c r="D10264" s="5">
        <f t="shared" si="52101"/>
        <v>2</v>
      </c>
      <c r="E10264" s="13">
        <f t="shared" si="52106"/>
        <v>2.5714285714285716</v>
      </c>
      <c r="F10264" s="13">
        <f t="shared" si="52104"/>
        <v>3</v>
      </c>
      <c r="G10264" s="13">
        <v>77</v>
      </c>
      <c r="H10264" s="5">
        <f t="shared" si="52107"/>
        <v>68</v>
      </c>
      <c r="I10264" s="5">
        <f t="shared" si="52107"/>
        <v>52</v>
      </c>
      <c r="J10264" s="8">
        <f t="shared" si="52090"/>
        <v>0.15272357033768877</v>
      </c>
      <c r="K10264" s="5">
        <f t="shared" si="52108"/>
        <v>0</v>
      </c>
      <c r="L10264" s="8">
        <f t="shared" si="52105"/>
        <v>0</v>
      </c>
      <c r="M10264" s="8">
        <f t="shared" si="52100"/>
        <v>2.4452966756191694</v>
      </c>
      <c r="N10264" s="5">
        <v>1694</v>
      </c>
      <c r="O10264" s="18">
        <v>54</v>
      </c>
    </row>
    <row r="10265" spans="1:15" x14ac:dyDescent="0.2">
      <c r="A10265" s="5" t="s">
        <v>27</v>
      </c>
      <c r="B10265" s="13">
        <v>2208321</v>
      </c>
      <c r="C10265" s="6">
        <f t="shared" si="52109"/>
        <v>43976</v>
      </c>
      <c r="D10265" s="5">
        <f t="shared" si="52101"/>
        <v>0</v>
      </c>
      <c r="E10265" s="13">
        <f t="shared" si="52106"/>
        <v>2.2857142857142856</v>
      </c>
      <c r="F10265" s="13">
        <f t="shared" si="52104"/>
        <v>2.8</v>
      </c>
      <c r="G10265" s="13">
        <v>77</v>
      </c>
      <c r="H10265" s="5">
        <f t="shared" si="52107"/>
        <v>69</v>
      </c>
      <c r="I10265" s="5">
        <f t="shared" si="52107"/>
        <v>53</v>
      </c>
      <c r="J10265" s="8">
        <f t="shared" ref="J10265:J10328" si="52110">E10265/(SUM(N10258:N10264)/7)*100</f>
        <v>0.13554727211114875</v>
      </c>
      <c r="K10265" s="5">
        <f t="shared" si="52108"/>
        <v>0</v>
      </c>
      <c r="L10265" s="8">
        <f t="shared" si="52105"/>
        <v>0</v>
      </c>
      <c r="M10265" s="8">
        <f t="shared" si="52100"/>
        <v>2.4452966756191694</v>
      </c>
      <c r="N10265" s="5">
        <v>1694</v>
      </c>
      <c r="O10265" s="18">
        <v>54</v>
      </c>
    </row>
    <row r="10266" spans="1:15" x14ac:dyDescent="0.2">
      <c r="A10266" s="5" t="s">
        <v>27</v>
      </c>
      <c r="B10266" s="13">
        <v>2208321</v>
      </c>
      <c r="C10266" s="6">
        <f t="shared" si="52109"/>
        <v>43977</v>
      </c>
      <c r="D10266" s="5">
        <f t="shared" si="52101"/>
        <v>4</v>
      </c>
      <c r="E10266" s="13">
        <f t="shared" si="52106"/>
        <v>2.7142857142857144</v>
      </c>
      <c r="F10266" s="13">
        <f t="shared" ref="F10266" si="52111">SUM(D10262:D10266)/5</f>
        <v>1.8</v>
      </c>
      <c r="G10266" s="13">
        <v>77</v>
      </c>
      <c r="H10266" s="5">
        <f t="shared" si="52107"/>
        <v>70</v>
      </c>
      <c r="I10266" s="5">
        <f t="shared" si="52107"/>
        <v>54</v>
      </c>
      <c r="J10266" s="8">
        <f t="shared" si="52110"/>
        <v>0.16074450084602371</v>
      </c>
      <c r="K10266" s="5">
        <f t="shared" si="52108"/>
        <v>0</v>
      </c>
      <c r="L10266" s="8">
        <f t="shared" si="52105"/>
        <v>0</v>
      </c>
      <c r="M10266" s="8">
        <f t="shared" si="52100"/>
        <v>2.4452966756191694</v>
      </c>
      <c r="N10266" s="5">
        <v>1698</v>
      </c>
      <c r="O10266" s="18">
        <v>54</v>
      </c>
    </row>
    <row r="10267" spans="1:15" x14ac:dyDescent="0.2">
      <c r="A10267" s="5" t="s">
        <v>27</v>
      </c>
      <c r="B10267" s="13">
        <v>2208321</v>
      </c>
      <c r="C10267" s="6">
        <f t="shared" si="52109"/>
        <v>43978</v>
      </c>
      <c r="D10267" s="5">
        <f t="shared" si="52101"/>
        <v>0</v>
      </c>
      <c r="E10267" s="13">
        <f t="shared" si="52106"/>
        <v>2.5714285714285716</v>
      </c>
      <c r="F10267" s="13">
        <f t="shared" ref="F10267:F10268" si="52112">SUM(D10263:D10267)/5</f>
        <v>1.2</v>
      </c>
      <c r="G10267" s="13">
        <f t="shared" ref="G10267:G10330" si="52113">N10267/(B10267/100000)</f>
        <v>76.890995466691663</v>
      </c>
      <c r="H10267" s="5">
        <f t="shared" si="52107"/>
        <v>71</v>
      </c>
      <c r="I10267" s="5">
        <f t="shared" si="52107"/>
        <v>55</v>
      </c>
      <c r="J10267" s="8">
        <f t="shared" si="52110"/>
        <v>0.15203986823211421</v>
      </c>
      <c r="K10267" s="5">
        <f t="shared" si="52108"/>
        <v>1</v>
      </c>
      <c r="L10267" s="8">
        <f t="shared" si="52105"/>
        <v>0.14285714285714285</v>
      </c>
      <c r="M10267" s="8">
        <f t="shared" si="52100"/>
        <v>2.4905799473898949</v>
      </c>
      <c r="N10267" s="5">
        <v>1698</v>
      </c>
      <c r="O10267" s="18">
        <v>55</v>
      </c>
    </row>
    <row r="10268" spans="1:15" x14ac:dyDescent="0.2">
      <c r="A10268" s="5" t="s">
        <v>27</v>
      </c>
      <c r="B10268" s="13">
        <v>2208321</v>
      </c>
      <c r="C10268" s="6">
        <f t="shared" si="52109"/>
        <v>43979</v>
      </c>
      <c r="D10268" s="5">
        <f t="shared" si="52101"/>
        <v>3</v>
      </c>
      <c r="E10268" s="13">
        <f t="shared" si="52106"/>
        <v>1.7142857142857142</v>
      </c>
      <c r="F10268" s="13">
        <f t="shared" si="52112"/>
        <v>1.8</v>
      </c>
      <c r="G10268" s="13">
        <f t="shared" si="52113"/>
        <v>77.026845282003833</v>
      </c>
      <c r="H10268" s="5">
        <f t="shared" si="52107"/>
        <v>72</v>
      </c>
      <c r="I10268" s="5">
        <f t="shared" si="52107"/>
        <v>56</v>
      </c>
      <c r="J10268" s="8">
        <f t="shared" si="52110"/>
        <v>0.1012060386269714</v>
      </c>
      <c r="K10268" s="5">
        <f t="shared" si="52108"/>
        <v>0</v>
      </c>
      <c r="L10268" s="8">
        <f t="shared" si="52105"/>
        <v>0.14285714285714285</v>
      </c>
      <c r="M10268" s="8">
        <f t="shared" si="52100"/>
        <v>2.4905799473898949</v>
      </c>
      <c r="N10268" s="5">
        <v>1701</v>
      </c>
      <c r="O10268" s="18">
        <v>55</v>
      </c>
    </row>
    <row r="10269" spans="1:15" x14ac:dyDescent="0.2">
      <c r="A10269" s="5" t="s">
        <v>27</v>
      </c>
      <c r="B10269" s="13">
        <v>2208321</v>
      </c>
      <c r="C10269" s="6">
        <f t="shared" si="52109"/>
        <v>43980</v>
      </c>
      <c r="D10269" s="5">
        <f t="shared" si="52101"/>
        <v>-1</v>
      </c>
      <c r="E10269" s="13">
        <f t="shared" ref="E10269" si="52114">SUM(D10263:D10269)/7</f>
        <v>1.1428571428571428</v>
      </c>
      <c r="F10269" s="13">
        <f t="shared" ref="F10269" si="52115">SUM(D10265:D10269)/5</f>
        <v>1.2</v>
      </c>
      <c r="G10269" s="13">
        <f t="shared" si="52113"/>
        <v>76.981562010233105</v>
      </c>
      <c r="H10269" s="5">
        <f t="shared" si="52107"/>
        <v>73</v>
      </c>
      <c r="I10269" s="5">
        <f t="shared" si="52107"/>
        <v>57</v>
      </c>
      <c r="J10269" s="8">
        <f t="shared" si="52110"/>
        <v>6.740247704103125E-2</v>
      </c>
      <c r="K10269" s="5">
        <f t="shared" si="52108"/>
        <v>0</v>
      </c>
      <c r="L10269" s="8">
        <f t="shared" si="52105"/>
        <v>0.14285714285714285</v>
      </c>
      <c r="M10269" s="8">
        <f t="shared" si="52100"/>
        <v>2.4905799473898949</v>
      </c>
      <c r="N10269" s="5">
        <v>1700</v>
      </c>
      <c r="O10269" s="18">
        <v>55</v>
      </c>
    </row>
    <row r="10270" spans="1:15" x14ac:dyDescent="0.2">
      <c r="A10270" s="5" t="s">
        <v>27</v>
      </c>
      <c r="B10270" s="13">
        <v>2208321</v>
      </c>
      <c r="C10270" s="6">
        <f t="shared" si="52109"/>
        <v>43981</v>
      </c>
      <c r="D10270" s="5">
        <f t="shared" si="52101"/>
        <v>1</v>
      </c>
      <c r="E10270" s="13">
        <f t="shared" ref="E10270:E10279" si="52116">SUM(D10264:D10270)/7</f>
        <v>1.2857142857142858</v>
      </c>
      <c r="F10270" s="13">
        <f t="shared" ref="F10270:F10279" si="52117">SUM(D10266:D10270)/5</f>
        <v>1.4</v>
      </c>
      <c r="G10270" s="13">
        <f t="shared" si="52113"/>
        <v>77.026845282003833</v>
      </c>
      <c r="H10270" s="5">
        <f t="shared" ref="H10270:I10285" si="52118">H10269+1</f>
        <v>74</v>
      </c>
      <c r="I10270" s="5">
        <f t="shared" si="52118"/>
        <v>58</v>
      </c>
      <c r="J10270" s="8">
        <f t="shared" si="52110"/>
        <v>7.5776711290729978E-2</v>
      </c>
      <c r="K10270" s="5">
        <f t="shared" si="52108"/>
        <v>0</v>
      </c>
      <c r="L10270" s="8">
        <f t="shared" si="52105"/>
        <v>0.14285714285714285</v>
      </c>
      <c r="M10270" s="8">
        <f t="shared" si="52100"/>
        <v>2.4905799473898949</v>
      </c>
      <c r="N10270" s="5">
        <v>1701</v>
      </c>
      <c r="O10270" s="18">
        <v>55</v>
      </c>
    </row>
    <row r="10271" spans="1:15" x14ac:dyDescent="0.2">
      <c r="A10271" s="5" t="s">
        <v>27</v>
      </c>
      <c r="B10271" s="13">
        <v>2208321</v>
      </c>
      <c r="C10271" s="6">
        <f t="shared" si="52109"/>
        <v>43982</v>
      </c>
      <c r="D10271" s="5">
        <f t="shared" si="52101"/>
        <v>4</v>
      </c>
      <c r="E10271" s="13">
        <f t="shared" si="52116"/>
        <v>1.5714285714285714</v>
      </c>
      <c r="F10271" s="13">
        <f t="shared" si="52117"/>
        <v>1.4</v>
      </c>
      <c r="G10271" s="13">
        <f t="shared" si="52113"/>
        <v>77.207978369086732</v>
      </c>
      <c r="H10271" s="5">
        <f t="shared" si="52118"/>
        <v>75</v>
      </c>
      <c r="I10271" s="5">
        <f t="shared" si="52118"/>
        <v>59</v>
      </c>
      <c r="J10271" s="8">
        <f t="shared" si="52110"/>
        <v>9.254585226316675E-2</v>
      </c>
      <c r="K10271" s="5">
        <f t="shared" si="52108"/>
        <v>0</v>
      </c>
      <c r="L10271" s="8">
        <f t="shared" si="52105"/>
        <v>0.14285714285714285</v>
      </c>
      <c r="M10271" s="8">
        <f t="shared" si="52100"/>
        <v>2.4905799473898949</v>
      </c>
      <c r="N10271" s="5">
        <v>1705</v>
      </c>
      <c r="O10271" s="18">
        <v>55</v>
      </c>
    </row>
    <row r="10272" spans="1:15" x14ac:dyDescent="0.2">
      <c r="A10272" s="5" t="s">
        <v>27</v>
      </c>
      <c r="B10272" s="13">
        <v>2208321</v>
      </c>
      <c r="C10272" s="6">
        <f t="shared" si="52109"/>
        <v>43983</v>
      </c>
      <c r="D10272" s="5">
        <f t="shared" si="52101"/>
        <v>1</v>
      </c>
      <c r="E10272" s="13">
        <f t="shared" si="52116"/>
        <v>1.7142857142857142</v>
      </c>
      <c r="F10272" s="13">
        <f t="shared" si="52117"/>
        <v>1.6</v>
      </c>
      <c r="G10272" s="13">
        <f t="shared" si="52113"/>
        <v>77.25326164085746</v>
      </c>
      <c r="H10272" s="5">
        <f t="shared" si="52118"/>
        <v>76</v>
      </c>
      <c r="I10272" s="5">
        <f t="shared" si="52118"/>
        <v>60</v>
      </c>
      <c r="J10272" s="8">
        <f t="shared" si="52110"/>
        <v>0.10086576447843994</v>
      </c>
      <c r="K10272" s="5">
        <f t="shared" si="52108"/>
        <v>0</v>
      </c>
      <c r="L10272" s="8">
        <f t="shared" si="52105"/>
        <v>0.14285714285714285</v>
      </c>
      <c r="M10272" s="8">
        <f t="shared" si="52100"/>
        <v>2.4905799473898949</v>
      </c>
      <c r="N10272" s="5">
        <v>1706</v>
      </c>
      <c r="O10272" s="18">
        <v>55</v>
      </c>
    </row>
    <row r="10273" spans="1:15" x14ac:dyDescent="0.2">
      <c r="A10273" s="5" t="s">
        <v>27</v>
      </c>
      <c r="B10273" s="13">
        <v>2208321</v>
      </c>
      <c r="C10273" s="6">
        <f t="shared" si="52109"/>
        <v>43984</v>
      </c>
      <c r="D10273" s="5">
        <f t="shared" si="52101"/>
        <v>1</v>
      </c>
      <c r="E10273" s="13">
        <f t="shared" si="52116"/>
        <v>1.2857142857142858</v>
      </c>
      <c r="F10273" s="13">
        <f t="shared" si="52117"/>
        <v>1.2</v>
      </c>
      <c r="G10273" s="13">
        <f t="shared" si="52113"/>
        <v>77.298544912628188</v>
      </c>
      <c r="H10273" s="5">
        <f t="shared" si="52118"/>
        <v>77</v>
      </c>
      <c r="I10273" s="5">
        <f t="shared" si="52118"/>
        <v>61</v>
      </c>
      <c r="J10273" s="8">
        <f t="shared" si="52110"/>
        <v>7.5573095977831906E-2</v>
      </c>
      <c r="K10273" s="5">
        <f t="shared" si="52108"/>
        <v>0</v>
      </c>
      <c r="L10273" s="8">
        <f t="shared" si="52105"/>
        <v>0.14285714285714285</v>
      </c>
      <c r="M10273" s="8">
        <f t="shared" si="52100"/>
        <v>2.4905799473898949</v>
      </c>
      <c r="N10273" s="5">
        <v>1707</v>
      </c>
      <c r="O10273" s="18">
        <v>55</v>
      </c>
    </row>
    <row r="10274" spans="1:15" x14ac:dyDescent="0.2">
      <c r="A10274" s="5" t="s">
        <v>27</v>
      </c>
      <c r="B10274" s="13">
        <v>2208321</v>
      </c>
      <c r="C10274" s="6">
        <f t="shared" si="52109"/>
        <v>43985</v>
      </c>
      <c r="D10274" s="5">
        <f t="shared" si="52101"/>
        <v>0</v>
      </c>
      <c r="E10274" s="13">
        <f t="shared" si="52116"/>
        <v>1.2857142857142858</v>
      </c>
      <c r="F10274" s="13">
        <f t="shared" si="52117"/>
        <v>1.4</v>
      </c>
      <c r="G10274" s="13">
        <f t="shared" si="52113"/>
        <v>77.298544912628188</v>
      </c>
      <c r="H10274" s="5">
        <f t="shared" si="52118"/>
        <v>78</v>
      </c>
      <c r="I10274" s="5">
        <f t="shared" si="52118"/>
        <v>62</v>
      </c>
      <c r="J10274" s="8">
        <f t="shared" si="52110"/>
        <v>7.551602617888907E-2</v>
      </c>
      <c r="K10274" s="5">
        <f t="shared" si="52108"/>
        <v>0</v>
      </c>
      <c r="L10274" s="8">
        <f t="shared" si="52105"/>
        <v>0</v>
      </c>
      <c r="M10274" s="8">
        <f t="shared" si="52100"/>
        <v>2.4905799473898949</v>
      </c>
      <c r="N10274" s="5">
        <v>1707</v>
      </c>
      <c r="O10274" s="18">
        <v>55</v>
      </c>
    </row>
    <row r="10275" spans="1:15" x14ac:dyDescent="0.2">
      <c r="A10275" s="5" t="s">
        <v>27</v>
      </c>
      <c r="B10275" s="13">
        <v>2208321</v>
      </c>
      <c r="C10275" s="6">
        <f t="shared" si="52109"/>
        <v>43986</v>
      </c>
      <c r="D10275" s="5">
        <f t="shared" si="52101"/>
        <v>4</v>
      </c>
      <c r="E10275" s="13">
        <f t="shared" si="52116"/>
        <v>1.4285714285714286</v>
      </c>
      <c r="F10275" s="13">
        <f t="shared" si="52117"/>
        <v>2</v>
      </c>
      <c r="G10275" s="13">
        <f t="shared" si="52113"/>
        <v>77.479677999711086</v>
      </c>
      <c r="H10275" s="5">
        <f t="shared" si="52118"/>
        <v>79</v>
      </c>
      <c r="I10275" s="5">
        <f t="shared" si="52118"/>
        <v>63</v>
      </c>
      <c r="J10275" s="8">
        <f t="shared" si="52110"/>
        <v>8.3843380565104389E-2</v>
      </c>
      <c r="K10275" s="5">
        <f t="shared" si="52108"/>
        <v>0</v>
      </c>
      <c r="L10275" s="8">
        <f t="shared" si="52105"/>
        <v>0</v>
      </c>
      <c r="M10275" s="8">
        <f t="shared" si="52100"/>
        <v>2.4905799473898949</v>
      </c>
      <c r="N10275" s="5">
        <v>1711</v>
      </c>
      <c r="O10275" s="18">
        <v>55</v>
      </c>
    </row>
    <row r="10276" spans="1:15" x14ac:dyDescent="0.2">
      <c r="A10276" s="5" t="s">
        <v>27</v>
      </c>
      <c r="B10276" s="13">
        <v>2208321</v>
      </c>
      <c r="C10276" s="6">
        <f t="shared" si="52109"/>
        <v>43987</v>
      </c>
      <c r="D10276" s="5">
        <f t="shared" si="52101"/>
        <v>1</v>
      </c>
      <c r="E10276" s="13">
        <f t="shared" si="52116"/>
        <v>1.7142857142857142</v>
      </c>
      <c r="F10276" s="13">
        <f t="shared" si="52117"/>
        <v>1.4</v>
      </c>
      <c r="G10276" s="13">
        <f t="shared" si="52113"/>
        <v>77.524961271481814</v>
      </c>
      <c r="H10276" s="5">
        <f t="shared" si="52118"/>
        <v>80</v>
      </c>
      <c r="I10276" s="5">
        <f t="shared" si="52118"/>
        <v>64</v>
      </c>
      <c r="J10276" s="8">
        <f t="shared" si="52110"/>
        <v>0.10052777079668257</v>
      </c>
      <c r="K10276" s="5">
        <f t="shared" si="52108"/>
        <v>0</v>
      </c>
      <c r="L10276" s="8">
        <f t="shared" si="52105"/>
        <v>0</v>
      </c>
      <c r="M10276" s="8">
        <f t="shared" si="52100"/>
        <v>2.4905799473898949</v>
      </c>
      <c r="N10276" s="5">
        <v>1712</v>
      </c>
      <c r="O10276" s="18">
        <v>55</v>
      </c>
    </row>
    <row r="10277" spans="1:15" x14ac:dyDescent="0.2">
      <c r="A10277" s="5" t="s">
        <v>27</v>
      </c>
      <c r="B10277" s="13">
        <v>2208321</v>
      </c>
      <c r="C10277" s="6">
        <f t="shared" si="52109"/>
        <v>43988</v>
      </c>
      <c r="D10277" s="5">
        <f t="shared" si="52101"/>
        <v>5</v>
      </c>
      <c r="E10277" s="13">
        <f t="shared" si="52116"/>
        <v>2.2857142857142856</v>
      </c>
      <c r="F10277" s="13">
        <f t="shared" si="52117"/>
        <v>2.2000000000000002</v>
      </c>
      <c r="G10277" s="13">
        <f t="shared" si="52113"/>
        <v>77.75137763033544</v>
      </c>
      <c r="H10277" s="5">
        <f t="shared" si="52118"/>
        <v>81</v>
      </c>
      <c r="I10277" s="5">
        <f t="shared" si="52118"/>
        <v>65</v>
      </c>
      <c r="J10277" s="8">
        <f t="shared" si="52110"/>
        <v>0.13390241861243618</v>
      </c>
      <c r="K10277" s="5">
        <f t="shared" si="52108"/>
        <v>0</v>
      </c>
      <c r="L10277" s="8">
        <f t="shared" si="52105"/>
        <v>0</v>
      </c>
      <c r="M10277" s="8">
        <f t="shared" si="52100"/>
        <v>2.4905799473898949</v>
      </c>
      <c r="N10277" s="5">
        <v>1717</v>
      </c>
      <c r="O10277" s="18">
        <v>55</v>
      </c>
    </row>
    <row r="10278" spans="1:15" x14ac:dyDescent="0.2">
      <c r="A10278" s="5" t="s">
        <v>27</v>
      </c>
      <c r="B10278" s="13">
        <v>2208321</v>
      </c>
      <c r="C10278" s="6">
        <f t="shared" si="52109"/>
        <v>43989</v>
      </c>
      <c r="D10278" s="5">
        <f t="shared" si="52101"/>
        <v>3</v>
      </c>
      <c r="E10278" s="13">
        <f t="shared" si="52116"/>
        <v>2.1428571428571428</v>
      </c>
      <c r="F10278" s="13">
        <f t="shared" si="52117"/>
        <v>2.6</v>
      </c>
      <c r="G10278" s="13">
        <f t="shared" si="52113"/>
        <v>77.887227445647611</v>
      </c>
      <c r="H10278" s="5">
        <f t="shared" si="52118"/>
        <v>82</v>
      </c>
      <c r="I10278" s="5">
        <f t="shared" si="52118"/>
        <v>66</v>
      </c>
      <c r="J10278" s="8">
        <f t="shared" si="52110"/>
        <v>0.12536564981195153</v>
      </c>
      <c r="K10278" s="5">
        <f t="shared" si="52108"/>
        <v>1</v>
      </c>
      <c r="L10278" s="8">
        <f t="shared" si="52105"/>
        <v>0.14285714285714285</v>
      </c>
      <c r="M10278" s="8">
        <f t="shared" si="52100"/>
        <v>2.5358632191606203</v>
      </c>
      <c r="N10278" s="5">
        <v>1720</v>
      </c>
      <c r="O10278" s="18">
        <v>56</v>
      </c>
    </row>
    <row r="10279" spans="1:15" x14ac:dyDescent="0.2">
      <c r="A10279" s="5" t="s">
        <v>27</v>
      </c>
      <c r="B10279" s="13">
        <v>2208321</v>
      </c>
      <c r="C10279" s="6">
        <f t="shared" si="52109"/>
        <v>43990</v>
      </c>
      <c r="D10279" s="5">
        <f t="shared" si="52101"/>
        <v>0</v>
      </c>
      <c r="E10279" s="13">
        <f t="shared" si="52116"/>
        <v>2</v>
      </c>
      <c r="F10279" s="13">
        <f t="shared" si="52117"/>
        <v>2.6</v>
      </c>
      <c r="G10279" s="13">
        <f t="shared" si="52113"/>
        <v>77.887227445647611</v>
      </c>
      <c r="H10279" s="5">
        <f t="shared" si="52118"/>
        <v>83</v>
      </c>
      <c r="I10279" s="5">
        <f t="shared" si="52118"/>
        <v>67</v>
      </c>
      <c r="J10279" s="8">
        <f t="shared" si="52110"/>
        <v>0.11686143572621034</v>
      </c>
      <c r="K10279" s="5">
        <f t="shared" si="52108"/>
        <v>0</v>
      </c>
      <c r="L10279" s="8">
        <f t="shared" ref="L10279:L10342" si="52119">SUM(K10273:K10279)/7</f>
        <v>0.14285714285714285</v>
      </c>
      <c r="M10279" s="8">
        <f t="shared" si="52100"/>
        <v>2.5358632191606203</v>
      </c>
      <c r="N10279" s="5">
        <v>1720</v>
      </c>
      <c r="O10279" s="18">
        <v>56</v>
      </c>
    </row>
    <row r="10280" spans="1:15" x14ac:dyDescent="0.2">
      <c r="A10280" s="5" t="s">
        <v>27</v>
      </c>
      <c r="B10280" s="13">
        <v>2208321</v>
      </c>
      <c r="C10280" s="6">
        <f t="shared" si="52109"/>
        <v>43991</v>
      </c>
      <c r="D10280" s="5">
        <f t="shared" si="52101"/>
        <v>0</v>
      </c>
      <c r="E10280" s="13">
        <f t="shared" ref="E10280:E10343" si="52120">SUM(D10274:D10280)/7</f>
        <v>1.8571428571428572</v>
      </c>
      <c r="F10280" s="13">
        <f t="shared" ref="F10280:F10327" si="52121">SUM(D10276:D10280)/5</f>
        <v>1.8</v>
      </c>
      <c r="G10280" s="13">
        <f t="shared" si="52113"/>
        <v>77.887227445647611</v>
      </c>
      <c r="H10280" s="5">
        <f t="shared" si="52118"/>
        <v>84</v>
      </c>
      <c r="I10280" s="5">
        <f t="shared" si="52118"/>
        <v>68</v>
      </c>
      <c r="J10280" s="8">
        <f t="shared" si="52110"/>
        <v>0.10838752709688179</v>
      </c>
      <c r="K10280" s="5">
        <f t="shared" si="52108"/>
        <v>0</v>
      </c>
      <c r="L10280" s="8">
        <f t="shared" si="52119"/>
        <v>0.14285714285714285</v>
      </c>
      <c r="M10280" s="8">
        <f t="shared" si="52100"/>
        <v>2.5358632191606203</v>
      </c>
      <c r="N10280" s="5">
        <v>1720</v>
      </c>
      <c r="O10280" s="18">
        <v>56</v>
      </c>
    </row>
    <row r="10281" spans="1:15" x14ac:dyDescent="0.2">
      <c r="A10281" s="5" t="s">
        <v>27</v>
      </c>
      <c r="B10281" s="13">
        <v>2208321</v>
      </c>
      <c r="C10281" s="6">
        <f t="shared" si="52109"/>
        <v>43992</v>
      </c>
      <c r="D10281" s="5">
        <f t="shared" si="52101"/>
        <v>1</v>
      </c>
      <c r="E10281" s="13">
        <f t="shared" si="52120"/>
        <v>2</v>
      </c>
      <c r="F10281" s="13">
        <f t="shared" si="52121"/>
        <v>1.8</v>
      </c>
      <c r="G10281" s="13">
        <f t="shared" si="52113"/>
        <v>77.932510717418339</v>
      </c>
      <c r="H10281" s="5">
        <f t="shared" si="52118"/>
        <v>85</v>
      </c>
      <c r="I10281" s="5">
        <f t="shared" si="52118"/>
        <v>69</v>
      </c>
      <c r="J10281" s="8">
        <f t="shared" si="52110"/>
        <v>0.1165986507870409</v>
      </c>
      <c r="K10281" s="5">
        <f t="shared" si="52108"/>
        <v>0</v>
      </c>
      <c r="L10281" s="8">
        <f t="shared" si="52119"/>
        <v>0.14285714285714285</v>
      </c>
      <c r="M10281" s="8">
        <f t="shared" si="52100"/>
        <v>2.5358632191606203</v>
      </c>
      <c r="N10281" s="5">
        <v>1721</v>
      </c>
      <c r="O10281" s="18">
        <v>56</v>
      </c>
    </row>
    <row r="10282" spans="1:15" x14ac:dyDescent="0.2">
      <c r="A10282" s="5" t="s">
        <v>27</v>
      </c>
      <c r="B10282" s="13">
        <v>2208321</v>
      </c>
      <c r="C10282" s="6">
        <f t="shared" si="52109"/>
        <v>43993</v>
      </c>
      <c r="D10282" s="5">
        <f t="shared" si="52101"/>
        <v>7</v>
      </c>
      <c r="E10282" s="13">
        <f t="shared" si="52120"/>
        <v>2.4285714285714284</v>
      </c>
      <c r="F10282" s="13">
        <f t="shared" si="52121"/>
        <v>2.2000000000000002</v>
      </c>
      <c r="G10282" s="13">
        <f t="shared" si="52113"/>
        <v>78.249493619813421</v>
      </c>
      <c r="H10282" s="5">
        <f t="shared" si="52118"/>
        <v>86</v>
      </c>
      <c r="I10282" s="5">
        <f t="shared" si="52118"/>
        <v>70</v>
      </c>
      <c r="J10282" s="8">
        <f t="shared" si="52110"/>
        <v>0.14141918309624821</v>
      </c>
      <c r="K10282" s="5">
        <f t="shared" si="52108"/>
        <v>0</v>
      </c>
      <c r="L10282" s="8">
        <f t="shared" si="52119"/>
        <v>0.14285714285714285</v>
      </c>
      <c r="M10282" s="8">
        <f t="shared" si="52100"/>
        <v>2.5358632191606203</v>
      </c>
      <c r="N10282" s="5">
        <v>1728</v>
      </c>
      <c r="O10282" s="18">
        <v>56</v>
      </c>
    </row>
    <row r="10283" spans="1:15" x14ac:dyDescent="0.2">
      <c r="A10283" s="5" t="s">
        <v>27</v>
      </c>
      <c r="B10283" s="13">
        <v>2208321</v>
      </c>
      <c r="C10283" s="6">
        <f t="shared" si="52109"/>
        <v>43994</v>
      </c>
      <c r="D10283" s="5">
        <f t="shared" si="52101"/>
        <v>4</v>
      </c>
      <c r="E10283" s="13">
        <f t="shared" si="52120"/>
        <v>2.8571428571428572</v>
      </c>
      <c r="F10283" s="13">
        <f t="shared" si="52121"/>
        <v>2.4</v>
      </c>
      <c r="G10283" s="13">
        <f t="shared" si="52113"/>
        <v>78.430626706896319</v>
      </c>
      <c r="H10283" s="5">
        <f t="shared" si="52118"/>
        <v>87</v>
      </c>
      <c r="I10283" s="5">
        <f t="shared" si="52118"/>
        <v>71</v>
      </c>
      <c r="J10283" s="8">
        <f t="shared" si="52110"/>
        <v>0.1661405549094534</v>
      </c>
      <c r="K10283" s="5">
        <f t="shared" si="52108"/>
        <v>0</v>
      </c>
      <c r="L10283" s="8">
        <f t="shared" si="52119"/>
        <v>0.14285714285714285</v>
      </c>
      <c r="M10283" s="8">
        <f t="shared" si="52100"/>
        <v>2.5358632191606203</v>
      </c>
      <c r="N10283" s="5">
        <v>1732</v>
      </c>
      <c r="O10283" s="18">
        <v>56</v>
      </c>
    </row>
    <row r="10284" spans="1:15" x14ac:dyDescent="0.2">
      <c r="A10284" s="5" t="s">
        <v>27</v>
      </c>
      <c r="B10284" s="13">
        <v>2208321</v>
      </c>
      <c r="C10284" s="6">
        <f t="shared" si="52109"/>
        <v>43995</v>
      </c>
      <c r="D10284" s="5">
        <f t="shared" si="52101"/>
        <v>2</v>
      </c>
      <c r="E10284" s="13">
        <f t="shared" si="52120"/>
        <v>2.4285714285714284</v>
      </c>
      <c r="F10284" s="13">
        <f t="shared" si="52121"/>
        <v>2.8</v>
      </c>
      <c r="G10284" s="13">
        <f t="shared" si="52113"/>
        <v>78.521193250437776</v>
      </c>
      <c r="H10284" s="5">
        <f t="shared" si="52118"/>
        <v>88</v>
      </c>
      <c r="I10284" s="5">
        <f t="shared" si="52118"/>
        <v>72</v>
      </c>
      <c r="J10284" s="8">
        <f t="shared" si="52110"/>
        <v>0.14098523801625476</v>
      </c>
      <c r="K10284" s="5">
        <f t="shared" si="52108"/>
        <v>0</v>
      </c>
      <c r="L10284" s="8">
        <f t="shared" si="52119"/>
        <v>0.14285714285714285</v>
      </c>
      <c r="M10284" s="8">
        <f t="shared" si="52100"/>
        <v>2.5358632191606203</v>
      </c>
      <c r="N10284" s="5">
        <v>1734</v>
      </c>
      <c r="O10284" s="18">
        <v>56</v>
      </c>
    </row>
    <row r="10285" spans="1:15" x14ac:dyDescent="0.2">
      <c r="A10285" s="5" t="s">
        <v>27</v>
      </c>
      <c r="B10285" s="13">
        <v>2208321</v>
      </c>
      <c r="C10285" s="6">
        <f t="shared" si="52109"/>
        <v>43996</v>
      </c>
      <c r="D10285" s="5">
        <f t="shared" si="52101"/>
        <v>22</v>
      </c>
      <c r="E10285" s="13">
        <f t="shared" si="52120"/>
        <v>5.1428571428571432</v>
      </c>
      <c r="F10285" s="13">
        <f t="shared" si="52121"/>
        <v>7.2</v>
      </c>
      <c r="G10285" s="13">
        <f t="shared" si="52113"/>
        <v>79.517425229393723</v>
      </c>
      <c r="H10285" s="5">
        <f t="shared" si="52118"/>
        <v>89</v>
      </c>
      <c r="I10285" s="5">
        <f t="shared" si="52118"/>
        <v>73</v>
      </c>
      <c r="J10285" s="8">
        <f t="shared" si="52110"/>
        <v>0.29813664596273293</v>
      </c>
      <c r="K10285" s="5">
        <f t="shared" si="52108"/>
        <v>1</v>
      </c>
      <c r="L10285" s="8">
        <f t="shared" si="52119"/>
        <v>0.14285714285714285</v>
      </c>
      <c r="M10285" s="8">
        <f t="shared" si="52100"/>
        <v>2.5811464909313453</v>
      </c>
      <c r="N10285" s="5">
        <v>1756</v>
      </c>
      <c r="O10285" s="18">
        <v>57</v>
      </c>
    </row>
    <row r="10286" spans="1:15" x14ac:dyDescent="0.2">
      <c r="A10286" s="5" t="s">
        <v>27</v>
      </c>
      <c r="B10286" s="13">
        <v>2208321</v>
      </c>
      <c r="C10286" s="6">
        <f t="shared" si="52109"/>
        <v>43997</v>
      </c>
      <c r="D10286" s="5">
        <f t="shared" si="52101"/>
        <v>12</v>
      </c>
      <c r="E10286" s="13">
        <f t="shared" si="52120"/>
        <v>6.8571428571428568</v>
      </c>
      <c r="F10286" s="13">
        <f t="shared" si="52121"/>
        <v>9.4</v>
      </c>
      <c r="G10286" s="13">
        <f t="shared" si="52113"/>
        <v>80.060824490642432</v>
      </c>
      <c r="H10286" s="5">
        <f t="shared" ref="H10286:I10301" si="52122">H10285+1</f>
        <v>90</v>
      </c>
      <c r="I10286" s="5">
        <f t="shared" si="52122"/>
        <v>74</v>
      </c>
      <c r="J10286" s="8">
        <f t="shared" si="52110"/>
        <v>0.39633391132028728</v>
      </c>
      <c r="K10286" s="5">
        <f t="shared" si="52108"/>
        <v>0</v>
      </c>
      <c r="L10286" s="8">
        <f t="shared" si="52119"/>
        <v>0.14285714285714285</v>
      </c>
      <c r="M10286" s="8">
        <f t="shared" si="52100"/>
        <v>2.5811464909313453</v>
      </c>
      <c r="N10286" s="5">
        <v>1768</v>
      </c>
      <c r="O10286" s="18">
        <v>57</v>
      </c>
    </row>
    <row r="10287" spans="1:15" x14ac:dyDescent="0.2">
      <c r="A10287" s="5" t="s">
        <v>27</v>
      </c>
      <c r="B10287" s="13">
        <v>2208321</v>
      </c>
      <c r="C10287" s="6">
        <f t="shared" si="52109"/>
        <v>43998</v>
      </c>
      <c r="D10287" s="5">
        <f t="shared" si="52101"/>
        <v>3</v>
      </c>
      <c r="E10287" s="13">
        <f t="shared" si="52120"/>
        <v>7.2857142857142856</v>
      </c>
      <c r="F10287" s="13">
        <f t="shared" si="52121"/>
        <v>8.6</v>
      </c>
      <c r="G10287" s="13">
        <f t="shared" si="52113"/>
        <v>80.196674305954616</v>
      </c>
      <c r="H10287" s="5">
        <f t="shared" si="52122"/>
        <v>91</v>
      </c>
      <c r="I10287" s="5">
        <f t="shared" si="52122"/>
        <v>75</v>
      </c>
      <c r="J10287" s="8">
        <f t="shared" si="52110"/>
        <v>0.41944238835430547</v>
      </c>
      <c r="K10287" s="5">
        <f t="shared" si="52108"/>
        <v>0</v>
      </c>
      <c r="L10287" s="8">
        <f t="shared" si="52119"/>
        <v>0.14285714285714285</v>
      </c>
      <c r="M10287" s="8">
        <f t="shared" si="52100"/>
        <v>2.5811464909313453</v>
      </c>
      <c r="N10287" s="5">
        <v>1771</v>
      </c>
      <c r="O10287" s="18">
        <v>57</v>
      </c>
    </row>
    <row r="10288" spans="1:15" x14ac:dyDescent="0.2">
      <c r="A10288" s="5" t="s">
        <v>27</v>
      </c>
      <c r="B10288" s="13">
        <v>2208321</v>
      </c>
      <c r="C10288" s="6">
        <f t="shared" si="52109"/>
        <v>43999</v>
      </c>
      <c r="D10288" s="5">
        <f t="shared" si="52101"/>
        <v>4</v>
      </c>
      <c r="E10288" s="13">
        <f t="shared" si="52120"/>
        <v>7.7142857142857144</v>
      </c>
      <c r="F10288" s="13">
        <f t="shared" si="52121"/>
        <v>8.6</v>
      </c>
      <c r="G10288" s="13">
        <f t="shared" si="52113"/>
        <v>80.377807393037514</v>
      </c>
      <c r="H10288" s="5">
        <f t="shared" si="52122"/>
        <v>92</v>
      </c>
      <c r="I10288" s="5">
        <f t="shared" si="52122"/>
        <v>76</v>
      </c>
      <c r="J10288" s="8">
        <f t="shared" si="52110"/>
        <v>0.44226044226044231</v>
      </c>
      <c r="K10288" s="5">
        <f t="shared" si="52108"/>
        <v>0</v>
      </c>
      <c r="L10288" s="8">
        <f t="shared" si="52119"/>
        <v>0.14285714285714285</v>
      </c>
      <c r="M10288" s="8">
        <f t="shared" si="52100"/>
        <v>2.5811464909313453</v>
      </c>
      <c r="N10288" s="5">
        <v>1775</v>
      </c>
      <c r="O10288" s="18">
        <v>57</v>
      </c>
    </row>
    <row r="10289" spans="1:15" x14ac:dyDescent="0.2">
      <c r="A10289" s="5" t="s">
        <v>27</v>
      </c>
      <c r="B10289" s="13">
        <v>2208321</v>
      </c>
      <c r="C10289" s="6">
        <f t="shared" si="52109"/>
        <v>44000</v>
      </c>
      <c r="D10289" s="5">
        <f t="shared" si="52101"/>
        <v>27</v>
      </c>
      <c r="E10289" s="13">
        <f t="shared" si="52120"/>
        <v>10.571428571428571</v>
      </c>
      <c r="F10289" s="13">
        <f t="shared" si="52121"/>
        <v>13.6</v>
      </c>
      <c r="G10289" s="13">
        <f t="shared" si="52113"/>
        <v>81.600455730847102</v>
      </c>
      <c r="H10289" s="5">
        <f t="shared" si="52122"/>
        <v>93</v>
      </c>
      <c r="I10289" s="5">
        <f t="shared" si="52122"/>
        <v>77</v>
      </c>
      <c r="J10289" s="8">
        <f t="shared" si="52110"/>
        <v>0.60339204174820615</v>
      </c>
      <c r="K10289" s="5">
        <f t="shared" si="52108"/>
        <v>0</v>
      </c>
      <c r="L10289" s="8">
        <f t="shared" si="52119"/>
        <v>0.14285714285714285</v>
      </c>
      <c r="M10289" s="8">
        <f t="shared" si="52100"/>
        <v>2.5811464909313453</v>
      </c>
      <c r="N10289" s="5">
        <v>1802</v>
      </c>
      <c r="O10289" s="18">
        <v>57</v>
      </c>
    </row>
    <row r="10290" spans="1:15" x14ac:dyDescent="0.2">
      <c r="A10290" s="5" t="s">
        <v>27</v>
      </c>
      <c r="B10290" s="13">
        <v>2208321</v>
      </c>
      <c r="C10290" s="6">
        <f t="shared" si="52109"/>
        <v>44001</v>
      </c>
      <c r="D10290" s="5">
        <f t="shared" si="52101"/>
        <v>16</v>
      </c>
      <c r="E10290" s="13">
        <f t="shared" si="52120"/>
        <v>12.285714285714286</v>
      </c>
      <c r="F10290" s="13">
        <f t="shared" si="52121"/>
        <v>12.4</v>
      </c>
      <c r="G10290" s="13">
        <f t="shared" si="52113"/>
        <v>82.324988079178709</v>
      </c>
      <c r="H10290" s="5">
        <f t="shared" si="52122"/>
        <v>94</v>
      </c>
      <c r="I10290" s="5">
        <f t="shared" si="52122"/>
        <v>78</v>
      </c>
      <c r="J10290" s="8">
        <f t="shared" si="52110"/>
        <v>0.69703355487112983</v>
      </c>
      <c r="K10290" s="5">
        <f t="shared" si="52108"/>
        <v>0</v>
      </c>
      <c r="L10290" s="8">
        <f t="shared" si="52119"/>
        <v>0.14285714285714285</v>
      </c>
      <c r="M10290" s="8">
        <f t="shared" si="52100"/>
        <v>2.5811464909313453</v>
      </c>
      <c r="N10290" s="5">
        <v>1818</v>
      </c>
      <c r="O10290" s="18">
        <v>57</v>
      </c>
    </row>
    <row r="10291" spans="1:15" x14ac:dyDescent="0.2">
      <c r="A10291" s="5" t="s">
        <v>27</v>
      </c>
      <c r="B10291" s="13">
        <v>2208321</v>
      </c>
      <c r="C10291" s="6">
        <f t="shared" si="52109"/>
        <v>44002</v>
      </c>
      <c r="D10291" s="5">
        <f t="shared" si="52101"/>
        <v>21</v>
      </c>
      <c r="E10291" s="13">
        <f t="shared" si="52120"/>
        <v>15</v>
      </c>
      <c r="F10291" s="13">
        <f t="shared" si="52121"/>
        <v>14.2</v>
      </c>
      <c r="G10291" s="13">
        <f t="shared" si="52113"/>
        <v>83.275936786363928</v>
      </c>
      <c r="H10291" s="5">
        <f t="shared" si="52122"/>
        <v>95</v>
      </c>
      <c r="I10291" s="5">
        <f t="shared" si="52122"/>
        <v>79</v>
      </c>
      <c r="J10291" s="8">
        <f t="shared" si="52110"/>
        <v>0.8451384417256923</v>
      </c>
      <c r="K10291" s="5">
        <f t="shared" si="52108"/>
        <v>0</v>
      </c>
      <c r="L10291" s="8">
        <f t="shared" si="52119"/>
        <v>0.14285714285714285</v>
      </c>
      <c r="M10291" s="8">
        <f t="shared" si="52100"/>
        <v>2.5811464909313453</v>
      </c>
      <c r="N10291" s="5">
        <v>1839</v>
      </c>
      <c r="O10291" s="18">
        <v>57</v>
      </c>
    </row>
    <row r="10292" spans="1:15" x14ac:dyDescent="0.2">
      <c r="A10292" s="5" t="s">
        <v>27</v>
      </c>
      <c r="B10292" s="13">
        <v>2208321</v>
      </c>
      <c r="C10292" s="6">
        <f t="shared" si="52109"/>
        <v>44003</v>
      </c>
      <c r="D10292" s="5">
        <f t="shared" si="52101"/>
        <v>3</v>
      </c>
      <c r="E10292" s="13">
        <f t="shared" si="52120"/>
        <v>12.285714285714286</v>
      </c>
      <c r="F10292" s="13">
        <f t="shared" si="52121"/>
        <v>14.2</v>
      </c>
      <c r="G10292" s="13">
        <f t="shared" si="52113"/>
        <v>83.411786601676113</v>
      </c>
      <c r="H10292" s="5">
        <f t="shared" si="52122"/>
        <v>96</v>
      </c>
      <c r="I10292" s="5">
        <f t="shared" si="52122"/>
        <v>80</v>
      </c>
      <c r="J10292" s="8">
        <f t="shared" si="52110"/>
        <v>0.68640753451991388</v>
      </c>
      <c r="K10292" s="5">
        <f t="shared" si="52108"/>
        <v>0</v>
      </c>
      <c r="L10292" s="8">
        <f t="shared" si="52119"/>
        <v>0</v>
      </c>
      <c r="M10292" s="8">
        <f t="shared" si="52100"/>
        <v>2.5811464909313453</v>
      </c>
      <c r="N10292" s="5">
        <v>1842</v>
      </c>
      <c r="O10292" s="18">
        <v>57</v>
      </c>
    </row>
    <row r="10293" spans="1:15" x14ac:dyDescent="0.2">
      <c r="A10293" s="5" t="s">
        <v>27</v>
      </c>
      <c r="B10293" s="13">
        <v>2208321</v>
      </c>
      <c r="C10293" s="6">
        <f t="shared" si="52109"/>
        <v>44004</v>
      </c>
      <c r="D10293" s="5">
        <f t="shared" si="52101"/>
        <v>2</v>
      </c>
      <c r="E10293" s="13">
        <f t="shared" si="52120"/>
        <v>10.857142857142858</v>
      </c>
      <c r="F10293" s="13">
        <f t="shared" si="52121"/>
        <v>13.8</v>
      </c>
      <c r="G10293" s="13">
        <f t="shared" si="52113"/>
        <v>83.502353145217555</v>
      </c>
      <c r="H10293" s="5">
        <f t="shared" si="52122"/>
        <v>97</v>
      </c>
      <c r="I10293" s="5">
        <f t="shared" si="52122"/>
        <v>81</v>
      </c>
      <c r="J10293" s="8">
        <f t="shared" si="52110"/>
        <v>0.60245739199365833</v>
      </c>
      <c r="K10293" s="5">
        <f t="shared" si="52108"/>
        <v>0</v>
      </c>
      <c r="L10293" s="8">
        <f t="shared" si="52119"/>
        <v>0</v>
      </c>
      <c r="M10293" s="8">
        <f t="shared" si="52100"/>
        <v>2.5811464909313453</v>
      </c>
      <c r="N10293" s="5">
        <v>1844</v>
      </c>
      <c r="O10293" s="18">
        <v>57</v>
      </c>
    </row>
    <row r="10294" spans="1:15" x14ac:dyDescent="0.2">
      <c r="A10294" s="5" t="s">
        <v>27</v>
      </c>
      <c r="B10294" s="13">
        <v>2208321</v>
      </c>
      <c r="C10294" s="6">
        <f t="shared" si="52109"/>
        <v>44005</v>
      </c>
      <c r="D10294" s="5">
        <f t="shared" si="52101"/>
        <v>7</v>
      </c>
      <c r="E10294" s="13">
        <f t="shared" si="52120"/>
        <v>11.428571428571429</v>
      </c>
      <c r="F10294" s="13">
        <f t="shared" si="52121"/>
        <v>9.8000000000000007</v>
      </c>
      <c r="G10294" s="13">
        <f t="shared" si="52113"/>
        <v>83.819336047612637</v>
      </c>
      <c r="H10294" s="5">
        <f t="shared" si="52122"/>
        <v>98</v>
      </c>
      <c r="I10294" s="5">
        <f t="shared" si="52122"/>
        <v>82</v>
      </c>
      <c r="J10294" s="8">
        <f t="shared" si="52110"/>
        <v>0.63036797730675276</v>
      </c>
      <c r="K10294" s="5">
        <f t="shared" si="52108"/>
        <v>0</v>
      </c>
      <c r="L10294" s="8">
        <f t="shared" si="52119"/>
        <v>0</v>
      </c>
      <c r="M10294" s="8">
        <f t="shared" si="52100"/>
        <v>2.5811464909313453</v>
      </c>
      <c r="N10294" s="5">
        <v>1851</v>
      </c>
      <c r="O10294" s="18">
        <v>57</v>
      </c>
    </row>
    <row r="10295" spans="1:15" x14ac:dyDescent="0.2">
      <c r="A10295" s="5" t="s">
        <v>27</v>
      </c>
      <c r="B10295" s="13">
        <v>2208321</v>
      </c>
      <c r="C10295" s="6">
        <f t="shared" si="52109"/>
        <v>44006</v>
      </c>
      <c r="D10295" s="5">
        <f t="shared" si="52101"/>
        <v>5</v>
      </c>
      <c r="E10295" s="13">
        <f t="shared" si="52120"/>
        <v>11.571428571428571</v>
      </c>
      <c r="F10295" s="13">
        <f t="shared" si="52121"/>
        <v>7.6</v>
      </c>
      <c r="G10295" s="13">
        <f t="shared" si="52113"/>
        <v>84.045752406466264</v>
      </c>
      <c r="H10295" s="5">
        <f t="shared" si="52122"/>
        <v>99</v>
      </c>
      <c r="I10295" s="5">
        <f t="shared" si="52122"/>
        <v>83</v>
      </c>
      <c r="J10295" s="8">
        <f t="shared" si="52110"/>
        <v>0.63424947145877375</v>
      </c>
      <c r="K10295" s="5">
        <f t="shared" si="52108"/>
        <v>1</v>
      </c>
      <c r="L10295" s="8">
        <f t="shared" si="52119"/>
        <v>0.14285714285714285</v>
      </c>
      <c r="M10295" s="8">
        <f t="shared" si="52100"/>
        <v>2.6264297627020707</v>
      </c>
      <c r="N10295" s="5">
        <v>1856</v>
      </c>
      <c r="O10295" s="18">
        <v>58</v>
      </c>
    </row>
    <row r="10296" spans="1:15" x14ac:dyDescent="0.2">
      <c r="A10296" s="5" t="s">
        <v>27</v>
      </c>
      <c r="B10296" s="13">
        <v>2208321</v>
      </c>
      <c r="C10296" s="6">
        <f t="shared" si="52109"/>
        <v>44007</v>
      </c>
      <c r="D10296" s="5">
        <f t="shared" si="52101"/>
        <v>2</v>
      </c>
      <c r="E10296" s="13">
        <f t="shared" si="52120"/>
        <v>8</v>
      </c>
      <c r="F10296" s="13">
        <f t="shared" si="52121"/>
        <v>3.8</v>
      </c>
      <c r="G10296" s="13">
        <f t="shared" si="52113"/>
        <v>84.13631895000772</v>
      </c>
      <c r="H10296" s="5">
        <f t="shared" si="52122"/>
        <v>100</v>
      </c>
      <c r="I10296" s="5">
        <f t="shared" si="52122"/>
        <v>84</v>
      </c>
      <c r="J10296" s="8">
        <f t="shared" si="52110"/>
        <v>0.4357298474945534</v>
      </c>
      <c r="K10296" s="5">
        <f t="shared" si="52108"/>
        <v>0</v>
      </c>
      <c r="L10296" s="8">
        <f t="shared" si="52119"/>
        <v>0.14285714285714285</v>
      </c>
      <c r="M10296" s="8">
        <f t="shared" si="52100"/>
        <v>2.6264297627020707</v>
      </c>
      <c r="N10296" s="5">
        <v>1858</v>
      </c>
      <c r="O10296" s="18">
        <v>58</v>
      </c>
    </row>
    <row r="10297" spans="1:15" x14ac:dyDescent="0.2">
      <c r="A10297" s="5" t="s">
        <v>27</v>
      </c>
      <c r="B10297" s="13">
        <v>2208321</v>
      </c>
      <c r="C10297" s="6">
        <f t="shared" si="52109"/>
        <v>44008</v>
      </c>
      <c r="D10297" s="5">
        <f t="shared" si="52101"/>
        <v>4</v>
      </c>
      <c r="E10297" s="13">
        <f t="shared" si="52120"/>
        <v>6.2857142857142856</v>
      </c>
      <c r="F10297" s="13">
        <f t="shared" si="52121"/>
        <v>4</v>
      </c>
      <c r="G10297" s="13">
        <f t="shared" si="52113"/>
        <v>84.317452037090618</v>
      </c>
      <c r="H10297" s="5">
        <f t="shared" si="52122"/>
        <v>101</v>
      </c>
      <c r="I10297" s="5">
        <f t="shared" si="52122"/>
        <v>85</v>
      </c>
      <c r="J10297" s="8">
        <f t="shared" si="52110"/>
        <v>0.34087387666563373</v>
      </c>
      <c r="K10297" s="5">
        <f t="shared" si="52108"/>
        <v>0</v>
      </c>
      <c r="L10297" s="8">
        <f t="shared" si="52119"/>
        <v>0.14285714285714285</v>
      </c>
      <c r="M10297" s="8">
        <f t="shared" si="52100"/>
        <v>2.6264297627020707</v>
      </c>
      <c r="N10297" s="5">
        <v>1862</v>
      </c>
      <c r="O10297" s="18">
        <v>58</v>
      </c>
    </row>
    <row r="10298" spans="1:15" x14ac:dyDescent="0.2">
      <c r="A10298" s="5" t="s">
        <v>27</v>
      </c>
      <c r="B10298" s="13">
        <v>2208321</v>
      </c>
      <c r="C10298" s="6">
        <f t="shared" si="52109"/>
        <v>44009</v>
      </c>
      <c r="D10298" s="5">
        <f t="shared" si="52101"/>
        <v>3</v>
      </c>
      <c r="E10298" s="13">
        <f t="shared" si="52120"/>
        <v>3.7142857142857144</v>
      </c>
      <c r="F10298" s="13">
        <f t="shared" si="52121"/>
        <v>4.2</v>
      </c>
      <c r="G10298" s="13">
        <f t="shared" si="52113"/>
        <v>84.453301852402788</v>
      </c>
      <c r="H10298" s="5">
        <f t="shared" si="52122"/>
        <v>102</v>
      </c>
      <c r="I10298" s="5">
        <f t="shared" si="52122"/>
        <v>86</v>
      </c>
      <c r="J10298" s="8">
        <f t="shared" si="52110"/>
        <v>0.20074119827053738</v>
      </c>
      <c r="K10298" s="5">
        <f t="shared" si="52108"/>
        <v>0</v>
      </c>
      <c r="L10298" s="8">
        <f t="shared" si="52119"/>
        <v>0.14285714285714285</v>
      </c>
      <c r="M10298" s="8">
        <f t="shared" si="52100"/>
        <v>2.6264297627020707</v>
      </c>
      <c r="N10298" s="5">
        <v>1865</v>
      </c>
      <c r="O10298" s="18">
        <v>58</v>
      </c>
    </row>
    <row r="10299" spans="1:15" x14ac:dyDescent="0.2">
      <c r="A10299" s="5" t="s">
        <v>27</v>
      </c>
      <c r="B10299" s="13">
        <v>2208321</v>
      </c>
      <c r="C10299" s="6">
        <f t="shared" si="52109"/>
        <v>44010</v>
      </c>
      <c r="D10299" s="5">
        <f t="shared" si="52101"/>
        <v>3</v>
      </c>
      <c r="E10299" s="13">
        <f t="shared" si="52120"/>
        <v>3.7142857142857144</v>
      </c>
      <c r="F10299" s="13">
        <f t="shared" si="52121"/>
        <v>3.4</v>
      </c>
      <c r="G10299" s="13">
        <f t="shared" si="52113"/>
        <v>84.589151667714972</v>
      </c>
      <c r="H10299" s="5">
        <f t="shared" si="52122"/>
        <v>103</v>
      </c>
      <c r="I10299" s="5">
        <f t="shared" si="52122"/>
        <v>87</v>
      </c>
      <c r="J10299" s="8">
        <f t="shared" si="52110"/>
        <v>0.2003390352904916</v>
      </c>
      <c r="K10299" s="5">
        <f t="shared" si="52108"/>
        <v>0</v>
      </c>
      <c r="L10299" s="8">
        <f t="shared" si="52119"/>
        <v>0.14285714285714285</v>
      </c>
      <c r="M10299" s="8">
        <f t="shared" si="52100"/>
        <v>2.6264297627020707</v>
      </c>
      <c r="N10299" s="5">
        <v>1868</v>
      </c>
      <c r="O10299" s="18">
        <v>58</v>
      </c>
    </row>
    <row r="10300" spans="1:15" x14ac:dyDescent="0.2">
      <c r="A10300" s="5" t="s">
        <v>27</v>
      </c>
      <c r="B10300" s="13">
        <v>2208321</v>
      </c>
      <c r="C10300" s="6">
        <f t="shared" si="52109"/>
        <v>44011</v>
      </c>
      <c r="D10300" s="5">
        <f t="shared" si="52101"/>
        <v>1</v>
      </c>
      <c r="E10300" s="13">
        <f t="shared" si="52120"/>
        <v>3.5714285714285716</v>
      </c>
      <c r="F10300" s="13">
        <f t="shared" si="52121"/>
        <v>2.6</v>
      </c>
      <c r="G10300" s="13">
        <f t="shared" si="52113"/>
        <v>84.634434939485701</v>
      </c>
      <c r="H10300" s="5">
        <f t="shared" si="52122"/>
        <v>104</v>
      </c>
      <c r="I10300" s="5">
        <f t="shared" si="52122"/>
        <v>88</v>
      </c>
      <c r="J10300" s="8">
        <f t="shared" si="52110"/>
        <v>0.19224853891110427</v>
      </c>
      <c r="K10300" s="5">
        <f t="shared" si="52108"/>
        <v>0</v>
      </c>
      <c r="L10300" s="8">
        <f t="shared" si="52119"/>
        <v>0.14285714285714285</v>
      </c>
      <c r="M10300" s="8">
        <f t="shared" si="52100"/>
        <v>2.6264297627020707</v>
      </c>
      <c r="N10300" s="5">
        <v>1869</v>
      </c>
      <c r="O10300" s="18">
        <v>58</v>
      </c>
    </row>
    <row r="10301" spans="1:15" x14ac:dyDescent="0.2">
      <c r="A10301" s="5" t="s">
        <v>27</v>
      </c>
      <c r="B10301" s="13">
        <v>2208321</v>
      </c>
      <c r="C10301" s="6">
        <f t="shared" si="52109"/>
        <v>44012</v>
      </c>
      <c r="D10301" s="5">
        <f t="shared" si="52101"/>
        <v>2</v>
      </c>
      <c r="E10301" s="13">
        <f t="shared" si="52120"/>
        <v>2.8571428571428572</v>
      </c>
      <c r="F10301" s="13">
        <f t="shared" si="52121"/>
        <v>2.6</v>
      </c>
      <c r="G10301" s="13">
        <f t="shared" si="52113"/>
        <v>84.725001483027143</v>
      </c>
      <c r="H10301" s="5">
        <f t="shared" si="52122"/>
        <v>105</v>
      </c>
      <c r="I10301" s="5">
        <f t="shared" si="52122"/>
        <v>89</v>
      </c>
      <c r="J10301" s="8">
        <f t="shared" si="52110"/>
        <v>0.15350372246526978</v>
      </c>
      <c r="K10301" s="5">
        <f t="shared" si="52108"/>
        <v>0</v>
      </c>
      <c r="L10301" s="8">
        <f t="shared" si="52119"/>
        <v>0.14285714285714285</v>
      </c>
      <c r="M10301" s="8">
        <f t="shared" si="52100"/>
        <v>2.6264297627020707</v>
      </c>
      <c r="N10301" s="5">
        <v>1871</v>
      </c>
      <c r="O10301" s="18">
        <v>58</v>
      </c>
    </row>
    <row r="10302" spans="1:15" x14ac:dyDescent="0.2">
      <c r="A10302" s="5" t="s">
        <v>27</v>
      </c>
      <c r="B10302" s="13">
        <v>2208321</v>
      </c>
      <c r="C10302" s="6">
        <f t="shared" si="52109"/>
        <v>44013</v>
      </c>
      <c r="D10302" s="5">
        <f t="shared" si="52101"/>
        <v>2</v>
      </c>
      <c r="E10302" s="13">
        <f t="shared" si="52120"/>
        <v>2.4285714285714284</v>
      </c>
      <c r="F10302" s="13">
        <f t="shared" si="52121"/>
        <v>2.2000000000000002</v>
      </c>
      <c r="G10302" s="13">
        <f t="shared" si="52113"/>
        <v>84.815568026568599</v>
      </c>
      <c r="H10302" s="5">
        <f t="shared" ref="H10302:I10317" si="52123">H10301+1</f>
        <v>106</v>
      </c>
      <c r="I10302" s="5">
        <f t="shared" si="52123"/>
        <v>90</v>
      </c>
      <c r="J10302" s="8">
        <f t="shared" si="52110"/>
        <v>0.13027818223618667</v>
      </c>
      <c r="K10302" s="5">
        <f t="shared" si="52108"/>
        <v>1</v>
      </c>
      <c r="L10302" s="8">
        <f t="shared" si="52119"/>
        <v>0.14285714285714285</v>
      </c>
      <c r="M10302" s="8">
        <f t="shared" si="52100"/>
        <v>2.6717130344727962</v>
      </c>
      <c r="N10302" s="5">
        <v>1873</v>
      </c>
      <c r="O10302" s="18">
        <v>59</v>
      </c>
    </row>
    <row r="10303" spans="1:15" x14ac:dyDescent="0.2">
      <c r="A10303" s="5" t="s">
        <v>27</v>
      </c>
      <c r="B10303" s="13">
        <v>2208321</v>
      </c>
      <c r="C10303" s="6">
        <f t="shared" si="52109"/>
        <v>44014</v>
      </c>
      <c r="D10303" s="5">
        <f t="shared" si="52101"/>
        <v>3</v>
      </c>
      <c r="E10303" s="13">
        <f t="shared" si="52120"/>
        <v>2.5714285714285716</v>
      </c>
      <c r="F10303" s="13">
        <f t="shared" si="52121"/>
        <v>2.2000000000000002</v>
      </c>
      <c r="G10303" s="13">
        <f t="shared" si="52113"/>
        <v>84.951417841880769</v>
      </c>
      <c r="H10303" s="5">
        <f t="shared" si="52123"/>
        <v>107</v>
      </c>
      <c r="I10303" s="5">
        <f t="shared" si="52123"/>
        <v>91</v>
      </c>
      <c r="J10303" s="8">
        <f t="shared" si="52110"/>
        <v>0.13776213072095514</v>
      </c>
      <c r="K10303" s="5">
        <f t="shared" si="52108"/>
        <v>0</v>
      </c>
      <c r="L10303" s="8">
        <f t="shared" si="52119"/>
        <v>0.14285714285714285</v>
      </c>
      <c r="M10303" s="8">
        <f t="shared" si="52100"/>
        <v>2.6717130344727962</v>
      </c>
      <c r="N10303" s="5">
        <v>1876</v>
      </c>
      <c r="O10303" s="18">
        <v>59</v>
      </c>
    </row>
    <row r="10304" spans="1:15" x14ac:dyDescent="0.2">
      <c r="A10304" s="5" t="s">
        <v>27</v>
      </c>
      <c r="B10304" s="13">
        <v>2208321</v>
      </c>
      <c r="C10304" s="6">
        <f t="shared" si="52109"/>
        <v>44015</v>
      </c>
      <c r="D10304" s="5">
        <f t="shared" si="52101"/>
        <v>2</v>
      </c>
      <c r="E10304" s="13">
        <f t="shared" si="52120"/>
        <v>2.2857142857142856</v>
      </c>
      <c r="F10304" s="13">
        <f t="shared" si="52121"/>
        <v>2</v>
      </c>
      <c r="G10304" s="13">
        <f t="shared" si="52113"/>
        <v>85.041984385422225</v>
      </c>
      <c r="H10304" s="5">
        <f t="shared" si="52123"/>
        <v>108</v>
      </c>
      <c r="I10304" s="5">
        <f t="shared" si="52123"/>
        <v>92</v>
      </c>
      <c r="J10304" s="8">
        <f t="shared" si="52110"/>
        <v>0.12228676245796392</v>
      </c>
      <c r="K10304" s="5">
        <f t="shared" si="52108"/>
        <v>0</v>
      </c>
      <c r="L10304" s="8">
        <f t="shared" si="52119"/>
        <v>0.14285714285714285</v>
      </c>
      <c r="M10304" s="8">
        <f t="shared" si="52100"/>
        <v>2.6717130344727962</v>
      </c>
      <c r="N10304" s="5">
        <v>1878</v>
      </c>
      <c r="O10304" s="18">
        <v>59</v>
      </c>
    </row>
    <row r="10305" spans="1:15" x14ac:dyDescent="0.2">
      <c r="A10305" s="5" t="s">
        <v>27</v>
      </c>
      <c r="B10305" s="13">
        <v>2208321</v>
      </c>
      <c r="C10305" s="6">
        <f t="shared" si="52109"/>
        <v>44016</v>
      </c>
      <c r="D10305" s="5">
        <f t="shared" si="52101"/>
        <v>2</v>
      </c>
      <c r="E10305" s="13">
        <f t="shared" si="52120"/>
        <v>2.1428571428571428</v>
      </c>
      <c r="F10305" s="13">
        <f t="shared" si="52121"/>
        <v>2.2000000000000002</v>
      </c>
      <c r="G10305" s="13">
        <f t="shared" si="52113"/>
        <v>85.132550928963681</v>
      </c>
      <c r="H10305" s="5">
        <f t="shared" si="52123"/>
        <v>109</v>
      </c>
      <c r="I10305" s="5">
        <f t="shared" si="52123"/>
        <v>93</v>
      </c>
      <c r="J10305" s="8">
        <f t="shared" si="52110"/>
        <v>0.11450381679389314</v>
      </c>
      <c r="K10305" s="5">
        <f t="shared" si="52108"/>
        <v>0</v>
      </c>
      <c r="L10305" s="8">
        <f t="shared" si="52119"/>
        <v>0.14285714285714285</v>
      </c>
      <c r="M10305" s="8">
        <f t="shared" si="52100"/>
        <v>2.6717130344727962</v>
      </c>
      <c r="N10305" s="5">
        <v>1880</v>
      </c>
      <c r="O10305" s="18">
        <v>59</v>
      </c>
    </row>
    <row r="10306" spans="1:15" x14ac:dyDescent="0.2">
      <c r="A10306" s="5" t="s">
        <v>27</v>
      </c>
      <c r="B10306" s="13">
        <v>2208321</v>
      </c>
      <c r="C10306" s="6">
        <f t="shared" si="52109"/>
        <v>44017</v>
      </c>
      <c r="D10306" s="5">
        <f t="shared" si="52101"/>
        <v>0</v>
      </c>
      <c r="E10306" s="13">
        <f t="shared" si="52120"/>
        <v>1.7142857142857142</v>
      </c>
      <c r="F10306" s="13">
        <f t="shared" si="52121"/>
        <v>1.8</v>
      </c>
      <c r="G10306" s="13">
        <f t="shared" si="52113"/>
        <v>85.132550928963681</v>
      </c>
      <c r="H10306" s="5">
        <f t="shared" si="52123"/>
        <v>110</v>
      </c>
      <c r="I10306" s="5">
        <f t="shared" si="52123"/>
        <v>94</v>
      </c>
      <c r="J10306" s="8">
        <f t="shared" si="52110"/>
        <v>9.1498284407167355E-2</v>
      </c>
      <c r="K10306" s="5">
        <f t="shared" si="52108"/>
        <v>0</v>
      </c>
      <c r="L10306" s="8">
        <f t="shared" si="52119"/>
        <v>0.14285714285714285</v>
      </c>
      <c r="M10306" s="8">
        <f t="shared" si="52100"/>
        <v>2.6717130344727962</v>
      </c>
      <c r="N10306" s="5">
        <v>1880</v>
      </c>
      <c r="O10306" s="18">
        <v>59</v>
      </c>
    </row>
    <row r="10307" spans="1:15" x14ac:dyDescent="0.2">
      <c r="A10307" s="5" t="s">
        <v>27</v>
      </c>
      <c r="B10307" s="13">
        <v>2208321</v>
      </c>
      <c r="C10307" s="6">
        <f t="shared" si="52109"/>
        <v>44018</v>
      </c>
      <c r="D10307" s="5">
        <f t="shared" si="52101"/>
        <v>9</v>
      </c>
      <c r="E10307" s="13">
        <f t="shared" si="52120"/>
        <v>2.8571428571428572</v>
      </c>
      <c r="F10307" s="13">
        <f t="shared" si="52121"/>
        <v>3.2</v>
      </c>
      <c r="G10307" s="13">
        <f t="shared" si="52113"/>
        <v>85.540100374900206</v>
      </c>
      <c r="H10307" s="5">
        <f t="shared" si="52123"/>
        <v>111</v>
      </c>
      <c r="I10307" s="5">
        <f t="shared" si="52123"/>
        <v>95</v>
      </c>
      <c r="J10307" s="8">
        <f t="shared" si="52110"/>
        <v>0.15235773596404359</v>
      </c>
      <c r="K10307" s="5">
        <f t="shared" si="52108"/>
        <v>0</v>
      </c>
      <c r="L10307" s="8">
        <f t="shared" si="52119"/>
        <v>0.14285714285714285</v>
      </c>
      <c r="M10307" s="8">
        <f t="shared" si="52100"/>
        <v>2.6717130344727962</v>
      </c>
      <c r="N10307" s="5">
        <v>1889</v>
      </c>
      <c r="O10307" s="18">
        <v>59</v>
      </c>
    </row>
    <row r="10308" spans="1:15" x14ac:dyDescent="0.2">
      <c r="A10308" s="5" t="s">
        <v>27</v>
      </c>
      <c r="B10308" s="13">
        <v>2208321</v>
      </c>
      <c r="C10308" s="6">
        <f t="shared" si="52109"/>
        <v>44019</v>
      </c>
      <c r="D10308" s="5">
        <f t="shared" si="52101"/>
        <v>5</v>
      </c>
      <c r="E10308" s="13">
        <f t="shared" si="52120"/>
        <v>3.2857142857142856</v>
      </c>
      <c r="F10308" s="13">
        <f t="shared" si="52121"/>
        <v>3.6</v>
      </c>
      <c r="G10308" s="13">
        <f t="shared" si="52113"/>
        <v>85.766516733753832</v>
      </c>
      <c r="H10308" s="5">
        <f t="shared" si="52123"/>
        <v>112</v>
      </c>
      <c r="I10308" s="5">
        <f t="shared" si="52123"/>
        <v>96</v>
      </c>
      <c r="J10308" s="8">
        <f t="shared" si="52110"/>
        <v>0.17494485433939302</v>
      </c>
      <c r="K10308" s="5">
        <f t="shared" si="52108"/>
        <v>0</v>
      </c>
      <c r="L10308" s="8">
        <f t="shared" si="52119"/>
        <v>0.14285714285714285</v>
      </c>
      <c r="M10308" s="8">
        <f t="shared" si="52100"/>
        <v>2.6717130344727962</v>
      </c>
      <c r="N10308" s="5">
        <v>1894</v>
      </c>
      <c r="O10308" s="18">
        <v>59</v>
      </c>
    </row>
    <row r="10309" spans="1:15" x14ac:dyDescent="0.2">
      <c r="A10309" s="5" t="s">
        <v>27</v>
      </c>
      <c r="B10309" s="13">
        <v>2208321</v>
      </c>
      <c r="C10309" s="6">
        <f t="shared" si="52109"/>
        <v>44020</v>
      </c>
      <c r="D10309" s="5">
        <f t="shared" si="52101"/>
        <v>2</v>
      </c>
      <c r="E10309" s="13">
        <f t="shared" si="52120"/>
        <v>3.2857142857142856</v>
      </c>
      <c r="F10309" s="13">
        <f t="shared" si="52121"/>
        <v>3.6</v>
      </c>
      <c r="G10309" s="13">
        <f t="shared" si="52113"/>
        <v>85.857083277295274</v>
      </c>
      <c r="H10309" s="5">
        <f t="shared" si="52123"/>
        <v>113</v>
      </c>
      <c r="I10309" s="5">
        <f t="shared" si="52123"/>
        <v>97</v>
      </c>
      <c r="J10309" s="8">
        <f t="shared" si="52110"/>
        <v>0.17463933181473046</v>
      </c>
      <c r="K10309" s="5">
        <f t="shared" si="52108"/>
        <v>0</v>
      </c>
      <c r="L10309" s="8">
        <f t="shared" si="52119"/>
        <v>0</v>
      </c>
      <c r="M10309" s="8">
        <f t="shared" si="52100"/>
        <v>2.6717130344727962</v>
      </c>
      <c r="N10309" s="5">
        <v>1896</v>
      </c>
      <c r="O10309" s="18">
        <v>59</v>
      </c>
    </row>
    <row r="10310" spans="1:15" x14ac:dyDescent="0.2">
      <c r="A10310" s="5" t="s">
        <v>27</v>
      </c>
      <c r="B10310" s="13">
        <v>2208321</v>
      </c>
      <c r="C10310" s="6">
        <f t="shared" si="52109"/>
        <v>44021</v>
      </c>
      <c r="D10310" s="5">
        <f t="shared" si="52101"/>
        <v>2</v>
      </c>
      <c r="E10310" s="13">
        <f t="shared" si="52120"/>
        <v>3.1428571428571428</v>
      </c>
      <c r="F10310" s="13">
        <f t="shared" si="52121"/>
        <v>3.6</v>
      </c>
      <c r="G10310" s="13">
        <f t="shared" si="52113"/>
        <v>85.94764982083673</v>
      </c>
      <c r="H10310" s="5">
        <f t="shared" si="52123"/>
        <v>114</v>
      </c>
      <c r="I10310" s="5">
        <f t="shared" si="52123"/>
        <v>98</v>
      </c>
      <c r="J10310" s="8">
        <f t="shared" si="52110"/>
        <v>0.16675509740013642</v>
      </c>
      <c r="K10310" s="5">
        <f t="shared" si="52108"/>
        <v>1</v>
      </c>
      <c r="L10310" s="8">
        <f t="shared" si="52119"/>
        <v>0.14285714285714285</v>
      </c>
      <c r="M10310" s="8">
        <f t="shared" si="52100"/>
        <v>2.7169963062435216</v>
      </c>
      <c r="N10310" s="5">
        <v>1898</v>
      </c>
      <c r="O10310" s="18">
        <v>60</v>
      </c>
    </row>
    <row r="10311" spans="1:15" x14ac:dyDescent="0.2">
      <c r="A10311" s="5" t="s">
        <v>27</v>
      </c>
      <c r="B10311" s="13">
        <v>2208321</v>
      </c>
      <c r="C10311" s="6">
        <f t="shared" si="52109"/>
        <v>44022</v>
      </c>
      <c r="D10311" s="5">
        <f t="shared" ref="D10311:D10374" si="52124">N10311-N10310</f>
        <v>7</v>
      </c>
      <c r="E10311" s="13">
        <f t="shared" si="52120"/>
        <v>3.8571428571428572</v>
      </c>
      <c r="F10311" s="13">
        <f t="shared" si="52121"/>
        <v>5</v>
      </c>
      <c r="G10311" s="13">
        <f t="shared" si="52113"/>
        <v>86.264632723231813</v>
      </c>
      <c r="H10311" s="5">
        <f t="shared" si="52123"/>
        <v>115</v>
      </c>
      <c r="I10311" s="5">
        <f t="shared" si="52123"/>
        <v>99</v>
      </c>
      <c r="J10311" s="8">
        <f t="shared" si="52110"/>
        <v>0.20431328036322363</v>
      </c>
      <c r="K10311" s="5">
        <f t="shared" si="52108"/>
        <v>1</v>
      </c>
      <c r="L10311" s="8">
        <f t="shared" si="52119"/>
        <v>0.2857142857142857</v>
      </c>
      <c r="M10311" s="8">
        <f t="shared" si="52100"/>
        <v>2.7622795780142471</v>
      </c>
      <c r="N10311" s="5">
        <v>1905</v>
      </c>
      <c r="O10311" s="18">
        <v>61</v>
      </c>
    </row>
    <row r="10312" spans="1:15" x14ac:dyDescent="0.2">
      <c r="A10312" s="5" t="s">
        <v>27</v>
      </c>
      <c r="B10312" s="13">
        <v>2208321</v>
      </c>
      <c r="C10312" s="6">
        <f t="shared" si="52109"/>
        <v>44023</v>
      </c>
      <c r="D10312" s="5">
        <f t="shared" si="52124"/>
        <v>2</v>
      </c>
      <c r="E10312" s="13">
        <f t="shared" si="52120"/>
        <v>3.8571428571428572</v>
      </c>
      <c r="F10312" s="13">
        <f t="shared" si="52121"/>
        <v>3.6</v>
      </c>
      <c r="G10312" s="13">
        <f t="shared" si="52113"/>
        <v>86.355199266773255</v>
      </c>
      <c r="H10312" s="5">
        <f t="shared" si="52123"/>
        <v>116</v>
      </c>
      <c r="I10312" s="5">
        <f t="shared" si="52123"/>
        <v>100</v>
      </c>
      <c r="J10312" s="8">
        <f t="shared" si="52110"/>
        <v>0.20389669234254643</v>
      </c>
      <c r="K10312" s="5">
        <f t="shared" si="52108"/>
        <v>0</v>
      </c>
      <c r="L10312" s="8">
        <f t="shared" si="52119"/>
        <v>0.2857142857142857</v>
      </c>
      <c r="M10312" s="8">
        <f t="shared" si="52100"/>
        <v>2.7622795780142471</v>
      </c>
      <c r="N10312" s="5">
        <v>1907</v>
      </c>
      <c r="O10312" s="18">
        <v>61</v>
      </c>
    </row>
    <row r="10313" spans="1:15" x14ac:dyDescent="0.2">
      <c r="A10313" s="5" t="s">
        <v>27</v>
      </c>
      <c r="B10313" s="13">
        <v>2208321</v>
      </c>
      <c r="C10313" s="6">
        <f t="shared" si="52109"/>
        <v>44024</v>
      </c>
      <c r="D10313" s="5">
        <f t="shared" si="52124"/>
        <v>10</v>
      </c>
      <c r="E10313" s="13">
        <f t="shared" si="52120"/>
        <v>5.2857142857142856</v>
      </c>
      <c r="F10313" s="13">
        <f t="shared" si="52121"/>
        <v>4.5999999999999996</v>
      </c>
      <c r="G10313" s="13">
        <f t="shared" si="52113"/>
        <v>86.808031984480508</v>
      </c>
      <c r="H10313" s="5">
        <f t="shared" si="52123"/>
        <v>117</v>
      </c>
      <c r="I10313" s="5">
        <f t="shared" si="52123"/>
        <v>101</v>
      </c>
      <c r="J10313" s="8">
        <f t="shared" si="52110"/>
        <v>0.27884542919587002</v>
      </c>
      <c r="K10313" s="5">
        <f t="shared" si="52108"/>
        <v>1</v>
      </c>
      <c r="L10313" s="8">
        <f t="shared" si="52119"/>
        <v>0.42857142857142855</v>
      </c>
      <c r="M10313" s="8">
        <f t="shared" si="52100"/>
        <v>2.8075628497849721</v>
      </c>
      <c r="N10313" s="5">
        <v>1917</v>
      </c>
      <c r="O10313" s="18">
        <v>62</v>
      </c>
    </row>
    <row r="10314" spans="1:15" x14ac:dyDescent="0.2">
      <c r="A10314" s="5" t="s">
        <v>27</v>
      </c>
      <c r="B10314" s="13">
        <v>2208321</v>
      </c>
      <c r="C10314" s="6">
        <f t="shared" si="52109"/>
        <v>44025</v>
      </c>
      <c r="D10314" s="5">
        <f t="shared" si="52124"/>
        <v>0</v>
      </c>
      <c r="E10314" s="13">
        <f t="shared" si="52120"/>
        <v>4</v>
      </c>
      <c r="F10314" s="13">
        <f t="shared" si="52121"/>
        <v>4.2</v>
      </c>
      <c r="G10314" s="13">
        <f t="shared" si="52113"/>
        <v>86.808031984480508</v>
      </c>
      <c r="H10314" s="5">
        <f t="shared" si="52123"/>
        <v>118</v>
      </c>
      <c r="I10314" s="5">
        <f t="shared" si="52123"/>
        <v>102</v>
      </c>
      <c r="J10314" s="8">
        <f t="shared" si="52110"/>
        <v>0.21043138433789266</v>
      </c>
      <c r="K10314" s="5">
        <f t="shared" si="52108"/>
        <v>0</v>
      </c>
      <c r="L10314" s="8">
        <f t="shared" si="52119"/>
        <v>0.42857142857142855</v>
      </c>
      <c r="M10314" s="8">
        <f t="shared" si="52100"/>
        <v>2.8075628497849721</v>
      </c>
      <c r="N10314" s="5">
        <v>1917</v>
      </c>
      <c r="O10314" s="18">
        <v>62</v>
      </c>
    </row>
    <row r="10315" spans="1:15" x14ac:dyDescent="0.2">
      <c r="A10315" s="5" t="s">
        <v>27</v>
      </c>
      <c r="B10315" s="13">
        <v>2208321</v>
      </c>
      <c r="C10315" s="6">
        <f t="shared" si="52109"/>
        <v>44026</v>
      </c>
      <c r="D10315" s="5">
        <f t="shared" si="52124"/>
        <v>2</v>
      </c>
      <c r="E10315" s="13">
        <f t="shared" si="52120"/>
        <v>3.5714285714285716</v>
      </c>
      <c r="F10315" s="13">
        <f t="shared" si="52121"/>
        <v>4.2</v>
      </c>
      <c r="G10315" s="13">
        <f t="shared" si="52113"/>
        <v>86.898598528021964</v>
      </c>
      <c r="H10315" s="5">
        <f t="shared" si="52123"/>
        <v>119</v>
      </c>
      <c r="I10315" s="5">
        <f t="shared" si="52123"/>
        <v>103</v>
      </c>
      <c r="J10315" s="8">
        <f t="shared" si="52110"/>
        <v>0.18749062546872655</v>
      </c>
      <c r="K10315" s="5">
        <f t="shared" si="52108"/>
        <v>0</v>
      </c>
      <c r="L10315" s="8">
        <f t="shared" si="52119"/>
        <v>0.42857142857142855</v>
      </c>
      <c r="M10315" s="8">
        <f t="shared" si="52100"/>
        <v>2.8075628497849721</v>
      </c>
      <c r="N10315" s="5">
        <v>1919</v>
      </c>
      <c r="O10315" s="18">
        <v>62</v>
      </c>
    </row>
    <row r="10316" spans="1:15" x14ac:dyDescent="0.2">
      <c r="A10316" s="5" t="s">
        <v>27</v>
      </c>
      <c r="B10316" s="13">
        <v>2208321</v>
      </c>
      <c r="C10316" s="6">
        <f t="shared" si="52109"/>
        <v>44027</v>
      </c>
      <c r="D10316" s="5">
        <f t="shared" si="52124"/>
        <v>2</v>
      </c>
      <c r="E10316" s="13">
        <f t="shared" si="52120"/>
        <v>3.5714285714285716</v>
      </c>
      <c r="F10316" s="13">
        <f t="shared" si="52121"/>
        <v>3.2</v>
      </c>
      <c r="G10316" s="13">
        <f t="shared" si="52113"/>
        <v>86.98916507156342</v>
      </c>
      <c r="H10316" s="5">
        <f t="shared" si="52123"/>
        <v>120</v>
      </c>
      <c r="I10316" s="5">
        <f t="shared" si="52123"/>
        <v>104</v>
      </c>
      <c r="J10316" s="8">
        <f t="shared" si="52110"/>
        <v>0.18713975596975824</v>
      </c>
      <c r="K10316" s="5">
        <f t="shared" si="52108"/>
        <v>0</v>
      </c>
      <c r="L10316" s="8">
        <f t="shared" si="52119"/>
        <v>0.42857142857142855</v>
      </c>
      <c r="M10316" s="8">
        <f t="shared" si="52100"/>
        <v>2.8075628497849721</v>
      </c>
      <c r="N10316" s="5">
        <v>1921</v>
      </c>
      <c r="O10316" s="18">
        <v>62</v>
      </c>
    </row>
    <row r="10317" spans="1:15" x14ac:dyDescent="0.2">
      <c r="A10317" s="5" t="s">
        <v>27</v>
      </c>
      <c r="B10317" s="13">
        <v>2208321</v>
      </c>
      <c r="C10317" s="6">
        <f t="shared" si="52109"/>
        <v>44028</v>
      </c>
      <c r="D10317" s="5">
        <f t="shared" si="52124"/>
        <v>5</v>
      </c>
      <c r="E10317" s="13">
        <f t="shared" si="52120"/>
        <v>4</v>
      </c>
      <c r="F10317" s="13">
        <f t="shared" si="52121"/>
        <v>3.8</v>
      </c>
      <c r="G10317" s="13">
        <f t="shared" si="52113"/>
        <v>87.215581430417046</v>
      </c>
      <c r="H10317" s="5">
        <f t="shared" si="52123"/>
        <v>121</v>
      </c>
      <c r="I10317" s="5">
        <f t="shared" si="52123"/>
        <v>105</v>
      </c>
      <c r="J10317" s="8">
        <f t="shared" si="52110"/>
        <v>0.20920502092050208</v>
      </c>
      <c r="K10317" s="5">
        <f t="shared" si="52108"/>
        <v>0</v>
      </c>
      <c r="L10317" s="8">
        <f t="shared" si="52119"/>
        <v>0.2857142857142857</v>
      </c>
      <c r="M10317" s="8">
        <f t="shared" si="52100"/>
        <v>2.8075628497849721</v>
      </c>
      <c r="N10317" s="5">
        <v>1926</v>
      </c>
      <c r="O10317" s="18">
        <v>62</v>
      </c>
    </row>
    <row r="10318" spans="1:15" x14ac:dyDescent="0.2">
      <c r="A10318" s="5" t="s">
        <v>27</v>
      </c>
      <c r="B10318" s="13">
        <v>2208321</v>
      </c>
      <c r="C10318" s="6">
        <f t="shared" si="52109"/>
        <v>44029</v>
      </c>
      <c r="D10318" s="5">
        <f t="shared" si="52124"/>
        <v>10</v>
      </c>
      <c r="E10318" s="13">
        <f t="shared" si="52120"/>
        <v>4.4285714285714288</v>
      </c>
      <c r="F10318" s="13">
        <f t="shared" si="52121"/>
        <v>3.8</v>
      </c>
      <c r="G10318" s="13">
        <f t="shared" si="52113"/>
        <v>87.668414148124299</v>
      </c>
      <c r="H10318" s="5">
        <f t="shared" ref="H10318:I10333" si="52125">H10317+1</f>
        <v>122</v>
      </c>
      <c r="I10318" s="5">
        <f t="shared" si="52125"/>
        <v>106</v>
      </c>
      <c r="J10318" s="8">
        <f t="shared" si="52110"/>
        <v>0.23113629585445869</v>
      </c>
      <c r="K10318" s="5">
        <f t="shared" si="52108"/>
        <v>0</v>
      </c>
      <c r="L10318" s="8">
        <f t="shared" si="52119"/>
        <v>0.14285714285714285</v>
      </c>
      <c r="M10318" s="8">
        <f t="shared" si="52100"/>
        <v>2.8075628497849721</v>
      </c>
      <c r="N10318" s="5">
        <v>1936</v>
      </c>
      <c r="O10318" s="18">
        <v>62</v>
      </c>
    </row>
    <row r="10319" spans="1:15" x14ac:dyDescent="0.2">
      <c r="A10319" s="5" t="s">
        <v>27</v>
      </c>
      <c r="B10319" s="13">
        <v>2208321</v>
      </c>
      <c r="C10319" s="6">
        <f t="shared" si="52109"/>
        <v>44030</v>
      </c>
      <c r="D10319" s="5">
        <f t="shared" si="52124"/>
        <v>3</v>
      </c>
      <c r="E10319" s="13">
        <f t="shared" si="52120"/>
        <v>4.5714285714285712</v>
      </c>
      <c r="F10319" s="13">
        <f t="shared" si="52121"/>
        <v>4.4000000000000004</v>
      </c>
      <c r="G10319" s="13">
        <f t="shared" si="52113"/>
        <v>87.804263963436469</v>
      </c>
      <c r="H10319" s="5">
        <f t="shared" si="52125"/>
        <v>123</v>
      </c>
      <c r="I10319" s="5">
        <f t="shared" si="52125"/>
        <v>107</v>
      </c>
      <c r="J10319" s="8">
        <f t="shared" si="52110"/>
        <v>0.23804210369709145</v>
      </c>
      <c r="K10319" s="5">
        <f t="shared" si="52108"/>
        <v>0</v>
      </c>
      <c r="L10319" s="8">
        <f t="shared" si="52119"/>
        <v>0.14285714285714285</v>
      </c>
      <c r="M10319" s="8">
        <f t="shared" si="52100"/>
        <v>2.8075628497849721</v>
      </c>
      <c r="N10319" s="5">
        <v>1939</v>
      </c>
      <c r="O10319" s="18">
        <v>62</v>
      </c>
    </row>
    <row r="10320" spans="1:15" x14ac:dyDescent="0.2">
      <c r="A10320" s="5" t="s">
        <v>27</v>
      </c>
      <c r="B10320" s="13">
        <v>2208321</v>
      </c>
      <c r="C10320" s="6">
        <f t="shared" si="52109"/>
        <v>44031</v>
      </c>
      <c r="D10320" s="5">
        <f t="shared" si="52124"/>
        <v>7</v>
      </c>
      <c r="E10320" s="13">
        <f t="shared" si="52120"/>
        <v>4.1428571428571432</v>
      </c>
      <c r="F10320" s="13">
        <f t="shared" si="52121"/>
        <v>5.4</v>
      </c>
      <c r="G10320" s="13">
        <f t="shared" si="52113"/>
        <v>88.121246865831552</v>
      </c>
      <c r="H10320" s="5">
        <f t="shared" si="52125"/>
        <v>124</v>
      </c>
      <c r="I10320" s="5">
        <f t="shared" si="52125"/>
        <v>108</v>
      </c>
      <c r="J10320" s="8">
        <f t="shared" si="52110"/>
        <v>0.21521335807050093</v>
      </c>
      <c r="K10320" s="5">
        <f t="shared" si="52108"/>
        <v>0</v>
      </c>
      <c r="L10320" s="8">
        <f t="shared" si="52119"/>
        <v>0</v>
      </c>
      <c r="M10320" s="8">
        <f t="shared" si="52100"/>
        <v>2.8075628497849721</v>
      </c>
      <c r="N10320" s="5">
        <v>1946</v>
      </c>
      <c r="O10320" s="18">
        <v>62</v>
      </c>
    </row>
    <row r="10321" spans="1:15" x14ac:dyDescent="0.2">
      <c r="A10321" s="5" t="s">
        <v>27</v>
      </c>
      <c r="B10321" s="13">
        <v>2208321</v>
      </c>
      <c r="C10321" s="6">
        <f t="shared" si="52109"/>
        <v>44032</v>
      </c>
      <c r="D10321" s="5">
        <f t="shared" si="52124"/>
        <v>4</v>
      </c>
      <c r="E10321" s="13">
        <f t="shared" si="52120"/>
        <v>4.7142857142857144</v>
      </c>
      <c r="F10321" s="13">
        <f t="shared" si="52121"/>
        <v>5.8</v>
      </c>
      <c r="G10321" s="13">
        <f t="shared" si="52113"/>
        <v>88.30237995291445</v>
      </c>
      <c r="H10321" s="5">
        <f t="shared" si="52125"/>
        <v>125</v>
      </c>
      <c r="I10321" s="5">
        <f t="shared" si="52125"/>
        <v>109</v>
      </c>
      <c r="J10321" s="8">
        <f t="shared" si="52110"/>
        <v>0.24437203791469195</v>
      </c>
      <c r="K10321" s="5">
        <f t="shared" si="52108"/>
        <v>0</v>
      </c>
      <c r="L10321" s="8">
        <f t="shared" si="52119"/>
        <v>0</v>
      </c>
      <c r="M10321" s="8">
        <f t="shared" si="52100"/>
        <v>2.8075628497849721</v>
      </c>
      <c r="N10321" s="5">
        <v>1950</v>
      </c>
      <c r="O10321" s="18">
        <v>62</v>
      </c>
    </row>
    <row r="10322" spans="1:15" x14ac:dyDescent="0.2">
      <c r="A10322" s="5" t="s">
        <v>27</v>
      </c>
      <c r="B10322" s="13">
        <v>2208321</v>
      </c>
      <c r="C10322" s="6">
        <f t="shared" si="52109"/>
        <v>44033</v>
      </c>
      <c r="D10322" s="5">
        <f t="shared" si="52124"/>
        <v>6</v>
      </c>
      <c r="E10322" s="13">
        <f t="shared" si="52120"/>
        <v>5.2857142857142856</v>
      </c>
      <c r="F10322" s="13">
        <f t="shared" si="52121"/>
        <v>6</v>
      </c>
      <c r="G10322" s="13">
        <f t="shared" si="52113"/>
        <v>88.574079583538804</v>
      </c>
      <c r="H10322" s="5">
        <f t="shared" si="52125"/>
        <v>126</v>
      </c>
      <c r="I10322" s="5">
        <f t="shared" si="52125"/>
        <v>110</v>
      </c>
      <c r="J10322" s="8">
        <f t="shared" si="52110"/>
        <v>0.27332496121740418</v>
      </c>
      <c r="K10322" s="5">
        <f t="shared" si="52108"/>
        <v>0</v>
      </c>
      <c r="L10322" s="8">
        <f t="shared" si="52119"/>
        <v>0</v>
      </c>
      <c r="M10322" s="8">
        <f t="shared" si="52100"/>
        <v>2.8075628497849721</v>
      </c>
      <c r="N10322" s="5">
        <v>1956</v>
      </c>
      <c r="O10322" s="18">
        <v>62</v>
      </c>
    </row>
    <row r="10323" spans="1:15" x14ac:dyDescent="0.2">
      <c r="A10323" s="5" t="s">
        <v>27</v>
      </c>
      <c r="B10323" s="13">
        <v>2208321</v>
      </c>
      <c r="C10323" s="6">
        <f t="shared" si="52109"/>
        <v>44034</v>
      </c>
      <c r="D10323" s="5">
        <f t="shared" si="52124"/>
        <v>5</v>
      </c>
      <c r="E10323" s="13">
        <f t="shared" si="52120"/>
        <v>5.7142857142857144</v>
      </c>
      <c r="F10323" s="13">
        <f t="shared" si="52121"/>
        <v>5</v>
      </c>
      <c r="G10323" s="13">
        <f t="shared" si="52113"/>
        <v>88.80049594239243</v>
      </c>
      <c r="H10323" s="5">
        <f t="shared" si="52125"/>
        <v>127</v>
      </c>
      <c r="I10323" s="5">
        <f t="shared" si="52125"/>
        <v>111</v>
      </c>
      <c r="J10323" s="8">
        <f t="shared" si="52110"/>
        <v>0.29468100780904671</v>
      </c>
      <c r="K10323" s="5">
        <f t="shared" ref="K10323:K10386" si="52126">O10323-O10322</f>
        <v>0</v>
      </c>
      <c r="L10323" s="8">
        <f t="shared" si="52119"/>
        <v>0</v>
      </c>
      <c r="M10323" s="8">
        <f t="shared" si="52100"/>
        <v>2.8075628497849721</v>
      </c>
      <c r="N10323" s="5">
        <v>1961</v>
      </c>
      <c r="O10323" s="18">
        <v>62</v>
      </c>
    </row>
    <row r="10324" spans="1:15" x14ac:dyDescent="0.2">
      <c r="A10324" s="5" t="s">
        <v>27</v>
      </c>
      <c r="B10324" s="13">
        <v>2208321</v>
      </c>
      <c r="C10324" s="6">
        <f t="shared" si="52109"/>
        <v>44035</v>
      </c>
      <c r="D10324" s="5">
        <f t="shared" si="52124"/>
        <v>12</v>
      </c>
      <c r="E10324" s="13">
        <f t="shared" si="52120"/>
        <v>6.7142857142857144</v>
      </c>
      <c r="F10324" s="13">
        <f t="shared" si="52121"/>
        <v>6.8</v>
      </c>
      <c r="G10324" s="13">
        <f t="shared" si="52113"/>
        <v>89.343895203641139</v>
      </c>
      <c r="H10324" s="5">
        <f t="shared" si="52125"/>
        <v>128</v>
      </c>
      <c r="I10324" s="5">
        <f t="shared" si="52125"/>
        <v>112</v>
      </c>
      <c r="J10324" s="8">
        <f t="shared" si="52110"/>
        <v>0.34523284853826941</v>
      </c>
      <c r="K10324" s="5">
        <f t="shared" si="52126"/>
        <v>0</v>
      </c>
      <c r="L10324" s="8">
        <f t="shared" si="52119"/>
        <v>0</v>
      </c>
      <c r="M10324" s="8">
        <f t="shared" si="52100"/>
        <v>2.8075628497849721</v>
      </c>
      <c r="N10324" s="5">
        <v>1973</v>
      </c>
      <c r="O10324" s="18">
        <v>62</v>
      </c>
    </row>
    <row r="10325" spans="1:15" x14ac:dyDescent="0.2">
      <c r="A10325" s="5" t="s">
        <v>27</v>
      </c>
      <c r="B10325" s="13">
        <v>2208321</v>
      </c>
      <c r="C10325" s="6">
        <f t="shared" ref="C10325:C10388" si="52127">C10324+1</f>
        <v>44036</v>
      </c>
      <c r="D10325" s="5">
        <f t="shared" si="52124"/>
        <v>2</v>
      </c>
      <c r="E10325" s="13">
        <f t="shared" si="52120"/>
        <v>5.5714285714285712</v>
      </c>
      <c r="F10325" s="13">
        <f t="shared" si="52121"/>
        <v>5.8</v>
      </c>
      <c r="G10325" s="13">
        <f t="shared" si="52113"/>
        <v>89.434461747182581</v>
      </c>
      <c r="H10325" s="5">
        <f t="shared" si="52125"/>
        <v>129</v>
      </c>
      <c r="I10325" s="5">
        <f t="shared" si="52125"/>
        <v>113</v>
      </c>
      <c r="J10325" s="8">
        <f t="shared" si="52110"/>
        <v>0.28548422516653243</v>
      </c>
      <c r="K10325" s="5">
        <f t="shared" si="52126"/>
        <v>1</v>
      </c>
      <c r="L10325" s="8">
        <f t="shared" si="52119"/>
        <v>0.14285714285714285</v>
      </c>
      <c r="M10325" s="8">
        <f t="shared" si="52100"/>
        <v>2.8528461215556975</v>
      </c>
      <c r="N10325" s="5">
        <v>1975</v>
      </c>
      <c r="O10325" s="18">
        <v>63</v>
      </c>
    </row>
    <row r="10326" spans="1:15" x14ac:dyDescent="0.2">
      <c r="A10326" s="5" t="s">
        <v>27</v>
      </c>
      <c r="B10326" s="13">
        <v>2208321</v>
      </c>
      <c r="C10326" s="6">
        <f t="shared" si="52127"/>
        <v>44037</v>
      </c>
      <c r="D10326" s="5">
        <f t="shared" si="52124"/>
        <v>4</v>
      </c>
      <c r="E10326" s="13">
        <f t="shared" si="52120"/>
        <v>5.7142857142857144</v>
      </c>
      <c r="F10326" s="13">
        <f t="shared" si="52121"/>
        <v>5.8</v>
      </c>
      <c r="G10326" s="13">
        <f t="shared" si="52113"/>
        <v>89.61559483426548</v>
      </c>
      <c r="H10326" s="5">
        <f t="shared" si="52125"/>
        <v>130</v>
      </c>
      <c r="I10326" s="5">
        <f t="shared" si="52125"/>
        <v>114</v>
      </c>
      <c r="J10326" s="8">
        <f t="shared" si="52110"/>
        <v>0.29197080291970806</v>
      </c>
      <c r="K10326" s="5">
        <f t="shared" si="52126"/>
        <v>0</v>
      </c>
      <c r="L10326" s="8">
        <f t="shared" si="52119"/>
        <v>0.14285714285714285</v>
      </c>
      <c r="M10326" s="8">
        <f t="shared" si="52100"/>
        <v>2.8528461215556975</v>
      </c>
      <c r="N10326" s="5">
        <v>1979</v>
      </c>
      <c r="O10326" s="18">
        <v>63</v>
      </c>
    </row>
    <row r="10327" spans="1:15" x14ac:dyDescent="0.2">
      <c r="A10327" s="5" t="s">
        <v>27</v>
      </c>
      <c r="B10327" s="13">
        <v>2208321</v>
      </c>
      <c r="C10327" s="6">
        <f t="shared" si="52127"/>
        <v>44038</v>
      </c>
      <c r="D10327" s="5">
        <f t="shared" si="52124"/>
        <v>7</v>
      </c>
      <c r="E10327" s="13">
        <f t="shared" si="52120"/>
        <v>5.7142857142857144</v>
      </c>
      <c r="F10327" s="13">
        <f t="shared" si="52121"/>
        <v>6</v>
      </c>
      <c r="G10327" s="13">
        <f t="shared" si="52113"/>
        <v>89.932577736660562</v>
      </c>
      <c r="H10327" s="5">
        <f t="shared" si="52125"/>
        <v>131</v>
      </c>
      <c r="I10327" s="5">
        <f t="shared" si="52125"/>
        <v>115</v>
      </c>
      <c r="J10327" s="8">
        <f t="shared" si="52110"/>
        <v>0.29112081513828242</v>
      </c>
      <c r="K10327" s="5">
        <f t="shared" si="52126"/>
        <v>0</v>
      </c>
      <c r="L10327" s="8">
        <f t="shared" si="52119"/>
        <v>0.14285714285714285</v>
      </c>
      <c r="M10327" s="8">
        <f t="shared" si="52100"/>
        <v>2.8528461215556975</v>
      </c>
      <c r="N10327" s="5">
        <v>1986</v>
      </c>
      <c r="O10327" s="18">
        <v>63</v>
      </c>
    </row>
    <row r="10328" spans="1:15" x14ac:dyDescent="0.2">
      <c r="A10328" s="5" t="s">
        <v>27</v>
      </c>
      <c r="B10328" s="13">
        <v>2208321</v>
      </c>
      <c r="C10328" s="6">
        <f t="shared" si="52127"/>
        <v>44039</v>
      </c>
      <c r="D10328" s="5">
        <f t="shared" si="52124"/>
        <v>3</v>
      </c>
      <c r="E10328" s="13">
        <f t="shared" si="52120"/>
        <v>5.5714285714285712</v>
      </c>
      <c r="F10328" s="13">
        <f t="shared" ref="F10328" si="52128">SUM(D10324:D10328)/5</f>
        <v>5.6</v>
      </c>
      <c r="G10328" s="13">
        <f t="shared" si="52113"/>
        <v>90.068427551972732</v>
      </c>
      <c r="H10328" s="5">
        <f t="shared" si="52125"/>
        <v>132</v>
      </c>
      <c r="I10328" s="5">
        <f t="shared" si="52125"/>
        <v>116</v>
      </c>
      <c r="J10328" s="8">
        <f t="shared" si="52110"/>
        <v>0.28301886792452829</v>
      </c>
      <c r="K10328" s="5">
        <f t="shared" si="52126"/>
        <v>0</v>
      </c>
      <c r="L10328" s="8">
        <f t="shared" si="52119"/>
        <v>0.14285714285714285</v>
      </c>
      <c r="M10328" s="8">
        <f t="shared" si="52100"/>
        <v>2.8528461215556975</v>
      </c>
      <c r="N10328" s="5">
        <v>1989</v>
      </c>
      <c r="O10328" s="18">
        <v>63</v>
      </c>
    </row>
    <row r="10329" spans="1:15" x14ac:dyDescent="0.2">
      <c r="A10329" s="5" t="s">
        <v>27</v>
      </c>
      <c r="B10329" s="13">
        <v>2208321</v>
      </c>
      <c r="C10329" s="6">
        <f t="shared" si="52127"/>
        <v>44040</v>
      </c>
      <c r="D10329" s="5">
        <f t="shared" si="52124"/>
        <v>2</v>
      </c>
      <c r="E10329" s="13">
        <f t="shared" si="52120"/>
        <v>5</v>
      </c>
      <c r="F10329" s="13">
        <f t="shared" ref="F10329:F10392" si="52129">SUM(D10325:D10329)/5</f>
        <v>3.6</v>
      </c>
      <c r="G10329" s="13">
        <f t="shared" si="52113"/>
        <v>90.158994095514188</v>
      </c>
      <c r="H10329" s="5">
        <f t="shared" si="52125"/>
        <v>133</v>
      </c>
      <c r="I10329" s="5">
        <f t="shared" si="52125"/>
        <v>117</v>
      </c>
      <c r="J10329" s="8">
        <f t="shared" ref="J10329:J10392" si="52130">E10329/(SUM(N10322:N10328)/7)*100</f>
        <v>0.253274477169115</v>
      </c>
      <c r="K10329" s="5">
        <f t="shared" si="52126"/>
        <v>1</v>
      </c>
      <c r="L10329" s="8">
        <f t="shared" si="52119"/>
        <v>0.2857142857142857</v>
      </c>
      <c r="M10329" s="8">
        <f t="shared" si="52100"/>
        <v>2.8981293933264229</v>
      </c>
      <c r="N10329" s="5">
        <v>1991</v>
      </c>
      <c r="O10329" s="18">
        <v>64</v>
      </c>
    </row>
    <row r="10330" spans="1:15" x14ac:dyDescent="0.2">
      <c r="A10330" s="5" t="s">
        <v>27</v>
      </c>
      <c r="B10330" s="13">
        <v>2208321</v>
      </c>
      <c r="C10330" s="6">
        <f t="shared" si="52127"/>
        <v>44041</v>
      </c>
      <c r="D10330" s="5">
        <f t="shared" si="52124"/>
        <v>6</v>
      </c>
      <c r="E10330" s="13">
        <f t="shared" si="52120"/>
        <v>5.1428571428571432</v>
      </c>
      <c r="F10330" s="13">
        <f t="shared" si="52129"/>
        <v>4.4000000000000004</v>
      </c>
      <c r="G10330" s="13">
        <f t="shared" si="52113"/>
        <v>90.430693726138543</v>
      </c>
      <c r="H10330" s="5">
        <f t="shared" si="52125"/>
        <v>134</v>
      </c>
      <c r="I10330" s="5">
        <f t="shared" si="52125"/>
        <v>118</v>
      </c>
      <c r="J10330" s="8">
        <f t="shared" si="52130"/>
        <v>0.25985275010827202</v>
      </c>
      <c r="K10330" s="5">
        <f t="shared" si="52126"/>
        <v>0</v>
      </c>
      <c r="L10330" s="8">
        <f t="shared" si="52119"/>
        <v>0.2857142857142857</v>
      </c>
      <c r="M10330" s="8">
        <f t="shared" si="52100"/>
        <v>2.8981293933264229</v>
      </c>
      <c r="N10330" s="5">
        <v>1997</v>
      </c>
      <c r="O10330" s="18">
        <v>64</v>
      </c>
    </row>
    <row r="10331" spans="1:15" x14ac:dyDescent="0.2">
      <c r="A10331" s="5" t="s">
        <v>27</v>
      </c>
      <c r="B10331" s="13">
        <v>2208321</v>
      </c>
      <c r="C10331" s="6">
        <f t="shared" si="52127"/>
        <v>44042</v>
      </c>
      <c r="D10331" s="5">
        <f t="shared" si="52124"/>
        <v>12</v>
      </c>
      <c r="E10331" s="13">
        <f t="shared" si="52120"/>
        <v>5.1428571428571432</v>
      </c>
      <c r="F10331" s="13">
        <f t="shared" si="52129"/>
        <v>6</v>
      </c>
      <c r="G10331" s="13">
        <f t="shared" ref="G10331:G10394" si="52131">N10331/(B10331/100000)</f>
        <v>90.974092987387252</v>
      </c>
      <c r="H10331" s="5">
        <f t="shared" si="52125"/>
        <v>135</v>
      </c>
      <c r="I10331" s="5">
        <f t="shared" si="52125"/>
        <v>119</v>
      </c>
      <c r="J10331" s="8">
        <f t="shared" si="52130"/>
        <v>0.25917926565874733</v>
      </c>
      <c r="K10331" s="5">
        <f t="shared" si="52126"/>
        <v>0</v>
      </c>
      <c r="L10331" s="8">
        <f t="shared" si="52119"/>
        <v>0.2857142857142857</v>
      </c>
      <c r="M10331" s="8">
        <f t="shared" si="52100"/>
        <v>2.8981293933264229</v>
      </c>
      <c r="N10331" s="5">
        <v>2009</v>
      </c>
      <c r="O10331" s="18">
        <v>64</v>
      </c>
    </row>
    <row r="10332" spans="1:15" x14ac:dyDescent="0.2">
      <c r="A10332" s="5" t="s">
        <v>27</v>
      </c>
      <c r="B10332" s="13">
        <v>2208321</v>
      </c>
      <c r="C10332" s="6">
        <f t="shared" si="52127"/>
        <v>44043</v>
      </c>
      <c r="D10332" s="5">
        <f t="shared" si="52124"/>
        <v>6</v>
      </c>
      <c r="E10332" s="13">
        <f t="shared" si="52120"/>
        <v>5.7142857142857144</v>
      </c>
      <c r="F10332" s="13">
        <f t="shared" si="52129"/>
        <v>5.8</v>
      </c>
      <c r="G10332" s="13">
        <f t="shared" si="52131"/>
        <v>91.245792618011592</v>
      </c>
      <c r="H10332" s="5">
        <f t="shared" si="52125"/>
        <v>136</v>
      </c>
      <c r="I10332" s="5">
        <f t="shared" si="52125"/>
        <v>120</v>
      </c>
      <c r="J10332" s="8">
        <f t="shared" si="52130"/>
        <v>0.28723251472066641</v>
      </c>
      <c r="K10332" s="5">
        <f t="shared" si="52126"/>
        <v>0</v>
      </c>
      <c r="L10332" s="8">
        <f t="shared" si="52119"/>
        <v>0.14285714285714285</v>
      </c>
      <c r="M10332" s="8">
        <f t="shared" si="52100"/>
        <v>2.8981293933264229</v>
      </c>
      <c r="N10332" s="5">
        <v>2015</v>
      </c>
      <c r="O10332" s="18">
        <v>64</v>
      </c>
    </row>
    <row r="10333" spans="1:15" x14ac:dyDescent="0.2">
      <c r="A10333" s="5" t="s">
        <v>27</v>
      </c>
      <c r="B10333" s="13">
        <v>2208321</v>
      </c>
      <c r="C10333" s="6">
        <f t="shared" si="52127"/>
        <v>44044</v>
      </c>
      <c r="D10333" s="5">
        <f t="shared" si="52124"/>
        <v>7</v>
      </c>
      <c r="E10333" s="13">
        <f t="shared" si="52120"/>
        <v>6.1428571428571432</v>
      </c>
      <c r="F10333" s="13">
        <f t="shared" si="52129"/>
        <v>6.6</v>
      </c>
      <c r="G10333" s="13">
        <f t="shared" si="52131"/>
        <v>91.562775520406674</v>
      </c>
      <c r="H10333" s="5">
        <f t="shared" si="52125"/>
        <v>137</v>
      </c>
      <c r="I10333" s="5">
        <f t="shared" si="52125"/>
        <v>121</v>
      </c>
      <c r="J10333" s="8">
        <f t="shared" si="52130"/>
        <v>0.3078905914363454</v>
      </c>
      <c r="K10333" s="5">
        <f t="shared" si="52126"/>
        <v>0</v>
      </c>
      <c r="L10333" s="8">
        <f t="shared" si="52119"/>
        <v>0.14285714285714285</v>
      </c>
      <c r="M10333" s="8">
        <f t="shared" si="52100"/>
        <v>2.8981293933264229</v>
      </c>
      <c r="N10333" s="5">
        <v>2022</v>
      </c>
      <c r="O10333" s="18">
        <v>64</v>
      </c>
    </row>
    <row r="10334" spans="1:15" x14ac:dyDescent="0.2">
      <c r="A10334" s="5" t="s">
        <v>27</v>
      </c>
      <c r="B10334" s="13">
        <v>2208321</v>
      </c>
      <c r="C10334" s="6">
        <f t="shared" si="52127"/>
        <v>44045</v>
      </c>
      <c r="D10334" s="5">
        <f t="shared" si="52124"/>
        <v>8</v>
      </c>
      <c r="E10334" s="13">
        <f t="shared" si="52120"/>
        <v>6.2857142857142856</v>
      </c>
      <c r="F10334" s="13">
        <f t="shared" si="52129"/>
        <v>7.8</v>
      </c>
      <c r="G10334" s="13">
        <f t="shared" si="52131"/>
        <v>91.925041694572485</v>
      </c>
      <c r="H10334" s="5">
        <f t="shared" ref="H10334:I10349" si="52132">H10333+1</f>
        <v>138</v>
      </c>
      <c r="I10334" s="5">
        <f t="shared" si="52132"/>
        <v>122</v>
      </c>
      <c r="J10334" s="8">
        <f t="shared" si="52130"/>
        <v>0.31408380326932689</v>
      </c>
      <c r="K10334" s="5">
        <f t="shared" si="52126"/>
        <v>0</v>
      </c>
      <c r="L10334" s="8">
        <f t="shared" si="52119"/>
        <v>0.14285714285714285</v>
      </c>
      <c r="M10334" s="8">
        <f t="shared" si="52100"/>
        <v>2.8981293933264229</v>
      </c>
      <c r="N10334" s="5">
        <v>2030</v>
      </c>
      <c r="O10334" s="18">
        <v>64</v>
      </c>
    </row>
    <row r="10335" spans="1:15" x14ac:dyDescent="0.2">
      <c r="A10335" s="5" t="s">
        <v>27</v>
      </c>
      <c r="B10335" s="13">
        <v>2208321</v>
      </c>
      <c r="C10335" s="6">
        <f t="shared" si="52127"/>
        <v>44046</v>
      </c>
      <c r="D10335" s="5">
        <f t="shared" si="52124"/>
        <v>1</v>
      </c>
      <c r="E10335" s="13">
        <f t="shared" si="52120"/>
        <v>6</v>
      </c>
      <c r="F10335" s="13">
        <f t="shared" si="52129"/>
        <v>6.8</v>
      </c>
      <c r="G10335" s="13">
        <f t="shared" si="52131"/>
        <v>91.970324966343199</v>
      </c>
      <c r="H10335" s="5">
        <f t="shared" si="52132"/>
        <v>139</v>
      </c>
      <c r="I10335" s="5">
        <f t="shared" si="52132"/>
        <v>123</v>
      </c>
      <c r="J10335" s="8">
        <f t="shared" si="52130"/>
        <v>0.29886856898882797</v>
      </c>
      <c r="K10335" s="5">
        <f t="shared" si="52126"/>
        <v>0</v>
      </c>
      <c r="L10335" s="8">
        <f t="shared" si="52119"/>
        <v>0.14285714285714285</v>
      </c>
      <c r="M10335" s="8">
        <f t="shared" si="52100"/>
        <v>2.8981293933264229</v>
      </c>
      <c r="N10335" s="5">
        <v>2031</v>
      </c>
      <c r="O10335" s="18">
        <v>64</v>
      </c>
    </row>
    <row r="10336" spans="1:15" x14ac:dyDescent="0.2">
      <c r="A10336" s="5" t="s">
        <v>27</v>
      </c>
      <c r="B10336" s="13">
        <v>2208321</v>
      </c>
      <c r="C10336" s="6">
        <f t="shared" si="52127"/>
        <v>44047</v>
      </c>
      <c r="D10336" s="5">
        <f t="shared" si="52124"/>
        <v>3</v>
      </c>
      <c r="E10336" s="13">
        <f t="shared" si="52120"/>
        <v>6.1428571428571432</v>
      </c>
      <c r="F10336" s="13">
        <f t="shared" si="52129"/>
        <v>5</v>
      </c>
      <c r="G10336" s="13">
        <f t="shared" si="52131"/>
        <v>92.106174781655383</v>
      </c>
      <c r="H10336" s="5">
        <f t="shared" si="52132"/>
        <v>140</v>
      </c>
      <c r="I10336" s="5">
        <f t="shared" si="52132"/>
        <v>124</v>
      </c>
      <c r="J10336" s="8">
        <f t="shared" si="52130"/>
        <v>0.30507272082298686</v>
      </c>
      <c r="K10336" s="5">
        <f t="shared" si="52126"/>
        <v>0</v>
      </c>
      <c r="L10336" s="8">
        <f t="shared" si="52119"/>
        <v>0</v>
      </c>
      <c r="M10336" s="8">
        <f t="shared" si="52100"/>
        <v>2.8981293933264229</v>
      </c>
      <c r="N10336" s="5">
        <v>2034</v>
      </c>
      <c r="O10336" s="18">
        <v>64</v>
      </c>
    </row>
    <row r="10337" spans="1:15" x14ac:dyDescent="0.2">
      <c r="A10337" s="5" t="s">
        <v>27</v>
      </c>
      <c r="B10337" s="13">
        <v>2208321</v>
      </c>
      <c r="C10337" s="6">
        <f t="shared" si="52127"/>
        <v>44048</v>
      </c>
      <c r="D10337" s="5">
        <f t="shared" si="52124"/>
        <v>2</v>
      </c>
      <c r="E10337" s="13">
        <f t="shared" si="52120"/>
        <v>5.5714285714285712</v>
      </c>
      <c r="F10337" s="13">
        <f t="shared" si="52129"/>
        <v>4.2</v>
      </c>
      <c r="G10337" s="13">
        <f t="shared" si="52131"/>
        <v>92.196741325196825</v>
      </c>
      <c r="H10337" s="5">
        <f t="shared" si="52132"/>
        <v>141</v>
      </c>
      <c r="I10337" s="5">
        <f t="shared" si="52132"/>
        <v>125</v>
      </c>
      <c r="J10337" s="8">
        <f t="shared" si="52130"/>
        <v>0.27585231291554674</v>
      </c>
      <c r="K10337" s="5">
        <f t="shared" si="52126"/>
        <v>0</v>
      </c>
      <c r="L10337" s="8">
        <f t="shared" si="52119"/>
        <v>0</v>
      </c>
      <c r="M10337" s="8">
        <f t="shared" si="52100"/>
        <v>2.8981293933264229</v>
      </c>
      <c r="N10337" s="5">
        <v>2036</v>
      </c>
      <c r="O10337" s="18">
        <v>64</v>
      </c>
    </row>
    <row r="10338" spans="1:15" x14ac:dyDescent="0.2">
      <c r="A10338" s="5" t="s">
        <v>27</v>
      </c>
      <c r="B10338" s="13">
        <v>2208321</v>
      </c>
      <c r="C10338" s="6">
        <f t="shared" si="52127"/>
        <v>44049</v>
      </c>
      <c r="D10338" s="5">
        <f t="shared" si="52124"/>
        <v>8</v>
      </c>
      <c r="E10338" s="13">
        <f t="shared" si="52120"/>
        <v>5</v>
      </c>
      <c r="F10338" s="13">
        <f t="shared" si="52129"/>
        <v>4.4000000000000004</v>
      </c>
      <c r="G10338" s="13">
        <f t="shared" si="52131"/>
        <v>92.559007499362636</v>
      </c>
      <c r="H10338" s="5">
        <f t="shared" si="52132"/>
        <v>142</v>
      </c>
      <c r="I10338" s="5">
        <f t="shared" si="52132"/>
        <v>126</v>
      </c>
      <c r="J10338" s="8">
        <f t="shared" si="52130"/>
        <v>0.24687874726669959</v>
      </c>
      <c r="K10338" s="5">
        <f t="shared" si="52126"/>
        <v>0</v>
      </c>
      <c r="L10338" s="8">
        <f t="shared" si="52119"/>
        <v>0</v>
      </c>
      <c r="M10338" s="8">
        <f t="shared" si="52100"/>
        <v>2.8981293933264229</v>
      </c>
      <c r="N10338" s="5">
        <v>2044</v>
      </c>
      <c r="O10338" s="18">
        <v>64</v>
      </c>
    </row>
    <row r="10339" spans="1:15" x14ac:dyDescent="0.2">
      <c r="A10339" s="5" t="s">
        <v>27</v>
      </c>
      <c r="B10339" s="13">
        <v>2208321</v>
      </c>
      <c r="C10339" s="6">
        <f t="shared" si="52127"/>
        <v>44050</v>
      </c>
      <c r="D10339" s="5">
        <f t="shared" si="52124"/>
        <v>0</v>
      </c>
      <c r="E10339" s="13">
        <f t="shared" si="52120"/>
        <v>4.1428571428571432</v>
      </c>
      <c r="F10339" s="13">
        <f t="shared" si="52129"/>
        <v>2.8</v>
      </c>
      <c r="G10339" s="13">
        <f t="shared" si="52131"/>
        <v>92.559007499362636</v>
      </c>
      <c r="H10339" s="5">
        <f t="shared" si="52132"/>
        <v>143</v>
      </c>
      <c r="I10339" s="5">
        <f t="shared" si="52132"/>
        <v>127</v>
      </c>
      <c r="J10339" s="8">
        <f t="shared" si="52130"/>
        <v>0.20405291303124123</v>
      </c>
      <c r="K10339" s="5">
        <f t="shared" si="52126"/>
        <v>0</v>
      </c>
      <c r="L10339" s="8">
        <f t="shared" si="52119"/>
        <v>0</v>
      </c>
      <c r="M10339" s="8">
        <f t="shared" si="52100"/>
        <v>2.8981293933264229</v>
      </c>
      <c r="N10339" s="5">
        <v>2044</v>
      </c>
      <c r="O10339" s="18">
        <v>64</v>
      </c>
    </row>
    <row r="10340" spans="1:15" x14ac:dyDescent="0.2">
      <c r="A10340" s="5" t="s">
        <v>27</v>
      </c>
      <c r="B10340" s="13">
        <v>2208321</v>
      </c>
      <c r="C10340" s="6">
        <f t="shared" si="52127"/>
        <v>44051</v>
      </c>
      <c r="D10340" s="5">
        <f t="shared" si="52124"/>
        <v>13</v>
      </c>
      <c r="E10340" s="13">
        <f t="shared" si="52120"/>
        <v>5</v>
      </c>
      <c r="F10340" s="13">
        <f t="shared" si="52129"/>
        <v>5.2</v>
      </c>
      <c r="G10340" s="13">
        <f t="shared" si="52131"/>
        <v>93.147690032382059</v>
      </c>
      <c r="H10340" s="5">
        <f t="shared" si="52132"/>
        <v>144</v>
      </c>
      <c r="I10340" s="5">
        <f t="shared" si="52132"/>
        <v>128</v>
      </c>
      <c r="J10340" s="8">
        <f t="shared" si="52130"/>
        <v>0.24576925777684153</v>
      </c>
      <c r="K10340" s="5">
        <f t="shared" si="52126"/>
        <v>0</v>
      </c>
      <c r="L10340" s="8">
        <f t="shared" si="52119"/>
        <v>0</v>
      </c>
      <c r="M10340" s="8">
        <f t="shared" si="52100"/>
        <v>2.8981293933264229</v>
      </c>
      <c r="N10340" s="5">
        <v>2057</v>
      </c>
      <c r="O10340" s="18">
        <v>64</v>
      </c>
    </row>
    <row r="10341" spans="1:15" x14ac:dyDescent="0.2">
      <c r="A10341" s="5" t="s">
        <v>27</v>
      </c>
      <c r="B10341" s="13">
        <v>2208321</v>
      </c>
      <c r="C10341" s="6">
        <f t="shared" si="52127"/>
        <v>44052</v>
      </c>
      <c r="D10341" s="5">
        <f t="shared" si="52124"/>
        <v>0</v>
      </c>
      <c r="E10341" s="13">
        <f t="shared" si="52120"/>
        <v>3.8571428571428572</v>
      </c>
      <c r="F10341" s="13">
        <f t="shared" si="52129"/>
        <v>4.5999999999999996</v>
      </c>
      <c r="G10341" s="13">
        <f t="shared" si="52131"/>
        <v>93.147690032382059</v>
      </c>
      <c r="H10341" s="5">
        <f t="shared" si="52132"/>
        <v>145</v>
      </c>
      <c r="I10341" s="5">
        <f t="shared" si="52132"/>
        <v>129</v>
      </c>
      <c r="J10341" s="8">
        <f t="shared" si="52130"/>
        <v>0.18912860745306809</v>
      </c>
      <c r="K10341" s="5">
        <f t="shared" si="52126"/>
        <v>0</v>
      </c>
      <c r="L10341" s="8">
        <f t="shared" si="52119"/>
        <v>0</v>
      </c>
      <c r="M10341" s="8">
        <f t="shared" si="52100"/>
        <v>2.8981293933264229</v>
      </c>
      <c r="N10341" s="5">
        <v>2057</v>
      </c>
      <c r="O10341" s="18">
        <v>64</v>
      </c>
    </row>
    <row r="10342" spans="1:15" x14ac:dyDescent="0.2">
      <c r="A10342" s="5" t="s">
        <v>27</v>
      </c>
      <c r="B10342" s="13">
        <v>2208321</v>
      </c>
      <c r="C10342" s="6">
        <f t="shared" si="52127"/>
        <v>44053</v>
      </c>
      <c r="D10342" s="5">
        <f t="shared" si="52124"/>
        <v>4</v>
      </c>
      <c r="E10342" s="13">
        <f t="shared" si="52120"/>
        <v>4.2857142857142856</v>
      </c>
      <c r="F10342" s="13">
        <f t="shared" si="52129"/>
        <v>5</v>
      </c>
      <c r="G10342" s="13">
        <f t="shared" si="52131"/>
        <v>93.328823119464971</v>
      </c>
      <c r="H10342" s="5">
        <f t="shared" si="52132"/>
        <v>146</v>
      </c>
      <c r="I10342" s="5">
        <f t="shared" si="52132"/>
        <v>130</v>
      </c>
      <c r="J10342" s="8">
        <f t="shared" si="52130"/>
        <v>0.20974620708942179</v>
      </c>
      <c r="K10342" s="5">
        <f t="shared" si="52126"/>
        <v>0</v>
      </c>
      <c r="L10342" s="8">
        <f t="shared" si="52119"/>
        <v>0</v>
      </c>
      <c r="M10342" s="8">
        <f t="shared" si="52100"/>
        <v>2.8981293933264229</v>
      </c>
      <c r="N10342" s="5">
        <v>2061</v>
      </c>
      <c r="O10342" s="18">
        <v>64</v>
      </c>
    </row>
    <row r="10343" spans="1:15" x14ac:dyDescent="0.2">
      <c r="A10343" s="5" t="s">
        <v>27</v>
      </c>
      <c r="B10343" s="13">
        <v>2208321</v>
      </c>
      <c r="C10343" s="6">
        <f t="shared" si="52127"/>
        <v>44054</v>
      </c>
      <c r="D10343" s="5">
        <f t="shared" si="52124"/>
        <v>7</v>
      </c>
      <c r="E10343" s="13">
        <f t="shared" si="52120"/>
        <v>4.8571428571428568</v>
      </c>
      <c r="F10343" s="13">
        <f t="shared" si="52129"/>
        <v>4.8</v>
      </c>
      <c r="G10343" s="13">
        <f t="shared" si="52131"/>
        <v>93.645806021860039</v>
      </c>
      <c r="H10343" s="5">
        <f t="shared" si="52132"/>
        <v>147</v>
      </c>
      <c r="I10343" s="5">
        <f t="shared" si="52132"/>
        <v>131</v>
      </c>
      <c r="J10343" s="8">
        <f t="shared" si="52130"/>
        <v>0.23721481894927787</v>
      </c>
      <c r="K10343" s="5">
        <f t="shared" si="52126"/>
        <v>0</v>
      </c>
      <c r="L10343" s="8">
        <f t="shared" ref="L10343:L10406" si="52133">SUM(K10337:K10343)/7</f>
        <v>0</v>
      </c>
      <c r="M10343" s="8">
        <f t="shared" si="52100"/>
        <v>2.8981293933264229</v>
      </c>
      <c r="N10343" s="5">
        <v>2068</v>
      </c>
      <c r="O10343" s="18">
        <v>64</v>
      </c>
    </row>
    <row r="10344" spans="1:15" x14ac:dyDescent="0.2">
      <c r="A10344" s="5" t="s">
        <v>27</v>
      </c>
      <c r="B10344" s="13">
        <v>2208321</v>
      </c>
      <c r="C10344" s="6">
        <f t="shared" si="52127"/>
        <v>44055</v>
      </c>
      <c r="D10344" s="5">
        <f t="shared" si="52124"/>
        <v>8</v>
      </c>
      <c r="E10344" s="13">
        <f t="shared" ref="E10344:E10407" si="52134">SUM(D10338:D10344)/7</f>
        <v>5.7142857142857144</v>
      </c>
      <c r="F10344" s="13">
        <f t="shared" si="52129"/>
        <v>6.4</v>
      </c>
      <c r="G10344" s="13">
        <f t="shared" si="52131"/>
        <v>94.00807219602585</v>
      </c>
      <c r="H10344" s="5">
        <f t="shared" si="52132"/>
        <v>148</v>
      </c>
      <c r="I10344" s="5">
        <f t="shared" si="52132"/>
        <v>132</v>
      </c>
      <c r="J10344" s="8">
        <f t="shared" si="52130"/>
        <v>0.27841581401823623</v>
      </c>
      <c r="K10344" s="5">
        <f t="shared" si="52126"/>
        <v>0</v>
      </c>
      <c r="L10344" s="8">
        <f t="shared" si="52133"/>
        <v>0</v>
      </c>
      <c r="M10344" s="8">
        <f t="shared" si="52100"/>
        <v>2.8981293933264229</v>
      </c>
      <c r="N10344" s="5">
        <v>2076</v>
      </c>
      <c r="O10344" s="18">
        <v>64</v>
      </c>
    </row>
    <row r="10345" spans="1:15" x14ac:dyDescent="0.2">
      <c r="A10345" s="5" t="s">
        <v>27</v>
      </c>
      <c r="B10345" s="13">
        <v>2208321</v>
      </c>
      <c r="C10345" s="6">
        <f t="shared" si="52127"/>
        <v>44056</v>
      </c>
      <c r="D10345" s="5">
        <f t="shared" si="52124"/>
        <v>14</v>
      </c>
      <c r="E10345" s="13">
        <f t="shared" si="52134"/>
        <v>6.5714285714285712</v>
      </c>
      <c r="F10345" s="13">
        <f t="shared" si="52129"/>
        <v>6.6</v>
      </c>
      <c r="G10345" s="13">
        <f t="shared" si="52131"/>
        <v>94.642038000816001</v>
      </c>
      <c r="H10345" s="5">
        <f t="shared" si="52132"/>
        <v>149</v>
      </c>
      <c r="I10345" s="5">
        <f t="shared" si="52132"/>
        <v>133</v>
      </c>
      <c r="J10345" s="8">
        <f t="shared" si="52130"/>
        <v>0.31928923439994439</v>
      </c>
      <c r="K10345" s="5">
        <f t="shared" si="52126"/>
        <v>0</v>
      </c>
      <c r="L10345" s="8">
        <f t="shared" si="52133"/>
        <v>0</v>
      </c>
      <c r="M10345" s="8">
        <f t="shared" si="52100"/>
        <v>2.8981293933264229</v>
      </c>
      <c r="N10345" s="5">
        <v>2090</v>
      </c>
      <c r="O10345" s="18">
        <v>64</v>
      </c>
    </row>
    <row r="10346" spans="1:15" x14ac:dyDescent="0.2">
      <c r="A10346" s="5" t="s">
        <v>27</v>
      </c>
      <c r="B10346" s="13">
        <v>2208321</v>
      </c>
      <c r="C10346" s="6">
        <f t="shared" si="52127"/>
        <v>44057</v>
      </c>
      <c r="D10346" s="5">
        <f t="shared" si="52124"/>
        <v>9</v>
      </c>
      <c r="E10346" s="13">
        <f t="shared" si="52134"/>
        <v>7.8571428571428568</v>
      </c>
      <c r="F10346" s="13">
        <f t="shared" si="52129"/>
        <v>8.4</v>
      </c>
      <c r="G10346" s="13">
        <f t="shared" si="52131"/>
        <v>95.049587446752525</v>
      </c>
      <c r="H10346" s="5">
        <f t="shared" si="52132"/>
        <v>150</v>
      </c>
      <c r="I10346" s="5">
        <f t="shared" si="52132"/>
        <v>134</v>
      </c>
      <c r="J10346" s="8">
        <f t="shared" si="52130"/>
        <v>0.38054383173043654</v>
      </c>
      <c r="K10346" s="5">
        <f t="shared" si="52126"/>
        <v>0</v>
      </c>
      <c r="L10346" s="8">
        <f t="shared" si="52133"/>
        <v>0</v>
      </c>
      <c r="M10346" s="8">
        <f t="shared" si="52100"/>
        <v>2.8981293933264229</v>
      </c>
      <c r="N10346" s="5">
        <v>2099</v>
      </c>
      <c r="O10346" s="18">
        <v>64</v>
      </c>
    </row>
    <row r="10347" spans="1:15" x14ac:dyDescent="0.2">
      <c r="A10347" s="5" t="s">
        <v>27</v>
      </c>
      <c r="B10347" s="13">
        <v>2208321</v>
      </c>
      <c r="C10347" s="6">
        <f t="shared" si="52127"/>
        <v>44058</v>
      </c>
      <c r="D10347" s="5">
        <f t="shared" si="52124"/>
        <v>15</v>
      </c>
      <c r="E10347" s="13">
        <f t="shared" si="52134"/>
        <v>8.1428571428571423</v>
      </c>
      <c r="F10347" s="13">
        <f t="shared" si="52129"/>
        <v>10.6</v>
      </c>
      <c r="G10347" s="13">
        <f t="shared" si="52131"/>
        <v>95.728836523313404</v>
      </c>
      <c r="H10347" s="5">
        <f t="shared" si="52132"/>
        <v>151</v>
      </c>
      <c r="I10347" s="5">
        <f t="shared" si="52132"/>
        <v>135</v>
      </c>
      <c r="J10347" s="8">
        <f t="shared" si="52130"/>
        <v>0.39288668320926384</v>
      </c>
      <c r="K10347" s="5">
        <f t="shared" si="52126"/>
        <v>0</v>
      </c>
      <c r="L10347" s="8">
        <f t="shared" si="52133"/>
        <v>0</v>
      </c>
      <c r="M10347" s="8">
        <f t="shared" si="52100"/>
        <v>2.8981293933264229</v>
      </c>
      <c r="N10347" s="5">
        <v>2114</v>
      </c>
      <c r="O10347" s="18">
        <v>64</v>
      </c>
    </row>
    <row r="10348" spans="1:15" x14ac:dyDescent="0.2">
      <c r="A10348" s="5" t="s">
        <v>27</v>
      </c>
      <c r="B10348" s="13">
        <v>2208321</v>
      </c>
      <c r="C10348" s="6">
        <f t="shared" si="52127"/>
        <v>44059</v>
      </c>
      <c r="D10348" s="5">
        <f t="shared" si="52124"/>
        <v>9</v>
      </c>
      <c r="E10348" s="13">
        <f t="shared" si="52134"/>
        <v>9.4285714285714288</v>
      </c>
      <c r="F10348" s="13">
        <f t="shared" si="52129"/>
        <v>11</v>
      </c>
      <c r="G10348" s="13">
        <f t="shared" si="52131"/>
        <v>96.136385969249943</v>
      </c>
      <c r="H10348" s="5">
        <f t="shared" si="52132"/>
        <v>152</v>
      </c>
      <c r="I10348" s="5">
        <f t="shared" si="52132"/>
        <v>136</v>
      </c>
      <c r="J10348" s="8">
        <f t="shared" si="52130"/>
        <v>0.45314109165808447</v>
      </c>
      <c r="K10348" s="5">
        <f t="shared" si="52126"/>
        <v>0</v>
      </c>
      <c r="L10348" s="8">
        <f t="shared" si="52133"/>
        <v>0</v>
      </c>
      <c r="M10348" s="8">
        <f t="shared" si="52100"/>
        <v>2.8981293933264229</v>
      </c>
      <c r="N10348" s="5">
        <v>2123</v>
      </c>
      <c r="O10348" s="18">
        <v>64</v>
      </c>
    </row>
    <row r="10349" spans="1:15" x14ac:dyDescent="0.2">
      <c r="A10349" s="5" t="s">
        <v>27</v>
      </c>
      <c r="B10349" s="13">
        <v>2208321</v>
      </c>
      <c r="C10349" s="6">
        <f t="shared" si="52127"/>
        <v>44060</v>
      </c>
      <c r="D10349" s="5">
        <f t="shared" si="52124"/>
        <v>0</v>
      </c>
      <c r="E10349" s="13">
        <f t="shared" si="52134"/>
        <v>8.8571428571428577</v>
      </c>
      <c r="F10349" s="13">
        <f t="shared" si="52129"/>
        <v>9.4</v>
      </c>
      <c r="G10349" s="13">
        <f t="shared" si="52131"/>
        <v>96.136385969249943</v>
      </c>
      <c r="H10349" s="5">
        <f t="shared" si="52132"/>
        <v>153</v>
      </c>
      <c r="I10349" s="5">
        <f t="shared" si="52132"/>
        <v>137</v>
      </c>
      <c r="J10349" s="8">
        <f t="shared" si="52130"/>
        <v>0.42375777458820307</v>
      </c>
      <c r="K10349" s="5">
        <f t="shared" si="52126"/>
        <v>0</v>
      </c>
      <c r="L10349" s="8">
        <f t="shared" si="52133"/>
        <v>0</v>
      </c>
      <c r="M10349" s="8">
        <f t="shared" si="52100"/>
        <v>2.8981293933264229</v>
      </c>
      <c r="N10349" s="5">
        <v>2123</v>
      </c>
      <c r="O10349" s="18">
        <v>64</v>
      </c>
    </row>
    <row r="10350" spans="1:15" x14ac:dyDescent="0.2">
      <c r="A10350" s="5" t="s">
        <v>27</v>
      </c>
      <c r="B10350" s="13">
        <v>2208321</v>
      </c>
      <c r="C10350" s="6">
        <f t="shared" si="52127"/>
        <v>44061</v>
      </c>
      <c r="D10350" s="5">
        <f t="shared" si="52124"/>
        <v>3</v>
      </c>
      <c r="E10350" s="13">
        <f t="shared" si="52134"/>
        <v>8.2857142857142865</v>
      </c>
      <c r="F10350" s="13">
        <f t="shared" si="52129"/>
        <v>7.2</v>
      </c>
      <c r="G10350" s="13">
        <f t="shared" si="52131"/>
        <v>96.272235784562113</v>
      </c>
      <c r="H10350" s="5">
        <f t="shared" ref="H10350:I10365" si="52135">H10349+1</f>
        <v>154</v>
      </c>
      <c r="I10350" s="5">
        <f t="shared" si="52135"/>
        <v>138</v>
      </c>
      <c r="J10350" s="8">
        <f t="shared" si="52130"/>
        <v>0.394745797318451</v>
      </c>
      <c r="K10350" s="5">
        <f t="shared" si="52126"/>
        <v>0</v>
      </c>
      <c r="L10350" s="8">
        <f t="shared" si="52133"/>
        <v>0</v>
      </c>
      <c r="M10350" s="8">
        <f t="shared" si="52100"/>
        <v>2.8981293933264229</v>
      </c>
      <c r="N10350" s="5">
        <v>2126</v>
      </c>
      <c r="O10350" s="18">
        <v>64</v>
      </c>
    </row>
    <row r="10351" spans="1:15" x14ac:dyDescent="0.2">
      <c r="A10351" s="5" t="s">
        <v>27</v>
      </c>
      <c r="B10351" s="13">
        <v>2208321</v>
      </c>
      <c r="C10351" s="6">
        <f t="shared" si="52127"/>
        <v>44062</v>
      </c>
      <c r="D10351" s="5">
        <f t="shared" si="52124"/>
        <v>8</v>
      </c>
      <c r="E10351" s="13">
        <f t="shared" si="52134"/>
        <v>8.2857142857142865</v>
      </c>
      <c r="F10351" s="13">
        <f t="shared" si="52129"/>
        <v>7</v>
      </c>
      <c r="G10351" s="13">
        <f t="shared" si="52131"/>
        <v>96.63450195872791</v>
      </c>
      <c r="H10351" s="5">
        <f t="shared" si="52135"/>
        <v>155</v>
      </c>
      <c r="I10351" s="5">
        <f t="shared" si="52135"/>
        <v>139</v>
      </c>
      <c r="J10351" s="8">
        <f t="shared" si="52130"/>
        <v>0.39319368178428588</v>
      </c>
      <c r="K10351" s="5">
        <f t="shared" si="52126"/>
        <v>0</v>
      </c>
      <c r="L10351" s="8">
        <f t="shared" si="52133"/>
        <v>0</v>
      </c>
      <c r="M10351" s="8">
        <f t="shared" si="52100"/>
        <v>2.8981293933264229</v>
      </c>
      <c r="N10351" s="5">
        <v>2134</v>
      </c>
      <c r="O10351" s="18">
        <v>64</v>
      </c>
    </row>
    <row r="10352" spans="1:15" x14ac:dyDescent="0.2">
      <c r="A10352" s="5" t="s">
        <v>27</v>
      </c>
      <c r="B10352" s="13">
        <v>2208321</v>
      </c>
      <c r="C10352" s="6">
        <f t="shared" si="52127"/>
        <v>44063</v>
      </c>
      <c r="D10352" s="5">
        <f t="shared" si="52124"/>
        <v>12</v>
      </c>
      <c r="E10352" s="13">
        <f t="shared" si="52134"/>
        <v>8</v>
      </c>
      <c r="F10352" s="13">
        <f t="shared" si="52129"/>
        <v>6.4</v>
      </c>
      <c r="G10352" s="13">
        <f t="shared" si="52131"/>
        <v>97.177901219976619</v>
      </c>
      <c r="H10352" s="5">
        <f t="shared" si="52135"/>
        <v>156</v>
      </c>
      <c r="I10352" s="5">
        <f t="shared" si="52135"/>
        <v>140</v>
      </c>
      <c r="J10352" s="8">
        <f t="shared" si="52130"/>
        <v>0.37814842325612802</v>
      </c>
      <c r="K10352" s="5">
        <f t="shared" si="52126"/>
        <v>1</v>
      </c>
      <c r="L10352" s="8">
        <f t="shared" si="52133"/>
        <v>0.14285714285714285</v>
      </c>
      <c r="M10352" s="8">
        <f t="shared" si="52100"/>
        <v>2.9434126650971484</v>
      </c>
      <c r="N10352" s="5">
        <v>2146</v>
      </c>
      <c r="O10352" s="18">
        <v>65</v>
      </c>
    </row>
    <row r="10353" spans="1:15" x14ac:dyDescent="0.2">
      <c r="A10353" s="5" t="s">
        <v>27</v>
      </c>
      <c r="B10353" s="13">
        <v>2208321</v>
      </c>
      <c r="C10353" s="6">
        <f t="shared" si="52127"/>
        <v>44064</v>
      </c>
      <c r="D10353" s="5">
        <f t="shared" si="52124"/>
        <v>9</v>
      </c>
      <c r="E10353" s="13">
        <f t="shared" si="52134"/>
        <v>8</v>
      </c>
      <c r="F10353" s="13">
        <f t="shared" si="52129"/>
        <v>6.4</v>
      </c>
      <c r="G10353" s="13">
        <f t="shared" si="52131"/>
        <v>97.585450665913143</v>
      </c>
      <c r="H10353" s="5">
        <f t="shared" si="52135"/>
        <v>157</v>
      </c>
      <c r="I10353" s="5">
        <f t="shared" si="52135"/>
        <v>141</v>
      </c>
      <c r="J10353" s="8">
        <f t="shared" si="52130"/>
        <v>0.37672384796501851</v>
      </c>
      <c r="K10353" s="5">
        <f t="shared" si="52126"/>
        <v>0</v>
      </c>
      <c r="L10353" s="8">
        <f t="shared" si="52133"/>
        <v>0.14285714285714285</v>
      </c>
      <c r="M10353" s="8">
        <f t="shared" si="52100"/>
        <v>2.9434126650971484</v>
      </c>
      <c r="N10353" s="5">
        <v>2155</v>
      </c>
      <c r="O10353" s="18">
        <v>65</v>
      </c>
    </row>
    <row r="10354" spans="1:15" x14ac:dyDescent="0.2">
      <c r="A10354" s="5" t="s">
        <v>27</v>
      </c>
      <c r="B10354" s="13">
        <v>2208321</v>
      </c>
      <c r="C10354" s="6">
        <f t="shared" si="52127"/>
        <v>44065</v>
      </c>
      <c r="D10354" s="5">
        <f t="shared" si="52124"/>
        <v>15</v>
      </c>
      <c r="E10354" s="13">
        <f t="shared" si="52134"/>
        <v>8</v>
      </c>
      <c r="F10354" s="13">
        <f t="shared" si="52129"/>
        <v>9.4</v>
      </c>
      <c r="G10354" s="13">
        <f t="shared" si="52131"/>
        <v>98.264699742474022</v>
      </c>
      <c r="H10354" s="5">
        <f t="shared" si="52135"/>
        <v>158</v>
      </c>
      <c r="I10354" s="5">
        <f t="shared" si="52135"/>
        <v>142</v>
      </c>
      <c r="J10354" s="8">
        <f t="shared" si="52130"/>
        <v>0.37530996581998527</v>
      </c>
      <c r="K10354" s="5">
        <f t="shared" si="52126"/>
        <v>0</v>
      </c>
      <c r="L10354" s="8">
        <f t="shared" si="52133"/>
        <v>0.14285714285714285</v>
      </c>
      <c r="M10354" s="8">
        <f t="shared" si="52100"/>
        <v>2.9434126650971484</v>
      </c>
      <c r="N10354" s="5">
        <v>2170</v>
      </c>
      <c r="O10354" s="18">
        <v>65</v>
      </c>
    </row>
    <row r="10355" spans="1:15" x14ac:dyDescent="0.2">
      <c r="A10355" s="5" t="s">
        <v>27</v>
      </c>
      <c r="B10355" s="13">
        <v>2208321</v>
      </c>
      <c r="C10355" s="6">
        <f t="shared" si="52127"/>
        <v>44066</v>
      </c>
      <c r="D10355" s="5">
        <f t="shared" si="52124"/>
        <v>9</v>
      </c>
      <c r="E10355" s="13">
        <f t="shared" si="52134"/>
        <v>8</v>
      </c>
      <c r="F10355" s="13">
        <f t="shared" si="52129"/>
        <v>10.6</v>
      </c>
      <c r="G10355" s="13">
        <f t="shared" si="52131"/>
        <v>98.672249188410561</v>
      </c>
      <c r="H10355" s="5">
        <f t="shared" si="52135"/>
        <v>159</v>
      </c>
      <c r="I10355" s="5">
        <f t="shared" si="52135"/>
        <v>143</v>
      </c>
      <c r="J10355" s="8">
        <f t="shared" si="52130"/>
        <v>0.37390665687387331</v>
      </c>
      <c r="K10355" s="5">
        <f t="shared" si="52126"/>
        <v>0</v>
      </c>
      <c r="L10355" s="8">
        <f t="shared" si="52133"/>
        <v>0.14285714285714285</v>
      </c>
      <c r="M10355" s="8">
        <f t="shared" si="52100"/>
        <v>2.9434126650971484</v>
      </c>
      <c r="N10355" s="5">
        <v>2179</v>
      </c>
      <c r="O10355" s="18">
        <v>65</v>
      </c>
    </row>
    <row r="10356" spans="1:15" x14ac:dyDescent="0.2">
      <c r="A10356" s="5" t="s">
        <v>27</v>
      </c>
      <c r="B10356" s="13">
        <v>2208321</v>
      </c>
      <c r="C10356" s="6">
        <f t="shared" si="52127"/>
        <v>44067</v>
      </c>
      <c r="D10356" s="5">
        <f t="shared" si="52124"/>
        <v>1</v>
      </c>
      <c r="E10356" s="13">
        <f t="shared" si="52134"/>
        <v>8.1428571428571423</v>
      </c>
      <c r="F10356" s="13">
        <f t="shared" si="52129"/>
        <v>9.1999999999999993</v>
      </c>
      <c r="G10356" s="13">
        <f t="shared" si="52131"/>
        <v>98.717532460181289</v>
      </c>
      <c r="H10356" s="5">
        <f t="shared" si="52135"/>
        <v>160</v>
      </c>
      <c r="I10356" s="5">
        <f t="shared" si="52135"/>
        <v>144</v>
      </c>
      <c r="J10356" s="8">
        <f t="shared" si="52130"/>
        <v>0.37916583516264218</v>
      </c>
      <c r="K10356" s="5">
        <f t="shared" si="52126"/>
        <v>0</v>
      </c>
      <c r="L10356" s="8">
        <f t="shared" si="52133"/>
        <v>0.14285714285714285</v>
      </c>
      <c r="M10356" s="8">
        <f t="shared" si="52100"/>
        <v>2.9434126650971484</v>
      </c>
      <c r="N10356" s="5">
        <v>2180</v>
      </c>
      <c r="O10356" s="18">
        <v>65</v>
      </c>
    </row>
    <row r="10357" spans="1:15" x14ac:dyDescent="0.2">
      <c r="A10357" s="5" t="s">
        <v>27</v>
      </c>
      <c r="B10357" s="13">
        <v>2208321</v>
      </c>
      <c r="C10357" s="6">
        <f t="shared" si="52127"/>
        <v>44068</v>
      </c>
      <c r="D10357" s="5">
        <f t="shared" si="52124"/>
        <v>3</v>
      </c>
      <c r="E10357" s="13">
        <f t="shared" si="52134"/>
        <v>8.1428571428571423</v>
      </c>
      <c r="F10357" s="13">
        <f t="shared" si="52129"/>
        <v>7.4</v>
      </c>
      <c r="G10357" s="13">
        <f t="shared" si="52131"/>
        <v>98.853382275493459</v>
      </c>
      <c r="H10357" s="5">
        <f t="shared" si="52135"/>
        <v>161</v>
      </c>
      <c r="I10357" s="5">
        <f t="shared" si="52135"/>
        <v>145</v>
      </c>
      <c r="J10357" s="8">
        <f t="shared" si="52130"/>
        <v>0.37773359840954274</v>
      </c>
      <c r="K10357" s="5">
        <f t="shared" si="52126"/>
        <v>0</v>
      </c>
      <c r="L10357" s="8">
        <f t="shared" si="52133"/>
        <v>0.14285714285714285</v>
      </c>
      <c r="M10357" s="8">
        <f t="shared" si="52100"/>
        <v>2.9434126650971484</v>
      </c>
      <c r="N10357" s="5">
        <v>2183</v>
      </c>
      <c r="O10357" s="18">
        <v>65</v>
      </c>
    </row>
    <row r="10358" spans="1:15" x14ac:dyDescent="0.2">
      <c r="A10358" s="5" t="s">
        <v>27</v>
      </c>
      <c r="B10358" s="13">
        <v>2208321</v>
      </c>
      <c r="C10358" s="6">
        <f t="shared" si="52127"/>
        <v>44069</v>
      </c>
      <c r="D10358" s="5">
        <f t="shared" si="52124"/>
        <v>16</v>
      </c>
      <c r="E10358" s="13">
        <f t="shared" si="52134"/>
        <v>9.2857142857142865</v>
      </c>
      <c r="F10358" s="13">
        <f t="shared" si="52129"/>
        <v>8.8000000000000007</v>
      </c>
      <c r="G10358" s="13">
        <f t="shared" si="52131"/>
        <v>99.577914623825066</v>
      </c>
      <c r="H10358" s="5">
        <f t="shared" si="52135"/>
        <v>162</v>
      </c>
      <c r="I10358" s="5">
        <f t="shared" si="52135"/>
        <v>146</v>
      </c>
      <c r="J10358" s="8">
        <f t="shared" si="52130"/>
        <v>0.42912788010827235</v>
      </c>
      <c r="K10358" s="5">
        <f t="shared" si="52126"/>
        <v>0</v>
      </c>
      <c r="L10358" s="8">
        <f t="shared" si="52133"/>
        <v>0.14285714285714285</v>
      </c>
      <c r="M10358" s="8">
        <f t="shared" si="52100"/>
        <v>2.9434126650971484</v>
      </c>
      <c r="N10358" s="5">
        <v>2199</v>
      </c>
      <c r="O10358" s="18">
        <v>65</v>
      </c>
    </row>
    <row r="10359" spans="1:15" x14ac:dyDescent="0.2">
      <c r="A10359" s="5" t="s">
        <v>27</v>
      </c>
      <c r="B10359" s="13">
        <v>2208321</v>
      </c>
      <c r="C10359" s="6">
        <f t="shared" si="52127"/>
        <v>44070</v>
      </c>
      <c r="D10359" s="5">
        <f t="shared" si="52124"/>
        <v>10</v>
      </c>
      <c r="E10359" s="13">
        <f t="shared" si="52134"/>
        <v>9</v>
      </c>
      <c r="F10359" s="13">
        <f t="shared" si="52129"/>
        <v>7.8</v>
      </c>
      <c r="G10359" s="13">
        <f t="shared" si="52131"/>
        <v>100.03074734153232</v>
      </c>
      <c r="H10359" s="5">
        <f t="shared" si="52135"/>
        <v>163</v>
      </c>
      <c r="I10359" s="5">
        <f t="shared" si="52135"/>
        <v>147</v>
      </c>
      <c r="J10359" s="8">
        <f t="shared" si="52130"/>
        <v>0.41414672626873522</v>
      </c>
      <c r="K10359" s="5">
        <f t="shared" si="52126"/>
        <v>0</v>
      </c>
      <c r="L10359" s="8">
        <f t="shared" si="52133"/>
        <v>0</v>
      </c>
      <c r="M10359" s="8">
        <f t="shared" si="52100"/>
        <v>2.9434126650971484</v>
      </c>
      <c r="N10359" s="5">
        <v>2209</v>
      </c>
      <c r="O10359" s="18">
        <v>65</v>
      </c>
    </row>
    <row r="10360" spans="1:15" x14ac:dyDescent="0.2">
      <c r="A10360" s="5" t="s">
        <v>27</v>
      </c>
      <c r="B10360" s="13">
        <v>2208321</v>
      </c>
      <c r="C10360" s="6">
        <f t="shared" si="52127"/>
        <v>44071</v>
      </c>
      <c r="D10360" s="5">
        <f t="shared" si="52124"/>
        <v>9</v>
      </c>
      <c r="E10360" s="13">
        <f t="shared" si="52134"/>
        <v>9</v>
      </c>
      <c r="F10360" s="13">
        <f t="shared" si="52129"/>
        <v>7.8</v>
      </c>
      <c r="G10360" s="13">
        <f t="shared" si="52131"/>
        <v>100.43829678746884</v>
      </c>
      <c r="H10360" s="5">
        <f t="shared" si="52135"/>
        <v>164</v>
      </c>
      <c r="I10360" s="5">
        <f t="shared" si="52135"/>
        <v>148</v>
      </c>
      <c r="J10360" s="8">
        <f t="shared" si="52130"/>
        <v>0.41243862520458258</v>
      </c>
      <c r="K10360" s="5">
        <f t="shared" si="52126"/>
        <v>0</v>
      </c>
      <c r="L10360" s="8">
        <f t="shared" si="52133"/>
        <v>0</v>
      </c>
      <c r="M10360" s="8">
        <f t="shared" si="52100"/>
        <v>2.9434126650971484</v>
      </c>
      <c r="N10360" s="5">
        <v>2218</v>
      </c>
      <c r="O10360" s="18">
        <v>65</v>
      </c>
    </row>
    <row r="10361" spans="1:15" x14ac:dyDescent="0.2">
      <c r="A10361" s="5" t="s">
        <v>27</v>
      </c>
      <c r="B10361" s="13">
        <v>2208321</v>
      </c>
      <c r="C10361" s="6">
        <f t="shared" si="52127"/>
        <v>44072</v>
      </c>
      <c r="D10361" s="5">
        <f t="shared" si="52124"/>
        <v>8</v>
      </c>
      <c r="E10361" s="13">
        <f t="shared" si="52134"/>
        <v>8</v>
      </c>
      <c r="F10361" s="13">
        <f t="shared" si="52129"/>
        <v>9.1999999999999993</v>
      </c>
      <c r="G10361" s="13">
        <f t="shared" si="52131"/>
        <v>100.80056296163465</v>
      </c>
      <c r="H10361" s="5">
        <f t="shared" si="52135"/>
        <v>165</v>
      </c>
      <c r="I10361" s="5">
        <f t="shared" si="52135"/>
        <v>149</v>
      </c>
      <c r="J10361" s="8">
        <f t="shared" si="52130"/>
        <v>0.36510627200417262</v>
      </c>
      <c r="K10361" s="5">
        <f t="shared" si="52126"/>
        <v>0</v>
      </c>
      <c r="L10361" s="8">
        <f t="shared" si="52133"/>
        <v>0</v>
      </c>
      <c r="M10361" s="8">
        <f t="shared" si="52100"/>
        <v>2.9434126650971484</v>
      </c>
      <c r="N10361" s="5">
        <v>2226</v>
      </c>
      <c r="O10361" s="18">
        <v>65</v>
      </c>
    </row>
    <row r="10362" spans="1:15" x14ac:dyDescent="0.2">
      <c r="A10362" s="5" t="s">
        <v>27</v>
      </c>
      <c r="B10362" s="13">
        <v>2208321</v>
      </c>
      <c r="C10362" s="6">
        <f t="shared" si="52127"/>
        <v>44073</v>
      </c>
      <c r="D10362" s="5">
        <f t="shared" si="52124"/>
        <v>6</v>
      </c>
      <c r="E10362" s="13">
        <f t="shared" si="52134"/>
        <v>7.5714285714285712</v>
      </c>
      <c r="F10362" s="13">
        <f t="shared" si="52129"/>
        <v>9.8000000000000007</v>
      </c>
      <c r="G10362" s="13">
        <f t="shared" si="52131"/>
        <v>101.07226259225899</v>
      </c>
      <c r="H10362" s="5">
        <f t="shared" si="52135"/>
        <v>166</v>
      </c>
      <c r="I10362" s="5">
        <f t="shared" si="52135"/>
        <v>150</v>
      </c>
      <c r="J10362" s="8">
        <f t="shared" si="52130"/>
        <v>0.34428998311030268</v>
      </c>
      <c r="K10362" s="5">
        <f t="shared" si="52126"/>
        <v>0</v>
      </c>
      <c r="L10362" s="8">
        <f t="shared" si="52133"/>
        <v>0</v>
      </c>
      <c r="M10362" s="8">
        <f t="shared" si="52100"/>
        <v>2.9434126650971484</v>
      </c>
      <c r="N10362" s="5">
        <v>2232</v>
      </c>
      <c r="O10362" s="18">
        <v>65</v>
      </c>
    </row>
    <row r="10363" spans="1:15" x14ac:dyDescent="0.2">
      <c r="A10363" s="5" t="s">
        <v>27</v>
      </c>
      <c r="B10363" s="13">
        <v>2208321</v>
      </c>
      <c r="C10363" s="6">
        <f t="shared" si="52127"/>
        <v>44074</v>
      </c>
      <c r="D10363" s="5">
        <f t="shared" si="52124"/>
        <v>2</v>
      </c>
      <c r="E10363" s="13">
        <f t="shared" si="52134"/>
        <v>7.7142857142857144</v>
      </c>
      <c r="F10363" s="13">
        <f t="shared" si="52129"/>
        <v>7</v>
      </c>
      <c r="G10363" s="13">
        <f t="shared" si="52131"/>
        <v>101.16282913580045</v>
      </c>
      <c r="H10363" s="5">
        <f t="shared" si="52135"/>
        <v>167</v>
      </c>
      <c r="I10363" s="5">
        <f t="shared" si="52135"/>
        <v>151</v>
      </c>
      <c r="J10363" s="8">
        <f t="shared" si="52130"/>
        <v>0.34958244319285298</v>
      </c>
      <c r="K10363" s="5">
        <f t="shared" si="52126"/>
        <v>0</v>
      </c>
      <c r="L10363" s="8">
        <f t="shared" si="52133"/>
        <v>0</v>
      </c>
      <c r="M10363" s="8">
        <f t="shared" si="52100"/>
        <v>2.9434126650971484</v>
      </c>
      <c r="N10363" s="5">
        <v>2234</v>
      </c>
      <c r="O10363" s="18">
        <v>65</v>
      </c>
    </row>
    <row r="10364" spans="1:15" x14ac:dyDescent="0.2">
      <c r="A10364" s="5" t="s">
        <v>27</v>
      </c>
      <c r="B10364" s="13">
        <v>2208321</v>
      </c>
      <c r="C10364" s="6">
        <f t="shared" si="52127"/>
        <v>44075</v>
      </c>
      <c r="D10364" s="5">
        <f t="shared" si="52124"/>
        <v>10</v>
      </c>
      <c r="E10364" s="13">
        <f t="shared" si="52134"/>
        <v>8.7142857142857135</v>
      </c>
      <c r="F10364" s="13">
        <f t="shared" si="52129"/>
        <v>7</v>
      </c>
      <c r="G10364" s="13">
        <f t="shared" si="52131"/>
        <v>101.6156618535077</v>
      </c>
      <c r="H10364" s="5">
        <f t="shared" si="52135"/>
        <v>168</v>
      </c>
      <c r="I10364" s="5">
        <f t="shared" si="52135"/>
        <v>152</v>
      </c>
      <c r="J10364" s="8">
        <f t="shared" si="52130"/>
        <v>0.39352299851622469</v>
      </c>
      <c r="K10364" s="5">
        <f t="shared" si="52126"/>
        <v>0</v>
      </c>
      <c r="L10364" s="8">
        <f t="shared" si="52133"/>
        <v>0</v>
      </c>
      <c r="M10364" s="8">
        <f t="shared" si="52100"/>
        <v>2.9434126650971484</v>
      </c>
      <c r="N10364" s="5">
        <v>2244</v>
      </c>
      <c r="O10364" s="18">
        <v>65</v>
      </c>
    </row>
    <row r="10365" spans="1:15" x14ac:dyDescent="0.2">
      <c r="A10365" s="5" t="s">
        <v>27</v>
      </c>
      <c r="B10365" s="13">
        <v>2208321</v>
      </c>
      <c r="C10365" s="6">
        <f t="shared" si="52127"/>
        <v>44076</v>
      </c>
      <c r="D10365" s="5">
        <f t="shared" si="52124"/>
        <v>6</v>
      </c>
      <c r="E10365" s="13">
        <f t="shared" si="52134"/>
        <v>7.2857142857142856</v>
      </c>
      <c r="F10365" s="13">
        <f t="shared" si="52129"/>
        <v>6.4</v>
      </c>
      <c r="G10365" s="13">
        <f t="shared" si="52131"/>
        <v>101.88736148413206</v>
      </c>
      <c r="H10365" s="5">
        <f t="shared" si="52135"/>
        <v>169</v>
      </c>
      <c r="I10365" s="5">
        <f t="shared" si="52135"/>
        <v>153</v>
      </c>
      <c r="J10365" s="8">
        <f t="shared" si="52130"/>
        <v>0.32772137257421924</v>
      </c>
      <c r="K10365" s="5">
        <f t="shared" si="52126"/>
        <v>0</v>
      </c>
      <c r="L10365" s="8">
        <f t="shared" si="52133"/>
        <v>0</v>
      </c>
      <c r="M10365" s="8">
        <f t="shared" si="52100"/>
        <v>2.9434126650971484</v>
      </c>
      <c r="N10365" s="5">
        <v>2250</v>
      </c>
      <c r="O10365" s="18">
        <v>65</v>
      </c>
    </row>
    <row r="10366" spans="1:15" x14ac:dyDescent="0.2">
      <c r="A10366" s="5" t="s">
        <v>27</v>
      </c>
      <c r="B10366" s="13">
        <v>2208321</v>
      </c>
      <c r="C10366" s="6">
        <f t="shared" si="52127"/>
        <v>44077</v>
      </c>
      <c r="D10366" s="5">
        <f t="shared" si="52124"/>
        <v>10</v>
      </c>
      <c r="E10366" s="13">
        <f t="shared" si="52134"/>
        <v>7.2857142857142856</v>
      </c>
      <c r="F10366" s="13">
        <f t="shared" si="52129"/>
        <v>6.8</v>
      </c>
      <c r="G10366" s="13">
        <f t="shared" si="52131"/>
        <v>102.34019420183931</v>
      </c>
      <c r="H10366" s="5">
        <f t="shared" ref="H10366:I10381" si="52136">H10365+1</f>
        <v>170</v>
      </c>
      <c r="I10366" s="5">
        <f t="shared" si="52136"/>
        <v>154</v>
      </c>
      <c r="J10366" s="8">
        <f t="shared" si="52130"/>
        <v>0.32665086786652148</v>
      </c>
      <c r="K10366" s="5">
        <f t="shared" si="52126"/>
        <v>0</v>
      </c>
      <c r="L10366" s="8">
        <f t="shared" si="52133"/>
        <v>0</v>
      </c>
      <c r="M10366" s="8">
        <f t="shared" si="52100"/>
        <v>2.9434126650971484</v>
      </c>
      <c r="N10366" s="5">
        <v>2260</v>
      </c>
      <c r="O10366" s="18">
        <v>65</v>
      </c>
    </row>
    <row r="10367" spans="1:15" x14ac:dyDescent="0.2">
      <c r="A10367" s="5" t="s">
        <v>27</v>
      </c>
      <c r="B10367" s="13">
        <v>2208321</v>
      </c>
      <c r="C10367" s="6">
        <f t="shared" si="52127"/>
        <v>44078</v>
      </c>
      <c r="D10367" s="5">
        <f t="shared" si="52124"/>
        <v>3</v>
      </c>
      <c r="E10367" s="13">
        <f t="shared" si="52134"/>
        <v>6.4285714285714288</v>
      </c>
      <c r="F10367" s="13">
        <f t="shared" si="52129"/>
        <v>6.2</v>
      </c>
      <c r="G10367" s="13">
        <f t="shared" si="52131"/>
        <v>102.47604401715148</v>
      </c>
      <c r="H10367" s="5">
        <f t="shared" si="52136"/>
        <v>171</v>
      </c>
      <c r="I10367" s="5">
        <f t="shared" si="52136"/>
        <v>155</v>
      </c>
      <c r="J10367" s="8">
        <f t="shared" si="52130"/>
        <v>0.28728294177732383</v>
      </c>
      <c r="K10367" s="5">
        <f t="shared" si="52126"/>
        <v>1</v>
      </c>
      <c r="L10367" s="8">
        <f t="shared" si="52133"/>
        <v>0.14285714285714285</v>
      </c>
      <c r="M10367" s="8">
        <f t="shared" si="52100"/>
        <v>2.9886959368678738</v>
      </c>
      <c r="N10367" s="5">
        <v>2263</v>
      </c>
      <c r="O10367" s="18">
        <v>66</v>
      </c>
    </row>
    <row r="10368" spans="1:15" x14ac:dyDescent="0.2">
      <c r="A10368" s="5" t="s">
        <v>27</v>
      </c>
      <c r="B10368" s="13">
        <v>2208321</v>
      </c>
      <c r="C10368" s="6">
        <f t="shared" si="52127"/>
        <v>44079</v>
      </c>
      <c r="D10368" s="5">
        <f t="shared" si="52124"/>
        <v>11</v>
      </c>
      <c r="E10368" s="13">
        <f t="shared" si="52134"/>
        <v>6.8571428571428568</v>
      </c>
      <c r="F10368" s="13">
        <f t="shared" si="52129"/>
        <v>8</v>
      </c>
      <c r="G10368" s="13">
        <f t="shared" si="52131"/>
        <v>102.97416000662946</v>
      </c>
      <c r="H10368" s="5">
        <f t="shared" si="52136"/>
        <v>172</v>
      </c>
      <c r="I10368" s="5">
        <f t="shared" si="52136"/>
        <v>156</v>
      </c>
      <c r="J10368" s="8">
        <f t="shared" si="52130"/>
        <v>0.30555732382710543</v>
      </c>
      <c r="K10368" s="5">
        <f t="shared" si="52126"/>
        <v>0</v>
      </c>
      <c r="L10368" s="8">
        <f t="shared" si="52133"/>
        <v>0.14285714285714285</v>
      </c>
      <c r="M10368" s="8">
        <f t="shared" si="52100"/>
        <v>2.9886959368678738</v>
      </c>
      <c r="N10368" s="5">
        <v>2274</v>
      </c>
      <c r="O10368" s="18">
        <v>66</v>
      </c>
    </row>
    <row r="10369" spans="1:15" x14ac:dyDescent="0.2">
      <c r="A10369" s="5" t="s">
        <v>27</v>
      </c>
      <c r="B10369" s="13">
        <v>2208321</v>
      </c>
      <c r="C10369" s="6">
        <f t="shared" si="52127"/>
        <v>44080</v>
      </c>
      <c r="D10369" s="5">
        <f t="shared" si="52124"/>
        <v>7</v>
      </c>
      <c r="E10369" s="13">
        <f t="shared" si="52134"/>
        <v>7</v>
      </c>
      <c r="F10369" s="13">
        <f t="shared" si="52129"/>
        <v>7.4</v>
      </c>
      <c r="G10369" s="13">
        <f t="shared" si="52131"/>
        <v>103.29114290902454</v>
      </c>
      <c r="H10369" s="5">
        <f t="shared" si="52136"/>
        <v>173</v>
      </c>
      <c r="I10369" s="5">
        <f t="shared" si="52136"/>
        <v>157</v>
      </c>
      <c r="J10369" s="8">
        <f t="shared" si="52130"/>
        <v>0.31097290093291868</v>
      </c>
      <c r="K10369" s="5">
        <f t="shared" si="52126"/>
        <v>0</v>
      </c>
      <c r="L10369" s="8">
        <f t="shared" si="52133"/>
        <v>0.14285714285714285</v>
      </c>
      <c r="M10369" s="8">
        <f t="shared" si="52100"/>
        <v>2.9886959368678738</v>
      </c>
      <c r="N10369" s="5">
        <v>2281</v>
      </c>
      <c r="O10369" s="18">
        <v>66</v>
      </c>
    </row>
    <row r="10370" spans="1:15" x14ac:dyDescent="0.2">
      <c r="A10370" s="5" t="s">
        <v>27</v>
      </c>
      <c r="B10370" s="13">
        <v>2208321</v>
      </c>
      <c r="C10370" s="6">
        <f t="shared" si="52127"/>
        <v>44081</v>
      </c>
      <c r="D10370" s="5">
        <f t="shared" si="52124"/>
        <v>1</v>
      </c>
      <c r="E10370" s="13">
        <f t="shared" si="52134"/>
        <v>6.8571428571428568</v>
      </c>
      <c r="F10370" s="13">
        <f t="shared" si="52129"/>
        <v>6.4</v>
      </c>
      <c r="G10370" s="13">
        <f t="shared" si="52131"/>
        <v>103.33642618079527</v>
      </c>
      <c r="H10370" s="5">
        <f t="shared" si="52136"/>
        <v>174</v>
      </c>
      <c r="I10370" s="5">
        <f t="shared" si="52136"/>
        <v>158</v>
      </c>
      <c r="J10370" s="8">
        <f t="shared" si="52130"/>
        <v>0.30368214602049853</v>
      </c>
      <c r="K10370" s="5">
        <f t="shared" si="52126"/>
        <v>0</v>
      </c>
      <c r="L10370" s="8">
        <f t="shared" si="52133"/>
        <v>0.14285714285714285</v>
      </c>
      <c r="M10370" s="8">
        <f t="shared" si="52100"/>
        <v>2.9886959368678738</v>
      </c>
      <c r="N10370" s="5">
        <v>2282</v>
      </c>
      <c r="O10370" s="18">
        <v>66</v>
      </c>
    </row>
    <row r="10371" spans="1:15" x14ac:dyDescent="0.2">
      <c r="A10371" s="5" t="s">
        <v>27</v>
      </c>
      <c r="B10371" s="13">
        <v>2208321</v>
      </c>
      <c r="C10371" s="6">
        <f t="shared" si="52127"/>
        <v>44082</v>
      </c>
      <c r="D10371" s="5">
        <f t="shared" si="52124"/>
        <v>5</v>
      </c>
      <c r="E10371" s="13">
        <f t="shared" si="52134"/>
        <v>6.1428571428571432</v>
      </c>
      <c r="F10371" s="13">
        <f t="shared" si="52129"/>
        <v>5.4</v>
      </c>
      <c r="G10371" s="13">
        <f t="shared" si="52131"/>
        <v>103.5628425396489</v>
      </c>
      <c r="H10371" s="5">
        <f t="shared" si="52136"/>
        <v>175</v>
      </c>
      <c r="I10371" s="5">
        <f t="shared" si="52136"/>
        <v>159</v>
      </c>
      <c r="J10371" s="8">
        <f t="shared" si="52130"/>
        <v>0.27122492746310084</v>
      </c>
      <c r="K10371" s="5">
        <f t="shared" si="52126"/>
        <v>0</v>
      </c>
      <c r="L10371" s="8">
        <f t="shared" si="52133"/>
        <v>0.14285714285714285</v>
      </c>
      <c r="M10371" s="8">
        <f t="shared" si="52100"/>
        <v>2.9886959368678738</v>
      </c>
      <c r="N10371" s="5">
        <v>2287</v>
      </c>
      <c r="O10371" s="18">
        <v>66</v>
      </c>
    </row>
    <row r="10372" spans="1:15" x14ac:dyDescent="0.2">
      <c r="A10372" s="5" t="s">
        <v>27</v>
      </c>
      <c r="B10372" s="13">
        <v>2208321</v>
      </c>
      <c r="C10372" s="6">
        <f t="shared" si="52127"/>
        <v>44083</v>
      </c>
      <c r="D10372" s="5">
        <f t="shared" si="52124"/>
        <v>3</v>
      </c>
      <c r="E10372" s="13">
        <f t="shared" si="52134"/>
        <v>5.7142857142857144</v>
      </c>
      <c r="F10372" s="13">
        <f t="shared" si="52129"/>
        <v>5.4</v>
      </c>
      <c r="G10372" s="13">
        <f t="shared" si="52131"/>
        <v>103.69869235496107</v>
      </c>
      <c r="H10372" s="5">
        <f t="shared" si="52136"/>
        <v>176</v>
      </c>
      <c r="I10372" s="5">
        <f t="shared" si="52136"/>
        <v>160</v>
      </c>
      <c r="J10372" s="8">
        <f t="shared" si="52130"/>
        <v>0.25161980247845506</v>
      </c>
      <c r="K10372" s="5">
        <f t="shared" si="52126"/>
        <v>0</v>
      </c>
      <c r="L10372" s="8">
        <f t="shared" si="52133"/>
        <v>0.14285714285714285</v>
      </c>
      <c r="M10372" s="8">
        <f t="shared" si="52100"/>
        <v>2.9886959368678738</v>
      </c>
      <c r="N10372" s="5">
        <v>2290</v>
      </c>
      <c r="O10372" s="18">
        <v>66</v>
      </c>
    </row>
    <row r="10373" spans="1:15" x14ac:dyDescent="0.2">
      <c r="A10373" s="5" t="s">
        <v>27</v>
      </c>
      <c r="B10373" s="13">
        <v>2208321</v>
      </c>
      <c r="C10373" s="6">
        <f t="shared" si="52127"/>
        <v>44084</v>
      </c>
      <c r="D10373" s="5">
        <f t="shared" si="52124"/>
        <v>15</v>
      </c>
      <c r="E10373" s="13">
        <f t="shared" si="52134"/>
        <v>6.4285714285714288</v>
      </c>
      <c r="F10373" s="13">
        <f t="shared" si="52129"/>
        <v>6.2</v>
      </c>
      <c r="G10373" s="13">
        <f t="shared" si="52131"/>
        <v>104.37794143152195</v>
      </c>
      <c r="H10373" s="5">
        <f t="shared" si="52136"/>
        <v>177</v>
      </c>
      <c r="I10373" s="5">
        <f t="shared" si="52136"/>
        <v>161</v>
      </c>
      <c r="J10373" s="8">
        <f t="shared" si="52130"/>
        <v>0.28236179958586938</v>
      </c>
      <c r="K10373" s="5">
        <f t="shared" si="52126"/>
        <v>0</v>
      </c>
      <c r="L10373" s="8">
        <f t="shared" si="52133"/>
        <v>0.14285714285714285</v>
      </c>
      <c r="M10373" s="8">
        <f t="shared" si="52100"/>
        <v>2.9886959368678738</v>
      </c>
      <c r="N10373" s="5">
        <v>2305</v>
      </c>
      <c r="O10373" s="18">
        <v>66</v>
      </c>
    </row>
    <row r="10374" spans="1:15" x14ac:dyDescent="0.2">
      <c r="A10374" s="5" t="s">
        <v>27</v>
      </c>
      <c r="B10374" s="13">
        <v>2208321</v>
      </c>
      <c r="C10374" s="6">
        <f t="shared" si="52127"/>
        <v>44085</v>
      </c>
      <c r="D10374" s="5">
        <f t="shared" si="52124"/>
        <v>9</v>
      </c>
      <c r="E10374" s="13">
        <f t="shared" si="52134"/>
        <v>7.2857142857142856</v>
      </c>
      <c r="F10374" s="13">
        <f t="shared" si="52129"/>
        <v>6.6</v>
      </c>
      <c r="G10374" s="13">
        <f t="shared" si="52131"/>
        <v>104.78549087745849</v>
      </c>
      <c r="H10374" s="5">
        <f t="shared" si="52136"/>
        <v>178</v>
      </c>
      <c r="I10374" s="5">
        <f t="shared" si="52136"/>
        <v>162</v>
      </c>
      <c r="J10374" s="8">
        <f t="shared" si="52130"/>
        <v>0.31910899762232509</v>
      </c>
      <c r="K10374" s="5">
        <f t="shared" si="52126"/>
        <v>0</v>
      </c>
      <c r="L10374" s="8">
        <f t="shared" si="52133"/>
        <v>0</v>
      </c>
      <c r="M10374" s="8">
        <f t="shared" si="52100"/>
        <v>2.9886959368678738</v>
      </c>
      <c r="N10374" s="5">
        <v>2314</v>
      </c>
      <c r="O10374" s="18">
        <v>66</v>
      </c>
    </row>
    <row r="10375" spans="1:15" x14ac:dyDescent="0.2">
      <c r="A10375" s="5" t="s">
        <v>27</v>
      </c>
      <c r="B10375" s="13">
        <v>2208321</v>
      </c>
      <c r="C10375" s="6">
        <f t="shared" si="52127"/>
        <v>44086</v>
      </c>
      <c r="D10375" s="5">
        <f t="shared" ref="D10375:D10410" si="52137">N10375-N10374</f>
        <v>16</v>
      </c>
      <c r="E10375" s="13">
        <f t="shared" si="52134"/>
        <v>8</v>
      </c>
      <c r="F10375" s="13">
        <f t="shared" si="52129"/>
        <v>9.6</v>
      </c>
      <c r="G10375" s="13">
        <f t="shared" si="52131"/>
        <v>105.51002322579009</v>
      </c>
      <c r="H10375" s="5">
        <f t="shared" si="52136"/>
        <v>179</v>
      </c>
      <c r="I10375" s="5">
        <f t="shared" si="52136"/>
        <v>163</v>
      </c>
      <c r="J10375" s="8">
        <f t="shared" si="52130"/>
        <v>0.34927961080271935</v>
      </c>
      <c r="K10375" s="5">
        <f t="shared" si="52126"/>
        <v>0</v>
      </c>
      <c r="L10375" s="8">
        <f t="shared" si="52133"/>
        <v>0</v>
      </c>
      <c r="M10375" s="8">
        <f t="shared" si="52100"/>
        <v>2.9886959368678738</v>
      </c>
      <c r="N10375" s="5">
        <v>2330</v>
      </c>
      <c r="O10375" s="18">
        <v>66</v>
      </c>
    </row>
    <row r="10376" spans="1:15" x14ac:dyDescent="0.2">
      <c r="A10376" s="5" t="s">
        <v>27</v>
      </c>
      <c r="B10376" s="13">
        <v>2208321</v>
      </c>
      <c r="C10376" s="6">
        <f t="shared" si="52127"/>
        <v>44087</v>
      </c>
      <c r="D10376" s="5">
        <f t="shared" si="52137"/>
        <v>7</v>
      </c>
      <c r="E10376" s="13">
        <f t="shared" si="52134"/>
        <v>8</v>
      </c>
      <c r="F10376" s="13">
        <f t="shared" si="52129"/>
        <v>10</v>
      </c>
      <c r="G10376" s="13">
        <f t="shared" si="52131"/>
        <v>105.82700612818516</v>
      </c>
      <c r="H10376" s="5">
        <f t="shared" si="52136"/>
        <v>180</v>
      </c>
      <c r="I10376" s="5">
        <f t="shared" si="52136"/>
        <v>164</v>
      </c>
      <c r="J10376" s="8">
        <f t="shared" si="52130"/>
        <v>0.34806389458636333</v>
      </c>
      <c r="K10376" s="5">
        <f t="shared" si="52126"/>
        <v>0</v>
      </c>
      <c r="L10376" s="8">
        <f t="shared" si="52133"/>
        <v>0</v>
      </c>
      <c r="M10376" s="8">
        <f t="shared" si="52100"/>
        <v>2.9886959368678738</v>
      </c>
      <c r="N10376" s="5">
        <v>2337</v>
      </c>
      <c r="O10376" s="18">
        <v>66</v>
      </c>
    </row>
    <row r="10377" spans="1:15" x14ac:dyDescent="0.2">
      <c r="A10377" s="5" t="s">
        <v>27</v>
      </c>
      <c r="B10377" s="13">
        <v>2208321</v>
      </c>
      <c r="C10377" s="6">
        <f t="shared" si="52127"/>
        <v>44088</v>
      </c>
      <c r="D10377" s="5">
        <f t="shared" si="52137"/>
        <v>18</v>
      </c>
      <c r="E10377" s="13">
        <f t="shared" si="52134"/>
        <v>10.428571428571429</v>
      </c>
      <c r="F10377" s="13">
        <f t="shared" si="52129"/>
        <v>13</v>
      </c>
      <c r="G10377" s="13">
        <f t="shared" si="52131"/>
        <v>106.64210502005822</v>
      </c>
      <c r="H10377" s="5">
        <f t="shared" si="52136"/>
        <v>181</v>
      </c>
      <c r="I10377" s="5">
        <f t="shared" si="52136"/>
        <v>165</v>
      </c>
      <c r="J10377" s="8">
        <f t="shared" si="52130"/>
        <v>0.45215236915453699</v>
      </c>
      <c r="K10377" s="5">
        <f t="shared" si="52126"/>
        <v>0</v>
      </c>
      <c r="L10377" s="8">
        <f t="shared" si="52133"/>
        <v>0</v>
      </c>
      <c r="M10377" s="8">
        <f t="shared" si="52100"/>
        <v>2.9886959368678738</v>
      </c>
      <c r="N10377" s="5">
        <v>2355</v>
      </c>
      <c r="O10377" s="18">
        <v>66</v>
      </c>
    </row>
    <row r="10378" spans="1:15" x14ac:dyDescent="0.2">
      <c r="A10378" s="5" t="s">
        <v>27</v>
      </c>
      <c r="B10378" s="13">
        <v>2208321</v>
      </c>
      <c r="C10378" s="6">
        <f t="shared" si="52127"/>
        <v>44089</v>
      </c>
      <c r="D10378" s="5">
        <f t="shared" si="52137"/>
        <v>4</v>
      </c>
      <c r="E10378" s="13">
        <f t="shared" si="52134"/>
        <v>10.285714285714286</v>
      </c>
      <c r="F10378" s="13">
        <f t="shared" si="52129"/>
        <v>10.8</v>
      </c>
      <c r="G10378" s="13">
        <f t="shared" si="52131"/>
        <v>106.82323810714112</v>
      </c>
      <c r="H10378" s="5">
        <f t="shared" si="52136"/>
        <v>182</v>
      </c>
      <c r="I10378" s="5">
        <f t="shared" si="52136"/>
        <v>166</v>
      </c>
      <c r="J10378" s="8">
        <f t="shared" si="52130"/>
        <v>0.44395116537180918</v>
      </c>
      <c r="K10378" s="5">
        <f t="shared" si="52126"/>
        <v>0</v>
      </c>
      <c r="L10378" s="8">
        <f t="shared" si="52133"/>
        <v>0</v>
      </c>
      <c r="M10378" s="8">
        <f t="shared" si="52100"/>
        <v>2.9886959368678738</v>
      </c>
      <c r="N10378" s="5">
        <v>2359</v>
      </c>
      <c r="O10378" s="18">
        <v>66</v>
      </c>
    </row>
    <row r="10379" spans="1:15" x14ac:dyDescent="0.2">
      <c r="A10379" s="5" t="s">
        <v>27</v>
      </c>
      <c r="B10379" s="13">
        <v>2208321</v>
      </c>
      <c r="C10379" s="6">
        <f t="shared" si="52127"/>
        <v>44090</v>
      </c>
      <c r="D10379" s="5">
        <f t="shared" si="52137"/>
        <v>7</v>
      </c>
      <c r="E10379" s="13">
        <f t="shared" si="52134"/>
        <v>10.857142857142858</v>
      </c>
      <c r="F10379" s="13">
        <f t="shared" si="52129"/>
        <v>10.4</v>
      </c>
      <c r="G10379" s="13">
        <f t="shared" si="52131"/>
        <v>107.14022100953621</v>
      </c>
      <c r="H10379" s="5">
        <f t="shared" si="52136"/>
        <v>183</v>
      </c>
      <c r="I10379" s="5">
        <f t="shared" si="52136"/>
        <v>167</v>
      </c>
      <c r="J10379" s="8">
        <f t="shared" si="52130"/>
        <v>0.46654389195825657</v>
      </c>
      <c r="K10379" s="5">
        <f t="shared" si="52126"/>
        <v>0</v>
      </c>
      <c r="L10379" s="8">
        <f t="shared" si="52133"/>
        <v>0</v>
      </c>
      <c r="M10379" s="8">
        <f t="shared" si="52100"/>
        <v>2.9886959368678738</v>
      </c>
      <c r="N10379" s="5">
        <v>2366</v>
      </c>
      <c r="O10379" s="18">
        <v>66</v>
      </c>
    </row>
    <row r="10380" spans="1:15" x14ac:dyDescent="0.2">
      <c r="A10380" s="5" t="s">
        <v>27</v>
      </c>
      <c r="B10380" s="13">
        <v>2208321</v>
      </c>
      <c r="C10380" s="6">
        <f t="shared" si="52127"/>
        <v>44091</v>
      </c>
      <c r="D10380" s="5">
        <f t="shared" si="52137"/>
        <v>12</v>
      </c>
      <c r="E10380" s="13">
        <f t="shared" si="52134"/>
        <v>10.428571428571429</v>
      </c>
      <c r="F10380" s="13">
        <f t="shared" si="52129"/>
        <v>9.6</v>
      </c>
      <c r="G10380" s="13">
        <f t="shared" si="52131"/>
        <v>107.6836202707849</v>
      </c>
      <c r="H10380" s="5">
        <f t="shared" si="52136"/>
        <v>184</v>
      </c>
      <c r="I10380" s="5">
        <f t="shared" si="52136"/>
        <v>168</v>
      </c>
      <c r="J10380" s="8">
        <f t="shared" si="52130"/>
        <v>0.44604668214591225</v>
      </c>
      <c r="K10380" s="5">
        <f t="shared" si="52126"/>
        <v>0</v>
      </c>
      <c r="L10380" s="8">
        <f t="shared" si="52133"/>
        <v>0</v>
      </c>
      <c r="M10380" s="8">
        <f t="shared" si="52100"/>
        <v>2.9886959368678738</v>
      </c>
      <c r="N10380" s="5">
        <v>2378</v>
      </c>
      <c r="O10380" s="18">
        <v>66</v>
      </c>
    </row>
    <row r="10381" spans="1:15" x14ac:dyDescent="0.2">
      <c r="A10381" s="5" t="s">
        <v>27</v>
      </c>
      <c r="B10381" s="13">
        <v>2208321</v>
      </c>
      <c r="C10381" s="6">
        <f t="shared" si="52127"/>
        <v>44092</v>
      </c>
      <c r="D10381" s="5">
        <f t="shared" si="52137"/>
        <v>2</v>
      </c>
      <c r="E10381" s="13">
        <f t="shared" si="52134"/>
        <v>9.4285714285714288</v>
      </c>
      <c r="F10381" s="13">
        <f t="shared" si="52129"/>
        <v>8.6</v>
      </c>
      <c r="G10381" s="13">
        <f t="shared" si="52131"/>
        <v>107.77418681432636</v>
      </c>
      <c r="H10381" s="5">
        <f t="shared" si="52136"/>
        <v>185</v>
      </c>
      <c r="I10381" s="5">
        <f t="shared" si="52136"/>
        <v>169</v>
      </c>
      <c r="J10381" s="8">
        <f t="shared" si="52130"/>
        <v>0.40148427519922136</v>
      </c>
      <c r="K10381" s="5">
        <f t="shared" si="52126"/>
        <v>0</v>
      </c>
      <c r="L10381" s="8">
        <f t="shared" si="52133"/>
        <v>0</v>
      </c>
      <c r="M10381" s="8">
        <f t="shared" si="52100"/>
        <v>2.9886959368678738</v>
      </c>
      <c r="N10381" s="5">
        <v>2380</v>
      </c>
      <c r="O10381" s="18">
        <v>66</v>
      </c>
    </row>
    <row r="10382" spans="1:15" x14ac:dyDescent="0.2">
      <c r="A10382" s="5" t="s">
        <v>27</v>
      </c>
      <c r="B10382" s="13">
        <v>2208321</v>
      </c>
      <c r="C10382" s="6">
        <f t="shared" si="52127"/>
        <v>44093</v>
      </c>
      <c r="D10382" s="5">
        <f t="shared" si="52137"/>
        <v>13</v>
      </c>
      <c r="E10382" s="13">
        <f t="shared" si="52134"/>
        <v>9</v>
      </c>
      <c r="F10382" s="13">
        <f t="shared" si="52129"/>
        <v>7.6</v>
      </c>
      <c r="G10382" s="13">
        <f t="shared" si="52131"/>
        <v>108.36286934734578</v>
      </c>
      <c r="H10382" s="5">
        <f t="shared" ref="H10382:I10397" si="52138">H10381+1</f>
        <v>186</v>
      </c>
      <c r="I10382" s="5">
        <f t="shared" si="52138"/>
        <v>170</v>
      </c>
      <c r="J10382" s="8">
        <f t="shared" si="52130"/>
        <v>0.38170251438957892</v>
      </c>
      <c r="K10382" s="5">
        <f t="shared" si="52126"/>
        <v>0</v>
      </c>
      <c r="L10382" s="8">
        <f t="shared" si="52133"/>
        <v>0</v>
      </c>
      <c r="M10382" s="8">
        <f t="shared" si="52100"/>
        <v>2.9886959368678738</v>
      </c>
      <c r="N10382" s="5">
        <v>2393</v>
      </c>
      <c r="O10382" s="18">
        <v>66</v>
      </c>
    </row>
    <row r="10383" spans="1:15" x14ac:dyDescent="0.2">
      <c r="A10383" s="5" t="s">
        <v>27</v>
      </c>
      <c r="B10383" s="13">
        <v>2208321</v>
      </c>
      <c r="C10383" s="6">
        <f t="shared" si="52127"/>
        <v>44094</v>
      </c>
      <c r="D10383" s="5">
        <f t="shared" si="52137"/>
        <v>50</v>
      </c>
      <c r="E10383" s="13">
        <f t="shared" si="52134"/>
        <v>15.142857142857142</v>
      </c>
      <c r="F10383" s="13">
        <f t="shared" si="52129"/>
        <v>16.8</v>
      </c>
      <c r="G10383" s="13">
        <f t="shared" si="52131"/>
        <v>110.62703293588206</v>
      </c>
      <c r="H10383" s="5">
        <f t="shared" si="52138"/>
        <v>187</v>
      </c>
      <c r="I10383" s="5">
        <f t="shared" si="52138"/>
        <v>171</v>
      </c>
      <c r="J10383" s="8">
        <f t="shared" si="52130"/>
        <v>0.6397875422501208</v>
      </c>
      <c r="K10383" s="5">
        <f t="shared" si="52126"/>
        <v>0</v>
      </c>
      <c r="L10383" s="8">
        <f t="shared" si="52133"/>
        <v>0</v>
      </c>
      <c r="M10383" s="8">
        <f t="shared" si="52100"/>
        <v>2.9886959368678738</v>
      </c>
      <c r="N10383" s="5">
        <v>2443</v>
      </c>
      <c r="O10383" s="18">
        <v>66</v>
      </c>
    </row>
    <row r="10384" spans="1:15" x14ac:dyDescent="0.2">
      <c r="A10384" s="5" t="s">
        <v>27</v>
      </c>
      <c r="B10384" s="13">
        <v>2208321</v>
      </c>
      <c r="C10384" s="6">
        <f t="shared" si="52127"/>
        <v>44095</v>
      </c>
      <c r="D10384" s="5">
        <f t="shared" si="52137"/>
        <v>10</v>
      </c>
      <c r="E10384" s="13">
        <f t="shared" si="52134"/>
        <v>14</v>
      </c>
      <c r="F10384" s="13">
        <f t="shared" si="52129"/>
        <v>17.399999999999999</v>
      </c>
      <c r="G10384" s="13">
        <f t="shared" si="52131"/>
        <v>111.07986565358931</v>
      </c>
      <c r="H10384" s="5">
        <f t="shared" si="52138"/>
        <v>188</v>
      </c>
      <c r="I10384" s="5">
        <f t="shared" si="52138"/>
        <v>172</v>
      </c>
      <c r="J10384" s="8">
        <f t="shared" si="52130"/>
        <v>0.58774139378673385</v>
      </c>
      <c r="K10384" s="5">
        <f t="shared" si="52126"/>
        <v>0</v>
      </c>
      <c r="L10384" s="8">
        <f t="shared" si="52133"/>
        <v>0</v>
      </c>
      <c r="M10384" s="8">
        <f t="shared" si="52100"/>
        <v>2.9886959368678738</v>
      </c>
      <c r="N10384" s="5">
        <v>2453</v>
      </c>
      <c r="O10384" s="18">
        <v>66</v>
      </c>
    </row>
    <row r="10385" spans="1:15" x14ac:dyDescent="0.2">
      <c r="A10385" s="5" t="s">
        <v>27</v>
      </c>
      <c r="B10385" s="13">
        <v>2208321</v>
      </c>
      <c r="C10385" s="6">
        <f t="shared" si="52127"/>
        <v>44096</v>
      </c>
      <c r="D10385" s="5">
        <f t="shared" si="52137"/>
        <v>4</v>
      </c>
      <c r="E10385" s="13">
        <f t="shared" si="52134"/>
        <v>14</v>
      </c>
      <c r="F10385" s="13">
        <f t="shared" si="52129"/>
        <v>15.8</v>
      </c>
      <c r="G10385" s="13">
        <f t="shared" si="52131"/>
        <v>111.26099874067221</v>
      </c>
      <c r="H10385" s="5">
        <f t="shared" si="52138"/>
        <v>189</v>
      </c>
      <c r="I10385" s="5">
        <f t="shared" si="52138"/>
        <v>173</v>
      </c>
      <c r="J10385" s="8">
        <f t="shared" si="52130"/>
        <v>0.58430717863105175</v>
      </c>
      <c r="K10385" s="5">
        <f t="shared" si="52126"/>
        <v>0</v>
      </c>
      <c r="L10385" s="8">
        <f t="shared" si="52133"/>
        <v>0</v>
      </c>
      <c r="M10385" s="8">
        <f t="shared" si="52100"/>
        <v>2.9886959368678738</v>
      </c>
      <c r="N10385" s="5">
        <v>2457</v>
      </c>
      <c r="O10385" s="18">
        <v>66</v>
      </c>
    </row>
    <row r="10386" spans="1:15" x14ac:dyDescent="0.2">
      <c r="A10386" s="5" t="s">
        <v>27</v>
      </c>
      <c r="B10386" s="13">
        <v>2208321</v>
      </c>
      <c r="C10386" s="6">
        <f t="shared" si="52127"/>
        <v>44097</v>
      </c>
      <c r="D10386" s="5">
        <f t="shared" si="52137"/>
        <v>13</v>
      </c>
      <c r="E10386" s="13">
        <f t="shared" si="52134"/>
        <v>14.857142857142858</v>
      </c>
      <c r="F10386" s="13">
        <f t="shared" si="52129"/>
        <v>18</v>
      </c>
      <c r="G10386" s="13">
        <f t="shared" si="52131"/>
        <v>111.84968127369163</v>
      </c>
      <c r="H10386" s="5">
        <f t="shared" si="52138"/>
        <v>190</v>
      </c>
      <c r="I10386" s="5">
        <f t="shared" si="52138"/>
        <v>174</v>
      </c>
      <c r="J10386" s="8">
        <f t="shared" si="52130"/>
        <v>0.61647895672791941</v>
      </c>
      <c r="K10386" s="5">
        <f t="shared" si="52126"/>
        <v>1</v>
      </c>
      <c r="L10386" s="8">
        <f t="shared" si="52133"/>
        <v>0.14285714285714285</v>
      </c>
      <c r="M10386" s="8">
        <f t="shared" si="52100"/>
        <v>3.0339792086385988</v>
      </c>
      <c r="N10386" s="5">
        <v>2470</v>
      </c>
      <c r="O10386" s="18">
        <v>67</v>
      </c>
    </row>
    <row r="10387" spans="1:15" x14ac:dyDescent="0.2">
      <c r="A10387" s="5" t="s">
        <v>27</v>
      </c>
      <c r="B10387" s="13">
        <v>2208321</v>
      </c>
      <c r="C10387" s="6">
        <f t="shared" si="52127"/>
        <v>44098</v>
      </c>
      <c r="D10387" s="5">
        <f t="shared" si="52137"/>
        <v>27</v>
      </c>
      <c r="E10387" s="13">
        <f t="shared" si="52134"/>
        <v>17</v>
      </c>
      <c r="F10387" s="13">
        <f t="shared" si="52129"/>
        <v>20.8</v>
      </c>
      <c r="G10387" s="13">
        <f t="shared" si="52131"/>
        <v>113.07232961150122</v>
      </c>
      <c r="H10387" s="5">
        <f t="shared" si="52138"/>
        <v>191</v>
      </c>
      <c r="I10387" s="5">
        <f t="shared" si="52138"/>
        <v>175</v>
      </c>
      <c r="J10387" s="8">
        <f t="shared" si="52130"/>
        <v>0.7010722281135856</v>
      </c>
      <c r="K10387" s="5">
        <f t="shared" ref="K10387:K10410" si="52139">O10387-O10386</f>
        <v>0</v>
      </c>
      <c r="L10387" s="8">
        <f t="shared" si="52133"/>
        <v>0.14285714285714285</v>
      </c>
      <c r="M10387" s="8">
        <f t="shared" si="52100"/>
        <v>3.0339792086385988</v>
      </c>
      <c r="N10387" s="5">
        <v>2497</v>
      </c>
      <c r="O10387" s="18">
        <v>67</v>
      </c>
    </row>
    <row r="10388" spans="1:15" x14ac:dyDescent="0.2">
      <c r="A10388" s="5" t="s">
        <v>27</v>
      </c>
      <c r="B10388" s="13">
        <v>2208321</v>
      </c>
      <c r="C10388" s="6">
        <f t="shared" si="52127"/>
        <v>44099</v>
      </c>
      <c r="D10388" s="5">
        <f t="shared" si="52137"/>
        <v>28</v>
      </c>
      <c r="E10388" s="13">
        <f t="shared" si="52134"/>
        <v>20.714285714285715</v>
      </c>
      <c r="F10388" s="13">
        <f t="shared" si="52129"/>
        <v>16.399999999999999</v>
      </c>
      <c r="G10388" s="13">
        <f t="shared" si="52131"/>
        <v>114.34026122108153</v>
      </c>
      <c r="H10388" s="5">
        <f t="shared" si="52138"/>
        <v>192</v>
      </c>
      <c r="I10388" s="5">
        <f t="shared" si="52138"/>
        <v>176</v>
      </c>
      <c r="J10388" s="8">
        <f t="shared" si="52130"/>
        <v>0.84830047387819585</v>
      </c>
      <c r="K10388" s="5">
        <f t="shared" si="52139"/>
        <v>0</v>
      </c>
      <c r="L10388" s="8">
        <f t="shared" si="52133"/>
        <v>0.14285714285714285</v>
      </c>
      <c r="M10388" s="8">
        <f t="shared" si="52100"/>
        <v>3.0339792086385988</v>
      </c>
      <c r="N10388" s="5">
        <v>2525</v>
      </c>
      <c r="O10388" s="18">
        <v>67</v>
      </c>
    </row>
    <row r="10389" spans="1:15" x14ac:dyDescent="0.2">
      <c r="A10389" s="5" t="s">
        <v>27</v>
      </c>
      <c r="B10389" s="13">
        <v>2208321</v>
      </c>
      <c r="C10389" s="6">
        <f t="shared" ref="C10389:C10644" si="52140">C10388+1</f>
        <v>44100</v>
      </c>
      <c r="D10389" s="5">
        <f t="shared" si="52137"/>
        <v>11</v>
      </c>
      <c r="E10389" s="13">
        <f t="shared" si="52134"/>
        <v>20.428571428571427</v>
      </c>
      <c r="F10389" s="13">
        <f t="shared" si="52129"/>
        <v>16.600000000000001</v>
      </c>
      <c r="G10389" s="13">
        <f t="shared" si="52131"/>
        <v>114.83837721055951</v>
      </c>
      <c r="H10389" s="5">
        <f t="shared" si="52138"/>
        <v>193</v>
      </c>
      <c r="I10389" s="5">
        <f t="shared" si="52138"/>
        <v>177</v>
      </c>
      <c r="J10389" s="8">
        <f t="shared" si="52130"/>
        <v>0.82956259426847667</v>
      </c>
      <c r="K10389" s="5">
        <f t="shared" si="52139"/>
        <v>0</v>
      </c>
      <c r="L10389" s="8">
        <f t="shared" si="52133"/>
        <v>0.14285714285714285</v>
      </c>
      <c r="M10389" s="8">
        <f t="shared" si="52100"/>
        <v>3.0339792086385988</v>
      </c>
      <c r="N10389" s="5">
        <v>2536</v>
      </c>
      <c r="O10389" s="18">
        <v>67</v>
      </c>
    </row>
    <row r="10390" spans="1:15" x14ac:dyDescent="0.2">
      <c r="A10390" s="5" t="s">
        <v>27</v>
      </c>
      <c r="B10390" s="13">
        <v>2208321</v>
      </c>
      <c r="C10390" s="6">
        <f t="shared" si="52140"/>
        <v>44101</v>
      </c>
      <c r="D10390" s="5">
        <f t="shared" si="52137"/>
        <v>33</v>
      </c>
      <c r="E10390" s="13">
        <f t="shared" si="52134"/>
        <v>18</v>
      </c>
      <c r="F10390" s="13">
        <f t="shared" si="52129"/>
        <v>22.4</v>
      </c>
      <c r="G10390" s="13">
        <f t="shared" si="52131"/>
        <v>116.33272517899344</v>
      </c>
      <c r="H10390" s="5">
        <f t="shared" si="52138"/>
        <v>194</v>
      </c>
      <c r="I10390" s="5">
        <f t="shared" si="52138"/>
        <v>178</v>
      </c>
      <c r="J10390" s="8">
        <f t="shared" si="52130"/>
        <v>0.724929520741039</v>
      </c>
      <c r="K10390" s="5">
        <f t="shared" si="52139"/>
        <v>0</v>
      </c>
      <c r="L10390" s="8">
        <f t="shared" si="52133"/>
        <v>0.14285714285714285</v>
      </c>
      <c r="M10390" s="8">
        <f t="shared" si="52100"/>
        <v>3.0339792086385988</v>
      </c>
      <c r="N10390" s="5">
        <v>2569</v>
      </c>
      <c r="O10390" s="18">
        <v>67</v>
      </c>
    </row>
    <row r="10391" spans="1:15" x14ac:dyDescent="0.2">
      <c r="A10391" s="5" t="s">
        <v>27</v>
      </c>
      <c r="B10391" s="13">
        <v>2208321</v>
      </c>
      <c r="C10391" s="6">
        <f t="shared" si="52140"/>
        <v>44102</v>
      </c>
      <c r="D10391" s="5">
        <f t="shared" si="52137"/>
        <v>34</v>
      </c>
      <c r="E10391" s="13">
        <f t="shared" si="52134"/>
        <v>21.428571428571427</v>
      </c>
      <c r="F10391" s="13">
        <f t="shared" si="52129"/>
        <v>26.6</v>
      </c>
      <c r="G10391" s="13">
        <f t="shared" si="52131"/>
        <v>117.87235641919811</v>
      </c>
      <c r="H10391" s="5">
        <f t="shared" si="52138"/>
        <v>195</v>
      </c>
      <c r="I10391" s="5">
        <f t="shared" si="52138"/>
        <v>179</v>
      </c>
      <c r="J10391" s="8">
        <f t="shared" si="52130"/>
        <v>0.85680013708802194</v>
      </c>
      <c r="K10391" s="5">
        <f t="shared" si="52139"/>
        <v>0</v>
      </c>
      <c r="L10391" s="8">
        <f t="shared" si="52133"/>
        <v>0.14285714285714285</v>
      </c>
      <c r="M10391" s="8">
        <f t="shared" si="52100"/>
        <v>3.0339792086385988</v>
      </c>
      <c r="N10391" s="5">
        <v>2603</v>
      </c>
      <c r="O10391" s="18">
        <v>67</v>
      </c>
    </row>
    <row r="10392" spans="1:15" x14ac:dyDescent="0.2">
      <c r="A10392" s="5" t="s">
        <v>27</v>
      </c>
      <c r="B10392" s="13">
        <v>2208321</v>
      </c>
      <c r="C10392" s="6">
        <f t="shared" si="52140"/>
        <v>44103</v>
      </c>
      <c r="D10392" s="5">
        <f t="shared" si="52137"/>
        <v>10</v>
      </c>
      <c r="E10392" s="13">
        <f t="shared" si="52134"/>
        <v>22.285714285714285</v>
      </c>
      <c r="F10392" s="13">
        <f t="shared" si="52129"/>
        <v>23.2</v>
      </c>
      <c r="G10392" s="13">
        <f t="shared" si="52131"/>
        <v>118.32518913690537</v>
      </c>
      <c r="H10392" s="5">
        <f t="shared" si="52138"/>
        <v>196</v>
      </c>
      <c r="I10392" s="5">
        <f t="shared" si="52138"/>
        <v>180</v>
      </c>
      <c r="J10392" s="8">
        <f t="shared" si="52130"/>
        <v>0.88350229370787792</v>
      </c>
      <c r="K10392" s="5">
        <f t="shared" si="52139"/>
        <v>1</v>
      </c>
      <c r="L10392" s="8">
        <f t="shared" si="52133"/>
        <v>0.2857142857142857</v>
      </c>
      <c r="M10392" s="8">
        <f t="shared" si="52100"/>
        <v>3.0792624804093243</v>
      </c>
      <c r="N10392" s="5">
        <v>2613</v>
      </c>
      <c r="O10392" s="18">
        <v>68</v>
      </c>
    </row>
    <row r="10393" spans="1:15" x14ac:dyDescent="0.2">
      <c r="A10393" s="5" t="s">
        <v>27</v>
      </c>
      <c r="B10393" s="13">
        <v>2208321</v>
      </c>
      <c r="C10393" s="6">
        <f t="shared" si="52140"/>
        <v>44104</v>
      </c>
      <c r="D10393" s="5">
        <f t="shared" si="52137"/>
        <v>6</v>
      </c>
      <c r="E10393" s="13">
        <f t="shared" si="52134"/>
        <v>21.285714285714285</v>
      </c>
      <c r="F10393" s="13">
        <f t="shared" ref="F10393:F10410" si="52141">SUM(D10389:D10393)/5</f>
        <v>18.8</v>
      </c>
      <c r="G10393" s="13">
        <f t="shared" si="52131"/>
        <v>118.59688876752972</v>
      </c>
      <c r="H10393" s="5">
        <f t="shared" si="52138"/>
        <v>197</v>
      </c>
      <c r="I10393" s="5">
        <f t="shared" si="52138"/>
        <v>181</v>
      </c>
      <c r="J10393" s="8">
        <f t="shared" ref="J10393:J10410" si="52142">E10393/(SUM(N10386:N10392)/7)*100</f>
        <v>0.83646774827373271</v>
      </c>
      <c r="K10393" s="5">
        <f t="shared" si="52139"/>
        <v>0</v>
      </c>
      <c r="L10393" s="8">
        <f t="shared" si="52133"/>
        <v>0.14285714285714285</v>
      </c>
      <c r="M10393" s="8">
        <f t="shared" si="52100"/>
        <v>3.0792624804093243</v>
      </c>
      <c r="N10393" s="5">
        <v>2619</v>
      </c>
      <c r="O10393" s="18">
        <v>68</v>
      </c>
    </row>
    <row r="10394" spans="1:15" x14ac:dyDescent="0.2">
      <c r="A10394" s="5" t="s">
        <v>27</v>
      </c>
      <c r="B10394" s="13">
        <v>2208321</v>
      </c>
      <c r="C10394" s="6">
        <f t="shared" si="52140"/>
        <v>44105</v>
      </c>
      <c r="D10394" s="5">
        <f t="shared" si="52137"/>
        <v>35</v>
      </c>
      <c r="E10394" s="13">
        <f t="shared" si="52134"/>
        <v>22.428571428571427</v>
      </c>
      <c r="F10394" s="13">
        <f t="shared" si="52141"/>
        <v>23.6</v>
      </c>
      <c r="G10394" s="13">
        <f t="shared" si="52131"/>
        <v>120.1818032795051</v>
      </c>
      <c r="H10394" s="5">
        <f t="shared" si="52138"/>
        <v>198</v>
      </c>
      <c r="I10394" s="5">
        <f t="shared" si="52138"/>
        <v>182</v>
      </c>
      <c r="J10394" s="8">
        <f t="shared" si="52142"/>
        <v>0.87406747578220678</v>
      </c>
      <c r="K10394" s="5">
        <f t="shared" si="52139"/>
        <v>0</v>
      </c>
      <c r="L10394" s="8">
        <f t="shared" si="52133"/>
        <v>0.14285714285714285</v>
      </c>
      <c r="M10394" s="8">
        <f t="shared" si="52100"/>
        <v>3.0792624804093243</v>
      </c>
      <c r="N10394" s="5">
        <v>2654</v>
      </c>
      <c r="O10394" s="18">
        <v>68</v>
      </c>
    </row>
    <row r="10395" spans="1:15" x14ac:dyDescent="0.2">
      <c r="A10395" s="5" t="s">
        <v>27</v>
      </c>
      <c r="B10395" s="13">
        <v>2208321</v>
      </c>
      <c r="C10395" s="6">
        <f t="shared" si="52140"/>
        <v>44106</v>
      </c>
      <c r="D10395" s="5">
        <f t="shared" si="52137"/>
        <v>23</v>
      </c>
      <c r="E10395" s="13">
        <f t="shared" si="52134"/>
        <v>21.714285714285715</v>
      </c>
      <c r="F10395" s="13">
        <f t="shared" si="52141"/>
        <v>21.6</v>
      </c>
      <c r="G10395" s="13">
        <f t="shared" ref="G10395:G10410" si="52143">N10395/(B10395/100000)</f>
        <v>121.22331853023178</v>
      </c>
      <c r="H10395" s="5">
        <f t="shared" si="52138"/>
        <v>199</v>
      </c>
      <c r="I10395" s="5">
        <f t="shared" si="52138"/>
        <v>183</v>
      </c>
      <c r="J10395" s="8">
        <f t="shared" si="52142"/>
        <v>0.838898393951101</v>
      </c>
      <c r="K10395" s="5">
        <f t="shared" si="52139"/>
        <v>0</v>
      </c>
      <c r="L10395" s="8">
        <f t="shared" si="52133"/>
        <v>0.14285714285714285</v>
      </c>
      <c r="M10395" s="8">
        <f t="shared" si="52100"/>
        <v>3.0792624804093243</v>
      </c>
      <c r="N10395" s="5">
        <v>2677</v>
      </c>
      <c r="O10395" s="18">
        <v>68</v>
      </c>
    </row>
    <row r="10396" spans="1:15" x14ac:dyDescent="0.2">
      <c r="A10396" s="5" t="s">
        <v>27</v>
      </c>
      <c r="B10396" s="13">
        <v>2208321</v>
      </c>
      <c r="C10396" s="6">
        <f t="shared" si="52140"/>
        <v>44107</v>
      </c>
      <c r="D10396" s="5">
        <f t="shared" si="52137"/>
        <v>16</v>
      </c>
      <c r="E10396" s="13">
        <f t="shared" si="52134"/>
        <v>22.428571428571427</v>
      </c>
      <c r="F10396" s="13">
        <f t="shared" si="52141"/>
        <v>18</v>
      </c>
      <c r="G10396" s="13">
        <f t="shared" si="52143"/>
        <v>121.94785087856339</v>
      </c>
      <c r="H10396" s="5">
        <f t="shared" si="52138"/>
        <v>200</v>
      </c>
      <c r="I10396" s="5">
        <f t="shared" si="52138"/>
        <v>184</v>
      </c>
      <c r="J10396" s="8">
        <f t="shared" si="52142"/>
        <v>0.85928520606425463</v>
      </c>
      <c r="K10396" s="5">
        <f t="shared" si="52139"/>
        <v>0</v>
      </c>
      <c r="L10396" s="8">
        <f t="shared" si="52133"/>
        <v>0.14285714285714285</v>
      </c>
      <c r="M10396" s="8">
        <f t="shared" si="52100"/>
        <v>3.0792624804093243</v>
      </c>
      <c r="N10396" s="5">
        <v>2693</v>
      </c>
      <c r="O10396" s="18">
        <v>68</v>
      </c>
    </row>
    <row r="10397" spans="1:15" x14ac:dyDescent="0.2">
      <c r="A10397" s="5" t="s">
        <v>27</v>
      </c>
      <c r="B10397" s="13">
        <v>2208321</v>
      </c>
      <c r="C10397" s="6">
        <f t="shared" si="52140"/>
        <v>44108</v>
      </c>
      <c r="D10397" s="5">
        <f t="shared" si="52137"/>
        <v>43</v>
      </c>
      <c r="E10397" s="13">
        <f t="shared" si="52134"/>
        <v>23.857142857142858</v>
      </c>
      <c r="F10397" s="13">
        <f t="shared" si="52141"/>
        <v>24.6</v>
      </c>
      <c r="G10397" s="13">
        <f t="shared" si="52143"/>
        <v>123.89503156470458</v>
      </c>
      <c r="H10397" s="5">
        <f t="shared" si="52138"/>
        <v>201</v>
      </c>
      <c r="I10397" s="5">
        <f t="shared" si="52138"/>
        <v>185</v>
      </c>
      <c r="J10397" s="8">
        <f t="shared" si="52142"/>
        <v>0.90622965053179949</v>
      </c>
      <c r="K10397" s="5">
        <f t="shared" si="52139"/>
        <v>0</v>
      </c>
      <c r="L10397" s="8">
        <f t="shared" si="52133"/>
        <v>0.14285714285714285</v>
      </c>
      <c r="M10397" s="8">
        <f t="shared" si="52100"/>
        <v>3.0792624804093243</v>
      </c>
      <c r="N10397" s="5">
        <v>2736</v>
      </c>
      <c r="O10397" s="18">
        <v>68</v>
      </c>
    </row>
    <row r="10398" spans="1:15" x14ac:dyDescent="0.2">
      <c r="A10398" s="5" t="s">
        <v>27</v>
      </c>
      <c r="B10398" s="13">
        <v>2208321</v>
      </c>
      <c r="C10398" s="6">
        <f t="shared" si="52140"/>
        <v>44109</v>
      </c>
      <c r="D10398" s="5">
        <f t="shared" si="52137"/>
        <v>10</v>
      </c>
      <c r="E10398" s="13">
        <f t="shared" si="52134"/>
        <v>20.428571428571427</v>
      </c>
      <c r="F10398" s="13">
        <f t="shared" si="52141"/>
        <v>25.4</v>
      </c>
      <c r="G10398" s="13">
        <f t="shared" si="52143"/>
        <v>124.34786428241183</v>
      </c>
      <c r="H10398" s="5">
        <f t="shared" ref="H10398:I10525" si="52144">H10397+1</f>
        <v>202</v>
      </c>
      <c r="I10398" s="5">
        <f t="shared" si="52144"/>
        <v>186</v>
      </c>
      <c r="J10398" s="8">
        <f t="shared" si="52142"/>
        <v>0.76902393116429135</v>
      </c>
      <c r="K10398" s="5">
        <f t="shared" si="52139"/>
        <v>0</v>
      </c>
      <c r="L10398" s="8">
        <f t="shared" si="52133"/>
        <v>0.14285714285714285</v>
      </c>
      <c r="M10398" s="8">
        <f t="shared" si="52100"/>
        <v>3.0792624804093243</v>
      </c>
      <c r="N10398" s="5">
        <v>2746</v>
      </c>
      <c r="O10398" s="18">
        <v>68</v>
      </c>
    </row>
    <row r="10399" spans="1:15" x14ac:dyDescent="0.2">
      <c r="A10399" s="5" t="s">
        <v>27</v>
      </c>
      <c r="B10399" s="13">
        <v>2208321</v>
      </c>
      <c r="C10399" s="6">
        <f t="shared" si="52140"/>
        <v>44110</v>
      </c>
      <c r="D10399" s="5">
        <f t="shared" si="52137"/>
        <v>18</v>
      </c>
      <c r="E10399" s="13">
        <f t="shared" si="52134"/>
        <v>21.571428571428573</v>
      </c>
      <c r="F10399" s="13">
        <f t="shared" si="52141"/>
        <v>22</v>
      </c>
      <c r="G10399" s="13">
        <f t="shared" si="52143"/>
        <v>125.1629631742849</v>
      </c>
      <c r="H10399" s="5">
        <f t="shared" si="52144"/>
        <v>203</v>
      </c>
      <c r="I10399" s="5">
        <f t="shared" si="52144"/>
        <v>187</v>
      </c>
      <c r="J10399" s="8">
        <f t="shared" si="52142"/>
        <v>0.80584907674244866</v>
      </c>
      <c r="K10399" s="5">
        <f t="shared" si="52139"/>
        <v>0</v>
      </c>
      <c r="L10399" s="8">
        <f t="shared" si="52133"/>
        <v>0</v>
      </c>
      <c r="M10399" s="8">
        <f t="shared" si="52100"/>
        <v>3.0792624804093243</v>
      </c>
      <c r="N10399" s="5">
        <v>2764</v>
      </c>
      <c r="O10399" s="18">
        <v>68</v>
      </c>
    </row>
    <row r="10400" spans="1:15" x14ac:dyDescent="0.2">
      <c r="A10400" s="5" t="s">
        <v>27</v>
      </c>
      <c r="B10400" s="13">
        <v>2208321</v>
      </c>
      <c r="C10400" s="6">
        <f t="shared" si="52140"/>
        <v>44111</v>
      </c>
      <c r="D10400" s="5">
        <f t="shared" si="52137"/>
        <v>10</v>
      </c>
      <c r="E10400" s="13">
        <f t="shared" si="52134"/>
        <v>22.142857142857142</v>
      </c>
      <c r="F10400" s="13">
        <f t="shared" si="52141"/>
        <v>19.399999999999999</v>
      </c>
      <c r="G10400" s="13">
        <f t="shared" si="52143"/>
        <v>125.61579589199215</v>
      </c>
      <c r="H10400" s="5">
        <f t="shared" si="52144"/>
        <v>204</v>
      </c>
      <c r="I10400" s="5">
        <f t="shared" si="52144"/>
        <v>188</v>
      </c>
      <c r="J10400" s="8">
        <f t="shared" si="52142"/>
        <v>0.82058340833289201</v>
      </c>
      <c r="K10400" s="5">
        <f t="shared" si="52139"/>
        <v>0</v>
      </c>
      <c r="L10400" s="8">
        <f t="shared" si="52133"/>
        <v>0</v>
      </c>
      <c r="M10400" s="8">
        <f t="shared" si="52100"/>
        <v>3.0792624804093243</v>
      </c>
      <c r="N10400" s="5">
        <v>2774</v>
      </c>
      <c r="O10400" s="18">
        <v>68</v>
      </c>
    </row>
    <row r="10401" spans="1:15" x14ac:dyDescent="0.2">
      <c r="A10401" s="5" t="s">
        <v>27</v>
      </c>
      <c r="B10401" s="13">
        <v>2208321</v>
      </c>
      <c r="C10401" s="6">
        <f t="shared" si="52140"/>
        <v>44112</v>
      </c>
      <c r="D10401" s="5">
        <f t="shared" si="52137"/>
        <v>41</v>
      </c>
      <c r="E10401" s="13">
        <f t="shared" si="52134"/>
        <v>23</v>
      </c>
      <c r="F10401" s="13">
        <f t="shared" si="52141"/>
        <v>24.4</v>
      </c>
      <c r="G10401" s="13">
        <f t="shared" si="52143"/>
        <v>127.47241003459189</v>
      </c>
      <c r="H10401" s="5">
        <f t="shared" si="52144"/>
        <v>205</v>
      </c>
      <c r="I10401" s="5">
        <f t="shared" si="52144"/>
        <v>189</v>
      </c>
      <c r="J10401" s="8">
        <f t="shared" si="52142"/>
        <v>0.84541062801932376</v>
      </c>
      <c r="K10401" s="5">
        <f t="shared" si="52139"/>
        <v>0</v>
      </c>
      <c r="L10401" s="8">
        <f t="shared" si="52133"/>
        <v>0</v>
      </c>
      <c r="M10401" s="8">
        <f t="shared" si="52100"/>
        <v>3.0792624804093243</v>
      </c>
      <c r="N10401" s="5">
        <v>2815</v>
      </c>
      <c r="O10401" s="18">
        <v>68</v>
      </c>
    </row>
    <row r="10402" spans="1:15" x14ac:dyDescent="0.2">
      <c r="A10402" s="5" t="s">
        <v>27</v>
      </c>
      <c r="B10402" s="13">
        <v>2208321</v>
      </c>
      <c r="C10402" s="6">
        <f t="shared" si="52140"/>
        <v>44113</v>
      </c>
      <c r="D10402" s="5">
        <f t="shared" si="52137"/>
        <v>17</v>
      </c>
      <c r="E10402" s="13">
        <f t="shared" si="52134"/>
        <v>22.142857142857142</v>
      </c>
      <c r="F10402" s="13">
        <f t="shared" si="52141"/>
        <v>19.2</v>
      </c>
      <c r="G10402" s="13">
        <f t="shared" si="52143"/>
        <v>128.24222565469421</v>
      </c>
      <c r="H10402" s="5">
        <f t="shared" si="52144"/>
        <v>206</v>
      </c>
      <c r="I10402" s="5">
        <f t="shared" si="52144"/>
        <v>190</v>
      </c>
      <c r="J10402" s="8">
        <f t="shared" si="52142"/>
        <v>0.80708148919552203</v>
      </c>
      <c r="K10402" s="5">
        <f t="shared" si="52139"/>
        <v>0</v>
      </c>
      <c r="L10402" s="8">
        <f t="shared" si="52133"/>
        <v>0</v>
      </c>
      <c r="M10402" s="8">
        <f t="shared" si="52100"/>
        <v>3.0792624804093243</v>
      </c>
      <c r="N10402" s="5">
        <v>2832</v>
      </c>
      <c r="O10402" s="18">
        <v>68</v>
      </c>
    </row>
    <row r="10403" spans="1:15" x14ac:dyDescent="0.2">
      <c r="A10403" s="5" t="s">
        <v>27</v>
      </c>
      <c r="B10403" s="13">
        <v>2208321</v>
      </c>
      <c r="C10403" s="6">
        <f t="shared" si="52140"/>
        <v>44114</v>
      </c>
      <c r="D10403" s="5">
        <f t="shared" si="52137"/>
        <v>26</v>
      </c>
      <c r="E10403" s="13">
        <f t="shared" si="52134"/>
        <v>23.571428571428573</v>
      </c>
      <c r="F10403" s="13">
        <f t="shared" si="52141"/>
        <v>22.4</v>
      </c>
      <c r="G10403" s="13">
        <f t="shared" si="52143"/>
        <v>129.41959072073308</v>
      </c>
      <c r="H10403" s="5">
        <f t="shared" si="52144"/>
        <v>207</v>
      </c>
      <c r="I10403" s="5">
        <f t="shared" si="52144"/>
        <v>191</v>
      </c>
      <c r="J10403" s="8">
        <f t="shared" si="52142"/>
        <v>0.8522727272727274</v>
      </c>
      <c r="K10403" s="5">
        <f t="shared" si="52139"/>
        <v>0</v>
      </c>
      <c r="L10403" s="8">
        <f t="shared" si="52133"/>
        <v>0</v>
      </c>
      <c r="M10403" s="8">
        <f t="shared" si="52100"/>
        <v>3.0792624804093243</v>
      </c>
      <c r="N10403" s="5">
        <v>2858</v>
      </c>
      <c r="O10403" s="18">
        <v>68</v>
      </c>
    </row>
    <row r="10404" spans="1:15" x14ac:dyDescent="0.2">
      <c r="A10404" s="5" t="s">
        <v>27</v>
      </c>
      <c r="B10404" s="13">
        <v>2208321</v>
      </c>
      <c r="C10404" s="6">
        <f t="shared" si="52140"/>
        <v>44115</v>
      </c>
      <c r="D10404" s="5">
        <f t="shared" si="52137"/>
        <v>45</v>
      </c>
      <c r="E10404" s="13">
        <f t="shared" si="52134"/>
        <v>23.857142857142858</v>
      </c>
      <c r="F10404" s="13">
        <f t="shared" si="52141"/>
        <v>27.8</v>
      </c>
      <c r="G10404" s="13">
        <f t="shared" si="52143"/>
        <v>131.45733795041571</v>
      </c>
      <c r="H10404" s="5">
        <f t="shared" si="52144"/>
        <v>208</v>
      </c>
      <c r="I10404" s="5">
        <f t="shared" si="52144"/>
        <v>192</v>
      </c>
      <c r="J10404" s="8">
        <f t="shared" si="52142"/>
        <v>0.85531370038412302</v>
      </c>
      <c r="K10404" s="5">
        <f t="shared" si="52139"/>
        <v>0</v>
      </c>
      <c r="L10404" s="8">
        <f t="shared" si="52133"/>
        <v>0</v>
      </c>
      <c r="M10404" s="8">
        <f t="shared" si="52100"/>
        <v>3.0792624804093243</v>
      </c>
      <c r="N10404" s="5">
        <v>2903</v>
      </c>
      <c r="O10404" s="18">
        <v>68</v>
      </c>
    </row>
    <row r="10405" spans="1:15" x14ac:dyDescent="0.2">
      <c r="A10405" s="5" t="s">
        <v>27</v>
      </c>
      <c r="B10405" s="13">
        <v>2208321</v>
      </c>
      <c r="C10405" s="6">
        <f t="shared" si="52140"/>
        <v>44116</v>
      </c>
      <c r="D10405" s="5">
        <f t="shared" si="52137"/>
        <v>29</v>
      </c>
      <c r="E10405" s="13">
        <f t="shared" si="52134"/>
        <v>26.571428571428573</v>
      </c>
      <c r="F10405" s="13">
        <f t="shared" si="52141"/>
        <v>31.6</v>
      </c>
      <c r="G10405" s="13">
        <f t="shared" si="52143"/>
        <v>132.77055283176676</v>
      </c>
      <c r="H10405" s="5">
        <f t="shared" si="52144"/>
        <v>209</v>
      </c>
      <c r="I10405" s="5">
        <f t="shared" si="52144"/>
        <v>193</v>
      </c>
      <c r="J10405" s="8">
        <f t="shared" si="52142"/>
        <v>0.94454600853138337</v>
      </c>
      <c r="K10405" s="5">
        <f t="shared" si="52139"/>
        <v>0</v>
      </c>
      <c r="L10405" s="8">
        <f t="shared" si="52133"/>
        <v>0</v>
      </c>
      <c r="M10405" s="8">
        <f t="shared" si="52100"/>
        <v>3.0792624804093243</v>
      </c>
      <c r="N10405" s="5">
        <v>2932</v>
      </c>
      <c r="O10405" s="18">
        <v>68</v>
      </c>
    </row>
    <row r="10406" spans="1:15" x14ac:dyDescent="0.2">
      <c r="A10406" s="5" t="s">
        <v>27</v>
      </c>
      <c r="B10406" s="13">
        <v>2208321</v>
      </c>
      <c r="C10406" s="6">
        <f t="shared" si="52140"/>
        <v>44117</v>
      </c>
      <c r="D10406" s="5">
        <f t="shared" si="52137"/>
        <v>10</v>
      </c>
      <c r="E10406" s="13">
        <f t="shared" si="52134"/>
        <v>25.428571428571427</v>
      </c>
      <c r="F10406" s="13">
        <f t="shared" si="52141"/>
        <v>25.4</v>
      </c>
      <c r="G10406" s="13">
        <f t="shared" si="52143"/>
        <v>133.22338554947402</v>
      </c>
      <c r="H10406" s="5">
        <f t="shared" si="52144"/>
        <v>210</v>
      </c>
      <c r="I10406" s="5">
        <f t="shared" si="52144"/>
        <v>194</v>
      </c>
      <c r="J10406" s="8">
        <f t="shared" si="52142"/>
        <v>0.89546232015293281</v>
      </c>
      <c r="K10406" s="5">
        <f t="shared" si="52139"/>
        <v>0</v>
      </c>
      <c r="L10406" s="8">
        <f t="shared" si="52133"/>
        <v>0</v>
      </c>
      <c r="M10406" s="8">
        <f t="shared" si="52100"/>
        <v>3.0792624804093243</v>
      </c>
      <c r="N10406" s="5">
        <v>2942</v>
      </c>
      <c r="O10406" s="18">
        <v>68</v>
      </c>
    </row>
    <row r="10407" spans="1:15" x14ac:dyDescent="0.2">
      <c r="A10407" s="5" t="s">
        <v>27</v>
      </c>
      <c r="B10407" s="13">
        <v>2208321</v>
      </c>
      <c r="C10407" s="6">
        <f t="shared" si="52140"/>
        <v>44118</v>
      </c>
      <c r="D10407" s="5">
        <f t="shared" si="52137"/>
        <v>24</v>
      </c>
      <c r="E10407" s="13">
        <f t="shared" si="52134"/>
        <v>27.428571428571427</v>
      </c>
      <c r="F10407" s="13">
        <f t="shared" si="52141"/>
        <v>26.8</v>
      </c>
      <c r="G10407" s="13">
        <f t="shared" si="52143"/>
        <v>134.31018407197141</v>
      </c>
      <c r="H10407" s="5">
        <f t="shared" si="52144"/>
        <v>211</v>
      </c>
      <c r="I10407" s="5">
        <f t="shared" si="52144"/>
        <v>195</v>
      </c>
      <c r="J10407" s="8">
        <f t="shared" si="52142"/>
        <v>0.95731950538492216</v>
      </c>
      <c r="K10407" s="5">
        <f t="shared" si="52139"/>
        <v>0</v>
      </c>
      <c r="L10407" s="8">
        <f t="shared" ref="L10407:L10410" si="52145">SUM(K10401:K10407)/7</f>
        <v>0</v>
      </c>
      <c r="M10407" s="8">
        <f t="shared" si="52100"/>
        <v>3.0792624804093243</v>
      </c>
      <c r="N10407" s="5">
        <v>2966</v>
      </c>
      <c r="O10407" s="18">
        <v>68</v>
      </c>
    </row>
    <row r="10408" spans="1:15" x14ac:dyDescent="0.2">
      <c r="A10408" s="5" t="s">
        <v>27</v>
      </c>
      <c r="B10408" s="13">
        <v>2208321</v>
      </c>
      <c r="C10408" s="6">
        <f t="shared" si="52140"/>
        <v>44119</v>
      </c>
      <c r="D10408" s="5">
        <f t="shared" si="52137"/>
        <v>33</v>
      </c>
      <c r="E10408" s="13">
        <f t="shared" ref="E10408:E10410" si="52146">SUM(D10402:D10408)/7</f>
        <v>26.285714285714285</v>
      </c>
      <c r="F10408" s="13">
        <f t="shared" si="52141"/>
        <v>28.2</v>
      </c>
      <c r="G10408" s="13">
        <f t="shared" si="52143"/>
        <v>135.80453204040535</v>
      </c>
      <c r="H10408" s="5">
        <f t="shared" si="52144"/>
        <v>212</v>
      </c>
      <c r="I10408" s="5">
        <f t="shared" si="52144"/>
        <v>196</v>
      </c>
      <c r="J10408" s="8">
        <f t="shared" si="52142"/>
        <v>0.90873172659028056</v>
      </c>
      <c r="K10408" s="5">
        <f t="shared" si="52139"/>
        <v>0</v>
      </c>
      <c r="L10408" s="8">
        <f t="shared" si="52145"/>
        <v>0</v>
      </c>
      <c r="M10408" s="8">
        <f t="shared" si="52100"/>
        <v>3.0792624804093243</v>
      </c>
      <c r="N10408" s="5">
        <v>2999</v>
      </c>
      <c r="O10408" s="18">
        <v>68</v>
      </c>
    </row>
    <row r="10409" spans="1:15" x14ac:dyDescent="0.2">
      <c r="A10409" s="5" t="s">
        <v>27</v>
      </c>
      <c r="B10409" s="13">
        <v>2208321</v>
      </c>
      <c r="C10409" s="6">
        <f t="shared" si="52140"/>
        <v>44120</v>
      </c>
      <c r="D10409" s="5">
        <f t="shared" si="52137"/>
        <v>58</v>
      </c>
      <c r="E10409" s="13">
        <f t="shared" si="52146"/>
        <v>32.142857142857146</v>
      </c>
      <c r="F10409" s="13">
        <f t="shared" si="52141"/>
        <v>30.8</v>
      </c>
      <c r="G10409" s="13">
        <f t="shared" si="52143"/>
        <v>138.43096180310741</v>
      </c>
      <c r="H10409" s="5">
        <f t="shared" si="52144"/>
        <v>213</v>
      </c>
      <c r="I10409" s="5">
        <f t="shared" si="52144"/>
        <v>197</v>
      </c>
      <c r="J10409" s="8">
        <f t="shared" si="52142"/>
        <v>1.101213782302271</v>
      </c>
      <c r="K10409" s="5">
        <f t="shared" si="52139"/>
        <v>3</v>
      </c>
      <c r="L10409" s="8">
        <f t="shared" si="52145"/>
        <v>0.42857142857142855</v>
      </c>
      <c r="M10409" s="8">
        <f t="shared" si="52100"/>
        <v>3.2151122957215006</v>
      </c>
      <c r="N10409" s="5">
        <v>3057</v>
      </c>
      <c r="O10409" s="18">
        <v>71</v>
      </c>
    </row>
    <row r="10410" spans="1:15" x14ac:dyDescent="0.2">
      <c r="A10410" s="5" t="s">
        <v>27</v>
      </c>
      <c r="B10410" s="13">
        <v>2208321</v>
      </c>
      <c r="C10410" s="6">
        <f t="shared" si="52140"/>
        <v>44121</v>
      </c>
      <c r="D10410" s="5">
        <f t="shared" si="52137"/>
        <v>77</v>
      </c>
      <c r="E10410" s="13">
        <f t="shared" si="52146"/>
        <v>39.428571428571431</v>
      </c>
      <c r="F10410" s="13">
        <f t="shared" si="52141"/>
        <v>40.4</v>
      </c>
      <c r="G10410" s="13">
        <f t="shared" si="52143"/>
        <v>141.91777372945327</v>
      </c>
      <c r="H10410" s="5">
        <f t="shared" si="52144"/>
        <v>214</v>
      </c>
      <c r="I10410" s="5">
        <f t="shared" si="52144"/>
        <v>198</v>
      </c>
      <c r="J10410" s="8">
        <f t="shared" si="52142"/>
        <v>1.3361088250956092</v>
      </c>
      <c r="K10410" s="5">
        <f t="shared" si="52139"/>
        <v>0</v>
      </c>
      <c r="L10410" s="8">
        <f t="shared" si="52145"/>
        <v>0.42857142857142855</v>
      </c>
      <c r="M10410" s="8">
        <f t="shared" si="52100"/>
        <v>3.2151122957215006</v>
      </c>
      <c r="N10410" s="5">
        <v>3134</v>
      </c>
      <c r="O10410" s="18">
        <v>71</v>
      </c>
    </row>
    <row r="10411" spans="1:15" x14ac:dyDescent="0.2">
      <c r="A10411" s="5" t="s">
        <v>27</v>
      </c>
      <c r="B10411" s="13">
        <v>2208321</v>
      </c>
      <c r="C10411" s="6">
        <f t="shared" si="52140"/>
        <v>44122</v>
      </c>
      <c r="D10411" s="5">
        <f t="shared" ref="D10411" si="52147">N10411-N10410</f>
        <v>108</v>
      </c>
      <c r="E10411" s="13">
        <f t="shared" ref="E10411" si="52148">SUM(D10405:D10411)/7</f>
        <v>48.428571428571431</v>
      </c>
      <c r="F10411" s="13">
        <f t="shared" ref="F10411" si="52149">SUM(D10407:D10411)/5</f>
        <v>60</v>
      </c>
      <c r="G10411" s="13">
        <f t="shared" ref="G10411" si="52150">N10411/(B10411/100000)</f>
        <v>146.80836708069162</v>
      </c>
      <c r="H10411" s="5">
        <f t="shared" si="52144"/>
        <v>215</v>
      </c>
      <c r="I10411" s="5">
        <f t="shared" si="52144"/>
        <v>199</v>
      </c>
      <c r="J10411" s="8">
        <f t="shared" ref="J10411" si="52151">E10411/(SUM(N10404:N10410)/7)*100</f>
        <v>1.6194525390531695</v>
      </c>
      <c r="K10411" s="5">
        <f t="shared" ref="K10411" si="52152">O10411-O10410</f>
        <v>0</v>
      </c>
      <c r="L10411" s="8">
        <f t="shared" ref="L10411" si="52153">SUM(K10405:K10411)/7</f>
        <v>0.42857142857142855</v>
      </c>
      <c r="M10411" s="8">
        <f t="shared" ref="M10411" si="52154">O10411/(B10411/100000)</f>
        <v>3.2151122957215006</v>
      </c>
      <c r="N10411" s="5">
        <v>3242</v>
      </c>
      <c r="O10411" s="18">
        <v>71</v>
      </c>
    </row>
    <row r="10412" spans="1:15" x14ac:dyDescent="0.2">
      <c r="A10412" s="5" t="s">
        <v>27</v>
      </c>
      <c r="B10412" s="13">
        <v>2208321</v>
      </c>
      <c r="C10412" s="6">
        <f t="shared" si="52140"/>
        <v>44123</v>
      </c>
      <c r="D10412" s="5">
        <f t="shared" ref="D10412" si="52155">N10412-N10411</f>
        <v>43</v>
      </c>
      <c r="E10412" s="13">
        <f t="shared" ref="E10412" si="52156">SUM(D10406:D10412)/7</f>
        <v>50.428571428571431</v>
      </c>
      <c r="F10412" s="13">
        <f t="shared" ref="F10412" si="52157">SUM(D10408:D10412)/5</f>
        <v>63.8</v>
      </c>
      <c r="G10412" s="13">
        <f t="shared" ref="G10412" si="52158">N10412/(B10412/100000)</f>
        <v>148.75554776683279</v>
      </c>
      <c r="H10412" s="5">
        <f t="shared" si="52144"/>
        <v>216</v>
      </c>
      <c r="I10412" s="5">
        <f t="shared" si="52144"/>
        <v>200</v>
      </c>
      <c r="J10412" s="8">
        <f t="shared" ref="J10412" si="52159">E10412/(SUM(N10405:N10411)/7)*100</f>
        <v>1.6594584430236932</v>
      </c>
      <c r="K10412" s="5">
        <f t="shared" ref="K10412" si="52160">O10412-O10411</f>
        <v>0</v>
      </c>
      <c r="L10412" s="8">
        <f t="shared" ref="L10412" si="52161">SUM(K10406:K10412)/7</f>
        <v>0.42857142857142855</v>
      </c>
      <c r="M10412" s="8">
        <f t="shared" ref="M10412" si="52162">O10412/(B10412/100000)</f>
        <v>3.2151122957215006</v>
      </c>
      <c r="N10412" s="5">
        <v>3285</v>
      </c>
      <c r="O10412" s="18">
        <v>71</v>
      </c>
    </row>
    <row r="10413" spans="1:15" x14ac:dyDescent="0.2">
      <c r="A10413" s="5" t="s">
        <v>27</v>
      </c>
      <c r="B10413" s="13">
        <v>2208321</v>
      </c>
      <c r="C10413" s="6">
        <f t="shared" si="52140"/>
        <v>44124</v>
      </c>
      <c r="D10413" s="5">
        <f t="shared" ref="D10413" si="52163">N10413-N10412</f>
        <v>49</v>
      </c>
      <c r="E10413" s="13">
        <f t="shared" ref="E10413" si="52164">SUM(D10407:D10413)/7</f>
        <v>56</v>
      </c>
      <c r="F10413" s="13">
        <f t="shared" ref="F10413" si="52165">SUM(D10409:D10413)/5</f>
        <v>67</v>
      </c>
      <c r="G10413" s="13">
        <f t="shared" ref="G10413" si="52166">N10413/(B10413/100000)</f>
        <v>150.97442808359835</v>
      </c>
      <c r="H10413" s="5">
        <f t="shared" si="52144"/>
        <v>217</v>
      </c>
      <c r="I10413" s="5">
        <f t="shared" si="52144"/>
        <v>201</v>
      </c>
      <c r="J10413" s="8">
        <f t="shared" ref="J10413" si="52167">E10413/(SUM(N10406:N10412)/7)*100</f>
        <v>1.8127167630057803</v>
      </c>
      <c r="K10413" s="5">
        <f t="shared" ref="K10413" si="52168">O10413-O10412</f>
        <v>0</v>
      </c>
      <c r="L10413" s="8">
        <f t="shared" ref="L10413" si="52169">SUM(K10407:K10413)/7</f>
        <v>0.42857142857142855</v>
      </c>
      <c r="M10413" s="8">
        <f t="shared" ref="M10413" si="52170">O10413/(B10413/100000)</f>
        <v>3.2151122957215006</v>
      </c>
      <c r="N10413" s="5">
        <v>3334</v>
      </c>
      <c r="O10413" s="18">
        <v>71</v>
      </c>
    </row>
    <row r="10414" spans="1:15" x14ac:dyDescent="0.2">
      <c r="A10414" s="5" t="s">
        <v>27</v>
      </c>
      <c r="B10414" s="13">
        <v>2208321</v>
      </c>
      <c r="C10414" s="6">
        <f t="shared" si="52140"/>
        <v>44125</v>
      </c>
      <c r="D10414" s="5">
        <f t="shared" ref="D10414" si="52171">N10414-N10413</f>
        <v>53</v>
      </c>
      <c r="E10414" s="13">
        <f t="shared" ref="E10414" si="52172">SUM(D10408:D10414)/7</f>
        <v>60.142857142857146</v>
      </c>
      <c r="F10414" s="13">
        <f t="shared" ref="F10414" si="52173">SUM(D10410:D10414)/5</f>
        <v>66</v>
      </c>
      <c r="G10414" s="13">
        <f t="shared" ref="G10414" si="52174">N10414/(B10414/100000)</f>
        <v>153.3744414874468</v>
      </c>
      <c r="H10414" s="5">
        <f t="shared" si="52144"/>
        <v>218</v>
      </c>
      <c r="I10414" s="5">
        <f t="shared" si="52144"/>
        <v>202</v>
      </c>
      <c r="J10414" s="8">
        <f t="shared" ref="J10414" si="52175">E10414/(SUM(N10407:N10413)/7)*100</f>
        <v>1.9121587863923335</v>
      </c>
      <c r="K10414" s="5">
        <f t="shared" ref="K10414" si="52176">O10414-O10413</f>
        <v>0</v>
      </c>
      <c r="L10414" s="8">
        <f t="shared" ref="L10414" si="52177">SUM(K10408:K10414)/7</f>
        <v>0.42857142857142855</v>
      </c>
      <c r="M10414" s="8">
        <f t="shared" ref="M10414" si="52178">O10414/(B10414/100000)</f>
        <v>3.2151122957215006</v>
      </c>
      <c r="N10414" s="5">
        <v>3387</v>
      </c>
      <c r="O10414" s="18">
        <v>71</v>
      </c>
    </row>
    <row r="10415" spans="1:15" x14ac:dyDescent="0.2">
      <c r="A10415" s="5" t="s">
        <v>27</v>
      </c>
      <c r="B10415" s="13">
        <v>2208321</v>
      </c>
      <c r="C10415" s="6">
        <f t="shared" si="52140"/>
        <v>44126</v>
      </c>
      <c r="D10415" s="5">
        <f t="shared" ref="D10415" si="52179">N10415-N10414</f>
        <v>100</v>
      </c>
      <c r="E10415" s="13">
        <f t="shared" ref="E10415" si="52180">SUM(D10409:D10415)/7</f>
        <v>69.714285714285708</v>
      </c>
      <c r="F10415" s="13">
        <f t="shared" ref="F10415" si="52181">SUM(D10411:D10415)/5</f>
        <v>70.599999999999994</v>
      </c>
      <c r="G10415" s="13">
        <f t="shared" ref="G10415" si="52182">N10415/(B10415/100000)</f>
        <v>157.90276866451933</v>
      </c>
      <c r="H10415" s="5">
        <f t="shared" si="52144"/>
        <v>219</v>
      </c>
      <c r="I10415" s="5">
        <f t="shared" si="52144"/>
        <v>203</v>
      </c>
      <c r="J10415" s="8">
        <f t="shared" ref="J10415" si="52183">E10415/(SUM(N10408:N10414)/7)*100</f>
        <v>2.1748818967822441</v>
      </c>
      <c r="K10415" s="5">
        <f t="shared" ref="K10415" si="52184">O10415-O10414</f>
        <v>0</v>
      </c>
      <c r="L10415" s="8">
        <f t="shared" ref="L10415" si="52185">SUM(K10409:K10415)/7</f>
        <v>0.42857142857142855</v>
      </c>
      <c r="M10415" s="8">
        <f t="shared" ref="M10415" si="52186">O10415/(B10415/100000)</f>
        <v>3.2151122957215006</v>
      </c>
      <c r="N10415" s="5">
        <v>3487</v>
      </c>
      <c r="O10415" s="18">
        <v>71</v>
      </c>
    </row>
    <row r="10416" spans="1:15" x14ac:dyDescent="0.2">
      <c r="A10416" s="5" t="s">
        <v>27</v>
      </c>
      <c r="B10416" s="13">
        <v>2208321</v>
      </c>
      <c r="C10416" s="6">
        <f t="shared" si="52140"/>
        <v>44127</v>
      </c>
      <c r="D10416" s="5">
        <f t="shared" ref="D10416" si="52187">N10416-N10415</f>
        <v>155</v>
      </c>
      <c r="E10416" s="13">
        <f t="shared" ref="E10416" si="52188">SUM(D10410:D10416)/7</f>
        <v>83.571428571428569</v>
      </c>
      <c r="F10416" s="13">
        <f t="shared" ref="F10416" si="52189">SUM(D10412:D10416)/5</f>
        <v>80</v>
      </c>
      <c r="G10416" s="13">
        <f t="shared" ref="G10416" si="52190">N10416/(B10416/100000)</f>
        <v>164.92167578898176</v>
      </c>
      <c r="H10416" s="5">
        <f t="shared" si="52144"/>
        <v>220</v>
      </c>
      <c r="I10416" s="5">
        <f t="shared" si="52144"/>
        <v>204</v>
      </c>
      <c r="J10416" s="8">
        <f t="shared" ref="J10416" si="52191">E10416/(SUM(N10409:N10415)/7)*100</f>
        <v>2.5516880397801622</v>
      </c>
      <c r="K10416" s="5">
        <f t="shared" ref="K10416" si="52192">O10416-O10415</f>
        <v>2</v>
      </c>
      <c r="L10416" s="8">
        <f t="shared" ref="L10416" si="52193">SUM(K10410:K10416)/7</f>
        <v>0.2857142857142857</v>
      </c>
      <c r="M10416" s="8">
        <f t="shared" ref="M10416" si="52194">O10416/(B10416/100000)</f>
        <v>3.305678839262951</v>
      </c>
      <c r="N10416" s="5">
        <v>3642</v>
      </c>
      <c r="O10416" s="18">
        <v>73</v>
      </c>
    </row>
    <row r="10417" spans="1:15" x14ac:dyDescent="0.2">
      <c r="A10417" s="5" t="s">
        <v>27</v>
      </c>
      <c r="B10417" s="13">
        <v>2208321</v>
      </c>
      <c r="C10417" s="6">
        <f t="shared" si="52140"/>
        <v>44128</v>
      </c>
      <c r="D10417" s="5">
        <f t="shared" ref="D10417" si="52195">N10417-N10416</f>
        <v>118</v>
      </c>
      <c r="E10417" s="13">
        <f t="shared" ref="E10417" si="52196">SUM(D10411:D10417)/7</f>
        <v>89.428571428571431</v>
      </c>
      <c r="F10417" s="13">
        <f t="shared" ref="F10417" si="52197">SUM(D10413:D10417)/5</f>
        <v>95</v>
      </c>
      <c r="G10417" s="13">
        <f t="shared" ref="G10417" si="52198">N10417/(B10417/100000)</f>
        <v>170.26510185792736</v>
      </c>
      <c r="H10417" s="5">
        <f t="shared" si="52144"/>
        <v>221</v>
      </c>
      <c r="I10417" s="5">
        <f t="shared" si="52144"/>
        <v>205</v>
      </c>
      <c r="J10417" s="8">
        <f t="shared" ref="J10417" si="52199">E10417/(SUM(N10410:N10416)/7)*100</f>
        <v>2.6625834715665007</v>
      </c>
      <c r="K10417" s="5">
        <f t="shared" ref="K10417" si="52200">O10417-O10416</f>
        <v>0</v>
      </c>
      <c r="L10417" s="8">
        <f t="shared" ref="L10417" si="52201">SUM(K10411:K10417)/7</f>
        <v>0.2857142857142857</v>
      </c>
      <c r="M10417" s="8">
        <f t="shared" ref="M10417" si="52202">O10417/(B10417/100000)</f>
        <v>3.305678839262951</v>
      </c>
      <c r="N10417" s="5">
        <v>3760</v>
      </c>
      <c r="O10417" s="18">
        <v>73</v>
      </c>
    </row>
    <row r="10418" spans="1:15" ht="16" customHeight="1" x14ac:dyDescent="0.2">
      <c r="A10418" s="5" t="s">
        <v>27</v>
      </c>
      <c r="B10418" s="13">
        <v>2208321</v>
      </c>
      <c r="C10418" s="6">
        <f t="shared" si="52140"/>
        <v>44129</v>
      </c>
      <c r="D10418" s="5">
        <f t="shared" ref="D10418" si="52203">N10418-N10417</f>
        <v>145</v>
      </c>
      <c r="E10418" s="13">
        <f t="shared" ref="E10418" si="52204">SUM(D10412:D10418)/7</f>
        <v>94.714285714285708</v>
      </c>
      <c r="F10418" s="13">
        <f t="shared" ref="F10418" si="52205">SUM(D10414:D10418)/5</f>
        <v>114.2</v>
      </c>
      <c r="G10418" s="13">
        <f t="shared" ref="G10418" si="52206">N10418/(B10418/100000)</f>
        <v>176.83117626468254</v>
      </c>
      <c r="H10418" s="5">
        <f t="shared" si="52144"/>
        <v>222</v>
      </c>
      <c r="I10418" s="5">
        <f t="shared" si="52144"/>
        <v>206</v>
      </c>
      <c r="J10418" s="8">
        <f t="shared" ref="J10418" si="52207">E10418/(SUM(N10411:N10417)/7)*100</f>
        <v>2.7468202344947588</v>
      </c>
      <c r="K10418" s="5">
        <f t="shared" ref="K10418" si="52208">O10418-O10417</f>
        <v>1</v>
      </c>
      <c r="L10418" s="8">
        <f t="shared" ref="L10418" si="52209">SUM(K10412:K10418)/7</f>
        <v>0.42857142857142855</v>
      </c>
      <c r="M10418" s="8">
        <f t="shared" ref="M10418" si="52210">O10418/(B10418/100000)</f>
        <v>3.3509621110336765</v>
      </c>
      <c r="N10418" s="5">
        <v>3905</v>
      </c>
      <c r="O10418" s="18">
        <v>74</v>
      </c>
    </row>
    <row r="10419" spans="1:15" ht="16" customHeight="1" x14ac:dyDescent="0.2">
      <c r="A10419" s="5" t="s">
        <v>27</v>
      </c>
      <c r="B10419" s="13">
        <v>2208321</v>
      </c>
      <c r="C10419" s="6">
        <f t="shared" si="52140"/>
        <v>44130</v>
      </c>
      <c r="D10419" s="5">
        <f t="shared" ref="D10419" si="52211">N10419-N10418</f>
        <v>89</v>
      </c>
      <c r="E10419" s="13">
        <f t="shared" ref="E10419" si="52212">SUM(D10413:D10419)/7</f>
        <v>101.28571428571429</v>
      </c>
      <c r="F10419" s="13">
        <f t="shared" ref="F10419" si="52213">SUM(D10415:D10419)/5</f>
        <v>121.4</v>
      </c>
      <c r="G10419" s="13">
        <f t="shared" ref="G10419" si="52214">N10419/(B10419/100000)</f>
        <v>180.86138745227709</v>
      </c>
      <c r="H10419" s="5">
        <f t="shared" si="52144"/>
        <v>223</v>
      </c>
      <c r="I10419" s="5">
        <f t="shared" si="52144"/>
        <v>207</v>
      </c>
      <c r="J10419" s="8">
        <f t="shared" ref="J10419" si="52215">E10419/(SUM(N10412:N10418)/7)*100</f>
        <v>2.8588709677419355</v>
      </c>
      <c r="K10419" s="5">
        <f t="shared" ref="K10419" si="52216">O10419-O10418</f>
        <v>0</v>
      </c>
      <c r="L10419" s="8">
        <f t="shared" ref="L10419" si="52217">SUM(K10413:K10419)/7</f>
        <v>0.42857142857142855</v>
      </c>
      <c r="M10419" s="8">
        <f t="shared" ref="M10419" si="52218">O10419/(B10419/100000)</f>
        <v>3.3509621110336765</v>
      </c>
      <c r="N10419" s="5">
        <v>3994</v>
      </c>
      <c r="O10419" s="18">
        <v>74</v>
      </c>
    </row>
    <row r="10420" spans="1:15" ht="16" customHeight="1" x14ac:dyDescent="0.2">
      <c r="A10420" s="5" t="s">
        <v>27</v>
      </c>
      <c r="B10420" s="13">
        <v>2208321</v>
      </c>
      <c r="C10420" s="6">
        <f t="shared" si="52140"/>
        <v>44131</v>
      </c>
      <c r="D10420" s="5">
        <f t="shared" ref="D10420" si="52219">N10420-N10419</f>
        <v>172</v>
      </c>
      <c r="E10420" s="13">
        <f t="shared" ref="E10420" si="52220">SUM(D10414:D10420)/7</f>
        <v>118.85714285714286</v>
      </c>
      <c r="F10420" s="13">
        <f t="shared" ref="F10420" si="52221">SUM(D10416:D10420)/5</f>
        <v>135.80000000000001</v>
      </c>
      <c r="G10420" s="13">
        <f t="shared" ref="G10420" si="52222">N10420/(B10420/100000)</f>
        <v>188.65011019684184</v>
      </c>
      <c r="H10420" s="5">
        <f t="shared" si="52144"/>
        <v>224</v>
      </c>
      <c r="I10420" s="5">
        <f t="shared" si="52144"/>
        <v>208</v>
      </c>
      <c r="J10420" s="8">
        <f t="shared" ref="J10420" si="52223">E10420/(SUM(N10413:N10419)/7)*100</f>
        <v>3.2615939472343092</v>
      </c>
      <c r="K10420" s="5">
        <f t="shared" ref="K10420" si="52224">O10420-O10419</f>
        <v>1</v>
      </c>
      <c r="L10420" s="8">
        <f t="shared" ref="L10420" si="52225">SUM(K10414:K10420)/7</f>
        <v>0.5714285714285714</v>
      </c>
      <c r="M10420" s="8">
        <f t="shared" ref="M10420" si="52226">O10420/(B10420/100000)</f>
        <v>3.3962453828044019</v>
      </c>
      <c r="N10420" s="5">
        <v>4166</v>
      </c>
      <c r="O10420" s="18">
        <v>75</v>
      </c>
    </row>
    <row r="10421" spans="1:15" ht="16" customHeight="1" x14ac:dyDescent="0.2">
      <c r="A10421" s="5" t="s">
        <v>27</v>
      </c>
      <c r="B10421" s="13">
        <v>2208321</v>
      </c>
      <c r="C10421" s="6">
        <f t="shared" si="52140"/>
        <v>44132</v>
      </c>
      <c r="D10421" s="5">
        <f t="shared" ref="D10421" si="52227">N10421-N10420</f>
        <v>176</v>
      </c>
      <c r="E10421" s="13">
        <f t="shared" ref="E10421" si="52228">SUM(D10415:D10421)/7</f>
        <v>136.42857142857142</v>
      </c>
      <c r="F10421" s="13">
        <f t="shared" ref="F10421" si="52229">SUM(D10417:D10421)/5</f>
        <v>140</v>
      </c>
      <c r="G10421" s="13">
        <f t="shared" ref="G10421" si="52230">N10421/(B10421/100000)</f>
        <v>196.6199660284895</v>
      </c>
      <c r="H10421" s="5">
        <f t="shared" si="52144"/>
        <v>225</v>
      </c>
      <c r="I10421" s="5">
        <f t="shared" si="52144"/>
        <v>209</v>
      </c>
      <c r="J10421" s="8">
        <f t="shared" ref="J10421" si="52231">E10421/(SUM(N10414:N10420)/7)*100</f>
        <v>3.6255267453779281</v>
      </c>
      <c r="K10421" s="5">
        <f t="shared" ref="K10421" si="52232">O10421-O10420</f>
        <v>-1</v>
      </c>
      <c r="L10421" s="8">
        <f t="shared" ref="L10421" si="52233">SUM(K10415:K10421)/7</f>
        <v>0.42857142857142855</v>
      </c>
      <c r="M10421" s="8">
        <f t="shared" ref="M10421" si="52234">O10421/(B10421/100000)</f>
        <v>3.3509621110336765</v>
      </c>
      <c r="N10421" s="5">
        <v>4342</v>
      </c>
      <c r="O10421" s="18">
        <v>74</v>
      </c>
    </row>
    <row r="10422" spans="1:15" ht="16" customHeight="1" x14ac:dyDescent="0.2">
      <c r="A10422" s="5" t="s">
        <v>27</v>
      </c>
      <c r="B10422" s="13">
        <v>2208321</v>
      </c>
      <c r="C10422" s="6">
        <f t="shared" si="52140"/>
        <v>44133</v>
      </c>
      <c r="D10422" s="5">
        <f t="shared" ref="D10422" si="52235">N10422-N10421</f>
        <v>240</v>
      </c>
      <c r="E10422" s="13">
        <f t="shared" ref="E10422" si="52236">SUM(D10416:D10422)/7</f>
        <v>156.42857142857142</v>
      </c>
      <c r="F10422" s="13">
        <f t="shared" ref="F10422" si="52237">SUM(D10418:D10422)/5</f>
        <v>164.4</v>
      </c>
      <c r="G10422" s="13">
        <f t="shared" ref="G10422" si="52238">N10422/(B10422/100000)</f>
        <v>207.48795125346359</v>
      </c>
      <c r="H10422" s="5">
        <f t="shared" si="52144"/>
        <v>226</v>
      </c>
      <c r="I10422" s="5">
        <f t="shared" si="52144"/>
        <v>210</v>
      </c>
      <c r="J10422" s="8">
        <f t="shared" ref="J10422" si="52239">E10422/(SUM(N10415:N10421)/7)*100</f>
        <v>4.0115767878077371</v>
      </c>
      <c r="K10422" s="5">
        <f t="shared" ref="K10422" si="52240">O10422-O10421</f>
        <v>2</v>
      </c>
      <c r="L10422" s="8">
        <f t="shared" ref="L10422" si="52241">SUM(K10416:K10422)/7</f>
        <v>0.7142857142857143</v>
      </c>
      <c r="M10422" s="8">
        <f t="shared" ref="M10422" si="52242">O10422/(B10422/100000)</f>
        <v>3.4415286545751274</v>
      </c>
      <c r="N10422" s="5">
        <v>4582</v>
      </c>
      <c r="O10422" s="18">
        <v>76</v>
      </c>
    </row>
    <row r="10423" spans="1:15" ht="16" customHeight="1" x14ac:dyDescent="0.2">
      <c r="A10423" s="5" t="s">
        <v>27</v>
      </c>
      <c r="B10423" s="13">
        <v>2208321</v>
      </c>
      <c r="C10423" s="6">
        <f t="shared" si="52140"/>
        <v>44134</v>
      </c>
      <c r="D10423" s="5">
        <f t="shared" ref="D10423" si="52243">N10423-N10422</f>
        <v>222</v>
      </c>
      <c r="E10423" s="13">
        <f t="shared" ref="E10423" si="52244">SUM(D10417:D10423)/7</f>
        <v>166</v>
      </c>
      <c r="F10423" s="13">
        <f t="shared" ref="F10423" si="52245">SUM(D10419:D10423)/5</f>
        <v>179.8</v>
      </c>
      <c r="G10423" s="13">
        <f t="shared" ref="G10423" si="52246">N10423/(B10423/100000)</f>
        <v>217.54083758656463</v>
      </c>
      <c r="H10423" s="5">
        <f t="shared" si="52144"/>
        <v>227</v>
      </c>
      <c r="I10423" s="5">
        <f t="shared" si="52144"/>
        <v>211</v>
      </c>
      <c r="J10423" s="8">
        <f t="shared" ref="J10423" si="52247">E10423/(SUM(N10416:N10422)/7)*100</f>
        <v>4.0928463245394671</v>
      </c>
      <c r="K10423" s="5">
        <f t="shared" ref="K10423" si="52248">O10423-O10422</f>
        <v>1</v>
      </c>
      <c r="L10423" s="8">
        <f t="shared" ref="L10423" si="52249">SUM(K10417:K10423)/7</f>
        <v>0.5714285714285714</v>
      </c>
      <c r="M10423" s="8">
        <f t="shared" ref="M10423" si="52250">O10423/(B10423/100000)</f>
        <v>3.4868119263458528</v>
      </c>
      <c r="N10423" s="5">
        <v>4804</v>
      </c>
      <c r="O10423" s="18">
        <v>77</v>
      </c>
    </row>
    <row r="10424" spans="1:15" ht="16" customHeight="1" x14ac:dyDescent="0.2">
      <c r="A10424" s="5" t="s">
        <v>27</v>
      </c>
      <c r="B10424" s="13">
        <v>2208321</v>
      </c>
      <c r="C10424" s="6">
        <f t="shared" si="52140"/>
        <v>44135</v>
      </c>
      <c r="D10424" s="5">
        <f t="shared" ref="D10424" si="52251">N10424-N10423</f>
        <v>263</v>
      </c>
      <c r="E10424" s="13">
        <f t="shared" ref="E10424" si="52252">SUM(D10418:D10424)/7</f>
        <v>186.71428571428572</v>
      </c>
      <c r="F10424" s="13">
        <f t="shared" ref="F10424" si="52253">SUM(D10420:D10424)/5</f>
        <v>214.6</v>
      </c>
      <c r="G10424" s="13">
        <f t="shared" ref="G10424" si="52254">N10424/(B10424/100000)</f>
        <v>229.45033806226539</v>
      </c>
      <c r="H10424" s="5">
        <f t="shared" si="52144"/>
        <v>228</v>
      </c>
      <c r="I10424" s="5">
        <f t="shared" si="52144"/>
        <v>212</v>
      </c>
      <c r="J10424" s="8">
        <f t="shared" ref="J10424" si="52255">E10424/(SUM(N10417:N10423)/7)*100</f>
        <v>4.4225628531790342</v>
      </c>
      <c r="K10424" s="5">
        <f t="shared" ref="K10424" si="52256">O10424-O10423</f>
        <v>2</v>
      </c>
      <c r="L10424" s="8">
        <f t="shared" ref="L10424" si="52257">SUM(K10418:K10424)/7</f>
        <v>0.8571428571428571</v>
      </c>
      <c r="M10424" s="8">
        <f t="shared" ref="M10424" si="52258">O10424/(B10424/100000)</f>
        <v>3.5773784698873032</v>
      </c>
      <c r="N10424" s="5">
        <v>5067</v>
      </c>
      <c r="O10424" s="18">
        <v>79</v>
      </c>
    </row>
    <row r="10425" spans="1:15" ht="16" customHeight="1" x14ac:dyDescent="0.2">
      <c r="A10425" s="5" t="s">
        <v>27</v>
      </c>
      <c r="B10425" s="13">
        <v>2208321</v>
      </c>
      <c r="C10425" s="6">
        <f t="shared" si="52140"/>
        <v>44136</v>
      </c>
      <c r="D10425" s="5">
        <f t="shared" ref="D10425:D10426" si="52259">N10425-N10424</f>
        <v>137</v>
      </c>
      <c r="E10425" s="13">
        <f t="shared" ref="E10425:E10426" si="52260">SUM(D10419:D10425)/7</f>
        <v>185.57142857142858</v>
      </c>
      <c r="F10425" s="13">
        <f t="shared" ref="F10425:F10426" si="52261">SUM(D10421:D10425)/5</f>
        <v>207.6</v>
      </c>
      <c r="G10425" s="13">
        <f t="shared" ref="G10425:G10426" si="52262">N10425/(B10425/100000)</f>
        <v>235.65414629485477</v>
      </c>
      <c r="H10425" s="5">
        <f t="shared" si="52144"/>
        <v>229</v>
      </c>
      <c r="I10425" s="5">
        <f t="shared" si="52144"/>
        <v>213</v>
      </c>
      <c r="J10425" s="8">
        <f t="shared" ref="J10425:J10426" si="52263">E10425/(SUM(N10418:N10424)/7)*100</f>
        <v>4.2093324692158136</v>
      </c>
      <c r="K10425" s="5">
        <f t="shared" ref="K10425:K10426" si="52264">O10425-O10424</f>
        <v>0</v>
      </c>
      <c r="L10425" s="8">
        <f t="shared" ref="L10425:L10426" si="52265">SUM(K10419:K10425)/7</f>
        <v>0.7142857142857143</v>
      </c>
      <c r="M10425" s="8">
        <f t="shared" ref="M10425:M10426" si="52266">O10425/(B10425/100000)</f>
        <v>3.5773784698873032</v>
      </c>
      <c r="N10425" s="5">
        <v>5204</v>
      </c>
      <c r="O10425" s="18">
        <v>79</v>
      </c>
    </row>
    <row r="10426" spans="1:15" ht="16" customHeight="1" x14ac:dyDescent="0.2">
      <c r="A10426" s="5" t="s">
        <v>27</v>
      </c>
      <c r="B10426" s="13">
        <v>2208321</v>
      </c>
      <c r="C10426" s="6">
        <f t="shared" si="52140"/>
        <v>44137</v>
      </c>
      <c r="D10426" s="5">
        <f t="shared" si="52259"/>
        <v>119</v>
      </c>
      <c r="E10426" s="13">
        <f t="shared" si="52260"/>
        <v>189.85714285714286</v>
      </c>
      <c r="F10426" s="13">
        <f t="shared" si="52261"/>
        <v>196.2</v>
      </c>
      <c r="G10426" s="13">
        <f t="shared" si="52262"/>
        <v>241.04285563557107</v>
      </c>
      <c r="H10426" s="5">
        <f t="shared" si="52144"/>
        <v>230</v>
      </c>
      <c r="I10426" s="5">
        <f t="shared" si="52144"/>
        <v>214</v>
      </c>
      <c r="J10426" s="8">
        <f t="shared" si="52263"/>
        <v>4.1325911875369261</v>
      </c>
      <c r="K10426" s="5">
        <f t="shared" si="52264"/>
        <v>2</v>
      </c>
      <c r="L10426" s="8">
        <f t="shared" si="52265"/>
        <v>1</v>
      </c>
      <c r="M10426" s="8">
        <f t="shared" si="52266"/>
        <v>3.6679450134287541</v>
      </c>
      <c r="N10426" s="5">
        <v>5323</v>
      </c>
      <c r="O10426" s="18">
        <v>81</v>
      </c>
    </row>
    <row r="10427" spans="1:15" ht="16" customHeight="1" x14ac:dyDescent="0.2">
      <c r="A10427" s="5" t="s">
        <v>27</v>
      </c>
      <c r="B10427" s="13">
        <v>2208321</v>
      </c>
      <c r="C10427" s="6">
        <f t="shared" si="52140"/>
        <v>44138</v>
      </c>
      <c r="D10427" s="5">
        <f t="shared" ref="D10427" si="52267">N10427-N10426</f>
        <v>100</v>
      </c>
      <c r="E10427" s="13">
        <f t="shared" ref="E10427" si="52268">SUM(D10421:D10427)/7</f>
        <v>179.57142857142858</v>
      </c>
      <c r="F10427" s="13">
        <f t="shared" ref="F10427" si="52269">SUM(D10423:D10427)/5</f>
        <v>168.2</v>
      </c>
      <c r="G10427" s="13">
        <f t="shared" ref="G10427" si="52270">N10427/(B10427/100000)</f>
        <v>245.57118281264363</v>
      </c>
      <c r="H10427" s="5">
        <f t="shared" si="52144"/>
        <v>231</v>
      </c>
      <c r="I10427" s="5">
        <f t="shared" si="52144"/>
        <v>215</v>
      </c>
      <c r="J10427" s="8">
        <f t="shared" ref="J10427" si="52271">E10427/(SUM(N10420:N10426)/7)*100</f>
        <v>3.753583373148591</v>
      </c>
      <c r="K10427" s="5">
        <f t="shared" ref="K10427" si="52272">O10427-O10426</f>
        <v>2</v>
      </c>
      <c r="L10427" s="8">
        <f t="shared" ref="L10427" si="52273">SUM(K10421:K10427)/7</f>
        <v>1.1428571428571428</v>
      </c>
      <c r="M10427" s="8">
        <f t="shared" ref="M10427" si="52274">O10427/(B10427/100000)</f>
        <v>3.7585115569702046</v>
      </c>
      <c r="N10427" s="5">
        <v>5423</v>
      </c>
      <c r="O10427" s="18">
        <v>83</v>
      </c>
    </row>
    <row r="10428" spans="1:15" ht="16" customHeight="1" x14ac:dyDescent="0.2">
      <c r="A10428" s="5" t="s">
        <v>27</v>
      </c>
      <c r="B10428" s="13">
        <v>2208321</v>
      </c>
      <c r="C10428" s="6">
        <f t="shared" si="52140"/>
        <v>44139</v>
      </c>
      <c r="D10428" s="5">
        <f t="shared" ref="D10428" si="52275">N10428-N10427</f>
        <v>159</v>
      </c>
      <c r="E10428" s="13">
        <f t="shared" ref="E10428" si="52276">SUM(D10422:D10428)/7</f>
        <v>177.14285714285714</v>
      </c>
      <c r="F10428" s="13">
        <f t="shared" ref="F10428" si="52277">SUM(D10424:D10428)/5</f>
        <v>155.6</v>
      </c>
      <c r="G10428" s="13">
        <f t="shared" ref="G10428" si="52278">N10428/(B10428/100000)</f>
        <v>252.77122302418894</v>
      </c>
      <c r="H10428" s="5">
        <f t="shared" si="52144"/>
        <v>232</v>
      </c>
      <c r="I10428" s="5">
        <f t="shared" si="52144"/>
        <v>216</v>
      </c>
      <c r="J10428" s="8">
        <f t="shared" ref="J10428" si="52279">E10428/(SUM(N10421:N10427)/7)*100</f>
        <v>3.5688588286084331</v>
      </c>
      <c r="K10428" s="5">
        <f t="shared" ref="K10428" si="52280">O10428-O10427</f>
        <v>3</v>
      </c>
      <c r="L10428" s="8">
        <f t="shared" ref="L10428" si="52281">SUM(K10422:K10428)/7</f>
        <v>1.7142857142857142</v>
      </c>
      <c r="M10428" s="8">
        <f t="shared" ref="M10428" si="52282">O10428/(B10428/100000)</f>
        <v>3.8943613722823809</v>
      </c>
      <c r="N10428" s="5">
        <v>5582</v>
      </c>
      <c r="O10428" s="18">
        <v>86</v>
      </c>
    </row>
    <row r="10429" spans="1:15" ht="16" customHeight="1" x14ac:dyDescent="0.2">
      <c r="A10429" s="5" t="s">
        <v>27</v>
      </c>
      <c r="B10429" s="13">
        <v>2208321</v>
      </c>
      <c r="C10429" s="6">
        <f t="shared" si="52140"/>
        <v>44140</v>
      </c>
      <c r="D10429" s="5">
        <f t="shared" ref="D10429" si="52283">N10429-N10428</f>
        <v>315</v>
      </c>
      <c r="E10429" s="13">
        <f t="shared" ref="E10429" si="52284">SUM(D10423:D10429)/7</f>
        <v>187.85714285714286</v>
      </c>
      <c r="F10429" s="13">
        <f t="shared" ref="F10429" si="52285">SUM(D10425:D10429)/5</f>
        <v>166</v>
      </c>
      <c r="G10429" s="13">
        <f t="shared" ref="G10429" si="52286">N10429/(B10429/100000)</f>
        <v>267.03545363196741</v>
      </c>
      <c r="H10429" s="5">
        <f t="shared" si="52144"/>
        <v>233</v>
      </c>
      <c r="I10429" s="5">
        <f t="shared" si="52144"/>
        <v>217</v>
      </c>
      <c r="J10429" s="8">
        <f t="shared" ref="J10429" si="52287">E10429/(SUM(N10422:N10428)/7)*100</f>
        <v>3.654300402945672</v>
      </c>
      <c r="K10429" s="5">
        <f t="shared" ref="K10429" si="52288">O10429-O10428</f>
        <v>2</v>
      </c>
      <c r="L10429" s="8">
        <f t="shared" ref="L10429" si="52289">SUM(K10423:K10429)/7</f>
        <v>1.7142857142857142</v>
      </c>
      <c r="M10429" s="8">
        <f t="shared" ref="M10429" si="52290">O10429/(B10429/100000)</f>
        <v>3.9849279158238318</v>
      </c>
      <c r="N10429" s="5">
        <v>5897</v>
      </c>
      <c r="O10429" s="18">
        <v>88</v>
      </c>
    </row>
    <row r="10430" spans="1:15" ht="16" customHeight="1" x14ac:dyDescent="0.2">
      <c r="A10430" s="5" t="s">
        <v>27</v>
      </c>
      <c r="B10430" s="13">
        <v>2208321</v>
      </c>
      <c r="C10430" s="6">
        <f t="shared" si="52140"/>
        <v>44141</v>
      </c>
      <c r="D10430" s="5">
        <f t="shared" ref="D10430" si="52291">N10430-N10429</f>
        <v>273</v>
      </c>
      <c r="E10430" s="13">
        <f t="shared" ref="E10430" si="52292">SUM(D10424:D10430)/7</f>
        <v>195.14285714285714</v>
      </c>
      <c r="F10430" s="13">
        <f t="shared" ref="F10430" si="52293">SUM(D10426:D10430)/5</f>
        <v>193.2</v>
      </c>
      <c r="G10430" s="13">
        <f t="shared" ref="G10430" si="52294">N10430/(B10430/100000)</f>
        <v>279.39778682537548</v>
      </c>
      <c r="H10430" s="5">
        <f t="shared" si="52144"/>
        <v>234</v>
      </c>
      <c r="I10430" s="5">
        <f t="shared" si="52144"/>
        <v>218</v>
      </c>
      <c r="J10430" s="8">
        <f t="shared" ref="J10430" si="52295">E10430/(SUM(N10423:N10429)/7)*100</f>
        <v>3.6621983914209113</v>
      </c>
      <c r="K10430" s="5">
        <f t="shared" ref="K10430" si="52296">O10430-O10429</f>
        <v>0</v>
      </c>
      <c r="L10430" s="8">
        <f t="shared" ref="L10430" si="52297">SUM(K10424:K10430)/7</f>
        <v>1.5714285714285714</v>
      </c>
      <c r="M10430" s="8">
        <f t="shared" ref="M10430" si="52298">O10430/(B10430/100000)</f>
        <v>3.9849279158238318</v>
      </c>
      <c r="N10430" s="5">
        <v>6170</v>
      </c>
      <c r="O10430" s="18">
        <v>88</v>
      </c>
    </row>
    <row r="10431" spans="1:15" ht="16" customHeight="1" x14ac:dyDescent="0.2">
      <c r="A10431" s="5" t="s">
        <v>27</v>
      </c>
      <c r="B10431" s="13">
        <v>2208321</v>
      </c>
      <c r="C10431" s="6">
        <f t="shared" si="52140"/>
        <v>44142</v>
      </c>
      <c r="D10431" s="5">
        <f t="shared" ref="D10431" si="52299">N10431-N10430</f>
        <v>312</v>
      </c>
      <c r="E10431" s="13">
        <f t="shared" ref="E10431" si="52300">SUM(D10425:D10431)/7</f>
        <v>202.14285714285714</v>
      </c>
      <c r="F10431" s="13">
        <f t="shared" ref="F10431" si="52301">SUM(D10427:D10431)/5</f>
        <v>231.8</v>
      </c>
      <c r="G10431" s="13">
        <f t="shared" ref="G10431" si="52302">N10431/(B10431/100000)</f>
        <v>293.52616761784179</v>
      </c>
      <c r="H10431" s="5">
        <f t="shared" si="52144"/>
        <v>235</v>
      </c>
      <c r="I10431" s="5">
        <f t="shared" si="52144"/>
        <v>219</v>
      </c>
      <c r="J10431" s="8">
        <f t="shared" ref="J10431" si="52303">E10431/(SUM(N10424:N10430)/7)*100</f>
        <v>3.6595458542388668</v>
      </c>
      <c r="K10431" s="5">
        <f t="shared" ref="K10431" si="52304">O10431-O10430</f>
        <v>1</v>
      </c>
      <c r="L10431" s="8">
        <f t="shared" ref="L10431" si="52305">SUM(K10425:K10431)/7</f>
        <v>1.4285714285714286</v>
      </c>
      <c r="M10431" s="8">
        <f t="shared" ref="M10431" si="52306">O10431/(B10431/100000)</f>
        <v>4.0302111875945572</v>
      </c>
      <c r="N10431" s="5">
        <v>6482</v>
      </c>
      <c r="O10431" s="18">
        <v>89</v>
      </c>
    </row>
    <row r="10432" spans="1:15" ht="16" customHeight="1" x14ac:dyDescent="0.2">
      <c r="A10432" s="5" t="s">
        <v>27</v>
      </c>
      <c r="B10432" s="13">
        <v>2208321</v>
      </c>
      <c r="C10432" s="6">
        <f t="shared" si="52140"/>
        <v>44143</v>
      </c>
      <c r="D10432" s="5">
        <f t="shared" ref="D10432" si="52307">N10432-N10431</f>
        <v>101</v>
      </c>
      <c r="E10432" s="13">
        <f t="shared" ref="E10432" si="52308">SUM(D10426:D10432)/7</f>
        <v>197</v>
      </c>
      <c r="F10432" s="13">
        <f t="shared" ref="F10432" si="52309">SUM(D10428:D10432)/5</f>
        <v>232</v>
      </c>
      <c r="G10432" s="13">
        <f t="shared" ref="G10432" si="52310">N10432/(B10432/100000)</f>
        <v>298.09977806668502</v>
      </c>
      <c r="H10432" s="5">
        <f t="shared" si="52144"/>
        <v>236</v>
      </c>
      <c r="I10432" s="5">
        <f t="shared" si="52144"/>
        <v>220</v>
      </c>
      <c r="J10432" s="8">
        <f t="shared" ref="J10432" si="52311">E10432/(SUM(N10425:N10431)/7)*100</f>
        <v>3.4405329208353082</v>
      </c>
      <c r="K10432" s="5">
        <f t="shared" ref="K10432" si="52312">O10432-O10431</f>
        <v>1</v>
      </c>
      <c r="L10432" s="8">
        <f t="shared" ref="L10432" si="52313">SUM(K10426:K10432)/7</f>
        <v>1.5714285714285714</v>
      </c>
      <c r="M10432" s="8">
        <f t="shared" ref="M10432" si="52314">O10432/(B10432/100000)</f>
        <v>4.0754944593652827</v>
      </c>
      <c r="N10432" s="5">
        <v>6583</v>
      </c>
      <c r="O10432" s="18">
        <v>90</v>
      </c>
    </row>
    <row r="10433" spans="1:15" ht="16" customHeight="1" x14ac:dyDescent="0.2">
      <c r="A10433" s="5" t="s">
        <v>27</v>
      </c>
      <c r="B10433" s="13">
        <v>2208321</v>
      </c>
      <c r="C10433" s="6">
        <f t="shared" si="52140"/>
        <v>44144</v>
      </c>
      <c r="D10433" s="5">
        <f t="shared" ref="D10433" si="52315">N10433-N10432</f>
        <v>151</v>
      </c>
      <c r="E10433" s="13">
        <f t="shared" ref="E10433" si="52316">SUM(D10427:D10433)/7</f>
        <v>201.57142857142858</v>
      </c>
      <c r="F10433" s="13">
        <f t="shared" ref="F10433" si="52317">SUM(D10429:D10433)/5</f>
        <v>230.4</v>
      </c>
      <c r="G10433" s="13">
        <f t="shared" ref="G10433" si="52318">N10433/(B10433/100000)</f>
        <v>304.93755210406459</v>
      </c>
      <c r="H10433" s="5">
        <f t="shared" si="52144"/>
        <v>237</v>
      </c>
      <c r="I10433" s="5">
        <f t="shared" si="52144"/>
        <v>221</v>
      </c>
      <c r="J10433" s="8">
        <f t="shared" ref="J10433" si="52319">E10433/(SUM(N10426:N10432)/7)*100</f>
        <v>3.4032802701398941</v>
      </c>
      <c r="K10433" s="5">
        <f t="shared" ref="K10433" si="52320">O10433-O10432</f>
        <v>3</v>
      </c>
      <c r="L10433" s="8">
        <f t="shared" ref="L10433" si="52321">SUM(K10427:K10433)/7</f>
        <v>1.7142857142857142</v>
      </c>
      <c r="M10433" s="8">
        <f t="shared" ref="M10433" si="52322">O10433/(B10433/100000)</f>
        <v>4.2113442746774581</v>
      </c>
      <c r="N10433" s="5">
        <v>6734</v>
      </c>
      <c r="O10433" s="18">
        <v>93</v>
      </c>
    </row>
    <row r="10434" spans="1:15" ht="16" customHeight="1" x14ac:dyDescent="0.2">
      <c r="A10434" s="5" t="s">
        <v>27</v>
      </c>
      <c r="B10434" s="13">
        <v>2208321</v>
      </c>
      <c r="C10434" s="6">
        <f t="shared" si="52140"/>
        <v>44145</v>
      </c>
      <c r="D10434" s="5">
        <f t="shared" ref="D10434" si="52323">N10434-N10433</f>
        <v>194</v>
      </c>
      <c r="E10434" s="13">
        <f t="shared" ref="E10434" si="52324">SUM(D10428:D10434)/7</f>
        <v>215</v>
      </c>
      <c r="F10434" s="13">
        <f t="shared" ref="F10434" si="52325">SUM(D10430:D10434)/5</f>
        <v>206.2</v>
      </c>
      <c r="G10434" s="13">
        <f t="shared" ref="G10434" si="52326">N10434/(B10434/100000)</f>
        <v>313.72250682758528</v>
      </c>
      <c r="H10434" s="5">
        <f t="shared" si="52144"/>
        <v>238</v>
      </c>
      <c r="I10434" s="5">
        <f t="shared" si="52144"/>
        <v>222</v>
      </c>
      <c r="J10434" s="8">
        <f t="shared" ref="J10434" si="52327">E10434/(SUM(N10427:N10433)/7)*100</f>
        <v>3.5105315947843532</v>
      </c>
      <c r="K10434" s="5">
        <f t="shared" ref="K10434" si="52328">O10434-O10433</f>
        <v>0</v>
      </c>
      <c r="L10434" s="8">
        <f t="shared" ref="L10434" si="52329">SUM(K10428:K10434)/7</f>
        <v>1.4285714285714286</v>
      </c>
      <c r="M10434" s="8">
        <f t="shared" ref="M10434" si="52330">O10434/(B10434/100000)</f>
        <v>4.2113442746774581</v>
      </c>
      <c r="N10434" s="5">
        <v>6928</v>
      </c>
      <c r="O10434" s="18">
        <v>93</v>
      </c>
    </row>
    <row r="10435" spans="1:15" ht="16" customHeight="1" x14ac:dyDescent="0.2">
      <c r="A10435" s="5" t="s">
        <v>27</v>
      </c>
      <c r="B10435" s="13">
        <v>2208321</v>
      </c>
      <c r="C10435" s="6">
        <f t="shared" si="52140"/>
        <v>44146</v>
      </c>
      <c r="D10435" s="5">
        <f t="shared" ref="D10435" si="52331">N10435-N10434</f>
        <v>173</v>
      </c>
      <c r="E10435" s="13">
        <f t="shared" ref="E10435" si="52332">SUM(D10429:D10435)/7</f>
        <v>217</v>
      </c>
      <c r="F10435" s="13">
        <f t="shared" ref="F10435" si="52333">SUM(D10431:D10435)/5</f>
        <v>186.2</v>
      </c>
      <c r="G10435" s="13">
        <f t="shared" ref="G10435" si="52334">N10435/(B10435/100000)</f>
        <v>321.55651284392076</v>
      </c>
      <c r="H10435" s="5">
        <f t="shared" si="52144"/>
        <v>239</v>
      </c>
      <c r="I10435" s="5">
        <f t="shared" si="52144"/>
        <v>223</v>
      </c>
      <c r="J10435" s="8">
        <f t="shared" ref="J10435" si="52335">E10435/(SUM(N10428:N10434)/7)*100</f>
        <v>3.4230214530376779</v>
      </c>
      <c r="K10435" s="5">
        <f t="shared" ref="K10435" si="52336">O10435-O10434</f>
        <v>3</v>
      </c>
      <c r="L10435" s="8">
        <f t="shared" ref="L10435" si="52337">SUM(K10429:K10435)/7</f>
        <v>1.4285714285714286</v>
      </c>
      <c r="M10435" s="8">
        <f t="shared" ref="M10435" si="52338">O10435/(B10435/100000)</f>
        <v>4.3471940899896344</v>
      </c>
      <c r="N10435" s="5">
        <v>7101</v>
      </c>
      <c r="O10435" s="18">
        <v>96</v>
      </c>
    </row>
    <row r="10436" spans="1:15" ht="16" customHeight="1" x14ac:dyDescent="0.2">
      <c r="A10436" s="5" t="s">
        <v>27</v>
      </c>
      <c r="B10436" s="13">
        <v>2208321</v>
      </c>
      <c r="C10436" s="6">
        <f t="shared" si="52140"/>
        <v>44147</v>
      </c>
      <c r="D10436" s="5">
        <f t="shared" ref="D10436" si="52339">N10436-N10435</f>
        <v>266</v>
      </c>
      <c r="E10436" s="13">
        <f t="shared" ref="E10436" si="52340">SUM(D10430:D10436)/7</f>
        <v>210</v>
      </c>
      <c r="F10436" s="13">
        <f t="shared" ref="F10436" si="52341">SUM(D10432:D10436)/5</f>
        <v>177</v>
      </c>
      <c r="G10436" s="13">
        <f t="shared" ref="G10436" si="52342">N10436/(B10436/100000)</f>
        <v>333.60186313493369</v>
      </c>
      <c r="H10436" s="5">
        <f t="shared" si="52144"/>
        <v>240</v>
      </c>
      <c r="I10436" s="5">
        <f t="shared" si="52144"/>
        <v>224</v>
      </c>
      <c r="J10436" s="8">
        <f t="shared" ref="J10436" si="52343">E10436/(SUM(N10429:N10435)/7)*100</f>
        <v>3.2029632857609762</v>
      </c>
      <c r="K10436" s="5">
        <f t="shared" ref="K10436" si="52344">O10436-O10435</f>
        <v>6</v>
      </c>
      <c r="L10436" s="8">
        <f t="shared" ref="L10436" si="52345">SUM(K10430:K10436)/7</f>
        <v>2</v>
      </c>
      <c r="M10436" s="8">
        <f t="shared" ref="M10436" si="52346">O10436/(B10436/100000)</f>
        <v>4.6188937206139862</v>
      </c>
      <c r="N10436" s="5">
        <v>7367</v>
      </c>
      <c r="O10436" s="18">
        <v>102</v>
      </c>
    </row>
    <row r="10437" spans="1:15" ht="16" customHeight="1" x14ac:dyDescent="0.2">
      <c r="A10437" s="5" t="s">
        <v>27</v>
      </c>
      <c r="B10437" s="13">
        <v>2208321</v>
      </c>
      <c r="C10437" s="6">
        <f t="shared" si="52140"/>
        <v>44148</v>
      </c>
      <c r="D10437" s="5">
        <f t="shared" ref="D10437" si="52347">N10437-N10436</f>
        <v>274</v>
      </c>
      <c r="E10437" s="13">
        <f t="shared" ref="E10437" si="52348">SUM(D10431:D10437)/7</f>
        <v>210.14285714285714</v>
      </c>
      <c r="F10437" s="13">
        <f t="shared" ref="F10437" si="52349">SUM(D10433:D10437)/5</f>
        <v>211.6</v>
      </c>
      <c r="G10437" s="13">
        <f t="shared" ref="G10437" si="52350">N10437/(B10437/100000)</f>
        <v>346.00947960011246</v>
      </c>
      <c r="H10437" s="5">
        <f t="shared" si="52144"/>
        <v>241</v>
      </c>
      <c r="I10437" s="5">
        <f t="shared" si="52144"/>
        <v>225</v>
      </c>
      <c r="J10437" s="8">
        <f t="shared" ref="J10437" si="52351">E10437/(SUM(N10430:N10436)/7)*100</f>
        <v>3.1056687427425311</v>
      </c>
      <c r="K10437" s="5">
        <f t="shared" ref="K10437" si="52352">O10437-O10436</f>
        <v>3</v>
      </c>
      <c r="L10437" s="8">
        <f t="shared" ref="L10437" si="52353">SUM(K10431:K10437)/7</f>
        <v>2.4285714285714284</v>
      </c>
      <c r="M10437" s="8">
        <f t="shared" ref="M10437" si="52354">O10437/(B10437/100000)</f>
        <v>4.7547435359261625</v>
      </c>
      <c r="N10437" s="5">
        <v>7641</v>
      </c>
      <c r="O10437" s="18">
        <v>105</v>
      </c>
    </row>
    <row r="10438" spans="1:15" ht="16" customHeight="1" x14ac:dyDescent="0.2">
      <c r="A10438" s="5" t="s">
        <v>27</v>
      </c>
      <c r="B10438" s="13">
        <v>2208321</v>
      </c>
      <c r="C10438" s="6">
        <f t="shared" si="52140"/>
        <v>44149</v>
      </c>
      <c r="D10438" s="5">
        <f t="shared" ref="D10438" si="52355">N10438-N10437</f>
        <v>300</v>
      </c>
      <c r="E10438" s="13">
        <f t="shared" ref="E10438" si="52356">SUM(D10432:D10438)/7</f>
        <v>208.42857142857142</v>
      </c>
      <c r="F10438" s="13">
        <f t="shared" ref="F10438" si="52357">SUM(D10434:D10438)/5</f>
        <v>241.4</v>
      </c>
      <c r="G10438" s="13">
        <f t="shared" ref="G10438" si="52358">N10438/(B10438/100000)</f>
        <v>359.59446113133009</v>
      </c>
      <c r="H10438" s="5">
        <f t="shared" si="52144"/>
        <v>242</v>
      </c>
      <c r="I10438" s="5">
        <f t="shared" si="52144"/>
        <v>226</v>
      </c>
      <c r="J10438" s="8">
        <f t="shared" ref="J10438" si="52359">E10438/(SUM(N10431:N10437)/7)*100</f>
        <v>2.9875501679089198</v>
      </c>
      <c r="K10438" s="5">
        <f t="shared" ref="K10438" si="52360">O10438-O10437</f>
        <v>0</v>
      </c>
      <c r="L10438" s="8">
        <f t="shared" ref="L10438" si="52361">SUM(K10432:K10438)/7</f>
        <v>2.2857142857142856</v>
      </c>
      <c r="M10438" s="8">
        <f t="shared" ref="M10438" si="52362">O10438/(B10438/100000)</f>
        <v>4.7547435359261625</v>
      </c>
      <c r="N10438" s="5">
        <v>7941</v>
      </c>
      <c r="O10438" s="18">
        <v>105</v>
      </c>
    </row>
    <row r="10439" spans="1:15" ht="16" customHeight="1" x14ac:dyDescent="0.2">
      <c r="A10439" s="5" t="s">
        <v>27</v>
      </c>
      <c r="B10439" s="13">
        <v>2208321</v>
      </c>
      <c r="C10439" s="6">
        <f t="shared" si="52140"/>
        <v>44150</v>
      </c>
      <c r="D10439" s="5">
        <f t="shared" ref="D10439" si="52363">N10439-N10438</f>
        <v>99</v>
      </c>
      <c r="E10439" s="13">
        <f t="shared" ref="E10439" si="52364">SUM(D10433:D10439)/7</f>
        <v>208.14285714285714</v>
      </c>
      <c r="F10439" s="13">
        <f t="shared" ref="F10439" si="52365">SUM(D10435:D10439)/5</f>
        <v>222.4</v>
      </c>
      <c r="G10439" s="13">
        <f t="shared" ref="G10439" si="52366">N10439/(B10439/100000)</f>
        <v>364.07750503663186</v>
      </c>
      <c r="H10439" s="5">
        <f t="shared" si="52144"/>
        <v>243</v>
      </c>
      <c r="I10439" s="5">
        <f t="shared" si="52144"/>
        <v>227</v>
      </c>
      <c r="J10439" s="8">
        <f t="shared" ref="J10439" si="52367">E10439/(SUM(N10432:N10438)/7)*100</f>
        <v>2.8969082413758822</v>
      </c>
      <c r="K10439" s="5">
        <f t="shared" ref="K10439" si="52368">O10439-O10438</f>
        <v>0</v>
      </c>
      <c r="L10439" s="8">
        <f t="shared" ref="L10439" si="52369">SUM(K10433:K10439)/7</f>
        <v>2.1428571428571428</v>
      </c>
      <c r="M10439" s="8">
        <f t="shared" ref="M10439" si="52370">O10439/(B10439/100000)</f>
        <v>4.7547435359261625</v>
      </c>
      <c r="N10439" s="5">
        <v>8040</v>
      </c>
      <c r="O10439" s="18">
        <v>105</v>
      </c>
    </row>
    <row r="10440" spans="1:15" ht="16" customHeight="1" x14ac:dyDescent="0.2">
      <c r="A10440" s="5" t="s">
        <v>27</v>
      </c>
      <c r="B10440" s="13">
        <v>2208321</v>
      </c>
      <c r="C10440" s="6">
        <f t="shared" si="52140"/>
        <v>44151</v>
      </c>
      <c r="D10440" s="5">
        <f t="shared" ref="D10440" si="52371">N10440-N10439</f>
        <v>121</v>
      </c>
      <c r="E10440" s="13">
        <f t="shared" ref="E10440" si="52372">SUM(D10434:D10440)/7</f>
        <v>203.85714285714286</v>
      </c>
      <c r="F10440" s="13">
        <f t="shared" ref="F10440" si="52373">SUM(D10436:D10440)/5</f>
        <v>212</v>
      </c>
      <c r="G10440" s="13">
        <f t="shared" ref="G10440" si="52374">N10440/(B10440/100000)</f>
        <v>369.55678092088965</v>
      </c>
      <c r="H10440" s="5">
        <f t="shared" si="52144"/>
        <v>244</v>
      </c>
      <c r="I10440" s="5">
        <f t="shared" si="52144"/>
        <v>228</v>
      </c>
      <c r="J10440" s="8">
        <f t="shared" ref="J10440" si="52375">E10440/(SUM(N10433:N10439)/7)*100</f>
        <v>2.7573813572422323</v>
      </c>
      <c r="K10440" s="5">
        <f t="shared" ref="K10440" si="52376">O10440-O10439</f>
        <v>0</v>
      </c>
      <c r="L10440" s="8">
        <f t="shared" ref="L10440" si="52377">SUM(K10434:K10440)/7</f>
        <v>1.7142857142857142</v>
      </c>
      <c r="M10440" s="8">
        <f t="shared" ref="M10440" si="52378">O10440/(B10440/100000)</f>
        <v>4.7547435359261625</v>
      </c>
      <c r="N10440" s="5">
        <v>8161</v>
      </c>
      <c r="O10440" s="18">
        <v>105</v>
      </c>
    </row>
    <row r="10441" spans="1:15" ht="16" customHeight="1" x14ac:dyDescent="0.2">
      <c r="A10441" s="5" t="s">
        <v>27</v>
      </c>
      <c r="B10441" s="13">
        <v>2208321</v>
      </c>
      <c r="C10441" s="6">
        <f t="shared" si="52140"/>
        <v>44152</v>
      </c>
      <c r="D10441" s="5">
        <f t="shared" ref="D10441" si="52379">N10441-N10440</f>
        <v>222</v>
      </c>
      <c r="E10441" s="13">
        <f t="shared" ref="E10441" si="52380">SUM(D10435:D10441)/7</f>
        <v>207.85714285714286</v>
      </c>
      <c r="F10441" s="13">
        <f t="shared" ref="F10441" si="52381">SUM(D10437:D10441)/5</f>
        <v>203.2</v>
      </c>
      <c r="G10441" s="13">
        <f t="shared" ref="G10441" si="52382">N10441/(B10441/100000)</f>
        <v>379.60966725399066</v>
      </c>
      <c r="H10441" s="5">
        <f t="shared" si="52144"/>
        <v>245</v>
      </c>
      <c r="I10441" s="5">
        <f t="shared" si="52144"/>
        <v>229</v>
      </c>
      <c r="J10441" s="8">
        <f t="shared" ref="J10441" si="52383">E10441/(SUM(N10434:N10440)/7)*100</f>
        <v>2.736042422760864</v>
      </c>
      <c r="K10441" s="5">
        <f t="shared" ref="K10441" si="52384">O10441-O10440</f>
        <v>1</v>
      </c>
      <c r="L10441" s="8">
        <f t="shared" ref="L10441" si="52385">SUM(K10435:K10441)/7</f>
        <v>1.8571428571428572</v>
      </c>
      <c r="M10441" s="8">
        <f t="shared" ref="M10441" si="52386">O10441/(B10441/100000)</f>
        <v>4.8000268076968879</v>
      </c>
      <c r="N10441" s="5">
        <v>8383</v>
      </c>
      <c r="O10441" s="18">
        <v>106</v>
      </c>
    </row>
    <row r="10442" spans="1:15" ht="16" customHeight="1" x14ac:dyDescent="0.2">
      <c r="A10442" s="5" t="s">
        <v>27</v>
      </c>
      <c r="B10442" s="13">
        <v>2208321</v>
      </c>
      <c r="C10442" s="6">
        <f t="shared" si="52140"/>
        <v>44153</v>
      </c>
      <c r="D10442" s="5">
        <f t="shared" ref="D10442" si="52387">N10442-N10441</f>
        <v>286</v>
      </c>
      <c r="E10442" s="13">
        <f t="shared" ref="E10442" si="52388">SUM(D10436:D10442)/7</f>
        <v>224</v>
      </c>
      <c r="F10442" s="13">
        <f t="shared" ref="F10442" si="52389">SUM(D10438:D10442)/5</f>
        <v>205.6</v>
      </c>
      <c r="G10442" s="13">
        <f t="shared" ref="G10442" si="52390">N10442/(B10442/100000)</f>
        <v>392.56068298041811</v>
      </c>
      <c r="H10442" s="5">
        <f t="shared" si="52144"/>
        <v>246</v>
      </c>
      <c r="I10442" s="5">
        <f t="shared" si="52144"/>
        <v>230</v>
      </c>
      <c r="J10442" s="8">
        <f t="shared" ref="J10442" si="52391">E10442/(SUM(N10435:N10441)/7)*100</f>
        <v>2.8700076875205918</v>
      </c>
      <c r="K10442" s="5">
        <f t="shared" ref="K10442" si="52392">O10442-O10441</f>
        <v>2</v>
      </c>
      <c r="L10442" s="8">
        <f t="shared" ref="L10442" si="52393">SUM(K10436:K10442)/7</f>
        <v>1.7142857142857142</v>
      </c>
      <c r="M10442" s="8">
        <f t="shared" ref="M10442" si="52394">O10442/(B10442/100000)</f>
        <v>4.8905933512383388</v>
      </c>
      <c r="N10442" s="5">
        <v>8669</v>
      </c>
      <c r="O10442" s="18">
        <v>108</v>
      </c>
    </row>
    <row r="10443" spans="1:15" ht="16" customHeight="1" x14ac:dyDescent="0.2">
      <c r="A10443" s="5" t="s">
        <v>27</v>
      </c>
      <c r="B10443" s="13">
        <v>2208321</v>
      </c>
      <c r="C10443" s="6">
        <f t="shared" si="52140"/>
        <v>44154</v>
      </c>
      <c r="D10443" s="5">
        <f t="shared" ref="D10443" si="52395">N10443-N10442</f>
        <v>275</v>
      </c>
      <c r="E10443" s="13">
        <f t="shared" ref="E10443" si="52396">SUM(D10437:D10443)/7</f>
        <v>225.28571428571428</v>
      </c>
      <c r="F10443" s="13">
        <f t="shared" ref="F10443" si="52397">SUM(D10439:D10443)/5</f>
        <v>200.6</v>
      </c>
      <c r="G10443" s="13">
        <f t="shared" ref="G10443" si="52398">N10443/(B10443/100000)</f>
        <v>405.01358271736763</v>
      </c>
      <c r="H10443" s="5">
        <f t="shared" si="52144"/>
        <v>247</v>
      </c>
      <c r="I10443" s="5">
        <f t="shared" si="52144"/>
        <v>231</v>
      </c>
      <c r="J10443" s="8">
        <f t="shared" ref="J10443" si="52399">E10443/(SUM(N10436:N10442)/7)*100</f>
        <v>2.8059499661933738</v>
      </c>
      <c r="K10443" s="5">
        <f t="shared" ref="K10443" si="52400">O10443-O10442</f>
        <v>5</v>
      </c>
      <c r="L10443" s="8">
        <f t="shared" ref="L10443" si="52401">SUM(K10437:K10443)/7</f>
        <v>1.5714285714285714</v>
      </c>
      <c r="M10443" s="8">
        <f t="shared" ref="M10443" si="52402">O10443/(B10443/100000)</f>
        <v>5.1170097100919651</v>
      </c>
      <c r="N10443" s="5">
        <v>8944</v>
      </c>
      <c r="O10443" s="18">
        <v>113</v>
      </c>
    </row>
    <row r="10444" spans="1:15" ht="16" customHeight="1" x14ac:dyDescent="0.2">
      <c r="A10444" s="5" t="s">
        <v>27</v>
      </c>
      <c r="B10444" s="13">
        <v>2208321</v>
      </c>
      <c r="C10444" s="6">
        <f t="shared" si="52140"/>
        <v>44155</v>
      </c>
      <c r="D10444" s="5">
        <f t="shared" ref="D10444" si="52403">N10444-N10443</f>
        <v>322</v>
      </c>
      <c r="E10444" s="13">
        <f t="shared" ref="E10444" si="52404">SUM(D10438:D10444)/7</f>
        <v>232.14285714285714</v>
      </c>
      <c r="F10444" s="13">
        <f t="shared" ref="F10444" si="52405">SUM(D10440:D10444)/5</f>
        <v>245.2</v>
      </c>
      <c r="G10444" s="13">
        <f t="shared" ref="G10444" si="52406">N10444/(B10444/100000)</f>
        <v>419.59479622754117</v>
      </c>
      <c r="H10444" s="5">
        <f t="shared" si="52144"/>
        <v>248</v>
      </c>
      <c r="I10444" s="5">
        <f t="shared" si="52144"/>
        <v>232</v>
      </c>
      <c r="J10444" s="8">
        <f t="shared" ref="J10444" si="52407">E10444/(SUM(N10437:N10443)/7)*100</f>
        <v>2.8124405060662179</v>
      </c>
      <c r="K10444" s="5">
        <f t="shared" ref="K10444" si="52408">O10444-O10443</f>
        <v>0</v>
      </c>
      <c r="L10444" s="8">
        <f t="shared" ref="L10444" si="52409">SUM(K10438:K10444)/7</f>
        <v>1.1428571428571428</v>
      </c>
      <c r="M10444" s="8">
        <f t="shared" ref="M10444" si="52410">O10444/(B10444/100000)</f>
        <v>5.1170097100919651</v>
      </c>
      <c r="N10444" s="5">
        <v>9266</v>
      </c>
      <c r="O10444" s="18">
        <v>113</v>
      </c>
    </row>
    <row r="10445" spans="1:15" ht="16" customHeight="1" x14ac:dyDescent="0.2">
      <c r="A10445" s="5" t="s">
        <v>27</v>
      </c>
      <c r="B10445" s="13">
        <v>2208321</v>
      </c>
      <c r="C10445" s="6">
        <f t="shared" si="52140"/>
        <v>44156</v>
      </c>
      <c r="D10445" s="5">
        <f t="shared" ref="D10445" si="52411">N10445-N10444</f>
        <v>314</v>
      </c>
      <c r="E10445" s="13">
        <f t="shared" ref="E10445" si="52412">SUM(D10439:D10445)/7</f>
        <v>234.14285714285714</v>
      </c>
      <c r="F10445" s="13">
        <f t="shared" ref="F10445" si="52413">SUM(D10441:D10445)/5</f>
        <v>283.8</v>
      </c>
      <c r="G10445" s="13">
        <f t="shared" ref="G10445" si="52414">N10445/(B10445/100000)</f>
        <v>433.81374356354894</v>
      </c>
      <c r="H10445" s="5">
        <f t="shared" si="52144"/>
        <v>249</v>
      </c>
      <c r="I10445" s="5">
        <f t="shared" si="52144"/>
        <v>233</v>
      </c>
      <c r="J10445" s="8">
        <f t="shared" ref="J10445" si="52415">E10445/(SUM(N10438:N10444)/7)*100</f>
        <v>2.7590734630664602</v>
      </c>
      <c r="K10445" s="5">
        <f t="shared" ref="K10445" si="52416">O10445-O10444</f>
        <v>8</v>
      </c>
      <c r="L10445" s="8">
        <f t="shared" ref="L10445" si="52417">SUM(K10439:K10445)/7</f>
        <v>2.2857142857142856</v>
      </c>
      <c r="M10445" s="8">
        <f t="shared" ref="M10445" si="52418">O10445/(B10445/100000)</f>
        <v>5.4792758842577687</v>
      </c>
      <c r="N10445" s="5">
        <v>9580</v>
      </c>
      <c r="O10445" s="18">
        <v>121</v>
      </c>
    </row>
    <row r="10446" spans="1:15" ht="16" customHeight="1" x14ac:dyDescent="0.2">
      <c r="A10446" s="5" t="s">
        <v>27</v>
      </c>
      <c r="B10446" s="13">
        <v>2208321</v>
      </c>
      <c r="C10446" s="6">
        <f t="shared" si="52140"/>
        <v>44157</v>
      </c>
      <c r="D10446" s="5">
        <f t="shared" ref="D10446" si="52419">N10446-N10445</f>
        <v>211</v>
      </c>
      <c r="E10446" s="13">
        <f t="shared" ref="E10446" si="52420">SUM(D10440:D10446)/7</f>
        <v>250.14285714285714</v>
      </c>
      <c r="F10446" s="13">
        <f t="shared" ref="F10446" si="52421">SUM(D10442:D10446)/5</f>
        <v>281.60000000000002</v>
      </c>
      <c r="G10446" s="13">
        <f t="shared" ref="G10446" si="52422">N10446/(B10446/100000)</f>
        <v>443.36851390717197</v>
      </c>
      <c r="H10446" s="5">
        <f t="shared" si="52144"/>
        <v>250</v>
      </c>
      <c r="I10446" s="5">
        <f t="shared" si="52144"/>
        <v>234</v>
      </c>
      <c r="J10446" s="8">
        <f t="shared" ref="J10446" si="52423">E10446/(SUM(N10439:N10445)/7)*100</f>
        <v>2.8684697672132762</v>
      </c>
      <c r="K10446" s="5">
        <f t="shared" ref="K10446" si="52424">O10446-O10445</f>
        <v>1</v>
      </c>
      <c r="L10446" s="8">
        <f t="shared" ref="L10446" si="52425">SUM(K10440:K10446)/7</f>
        <v>2.4285714285714284</v>
      </c>
      <c r="M10446" s="8">
        <f t="shared" ref="M10446" si="52426">O10446/(B10446/100000)</f>
        <v>5.5245591560284941</v>
      </c>
      <c r="N10446" s="5">
        <v>9791</v>
      </c>
      <c r="O10446" s="18">
        <v>122</v>
      </c>
    </row>
    <row r="10447" spans="1:15" ht="16" customHeight="1" x14ac:dyDescent="0.2">
      <c r="A10447" s="5" t="s">
        <v>27</v>
      </c>
      <c r="B10447" s="13">
        <v>2208321</v>
      </c>
      <c r="C10447" s="6">
        <f t="shared" si="52140"/>
        <v>44158</v>
      </c>
      <c r="D10447" s="5">
        <f t="shared" ref="D10447" si="52427">N10447-N10446</f>
        <v>239</v>
      </c>
      <c r="E10447" s="13">
        <f t="shared" ref="E10447" si="52428">SUM(D10441:D10447)/7</f>
        <v>267</v>
      </c>
      <c r="F10447" s="13">
        <f t="shared" ref="F10447" si="52429">SUM(D10443:D10447)/5</f>
        <v>272.2</v>
      </c>
      <c r="G10447" s="13">
        <f t="shared" ref="G10447" si="52430">N10447/(B10447/100000)</f>
        <v>454.19121586037534</v>
      </c>
      <c r="H10447" s="5">
        <f t="shared" si="52144"/>
        <v>251</v>
      </c>
      <c r="I10447" s="5">
        <f t="shared" si="52144"/>
        <v>235</v>
      </c>
      <c r="J10447" s="8">
        <f t="shared" ref="J10447" si="52431">E10447/(SUM(N10440:N10446)/7)*100</f>
        <v>2.9763990190145551</v>
      </c>
      <c r="K10447" s="5">
        <f t="shared" ref="K10447" si="52432">O10447-O10446</f>
        <v>0</v>
      </c>
      <c r="L10447" s="8">
        <f t="shared" ref="L10447" si="52433">SUM(K10441:K10447)/7</f>
        <v>2.4285714285714284</v>
      </c>
      <c r="M10447" s="8">
        <f t="shared" ref="M10447" si="52434">O10447/(B10447/100000)</f>
        <v>5.5245591560284941</v>
      </c>
      <c r="N10447" s="5">
        <v>10030</v>
      </c>
      <c r="O10447" s="18">
        <v>122</v>
      </c>
    </row>
    <row r="10448" spans="1:15" ht="16" customHeight="1" x14ac:dyDescent="0.2">
      <c r="A10448" s="5" t="s">
        <v>27</v>
      </c>
      <c r="B10448" s="13">
        <v>2208321</v>
      </c>
      <c r="C10448" s="6">
        <f t="shared" si="52140"/>
        <v>44159</v>
      </c>
      <c r="D10448" s="5">
        <f t="shared" ref="D10448" si="52435">N10448-N10447</f>
        <v>301</v>
      </c>
      <c r="E10448" s="13">
        <f t="shared" ref="E10448" si="52436">SUM(D10442:D10448)/7</f>
        <v>278.28571428571428</v>
      </c>
      <c r="F10448" s="13">
        <f t="shared" ref="F10448" si="52437">SUM(D10444:D10448)/5</f>
        <v>277.39999999999998</v>
      </c>
      <c r="G10448" s="13">
        <f t="shared" ref="G10448" si="52438">N10448/(B10448/100000)</f>
        <v>467.82148066336367</v>
      </c>
      <c r="H10448" s="5">
        <f t="shared" si="52144"/>
        <v>252</v>
      </c>
      <c r="I10448" s="5">
        <f t="shared" si="52144"/>
        <v>236</v>
      </c>
      <c r="J10448" s="8">
        <f t="shared" ref="J10448" si="52439">E10448/(SUM(N10441:N10447)/7)*100</f>
        <v>3.0125419482547979</v>
      </c>
      <c r="K10448" s="5">
        <f t="shared" ref="K10448" si="52440">O10448-O10447</f>
        <v>7</v>
      </c>
      <c r="L10448" s="8">
        <f t="shared" ref="L10448" si="52441">SUM(K10442:K10448)/7</f>
        <v>3.2857142857142856</v>
      </c>
      <c r="M10448" s="8">
        <f t="shared" ref="M10448" si="52442">O10448/(B10448/100000)</f>
        <v>5.8415420584235713</v>
      </c>
      <c r="N10448" s="5">
        <v>10331</v>
      </c>
      <c r="O10448" s="18">
        <v>129</v>
      </c>
    </row>
    <row r="10449" spans="1:15" ht="16" customHeight="1" x14ac:dyDescent="0.2">
      <c r="A10449" s="5" t="s">
        <v>27</v>
      </c>
      <c r="B10449" s="13">
        <v>2208321</v>
      </c>
      <c r="C10449" s="6">
        <f t="shared" si="52140"/>
        <v>44160</v>
      </c>
      <c r="D10449" s="5">
        <f t="shared" ref="D10449" si="52443">N10449-N10448</f>
        <v>85</v>
      </c>
      <c r="E10449" s="13">
        <f t="shared" ref="E10449" si="52444">SUM(D10443:D10449)/7</f>
        <v>249.57142857142858</v>
      </c>
      <c r="F10449" s="13">
        <f t="shared" ref="F10449" si="52445">SUM(D10445:D10449)/5</f>
        <v>230</v>
      </c>
      <c r="G10449" s="13">
        <f t="shared" ref="G10449" si="52446">N10449/(B10449/100000)</f>
        <v>471.67055876387536</v>
      </c>
      <c r="H10449" s="5">
        <f t="shared" si="52144"/>
        <v>253</v>
      </c>
      <c r="I10449" s="5">
        <f t="shared" si="52144"/>
        <v>237</v>
      </c>
      <c r="J10449" s="8">
        <f t="shared" ref="J10449" si="52447">E10449/(SUM(N10442:N10448)/7)*100</f>
        <v>2.6226899461049977</v>
      </c>
      <c r="K10449" s="5">
        <f t="shared" ref="K10449" si="52448">O10449-O10448</f>
        <v>0</v>
      </c>
      <c r="L10449" s="8">
        <f t="shared" ref="L10449" si="52449">SUM(K10443:K10449)/7</f>
        <v>3</v>
      </c>
      <c r="M10449" s="8">
        <f t="shared" ref="M10449" si="52450">O10449/(B10449/100000)</f>
        <v>5.8415420584235713</v>
      </c>
      <c r="N10449" s="5">
        <v>10416</v>
      </c>
      <c r="O10449" s="18">
        <v>129</v>
      </c>
    </row>
    <row r="10450" spans="1:15" ht="16" customHeight="1" x14ac:dyDescent="0.2">
      <c r="A10450" s="5" t="s">
        <v>27</v>
      </c>
      <c r="B10450" s="13">
        <v>2208321</v>
      </c>
      <c r="C10450" s="6">
        <f t="shared" si="52140"/>
        <v>44161</v>
      </c>
      <c r="D10450" s="5">
        <f t="shared" ref="D10450" si="52451">N10450-N10449</f>
        <v>514</v>
      </c>
      <c r="E10450" s="13">
        <f t="shared" ref="E10450" si="52452">SUM(D10444:D10450)/7</f>
        <v>283.71428571428572</v>
      </c>
      <c r="F10450" s="13">
        <f t="shared" ref="F10450" si="52453">SUM(D10446:D10450)/5</f>
        <v>270</v>
      </c>
      <c r="G10450" s="13">
        <f t="shared" ref="G10450" si="52454">N10450/(B10450/100000)</f>
        <v>494.94616045402819</v>
      </c>
      <c r="H10450" s="5">
        <f t="shared" si="52144"/>
        <v>254</v>
      </c>
      <c r="I10450" s="5">
        <f t="shared" si="52144"/>
        <v>238</v>
      </c>
      <c r="J10450" s="8">
        <f t="shared" ref="J10450" si="52455">E10450/(SUM(N10443:N10449)/7)*100</f>
        <v>2.9052927236022121</v>
      </c>
      <c r="K10450" s="5">
        <f t="shared" ref="K10450" si="52456">O10450-O10449</f>
        <v>16</v>
      </c>
      <c r="L10450" s="8">
        <f t="shared" ref="L10450" si="52457">SUM(K10444:K10450)/7</f>
        <v>4.5714285714285712</v>
      </c>
      <c r="M10450" s="8">
        <f t="shared" ref="M10450" si="52458">O10450/(B10450/100000)</f>
        <v>6.5660744067551766</v>
      </c>
      <c r="N10450" s="5">
        <v>10930</v>
      </c>
      <c r="O10450" s="18">
        <v>145</v>
      </c>
    </row>
    <row r="10451" spans="1:15" ht="16" customHeight="1" x14ac:dyDescent="0.2">
      <c r="A10451" s="5" t="s">
        <v>27</v>
      </c>
      <c r="B10451" s="13">
        <v>2208321</v>
      </c>
      <c r="C10451" s="6">
        <f t="shared" si="52140"/>
        <v>44162</v>
      </c>
      <c r="D10451" s="5">
        <f t="shared" ref="D10451" si="52459">N10451-N10450</f>
        <v>359</v>
      </c>
      <c r="E10451" s="13">
        <f t="shared" ref="E10451" si="52460">SUM(D10445:D10451)/7</f>
        <v>289</v>
      </c>
      <c r="F10451" s="13">
        <f t="shared" ref="F10451" si="52461">SUM(D10447:D10451)/5</f>
        <v>299.60000000000002</v>
      </c>
      <c r="G10451" s="13">
        <f t="shared" ref="G10451" si="52462">N10451/(B10451/100000)</f>
        <v>511.20285501971858</v>
      </c>
      <c r="H10451" s="5">
        <f t="shared" si="52144"/>
        <v>255</v>
      </c>
      <c r="I10451" s="5">
        <f t="shared" si="52144"/>
        <v>239</v>
      </c>
      <c r="J10451" s="8">
        <f t="shared" ref="J10451" si="52463">E10451/(SUM(N10444:N10450)/7)*100</f>
        <v>2.8758671670647109</v>
      </c>
      <c r="K10451" s="5">
        <f t="shared" ref="K10451" si="52464">O10451-O10450</f>
        <v>9</v>
      </c>
      <c r="L10451" s="8">
        <f t="shared" ref="L10451" si="52465">SUM(K10445:K10451)/7</f>
        <v>5.8571428571428568</v>
      </c>
      <c r="M10451" s="8">
        <f t="shared" ref="M10451" si="52466">O10451/(B10451/100000)</f>
        <v>6.9736238526917056</v>
      </c>
      <c r="N10451" s="5">
        <v>11289</v>
      </c>
      <c r="O10451" s="18">
        <v>154</v>
      </c>
    </row>
    <row r="10452" spans="1:15" ht="16" customHeight="1" x14ac:dyDescent="0.2">
      <c r="A10452" s="5" t="s">
        <v>27</v>
      </c>
      <c r="B10452" s="13">
        <v>2208321</v>
      </c>
      <c r="C10452" s="6">
        <f t="shared" si="52140"/>
        <v>44163</v>
      </c>
      <c r="D10452" s="5">
        <f t="shared" ref="D10452" si="52467">N10452-N10451</f>
        <v>378</v>
      </c>
      <c r="E10452" s="13">
        <f t="shared" ref="E10452" si="52468">SUM(D10446:D10452)/7</f>
        <v>298.14285714285717</v>
      </c>
      <c r="F10452" s="13">
        <f t="shared" ref="F10452" si="52469">SUM(D10448:D10452)/5</f>
        <v>327.39999999999998</v>
      </c>
      <c r="G10452" s="13">
        <f t="shared" ref="G10452" si="52470">N10452/(B10452/100000)</f>
        <v>528.31993174905278</v>
      </c>
      <c r="H10452" s="5">
        <f t="shared" si="52144"/>
        <v>256</v>
      </c>
      <c r="I10452" s="5">
        <f t="shared" si="52144"/>
        <v>240</v>
      </c>
      <c r="J10452" s="8">
        <f t="shared" ref="J10452" si="52471">E10452/(SUM(N10445:N10451)/7)*100</f>
        <v>2.8839111749830728</v>
      </c>
      <c r="K10452" s="5">
        <f t="shared" ref="K10452" si="52472">O10452-O10451</f>
        <v>6</v>
      </c>
      <c r="L10452" s="8">
        <f t="shared" ref="L10452" si="52473">SUM(K10446:K10452)/7</f>
        <v>5.5714285714285712</v>
      </c>
      <c r="M10452" s="8">
        <f t="shared" ref="M10452" si="52474">O10452/(B10452/100000)</f>
        <v>7.2453234833160574</v>
      </c>
      <c r="N10452" s="5">
        <v>11667</v>
      </c>
      <c r="O10452" s="18">
        <v>160</v>
      </c>
    </row>
    <row r="10453" spans="1:15" ht="16" customHeight="1" x14ac:dyDescent="0.2">
      <c r="A10453" s="5" t="s">
        <v>27</v>
      </c>
      <c r="B10453" s="13">
        <v>2208321</v>
      </c>
      <c r="C10453" s="6">
        <f t="shared" si="52140"/>
        <v>44164</v>
      </c>
      <c r="D10453" s="5">
        <f t="shared" ref="D10453" si="52475">N10453-N10452</f>
        <v>271</v>
      </c>
      <c r="E10453" s="13">
        <f t="shared" ref="E10453" si="52476">SUM(D10447:D10453)/7</f>
        <v>306.71428571428572</v>
      </c>
      <c r="F10453" s="13">
        <f t="shared" ref="F10453" si="52477">SUM(D10449:D10453)/5</f>
        <v>321.39999999999998</v>
      </c>
      <c r="G10453" s="13">
        <f t="shared" ref="G10453" si="52478">N10453/(B10453/100000)</f>
        <v>540.59169839891933</v>
      </c>
      <c r="H10453" s="5">
        <f t="shared" si="52144"/>
        <v>257</v>
      </c>
      <c r="I10453" s="5">
        <f t="shared" si="52144"/>
        <v>241</v>
      </c>
      <c r="J10453" s="8">
        <f t="shared" ref="J10453" si="52479">E10453/(SUM(N10446:N10452)/7)*100</f>
        <v>2.8836597093507401</v>
      </c>
      <c r="K10453" s="5">
        <f t="shared" ref="K10453" si="52480">O10453-O10452</f>
        <v>3</v>
      </c>
      <c r="L10453" s="8">
        <f t="shared" ref="L10453" si="52481">SUM(K10447:K10453)/7</f>
        <v>5.8571428571428568</v>
      </c>
      <c r="M10453" s="8">
        <f t="shared" ref="M10453" si="52482">O10453/(B10453/100000)</f>
        <v>7.3811732986282337</v>
      </c>
      <c r="N10453" s="5">
        <v>11938</v>
      </c>
      <c r="O10453" s="18">
        <v>163</v>
      </c>
    </row>
    <row r="10454" spans="1:15" ht="16" customHeight="1" x14ac:dyDescent="0.2">
      <c r="A10454" s="5" t="s">
        <v>27</v>
      </c>
      <c r="B10454" s="13">
        <v>2208321</v>
      </c>
      <c r="C10454" s="6">
        <f t="shared" si="52140"/>
        <v>44165</v>
      </c>
      <c r="D10454" s="5">
        <f t="shared" ref="D10454" si="52483">N10454-N10453</f>
        <v>401</v>
      </c>
      <c r="E10454" s="13">
        <f t="shared" ref="E10454" si="52484">SUM(D10448:D10454)/7</f>
        <v>329.85714285714283</v>
      </c>
      <c r="F10454" s="13">
        <f t="shared" ref="F10454" si="52485">SUM(D10450:D10454)/5</f>
        <v>384.6</v>
      </c>
      <c r="G10454" s="13">
        <f t="shared" ref="G10454" si="52486">N10454/(B10454/100000)</f>
        <v>558.75029037898025</v>
      </c>
      <c r="H10454" s="5">
        <f t="shared" si="52144"/>
        <v>258</v>
      </c>
      <c r="I10454" s="5">
        <f t="shared" si="52144"/>
        <v>242</v>
      </c>
      <c r="J10454" s="8">
        <f t="shared" ref="J10454" si="52487">E10454/(SUM(N10447:N10453)/7)*100</f>
        <v>3.0143209618673383</v>
      </c>
      <c r="K10454" s="5">
        <f t="shared" ref="K10454" si="52488">O10454-O10453</f>
        <v>2</v>
      </c>
      <c r="L10454" s="8">
        <f t="shared" ref="L10454" si="52489">SUM(K10448:K10454)/7</f>
        <v>6.1428571428571432</v>
      </c>
      <c r="M10454" s="8">
        <f t="shared" ref="M10454" si="52490">O10454/(B10454/100000)</f>
        <v>7.4717398421696846</v>
      </c>
      <c r="N10454" s="5">
        <v>12339</v>
      </c>
      <c r="O10454" s="18">
        <v>165</v>
      </c>
    </row>
    <row r="10455" spans="1:15" ht="16" customHeight="1" x14ac:dyDescent="0.2">
      <c r="A10455" s="5" t="s">
        <v>27</v>
      </c>
      <c r="B10455" s="13">
        <v>2208321</v>
      </c>
      <c r="C10455" s="6">
        <f t="shared" si="52140"/>
        <v>44166</v>
      </c>
      <c r="D10455" s="5">
        <f t="shared" ref="D10455" si="52491">N10455-N10454</f>
        <v>189</v>
      </c>
      <c r="E10455" s="13">
        <f t="shared" ref="E10455" si="52492">SUM(D10449:D10455)/7</f>
        <v>313.85714285714283</v>
      </c>
      <c r="F10455" s="13">
        <f t="shared" ref="F10455" si="52493">SUM(D10451:D10455)/5</f>
        <v>319.60000000000002</v>
      </c>
      <c r="G10455" s="13">
        <f t="shared" ref="G10455" si="52494">N10455/(B10455/100000)</f>
        <v>567.30882874364727</v>
      </c>
      <c r="H10455" s="5">
        <f t="shared" si="52144"/>
        <v>259</v>
      </c>
      <c r="I10455" s="5">
        <f t="shared" si="52144"/>
        <v>243</v>
      </c>
      <c r="J10455" s="8">
        <f t="shared" ref="J10455" si="52495">E10455/(SUM(N10448:N10454)/7)*100</f>
        <v>2.7841845140032948</v>
      </c>
      <c r="K10455" s="5">
        <f t="shared" ref="K10455" si="52496">O10455-O10454</f>
        <v>11</v>
      </c>
      <c r="L10455" s="8">
        <f t="shared" ref="L10455" si="52497">SUM(K10449:K10455)/7</f>
        <v>6.7142857142857144</v>
      </c>
      <c r="M10455" s="8">
        <f t="shared" ref="M10455" si="52498">O10455/(B10455/100000)</f>
        <v>7.9698558316476635</v>
      </c>
      <c r="N10455" s="5">
        <v>12528</v>
      </c>
      <c r="O10455" s="18">
        <v>176</v>
      </c>
    </row>
    <row r="10456" spans="1:15" x14ac:dyDescent="0.2">
      <c r="A10456" s="5" t="s">
        <v>27</v>
      </c>
      <c r="B10456" s="13">
        <v>2208321</v>
      </c>
      <c r="C10456" s="6">
        <f t="shared" si="52140"/>
        <v>44167</v>
      </c>
      <c r="D10456" s="5">
        <f t="shared" ref="D10456" si="52499">N10456-N10455</f>
        <v>260</v>
      </c>
      <c r="E10456" s="13">
        <f t="shared" ref="E10456" si="52500">SUM(D10450:D10456)/7</f>
        <v>338.85714285714283</v>
      </c>
      <c r="F10456" s="13">
        <f t="shared" ref="F10456" si="52501">SUM(D10452:D10456)/5</f>
        <v>299.8</v>
      </c>
      <c r="G10456" s="13">
        <f t="shared" ref="G10456" si="52502">N10456/(B10456/100000)</f>
        <v>579.08247940403589</v>
      </c>
      <c r="H10456" s="5">
        <f t="shared" si="52144"/>
        <v>260</v>
      </c>
      <c r="I10456" s="5">
        <f t="shared" si="52144"/>
        <v>244</v>
      </c>
      <c r="J10456" s="8">
        <f t="shared" ref="J10456" si="52503">E10456/(SUM(N10449:N10455)/7)*100</f>
        <v>2.924531791337369</v>
      </c>
      <c r="K10456" s="5">
        <f t="shared" ref="K10456" si="52504">O10456-O10455</f>
        <v>5</v>
      </c>
      <c r="L10456" s="8">
        <f t="shared" ref="L10456" si="52505">SUM(K10450:K10456)/7</f>
        <v>7.4285714285714288</v>
      </c>
      <c r="M10456" s="8">
        <f t="shared" ref="M10456" si="52506">O10456/(B10456/100000)</f>
        <v>8.1962721905012899</v>
      </c>
      <c r="N10456" s="5">
        <v>12788</v>
      </c>
      <c r="O10456" s="18">
        <v>181</v>
      </c>
    </row>
    <row r="10457" spans="1:15" x14ac:dyDescent="0.2">
      <c r="A10457" s="5" t="s">
        <v>27</v>
      </c>
      <c r="B10457" s="13">
        <v>2208321</v>
      </c>
      <c r="C10457" s="6">
        <f t="shared" si="52140"/>
        <v>44168</v>
      </c>
      <c r="D10457" s="5">
        <f t="shared" ref="D10457" si="52507">N10457-N10456</f>
        <v>554</v>
      </c>
      <c r="E10457" s="13">
        <f t="shared" ref="E10457" si="52508">SUM(D10451:D10457)/7</f>
        <v>344.57142857142856</v>
      </c>
      <c r="F10457" s="13">
        <f t="shared" ref="F10457" si="52509">SUM(D10453:D10457)/5</f>
        <v>335</v>
      </c>
      <c r="G10457" s="13">
        <f t="shared" ref="G10457" si="52510">N10457/(B10457/100000)</f>
        <v>604.16941196501773</v>
      </c>
      <c r="H10457" s="5">
        <f t="shared" si="52144"/>
        <v>261</v>
      </c>
      <c r="I10457" s="5">
        <f t="shared" si="52144"/>
        <v>245</v>
      </c>
      <c r="J10457" s="8">
        <f t="shared" ref="J10457" si="52511">E10457/(SUM(N10450:N10456)/7)*100</f>
        <v>2.8893494172187015</v>
      </c>
      <c r="K10457" s="5">
        <f t="shared" ref="K10457" si="52512">O10457-O10456</f>
        <v>9</v>
      </c>
      <c r="L10457" s="8">
        <f t="shared" ref="L10457" si="52513">SUM(K10451:K10457)/7</f>
        <v>6.4285714285714288</v>
      </c>
      <c r="M10457" s="8">
        <f t="shared" ref="M10457" si="52514">O10457/(B10457/100000)</f>
        <v>8.6038216364378179</v>
      </c>
      <c r="N10457" s="5">
        <v>13342</v>
      </c>
      <c r="O10457" s="18">
        <v>190</v>
      </c>
    </row>
    <row r="10458" spans="1:15" x14ac:dyDescent="0.2">
      <c r="A10458" s="5" t="s">
        <v>27</v>
      </c>
      <c r="B10458" s="13">
        <v>2208321</v>
      </c>
      <c r="C10458" s="6">
        <f t="shared" si="52140"/>
        <v>44169</v>
      </c>
      <c r="D10458" s="5">
        <f t="shared" ref="D10458" si="52515">N10458-N10457</f>
        <v>484</v>
      </c>
      <c r="E10458" s="13">
        <f t="shared" ref="E10458" si="52516">SUM(D10452:D10458)/7</f>
        <v>362.42857142857144</v>
      </c>
      <c r="F10458" s="13">
        <f t="shared" ref="F10458" si="52517">SUM(D10454:D10458)/5</f>
        <v>377.6</v>
      </c>
      <c r="G10458" s="13">
        <f t="shared" ref="G10458" si="52518">N10458/(B10458/100000)</f>
        <v>626.08651550204877</v>
      </c>
      <c r="H10458" s="5">
        <f t="shared" si="52144"/>
        <v>262</v>
      </c>
      <c r="I10458" s="5">
        <f t="shared" si="52144"/>
        <v>246</v>
      </c>
      <c r="J10458" s="8">
        <f t="shared" ref="J10458" si="52519">E10458/(SUM(N10451:N10457)/7)*100</f>
        <v>2.9537436984084482</v>
      </c>
      <c r="K10458" s="5">
        <f t="shared" ref="K10458" si="52520">O10458-O10457</f>
        <v>4</v>
      </c>
      <c r="L10458" s="8">
        <f t="shared" ref="L10458" si="52521">SUM(K10452:K10458)/7</f>
        <v>5.7142857142857144</v>
      </c>
      <c r="M10458" s="8">
        <f t="shared" ref="M10458" si="52522">O10458/(B10458/100000)</f>
        <v>8.7849547235207197</v>
      </c>
      <c r="N10458" s="5">
        <v>13826</v>
      </c>
      <c r="O10458" s="18">
        <v>194</v>
      </c>
    </row>
    <row r="10459" spans="1:15" x14ac:dyDescent="0.2">
      <c r="A10459" s="5" t="s">
        <v>27</v>
      </c>
      <c r="B10459" s="13">
        <v>2208321</v>
      </c>
      <c r="C10459" s="6">
        <f t="shared" si="52140"/>
        <v>44170</v>
      </c>
      <c r="D10459" s="5">
        <f t="shared" ref="D10459" si="52523">N10459-N10458</f>
        <v>514</v>
      </c>
      <c r="E10459" s="13">
        <f t="shared" ref="E10459" si="52524">SUM(D10453:D10459)/7</f>
        <v>381.85714285714283</v>
      </c>
      <c r="F10459" s="13">
        <f t="shared" ref="F10459" si="52525">SUM(D10455:D10459)/5</f>
        <v>400.2</v>
      </c>
      <c r="G10459" s="13">
        <f t="shared" ref="G10459" si="52526">N10459/(B10459/100000)</f>
        <v>649.36211719220159</v>
      </c>
      <c r="H10459" s="5">
        <f t="shared" si="52144"/>
        <v>263</v>
      </c>
      <c r="I10459" s="5">
        <f t="shared" si="52144"/>
        <v>247</v>
      </c>
      <c r="J10459" s="8">
        <f t="shared" ref="J10459" si="52527">E10459/(SUM(N10452:N10458)/7)*100</f>
        <v>3.0227982087121723</v>
      </c>
      <c r="K10459" s="5">
        <f t="shared" ref="K10459" si="52528">O10459-O10458</f>
        <v>8</v>
      </c>
      <c r="L10459" s="8">
        <f t="shared" ref="L10459" si="52529">SUM(K10453:K10459)/7</f>
        <v>6</v>
      </c>
      <c r="M10459" s="8">
        <f t="shared" ref="M10459" si="52530">O10459/(B10459/100000)</f>
        <v>9.1472208976865232</v>
      </c>
      <c r="N10459" s="5">
        <v>14340</v>
      </c>
      <c r="O10459" s="18">
        <v>202</v>
      </c>
    </row>
    <row r="10460" spans="1:15" x14ac:dyDescent="0.2">
      <c r="A10460" s="5" t="s">
        <v>27</v>
      </c>
      <c r="B10460" s="13">
        <v>2208321</v>
      </c>
      <c r="C10460" s="6">
        <f t="shared" si="52140"/>
        <v>44171</v>
      </c>
      <c r="D10460" s="5">
        <f t="shared" ref="D10460" si="52531">N10460-N10459</f>
        <v>276</v>
      </c>
      <c r="E10460" s="13">
        <f t="shared" ref="E10460" si="52532">SUM(D10454:D10460)/7</f>
        <v>382.57142857142856</v>
      </c>
      <c r="F10460" s="13">
        <f t="shared" ref="F10460" si="52533">SUM(D10456:D10460)/5</f>
        <v>417.6</v>
      </c>
      <c r="G10460" s="13">
        <f t="shared" ref="G10460" si="52534">N10460/(B10460/100000)</f>
        <v>661.86030020092187</v>
      </c>
      <c r="H10460" s="5">
        <f t="shared" si="52144"/>
        <v>264</v>
      </c>
      <c r="I10460" s="5">
        <f t="shared" si="52144"/>
        <v>248</v>
      </c>
      <c r="J10460" s="8">
        <f t="shared" ref="J10460" si="52535">E10460/(SUM(N10453:N10459)/7)*100</f>
        <v>2.9395945159767729</v>
      </c>
      <c r="K10460" s="5">
        <f t="shared" ref="K10460" si="52536">O10460-O10459</f>
        <v>6</v>
      </c>
      <c r="L10460" s="8">
        <f t="shared" ref="L10460" si="52537">SUM(K10454:K10460)/7</f>
        <v>6.4285714285714288</v>
      </c>
      <c r="M10460" s="8">
        <f t="shared" ref="M10460" si="52538">O10460/(B10460/100000)</f>
        <v>9.4189205283108741</v>
      </c>
      <c r="N10460" s="5">
        <v>14616</v>
      </c>
      <c r="O10460" s="18">
        <v>208</v>
      </c>
    </row>
    <row r="10461" spans="1:15" x14ac:dyDescent="0.2">
      <c r="A10461" s="5" t="s">
        <v>27</v>
      </c>
      <c r="B10461" s="13">
        <v>2208321</v>
      </c>
      <c r="C10461" s="6">
        <f t="shared" si="52140"/>
        <v>44172</v>
      </c>
      <c r="D10461" s="5">
        <f t="shared" ref="D10461" si="52539">N10461-N10460</f>
        <v>309</v>
      </c>
      <c r="E10461" s="13">
        <f t="shared" ref="E10461" si="52540">SUM(D10455:D10461)/7</f>
        <v>369.42857142857144</v>
      </c>
      <c r="F10461" s="13">
        <f t="shared" ref="F10461" si="52541">SUM(D10457:D10461)/5</f>
        <v>427.4</v>
      </c>
      <c r="G10461" s="13">
        <f t="shared" ref="G10461" si="52542">N10461/(B10461/100000)</f>
        <v>675.85283117807603</v>
      </c>
      <c r="H10461" s="5">
        <f t="shared" si="52144"/>
        <v>265</v>
      </c>
      <c r="I10461" s="5">
        <f t="shared" si="52144"/>
        <v>249</v>
      </c>
      <c r="J10461" s="8">
        <f t="shared" ref="J10461" si="52543">E10461/(SUM(N10454:N10460)/7)*100</f>
        <v>2.7575469987950396</v>
      </c>
      <c r="K10461" s="5">
        <f t="shared" ref="K10461" si="52544">O10461-O10460</f>
        <v>1</v>
      </c>
      <c r="L10461" s="8">
        <f t="shared" ref="L10461" si="52545">SUM(K10455:K10461)/7</f>
        <v>6.2857142857142856</v>
      </c>
      <c r="M10461" s="8">
        <f t="shared" ref="M10461" si="52546">O10461/(B10461/100000)</f>
        <v>9.4642038000816004</v>
      </c>
      <c r="N10461" s="5">
        <v>14925</v>
      </c>
      <c r="O10461" s="18">
        <v>209</v>
      </c>
    </row>
    <row r="10462" spans="1:15" x14ac:dyDescent="0.2">
      <c r="A10462" s="5" t="s">
        <v>27</v>
      </c>
      <c r="B10462" s="13">
        <v>2208321</v>
      </c>
      <c r="C10462" s="6">
        <f t="shared" si="52140"/>
        <v>44173</v>
      </c>
      <c r="D10462" s="5">
        <f t="shared" ref="D10462" si="52547">N10462-N10461</f>
        <v>471</v>
      </c>
      <c r="E10462" s="13">
        <f t="shared" ref="E10462" si="52548">SUM(D10456:D10462)/7</f>
        <v>409.71428571428572</v>
      </c>
      <c r="F10462" s="13">
        <f t="shared" ref="F10462" si="52549">SUM(D10458:D10462)/5</f>
        <v>410.8</v>
      </c>
      <c r="G10462" s="13">
        <f t="shared" ref="G10462" si="52550">N10462/(B10462/100000)</f>
        <v>697.18125218208763</v>
      </c>
      <c r="H10462" s="5">
        <f t="shared" si="52144"/>
        <v>266</v>
      </c>
      <c r="I10462" s="5">
        <f t="shared" si="52144"/>
        <v>250</v>
      </c>
      <c r="J10462" s="8">
        <f t="shared" ref="J10462" si="52551">E10462/(SUM(N10455:N10461)/7)*100</f>
        <v>2.9761842992787844</v>
      </c>
      <c r="K10462" s="5">
        <f t="shared" ref="K10462" si="52552">O10462-O10461</f>
        <v>6</v>
      </c>
      <c r="L10462" s="8">
        <f t="shared" ref="L10462" si="52553">SUM(K10456:K10462)/7</f>
        <v>5.5714285714285712</v>
      </c>
      <c r="M10462" s="8">
        <f t="shared" ref="M10462" si="52554">O10462/(B10462/100000)</f>
        <v>9.7359034307059513</v>
      </c>
      <c r="N10462" s="5">
        <v>15396</v>
      </c>
      <c r="O10462" s="18">
        <v>215</v>
      </c>
    </row>
    <row r="10463" spans="1:15" x14ac:dyDescent="0.2">
      <c r="A10463" s="5" t="s">
        <v>27</v>
      </c>
      <c r="B10463" s="13">
        <v>2208321</v>
      </c>
      <c r="C10463" s="6">
        <f t="shared" si="52140"/>
        <v>44174</v>
      </c>
      <c r="D10463" s="5">
        <f t="shared" ref="D10463" si="52555">N10463-N10462</f>
        <v>436</v>
      </c>
      <c r="E10463" s="13">
        <f t="shared" ref="E10463" si="52556">SUM(D10457:D10463)/7</f>
        <v>434.85714285714283</v>
      </c>
      <c r="F10463" s="13">
        <f t="shared" ref="F10463" si="52557">SUM(D10459:D10463)/5</f>
        <v>401.2</v>
      </c>
      <c r="G10463" s="13">
        <f t="shared" ref="G10463" si="52558">N10463/(B10463/100000)</f>
        <v>716.92475867412384</v>
      </c>
      <c r="H10463" s="5">
        <f t="shared" si="52144"/>
        <v>267</v>
      </c>
      <c r="I10463" s="5">
        <f t="shared" si="52144"/>
        <v>251</v>
      </c>
      <c r="J10463" s="8">
        <f t="shared" ref="J10463" si="52559">E10463/(SUM(N10456:N10462)/7)*100</f>
        <v>3.0675279392943877</v>
      </c>
      <c r="K10463" s="5">
        <f t="shared" ref="K10463" si="52560">O10463-O10462</f>
        <v>14</v>
      </c>
      <c r="L10463" s="8">
        <f t="shared" ref="L10463" si="52561">SUM(K10457:K10463)/7</f>
        <v>6.8571428571428568</v>
      </c>
      <c r="M10463" s="8">
        <f t="shared" ref="M10463" si="52562">O10463/(B10463/100000)</f>
        <v>10.369869235496108</v>
      </c>
      <c r="N10463" s="5">
        <v>15832</v>
      </c>
      <c r="O10463" s="18">
        <v>229</v>
      </c>
    </row>
    <row r="10464" spans="1:15" x14ac:dyDescent="0.2">
      <c r="A10464" s="5" t="s">
        <v>27</v>
      </c>
      <c r="B10464" s="13">
        <v>2208321</v>
      </c>
      <c r="C10464" s="6">
        <f t="shared" si="52140"/>
        <v>44175</v>
      </c>
      <c r="D10464" s="5">
        <f t="shared" ref="D10464" si="52563">N10464-N10463</f>
        <v>607</v>
      </c>
      <c r="E10464" s="13">
        <f t="shared" ref="E10464" si="52564">SUM(D10458:D10464)/7</f>
        <v>442.42857142857144</v>
      </c>
      <c r="F10464" s="13">
        <f t="shared" ref="F10464" si="52565">SUM(D10460:D10464)/5</f>
        <v>419.8</v>
      </c>
      <c r="G10464" s="13">
        <f t="shared" ref="G10464" si="52566">N10464/(B10464/100000)</f>
        <v>744.41170463895412</v>
      </c>
      <c r="H10464" s="5">
        <f t="shared" si="52144"/>
        <v>268</v>
      </c>
      <c r="I10464" s="5">
        <f t="shared" si="52144"/>
        <v>252</v>
      </c>
      <c r="J10464" s="8">
        <f t="shared" ref="J10464" si="52567">E10464/(SUM(N10457:N10463)/7)*100</f>
        <v>3.0280512725246145</v>
      </c>
      <c r="K10464" s="5">
        <f t="shared" ref="K10464" si="52568">O10464-O10463</f>
        <v>13</v>
      </c>
      <c r="L10464" s="8">
        <f t="shared" ref="L10464" si="52569">SUM(K10458:K10464)/7</f>
        <v>7.4285714285714288</v>
      </c>
      <c r="M10464" s="8">
        <f t="shared" ref="M10464" si="52570">O10464/(B10464/100000)</f>
        <v>10.958551768515537</v>
      </c>
      <c r="N10464" s="5">
        <v>16439</v>
      </c>
      <c r="O10464" s="18">
        <v>242</v>
      </c>
    </row>
    <row r="10465" spans="1:15" x14ac:dyDescent="0.2">
      <c r="A10465" s="5" t="s">
        <v>27</v>
      </c>
      <c r="B10465" s="13">
        <v>2208321</v>
      </c>
      <c r="C10465" s="6">
        <f t="shared" si="52140"/>
        <v>44176</v>
      </c>
      <c r="D10465" s="5">
        <f t="shared" ref="D10465" si="52571">N10465-N10464</f>
        <v>648</v>
      </c>
      <c r="E10465" s="13">
        <f t="shared" ref="E10465" si="52572">SUM(D10459:D10465)/7</f>
        <v>465.85714285714283</v>
      </c>
      <c r="F10465" s="13">
        <f t="shared" ref="F10465" si="52573">SUM(D10461:D10465)/5</f>
        <v>494.2</v>
      </c>
      <c r="G10465" s="13">
        <f t="shared" ref="G10465" si="52574">N10465/(B10465/100000)</f>
        <v>773.75526474638423</v>
      </c>
      <c r="H10465" s="5">
        <f t="shared" si="52144"/>
        <v>269</v>
      </c>
      <c r="I10465" s="5">
        <f t="shared" si="52144"/>
        <v>253</v>
      </c>
      <c r="J10465" s="8">
        <f t="shared" ref="J10465" si="52575">E10465/(SUM(N10458:N10464)/7)*100</f>
        <v>3.0946912900715549</v>
      </c>
      <c r="K10465" s="5">
        <f t="shared" ref="K10465" si="52576">O10465-O10464</f>
        <v>9</v>
      </c>
      <c r="L10465" s="8">
        <f t="shared" ref="L10465" si="52577">SUM(K10459:K10465)/7</f>
        <v>8.1428571428571423</v>
      </c>
      <c r="M10465" s="8">
        <f t="shared" ref="M10465" si="52578">O10465/(B10465/100000)</f>
        <v>11.366101214452065</v>
      </c>
      <c r="N10465" s="5">
        <v>17087</v>
      </c>
      <c r="O10465" s="18">
        <v>251</v>
      </c>
    </row>
    <row r="10466" spans="1:15" x14ac:dyDescent="0.2">
      <c r="A10466" s="5" t="s">
        <v>27</v>
      </c>
      <c r="B10466" s="13">
        <v>2208321</v>
      </c>
      <c r="C10466" s="6">
        <f t="shared" si="52140"/>
        <v>44177</v>
      </c>
      <c r="D10466" s="5">
        <f t="shared" ref="D10466" si="52579">N10466-N10465</f>
        <v>616</v>
      </c>
      <c r="E10466" s="13">
        <f t="shared" ref="E10466" si="52580">SUM(D10460:D10466)/7</f>
        <v>480.42857142857144</v>
      </c>
      <c r="F10466" s="13">
        <f t="shared" ref="F10466" si="52581">SUM(D10462:D10466)/5</f>
        <v>555.6</v>
      </c>
      <c r="G10466" s="13">
        <f t="shared" ref="G10466" si="52582">N10466/(B10466/100000)</f>
        <v>801.64976015715104</v>
      </c>
      <c r="H10466" s="5">
        <f t="shared" si="52144"/>
        <v>270</v>
      </c>
      <c r="I10466" s="5">
        <f t="shared" si="52144"/>
        <v>254</v>
      </c>
      <c r="J10466" s="8">
        <f t="shared" ref="J10466" si="52583">E10466/(SUM(N10459:N10465)/7)*100</f>
        <v>3.0956873935656097</v>
      </c>
      <c r="K10466" s="5">
        <f t="shared" ref="K10466" si="52584">O10466-O10465</f>
        <v>12</v>
      </c>
      <c r="L10466" s="8">
        <f t="shared" ref="L10466" si="52585">SUM(K10460:K10466)/7</f>
        <v>8.7142857142857135</v>
      </c>
      <c r="M10466" s="8">
        <f t="shared" ref="M10466" si="52586">O10466/(B10466/100000)</f>
        <v>11.909500475700769</v>
      </c>
      <c r="N10466" s="5">
        <v>17703</v>
      </c>
      <c r="O10466" s="18">
        <v>263</v>
      </c>
    </row>
    <row r="10467" spans="1:15" x14ac:dyDescent="0.2">
      <c r="A10467" s="5" t="s">
        <v>27</v>
      </c>
      <c r="B10467" s="13">
        <v>2208321</v>
      </c>
      <c r="C10467" s="6">
        <f t="shared" si="52140"/>
        <v>44178</v>
      </c>
      <c r="D10467" s="5">
        <f t="shared" ref="D10467" si="52587">N10467-N10466</f>
        <v>449</v>
      </c>
      <c r="E10467" s="13">
        <f t="shared" ref="E10467" si="52588">SUM(D10461:D10467)/7</f>
        <v>505.14285714285717</v>
      </c>
      <c r="F10467" s="13">
        <f t="shared" ref="F10467" si="52589">SUM(D10463:D10467)/5</f>
        <v>551.20000000000005</v>
      </c>
      <c r="G10467" s="13">
        <f t="shared" ref="G10467" si="52590">N10467/(B10467/100000)</f>
        <v>821.98194918220668</v>
      </c>
      <c r="H10467" s="5">
        <f t="shared" si="52144"/>
        <v>271</v>
      </c>
      <c r="I10467" s="5">
        <f t="shared" si="52144"/>
        <v>255</v>
      </c>
      <c r="J10467" s="8">
        <f t="shared" ref="J10467" si="52591">E10467/(SUM(N10460:N10466)/7)*100</f>
        <v>3.1571992357006375</v>
      </c>
      <c r="K10467" s="5">
        <f t="shared" ref="K10467" si="52592">O10467-O10466</f>
        <v>8</v>
      </c>
      <c r="L10467" s="8">
        <f t="shared" ref="L10467" si="52593">SUM(K10461:K10467)/7</f>
        <v>9</v>
      </c>
      <c r="M10467" s="8">
        <f t="shared" ref="M10467" si="52594">O10467/(B10467/100000)</f>
        <v>12.271766649866573</v>
      </c>
      <c r="N10467" s="5">
        <v>18152</v>
      </c>
      <c r="O10467" s="18">
        <v>271</v>
      </c>
    </row>
    <row r="10468" spans="1:15" x14ac:dyDescent="0.2">
      <c r="A10468" s="5" t="s">
        <v>27</v>
      </c>
      <c r="B10468" s="13">
        <v>2208321</v>
      </c>
      <c r="C10468" s="6">
        <f t="shared" si="52140"/>
        <v>44179</v>
      </c>
      <c r="D10468" s="5">
        <f t="shared" ref="D10468" si="52595">N10468-N10467</f>
        <v>372</v>
      </c>
      <c r="E10468" s="13">
        <f t="shared" ref="E10468" si="52596">SUM(D10462:D10468)/7</f>
        <v>514.14285714285711</v>
      </c>
      <c r="F10468" s="13">
        <f t="shared" ref="F10468" si="52597">SUM(D10464:D10468)/5</f>
        <v>538.4</v>
      </c>
      <c r="G10468" s="13">
        <f t="shared" ref="G10468" si="52598">N10468/(B10468/100000)</f>
        <v>838.82732628091651</v>
      </c>
      <c r="H10468" s="5">
        <f t="shared" si="52144"/>
        <v>272</v>
      </c>
      <c r="I10468" s="5">
        <f t="shared" si="52144"/>
        <v>256</v>
      </c>
      <c r="J10468" s="8">
        <f t="shared" ref="J10468" si="52599">E10468/(SUM(N10461:N10467)/7)*100</f>
        <v>3.1151003167898628</v>
      </c>
      <c r="K10468" s="5">
        <f t="shared" ref="K10468" si="52600">O10468-O10467</f>
        <v>3</v>
      </c>
      <c r="L10468" s="8">
        <f t="shared" ref="L10468" si="52601">SUM(K10462:K10468)/7</f>
        <v>9.2857142857142865</v>
      </c>
      <c r="M10468" s="8">
        <f t="shared" ref="M10468" si="52602">O10468/(B10468/100000)</f>
        <v>12.407616465178748</v>
      </c>
      <c r="N10468" s="5">
        <v>18524</v>
      </c>
      <c r="O10468" s="18">
        <v>274</v>
      </c>
    </row>
    <row r="10469" spans="1:15" x14ac:dyDescent="0.2">
      <c r="A10469" s="5" t="s">
        <v>27</v>
      </c>
      <c r="B10469" s="13">
        <v>2208321</v>
      </c>
      <c r="C10469" s="6">
        <f t="shared" si="52140"/>
        <v>44180</v>
      </c>
      <c r="D10469" s="5">
        <f t="shared" ref="D10469" si="52603">N10469-N10468</f>
        <v>461</v>
      </c>
      <c r="E10469" s="13">
        <f t="shared" ref="E10469" si="52604">SUM(D10463:D10469)/7</f>
        <v>512.71428571428567</v>
      </c>
      <c r="F10469" s="13">
        <f t="shared" ref="F10469" si="52605">SUM(D10465:D10469)/5</f>
        <v>509.2</v>
      </c>
      <c r="G10469" s="13">
        <f t="shared" ref="G10469" si="52606">N10469/(B10469/100000)</f>
        <v>859.70291456722089</v>
      </c>
      <c r="H10469" s="5">
        <f t="shared" si="52144"/>
        <v>273</v>
      </c>
      <c r="I10469" s="5">
        <f t="shared" si="52144"/>
        <v>257</v>
      </c>
      <c r="J10469" s="8">
        <f t="shared" ref="J10469" si="52607">E10469/(SUM(N10462:N10468)/7)*100</f>
        <v>3.012599363736328</v>
      </c>
      <c r="K10469" s="5">
        <f t="shared" ref="K10469" si="52608">O10469-O10468</f>
        <v>15</v>
      </c>
      <c r="L10469" s="8">
        <f t="shared" ref="L10469" si="52609">SUM(K10463:K10469)/7</f>
        <v>10.571428571428571</v>
      </c>
      <c r="M10469" s="8">
        <f t="shared" ref="M10469" si="52610">O10469/(B10469/100000)</f>
        <v>13.086865541739629</v>
      </c>
      <c r="N10469" s="5">
        <v>18985</v>
      </c>
      <c r="O10469" s="18">
        <v>289</v>
      </c>
    </row>
    <row r="10470" spans="1:15" x14ac:dyDescent="0.2">
      <c r="A10470" s="5" t="s">
        <v>27</v>
      </c>
      <c r="B10470" s="13">
        <v>2208321</v>
      </c>
      <c r="C10470" s="6">
        <f t="shared" si="52140"/>
        <v>44181</v>
      </c>
      <c r="D10470" s="5">
        <f t="shared" ref="D10470" si="52611">N10470-N10469</f>
        <v>471</v>
      </c>
      <c r="E10470" s="13">
        <f t="shared" ref="E10470" si="52612">SUM(D10464:D10470)/7</f>
        <v>517.71428571428567</v>
      </c>
      <c r="F10470" s="13">
        <f t="shared" ref="F10470" si="52613">SUM(D10466:D10470)/5</f>
        <v>473.8</v>
      </c>
      <c r="G10470" s="13">
        <f t="shared" ref="G10470" si="52614">N10470/(B10470/100000)</f>
        <v>881.0313355712326</v>
      </c>
      <c r="H10470" s="5">
        <f t="shared" si="52144"/>
        <v>274</v>
      </c>
      <c r="I10470" s="5">
        <f t="shared" si="52144"/>
        <v>258</v>
      </c>
      <c r="J10470" s="8">
        <f t="shared" ref="J10470" si="52615">E10470/(SUM(N10463:N10469)/7)*100</f>
        <v>2.9530157591955799</v>
      </c>
      <c r="K10470" s="5">
        <f t="shared" ref="K10470" si="52616">O10470-O10469</f>
        <v>13</v>
      </c>
      <c r="L10470" s="8">
        <f t="shared" ref="L10470" si="52617">SUM(K10464:K10470)/7</f>
        <v>10.428571428571429</v>
      </c>
      <c r="M10470" s="8">
        <f t="shared" ref="M10470" si="52618">O10470/(B10470/100000)</f>
        <v>13.675548074759059</v>
      </c>
      <c r="N10470" s="5">
        <v>19456</v>
      </c>
      <c r="O10470" s="18">
        <v>302</v>
      </c>
    </row>
    <row r="10471" spans="1:15" x14ac:dyDescent="0.2">
      <c r="A10471" s="5" t="s">
        <v>27</v>
      </c>
      <c r="B10471" s="13">
        <v>2208321</v>
      </c>
      <c r="C10471" s="6">
        <f t="shared" si="52140"/>
        <v>44182</v>
      </c>
      <c r="D10471" s="5">
        <f t="shared" ref="D10471" si="52619">N10471-N10470</f>
        <v>700</v>
      </c>
      <c r="E10471" s="13">
        <f t="shared" ref="E10471" si="52620">SUM(D10465:D10471)/7</f>
        <v>531</v>
      </c>
      <c r="F10471" s="13">
        <f t="shared" ref="F10471" si="52621">SUM(D10467:D10471)/5</f>
        <v>490.6</v>
      </c>
      <c r="G10471" s="13">
        <f t="shared" ref="G10471" si="52622">N10471/(B10471/100000)</f>
        <v>912.72962581074034</v>
      </c>
      <c r="H10471" s="5">
        <f t="shared" si="52144"/>
        <v>275</v>
      </c>
      <c r="I10471" s="5">
        <f t="shared" si="52144"/>
        <v>259</v>
      </c>
      <c r="J10471" s="8">
        <f t="shared" ref="J10471" si="52623">E10471/(SUM(N10464:N10470)/7)*100</f>
        <v>2.9419213904674462</v>
      </c>
      <c r="K10471" s="5">
        <f t="shared" ref="K10471" si="52624">O10471-O10470</f>
        <v>16</v>
      </c>
      <c r="L10471" s="8">
        <f t="shared" ref="L10471" si="52625">SUM(K10465:K10471)/7</f>
        <v>10.857142857142858</v>
      </c>
      <c r="M10471" s="8">
        <f t="shared" ref="M10471" si="52626">O10471/(B10471/100000)</f>
        <v>14.400080423090664</v>
      </c>
      <c r="N10471" s="5">
        <v>20156</v>
      </c>
      <c r="O10471" s="18">
        <v>318</v>
      </c>
    </row>
    <row r="10472" spans="1:15" x14ac:dyDescent="0.2">
      <c r="A10472" s="5" t="s">
        <v>27</v>
      </c>
      <c r="B10472" s="13">
        <v>2208321</v>
      </c>
      <c r="C10472" s="6">
        <f t="shared" si="52140"/>
        <v>44183</v>
      </c>
      <c r="D10472" s="5">
        <f t="shared" ref="D10472" si="52627">N10472-N10471</f>
        <v>699</v>
      </c>
      <c r="E10472" s="13">
        <f t="shared" ref="E10472" si="52628">SUM(D10466:D10472)/7</f>
        <v>538.28571428571433</v>
      </c>
      <c r="F10472" s="13">
        <f t="shared" ref="F10472" si="52629">SUM(D10468:D10472)/5</f>
        <v>540.6</v>
      </c>
      <c r="G10472" s="13">
        <f t="shared" ref="G10472" si="52630">N10472/(B10472/100000)</f>
        <v>944.38263277847739</v>
      </c>
      <c r="H10472" s="5">
        <f t="shared" si="52144"/>
        <v>276</v>
      </c>
      <c r="I10472" s="5">
        <f t="shared" si="52144"/>
        <v>260</v>
      </c>
      <c r="J10472" s="8">
        <f t="shared" ref="J10472" si="52631">E10472/(SUM(N10465:N10471)/7)*100</f>
        <v>2.8970575797882563</v>
      </c>
      <c r="K10472" s="5">
        <f t="shared" ref="K10472" si="52632">O10472-O10471</f>
        <v>20</v>
      </c>
      <c r="L10472" s="8">
        <f t="shared" ref="L10472" si="52633">SUM(K10466:K10472)/7</f>
        <v>12.428571428571429</v>
      </c>
      <c r="M10472" s="8">
        <f t="shared" ref="M10472" si="52634">O10472/(B10472/100000)</f>
        <v>15.305745858505171</v>
      </c>
      <c r="N10472" s="5">
        <v>20855</v>
      </c>
      <c r="O10472" s="18">
        <v>338</v>
      </c>
    </row>
    <row r="10473" spans="1:15" x14ac:dyDescent="0.2">
      <c r="A10473" s="5" t="s">
        <v>27</v>
      </c>
      <c r="B10473" s="13">
        <v>2208321</v>
      </c>
      <c r="C10473" s="6">
        <f t="shared" si="52140"/>
        <v>44184</v>
      </c>
      <c r="D10473" s="5">
        <f t="shared" ref="D10473:D10474" si="52635">N10473-N10472</f>
        <v>1012</v>
      </c>
      <c r="E10473" s="13">
        <f t="shared" ref="E10473:E10474" si="52636">SUM(D10467:D10473)/7</f>
        <v>594.85714285714289</v>
      </c>
      <c r="F10473" s="13">
        <f t="shared" ref="F10473:F10474" si="52637">SUM(D10469:D10473)/5</f>
        <v>668.6</v>
      </c>
      <c r="G10473" s="13">
        <f t="shared" ref="G10473:G10474" si="52638">N10473/(B10473/100000)</f>
        <v>990.20930381045139</v>
      </c>
      <c r="H10473" s="5">
        <f t="shared" si="52144"/>
        <v>277</v>
      </c>
      <c r="I10473" s="5">
        <f t="shared" si="52144"/>
        <v>261</v>
      </c>
      <c r="J10473" s="8">
        <f t="shared" ref="J10473:J10474" si="52639">E10473/(SUM(N10466:N10472)/7)*100</f>
        <v>3.1113867489595086</v>
      </c>
      <c r="K10473" s="5">
        <f t="shared" ref="K10473:K10474" si="52640">O10473-O10472</f>
        <v>38</v>
      </c>
      <c r="L10473" s="8">
        <f t="shared" ref="L10473:L10474" si="52641">SUM(K10467:K10473)/7</f>
        <v>16.142857142857142</v>
      </c>
      <c r="M10473" s="8">
        <f t="shared" ref="M10473:M10474" si="52642">O10473/(B10473/100000)</f>
        <v>17.026510185792734</v>
      </c>
      <c r="N10473" s="5">
        <v>21867</v>
      </c>
      <c r="O10473" s="18">
        <v>376</v>
      </c>
    </row>
    <row r="10474" spans="1:15" x14ac:dyDescent="0.2">
      <c r="A10474" s="5" t="s">
        <v>27</v>
      </c>
      <c r="B10474" s="13">
        <v>2208321</v>
      </c>
      <c r="C10474" s="6">
        <f t="shared" si="52140"/>
        <v>44185</v>
      </c>
      <c r="D10474" s="5">
        <f t="shared" si="52635"/>
        <v>653</v>
      </c>
      <c r="E10474" s="13">
        <f t="shared" si="52636"/>
        <v>624</v>
      </c>
      <c r="F10474" s="13">
        <f t="shared" si="52637"/>
        <v>707</v>
      </c>
      <c r="G10474" s="13">
        <f t="shared" si="52638"/>
        <v>1019.7792802767351</v>
      </c>
      <c r="H10474" s="5">
        <f t="shared" si="52144"/>
        <v>278</v>
      </c>
      <c r="I10474" s="5">
        <f t="shared" si="52144"/>
        <v>262</v>
      </c>
      <c r="J10474" s="8">
        <f t="shared" si="52639"/>
        <v>3.1653320772491758</v>
      </c>
      <c r="K10474" s="5">
        <f t="shared" si="52640"/>
        <v>8</v>
      </c>
      <c r="L10474" s="8">
        <f t="shared" si="52641"/>
        <v>16.142857142857142</v>
      </c>
      <c r="M10474" s="8">
        <f t="shared" si="52642"/>
        <v>17.388776359958538</v>
      </c>
      <c r="N10474" s="5">
        <v>22520</v>
      </c>
      <c r="O10474" s="18">
        <v>384</v>
      </c>
    </row>
    <row r="10475" spans="1:15" x14ac:dyDescent="0.2">
      <c r="A10475" s="5" t="s">
        <v>27</v>
      </c>
      <c r="B10475" s="13">
        <v>2208321</v>
      </c>
      <c r="C10475" s="6">
        <f t="shared" si="52140"/>
        <v>44186</v>
      </c>
      <c r="D10475" s="5">
        <f t="shared" ref="D10475" si="52643">N10475-N10474</f>
        <v>458</v>
      </c>
      <c r="E10475" s="13">
        <f t="shared" ref="E10475" si="52644">SUM(D10469:D10475)/7</f>
        <v>636.28571428571433</v>
      </c>
      <c r="F10475" s="13">
        <f t="shared" ref="F10475" si="52645">SUM(D10471:D10475)/5</f>
        <v>704.4</v>
      </c>
      <c r="G10475" s="13">
        <f t="shared" ref="G10475" si="52646">N10475/(B10475/100000)</f>
        <v>1040.5190187477274</v>
      </c>
      <c r="H10475" s="5">
        <f t="shared" si="52144"/>
        <v>279</v>
      </c>
      <c r="I10475" s="5">
        <f t="shared" si="52144"/>
        <v>263</v>
      </c>
      <c r="J10475" s="8">
        <f t="shared" ref="J10475" si="52647">E10475/(SUM(N10468:N10474)/7)*100</f>
        <v>3.1286219031630411</v>
      </c>
      <c r="K10475" s="5">
        <f t="shared" ref="K10475" si="52648">O10475-O10474</f>
        <v>8</v>
      </c>
      <c r="L10475" s="8">
        <f t="shared" ref="L10475" si="52649">SUM(K10469:K10475)/7</f>
        <v>16.857142857142858</v>
      </c>
      <c r="M10475" s="8">
        <f t="shared" ref="M10475" si="52650">O10475/(B10475/100000)</f>
        <v>17.751042534124341</v>
      </c>
      <c r="N10475" s="5">
        <v>22978</v>
      </c>
      <c r="O10475" s="18">
        <v>392</v>
      </c>
    </row>
    <row r="10476" spans="1:15" x14ac:dyDescent="0.2">
      <c r="A10476" s="5" t="s">
        <v>27</v>
      </c>
      <c r="B10476" s="13">
        <v>2208321</v>
      </c>
      <c r="C10476" s="6">
        <f t="shared" si="52140"/>
        <v>44187</v>
      </c>
      <c r="D10476" s="5">
        <f t="shared" ref="D10476" si="52651">N10476-N10475</f>
        <v>586</v>
      </c>
      <c r="E10476" s="13">
        <f t="shared" ref="E10476" si="52652">SUM(D10470:D10476)/7</f>
        <v>654.14285714285711</v>
      </c>
      <c r="F10476" s="13">
        <f t="shared" ref="F10476" si="52653">SUM(D10472:D10476)/5</f>
        <v>681.6</v>
      </c>
      <c r="G10476" s="13">
        <f t="shared" ref="G10476" si="52654">N10476/(B10476/100000)</f>
        <v>1067.0550160053724</v>
      </c>
      <c r="H10476" s="5">
        <f t="shared" si="52144"/>
        <v>280</v>
      </c>
      <c r="I10476" s="5">
        <f t="shared" si="52144"/>
        <v>264</v>
      </c>
      <c r="J10476" s="8">
        <f t="shared" ref="J10476" si="52655">E10476/(SUM(N10469:N10475)/7)*100</f>
        <v>3.118848634694892</v>
      </c>
      <c r="K10476" s="5">
        <f t="shared" ref="K10476" si="52656">O10476-O10475</f>
        <v>7</v>
      </c>
      <c r="L10476" s="8">
        <f t="shared" ref="L10476" si="52657">SUM(K10470:K10476)/7</f>
        <v>15.714285714285714</v>
      </c>
      <c r="M10476" s="8">
        <f t="shared" ref="M10476" si="52658">O10476/(B10476/100000)</f>
        <v>18.068025436519417</v>
      </c>
      <c r="N10476" s="5">
        <v>23564</v>
      </c>
      <c r="O10476" s="18">
        <v>399</v>
      </c>
    </row>
    <row r="10477" spans="1:15" x14ac:dyDescent="0.2">
      <c r="A10477" s="5" t="s">
        <v>27</v>
      </c>
      <c r="B10477" s="13">
        <v>2208321</v>
      </c>
      <c r="C10477" s="6">
        <f t="shared" si="52140"/>
        <v>44188</v>
      </c>
      <c r="D10477" s="5">
        <f t="shared" ref="D10477" si="52659">N10477-N10476</f>
        <v>685</v>
      </c>
      <c r="E10477" s="13">
        <f t="shared" ref="E10477" si="52660">SUM(D10471:D10477)/7</f>
        <v>684.71428571428567</v>
      </c>
      <c r="F10477" s="13">
        <f t="shared" ref="F10477" si="52661">SUM(D10473:D10477)/5</f>
        <v>678.8</v>
      </c>
      <c r="G10477" s="13">
        <f t="shared" ref="G10477" si="52662">N10477/(B10477/100000)</f>
        <v>1098.0740571683193</v>
      </c>
      <c r="H10477" s="5">
        <f t="shared" si="52144"/>
        <v>281</v>
      </c>
      <c r="I10477" s="5">
        <f t="shared" si="52144"/>
        <v>265</v>
      </c>
      <c r="J10477" s="8">
        <f t="shared" ref="J10477" si="52663">E10477/(SUM(N10470:N10476)/7)*100</f>
        <v>3.1658696398848054</v>
      </c>
      <c r="K10477" s="5">
        <f t="shared" ref="K10477" si="52664">O10477-O10476</f>
        <v>59</v>
      </c>
      <c r="L10477" s="8">
        <f t="shared" ref="L10477" si="52665">SUM(K10471:K10477)/7</f>
        <v>22.285714285714285</v>
      </c>
      <c r="M10477" s="8">
        <f t="shared" ref="M10477" si="52666">O10477/(B10477/100000)</f>
        <v>20.739738470992215</v>
      </c>
      <c r="N10477" s="5">
        <v>24249</v>
      </c>
      <c r="O10477" s="18">
        <v>458</v>
      </c>
    </row>
    <row r="10478" spans="1:15" x14ac:dyDescent="0.2">
      <c r="A10478" s="5" t="s">
        <v>27</v>
      </c>
      <c r="B10478" s="13">
        <v>2208321</v>
      </c>
      <c r="C10478" s="6">
        <f t="shared" si="52140"/>
        <v>44189</v>
      </c>
      <c r="D10478" s="5">
        <f t="shared" ref="D10478" si="52667">N10478-N10477</f>
        <v>888</v>
      </c>
      <c r="E10478" s="13">
        <f t="shared" ref="E10478" si="52668">SUM(D10472:D10478)/7</f>
        <v>711.57142857142856</v>
      </c>
      <c r="F10478" s="13">
        <f t="shared" ref="F10478" si="52669">SUM(D10474:D10478)/5</f>
        <v>654</v>
      </c>
      <c r="G10478" s="13">
        <f t="shared" ref="G10478" si="52670">N10478/(B10478/100000)</f>
        <v>1138.2856025007234</v>
      </c>
      <c r="H10478" s="5">
        <f t="shared" si="52144"/>
        <v>282</v>
      </c>
      <c r="I10478" s="5">
        <f t="shared" si="52144"/>
        <v>266</v>
      </c>
      <c r="J10478" s="8">
        <f t="shared" ref="J10478" si="52671">E10478/(SUM(N10471:N10477)/7)*100</f>
        <v>3.1890850187913355</v>
      </c>
      <c r="K10478" s="5">
        <f t="shared" ref="K10478" si="52672">O10478-O10477</f>
        <v>20</v>
      </c>
      <c r="L10478" s="8">
        <f t="shared" ref="L10478" si="52673">SUM(K10472:K10478)/7</f>
        <v>22.857142857142858</v>
      </c>
      <c r="M10478" s="8">
        <f t="shared" ref="M10478" si="52674">O10478/(B10478/100000)</f>
        <v>21.64540390640672</v>
      </c>
      <c r="N10478" s="5">
        <v>25137</v>
      </c>
      <c r="O10478" s="18">
        <v>478</v>
      </c>
    </row>
    <row r="10479" spans="1:15" x14ac:dyDescent="0.2">
      <c r="A10479" s="5" t="s">
        <v>27</v>
      </c>
      <c r="B10479" s="13">
        <v>2208321</v>
      </c>
      <c r="C10479" s="6">
        <f t="shared" si="52140"/>
        <v>44190</v>
      </c>
      <c r="D10479" s="5">
        <f>N10480-N10478-D10480</f>
        <v>827</v>
      </c>
      <c r="E10479" s="13">
        <f t="shared" ref="E10479" si="52675">SUM(D10473:D10479)/7</f>
        <v>729.85714285714289</v>
      </c>
      <c r="F10479" s="13">
        <f t="shared" ref="F10479" si="52676">SUM(D10475:D10479)/5</f>
        <v>688.8</v>
      </c>
      <c r="G10479" s="13">
        <f t="shared" ref="G10479" si="52677">N10479/(B10479/100000)</f>
        <v>1175.7348682551133</v>
      </c>
      <c r="H10479" s="5">
        <f t="shared" si="52144"/>
        <v>283</v>
      </c>
      <c r="I10479" s="5">
        <f t="shared" si="52144"/>
        <v>267</v>
      </c>
      <c r="J10479" s="8">
        <f t="shared" ref="J10479" si="52678">E10479/(SUM(N10472:N10478)/7)*100</f>
        <v>3.1699447788049886</v>
      </c>
      <c r="K10479" s="5">
        <f t="shared" ref="K10479" si="52679">O10479-O10478</f>
        <v>0</v>
      </c>
      <c r="L10479" s="8">
        <f t="shared" ref="L10479" si="52680">SUM(K10473:K10479)/7</f>
        <v>20</v>
      </c>
      <c r="M10479" s="8">
        <f t="shared" ref="M10479" si="52681">O10479/(B10479/100000)</f>
        <v>21.64540390640672</v>
      </c>
      <c r="N10479" s="5">
        <f>N10478+D10479</f>
        <v>25964</v>
      </c>
      <c r="O10479" s="18">
        <v>478</v>
      </c>
    </row>
    <row r="10480" spans="1:15" x14ac:dyDescent="0.2">
      <c r="A10480" s="5" t="s">
        <v>27</v>
      </c>
      <c r="B10480" s="13">
        <v>2208321</v>
      </c>
      <c r="C10480" s="6">
        <f t="shared" si="52140"/>
        <v>44191</v>
      </c>
      <c r="D10480" s="5">
        <v>605</v>
      </c>
      <c r="E10480" s="13">
        <f t="shared" ref="E10480" si="52682">SUM(D10474:D10480)/7</f>
        <v>671.71428571428567</v>
      </c>
      <c r="F10480" s="13">
        <f t="shared" ref="F10480" si="52683">SUM(D10476:D10480)/5</f>
        <v>718.2</v>
      </c>
      <c r="G10480" s="13">
        <f t="shared" ref="G10480" si="52684">N10480/(B10480/100000)</f>
        <v>1203.1312476764022</v>
      </c>
      <c r="H10480" s="5">
        <f t="shared" si="52144"/>
        <v>284</v>
      </c>
      <c r="I10480" s="5">
        <f t="shared" si="52144"/>
        <v>268</v>
      </c>
      <c r="J10480" s="8">
        <f t="shared" ref="J10480" si="52685">E10480/(SUM(N10473:N10479)/7)*100</f>
        <v>2.8277774102562558</v>
      </c>
      <c r="K10480" s="5">
        <f t="shared" ref="K10480" si="52686">O10480-O10479</f>
        <v>24</v>
      </c>
      <c r="L10480" s="8">
        <f t="shared" ref="L10480" si="52687">SUM(K10474:K10480)/7</f>
        <v>18</v>
      </c>
      <c r="M10480" s="8">
        <f t="shared" ref="M10480" si="52688">O10480/(B10480/100000)</f>
        <v>22.732202428904131</v>
      </c>
      <c r="N10480" s="5">
        <v>26569</v>
      </c>
      <c r="O10480" s="18">
        <v>502</v>
      </c>
    </row>
    <row r="10481" spans="1:15" x14ac:dyDescent="0.2">
      <c r="A10481" s="5" t="s">
        <v>27</v>
      </c>
      <c r="B10481" s="13">
        <v>2208321</v>
      </c>
      <c r="C10481" s="6">
        <f t="shared" si="52140"/>
        <v>44192</v>
      </c>
      <c r="D10481" s="5">
        <f t="shared" ref="D10481" si="52689">N10481-N10480</f>
        <v>495</v>
      </c>
      <c r="E10481" s="13">
        <f t="shared" ref="E10481" si="52690">SUM(D10475:D10481)/7</f>
        <v>649.14285714285711</v>
      </c>
      <c r="F10481" s="13">
        <f t="shared" ref="F10481" si="52691">SUM(D10477:D10481)/5</f>
        <v>700</v>
      </c>
      <c r="G10481" s="13">
        <f t="shared" ref="G10481" si="52692">N10481/(B10481/100000)</f>
        <v>1225.5464672029111</v>
      </c>
      <c r="H10481" s="5">
        <f t="shared" si="52144"/>
        <v>285</v>
      </c>
      <c r="I10481" s="5">
        <f t="shared" si="52144"/>
        <v>269</v>
      </c>
      <c r="J10481" s="8">
        <f t="shared" ref="J10481" si="52693">E10481/(SUM(N10474:N10480)/7)*100</f>
        <v>2.657605230990578</v>
      </c>
      <c r="K10481" s="5">
        <f t="shared" ref="K10481" si="52694">O10481-O10480</f>
        <v>7</v>
      </c>
      <c r="L10481" s="8">
        <f t="shared" ref="L10481" si="52695">SUM(K10475:K10481)/7</f>
        <v>17.857142857142858</v>
      </c>
      <c r="M10481" s="8">
        <f t="shared" ref="M10481" si="52696">O10481/(B10481/100000)</f>
        <v>23.049185331299206</v>
      </c>
      <c r="N10481" s="5">
        <v>27064</v>
      </c>
      <c r="O10481" s="18">
        <v>509</v>
      </c>
    </row>
    <row r="10482" spans="1:15" x14ac:dyDescent="0.2">
      <c r="A10482" s="5" t="s">
        <v>27</v>
      </c>
      <c r="B10482" s="13">
        <v>2208321</v>
      </c>
      <c r="C10482" s="6">
        <f t="shared" si="52140"/>
        <v>44193</v>
      </c>
      <c r="D10482" s="5">
        <f t="shared" ref="D10482" si="52697">N10482-N10481</f>
        <v>374</v>
      </c>
      <c r="E10482" s="13">
        <f t="shared" ref="E10482" si="52698">SUM(D10476:D10482)/7</f>
        <v>637.14285714285711</v>
      </c>
      <c r="F10482" s="13">
        <f t="shared" ref="F10482" si="52699">SUM(D10478:D10482)/5</f>
        <v>637.79999999999995</v>
      </c>
      <c r="G10482" s="13">
        <f t="shared" ref="G10482" si="52700">N10482/(B10482/100000)</f>
        <v>1242.4824108451623</v>
      </c>
      <c r="H10482" s="5">
        <f t="shared" si="52144"/>
        <v>286</v>
      </c>
      <c r="I10482" s="5">
        <f t="shared" si="52144"/>
        <v>270</v>
      </c>
      <c r="J10482" s="8">
        <f t="shared" ref="J10482" si="52701">E10482/(SUM(N10475:N10481)/7)*100</f>
        <v>2.5409485828229594</v>
      </c>
      <c r="K10482" s="5">
        <f t="shared" ref="K10482" si="52702">O10482-O10481</f>
        <v>6</v>
      </c>
      <c r="L10482" s="8">
        <f t="shared" ref="L10482" si="52703">SUM(K10476:K10482)/7</f>
        <v>17.571428571428573</v>
      </c>
      <c r="M10482" s="8">
        <f t="shared" ref="M10482" si="52704">O10482/(B10482/100000)</f>
        <v>23.320884961923561</v>
      </c>
      <c r="N10482" s="5">
        <v>27438</v>
      </c>
      <c r="O10482" s="18">
        <v>515</v>
      </c>
    </row>
    <row r="10483" spans="1:15" x14ac:dyDescent="0.2">
      <c r="A10483" s="5" t="s">
        <v>27</v>
      </c>
      <c r="B10483" s="13">
        <v>2208321</v>
      </c>
      <c r="C10483" s="6">
        <f t="shared" si="52140"/>
        <v>44194</v>
      </c>
      <c r="D10483" s="5">
        <f t="shared" ref="D10483" si="52705">N10483-N10482</f>
        <v>316</v>
      </c>
      <c r="E10483" s="13">
        <f t="shared" ref="E10483" si="52706">SUM(D10477:D10483)/7</f>
        <v>598.57142857142856</v>
      </c>
      <c r="F10483" s="13">
        <f t="shared" ref="F10483" si="52707">SUM(D10479:D10483)/5</f>
        <v>523.4</v>
      </c>
      <c r="G10483" s="13">
        <f t="shared" ref="G10483" si="52708">N10483/(B10483/100000)</f>
        <v>1256.7919247247116</v>
      </c>
      <c r="H10483" s="5">
        <f t="shared" si="52144"/>
        <v>287</v>
      </c>
      <c r="I10483" s="5">
        <f t="shared" si="52144"/>
        <v>271</v>
      </c>
      <c r="J10483" s="8">
        <f t="shared" ref="J10483" si="52709">E10483/(SUM(N10476:N10482)/7)*100</f>
        <v>2.3279717754257296</v>
      </c>
      <c r="K10483" s="5">
        <f t="shared" ref="K10483" si="52710">O10483-O10482</f>
        <v>17</v>
      </c>
      <c r="L10483" s="8">
        <f t="shared" ref="L10483" si="52711">SUM(K10477:K10483)/7</f>
        <v>19</v>
      </c>
      <c r="M10483" s="8">
        <f t="shared" ref="M10483" si="52712">O10483/(B10483/100000)</f>
        <v>24.090700582025892</v>
      </c>
      <c r="N10483" s="5">
        <v>27754</v>
      </c>
      <c r="O10483" s="18">
        <v>532</v>
      </c>
    </row>
    <row r="10484" spans="1:15" x14ac:dyDescent="0.2">
      <c r="A10484" s="5" t="s">
        <v>27</v>
      </c>
      <c r="B10484" s="13">
        <v>2208321</v>
      </c>
      <c r="C10484" s="6">
        <f t="shared" si="52140"/>
        <v>44195</v>
      </c>
      <c r="D10484" s="5">
        <f t="shared" ref="D10484" si="52713">N10484-N10483</f>
        <v>562</v>
      </c>
      <c r="E10484" s="13">
        <f t="shared" ref="E10484" si="52714">SUM(D10478:D10484)/7</f>
        <v>581</v>
      </c>
      <c r="F10484" s="13">
        <f t="shared" ref="F10484" si="52715">SUM(D10480:D10484)/5</f>
        <v>470.4</v>
      </c>
      <c r="G10484" s="13">
        <f t="shared" ref="G10484" si="52716">N10484/(B10484/100000)</f>
        <v>1282.2411234598592</v>
      </c>
      <c r="H10484" s="5">
        <f t="shared" si="52144"/>
        <v>288</v>
      </c>
      <c r="I10484" s="5">
        <f t="shared" si="52144"/>
        <v>272</v>
      </c>
      <c r="J10484" s="8">
        <f t="shared" ref="J10484" si="52717">E10484/(SUM(N10477:N10483)/7)*100</f>
        <v>2.2082258721324828</v>
      </c>
      <c r="K10484" s="5">
        <f t="shared" ref="K10484" si="52718">O10484-O10483</f>
        <v>28</v>
      </c>
      <c r="L10484" s="8">
        <f t="shared" ref="L10484" si="52719">SUM(K10478:K10484)/7</f>
        <v>14.571428571428571</v>
      </c>
      <c r="M10484" s="8">
        <f t="shared" ref="M10484" si="52720">O10484/(B10484/100000)</f>
        <v>25.358632191606201</v>
      </c>
      <c r="N10484" s="5">
        <v>28316</v>
      </c>
      <c r="O10484" s="18">
        <v>560</v>
      </c>
    </row>
    <row r="10485" spans="1:15" x14ac:dyDescent="0.2">
      <c r="A10485" s="5" t="s">
        <v>27</v>
      </c>
      <c r="B10485" s="13">
        <v>2208321</v>
      </c>
      <c r="C10485" s="6">
        <f t="shared" si="52140"/>
        <v>44196</v>
      </c>
      <c r="D10485" s="5">
        <f t="shared" ref="D10485" si="52721">N10485-N10484</f>
        <v>884</v>
      </c>
      <c r="E10485" s="13">
        <f t="shared" ref="E10485" si="52722">SUM(D10479:D10485)/7</f>
        <v>580.42857142857144</v>
      </c>
      <c r="F10485" s="13">
        <f t="shared" ref="F10485" si="52723">SUM(D10481:D10485)/5</f>
        <v>526.20000000000005</v>
      </c>
      <c r="G10485" s="13">
        <f t="shared" ref="G10485" si="52724">N10485/(B10485/100000)</f>
        <v>1322.2715357051804</v>
      </c>
      <c r="H10485" s="5">
        <f t="shared" si="52144"/>
        <v>289</v>
      </c>
      <c r="I10485" s="5">
        <f t="shared" si="52144"/>
        <v>273</v>
      </c>
      <c r="J10485" s="8">
        <f t="shared" ref="J10485" si="52725">E10485/(SUM(N10478:N10484)/7)*100</f>
        <v>2.1583918572900842</v>
      </c>
      <c r="K10485" s="5">
        <f t="shared" ref="K10485" si="52726">O10485-O10484</f>
        <v>42</v>
      </c>
      <c r="L10485" s="8">
        <f t="shared" ref="L10485" si="52727">SUM(K10479:K10485)/7</f>
        <v>17.714285714285715</v>
      </c>
      <c r="M10485" s="8">
        <f t="shared" ref="M10485" si="52728">O10485/(B10485/100000)</f>
        <v>27.260529605976664</v>
      </c>
      <c r="N10485" s="5">
        <v>29200</v>
      </c>
      <c r="O10485" s="18">
        <v>602</v>
      </c>
    </row>
    <row r="10486" spans="1:15" x14ac:dyDescent="0.2">
      <c r="A10486" s="5" t="s">
        <v>27</v>
      </c>
      <c r="B10486" s="13">
        <v>2208321</v>
      </c>
      <c r="C10486" s="6">
        <f t="shared" si="52140"/>
        <v>44197</v>
      </c>
      <c r="D10486" s="5">
        <f t="shared" ref="D10486" si="52729">N10486-N10485</f>
        <v>935</v>
      </c>
      <c r="E10486" s="13">
        <f t="shared" ref="E10486" si="52730">SUM(D10480:D10486)/7</f>
        <v>595.85714285714289</v>
      </c>
      <c r="F10486" s="13">
        <f t="shared" ref="F10486" si="52731">SUM(D10482:D10486)/5</f>
        <v>614.20000000000005</v>
      </c>
      <c r="G10486" s="13">
        <f t="shared" ref="G10486" si="52732">N10486/(B10486/100000)</f>
        <v>1364.6113948108086</v>
      </c>
      <c r="H10486" s="5">
        <f t="shared" si="52144"/>
        <v>290</v>
      </c>
      <c r="I10486" s="5">
        <f t="shared" si="52144"/>
        <v>274</v>
      </c>
      <c r="J10486" s="8">
        <f t="shared" ref="J10486" si="52733">E10486/(SUM(N10479:N10485)/7)*100</f>
        <v>2.1689503653051143</v>
      </c>
      <c r="K10486" s="5">
        <f t="shared" ref="K10486" si="52734">O10486-O10485</f>
        <v>0</v>
      </c>
      <c r="L10486" s="8">
        <f t="shared" ref="L10486" si="52735">SUM(K10480:K10486)/7</f>
        <v>17.714285714285715</v>
      </c>
      <c r="M10486" s="8">
        <f t="shared" ref="M10486" si="52736">O10486/(B10486/100000)</f>
        <v>27.260529605976664</v>
      </c>
      <c r="N10486" s="5">
        <f>N10487-D10487</f>
        <v>30135</v>
      </c>
      <c r="O10486" s="18">
        <v>602</v>
      </c>
    </row>
    <row r="10487" spans="1:15" x14ac:dyDescent="0.2">
      <c r="A10487" s="5" t="s">
        <v>27</v>
      </c>
      <c r="B10487" s="13">
        <v>2208321</v>
      </c>
      <c r="C10487" s="6">
        <f t="shared" si="52140"/>
        <v>44198</v>
      </c>
      <c r="D10487" s="5">
        <v>573</v>
      </c>
      <c r="E10487" s="13">
        <f t="shared" ref="E10487" si="52737">SUM(D10481:D10487)/7</f>
        <v>591.28571428571433</v>
      </c>
      <c r="F10487" s="13">
        <f t="shared" ref="F10487" si="52738">SUM(D10483:D10487)/5</f>
        <v>654</v>
      </c>
      <c r="G10487" s="13">
        <f t="shared" ref="G10487" si="52739">N10487/(B10487/100000)</f>
        <v>1390.5587095354342</v>
      </c>
      <c r="H10487" s="5">
        <f t="shared" si="52144"/>
        <v>291</v>
      </c>
      <c r="I10487" s="5">
        <f t="shared" si="52144"/>
        <v>275</v>
      </c>
      <c r="J10487" s="8">
        <f t="shared" ref="J10487" si="52740">E10487/(SUM(N10480:N10486)/7)*100</f>
        <v>2.1066186200859138</v>
      </c>
      <c r="K10487" s="5">
        <f t="shared" ref="K10487" si="52741">O10487-O10486</f>
        <v>64</v>
      </c>
      <c r="L10487" s="8">
        <f t="shared" ref="L10487" si="52742">SUM(K10481:K10487)/7</f>
        <v>23.428571428571427</v>
      </c>
      <c r="M10487" s="8">
        <f t="shared" ref="M10487" si="52743">O10487/(B10487/100000)</f>
        <v>30.158658999303089</v>
      </c>
      <c r="N10487" s="5">
        <v>30708</v>
      </c>
      <c r="O10487" s="18">
        <v>666</v>
      </c>
    </row>
    <row r="10488" spans="1:15" x14ac:dyDescent="0.2">
      <c r="A10488" s="5" t="s">
        <v>27</v>
      </c>
      <c r="B10488" s="13">
        <v>2208321</v>
      </c>
      <c r="C10488" s="6">
        <f t="shared" si="52140"/>
        <v>44199</v>
      </c>
      <c r="D10488" s="5">
        <f t="shared" ref="D10488" si="52744">N10488-N10487</f>
        <v>789</v>
      </c>
      <c r="E10488" s="13">
        <f t="shared" ref="E10488" si="52745">SUM(D10482:D10488)/7</f>
        <v>633.28571428571433</v>
      </c>
      <c r="F10488" s="13">
        <f t="shared" ref="F10488" si="52746">SUM(D10484:D10488)/5</f>
        <v>748.6</v>
      </c>
      <c r="G10488" s="13">
        <f t="shared" ref="G10488" si="52747">N10488/(B10488/100000)</f>
        <v>1426.2872109625366</v>
      </c>
      <c r="H10488" s="5">
        <f t="shared" si="52144"/>
        <v>292</v>
      </c>
      <c r="I10488" s="5">
        <f t="shared" si="52144"/>
        <v>276</v>
      </c>
      <c r="J10488" s="8">
        <f t="shared" ref="J10488" si="52748">E10488/(SUM(N10481:N10487)/7)*100</f>
        <v>2.2097051566433219</v>
      </c>
      <c r="K10488" s="5">
        <f t="shared" ref="K10488" si="52749">O10488-O10487</f>
        <v>21</v>
      </c>
      <c r="L10488" s="8">
        <f t="shared" ref="L10488" si="52750">SUM(K10482:K10488)/7</f>
        <v>25.428571428571427</v>
      </c>
      <c r="M10488" s="8">
        <f t="shared" ref="M10488" si="52751">O10488/(B10488/100000)</f>
        <v>31.109607706488323</v>
      </c>
      <c r="N10488" s="5">
        <v>31497</v>
      </c>
      <c r="O10488" s="18">
        <v>687</v>
      </c>
    </row>
    <row r="10489" spans="1:15" x14ac:dyDescent="0.2">
      <c r="A10489" s="5" t="s">
        <v>27</v>
      </c>
      <c r="B10489" s="13">
        <v>2208321</v>
      </c>
      <c r="C10489" s="6">
        <f t="shared" si="52140"/>
        <v>44200</v>
      </c>
      <c r="D10489" s="5">
        <f t="shared" ref="D10489" si="52752">N10489-N10488</f>
        <v>586</v>
      </c>
      <c r="E10489" s="13">
        <f t="shared" ref="E10489" si="52753">SUM(D10483:D10489)/7</f>
        <v>663.57142857142856</v>
      </c>
      <c r="F10489" s="13">
        <f t="shared" ref="F10489" si="52754">SUM(D10485:D10489)/5</f>
        <v>753.4</v>
      </c>
      <c r="G10489" s="13">
        <f t="shared" ref="G10489" si="52755">N10489/(B10489/100000)</f>
        <v>1452.8232082201816</v>
      </c>
      <c r="H10489" s="5">
        <f t="shared" si="52144"/>
        <v>293</v>
      </c>
      <c r="I10489" s="5">
        <f t="shared" si="52144"/>
        <v>277</v>
      </c>
      <c r="J10489" s="8">
        <f t="shared" ref="J10489" si="52756">E10489/(SUM(N10482:N10488)/7)*100</f>
        <v>2.2653232413873825</v>
      </c>
      <c r="K10489" s="5">
        <f t="shared" ref="K10489" si="52757">O10489-O10488</f>
        <v>7</v>
      </c>
      <c r="L10489" s="8">
        <f t="shared" ref="L10489" si="52758">SUM(K10483:K10489)/7</f>
        <v>25.571428571428573</v>
      </c>
      <c r="M10489" s="8">
        <f t="shared" ref="M10489" si="52759">O10489/(B10489/100000)</f>
        <v>31.426590608883398</v>
      </c>
      <c r="N10489" s="5">
        <v>32083</v>
      </c>
      <c r="O10489" s="18">
        <v>694</v>
      </c>
    </row>
    <row r="10490" spans="1:15" x14ac:dyDescent="0.2">
      <c r="A10490" s="5" t="s">
        <v>27</v>
      </c>
      <c r="B10490" s="13">
        <v>2208321</v>
      </c>
      <c r="C10490" s="6">
        <f t="shared" si="52140"/>
        <v>44201</v>
      </c>
      <c r="D10490" s="5">
        <f t="shared" ref="D10490" si="52760">N10490-N10489</f>
        <v>397</v>
      </c>
      <c r="E10490" s="13">
        <f t="shared" ref="E10490" si="52761">SUM(D10484:D10490)/7</f>
        <v>675.14285714285711</v>
      </c>
      <c r="F10490" s="13">
        <f t="shared" ref="F10490" si="52762">SUM(D10486:D10490)/5</f>
        <v>656</v>
      </c>
      <c r="G10490" s="13">
        <f t="shared" ref="G10490" si="52763">N10490/(B10490/100000)</f>
        <v>1470.8006671131598</v>
      </c>
      <c r="H10490" s="5">
        <f t="shared" si="52144"/>
        <v>294</v>
      </c>
      <c r="I10490" s="5">
        <f t="shared" si="52144"/>
        <v>278</v>
      </c>
      <c r="J10490" s="8">
        <f t="shared" ref="J10490" si="52764">E10490/(SUM(N10483:N10489)/7)*100</f>
        <v>2.2537709890172777</v>
      </c>
      <c r="K10490" s="5">
        <f t="shared" ref="K10490" si="52765">O10490-O10489</f>
        <v>10</v>
      </c>
      <c r="L10490" s="8">
        <f t="shared" ref="L10490" si="52766">SUM(K10484:K10490)/7</f>
        <v>24.571428571428573</v>
      </c>
      <c r="M10490" s="8">
        <f t="shared" ref="M10490" si="52767">O10490/(B10490/100000)</f>
        <v>31.879423326590654</v>
      </c>
      <c r="N10490" s="5">
        <v>32480</v>
      </c>
      <c r="O10490" s="18">
        <v>704</v>
      </c>
    </row>
    <row r="10491" spans="1:15" x14ac:dyDescent="0.2">
      <c r="A10491" s="5" t="s">
        <v>27</v>
      </c>
      <c r="B10491" s="13">
        <v>2208321</v>
      </c>
      <c r="C10491" s="6">
        <f t="shared" si="52140"/>
        <v>44202</v>
      </c>
      <c r="D10491" s="5">
        <f t="shared" ref="D10491" si="52768">N10491-N10490</f>
        <v>539</v>
      </c>
      <c r="E10491" s="13">
        <f t="shared" ref="E10491" si="52769">SUM(D10485:D10491)/7</f>
        <v>671.85714285714289</v>
      </c>
      <c r="F10491" s="13">
        <f t="shared" ref="F10491" si="52770">SUM(D10487:D10491)/5</f>
        <v>576.79999999999995</v>
      </c>
      <c r="G10491" s="13">
        <f t="shared" ref="G10491" si="52771">N10491/(B10491/100000)</f>
        <v>1495.2083505975806</v>
      </c>
      <c r="H10491" s="5">
        <f t="shared" si="52144"/>
        <v>295</v>
      </c>
      <c r="I10491" s="5">
        <f t="shared" si="52144"/>
        <v>279</v>
      </c>
      <c r="J10491" s="8">
        <f t="shared" ref="J10491" si="52772">E10491/(SUM(N10484:N10490)/7)*100</f>
        <v>2.1933690577793947</v>
      </c>
      <c r="K10491" s="5">
        <f t="shared" ref="K10491" si="52773">O10491-O10490</f>
        <v>21</v>
      </c>
      <c r="L10491" s="8">
        <f t="shared" ref="L10491" si="52774">SUM(K10485:K10491)/7</f>
        <v>23.571428571428573</v>
      </c>
      <c r="M10491" s="8">
        <f t="shared" ref="M10491" si="52775">O10491/(B10491/100000)</f>
        <v>32.830372033775888</v>
      </c>
      <c r="N10491" s="5">
        <v>33019</v>
      </c>
      <c r="O10491" s="18">
        <v>725</v>
      </c>
    </row>
    <row r="10492" spans="1:15" x14ac:dyDescent="0.2">
      <c r="A10492" s="5" t="s">
        <v>27</v>
      </c>
      <c r="B10492" s="13">
        <v>2208321</v>
      </c>
      <c r="C10492" s="6">
        <f t="shared" si="52140"/>
        <v>44203</v>
      </c>
      <c r="D10492" s="5">
        <f t="shared" ref="D10492" si="52776">N10492-N10491</f>
        <v>910</v>
      </c>
      <c r="E10492" s="13">
        <f t="shared" ref="E10492" si="52777">SUM(D10486:D10492)/7</f>
        <v>675.57142857142856</v>
      </c>
      <c r="F10492" s="13">
        <f t="shared" ref="F10492" si="52778">SUM(D10488:D10492)/5</f>
        <v>644.20000000000005</v>
      </c>
      <c r="G10492" s="13">
        <f t="shared" ref="G10492" si="52779">N10492/(B10492/100000)</f>
        <v>1536.4161279089408</v>
      </c>
      <c r="H10492" s="5">
        <f t="shared" si="52144"/>
        <v>296</v>
      </c>
      <c r="I10492" s="5">
        <f t="shared" si="52144"/>
        <v>280</v>
      </c>
      <c r="J10492" s="8">
        <f t="shared" ref="J10492" si="52780">E10492/(SUM(N10485:N10491)/7)*100</f>
        <v>2.1581584687982036</v>
      </c>
      <c r="K10492" s="5">
        <f t="shared" ref="K10492" si="52781">O10492-O10491</f>
        <v>52</v>
      </c>
      <c r="L10492" s="8">
        <f t="shared" ref="L10492" si="52782">SUM(K10486:K10492)/7</f>
        <v>25</v>
      </c>
      <c r="M10492" s="8">
        <f t="shared" ref="M10492" si="52783">O10492/(B10492/100000)</f>
        <v>35.185102165853607</v>
      </c>
      <c r="N10492" s="5">
        <v>33929</v>
      </c>
      <c r="O10492" s="18">
        <v>777</v>
      </c>
    </row>
    <row r="10493" spans="1:15" x14ac:dyDescent="0.2">
      <c r="A10493" s="5" t="s">
        <v>27</v>
      </c>
      <c r="B10493" s="13">
        <v>2208321</v>
      </c>
      <c r="C10493" s="6">
        <f t="shared" si="52140"/>
        <v>44204</v>
      </c>
      <c r="D10493" s="5">
        <f t="shared" ref="D10493" si="52784">N10493-N10492</f>
        <v>1042</v>
      </c>
      <c r="E10493" s="13">
        <f t="shared" ref="E10493" si="52785">SUM(D10487:D10493)/7</f>
        <v>690.85714285714289</v>
      </c>
      <c r="F10493" s="13">
        <f t="shared" ref="F10493" si="52786">SUM(D10489:D10493)/5</f>
        <v>694.8</v>
      </c>
      <c r="G10493" s="13">
        <f t="shared" ref="G10493" si="52787">N10493/(B10493/100000)</f>
        <v>1583.6012970940365</v>
      </c>
      <c r="H10493" s="5">
        <f t="shared" si="52144"/>
        <v>297</v>
      </c>
      <c r="I10493" s="5">
        <f t="shared" si="52144"/>
        <v>281</v>
      </c>
      <c r="J10493" s="8">
        <f t="shared" ref="J10493" si="52788">E10493/(SUM(N10486:N10492)/7)*100</f>
        <v>2.1603656003323639</v>
      </c>
      <c r="K10493" s="5">
        <f t="shared" ref="K10493" si="52789">O10493-O10492</f>
        <v>28</v>
      </c>
      <c r="L10493" s="8">
        <f t="shared" ref="L10493" si="52790">SUM(K10487:K10493)/7</f>
        <v>29</v>
      </c>
      <c r="M10493" s="8">
        <f t="shared" ref="M10493" si="52791">O10493/(B10493/100000)</f>
        <v>36.453033775433916</v>
      </c>
      <c r="N10493" s="5">
        <v>34971</v>
      </c>
      <c r="O10493" s="18">
        <v>805</v>
      </c>
    </row>
    <row r="10494" spans="1:15" x14ac:dyDescent="0.2">
      <c r="A10494" s="5" t="s">
        <v>27</v>
      </c>
      <c r="B10494" s="13">
        <v>2208321</v>
      </c>
      <c r="C10494" s="6">
        <f t="shared" si="52140"/>
        <v>44205</v>
      </c>
      <c r="D10494" s="5">
        <f t="shared" ref="D10494" si="52792">N10494-N10493</f>
        <v>763</v>
      </c>
      <c r="E10494" s="13">
        <f t="shared" ref="E10494" si="52793">SUM(D10488:D10494)/7</f>
        <v>718</v>
      </c>
      <c r="F10494" s="13">
        <f t="shared" ref="F10494" si="52794">SUM(D10490:D10494)/5</f>
        <v>730.2</v>
      </c>
      <c r="G10494" s="13">
        <f t="shared" ref="G10494" si="52795">N10494/(B10494/100000)</f>
        <v>1618.1524334551</v>
      </c>
      <c r="H10494" s="5">
        <f t="shared" si="52144"/>
        <v>298</v>
      </c>
      <c r="I10494" s="5">
        <f t="shared" si="52144"/>
        <v>282</v>
      </c>
      <c r="J10494" s="8">
        <f t="shared" ref="J10494" si="52796">E10494/(SUM(N10487:N10493)/7)*100</f>
        <v>2.1977637557010237</v>
      </c>
      <c r="K10494" s="5">
        <f t="shared" ref="K10494" si="52797">O10494-O10493</f>
        <v>27</v>
      </c>
      <c r="L10494" s="8">
        <f t="shared" ref="L10494" si="52798">SUM(K10488:K10494)/7</f>
        <v>23.714285714285715</v>
      </c>
      <c r="M10494" s="8">
        <f t="shared" ref="M10494" si="52799">O10494/(B10494/100000)</f>
        <v>37.675682113243496</v>
      </c>
      <c r="N10494" s="5">
        <v>35734</v>
      </c>
      <c r="O10494" s="18">
        <v>832</v>
      </c>
    </row>
    <row r="10495" spans="1:15" x14ac:dyDescent="0.2">
      <c r="A10495" s="5" t="s">
        <v>27</v>
      </c>
      <c r="B10495" s="13">
        <v>2208321</v>
      </c>
      <c r="C10495" s="6">
        <f t="shared" si="52140"/>
        <v>44206</v>
      </c>
      <c r="D10495" s="5">
        <f t="shared" ref="D10495" si="52800">N10495-N10494</f>
        <v>0</v>
      </c>
      <c r="E10495" s="13">
        <f t="shared" ref="E10495" si="52801">SUM(D10489:D10495)/7</f>
        <v>605.28571428571433</v>
      </c>
      <c r="F10495" s="13">
        <f t="shared" ref="F10495" si="52802">SUM(D10491:D10495)/5</f>
        <v>650.79999999999995</v>
      </c>
      <c r="G10495" s="13">
        <f t="shared" ref="G10495" si="52803">N10495/(B10495/100000)</f>
        <v>1618.1524334551</v>
      </c>
      <c r="H10495" s="5">
        <f t="shared" si="52144"/>
        <v>299</v>
      </c>
      <c r="I10495" s="5">
        <f t="shared" si="52144"/>
        <v>283</v>
      </c>
      <c r="J10495" s="8">
        <f t="shared" ref="J10495" si="52804">E10495/(SUM(N10488:N10494)/7)*100</f>
        <v>1.8129072837197762</v>
      </c>
      <c r="K10495" s="5">
        <f t="shared" ref="K10495" si="52805">O10495-O10494</f>
        <v>0</v>
      </c>
      <c r="L10495" s="8">
        <f t="shared" ref="L10495" si="52806">SUM(K10489:K10495)/7</f>
        <v>20.714285714285715</v>
      </c>
      <c r="M10495" s="8">
        <f t="shared" ref="M10495" si="52807">O10495/(B10495/100000)</f>
        <v>37.675682113243496</v>
      </c>
      <c r="N10495" s="5">
        <v>35734</v>
      </c>
      <c r="O10495" s="18">
        <v>832</v>
      </c>
    </row>
    <row r="10496" spans="1:15" x14ac:dyDescent="0.2">
      <c r="A10496" s="5" t="s">
        <v>27</v>
      </c>
      <c r="B10496" s="13">
        <v>2208321</v>
      </c>
      <c r="C10496" s="6">
        <f t="shared" si="52140"/>
        <v>44207</v>
      </c>
      <c r="D10496" s="5">
        <f t="shared" ref="D10496" si="52808">N10496-N10495</f>
        <v>1566</v>
      </c>
      <c r="E10496" s="13">
        <f t="shared" ref="E10496" si="52809">SUM(D10490:D10496)/7</f>
        <v>745.28571428571433</v>
      </c>
      <c r="F10496" s="13">
        <f t="shared" ref="F10496" si="52810">SUM(D10492:D10496)/5</f>
        <v>856.2</v>
      </c>
      <c r="G10496" s="13">
        <f t="shared" ref="G10496" si="52811">N10496/(B10496/100000)</f>
        <v>1689.0660370480559</v>
      </c>
      <c r="H10496" s="5">
        <f t="shared" si="52144"/>
        <v>300</v>
      </c>
      <c r="I10496" s="5">
        <f t="shared" si="52144"/>
        <v>284</v>
      </c>
      <c r="J10496" s="8">
        <f t="shared" ref="J10496" si="52812">E10496/(SUM(N10489:N10495)/7)*100</f>
        <v>2.1924774112208447</v>
      </c>
      <c r="K10496" s="5">
        <f t="shared" ref="K10496" si="52813">O10496-O10495</f>
        <v>38</v>
      </c>
      <c r="L10496" s="8">
        <f t="shared" ref="L10496" si="52814">SUM(K10490:K10496)/7</f>
        <v>25.142857142857142</v>
      </c>
      <c r="M10496" s="8">
        <f t="shared" ref="M10496" si="52815">O10496/(B10496/100000)</f>
        <v>39.396446440531065</v>
      </c>
      <c r="N10496" s="5">
        <v>37300</v>
      </c>
      <c r="O10496" s="18">
        <v>870</v>
      </c>
    </row>
    <row r="10497" spans="1:15" x14ac:dyDescent="0.2">
      <c r="A10497" s="5" t="s">
        <v>27</v>
      </c>
      <c r="B10497" s="13">
        <v>2208321</v>
      </c>
      <c r="C10497" s="6">
        <f t="shared" si="52140"/>
        <v>44208</v>
      </c>
      <c r="D10497" s="5">
        <f t="shared" ref="D10497" si="52816">N10497-N10496</f>
        <v>1020</v>
      </c>
      <c r="E10497" s="13">
        <f t="shared" ref="E10497" si="52817">SUM(D10491:D10497)/7</f>
        <v>834.28571428571433</v>
      </c>
      <c r="F10497" s="13">
        <f t="shared" ref="F10497" si="52818">SUM(D10493:D10497)/5</f>
        <v>878.2</v>
      </c>
      <c r="G10497" s="13">
        <f t="shared" ref="G10497" si="52819">N10497/(B10497/100000)</f>
        <v>1735.2549742541958</v>
      </c>
      <c r="H10497" s="5">
        <f t="shared" si="52144"/>
        <v>301</v>
      </c>
      <c r="I10497" s="5">
        <f t="shared" si="52144"/>
        <v>285</v>
      </c>
      <c r="J10497" s="8">
        <f t="shared" ref="J10497" si="52820">E10497/(SUM(N10490:N10496)/7)*100</f>
        <v>2.4016416701279368</v>
      </c>
      <c r="K10497" s="5">
        <f t="shared" ref="K10497" si="52821">O10497-O10496</f>
        <v>42</v>
      </c>
      <c r="L10497" s="8">
        <f t="shared" ref="L10497" si="52822">SUM(K10491:K10497)/7</f>
        <v>29.714285714285715</v>
      </c>
      <c r="M10497" s="8">
        <f t="shared" ref="M10497" si="52823">O10497/(B10497/100000)</f>
        <v>41.298343854901525</v>
      </c>
      <c r="N10497" s="5">
        <v>38320</v>
      </c>
      <c r="O10497" s="18">
        <v>912</v>
      </c>
    </row>
    <row r="10498" spans="1:15" x14ac:dyDescent="0.2">
      <c r="A10498" s="5" t="s">
        <v>27</v>
      </c>
      <c r="B10498" s="13">
        <v>2208321</v>
      </c>
      <c r="C10498" s="6">
        <f t="shared" si="52140"/>
        <v>44209</v>
      </c>
      <c r="D10498" s="5">
        <f t="shared" ref="D10498" si="52824">N10498-N10497</f>
        <v>913</v>
      </c>
      <c r="E10498" s="13">
        <f t="shared" ref="E10498" si="52825">SUM(D10492:D10498)/7</f>
        <v>887.71428571428567</v>
      </c>
      <c r="F10498" s="13">
        <f t="shared" ref="F10498" si="52826">SUM(D10494:D10498)/5</f>
        <v>852.4</v>
      </c>
      <c r="G10498" s="13">
        <f t="shared" ref="G10498" si="52827">N10498/(B10498/100000)</f>
        <v>1776.5986013808681</v>
      </c>
      <c r="H10498" s="5">
        <f t="shared" si="52144"/>
        <v>302</v>
      </c>
      <c r="I10498" s="5">
        <f t="shared" si="52144"/>
        <v>286</v>
      </c>
      <c r="J10498" s="8">
        <f t="shared" ref="J10498" si="52828">E10498/(SUM(N10491:N10497)/7)*100</f>
        <v>2.495512174356544</v>
      </c>
      <c r="K10498" s="5">
        <f t="shared" ref="K10498" si="52829">O10498-O10497</f>
        <v>37</v>
      </c>
      <c r="L10498" s="8">
        <f t="shared" ref="L10498" si="52830">SUM(K10492:K10498)/7</f>
        <v>32</v>
      </c>
      <c r="M10498" s="8">
        <f t="shared" ref="M10498" si="52831">O10498/(B10498/100000)</f>
        <v>42.973824910418365</v>
      </c>
      <c r="N10498" s="5">
        <v>39233</v>
      </c>
      <c r="O10498" s="18">
        <v>949</v>
      </c>
    </row>
    <row r="10499" spans="1:15" x14ac:dyDescent="0.2">
      <c r="A10499" s="5" t="s">
        <v>27</v>
      </c>
      <c r="B10499" s="13">
        <v>2208321</v>
      </c>
      <c r="C10499" s="6">
        <f t="shared" si="52140"/>
        <v>44210</v>
      </c>
      <c r="D10499" s="5">
        <f t="shared" ref="D10499" si="52832">N10499-N10498</f>
        <v>1001</v>
      </c>
      <c r="E10499" s="13">
        <f t="shared" ref="E10499" si="52833">SUM(D10493:D10499)/7</f>
        <v>900.71428571428567</v>
      </c>
      <c r="F10499" s="13">
        <f t="shared" ref="F10499" si="52834">SUM(D10495:D10499)/5</f>
        <v>900</v>
      </c>
      <c r="G10499" s="13">
        <f t="shared" ref="G10499" si="52835">N10499/(B10499/100000)</f>
        <v>1821.9271564233641</v>
      </c>
      <c r="H10499" s="5">
        <f t="shared" si="52144"/>
        <v>303</v>
      </c>
      <c r="I10499" s="5">
        <f t="shared" si="52144"/>
        <v>287</v>
      </c>
      <c r="J10499" s="8">
        <f t="shared" ref="J10499" si="52836">E10499/(SUM(N10492:N10498)/7)*100</f>
        <v>2.4704079993417469</v>
      </c>
      <c r="K10499" s="5">
        <f t="shared" ref="K10499" si="52837">O10499-O10498</f>
        <v>57</v>
      </c>
      <c r="L10499" s="8">
        <f t="shared" ref="L10499" si="52838">SUM(K10493:K10499)/7</f>
        <v>32.714285714285715</v>
      </c>
      <c r="M10499" s="8">
        <f t="shared" ref="M10499" si="52839">O10499/(B10499/100000)</f>
        <v>45.554971401349711</v>
      </c>
      <c r="N10499" s="5">
        <v>40234</v>
      </c>
      <c r="O10499" s="18">
        <v>1006</v>
      </c>
    </row>
    <row r="10500" spans="1:15" x14ac:dyDescent="0.2">
      <c r="A10500" s="5" t="s">
        <v>27</v>
      </c>
      <c r="B10500" s="13">
        <v>2208321</v>
      </c>
      <c r="C10500" s="6">
        <f t="shared" si="52140"/>
        <v>44211</v>
      </c>
      <c r="D10500" s="5">
        <f t="shared" ref="D10500" si="52840">N10500-N10499</f>
        <v>1160</v>
      </c>
      <c r="E10500" s="13">
        <f t="shared" ref="E10500" si="52841">SUM(D10494:D10500)/7</f>
        <v>917.57142857142856</v>
      </c>
      <c r="F10500" s="13">
        <f t="shared" ref="F10500" si="52842">SUM(D10496:D10500)/5</f>
        <v>1132</v>
      </c>
      <c r="G10500" s="13">
        <f t="shared" ref="G10500" si="52843">N10500/(B10500/100000)</f>
        <v>1874.4557516774055</v>
      </c>
      <c r="H10500" s="5">
        <f t="shared" si="52144"/>
        <v>304</v>
      </c>
      <c r="I10500" s="5">
        <f t="shared" si="52144"/>
        <v>288</v>
      </c>
      <c r="J10500" s="8">
        <f t="shared" ref="J10500" si="52844">E10500/(SUM(N10493:N10499)/7)*100</f>
        <v>2.4559699609216672</v>
      </c>
      <c r="K10500" s="5">
        <f t="shared" ref="K10500" si="52845">O10500-O10499</f>
        <v>62</v>
      </c>
      <c r="L10500" s="8">
        <f t="shared" ref="L10500" si="52846">SUM(K10494:K10500)/7</f>
        <v>37.571428571428569</v>
      </c>
      <c r="M10500" s="8">
        <f t="shared" ref="M10500" si="52847">O10500/(B10500/100000)</f>
        <v>48.362534251134683</v>
      </c>
      <c r="N10500" s="5">
        <v>41394</v>
      </c>
      <c r="O10500" s="18">
        <v>1068</v>
      </c>
    </row>
    <row r="10501" spans="1:15" x14ac:dyDescent="0.2">
      <c r="A10501" s="5" t="s">
        <v>27</v>
      </c>
      <c r="B10501" s="13">
        <v>2208321</v>
      </c>
      <c r="C10501" s="6">
        <f t="shared" si="52140"/>
        <v>44212</v>
      </c>
      <c r="D10501" s="5">
        <f t="shared" ref="D10501" si="52848">N10501-N10500</f>
        <v>855</v>
      </c>
      <c r="E10501" s="13">
        <f t="shared" ref="E10501" si="52849">SUM(D10495:D10501)/7</f>
        <v>930.71428571428567</v>
      </c>
      <c r="F10501" s="13">
        <f t="shared" ref="F10501" si="52850">SUM(D10497:D10501)/5</f>
        <v>989.8</v>
      </c>
      <c r="G10501" s="13">
        <f t="shared" ref="G10501" si="52851">N10501/(B10501/100000)</f>
        <v>1913.1729490413757</v>
      </c>
      <c r="H10501" s="5">
        <f t="shared" si="52144"/>
        <v>305</v>
      </c>
      <c r="I10501" s="5">
        <f t="shared" si="52144"/>
        <v>289</v>
      </c>
      <c r="J10501" s="8">
        <f t="shared" ref="J10501" si="52852">E10501/(SUM(N10494:N10500)/7)*100</f>
        <v>2.4314328472955671</v>
      </c>
      <c r="K10501" s="5">
        <f t="shared" ref="K10501" si="52853">O10501-O10500</f>
        <v>21</v>
      </c>
      <c r="L10501" s="8">
        <f t="shared" ref="L10501" si="52854">SUM(K10495:K10501)/7</f>
        <v>36.714285714285715</v>
      </c>
      <c r="M10501" s="8">
        <f t="shared" ref="M10501" si="52855">O10501/(B10501/100000)</f>
        <v>49.313482958319916</v>
      </c>
      <c r="N10501" s="5">
        <v>42249</v>
      </c>
      <c r="O10501" s="18">
        <v>1089</v>
      </c>
    </row>
    <row r="10502" spans="1:15" x14ac:dyDescent="0.2">
      <c r="A10502" s="5" t="s">
        <v>27</v>
      </c>
      <c r="B10502" s="13">
        <v>2208321</v>
      </c>
      <c r="C10502" s="6">
        <f t="shared" si="52140"/>
        <v>44213</v>
      </c>
      <c r="D10502" s="5">
        <f t="shared" ref="D10502" si="52856">N10502-N10501</f>
        <v>431</v>
      </c>
      <c r="E10502" s="13">
        <f t="shared" ref="E10502" si="52857">SUM(D10496:D10502)/7</f>
        <v>992.28571428571433</v>
      </c>
      <c r="F10502" s="13">
        <f t="shared" ref="F10502" si="52858">SUM(D10498:D10502)/5</f>
        <v>872</v>
      </c>
      <c r="G10502" s="13">
        <f t="shared" ref="G10502" si="52859">N10502/(B10502/100000)</f>
        <v>1932.6900391745583</v>
      </c>
      <c r="H10502" s="5">
        <f t="shared" si="52144"/>
        <v>306</v>
      </c>
      <c r="I10502" s="5">
        <f t="shared" si="52144"/>
        <v>290</v>
      </c>
      <c r="J10502" s="8">
        <f t="shared" ref="J10502" si="52860">E10502/(SUM(N10495:N10501)/7)*100</f>
        <v>2.5307508452838992</v>
      </c>
      <c r="K10502" s="5">
        <f t="shared" ref="K10502" si="52861">O10502-O10501</f>
        <v>44</v>
      </c>
      <c r="L10502" s="8">
        <f t="shared" ref="L10502" si="52862">SUM(K10496:K10502)/7</f>
        <v>43</v>
      </c>
      <c r="M10502" s="8">
        <f t="shared" ref="M10502" si="52863">O10502/(B10502/100000)</f>
        <v>51.305946916231832</v>
      </c>
      <c r="N10502" s="5">
        <v>42680</v>
      </c>
      <c r="O10502" s="18">
        <v>1133</v>
      </c>
    </row>
    <row r="10503" spans="1:15" x14ac:dyDescent="0.2">
      <c r="A10503" s="5" t="s">
        <v>27</v>
      </c>
      <c r="B10503" s="13">
        <v>2208321</v>
      </c>
      <c r="C10503" s="6">
        <f t="shared" si="52140"/>
        <v>44214</v>
      </c>
      <c r="D10503" s="5">
        <f t="shared" ref="D10503" si="52864">N10503-N10502</f>
        <v>502</v>
      </c>
      <c r="E10503" s="13">
        <f t="shared" ref="E10503" si="52865">SUM(D10497:D10503)/7</f>
        <v>840.28571428571433</v>
      </c>
      <c r="F10503" s="13">
        <f t="shared" ref="F10503" si="52866">SUM(D10499:D10503)/5</f>
        <v>789.8</v>
      </c>
      <c r="G10503" s="13">
        <f t="shared" ref="G10503" si="52867">N10503/(B10503/100000)</f>
        <v>1955.4222416034625</v>
      </c>
      <c r="H10503" s="5">
        <f t="shared" si="52144"/>
        <v>307</v>
      </c>
      <c r="I10503" s="5">
        <f t="shared" si="52144"/>
        <v>291</v>
      </c>
      <c r="J10503" s="8">
        <f t="shared" ref="J10503" si="52868">E10503/(SUM(N10496:N10502)/7)*100</f>
        <v>2.0901886926548454</v>
      </c>
      <c r="K10503" s="5">
        <f t="shared" ref="K10503" si="52869">O10503-O10502</f>
        <v>33</v>
      </c>
      <c r="L10503" s="8">
        <f t="shared" ref="L10503" si="52870">SUM(K10497:K10503)/7</f>
        <v>42.285714285714285</v>
      </c>
      <c r="M10503" s="8">
        <f t="shared" ref="M10503" si="52871">O10503/(B10503/100000)</f>
        <v>52.800294884665767</v>
      </c>
      <c r="N10503" s="5">
        <v>43182</v>
      </c>
      <c r="O10503" s="18">
        <v>1166</v>
      </c>
    </row>
    <row r="10504" spans="1:15" x14ac:dyDescent="0.2">
      <c r="A10504" s="5" t="s">
        <v>27</v>
      </c>
      <c r="B10504" s="13">
        <v>2208321</v>
      </c>
      <c r="C10504" s="6">
        <f t="shared" si="52140"/>
        <v>44215</v>
      </c>
      <c r="D10504" s="5">
        <f t="shared" ref="D10504" si="52872">N10504-N10503</f>
        <v>430</v>
      </c>
      <c r="E10504" s="13">
        <f t="shared" ref="E10504" si="52873">SUM(D10498:D10504)/7</f>
        <v>756</v>
      </c>
      <c r="F10504" s="13">
        <f t="shared" ref="F10504" si="52874">SUM(D10500:D10504)/5</f>
        <v>675.6</v>
      </c>
      <c r="G10504" s="13">
        <f t="shared" ref="G10504" si="52875">N10504/(B10504/100000)</f>
        <v>1974.8940484648745</v>
      </c>
      <c r="H10504" s="5">
        <f t="shared" si="52144"/>
        <v>308</v>
      </c>
      <c r="I10504" s="5">
        <f t="shared" si="52144"/>
        <v>292</v>
      </c>
      <c r="J10504" s="8">
        <f t="shared" ref="J10504" si="52876">E10504/(SUM(N10497:N10503)/7)*100</f>
        <v>1.8420283196190637</v>
      </c>
      <c r="K10504" s="5">
        <f t="shared" ref="K10504" si="52877">O10504-O10503</f>
        <v>15</v>
      </c>
      <c r="L10504" s="8">
        <f t="shared" ref="L10504" si="52878">SUM(K10498:K10504)/7</f>
        <v>38.428571428571431</v>
      </c>
      <c r="M10504" s="8">
        <f t="shared" ref="M10504" si="52879">O10504/(B10504/100000)</f>
        <v>53.479543961226646</v>
      </c>
      <c r="N10504" s="5">
        <v>43612</v>
      </c>
      <c r="O10504" s="18">
        <v>1181</v>
      </c>
    </row>
    <row r="10505" spans="1:15" x14ac:dyDescent="0.2">
      <c r="A10505" s="5" t="s">
        <v>27</v>
      </c>
      <c r="B10505" s="13">
        <v>2208321</v>
      </c>
      <c r="C10505" s="6">
        <f t="shared" si="52140"/>
        <v>44216</v>
      </c>
      <c r="D10505" s="5">
        <f t="shared" ref="D10505" si="52880">N10505-N10504</f>
        <v>882</v>
      </c>
      <c r="E10505" s="13">
        <f t="shared" ref="E10505" si="52881">SUM(D10499:D10505)/7</f>
        <v>751.57142857142856</v>
      </c>
      <c r="F10505" s="13">
        <f t="shared" ref="F10505" si="52882">SUM(D10501:D10505)/5</f>
        <v>620</v>
      </c>
      <c r="G10505" s="13">
        <f t="shared" ref="G10505" si="52883">N10505/(B10505/100000)</f>
        <v>2014.8338941666541</v>
      </c>
      <c r="H10505" s="5">
        <f t="shared" si="52144"/>
        <v>309</v>
      </c>
      <c r="I10505" s="5">
        <f t="shared" si="52144"/>
        <v>293</v>
      </c>
      <c r="J10505" s="8">
        <f t="shared" ref="J10505" si="52884">E10505/(SUM(N10498:N10504)/7)*100</f>
        <v>1.7981160965739755</v>
      </c>
      <c r="K10505" s="5">
        <f t="shared" ref="K10505" si="52885">O10505-O10504</f>
        <v>66</v>
      </c>
      <c r="L10505" s="8">
        <f t="shared" ref="L10505" si="52886">SUM(K10499:K10505)/7</f>
        <v>42.571428571428569</v>
      </c>
      <c r="M10505" s="8">
        <f t="shared" ref="M10505" si="52887">O10505/(B10505/100000)</f>
        <v>56.468239898094524</v>
      </c>
      <c r="N10505" s="5">
        <v>44494</v>
      </c>
      <c r="O10505" s="18">
        <v>1247</v>
      </c>
    </row>
    <row r="10506" spans="1:15" x14ac:dyDescent="0.2">
      <c r="A10506" s="5" t="s">
        <v>27</v>
      </c>
      <c r="B10506" s="13">
        <v>2208321</v>
      </c>
      <c r="C10506" s="6">
        <f t="shared" si="52140"/>
        <v>44217</v>
      </c>
      <c r="D10506" s="5">
        <f t="shared" ref="D10506" si="52888">N10506-N10505</f>
        <v>954</v>
      </c>
      <c r="E10506" s="13">
        <f t="shared" ref="E10506" si="52889">SUM(D10500:D10506)/7</f>
        <v>744.85714285714289</v>
      </c>
      <c r="F10506" s="13">
        <f t="shared" ref="F10506" si="52890">SUM(D10502:D10506)/5</f>
        <v>639.79999999999995</v>
      </c>
      <c r="G10506" s="13">
        <f t="shared" ref="G10506" si="52891">N10506/(B10506/100000)</f>
        <v>2058.0341354359261</v>
      </c>
      <c r="H10506" s="5">
        <f t="shared" si="52144"/>
        <v>310</v>
      </c>
      <c r="I10506" s="5">
        <f t="shared" si="52144"/>
        <v>294</v>
      </c>
      <c r="J10506" s="8">
        <f t="shared" ref="J10506" si="52892">E10506/(SUM(N10499:N10505)/7)*100</f>
        <v>1.7505749634877201</v>
      </c>
      <c r="K10506" s="5">
        <f t="shared" ref="K10506" si="52893">O10506-O10505</f>
        <v>42</v>
      </c>
      <c r="L10506" s="8">
        <f t="shared" ref="L10506" si="52894">SUM(K10500:K10506)/7</f>
        <v>40.428571428571431</v>
      </c>
      <c r="M10506" s="8">
        <f t="shared" ref="M10506" si="52895">O10506/(B10506/100000)</f>
        <v>58.37013731246499</v>
      </c>
      <c r="N10506" s="5">
        <v>45448</v>
      </c>
      <c r="O10506" s="18">
        <v>1289</v>
      </c>
    </row>
    <row r="10507" spans="1:15" x14ac:dyDescent="0.2">
      <c r="A10507" s="5" t="s">
        <v>27</v>
      </c>
      <c r="B10507" s="13">
        <v>2208321</v>
      </c>
      <c r="C10507" s="6">
        <f t="shared" si="52140"/>
        <v>44218</v>
      </c>
      <c r="D10507" s="5">
        <f t="shared" ref="D10507" si="52896">N10507-N10506</f>
        <v>689</v>
      </c>
      <c r="E10507" s="13">
        <f t="shared" ref="E10507" si="52897">SUM(D10501:D10507)/7</f>
        <v>677.57142857142856</v>
      </c>
      <c r="F10507" s="13">
        <f t="shared" ref="F10507" si="52898">SUM(D10503:D10507)/5</f>
        <v>691.4</v>
      </c>
      <c r="G10507" s="13">
        <f t="shared" ref="G10507" si="52899">N10507/(B10507/100000)</f>
        <v>2089.2343096859559</v>
      </c>
      <c r="H10507" s="5">
        <f t="shared" si="52144"/>
        <v>311</v>
      </c>
      <c r="I10507" s="5">
        <f t="shared" si="52144"/>
        <v>295</v>
      </c>
      <c r="J10507" s="8">
        <f t="shared" ref="J10507" si="52900">E10507/(SUM(N10500:N10506)/7)*100</f>
        <v>1.5650417905424356</v>
      </c>
      <c r="K10507" s="5">
        <f t="shared" ref="K10507" si="52901">O10507-O10506</f>
        <v>44</v>
      </c>
      <c r="L10507" s="8">
        <f t="shared" ref="L10507" si="52902">SUM(K10501:K10507)/7</f>
        <v>37.857142857142854</v>
      </c>
      <c r="M10507" s="8">
        <f t="shared" ref="M10507" si="52903">O10507/(B10507/100000)</f>
        <v>60.362601270376906</v>
      </c>
      <c r="N10507" s="5">
        <v>46137</v>
      </c>
      <c r="O10507" s="18">
        <v>1333</v>
      </c>
    </row>
    <row r="10508" spans="1:15" x14ac:dyDescent="0.2">
      <c r="A10508" s="5" t="s">
        <v>27</v>
      </c>
      <c r="B10508" s="13">
        <v>2208321</v>
      </c>
      <c r="C10508" s="6">
        <f t="shared" si="52140"/>
        <v>44219</v>
      </c>
      <c r="D10508" s="5">
        <f t="shared" ref="D10508" si="52904">N10508-N10507</f>
        <v>1315</v>
      </c>
      <c r="E10508" s="13">
        <f t="shared" ref="E10508" si="52905">SUM(D10502:D10508)/7</f>
        <v>743.28571428571433</v>
      </c>
      <c r="F10508" s="13">
        <f t="shared" ref="F10508" si="52906">SUM(D10504:D10508)/5</f>
        <v>854</v>
      </c>
      <c r="G10508" s="13">
        <f t="shared" ref="G10508" si="52907">N10508/(B10508/100000)</f>
        <v>2148.7818120644597</v>
      </c>
      <c r="H10508" s="5">
        <f t="shared" si="52144"/>
        <v>312</v>
      </c>
      <c r="I10508" s="5">
        <f t="shared" si="52144"/>
        <v>296</v>
      </c>
      <c r="J10508" s="8">
        <f t="shared" ref="J10508" si="52908">E10508/(SUM(N10501:N10507)/7)*100</f>
        <v>1.6903723822457295</v>
      </c>
      <c r="K10508" s="5">
        <f t="shared" ref="K10508" si="52909">O10508-O10507</f>
        <v>64</v>
      </c>
      <c r="L10508" s="8">
        <f t="shared" ref="L10508" si="52910">SUM(K10502:K10508)/7</f>
        <v>44</v>
      </c>
      <c r="M10508" s="8">
        <f t="shared" ref="M10508" si="52911">O10508/(B10508/100000)</f>
        <v>63.260730663703328</v>
      </c>
      <c r="N10508" s="5">
        <v>47452</v>
      </c>
      <c r="O10508" s="18">
        <v>1397</v>
      </c>
    </row>
    <row r="10509" spans="1:15" x14ac:dyDescent="0.2">
      <c r="A10509" s="5" t="s">
        <v>27</v>
      </c>
      <c r="B10509" s="13">
        <v>2208321</v>
      </c>
      <c r="C10509" s="6">
        <f t="shared" si="52140"/>
        <v>44220</v>
      </c>
      <c r="D10509" s="5">
        <f t="shared" ref="D10509" si="52912">N10509-N10508</f>
        <v>473</v>
      </c>
      <c r="E10509" s="13">
        <f t="shared" ref="E10509" si="52913">SUM(D10503:D10509)/7</f>
        <v>749.28571428571433</v>
      </c>
      <c r="F10509" s="13">
        <f t="shared" ref="F10509" si="52914">SUM(D10505:D10509)/5</f>
        <v>862.6</v>
      </c>
      <c r="G10509" s="13">
        <f t="shared" ref="G10509" si="52915">N10509/(B10509/100000)</f>
        <v>2170.2007996120128</v>
      </c>
      <c r="H10509" s="5">
        <f t="shared" si="52144"/>
        <v>313</v>
      </c>
      <c r="I10509" s="5">
        <f t="shared" si="52144"/>
        <v>297</v>
      </c>
      <c r="J10509" s="8">
        <f t="shared" ref="J10509" si="52916">E10509/(SUM(N10502:N10508)/7)*100</f>
        <v>1.6756920815961407</v>
      </c>
      <c r="K10509" s="5">
        <f t="shared" ref="K10509" si="52917">O10509-O10508</f>
        <v>28</v>
      </c>
      <c r="L10509" s="8">
        <f t="shared" ref="L10509" si="52918">SUM(K10503:K10509)/7</f>
        <v>41.714285714285715</v>
      </c>
      <c r="M10509" s="8">
        <f t="shared" ref="M10509" si="52919">O10509/(B10509/100000)</f>
        <v>64.528662273283629</v>
      </c>
      <c r="N10509" s="5">
        <v>47925</v>
      </c>
      <c r="O10509" s="18">
        <v>1425</v>
      </c>
    </row>
    <row r="10510" spans="1:15" x14ac:dyDescent="0.2">
      <c r="A10510" s="5" t="s">
        <v>27</v>
      </c>
      <c r="B10510" s="13">
        <v>2208321</v>
      </c>
      <c r="C10510" s="6">
        <f t="shared" si="52140"/>
        <v>44221</v>
      </c>
      <c r="D10510" s="5">
        <f t="shared" ref="D10510" si="52920">N10510-N10509</f>
        <v>480</v>
      </c>
      <c r="E10510" s="13">
        <f t="shared" ref="E10510" si="52921">SUM(D10504:D10510)/7</f>
        <v>746.14285714285711</v>
      </c>
      <c r="F10510" s="13">
        <f t="shared" ref="F10510" si="52922">SUM(D10506:D10510)/5</f>
        <v>782.2</v>
      </c>
      <c r="G10510" s="13">
        <f t="shared" ref="G10510" si="52923">N10510/(B10510/100000)</f>
        <v>2191.9367700619609</v>
      </c>
      <c r="H10510" s="5">
        <f t="shared" si="52144"/>
        <v>314</v>
      </c>
      <c r="I10510" s="5">
        <f t="shared" si="52144"/>
        <v>298</v>
      </c>
      <c r="J10510" s="8">
        <f t="shared" ref="J10510" si="52924">E10510/(SUM(N10503:N10509)/7)*100</f>
        <v>1.6411626080125685</v>
      </c>
      <c r="K10510" s="5">
        <f t="shared" ref="K10510" si="52925">O10510-O10509</f>
        <v>12</v>
      </c>
      <c r="L10510" s="8">
        <f t="shared" ref="L10510" si="52926">SUM(K10504:K10510)/7</f>
        <v>38.714285714285715</v>
      </c>
      <c r="M10510" s="8">
        <f t="shared" ref="M10510" si="52927">O10510/(B10510/100000)</f>
        <v>65.072061534532338</v>
      </c>
      <c r="N10510" s="5">
        <v>48405</v>
      </c>
      <c r="O10510" s="18">
        <v>1437</v>
      </c>
    </row>
    <row r="10511" spans="1:15" x14ac:dyDescent="0.2">
      <c r="A10511" s="5" t="s">
        <v>27</v>
      </c>
      <c r="B10511" s="13">
        <v>2208321</v>
      </c>
      <c r="C10511" s="6">
        <f t="shared" si="52140"/>
        <v>44222</v>
      </c>
      <c r="D10511" s="5">
        <f t="shared" ref="D10511" si="52928">N10511-N10510</f>
        <v>390</v>
      </c>
      <c r="E10511" s="13">
        <f t="shared" ref="E10511" si="52929">SUM(D10505:D10511)/7</f>
        <v>740.42857142857144</v>
      </c>
      <c r="F10511" s="13">
        <f t="shared" ref="F10511" si="52930">SUM(D10507:D10511)/5</f>
        <v>669.4</v>
      </c>
      <c r="G10511" s="13">
        <f t="shared" ref="G10511" si="52931">N10511/(B10511/100000)</f>
        <v>2209.5972460525441</v>
      </c>
      <c r="H10511" s="5">
        <f t="shared" si="52144"/>
        <v>315</v>
      </c>
      <c r="I10511" s="5">
        <f t="shared" si="52144"/>
        <v>299</v>
      </c>
      <c r="J10511" s="8">
        <f t="shared" ref="J10511" si="52932">E10511/(SUM(N10504:N10510)/7)*100</f>
        <v>1.6022975642480206</v>
      </c>
      <c r="K10511" s="5">
        <f t="shared" ref="K10511" si="52933">O10511-O10510</f>
        <v>56</v>
      </c>
      <c r="L10511" s="8">
        <f t="shared" ref="L10511" si="52934">SUM(K10505:K10511)/7</f>
        <v>44.571428571428569</v>
      </c>
      <c r="M10511" s="8">
        <f t="shared" ref="M10511" si="52935">O10511/(B10511/100000)</f>
        <v>67.607924753692956</v>
      </c>
      <c r="N10511" s="5">
        <v>48795</v>
      </c>
      <c r="O10511" s="18">
        <v>1493</v>
      </c>
    </row>
    <row r="10512" spans="1:15" x14ac:dyDescent="0.2">
      <c r="A10512" s="5" t="s">
        <v>27</v>
      </c>
      <c r="B10512" s="13">
        <v>2208321</v>
      </c>
      <c r="C10512" s="6">
        <f t="shared" si="52140"/>
        <v>44223</v>
      </c>
      <c r="D10512" s="5">
        <f t="shared" ref="D10512" si="52936">N10512-N10511</f>
        <v>605</v>
      </c>
      <c r="E10512" s="13">
        <f t="shared" ref="E10512" si="52937">SUM(D10506:D10512)/7</f>
        <v>700.85714285714289</v>
      </c>
      <c r="F10512" s="13">
        <f t="shared" ref="F10512" si="52938">SUM(D10508:D10512)/5</f>
        <v>652.6</v>
      </c>
      <c r="G10512" s="13">
        <f t="shared" ref="G10512" si="52939">N10512/(B10512/100000)</f>
        <v>2236.9936254738327</v>
      </c>
      <c r="H10512" s="5">
        <f t="shared" si="52144"/>
        <v>316</v>
      </c>
      <c r="I10512" s="5">
        <f t="shared" si="52144"/>
        <v>300</v>
      </c>
      <c r="J10512" s="8">
        <f t="shared" ref="J10512" si="52940">E10512/(SUM(N10505:N10511)/7)*100</f>
        <v>1.4927462148872985</v>
      </c>
      <c r="K10512" s="5">
        <f t="shared" ref="K10512" si="52941">O10512-O10511</f>
        <v>63</v>
      </c>
      <c r="L10512" s="8">
        <f t="shared" ref="L10512" si="52942">SUM(K10506:K10512)/7</f>
        <v>44.142857142857146</v>
      </c>
      <c r="M10512" s="8">
        <f t="shared" ref="M10512" si="52943">O10512/(B10512/100000)</f>
        <v>70.460770875248656</v>
      </c>
      <c r="N10512" s="5">
        <v>49400</v>
      </c>
      <c r="O10512" s="18">
        <v>1556</v>
      </c>
    </row>
    <row r="10513" spans="1:15" x14ac:dyDescent="0.2">
      <c r="A10513" s="5" t="s">
        <v>27</v>
      </c>
      <c r="B10513" s="13">
        <v>2208321</v>
      </c>
      <c r="C10513" s="6">
        <f t="shared" si="52140"/>
        <v>44224</v>
      </c>
      <c r="D10513" s="5">
        <f t="shared" ref="D10513" si="52944">N10513-N10512</f>
        <v>800</v>
      </c>
      <c r="E10513" s="13">
        <f t="shared" ref="E10513" si="52945">SUM(D10507:D10513)/7</f>
        <v>678.85714285714289</v>
      </c>
      <c r="F10513" s="13">
        <f t="shared" ref="F10513" si="52946">SUM(D10509:D10513)/5</f>
        <v>549.6</v>
      </c>
      <c r="G10513" s="13">
        <f t="shared" ref="G10513" si="52947">N10513/(B10513/100000)</f>
        <v>2273.2202428904129</v>
      </c>
      <c r="H10513" s="5">
        <f t="shared" si="52144"/>
        <v>317</v>
      </c>
      <c r="I10513" s="5">
        <f t="shared" si="52144"/>
        <v>301</v>
      </c>
      <c r="J10513" s="8">
        <f t="shared" ref="J10513" si="52948">E10513/(SUM(N10506:N10512)/7)*100</f>
        <v>1.4246227088217485</v>
      </c>
      <c r="K10513" s="5">
        <f t="shared" ref="K10513" si="52949">O10513-O10512</f>
        <v>48</v>
      </c>
      <c r="L10513" s="8">
        <f t="shared" ref="L10513" si="52950">SUM(K10507:K10513)/7</f>
        <v>45</v>
      </c>
      <c r="M10513" s="8">
        <f t="shared" ref="M10513" si="52951">O10513/(B10513/100000)</f>
        <v>72.634367920243477</v>
      </c>
      <c r="N10513" s="5">
        <v>50200</v>
      </c>
      <c r="O10513" s="18">
        <v>1604</v>
      </c>
    </row>
    <row r="10514" spans="1:15" x14ac:dyDescent="0.2">
      <c r="A10514" s="5" t="s">
        <v>27</v>
      </c>
      <c r="B10514" s="13">
        <v>2208321</v>
      </c>
      <c r="C10514" s="6">
        <f t="shared" si="52140"/>
        <v>44225</v>
      </c>
      <c r="D10514" s="5">
        <f t="shared" ref="D10514" si="52952">N10514-N10513</f>
        <v>745</v>
      </c>
      <c r="E10514" s="13">
        <f t="shared" ref="E10514" si="52953">SUM(D10508:D10514)/7</f>
        <v>686.85714285714289</v>
      </c>
      <c r="F10514" s="13">
        <f t="shared" ref="F10514" si="52954">SUM(D10510:D10514)/5</f>
        <v>604</v>
      </c>
      <c r="G10514" s="13">
        <f t="shared" ref="G10514" si="52955">N10514/(B10514/100000)</f>
        <v>2306.9562803596036</v>
      </c>
      <c r="H10514" s="5">
        <f t="shared" si="52144"/>
        <v>318</v>
      </c>
      <c r="I10514" s="5">
        <f t="shared" si="52144"/>
        <v>302</v>
      </c>
      <c r="J10514" s="8">
        <f t="shared" ref="J10514" si="52956">E10514/(SUM(N10507:N10513)/7)*100</f>
        <v>1.4211649532682658</v>
      </c>
      <c r="K10514" s="5">
        <f t="shared" ref="K10514" si="52957">O10514-O10513</f>
        <v>49</v>
      </c>
      <c r="L10514" s="8">
        <f t="shared" ref="L10514" si="52958">SUM(K10508:K10514)/7</f>
        <v>45.714285714285715</v>
      </c>
      <c r="M10514" s="8">
        <f t="shared" ref="M10514" si="52959">O10514/(B10514/100000)</f>
        <v>74.853248237009012</v>
      </c>
      <c r="N10514" s="5">
        <v>50945</v>
      </c>
      <c r="O10514" s="18">
        <v>1653</v>
      </c>
    </row>
    <row r="10515" spans="1:15" x14ac:dyDescent="0.2">
      <c r="A10515" s="5" t="s">
        <v>27</v>
      </c>
      <c r="B10515" s="13">
        <v>2208321</v>
      </c>
      <c r="C10515" s="6">
        <f t="shared" si="52140"/>
        <v>44226</v>
      </c>
      <c r="D10515" s="5">
        <f t="shared" ref="D10515" si="52960">N10515-N10514</f>
        <v>576</v>
      </c>
      <c r="E10515" s="13">
        <f t="shared" ref="E10515" si="52961">SUM(D10509:D10515)/7</f>
        <v>581.28571428571433</v>
      </c>
      <c r="F10515" s="13">
        <f t="shared" ref="F10515" si="52962">SUM(D10511:D10515)/5</f>
        <v>623.20000000000005</v>
      </c>
      <c r="G10515" s="13">
        <f t="shared" ref="G10515" si="52963">N10515/(B10515/100000)</f>
        <v>2333.0394448995412</v>
      </c>
      <c r="H10515" s="5">
        <f t="shared" si="52144"/>
        <v>319</v>
      </c>
      <c r="I10515" s="5">
        <f t="shared" si="52144"/>
        <v>303</v>
      </c>
      <c r="J10515" s="8">
        <f t="shared" ref="J10515" si="52964">E10515/(SUM(N10508:N10514)/7)*100</f>
        <v>1.1858755777828296</v>
      </c>
      <c r="K10515" s="5">
        <f t="shared" ref="K10515" si="52965">O10515-O10514</f>
        <v>52</v>
      </c>
      <c r="L10515" s="8">
        <f t="shared" ref="L10515" si="52966">SUM(K10509:K10515)/7</f>
        <v>44</v>
      </c>
      <c r="M10515" s="8">
        <f t="shared" ref="M10515" si="52967">O10515/(B10515/100000)</f>
        <v>77.207978369086732</v>
      </c>
      <c r="N10515" s="5">
        <v>51521</v>
      </c>
      <c r="O10515" s="18">
        <v>1705</v>
      </c>
    </row>
    <row r="10516" spans="1:15" x14ac:dyDescent="0.2">
      <c r="A10516" s="5" t="s">
        <v>27</v>
      </c>
      <c r="B10516" s="13">
        <v>2208321</v>
      </c>
      <c r="C10516" s="6">
        <f t="shared" si="52140"/>
        <v>44227</v>
      </c>
      <c r="D10516" s="5">
        <f t="shared" ref="D10516" si="52968">N10516-N10515</f>
        <v>99</v>
      </c>
      <c r="E10516" s="13">
        <f t="shared" ref="E10516" si="52969">SUM(D10510:D10516)/7</f>
        <v>527.85714285714289</v>
      </c>
      <c r="F10516" s="13">
        <f t="shared" ref="F10516" si="52970">SUM(D10512:D10516)/5</f>
        <v>565</v>
      </c>
      <c r="G10516" s="13">
        <f t="shared" ref="G10516" si="52971">N10516/(B10516/100000)</f>
        <v>2337.5224888048429</v>
      </c>
      <c r="H10516" s="5">
        <f t="shared" si="52144"/>
        <v>320</v>
      </c>
      <c r="I10516" s="5">
        <f t="shared" si="52144"/>
        <v>304</v>
      </c>
      <c r="J10516" s="8">
        <f t="shared" ref="J10516" si="52972">E10516/(SUM(N10509:N10515)/7)*100</f>
        <v>1.0642556978723527</v>
      </c>
      <c r="K10516" s="5">
        <f t="shared" ref="K10516" si="52973">O10516-O10515</f>
        <v>7</v>
      </c>
      <c r="L10516" s="8">
        <f t="shared" ref="L10516" si="52974">SUM(K10510:K10516)/7</f>
        <v>41</v>
      </c>
      <c r="M10516" s="8">
        <f t="shared" ref="M10516" si="52975">O10516/(B10516/100000)</f>
        <v>77.524961271481814</v>
      </c>
      <c r="N10516" s="5">
        <v>51620</v>
      </c>
      <c r="O10516" s="18">
        <v>1712</v>
      </c>
    </row>
    <row r="10517" spans="1:15" x14ac:dyDescent="0.2">
      <c r="A10517" s="5" t="s">
        <v>27</v>
      </c>
      <c r="B10517" s="13">
        <v>2208321</v>
      </c>
      <c r="C10517" s="6">
        <f t="shared" si="52140"/>
        <v>44228</v>
      </c>
      <c r="D10517" s="5">
        <f t="shared" ref="D10517" si="52976">N10517-N10516</f>
        <v>0</v>
      </c>
      <c r="E10517" s="13">
        <f t="shared" ref="E10517" si="52977">SUM(D10511:D10517)/7</f>
        <v>459.28571428571428</v>
      </c>
      <c r="F10517" s="13">
        <f t="shared" ref="F10517" si="52978">SUM(D10513:D10517)/5</f>
        <v>444</v>
      </c>
      <c r="G10517" s="13">
        <f t="shared" ref="G10517" si="52979">N10517/(B10517/100000)</f>
        <v>2337.5224888048429</v>
      </c>
      <c r="H10517" s="5">
        <f t="shared" si="52144"/>
        <v>321</v>
      </c>
      <c r="I10517" s="5">
        <f t="shared" si="52144"/>
        <v>305</v>
      </c>
      <c r="J10517" s="8">
        <f t="shared" ref="J10517" si="52980">E10517/(SUM(N10510:N10516)/7)*100</f>
        <v>0.91625200207474788</v>
      </c>
      <c r="K10517" s="5">
        <f t="shared" ref="K10517" si="52981">O10517-O10516</f>
        <v>0</v>
      </c>
      <c r="L10517" s="8">
        <f t="shared" ref="L10517" si="52982">SUM(K10511:K10517)/7</f>
        <v>39.285714285714285</v>
      </c>
      <c r="M10517" s="8">
        <f t="shared" ref="M10517" si="52983">O10517/(B10517/100000)</f>
        <v>77.524961271481814</v>
      </c>
      <c r="N10517" s="5">
        <v>51620</v>
      </c>
      <c r="O10517" s="18">
        <v>1712</v>
      </c>
    </row>
    <row r="10518" spans="1:15" x14ac:dyDescent="0.2">
      <c r="A10518" s="5" t="s">
        <v>27</v>
      </c>
      <c r="B10518" s="13">
        <v>2208321</v>
      </c>
      <c r="C10518" s="6">
        <f t="shared" si="52140"/>
        <v>44229</v>
      </c>
      <c r="D10518" s="5">
        <f t="shared" ref="D10518" si="52984">N10518-N10517</f>
        <v>842</v>
      </c>
      <c r="E10518" s="13">
        <f t="shared" ref="E10518" si="52985">SUM(D10512:D10518)/7</f>
        <v>523.85714285714289</v>
      </c>
      <c r="F10518" s="13">
        <f t="shared" ref="F10518" si="52986">SUM(D10514:D10518)/5</f>
        <v>452.4</v>
      </c>
      <c r="G10518" s="13">
        <f t="shared" ref="G10518" si="52987">N10518/(B10518/100000)</f>
        <v>2375.6510036357936</v>
      </c>
      <c r="H10518" s="5">
        <f t="shared" si="52144"/>
        <v>322</v>
      </c>
      <c r="I10518" s="5">
        <f t="shared" si="52144"/>
        <v>306</v>
      </c>
      <c r="J10518" s="8">
        <f t="shared" ref="J10518" si="52988">E10518/(SUM(N10511:N10517)/7)*100</f>
        <v>1.0355802440546624</v>
      </c>
      <c r="K10518" s="5">
        <f t="shared" ref="K10518" si="52989">O10518-O10517</f>
        <v>61</v>
      </c>
      <c r="L10518" s="8">
        <f t="shared" ref="L10518" si="52990">SUM(K10512:K10518)/7</f>
        <v>40</v>
      </c>
      <c r="M10518" s="8">
        <f t="shared" ref="M10518" si="52991">O10518/(B10518/100000)</f>
        <v>80.287240849496058</v>
      </c>
      <c r="N10518" s="5">
        <v>52462</v>
      </c>
      <c r="O10518" s="18">
        <v>1773</v>
      </c>
    </row>
    <row r="10519" spans="1:15" x14ac:dyDescent="0.2">
      <c r="A10519" s="5" t="s">
        <v>27</v>
      </c>
      <c r="B10519" s="13">
        <v>2208321</v>
      </c>
      <c r="C10519" s="6">
        <f t="shared" si="52140"/>
        <v>44230</v>
      </c>
      <c r="D10519" s="5">
        <f t="shared" ref="D10519" si="52992">N10519-N10518</f>
        <v>297</v>
      </c>
      <c r="E10519" s="13">
        <f t="shared" ref="E10519" si="52993">SUM(D10513:D10519)/7</f>
        <v>479.85714285714283</v>
      </c>
      <c r="F10519" s="13">
        <f t="shared" ref="F10519" si="52994">SUM(D10515:D10519)/5</f>
        <v>362.8</v>
      </c>
      <c r="G10519" s="13">
        <f t="shared" ref="G10519" si="52995">N10519/(B10519/100000)</f>
        <v>2389.100135351699</v>
      </c>
      <c r="H10519" s="5">
        <f t="shared" si="52144"/>
        <v>323</v>
      </c>
      <c r="I10519" s="5">
        <f t="shared" si="52144"/>
        <v>307</v>
      </c>
      <c r="J10519" s="8">
        <f t="shared" ref="J10519" si="52996">E10519/(SUM(N10512:N10518)/7)*100</f>
        <v>0.93887659041613558</v>
      </c>
      <c r="K10519" s="5">
        <f t="shared" ref="K10519" si="52997">O10519-O10518</f>
        <v>36</v>
      </c>
      <c r="L10519" s="8">
        <f t="shared" ref="L10519" si="52998">SUM(K10513:K10519)/7</f>
        <v>36.142857142857146</v>
      </c>
      <c r="M10519" s="8">
        <f t="shared" ref="M10519" si="52999">O10519/(B10519/100000)</f>
        <v>81.91743863324217</v>
      </c>
      <c r="N10519" s="5">
        <v>52759</v>
      </c>
      <c r="O10519" s="18">
        <v>1809</v>
      </c>
    </row>
    <row r="10520" spans="1:15" x14ac:dyDescent="0.2">
      <c r="A10520" s="5" t="s">
        <v>27</v>
      </c>
      <c r="B10520" s="13">
        <v>2208321</v>
      </c>
      <c r="C10520" s="6">
        <f t="shared" si="52140"/>
        <v>44231</v>
      </c>
      <c r="D10520" s="5">
        <f t="shared" ref="D10520" si="53000">N10520-N10519</f>
        <v>599</v>
      </c>
      <c r="E10520" s="13">
        <f t="shared" ref="E10520" si="53001">SUM(D10514:D10520)/7</f>
        <v>451.14285714285717</v>
      </c>
      <c r="F10520" s="13">
        <f t="shared" ref="F10520" si="53002">SUM(D10516:D10520)/5</f>
        <v>367.4</v>
      </c>
      <c r="G10520" s="13">
        <f t="shared" ref="G10520" si="53003">N10520/(B10520/100000)</f>
        <v>2416.2248151423637</v>
      </c>
      <c r="H10520" s="5">
        <f t="shared" si="52144"/>
        <v>324</v>
      </c>
      <c r="I10520" s="5">
        <f t="shared" si="52144"/>
        <v>308</v>
      </c>
      <c r="J10520" s="8">
        <f t="shared" ref="J10520" si="53004">E10520/(SUM(N10513:N10519)/7)*100</f>
        <v>0.87448459960069469</v>
      </c>
      <c r="K10520" s="5">
        <f t="shared" ref="K10520" si="53005">O10520-O10519</f>
        <v>51</v>
      </c>
      <c r="L10520" s="8">
        <f t="shared" ref="L10520" si="53006">SUM(K10514:K10520)/7</f>
        <v>36.571428571428569</v>
      </c>
      <c r="M10520" s="8">
        <f t="shared" ref="M10520" si="53007">O10520/(B10520/100000)</f>
        <v>84.226885493549162</v>
      </c>
      <c r="N10520" s="5">
        <v>53358</v>
      </c>
      <c r="O10520" s="18">
        <v>1860</v>
      </c>
    </row>
    <row r="10521" spans="1:15" x14ac:dyDescent="0.2">
      <c r="A10521" s="5" t="s">
        <v>27</v>
      </c>
      <c r="B10521" s="13">
        <v>2208321</v>
      </c>
      <c r="C10521" s="6">
        <f t="shared" si="52140"/>
        <v>44232</v>
      </c>
      <c r="D10521" s="5">
        <f t="shared" ref="D10521" si="53008">N10521-N10520</f>
        <v>467</v>
      </c>
      <c r="E10521" s="13">
        <f t="shared" ref="E10521" si="53009">SUM(D10515:D10521)/7</f>
        <v>411.42857142857144</v>
      </c>
      <c r="F10521" s="13">
        <f t="shared" ref="F10521" si="53010">SUM(D10517:D10521)/5</f>
        <v>441</v>
      </c>
      <c r="G10521" s="13">
        <f t="shared" ref="G10521" si="53011">N10521/(B10521/100000)</f>
        <v>2437.3721030592924</v>
      </c>
      <c r="H10521" s="5">
        <f t="shared" si="52144"/>
        <v>325</v>
      </c>
      <c r="I10521" s="5">
        <f t="shared" si="52144"/>
        <v>309</v>
      </c>
      <c r="J10521" s="8">
        <f t="shared" ref="J10521" si="53012">E10521/(SUM(N10514:N10520)/7)*100</f>
        <v>0.79058978547016756</v>
      </c>
      <c r="K10521" s="5">
        <f t="shared" ref="K10521" si="53013">O10521-O10520</f>
        <v>62</v>
      </c>
      <c r="L10521" s="8">
        <f t="shared" ref="L10521" si="53014">SUM(K10515:K10521)/7</f>
        <v>38.428571428571431</v>
      </c>
      <c r="M10521" s="8">
        <f t="shared" ref="M10521" si="53015">O10521/(B10521/100000)</f>
        <v>87.034448343334134</v>
      </c>
      <c r="N10521" s="5">
        <v>53825</v>
      </c>
      <c r="O10521" s="18">
        <v>1922</v>
      </c>
    </row>
    <row r="10522" spans="1:15" x14ac:dyDescent="0.2">
      <c r="A10522" s="5" t="s">
        <v>27</v>
      </c>
      <c r="B10522" s="13">
        <v>2208321</v>
      </c>
      <c r="C10522" s="6">
        <f t="shared" si="52140"/>
        <v>44233</v>
      </c>
      <c r="D10522" s="5">
        <f t="shared" ref="D10522" si="53016">N10522-N10521</f>
        <v>432</v>
      </c>
      <c r="E10522" s="13">
        <f t="shared" ref="E10522" si="53017">SUM(D10516:D10522)/7</f>
        <v>390.85714285714283</v>
      </c>
      <c r="F10522" s="13">
        <f t="shared" ref="F10522" si="53018">SUM(D10518:D10522)/5</f>
        <v>527.4</v>
      </c>
      <c r="G10522" s="13">
        <f t="shared" ref="G10522" si="53019">N10522/(B10522/100000)</f>
        <v>2456.9344764642456</v>
      </c>
      <c r="H10522" s="5">
        <f t="shared" si="52144"/>
        <v>326</v>
      </c>
      <c r="I10522" s="5">
        <f t="shared" si="52144"/>
        <v>310</v>
      </c>
      <c r="J10522" s="8">
        <f t="shared" ref="J10522" si="53020">E10522/(SUM(N10515:N10521)/7)*100</f>
        <v>0.74516906567891816</v>
      </c>
      <c r="K10522" s="5">
        <f t="shared" ref="K10522" si="53021">O10522-O10521</f>
        <v>34</v>
      </c>
      <c r="L10522" s="8">
        <f t="shared" ref="L10522" si="53022">SUM(K10516:K10522)/7</f>
        <v>35.857142857142854</v>
      </c>
      <c r="M10522" s="8">
        <f t="shared" ref="M10522" si="53023">O10522/(B10522/100000)</f>
        <v>88.574079583538804</v>
      </c>
      <c r="N10522" s="5">
        <v>54257</v>
      </c>
      <c r="O10522" s="18">
        <v>1956</v>
      </c>
    </row>
    <row r="10523" spans="1:15" x14ac:dyDescent="0.2">
      <c r="A10523" s="5" t="s">
        <v>27</v>
      </c>
      <c r="B10523" s="13">
        <v>2208321</v>
      </c>
      <c r="C10523" s="6">
        <f t="shared" si="52140"/>
        <v>44234</v>
      </c>
      <c r="D10523" s="5">
        <f t="shared" ref="D10523" si="53024">N10523-N10522</f>
        <v>335</v>
      </c>
      <c r="E10523" s="13">
        <f t="shared" ref="E10523" si="53025">SUM(D10517:D10523)/7</f>
        <v>424.57142857142856</v>
      </c>
      <c r="F10523" s="13">
        <f t="shared" ref="F10523" si="53026">SUM(D10519:D10523)/5</f>
        <v>426</v>
      </c>
      <c r="G10523" s="13">
        <f t="shared" ref="G10523" si="53027">N10523/(B10523/100000)</f>
        <v>2472.1043725074387</v>
      </c>
      <c r="H10523" s="5">
        <f t="shared" si="52144"/>
        <v>327</v>
      </c>
      <c r="I10523" s="5">
        <f t="shared" si="52144"/>
        <v>311</v>
      </c>
      <c r="J10523" s="8">
        <f t="shared" ref="J10523" si="53028">E10523/(SUM(N10516:N10522)/7)*100</f>
        <v>0.80345822260550792</v>
      </c>
      <c r="K10523" s="5">
        <f t="shared" ref="K10523" si="53029">O10523-O10522</f>
        <v>14</v>
      </c>
      <c r="L10523" s="8">
        <f t="shared" ref="L10523" si="53030">SUM(K10517:K10523)/7</f>
        <v>36.857142857142854</v>
      </c>
      <c r="M10523" s="8">
        <f t="shared" ref="M10523" si="53031">O10523/(B10523/100000)</f>
        <v>89.208045388328955</v>
      </c>
      <c r="N10523" s="5">
        <v>54592</v>
      </c>
      <c r="O10523" s="18">
        <v>1970</v>
      </c>
    </row>
    <row r="10524" spans="1:15" x14ac:dyDescent="0.2">
      <c r="A10524" s="5" t="s">
        <v>27</v>
      </c>
      <c r="B10524" s="13">
        <v>2208321</v>
      </c>
      <c r="C10524" s="6">
        <f t="shared" si="52140"/>
        <v>44235</v>
      </c>
      <c r="D10524" s="5">
        <f t="shared" ref="D10524" si="53032">N10524-N10523</f>
        <v>190</v>
      </c>
      <c r="E10524" s="13">
        <f t="shared" ref="E10524" si="53033">SUM(D10518:D10524)/7</f>
        <v>451.71428571428572</v>
      </c>
      <c r="F10524" s="13">
        <f t="shared" ref="F10524" si="53034">SUM(D10520:D10524)/5</f>
        <v>404.6</v>
      </c>
      <c r="G10524" s="13">
        <f t="shared" ref="G10524" si="53035">N10524/(B10524/100000)</f>
        <v>2480.7081941438764</v>
      </c>
      <c r="H10524" s="5">
        <f t="shared" si="52144"/>
        <v>328</v>
      </c>
      <c r="I10524" s="5">
        <f t="shared" si="52144"/>
        <v>312</v>
      </c>
      <c r="J10524" s="8">
        <f t="shared" ref="J10524" si="53036">E10524/(SUM(N10517:N10523)/7)*100</f>
        <v>0.84800991222212396</v>
      </c>
      <c r="K10524" s="5">
        <f t="shared" ref="K10524" si="53037">O10524-O10523</f>
        <v>8</v>
      </c>
      <c r="L10524" s="8">
        <f t="shared" ref="L10524" si="53038">SUM(K10518:K10524)/7</f>
        <v>38</v>
      </c>
      <c r="M10524" s="8">
        <f t="shared" ref="M10524" si="53039">O10524/(B10524/100000)</f>
        <v>89.570311562494766</v>
      </c>
      <c r="N10524" s="5">
        <v>54782</v>
      </c>
      <c r="O10524" s="18">
        <v>1978</v>
      </c>
    </row>
    <row r="10525" spans="1:15" x14ac:dyDescent="0.2">
      <c r="A10525" s="5" t="s">
        <v>27</v>
      </c>
      <c r="B10525" s="13">
        <v>2208321</v>
      </c>
      <c r="C10525" s="6">
        <f t="shared" si="52140"/>
        <v>44236</v>
      </c>
      <c r="D10525" s="5">
        <f t="shared" ref="D10525" si="53040">N10525-N10524</f>
        <v>115</v>
      </c>
      <c r="E10525" s="13">
        <f t="shared" ref="E10525" si="53041">SUM(D10519:D10525)/7</f>
        <v>347.85714285714283</v>
      </c>
      <c r="F10525" s="13">
        <f t="shared" ref="F10525" si="53042">SUM(D10521:D10525)/5</f>
        <v>307.8</v>
      </c>
      <c r="G10525" s="13">
        <f t="shared" ref="G10525" si="53043">N10525/(B10525/100000)</f>
        <v>2485.9157703975102</v>
      </c>
      <c r="H10525" s="5">
        <f t="shared" si="52144"/>
        <v>329</v>
      </c>
      <c r="I10525" s="5">
        <f t="shared" ref="I10525:I10780" si="53044">I10524+1</f>
        <v>313</v>
      </c>
      <c r="J10525" s="8">
        <f t="shared" ref="J10525" si="53045">E10525/(SUM(N10518:N10524)/7)*100</f>
        <v>0.64754610608055096</v>
      </c>
      <c r="K10525" s="5">
        <f t="shared" ref="K10525" si="53046">O10525-O10524</f>
        <v>12</v>
      </c>
      <c r="L10525" s="8">
        <f t="shared" ref="L10525" si="53047">SUM(K10519:K10525)/7</f>
        <v>31</v>
      </c>
      <c r="M10525" s="8">
        <f t="shared" ref="M10525" si="53048">O10525/(B10525/100000)</f>
        <v>90.11371082374346</v>
      </c>
      <c r="N10525" s="5">
        <v>54897</v>
      </c>
      <c r="O10525" s="18">
        <v>1990</v>
      </c>
    </row>
    <row r="10526" spans="1:15" x14ac:dyDescent="0.2">
      <c r="A10526" s="5" t="s">
        <v>27</v>
      </c>
      <c r="B10526" s="13">
        <v>2208321</v>
      </c>
      <c r="C10526" s="6">
        <f t="shared" si="52140"/>
        <v>44237</v>
      </c>
      <c r="D10526" s="5">
        <f t="shared" ref="D10526" si="53049">N10526-N10525</f>
        <v>265</v>
      </c>
      <c r="E10526" s="13">
        <f t="shared" ref="E10526" si="53050">SUM(D10520:D10526)/7</f>
        <v>343.28571428571428</v>
      </c>
      <c r="F10526" s="13">
        <f t="shared" ref="F10526" si="53051">SUM(D10522:D10526)/5</f>
        <v>267.39999999999998</v>
      </c>
      <c r="G10526" s="13">
        <f t="shared" ref="G10526" si="53052">N10526/(B10526/100000)</f>
        <v>2497.9158374167523</v>
      </c>
      <c r="H10526" s="5">
        <f t="shared" ref="H10526:H10781" si="53053">H10525+1</f>
        <v>330</v>
      </c>
      <c r="I10526" s="5">
        <f t="shared" si="53044"/>
        <v>314</v>
      </c>
      <c r="J10526" s="8">
        <f t="shared" ref="J10526" si="53054">E10526/(SUM(N10519:N10525)/7)*100</f>
        <v>0.63492482891642665</v>
      </c>
      <c r="K10526" s="5">
        <f t="shared" ref="K10526" si="53055">O10526-O10525</f>
        <v>20</v>
      </c>
      <c r="L10526" s="8">
        <f t="shared" ref="L10526" si="53056">SUM(K10520:K10526)/7</f>
        <v>28.714285714285715</v>
      </c>
      <c r="M10526" s="8">
        <f t="shared" ref="M10526" si="53057">O10526/(B10526/100000)</f>
        <v>91.019376259157966</v>
      </c>
      <c r="N10526" s="5">
        <v>55162</v>
      </c>
      <c r="O10526" s="18">
        <v>2010</v>
      </c>
    </row>
    <row r="10527" spans="1:15" x14ac:dyDescent="0.2">
      <c r="A10527" s="5" t="s">
        <v>27</v>
      </c>
      <c r="B10527" s="13">
        <v>2208321</v>
      </c>
      <c r="C10527" s="6">
        <f t="shared" si="52140"/>
        <v>44238</v>
      </c>
      <c r="D10527" s="5">
        <f t="shared" ref="D10527" si="53058">N10527-N10526</f>
        <v>287</v>
      </c>
      <c r="E10527" s="13">
        <f t="shared" ref="E10527" si="53059">SUM(D10521:D10527)/7</f>
        <v>298.71428571428572</v>
      </c>
      <c r="F10527" s="13">
        <f t="shared" ref="F10527" si="53060">SUM(D10523:D10527)/5</f>
        <v>238.4</v>
      </c>
      <c r="G10527" s="13">
        <f t="shared" ref="G10527" si="53061">N10527/(B10527/100000)</f>
        <v>2510.9121364149505</v>
      </c>
      <c r="H10527" s="5">
        <f t="shared" si="53053"/>
        <v>331</v>
      </c>
      <c r="I10527" s="5">
        <f t="shared" si="53044"/>
        <v>315</v>
      </c>
      <c r="J10527" s="8">
        <f t="shared" ref="J10527" si="53062">E10527/(SUM(N10520:N10526)/7)*100</f>
        <v>0.54900189827055212</v>
      </c>
      <c r="K10527" s="5">
        <f t="shared" ref="K10527" si="53063">O10527-O10526</f>
        <v>40</v>
      </c>
      <c r="L10527" s="8">
        <f t="shared" ref="L10527" si="53064">SUM(K10521:K10527)/7</f>
        <v>27.142857142857142</v>
      </c>
      <c r="M10527" s="8">
        <f t="shared" ref="M10527" si="53065">O10527/(B10527/100000)</f>
        <v>92.83070712998699</v>
      </c>
      <c r="N10527" s="5">
        <v>55449</v>
      </c>
      <c r="O10527" s="18">
        <v>2050</v>
      </c>
    </row>
    <row r="10528" spans="1:15" x14ac:dyDescent="0.2">
      <c r="A10528" s="5" t="s">
        <v>27</v>
      </c>
      <c r="B10528" s="13">
        <v>2208321</v>
      </c>
      <c r="C10528" s="6">
        <f t="shared" si="52140"/>
        <v>44239</v>
      </c>
      <c r="D10528" s="5">
        <f t="shared" ref="D10528" si="53066">N10528-N10527</f>
        <v>338</v>
      </c>
      <c r="E10528" s="13">
        <f t="shared" ref="E10528" si="53067">SUM(D10522:D10528)/7</f>
        <v>280.28571428571428</v>
      </c>
      <c r="F10528" s="13">
        <f t="shared" ref="F10528" si="53068">SUM(D10524:D10528)/5</f>
        <v>239</v>
      </c>
      <c r="G10528" s="13">
        <f t="shared" ref="G10528" si="53069">N10528/(B10528/100000)</f>
        <v>2526.2178822734554</v>
      </c>
      <c r="H10528" s="5">
        <f t="shared" si="53053"/>
        <v>332</v>
      </c>
      <c r="I10528" s="5">
        <f t="shared" si="53044"/>
        <v>316</v>
      </c>
      <c r="J10528" s="8">
        <f t="shared" ref="J10528" si="53070">E10528/(SUM(N10521:N10527)/7)*100</f>
        <v>0.51231969584608472</v>
      </c>
      <c r="K10528" s="5">
        <f t="shared" ref="K10528" si="53071">O10528-O10527</f>
        <v>18</v>
      </c>
      <c r="L10528" s="8">
        <f t="shared" ref="L10528" si="53072">SUM(K10522:K10528)/7</f>
        <v>20.857142857142858</v>
      </c>
      <c r="M10528" s="8">
        <f t="shared" ref="M10528" si="53073">O10528/(B10528/100000)</f>
        <v>93.645806021860039</v>
      </c>
      <c r="N10528" s="5">
        <v>55787</v>
      </c>
      <c r="O10528" s="18">
        <v>2068</v>
      </c>
    </row>
    <row r="10529" spans="1:15" x14ac:dyDescent="0.2">
      <c r="A10529" s="5" t="s">
        <v>27</v>
      </c>
      <c r="B10529" s="13">
        <v>2208321</v>
      </c>
      <c r="C10529" s="6">
        <f t="shared" si="52140"/>
        <v>44240</v>
      </c>
      <c r="D10529" s="5">
        <f t="shared" ref="D10529" si="53074">N10529-N10528</f>
        <v>344</v>
      </c>
      <c r="E10529" s="13">
        <f t="shared" ref="E10529" si="53075">SUM(D10523:D10529)/7</f>
        <v>267.71428571428572</v>
      </c>
      <c r="F10529" s="13">
        <f t="shared" ref="F10529" si="53076">SUM(D10525:D10529)/5</f>
        <v>269.8</v>
      </c>
      <c r="G10529" s="13">
        <f t="shared" ref="G10529" si="53077">N10529/(B10529/100000)</f>
        <v>2541.7953277625852</v>
      </c>
      <c r="H10529" s="5">
        <f t="shared" si="53053"/>
        <v>333</v>
      </c>
      <c r="I10529" s="5">
        <f t="shared" si="53044"/>
        <v>317</v>
      </c>
      <c r="J10529" s="8">
        <f t="shared" ref="J10529" si="53078">E10529/(SUM(N10522:N10528)/7)*100</f>
        <v>0.48684682250614408</v>
      </c>
      <c r="K10529" s="5">
        <f t="shared" ref="K10529" si="53079">O10529-O10528</f>
        <v>22</v>
      </c>
      <c r="L10529" s="8">
        <f t="shared" ref="L10529" si="53080">SUM(K10523:K10529)/7</f>
        <v>19.142857142857142</v>
      </c>
      <c r="M10529" s="8">
        <f t="shared" ref="M10529" si="53081">O10529/(B10529/100000)</f>
        <v>94.642038000816001</v>
      </c>
      <c r="N10529" s="5">
        <v>56131</v>
      </c>
      <c r="O10529" s="18">
        <v>2090</v>
      </c>
    </row>
    <row r="10530" spans="1:15" x14ac:dyDescent="0.2">
      <c r="A10530" s="5" t="s">
        <v>27</v>
      </c>
      <c r="B10530" s="13">
        <v>2208321</v>
      </c>
      <c r="C10530" s="6">
        <f t="shared" si="52140"/>
        <v>44241</v>
      </c>
      <c r="D10530" s="5">
        <f t="shared" ref="D10530" si="53082">N10530-N10529</f>
        <v>326</v>
      </c>
      <c r="E10530" s="13">
        <f t="shared" ref="E10530" si="53083">SUM(D10524:D10530)/7</f>
        <v>266.42857142857144</v>
      </c>
      <c r="F10530" s="13">
        <f t="shared" ref="F10530" si="53084">SUM(D10526:D10530)/5</f>
        <v>312</v>
      </c>
      <c r="G10530" s="13">
        <f t="shared" ref="G10530" si="53085">N10530/(B10530/100000)</f>
        <v>2556.5576743598417</v>
      </c>
      <c r="H10530" s="5">
        <f t="shared" si="53053"/>
        <v>334</v>
      </c>
      <c r="I10530" s="5">
        <f t="shared" si="53044"/>
        <v>318</v>
      </c>
      <c r="J10530" s="8">
        <f t="shared" ref="J10530" si="53086">E10530/(SUM(N10523:N10529)/7)*100</f>
        <v>0.48216132368148923</v>
      </c>
      <c r="K10530" s="5">
        <f t="shared" ref="K10530" si="53087">O10530-O10529</f>
        <v>19</v>
      </c>
      <c r="L10530" s="8">
        <f t="shared" ref="L10530" si="53088">SUM(K10524:K10530)/7</f>
        <v>19.857142857142858</v>
      </c>
      <c r="M10530" s="8">
        <f t="shared" ref="M10530" si="53089">O10530/(B10530/100000)</f>
        <v>95.502420164459778</v>
      </c>
      <c r="N10530" s="5">
        <v>56457</v>
      </c>
      <c r="O10530" s="18">
        <v>2109</v>
      </c>
    </row>
    <row r="10531" spans="1:15" x14ac:dyDescent="0.2">
      <c r="A10531" s="5" t="s">
        <v>27</v>
      </c>
      <c r="B10531" s="13">
        <v>2208321</v>
      </c>
      <c r="C10531" s="6">
        <f t="shared" si="52140"/>
        <v>44242</v>
      </c>
      <c r="D10531" s="5">
        <f t="shared" ref="D10531" si="53090">N10531-N10530</f>
        <v>219</v>
      </c>
      <c r="E10531" s="13">
        <f t="shared" ref="E10531" si="53091">SUM(D10525:D10531)/7</f>
        <v>270.57142857142856</v>
      </c>
      <c r="F10531" s="13">
        <f t="shared" ref="F10531" si="53092">SUM(D10527:D10531)/5</f>
        <v>302.8</v>
      </c>
      <c r="G10531" s="13">
        <f t="shared" ref="G10531" si="53093">N10531/(B10531/100000)</f>
        <v>2566.4747108776305</v>
      </c>
      <c r="H10531" s="5">
        <f t="shared" si="53053"/>
        <v>335</v>
      </c>
      <c r="I10531" s="5">
        <f t="shared" si="53044"/>
        <v>319</v>
      </c>
      <c r="J10531" s="8">
        <f t="shared" ref="J10531" si="53094">E10531/(SUM(N10524:N10530)/7)*100</f>
        <v>0.48730912225181067</v>
      </c>
      <c r="K10531" s="5">
        <f t="shared" ref="K10531" si="53095">O10531-O10530</f>
        <v>5</v>
      </c>
      <c r="L10531" s="8">
        <f t="shared" ref="L10531" si="53096">SUM(K10525:K10531)/7</f>
        <v>19.428571428571427</v>
      </c>
      <c r="M10531" s="8">
        <f t="shared" ref="M10531" si="53097">O10531/(B10531/100000)</f>
        <v>95.728836523313404</v>
      </c>
      <c r="N10531" s="5">
        <v>56676</v>
      </c>
      <c r="O10531" s="18">
        <v>2114</v>
      </c>
    </row>
    <row r="10532" spans="1:15" x14ac:dyDescent="0.2">
      <c r="A10532" s="5" t="s">
        <v>27</v>
      </c>
      <c r="B10532" s="13">
        <v>2208321</v>
      </c>
      <c r="C10532" s="6">
        <f t="shared" si="52140"/>
        <v>44243</v>
      </c>
      <c r="D10532" s="5">
        <f t="shared" ref="D10532" si="53098">N10532-N10531</f>
        <v>143</v>
      </c>
      <c r="E10532" s="13">
        <f t="shared" ref="E10532" si="53099">SUM(D10526:D10532)/7</f>
        <v>274.57142857142856</v>
      </c>
      <c r="F10532" s="13">
        <f t="shared" ref="F10532" si="53100">SUM(D10528:D10532)/5</f>
        <v>274</v>
      </c>
      <c r="G10532" s="13">
        <f t="shared" ref="G10532" si="53101">N10532/(B10532/100000)</f>
        <v>2572.9502187408443</v>
      </c>
      <c r="H10532" s="5">
        <f t="shared" si="53053"/>
        <v>336</v>
      </c>
      <c r="I10532" s="5">
        <f t="shared" si="53044"/>
        <v>320</v>
      </c>
      <c r="J10532" s="8">
        <f t="shared" ref="J10532" si="53102">E10532/(SUM(N10525:N10531)/7)*100</f>
        <v>0.49211514777536813</v>
      </c>
      <c r="K10532" s="5">
        <f t="shared" ref="K10532" si="53103">O10532-O10531</f>
        <v>26</v>
      </c>
      <c r="L10532" s="8">
        <f t="shared" ref="L10532" si="53104">SUM(K10526:K10532)/7</f>
        <v>21.428571428571427</v>
      </c>
      <c r="M10532" s="8">
        <f t="shared" ref="M10532" si="53105">O10532/(B10532/100000)</f>
        <v>96.906201589352264</v>
      </c>
      <c r="N10532" s="5">
        <v>56819</v>
      </c>
      <c r="O10532" s="18">
        <v>2140</v>
      </c>
    </row>
    <row r="10533" spans="1:15" x14ac:dyDescent="0.2">
      <c r="A10533" s="5" t="s">
        <v>27</v>
      </c>
      <c r="B10533" s="13">
        <v>2208321</v>
      </c>
      <c r="C10533" s="6">
        <f t="shared" si="52140"/>
        <v>44244</v>
      </c>
      <c r="D10533" s="5">
        <f t="shared" ref="D10533" si="53106">N10533-N10532</f>
        <v>266</v>
      </c>
      <c r="E10533" s="13">
        <f t="shared" ref="E10533" si="53107">SUM(D10527:D10533)/7</f>
        <v>274.71428571428572</v>
      </c>
      <c r="F10533" s="13">
        <f t="shared" ref="F10533" si="53108">SUM(D10529:D10533)/5</f>
        <v>259.60000000000002</v>
      </c>
      <c r="G10533" s="13">
        <f t="shared" ref="G10533" si="53109">N10533/(B10533/100000)</f>
        <v>2584.995569031857</v>
      </c>
      <c r="H10533" s="5">
        <f t="shared" si="53053"/>
        <v>337</v>
      </c>
      <c r="I10533" s="5">
        <f t="shared" si="53044"/>
        <v>321</v>
      </c>
      <c r="J10533" s="8">
        <f t="shared" ref="J10533" si="53110">E10533/(SUM(N10526:N10532)/7)*100</f>
        <v>0.48996002354254098</v>
      </c>
      <c r="K10533" s="5">
        <f t="shared" ref="K10533" si="53111">O10533-O10532</f>
        <v>30</v>
      </c>
      <c r="L10533" s="8">
        <f t="shared" ref="L10533" si="53112">SUM(K10527:K10533)/7</f>
        <v>22.857142857142858</v>
      </c>
      <c r="M10533" s="8">
        <f t="shared" ref="M10533" si="53113">O10533/(B10533/100000)</f>
        <v>98.264699742474022</v>
      </c>
      <c r="N10533" s="5">
        <v>57085</v>
      </c>
      <c r="O10533" s="18">
        <v>2170</v>
      </c>
    </row>
    <row r="10534" spans="1:15" x14ac:dyDescent="0.2">
      <c r="A10534" s="5" t="s">
        <v>27</v>
      </c>
      <c r="B10534" s="13">
        <v>2208321</v>
      </c>
      <c r="C10534" s="6">
        <f t="shared" si="52140"/>
        <v>44245</v>
      </c>
      <c r="D10534" s="5">
        <f t="shared" ref="D10534" si="53114">N10534-N10533</f>
        <v>394</v>
      </c>
      <c r="E10534" s="13">
        <f t="shared" ref="E10534" si="53115">SUM(D10528:D10534)/7</f>
        <v>290</v>
      </c>
      <c r="F10534" s="13">
        <f t="shared" ref="F10534" si="53116">SUM(D10530:D10534)/5</f>
        <v>269.60000000000002</v>
      </c>
      <c r="G10534" s="13">
        <f t="shared" ref="G10534" si="53117">N10534/(B10534/100000)</f>
        <v>2602.8371781095229</v>
      </c>
      <c r="H10534" s="5">
        <f t="shared" si="53053"/>
        <v>338</v>
      </c>
      <c r="I10534" s="5">
        <f t="shared" si="53044"/>
        <v>322</v>
      </c>
      <c r="J10534" s="8">
        <f t="shared" ref="J10534" si="53118">E10534/(SUM(N10527:N10533)/7)*100</f>
        <v>0.51470066226508859</v>
      </c>
      <c r="K10534" s="5">
        <f t="shared" ref="K10534" si="53119">O10534-O10533</f>
        <v>51</v>
      </c>
      <c r="L10534" s="8">
        <f t="shared" ref="L10534" si="53120">SUM(K10528:K10534)/7</f>
        <v>24.428571428571427</v>
      </c>
      <c r="M10534" s="8">
        <f t="shared" ref="M10534" si="53121">O10534/(B10534/100000)</f>
        <v>100.57414660278103</v>
      </c>
      <c r="N10534" s="5">
        <v>57479</v>
      </c>
      <c r="O10534" s="18">
        <v>2221</v>
      </c>
    </row>
    <row r="10535" spans="1:15" x14ac:dyDescent="0.2">
      <c r="A10535" s="5" t="s">
        <v>27</v>
      </c>
      <c r="B10535" s="13">
        <v>2208321</v>
      </c>
      <c r="C10535" s="6">
        <f t="shared" si="52140"/>
        <v>44246</v>
      </c>
      <c r="D10535" s="5">
        <f t="shared" ref="D10535" si="53122">N10535-N10534</f>
        <v>326</v>
      </c>
      <c r="E10535" s="13">
        <f t="shared" ref="E10535" si="53123">SUM(D10529:D10535)/7</f>
        <v>288.28571428571428</v>
      </c>
      <c r="F10535" s="13">
        <f t="shared" ref="F10535" si="53124">SUM(D10531:D10535)/5</f>
        <v>269.60000000000002</v>
      </c>
      <c r="G10535" s="13">
        <f t="shared" ref="G10535" si="53125">N10535/(B10535/100000)</f>
        <v>2617.5995247067794</v>
      </c>
      <c r="H10535" s="5">
        <f t="shared" si="53053"/>
        <v>339</v>
      </c>
      <c r="I10535" s="5">
        <f t="shared" si="53044"/>
        <v>323</v>
      </c>
      <c r="J10535" s="8">
        <f t="shared" ref="J10535" si="53126">E10535/(SUM(N10528:N10534)/7)*100</f>
        <v>0.50903807443357529</v>
      </c>
      <c r="K10535" s="5">
        <f t="shared" ref="K10535" si="53127">O10535-O10534</f>
        <v>32</v>
      </c>
      <c r="L10535" s="8">
        <f t="shared" ref="L10535" si="53128">SUM(K10529:K10535)/7</f>
        <v>26.428571428571427</v>
      </c>
      <c r="M10535" s="8">
        <f t="shared" ref="M10535" si="53129">O10535/(B10535/100000)</f>
        <v>102.02321129944423</v>
      </c>
      <c r="N10535" s="5">
        <v>57805</v>
      </c>
      <c r="O10535" s="18">
        <v>2253</v>
      </c>
    </row>
    <row r="10536" spans="1:15" x14ac:dyDescent="0.2">
      <c r="A10536" s="5" t="s">
        <v>27</v>
      </c>
      <c r="B10536" s="13">
        <v>2208321</v>
      </c>
      <c r="C10536" s="6">
        <f t="shared" si="52140"/>
        <v>44247</v>
      </c>
      <c r="D10536" s="5">
        <f t="shared" ref="D10536" si="53130">N10536-N10535</f>
        <v>363</v>
      </c>
      <c r="E10536" s="13">
        <f t="shared" ref="E10536" si="53131">SUM(D10530:D10536)/7</f>
        <v>291</v>
      </c>
      <c r="F10536" s="13">
        <f t="shared" ref="F10536" si="53132">SUM(D10532:D10536)/5</f>
        <v>298.39999999999998</v>
      </c>
      <c r="G10536" s="13">
        <f t="shared" ref="G10536" si="53133">N10536/(B10536/100000)</f>
        <v>2634.0373523595526</v>
      </c>
      <c r="H10536" s="5">
        <f t="shared" si="53053"/>
        <v>340</v>
      </c>
      <c r="I10536" s="5">
        <f t="shared" si="53044"/>
        <v>324</v>
      </c>
      <c r="J10536" s="8">
        <f t="shared" ref="J10536" si="53134">E10536/(SUM(N10529:N10535)/7)*100</f>
        <v>0.51122845411743445</v>
      </c>
      <c r="K10536" s="5">
        <f t="shared" ref="K10536" si="53135">O10536-O10535</f>
        <v>32</v>
      </c>
      <c r="L10536" s="8">
        <f t="shared" ref="L10536" si="53136">SUM(K10530:K10536)/7</f>
        <v>27.857142857142858</v>
      </c>
      <c r="M10536" s="8">
        <f t="shared" ref="M10536" si="53137">O10536/(B10536/100000)</f>
        <v>103.47227599610744</v>
      </c>
      <c r="N10536" s="5">
        <v>58168</v>
      </c>
      <c r="O10536" s="18">
        <v>2285</v>
      </c>
    </row>
    <row r="10537" spans="1:15" x14ac:dyDescent="0.2">
      <c r="A10537" s="5" t="s">
        <v>27</v>
      </c>
      <c r="B10537" s="13">
        <v>2208321</v>
      </c>
      <c r="C10537" s="6">
        <f t="shared" si="52140"/>
        <v>44248</v>
      </c>
      <c r="D10537" s="5">
        <f t="shared" ref="D10537:D10538" si="53138">N10537-N10536</f>
        <v>312</v>
      </c>
      <c r="E10537" s="13">
        <f t="shared" ref="E10537:E10538" si="53139">SUM(D10531:D10537)/7</f>
        <v>289</v>
      </c>
      <c r="F10537" s="13">
        <f t="shared" ref="F10537:F10538" si="53140">SUM(D10533:D10537)/5</f>
        <v>332.2</v>
      </c>
      <c r="G10537" s="13">
        <f t="shared" ref="G10537:G10538" si="53141">N10537/(B10537/100000)</f>
        <v>2648.1657331520191</v>
      </c>
      <c r="H10537" s="5">
        <f t="shared" si="53053"/>
        <v>341</v>
      </c>
      <c r="I10537" s="5">
        <f t="shared" si="53044"/>
        <v>325</v>
      </c>
      <c r="J10537" s="8">
        <f t="shared" ref="J10537:J10538" si="53142">E10537/(SUM(N10530:N10536)/7)*100</f>
        <v>0.50513247554864182</v>
      </c>
      <c r="K10537" s="5">
        <f t="shared" ref="K10537:K10538" si="53143">O10537-O10536</f>
        <v>7</v>
      </c>
      <c r="L10537" s="8">
        <f t="shared" ref="L10537:L10538" si="53144">SUM(K10531:K10537)/7</f>
        <v>26.142857142857142</v>
      </c>
      <c r="M10537" s="8">
        <f t="shared" ref="M10537:M10538" si="53145">O10537/(B10537/100000)</f>
        <v>103.78925889850252</v>
      </c>
      <c r="N10537" s="5">
        <v>58480</v>
      </c>
      <c r="O10537" s="18">
        <v>2292</v>
      </c>
    </row>
    <row r="10538" spans="1:15" x14ac:dyDescent="0.2">
      <c r="A10538" s="5" t="s">
        <v>27</v>
      </c>
      <c r="B10538" s="13">
        <v>2208321</v>
      </c>
      <c r="C10538" s="6">
        <f t="shared" si="52140"/>
        <v>44249</v>
      </c>
      <c r="D10538" s="5">
        <f t="shared" si="53138"/>
        <v>194</v>
      </c>
      <c r="E10538" s="13">
        <f t="shared" si="53139"/>
        <v>285.42857142857144</v>
      </c>
      <c r="F10538" s="13">
        <f t="shared" si="53140"/>
        <v>317.8</v>
      </c>
      <c r="G10538" s="13">
        <f t="shared" si="53141"/>
        <v>2656.9506878755396</v>
      </c>
      <c r="H10538" s="5">
        <f t="shared" si="53053"/>
        <v>342</v>
      </c>
      <c r="I10538" s="5">
        <f t="shared" si="53044"/>
        <v>326</v>
      </c>
      <c r="J10538" s="8">
        <f t="shared" si="53142"/>
        <v>0.49638271654012811</v>
      </c>
      <c r="K10538" s="5">
        <f t="shared" si="53143"/>
        <v>1</v>
      </c>
      <c r="L10538" s="8">
        <f t="shared" si="53144"/>
        <v>25.571428571428573</v>
      </c>
      <c r="M10538" s="8">
        <f t="shared" si="53145"/>
        <v>103.83454217027325</v>
      </c>
      <c r="N10538" s="5">
        <v>58674</v>
      </c>
      <c r="O10538" s="18">
        <v>2293</v>
      </c>
    </row>
    <row r="10539" spans="1:15" x14ac:dyDescent="0.2">
      <c r="A10539" s="5" t="s">
        <v>27</v>
      </c>
      <c r="B10539" s="13">
        <v>2208321</v>
      </c>
      <c r="C10539" s="6">
        <f t="shared" si="52140"/>
        <v>44250</v>
      </c>
      <c r="D10539" s="5">
        <f t="shared" ref="D10539" si="53146">N10539-N10538</f>
        <v>143</v>
      </c>
      <c r="E10539" s="13">
        <f t="shared" ref="E10539" si="53147">SUM(D10533:D10539)/7</f>
        <v>285.42857142857144</v>
      </c>
      <c r="F10539" s="13">
        <f t="shared" ref="F10539" si="53148">SUM(D10535:D10539)/5</f>
        <v>267.60000000000002</v>
      </c>
      <c r="G10539" s="13">
        <f t="shared" ref="G10539" si="53149">N10539/(B10539/100000)</f>
        <v>2663.4261957387534</v>
      </c>
      <c r="H10539" s="5">
        <f t="shared" si="53053"/>
        <v>343</v>
      </c>
      <c r="I10539" s="5">
        <f t="shared" si="53044"/>
        <v>327</v>
      </c>
      <c r="J10539" s="8">
        <f t="shared" ref="J10539" si="53150">E10539/(SUM(N10532:N10538)/7)*100</f>
        <v>0.4939309287780278</v>
      </c>
      <c r="K10539" s="5">
        <f t="shared" ref="K10539" si="53151">O10539-O10538</f>
        <v>14</v>
      </c>
      <c r="L10539" s="8">
        <f t="shared" ref="L10539" si="53152">SUM(K10533:K10539)/7</f>
        <v>23.857142857142858</v>
      </c>
      <c r="M10539" s="8">
        <f t="shared" ref="M10539" si="53153">O10539/(B10539/100000)</f>
        <v>104.4685079750634</v>
      </c>
      <c r="N10539" s="5">
        <v>58817</v>
      </c>
      <c r="O10539" s="18">
        <v>2307</v>
      </c>
    </row>
    <row r="10540" spans="1:15" x14ac:dyDescent="0.2">
      <c r="A10540" s="5" t="s">
        <v>27</v>
      </c>
      <c r="B10540" s="13">
        <v>2208321</v>
      </c>
      <c r="C10540" s="6">
        <f t="shared" si="52140"/>
        <v>44251</v>
      </c>
      <c r="D10540" s="5">
        <f t="shared" ref="D10540" si="53154">N10540-N10539</f>
        <v>232</v>
      </c>
      <c r="E10540" s="13">
        <f t="shared" ref="E10540" si="53155">SUM(D10534:D10540)/7</f>
        <v>280.57142857142856</v>
      </c>
      <c r="F10540" s="13">
        <f t="shared" ref="F10540" si="53156">SUM(D10536:D10540)/5</f>
        <v>248.8</v>
      </c>
      <c r="G10540" s="13">
        <f t="shared" ref="G10540" si="53157">N10540/(B10540/100000)</f>
        <v>2673.9319147895617</v>
      </c>
      <c r="H10540" s="5">
        <f t="shared" si="53053"/>
        <v>344</v>
      </c>
      <c r="I10540" s="5">
        <f t="shared" si="53044"/>
        <v>328</v>
      </c>
      <c r="J10540" s="8">
        <f t="shared" ref="J10540" si="53158">E10540/(SUM(N10533:N10539)/7)*100</f>
        <v>0.48313932321135133</v>
      </c>
      <c r="K10540" s="5">
        <f t="shared" ref="K10540" si="53159">O10540-O10539</f>
        <v>32</v>
      </c>
      <c r="L10540" s="8">
        <f t="shared" ref="L10540" si="53160">SUM(K10534:K10540)/7</f>
        <v>24.142857142857142</v>
      </c>
      <c r="M10540" s="8">
        <f t="shared" ref="M10540" si="53161">O10540/(B10540/100000)</f>
        <v>105.91757267172662</v>
      </c>
      <c r="N10540" s="5">
        <v>59049</v>
      </c>
      <c r="O10540" s="18">
        <v>2339</v>
      </c>
    </row>
    <row r="10541" spans="1:15" x14ac:dyDescent="0.2">
      <c r="A10541" s="5" t="s">
        <v>27</v>
      </c>
      <c r="B10541" s="13">
        <v>2208321</v>
      </c>
      <c r="C10541" s="6">
        <f t="shared" si="52140"/>
        <v>44252</v>
      </c>
      <c r="D10541" s="5">
        <f t="shared" ref="D10541" si="53162">N10541-N10540</f>
        <v>431</v>
      </c>
      <c r="E10541" s="13">
        <f t="shared" ref="E10541" si="53163">SUM(D10535:D10541)/7</f>
        <v>285.85714285714283</v>
      </c>
      <c r="F10541" s="13">
        <f t="shared" ref="F10541" si="53164">SUM(D10537:D10541)/5</f>
        <v>262.39999999999998</v>
      </c>
      <c r="G10541" s="13">
        <f t="shared" ref="G10541" si="53165">N10541/(B10541/100000)</f>
        <v>2693.4490049227443</v>
      </c>
      <c r="H10541" s="5">
        <f t="shared" si="53053"/>
        <v>345</v>
      </c>
      <c r="I10541" s="5">
        <f t="shared" si="53044"/>
        <v>329</v>
      </c>
      <c r="J10541" s="8">
        <f t="shared" ref="J10541" si="53166">E10541/(SUM(N10534:N10540)/7)*100</f>
        <v>0.4898744589592432</v>
      </c>
      <c r="K10541" s="5">
        <f t="shared" ref="K10541" si="53167">O10541-O10540</f>
        <v>19</v>
      </c>
      <c r="L10541" s="8">
        <f t="shared" ref="L10541" si="53168">SUM(K10535:K10541)/7</f>
        <v>19.571428571428573</v>
      </c>
      <c r="M10541" s="8">
        <f t="shared" ref="M10541" si="53169">O10541/(B10541/100000)</f>
        <v>106.77795483537039</v>
      </c>
      <c r="N10541" s="5">
        <v>59480</v>
      </c>
      <c r="O10541" s="18">
        <v>2358</v>
      </c>
    </row>
    <row r="10542" spans="1:15" x14ac:dyDescent="0.2">
      <c r="A10542" s="5" t="s">
        <v>27</v>
      </c>
      <c r="B10542" s="13">
        <v>2208321</v>
      </c>
      <c r="C10542" s="6">
        <f t="shared" si="52140"/>
        <v>44253</v>
      </c>
      <c r="D10542" s="5">
        <f t="shared" ref="D10542" si="53170">N10542-N10541</f>
        <v>383</v>
      </c>
      <c r="E10542" s="13">
        <f t="shared" ref="E10542" si="53171">SUM(D10536:D10542)/7</f>
        <v>294</v>
      </c>
      <c r="F10542" s="13">
        <f t="shared" ref="F10542" si="53172">SUM(D10538:D10542)/5</f>
        <v>276.60000000000002</v>
      </c>
      <c r="G10542" s="13">
        <f t="shared" ref="G10542" si="53173">N10542/(B10542/100000)</f>
        <v>2710.7924980109324</v>
      </c>
      <c r="H10542" s="5">
        <f t="shared" si="53053"/>
        <v>346</v>
      </c>
      <c r="I10542" s="5">
        <f t="shared" si="53044"/>
        <v>330</v>
      </c>
      <c r="J10542" s="8">
        <f t="shared" ref="J10542" si="53174">E10542/(SUM(N10535:N10541)/7)*100</f>
        <v>0.50137280649397165</v>
      </c>
      <c r="K10542" s="5">
        <f t="shared" ref="K10542" si="53175">O10542-O10541</f>
        <v>23</v>
      </c>
      <c r="L10542" s="8">
        <f t="shared" ref="L10542" si="53176">SUM(K10536:K10542)/7</f>
        <v>18.285714285714285</v>
      </c>
      <c r="M10542" s="8">
        <f t="shared" ref="M10542" si="53177">O10542/(B10542/100000)</f>
        <v>107.81947008609708</v>
      </c>
      <c r="N10542" s="5">
        <v>59863</v>
      </c>
      <c r="O10542" s="18">
        <v>2381</v>
      </c>
    </row>
    <row r="10543" spans="1:15" x14ac:dyDescent="0.2">
      <c r="A10543" s="5" t="s">
        <v>27</v>
      </c>
      <c r="B10543" s="13">
        <v>2208321</v>
      </c>
      <c r="C10543" s="6">
        <f t="shared" si="52140"/>
        <v>44254</v>
      </c>
      <c r="D10543" s="5">
        <f t="shared" ref="D10543" si="53178">N10543-N10542</f>
        <v>373</v>
      </c>
      <c r="E10543" s="13">
        <f t="shared" ref="E10543" si="53179">SUM(D10537:D10543)/7</f>
        <v>295.42857142857144</v>
      </c>
      <c r="F10543" s="13">
        <f t="shared" ref="F10543" si="53180">SUM(D10539:D10543)/5</f>
        <v>312.39999999999998</v>
      </c>
      <c r="G10543" s="13">
        <f t="shared" ref="G10543" si="53181">N10543/(B10543/100000)</f>
        <v>2727.6831583814128</v>
      </c>
      <c r="H10543" s="5">
        <f t="shared" si="53053"/>
        <v>347</v>
      </c>
      <c r="I10543" s="5">
        <f t="shared" si="53044"/>
        <v>331</v>
      </c>
      <c r="J10543" s="8">
        <f t="shared" ref="J10543" si="53182">E10543/(SUM(N10536:N10542)/7)*100</f>
        <v>0.5012956602049301</v>
      </c>
      <c r="K10543" s="5">
        <f t="shared" ref="K10543" si="53183">O10543-O10542</f>
        <v>25</v>
      </c>
      <c r="L10543" s="8">
        <f t="shared" ref="L10543" si="53184">SUM(K10537:K10543)/7</f>
        <v>17.285714285714285</v>
      </c>
      <c r="M10543" s="8">
        <f t="shared" ref="M10543" si="53185">O10543/(B10543/100000)</f>
        <v>108.95155188036522</v>
      </c>
      <c r="N10543" s="5">
        <v>60236</v>
      </c>
      <c r="O10543" s="18">
        <v>2406</v>
      </c>
    </row>
    <row r="10544" spans="1:15" x14ac:dyDescent="0.2">
      <c r="A10544" s="5" t="s">
        <v>27</v>
      </c>
      <c r="B10544" s="13">
        <v>2208321</v>
      </c>
      <c r="C10544" s="6">
        <f t="shared" si="52140"/>
        <v>44255</v>
      </c>
      <c r="D10544" s="5">
        <f t="shared" ref="D10544" si="53186">N10544-N10543</f>
        <v>236</v>
      </c>
      <c r="E10544" s="13">
        <f t="shared" ref="E10544" si="53187">SUM(D10538:D10544)/7</f>
        <v>284.57142857142856</v>
      </c>
      <c r="F10544" s="13">
        <f t="shared" ref="F10544" si="53188">SUM(D10540:D10544)/5</f>
        <v>331</v>
      </c>
      <c r="G10544" s="13">
        <f t="shared" ref="G10544" si="53189">N10544/(B10544/100000)</f>
        <v>2738.3700105193038</v>
      </c>
      <c r="H10544" s="5">
        <f t="shared" si="53053"/>
        <v>348</v>
      </c>
      <c r="I10544" s="5">
        <f t="shared" si="53044"/>
        <v>332</v>
      </c>
      <c r="J10544" s="8">
        <f t="shared" ref="J10544" si="53190">E10544/(SUM(N10537:N10543)/7)*100</f>
        <v>0.48046425582309654</v>
      </c>
      <c r="K10544" s="5">
        <f t="shared" ref="K10544" si="53191">O10544-O10543</f>
        <v>8</v>
      </c>
      <c r="L10544" s="8">
        <f t="shared" ref="L10544" si="53192">SUM(K10538:K10544)/7</f>
        <v>17.428571428571427</v>
      </c>
      <c r="M10544" s="8">
        <f t="shared" ref="M10544" si="53193">O10544/(B10544/100000)</f>
        <v>109.31381805453101</v>
      </c>
      <c r="N10544" s="5">
        <v>60472</v>
      </c>
      <c r="O10544" s="18">
        <v>2414</v>
      </c>
    </row>
    <row r="10545" spans="1:15" x14ac:dyDescent="0.2">
      <c r="A10545" s="5" t="s">
        <v>27</v>
      </c>
      <c r="B10545" s="13">
        <v>2208321</v>
      </c>
      <c r="C10545" s="6">
        <f t="shared" si="52140"/>
        <v>44256</v>
      </c>
      <c r="D10545" s="5">
        <f t="shared" ref="D10545" si="53194">N10545-N10544</f>
        <v>247</v>
      </c>
      <c r="E10545" s="13">
        <f t="shared" ref="E10545" si="53195">SUM(D10539:D10545)/7</f>
        <v>292.14285714285717</v>
      </c>
      <c r="F10545" s="13">
        <f t="shared" ref="F10545" si="53196">SUM(D10541:D10545)/5</f>
        <v>334</v>
      </c>
      <c r="G10545" s="13">
        <f t="shared" ref="G10545" si="53197">N10545/(B10545/100000)</f>
        <v>2749.5549786466731</v>
      </c>
      <c r="H10545" s="5">
        <f t="shared" si="53053"/>
        <v>349</v>
      </c>
      <c r="I10545" s="5">
        <f t="shared" si="53044"/>
        <v>333</v>
      </c>
      <c r="J10545" s="8">
        <f t="shared" ref="J10545" si="53198">E10545/(SUM(N10538:N10544)/7)*100</f>
        <v>0.49088914546881718</v>
      </c>
      <c r="K10545" s="5">
        <f t="shared" ref="K10545" si="53199">O10545-O10544</f>
        <v>7</v>
      </c>
      <c r="L10545" s="8">
        <f t="shared" ref="L10545" si="53200">SUM(K10539:K10545)/7</f>
        <v>18.285714285714285</v>
      </c>
      <c r="M10545" s="8">
        <f t="shared" ref="M10545" si="53201">O10545/(B10545/100000)</f>
        <v>109.63080095692609</v>
      </c>
      <c r="N10545" s="5">
        <v>60719</v>
      </c>
      <c r="O10545" s="18">
        <v>2421</v>
      </c>
    </row>
    <row r="10546" spans="1:15" x14ac:dyDescent="0.2">
      <c r="A10546" s="5" t="s">
        <v>27</v>
      </c>
      <c r="B10546" s="13">
        <v>2208321</v>
      </c>
      <c r="C10546" s="6">
        <f t="shared" si="52140"/>
        <v>44257</v>
      </c>
      <c r="D10546" s="5">
        <f t="shared" ref="D10546" si="53202">N10546-N10545</f>
        <v>186</v>
      </c>
      <c r="E10546" s="13">
        <f t="shared" ref="E10546" si="53203">SUM(D10540:D10546)/7</f>
        <v>298.28571428571428</v>
      </c>
      <c r="F10546" s="13">
        <f t="shared" ref="F10546" si="53204">SUM(D10542:D10546)/5</f>
        <v>285</v>
      </c>
      <c r="G10546" s="13">
        <f t="shared" ref="G10546" si="53205">N10546/(B10546/100000)</f>
        <v>2757.9776671960281</v>
      </c>
      <c r="H10546" s="5">
        <f t="shared" si="53053"/>
        <v>350</v>
      </c>
      <c r="I10546" s="5">
        <f t="shared" si="53044"/>
        <v>334</v>
      </c>
      <c r="J10546" s="8">
        <f t="shared" ref="J10546" si="53206">E10546/(SUM(N10539:N10545)/7)*100</f>
        <v>0.49876264821945554</v>
      </c>
      <c r="K10546" s="5">
        <f t="shared" ref="K10546" si="53207">O10546-O10545</f>
        <v>4</v>
      </c>
      <c r="L10546" s="8">
        <f t="shared" ref="L10546" si="53208">SUM(K10540:K10546)/7</f>
        <v>16.857142857142858</v>
      </c>
      <c r="M10546" s="8">
        <f t="shared" ref="M10546" si="53209">O10546/(B10546/100000)</f>
        <v>109.81193404400899</v>
      </c>
      <c r="N10546" s="5">
        <v>60905</v>
      </c>
      <c r="O10546" s="18">
        <v>2425</v>
      </c>
    </row>
    <row r="10547" spans="1:15" x14ac:dyDescent="0.2">
      <c r="A10547" s="5" t="s">
        <v>27</v>
      </c>
      <c r="B10547" s="13">
        <v>2208321</v>
      </c>
      <c r="C10547" s="6">
        <f t="shared" si="52140"/>
        <v>44258</v>
      </c>
      <c r="D10547" s="5">
        <f t="shared" ref="D10547" si="53210">N10547-N10546</f>
        <v>214</v>
      </c>
      <c r="E10547" s="13">
        <f t="shared" ref="E10547" si="53211">SUM(D10541:D10547)/7</f>
        <v>295.71428571428572</v>
      </c>
      <c r="F10547" s="13">
        <f t="shared" ref="F10547" si="53212">SUM(D10543:D10547)/5</f>
        <v>251.2</v>
      </c>
      <c r="G10547" s="13">
        <f t="shared" ref="G10547" si="53213">N10547/(B10547/100000)</f>
        <v>2767.668287354963</v>
      </c>
      <c r="H10547" s="5">
        <f t="shared" si="53053"/>
        <v>351</v>
      </c>
      <c r="I10547" s="5">
        <f t="shared" si="53044"/>
        <v>335</v>
      </c>
      <c r="J10547" s="8">
        <f t="shared" ref="J10547" si="53214">E10547/(SUM(N10540:N10546)/7)*100</f>
        <v>0.49200901303467354</v>
      </c>
      <c r="K10547" s="5">
        <f t="shared" ref="K10547" si="53215">O10547-O10546</f>
        <v>21</v>
      </c>
      <c r="L10547" s="8">
        <f t="shared" ref="L10547" si="53216">SUM(K10541:K10547)/7</f>
        <v>15.285714285714286</v>
      </c>
      <c r="M10547" s="8">
        <f t="shared" ref="M10547" si="53217">O10547/(B10547/100000)</f>
        <v>110.76288275119423</v>
      </c>
      <c r="N10547" s="5">
        <v>61119</v>
      </c>
      <c r="O10547" s="18">
        <v>2446</v>
      </c>
    </row>
    <row r="10548" spans="1:15" x14ac:dyDescent="0.2">
      <c r="A10548" s="5" t="s">
        <v>27</v>
      </c>
      <c r="B10548" s="13">
        <v>2208321</v>
      </c>
      <c r="C10548" s="6">
        <f t="shared" si="52140"/>
        <v>44259</v>
      </c>
      <c r="D10548" s="5">
        <f t="shared" ref="D10548" si="53218">N10548-N10547</f>
        <v>410</v>
      </c>
      <c r="E10548" s="13">
        <f t="shared" ref="E10548" si="53219">SUM(D10542:D10548)/7</f>
        <v>292.71428571428572</v>
      </c>
      <c r="F10548" s="13">
        <f t="shared" ref="F10548" si="53220">SUM(D10544:D10548)/5</f>
        <v>258.60000000000002</v>
      </c>
      <c r="G10548" s="13">
        <f t="shared" ref="G10548" si="53221">N10548/(B10548/100000)</f>
        <v>2786.2344287809606</v>
      </c>
      <c r="H10548" s="5">
        <f t="shared" si="53053"/>
        <v>352</v>
      </c>
      <c r="I10548" s="5">
        <f t="shared" si="53044"/>
        <v>336</v>
      </c>
      <c r="J10548" s="8">
        <f t="shared" ref="J10548" si="53222">E10548/(SUM(N10541:N10547)/7)*100</f>
        <v>0.48463317833271052</v>
      </c>
      <c r="K10548" s="5">
        <f t="shared" ref="K10548" si="53223">O10548-O10547</f>
        <v>16</v>
      </c>
      <c r="L10548" s="8">
        <f t="shared" ref="L10548" si="53224">SUM(K10542:K10548)/7</f>
        <v>14.857142857142858</v>
      </c>
      <c r="M10548" s="8">
        <f t="shared" ref="M10548" si="53225">O10548/(B10548/100000)</f>
        <v>111.48741509952583</v>
      </c>
      <c r="N10548" s="5">
        <v>61529</v>
      </c>
      <c r="O10548" s="18">
        <v>2462</v>
      </c>
    </row>
    <row r="10549" spans="1:15" x14ac:dyDescent="0.2">
      <c r="A10549" s="5" t="s">
        <v>27</v>
      </c>
      <c r="B10549" s="13">
        <v>2208321</v>
      </c>
      <c r="C10549" s="6">
        <f t="shared" si="52140"/>
        <v>44260</v>
      </c>
      <c r="D10549" s="5">
        <f t="shared" ref="D10549" si="53226">N10549-N10548</f>
        <v>401</v>
      </c>
      <c r="E10549" s="13">
        <f t="shared" ref="E10549" si="53227">SUM(D10543:D10549)/7</f>
        <v>295.28571428571428</v>
      </c>
      <c r="F10549" s="13">
        <f t="shared" ref="F10549" si="53228">SUM(D10545:D10549)/5</f>
        <v>291.60000000000002</v>
      </c>
      <c r="G10549" s="13">
        <f t="shared" ref="G10549" si="53229">N10549/(B10549/100000)</f>
        <v>2804.3930207610215</v>
      </c>
      <c r="H10549" s="5">
        <f t="shared" si="53053"/>
        <v>353</v>
      </c>
      <c r="I10549" s="5">
        <f t="shared" si="53044"/>
        <v>337</v>
      </c>
      <c r="J10549" s="8">
        <f t="shared" ref="J10549" si="53230">E10549/(SUM(N10542:N10548)/7)*100</f>
        <v>0.48653267206944684</v>
      </c>
      <c r="K10549" s="5">
        <f t="shared" ref="K10549" si="53231">O10549-O10548</f>
        <v>17</v>
      </c>
      <c r="L10549" s="8">
        <f t="shared" ref="L10549" si="53232">SUM(K10543:K10549)/7</f>
        <v>14</v>
      </c>
      <c r="M10549" s="8">
        <f t="shared" ref="M10549" si="53233">O10549/(B10549/100000)</f>
        <v>112.25723071962817</v>
      </c>
      <c r="N10549" s="5">
        <v>61930</v>
      </c>
      <c r="O10549" s="18">
        <v>2479</v>
      </c>
    </row>
    <row r="10550" spans="1:15" x14ac:dyDescent="0.2">
      <c r="A10550" s="5" t="s">
        <v>27</v>
      </c>
      <c r="B10550" s="13">
        <v>2208321</v>
      </c>
      <c r="C10550" s="6">
        <f t="shared" si="52140"/>
        <v>44261</v>
      </c>
      <c r="D10550" s="5">
        <f t="shared" ref="D10550" si="53234">N10550-N10549</f>
        <v>326</v>
      </c>
      <c r="E10550" s="13">
        <f t="shared" ref="E10550" si="53235">SUM(D10544:D10550)/7</f>
        <v>288.57142857142856</v>
      </c>
      <c r="F10550" s="13">
        <f t="shared" ref="F10550" si="53236">SUM(D10546:D10550)/5</f>
        <v>307.39999999999998</v>
      </c>
      <c r="G10550" s="13">
        <f t="shared" ref="G10550" si="53237">N10550/(B10550/100000)</f>
        <v>2819.155367358278</v>
      </c>
      <c r="H10550" s="5">
        <f t="shared" si="53053"/>
        <v>354</v>
      </c>
      <c r="I10550" s="5">
        <f t="shared" si="53044"/>
        <v>338</v>
      </c>
      <c r="J10550" s="8">
        <f t="shared" ref="J10550" si="53238">E10550/(SUM(N10543:N10549)/7)*100</f>
        <v>0.47316764657656174</v>
      </c>
      <c r="K10550" s="5">
        <f t="shared" ref="K10550" si="53239">O10550-O10549</f>
        <v>7</v>
      </c>
      <c r="L10550" s="8">
        <f t="shared" ref="L10550" si="53240">SUM(K10544:K10550)/7</f>
        <v>11.428571428571429</v>
      </c>
      <c r="M10550" s="8">
        <f t="shared" ref="M10550" si="53241">O10550/(B10550/100000)</f>
        <v>112.57421362202324</v>
      </c>
      <c r="N10550" s="5">
        <v>62256</v>
      </c>
      <c r="O10550" s="18">
        <v>2486</v>
      </c>
    </row>
    <row r="10551" spans="1:15" x14ac:dyDescent="0.2">
      <c r="A10551" s="5" t="s">
        <v>27</v>
      </c>
      <c r="B10551" s="13">
        <v>2208321</v>
      </c>
      <c r="C10551" s="6">
        <f t="shared" si="52140"/>
        <v>44262</v>
      </c>
      <c r="D10551" s="5">
        <f t="shared" ref="D10551" si="53242">N10551-N10550</f>
        <v>203</v>
      </c>
      <c r="E10551" s="13">
        <f t="shared" ref="E10551" si="53243">SUM(D10545:D10551)/7</f>
        <v>283.85714285714283</v>
      </c>
      <c r="F10551" s="13">
        <f t="shared" ref="F10551" si="53244">SUM(D10547:D10551)/5</f>
        <v>310.8</v>
      </c>
      <c r="G10551" s="13">
        <f t="shared" ref="G10551" si="53245">N10551/(B10551/100000)</f>
        <v>2828.3478715277352</v>
      </c>
      <c r="H10551" s="5">
        <f t="shared" si="53053"/>
        <v>355</v>
      </c>
      <c r="I10551" s="5">
        <f t="shared" si="53044"/>
        <v>339</v>
      </c>
      <c r="J10551" s="8">
        <f t="shared" ref="J10551" si="53246">E10551/(SUM(N10544:N10550)/7)*100</f>
        <v>0.46324575105495069</v>
      </c>
      <c r="K10551" s="5">
        <f t="shared" ref="K10551" si="53247">O10551-O10550</f>
        <v>13</v>
      </c>
      <c r="L10551" s="8">
        <f t="shared" ref="L10551" si="53248">SUM(K10545:K10551)/7</f>
        <v>12.142857142857142</v>
      </c>
      <c r="M10551" s="8">
        <f t="shared" ref="M10551" si="53249">O10551/(B10551/100000)</f>
        <v>113.16289615504267</v>
      </c>
      <c r="N10551" s="5">
        <v>62459</v>
      </c>
      <c r="O10551" s="18">
        <v>2499</v>
      </c>
    </row>
    <row r="10552" spans="1:15" x14ac:dyDescent="0.2">
      <c r="A10552" s="5" t="s">
        <v>27</v>
      </c>
      <c r="B10552" s="13">
        <v>2208321</v>
      </c>
      <c r="C10552" s="6">
        <f t="shared" si="52140"/>
        <v>44263</v>
      </c>
      <c r="D10552" s="5">
        <f t="shared" ref="D10552" si="53250">N10552-N10551</f>
        <v>327</v>
      </c>
      <c r="E10552" s="13">
        <f t="shared" ref="E10552" si="53251">SUM(D10546:D10552)/7</f>
        <v>295.28571428571428</v>
      </c>
      <c r="F10552" s="13">
        <f t="shared" ref="F10552" si="53252">SUM(D10548:D10552)/5</f>
        <v>333.4</v>
      </c>
      <c r="G10552" s="13">
        <f t="shared" ref="G10552" si="53253">N10552/(B10552/100000)</f>
        <v>2843.1555013967622</v>
      </c>
      <c r="H10552" s="5">
        <f t="shared" si="53053"/>
        <v>356</v>
      </c>
      <c r="I10552" s="5">
        <f t="shared" si="53044"/>
        <v>340</v>
      </c>
      <c r="J10552" s="8">
        <f t="shared" ref="J10552" si="53254">E10552/(SUM(N10545:N10551)/7)*100</f>
        <v>0.47967474014717454</v>
      </c>
      <c r="K10552" s="5">
        <f t="shared" ref="K10552" si="53255">O10552-O10551</f>
        <v>1</v>
      </c>
      <c r="L10552" s="8">
        <f t="shared" ref="L10552" si="53256">SUM(K10546:K10552)/7</f>
        <v>11.285714285714286</v>
      </c>
      <c r="M10552" s="8">
        <f t="shared" ref="M10552" si="53257">O10552/(B10552/100000)</f>
        <v>113.2081794268134</v>
      </c>
      <c r="N10552" s="5">
        <v>62786</v>
      </c>
      <c r="O10552" s="18">
        <v>2500</v>
      </c>
    </row>
    <row r="10553" spans="1:15" x14ac:dyDescent="0.2">
      <c r="A10553" s="5" t="s">
        <v>27</v>
      </c>
      <c r="B10553" s="13">
        <v>2208321</v>
      </c>
      <c r="C10553" s="6">
        <f t="shared" si="52140"/>
        <v>44264</v>
      </c>
      <c r="D10553" s="5">
        <f t="shared" ref="D10553" si="53258">N10553-N10552</f>
        <v>132</v>
      </c>
      <c r="E10553" s="13">
        <f t="shared" ref="E10553" si="53259">SUM(D10547:D10553)/7</f>
        <v>287.57142857142856</v>
      </c>
      <c r="F10553" s="13">
        <f t="shared" ref="F10553" si="53260">SUM(D10549:D10553)/5</f>
        <v>277.8</v>
      </c>
      <c r="G10553" s="13">
        <f t="shared" ref="G10553" si="53261">N10553/(B10553/100000)</f>
        <v>2849.1328932704982</v>
      </c>
      <c r="H10553" s="5">
        <f t="shared" si="53053"/>
        <v>357</v>
      </c>
      <c r="I10553" s="5">
        <f t="shared" si="53044"/>
        <v>341</v>
      </c>
      <c r="J10553" s="8">
        <f t="shared" ref="J10553" si="53262">E10553/(SUM(N10546:N10552)/7)*100</f>
        <v>0.46491325314561277</v>
      </c>
      <c r="K10553" s="5">
        <f t="shared" ref="K10553" si="53263">O10553-O10552</f>
        <v>16</v>
      </c>
      <c r="L10553" s="8">
        <f t="shared" ref="L10553" si="53264">SUM(K10547:K10553)/7</f>
        <v>13</v>
      </c>
      <c r="M10553" s="8">
        <f t="shared" ref="M10553" si="53265">O10553/(B10553/100000)</f>
        <v>113.93271177514501</v>
      </c>
      <c r="N10553" s="5">
        <v>62918</v>
      </c>
      <c r="O10553" s="18">
        <v>2516</v>
      </c>
    </row>
    <row r="10554" spans="1:15" x14ac:dyDescent="0.2">
      <c r="A10554" s="5" t="s">
        <v>27</v>
      </c>
      <c r="B10554" s="13">
        <v>2208321</v>
      </c>
      <c r="C10554" s="6">
        <f t="shared" si="52140"/>
        <v>44265</v>
      </c>
      <c r="D10554" s="5">
        <f t="shared" ref="D10554" si="53266">N10554-N10553</f>
        <v>247</v>
      </c>
      <c r="E10554" s="13">
        <f t="shared" ref="E10554" si="53267">SUM(D10548:D10554)/7</f>
        <v>292.28571428571428</v>
      </c>
      <c r="F10554" s="13">
        <f t="shared" ref="F10554" si="53268">SUM(D10550:D10554)/5</f>
        <v>247</v>
      </c>
      <c r="G10554" s="13">
        <f t="shared" ref="G10554" si="53269">N10554/(B10554/100000)</f>
        <v>2860.3178613978671</v>
      </c>
      <c r="H10554" s="5">
        <f t="shared" si="53053"/>
        <v>358</v>
      </c>
      <c r="I10554" s="5">
        <f t="shared" si="53044"/>
        <v>342</v>
      </c>
      <c r="J10554" s="8">
        <f t="shared" ref="J10554" si="53270">E10554/(SUM(N10547:N10553)/7)*100</f>
        <v>0.47034807136600942</v>
      </c>
      <c r="K10554" s="5">
        <f t="shared" ref="K10554" si="53271">O10554-O10553</f>
        <v>12</v>
      </c>
      <c r="L10554" s="8">
        <f t="shared" ref="L10554" si="53272">SUM(K10548:K10554)/7</f>
        <v>11.714285714285714</v>
      </c>
      <c r="M10554" s="8">
        <f t="shared" ref="M10554" si="53273">O10554/(B10554/100000)</f>
        <v>114.4761110363937</v>
      </c>
      <c r="N10554" s="5">
        <v>63165</v>
      </c>
      <c r="O10554" s="18">
        <v>2528</v>
      </c>
    </row>
    <row r="10555" spans="1:15" x14ac:dyDescent="0.2">
      <c r="A10555" s="5" t="s">
        <v>27</v>
      </c>
      <c r="B10555" s="13">
        <v>2208321</v>
      </c>
      <c r="C10555" s="6">
        <f t="shared" si="52140"/>
        <v>44266</v>
      </c>
      <c r="D10555" s="5">
        <f t="shared" ref="D10555" si="53274">N10555-N10554</f>
        <v>425</v>
      </c>
      <c r="E10555" s="13">
        <f t="shared" ref="E10555" si="53275">SUM(D10549:D10555)/7</f>
        <v>294.42857142857144</v>
      </c>
      <c r="F10555" s="13">
        <f t="shared" ref="F10555" si="53276">SUM(D10551:D10555)/5</f>
        <v>266.8</v>
      </c>
      <c r="G10555" s="13">
        <f t="shared" ref="G10555" si="53277">N10555/(B10555/100000)</f>
        <v>2879.5632519004257</v>
      </c>
      <c r="H10555" s="5">
        <f t="shared" si="53053"/>
        <v>359</v>
      </c>
      <c r="I10555" s="5">
        <f t="shared" si="53044"/>
        <v>343</v>
      </c>
      <c r="J10555" s="8">
        <f t="shared" ref="J10555" si="53278">E10555/(SUM(N10548:N10554)/7)*100</f>
        <v>0.47157831151625818</v>
      </c>
      <c r="K10555" s="5">
        <f t="shared" ref="K10555" si="53279">O10555-O10554</f>
        <v>12</v>
      </c>
      <c r="L10555" s="8">
        <f t="shared" ref="L10555" si="53280">SUM(K10549:K10555)/7</f>
        <v>11.142857142857142</v>
      </c>
      <c r="M10555" s="8">
        <f t="shared" ref="M10555" si="53281">O10555/(B10555/100000)</f>
        <v>115.01951029764241</v>
      </c>
      <c r="N10555" s="5">
        <v>63590</v>
      </c>
      <c r="O10555" s="18">
        <v>2540</v>
      </c>
    </row>
    <row r="10556" spans="1:15" x14ac:dyDescent="0.2">
      <c r="A10556" s="5" t="s">
        <v>27</v>
      </c>
      <c r="B10556" s="13">
        <v>2208321</v>
      </c>
      <c r="C10556" s="6">
        <f t="shared" si="52140"/>
        <v>44267</v>
      </c>
      <c r="D10556" s="5">
        <f t="shared" ref="D10556" si="53282">N10556-N10555</f>
        <v>479</v>
      </c>
      <c r="E10556" s="13">
        <f t="shared" ref="E10556" si="53283">SUM(D10550:D10556)/7</f>
        <v>305.57142857142856</v>
      </c>
      <c r="F10556" s="13">
        <f t="shared" ref="F10556" si="53284">SUM(D10552:D10556)/5</f>
        <v>322</v>
      </c>
      <c r="G10556" s="13">
        <f t="shared" ref="G10556" si="53285">N10556/(B10556/100000)</f>
        <v>2901.2539390786028</v>
      </c>
      <c r="H10556" s="5">
        <f t="shared" si="53053"/>
        <v>360</v>
      </c>
      <c r="I10556" s="5">
        <f t="shared" si="53044"/>
        <v>344</v>
      </c>
      <c r="J10556" s="8">
        <f t="shared" ref="J10556" si="53286">E10556/(SUM(N10549:N10555)/7)*100</f>
        <v>0.48712833406209011</v>
      </c>
      <c r="K10556" s="5">
        <f t="shared" ref="K10556" si="53287">O10556-O10555</f>
        <v>19</v>
      </c>
      <c r="L10556" s="8">
        <f t="shared" ref="L10556" si="53288">SUM(K10550:K10556)/7</f>
        <v>11.428571428571429</v>
      </c>
      <c r="M10556" s="8">
        <f t="shared" ref="M10556" si="53289">O10556/(B10556/100000)</f>
        <v>115.87989246128619</v>
      </c>
      <c r="N10556" s="5">
        <v>64069</v>
      </c>
      <c r="O10556" s="18">
        <v>2559</v>
      </c>
    </row>
    <row r="10557" spans="1:15" x14ac:dyDescent="0.2">
      <c r="A10557" s="5" t="s">
        <v>27</v>
      </c>
      <c r="B10557" s="13">
        <v>2208321</v>
      </c>
      <c r="C10557" s="6">
        <f t="shared" si="52140"/>
        <v>44268</v>
      </c>
      <c r="D10557" s="5">
        <f t="shared" ref="D10557" si="53290">N10557-N10556</f>
        <v>417</v>
      </c>
      <c r="E10557" s="13">
        <f t="shared" ref="E10557" si="53291">SUM(D10551:D10557)/7</f>
        <v>318.57142857142856</v>
      </c>
      <c r="F10557" s="13">
        <f t="shared" ref="F10557" si="53292">SUM(D10553:D10557)/5</f>
        <v>340</v>
      </c>
      <c r="G10557" s="13">
        <f t="shared" ref="G10557" si="53293">N10557/(B10557/100000)</f>
        <v>2920.1370634069954</v>
      </c>
      <c r="H10557" s="5">
        <f t="shared" si="53053"/>
        <v>361</v>
      </c>
      <c r="I10557" s="5">
        <f t="shared" si="53044"/>
        <v>345</v>
      </c>
      <c r="J10557" s="8">
        <f t="shared" ref="J10557" si="53294">E10557/(SUM(N10550:N10556)/7)*100</f>
        <v>0.5053904537862357</v>
      </c>
      <c r="K10557" s="5">
        <f t="shared" ref="K10557" si="53295">O10557-O10556</f>
        <v>16</v>
      </c>
      <c r="L10557" s="8">
        <f t="shared" ref="L10557" si="53296">SUM(K10551:K10557)/7</f>
        <v>12.714285714285714</v>
      </c>
      <c r="M10557" s="8">
        <f t="shared" ref="M10557" si="53297">O10557/(B10557/100000)</f>
        <v>116.6044248096178</v>
      </c>
      <c r="N10557" s="5">
        <v>64486</v>
      </c>
      <c r="O10557" s="18">
        <v>2575</v>
      </c>
    </row>
    <row r="10558" spans="1:15" x14ac:dyDescent="0.2">
      <c r="A10558" s="5" t="s">
        <v>27</v>
      </c>
      <c r="B10558" s="13">
        <v>2208321</v>
      </c>
      <c r="C10558" s="6">
        <f t="shared" si="52140"/>
        <v>44269</v>
      </c>
      <c r="D10558" s="5">
        <f t="shared" ref="D10558" si="53298">N10558-N10557</f>
        <v>410</v>
      </c>
      <c r="E10558" s="13">
        <f t="shared" ref="E10558" si="53299">SUM(D10552:D10558)/7</f>
        <v>348.14285714285717</v>
      </c>
      <c r="F10558" s="13">
        <f t="shared" ref="F10558" si="53300">SUM(D10554:D10558)/5</f>
        <v>395.6</v>
      </c>
      <c r="G10558" s="13">
        <f t="shared" ref="G10558" si="53301">N10558/(B10558/100000)</f>
        <v>2938.7032048329929</v>
      </c>
      <c r="H10558" s="5">
        <f t="shared" si="53053"/>
        <v>362</v>
      </c>
      <c r="I10558" s="5">
        <f t="shared" si="53044"/>
        <v>346</v>
      </c>
      <c r="J10558" s="8">
        <f t="shared" ref="J10558" si="53302">E10558/(SUM(N10551:N10557)/7)*100</f>
        <v>0.54952612673150347</v>
      </c>
      <c r="K10558" s="5">
        <f t="shared" ref="K10558" si="53303">O10558-O10557</f>
        <v>4</v>
      </c>
      <c r="L10558" s="8">
        <f t="shared" ref="L10558" si="53304">SUM(K10552:K10558)/7</f>
        <v>11.428571428571429</v>
      </c>
      <c r="M10558" s="8">
        <f t="shared" ref="M10558" si="53305">O10558/(B10558/100000)</f>
        <v>116.78555789670069</v>
      </c>
      <c r="N10558" s="5">
        <v>64896</v>
      </c>
      <c r="O10558" s="18">
        <v>2579</v>
      </c>
    </row>
    <row r="10559" spans="1:15" x14ac:dyDescent="0.2">
      <c r="A10559" s="5" t="s">
        <v>27</v>
      </c>
      <c r="B10559" s="13">
        <v>2208321</v>
      </c>
      <c r="C10559" s="6">
        <f t="shared" si="52140"/>
        <v>44270</v>
      </c>
      <c r="D10559" s="5">
        <f t="shared" ref="D10559" si="53306">N10559-N10558</f>
        <v>294</v>
      </c>
      <c r="E10559" s="13">
        <f t="shared" ref="E10559" si="53307">SUM(D10553:D10559)/7</f>
        <v>343.42857142857144</v>
      </c>
      <c r="F10559" s="13">
        <f t="shared" ref="F10559" si="53308">SUM(D10555:D10559)/5</f>
        <v>405</v>
      </c>
      <c r="G10559" s="13">
        <f t="shared" ref="G10559" si="53309">N10559/(B10559/100000)</f>
        <v>2952.0164867335861</v>
      </c>
      <c r="H10559" s="5">
        <f t="shared" si="53053"/>
        <v>363</v>
      </c>
      <c r="I10559" s="5">
        <f t="shared" si="53044"/>
        <v>347</v>
      </c>
      <c r="J10559" s="8">
        <f t="shared" ref="J10559" si="53310">E10559/(SUM(N10552:N10558)/7)*100</f>
        <v>0.53912224439909395</v>
      </c>
      <c r="K10559" s="5">
        <f t="shared" ref="K10559" si="53311">O10559-O10558</f>
        <v>0</v>
      </c>
      <c r="L10559" s="8">
        <f t="shared" ref="L10559" si="53312">SUM(K10553:K10559)/7</f>
        <v>11.285714285714286</v>
      </c>
      <c r="M10559" s="8">
        <f t="shared" ref="M10559" si="53313">O10559/(B10559/100000)</f>
        <v>116.78555789670069</v>
      </c>
      <c r="N10559" s="5">
        <v>65190</v>
      </c>
      <c r="O10559" s="18">
        <v>2579</v>
      </c>
    </row>
    <row r="10560" spans="1:15" x14ac:dyDescent="0.2">
      <c r="A10560" s="5" t="s">
        <v>27</v>
      </c>
      <c r="B10560" s="13">
        <v>2208321</v>
      </c>
      <c r="C10560" s="6">
        <f t="shared" si="52140"/>
        <v>44271</v>
      </c>
      <c r="D10560" s="5">
        <f t="shared" ref="D10560" si="53314">N10560-N10559</f>
        <v>145</v>
      </c>
      <c r="E10560" s="13">
        <f t="shared" ref="E10560" si="53315">SUM(D10554:D10560)/7</f>
        <v>345.28571428571428</v>
      </c>
      <c r="F10560" s="13">
        <f t="shared" ref="F10560" si="53316">SUM(D10556:D10560)/5</f>
        <v>349</v>
      </c>
      <c r="G10560" s="13">
        <f t="shared" ref="G10560" si="53317">N10560/(B10560/100000)</f>
        <v>2958.5825611403411</v>
      </c>
      <c r="H10560" s="5">
        <f t="shared" si="53053"/>
        <v>364</v>
      </c>
      <c r="I10560" s="5">
        <f t="shared" si="53044"/>
        <v>348</v>
      </c>
      <c r="J10560" s="8">
        <f t="shared" ref="J10560" si="53318">E10560/(SUM(N10553:N10559)/7)*100</f>
        <v>0.53913105546558882</v>
      </c>
      <c r="K10560" s="5">
        <f t="shared" ref="K10560" si="53319">O10560-O10559</f>
        <v>5</v>
      </c>
      <c r="L10560" s="8">
        <f t="shared" ref="L10560" si="53320">SUM(K10554:K10560)/7</f>
        <v>9.7142857142857135</v>
      </c>
      <c r="M10560" s="8">
        <f t="shared" ref="M10560" si="53321">O10560/(B10560/100000)</f>
        <v>117.01197425555432</v>
      </c>
      <c r="N10560" s="5">
        <v>65335</v>
      </c>
      <c r="O10560" s="18">
        <v>2584</v>
      </c>
    </row>
    <row r="10561" spans="1:15" x14ac:dyDescent="0.2">
      <c r="A10561" s="5" t="s">
        <v>27</v>
      </c>
      <c r="B10561" s="13">
        <v>2208321</v>
      </c>
      <c r="C10561" s="6">
        <f t="shared" si="52140"/>
        <v>44272</v>
      </c>
      <c r="D10561" s="5">
        <f t="shared" ref="D10561" si="53322">N10561-N10560</f>
        <v>308</v>
      </c>
      <c r="E10561" s="13">
        <f t="shared" ref="E10561" si="53323">SUM(D10555:D10561)/7</f>
        <v>354</v>
      </c>
      <c r="F10561" s="13">
        <f t="shared" ref="F10561" si="53324">SUM(D10557:D10561)/5</f>
        <v>314.8</v>
      </c>
      <c r="G10561" s="13">
        <f t="shared" ref="G10561" si="53325">N10561/(B10561/100000)</f>
        <v>2972.5298088457248</v>
      </c>
      <c r="H10561" s="5">
        <f t="shared" si="53053"/>
        <v>365</v>
      </c>
      <c r="I10561" s="5">
        <f t="shared" si="53044"/>
        <v>349</v>
      </c>
      <c r="J10561" s="8">
        <f t="shared" ref="J10561" si="53326">E10561/(SUM(N10554:N10560)/7)*100</f>
        <v>0.54977359001266835</v>
      </c>
      <c r="K10561" s="5">
        <f t="shared" ref="K10561" si="53327">O10561-O10560</f>
        <v>13</v>
      </c>
      <c r="L10561" s="8">
        <f t="shared" ref="L10561" si="53328">SUM(K10555:K10561)/7</f>
        <v>9.8571428571428577</v>
      </c>
      <c r="M10561" s="8">
        <f t="shared" ref="M10561" si="53329">O10561/(B10561/100000)</f>
        <v>117.60065678857376</v>
      </c>
      <c r="N10561" s="5">
        <v>65643</v>
      </c>
      <c r="O10561" s="18">
        <v>2597</v>
      </c>
    </row>
    <row r="10562" spans="1:15" x14ac:dyDescent="0.2">
      <c r="A10562" s="5" t="s">
        <v>27</v>
      </c>
      <c r="B10562" s="13">
        <v>2208321</v>
      </c>
      <c r="C10562" s="6">
        <f t="shared" si="52140"/>
        <v>44273</v>
      </c>
      <c r="D10562" s="5">
        <f t="shared" ref="D10562" si="53330">N10562-N10561</f>
        <v>475</v>
      </c>
      <c r="E10562" s="13">
        <f t="shared" ref="E10562" si="53331">SUM(D10556:D10562)/7</f>
        <v>361.14285714285717</v>
      </c>
      <c r="F10562" s="13">
        <f t="shared" ref="F10562" si="53332">SUM(D10558:D10562)/5</f>
        <v>326.39999999999998</v>
      </c>
      <c r="G10562" s="13">
        <f t="shared" ref="G10562" si="53333">N10562/(B10562/100000)</f>
        <v>2994.0393629368191</v>
      </c>
      <c r="H10562" s="5">
        <f t="shared" si="53053"/>
        <v>366</v>
      </c>
      <c r="I10562" s="5">
        <f t="shared" si="53044"/>
        <v>350</v>
      </c>
      <c r="J10562" s="8">
        <f t="shared" ref="J10562" si="53334">E10562/(SUM(N10555:N10561)/7)*100</f>
        <v>0.55780004368845282</v>
      </c>
      <c r="K10562" s="5">
        <f t="shared" ref="K10562" si="53335">O10562-O10561</f>
        <v>15</v>
      </c>
      <c r="L10562" s="8">
        <f t="shared" ref="L10562" si="53336">SUM(K10556:K10562)/7</f>
        <v>10.285714285714286</v>
      </c>
      <c r="M10562" s="8">
        <f t="shared" ref="M10562" si="53337">O10562/(B10562/100000)</f>
        <v>118.27990586513464</v>
      </c>
      <c r="N10562" s="5">
        <v>66118</v>
      </c>
      <c r="O10562" s="18">
        <v>2612</v>
      </c>
    </row>
    <row r="10563" spans="1:15" x14ac:dyDescent="0.2">
      <c r="A10563" s="5" t="s">
        <v>27</v>
      </c>
      <c r="B10563" s="13">
        <v>2208321</v>
      </c>
      <c r="C10563" s="6">
        <f t="shared" si="52140"/>
        <v>44274</v>
      </c>
      <c r="D10563" s="5">
        <f t="shared" ref="D10563" si="53338">N10563-N10562</f>
        <v>594</v>
      </c>
      <c r="E10563" s="13">
        <f t="shared" ref="E10563" si="53339">SUM(D10557:D10563)/7</f>
        <v>377.57142857142856</v>
      </c>
      <c r="F10563" s="13">
        <f t="shared" ref="F10563" si="53340">SUM(D10559:D10563)/5</f>
        <v>363.2</v>
      </c>
      <c r="G10563" s="13">
        <f t="shared" ref="G10563" si="53341">N10563/(B10563/100000)</f>
        <v>3020.9376263686299</v>
      </c>
      <c r="H10563" s="5">
        <f t="shared" si="53053"/>
        <v>367</v>
      </c>
      <c r="I10563" s="5">
        <f t="shared" si="53044"/>
        <v>351</v>
      </c>
      <c r="J10563" s="8">
        <f t="shared" ref="J10563" si="53342">E10563/(SUM(N10556:N10562)/7)*100</f>
        <v>0.57993974594996667</v>
      </c>
      <c r="K10563" s="5">
        <f t="shared" ref="K10563" si="53343">O10563-O10562</f>
        <v>7</v>
      </c>
      <c r="L10563" s="8">
        <f t="shared" ref="L10563" si="53344">SUM(K10557:K10563)/7</f>
        <v>8.5714285714285712</v>
      </c>
      <c r="M10563" s="8">
        <f t="shared" ref="M10563" si="53345">O10563/(B10563/100000)</f>
        <v>118.59688876752972</v>
      </c>
      <c r="N10563" s="5">
        <v>66712</v>
      </c>
      <c r="O10563" s="18">
        <v>2619</v>
      </c>
    </row>
    <row r="10564" spans="1:15" x14ac:dyDescent="0.2">
      <c r="A10564" s="5" t="s">
        <v>27</v>
      </c>
      <c r="B10564" s="13">
        <v>2208321</v>
      </c>
      <c r="C10564" s="6">
        <f t="shared" si="52140"/>
        <v>44275</v>
      </c>
      <c r="D10564" s="5">
        <f t="shared" ref="D10564" si="53346">N10564-N10563</f>
        <v>543</v>
      </c>
      <c r="E10564" s="13">
        <f t="shared" ref="E10564" si="53347">SUM(D10558:D10564)/7</f>
        <v>395.57142857142856</v>
      </c>
      <c r="F10564" s="13">
        <f t="shared" ref="F10564" si="53348">SUM(D10560:D10564)/5</f>
        <v>413</v>
      </c>
      <c r="G10564" s="13">
        <f t="shared" ref="G10564" si="53349">N10564/(B10564/100000)</f>
        <v>3045.5264429401341</v>
      </c>
      <c r="H10564" s="5">
        <f t="shared" si="53053"/>
        <v>368</v>
      </c>
      <c r="I10564" s="5">
        <f t="shared" si="53044"/>
        <v>352</v>
      </c>
      <c r="J10564" s="8">
        <f t="shared" ref="J10564" si="53350">E10564/(SUM(N10557:N10563)/7)*100</f>
        <v>0.60408394781622232</v>
      </c>
      <c r="K10564" s="5">
        <f t="shared" ref="K10564" si="53351">O10564-O10563</f>
        <v>8</v>
      </c>
      <c r="L10564" s="8">
        <f t="shared" ref="L10564" si="53352">SUM(K10558:K10564)/7</f>
        <v>7.4285714285714288</v>
      </c>
      <c r="M10564" s="8">
        <f t="shared" ref="M10564" si="53353">O10564/(B10564/100000)</f>
        <v>118.95915494169552</v>
      </c>
      <c r="N10564" s="5">
        <v>67255</v>
      </c>
      <c r="O10564" s="18">
        <v>2627</v>
      </c>
    </row>
    <row r="10565" spans="1:15" x14ac:dyDescent="0.2">
      <c r="A10565" s="5" t="s">
        <v>27</v>
      </c>
      <c r="B10565" s="13">
        <v>2208321</v>
      </c>
      <c r="C10565" s="6">
        <f t="shared" si="52140"/>
        <v>44276</v>
      </c>
      <c r="D10565" s="5">
        <f t="shared" ref="D10565" si="53354">N10565-N10564</f>
        <v>346</v>
      </c>
      <c r="E10565" s="13">
        <f t="shared" ref="E10565" si="53355">SUM(D10559:D10565)/7</f>
        <v>386.42857142857144</v>
      </c>
      <c r="F10565" s="13">
        <f t="shared" ref="F10565" si="53356">SUM(D10561:D10565)/5</f>
        <v>453.2</v>
      </c>
      <c r="G10565" s="13">
        <f t="shared" ref="G10565" si="53357">N10565/(B10565/100000)</f>
        <v>3061.194454972805</v>
      </c>
      <c r="H10565" s="5">
        <f t="shared" si="53053"/>
        <v>369</v>
      </c>
      <c r="I10565" s="5">
        <f t="shared" si="53044"/>
        <v>353</v>
      </c>
      <c r="J10565" s="8">
        <f t="shared" ref="J10565" si="53358">E10565/(SUM(N10558:N10564)/7)*100</f>
        <v>0.58657830766194885</v>
      </c>
      <c r="K10565" s="5">
        <f t="shared" ref="K10565" si="53359">O10565-O10564</f>
        <v>4</v>
      </c>
      <c r="L10565" s="8">
        <f t="shared" ref="L10565" si="53360">SUM(K10559:K10565)/7</f>
        <v>7.4285714285714288</v>
      </c>
      <c r="M10565" s="8">
        <f t="shared" ref="M10565" si="53361">O10565/(B10565/100000)</f>
        <v>119.14028802877841</v>
      </c>
      <c r="N10565" s="5">
        <v>67601</v>
      </c>
      <c r="O10565" s="18">
        <v>2631</v>
      </c>
    </row>
    <row r="10566" spans="1:15" x14ac:dyDescent="0.2">
      <c r="A10566" s="5" t="s">
        <v>27</v>
      </c>
      <c r="B10566" s="13">
        <v>2208321</v>
      </c>
      <c r="C10566" s="6">
        <f t="shared" si="52140"/>
        <v>44277</v>
      </c>
      <c r="D10566" s="5">
        <f t="shared" ref="D10566:D10569" si="53362">N10566-N10565</f>
        <v>359</v>
      </c>
      <c r="E10566" s="13">
        <f t="shared" ref="E10566:E10569" si="53363">SUM(D10560:D10566)/7</f>
        <v>395.71428571428572</v>
      </c>
      <c r="F10566" s="13">
        <f t="shared" ref="F10566:F10569" si="53364">SUM(D10562:D10566)/5</f>
        <v>463.4</v>
      </c>
      <c r="G10566" s="13">
        <f t="shared" ref="G10566:G10569" si="53365">N10566/(B10566/100000)</f>
        <v>3077.4511495384954</v>
      </c>
      <c r="H10566" s="5">
        <f t="shared" si="53053"/>
        <v>370</v>
      </c>
      <c r="I10566" s="5">
        <f t="shared" si="53044"/>
        <v>354</v>
      </c>
      <c r="J10566" s="8">
        <f t="shared" ref="J10566:J10569" si="53366">E10566/(SUM(N10559:N10565)/7)*100</f>
        <v>0.59717066145813125</v>
      </c>
      <c r="K10566" s="5">
        <f t="shared" ref="K10566:K10569" si="53367">O10566-O10565</f>
        <v>1</v>
      </c>
      <c r="L10566" s="8">
        <f t="shared" ref="L10566:L10569" si="53368">SUM(K10560:K10566)/7</f>
        <v>7.5714285714285712</v>
      </c>
      <c r="M10566" s="8">
        <f t="shared" ref="M10566:M10569" si="53369">O10566/(B10566/100000)</f>
        <v>119.18557130054914</v>
      </c>
      <c r="N10566" s="5">
        <v>67960</v>
      </c>
      <c r="O10566" s="18">
        <v>2632</v>
      </c>
    </row>
    <row r="10567" spans="1:15" x14ac:dyDescent="0.2">
      <c r="A10567" s="5" t="s">
        <v>27</v>
      </c>
      <c r="B10567" s="13">
        <v>2208321</v>
      </c>
      <c r="C10567" s="6">
        <f t="shared" si="52140"/>
        <v>44278</v>
      </c>
      <c r="D10567" s="5">
        <f t="shared" si="53362"/>
        <v>222</v>
      </c>
      <c r="E10567" s="13">
        <f t="shared" si="53363"/>
        <v>406.71428571428572</v>
      </c>
      <c r="F10567" s="13">
        <f t="shared" si="53364"/>
        <v>412.8</v>
      </c>
      <c r="G10567" s="13">
        <f t="shared" si="53365"/>
        <v>3087.5040358715964</v>
      </c>
      <c r="H10567" s="5">
        <f t="shared" si="53053"/>
        <v>371</v>
      </c>
      <c r="I10567" s="5">
        <f t="shared" si="53044"/>
        <v>355</v>
      </c>
      <c r="J10567" s="8">
        <f t="shared" si="53366"/>
        <v>0.61012721163077765</v>
      </c>
      <c r="K10567" s="5">
        <f t="shared" si="53367"/>
        <v>6</v>
      </c>
      <c r="L10567" s="8">
        <f t="shared" si="53368"/>
        <v>7.7142857142857144</v>
      </c>
      <c r="M10567" s="8">
        <f t="shared" si="53369"/>
        <v>119.4572709311735</v>
      </c>
      <c r="N10567" s="5">
        <v>68182</v>
      </c>
      <c r="O10567" s="18">
        <v>2638</v>
      </c>
    </row>
    <row r="10568" spans="1:15" x14ac:dyDescent="0.2">
      <c r="A10568" s="5" t="s">
        <v>27</v>
      </c>
      <c r="B10568" s="13">
        <v>2208321</v>
      </c>
      <c r="C10568" s="6">
        <f t="shared" si="52140"/>
        <v>44279</v>
      </c>
      <c r="D10568" s="5">
        <f t="shared" si="53362"/>
        <v>397</v>
      </c>
      <c r="E10568" s="13">
        <f t="shared" si="53363"/>
        <v>419.42857142857144</v>
      </c>
      <c r="F10568" s="13">
        <f t="shared" si="53364"/>
        <v>373.4</v>
      </c>
      <c r="G10568" s="13">
        <f t="shared" si="53365"/>
        <v>3105.4814947645746</v>
      </c>
      <c r="H10568" s="5">
        <f t="shared" si="53053"/>
        <v>372</v>
      </c>
      <c r="I10568" s="5">
        <f t="shared" si="53044"/>
        <v>356</v>
      </c>
      <c r="J10568" s="8">
        <f t="shared" si="53366"/>
        <v>0.62538474154953139</v>
      </c>
      <c r="K10568" s="5">
        <f t="shared" si="53367"/>
        <v>20</v>
      </c>
      <c r="L10568" s="8">
        <f t="shared" si="53368"/>
        <v>8.7142857142857135</v>
      </c>
      <c r="M10568" s="8">
        <f t="shared" si="53369"/>
        <v>120.362936366588</v>
      </c>
      <c r="N10568" s="5">
        <v>68579</v>
      </c>
      <c r="O10568" s="18">
        <v>2658</v>
      </c>
    </row>
    <row r="10569" spans="1:15" x14ac:dyDescent="0.2">
      <c r="A10569" s="5" t="s">
        <v>27</v>
      </c>
      <c r="B10569" s="13">
        <v>2208321</v>
      </c>
      <c r="C10569" s="6">
        <f t="shared" si="52140"/>
        <v>44280</v>
      </c>
      <c r="D10569" s="5">
        <f t="shared" si="53362"/>
        <v>703</v>
      </c>
      <c r="E10569" s="13">
        <f t="shared" si="53363"/>
        <v>452</v>
      </c>
      <c r="F10569" s="13">
        <f t="shared" si="53364"/>
        <v>405.4</v>
      </c>
      <c r="G10569" s="13">
        <f t="shared" si="53365"/>
        <v>3137.3156348193943</v>
      </c>
      <c r="H10569" s="5">
        <f t="shared" si="53053"/>
        <v>373</v>
      </c>
      <c r="I10569" s="5">
        <f t="shared" si="53044"/>
        <v>357</v>
      </c>
      <c r="J10569" s="8">
        <f t="shared" si="53366"/>
        <v>0.66976145569392487</v>
      </c>
      <c r="K10569" s="5">
        <f t="shared" si="53367"/>
        <v>12</v>
      </c>
      <c r="L10569" s="8">
        <f t="shared" si="53368"/>
        <v>8.2857142857142865</v>
      </c>
      <c r="M10569" s="8">
        <f t="shared" si="53369"/>
        <v>120.90633562783671</v>
      </c>
      <c r="N10569" s="5">
        <v>69282</v>
      </c>
      <c r="O10569" s="18">
        <v>2670</v>
      </c>
    </row>
    <row r="10570" spans="1:15" x14ac:dyDescent="0.2">
      <c r="A10570" s="5" t="s">
        <v>27</v>
      </c>
      <c r="B10570" s="13">
        <v>2208321</v>
      </c>
      <c r="C10570" s="6">
        <f t="shared" si="52140"/>
        <v>44281</v>
      </c>
      <c r="D10570" s="5">
        <f t="shared" ref="D10570" si="53370">N10570-N10569</f>
        <v>646</v>
      </c>
      <c r="E10570" s="13">
        <f t="shared" ref="E10570" si="53371">SUM(D10564:D10570)/7</f>
        <v>459.42857142857144</v>
      </c>
      <c r="F10570" s="13">
        <f t="shared" ref="F10570" si="53372">SUM(D10566:D10570)/5</f>
        <v>465.4</v>
      </c>
      <c r="G10570" s="13">
        <f t="shared" ref="G10570" si="53373">N10570/(B10570/100000)</f>
        <v>3166.5686283832829</v>
      </c>
      <c r="H10570" s="5">
        <f t="shared" si="53053"/>
        <v>374</v>
      </c>
      <c r="I10570" s="5">
        <f t="shared" si="53044"/>
        <v>358</v>
      </c>
      <c r="J10570" s="8">
        <f t="shared" ref="J10570" si="53374">E10570/(SUM(N10563:N10569)/7)*100</f>
        <v>0.6762397202520759</v>
      </c>
      <c r="K10570" s="5">
        <f t="shared" ref="K10570" si="53375">O10570-O10569</f>
        <v>8</v>
      </c>
      <c r="L10570" s="8">
        <f t="shared" ref="L10570" si="53376">SUM(K10564:K10570)/7</f>
        <v>8.4285714285714288</v>
      </c>
      <c r="M10570" s="8">
        <f t="shared" ref="M10570" si="53377">O10570/(B10570/100000)</f>
        <v>121.26860180200251</v>
      </c>
      <c r="N10570" s="5">
        <v>69928</v>
      </c>
      <c r="O10570" s="18">
        <v>2678</v>
      </c>
    </row>
    <row r="10571" spans="1:15" x14ac:dyDescent="0.2">
      <c r="A10571" s="5" t="s">
        <v>27</v>
      </c>
      <c r="B10571" s="13">
        <v>2208321</v>
      </c>
      <c r="C10571" s="6">
        <f t="shared" si="52140"/>
        <v>44282</v>
      </c>
      <c r="D10571" s="5">
        <f t="shared" ref="D10571" si="53378">N10571-N10570</f>
        <v>740</v>
      </c>
      <c r="E10571" s="13">
        <f t="shared" ref="E10571" si="53379">SUM(D10565:D10571)/7</f>
        <v>487.57142857142856</v>
      </c>
      <c r="F10571" s="13">
        <f t="shared" ref="F10571" si="53380">SUM(D10567:D10571)/5</f>
        <v>541.6</v>
      </c>
      <c r="G10571" s="13">
        <f t="shared" ref="G10571" si="53381">N10571/(B10571/100000)</f>
        <v>3200.0782494936198</v>
      </c>
      <c r="H10571" s="5">
        <f t="shared" si="53053"/>
        <v>375</v>
      </c>
      <c r="I10571" s="5">
        <f t="shared" si="53044"/>
        <v>359</v>
      </c>
      <c r="J10571" s="8">
        <f t="shared" ref="J10571" si="53382">E10571/(SUM(N10564:N10570)/7)*100</f>
        <v>0.71284308053476808</v>
      </c>
      <c r="K10571" s="5">
        <f t="shared" ref="K10571" si="53383">O10571-O10570</f>
        <v>3</v>
      </c>
      <c r="L10571" s="8">
        <f t="shared" ref="L10571" si="53384">SUM(K10565:K10571)/7</f>
        <v>7.7142857142857144</v>
      </c>
      <c r="M10571" s="8">
        <f t="shared" ref="M10571" si="53385">O10571/(B10571/100000)</f>
        <v>121.40445161731469</v>
      </c>
      <c r="N10571" s="5">
        <v>70668</v>
      </c>
      <c r="O10571" s="18">
        <v>2681</v>
      </c>
    </row>
    <row r="10572" spans="1:15" x14ac:dyDescent="0.2">
      <c r="A10572" s="5" t="s">
        <v>27</v>
      </c>
      <c r="B10572" s="13">
        <v>2208321</v>
      </c>
      <c r="C10572" s="6">
        <f t="shared" si="52140"/>
        <v>44283</v>
      </c>
      <c r="D10572" s="5">
        <f t="shared" ref="D10572" si="53386">N10572-N10571</f>
        <v>483</v>
      </c>
      <c r="E10572" s="13">
        <f t="shared" ref="E10572" si="53387">SUM(D10566:D10572)/7</f>
        <v>507.14285714285717</v>
      </c>
      <c r="F10572" s="13">
        <f t="shared" ref="F10572" si="53388">SUM(D10568:D10572)/5</f>
        <v>593.79999999999995</v>
      </c>
      <c r="G10572" s="13">
        <f t="shared" ref="G10572" si="53389">N10572/(B10572/100000)</f>
        <v>3221.9500697588801</v>
      </c>
      <c r="H10572" s="5">
        <f t="shared" si="53053"/>
        <v>376</v>
      </c>
      <c r="I10572" s="5">
        <f t="shared" si="53044"/>
        <v>360</v>
      </c>
      <c r="J10572" s="8">
        <f t="shared" ref="J10572" si="53390">E10572/(SUM(N10565:N10571)/7)*100</f>
        <v>0.73620904189133141</v>
      </c>
      <c r="K10572" s="5">
        <f t="shared" ref="K10572" si="53391">O10572-O10571</f>
        <v>11</v>
      </c>
      <c r="L10572" s="8">
        <f t="shared" ref="L10572" si="53392">SUM(K10566:K10572)/7</f>
        <v>8.7142857142857135</v>
      </c>
      <c r="M10572" s="8">
        <f t="shared" ref="M10572" si="53393">O10572/(B10572/100000)</f>
        <v>121.90256760679267</v>
      </c>
      <c r="N10572" s="5">
        <v>71151</v>
      </c>
      <c r="O10572" s="18">
        <v>2692</v>
      </c>
    </row>
    <row r="10573" spans="1:15" x14ac:dyDescent="0.2">
      <c r="A10573" s="5" t="s">
        <v>27</v>
      </c>
      <c r="B10573" s="13">
        <v>2208321</v>
      </c>
      <c r="C10573" s="6">
        <f t="shared" si="52140"/>
        <v>44284</v>
      </c>
      <c r="D10573" s="5">
        <f t="shared" ref="D10573" si="53394">N10573-N10572</f>
        <v>592</v>
      </c>
      <c r="E10573" s="13">
        <f t="shared" ref="E10573" si="53395">SUM(D10567:D10573)/7</f>
        <v>540.42857142857144</v>
      </c>
      <c r="F10573" s="13">
        <f t="shared" ref="F10573" si="53396">SUM(D10569:D10573)/5</f>
        <v>632.79999999999995</v>
      </c>
      <c r="G10573" s="13">
        <f t="shared" ref="G10573" si="53397">N10573/(B10573/100000)</f>
        <v>3248.7577666471493</v>
      </c>
      <c r="H10573" s="5">
        <f t="shared" si="53053"/>
        <v>377</v>
      </c>
      <c r="I10573" s="5">
        <f t="shared" si="53044"/>
        <v>361</v>
      </c>
      <c r="J10573" s="8">
        <f t="shared" ref="J10573" si="53398">E10573/(SUM(N10566:N10572)/7)*100</f>
        <v>0.7787956767884715</v>
      </c>
      <c r="K10573" s="5">
        <f t="shared" ref="K10573" si="53399">O10573-O10572</f>
        <v>2</v>
      </c>
      <c r="L10573" s="8">
        <f t="shared" ref="L10573" si="53400">SUM(K10567:K10573)/7</f>
        <v>8.8571428571428577</v>
      </c>
      <c r="M10573" s="8">
        <f t="shared" ref="M10573" si="53401">O10573/(B10573/100000)</f>
        <v>121.99313415033411</v>
      </c>
      <c r="N10573" s="5">
        <v>71743</v>
      </c>
      <c r="O10573" s="18">
        <v>2694</v>
      </c>
    </row>
    <row r="10574" spans="1:15" x14ac:dyDescent="0.2">
      <c r="A10574" s="5" t="s">
        <v>27</v>
      </c>
      <c r="B10574" s="13">
        <v>2208321</v>
      </c>
      <c r="C10574" s="6">
        <f t="shared" si="52140"/>
        <v>44285</v>
      </c>
      <c r="D10574" s="5">
        <f t="shared" ref="D10574" si="53402">N10574-N10573</f>
        <v>292</v>
      </c>
      <c r="E10574" s="13">
        <f t="shared" ref="E10574" si="53403">SUM(D10568:D10574)/7</f>
        <v>550.42857142857144</v>
      </c>
      <c r="F10574" s="13">
        <f t="shared" ref="F10574" si="53404">SUM(D10570:D10574)/5</f>
        <v>550.6</v>
      </c>
      <c r="G10574" s="13">
        <f t="shared" ref="G10574" si="53405">N10574/(B10574/100000)</f>
        <v>3261.9804820042013</v>
      </c>
      <c r="H10574" s="5">
        <f t="shared" si="53053"/>
        <v>378</v>
      </c>
      <c r="I10574" s="5">
        <f t="shared" si="53044"/>
        <v>362</v>
      </c>
      <c r="J10574" s="8">
        <f t="shared" ref="J10574" si="53406">E10574/(SUM(N10567:N10573)/7)*100</f>
        <v>0.78707666286031797</v>
      </c>
      <c r="K10574" s="5">
        <f t="shared" ref="K10574" si="53407">O10574-O10573</f>
        <v>4</v>
      </c>
      <c r="L10574" s="8">
        <f t="shared" ref="L10574" si="53408">SUM(K10568:K10574)/7</f>
        <v>8.5714285714285712</v>
      </c>
      <c r="M10574" s="8">
        <f t="shared" ref="M10574" si="53409">O10574/(B10574/100000)</f>
        <v>122.17426723741701</v>
      </c>
      <c r="N10574" s="5">
        <v>72035</v>
      </c>
      <c r="O10574" s="18">
        <v>2698</v>
      </c>
    </row>
    <row r="10575" spans="1:15" x14ac:dyDescent="0.2">
      <c r="A10575" s="5" t="s">
        <v>27</v>
      </c>
      <c r="B10575" s="13">
        <v>2208321</v>
      </c>
      <c r="C10575" s="6">
        <f t="shared" si="52140"/>
        <v>44286</v>
      </c>
      <c r="D10575" s="5">
        <f t="shared" ref="D10575:D10576" si="53410">N10575-N10574</f>
        <v>397</v>
      </c>
      <c r="E10575" s="13">
        <f t="shared" ref="E10575:E10576" si="53411">SUM(D10569:D10575)/7</f>
        <v>550.42857142857144</v>
      </c>
      <c r="F10575" s="13">
        <f t="shared" ref="F10575:F10576" si="53412">SUM(D10571:D10575)/5</f>
        <v>500.8</v>
      </c>
      <c r="G10575" s="13">
        <f t="shared" ref="G10575:G10576" si="53413">N10575/(B10575/100000)</f>
        <v>3279.957940897179</v>
      </c>
      <c r="H10575" s="5">
        <f t="shared" si="53053"/>
        <v>379</v>
      </c>
      <c r="I10575" s="5">
        <f t="shared" si="53044"/>
        <v>363</v>
      </c>
      <c r="J10575" s="8">
        <f t="shared" ref="J10575:J10576" si="53414">E10575/(SUM(N10568:N10574)/7)*100</f>
        <v>0.78093014394409244</v>
      </c>
      <c r="K10575" s="5">
        <f t="shared" ref="K10575:K10576" si="53415">O10575-O10574</f>
        <v>8</v>
      </c>
      <c r="L10575" s="8">
        <f t="shared" ref="L10575:L10576" si="53416">SUM(K10569:K10575)/7</f>
        <v>6.8571428571428568</v>
      </c>
      <c r="M10575" s="8">
        <f t="shared" ref="M10575:M10576" si="53417">O10575/(B10575/100000)</f>
        <v>122.53653341158282</v>
      </c>
      <c r="N10575" s="5">
        <v>72432</v>
      </c>
      <c r="O10575" s="18">
        <v>2706</v>
      </c>
    </row>
    <row r="10576" spans="1:15" x14ac:dyDescent="0.2">
      <c r="A10576" s="5" t="s">
        <v>27</v>
      </c>
      <c r="B10576" s="13">
        <v>2208321</v>
      </c>
      <c r="C10576" s="6">
        <f t="shared" si="52140"/>
        <v>44287</v>
      </c>
      <c r="D10576" s="5">
        <f t="shared" si="53410"/>
        <v>731</v>
      </c>
      <c r="E10576" s="13">
        <f t="shared" si="53411"/>
        <v>554.42857142857144</v>
      </c>
      <c r="F10576" s="13">
        <f t="shared" si="53412"/>
        <v>499</v>
      </c>
      <c r="G10576" s="13">
        <f t="shared" si="53413"/>
        <v>3313.0600125615792</v>
      </c>
      <c r="H10576" s="5">
        <f t="shared" si="53053"/>
        <v>380</v>
      </c>
      <c r="I10576" s="5">
        <f t="shared" si="53044"/>
        <v>364</v>
      </c>
      <c r="J10576" s="8">
        <f t="shared" si="53414"/>
        <v>0.78050997608795769</v>
      </c>
      <c r="K10576" s="5">
        <f t="shared" si="53415"/>
        <v>7</v>
      </c>
      <c r="L10576" s="8">
        <f t="shared" si="53416"/>
        <v>6.1428571428571432</v>
      </c>
      <c r="M10576" s="8">
        <f t="shared" si="53417"/>
        <v>122.85351631397789</v>
      </c>
      <c r="N10576" s="5">
        <v>73163</v>
      </c>
      <c r="O10576" s="18">
        <v>2713</v>
      </c>
    </row>
    <row r="10577" spans="1:15" x14ac:dyDescent="0.2">
      <c r="A10577" s="5" t="s">
        <v>27</v>
      </c>
      <c r="B10577" s="13">
        <v>2208321</v>
      </c>
      <c r="C10577" s="6">
        <f t="shared" si="52140"/>
        <v>44288</v>
      </c>
      <c r="D10577" s="5">
        <f t="shared" ref="D10577" si="53418">N10577-N10576</f>
        <v>736</v>
      </c>
      <c r="E10577" s="13">
        <f t="shared" ref="E10577" si="53419">SUM(D10571:D10577)/7</f>
        <v>567.28571428571433</v>
      </c>
      <c r="F10577" s="13">
        <f t="shared" ref="F10577" si="53420">SUM(D10573:D10577)/5</f>
        <v>549.6</v>
      </c>
      <c r="G10577" s="13">
        <f t="shared" ref="G10577" si="53421">N10577/(B10577/100000)</f>
        <v>3346.3885005848333</v>
      </c>
      <c r="H10577" s="5">
        <f t="shared" si="53053"/>
        <v>381</v>
      </c>
      <c r="I10577" s="5">
        <f t="shared" si="53044"/>
        <v>365</v>
      </c>
      <c r="J10577" s="8">
        <f t="shared" ref="J10577" si="53422">E10577/(SUM(N10570:N10576)/7)*100</f>
        <v>0.79242496807151974</v>
      </c>
      <c r="K10577" s="5">
        <f t="shared" ref="K10577" si="53423">O10577-O10576</f>
        <v>12</v>
      </c>
      <c r="L10577" s="8">
        <f t="shared" ref="L10577" si="53424">SUM(K10571:K10577)/7</f>
        <v>6.7142857142857144</v>
      </c>
      <c r="M10577" s="8">
        <f t="shared" ref="M10577" si="53425">O10577/(B10577/100000)</f>
        <v>123.3969155752266</v>
      </c>
      <c r="N10577" s="5">
        <v>73899</v>
      </c>
      <c r="O10577" s="18">
        <v>2725</v>
      </c>
    </row>
    <row r="10578" spans="1:15" x14ac:dyDescent="0.2">
      <c r="A10578" s="5" t="s">
        <v>27</v>
      </c>
      <c r="B10578" s="13">
        <v>2208321</v>
      </c>
      <c r="C10578" s="6">
        <f t="shared" si="52140"/>
        <v>44289</v>
      </c>
      <c r="D10578" s="5">
        <f t="shared" ref="D10578" si="53426">N10578-N10577</f>
        <v>666</v>
      </c>
      <c r="E10578" s="13">
        <f t="shared" ref="E10578" si="53427">SUM(D10572:D10578)/7</f>
        <v>556.71428571428567</v>
      </c>
      <c r="F10578" s="13">
        <f t="shared" ref="F10578" si="53428">SUM(D10574:D10578)/5</f>
        <v>564.4</v>
      </c>
      <c r="G10578" s="13">
        <f t="shared" ref="G10578" si="53429">N10578/(B10578/100000)</f>
        <v>3376.5471595841364</v>
      </c>
      <c r="H10578" s="5">
        <f t="shared" si="53053"/>
        <v>382</v>
      </c>
      <c r="I10578" s="5">
        <f t="shared" si="53044"/>
        <v>366</v>
      </c>
      <c r="J10578" s="8">
        <f t="shared" ref="J10578" si="53430">E10578/(SUM(N10571:N10577)/7)*100</f>
        <v>0.7715441375910479</v>
      </c>
      <c r="K10578" s="5">
        <f t="shared" ref="K10578" si="53431">O10578-O10577</f>
        <v>2</v>
      </c>
      <c r="L10578" s="8">
        <f t="shared" ref="L10578" si="53432">SUM(K10572:K10578)/7</f>
        <v>6.5714285714285712</v>
      </c>
      <c r="M10578" s="8">
        <f t="shared" ref="M10578" si="53433">O10578/(B10578/100000)</f>
        <v>123.48748211876806</v>
      </c>
      <c r="N10578" s="5">
        <v>74565</v>
      </c>
      <c r="O10578" s="18">
        <v>2727</v>
      </c>
    </row>
    <row r="10579" spans="1:15" x14ac:dyDescent="0.2">
      <c r="A10579" s="5" t="s">
        <v>27</v>
      </c>
      <c r="B10579" s="13">
        <v>2208321</v>
      </c>
      <c r="C10579" s="6">
        <f t="shared" si="52140"/>
        <v>44290</v>
      </c>
      <c r="D10579" s="5">
        <f t="shared" ref="D10579" si="53434">N10579-N10578</f>
        <v>453</v>
      </c>
      <c r="E10579" s="13">
        <f t="shared" ref="E10579" si="53435">SUM(D10573:D10579)/7</f>
        <v>552.42857142857144</v>
      </c>
      <c r="F10579" s="13">
        <f t="shared" ref="F10579" si="53436">SUM(D10575:D10579)/5</f>
        <v>596.6</v>
      </c>
      <c r="G10579" s="13">
        <f t="shared" ref="G10579" si="53437">N10579/(B10579/100000)</f>
        <v>3397.060481696275</v>
      </c>
      <c r="H10579" s="5">
        <f t="shared" si="53053"/>
        <v>383</v>
      </c>
      <c r="I10579" s="5">
        <f t="shared" si="53044"/>
        <v>367</v>
      </c>
      <c r="J10579" s="8">
        <f t="shared" ref="J10579" si="53438">E10579/(SUM(N10572:N10578)/7)*100</f>
        <v>0.75974286230716637</v>
      </c>
      <c r="K10579" s="5">
        <f t="shared" ref="K10579" si="53439">O10579-O10578</f>
        <v>2</v>
      </c>
      <c r="L10579" s="8">
        <f t="shared" ref="L10579" si="53440">SUM(K10573:K10579)/7</f>
        <v>5.2857142857142856</v>
      </c>
      <c r="M10579" s="8">
        <f t="shared" ref="M10579" si="53441">O10579/(B10579/100000)</f>
        <v>123.5780486623095</v>
      </c>
      <c r="N10579" s="5">
        <v>75018</v>
      </c>
      <c r="O10579" s="18">
        <v>2729</v>
      </c>
    </row>
    <row r="10580" spans="1:15" x14ac:dyDescent="0.2">
      <c r="A10580" s="5" t="s">
        <v>27</v>
      </c>
      <c r="B10580" s="13">
        <v>2208321</v>
      </c>
      <c r="C10580" s="6">
        <f t="shared" si="52140"/>
        <v>44291</v>
      </c>
      <c r="D10580" s="5">
        <f t="shared" ref="D10580" si="53442">N10580-N10579</f>
        <v>352</v>
      </c>
      <c r="E10580" s="13">
        <f t="shared" ref="E10580" si="53443">SUM(D10574:D10580)/7</f>
        <v>518.14285714285711</v>
      </c>
      <c r="F10580" s="13">
        <f t="shared" ref="F10580" si="53444">SUM(D10576:D10580)/5</f>
        <v>587.6</v>
      </c>
      <c r="G10580" s="13">
        <f t="shared" ref="G10580" si="53445">N10580/(B10580/100000)</f>
        <v>3413.0001933595704</v>
      </c>
      <c r="H10580" s="5">
        <f t="shared" si="53053"/>
        <v>384</v>
      </c>
      <c r="I10580" s="5">
        <f t="shared" si="53044"/>
        <v>368</v>
      </c>
      <c r="J10580" s="8">
        <f t="shared" ref="J10580" si="53446">E10580/(SUM(N10573:N10579)/7)*100</f>
        <v>0.70721743962718497</v>
      </c>
      <c r="K10580" s="5">
        <f t="shared" ref="K10580" si="53447">O10580-O10579</f>
        <v>1</v>
      </c>
      <c r="L10580" s="8">
        <f t="shared" ref="L10580" si="53448">SUM(K10574:K10580)/7</f>
        <v>5.1428571428571432</v>
      </c>
      <c r="M10580" s="8">
        <f t="shared" ref="M10580" si="53449">O10580/(B10580/100000)</f>
        <v>123.62333193408023</v>
      </c>
      <c r="N10580" s="5">
        <v>75370</v>
      </c>
      <c r="O10580" s="18">
        <v>2730</v>
      </c>
    </row>
    <row r="10581" spans="1:15" x14ac:dyDescent="0.2">
      <c r="A10581" s="5" t="s">
        <v>27</v>
      </c>
      <c r="B10581" s="13">
        <v>2208321</v>
      </c>
      <c r="C10581" s="6">
        <f t="shared" si="52140"/>
        <v>44292</v>
      </c>
      <c r="D10581" s="5">
        <f t="shared" ref="D10581" si="53450">N10581-N10580</f>
        <v>194</v>
      </c>
      <c r="E10581" s="13">
        <f t="shared" ref="E10581" si="53451">SUM(D10575:D10581)/7</f>
        <v>504.14285714285717</v>
      </c>
      <c r="F10581" s="13">
        <f t="shared" ref="F10581" si="53452">SUM(D10577:D10581)/5</f>
        <v>480.2</v>
      </c>
      <c r="G10581" s="13">
        <f t="shared" ref="G10581" si="53453">N10581/(B10581/100000)</f>
        <v>3421.7851480830909</v>
      </c>
      <c r="H10581" s="5">
        <f t="shared" si="53053"/>
        <v>385</v>
      </c>
      <c r="I10581" s="5">
        <f t="shared" si="53044"/>
        <v>369</v>
      </c>
      <c r="J10581" s="8">
        <f t="shared" ref="J10581" si="53454">E10581/(SUM(N10574:N10580)/7)*100</f>
        <v>0.68327647430113736</v>
      </c>
      <c r="K10581" s="5">
        <f t="shared" ref="K10581" si="53455">O10581-O10580</f>
        <v>3</v>
      </c>
      <c r="L10581" s="8">
        <f t="shared" ref="L10581" si="53456">SUM(K10575:K10581)/7</f>
        <v>5</v>
      </c>
      <c r="M10581" s="8">
        <f t="shared" ref="M10581" si="53457">O10581/(B10581/100000)</f>
        <v>123.75918174939241</v>
      </c>
      <c r="N10581" s="5">
        <v>75564</v>
      </c>
      <c r="O10581" s="18">
        <v>2733</v>
      </c>
    </row>
    <row r="10582" spans="1:15" x14ac:dyDescent="0.2">
      <c r="A10582" s="5" t="s">
        <v>27</v>
      </c>
      <c r="B10582" s="13">
        <v>2208321</v>
      </c>
      <c r="C10582" s="6">
        <f t="shared" si="52140"/>
        <v>44293</v>
      </c>
      <c r="D10582" s="5">
        <f t="shared" ref="D10582" si="53458">N10582-N10581</f>
        <v>300</v>
      </c>
      <c r="E10582" s="13">
        <f t="shared" ref="E10582" si="53459">SUM(D10576:D10582)/7</f>
        <v>490.28571428571428</v>
      </c>
      <c r="F10582" s="13">
        <f t="shared" ref="F10582" si="53460">SUM(D10578:D10582)/5</f>
        <v>393</v>
      </c>
      <c r="G10582" s="13">
        <f t="shared" ref="G10582" si="53461">N10582/(B10582/100000)</f>
        <v>3435.3701296143086</v>
      </c>
      <c r="H10582" s="5">
        <f t="shared" si="53053"/>
        <v>386</v>
      </c>
      <c r="I10582" s="5">
        <f t="shared" si="53044"/>
        <v>370</v>
      </c>
      <c r="J10582" s="8">
        <f t="shared" ref="J10582" si="53462">E10582/(SUM(N10575:N10581)/7)*100</f>
        <v>0.65998603875687245</v>
      </c>
      <c r="K10582" s="5">
        <f t="shared" ref="K10582" si="53463">O10582-O10581</f>
        <v>23</v>
      </c>
      <c r="L10582" s="8">
        <f t="shared" ref="L10582" si="53464">SUM(K10576:K10582)/7</f>
        <v>7.1428571428571432</v>
      </c>
      <c r="M10582" s="8">
        <f t="shared" ref="M10582" si="53465">O10582/(B10582/100000)</f>
        <v>124.80069700011909</v>
      </c>
      <c r="N10582" s="5">
        <v>75864</v>
      </c>
      <c r="O10582" s="18">
        <v>2756</v>
      </c>
    </row>
    <row r="10583" spans="1:15" x14ac:dyDescent="0.2">
      <c r="A10583" s="5" t="s">
        <v>27</v>
      </c>
      <c r="B10583" s="13">
        <v>2208321</v>
      </c>
      <c r="C10583" s="6">
        <f t="shared" si="52140"/>
        <v>44294</v>
      </c>
      <c r="D10583" s="5">
        <f t="shared" ref="D10583" si="53466">N10583-N10582</f>
        <v>515</v>
      </c>
      <c r="E10583" s="13">
        <f t="shared" ref="E10583" si="53467">SUM(D10577:D10583)/7</f>
        <v>459.42857142857144</v>
      </c>
      <c r="F10583" s="13">
        <f t="shared" ref="F10583" si="53468">SUM(D10579:D10583)/5</f>
        <v>362.8</v>
      </c>
      <c r="G10583" s="13">
        <f t="shared" ref="G10583" si="53469">N10583/(B10583/100000)</f>
        <v>3458.6910145762322</v>
      </c>
      <c r="H10583" s="5">
        <f t="shared" si="53053"/>
        <v>387</v>
      </c>
      <c r="I10583" s="5">
        <f t="shared" si="53044"/>
        <v>371</v>
      </c>
      <c r="J10583" s="8">
        <f t="shared" ref="J10583" si="53470">E10583/(SUM(N10576:N10582)/7)*100</f>
        <v>0.61439354428275861</v>
      </c>
      <c r="K10583" s="5">
        <f t="shared" ref="K10583" si="53471">O10583-O10582</f>
        <v>17</v>
      </c>
      <c r="L10583" s="8">
        <f t="shared" ref="L10583" si="53472">SUM(K10577:K10583)/7</f>
        <v>8.5714285714285712</v>
      </c>
      <c r="M10583" s="8">
        <f t="shared" ref="M10583" si="53473">O10583/(B10583/100000)</f>
        <v>125.57051262022142</v>
      </c>
      <c r="N10583" s="5">
        <v>76379</v>
      </c>
      <c r="O10583" s="18">
        <v>2773</v>
      </c>
    </row>
    <row r="10584" spans="1:15" x14ac:dyDescent="0.2">
      <c r="A10584" s="5" t="s">
        <v>27</v>
      </c>
      <c r="B10584" s="13">
        <v>2208321</v>
      </c>
      <c r="C10584" s="6">
        <f t="shared" si="52140"/>
        <v>44295</v>
      </c>
      <c r="D10584" s="5">
        <f t="shared" ref="D10584:D10585" si="53474">N10584-N10583</f>
        <v>714</v>
      </c>
      <c r="E10584" s="13">
        <f t="shared" ref="E10584:E10585" si="53475">SUM(D10578:D10584)/7</f>
        <v>456.28571428571428</v>
      </c>
      <c r="F10584" s="13">
        <f t="shared" ref="F10584:F10585" si="53476">SUM(D10580:D10584)/5</f>
        <v>415</v>
      </c>
      <c r="G10584" s="13">
        <f t="shared" ref="G10584:G10585" si="53477">N10584/(B10584/100000)</f>
        <v>3491.0232706205302</v>
      </c>
      <c r="H10584" s="5">
        <f t="shared" si="53053"/>
        <v>388</v>
      </c>
      <c r="I10584" s="5">
        <f t="shared" si="53044"/>
        <v>372</v>
      </c>
      <c r="J10584" s="8">
        <f t="shared" ref="J10584:J10585" si="53478">E10584/(SUM(N10577:N10583)/7)*100</f>
        <v>0.60646452448358423</v>
      </c>
      <c r="K10584" s="5">
        <f t="shared" ref="K10584:K10585" si="53479">O10584-O10583</f>
        <v>18</v>
      </c>
      <c r="L10584" s="8">
        <f t="shared" ref="L10584:L10585" si="53480">SUM(K10578:K10584)/7</f>
        <v>9.4285714285714288</v>
      </c>
      <c r="M10584" s="8">
        <f t="shared" ref="M10584:M10585" si="53481">O10584/(B10584/100000)</f>
        <v>126.38561151209447</v>
      </c>
      <c r="N10584" s="5">
        <v>77093</v>
      </c>
      <c r="O10584" s="18">
        <v>2791</v>
      </c>
    </row>
    <row r="10585" spans="1:15" x14ac:dyDescent="0.2">
      <c r="A10585" s="5" t="s">
        <v>27</v>
      </c>
      <c r="B10585" s="13">
        <v>2208321</v>
      </c>
      <c r="C10585" s="6">
        <f t="shared" si="52140"/>
        <v>44296</v>
      </c>
      <c r="D10585" s="5">
        <f t="shared" si="53474"/>
        <v>929</v>
      </c>
      <c r="E10585" s="13">
        <f t="shared" si="53475"/>
        <v>493.85714285714283</v>
      </c>
      <c r="F10585" s="13">
        <f t="shared" si="53476"/>
        <v>530.4</v>
      </c>
      <c r="G10585" s="13">
        <f t="shared" si="53477"/>
        <v>3533.0914300955337</v>
      </c>
      <c r="H10585" s="5">
        <f t="shared" si="53053"/>
        <v>389</v>
      </c>
      <c r="I10585" s="5">
        <f t="shared" si="53044"/>
        <v>373</v>
      </c>
      <c r="J10585" s="8">
        <f t="shared" si="53478"/>
        <v>0.65244511213487522</v>
      </c>
      <c r="K10585" s="5">
        <f t="shared" si="53479"/>
        <v>19</v>
      </c>
      <c r="L10585" s="8">
        <f t="shared" si="53480"/>
        <v>11.857142857142858</v>
      </c>
      <c r="M10585" s="8">
        <f t="shared" si="53481"/>
        <v>127.24599367573826</v>
      </c>
      <c r="N10585" s="5">
        <v>78022</v>
      </c>
      <c r="O10585" s="18">
        <v>2810</v>
      </c>
    </row>
    <row r="10586" spans="1:15" x14ac:dyDescent="0.2">
      <c r="A10586" s="5" t="s">
        <v>27</v>
      </c>
      <c r="B10586" s="13">
        <v>2208321</v>
      </c>
      <c r="C10586" s="6">
        <f t="shared" si="52140"/>
        <v>44297</v>
      </c>
      <c r="D10586" s="5">
        <f t="shared" ref="D10586" si="53482">N10586-N10585</f>
        <v>712</v>
      </c>
      <c r="E10586" s="13">
        <f t="shared" ref="E10586" si="53483">SUM(D10580:D10586)/7</f>
        <v>530.85714285714289</v>
      </c>
      <c r="F10586" s="13">
        <f t="shared" ref="F10586" si="53484">SUM(D10582:D10586)/5</f>
        <v>634</v>
      </c>
      <c r="G10586" s="13">
        <f t="shared" ref="G10586" si="53485">N10586/(B10586/100000)</f>
        <v>3565.3331195962905</v>
      </c>
      <c r="H10586" s="5">
        <f t="shared" si="53053"/>
        <v>390</v>
      </c>
      <c r="I10586" s="5">
        <f t="shared" si="53044"/>
        <v>374</v>
      </c>
      <c r="J10586" s="8">
        <f t="shared" ref="J10586" si="53486">E10586/(SUM(N10579:N10585)/7)*100</f>
        <v>0.69678048414618143</v>
      </c>
      <c r="K10586" s="5">
        <f t="shared" ref="K10586" si="53487">O10586-O10585</f>
        <v>20</v>
      </c>
      <c r="L10586" s="8">
        <f t="shared" ref="L10586" si="53488">SUM(K10580:K10586)/7</f>
        <v>14.428571428571429</v>
      </c>
      <c r="M10586" s="8">
        <f t="shared" ref="M10586" si="53489">O10586/(B10586/100000)</f>
        <v>128.15165911115275</v>
      </c>
      <c r="N10586" s="5">
        <v>78734</v>
      </c>
      <c r="O10586" s="18">
        <v>2830</v>
      </c>
    </row>
    <row r="10587" spans="1:15" x14ac:dyDescent="0.2">
      <c r="A10587" s="5" t="s">
        <v>27</v>
      </c>
      <c r="B10587" s="13">
        <v>2208321</v>
      </c>
      <c r="C10587" s="6">
        <f t="shared" si="52140"/>
        <v>44298</v>
      </c>
      <c r="D10587" s="5">
        <f t="shared" ref="D10587" si="53490">N10587-N10586</f>
        <v>528</v>
      </c>
      <c r="E10587" s="13">
        <f t="shared" ref="E10587" si="53491">SUM(D10581:D10587)/7</f>
        <v>556</v>
      </c>
      <c r="F10587" s="13">
        <f t="shared" ref="F10587" si="53492">SUM(D10583:D10587)/5</f>
        <v>679.6</v>
      </c>
      <c r="G10587" s="13">
        <f t="shared" ref="G10587" si="53493">N10587/(B10587/100000)</f>
        <v>3589.2426870912332</v>
      </c>
      <c r="H10587" s="5">
        <f t="shared" si="53053"/>
        <v>391</v>
      </c>
      <c r="I10587" s="5">
        <f t="shared" si="53044"/>
        <v>375</v>
      </c>
      <c r="J10587" s="8">
        <f t="shared" ref="J10587" si="53494">E10587/(SUM(N10580:N10586)/7)*100</f>
        <v>0.72473213587424079</v>
      </c>
      <c r="K10587" s="5">
        <f t="shared" ref="K10587" si="53495">O10587-O10586</f>
        <v>3</v>
      </c>
      <c r="L10587" s="8">
        <f t="shared" ref="L10587" si="53496">SUM(K10581:K10587)/7</f>
        <v>14.714285714285714</v>
      </c>
      <c r="M10587" s="8">
        <f t="shared" ref="M10587" si="53497">O10587/(B10587/100000)</f>
        <v>128.28750892646494</v>
      </c>
      <c r="N10587" s="5">
        <v>79262</v>
      </c>
      <c r="O10587" s="18">
        <v>2833</v>
      </c>
    </row>
    <row r="10588" spans="1:15" x14ac:dyDescent="0.2">
      <c r="A10588" s="5" t="s">
        <v>27</v>
      </c>
      <c r="B10588" s="13">
        <v>2208321</v>
      </c>
      <c r="C10588" s="6">
        <f t="shared" si="52140"/>
        <v>44299</v>
      </c>
      <c r="D10588" s="5">
        <f t="shared" ref="D10588" si="53498">N10588-N10587</f>
        <v>279</v>
      </c>
      <c r="E10588" s="13">
        <f t="shared" ref="E10588" si="53499">SUM(D10582:D10588)/7</f>
        <v>568.14285714285711</v>
      </c>
      <c r="F10588" s="13">
        <f t="shared" ref="F10588" si="53500">SUM(D10584:D10588)/5</f>
        <v>632.4</v>
      </c>
      <c r="G10588" s="13">
        <f t="shared" ref="G10588" si="53501">N10588/(B10588/100000)</f>
        <v>3601.8767199152658</v>
      </c>
      <c r="H10588" s="5">
        <f t="shared" si="53053"/>
        <v>392</v>
      </c>
      <c r="I10588" s="5">
        <f t="shared" si="53044"/>
        <v>376</v>
      </c>
      <c r="J10588" s="8">
        <f t="shared" ref="J10588" si="53502">E10588/(SUM(N10581:N10587)/7)*100</f>
        <v>0.73523158778225162</v>
      </c>
      <c r="K10588" s="5">
        <f t="shared" ref="K10588" si="53503">O10588-O10587</f>
        <v>15</v>
      </c>
      <c r="L10588" s="8">
        <f t="shared" ref="L10588" si="53504">SUM(K10582:K10588)/7</f>
        <v>16.428571428571427</v>
      </c>
      <c r="M10588" s="8">
        <f t="shared" ref="M10588" si="53505">O10588/(B10588/100000)</f>
        <v>128.96675800302583</v>
      </c>
      <c r="N10588" s="5">
        <v>79541</v>
      </c>
      <c r="O10588" s="18">
        <v>2848</v>
      </c>
    </row>
    <row r="10589" spans="1:15" x14ac:dyDescent="0.2">
      <c r="A10589" s="5" t="s">
        <v>27</v>
      </c>
      <c r="B10589" s="13">
        <v>2208321</v>
      </c>
      <c r="C10589" s="6">
        <f t="shared" si="52140"/>
        <v>44300</v>
      </c>
      <c r="D10589" s="5">
        <f t="shared" ref="D10589" si="53506">N10589-N10588</f>
        <v>544</v>
      </c>
      <c r="E10589" s="13">
        <f t="shared" ref="E10589" si="53507">SUM(D10583:D10589)/7</f>
        <v>603</v>
      </c>
      <c r="F10589" s="13">
        <f t="shared" ref="F10589" si="53508">SUM(D10585:D10589)/5</f>
        <v>598.4</v>
      </c>
      <c r="G10589" s="13">
        <f t="shared" ref="G10589" si="53509">N10589/(B10589/100000)</f>
        <v>3626.5108197585405</v>
      </c>
      <c r="H10589" s="5">
        <f t="shared" si="53053"/>
        <v>393</v>
      </c>
      <c r="I10589" s="5">
        <f t="shared" si="53044"/>
        <v>377</v>
      </c>
      <c r="J10589" s="8">
        <f t="shared" ref="J10589" si="53510">E10589/(SUM(N10582:N10588)/7)*100</f>
        <v>0.77464465630993129</v>
      </c>
      <c r="K10589" s="5">
        <f t="shared" ref="K10589" si="53511">O10589-O10588</f>
        <v>25</v>
      </c>
      <c r="L10589" s="8">
        <f t="shared" ref="L10589" si="53512">SUM(K10583:K10589)/7</f>
        <v>16.714285714285715</v>
      </c>
      <c r="M10589" s="8">
        <f t="shared" ref="M10589" si="53513">O10589/(B10589/100000)</f>
        <v>130.09883979729395</v>
      </c>
      <c r="N10589" s="5">
        <v>80085</v>
      </c>
      <c r="O10589" s="18">
        <v>2873</v>
      </c>
    </row>
    <row r="10590" spans="1:15" x14ac:dyDescent="0.2">
      <c r="A10590" s="5" t="s">
        <v>27</v>
      </c>
      <c r="B10590" s="13">
        <v>2208321</v>
      </c>
      <c r="C10590" s="6">
        <f t="shared" si="52140"/>
        <v>44301</v>
      </c>
      <c r="D10590" s="5">
        <f t="shared" ref="D10590" si="53514">N10590-N10589</f>
        <v>883</v>
      </c>
      <c r="E10590" s="13">
        <f t="shared" ref="E10590" si="53515">SUM(D10584:D10590)/7</f>
        <v>655.57142857142856</v>
      </c>
      <c r="F10590" s="13">
        <f t="shared" ref="F10590" si="53516">SUM(D10586:D10590)/5</f>
        <v>589.20000000000005</v>
      </c>
      <c r="G10590" s="13">
        <f t="shared" ref="G10590" si="53517">N10590/(B10590/100000)</f>
        <v>3666.4959487320907</v>
      </c>
      <c r="H10590" s="5">
        <f t="shared" si="53053"/>
        <v>394</v>
      </c>
      <c r="I10590" s="5">
        <f t="shared" si="53044"/>
        <v>378</v>
      </c>
      <c r="J10590" s="8">
        <f t="shared" ref="J10590" si="53518">E10590/(SUM(N10583:N10589)/7)*100</f>
        <v>0.8357068451838956</v>
      </c>
      <c r="K10590" s="5">
        <f t="shared" ref="K10590" si="53519">O10590-O10589</f>
        <v>12</v>
      </c>
      <c r="L10590" s="8">
        <f t="shared" ref="L10590" si="53520">SUM(K10584:K10590)/7</f>
        <v>16</v>
      </c>
      <c r="M10590" s="8">
        <f t="shared" ref="M10590" si="53521">O10590/(B10590/100000)</f>
        <v>130.64223905854266</v>
      </c>
      <c r="N10590" s="5">
        <v>80968</v>
      </c>
      <c r="O10590" s="18">
        <v>2885</v>
      </c>
    </row>
    <row r="10591" spans="1:15" x14ac:dyDescent="0.2">
      <c r="A10591" s="5" t="s">
        <v>27</v>
      </c>
      <c r="B10591" s="13">
        <v>2208321</v>
      </c>
      <c r="C10591" s="6">
        <f t="shared" si="52140"/>
        <v>44302</v>
      </c>
      <c r="D10591" s="5">
        <f t="shared" ref="D10591" si="53522">N10591-N10590</f>
        <v>789</v>
      </c>
      <c r="E10591" s="13">
        <f t="shared" ref="E10591" si="53523">SUM(D10585:D10591)/7</f>
        <v>666.28571428571433</v>
      </c>
      <c r="F10591" s="13">
        <f t="shared" ref="F10591" si="53524">SUM(D10587:D10591)/5</f>
        <v>604.6</v>
      </c>
      <c r="G10591" s="13">
        <f t="shared" ref="G10591" si="53525">N10591/(B10591/100000)</f>
        <v>3702.2244501591931</v>
      </c>
      <c r="H10591" s="5">
        <f t="shared" si="53053"/>
        <v>395</v>
      </c>
      <c r="I10591" s="5">
        <f t="shared" si="53044"/>
        <v>379</v>
      </c>
      <c r="J10591" s="8">
        <f t="shared" ref="J10591" si="53526">E10591/(SUM(N10584:N10590)/7)*100</f>
        <v>0.84232578719715367</v>
      </c>
      <c r="K10591" s="5">
        <f t="shared" ref="K10591" si="53527">O10591-O10590</f>
        <v>15</v>
      </c>
      <c r="L10591" s="8">
        <f t="shared" ref="L10591" si="53528">SUM(K10585:K10591)/7</f>
        <v>15.571428571428571</v>
      </c>
      <c r="M10591" s="8">
        <f t="shared" ref="M10591" si="53529">O10591/(B10591/100000)</f>
        <v>131.32148813510355</v>
      </c>
      <c r="N10591" s="5">
        <v>81757</v>
      </c>
      <c r="O10591" s="18">
        <v>2900</v>
      </c>
    </row>
    <row r="10592" spans="1:15" x14ac:dyDescent="0.2">
      <c r="A10592" s="5" t="s">
        <v>27</v>
      </c>
      <c r="B10592" s="13">
        <v>2208321</v>
      </c>
      <c r="C10592" s="6">
        <f t="shared" si="52140"/>
        <v>44303</v>
      </c>
      <c r="D10592" s="5">
        <f t="shared" ref="D10592" si="53530">N10592-N10591</f>
        <v>698</v>
      </c>
      <c r="E10592" s="13">
        <f t="shared" ref="E10592" si="53531">SUM(D10586:D10592)/7</f>
        <v>633.28571428571433</v>
      </c>
      <c r="F10592" s="13">
        <f t="shared" ref="F10592" si="53532">SUM(D10588:D10592)/5</f>
        <v>638.6</v>
      </c>
      <c r="G10592" s="13">
        <f t="shared" ref="G10592" si="53533">N10592/(B10592/100000)</f>
        <v>3733.8321738551595</v>
      </c>
      <c r="H10592" s="5">
        <f t="shared" si="53053"/>
        <v>396</v>
      </c>
      <c r="I10592" s="5">
        <f t="shared" si="53044"/>
        <v>380</v>
      </c>
      <c r="J10592" s="8">
        <f t="shared" ref="J10592" si="53534">E10592/(SUM(N10585:N10591)/7)*100</f>
        <v>0.79391943320635638</v>
      </c>
      <c r="K10592" s="5">
        <f t="shared" ref="K10592" si="53535">O10592-O10591</f>
        <v>9</v>
      </c>
      <c r="L10592" s="8">
        <f t="shared" ref="L10592" si="53536">SUM(K10586:K10592)/7</f>
        <v>14.142857142857142</v>
      </c>
      <c r="M10592" s="8">
        <f t="shared" ref="M10592" si="53537">O10592/(B10592/100000)</f>
        <v>131.72903758104007</v>
      </c>
      <c r="N10592" s="5">
        <v>82455</v>
      </c>
      <c r="O10592" s="18">
        <v>2909</v>
      </c>
    </row>
    <row r="10593" spans="1:15" x14ac:dyDescent="0.2">
      <c r="A10593" s="5" t="s">
        <v>27</v>
      </c>
      <c r="B10593" s="13">
        <v>2208321</v>
      </c>
      <c r="C10593" s="6">
        <f t="shared" si="52140"/>
        <v>44304</v>
      </c>
      <c r="D10593" s="5">
        <f t="shared" ref="D10593" si="53538">N10593-N10592</f>
        <v>504</v>
      </c>
      <c r="E10593" s="13">
        <f t="shared" ref="E10593" si="53539">SUM(D10587:D10593)/7</f>
        <v>603.57142857142856</v>
      </c>
      <c r="F10593" s="13">
        <f t="shared" ref="F10593" si="53540">SUM(D10589:D10593)/5</f>
        <v>683.6</v>
      </c>
      <c r="G10593" s="13">
        <f t="shared" ref="G10593" si="53541">N10593/(B10593/100000)</f>
        <v>3756.6549428276048</v>
      </c>
      <c r="H10593" s="5">
        <f t="shared" si="53053"/>
        <v>397</v>
      </c>
      <c r="I10593" s="5">
        <f t="shared" si="53044"/>
        <v>381</v>
      </c>
      <c r="J10593" s="8">
        <f t="shared" ref="J10593" si="53542">E10593/(SUM(N10586:N10592)/7)*100</f>
        <v>0.75070806429259318</v>
      </c>
      <c r="K10593" s="5">
        <f t="shared" ref="K10593" si="53543">O10593-O10592</f>
        <v>1</v>
      </c>
      <c r="L10593" s="8">
        <f t="shared" ref="L10593" si="53544">SUM(K10587:K10593)/7</f>
        <v>11.428571428571429</v>
      </c>
      <c r="M10593" s="8">
        <f t="shared" ref="M10593" si="53545">O10593/(B10593/100000)</f>
        <v>131.7743208528108</v>
      </c>
      <c r="N10593" s="5">
        <v>82959</v>
      </c>
      <c r="O10593" s="18">
        <v>2910</v>
      </c>
    </row>
    <row r="10594" spans="1:15" x14ac:dyDescent="0.2">
      <c r="A10594" s="5" t="s">
        <v>27</v>
      </c>
      <c r="B10594" s="13">
        <v>2208321</v>
      </c>
      <c r="C10594" s="6">
        <f t="shared" si="52140"/>
        <v>44305</v>
      </c>
      <c r="D10594" s="5">
        <f t="shared" ref="D10594" si="53546">N10594-N10593</f>
        <v>418</v>
      </c>
      <c r="E10594" s="13">
        <f t="shared" ref="E10594" si="53547">SUM(D10588:D10594)/7</f>
        <v>587.85714285714289</v>
      </c>
      <c r="F10594" s="13">
        <f t="shared" ref="F10594" si="53548">SUM(D10590:D10594)/5</f>
        <v>658.4</v>
      </c>
      <c r="G10594" s="13">
        <f t="shared" ref="G10594" si="53549">N10594/(B10594/100000)</f>
        <v>3775.5833504277684</v>
      </c>
      <c r="H10594" s="5">
        <f t="shared" si="53053"/>
        <v>398</v>
      </c>
      <c r="I10594" s="5">
        <f t="shared" si="53044"/>
        <v>382</v>
      </c>
      <c r="J10594" s="8">
        <f t="shared" ref="J10594" si="53550">E10594/(SUM(N10587:N10593)/7)*100</f>
        <v>0.72571500122569121</v>
      </c>
      <c r="K10594" s="5">
        <f t="shared" ref="K10594" si="53551">O10594-O10593</f>
        <v>3</v>
      </c>
      <c r="L10594" s="8">
        <f t="shared" ref="L10594" si="53552">SUM(K10588:K10594)/7</f>
        <v>11.428571428571429</v>
      </c>
      <c r="M10594" s="8">
        <f t="shared" ref="M10594" si="53553">O10594/(B10594/100000)</f>
        <v>131.91017066812296</v>
      </c>
      <c r="N10594" s="5">
        <v>83377</v>
      </c>
      <c r="O10594" s="18">
        <v>2913</v>
      </c>
    </row>
    <row r="10595" spans="1:15" x14ac:dyDescent="0.2">
      <c r="A10595" s="5" t="s">
        <v>27</v>
      </c>
      <c r="B10595" s="13">
        <v>2208321</v>
      </c>
      <c r="C10595" s="6">
        <f t="shared" si="52140"/>
        <v>44306</v>
      </c>
      <c r="D10595" s="5">
        <f t="shared" ref="D10595:D10596" si="53554">N10595-N10594</f>
        <v>514</v>
      </c>
      <c r="E10595" s="13">
        <f t="shared" ref="E10595" si="53555">SUM(D10589:D10595)/7</f>
        <v>621.42857142857144</v>
      </c>
      <c r="F10595" s="13">
        <f t="shared" ref="F10595" si="53556">SUM(D10591:D10595)/5</f>
        <v>584.6</v>
      </c>
      <c r="G10595" s="13">
        <f t="shared" ref="G10595" si="53557">N10595/(B10595/100000)</f>
        <v>3798.858952117921</v>
      </c>
      <c r="H10595" s="5">
        <f t="shared" si="53053"/>
        <v>399</v>
      </c>
      <c r="I10595" s="5">
        <f t="shared" si="53044"/>
        <v>383</v>
      </c>
      <c r="J10595" s="8">
        <f t="shared" ref="J10595" si="53558">E10595/(SUM(N10588:N10594)/7)*100</f>
        <v>0.76163195842715126</v>
      </c>
      <c r="K10595" s="5">
        <f t="shared" ref="K10595" si="53559">O10595-O10594</f>
        <v>39</v>
      </c>
      <c r="L10595" s="8">
        <f t="shared" ref="L10595" si="53560">SUM(K10589:K10595)/7</f>
        <v>14.857142857142858</v>
      </c>
      <c r="M10595" s="8">
        <f t="shared" ref="M10595" si="53561">O10595/(B10595/100000)</f>
        <v>133.67621826718127</v>
      </c>
      <c r="N10595" s="5">
        <v>83891</v>
      </c>
      <c r="O10595" s="18">
        <v>2952</v>
      </c>
    </row>
    <row r="10596" spans="1:15" customFormat="1" x14ac:dyDescent="0.2">
      <c r="A10596" t="s">
        <v>27</v>
      </c>
      <c r="B10596">
        <v>2208321</v>
      </c>
      <c r="C10596" s="1">
        <v>44307</v>
      </c>
      <c r="D10596" s="5">
        <f t="shared" si="53554"/>
        <v>564</v>
      </c>
      <c r="E10596">
        <v>624</v>
      </c>
      <c r="F10596">
        <v>540</v>
      </c>
      <c r="G10596">
        <v>3824</v>
      </c>
      <c r="H10596">
        <v>400</v>
      </c>
      <c r="I10596">
        <v>384</v>
      </c>
      <c r="J10596">
        <v>0.8</v>
      </c>
      <c r="K10596">
        <v>12</v>
      </c>
      <c r="L10596">
        <v>13</v>
      </c>
      <c r="M10596">
        <v>134.19999999999999</v>
      </c>
      <c r="N10596">
        <v>84455</v>
      </c>
      <c r="O10596">
        <v>2964</v>
      </c>
    </row>
    <row r="10597" spans="1:15" x14ac:dyDescent="0.2">
      <c r="A10597" s="5" t="s">
        <v>27</v>
      </c>
      <c r="B10597" s="13">
        <v>2208321</v>
      </c>
      <c r="C10597" s="6">
        <f t="shared" si="52140"/>
        <v>44308</v>
      </c>
      <c r="D10597" s="5">
        <f t="shared" ref="D10597" si="53562">N10597-N10596</f>
        <v>720</v>
      </c>
      <c r="E10597" s="13">
        <f t="shared" ref="E10597" si="53563">SUM(D10591:D10597)/7</f>
        <v>601</v>
      </c>
      <c r="F10597" s="13">
        <f t="shared" ref="F10597" si="53564">SUM(D10593:D10597)/5</f>
        <v>544</v>
      </c>
      <c r="G10597" s="13">
        <f t="shared" ref="G10597" si="53565">N10597/(B10597/100000)</f>
        <v>3857.0026730715326</v>
      </c>
      <c r="H10597" s="5">
        <f t="shared" si="53053"/>
        <v>401</v>
      </c>
      <c r="I10597" s="5">
        <f t="shared" si="53044"/>
        <v>385</v>
      </c>
      <c r="J10597" s="8">
        <f t="shared" ref="J10597" si="53566">E10597/(SUM(N10590:N10596)/7)*100</f>
        <v>0.72551745070378815</v>
      </c>
      <c r="K10597" s="5">
        <f t="shared" ref="K10597" si="53567">O10597-O10596</f>
        <v>14</v>
      </c>
      <c r="L10597" s="8">
        <f t="shared" ref="L10597" si="53568">SUM(K10591:K10597)/7</f>
        <v>13.285714285714286</v>
      </c>
      <c r="M10597" s="8">
        <f t="shared" ref="M10597" si="53569">O10597/(B10597/100000)</f>
        <v>134.85358333322012</v>
      </c>
      <c r="N10597" s="5">
        <v>85175</v>
      </c>
      <c r="O10597" s="18">
        <v>2978</v>
      </c>
    </row>
    <row r="10598" spans="1:15" x14ac:dyDescent="0.2">
      <c r="A10598" s="5" t="s">
        <v>27</v>
      </c>
      <c r="B10598" s="13">
        <v>2208321</v>
      </c>
      <c r="C10598" s="6">
        <f t="shared" si="52140"/>
        <v>44309</v>
      </c>
      <c r="D10598" s="5">
        <f t="shared" ref="D10598" si="53570">N10598-N10597</f>
        <v>883</v>
      </c>
      <c r="E10598" s="13">
        <f t="shared" ref="E10598" si="53571">SUM(D10592:D10598)/7</f>
        <v>614.42857142857144</v>
      </c>
      <c r="F10598" s="13">
        <f t="shared" ref="F10598" si="53572">SUM(D10594:D10598)/5</f>
        <v>619.79999999999995</v>
      </c>
      <c r="G10598" s="13">
        <f t="shared" ref="G10598" si="53573">N10598/(B10598/100000)</f>
        <v>3896.9878020450828</v>
      </c>
      <c r="H10598" s="5">
        <f t="shared" si="53053"/>
        <v>402</v>
      </c>
      <c r="I10598" s="5">
        <f t="shared" si="53044"/>
        <v>386</v>
      </c>
      <c r="J10598" s="8">
        <f t="shared" ref="J10598" si="53574">E10598/(SUM(N10591:N10597)/7)*100</f>
        <v>0.73638559827691608</v>
      </c>
      <c r="K10598" s="5">
        <f t="shared" ref="K10598" si="53575">O10598-O10597</f>
        <v>14</v>
      </c>
      <c r="L10598" s="8">
        <f t="shared" ref="L10598" si="53576">SUM(K10592:K10598)/7</f>
        <v>13.142857142857142</v>
      </c>
      <c r="M10598" s="8">
        <f t="shared" ref="M10598" si="53577">O10598/(B10598/100000)</f>
        <v>135.48754913801028</v>
      </c>
      <c r="N10598" s="5">
        <v>86058</v>
      </c>
      <c r="O10598" s="18">
        <v>2992</v>
      </c>
    </row>
    <row r="10599" spans="1:15" x14ac:dyDescent="0.2">
      <c r="A10599" s="5" t="s">
        <v>27</v>
      </c>
      <c r="B10599" s="13">
        <v>2208321</v>
      </c>
      <c r="C10599" s="6">
        <f t="shared" si="52140"/>
        <v>44310</v>
      </c>
      <c r="D10599" s="5">
        <f t="shared" ref="D10599:D10600" si="53578">N10599-N10598</f>
        <v>803</v>
      </c>
      <c r="E10599" s="13">
        <f t="shared" ref="E10599:E10600" si="53579">SUM(D10593:D10599)/7</f>
        <v>629.42857142857144</v>
      </c>
      <c r="F10599" s="13">
        <f t="shared" ref="F10599:F10600" si="53580">SUM(D10595:D10599)/5</f>
        <v>696.8</v>
      </c>
      <c r="G10599" s="13">
        <f t="shared" ref="G10599:G10600" si="53581">N10599/(B10599/100000)</f>
        <v>3933.3502692769753</v>
      </c>
      <c r="H10599" s="5">
        <f t="shared" si="53053"/>
        <v>403</v>
      </c>
      <c r="I10599" s="5">
        <f t="shared" si="53044"/>
        <v>387</v>
      </c>
      <c r="J10599" s="8">
        <f t="shared" ref="J10599:J10600" si="53582">E10599/(SUM(N10592:N10598)/7)*100</f>
        <v>0.74884851369036498</v>
      </c>
      <c r="K10599" s="5">
        <f t="shared" ref="K10599:K10600" si="53583">O10599-O10598</f>
        <v>13</v>
      </c>
      <c r="L10599" s="8">
        <f t="shared" ref="L10599:L10600" si="53584">SUM(K10593:K10599)/7</f>
        <v>13.714285714285714</v>
      </c>
      <c r="M10599" s="8">
        <f t="shared" ref="M10599:M10600" si="53585">O10599/(B10599/100000)</f>
        <v>136.07623167102972</v>
      </c>
      <c r="N10599" s="5">
        <v>86861</v>
      </c>
      <c r="O10599" s="18">
        <v>3005</v>
      </c>
    </row>
    <row r="10600" spans="1:15" x14ac:dyDescent="0.2">
      <c r="A10600" s="5" t="s">
        <v>27</v>
      </c>
      <c r="B10600" s="13">
        <v>2208321</v>
      </c>
      <c r="C10600" s="6">
        <f t="shared" si="52140"/>
        <v>44311</v>
      </c>
      <c r="D10600" s="5">
        <f t="shared" si="53578"/>
        <v>504</v>
      </c>
      <c r="E10600" s="13">
        <f t="shared" si="53579"/>
        <v>629.42857142857144</v>
      </c>
      <c r="F10600" s="13">
        <f t="shared" si="53580"/>
        <v>694.8</v>
      </c>
      <c r="G10600" s="13">
        <f t="shared" si="53581"/>
        <v>3956.1730382494211</v>
      </c>
      <c r="H10600" s="5">
        <f t="shared" si="53053"/>
        <v>404</v>
      </c>
      <c r="I10600" s="5">
        <f t="shared" si="53044"/>
        <v>388</v>
      </c>
      <c r="J10600" s="8">
        <f t="shared" si="53582"/>
        <v>0.74328245408046223</v>
      </c>
      <c r="K10600" s="5">
        <f t="shared" si="53583"/>
        <v>8</v>
      </c>
      <c r="L10600" s="8">
        <f t="shared" si="53584"/>
        <v>14.714285714285714</v>
      </c>
      <c r="M10600" s="8">
        <f t="shared" si="53585"/>
        <v>136.43849784519551</v>
      </c>
      <c r="N10600" s="5">
        <v>87365</v>
      </c>
      <c r="O10600" s="18">
        <v>3013</v>
      </c>
    </row>
    <row r="10601" spans="1:15" x14ac:dyDescent="0.2">
      <c r="A10601" s="5" t="s">
        <v>27</v>
      </c>
      <c r="B10601" s="13">
        <v>2208321</v>
      </c>
      <c r="C10601" s="6">
        <f t="shared" si="52140"/>
        <v>44312</v>
      </c>
      <c r="D10601" s="5">
        <f t="shared" ref="D10601" si="53586">N10601-N10600</f>
        <v>451</v>
      </c>
      <c r="E10601" s="13">
        <f t="shared" ref="E10601" si="53587">SUM(D10595:D10601)/7</f>
        <v>634.14285714285711</v>
      </c>
      <c r="F10601" s="13">
        <f t="shared" ref="F10601" si="53588">SUM(D10597:D10601)/5</f>
        <v>672.2</v>
      </c>
      <c r="G10601" s="13">
        <f t="shared" ref="G10601" si="53589">N10601/(B10601/100000)</f>
        <v>3976.5957938180181</v>
      </c>
      <c r="H10601" s="5">
        <f t="shared" si="53053"/>
        <v>405</v>
      </c>
      <c r="I10601" s="5">
        <f t="shared" si="53044"/>
        <v>389</v>
      </c>
      <c r="J10601" s="8">
        <f t="shared" ref="J10601" si="53590">E10601/(SUM(N10594:N10600)/7)*100</f>
        <v>0.74332448064409173</v>
      </c>
      <c r="K10601" s="5">
        <f t="shared" ref="K10601" si="53591">O10601-O10600</f>
        <v>2</v>
      </c>
      <c r="L10601" s="8">
        <f t="shared" ref="L10601" si="53592">SUM(K10595:K10601)/7</f>
        <v>14.571428571428571</v>
      </c>
      <c r="M10601" s="8">
        <f t="shared" ref="M10601" si="53593">O10601/(B10601/100000)</f>
        <v>136.52906438873697</v>
      </c>
      <c r="N10601" s="5">
        <v>87816</v>
      </c>
      <c r="O10601" s="18">
        <v>3015</v>
      </c>
    </row>
    <row r="10602" spans="1:15" x14ac:dyDescent="0.2">
      <c r="A10602" s="5" t="s">
        <v>27</v>
      </c>
      <c r="B10602" s="13">
        <v>2208321</v>
      </c>
      <c r="C10602" s="6">
        <f t="shared" si="52140"/>
        <v>44313</v>
      </c>
      <c r="D10602" s="5">
        <f t="shared" ref="D10602" si="53594">N10602-N10601</f>
        <v>364</v>
      </c>
      <c r="E10602" s="13">
        <f t="shared" ref="E10602" si="53595">SUM(D10596:D10602)/7</f>
        <v>612.71428571428567</v>
      </c>
      <c r="F10602" s="13">
        <f t="shared" ref="F10602" si="53596">SUM(D10598:D10602)/5</f>
        <v>601</v>
      </c>
      <c r="G10602" s="13">
        <f t="shared" ref="G10602" si="53597">N10602/(B10602/100000)</f>
        <v>3993.0789047425619</v>
      </c>
      <c r="H10602" s="5">
        <f t="shared" si="53053"/>
        <v>406</v>
      </c>
      <c r="I10602" s="5">
        <f t="shared" si="53044"/>
        <v>390</v>
      </c>
      <c r="J10602" s="8">
        <f t="shared" ref="J10602" si="53598">E10602/(SUM(N10595:N10601)/7)*100</f>
        <v>0.71290729545677423</v>
      </c>
      <c r="K10602" s="5">
        <f t="shared" ref="K10602" si="53599">O10602-O10601</f>
        <v>12</v>
      </c>
      <c r="L10602" s="8">
        <f t="shared" ref="L10602" si="53600">SUM(K10596:K10602)/7</f>
        <v>10.714285714285714</v>
      </c>
      <c r="M10602" s="8">
        <f t="shared" ref="M10602" si="53601">O10602/(B10602/100000)</f>
        <v>137.07246364998565</v>
      </c>
      <c r="N10602" s="5">
        <v>88180</v>
      </c>
      <c r="O10602" s="18">
        <v>3027</v>
      </c>
    </row>
    <row r="10603" spans="1:15" x14ac:dyDescent="0.2">
      <c r="A10603" s="5" t="s">
        <v>27</v>
      </c>
      <c r="B10603" s="13">
        <v>2208321</v>
      </c>
      <c r="C10603" s="6">
        <f t="shared" si="52140"/>
        <v>44314</v>
      </c>
      <c r="D10603" s="5">
        <f t="shared" ref="D10603" si="53602">N10603-N10602</f>
        <v>657</v>
      </c>
      <c r="E10603" s="13">
        <f t="shared" ref="E10603" si="53603">SUM(D10597:D10603)/7</f>
        <v>626</v>
      </c>
      <c r="F10603" s="13">
        <f t="shared" ref="F10603" si="53604">SUM(D10599:D10603)/5</f>
        <v>555.79999999999995</v>
      </c>
      <c r="G10603" s="13">
        <f t="shared" ref="G10603" si="53605">N10603/(B10603/100000)</f>
        <v>4022.8300142959288</v>
      </c>
      <c r="H10603" s="5">
        <f t="shared" si="53053"/>
        <v>407</v>
      </c>
      <c r="I10603" s="5">
        <f t="shared" si="53044"/>
        <v>391</v>
      </c>
      <c r="J10603" s="8">
        <f t="shared" ref="J10603" si="53606">E10603/(SUM(N10596:N10602)/7)*100</f>
        <v>0.72320971761482722</v>
      </c>
      <c r="K10603" s="5">
        <f t="shared" ref="K10603" si="53607">O10603-O10602</f>
        <v>26</v>
      </c>
      <c r="L10603" s="8">
        <f t="shared" ref="L10603" si="53608">SUM(K10597:K10603)/7</f>
        <v>12.714285714285714</v>
      </c>
      <c r="M10603" s="8">
        <f t="shared" ref="M10603" si="53609">O10603/(B10603/100000)</f>
        <v>138.24982871602452</v>
      </c>
      <c r="N10603" s="5">
        <v>88837</v>
      </c>
      <c r="O10603" s="18">
        <v>3053</v>
      </c>
    </row>
    <row r="10604" spans="1:15" x14ac:dyDescent="0.2">
      <c r="A10604" s="5" t="s">
        <v>27</v>
      </c>
      <c r="B10604" s="13">
        <v>2208321</v>
      </c>
      <c r="C10604" s="6">
        <f t="shared" si="52140"/>
        <v>44315</v>
      </c>
      <c r="D10604" s="5">
        <f t="shared" ref="D10604" si="53610">N10604-N10603</f>
        <v>744</v>
      </c>
      <c r="E10604" s="13">
        <f t="shared" ref="E10604" si="53611">SUM(D10598:D10604)/7</f>
        <v>629.42857142857144</v>
      </c>
      <c r="F10604" s="13">
        <f t="shared" ref="F10604" si="53612">SUM(D10600:D10604)/5</f>
        <v>544</v>
      </c>
      <c r="G10604" s="13">
        <f t="shared" ref="G10604" si="53613">N10604/(B10604/100000)</f>
        <v>4056.5207684933484</v>
      </c>
      <c r="H10604" s="5">
        <f t="shared" si="53053"/>
        <v>408</v>
      </c>
      <c r="I10604" s="5">
        <f t="shared" si="53044"/>
        <v>392</v>
      </c>
      <c r="J10604" s="8">
        <f t="shared" ref="J10604" si="53614">E10604/(SUM(N10597:N10603)/7)*100</f>
        <v>0.72194949302956613</v>
      </c>
      <c r="K10604" s="5">
        <f t="shared" ref="K10604" si="53615">O10604-O10603</f>
        <v>16</v>
      </c>
      <c r="L10604" s="8">
        <f t="shared" ref="L10604" si="53616">SUM(K10598:K10604)/7</f>
        <v>13</v>
      </c>
      <c r="M10604" s="8">
        <f t="shared" ref="M10604" si="53617">O10604/(B10604/100000)</f>
        <v>138.97436106435612</v>
      </c>
      <c r="N10604" s="5">
        <v>89581</v>
      </c>
      <c r="O10604" s="18">
        <v>3069</v>
      </c>
    </row>
    <row r="10605" spans="1:15" x14ac:dyDescent="0.2">
      <c r="A10605" s="5" t="s">
        <v>27</v>
      </c>
      <c r="B10605" s="13">
        <v>2208321</v>
      </c>
      <c r="C10605" s="6">
        <f t="shared" si="52140"/>
        <v>44316</v>
      </c>
      <c r="D10605" s="5">
        <f t="shared" ref="D10605" si="53618">N10605-N10604</f>
        <v>828</v>
      </c>
      <c r="E10605" s="13">
        <f t="shared" ref="E10605" si="53619">SUM(D10599:D10605)/7</f>
        <v>621.57142857142856</v>
      </c>
      <c r="F10605" s="13">
        <f t="shared" ref="F10605" si="53620">SUM(D10601:D10605)/5</f>
        <v>608.79999999999995</v>
      </c>
      <c r="G10605" s="13">
        <f t="shared" ref="G10605" si="53621">N10605/(B10605/100000)</f>
        <v>4094.0153175195092</v>
      </c>
      <c r="H10605" s="5">
        <f t="shared" si="53053"/>
        <v>409</v>
      </c>
      <c r="I10605" s="5">
        <f t="shared" si="53044"/>
        <v>393</v>
      </c>
      <c r="J10605" s="8">
        <f t="shared" ref="J10605" si="53622">E10605/(SUM(N10598:N10604)/7)*100</f>
        <v>0.70782725826340742</v>
      </c>
      <c r="K10605" s="5">
        <f t="shared" ref="K10605" si="53623">O10605-O10604</f>
        <v>17</v>
      </c>
      <c r="L10605" s="8">
        <f t="shared" ref="L10605" si="53624">SUM(K10599:K10605)/7</f>
        <v>13.428571428571429</v>
      </c>
      <c r="M10605" s="8">
        <f t="shared" ref="M10605" si="53625">O10605/(B10605/100000)</f>
        <v>139.74417668445847</v>
      </c>
      <c r="N10605" s="5">
        <v>90409</v>
      </c>
      <c r="O10605" s="18">
        <v>3086</v>
      </c>
    </row>
    <row r="10606" spans="1:15" x14ac:dyDescent="0.2">
      <c r="A10606" s="5" t="s">
        <v>27</v>
      </c>
      <c r="B10606" s="13">
        <v>2208321</v>
      </c>
      <c r="C10606" s="6">
        <f t="shared" si="52140"/>
        <v>44317</v>
      </c>
      <c r="D10606" s="5">
        <f t="shared" ref="D10606" si="53626">N10606-N10605</f>
        <v>580</v>
      </c>
      <c r="E10606" s="13">
        <f t="shared" ref="E10606" si="53627">SUM(D10600:D10606)/7</f>
        <v>589.71428571428567</v>
      </c>
      <c r="F10606" s="13">
        <f t="shared" ref="F10606" si="53628">SUM(D10602:D10606)/5</f>
        <v>634.6</v>
      </c>
      <c r="G10606" s="13">
        <f t="shared" ref="G10606" si="53629">N10606/(B10606/100000)</f>
        <v>4120.27961514653</v>
      </c>
      <c r="H10606" s="5">
        <f t="shared" si="53053"/>
        <v>410</v>
      </c>
      <c r="I10606" s="5">
        <f t="shared" si="53044"/>
        <v>394</v>
      </c>
      <c r="J10606" s="8">
        <f t="shared" ref="J10606" si="53630">E10606/(SUM(N10599:N10605)/7)*100</f>
        <v>0.6668292816885254</v>
      </c>
      <c r="K10606" s="5">
        <f t="shared" ref="K10606" si="53631">O10606-O10605</f>
        <v>8</v>
      </c>
      <c r="L10606" s="8">
        <f t="shared" ref="L10606" si="53632">SUM(K10600:K10606)/7</f>
        <v>12.714285714285714</v>
      </c>
      <c r="M10606" s="8">
        <f t="shared" ref="M10606" si="53633">O10606/(B10606/100000)</f>
        <v>140.10644285862426</v>
      </c>
      <c r="N10606" s="5">
        <v>90989</v>
      </c>
      <c r="O10606" s="18">
        <v>3094</v>
      </c>
    </row>
    <row r="10607" spans="1:15" x14ac:dyDescent="0.2">
      <c r="A10607" s="5" t="s">
        <v>27</v>
      </c>
      <c r="B10607" s="13">
        <v>2208321</v>
      </c>
      <c r="C10607" s="6">
        <f t="shared" si="52140"/>
        <v>44318</v>
      </c>
      <c r="D10607" s="5">
        <f t="shared" ref="D10607" si="53634">N10607-N10606</f>
        <v>360</v>
      </c>
      <c r="E10607" s="13">
        <f t="shared" ref="E10607" si="53635">SUM(D10601:D10607)/7</f>
        <v>569.14285714285711</v>
      </c>
      <c r="F10607" s="13">
        <f t="shared" ref="F10607" si="53636">SUM(D10603:D10607)/5</f>
        <v>633.79999999999995</v>
      </c>
      <c r="G10607" s="13">
        <f t="shared" ref="G10607" si="53637">N10607/(B10607/100000)</f>
        <v>4136.581592983991</v>
      </c>
      <c r="H10607" s="5">
        <f t="shared" si="53053"/>
        <v>411</v>
      </c>
      <c r="I10607" s="5">
        <f t="shared" si="53044"/>
        <v>395</v>
      </c>
      <c r="J10607" s="8">
        <f t="shared" ref="J10607" si="53638">E10607/(SUM(N10600:N10606)/7)*100</f>
        <v>0.63930472401901872</v>
      </c>
      <c r="K10607" s="5">
        <f t="shared" ref="K10607" si="53639">O10607-O10606</f>
        <v>2</v>
      </c>
      <c r="L10607" s="8">
        <f t="shared" ref="L10607" si="53640">SUM(K10601:K10607)/7</f>
        <v>11.857142857142858</v>
      </c>
      <c r="M10607" s="8">
        <f t="shared" ref="M10607" si="53641">O10607/(B10607/100000)</f>
        <v>140.19700940216572</v>
      </c>
      <c r="N10607" s="5">
        <v>91349</v>
      </c>
      <c r="O10607" s="18">
        <v>3096</v>
      </c>
    </row>
    <row r="10608" spans="1:15" x14ac:dyDescent="0.2">
      <c r="A10608" s="5" t="s">
        <v>27</v>
      </c>
      <c r="B10608" s="13">
        <v>2208321</v>
      </c>
      <c r="C10608" s="6">
        <f t="shared" si="52140"/>
        <v>44319</v>
      </c>
      <c r="D10608" s="5">
        <f t="shared" ref="D10608" si="53642">N10608-N10607</f>
        <v>263</v>
      </c>
      <c r="E10608" s="13">
        <f t="shared" ref="E10608" si="53643">SUM(D10602:D10608)/7</f>
        <v>542.28571428571433</v>
      </c>
      <c r="F10608" s="13">
        <f t="shared" ref="F10608" si="53644">SUM(D10604:D10608)/5</f>
        <v>555</v>
      </c>
      <c r="G10608" s="13">
        <f t="shared" ref="G10608" si="53645">N10608/(B10608/100000)</f>
        <v>4148.4910934596919</v>
      </c>
      <c r="H10608" s="5">
        <f t="shared" si="53053"/>
        <v>412</v>
      </c>
      <c r="I10608" s="5">
        <f t="shared" si="53044"/>
        <v>396</v>
      </c>
      <c r="J10608" s="8">
        <f t="shared" ref="J10608" si="53646">E10608/(SUM(N10601:N10607)/7)*100</f>
        <v>0.60526722803235544</v>
      </c>
      <c r="K10608" s="5">
        <f t="shared" ref="K10608" si="53647">O10608-O10607</f>
        <v>1</v>
      </c>
      <c r="L10608" s="8">
        <f t="shared" ref="L10608" si="53648">SUM(K10602:K10608)/7</f>
        <v>11.714285714285714</v>
      </c>
      <c r="M10608" s="8">
        <f t="shared" ref="M10608" si="53649">O10608/(B10608/100000)</f>
        <v>140.24229267393645</v>
      </c>
      <c r="N10608" s="5">
        <v>91612</v>
      </c>
      <c r="O10608" s="18">
        <v>3097</v>
      </c>
    </row>
    <row r="10609" spans="1:15" x14ac:dyDescent="0.2">
      <c r="A10609" s="5" t="s">
        <v>27</v>
      </c>
      <c r="B10609" s="13">
        <v>2208321</v>
      </c>
      <c r="C10609" s="6">
        <f t="shared" si="52140"/>
        <v>44320</v>
      </c>
      <c r="D10609" s="5">
        <f t="shared" ref="D10609" si="53650">N10609-N10608</f>
        <v>257</v>
      </c>
      <c r="E10609" s="13">
        <f t="shared" ref="E10609" si="53651">SUM(D10603:D10609)/7</f>
        <v>527</v>
      </c>
      <c r="F10609" s="13">
        <f t="shared" ref="F10609" si="53652">SUM(D10605:D10609)/5</f>
        <v>457.6</v>
      </c>
      <c r="G10609" s="13">
        <f t="shared" ref="G10609" si="53653">N10609/(B10609/100000)</f>
        <v>4160.1288943047675</v>
      </c>
      <c r="H10609" s="5">
        <f t="shared" si="53053"/>
        <v>413</v>
      </c>
      <c r="I10609" s="5">
        <f t="shared" si="53044"/>
        <v>397</v>
      </c>
      <c r="J10609" s="8">
        <f t="shared" ref="J10609" si="53654">E10609/(SUM(N10602:N10608)/7)*100</f>
        <v>0.58466741790644994</v>
      </c>
      <c r="K10609" s="5">
        <f t="shared" ref="K10609" si="53655">O10609-O10608</f>
        <v>12</v>
      </c>
      <c r="L10609" s="8">
        <f t="shared" ref="L10609" si="53656">SUM(K10603:K10609)/7</f>
        <v>11.714285714285714</v>
      </c>
      <c r="M10609" s="8">
        <f t="shared" ref="M10609" si="53657">O10609/(B10609/100000)</f>
        <v>140.78569193518513</v>
      </c>
      <c r="N10609" s="5">
        <v>91869</v>
      </c>
      <c r="O10609" s="18">
        <v>3109</v>
      </c>
    </row>
    <row r="10610" spans="1:15" x14ac:dyDescent="0.2">
      <c r="A10610" s="5" t="s">
        <v>27</v>
      </c>
      <c r="B10610" s="13">
        <v>2208321</v>
      </c>
      <c r="C10610" s="6">
        <f t="shared" si="52140"/>
        <v>44321</v>
      </c>
      <c r="D10610" s="5">
        <f t="shared" ref="D10610:D10612" si="53658">N10610-N10609</f>
        <v>434</v>
      </c>
      <c r="E10610" s="13">
        <f t="shared" ref="E10610:E10612" si="53659">SUM(D10604:D10610)/7</f>
        <v>495.14285714285717</v>
      </c>
      <c r="F10610" s="13">
        <f t="shared" ref="F10610:F10612" si="53660">SUM(D10606:D10610)/5</f>
        <v>378.8</v>
      </c>
      <c r="G10610" s="13">
        <f t="shared" ref="G10610:G10612" si="53661">N10610/(B10610/100000)</f>
        <v>4179.7818342532628</v>
      </c>
      <c r="H10610" s="5">
        <f t="shared" si="53053"/>
        <v>414</v>
      </c>
      <c r="I10610" s="5">
        <f t="shared" si="53044"/>
        <v>398</v>
      </c>
      <c r="J10610" s="8">
        <f t="shared" ref="J10610:J10612" si="53662">E10610/(SUM(N10603:N10609)/7)*100</f>
        <v>0.54613122906313127</v>
      </c>
      <c r="K10610" s="5">
        <f t="shared" ref="K10610:K10612" si="53663">O10610-O10609</f>
        <v>29</v>
      </c>
      <c r="L10610" s="8">
        <f t="shared" ref="L10610:L10612" si="53664">SUM(K10604:K10610)/7</f>
        <v>12.142857142857142</v>
      </c>
      <c r="M10610" s="8">
        <f t="shared" ref="M10610:M10612" si="53665">O10610/(B10610/100000)</f>
        <v>142.09890681653619</v>
      </c>
      <c r="N10610" s="5">
        <v>92303</v>
      </c>
      <c r="O10610" s="18">
        <v>3138</v>
      </c>
    </row>
    <row r="10611" spans="1:15" x14ac:dyDescent="0.2">
      <c r="A10611" s="5" t="s">
        <v>27</v>
      </c>
      <c r="B10611" s="13">
        <v>2208321</v>
      </c>
      <c r="C10611" s="6">
        <f t="shared" si="52140"/>
        <v>44322</v>
      </c>
      <c r="D10611" s="5">
        <f t="shared" si="53658"/>
        <v>665</v>
      </c>
      <c r="E10611" s="13">
        <f t="shared" si="53659"/>
        <v>483.85714285714283</v>
      </c>
      <c r="F10611" s="13">
        <f t="shared" si="53660"/>
        <v>395.8</v>
      </c>
      <c r="G10611" s="13">
        <f t="shared" si="53661"/>
        <v>4209.8952099807948</v>
      </c>
      <c r="H10611" s="5">
        <f t="shared" si="53053"/>
        <v>415</v>
      </c>
      <c r="I10611" s="5">
        <f t="shared" si="53044"/>
        <v>399</v>
      </c>
      <c r="J10611" s="8">
        <f t="shared" si="53662"/>
        <v>0.53078456446517219</v>
      </c>
      <c r="K10611" s="5">
        <f t="shared" si="53663"/>
        <v>10</v>
      </c>
      <c r="L10611" s="8">
        <f t="shared" si="53664"/>
        <v>11.285714285714286</v>
      </c>
      <c r="M10611" s="8">
        <f t="shared" si="53665"/>
        <v>142.55173953424344</v>
      </c>
      <c r="N10611" s="5">
        <v>92968</v>
      </c>
      <c r="O10611" s="18">
        <v>3148</v>
      </c>
    </row>
    <row r="10612" spans="1:15" x14ac:dyDescent="0.2">
      <c r="A10612" s="5" t="s">
        <v>27</v>
      </c>
      <c r="B10612" s="13">
        <v>2208321</v>
      </c>
      <c r="C10612" s="6">
        <f t="shared" si="52140"/>
        <v>44323</v>
      </c>
      <c r="D10612" s="5">
        <f t="shared" si="53658"/>
        <v>551</v>
      </c>
      <c r="E10612" s="13">
        <f t="shared" si="53659"/>
        <v>444.28571428571428</v>
      </c>
      <c r="F10612" s="13">
        <f t="shared" si="53660"/>
        <v>434</v>
      </c>
      <c r="G10612" s="13">
        <f t="shared" si="53661"/>
        <v>4234.8462927264645</v>
      </c>
      <c r="H10612" s="5">
        <f t="shared" si="53053"/>
        <v>416</v>
      </c>
      <c r="I10612" s="5">
        <f t="shared" si="53044"/>
        <v>400</v>
      </c>
      <c r="J10612" s="8">
        <f t="shared" si="53662"/>
        <v>0.48480200280904567</v>
      </c>
      <c r="K10612" s="5">
        <f t="shared" si="53663"/>
        <v>10</v>
      </c>
      <c r="L10612" s="8">
        <f t="shared" si="53664"/>
        <v>10.285714285714286</v>
      </c>
      <c r="M10612" s="8">
        <f t="shared" si="53665"/>
        <v>143.00457225195069</v>
      </c>
      <c r="N10612" s="5">
        <v>93519</v>
      </c>
      <c r="O10612" s="18">
        <v>3158</v>
      </c>
    </row>
    <row r="10613" spans="1:15" x14ac:dyDescent="0.2">
      <c r="A10613" s="5" t="s">
        <v>27</v>
      </c>
      <c r="B10613" s="13">
        <v>2208321</v>
      </c>
      <c r="C10613" s="6">
        <f t="shared" si="52140"/>
        <v>44324</v>
      </c>
      <c r="D10613" s="5">
        <f t="shared" ref="D10613" si="53666">N10613-N10612</f>
        <v>456</v>
      </c>
      <c r="E10613" s="13">
        <f t="shared" ref="E10613" si="53667">SUM(D10607:D10613)/7</f>
        <v>426.57142857142856</v>
      </c>
      <c r="F10613" s="13">
        <f t="shared" ref="F10613" si="53668">SUM(D10609:D10613)/5</f>
        <v>472.6</v>
      </c>
      <c r="G10613" s="13">
        <f t="shared" ref="G10613" si="53669">N10613/(B10613/100000)</f>
        <v>4255.4954646539154</v>
      </c>
      <c r="H10613" s="5">
        <f t="shared" si="53053"/>
        <v>417</v>
      </c>
      <c r="I10613" s="5">
        <f t="shared" si="53044"/>
        <v>401</v>
      </c>
      <c r="J10613" s="8">
        <f t="shared" ref="J10613" si="53670">E10613/(SUM(N10606:N10612)/7)*100</f>
        <v>0.46322654508391908</v>
      </c>
      <c r="K10613" s="5">
        <f t="shared" ref="K10613" si="53671">O10613-O10612</f>
        <v>5</v>
      </c>
      <c r="L10613" s="8">
        <f t="shared" ref="L10613" si="53672">SUM(K10607:K10613)/7</f>
        <v>9.8571428571428577</v>
      </c>
      <c r="M10613" s="8">
        <f t="shared" ref="M10613" si="53673">O10613/(B10613/100000)</f>
        <v>143.2309886108043</v>
      </c>
      <c r="N10613" s="5">
        <v>93975</v>
      </c>
      <c r="O10613" s="18">
        <v>3163</v>
      </c>
    </row>
    <row r="10614" spans="1:15" x14ac:dyDescent="0.2">
      <c r="A10614" s="5" t="s">
        <v>27</v>
      </c>
      <c r="B10614" s="13">
        <v>2208321</v>
      </c>
      <c r="C10614" s="6">
        <f t="shared" si="52140"/>
        <v>44325</v>
      </c>
      <c r="D10614" s="5">
        <f t="shared" ref="D10614" si="53674">N10614-N10613</f>
        <v>310</v>
      </c>
      <c r="E10614" s="13">
        <f t="shared" ref="E10614" si="53675">SUM(D10608:D10614)/7</f>
        <v>419.42857142857144</v>
      </c>
      <c r="F10614" s="13">
        <f t="shared" ref="F10614" si="53676">SUM(D10610:D10614)/5</f>
        <v>483.2</v>
      </c>
      <c r="G10614" s="13">
        <f t="shared" ref="G10614" si="53677">N10614/(B10614/100000)</f>
        <v>4269.5332789028407</v>
      </c>
      <c r="H10614" s="5">
        <f t="shared" si="53053"/>
        <v>418</v>
      </c>
      <c r="I10614" s="5">
        <f t="shared" si="53044"/>
        <v>402</v>
      </c>
      <c r="J10614" s="8">
        <f t="shared" ref="J10614" si="53678">E10614/(SUM(N10607:N10613)/7)*100</f>
        <v>0.45336977586300076</v>
      </c>
      <c r="K10614" s="5">
        <f t="shared" ref="K10614" si="53679">O10614-O10613</f>
        <v>1</v>
      </c>
      <c r="L10614" s="8">
        <f t="shared" ref="L10614" si="53680">SUM(K10608:K10614)/7</f>
        <v>9.7142857142857135</v>
      </c>
      <c r="M10614" s="8">
        <f t="shared" ref="M10614" si="53681">O10614/(B10614/100000)</f>
        <v>143.27627188257503</v>
      </c>
      <c r="N10614" s="5">
        <v>94285</v>
      </c>
      <c r="O10614" s="18">
        <v>3164</v>
      </c>
    </row>
    <row r="10615" spans="1:15" x14ac:dyDescent="0.2">
      <c r="A10615" s="5" t="s">
        <v>27</v>
      </c>
      <c r="B10615" s="13">
        <v>2208321</v>
      </c>
      <c r="C10615" s="6">
        <f t="shared" si="52140"/>
        <v>44326</v>
      </c>
      <c r="D10615" s="5">
        <f t="shared" ref="D10615" si="53682">N10615-N10614</f>
        <v>263</v>
      </c>
      <c r="E10615" s="13">
        <f t="shared" ref="E10615" si="53683">SUM(D10609:D10615)/7</f>
        <v>419.42857142857144</v>
      </c>
      <c r="F10615" s="13">
        <f t="shared" ref="F10615" si="53684">SUM(D10611:D10615)/5</f>
        <v>449</v>
      </c>
      <c r="G10615" s="13">
        <f t="shared" ref="G10615" si="53685">N10615/(B10615/100000)</f>
        <v>4281.4427793785417</v>
      </c>
      <c r="H10615" s="5">
        <f t="shared" si="53053"/>
        <v>419</v>
      </c>
      <c r="I10615" s="5">
        <f t="shared" si="53044"/>
        <v>403</v>
      </c>
      <c r="J10615" s="8">
        <f t="shared" ref="J10615" si="53686">E10615/(SUM(N10608:N10614)/7)*100</f>
        <v>0.45132361101930579</v>
      </c>
      <c r="K10615" s="5">
        <f t="shared" ref="K10615" si="53687">O10615-O10614</f>
        <v>0</v>
      </c>
      <c r="L10615" s="8">
        <f t="shared" ref="L10615" si="53688">SUM(K10609:K10615)/7</f>
        <v>9.5714285714285712</v>
      </c>
      <c r="M10615" s="8">
        <f t="shared" ref="M10615" si="53689">O10615/(B10615/100000)</f>
        <v>143.27627188257503</v>
      </c>
      <c r="N10615" s="5">
        <v>94548</v>
      </c>
      <c r="O10615" s="18">
        <v>3164</v>
      </c>
    </row>
    <row r="10616" spans="1:15" x14ac:dyDescent="0.2">
      <c r="A10616" s="5" t="s">
        <v>27</v>
      </c>
      <c r="B10616" s="13">
        <v>2208321</v>
      </c>
      <c r="C10616" s="6">
        <f t="shared" si="52140"/>
        <v>44327</v>
      </c>
      <c r="D10616" s="5">
        <f t="shared" ref="D10616" si="53690">N10616-N10615</f>
        <v>166</v>
      </c>
      <c r="E10616" s="13">
        <f t="shared" ref="E10616" si="53691">SUM(D10610:D10616)/7</f>
        <v>406.42857142857144</v>
      </c>
      <c r="F10616" s="13">
        <f t="shared" ref="F10616" si="53692">SUM(D10612:D10616)/5</f>
        <v>349.2</v>
      </c>
      <c r="G10616" s="13">
        <f t="shared" ref="G10616" si="53693">N10616/(B10616/100000)</f>
        <v>4288.9598024924817</v>
      </c>
      <c r="H10616" s="5">
        <f t="shared" si="53053"/>
        <v>420</v>
      </c>
      <c r="I10616" s="5">
        <f t="shared" si="53044"/>
        <v>404</v>
      </c>
      <c r="J10616" s="8">
        <f t="shared" ref="J10616" si="53694">E10616/(SUM(N10609:N10615)/7)*100</f>
        <v>0.43537011050290225</v>
      </c>
      <c r="K10616" s="5">
        <f t="shared" ref="K10616" si="53695">O10616-O10615</f>
        <v>10</v>
      </c>
      <c r="L10616" s="8">
        <f t="shared" ref="L10616" si="53696">SUM(K10610:K10616)/7</f>
        <v>9.2857142857142865</v>
      </c>
      <c r="M10616" s="8">
        <f t="shared" ref="M10616" si="53697">O10616/(B10616/100000)</f>
        <v>143.72910460028228</v>
      </c>
      <c r="N10616" s="5">
        <v>94714</v>
      </c>
      <c r="O10616" s="18">
        <v>3174</v>
      </c>
    </row>
    <row r="10617" spans="1:15" x14ac:dyDescent="0.2">
      <c r="A10617" s="5" t="s">
        <v>27</v>
      </c>
      <c r="B10617" s="13">
        <v>2208321</v>
      </c>
      <c r="C10617" s="6">
        <f t="shared" si="52140"/>
        <v>44328</v>
      </c>
      <c r="D10617" s="5">
        <f t="shared" ref="D10617:D10618" si="53698">N10617-N10616</f>
        <v>388</v>
      </c>
      <c r="E10617" s="13">
        <f t="shared" ref="E10617:E10618" si="53699">SUM(D10611:D10617)/7</f>
        <v>399.85714285714283</v>
      </c>
      <c r="F10617" s="13">
        <f t="shared" ref="F10617:F10618" si="53700">SUM(D10613:D10617)/5</f>
        <v>316.60000000000002</v>
      </c>
      <c r="G10617" s="13">
        <f t="shared" ref="G10617:G10618" si="53701">N10617/(B10617/100000)</f>
        <v>4306.5297119395227</v>
      </c>
      <c r="H10617" s="5">
        <f t="shared" si="53053"/>
        <v>421</v>
      </c>
      <c r="I10617" s="5">
        <f t="shared" si="53044"/>
        <v>405</v>
      </c>
      <c r="J10617" s="8">
        <f t="shared" ref="J10617:J10618" si="53702">E10617/(SUM(N10610:N10616)/7)*100</f>
        <v>0.42647399407598824</v>
      </c>
      <c r="K10617" s="5">
        <f t="shared" ref="K10617:K10618" si="53703">O10617-O10616</f>
        <v>6</v>
      </c>
      <c r="L10617" s="8">
        <f t="shared" ref="L10617:L10618" si="53704">SUM(K10611:K10617)/7</f>
        <v>6</v>
      </c>
      <c r="M10617" s="8">
        <f t="shared" ref="M10617:M10618" si="53705">O10617/(B10617/100000)</f>
        <v>144.00080423090665</v>
      </c>
      <c r="N10617" s="5">
        <v>95102</v>
      </c>
      <c r="O10617" s="18">
        <v>3180</v>
      </c>
    </row>
    <row r="10618" spans="1:15" x14ac:dyDescent="0.2">
      <c r="A10618" s="5" t="s">
        <v>27</v>
      </c>
      <c r="B10618" s="13">
        <v>2208321</v>
      </c>
      <c r="C10618" s="6">
        <f t="shared" si="52140"/>
        <v>44329</v>
      </c>
      <c r="D10618" s="5">
        <f t="shared" si="53698"/>
        <v>497</v>
      </c>
      <c r="E10618" s="13">
        <f t="shared" si="53699"/>
        <v>375.85714285714283</v>
      </c>
      <c r="F10618" s="13">
        <f t="shared" si="53700"/>
        <v>324.8</v>
      </c>
      <c r="G10618" s="13">
        <f t="shared" si="53701"/>
        <v>4329.0354980095735</v>
      </c>
      <c r="H10618" s="5">
        <f t="shared" si="53053"/>
        <v>422</v>
      </c>
      <c r="I10618" s="5">
        <f t="shared" si="53044"/>
        <v>406</v>
      </c>
      <c r="J10618" s="8">
        <f t="shared" si="53702"/>
        <v>0.39917403897067405</v>
      </c>
      <c r="K10618" s="5">
        <f t="shared" si="53703"/>
        <v>5</v>
      </c>
      <c r="L10618" s="8">
        <f t="shared" si="53704"/>
        <v>5.2857142857142856</v>
      </c>
      <c r="M10618" s="8">
        <f t="shared" si="53705"/>
        <v>144.22722058976026</v>
      </c>
      <c r="N10618" s="5">
        <v>95599</v>
      </c>
      <c r="O10618" s="18">
        <v>3185</v>
      </c>
    </row>
    <row r="10619" spans="1:15" x14ac:dyDescent="0.2">
      <c r="A10619" s="5" t="s">
        <v>27</v>
      </c>
      <c r="B10619" s="13">
        <v>2208321</v>
      </c>
      <c r="C10619" s="6">
        <f t="shared" si="52140"/>
        <v>44330</v>
      </c>
      <c r="D10619" s="5">
        <f t="shared" ref="D10619:D10621" si="53706">N10619-N10618</f>
        <v>334</v>
      </c>
      <c r="E10619" s="13">
        <f t="shared" ref="E10619:E10621" si="53707">SUM(D10613:D10619)/7</f>
        <v>344.85714285714283</v>
      </c>
      <c r="F10619" s="13">
        <f t="shared" ref="F10619:F10621" si="53708">SUM(D10615:D10619)/5</f>
        <v>329.6</v>
      </c>
      <c r="G10619" s="13">
        <f t="shared" ref="G10619:G10621" si="53709">N10619/(B10619/100000)</f>
        <v>4344.1601107809956</v>
      </c>
      <c r="H10619" s="5">
        <f t="shared" si="53053"/>
        <v>423</v>
      </c>
      <c r="I10619" s="5">
        <f t="shared" si="53044"/>
        <v>407</v>
      </c>
      <c r="J10619" s="8">
        <f t="shared" ref="J10619:J10621" si="53710">E10619/(SUM(N10612:N10618)/7)*100</f>
        <v>0.36479473873503565</v>
      </c>
      <c r="K10619" s="5">
        <f t="shared" ref="K10619:K10621" si="53711">O10619-O10618</f>
        <v>28</v>
      </c>
      <c r="L10619" s="8">
        <f t="shared" ref="L10619:L10621" si="53712">SUM(K10613:K10619)/7</f>
        <v>7.8571428571428568</v>
      </c>
      <c r="M10619" s="8">
        <f t="shared" ref="M10619:M10621" si="53713">O10619/(B10619/100000)</f>
        <v>145.49515219934057</v>
      </c>
      <c r="N10619" s="5">
        <v>95933</v>
      </c>
      <c r="O10619" s="18">
        <v>3213</v>
      </c>
    </row>
    <row r="10620" spans="1:15" x14ac:dyDescent="0.2">
      <c r="A10620" s="5" t="s">
        <v>27</v>
      </c>
      <c r="B10620" s="13">
        <v>2208321</v>
      </c>
      <c r="C10620" s="6">
        <f t="shared" si="52140"/>
        <v>44331</v>
      </c>
      <c r="D10620" s="5">
        <f t="shared" si="53706"/>
        <v>233</v>
      </c>
      <c r="E10620" s="13">
        <f t="shared" si="53707"/>
        <v>313</v>
      </c>
      <c r="F10620" s="13">
        <f t="shared" si="53708"/>
        <v>323.60000000000002</v>
      </c>
      <c r="G10620" s="13">
        <f t="shared" si="53709"/>
        <v>4354.7111131035745</v>
      </c>
      <c r="H10620" s="5">
        <f t="shared" si="53053"/>
        <v>424</v>
      </c>
      <c r="I10620" s="5">
        <f t="shared" si="53044"/>
        <v>408</v>
      </c>
      <c r="J10620" s="8">
        <f t="shared" si="53710"/>
        <v>0.32989237468305638</v>
      </c>
      <c r="K10620" s="5">
        <f t="shared" si="53711"/>
        <v>3</v>
      </c>
      <c r="L10620" s="8">
        <f t="shared" si="53712"/>
        <v>7.5714285714285712</v>
      </c>
      <c r="M10620" s="8">
        <f t="shared" si="53713"/>
        <v>145.63100201465275</v>
      </c>
      <c r="N10620" s="5">
        <v>96166</v>
      </c>
      <c r="O10620" s="18">
        <v>3216</v>
      </c>
    </row>
    <row r="10621" spans="1:15" x14ac:dyDescent="0.2">
      <c r="A10621" s="5" t="s">
        <v>27</v>
      </c>
      <c r="B10621" s="13">
        <v>2208321</v>
      </c>
      <c r="C10621" s="6">
        <f t="shared" si="52140"/>
        <v>44332</v>
      </c>
      <c r="D10621" s="5">
        <f t="shared" si="53706"/>
        <v>171</v>
      </c>
      <c r="E10621" s="13">
        <f t="shared" si="53707"/>
        <v>293.14285714285717</v>
      </c>
      <c r="F10621" s="13">
        <f t="shared" si="53708"/>
        <v>324.60000000000002</v>
      </c>
      <c r="G10621" s="13">
        <f t="shared" si="53709"/>
        <v>4362.4545525763688</v>
      </c>
      <c r="H10621" s="5">
        <f t="shared" si="53053"/>
        <v>425</v>
      </c>
      <c r="I10621" s="5">
        <f t="shared" si="53044"/>
        <v>409</v>
      </c>
      <c r="J10621" s="8">
        <f t="shared" si="53710"/>
        <v>0.3079476609034032</v>
      </c>
      <c r="K10621" s="5">
        <f t="shared" si="53711"/>
        <v>1</v>
      </c>
      <c r="L10621" s="8">
        <f t="shared" si="53712"/>
        <v>7.5714285714285712</v>
      </c>
      <c r="M10621" s="8">
        <f t="shared" si="53713"/>
        <v>145.67628528642348</v>
      </c>
      <c r="N10621" s="5">
        <v>96337</v>
      </c>
      <c r="O10621" s="18">
        <v>3217</v>
      </c>
    </row>
    <row r="10622" spans="1:15" x14ac:dyDescent="0.2">
      <c r="A10622" s="5" t="s">
        <v>27</v>
      </c>
      <c r="B10622" s="13">
        <v>2208321</v>
      </c>
      <c r="C10622" s="6">
        <f t="shared" si="52140"/>
        <v>44333</v>
      </c>
      <c r="D10622" s="5">
        <f t="shared" ref="D10622" si="53714">N10622-N10621</f>
        <v>200</v>
      </c>
      <c r="E10622" s="13">
        <f t="shared" ref="E10622" si="53715">SUM(D10616:D10622)/7</f>
        <v>284.14285714285717</v>
      </c>
      <c r="F10622" s="13">
        <f t="shared" ref="F10622" si="53716">SUM(D10618:D10622)/5</f>
        <v>287</v>
      </c>
      <c r="G10622" s="13">
        <f t="shared" ref="G10622" si="53717">N10622/(B10622/100000)</f>
        <v>4371.5112069305142</v>
      </c>
      <c r="H10622" s="5">
        <f t="shared" si="53053"/>
        <v>426</v>
      </c>
      <c r="I10622" s="5">
        <f t="shared" si="53044"/>
        <v>410</v>
      </c>
      <c r="J10622" s="8">
        <f t="shared" ref="J10622" si="53718">E10622/(SUM(N10615:N10621)/7)*100</f>
        <v>0.29757674682337942</v>
      </c>
      <c r="K10622" s="5">
        <f t="shared" ref="K10622" si="53719">O10622-O10621</f>
        <v>4</v>
      </c>
      <c r="L10622" s="8">
        <f t="shared" ref="L10622" si="53720">SUM(K10616:K10622)/7</f>
        <v>8.1428571428571423</v>
      </c>
      <c r="M10622" s="8">
        <f t="shared" ref="M10622" si="53721">O10622/(B10622/100000)</f>
        <v>145.85741837350639</v>
      </c>
      <c r="N10622" s="5">
        <v>96537</v>
      </c>
      <c r="O10622" s="18">
        <v>3221</v>
      </c>
    </row>
    <row r="10623" spans="1:15" x14ac:dyDescent="0.2">
      <c r="A10623" s="5" t="s">
        <v>27</v>
      </c>
      <c r="B10623" s="13">
        <v>2208321</v>
      </c>
      <c r="C10623" s="6">
        <f t="shared" si="52140"/>
        <v>44334</v>
      </c>
      <c r="D10623" s="5">
        <f t="shared" ref="D10623" si="53722">N10623-N10622</f>
        <v>75</v>
      </c>
      <c r="E10623" s="13">
        <f t="shared" ref="E10623" si="53723">SUM(D10617:D10623)/7</f>
        <v>271.14285714285717</v>
      </c>
      <c r="F10623" s="13">
        <f t="shared" ref="F10623" si="53724">SUM(D10619:D10623)/5</f>
        <v>202.6</v>
      </c>
      <c r="G10623" s="13">
        <f t="shared" ref="G10623" si="53725">N10623/(B10623/100000)</f>
        <v>4374.9074523133186</v>
      </c>
      <c r="H10623" s="5">
        <f t="shared" si="53053"/>
        <v>427</v>
      </c>
      <c r="I10623" s="5">
        <f t="shared" si="53044"/>
        <v>411</v>
      </c>
      <c r="J10623" s="8">
        <f t="shared" ref="J10623" si="53726">E10623/(SUM(N10616:N10622)/7)*100</f>
        <v>0.28311962624629317</v>
      </c>
      <c r="K10623" s="5">
        <f t="shared" ref="K10623" si="53727">O10623-O10622</f>
        <v>5</v>
      </c>
      <c r="L10623" s="8">
        <f t="shared" ref="L10623" si="53728">SUM(K10617:K10623)/7</f>
        <v>7.4285714285714288</v>
      </c>
      <c r="M10623" s="8">
        <f t="shared" ref="M10623" si="53729">O10623/(B10623/100000)</f>
        <v>146.08383473236</v>
      </c>
      <c r="N10623" s="5">
        <v>96612</v>
      </c>
      <c r="O10623" s="18">
        <v>3226</v>
      </c>
    </row>
    <row r="10624" spans="1:15" x14ac:dyDescent="0.2">
      <c r="A10624" s="5" t="s">
        <v>27</v>
      </c>
      <c r="B10624" s="13">
        <v>2208321</v>
      </c>
      <c r="C10624" s="6">
        <f t="shared" si="52140"/>
        <v>44335</v>
      </c>
      <c r="D10624" s="5">
        <f t="shared" ref="D10624" si="53730">N10624-N10623</f>
        <v>240</v>
      </c>
      <c r="E10624" s="13">
        <f t="shared" ref="E10624" si="53731">SUM(D10618:D10624)/7</f>
        <v>250</v>
      </c>
      <c r="F10624" s="13">
        <f t="shared" ref="F10624" si="53732">SUM(D10620:D10624)/5</f>
        <v>183.8</v>
      </c>
      <c r="G10624" s="13">
        <f t="shared" ref="G10624" si="53733">N10624/(B10624/100000)</f>
        <v>4385.7754375382929</v>
      </c>
      <c r="H10624" s="5">
        <f t="shared" si="53053"/>
        <v>428</v>
      </c>
      <c r="I10624" s="5">
        <f t="shared" si="53044"/>
        <v>412</v>
      </c>
      <c r="J10624" s="8">
        <f t="shared" ref="J10624" si="53734">E10624/(SUM(N10617:N10623)/7)*100</f>
        <v>0.26030588172295721</v>
      </c>
      <c r="K10624" s="5">
        <f t="shared" ref="K10624" si="53735">O10624-O10623</f>
        <v>19</v>
      </c>
      <c r="L10624" s="8">
        <f t="shared" ref="L10624" si="53736">SUM(K10618:K10624)/7</f>
        <v>9.2857142857142865</v>
      </c>
      <c r="M10624" s="8">
        <f t="shared" ref="M10624" si="53737">O10624/(B10624/100000)</f>
        <v>146.94421689600378</v>
      </c>
      <c r="N10624" s="5">
        <v>96852</v>
      </c>
      <c r="O10624" s="18">
        <v>3245</v>
      </c>
    </row>
    <row r="10625" spans="1:15" x14ac:dyDescent="0.2">
      <c r="A10625" s="5" t="s">
        <v>27</v>
      </c>
      <c r="B10625" s="13">
        <v>2208321</v>
      </c>
      <c r="C10625" s="6">
        <f t="shared" si="52140"/>
        <v>44336</v>
      </c>
      <c r="D10625" s="5">
        <f t="shared" ref="D10625" si="53738">N10625-N10624</f>
        <v>275</v>
      </c>
      <c r="E10625" s="13">
        <f t="shared" ref="E10625" si="53739">SUM(D10619:D10625)/7</f>
        <v>218.28571428571428</v>
      </c>
      <c r="F10625" s="13">
        <f t="shared" ref="F10625" si="53740">SUM(D10621:D10625)/5</f>
        <v>192.2</v>
      </c>
      <c r="G10625" s="13">
        <f t="shared" ref="G10625" si="53741">N10625/(B10625/100000)</f>
        <v>4398.2283372752418</v>
      </c>
      <c r="H10625" s="5">
        <f t="shared" si="53053"/>
        <v>429</v>
      </c>
      <c r="I10625" s="5">
        <f t="shared" si="53044"/>
        <v>413</v>
      </c>
      <c r="J10625" s="8">
        <f t="shared" ref="J10625" si="53742">E10625/(SUM(N10618:N10624)/7)*100</f>
        <v>0.22669412316256105</v>
      </c>
      <c r="K10625" s="5">
        <f t="shared" ref="K10625" si="53743">O10625-O10624</f>
        <v>7</v>
      </c>
      <c r="L10625" s="8">
        <f t="shared" ref="L10625" si="53744">SUM(K10619:K10625)/7</f>
        <v>9.5714285714285712</v>
      </c>
      <c r="M10625" s="8">
        <f t="shared" ref="M10625" si="53745">O10625/(B10625/100000)</f>
        <v>147.26119979839888</v>
      </c>
      <c r="N10625" s="5">
        <v>97127</v>
      </c>
      <c r="O10625" s="18">
        <v>3252</v>
      </c>
    </row>
    <row r="10626" spans="1:15" x14ac:dyDescent="0.2">
      <c r="A10626" s="5" t="s">
        <v>27</v>
      </c>
      <c r="B10626" s="13">
        <v>2208321</v>
      </c>
      <c r="C10626" s="6">
        <f t="shared" si="52140"/>
        <v>44337</v>
      </c>
      <c r="D10626" s="5">
        <f t="shared" ref="D10626:D10627" si="53746">N10626-N10625</f>
        <v>236</v>
      </c>
      <c r="E10626" s="13">
        <f t="shared" ref="E10626:E10627" si="53747">SUM(D10620:D10626)/7</f>
        <v>204.28571428571428</v>
      </c>
      <c r="F10626" s="13">
        <f t="shared" ref="F10626:F10627" si="53748">SUM(D10622:D10626)/5</f>
        <v>205.2</v>
      </c>
      <c r="G10626" s="13">
        <f t="shared" ref="G10626:G10627" si="53749">N10626/(B10626/100000)</f>
        <v>4408.9151894131328</v>
      </c>
      <c r="H10626" s="5">
        <f t="shared" si="53053"/>
        <v>430</v>
      </c>
      <c r="I10626" s="5">
        <f t="shared" si="53044"/>
        <v>414</v>
      </c>
      <c r="J10626" s="8">
        <f t="shared" ref="J10626:J10627" si="53750">E10626/(SUM(N10619:N10625)/7)*100</f>
        <v>0.21167498564162684</v>
      </c>
      <c r="K10626" s="5">
        <f t="shared" ref="K10626:K10627" si="53751">O10626-O10625</f>
        <v>18</v>
      </c>
      <c r="L10626" s="8">
        <f t="shared" ref="L10626:L10627" si="53752">SUM(K10620:K10626)/7</f>
        <v>8.1428571428571423</v>
      </c>
      <c r="M10626" s="8">
        <f t="shared" ref="M10626:M10627" si="53753">O10626/(B10626/100000)</f>
        <v>148.07629869027193</v>
      </c>
      <c r="N10626" s="5">
        <v>97363</v>
      </c>
      <c r="O10626" s="18">
        <v>3270</v>
      </c>
    </row>
    <row r="10627" spans="1:15" x14ac:dyDescent="0.2">
      <c r="A10627" s="5" t="s">
        <v>27</v>
      </c>
      <c r="B10627" s="13">
        <v>2208321</v>
      </c>
      <c r="C10627" s="6">
        <f t="shared" si="52140"/>
        <v>44338</v>
      </c>
      <c r="D10627" s="5">
        <f t="shared" si="53746"/>
        <v>152</v>
      </c>
      <c r="E10627" s="13">
        <f t="shared" si="53747"/>
        <v>192.71428571428572</v>
      </c>
      <c r="F10627" s="13">
        <f t="shared" si="53748"/>
        <v>195.6</v>
      </c>
      <c r="G10627" s="13">
        <f t="shared" si="53749"/>
        <v>4415.7982467222837</v>
      </c>
      <c r="H10627" s="5">
        <f t="shared" si="53053"/>
        <v>431</v>
      </c>
      <c r="I10627" s="5">
        <f t="shared" si="53044"/>
        <v>415</v>
      </c>
      <c r="J10627" s="8">
        <f t="shared" si="53750"/>
        <v>0.19926321355876125</v>
      </c>
      <c r="K10627" s="5">
        <f t="shared" si="53751"/>
        <v>8</v>
      </c>
      <c r="L10627" s="8">
        <f t="shared" si="53752"/>
        <v>8.8571428571428577</v>
      </c>
      <c r="M10627" s="8">
        <f t="shared" si="53753"/>
        <v>148.43856486443772</v>
      </c>
      <c r="N10627" s="5">
        <v>97515</v>
      </c>
      <c r="O10627" s="18">
        <v>3278</v>
      </c>
    </row>
    <row r="10628" spans="1:15" x14ac:dyDescent="0.2">
      <c r="A10628" s="5" t="s">
        <v>27</v>
      </c>
      <c r="B10628" s="13">
        <v>2208321</v>
      </c>
      <c r="C10628" s="6">
        <f t="shared" si="52140"/>
        <v>44339</v>
      </c>
      <c r="D10628" s="5">
        <f t="shared" ref="D10628:D10629" si="53754">N10628-N10627</f>
        <v>111</v>
      </c>
      <c r="E10628" s="13">
        <f t="shared" ref="E10628:E10629" si="53755">SUM(D10622:D10628)/7</f>
        <v>184.14285714285714</v>
      </c>
      <c r="F10628" s="13">
        <f t="shared" ref="F10628:F10629" si="53756">SUM(D10624:D10628)/5</f>
        <v>202.8</v>
      </c>
      <c r="G10628" s="13">
        <f t="shared" ref="G10628:G10629" si="53757">N10628/(B10628/100000)</f>
        <v>4420.8246898888337</v>
      </c>
      <c r="H10628" s="5">
        <f t="shared" si="53053"/>
        <v>432</v>
      </c>
      <c r="I10628" s="5">
        <f t="shared" si="53044"/>
        <v>416</v>
      </c>
      <c r="J10628" s="8">
        <f t="shared" ref="J10628:J10629" si="53758">E10628/(SUM(N10621:N10627)/7)*100</f>
        <v>0.19002186209631411</v>
      </c>
      <c r="K10628" s="5">
        <f t="shared" ref="K10628:K10629" si="53759">O10628-O10627</f>
        <v>1</v>
      </c>
      <c r="L10628" s="8">
        <f t="shared" ref="L10628:L10629" si="53760">SUM(K10622:K10628)/7</f>
        <v>8.8571428571428577</v>
      </c>
      <c r="M10628" s="8">
        <f t="shared" ref="M10628:M10629" si="53761">O10628/(B10628/100000)</f>
        <v>148.48384813620845</v>
      </c>
      <c r="N10628" s="5">
        <v>97626</v>
      </c>
      <c r="O10628" s="18">
        <v>3279</v>
      </c>
    </row>
    <row r="10629" spans="1:15" x14ac:dyDescent="0.2">
      <c r="A10629" s="5" t="s">
        <v>27</v>
      </c>
      <c r="B10629" s="13">
        <v>2208321</v>
      </c>
      <c r="C10629" s="6">
        <f t="shared" si="52140"/>
        <v>44340</v>
      </c>
      <c r="D10629" s="5">
        <f t="shared" si="53754"/>
        <v>97</v>
      </c>
      <c r="E10629" s="13">
        <f t="shared" si="53755"/>
        <v>169.42857142857142</v>
      </c>
      <c r="F10629" s="13">
        <f t="shared" si="53756"/>
        <v>174.2</v>
      </c>
      <c r="G10629" s="13">
        <f t="shared" si="53757"/>
        <v>4425.2171672505947</v>
      </c>
      <c r="H10629" s="5">
        <f t="shared" si="53053"/>
        <v>433</v>
      </c>
      <c r="I10629" s="5">
        <f t="shared" si="53044"/>
        <v>417</v>
      </c>
      <c r="J10629" s="8">
        <f t="shared" si="53758"/>
        <v>0.1745062033571109</v>
      </c>
      <c r="K10629" s="5">
        <f t="shared" si="53759"/>
        <v>3</v>
      </c>
      <c r="L10629" s="8">
        <f t="shared" si="53760"/>
        <v>8.7142857142857135</v>
      </c>
      <c r="M10629" s="8">
        <f t="shared" si="53761"/>
        <v>148.61969795152064</v>
      </c>
      <c r="N10629" s="5">
        <v>97723</v>
      </c>
      <c r="O10629" s="18">
        <v>3282</v>
      </c>
    </row>
    <row r="10630" spans="1:15" x14ac:dyDescent="0.2">
      <c r="A10630" s="5" t="s">
        <v>27</v>
      </c>
      <c r="B10630" s="13">
        <v>2208321</v>
      </c>
      <c r="C10630" s="6">
        <f t="shared" si="52140"/>
        <v>44341</v>
      </c>
      <c r="D10630" s="5">
        <f t="shared" ref="D10630:D10636" si="53762">N10630-N10629</f>
        <v>37</v>
      </c>
      <c r="E10630" s="13">
        <f t="shared" ref="E10630:E10636" si="53763">SUM(D10624:D10630)/7</f>
        <v>164</v>
      </c>
      <c r="F10630" s="13">
        <f t="shared" ref="F10630:F10636" si="53764">SUM(D10626:D10630)/5</f>
        <v>126.6</v>
      </c>
      <c r="G10630" s="13">
        <f t="shared" ref="G10630:G10636" si="53765">N10630/(B10630/100000)</f>
        <v>4426.8926483061114</v>
      </c>
      <c r="H10630" s="5">
        <f t="shared" si="53053"/>
        <v>434</v>
      </c>
      <c r="I10630" s="5">
        <f t="shared" si="53044"/>
        <v>418</v>
      </c>
      <c r="J10630" s="8">
        <f t="shared" ref="J10630:J10636" si="53766">E10630/(SUM(N10623:N10629)/7)*100</f>
        <v>0.16862068864219218</v>
      </c>
      <c r="K10630" s="5">
        <f t="shared" ref="K10630:K10636" si="53767">O10630-O10629</f>
        <v>0</v>
      </c>
      <c r="L10630" s="8">
        <f t="shared" ref="L10630:L10636" si="53768">SUM(K10624:K10630)/7</f>
        <v>8</v>
      </c>
      <c r="M10630" s="8">
        <f t="shared" ref="M10630:M10636" si="53769">O10630/(B10630/100000)</f>
        <v>148.61969795152064</v>
      </c>
      <c r="N10630" s="5">
        <v>97760</v>
      </c>
      <c r="O10630" s="18">
        <v>3282</v>
      </c>
    </row>
    <row r="10631" spans="1:15" x14ac:dyDescent="0.2">
      <c r="A10631" s="5" t="s">
        <v>27</v>
      </c>
      <c r="B10631" s="13">
        <v>2208321</v>
      </c>
      <c r="C10631" s="6">
        <f t="shared" si="52140"/>
        <v>44342</v>
      </c>
      <c r="D10631" s="5">
        <f t="shared" si="53762"/>
        <v>74</v>
      </c>
      <c r="E10631" s="13">
        <f t="shared" si="53763"/>
        <v>140.28571428571428</v>
      </c>
      <c r="F10631" s="13">
        <f t="shared" si="53764"/>
        <v>94.2</v>
      </c>
      <c r="G10631" s="13">
        <f t="shared" si="53765"/>
        <v>4430.2436104171447</v>
      </c>
      <c r="H10631" s="5">
        <f t="shared" si="53053"/>
        <v>435</v>
      </c>
      <c r="I10631" s="5">
        <f t="shared" si="53044"/>
        <v>419</v>
      </c>
      <c r="J10631" s="8">
        <f t="shared" si="53766"/>
        <v>0.14399544845344195</v>
      </c>
      <c r="K10631" s="5">
        <f t="shared" si="53767"/>
        <v>12</v>
      </c>
      <c r="L10631" s="8">
        <f t="shared" si="53768"/>
        <v>7</v>
      </c>
      <c r="M10631" s="8">
        <f t="shared" si="53769"/>
        <v>149.16309721276934</v>
      </c>
      <c r="N10631" s="5">
        <v>97834</v>
      </c>
      <c r="O10631" s="18">
        <v>3294</v>
      </c>
    </row>
    <row r="10632" spans="1:15" x14ac:dyDescent="0.2">
      <c r="A10632" s="5" t="s">
        <v>27</v>
      </c>
      <c r="B10632" s="13">
        <v>2208321</v>
      </c>
      <c r="C10632" s="6">
        <f t="shared" si="52140"/>
        <v>44343</v>
      </c>
      <c r="D10632" s="5">
        <f t="shared" si="53762"/>
        <v>124</v>
      </c>
      <c r="E10632" s="13">
        <f t="shared" si="53763"/>
        <v>118.71428571428571</v>
      </c>
      <c r="F10632" s="13">
        <f t="shared" si="53764"/>
        <v>88.6</v>
      </c>
      <c r="G10632" s="13">
        <f t="shared" si="53765"/>
        <v>4435.8587361167147</v>
      </c>
      <c r="H10632" s="5">
        <f t="shared" si="53053"/>
        <v>436</v>
      </c>
      <c r="I10632" s="5">
        <f t="shared" si="53044"/>
        <v>420</v>
      </c>
      <c r="J10632" s="8">
        <f t="shared" si="53766"/>
        <v>0.12167837082764719</v>
      </c>
      <c r="K10632" s="5">
        <f t="shared" si="53767"/>
        <v>10</v>
      </c>
      <c r="L10632" s="8">
        <f t="shared" si="53768"/>
        <v>7.4285714285714288</v>
      </c>
      <c r="M10632" s="8">
        <f t="shared" si="53769"/>
        <v>149.6159299304766</v>
      </c>
      <c r="N10632" s="5">
        <v>97958</v>
      </c>
      <c r="O10632" s="18">
        <v>3304</v>
      </c>
    </row>
    <row r="10633" spans="1:15" x14ac:dyDescent="0.2">
      <c r="A10633" s="5" t="s">
        <v>27</v>
      </c>
      <c r="B10633" s="13">
        <v>2208321</v>
      </c>
      <c r="C10633" s="6">
        <f t="shared" si="52140"/>
        <v>44344</v>
      </c>
      <c r="D10633" s="5">
        <f t="shared" si="53762"/>
        <v>164</v>
      </c>
      <c r="E10633" s="13">
        <f t="shared" si="53763"/>
        <v>108.42857142857143</v>
      </c>
      <c r="F10633" s="13">
        <f t="shared" si="53764"/>
        <v>99.2</v>
      </c>
      <c r="G10633" s="13">
        <f t="shared" si="53765"/>
        <v>4443.2851926871135</v>
      </c>
      <c r="H10633" s="5">
        <f t="shared" si="53053"/>
        <v>437</v>
      </c>
      <c r="I10633" s="5">
        <f t="shared" si="53044"/>
        <v>421</v>
      </c>
      <c r="J10633" s="8">
        <f t="shared" si="53766"/>
        <v>0.11100077656669771</v>
      </c>
      <c r="K10633" s="5">
        <f t="shared" si="53767"/>
        <v>4</v>
      </c>
      <c r="L10633" s="8">
        <f t="shared" si="53768"/>
        <v>5.4285714285714288</v>
      </c>
      <c r="M10633" s="8">
        <f t="shared" si="53769"/>
        <v>149.79706301755948</v>
      </c>
      <c r="N10633" s="5">
        <v>98122</v>
      </c>
      <c r="O10633" s="18">
        <v>3308</v>
      </c>
    </row>
    <row r="10634" spans="1:15" x14ac:dyDescent="0.2">
      <c r="A10634" s="5" t="s">
        <v>27</v>
      </c>
      <c r="B10634" s="13">
        <v>2208321</v>
      </c>
      <c r="C10634" s="6">
        <f t="shared" si="52140"/>
        <v>44345</v>
      </c>
      <c r="D10634" s="5">
        <f t="shared" si="53762"/>
        <v>152</v>
      </c>
      <c r="E10634" s="13">
        <f t="shared" si="53763"/>
        <v>108.42857142857143</v>
      </c>
      <c r="F10634" s="13">
        <f t="shared" si="53764"/>
        <v>110.2</v>
      </c>
      <c r="G10634" s="13">
        <f t="shared" si="53765"/>
        <v>4450.1682499962635</v>
      </c>
      <c r="H10634" s="5">
        <f t="shared" si="53053"/>
        <v>438</v>
      </c>
      <c r="I10634" s="5">
        <f t="shared" si="53044"/>
        <v>422</v>
      </c>
      <c r="J10634" s="8">
        <f t="shared" si="53766"/>
        <v>0.11087770145704111</v>
      </c>
      <c r="K10634" s="5">
        <f t="shared" si="53767"/>
        <v>3</v>
      </c>
      <c r="L10634" s="8">
        <f t="shared" si="53768"/>
        <v>4.7142857142857144</v>
      </c>
      <c r="M10634" s="8">
        <f t="shared" si="53769"/>
        <v>149.93291283287166</v>
      </c>
      <c r="N10634" s="5">
        <v>98274</v>
      </c>
      <c r="O10634" s="18">
        <v>3311</v>
      </c>
    </row>
    <row r="10635" spans="1:15" x14ac:dyDescent="0.2">
      <c r="A10635" s="5" t="s">
        <v>27</v>
      </c>
      <c r="B10635" s="13">
        <v>2208321</v>
      </c>
      <c r="C10635" s="6">
        <f t="shared" si="52140"/>
        <v>44346</v>
      </c>
      <c r="D10635" s="5">
        <f t="shared" si="53762"/>
        <v>91</v>
      </c>
      <c r="E10635" s="13">
        <f t="shared" si="53763"/>
        <v>105.57142857142857</v>
      </c>
      <c r="F10635" s="13">
        <f t="shared" si="53764"/>
        <v>121</v>
      </c>
      <c r="G10635" s="13">
        <f t="shared" si="53765"/>
        <v>4454.2890277274</v>
      </c>
      <c r="H10635" s="5">
        <f t="shared" si="53053"/>
        <v>439</v>
      </c>
      <c r="I10635" s="5">
        <f t="shared" si="53044"/>
        <v>423</v>
      </c>
      <c r="J10635" s="8">
        <f t="shared" si="53766"/>
        <v>0.10783645631018375</v>
      </c>
      <c r="K10635" s="5">
        <f t="shared" si="53767"/>
        <v>2</v>
      </c>
      <c r="L10635" s="8">
        <f t="shared" si="53768"/>
        <v>4.8571428571428568</v>
      </c>
      <c r="M10635" s="8">
        <f t="shared" si="53769"/>
        <v>150.02347937641312</v>
      </c>
      <c r="N10635" s="5">
        <v>98365</v>
      </c>
      <c r="O10635" s="18">
        <v>3313</v>
      </c>
    </row>
    <row r="10636" spans="1:15" x14ac:dyDescent="0.2">
      <c r="A10636" s="5" t="s">
        <v>27</v>
      </c>
      <c r="B10636" s="13">
        <v>2208321</v>
      </c>
      <c r="C10636" s="6">
        <f t="shared" si="52140"/>
        <v>44347</v>
      </c>
      <c r="D10636" s="5">
        <f t="shared" si="53762"/>
        <v>40</v>
      </c>
      <c r="E10636" s="13">
        <f t="shared" si="53763"/>
        <v>97.428571428571431</v>
      </c>
      <c r="F10636" s="13">
        <f t="shared" si="53764"/>
        <v>114.2</v>
      </c>
      <c r="G10636" s="13">
        <f t="shared" si="53765"/>
        <v>4456.1003585982289</v>
      </c>
      <c r="H10636" s="5">
        <f t="shared" si="53053"/>
        <v>440</v>
      </c>
      <c r="I10636" s="5">
        <f t="shared" si="53044"/>
        <v>424</v>
      </c>
      <c r="J10636" s="8">
        <f t="shared" si="53766"/>
        <v>9.941169268085058E-2</v>
      </c>
      <c r="K10636" s="5">
        <f t="shared" si="53767"/>
        <v>2</v>
      </c>
      <c r="L10636" s="8">
        <f t="shared" si="53768"/>
        <v>4.7142857142857144</v>
      </c>
      <c r="M10636" s="8">
        <f t="shared" si="53769"/>
        <v>150.11404591995458</v>
      </c>
      <c r="N10636" s="5">
        <v>98405</v>
      </c>
      <c r="O10636" s="18">
        <v>3315</v>
      </c>
    </row>
    <row r="10637" spans="1:15" x14ac:dyDescent="0.2">
      <c r="A10637" s="5" t="s">
        <v>27</v>
      </c>
      <c r="B10637" s="13">
        <v>2208321</v>
      </c>
      <c r="C10637" s="6">
        <f t="shared" si="52140"/>
        <v>44348</v>
      </c>
      <c r="D10637" s="5">
        <f t="shared" ref="D10637:D10640" si="53770">N10637-N10636</f>
        <v>53</v>
      </c>
      <c r="E10637" s="13">
        <f t="shared" ref="E10637:E10640" si="53771">SUM(D10631:D10637)/7</f>
        <v>99.714285714285708</v>
      </c>
      <c r="F10637" s="13">
        <f t="shared" ref="F10637:F10640" si="53772">SUM(D10633:D10637)/5</f>
        <v>100</v>
      </c>
      <c r="G10637" s="13">
        <f t="shared" ref="G10637:G10640" si="53773">N10637/(B10637/100000)</f>
        <v>4458.5003720020777</v>
      </c>
      <c r="H10637" s="5">
        <f t="shared" si="53053"/>
        <v>441</v>
      </c>
      <c r="I10637" s="5">
        <f t="shared" si="53044"/>
        <v>425</v>
      </c>
      <c r="J10637" s="8">
        <f t="shared" ref="J10637:J10640" si="53774">E10637/(SUM(N10630:N10636)/7)*100</f>
        <v>0.10164288689097997</v>
      </c>
      <c r="K10637" s="5">
        <f t="shared" ref="K10637:K10640" si="53775">O10637-O10636</f>
        <v>8</v>
      </c>
      <c r="L10637" s="8">
        <f t="shared" ref="L10637:L10640" si="53776">SUM(K10631:K10637)/7</f>
        <v>5.8571428571428568</v>
      </c>
      <c r="M10637" s="8">
        <f t="shared" ref="M10637:M10640" si="53777">O10637/(B10637/100000)</f>
        <v>150.47631209412037</v>
      </c>
      <c r="N10637" s="5">
        <v>98458</v>
      </c>
      <c r="O10637" s="18">
        <v>3323</v>
      </c>
    </row>
    <row r="10638" spans="1:15" x14ac:dyDescent="0.2">
      <c r="A10638" s="5" t="s">
        <v>27</v>
      </c>
      <c r="B10638" s="13">
        <v>2208321</v>
      </c>
      <c r="C10638" s="6">
        <f t="shared" si="52140"/>
        <v>44349</v>
      </c>
      <c r="D10638" s="5">
        <f t="shared" si="53770"/>
        <v>61</v>
      </c>
      <c r="E10638" s="13">
        <f t="shared" si="53771"/>
        <v>97.857142857142861</v>
      </c>
      <c r="F10638" s="13">
        <f t="shared" si="53772"/>
        <v>79.400000000000006</v>
      </c>
      <c r="G10638" s="13">
        <f t="shared" si="53773"/>
        <v>4461.2626515800912</v>
      </c>
      <c r="H10638" s="5">
        <f t="shared" si="53053"/>
        <v>442</v>
      </c>
      <c r="I10638" s="5">
        <f t="shared" si="53044"/>
        <v>426</v>
      </c>
      <c r="J10638" s="8">
        <f t="shared" si="53774"/>
        <v>9.964853887602268E-2</v>
      </c>
      <c r="K10638" s="5">
        <f t="shared" si="53775"/>
        <v>24</v>
      </c>
      <c r="L10638" s="8">
        <f t="shared" si="53776"/>
        <v>7.5714285714285712</v>
      </c>
      <c r="M10638" s="8">
        <f t="shared" si="53777"/>
        <v>151.56311061661776</v>
      </c>
      <c r="N10638" s="5">
        <v>98519</v>
      </c>
      <c r="O10638" s="18">
        <v>3347</v>
      </c>
    </row>
    <row r="10639" spans="1:15" x14ac:dyDescent="0.2">
      <c r="A10639" s="5" t="s">
        <v>27</v>
      </c>
      <c r="B10639" s="13">
        <v>2208321</v>
      </c>
      <c r="C10639" s="6">
        <f t="shared" si="52140"/>
        <v>44350</v>
      </c>
      <c r="D10639" s="5">
        <f t="shared" si="53770"/>
        <v>120</v>
      </c>
      <c r="E10639" s="13">
        <f t="shared" si="53771"/>
        <v>97.285714285714292</v>
      </c>
      <c r="F10639" s="13">
        <f t="shared" si="53772"/>
        <v>73</v>
      </c>
      <c r="G10639" s="13">
        <f t="shared" si="53773"/>
        <v>4466.6966441925788</v>
      </c>
      <c r="H10639" s="5">
        <f t="shared" si="53053"/>
        <v>443</v>
      </c>
      <c r="I10639" s="5">
        <f t="shared" si="53044"/>
        <v>427</v>
      </c>
      <c r="J10639" s="8">
        <f t="shared" si="53774"/>
        <v>9.8968029402660376E-2</v>
      </c>
      <c r="K10639" s="5">
        <f t="shared" si="53775"/>
        <v>11</v>
      </c>
      <c r="L10639" s="8">
        <f t="shared" si="53776"/>
        <v>7.7142857142857144</v>
      </c>
      <c r="M10639" s="8">
        <f t="shared" si="53777"/>
        <v>152.06122660609574</v>
      </c>
      <c r="N10639" s="5">
        <v>98639</v>
      </c>
      <c r="O10639" s="18">
        <v>3358</v>
      </c>
    </row>
    <row r="10640" spans="1:15" x14ac:dyDescent="0.2">
      <c r="A10640" s="5" t="s">
        <v>27</v>
      </c>
      <c r="B10640" s="13">
        <v>2208321</v>
      </c>
      <c r="C10640" s="6">
        <f t="shared" si="52140"/>
        <v>44351</v>
      </c>
      <c r="D10640" s="5">
        <f t="shared" si="53770"/>
        <v>84</v>
      </c>
      <c r="E10640" s="13">
        <f t="shared" si="53771"/>
        <v>85.857142857142861</v>
      </c>
      <c r="F10640" s="13">
        <f t="shared" si="53772"/>
        <v>71.599999999999994</v>
      </c>
      <c r="G10640" s="13">
        <f t="shared" si="53773"/>
        <v>4470.5004390213198</v>
      </c>
      <c r="H10640" s="5">
        <f t="shared" si="53053"/>
        <v>444</v>
      </c>
      <c r="I10640" s="5">
        <f t="shared" si="53044"/>
        <v>428</v>
      </c>
      <c r="J10640" s="8">
        <f t="shared" si="53774"/>
        <v>8.7255474155828697E-2</v>
      </c>
      <c r="K10640" s="5">
        <f t="shared" si="53775"/>
        <v>4</v>
      </c>
      <c r="L10640" s="8">
        <f t="shared" si="53776"/>
        <v>7.7142857142857144</v>
      </c>
      <c r="M10640" s="8">
        <f t="shared" si="53777"/>
        <v>152.24235969317866</v>
      </c>
      <c r="N10640" s="5">
        <v>98723</v>
      </c>
      <c r="O10640" s="18">
        <v>3362</v>
      </c>
    </row>
    <row r="10641" spans="1:15" x14ac:dyDescent="0.2">
      <c r="A10641" s="5" t="s">
        <v>27</v>
      </c>
      <c r="B10641" s="13">
        <v>2208321</v>
      </c>
      <c r="C10641" s="6">
        <f t="shared" si="52140"/>
        <v>44352</v>
      </c>
      <c r="D10641" s="5">
        <f t="shared" ref="D10641" si="53778">N10641-N10640</f>
        <v>55</v>
      </c>
      <c r="E10641" s="13">
        <f t="shared" ref="E10641" si="53779">SUM(D10635:D10641)/7</f>
        <v>72</v>
      </c>
      <c r="F10641" s="13">
        <f t="shared" ref="F10641" si="53780">SUM(D10637:D10641)/5</f>
        <v>74.599999999999994</v>
      </c>
      <c r="G10641" s="13">
        <f t="shared" ref="G10641" si="53781">N10641/(B10641/100000)</f>
        <v>4472.9910189687098</v>
      </c>
      <c r="H10641" s="5">
        <f t="shared" si="53053"/>
        <v>445</v>
      </c>
      <c r="I10641" s="5">
        <f t="shared" si="53044"/>
        <v>429</v>
      </c>
      <c r="J10641" s="8">
        <f t="shared" ref="J10641" si="53782">E10641/(SUM(N10634:N10640)/7)*100</f>
        <v>7.3108852408603056E-2</v>
      </c>
      <c r="K10641" s="5">
        <f t="shared" ref="K10641" si="53783">O10641-O10640</f>
        <v>6</v>
      </c>
      <c r="L10641" s="8">
        <f t="shared" ref="L10641" si="53784">SUM(K10635:K10641)/7</f>
        <v>8.1428571428571423</v>
      </c>
      <c r="M10641" s="8">
        <f t="shared" ref="M10641" si="53785">O10641/(B10641/100000)</f>
        <v>152.514059323803</v>
      </c>
      <c r="N10641" s="5">
        <v>98778</v>
      </c>
      <c r="O10641" s="18">
        <v>3368</v>
      </c>
    </row>
    <row r="10642" spans="1:15" x14ac:dyDescent="0.2">
      <c r="A10642" s="5" t="s">
        <v>27</v>
      </c>
      <c r="B10642" s="13">
        <v>2208321</v>
      </c>
      <c r="C10642" s="6">
        <f t="shared" si="52140"/>
        <v>44353</v>
      </c>
      <c r="D10642" s="5">
        <f t="shared" ref="D10642" si="53786">N10642-N10641</f>
        <v>58</v>
      </c>
      <c r="E10642" s="13">
        <f t="shared" ref="E10642" si="53787">SUM(D10636:D10642)/7</f>
        <v>67.285714285714292</v>
      </c>
      <c r="F10642" s="13">
        <f t="shared" ref="F10642" si="53788">SUM(D10638:D10642)/5</f>
        <v>75.599999999999994</v>
      </c>
      <c r="G10642" s="13">
        <f t="shared" ref="G10642" si="53789">N10642/(B10642/100000)</f>
        <v>4475.617448731412</v>
      </c>
      <c r="H10642" s="5">
        <f t="shared" si="53053"/>
        <v>446</v>
      </c>
      <c r="I10642" s="5">
        <f t="shared" si="53044"/>
        <v>430</v>
      </c>
      <c r="J10642" s="8">
        <f t="shared" ref="J10642" si="53790">E10642/(SUM(N10635:N10641)/7)*100</f>
        <v>6.8272050350274768E-2</v>
      </c>
      <c r="K10642" s="5">
        <f t="shared" ref="K10642" si="53791">O10642-O10641</f>
        <v>3</v>
      </c>
      <c r="L10642" s="8">
        <f t="shared" ref="L10642" si="53792">SUM(K10636:K10642)/7</f>
        <v>8.2857142857142865</v>
      </c>
      <c r="M10642" s="8">
        <f t="shared" ref="M10642" si="53793">O10642/(B10642/100000)</f>
        <v>152.64990913911518</v>
      </c>
      <c r="N10642" s="5">
        <v>98836</v>
      </c>
      <c r="O10642" s="18">
        <v>3371</v>
      </c>
    </row>
    <row r="10643" spans="1:15" x14ac:dyDescent="0.2">
      <c r="A10643" s="5" t="s">
        <v>27</v>
      </c>
      <c r="B10643" s="13">
        <v>2208321</v>
      </c>
      <c r="C10643" s="6">
        <f t="shared" si="52140"/>
        <v>44354</v>
      </c>
      <c r="D10643" s="5">
        <f t="shared" ref="D10643:D10645" si="53794">N10643-N10642</f>
        <v>31</v>
      </c>
      <c r="E10643" s="13">
        <f t="shared" ref="E10643:E10645" si="53795">SUM(D10637:D10643)/7</f>
        <v>66</v>
      </c>
      <c r="F10643" s="13">
        <f t="shared" ref="F10643:F10645" si="53796">SUM(D10639:D10643)/5</f>
        <v>69.599999999999994</v>
      </c>
      <c r="G10643" s="13">
        <f t="shared" ref="G10643:G10645" si="53797">N10643/(B10643/100000)</f>
        <v>4477.0212301563042</v>
      </c>
      <c r="H10643" s="5">
        <f t="shared" si="53053"/>
        <v>447</v>
      </c>
      <c r="I10643" s="5">
        <f t="shared" si="53044"/>
        <v>431</v>
      </c>
      <c r="J10643" s="8">
        <f t="shared" ref="J10643:J10645" si="53798">E10643/(SUM(N10636:N10642)/7)*100</f>
        <v>6.6921799993626491E-2</v>
      </c>
      <c r="K10643" s="5">
        <f t="shared" ref="K10643:K10645" si="53799">O10643-O10642</f>
        <v>0</v>
      </c>
      <c r="L10643" s="8">
        <f t="shared" ref="L10643:L10645" si="53800">SUM(K10637:K10643)/7</f>
        <v>8</v>
      </c>
      <c r="M10643" s="8">
        <f t="shared" ref="M10643:M10645" si="53801">O10643/(B10643/100000)</f>
        <v>152.64990913911518</v>
      </c>
      <c r="N10643" s="5">
        <v>98867</v>
      </c>
      <c r="O10643" s="18">
        <v>3371</v>
      </c>
    </row>
    <row r="10644" spans="1:15" x14ac:dyDescent="0.2">
      <c r="A10644" s="5" t="s">
        <v>27</v>
      </c>
      <c r="B10644" s="13">
        <v>2208321</v>
      </c>
      <c r="C10644" s="6">
        <f t="shared" si="52140"/>
        <v>44355</v>
      </c>
      <c r="D10644" s="5">
        <f t="shared" si="53794"/>
        <v>10</v>
      </c>
      <c r="E10644" s="13">
        <f t="shared" si="53795"/>
        <v>59.857142857142854</v>
      </c>
      <c r="F10644" s="13">
        <f t="shared" si="53796"/>
        <v>47.6</v>
      </c>
      <c r="G10644" s="13">
        <f t="shared" si="53797"/>
        <v>4477.474062874011</v>
      </c>
      <c r="H10644" s="5">
        <f t="shared" si="53053"/>
        <v>448</v>
      </c>
      <c r="I10644" s="5">
        <f t="shared" si="53044"/>
        <v>432</v>
      </c>
      <c r="J10644" s="8">
        <f t="shared" si="53798"/>
        <v>6.0652557829825413E-2</v>
      </c>
      <c r="K10644" s="5">
        <f t="shared" si="53799"/>
        <v>2</v>
      </c>
      <c r="L10644" s="8">
        <f t="shared" si="53800"/>
        <v>7.1428571428571432</v>
      </c>
      <c r="M10644" s="8">
        <f t="shared" si="53801"/>
        <v>152.74047568265664</v>
      </c>
      <c r="N10644" s="5">
        <v>98877</v>
      </c>
      <c r="O10644" s="18">
        <v>3373</v>
      </c>
    </row>
    <row r="10645" spans="1:15" x14ac:dyDescent="0.2">
      <c r="A10645" s="5" t="s">
        <v>27</v>
      </c>
      <c r="B10645" s="13">
        <v>2208321</v>
      </c>
      <c r="C10645" s="6">
        <f t="shared" ref="C10645:C10849" si="53802">C10644+1</f>
        <v>44356</v>
      </c>
      <c r="D10645" s="5">
        <f t="shared" si="53794"/>
        <v>52</v>
      </c>
      <c r="E10645" s="13">
        <f t="shared" si="53795"/>
        <v>58.571428571428569</v>
      </c>
      <c r="F10645" s="13">
        <f t="shared" si="53796"/>
        <v>41.2</v>
      </c>
      <c r="G10645" s="13">
        <f t="shared" si="53797"/>
        <v>4479.8287930060887</v>
      </c>
      <c r="H10645" s="5">
        <f t="shared" si="53053"/>
        <v>449</v>
      </c>
      <c r="I10645" s="5">
        <f t="shared" si="53044"/>
        <v>433</v>
      </c>
      <c r="J10645" s="8">
        <f t="shared" si="53798"/>
        <v>5.931378293180796E-2</v>
      </c>
      <c r="K10645" s="5">
        <f t="shared" si="53799"/>
        <v>6</v>
      </c>
      <c r="L10645" s="8">
        <f t="shared" si="53800"/>
        <v>4.5714285714285712</v>
      </c>
      <c r="M10645" s="8">
        <f t="shared" si="53801"/>
        <v>153.01217531328098</v>
      </c>
      <c r="N10645" s="5">
        <v>98929</v>
      </c>
      <c r="O10645" s="18">
        <v>3379</v>
      </c>
    </row>
    <row r="10646" spans="1:15" x14ac:dyDescent="0.2">
      <c r="A10646" s="5" t="s">
        <v>27</v>
      </c>
      <c r="B10646" s="13">
        <v>2208321</v>
      </c>
      <c r="C10646" s="6">
        <f t="shared" si="53802"/>
        <v>44357</v>
      </c>
      <c r="D10646" s="5">
        <f t="shared" ref="D10646" si="53803">N10646-N10645</f>
        <v>52</v>
      </c>
      <c r="E10646" s="13">
        <f t="shared" ref="E10646" si="53804">SUM(D10640:D10646)/7</f>
        <v>48.857142857142854</v>
      </c>
      <c r="F10646" s="13">
        <f t="shared" ref="F10646" si="53805">SUM(D10642:D10646)/5</f>
        <v>40.6</v>
      </c>
      <c r="G10646" s="13">
        <f t="shared" ref="G10646" si="53806">N10646/(B10646/100000)</f>
        <v>4482.1835231381665</v>
      </c>
      <c r="H10646" s="5">
        <f t="shared" si="53053"/>
        <v>450</v>
      </c>
      <c r="I10646" s="5">
        <f t="shared" si="53044"/>
        <v>434</v>
      </c>
      <c r="J10646" s="8">
        <f t="shared" ref="J10646" si="53807">E10646/(SUM(N10639:N10645)/7)*100</f>
        <v>4.9447046117322514E-2</v>
      </c>
      <c r="K10646" s="5">
        <f t="shared" ref="K10646" si="53808">O10646-O10645</f>
        <v>10</v>
      </c>
      <c r="L10646" s="8">
        <f t="shared" ref="L10646" si="53809">SUM(K10640:K10646)/7</f>
        <v>4.4285714285714288</v>
      </c>
      <c r="M10646" s="8">
        <f t="shared" ref="M10646" si="53810">O10646/(B10646/100000)</f>
        <v>153.46500803098823</v>
      </c>
      <c r="N10646" s="5">
        <v>98981</v>
      </c>
      <c r="O10646" s="18">
        <v>3389</v>
      </c>
    </row>
    <row r="10647" spans="1:15" x14ac:dyDescent="0.2">
      <c r="A10647" s="5" t="s">
        <v>27</v>
      </c>
      <c r="B10647" s="13">
        <v>2208321</v>
      </c>
      <c r="C10647" s="6">
        <f t="shared" si="53802"/>
        <v>44358</v>
      </c>
      <c r="D10647" s="5">
        <f t="shared" ref="D10647:D10650" si="53811">N10647-N10646</f>
        <v>36</v>
      </c>
      <c r="E10647" s="13">
        <f t="shared" ref="E10647:E10650" si="53812">SUM(D10641:D10647)/7</f>
        <v>42</v>
      </c>
      <c r="F10647" s="13">
        <f t="shared" ref="F10647:F10650" si="53813">SUM(D10643:D10647)/5</f>
        <v>36.200000000000003</v>
      </c>
      <c r="G10647" s="13">
        <f t="shared" ref="G10647:G10650" si="53814">N10647/(B10647/100000)</f>
        <v>4483.813720921913</v>
      </c>
      <c r="H10647" s="5">
        <f t="shared" si="53053"/>
        <v>451</v>
      </c>
      <c r="I10647" s="5">
        <f t="shared" si="53044"/>
        <v>435</v>
      </c>
      <c r="J10647" s="8">
        <f t="shared" ref="J10647:J10650" si="53815">E10647/(SUM(N10640:N10646)/7)*100</f>
        <v>4.2486101697854453E-2</v>
      </c>
      <c r="K10647" s="5">
        <f t="shared" ref="K10647:K10650" si="53816">O10647-O10646</f>
        <v>4</v>
      </c>
      <c r="L10647" s="8">
        <f t="shared" ref="L10647:L10650" si="53817">SUM(K10641:K10647)/7</f>
        <v>4.4285714285714288</v>
      </c>
      <c r="M10647" s="8">
        <f t="shared" ref="M10647:M10650" si="53818">O10647/(B10647/100000)</f>
        <v>153.64614111807114</v>
      </c>
      <c r="N10647" s="5">
        <v>99017</v>
      </c>
      <c r="O10647" s="18">
        <v>3393</v>
      </c>
    </row>
    <row r="10648" spans="1:15" x14ac:dyDescent="0.2">
      <c r="A10648" s="5" t="s">
        <v>27</v>
      </c>
      <c r="B10648" s="13">
        <v>2208321</v>
      </c>
      <c r="C10648" s="6">
        <f t="shared" si="53802"/>
        <v>44359</v>
      </c>
      <c r="D10648" s="5">
        <f t="shared" si="53811"/>
        <v>38</v>
      </c>
      <c r="E10648" s="13">
        <f t="shared" si="53812"/>
        <v>39.571428571428569</v>
      </c>
      <c r="F10648" s="13">
        <f t="shared" si="53813"/>
        <v>37.6</v>
      </c>
      <c r="G10648" s="13">
        <f t="shared" si="53814"/>
        <v>4485.5344852492008</v>
      </c>
      <c r="H10648" s="5">
        <f t="shared" si="53053"/>
        <v>452</v>
      </c>
      <c r="I10648" s="5">
        <f t="shared" si="53044"/>
        <v>436</v>
      </c>
      <c r="J10648" s="8">
        <f t="shared" si="53815"/>
        <v>4.0012422629408406E-2</v>
      </c>
      <c r="K10648" s="5">
        <f t="shared" si="53816"/>
        <v>6</v>
      </c>
      <c r="L10648" s="8">
        <f t="shared" si="53817"/>
        <v>4.4285714285714288</v>
      </c>
      <c r="M10648" s="8">
        <f t="shared" si="53818"/>
        <v>153.91784074869548</v>
      </c>
      <c r="N10648" s="5">
        <v>99055</v>
      </c>
      <c r="O10648" s="18">
        <v>3399</v>
      </c>
    </row>
    <row r="10649" spans="1:15" x14ac:dyDescent="0.2">
      <c r="A10649" s="5" t="s">
        <v>27</v>
      </c>
      <c r="B10649" s="13">
        <v>2208321</v>
      </c>
      <c r="C10649" s="6">
        <f t="shared" si="53802"/>
        <v>44360</v>
      </c>
      <c r="D10649" s="5">
        <f t="shared" si="53811"/>
        <v>16</v>
      </c>
      <c r="E10649" s="13">
        <f t="shared" si="53812"/>
        <v>33.571428571428569</v>
      </c>
      <c r="F10649" s="13">
        <f t="shared" si="53813"/>
        <v>38.799999999999997</v>
      </c>
      <c r="G10649" s="13">
        <f t="shared" si="53814"/>
        <v>4486.259017597532</v>
      </c>
      <c r="H10649" s="5">
        <f t="shared" si="53053"/>
        <v>453</v>
      </c>
      <c r="I10649" s="5">
        <f t="shared" si="53044"/>
        <v>437</v>
      </c>
      <c r="J10649" s="8">
        <f t="shared" si="53815"/>
        <v>3.3931980097088782E-2</v>
      </c>
      <c r="K10649" s="5">
        <f t="shared" si="53816"/>
        <v>0</v>
      </c>
      <c r="L10649" s="8">
        <f t="shared" si="53817"/>
        <v>4</v>
      </c>
      <c r="M10649" s="8">
        <f t="shared" si="53818"/>
        <v>153.91784074869548</v>
      </c>
      <c r="N10649" s="5">
        <v>99071</v>
      </c>
      <c r="O10649" s="18">
        <v>3399</v>
      </c>
    </row>
    <row r="10650" spans="1:15" x14ac:dyDescent="0.2">
      <c r="A10650" s="5" t="s">
        <v>27</v>
      </c>
      <c r="B10650" s="13">
        <v>2208321</v>
      </c>
      <c r="C10650" s="6">
        <f t="shared" si="53802"/>
        <v>44361</v>
      </c>
      <c r="D10650" s="5">
        <f t="shared" si="53811"/>
        <v>10</v>
      </c>
      <c r="E10650" s="13">
        <f t="shared" si="53812"/>
        <v>30.571428571428573</v>
      </c>
      <c r="F10650" s="13">
        <f t="shared" si="53813"/>
        <v>30.4</v>
      </c>
      <c r="G10650" s="13">
        <f t="shared" si="53814"/>
        <v>4486.7118503152396</v>
      </c>
      <c r="H10650" s="5">
        <f t="shared" si="53053"/>
        <v>454</v>
      </c>
      <c r="I10650" s="5">
        <f t="shared" si="53044"/>
        <v>438</v>
      </c>
      <c r="J10650" s="8">
        <f t="shared" si="53815"/>
        <v>3.0889279254962133E-2</v>
      </c>
      <c r="K10650" s="5">
        <f t="shared" si="53816"/>
        <v>0</v>
      </c>
      <c r="L10650" s="8">
        <f t="shared" si="53817"/>
        <v>4</v>
      </c>
      <c r="M10650" s="8">
        <f t="shared" si="53818"/>
        <v>153.91784074869548</v>
      </c>
      <c r="N10650" s="5">
        <v>99081</v>
      </c>
      <c r="O10650" s="18">
        <v>3399</v>
      </c>
    </row>
    <row r="10651" spans="1:15" x14ac:dyDescent="0.2">
      <c r="A10651" s="5" t="s">
        <v>27</v>
      </c>
      <c r="B10651" s="13">
        <v>2208321</v>
      </c>
      <c r="C10651" s="6">
        <f t="shared" si="53802"/>
        <v>44362</v>
      </c>
      <c r="D10651" s="5">
        <f t="shared" ref="D10651" si="53819">N10651-N10650</f>
        <v>12</v>
      </c>
      <c r="E10651" s="13">
        <f t="shared" ref="E10651" si="53820">SUM(D10645:D10651)/7</f>
        <v>30.857142857142858</v>
      </c>
      <c r="F10651" s="13">
        <f t="shared" ref="F10651" si="53821">SUM(D10647:D10651)/5</f>
        <v>22.4</v>
      </c>
      <c r="G10651" s="13">
        <f t="shared" ref="G10651" si="53822">N10651/(B10651/100000)</f>
        <v>4487.2552495764876</v>
      </c>
      <c r="H10651" s="5">
        <f t="shared" si="53053"/>
        <v>455</v>
      </c>
      <c r="I10651" s="5">
        <f t="shared" si="53044"/>
        <v>439</v>
      </c>
      <c r="J10651" s="8">
        <f t="shared" ref="J10651" si="53823">E10651/(SUM(N10644:N10650)/7)*100</f>
        <v>3.1168336433332222E-2</v>
      </c>
      <c r="K10651" s="5">
        <f t="shared" ref="K10651" si="53824">O10651-O10650</f>
        <v>1</v>
      </c>
      <c r="L10651" s="8">
        <f t="shared" ref="L10651" si="53825">SUM(K10645:K10651)/7</f>
        <v>3.8571428571428572</v>
      </c>
      <c r="M10651" s="8">
        <f t="shared" ref="M10651" si="53826">O10651/(B10651/100000)</f>
        <v>153.96312402046621</v>
      </c>
      <c r="N10651" s="5">
        <v>99093</v>
      </c>
      <c r="O10651" s="18">
        <v>3400</v>
      </c>
    </row>
    <row r="10652" spans="1:15" x14ac:dyDescent="0.2">
      <c r="A10652" s="5" t="s">
        <v>27</v>
      </c>
      <c r="B10652" s="13">
        <v>2208321</v>
      </c>
      <c r="C10652" s="6">
        <f t="shared" si="53802"/>
        <v>44363</v>
      </c>
      <c r="D10652" s="5">
        <f t="shared" ref="D10652" si="53827">N10652-N10651</f>
        <v>17</v>
      </c>
      <c r="E10652" s="13">
        <f t="shared" ref="E10652" si="53828">SUM(D10646:D10652)/7</f>
        <v>25.857142857142858</v>
      </c>
      <c r="F10652" s="13">
        <f t="shared" ref="F10652" si="53829">SUM(D10648:D10652)/5</f>
        <v>18.600000000000001</v>
      </c>
      <c r="G10652" s="13">
        <f t="shared" ref="G10652" si="53830">N10652/(B10652/100000)</f>
        <v>4488.0250651965907</v>
      </c>
      <c r="H10652" s="5">
        <f t="shared" si="53053"/>
        <v>456</v>
      </c>
      <c r="I10652" s="5">
        <f t="shared" si="53044"/>
        <v>440</v>
      </c>
      <c r="J10652" s="8">
        <f t="shared" ref="J10652" si="53831">E10652/(SUM(N10645:N10651)/7)*100</f>
        <v>2.6109773566234437E-2</v>
      </c>
      <c r="K10652" s="5">
        <f t="shared" ref="K10652" si="53832">O10652-O10651</f>
        <v>5</v>
      </c>
      <c r="L10652" s="8">
        <f t="shared" ref="L10652" si="53833">SUM(K10646:K10652)/7</f>
        <v>3.7142857142857144</v>
      </c>
      <c r="M10652" s="8">
        <f t="shared" ref="M10652" si="53834">O10652/(B10652/100000)</f>
        <v>154.18954037931985</v>
      </c>
      <c r="N10652" s="5">
        <v>99110</v>
      </c>
      <c r="O10652" s="18">
        <v>3405</v>
      </c>
    </row>
    <row r="10653" spans="1:15" x14ac:dyDescent="0.2">
      <c r="A10653" s="5" t="s">
        <v>27</v>
      </c>
      <c r="B10653" s="13">
        <v>2208321</v>
      </c>
      <c r="C10653" s="6">
        <f t="shared" si="53802"/>
        <v>44364</v>
      </c>
      <c r="D10653" s="5">
        <f t="shared" ref="D10653" si="53835">N10653-N10652</f>
        <v>23</v>
      </c>
      <c r="E10653" s="13">
        <f t="shared" ref="E10653" si="53836">SUM(D10647:D10653)/7</f>
        <v>21.714285714285715</v>
      </c>
      <c r="F10653" s="13">
        <f t="shared" ref="F10653" si="53837">SUM(D10649:D10653)/5</f>
        <v>15.6</v>
      </c>
      <c r="G10653" s="13">
        <f t="shared" ref="G10653" si="53838">N10653/(B10653/100000)</f>
        <v>4489.0665804473174</v>
      </c>
      <c r="H10653" s="5">
        <f t="shared" si="53053"/>
        <v>457</v>
      </c>
      <c r="I10653" s="5">
        <f t="shared" si="53044"/>
        <v>441</v>
      </c>
      <c r="J10653" s="8">
        <f t="shared" ref="J10653" si="53839">E10653/(SUM(N10646:N10652)/7)*100</f>
        <v>2.1920716230559786E-2</v>
      </c>
      <c r="K10653" s="5">
        <f t="shared" ref="K10653" si="53840">O10653-O10652</f>
        <v>3</v>
      </c>
      <c r="L10653" s="8">
        <f t="shared" ref="L10653" si="53841">SUM(K10647:K10653)/7</f>
        <v>2.7142857142857144</v>
      </c>
      <c r="M10653" s="8">
        <f t="shared" ref="M10653" si="53842">O10653/(B10653/100000)</f>
        <v>154.32539019463204</v>
      </c>
      <c r="N10653" s="5">
        <v>99133</v>
      </c>
      <c r="O10653" s="18">
        <v>3408</v>
      </c>
    </row>
    <row r="10654" spans="1:15" x14ac:dyDescent="0.2">
      <c r="A10654" s="5" t="s">
        <v>27</v>
      </c>
      <c r="B10654" s="13">
        <v>2208321</v>
      </c>
      <c r="C10654" s="6">
        <f t="shared" si="53802"/>
        <v>44365</v>
      </c>
      <c r="D10654" s="5">
        <f t="shared" ref="D10654" si="53843">N10654-N10653</f>
        <v>17</v>
      </c>
      <c r="E10654" s="13">
        <f t="shared" ref="E10654" si="53844">SUM(D10648:D10654)/7</f>
        <v>19</v>
      </c>
      <c r="F10654" s="13">
        <f t="shared" ref="F10654" si="53845">SUM(D10650:D10654)/5</f>
        <v>15.8</v>
      </c>
      <c r="G10654" s="13">
        <f t="shared" ref="G10654" si="53846">N10654/(B10654/100000)</f>
        <v>4489.8363960674196</v>
      </c>
      <c r="H10654" s="5">
        <f t="shared" si="53053"/>
        <v>458</v>
      </c>
      <c r="I10654" s="5">
        <f t="shared" si="53044"/>
        <v>442</v>
      </c>
      <c r="J10654" s="8">
        <f t="shared" ref="J10654" si="53847">E10654/(SUM(N10647:N10653)/7)*100</f>
        <v>1.9176423092450545E-2</v>
      </c>
      <c r="K10654" s="5">
        <f t="shared" ref="K10654" si="53848">O10654-O10653</f>
        <v>3</v>
      </c>
      <c r="L10654" s="8">
        <f t="shared" ref="L10654" si="53849">SUM(K10648:K10654)/7</f>
        <v>2.5714285714285716</v>
      </c>
      <c r="M10654" s="8">
        <f t="shared" ref="M10654" si="53850">O10654/(B10654/100000)</f>
        <v>154.46124000994419</v>
      </c>
      <c r="N10654" s="5">
        <v>99150</v>
      </c>
      <c r="O10654" s="18">
        <v>3411</v>
      </c>
    </row>
    <row r="10655" spans="1:15" x14ac:dyDescent="0.2">
      <c r="A10655" s="5" t="s">
        <v>27</v>
      </c>
      <c r="B10655" s="13">
        <v>2208321</v>
      </c>
      <c r="C10655" s="6">
        <f t="shared" si="53802"/>
        <v>44366</v>
      </c>
      <c r="D10655" s="5">
        <f t="shared" ref="D10655" si="53851">N10655-N10654</f>
        <v>13</v>
      </c>
      <c r="E10655" s="13">
        <f t="shared" ref="E10655" si="53852">SUM(D10649:D10655)/7</f>
        <v>15.428571428571429</v>
      </c>
      <c r="F10655" s="13">
        <f t="shared" ref="F10655" si="53853">SUM(D10651:D10655)/5</f>
        <v>16.399999999999999</v>
      </c>
      <c r="G10655" s="13">
        <f t="shared" ref="G10655" si="53854">N10655/(B10655/100000)</f>
        <v>4490.4250786004386</v>
      </c>
      <c r="H10655" s="5">
        <f t="shared" si="53053"/>
        <v>459</v>
      </c>
      <c r="I10655" s="5">
        <f t="shared" si="53044"/>
        <v>443</v>
      </c>
      <c r="J10655" s="8">
        <f t="shared" ref="J10655" si="53855">E10655/(SUM(N10648:N10654)/7)*100</f>
        <v>1.5568846737677906E-2</v>
      </c>
      <c r="K10655" s="5">
        <f t="shared" ref="K10655" si="53856">O10655-O10654</f>
        <v>0</v>
      </c>
      <c r="L10655" s="8">
        <f t="shared" ref="L10655" si="53857">SUM(K10649:K10655)/7</f>
        <v>1.7142857142857142</v>
      </c>
      <c r="M10655" s="8">
        <f t="shared" ref="M10655" si="53858">O10655/(B10655/100000)</f>
        <v>154.46124000994419</v>
      </c>
      <c r="N10655" s="5">
        <v>99163</v>
      </c>
      <c r="O10655" s="18">
        <v>3411</v>
      </c>
    </row>
    <row r="10656" spans="1:15" x14ac:dyDescent="0.2">
      <c r="A10656" s="5" t="s">
        <v>27</v>
      </c>
      <c r="B10656" s="13">
        <v>2208321</v>
      </c>
      <c r="C10656" s="6">
        <f t="shared" si="53802"/>
        <v>44367</v>
      </c>
      <c r="D10656" s="5">
        <f t="shared" ref="D10656" si="53859">N10656-N10655</f>
        <v>12</v>
      </c>
      <c r="E10656" s="13">
        <f t="shared" ref="E10656" si="53860">SUM(D10650:D10656)/7</f>
        <v>14.857142857142858</v>
      </c>
      <c r="F10656" s="13">
        <f t="shared" ref="F10656" si="53861">SUM(D10652:D10656)/5</f>
        <v>16.399999999999999</v>
      </c>
      <c r="G10656" s="13">
        <f t="shared" ref="G10656" si="53862">N10656/(B10656/100000)</f>
        <v>4490.9684778616875</v>
      </c>
      <c r="H10656" s="5">
        <f t="shared" si="53053"/>
        <v>460</v>
      </c>
      <c r="I10656" s="5">
        <f t="shared" si="53044"/>
        <v>444</v>
      </c>
      <c r="J10656" s="8">
        <f t="shared" ref="J10656" si="53863">E10656/(SUM(N10649:N10655)/7)*100</f>
        <v>1.4989889031581105E-2</v>
      </c>
      <c r="K10656" s="5">
        <f t="shared" ref="K10656" si="53864">O10656-O10655</f>
        <v>3</v>
      </c>
      <c r="L10656" s="8">
        <f t="shared" ref="L10656" si="53865">SUM(K10650:K10656)/7</f>
        <v>2.1428571428571428</v>
      </c>
      <c r="M10656" s="8">
        <f t="shared" ref="M10656" si="53866">O10656/(B10656/100000)</f>
        <v>154.59708982525638</v>
      </c>
      <c r="N10656" s="5">
        <v>99175</v>
      </c>
      <c r="O10656" s="18">
        <v>3414</v>
      </c>
    </row>
    <row r="10657" spans="1:15" x14ac:dyDescent="0.2">
      <c r="A10657" s="5" t="s">
        <v>27</v>
      </c>
      <c r="B10657" s="13">
        <v>2208321</v>
      </c>
      <c r="C10657" s="6">
        <f t="shared" si="53802"/>
        <v>44368</v>
      </c>
      <c r="D10657" s="5">
        <f t="shared" ref="D10657" si="53867">N10657-N10656</f>
        <v>2</v>
      </c>
      <c r="E10657" s="13">
        <f t="shared" ref="E10657" si="53868">SUM(D10651:D10657)/7</f>
        <v>13.714285714285714</v>
      </c>
      <c r="F10657" s="13">
        <f t="shared" ref="F10657" si="53869">SUM(D10653:D10657)/5</f>
        <v>13.4</v>
      </c>
      <c r="G10657" s="13">
        <f t="shared" ref="G10657" si="53870">N10657/(B10657/100000)</f>
        <v>4491.0590444052286</v>
      </c>
      <c r="H10657" s="5">
        <f t="shared" si="53053"/>
        <v>461</v>
      </c>
      <c r="I10657" s="5">
        <f t="shared" si="53044"/>
        <v>445</v>
      </c>
      <c r="J10657" s="8">
        <f t="shared" ref="J10657" si="53871">E10657/(SUM(N10650:N10656)/7)*100</f>
        <v>1.3834746831338583E-2</v>
      </c>
      <c r="K10657" s="5">
        <f t="shared" ref="K10657" si="53872">O10657-O10656</f>
        <v>0</v>
      </c>
      <c r="L10657" s="8">
        <f t="shared" ref="L10657" si="53873">SUM(K10651:K10657)/7</f>
        <v>2.1428571428571428</v>
      </c>
      <c r="M10657" s="8">
        <f t="shared" ref="M10657" si="53874">O10657/(B10657/100000)</f>
        <v>154.59708982525638</v>
      </c>
      <c r="N10657" s="5">
        <v>99177</v>
      </c>
      <c r="O10657" s="18">
        <v>3414</v>
      </c>
    </row>
    <row r="10658" spans="1:15" x14ac:dyDescent="0.2">
      <c r="A10658" s="5" t="s">
        <v>27</v>
      </c>
      <c r="B10658" s="13">
        <v>2208321</v>
      </c>
      <c r="C10658" s="6">
        <f t="shared" si="53802"/>
        <v>44369</v>
      </c>
      <c r="D10658" s="5">
        <f t="shared" ref="D10658" si="53875">N10658-N10657</f>
        <v>-1</v>
      </c>
      <c r="E10658" s="13">
        <f t="shared" ref="E10658" si="53876">SUM(D10652:D10658)/7</f>
        <v>11.857142857142858</v>
      </c>
      <c r="F10658" s="13">
        <f t="shared" ref="F10658" si="53877">SUM(D10654:D10658)/5</f>
        <v>8.6</v>
      </c>
      <c r="G10658" s="13">
        <f t="shared" ref="G10658" si="53878">N10658/(B10658/100000)</f>
        <v>4491.0137611334585</v>
      </c>
      <c r="H10658" s="5">
        <f t="shared" si="53053"/>
        <v>462</v>
      </c>
      <c r="I10658" s="5">
        <f t="shared" si="53044"/>
        <v>446</v>
      </c>
      <c r="J10658" s="8">
        <f t="shared" ref="J10658" si="53879">E10658/(SUM(N10651:N10657)/7)*100</f>
        <v>1.195963694576809E-2</v>
      </c>
      <c r="K10658" s="5">
        <f t="shared" ref="K10658" si="53880">O10658-O10657</f>
        <v>0</v>
      </c>
      <c r="L10658" s="8">
        <f t="shared" ref="L10658" si="53881">SUM(K10652:K10658)/7</f>
        <v>2</v>
      </c>
      <c r="M10658" s="8">
        <f t="shared" ref="M10658" si="53882">O10658/(B10658/100000)</f>
        <v>154.59708982525638</v>
      </c>
      <c r="N10658" s="5">
        <v>99176</v>
      </c>
      <c r="O10658" s="18">
        <v>3414</v>
      </c>
    </row>
    <row r="10659" spans="1:15" x14ac:dyDescent="0.2">
      <c r="A10659" s="5" t="s">
        <v>27</v>
      </c>
      <c r="B10659" s="13">
        <v>2208321</v>
      </c>
      <c r="C10659" s="6">
        <f t="shared" si="53802"/>
        <v>44370</v>
      </c>
      <c r="D10659" s="5">
        <f t="shared" ref="D10659" si="53883">N10659-N10658</f>
        <v>9</v>
      </c>
      <c r="E10659" s="13">
        <f t="shared" ref="E10659" si="53884">SUM(D10653:D10659)/7</f>
        <v>10.714285714285714</v>
      </c>
      <c r="F10659" s="13">
        <f t="shared" ref="F10659" si="53885">SUM(D10655:D10659)/5</f>
        <v>7</v>
      </c>
      <c r="G10659" s="13">
        <f t="shared" ref="G10659" si="53886">N10659/(B10659/100000)</f>
        <v>4491.4213105793951</v>
      </c>
      <c r="H10659" s="5">
        <f t="shared" si="53053"/>
        <v>463</v>
      </c>
      <c r="I10659" s="5">
        <f t="shared" si="53044"/>
        <v>447</v>
      </c>
      <c r="J10659" s="8">
        <f t="shared" ref="J10659" si="53887">E10659/(SUM(N10652:N10658)/7)*100</f>
        <v>1.0805608543058188E-2</v>
      </c>
      <c r="K10659" s="5">
        <f t="shared" ref="K10659" si="53888">O10659-O10658</f>
        <v>3</v>
      </c>
      <c r="L10659" s="8">
        <f t="shared" ref="L10659" si="53889">SUM(K10653:K10659)/7</f>
        <v>1.7142857142857142</v>
      </c>
      <c r="M10659" s="8">
        <f t="shared" ref="M10659" si="53890">O10659/(B10659/100000)</f>
        <v>154.73293964056856</v>
      </c>
      <c r="N10659" s="5">
        <v>99185</v>
      </c>
      <c r="O10659" s="18">
        <v>3417</v>
      </c>
    </row>
    <row r="10660" spans="1:15" x14ac:dyDescent="0.2">
      <c r="A10660" s="5" t="s">
        <v>27</v>
      </c>
      <c r="B10660" s="13">
        <v>2208321</v>
      </c>
      <c r="C10660" s="6">
        <f t="shared" si="53802"/>
        <v>44371</v>
      </c>
      <c r="D10660" s="5">
        <f t="shared" ref="D10660" si="53891">N10660-N10659</f>
        <v>15</v>
      </c>
      <c r="E10660" s="13">
        <f t="shared" ref="E10660" si="53892">SUM(D10654:D10660)/7</f>
        <v>9.5714285714285712</v>
      </c>
      <c r="F10660" s="13">
        <f t="shared" ref="F10660" si="53893">SUM(D10656:D10660)/5</f>
        <v>7.4</v>
      </c>
      <c r="G10660" s="13">
        <f t="shared" ref="G10660" si="53894">N10660/(B10660/100000)</f>
        <v>4492.1005596559553</v>
      </c>
      <c r="H10660" s="5">
        <f t="shared" si="53053"/>
        <v>464</v>
      </c>
      <c r="I10660" s="5">
        <f t="shared" si="53044"/>
        <v>448</v>
      </c>
      <c r="J10660" s="8">
        <f t="shared" ref="J10660" si="53895">E10660/(SUM(N10653:N10659)/7)*100</f>
        <v>9.6519673446573469E-3</v>
      </c>
      <c r="K10660" s="5">
        <f t="shared" ref="K10660" si="53896">O10660-O10659</f>
        <v>1</v>
      </c>
      <c r="L10660" s="8">
        <f t="shared" ref="L10660" si="53897">SUM(K10654:K10660)/7</f>
        <v>1.4285714285714286</v>
      </c>
      <c r="M10660" s="8">
        <f t="shared" ref="M10660" si="53898">O10660/(B10660/100000)</f>
        <v>154.77822291233929</v>
      </c>
      <c r="N10660" s="5">
        <v>99200</v>
      </c>
      <c r="O10660" s="18">
        <v>3418</v>
      </c>
    </row>
    <row r="10661" spans="1:15" x14ac:dyDescent="0.2">
      <c r="A10661" s="5" t="s">
        <v>27</v>
      </c>
      <c r="B10661" s="13">
        <v>2208321</v>
      </c>
      <c r="C10661" s="6">
        <f t="shared" si="53802"/>
        <v>44372</v>
      </c>
      <c r="D10661" s="5">
        <f t="shared" ref="D10661" si="53899">N10661-N10660</f>
        <v>8</v>
      </c>
      <c r="E10661" s="13">
        <f t="shared" ref="E10661" si="53900">SUM(D10655:D10661)/7</f>
        <v>8.2857142857142865</v>
      </c>
      <c r="F10661" s="13">
        <f t="shared" ref="F10661" si="53901">SUM(D10657:D10661)/5</f>
        <v>6.6</v>
      </c>
      <c r="G10661" s="13">
        <f t="shared" ref="G10661" si="53902">N10661/(B10661/100000)</f>
        <v>4492.4628258301218</v>
      </c>
      <c r="H10661" s="5">
        <f t="shared" si="53053"/>
        <v>465</v>
      </c>
      <c r="I10661" s="5">
        <f t="shared" si="53044"/>
        <v>449</v>
      </c>
      <c r="J10661" s="8">
        <f t="shared" ref="J10661" si="53903">E10661/(SUM(N10654:N10660)/7)*100</f>
        <v>8.3546280317936816E-3</v>
      </c>
      <c r="K10661" s="5">
        <f t="shared" ref="K10661" si="53904">O10661-O10660</f>
        <v>5</v>
      </c>
      <c r="L10661" s="8">
        <f t="shared" ref="L10661" si="53905">SUM(K10655:K10661)/7</f>
        <v>1.7142857142857142</v>
      </c>
      <c r="M10661" s="8">
        <f t="shared" ref="M10661" si="53906">O10661/(B10661/100000)</f>
        <v>155.0046392711929</v>
      </c>
      <c r="N10661" s="5">
        <v>99208</v>
      </c>
      <c r="O10661" s="18">
        <v>3423</v>
      </c>
    </row>
    <row r="10662" spans="1:15" x14ac:dyDescent="0.2">
      <c r="A10662" s="5" t="s">
        <v>27</v>
      </c>
      <c r="B10662" s="13">
        <v>2208321</v>
      </c>
      <c r="C10662" s="6">
        <f t="shared" si="53802"/>
        <v>44373</v>
      </c>
      <c r="D10662" s="5">
        <f t="shared" ref="D10662" si="53907">N10662-N10661</f>
        <v>14</v>
      </c>
      <c r="E10662" s="13">
        <f t="shared" ref="E10662" si="53908">SUM(D10656:D10662)/7</f>
        <v>8.4285714285714288</v>
      </c>
      <c r="F10662" s="13">
        <f t="shared" ref="F10662" si="53909">SUM(D10658:D10662)/5</f>
        <v>9</v>
      </c>
      <c r="G10662" s="13">
        <f t="shared" ref="G10662" si="53910">N10662/(B10662/100000)</f>
        <v>4493.0967916349118</v>
      </c>
      <c r="H10662" s="5">
        <f t="shared" si="53053"/>
        <v>466</v>
      </c>
      <c r="I10662" s="5">
        <f t="shared" si="53044"/>
        <v>450</v>
      </c>
      <c r="J10662" s="8">
        <f t="shared" ref="J10662" si="53911">E10662/(SUM(N10655:N10661)/7)*100</f>
        <v>8.497963369456879E-3</v>
      </c>
      <c r="K10662" s="5">
        <f t="shared" ref="K10662" si="53912">O10662-O10661</f>
        <v>2</v>
      </c>
      <c r="L10662" s="8">
        <f t="shared" ref="L10662" si="53913">SUM(K10656:K10662)/7</f>
        <v>2</v>
      </c>
      <c r="M10662" s="8">
        <f t="shared" ref="M10662" si="53914">O10662/(B10662/100000)</f>
        <v>155.09520581473436</v>
      </c>
      <c r="N10662" s="5">
        <v>99222</v>
      </c>
      <c r="O10662" s="18">
        <v>3425</v>
      </c>
    </row>
    <row r="10663" spans="1:15" x14ac:dyDescent="0.2">
      <c r="A10663" s="5" t="s">
        <v>27</v>
      </c>
      <c r="B10663" s="13">
        <v>2208321</v>
      </c>
      <c r="C10663" s="6">
        <f t="shared" si="53802"/>
        <v>44374</v>
      </c>
      <c r="D10663" s="5">
        <f t="shared" ref="D10663" si="53915">N10663-N10662</f>
        <v>0</v>
      </c>
      <c r="E10663" s="13">
        <f t="shared" ref="E10663" si="53916">SUM(D10657:D10663)/7</f>
        <v>6.7142857142857144</v>
      </c>
      <c r="F10663" s="13">
        <f t="shared" ref="F10663" si="53917">SUM(D10659:D10663)/5</f>
        <v>9.1999999999999993</v>
      </c>
      <c r="G10663" s="13">
        <f t="shared" ref="G10663" si="53918">N10663/(B10663/100000)</f>
        <v>4493.0967916349118</v>
      </c>
      <c r="H10663" s="5">
        <f t="shared" si="53053"/>
        <v>467</v>
      </c>
      <c r="I10663" s="5">
        <f t="shared" si="53044"/>
        <v>451</v>
      </c>
      <c r="J10663" s="8">
        <f t="shared" ref="J10663" si="53919">E10663/(SUM(N10656:N10662)/7)*100</f>
        <v>6.7689888138859327E-3</v>
      </c>
      <c r="K10663" s="5">
        <f t="shared" ref="K10663" si="53920">O10663-O10662</f>
        <v>0</v>
      </c>
      <c r="L10663" s="8">
        <f t="shared" ref="L10663" si="53921">SUM(K10657:K10663)/7</f>
        <v>1.5714285714285714</v>
      </c>
      <c r="M10663" s="8">
        <f t="shared" ref="M10663" si="53922">O10663/(B10663/100000)</f>
        <v>155.09520581473436</v>
      </c>
      <c r="N10663" s="5">
        <v>99222</v>
      </c>
      <c r="O10663" s="18">
        <v>3425</v>
      </c>
    </row>
    <row r="10664" spans="1:15" x14ac:dyDescent="0.2">
      <c r="A10664" s="5" t="s">
        <v>27</v>
      </c>
      <c r="B10664" s="13">
        <v>2208321</v>
      </c>
      <c r="C10664" s="6">
        <f t="shared" si="53802"/>
        <v>44375</v>
      </c>
      <c r="D10664" s="5">
        <f t="shared" ref="D10664" si="53923">N10664-N10663</f>
        <v>1</v>
      </c>
      <c r="E10664" s="13">
        <f t="shared" ref="E10664" si="53924">SUM(D10658:D10664)/7</f>
        <v>6.5714285714285712</v>
      </c>
      <c r="F10664" s="13">
        <f t="shared" ref="F10664" si="53925">SUM(D10660:D10664)/5</f>
        <v>7.6</v>
      </c>
      <c r="G10664" s="13">
        <f t="shared" ref="G10664" si="53926">N10664/(B10664/100000)</f>
        <v>4493.142074906682</v>
      </c>
      <c r="H10664" s="5">
        <f t="shared" si="53053"/>
        <v>468</v>
      </c>
      <c r="I10664" s="5">
        <f t="shared" si="53044"/>
        <v>452</v>
      </c>
      <c r="J10664" s="8">
        <f t="shared" ref="J10664" si="53927">E10664/(SUM(N10657:N10663)/7)*100</f>
        <v>6.624519362318006E-3</v>
      </c>
      <c r="K10664" s="5">
        <f t="shared" ref="K10664" si="53928">O10664-O10663</f>
        <v>0</v>
      </c>
      <c r="L10664" s="8">
        <f t="shared" ref="L10664" si="53929">SUM(K10658:K10664)/7</f>
        <v>1.5714285714285714</v>
      </c>
      <c r="M10664" s="8">
        <f t="shared" ref="M10664" si="53930">O10664/(B10664/100000)</f>
        <v>155.09520581473436</v>
      </c>
      <c r="N10664" s="5">
        <v>99223</v>
      </c>
      <c r="O10664" s="18">
        <v>3425</v>
      </c>
    </row>
    <row r="10665" spans="1:15" x14ac:dyDescent="0.2">
      <c r="A10665" s="5" t="s">
        <v>27</v>
      </c>
      <c r="B10665" s="13">
        <v>2208321</v>
      </c>
      <c r="C10665" s="6">
        <f t="shared" si="53802"/>
        <v>44376</v>
      </c>
      <c r="D10665" s="5">
        <f t="shared" ref="D10665" si="53931">N10665-N10664</f>
        <v>5</v>
      </c>
      <c r="E10665" s="13">
        <f t="shared" ref="E10665" si="53932">SUM(D10659:D10665)/7</f>
        <v>7.4285714285714288</v>
      </c>
      <c r="F10665" s="13">
        <f t="shared" ref="F10665" si="53933">SUM(D10661:D10665)/5</f>
        <v>5.6</v>
      </c>
      <c r="G10665" s="13">
        <f t="shared" ref="G10665" si="53934">N10665/(B10665/100000)</f>
        <v>4493.3684912655362</v>
      </c>
      <c r="H10665" s="5">
        <f t="shared" si="53053"/>
        <v>469</v>
      </c>
      <c r="I10665" s="5">
        <f t="shared" si="53044"/>
        <v>453</v>
      </c>
      <c r="J10665" s="8">
        <f t="shared" ref="J10665" si="53935">E10665/(SUM(N10658:N10664)/7)*100</f>
        <v>7.4880910551872321E-3</v>
      </c>
      <c r="K10665" s="5">
        <f t="shared" ref="K10665" si="53936">O10665-O10664</f>
        <v>1</v>
      </c>
      <c r="L10665" s="8">
        <f t="shared" ref="L10665" si="53937">SUM(K10659:K10665)/7</f>
        <v>1.7142857142857142</v>
      </c>
      <c r="M10665" s="8">
        <f t="shared" ref="M10665" si="53938">O10665/(B10665/100000)</f>
        <v>155.14048908650508</v>
      </c>
      <c r="N10665" s="5">
        <v>99228</v>
      </c>
      <c r="O10665" s="18">
        <v>3426</v>
      </c>
    </row>
    <row r="10666" spans="1:15" x14ac:dyDescent="0.2">
      <c r="A10666" s="5" t="s">
        <v>27</v>
      </c>
      <c r="B10666" s="13">
        <v>2208321</v>
      </c>
      <c r="C10666" s="6">
        <f t="shared" si="53802"/>
        <v>44377</v>
      </c>
      <c r="D10666" s="5">
        <f t="shared" ref="D10666" si="53939">N10666-N10665</f>
        <v>1</v>
      </c>
      <c r="E10666" s="13">
        <f t="shared" ref="E10666" si="53940">SUM(D10660:D10666)/7</f>
        <v>6.2857142857142856</v>
      </c>
      <c r="F10666" s="13">
        <f t="shared" ref="F10666" si="53941">SUM(D10662:D10666)/5</f>
        <v>4.2</v>
      </c>
      <c r="G10666" s="13">
        <f t="shared" ref="G10666" si="53942">N10666/(B10666/100000)</f>
        <v>4493.4137745373064</v>
      </c>
      <c r="H10666" s="5">
        <f t="shared" si="53053"/>
        <v>470</v>
      </c>
      <c r="I10666" s="5">
        <f t="shared" si="53044"/>
        <v>454</v>
      </c>
      <c r="J10666" s="8">
        <f t="shared" ref="J10666" si="53943">E10666/(SUM(N10659:N10665)/7)*100</f>
        <v>6.3356026310029834E-3</v>
      </c>
      <c r="K10666" s="5">
        <f t="shared" ref="K10666" si="53944">O10666-O10665</f>
        <v>0</v>
      </c>
      <c r="L10666" s="8">
        <f t="shared" ref="L10666" si="53945">SUM(K10660:K10666)/7</f>
        <v>1.2857142857142858</v>
      </c>
      <c r="M10666" s="8">
        <f t="shared" ref="M10666" si="53946">O10666/(B10666/100000)</f>
        <v>155.14048908650508</v>
      </c>
      <c r="N10666" s="5">
        <v>99229</v>
      </c>
      <c r="O10666" s="18">
        <v>3426</v>
      </c>
    </row>
    <row r="10667" spans="1:15" x14ac:dyDescent="0.2">
      <c r="A10667" s="5" t="s">
        <v>27</v>
      </c>
      <c r="B10667" s="13">
        <v>2208321</v>
      </c>
      <c r="C10667" s="6">
        <f t="shared" si="53802"/>
        <v>44378</v>
      </c>
      <c r="D10667" s="5">
        <f t="shared" ref="D10667" si="53947">N10667-N10666</f>
        <v>9</v>
      </c>
      <c r="E10667" s="13">
        <f t="shared" ref="E10667" si="53948">SUM(D10661:D10667)/7</f>
        <v>5.4285714285714288</v>
      </c>
      <c r="F10667" s="13">
        <f t="shared" ref="F10667" si="53949">SUM(D10663:D10667)/5</f>
        <v>3.2</v>
      </c>
      <c r="G10667" s="13">
        <f t="shared" ref="G10667" si="53950">N10667/(B10667/100000)</f>
        <v>4493.821323983243</v>
      </c>
      <c r="H10667" s="5">
        <f t="shared" si="53053"/>
        <v>471</v>
      </c>
      <c r="I10667" s="5">
        <f t="shared" si="53044"/>
        <v>455</v>
      </c>
      <c r="J10667" s="8">
        <f t="shared" ref="J10667" si="53951">E10667/(SUM(N10660:N10666)/7)*100</f>
        <v>5.4713101772128573E-3</v>
      </c>
      <c r="K10667" s="5">
        <f t="shared" ref="K10667" si="53952">O10667-O10666</f>
        <v>2</v>
      </c>
      <c r="L10667" s="8">
        <f t="shared" ref="L10667" si="53953">SUM(K10661:K10667)/7</f>
        <v>1.4285714285714286</v>
      </c>
      <c r="M10667" s="8">
        <f t="shared" ref="M10667" si="53954">O10667/(B10667/100000)</f>
        <v>155.23105563004654</v>
      </c>
      <c r="N10667" s="5">
        <v>99238</v>
      </c>
      <c r="O10667" s="18">
        <v>3428</v>
      </c>
    </row>
    <row r="10668" spans="1:15" x14ac:dyDescent="0.2">
      <c r="A10668" s="5" t="s">
        <v>27</v>
      </c>
      <c r="B10668" s="13">
        <v>2208321</v>
      </c>
      <c r="C10668" s="6">
        <f t="shared" si="53802"/>
        <v>44379</v>
      </c>
      <c r="D10668" s="5">
        <f t="shared" ref="D10668" si="53955">N10668-N10667</f>
        <v>5</v>
      </c>
      <c r="E10668" s="13">
        <f t="shared" ref="E10668" si="53956">SUM(D10662:D10668)/7</f>
        <v>5</v>
      </c>
      <c r="F10668" s="13">
        <f t="shared" ref="F10668" si="53957">SUM(D10664:D10668)/5</f>
        <v>4.2</v>
      </c>
      <c r="G10668" s="13">
        <f t="shared" ref="G10668" si="53958">N10668/(B10668/100000)</f>
        <v>4494.0477403420964</v>
      </c>
      <c r="H10668" s="5">
        <f t="shared" si="53053"/>
        <v>472</v>
      </c>
      <c r="I10668" s="5">
        <f t="shared" si="53044"/>
        <v>456</v>
      </c>
      <c r="J10668" s="8">
        <f t="shared" ref="J10668" si="53959">E10668/(SUM(N10661:N10667)/7)*100</f>
        <v>5.0390889327209644E-3</v>
      </c>
      <c r="K10668" s="5">
        <f t="shared" ref="K10668" si="53960">O10668-O10667</f>
        <v>0</v>
      </c>
      <c r="L10668" s="8">
        <f t="shared" ref="L10668" si="53961">SUM(K10662:K10668)/7</f>
        <v>0.7142857142857143</v>
      </c>
      <c r="M10668" s="8">
        <f t="shared" ref="M10668" si="53962">O10668/(B10668/100000)</f>
        <v>155.23105563004654</v>
      </c>
      <c r="N10668" s="5">
        <v>99243</v>
      </c>
      <c r="O10668" s="18">
        <v>3428</v>
      </c>
    </row>
    <row r="10669" spans="1:15" x14ac:dyDescent="0.2">
      <c r="A10669" s="5" t="s">
        <v>27</v>
      </c>
      <c r="B10669" s="13">
        <v>2208321</v>
      </c>
      <c r="C10669" s="6">
        <f t="shared" si="53802"/>
        <v>44380</v>
      </c>
      <c r="D10669" s="5">
        <f t="shared" ref="D10669:D10675" si="53963">N10669-N10668</f>
        <v>0</v>
      </c>
      <c r="E10669" s="13">
        <f t="shared" ref="E10669:E10675" si="53964">SUM(D10663:D10669)/7</f>
        <v>3</v>
      </c>
      <c r="F10669" s="13">
        <f t="shared" ref="F10669:F10675" si="53965">SUM(D10665:D10669)/5</f>
        <v>4</v>
      </c>
      <c r="G10669" s="13">
        <f t="shared" ref="G10669:G10675" si="53966">N10669/(B10669/100000)</f>
        <v>4494.0477403420964</v>
      </c>
      <c r="H10669" s="5">
        <f t="shared" si="53053"/>
        <v>473</v>
      </c>
      <c r="I10669" s="5">
        <f t="shared" si="53044"/>
        <v>457</v>
      </c>
      <c r="J10669" s="8">
        <f t="shared" ref="J10669:J10675" si="53967">E10669/(SUM(N10662:N10668)/7)*100</f>
        <v>3.0233010128058397E-3</v>
      </c>
      <c r="K10669" s="5">
        <f t="shared" ref="K10669:K10675" si="53968">O10669-O10668</f>
        <v>0</v>
      </c>
      <c r="L10669" s="8">
        <f t="shared" ref="L10669:L10675" si="53969">SUM(K10663:K10669)/7</f>
        <v>0.42857142857142855</v>
      </c>
      <c r="M10669" s="8">
        <f t="shared" ref="M10669:M10675" si="53970">O10669/(B10669/100000)</f>
        <v>155.23105563004654</v>
      </c>
      <c r="N10669">
        <v>99243</v>
      </c>
      <c r="O10669">
        <v>3428</v>
      </c>
    </row>
    <row r="10670" spans="1:15" x14ac:dyDescent="0.2">
      <c r="A10670" s="5" t="s">
        <v>27</v>
      </c>
      <c r="B10670" s="13">
        <v>2208321</v>
      </c>
      <c r="C10670" s="6">
        <f t="shared" si="53802"/>
        <v>44381</v>
      </c>
      <c r="D10670" s="5">
        <f t="shared" si="53963"/>
        <v>0</v>
      </c>
      <c r="E10670" s="13">
        <f t="shared" si="53964"/>
        <v>3</v>
      </c>
      <c r="F10670" s="13">
        <f t="shared" si="53965"/>
        <v>3</v>
      </c>
      <c r="G10670" s="13">
        <f t="shared" si="53966"/>
        <v>4494.0477403420964</v>
      </c>
      <c r="H10670" s="5">
        <f t="shared" si="53053"/>
        <v>474</v>
      </c>
      <c r="I10670" s="5">
        <f t="shared" si="53044"/>
        <v>458</v>
      </c>
      <c r="J10670" s="8">
        <f t="shared" si="53967"/>
        <v>3.0232096120790183E-3</v>
      </c>
      <c r="K10670" s="5">
        <f t="shared" si="53968"/>
        <v>0</v>
      </c>
      <c r="L10670" s="8">
        <f t="shared" si="53969"/>
        <v>0.42857142857142855</v>
      </c>
      <c r="M10670" s="8">
        <f t="shared" si="53970"/>
        <v>155.23105563004654</v>
      </c>
      <c r="N10670">
        <v>99243</v>
      </c>
      <c r="O10670">
        <v>3428</v>
      </c>
    </row>
    <row r="10671" spans="1:15" x14ac:dyDescent="0.2">
      <c r="A10671" s="5" t="s">
        <v>27</v>
      </c>
      <c r="B10671" s="13">
        <v>2208321</v>
      </c>
      <c r="C10671" s="6">
        <f t="shared" si="53802"/>
        <v>44382</v>
      </c>
      <c r="D10671" s="5">
        <f t="shared" si="53963"/>
        <v>2</v>
      </c>
      <c r="E10671" s="13">
        <f t="shared" si="53964"/>
        <v>3.1428571428571428</v>
      </c>
      <c r="F10671" s="13">
        <f t="shared" si="53965"/>
        <v>3.2</v>
      </c>
      <c r="G10671" s="13">
        <f t="shared" si="53966"/>
        <v>4494.1383068856385</v>
      </c>
      <c r="H10671" s="5">
        <f t="shared" si="53053"/>
        <v>475</v>
      </c>
      <c r="I10671" s="5">
        <f t="shared" si="53044"/>
        <v>459</v>
      </c>
      <c r="J10671" s="8">
        <f t="shared" si="53967"/>
        <v>3.1670762272060487E-3</v>
      </c>
      <c r="K10671" s="5">
        <f t="shared" si="53968"/>
        <v>-1</v>
      </c>
      <c r="L10671" s="8">
        <f t="shared" si="53969"/>
        <v>0.2857142857142857</v>
      </c>
      <c r="M10671" s="8">
        <f t="shared" si="53970"/>
        <v>155.18577235827581</v>
      </c>
      <c r="N10671">
        <v>99245</v>
      </c>
      <c r="O10671">
        <v>3427</v>
      </c>
    </row>
    <row r="10672" spans="1:15" x14ac:dyDescent="0.2">
      <c r="A10672" s="5" t="s">
        <v>27</v>
      </c>
      <c r="B10672" s="13">
        <v>2208321</v>
      </c>
      <c r="C10672" s="6">
        <f t="shared" si="53802"/>
        <v>44383</v>
      </c>
      <c r="D10672" s="5">
        <f t="shared" si="53963"/>
        <v>6</v>
      </c>
      <c r="E10672" s="13">
        <f t="shared" si="53964"/>
        <v>3.2857142857142856</v>
      </c>
      <c r="F10672" s="13">
        <f t="shared" si="53965"/>
        <v>2.6</v>
      </c>
      <c r="G10672" s="13">
        <f t="shared" si="53966"/>
        <v>4494.4100065162629</v>
      </c>
      <c r="H10672" s="5">
        <f t="shared" si="53053"/>
        <v>476</v>
      </c>
      <c r="I10672" s="5">
        <f t="shared" si="53044"/>
        <v>460</v>
      </c>
      <c r="J10672" s="8">
        <f t="shared" si="53967"/>
        <v>3.3109293778763697E-3</v>
      </c>
      <c r="K10672" s="5">
        <f t="shared" si="53968"/>
        <v>0</v>
      </c>
      <c r="L10672" s="8">
        <f t="shared" si="53969"/>
        <v>0.14285714285714285</v>
      </c>
      <c r="M10672" s="8">
        <f t="shared" si="53970"/>
        <v>155.18577235827581</v>
      </c>
      <c r="N10672">
        <v>99251</v>
      </c>
      <c r="O10672">
        <v>3427</v>
      </c>
    </row>
    <row r="10673" spans="1:15" x14ac:dyDescent="0.2">
      <c r="A10673" s="5" t="s">
        <v>27</v>
      </c>
      <c r="B10673" s="13">
        <v>2208321</v>
      </c>
      <c r="C10673" s="6">
        <f t="shared" si="53802"/>
        <v>44384</v>
      </c>
      <c r="D10673" s="5">
        <f t="shared" si="53963"/>
        <v>4</v>
      </c>
      <c r="E10673" s="13">
        <f t="shared" si="53964"/>
        <v>3.7142857142857144</v>
      </c>
      <c r="F10673" s="13">
        <f t="shared" si="53965"/>
        <v>2.4</v>
      </c>
      <c r="G10673" s="13">
        <f t="shared" si="53966"/>
        <v>4494.5911396033453</v>
      </c>
      <c r="H10673" s="5">
        <f t="shared" si="53053"/>
        <v>477</v>
      </c>
      <c r="I10673" s="5">
        <f t="shared" si="53044"/>
        <v>461</v>
      </c>
      <c r="J10673" s="8">
        <f t="shared" si="53967"/>
        <v>3.7426658144904504E-3</v>
      </c>
      <c r="K10673" s="5">
        <f t="shared" si="53968"/>
        <v>1</v>
      </c>
      <c r="L10673" s="8">
        <f t="shared" si="53969"/>
        <v>0.2857142857142857</v>
      </c>
      <c r="M10673" s="8">
        <f t="shared" si="53970"/>
        <v>155.23105563004654</v>
      </c>
      <c r="N10673">
        <v>99255</v>
      </c>
      <c r="O10673">
        <v>3428</v>
      </c>
    </row>
    <row r="10674" spans="1:15" x14ac:dyDescent="0.2">
      <c r="A10674" s="5" t="s">
        <v>27</v>
      </c>
      <c r="B10674" s="13">
        <v>2208321</v>
      </c>
      <c r="C10674" s="6">
        <f t="shared" si="53802"/>
        <v>44385</v>
      </c>
      <c r="D10674" s="5">
        <f t="shared" si="53963"/>
        <v>16</v>
      </c>
      <c r="E10674" s="13">
        <f t="shared" si="53964"/>
        <v>4.7142857142857144</v>
      </c>
      <c r="F10674" s="13">
        <f t="shared" si="53965"/>
        <v>5.6</v>
      </c>
      <c r="G10674" s="13">
        <f t="shared" si="53966"/>
        <v>4495.3156719516774</v>
      </c>
      <c r="H10674" s="5">
        <f t="shared" si="53053"/>
        <v>478</v>
      </c>
      <c r="I10674" s="5">
        <f t="shared" si="53044"/>
        <v>462</v>
      </c>
      <c r="J10674" s="8">
        <f t="shared" si="53967"/>
        <v>4.7501288292515816E-3</v>
      </c>
      <c r="K10674" s="5">
        <f t="shared" si="53968"/>
        <v>0</v>
      </c>
      <c r="L10674" s="8">
        <f t="shared" si="53969"/>
        <v>0</v>
      </c>
      <c r="M10674" s="8">
        <f t="shared" si="53970"/>
        <v>155.23105563004654</v>
      </c>
      <c r="N10674">
        <v>99271</v>
      </c>
      <c r="O10674">
        <v>3428</v>
      </c>
    </row>
    <row r="10675" spans="1:15" x14ac:dyDescent="0.2">
      <c r="A10675" s="5" t="s">
        <v>27</v>
      </c>
      <c r="B10675" s="13">
        <v>2208321</v>
      </c>
      <c r="C10675" s="6">
        <f t="shared" si="53802"/>
        <v>44386</v>
      </c>
      <c r="D10675" s="5">
        <f t="shared" si="53963"/>
        <v>4</v>
      </c>
      <c r="E10675" s="13">
        <f t="shared" si="53964"/>
        <v>4.5714285714285712</v>
      </c>
      <c r="F10675" s="13">
        <f t="shared" si="53965"/>
        <v>6.4</v>
      </c>
      <c r="G10675" s="13">
        <f t="shared" si="53966"/>
        <v>4495.4968050387597</v>
      </c>
      <c r="H10675" s="5">
        <f t="shared" si="53053"/>
        <v>479</v>
      </c>
      <c r="I10675" s="5">
        <f t="shared" si="53044"/>
        <v>463</v>
      </c>
      <c r="J10675" s="8">
        <f t="shared" si="53967"/>
        <v>4.6059667420413931E-3</v>
      </c>
      <c r="K10675" s="5">
        <f t="shared" si="53968"/>
        <v>0</v>
      </c>
      <c r="L10675" s="8">
        <f t="shared" si="53969"/>
        <v>0</v>
      </c>
      <c r="M10675" s="8">
        <f t="shared" si="53970"/>
        <v>155.23105563004654</v>
      </c>
      <c r="N10675" s="5">
        <v>99275</v>
      </c>
      <c r="O10675" s="18">
        <v>3428</v>
      </c>
    </row>
    <row r="10676" spans="1:15" x14ac:dyDescent="0.2">
      <c r="A10676" s="5" t="s">
        <v>27</v>
      </c>
      <c r="B10676" s="13">
        <v>2208321</v>
      </c>
      <c r="C10676" s="6">
        <f t="shared" si="53802"/>
        <v>44387</v>
      </c>
      <c r="D10676" s="5">
        <f t="shared" ref="D10676:D10678" si="53971">N10676-N10675</f>
        <v>0</v>
      </c>
      <c r="E10676" s="13">
        <f t="shared" ref="E10676:E10678" si="53972">SUM(D10670:D10676)/7</f>
        <v>4.5714285714285712</v>
      </c>
      <c r="F10676" s="13">
        <f t="shared" ref="F10676:F10678" si="53973">SUM(D10672:D10676)/5</f>
        <v>6</v>
      </c>
      <c r="G10676" s="13">
        <f t="shared" ref="G10676:G10678" si="53974">N10676/(B10676/100000)</f>
        <v>4495.4968050387597</v>
      </c>
      <c r="H10676" s="5">
        <f t="shared" si="53053"/>
        <v>480</v>
      </c>
      <c r="I10676" s="5">
        <f t="shared" si="53044"/>
        <v>464</v>
      </c>
      <c r="J10676" s="8">
        <f t="shared" ref="J10676:J10678" si="53975">E10676/(SUM(N10669:N10675)/7)*100</f>
        <v>4.6057546025161811E-3</v>
      </c>
      <c r="K10676" s="5">
        <f t="shared" ref="K10676:K10678" si="53976">O10676-O10675</f>
        <v>0</v>
      </c>
      <c r="L10676" s="8">
        <f t="shared" ref="L10676:L10678" si="53977">SUM(K10670:K10676)/7</f>
        <v>0</v>
      </c>
      <c r="M10676" s="8">
        <f t="shared" ref="M10676:M10678" si="53978">O10676/(B10676/100000)</f>
        <v>155.23105563004654</v>
      </c>
      <c r="N10676" s="5">
        <v>99275</v>
      </c>
      <c r="O10676" s="18">
        <v>3428</v>
      </c>
    </row>
    <row r="10677" spans="1:15" x14ac:dyDescent="0.2">
      <c r="A10677" s="5" t="s">
        <v>27</v>
      </c>
      <c r="B10677" s="13">
        <v>2208321</v>
      </c>
      <c r="C10677" s="6">
        <f t="shared" si="53802"/>
        <v>44388</v>
      </c>
      <c r="D10677" s="5">
        <f t="shared" si="53971"/>
        <v>8</v>
      </c>
      <c r="E10677" s="13">
        <f t="shared" si="53972"/>
        <v>5.7142857142857144</v>
      </c>
      <c r="F10677" s="13">
        <f t="shared" si="53973"/>
        <v>6.4</v>
      </c>
      <c r="G10677" s="13">
        <f t="shared" si="53974"/>
        <v>4495.8590712129262</v>
      </c>
      <c r="H10677" s="5">
        <f t="shared" si="53053"/>
        <v>481</v>
      </c>
      <c r="I10677" s="5">
        <f t="shared" si="53044"/>
        <v>465</v>
      </c>
      <c r="J10677" s="8">
        <f t="shared" si="53975"/>
        <v>5.7569281031641514E-3</v>
      </c>
      <c r="K10677" s="5">
        <f t="shared" si="53976"/>
        <v>0</v>
      </c>
      <c r="L10677" s="8">
        <f t="shared" si="53977"/>
        <v>0</v>
      </c>
      <c r="M10677" s="8">
        <f t="shared" si="53978"/>
        <v>155.23105563004654</v>
      </c>
      <c r="N10677" s="5">
        <v>99283</v>
      </c>
      <c r="O10677" s="18">
        <v>3428</v>
      </c>
    </row>
    <row r="10678" spans="1:15" x14ac:dyDescent="0.2">
      <c r="A10678" s="5" t="s">
        <v>27</v>
      </c>
      <c r="B10678" s="13">
        <v>2208321</v>
      </c>
      <c r="C10678" s="6">
        <f t="shared" si="53802"/>
        <v>44389</v>
      </c>
      <c r="D10678" s="5">
        <f t="shared" si="53971"/>
        <v>0</v>
      </c>
      <c r="E10678" s="13">
        <f t="shared" si="53972"/>
        <v>5.4285714285714288</v>
      </c>
      <c r="F10678" s="13">
        <f t="shared" si="53973"/>
        <v>5.6</v>
      </c>
      <c r="G10678" s="13">
        <f t="shared" si="53974"/>
        <v>4495.8590712129262</v>
      </c>
      <c r="H10678" s="5">
        <f t="shared" si="53053"/>
        <v>482</v>
      </c>
      <c r="I10678" s="5">
        <f t="shared" si="53044"/>
        <v>466</v>
      </c>
      <c r="J10678" s="8">
        <f t="shared" si="53975"/>
        <v>5.4687668650293944E-3</v>
      </c>
      <c r="K10678" s="5">
        <f t="shared" si="53976"/>
        <v>2</v>
      </c>
      <c r="L10678" s="8">
        <f t="shared" si="53977"/>
        <v>0.42857142857142855</v>
      </c>
      <c r="M10678" s="8">
        <f t="shared" si="53978"/>
        <v>155.32162217358797</v>
      </c>
      <c r="N10678" s="5">
        <v>99283</v>
      </c>
      <c r="O10678" s="18">
        <v>3430</v>
      </c>
    </row>
    <row r="10679" spans="1:15" x14ac:dyDescent="0.2">
      <c r="A10679" s="5" t="s">
        <v>27</v>
      </c>
      <c r="B10679" s="13">
        <v>2208321</v>
      </c>
      <c r="C10679" s="6">
        <f t="shared" si="53802"/>
        <v>44390</v>
      </c>
      <c r="D10679" s="5">
        <f t="shared" ref="D10679" si="53979">N10679-N10678</f>
        <v>4</v>
      </c>
      <c r="E10679" s="13">
        <f t="shared" ref="E10679" si="53980">SUM(D10673:D10679)/7</f>
        <v>5.1428571428571432</v>
      </c>
      <c r="F10679" s="13">
        <f t="shared" ref="F10679" si="53981">SUM(D10675:D10679)/5</f>
        <v>3.2</v>
      </c>
      <c r="G10679" s="13">
        <f t="shared" ref="G10679" si="53982">N10679/(B10679/100000)</f>
        <v>4496.0402043000086</v>
      </c>
      <c r="H10679" s="5">
        <f t="shared" si="53053"/>
        <v>483</v>
      </c>
      <c r="I10679" s="5">
        <f t="shared" si="53044"/>
        <v>467</v>
      </c>
      <c r="J10679" s="8">
        <f t="shared" ref="J10679" si="53983">E10679/(SUM(N10672:N10678)/7)*100</f>
        <v>5.1806537121542456E-3</v>
      </c>
      <c r="K10679" s="5">
        <f t="shared" ref="K10679" si="53984">O10679-O10678</f>
        <v>0</v>
      </c>
      <c r="L10679" s="8">
        <f t="shared" ref="L10679" si="53985">SUM(K10673:K10679)/7</f>
        <v>0.42857142857142855</v>
      </c>
      <c r="M10679" s="8">
        <f t="shared" ref="M10679" si="53986">O10679/(B10679/100000)</f>
        <v>155.32162217358797</v>
      </c>
      <c r="N10679" s="5">
        <v>99287</v>
      </c>
      <c r="O10679" s="18">
        <v>3430</v>
      </c>
    </row>
    <row r="10680" spans="1:15" x14ac:dyDescent="0.2">
      <c r="A10680" s="5" t="s">
        <v>27</v>
      </c>
      <c r="B10680" s="13">
        <v>2208321</v>
      </c>
      <c r="C10680" s="6">
        <f t="shared" si="53802"/>
        <v>44391</v>
      </c>
      <c r="D10680" s="5">
        <f t="shared" ref="D10680:D10682" si="53987">N10680-N10679</f>
        <v>15</v>
      </c>
      <c r="E10680" s="13">
        <f t="shared" ref="E10680:E10682" si="53988">SUM(D10674:D10680)/7</f>
        <v>6.7142857142857144</v>
      </c>
      <c r="F10680" s="13">
        <f t="shared" ref="F10680:F10682" si="53989">SUM(D10676:D10680)/5</f>
        <v>5.4</v>
      </c>
      <c r="G10680" s="13">
        <f t="shared" ref="G10680:G10682" si="53990">N10680/(B10680/100000)</f>
        <v>4496.7194533765696</v>
      </c>
      <c r="H10680" s="5">
        <f t="shared" si="53053"/>
        <v>484</v>
      </c>
      <c r="I10680" s="5">
        <f t="shared" si="53044"/>
        <v>468</v>
      </c>
      <c r="J10680" s="8">
        <f t="shared" ref="J10680:J10682" si="53991">E10680/(SUM(N10673:N10679)/7)*100</f>
        <v>6.7632808531519041E-3</v>
      </c>
      <c r="K10680" s="5">
        <f t="shared" ref="K10680:K10682" si="53992">O10680-O10679</f>
        <v>3</v>
      </c>
      <c r="L10680" s="8">
        <f t="shared" ref="L10680:L10682" si="53993">SUM(K10674:K10680)/7</f>
        <v>0.7142857142857143</v>
      </c>
      <c r="M10680" s="8">
        <f t="shared" ref="M10680:M10682" si="53994">O10680/(B10680/100000)</f>
        <v>155.45747198890015</v>
      </c>
      <c r="N10680" s="5">
        <v>99302</v>
      </c>
      <c r="O10680" s="18">
        <v>3433</v>
      </c>
    </row>
    <row r="10681" spans="1:15" x14ac:dyDescent="0.2">
      <c r="A10681" s="5" t="s">
        <v>27</v>
      </c>
      <c r="B10681" s="13">
        <v>2208321</v>
      </c>
      <c r="C10681" s="6">
        <f t="shared" si="53802"/>
        <v>44392</v>
      </c>
      <c r="D10681" s="5">
        <f t="shared" si="53987"/>
        <v>8</v>
      </c>
      <c r="E10681" s="13">
        <f t="shared" si="53988"/>
        <v>5.5714285714285712</v>
      </c>
      <c r="F10681" s="13">
        <f t="shared" si="53989"/>
        <v>7</v>
      </c>
      <c r="G10681" s="13">
        <f t="shared" si="53990"/>
        <v>4497.0817195507352</v>
      </c>
      <c r="H10681" s="5">
        <f t="shared" si="53053"/>
        <v>485</v>
      </c>
      <c r="I10681" s="5">
        <f t="shared" si="53044"/>
        <v>469</v>
      </c>
      <c r="J10681" s="8">
        <f t="shared" si="53991"/>
        <v>5.6117045768486968E-3</v>
      </c>
      <c r="K10681" s="5">
        <f t="shared" si="53992"/>
        <v>0</v>
      </c>
      <c r="L10681" s="8">
        <f t="shared" si="53993"/>
        <v>0.7142857142857143</v>
      </c>
      <c r="M10681" s="8">
        <f t="shared" si="53994"/>
        <v>155.45747198890015</v>
      </c>
      <c r="N10681" s="5">
        <v>99310</v>
      </c>
      <c r="O10681" s="18">
        <v>3433</v>
      </c>
    </row>
    <row r="10682" spans="1:15" x14ac:dyDescent="0.2">
      <c r="A10682" s="5" t="s">
        <v>27</v>
      </c>
      <c r="B10682" s="13">
        <v>2208321</v>
      </c>
      <c r="C10682" s="6">
        <f t="shared" si="53802"/>
        <v>44393</v>
      </c>
      <c r="D10682" s="5">
        <f t="shared" si="53987"/>
        <v>6</v>
      </c>
      <c r="E10682" s="13">
        <f t="shared" si="53988"/>
        <v>5.8571428571428568</v>
      </c>
      <c r="F10682" s="13">
        <f t="shared" si="53989"/>
        <v>6.6</v>
      </c>
      <c r="G10682" s="13">
        <f t="shared" si="53990"/>
        <v>4497.3534191813596</v>
      </c>
      <c r="H10682" s="5">
        <f t="shared" si="53053"/>
        <v>486</v>
      </c>
      <c r="I10682" s="5">
        <f t="shared" si="53044"/>
        <v>470</v>
      </c>
      <c r="J10682" s="8">
        <f t="shared" si="53991"/>
        <v>5.8991532556851283E-3</v>
      </c>
      <c r="K10682" s="5">
        <f t="shared" si="53992"/>
        <v>1</v>
      </c>
      <c r="L10682" s="8">
        <f t="shared" si="53993"/>
        <v>0.8571428571428571</v>
      </c>
      <c r="M10682" s="8">
        <f t="shared" si="53994"/>
        <v>155.50275526067088</v>
      </c>
      <c r="N10682" s="5">
        <v>99316</v>
      </c>
      <c r="O10682" s="18">
        <v>3434</v>
      </c>
    </row>
    <row r="10683" spans="1:15" x14ac:dyDescent="0.2">
      <c r="A10683" s="5" t="s">
        <v>27</v>
      </c>
      <c r="B10683" s="13">
        <v>2208321</v>
      </c>
      <c r="C10683" s="6">
        <f t="shared" si="53802"/>
        <v>44394</v>
      </c>
      <c r="D10683" s="5">
        <f t="shared" ref="D10683" si="53995">N10683-N10682</f>
        <v>19</v>
      </c>
      <c r="E10683" s="13">
        <f t="shared" ref="E10683" si="53996">SUM(D10677:D10683)/7</f>
        <v>8.5714285714285712</v>
      </c>
      <c r="F10683" s="13">
        <f t="shared" ref="F10683" si="53997">SUM(D10679:D10683)/5</f>
        <v>10.4</v>
      </c>
      <c r="G10683" s="13">
        <f t="shared" ref="G10683" si="53998">N10683/(B10683/100000)</f>
        <v>4498.213801345004</v>
      </c>
      <c r="H10683" s="5">
        <f t="shared" si="53053"/>
        <v>487</v>
      </c>
      <c r="I10683" s="5">
        <f t="shared" si="53044"/>
        <v>471</v>
      </c>
      <c r="J10683" s="8">
        <f t="shared" ref="J10683" si="53999">E10683/(SUM(N10676:N10682)/7)*100</f>
        <v>8.6323979650560524E-3</v>
      </c>
      <c r="K10683" s="5">
        <f t="shared" ref="K10683" si="54000">O10683-O10682</f>
        <v>0</v>
      </c>
      <c r="L10683" s="8">
        <f t="shared" ref="L10683" si="54001">SUM(K10677:K10683)/7</f>
        <v>0.8571428571428571</v>
      </c>
      <c r="M10683" s="8">
        <f t="shared" ref="M10683" si="54002">O10683/(B10683/100000)</f>
        <v>155.50275526067088</v>
      </c>
      <c r="N10683" s="5">
        <v>99335</v>
      </c>
      <c r="O10683" s="18">
        <v>3434</v>
      </c>
    </row>
    <row r="10684" spans="1:15" x14ac:dyDescent="0.2">
      <c r="A10684" s="5" t="s">
        <v>27</v>
      </c>
      <c r="B10684" s="13">
        <v>2208321</v>
      </c>
      <c r="C10684" s="6">
        <f t="shared" si="53802"/>
        <v>44395</v>
      </c>
      <c r="D10684" s="5">
        <f t="shared" ref="D10684:D10685" si="54003">N10684-N10683</f>
        <v>5</v>
      </c>
      <c r="E10684" s="13">
        <f t="shared" ref="E10684:E10685" si="54004">SUM(D10678:D10684)/7</f>
        <v>8.1428571428571423</v>
      </c>
      <c r="F10684" s="13">
        <f t="shared" ref="F10684:F10685" si="54005">SUM(D10680:D10684)/5</f>
        <v>10.6</v>
      </c>
      <c r="G10684" s="13">
        <f t="shared" ref="G10684:G10685" si="54006">N10684/(B10684/100000)</f>
        <v>4498.4402177038573</v>
      </c>
      <c r="H10684" s="5">
        <f t="shared" si="53053"/>
        <v>488</v>
      </c>
      <c r="I10684" s="5">
        <f t="shared" si="53044"/>
        <v>472</v>
      </c>
      <c r="J10684" s="8">
        <f t="shared" ref="J10684:J10685" si="54007">E10684/(SUM(N10677:N10683)/7)*100</f>
        <v>8.2000702041098179E-3</v>
      </c>
      <c r="K10684" s="5">
        <f t="shared" ref="K10684:K10685" si="54008">O10684-O10683</f>
        <v>0</v>
      </c>
      <c r="L10684" s="8">
        <f t="shared" ref="L10684:L10685" si="54009">SUM(K10678:K10684)/7</f>
        <v>0.8571428571428571</v>
      </c>
      <c r="M10684" s="8">
        <f t="shared" ref="M10684:M10685" si="54010">O10684/(B10684/100000)</f>
        <v>155.50275526067088</v>
      </c>
      <c r="N10684" s="5">
        <v>99340</v>
      </c>
      <c r="O10684" s="18">
        <v>3434</v>
      </c>
    </row>
    <row r="10685" spans="1:15" x14ac:dyDescent="0.2">
      <c r="A10685" s="5" t="s">
        <v>27</v>
      </c>
      <c r="B10685" s="13">
        <v>2208321</v>
      </c>
      <c r="C10685" s="6">
        <f t="shared" si="53802"/>
        <v>44396</v>
      </c>
      <c r="D10685" s="5">
        <f t="shared" si="54003"/>
        <v>2</v>
      </c>
      <c r="E10685" s="13">
        <f t="shared" si="54004"/>
        <v>8.4285714285714288</v>
      </c>
      <c r="F10685" s="13">
        <f t="shared" si="54005"/>
        <v>8</v>
      </c>
      <c r="G10685" s="13">
        <f t="shared" si="54006"/>
        <v>4498.5307842473985</v>
      </c>
      <c r="H10685" s="5">
        <f t="shared" si="53053"/>
        <v>489</v>
      </c>
      <c r="I10685" s="5">
        <f t="shared" si="53044"/>
        <v>473</v>
      </c>
      <c r="J10685" s="8">
        <f t="shared" si="54007"/>
        <v>8.4870960178257786E-3</v>
      </c>
      <c r="K10685" s="5">
        <f t="shared" si="54008"/>
        <v>0</v>
      </c>
      <c r="L10685" s="8">
        <f t="shared" si="54009"/>
        <v>0.5714285714285714</v>
      </c>
      <c r="M10685" s="8">
        <f t="shared" si="54010"/>
        <v>155.50275526067088</v>
      </c>
      <c r="N10685" s="5">
        <v>99342</v>
      </c>
      <c r="O10685" s="18">
        <v>3434</v>
      </c>
    </row>
    <row r="10686" spans="1:15" x14ac:dyDescent="0.2">
      <c r="A10686" s="5" t="s">
        <v>27</v>
      </c>
      <c r="B10686" s="13">
        <v>2208321</v>
      </c>
      <c r="C10686" s="6">
        <f t="shared" si="53802"/>
        <v>44397</v>
      </c>
      <c r="D10686" s="5">
        <f t="shared" ref="D10686" si="54011">N10686-N10685</f>
        <v>13</v>
      </c>
      <c r="E10686" s="13">
        <f t="shared" ref="E10686" si="54012">SUM(D10680:D10686)/7</f>
        <v>9.7142857142857135</v>
      </c>
      <c r="F10686" s="13">
        <f t="shared" ref="F10686" si="54013">SUM(D10682:D10686)/5</f>
        <v>9</v>
      </c>
      <c r="G10686" s="13">
        <f t="shared" ref="G10686" si="54014">N10686/(B10686/100000)</f>
        <v>4499.1194667804184</v>
      </c>
      <c r="H10686" s="5">
        <f t="shared" si="53053"/>
        <v>490</v>
      </c>
      <c r="I10686" s="5">
        <f t="shared" si="53044"/>
        <v>474</v>
      </c>
      <c r="J10686" s="8">
        <f t="shared" ref="J10686" si="54015">E10686/(SUM(N10679:N10685)/7)*100</f>
        <v>9.7809076682316108E-3</v>
      </c>
      <c r="K10686" s="5">
        <f t="shared" ref="K10686" si="54016">O10686-O10685</f>
        <v>2</v>
      </c>
      <c r="L10686" s="8">
        <f t="shared" ref="L10686" si="54017">SUM(K10680:K10686)/7</f>
        <v>0.8571428571428571</v>
      </c>
      <c r="M10686" s="8">
        <f t="shared" ref="M10686" si="54018">O10686/(B10686/100000)</f>
        <v>155.59332180421234</v>
      </c>
      <c r="N10686" s="5">
        <v>99355</v>
      </c>
      <c r="O10686" s="18">
        <v>3436</v>
      </c>
    </row>
    <row r="10687" spans="1:15" x14ac:dyDescent="0.2">
      <c r="A10687" s="5" t="s">
        <v>27</v>
      </c>
      <c r="B10687" s="13">
        <v>2208321</v>
      </c>
      <c r="C10687" s="6">
        <f t="shared" si="53802"/>
        <v>44398</v>
      </c>
      <c r="D10687" s="5">
        <f t="shared" ref="D10687" si="54019">N10687-N10686</f>
        <v>13</v>
      </c>
      <c r="E10687" s="13">
        <f t="shared" ref="E10687" si="54020">SUM(D10681:D10687)/7</f>
        <v>9.4285714285714288</v>
      </c>
      <c r="F10687" s="13">
        <f t="shared" ref="F10687" si="54021">SUM(D10683:D10687)/5</f>
        <v>10.4</v>
      </c>
      <c r="G10687" s="13">
        <f t="shared" ref="G10687" si="54022">N10687/(B10687/100000)</f>
        <v>4499.7081493134374</v>
      </c>
      <c r="H10687" s="5">
        <f t="shared" si="53053"/>
        <v>491</v>
      </c>
      <c r="I10687" s="5">
        <f t="shared" si="53044"/>
        <v>475</v>
      </c>
      <c r="J10687" s="8">
        <f t="shared" ref="J10687" si="54023">E10687/(SUM(N10680:N10686)/7)*100</f>
        <v>9.4923054796490717E-3</v>
      </c>
      <c r="K10687" s="5">
        <f t="shared" ref="K10687" si="54024">O10687-O10686</f>
        <v>0</v>
      </c>
      <c r="L10687" s="8">
        <f t="shared" ref="L10687" si="54025">SUM(K10681:K10687)/7</f>
        <v>0.42857142857142855</v>
      </c>
      <c r="M10687" s="8">
        <f t="shared" ref="M10687" si="54026">O10687/(B10687/100000)</f>
        <v>155.59332180421234</v>
      </c>
      <c r="N10687" s="5">
        <v>99368</v>
      </c>
      <c r="O10687" s="18">
        <v>3436</v>
      </c>
    </row>
    <row r="10688" spans="1:15" x14ac:dyDescent="0.2">
      <c r="A10688" s="5" t="s">
        <v>27</v>
      </c>
      <c r="B10688" s="13">
        <v>2208321</v>
      </c>
      <c r="C10688" s="6">
        <f t="shared" si="53802"/>
        <v>44399</v>
      </c>
      <c r="D10688" s="5">
        <f t="shared" ref="D10688" si="54027">N10688-N10687</f>
        <v>15</v>
      </c>
      <c r="E10688" s="13">
        <f t="shared" ref="E10688" si="54028">SUM(D10682:D10688)/7</f>
        <v>10.428571428571429</v>
      </c>
      <c r="F10688" s="13">
        <f t="shared" ref="F10688" si="54029">SUM(D10684:D10688)/5</f>
        <v>9.6</v>
      </c>
      <c r="G10688" s="13">
        <f t="shared" ref="G10688" si="54030">N10688/(B10688/100000)</f>
        <v>4500.3873983899985</v>
      </c>
      <c r="H10688" s="5">
        <f t="shared" si="53053"/>
        <v>492</v>
      </c>
      <c r="I10688" s="5">
        <f t="shared" si="53044"/>
        <v>476</v>
      </c>
      <c r="J10688" s="8">
        <f t="shared" ref="J10688" si="54031">E10688/(SUM(N10681:N10687)/7)*100</f>
        <v>1.0498068642988009E-2</v>
      </c>
      <c r="K10688" s="5">
        <f t="shared" ref="K10688" si="54032">O10688-O10687</f>
        <v>11</v>
      </c>
      <c r="L10688" s="8">
        <f t="shared" ref="L10688" si="54033">SUM(K10682:K10688)/7</f>
        <v>2</v>
      </c>
      <c r="M10688" s="8">
        <f t="shared" ref="M10688" si="54034">O10688/(B10688/100000)</f>
        <v>156.09143779369032</v>
      </c>
      <c r="N10688" s="5">
        <v>99383</v>
      </c>
      <c r="O10688" s="18">
        <v>3447</v>
      </c>
    </row>
    <row r="10689" spans="1:15" x14ac:dyDescent="0.2">
      <c r="A10689" s="5" t="s">
        <v>27</v>
      </c>
      <c r="B10689" s="13">
        <v>2208321</v>
      </c>
      <c r="C10689" s="6">
        <f t="shared" si="53802"/>
        <v>44400</v>
      </c>
      <c r="D10689" s="5">
        <f t="shared" ref="D10689" si="54035">N10689-N10688</f>
        <v>13</v>
      </c>
      <c r="E10689" s="13">
        <f t="shared" ref="E10689" si="54036">SUM(D10683:D10689)/7</f>
        <v>11.428571428571429</v>
      </c>
      <c r="F10689" s="13">
        <f t="shared" ref="F10689" si="54037">SUM(D10685:D10689)/5</f>
        <v>11.2</v>
      </c>
      <c r="G10689" s="13">
        <f t="shared" ref="G10689" si="54038">N10689/(B10689/100000)</f>
        <v>4500.9760809230174</v>
      </c>
      <c r="H10689" s="5">
        <f t="shared" si="53053"/>
        <v>493</v>
      </c>
      <c r="I10689" s="5">
        <f t="shared" si="53044"/>
        <v>477</v>
      </c>
      <c r="J10689" s="8">
        <f t="shared" ref="J10689" si="54039">E10689/(SUM(N10682:N10688)/7)*100</f>
        <v>1.150352511147635E-2</v>
      </c>
      <c r="K10689" s="5">
        <f t="shared" ref="K10689" si="54040">O10689-O10688</f>
        <v>0</v>
      </c>
      <c r="L10689" s="8">
        <f t="shared" ref="L10689" si="54041">SUM(K10683:K10689)/7</f>
        <v>1.8571428571428572</v>
      </c>
      <c r="M10689" s="8">
        <f t="shared" ref="M10689" si="54042">O10689/(B10689/100000)</f>
        <v>156.09143779369032</v>
      </c>
      <c r="N10689" s="5">
        <v>99396</v>
      </c>
      <c r="O10689" s="18">
        <v>3447</v>
      </c>
    </row>
    <row r="10690" spans="1:15" x14ac:dyDescent="0.2">
      <c r="A10690" s="5" t="s">
        <v>27</v>
      </c>
      <c r="B10690" s="13">
        <v>2208321</v>
      </c>
      <c r="C10690" s="6">
        <f t="shared" si="53802"/>
        <v>44401</v>
      </c>
      <c r="D10690" s="5">
        <f t="shared" ref="D10690" si="54043">N10690-N10689</f>
        <v>12</v>
      </c>
      <c r="E10690" s="13">
        <f t="shared" ref="E10690" si="54044">SUM(D10684:D10690)/7</f>
        <v>10.428571428571429</v>
      </c>
      <c r="F10690" s="13">
        <f t="shared" ref="F10690" si="54045">SUM(D10686:D10690)/5</f>
        <v>13.2</v>
      </c>
      <c r="G10690" s="13">
        <f t="shared" ref="G10690" si="54046">N10690/(B10690/100000)</f>
        <v>4501.5194801842663</v>
      </c>
      <c r="H10690" s="5">
        <f t="shared" si="53053"/>
        <v>494</v>
      </c>
      <c r="I10690" s="5">
        <f t="shared" si="53044"/>
        <v>478</v>
      </c>
      <c r="J10690" s="8">
        <f t="shared" ref="J10690" si="54047">E10690/(SUM(N10683:N10689)/7)*100</f>
        <v>1.0495759281917531E-2</v>
      </c>
      <c r="K10690" s="5">
        <f t="shared" ref="K10690" si="54048">O10690-O10689</f>
        <v>1</v>
      </c>
      <c r="L10690" s="8">
        <f t="shared" ref="L10690" si="54049">SUM(K10684:K10690)/7</f>
        <v>2</v>
      </c>
      <c r="M10690" s="8">
        <f t="shared" ref="M10690" si="54050">O10690/(B10690/100000)</f>
        <v>156.13672106546105</v>
      </c>
      <c r="N10690" s="5">
        <v>99408</v>
      </c>
      <c r="O10690" s="18">
        <v>3448</v>
      </c>
    </row>
    <row r="10691" spans="1:15" x14ac:dyDescent="0.2">
      <c r="A10691" s="5" t="s">
        <v>27</v>
      </c>
      <c r="B10691" s="13">
        <v>2208321</v>
      </c>
      <c r="C10691" s="6">
        <f t="shared" si="53802"/>
        <v>44402</v>
      </c>
      <c r="D10691" s="5">
        <f t="shared" ref="D10691" si="54051">N10691-N10690</f>
        <v>6</v>
      </c>
      <c r="E10691" s="13">
        <f t="shared" ref="E10691" si="54052">SUM(D10685:D10691)/7</f>
        <v>10.571428571428571</v>
      </c>
      <c r="F10691" s="13">
        <f t="shared" ref="F10691" si="54053">SUM(D10687:D10691)/5</f>
        <v>11.8</v>
      </c>
      <c r="G10691" s="13">
        <f t="shared" ref="G10691" si="54054">N10691/(B10691/100000)</f>
        <v>4501.7911798148907</v>
      </c>
      <c r="H10691" s="5">
        <f t="shared" si="53053"/>
        <v>495</v>
      </c>
      <c r="I10691" s="5">
        <f t="shared" si="53044"/>
        <v>479</v>
      </c>
      <c r="J10691" s="8">
        <f t="shared" ref="J10691" si="54055">E10691/(SUM(N10684:N10690)/7)*100</f>
        <v>1.0638420223349319E-2</v>
      </c>
      <c r="K10691" s="5">
        <f t="shared" ref="K10691" si="54056">O10691-O10690</f>
        <v>0</v>
      </c>
      <c r="L10691" s="8">
        <f t="shared" ref="L10691" si="54057">SUM(K10685:K10691)/7</f>
        <v>2</v>
      </c>
      <c r="M10691" s="8">
        <f t="shared" ref="M10691" si="54058">O10691/(B10691/100000)</f>
        <v>156.13672106546105</v>
      </c>
      <c r="N10691" s="5">
        <v>99414</v>
      </c>
      <c r="O10691" s="18">
        <v>3448</v>
      </c>
    </row>
    <row r="10692" spans="1:15" x14ac:dyDescent="0.2">
      <c r="A10692" s="5" t="s">
        <v>27</v>
      </c>
      <c r="B10692" s="13">
        <v>2208321</v>
      </c>
      <c r="C10692" s="6">
        <f t="shared" si="53802"/>
        <v>44403</v>
      </c>
      <c r="D10692" s="5">
        <f t="shared" ref="D10692" si="54059">N10692-N10691</f>
        <v>1</v>
      </c>
      <c r="E10692" s="13">
        <f t="shared" ref="E10692" si="54060">SUM(D10686:D10692)/7</f>
        <v>10.428571428571429</v>
      </c>
      <c r="F10692" s="13">
        <f t="shared" ref="F10692" si="54061">SUM(D10688:D10692)/5</f>
        <v>9.4</v>
      </c>
      <c r="G10692" s="13">
        <f t="shared" ref="G10692" si="54062">N10692/(B10692/100000)</f>
        <v>4501.8364630866618</v>
      </c>
      <c r="H10692" s="5">
        <f t="shared" si="53053"/>
        <v>496</v>
      </c>
      <c r="I10692" s="5">
        <f t="shared" si="53044"/>
        <v>480</v>
      </c>
      <c r="J10692" s="8">
        <f t="shared" ref="J10692" si="54063">E10692/(SUM(N10685:N10691)/7)*100</f>
        <v>1.0493541440863863E-2</v>
      </c>
      <c r="K10692" s="5">
        <f t="shared" ref="K10692" si="54064">O10692-O10691</f>
        <v>0</v>
      </c>
      <c r="L10692" s="8">
        <f t="shared" ref="L10692" si="54065">SUM(K10686:K10692)/7</f>
        <v>2</v>
      </c>
      <c r="M10692" s="8">
        <f t="shared" ref="M10692" si="54066">O10692/(B10692/100000)</f>
        <v>156.13672106546105</v>
      </c>
      <c r="N10692" s="5">
        <v>99415</v>
      </c>
      <c r="O10692" s="18">
        <v>3448</v>
      </c>
    </row>
    <row r="10693" spans="1:15" x14ac:dyDescent="0.2">
      <c r="A10693" s="5" t="s">
        <v>27</v>
      </c>
      <c r="B10693" s="13">
        <v>2208321</v>
      </c>
      <c r="C10693" s="6">
        <f t="shared" si="53802"/>
        <v>44404</v>
      </c>
      <c r="D10693" s="5">
        <f t="shared" ref="D10693" si="54067">N10693-N10692</f>
        <v>20</v>
      </c>
      <c r="E10693" s="13">
        <f t="shared" ref="E10693" si="54068">SUM(D10687:D10693)/7</f>
        <v>11.428571428571429</v>
      </c>
      <c r="F10693" s="13">
        <f t="shared" ref="F10693" si="54069">SUM(D10689:D10693)/5</f>
        <v>10.4</v>
      </c>
      <c r="G10693" s="13">
        <f t="shared" ref="G10693" si="54070">N10693/(B10693/100000)</f>
        <v>4502.7421285220762</v>
      </c>
      <c r="H10693" s="5">
        <f t="shared" si="53053"/>
        <v>497</v>
      </c>
      <c r="I10693" s="5">
        <f t="shared" si="53044"/>
        <v>481</v>
      </c>
      <c r="J10693" s="8">
        <f t="shared" ref="J10693" si="54071">E10693/(SUM(N10686:N10692)/7)*100</f>
        <v>1.1498564835376486E-2</v>
      </c>
      <c r="K10693" s="5">
        <f t="shared" ref="K10693" si="54072">O10693-O10692</f>
        <v>0</v>
      </c>
      <c r="L10693" s="8">
        <f t="shared" ref="L10693" si="54073">SUM(K10687:K10693)/7</f>
        <v>1.7142857142857142</v>
      </c>
      <c r="M10693" s="8">
        <f t="shared" ref="M10693" si="54074">O10693/(B10693/100000)</f>
        <v>156.13672106546105</v>
      </c>
      <c r="N10693" s="5">
        <v>99435</v>
      </c>
      <c r="O10693" s="18">
        <v>3448</v>
      </c>
    </row>
    <row r="10694" spans="1:15" x14ac:dyDescent="0.2">
      <c r="A10694" s="5" t="s">
        <v>27</v>
      </c>
      <c r="B10694" s="13">
        <v>2208321</v>
      </c>
      <c r="C10694" s="6">
        <f t="shared" si="53802"/>
        <v>44405</v>
      </c>
      <c r="D10694" s="5">
        <f t="shared" ref="D10694" si="54075">N10694-N10693</f>
        <v>17</v>
      </c>
      <c r="E10694" s="13">
        <f t="shared" ref="E10694" si="54076">SUM(D10688:D10694)/7</f>
        <v>12</v>
      </c>
      <c r="F10694" s="13">
        <f t="shared" ref="F10694" si="54077">SUM(D10690:D10694)/5</f>
        <v>11.2</v>
      </c>
      <c r="G10694" s="13">
        <f t="shared" ref="G10694" si="54078">N10694/(B10694/100000)</f>
        <v>4503.5119441421784</v>
      </c>
      <c r="H10694" s="5">
        <f t="shared" si="53053"/>
        <v>498</v>
      </c>
      <c r="I10694" s="5">
        <f t="shared" si="53044"/>
        <v>482</v>
      </c>
      <c r="J10694" s="8">
        <f t="shared" ref="J10694" si="54079">E10694/(SUM(N10687:N10693)/7)*100</f>
        <v>1.207210495832968E-2</v>
      </c>
      <c r="K10694" s="5">
        <f t="shared" ref="K10694" si="54080">O10694-O10693</f>
        <v>1</v>
      </c>
      <c r="L10694" s="8">
        <f t="shared" ref="L10694" si="54081">SUM(K10688:K10694)/7</f>
        <v>1.8571428571428572</v>
      </c>
      <c r="M10694" s="8">
        <f t="shared" ref="M10694" si="54082">O10694/(B10694/100000)</f>
        <v>156.18200433723177</v>
      </c>
      <c r="N10694" s="5">
        <v>99452</v>
      </c>
      <c r="O10694" s="18">
        <v>3449</v>
      </c>
    </row>
    <row r="10695" spans="1:15" x14ac:dyDescent="0.2">
      <c r="A10695" s="5" t="s">
        <v>27</v>
      </c>
      <c r="B10695" s="13">
        <v>2208321</v>
      </c>
      <c r="C10695" s="6">
        <f t="shared" si="53802"/>
        <v>44406</v>
      </c>
      <c r="D10695" s="5">
        <f t="shared" ref="D10695" si="54083">N10695-N10694</f>
        <v>27</v>
      </c>
      <c r="E10695" s="13">
        <f t="shared" ref="E10695" si="54084">SUM(D10689:D10695)/7</f>
        <v>13.714285714285714</v>
      </c>
      <c r="F10695" s="13">
        <f t="shared" ref="F10695" si="54085">SUM(D10691:D10695)/5</f>
        <v>14.2</v>
      </c>
      <c r="G10695" s="13">
        <f t="shared" ref="G10695" si="54086">N10695/(B10695/100000)</f>
        <v>4504.7345924799884</v>
      </c>
      <c r="H10695" s="5">
        <f t="shared" si="53053"/>
        <v>499</v>
      </c>
      <c r="I10695" s="5">
        <f t="shared" si="53044"/>
        <v>483</v>
      </c>
      <c r="J10695" s="8">
        <f t="shared" ref="J10695" si="54087">E10695/(SUM(N10688:N10694)/7)*100</f>
        <v>1.3795026030926721E-2</v>
      </c>
      <c r="K10695" s="5">
        <f t="shared" ref="K10695" si="54088">O10695-O10694</f>
        <v>2</v>
      </c>
      <c r="L10695" s="8">
        <f t="shared" ref="L10695" si="54089">SUM(K10689:K10695)/7</f>
        <v>0.5714285714285714</v>
      </c>
      <c r="M10695" s="8">
        <f t="shared" ref="M10695" si="54090">O10695/(B10695/100000)</f>
        <v>156.2725708807732</v>
      </c>
      <c r="N10695" s="5">
        <v>99479</v>
      </c>
      <c r="O10695" s="18">
        <v>3451</v>
      </c>
    </row>
    <row r="10696" spans="1:15" x14ac:dyDescent="0.2">
      <c r="A10696" s="5" t="s">
        <v>27</v>
      </c>
      <c r="B10696" s="13">
        <v>2208321</v>
      </c>
      <c r="C10696" s="6">
        <f t="shared" si="53802"/>
        <v>44407</v>
      </c>
      <c r="D10696" s="5">
        <f t="shared" ref="D10696" si="54091">N10696-N10695</f>
        <v>23</v>
      </c>
      <c r="E10696" s="13">
        <f t="shared" ref="E10696" si="54092">SUM(D10690:D10696)/7</f>
        <v>15.142857142857142</v>
      </c>
      <c r="F10696" s="13">
        <f t="shared" ref="F10696" si="54093">SUM(D10692:D10696)/5</f>
        <v>17.600000000000001</v>
      </c>
      <c r="G10696" s="13">
        <f t="shared" ref="G10696" si="54094">N10696/(B10696/100000)</f>
        <v>4505.776107730715</v>
      </c>
      <c r="H10696" s="5">
        <f t="shared" si="53053"/>
        <v>500</v>
      </c>
      <c r="I10696" s="5">
        <f t="shared" si="53044"/>
        <v>484</v>
      </c>
      <c r="J10696" s="8">
        <f t="shared" ref="J10696" si="54095">E10696/(SUM(N10689:N10695)/7)*100</f>
        <v>1.5229906939521464E-2</v>
      </c>
      <c r="K10696" s="5">
        <f t="shared" ref="K10696" si="54096">O10696-O10695</f>
        <v>3</v>
      </c>
      <c r="L10696" s="8">
        <f t="shared" ref="L10696" si="54097">SUM(K10690:K10696)/7</f>
        <v>1</v>
      </c>
      <c r="M10696" s="8">
        <f t="shared" ref="M10696" si="54098">O10696/(B10696/100000)</f>
        <v>156.40842069608539</v>
      </c>
      <c r="N10696" s="5">
        <v>99502</v>
      </c>
      <c r="O10696" s="18">
        <v>3454</v>
      </c>
    </row>
    <row r="10697" spans="1:15" x14ac:dyDescent="0.2">
      <c r="A10697" s="5" t="s">
        <v>27</v>
      </c>
      <c r="B10697" s="13">
        <v>2208321</v>
      </c>
      <c r="C10697" s="6">
        <f t="shared" si="53802"/>
        <v>44408</v>
      </c>
      <c r="D10697" s="5">
        <f t="shared" ref="D10697" si="54099">N10697-N10696</f>
        <v>23</v>
      </c>
      <c r="E10697" s="13">
        <f t="shared" ref="E10697" si="54100">SUM(D10691:D10697)/7</f>
        <v>16.714285714285715</v>
      </c>
      <c r="F10697" s="13">
        <f t="shared" ref="F10697" si="54101">SUM(D10693:D10697)/5</f>
        <v>22</v>
      </c>
      <c r="G10697" s="13">
        <f t="shared" ref="G10697" si="54102">N10697/(B10697/100000)</f>
        <v>4506.8176229814417</v>
      </c>
      <c r="H10697" s="5">
        <f t="shared" si="53053"/>
        <v>501</v>
      </c>
      <c r="I10697" s="5">
        <f t="shared" si="53044"/>
        <v>485</v>
      </c>
      <c r="J10697" s="8">
        <f t="shared" ref="J10697" si="54103">E10697/(SUM(N10690:N10696)/7)*100</f>
        <v>1.6807809166720537E-2</v>
      </c>
      <c r="K10697" s="5">
        <f t="shared" ref="K10697" si="54104">O10697-O10696</f>
        <v>0</v>
      </c>
      <c r="L10697" s="8">
        <f t="shared" ref="L10697" si="54105">SUM(K10691:K10697)/7</f>
        <v>0.8571428571428571</v>
      </c>
      <c r="M10697" s="8">
        <f t="shared" ref="M10697" si="54106">O10697/(B10697/100000)</f>
        <v>156.40842069608539</v>
      </c>
      <c r="N10697" s="5">
        <v>99525</v>
      </c>
      <c r="O10697" s="18">
        <v>3454</v>
      </c>
    </row>
    <row r="10698" spans="1:15" x14ac:dyDescent="0.2">
      <c r="A10698" s="5" t="s">
        <v>27</v>
      </c>
      <c r="B10698" s="13">
        <v>2208321</v>
      </c>
      <c r="C10698" s="6">
        <f t="shared" si="53802"/>
        <v>44409</v>
      </c>
      <c r="D10698" s="5">
        <f t="shared" ref="D10698" si="54107">N10698-N10697</f>
        <v>26</v>
      </c>
      <c r="E10698" s="13">
        <f t="shared" ref="E10698" si="54108">SUM(D10692:D10698)/7</f>
        <v>19.571428571428573</v>
      </c>
      <c r="F10698" s="13">
        <f t="shared" ref="F10698" si="54109">SUM(D10694:D10698)/5</f>
        <v>23.2</v>
      </c>
      <c r="G10698" s="13">
        <f t="shared" ref="G10698" si="54110">N10698/(B10698/100000)</f>
        <v>4507.9949880474805</v>
      </c>
      <c r="H10698" s="5">
        <f t="shared" si="53053"/>
        <v>502</v>
      </c>
      <c r="I10698" s="5">
        <f t="shared" si="53044"/>
        <v>486</v>
      </c>
      <c r="J10698" s="8">
        <f t="shared" ref="J10698" si="54111">E10698/(SUM(N10691:N10697)/7)*100</f>
        <v>1.9677631560048377E-2</v>
      </c>
      <c r="K10698" s="5">
        <f t="shared" ref="K10698" si="54112">O10698-O10697</f>
        <v>0</v>
      </c>
      <c r="L10698" s="8">
        <f t="shared" ref="L10698" si="54113">SUM(K10692:K10698)/7</f>
        <v>0.8571428571428571</v>
      </c>
      <c r="M10698" s="8">
        <f t="shared" ref="M10698" si="54114">O10698/(B10698/100000)</f>
        <v>156.40842069608539</v>
      </c>
      <c r="N10698" s="5">
        <v>99551</v>
      </c>
      <c r="O10698" s="18">
        <v>3454</v>
      </c>
    </row>
    <row r="10699" spans="1:15" x14ac:dyDescent="0.2">
      <c r="A10699" s="5" t="s">
        <v>27</v>
      </c>
      <c r="B10699" s="13">
        <v>2208321</v>
      </c>
      <c r="C10699" s="6">
        <f t="shared" si="53802"/>
        <v>44410</v>
      </c>
      <c r="D10699" s="5">
        <f t="shared" ref="D10699" si="54115">N10699-N10698</f>
        <v>6</v>
      </c>
      <c r="E10699" s="13">
        <f t="shared" ref="E10699" si="54116">SUM(D10693:D10699)/7</f>
        <v>20.285714285714285</v>
      </c>
      <c r="F10699" s="13">
        <f t="shared" ref="F10699" si="54117">SUM(D10695:D10699)/5</f>
        <v>21</v>
      </c>
      <c r="G10699" s="13">
        <f t="shared" ref="G10699" si="54118">N10699/(B10699/100000)</f>
        <v>4508.266687678105</v>
      </c>
      <c r="H10699" s="5">
        <f t="shared" si="53053"/>
        <v>503</v>
      </c>
      <c r="I10699" s="5">
        <f t="shared" si="53044"/>
        <v>487</v>
      </c>
      <c r="J10699" s="8">
        <f t="shared" ref="J10699" si="54119">E10699/(SUM(N10692:N10698)/7)*100</f>
        <v>2.039178067634654E-2</v>
      </c>
      <c r="K10699" s="5">
        <f t="shared" ref="K10699" si="54120">O10699-O10698</f>
        <v>0</v>
      </c>
      <c r="L10699" s="8">
        <f t="shared" ref="L10699" si="54121">SUM(K10693:K10699)/7</f>
        <v>0.8571428571428571</v>
      </c>
      <c r="M10699" s="8">
        <f t="shared" ref="M10699" si="54122">O10699/(B10699/100000)</f>
        <v>156.40842069608539</v>
      </c>
      <c r="N10699" s="5">
        <v>99557</v>
      </c>
      <c r="O10699" s="18">
        <v>3454</v>
      </c>
    </row>
    <row r="10700" spans="1:15" x14ac:dyDescent="0.2">
      <c r="A10700" s="5" t="s">
        <v>27</v>
      </c>
      <c r="B10700" s="13">
        <v>2208321</v>
      </c>
      <c r="C10700" s="6">
        <f t="shared" si="53802"/>
        <v>44411</v>
      </c>
      <c r="D10700" s="5">
        <f t="shared" ref="D10700" si="54123">N10700-N10699</f>
        <v>12</v>
      </c>
      <c r="E10700" s="13">
        <f t="shared" ref="E10700" si="54124">SUM(D10694:D10700)/7</f>
        <v>19.142857142857142</v>
      </c>
      <c r="F10700" s="13">
        <f t="shared" ref="F10700" si="54125">SUM(D10696:D10700)/5</f>
        <v>18</v>
      </c>
      <c r="G10700" s="13">
        <f t="shared" ref="G10700" si="54126">N10700/(B10700/100000)</f>
        <v>4508.8100869393529</v>
      </c>
      <c r="H10700" s="5">
        <f t="shared" si="53053"/>
        <v>504</v>
      </c>
      <c r="I10700" s="5">
        <f t="shared" si="53044"/>
        <v>488</v>
      </c>
      <c r="J10700" s="8">
        <f t="shared" ref="J10700" si="54127">E10700/(SUM(N10693:N10699)/7)*100</f>
        <v>1.9239024782448266E-2</v>
      </c>
      <c r="K10700" s="5">
        <f t="shared" ref="K10700" si="54128">O10700-O10699</f>
        <v>0</v>
      </c>
      <c r="L10700" s="8">
        <f t="shared" ref="L10700" si="54129">SUM(K10694:K10700)/7</f>
        <v>0.8571428571428571</v>
      </c>
      <c r="M10700" s="8">
        <f t="shared" ref="M10700" si="54130">O10700/(B10700/100000)</f>
        <v>156.40842069608539</v>
      </c>
      <c r="N10700" s="5">
        <v>99569</v>
      </c>
      <c r="O10700" s="18">
        <v>3454</v>
      </c>
    </row>
    <row r="10701" spans="1:15" x14ac:dyDescent="0.2">
      <c r="A10701" s="5" t="s">
        <v>27</v>
      </c>
      <c r="B10701" s="13">
        <v>2208321</v>
      </c>
      <c r="C10701" s="6">
        <f t="shared" si="53802"/>
        <v>44412</v>
      </c>
      <c r="D10701" s="5">
        <f t="shared" ref="D10701" si="54131">N10701-N10700</f>
        <v>28</v>
      </c>
      <c r="E10701" s="13">
        <f t="shared" ref="E10701" si="54132">SUM(D10695:D10701)/7</f>
        <v>20.714285714285715</v>
      </c>
      <c r="F10701" s="13">
        <f t="shared" ref="F10701" si="54133">SUM(D10697:D10701)/5</f>
        <v>19</v>
      </c>
      <c r="G10701" s="13">
        <f t="shared" ref="G10701" si="54134">N10701/(B10701/100000)</f>
        <v>4510.0780185489339</v>
      </c>
      <c r="H10701" s="5">
        <f t="shared" si="53053"/>
        <v>505</v>
      </c>
      <c r="I10701" s="5">
        <f t="shared" si="53044"/>
        <v>489</v>
      </c>
      <c r="J10701" s="8">
        <f t="shared" ref="J10701" si="54135">E10701/(SUM(N10694:N10700)/7)*100</f>
        <v>2.0814343235697318E-2</v>
      </c>
      <c r="K10701" s="5">
        <f t="shared" ref="K10701" si="54136">O10701-O10700</f>
        <v>0</v>
      </c>
      <c r="L10701" s="8">
        <f t="shared" ref="L10701" si="54137">SUM(K10695:K10701)/7</f>
        <v>0.7142857142857143</v>
      </c>
      <c r="M10701" s="8">
        <f t="shared" ref="M10701" si="54138">O10701/(B10701/100000)</f>
        <v>156.40842069608539</v>
      </c>
      <c r="N10701" s="5">
        <v>99597</v>
      </c>
      <c r="O10701" s="18">
        <v>3454</v>
      </c>
    </row>
    <row r="10702" spans="1:15" x14ac:dyDescent="0.2">
      <c r="A10702" s="5" t="s">
        <v>27</v>
      </c>
      <c r="B10702" s="13">
        <v>2208321</v>
      </c>
      <c r="C10702" s="6">
        <f t="shared" si="53802"/>
        <v>44413</v>
      </c>
      <c r="D10702" s="5">
        <f t="shared" ref="D10702" si="54139">N10702-N10701</f>
        <v>28</v>
      </c>
      <c r="E10702" s="13">
        <f t="shared" ref="E10702" si="54140">SUM(D10696:D10702)/7</f>
        <v>20.857142857142858</v>
      </c>
      <c r="F10702" s="13">
        <f t="shared" ref="F10702" si="54141">SUM(D10698:D10702)/5</f>
        <v>20</v>
      </c>
      <c r="G10702" s="13">
        <f t="shared" ref="G10702" si="54142">N10702/(B10702/100000)</f>
        <v>4511.3459501585139</v>
      </c>
      <c r="H10702" s="5">
        <f t="shared" si="53053"/>
        <v>506</v>
      </c>
      <c r="I10702" s="5">
        <f t="shared" si="53044"/>
        <v>490</v>
      </c>
      <c r="J10702" s="8">
        <f t="shared" ref="J10702" si="54143">E10702/(SUM(N10695:N10701)/7)*100</f>
        <v>2.0953529090961279E-2</v>
      </c>
      <c r="K10702" s="5">
        <f t="shared" ref="K10702" si="54144">O10702-O10701</f>
        <v>0</v>
      </c>
      <c r="L10702" s="8">
        <f t="shared" ref="L10702" si="54145">SUM(K10696:K10702)/7</f>
        <v>0.42857142857142855</v>
      </c>
      <c r="M10702" s="8">
        <f t="shared" ref="M10702" si="54146">O10702/(B10702/100000)</f>
        <v>156.40842069608539</v>
      </c>
      <c r="N10702" s="5">
        <v>99625</v>
      </c>
      <c r="O10702" s="18">
        <v>3454</v>
      </c>
    </row>
    <row r="10703" spans="1:15" x14ac:dyDescent="0.2">
      <c r="A10703" s="5" t="s">
        <v>27</v>
      </c>
      <c r="B10703" s="13">
        <v>2208321</v>
      </c>
      <c r="C10703" s="6">
        <f t="shared" si="53802"/>
        <v>44414</v>
      </c>
      <c r="D10703" s="5">
        <f t="shared" ref="D10703" si="54147">N10703-N10702</f>
        <v>28</v>
      </c>
      <c r="E10703" s="13">
        <f t="shared" ref="E10703" si="54148">SUM(D10697:D10703)/7</f>
        <v>21.571428571428573</v>
      </c>
      <c r="F10703" s="13">
        <f t="shared" ref="F10703" si="54149">SUM(D10699:D10703)/5</f>
        <v>20.399999999999999</v>
      </c>
      <c r="G10703" s="13">
        <f t="shared" ref="G10703" si="54150">N10703/(B10703/100000)</f>
        <v>4512.613881768094</v>
      </c>
      <c r="H10703" s="5">
        <f t="shared" si="53053"/>
        <v>507</v>
      </c>
      <c r="I10703" s="5">
        <f t="shared" si="53044"/>
        <v>491</v>
      </c>
      <c r="J10703" s="8">
        <f t="shared" ref="J10703" si="54151">E10703/(SUM(N10696:N10702)/7)*100</f>
        <v>2.1666575791403967E-2</v>
      </c>
      <c r="K10703" s="5">
        <f t="shared" ref="K10703" si="54152">O10703-O10702</f>
        <v>0</v>
      </c>
      <c r="L10703" s="8">
        <f t="shared" ref="L10703" si="54153">SUM(K10697:K10703)/7</f>
        <v>0</v>
      </c>
      <c r="M10703" s="8">
        <f t="shared" ref="M10703" si="54154">O10703/(B10703/100000)</f>
        <v>156.40842069608539</v>
      </c>
      <c r="N10703" s="5">
        <v>99653</v>
      </c>
      <c r="O10703" s="18">
        <v>3454</v>
      </c>
    </row>
    <row r="10704" spans="1:15" x14ac:dyDescent="0.2">
      <c r="A10704" s="5" t="s">
        <v>27</v>
      </c>
      <c r="B10704" s="13">
        <v>2208321</v>
      </c>
      <c r="C10704" s="6">
        <f t="shared" si="53802"/>
        <v>44415</v>
      </c>
      <c r="D10704" s="5">
        <f t="shared" ref="D10704:D10705" si="54155">N10704-N10703</f>
        <v>39</v>
      </c>
      <c r="E10704" s="13">
        <f t="shared" ref="E10704:E10705" si="54156">SUM(D10698:D10704)/7</f>
        <v>23.857142857142858</v>
      </c>
      <c r="F10704" s="13">
        <f t="shared" ref="F10704:F10705" si="54157">SUM(D10700:D10704)/5</f>
        <v>27</v>
      </c>
      <c r="G10704" s="13">
        <f t="shared" ref="G10704:G10705" si="54158">N10704/(B10704/100000)</f>
        <v>4514.3799293671527</v>
      </c>
      <c r="H10704" s="5">
        <f t="shared" si="53053"/>
        <v>508</v>
      </c>
      <c r="I10704" s="5">
        <f t="shared" si="53044"/>
        <v>492</v>
      </c>
      <c r="J10704" s="8">
        <f t="shared" ref="J10704:J10705" si="54159">E10704/(SUM(N10697:N10703)/7)*100</f>
        <v>2.3957181200929024E-2</v>
      </c>
      <c r="K10704" s="5">
        <f t="shared" ref="K10704:K10705" si="54160">O10704-O10703</f>
        <v>14</v>
      </c>
      <c r="L10704" s="8">
        <f t="shared" ref="L10704:L10705" si="54161">SUM(K10698:K10704)/7</f>
        <v>2</v>
      </c>
      <c r="M10704" s="8">
        <f t="shared" ref="M10704:M10705" si="54162">O10704/(B10704/100000)</f>
        <v>157.04238650087555</v>
      </c>
      <c r="N10704" s="5">
        <v>99692</v>
      </c>
      <c r="O10704" s="18">
        <v>3468</v>
      </c>
    </row>
    <row r="10705" spans="1:15" x14ac:dyDescent="0.2">
      <c r="A10705" s="5" t="s">
        <v>27</v>
      </c>
      <c r="B10705" s="13">
        <v>2208321</v>
      </c>
      <c r="C10705" s="6">
        <f t="shared" si="53802"/>
        <v>44416</v>
      </c>
      <c r="D10705" s="5">
        <f t="shared" si="54155"/>
        <v>19</v>
      </c>
      <c r="E10705" s="13">
        <f t="shared" si="54156"/>
        <v>22.857142857142858</v>
      </c>
      <c r="F10705" s="13">
        <f t="shared" si="54157"/>
        <v>28.4</v>
      </c>
      <c r="G10705" s="13">
        <f t="shared" si="54158"/>
        <v>4515.2403115307961</v>
      </c>
      <c r="H10705" s="5">
        <f t="shared" si="53053"/>
        <v>509</v>
      </c>
      <c r="I10705" s="5">
        <f t="shared" si="53044"/>
        <v>493</v>
      </c>
      <c r="J10705" s="8">
        <f t="shared" si="54159"/>
        <v>2.2947490405080574E-2</v>
      </c>
      <c r="K10705" s="5">
        <f t="shared" si="54160"/>
        <v>0</v>
      </c>
      <c r="L10705" s="8">
        <f t="shared" si="54161"/>
        <v>2</v>
      </c>
      <c r="M10705" s="8">
        <f t="shared" si="54162"/>
        <v>157.04238650087555</v>
      </c>
      <c r="N10705" s="5">
        <v>99711</v>
      </c>
      <c r="O10705" s="18">
        <v>3468</v>
      </c>
    </row>
    <row r="10706" spans="1:15" x14ac:dyDescent="0.2">
      <c r="A10706" s="5" t="s">
        <v>27</v>
      </c>
      <c r="B10706" s="13">
        <v>2208321</v>
      </c>
      <c r="C10706" s="6">
        <f t="shared" si="53802"/>
        <v>44417</v>
      </c>
      <c r="D10706" s="5">
        <f t="shared" ref="D10706" si="54163">N10706-N10705</f>
        <v>8</v>
      </c>
      <c r="E10706" s="13">
        <f t="shared" ref="E10706" si="54164">SUM(D10700:D10706)/7</f>
        <v>23.142857142857142</v>
      </c>
      <c r="F10706" s="13">
        <f t="shared" ref="F10706" si="54165">SUM(D10702:D10706)/5</f>
        <v>24.4</v>
      </c>
      <c r="G10706" s="13">
        <f t="shared" ref="G10706" si="54166">N10706/(B10706/100000)</f>
        <v>4515.6025777049617</v>
      </c>
      <c r="H10706" s="5">
        <f t="shared" si="53053"/>
        <v>510</v>
      </c>
      <c r="I10706" s="5">
        <f t="shared" si="53044"/>
        <v>494</v>
      </c>
      <c r="J10706" s="8">
        <f t="shared" ref="J10706" si="54167">E10706/(SUM(N10699:N10705)/7)*100</f>
        <v>2.3229003561780547E-2</v>
      </c>
      <c r="K10706" s="5">
        <f t="shared" ref="K10706" si="54168">O10706-O10705</f>
        <v>0</v>
      </c>
      <c r="L10706" s="8">
        <f t="shared" ref="L10706" si="54169">SUM(K10700:K10706)/7</f>
        <v>2</v>
      </c>
      <c r="M10706" s="8">
        <f t="shared" ref="M10706" si="54170">O10706/(B10706/100000)</f>
        <v>157.04238650087555</v>
      </c>
      <c r="N10706" s="5">
        <v>99719</v>
      </c>
      <c r="O10706" s="18">
        <v>3468</v>
      </c>
    </row>
    <row r="10707" spans="1:15" x14ac:dyDescent="0.2">
      <c r="A10707" s="5" t="s">
        <v>27</v>
      </c>
      <c r="B10707" s="13">
        <v>2208321</v>
      </c>
      <c r="C10707" s="6">
        <f t="shared" si="53802"/>
        <v>44418</v>
      </c>
      <c r="D10707" s="5">
        <f t="shared" ref="D10707" si="54171">N10707-N10706</f>
        <v>33</v>
      </c>
      <c r="E10707" s="13">
        <f t="shared" ref="E10707" si="54172">SUM(D10701:D10707)/7</f>
        <v>26.142857142857142</v>
      </c>
      <c r="F10707" s="13">
        <f t="shared" ref="F10707" si="54173">SUM(D10703:D10707)/5</f>
        <v>25.4</v>
      </c>
      <c r="G10707" s="13">
        <f t="shared" ref="G10707" si="54174">N10707/(B10707/100000)</f>
        <v>4517.0969256733961</v>
      </c>
      <c r="H10707" s="5">
        <f t="shared" si="53053"/>
        <v>511</v>
      </c>
      <c r="I10707" s="5">
        <f t="shared" si="53044"/>
        <v>495</v>
      </c>
      <c r="J10707" s="8">
        <f t="shared" ref="J10707" si="54175">E10707/(SUM(N10700:N10706)/7)*100</f>
        <v>2.6234076775530916E-2</v>
      </c>
      <c r="K10707" s="5">
        <f t="shared" ref="K10707" si="54176">O10707-O10706</f>
        <v>0</v>
      </c>
      <c r="L10707" s="8">
        <f t="shared" ref="L10707" si="54177">SUM(K10701:K10707)/7</f>
        <v>2</v>
      </c>
      <c r="M10707" s="8">
        <f t="shared" ref="M10707" si="54178">O10707/(B10707/100000)</f>
        <v>157.04238650087555</v>
      </c>
      <c r="N10707" s="5">
        <v>99752</v>
      </c>
      <c r="O10707" s="18">
        <v>3468</v>
      </c>
    </row>
    <row r="10708" spans="1:15" x14ac:dyDescent="0.2">
      <c r="A10708" s="5" t="s">
        <v>27</v>
      </c>
      <c r="B10708" s="13">
        <v>2208321</v>
      </c>
      <c r="C10708" s="6">
        <f t="shared" si="53802"/>
        <v>44419</v>
      </c>
      <c r="D10708" s="5">
        <f t="shared" ref="D10708" si="54179">N10708-N10707</f>
        <v>46</v>
      </c>
      <c r="E10708" s="13">
        <f t="shared" ref="E10708" si="54180">SUM(D10702:D10708)/7</f>
        <v>28.714285714285715</v>
      </c>
      <c r="F10708" s="13">
        <f t="shared" ref="F10708" si="54181">SUM(D10704:D10708)/5</f>
        <v>29</v>
      </c>
      <c r="G10708" s="13">
        <f t="shared" ref="G10708" si="54182">N10708/(B10708/100000)</f>
        <v>4519.1799561748494</v>
      </c>
      <c r="H10708" s="5">
        <f t="shared" si="53053"/>
        <v>512</v>
      </c>
      <c r="I10708" s="5">
        <f t="shared" si="53044"/>
        <v>496</v>
      </c>
      <c r="J10708" s="8">
        <f t="shared" ref="J10708" si="54183">E10708/(SUM(N10701:N10707)/7)*100</f>
        <v>2.8806920540194254E-2</v>
      </c>
      <c r="K10708" s="5">
        <f t="shared" ref="K10708" si="54184">O10708-O10707</f>
        <v>0</v>
      </c>
      <c r="L10708" s="8">
        <f t="shared" ref="L10708" si="54185">SUM(K10702:K10708)/7</f>
        <v>2</v>
      </c>
      <c r="M10708" s="8">
        <f t="shared" ref="M10708" si="54186">O10708/(B10708/100000)</f>
        <v>157.04238650087555</v>
      </c>
      <c r="N10708" s="5">
        <v>99798</v>
      </c>
      <c r="O10708" s="18">
        <v>3468</v>
      </c>
    </row>
    <row r="10709" spans="1:15" x14ac:dyDescent="0.2">
      <c r="A10709" s="5" t="s">
        <v>27</v>
      </c>
      <c r="B10709" s="13">
        <v>2208321</v>
      </c>
      <c r="C10709" s="6">
        <f t="shared" si="53802"/>
        <v>44420</v>
      </c>
      <c r="D10709" s="5">
        <f t="shared" ref="D10709" si="54187">N10709-N10708</f>
        <v>25</v>
      </c>
      <c r="E10709" s="13">
        <f t="shared" ref="E10709" si="54188">SUM(D10703:D10709)/7</f>
        <v>28.285714285714285</v>
      </c>
      <c r="F10709" s="13">
        <f t="shared" ref="F10709" si="54189">SUM(D10705:D10709)/5</f>
        <v>26.2</v>
      </c>
      <c r="G10709" s="13">
        <f t="shared" ref="G10709" si="54190">N10709/(B10709/100000)</f>
        <v>4520.3120379691172</v>
      </c>
      <c r="H10709" s="5">
        <f t="shared" si="53053"/>
        <v>513</v>
      </c>
      <c r="I10709" s="5">
        <f t="shared" si="53044"/>
        <v>497</v>
      </c>
      <c r="J10709" s="8">
        <f t="shared" ref="J10709" si="54191">E10709/(SUM(N10702:N10708)/7)*100</f>
        <v>2.8368794326241134E-2</v>
      </c>
      <c r="K10709" s="5">
        <f t="shared" ref="K10709" si="54192">O10709-O10708</f>
        <v>1</v>
      </c>
      <c r="L10709" s="8">
        <f t="shared" ref="L10709" si="54193">SUM(K10703:K10709)/7</f>
        <v>2.1428571428571428</v>
      </c>
      <c r="M10709" s="8">
        <f t="shared" ref="M10709" si="54194">O10709/(B10709/100000)</f>
        <v>157.08766977264628</v>
      </c>
      <c r="N10709" s="5">
        <v>99823</v>
      </c>
      <c r="O10709" s="18">
        <v>3469</v>
      </c>
    </row>
    <row r="10710" spans="1:15" x14ac:dyDescent="0.2">
      <c r="A10710" s="5" t="s">
        <v>27</v>
      </c>
      <c r="B10710" s="13">
        <v>2208321</v>
      </c>
      <c r="C10710" s="6">
        <f t="shared" si="53802"/>
        <v>44421</v>
      </c>
      <c r="D10710" s="5">
        <f t="shared" ref="D10710" si="54195">N10710-N10709</f>
        <v>59</v>
      </c>
      <c r="E10710" s="13">
        <f t="shared" ref="E10710" si="54196">SUM(D10704:D10710)/7</f>
        <v>32.714285714285715</v>
      </c>
      <c r="F10710" s="13">
        <f t="shared" ref="F10710" si="54197">SUM(D10706:D10710)/5</f>
        <v>34.200000000000003</v>
      </c>
      <c r="G10710" s="13">
        <f t="shared" ref="G10710" si="54198">N10710/(B10710/100000)</f>
        <v>4522.9837510035904</v>
      </c>
      <c r="H10710" s="5">
        <f t="shared" si="53053"/>
        <v>514</v>
      </c>
      <c r="I10710" s="5">
        <f t="shared" si="53044"/>
        <v>498</v>
      </c>
      <c r="J10710" s="8">
        <f t="shared" ref="J10710" si="54199">E10710/(SUM(N10703:N10709)/7)*100</f>
        <v>3.2801067968396387E-2</v>
      </c>
      <c r="K10710" s="5">
        <f t="shared" ref="K10710" si="54200">O10710-O10709</f>
        <v>1</v>
      </c>
      <c r="L10710" s="8">
        <f t="shared" ref="L10710" si="54201">SUM(K10704:K10710)/7</f>
        <v>2.2857142857142856</v>
      </c>
      <c r="M10710" s="8">
        <f t="shared" ref="M10710" si="54202">O10710/(B10710/100000)</f>
        <v>157.13295304441701</v>
      </c>
      <c r="N10710" s="5">
        <v>99882</v>
      </c>
      <c r="O10710" s="18">
        <v>3470</v>
      </c>
    </row>
    <row r="10711" spans="1:15" x14ac:dyDescent="0.2">
      <c r="A10711" s="5" t="s">
        <v>27</v>
      </c>
      <c r="B10711" s="13">
        <v>2208321</v>
      </c>
      <c r="C10711" s="6">
        <f t="shared" si="53802"/>
        <v>44422</v>
      </c>
      <c r="D10711" s="5">
        <f t="shared" ref="D10711" si="54203">N10711-N10710</f>
        <v>34</v>
      </c>
      <c r="E10711" s="13">
        <f t="shared" ref="E10711" si="54204">SUM(D10705:D10711)/7</f>
        <v>32</v>
      </c>
      <c r="F10711" s="13">
        <f t="shared" ref="F10711" si="54205">SUM(D10707:D10711)/5</f>
        <v>39.4</v>
      </c>
      <c r="G10711" s="13">
        <f t="shared" ref="G10711" si="54206">N10711/(B10711/100000)</f>
        <v>4524.5233822437949</v>
      </c>
      <c r="H10711" s="5">
        <f t="shared" si="53053"/>
        <v>515</v>
      </c>
      <c r="I10711" s="5">
        <f t="shared" si="53044"/>
        <v>499</v>
      </c>
      <c r="J10711" s="8">
        <f t="shared" ref="J10711" si="54207">E10711/(SUM(N10704:N10710)/7)*100</f>
        <v>3.2074366710243898E-2</v>
      </c>
      <c r="K10711" s="5">
        <f t="shared" ref="K10711" si="54208">O10711-O10710</f>
        <v>0</v>
      </c>
      <c r="L10711" s="8">
        <f t="shared" ref="L10711" si="54209">SUM(K10705:K10711)/7</f>
        <v>0.2857142857142857</v>
      </c>
      <c r="M10711" s="8">
        <f t="shared" ref="M10711" si="54210">O10711/(B10711/100000)</f>
        <v>157.13295304441701</v>
      </c>
      <c r="N10711" s="5">
        <v>99916</v>
      </c>
      <c r="O10711" s="18">
        <v>3470</v>
      </c>
    </row>
    <row r="10712" spans="1:15" x14ac:dyDescent="0.2">
      <c r="A10712" s="5" t="s">
        <v>27</v>
      </c>
      <c r="B10712" s="13">
        <v>2208321</v>
      </c>
      <c r="C10712" s="6">
        <f t="shared" si="53802"/>
        <v>44423</v>
      </c>
      <c r="D10712" s="5">
        <f t="shared" ref="D10712" si="54211">N10712-N10711</f>
        <v>19</v>
      </c>
      <c r="E10712" s="13">
        <f t="shared" ref="E10712" si="54212">SUM(D10706:D10712)/7</f>
        <v>32</v>
      </c>
      <c r="F10712" s="13">
        <f t="shared" ref="F10712" si="54213">SUM(D10708:D10712)/5</f>
        <v>36.6</v>
      </c>
      <c r="G10712" s="13">
        <f t="shared" ref="G10712" si="54214">N10712/(B10712/100000)</f>
        <v>4525.3837644074383</v>
      </c>
      <c r="H10712" s="5">
        <f t="shared" si="53053"/>
        <v>516</v>
      </c>
      <c r="I10712" s="5">
        <f t="shared" si="53044"/>
        <v>500</v>
      </c>
      <c r="J10712" s="8">
        <f t="shared" ref="J10712" si="54215">E10712/(SUM(N10705:N10711)/7)*100</f>
        <v>3.2064082358885831E-2</v>
      </c>
      <c r="K10712" s="5">
        <f t="shared" ref="K10712" si="54216">O10712-O10711</f>
        <v>0</v>
      </c>
      <c r="L10712" s="8">
        <f t="shared" ref="L10712" si="54217">SUM(K10706:K10712)/7</f>
        <v>0.2857142857142857</v>
      </c>
      <c r="M10712" s="8">
        <f t="shared" ref="M10712" si="54218">O10712/(B10712/100000)</f>
        <v>157.13295304441701</v>
      </c>
      <c r="N10712" s="5">
        <v>99935</v>
      </c>
      <c r="O10712" s="18">
        <v>3470</v>
      </c>
    </row>
    <row r="10713" spans="1:15" x14ac:dyDescent="0.2">
      <c r="A10713" s="5" t="s">
        <v>27</v>
      </c>
      <c r="B10713" s="13">
        <v>2208321</v>
      </c>
      <c r="C10713" s="6">
        <f t="shared" si="53802"/>
        <v>44424</v>
      </c>
      <c r="D10713" s="5">
        <f t="shared" ref="D10713" si="54219">N10713-N10712</f>
        <v>29</v>
      </c>
      <c r="E10713" s="13">
        <f t="shared" ref="E10713" si="54220">SUM(D10707:D10713)/7</f>
        <v>35</v>
      </c>
      <c r="F10713" s="13">
        <f t="shared" ref="F10713" si="54221">SUM(D10709:D10713)/5</f>
        <v>33.200000000000003</v>
      </c>
      <c r="G10713" s="13">
        <f t="shared" ref="G10713" si="54222">N10713/(B10713/100000)</f>
        <v>4526.6969792887894</v>
      </c>
      <c r="H10713" s="5">
        <f t="shared" si="53053"/>
        <v>517</v>
      </c>
      <c r="I10713" s="5">
        <f t="shared" si="53044"/>
        <v>501</v>
      </c>
      <c r="J10713" s="8">
        <f t="shared" ref="J10713" si="54223">E10713/(SUM(N10706:N10712)/7)*100</f>
        <v>3.5058848781883874E-2</v>
      </c>
      <c r="K10713" s="5">
        <f t="shared" ref="K10713" si="54224">O10713-O10712</f>
        <v>0</v>
      </c>
      <c r="L10713" s="8">
        <f t="shared" ref="L10713" si="54225">SUM(K10707:K10713)/7</f>
        <v>0.2857142857142857</v>
      </c>
      <c r="M10713" s="8">
        <f t="shared" ref="M10713" si="54226">O10713/(B10713/100000)</f>
        <v>157.13295304441701</v>
      </c>
      <c r="N10713" s="5">
        <v>99964</v>
      </c>
      <c r="O10713" s="18">
        <v>3470</v>
      </c>
    </row>
    <row r="10714" spans="1:15" x14ac:dyDescent="0.2">
      <c r="A10714" s="5" t="s">
        <v>27</v>
      </c>
      <c r="B10714" s="13">
        <v>2208321</v>
      </c>
      <c r="C10714" s="6">
        <f t="shared" si="53802"/>
        <v>44425</v>
      </c>
      <c r="D10714" s="5">
        <f t="shared" ref="D10714" si="54227">N10714-N10713</f>
        <v>38</v>
      </c>
      <c r="E10714" s="13">
        <f t="shared" ref="E10714" si="54228">SUM(D10708:D10714)/7</f>
        <v>35.714285714285715</v>
      </c>
      <c r="F10714" s="13">
        <f t="shared" ref="F10714" si="54229">SUM(D10710:D10714)/5</f>
        <v>35.799999999999997</v>
      </c>
      <c r="G10714" s="13">
        <f t="shared" ref="G10714" si="54230">N10714/(B10714/100000)</f>
        <v>4528.4177436160771</v>
      </c>
      <c r="H10714" s="5">
        <f t="shared" si="53053"/>
        <v>518</v>
      </c>
      <c r="I10714" s="5">
        <f t="shared" si="53044"/>
        <v>502</v>
      </c>
      <c r="J10714" s="8">
        <f t="shared" ref="J10714" si="54231">E10714/(SUM(N10707:N10713)/7)*100</f>
        <v>3.5761797817099865E-2</v>
      </c>
      <c r="K10714" s="5">
        <f t="shared" ref="K10714" si="54232">O10714-O10713</f>
        <v>1</v>
      </c>
      <c r="L10714" s="8">
        <f t="shared" ref="L10714" si="54233">SUM(K10708:K10714)/7</f>
        <v>0.42857142857142855</v>
      </c>
      <c r="M10714" s="8">
        <f t="shared" ref="M10714" si="54234">O10714/(B10714/100000)</f>
        <v>157.17823631618771</v>
      </c>
      <c r="N10714" s="5">
        <v>100002</v>
      </c>
      <c r="O10714" s="18">
        <v>3471</v>
      </c>
    </row>
    <row r="10715" spans="1:15" x14ac:dyDescent="0.2">
      <c r="A10715" s="5" t="s">
        <v>27</v>
      </c>
      <c r="B10715" s="13">
        <v>2208321</v>
      </c>
      <c r="C10715" s="6">
        <f t="shared" si="53802"/>
        <v>44426</v>
      </c>
      <c r="D10715" s="5">
        <f t="shared" ref="D10715" si="54235">N10715-N10714</f>
        <v>64</v>
      </c>
      <c r="E10715" s="13">
        <f t="shared" ref="E10715" si="54236">SUM(D10709:D10715)/7</f>
        <v>38.285714285714285</v>
      </c>
      <c r="F10715" s="13">
        <f t="shared" ref="F10715" si="54237">SUM(D10711:D10715)/5</f>
        <v>36.799999999999997</v>
      </c>
      <c r="G10715" s="13">
        <f t="shared" ref="G10715" si="54238">N10715/(B10715/100000)</f>
        <v>4531.3158730094037</v>
      </c>
      <c r="H10715" s="5">
        <f t="shared" si="53053"/>
        <v>519</v>
      </c>
      <c r="I10715" s="5">
        <f t="shared" si="53044"/>
        <v>503</v>
      </c>
      <c r="J10715" s="8">
        <f t="shared" ref="J10715" si="54239">E10715/(SUM(N10708:N10714)/7)*100</f>
        <v>3.8322942286792887E-2</v>
      </c>
      <c r="K10715" s="5">
        <f t="shared" ref="K10715" si="54240">O10715-O10714</f>
        <v>0</v>
      </c>
      <c r="L10715" s="8">
        <f t="shared" ref="L10715" si="54241">SUM(K10709:K10715)/7</f>
        <v>0.42857142857142855</v>
      </c>
      <c r="M10715" s="8">
        <f t="shared" ref="M10715" si="54242">O10715/(B10715/100000)</f>
        <v>157.17823631618771</v>
      </c>
      <c r="N10715" s="5">
        <v>100066</v>
      </c>
      <c r="O10715" s="18">
        <v>3471</v>
      </c>
    </row>
    <row r="10716" spans="1:15" x14ac:dyDescent="0.2">
      <c r="A10716" s="5" t="s">
        <v>27</v>
      </c>
      <c r="B10716" s="13">
        <v>2208321</v>
      </c>
      <c r="C10716" s="6">
        <f t="shared" si="53802"/>
        <v>44427</v>
      </c>
      <c r="D10716" s="5">
        <f t="shared" ref="D10716" si="54243">N10716-N10715</f>
        <v>58</v>
      </c>
      <c r="E10716" s="13">
        <f t="shared" ref="E10716" si="54244">SUM(D10710:D10716)/7</f>
        <v>43</v>
      </c>
      <c r="F10716" s="13">
        <f t="shared" ref="F10716" si="54245">SUM(D10712:D10716)/5</f>
        <v>41.6</v>
      </c>
      <c r="G10716" s="13">
        <f t="shared" ref="G10716" si="54246">N10716/(B10716/100000)</f>
        <v>4533.9423027721059</v>
      </c>
      <c r="H10716" s="5">
        <f t="shared" si="53053"/>
        <v>520</v>
      </c>
      <c r="I10716" s="5">
        <f t="shared" si="53044"/>
        <v>504</v>
      </c>
      <c r="J10716" s="8">
        <f t="shared" ref="J10716" si="54247">E10716/(SUM(N10709:N10715)/7)*100</f>
        <v>4.3025323476103078E-2</v>
      </c>
      <c r="K10716" s="5">
        <f t="shared" ref="K10716" si="54248">O10716-O10715</f>
        <v>0</v>
      </c>
      <c r="L10716" s="8">
        <f t="shared" ref="L10716" si="54249">SUM(K10710:K10716)/7</f>
        <v>0.2857142857142857</v>
      </c>
      <c r="M10716" s="8">
        <f t="shared" ref="M10716" si="54250">O10716/(B10716/100000)</f>
        <v>157.17823631618771</v>
      </c>
      <c r="N10716" s="5">
        <v>100124</v>
      </c>
      <c r="O10716" s="18">
        <v>3471</v>
      </c>
    </row>
    <row r="10717" spans="1:15" x14ac:dyDescent="0.2">
      <c r="A10717" s="5" t="s">
        <v>27</v>
      </c>
      <c r="B10717" s="13">
        <v>2208321</v>
      </c>
      <c r="C10717" s="6">
        <f t="shared" si="53802"/>
        <v>44428</v>
      </c>
      <c r="D10717" s="5">
        <f t="shared" ref="D10717" si="54251">N10717-N10716</f>
        <v>67</v>
      </c>
      <c r="E10717" s="13">
        <f t="shared" ref="E10717" si="54252">SUM(D10711:D10717)/7</f>
        <v>44.142857142857146</v>
      </c>
      <c r="F10717" s="13">
        <f t="shared" ref="F10717" si="54253">SUM(D10713:D10717)/5</f>
        <v>51.2</v>
      </c>
      <c r="G10717" s="13">
        <f t="shared" ref="G10717" si="54254">N10717/(B10717/100000)</f>
        <v>4536.9762819807447</v>
      </c>
      <c r="H10717" s="5">
        <f t="shared" si="53053"/>
        <v>521</v>
      </c>
      <c r="I10717" s="5">
        <f t="shared" si="53044"/>
        <v>505</v>
      </c>
      <c r="J10717" s="8">
        <f t="shared" ref="J10717" si="54255">E10717/(SUM(N10710:N10716)/7)*100</f>
        <v>4.4149858048919188E-2</v>
      </c>
      <c r="K10717" s="5">
        <f t="shared" ref="K10717" si="54256">O10717-O10716</f>
        <v>1</v>
      </c>
      <c r="L10717" s="8">
        <f t="shared" ref="L10717" si="54257">SUM(K10711:K10717)/7</f>
        <v>0.2857142857142857</v>
      </c>
      <c r="M10717" s="8">
        <f t="shared" ref="M10717" si="54258">O10717/(B10717/100000)</f>
        <v>157.22351958795844</v>
      </c>
      <c r="N10717" s="5">
        <v>100191</v>
      </c>
      <c r="O10717" s="18">
        <v>3472</v>
      </c>
    </row>
    <row r="10718" spans="1:15" x14ac:dyDescent="0.2">
      <c r="A10718" s="5" t="s">
        <v>27</v>
      </c>
      <c r="B10718" s="13">
        <v>2208321</v>
      </c>
      <c r="C10718" s="6">
        <f t="shared" si="53802"/>
        <v>44429</v>
      </c>
      <c r="D10718" s="5">
        <f t="shared" ref="D10718:D10719" si="54259">N10718-N10717</f>
        <v>63</v>
      </c>
      <c r="E10718" s="13">
        <f t="shared" ref="E10718:E10719" si="54260">SUM(D10712:D10718)/7</f>
        <v>48.285714285714285</v>
      </c>
      <c r="F10718" s="13">
        <f t="shared" ref="F10718:F10719" si="54261">SUM(D10714:D10718)/5</f>
        <v>58</v>
      </c>
      <c r="G10718" s="13">
        <f t="shared" ref="G10718:G10719" si="54262">N10718/(B10718/100000)</f>
        <v>4539.8291281023003</v>
      </c>
      <c r="H10718" s="5">
        <f t="shared" si="53053"/>
        <v>522</v>
      </c>
      <c r="I10718" s="5">
        <f t="shared" si="53044"/>
        <v>506</v>
      </c>
      <c r="J10718" s="8">
        <f t="shared" ref="J10718:J10719" si="54263">E10718/(SUM(N10711:N10717)/7)*100</f>
        <v>4.8272060188689486E-2</v>
      </c>
      <c r="K10718" s="5">
        <f t="shared" ref="K10718:K10719" si="54264">O10718-O10717</f>
        <v>0</v>
      </c>
      <c r="L10718" s="8">
        <f t="shared" ref="L10718:L10719" si="54265">SUM(K10712:K10718)/7</f>
        <v>0.2857142857142857</v>
      </c>
      <c r="M10718" s="8">
        <f t="shared" ref="M10718:M10719" si="54266">O10718/(B10718/100000)</f>
        <v>157.22351958795844</v>
      </c>
      <c r="N10718" s="5">
        <v>100254</v>
      </c>
      <c r="O10718" s="18">
        <v>3472</v>
      </c>
    </row>
    <row r="10719" spans="1:15" x14ac:dyDescent="0.2">
      <c r="A10719" s="5" t="s">
        <v>27</v>
      </c>
      <c r="B10719" s="13">
        <v>2208321</v>
      </c>
      <c r="C10719" s="6">
        <f t="shared" si="53802"/>
        <v>44430</v>
      </c>
      <c r="D10719" s="5">
        <f t="shared" si="54259"/>
        <v>26</v>
      </c>
      <c r="E10719" s="13">
        <f t="shared" si="54260"/>
        <v>49.285714285714285</v>
      </c>
      <c r="F10719" s="13">
        <f t="shared" si="54261"/>
        <v>55.6</v>
      </c>
      <c r="G10719" s="13">
        <f t="shared" si="54262"/>
        <v>4541.0064931683391</v>
      </c>
      <c r="H10719" s="5">
        <f t="shared" si="53053"/>
        <v>523</v>
      </c>
      <c r="I10719" s="5">
        <f t="shared" si="53044"/>
        <v>507</v>
      </c>
      <c r="J10719" s="8">
        <f t="shared" si="54263"/>
        <v>4.9248004385213602E-2</v>
      </c>
      <c r="K10719" s="5">
        <f t="shared" si="54264"/>
        <v>0</v>
      </c>
      <c r="L10719" s="8">
        <f t="shared" si="54265"/>
        <v>0.2857142857142857</v>
      </c>
      <c r="M10719" s="8">
        <f t="shared" si="54266"/>
        <v>157.22351958795844</v>
      </c>
      <c r="N10719" s="5">
        <v>100280</v>
      </c>
      <c r="O10719" s="18">
        <v>3472</v>
      </c>
    </row>
    <row r="10720" spans="1:15" x14ac:dyDescent="0.2">
      <c r="A10720" s="5" t="s">
        <v>27</v>
      </c>
      <c r="B10720" s="13">
        <v>2208321</v>
      </c>
      <c r="C10720" s="6">
        <f t="shared" si="53802"/>
        <v>44431</v>
      </c>
      <c r="D10720" s="5">
        <f t="shared" ref="D10720" si="54267">N10720-N10719</f>
        <v>16</v>
      </c>
      <c r="E10720" s="13">
        <f t="shared" ref="E10720" si="54268">SUM(D10714:D10720)/7</f>
        <v>47.428571428571431</v>
      </c>
      <c r="F10720" s="13">
        <f t="shared" ref="F10720" si="54269">SUM(D10716:D10720)/5</f>
        <v>46</v>
      </c>
      <c r="G10720" s="13">
        <f t="shared" ref="G10720" si="54270">N10720/(B10720/100000)</f>
        <v>4541.7310255166703</v>
      </c>
      <c r="H10720" s="5">
        <f t="shared" si="53053"/>
        <v>524</v>
      </c>
      <c r="I10720" s="5">
        <f t="shared" si="53044"/>
        <v>508</v>
      </c>
      <c r="J10720" s="8">
        <f t="shared" ref="J10720" si="54271">E10720/(SUM(N10713:N10719)/7)*100</f>
        <v>4.7368954216193616E-2</v>
      </c>
      <c r="K10720" s="5">
        <f t="shared" ref="K10720" si="54272">O10720-O10719</f>
        <v>0</v>
      </c>
      <c r="L10720" s="8">
        <f t="shared" ref="L10720" si="54273">SUM(K10714:K10720)/7</f>
        <v>0.2857142857142857</v>
      </c>
      <c r="M10720" s="8">
        <f t="shared" ref="M10720" si="54274">O10720/(B10720/100000)</f>
        <v>157.22351958795844</v>
      </c>
      <c r="N10720" s="5">
        <v>100296</v>
      </c>
      <c r="O10720" s="18">
        <v>3472</v>
      </c>
    </row>
    <row r="10721" spans="1:15" x14ac:dyDescent="0.2">
      <c r="A10721" s="5" t="s">
        <v>27</v>
      </c>
      <c r="B10721" s="13">
        <v>2208321</v>
      </c>
      <c r="C10721" s="6">
        <f t="shared" si="53802"/>
        <v>44432</v>
      </c>
      <c r="D10721" s="5">
        <f t="shared" ref="D10721" si="54275">N10721-N10720</f>
        <v>54</v>
      </c>
      <c r="E10721" s="13">
        <f t="shared" ref="E10721" si="54276">SUM(D10715:D10721)/7</f>
        <v>49.714285714285715</v>
      </c>
      <c r="F10721" s="13">
        <f t="shared" ref="F10721" si="54277">SUM(D10717:D10721)/5</f>
        <v>45.2</v>
      </c>
      <c r="G10721" s="13">
        <f t="shared" ref="G10721" si="54278">N10721/(B10721/100000)</f>
        <v>4544.1763221922902</v>
      </c>
      <c r="H10721" s="5">
        <f t="shared" si="53053"/>
        <v>525</v>
      </c>
      <c r="I10721" s="5">
        <f t="shared" si="53044"/>
        <v>509</v>
      </c>
      <c r="J10721" s="8">
        <f t="shared" ref="J10721" si="54279">E10721/(SUM(N10714:N10720)/7)*100</f>
        <v>4.9628286982699985E-2</v>
      </c>
      <c r="K10721" s="5">
        <f t="shared" ref="K10721" si="54280">O10721-O10720</f>
        <v>0</v>
      </c>
      <c r="L10721" s="8">
        <f t="shared" ref="L10721" si="54281">SUM(K10715:K10721)/7</f>
        <v>0.14285714285714285</v>
      </c>
      <c r="M10721" s="8">
        <f t="shared" ref="M10721" si="54282">O10721/(B10721/100000)</f>
        <v>157.22351958795844</v>
      </c>
      <c r="N10721" s="5">
        <v>100350</v>
      </c>
      <c r="O10721" s="18">
        <v>3472</v>
      </c>
    </row>
    <row r="10722" spans="1:15" x14ac:dyDescent="0.2">
      <c r="A10722" s="5" t="s">
        <v>27</v>
      </c>
      <c r="B10722" s="13">
        <v>2208321</v>
      </c>
      <c r="C10722" s="6">
        <f t="shared" si="53802"/>
        <v>44433</v>
      </c>
      <c r="D10722" s="5">
        <f t="shared" ref="D10722" si="54283">N10722-N10721</f>
        <v>65</v>
      </c>
      <c r="E10722" s="13">
        <f t="shared" ref="E10722" si="54284">SUM(D10716:D10722)/7</f>
        <v>49.857142857142854</v>
      </c>
      <c r="F10722" s="13">
        <f t="shared" ref="F10722" si="54285">SUM(D10718:D10722)/5</f>
        <v>44.8</v>
      </c>
      <c r="G10722" s="13">
        <f t="shared" ref="G10722" si="54286">N10722/(B10722/100000)</f>
        <v>4547.1197348573869</v>
      </c>
      <c r="H10722" s="5">
        <f t="shared" si="53053"/>
        <v>526</v>
      </c>
      <c r="I10722" s="5">
        <f t="shared" si="53044"/>
        <v>510</v>
      </c>
      <c r="J10722" s="8">
        <f t="shared" ref="J10722" si="54287">E10722/(SUM(N10715:N10721)/7)*100</f>
        <v>4.9746208811493227E-2</v>
      </c>
      <c r="K10722" s="5">
        <f t="shared" ref="K10722" si="54288">O10722-O10721</f>
        <v>-1</v>
      </c>
      <c r="L10722" s="8">
        <f t="shared" ref="L10722" si="54289">SUM(K10716:K10722)/7</f>
        <v>0</v>
      </c>
      <c r="M10722" s="8">
        <f t="shared" ref="M10722" si="54290">O10722/(B10722/100000)</f>
        <v>157.17823631618771</v>
      </c>
      <c r="N10722" s="5">
        <v>100415</v>
      </c>
      <c r="O10722" s="18">
        <v>3471</v>
      </c>
    </row>
    <row r="10723" spans="1:15" x14ac:dyDescent="0.2">
      <c r="A10723" s="5" t="s">
        <v>27</v>
      </c>
      <c r="B10723" s="13">
        <v>2208321</v>
      </c>
      <c r="C10723" s="6">
        <f t="shared" si="53802"/>
        <v>44434</v>
      </c>
      <c r="D10723" s="5">
        <f t="shared" ref="D10723" si="54291">N10723-N10722</f>
        <v>80</v>
      </c>
      <c r="E10723" s="13">
        <f t="shared" ref="E10723" si="54292">SUM(D10717:D10723)/7</f>
        <v>53</v>
      </c>
      <c r="F10723" s="13">
        <f t="shared" ref="F10723" si="54293">SUM(D10719:D10723)/5</f>
        <v>48.2</v>
      </c>
      <c r="G10723" s="13">
        <f t="shared" ref="G10723" si="54294">N10723/(B10723/100000)</f>
        <v>4550.7423965990447</v>
      </c>
      <c r="H10723" s="5">
        <f t="shared" si="53053"/>
        <v>527</v>
      </c>
      <c r="I10723" s="5">
        <f t="shared" si="53044"/>
        <v>511</v>
      </c>
      <c r="J10723" s="8">
        <f t="shared" ref="J10723" si="54295">E10723/(SUM(N10716:N10722)/7)*100</f>
        <v>5.2855779230955531E-2</v>
      </c>
      <c r="K10723" s="5">
        <f t="shared" ref="K10723" si="54296">O10723-O10722</f>
        <v>1</v>
      </c>
      <c r="L10723" s="8">
        <f t="shared" ref="L10723" si="54297">SUM(K10717:K10723)/7</f>
        <v>0.14285714285714285</v>
      </c>
      <c r="M10723" s="8">
        <f t="shared" ref="M10723" si="54298">O10723/(B10723/100000)</f>
        <v>157.22351958795844</v>
      </c>
      <c r="N10723" s="5">
        <v>100495</v>
      </c>
      <c r="O10723" s="18">
        <v>3472</v>
      </c>
    </row>
    <row r="10724" spans="1:15" x14ac:dyDescent="0.2">
      <c r="A10724" s="5" t="s">
        <v>27</v>
      </c>
      <c r="B10724" s="13">
        <v>2208321</v>
      </c>
      <c r="C10724" s="6">
        <f t="shared" si="53802"/>
        <v>44435</v>
      </c>
      <c r="D10724" s="5">
        <f t="shared" ref="D10724" si="54299">N10724-N10723</f>
        <v>40</v>
      </c>
      <c r="E10724" s="13">
        <f t="shared" ref="E10724" si="54300">SUM(D10718:D10724)/7</f>
        <v>49.142857142857146</v>
      </c>
      <c r="F10724" s="13">
        <f t="shared" ref="F10724" si="54301">SUM(D10720:D10724)/5</f>
        <v>51</v>
      </c>
      <c r="G10724" s="13">
        <f t="shared" ref="G10724" si="54302">N10724/(B10724/100000)</f>
        <v>4552.5537274698736</v>
      </c>
      <c r="H10724" s="5">
        <f t="shared" si="53053"/>
        <v>528</v>
      </c>
      <c r="I10724" s="5">
        <f t="shared" si="53044"/>
        <v>512</v>
      </c>
      <c r="J10724" s="8">
        <f t="shared" ref="J10724" si="54303">E10724/(SUM(N10717:N10723)/7)*100</f>
        <v>4.8983241750809155E-2</v>
      </c>
      <c r="K10724" s="5">
        <f t="shared" ref="K10724" si="54304">O10724-O10723</f>
        <v>2</v>
      </c>
      <c r="L10724" s="8">
        <f t="shared" ref="L10724" si="54305">SUM(K10718:K10724)/7</f>
        <v>0.2857142857142857</v>
      </c>
      <c r="M10724" s="8">
        <f t="shared" ref="M10724" si="54306">O10724/(B10724/100000)</f>
        <v>157.31408613149989</v>
      </c>
      <c r="N10724" s="5">
        <v>100535</v>
      </c>
      <c r="O10724" s="18">
        <v>3474</v>
      </c>
    </row>
    <row r="10725" spans="1:15" x14ac:dyDescent="0.2">
      <c r="A10725" s="5" t="s">
        <v>27</v>
      </c>
      <c r="B10725" s="13">
        <v>2208321</v>
      </c>
      <c r="C10725" s="6">
        <f t="shared" si="53802"/>
        <v>44436</v>
      </c>
      <c r="D10725" s="5">
        <f t="shared" ref="D10725:D10726" si="54307">N10725-N10724</f>
        <v>82</v>
      </c>
      <c r="E10725" s="13">
        <f t="shared" ref="E10725:E10726" si="54308">SUM(D10719:D10725)/7</f>
        <v>51.857142857142854</v>
      </c>
      <c r="F10725" s="13">
        <f t="shared" ref="F10725:F10726" si="54309">SUM(D10721:D10725)/5</f>
        <v>64.2</v>
      </c>
      <c r="G10725" s="13">
        <f t="shared" ref="G10725:G10726" si="54310">N10725/(B10725/100000)</f>
        <v>4556.2669557550735</v>
      </c>
      <c r="H10725" s="5">
        <f t="shared" si="53053"/>
        <v>529</v>
      </c>
      <c r="I10725" s="5">
        <f t="shared" si="53044"/>
        <v>513</v>
      </c>
      <c r="J10725" s="8">
        <f t="shared" ref="J10725:J10726" si="54311">E10725/(SUM(N10718:N10724)/7)*100</f>
        <v>5.1663405088062615E-2</v>
      </c>
      <c r="K10725" s="5">
        <f t="shared" ref="K10725:K10726" si="54312">O10725-O10724</f>
        <v>1</v>
      </c>
      <c r="L10725" s="8">
        <f t="shared" ref="L10725:L10726" si="54313">SUM(K10719:K10725)/7</f>
        <v>0.42857142857142855</v>
      </c>
      <c r="M10725" s="8">
        <f t="shared" ref="M10725:M10726" si="54314">O10725/(B10725/100000)</f>
        <v>157.35936940327062</v>
      </c>
      <c r="N10725" s="5">
        <v>100617</v>
      </c>
      <c r="O10725" s="18">
        <v>3475</v>
      </c>
    </row>
    <row r="10726" spans="1:15" x14ac:dyDescent="0.2">
      <c r="A10726" s="5" t="s">
        <v>27</v>
      </c>
      <c r="B10726" s="13">
        <v>2208321</v>
      </c>
      <c r="C10726" s="6">
        <f t="shared" si="53802"/>
        <v>44437</v>
      </c>
      <c r="D10726" s="5">
        <f t="shared" si="54307"/>
        <v>19</v>
      </c>
      <c r="E10726" s="13">
        <f t="shared" si="54308"/>
        <v>50.857142857142854</v>
      </c>
      <c r="F10726" s="13">
        <f t="shared" si="54309"/>
        <v>57.2</v>
      </c>
      <c r="G10726" s="13">
        <f t="shared" si="54310"/>
        <v>4557.1273379187169</v>
      </c>
      <c r="H10726" s="5">
        <f t="shared" si="53053"/>
        <v>530</v>
      </c>
      <c r="I10726" s="5">
        <f t="shared" si="53044"/>
        <v>514</v>
      </c>
      <c r="J10726" s="8">
        <f t="shared" si="54311"/>
        <v>5.0640978224379359E-2</v>
      </c>
      <c r="K10726" s="5">
        <f t="shared" si="54312"/>
        <v>0</v>
      </c>
      <c r="L10726" s="8">
        <f t="shared" si="54313"/>
        <v>0.42857142857142855</v>
      </c>
      <c r="M10726" s="8">
        <f t="shared" si="54314"/>
        <v>157.35936940327062</v>
      </c>
      <c r="N10726" s="5">
        <v>100636</v>
      </c>
      <c r="O10726" s="18">
        <v>3475</v>
      </c>
    </row>
    <row r="10727" spans="1:15" x14ac:dyDescent="0.2">
      <c r="A10727" s="5" t="s">
        <v>27</v>
      </c>
      <c r="B10727" s="13">
        <v>2208321</v>
      </c>
      <c r="C10727" s="6">
        <f t="shared" si="53802"/>
        <v>44438</v>
      </c>
      <c r="D10727" s="5">
        <f t="shared" ref="D10727" si="54315">N10727-N10726</f>
        <v>4</v>
      </c>
      <c r="E10727" s="13">
        <f t="shared" ref="E10727" si="54316">SUM(D10721:D10727)/7</f>
        <v>49.142857142857146</v>
      </c>
      <c r="F10727" s="13">
        <f t="shared" ref="F10727" si="54317">SUM(D10723:D10727)/5</f>
        <v>45</v>
      </c>
      <c r="G10727" s="13">
        <f t="shared" ref="G10727" si="54318">N10727/(B10727/100000)</f>
        <v>4557.3084710058001</v>
      </c>
      <c r="H10727" s="5">
        <f t="shared" si="53053"/>
        <v>531</v>
      </c>
      <c r="I10727" s="5">
        <f t="shared" si="53044"/>
        <v>515</v>
      </c>
      <c r="J10727" s="8">
        <f t="shared" ref="J10727" si="54319">E10727/(SUM(N10720:N10726)/7)*100</f>
        <v>4.8909210855569971E-2</v>
      </c>
      <c r="K10727" s="5">
        <f t="shared" ref="K10727" si="54320">O10727-O10726</f>
        <v>0</v>
      </c>
      <c r="L10727" s="8">
        <f t="shared" ref="L10727" si="54321">SUM(K10721:K10727)/7</f>
        <v>0.42857142857142855</v>
      </c>
      <c r="M10727" s="8">
        <f t="shared" ref="M10727" si="54322">O10727/(B10727/100000)</f>
        <v>157.35936940327062</v>
      </c>
      <c r="N10727" s="5">
        <v>100640</v>
      </c>
      <c r="O10727" s="18">
        <v>3475</v>
      </c>
    </row>
    <row r="10728" spans="1:15" x14ac:dyDescent="0.2">
      <c r="A10728" s="5" t="s">
        <v>27</v>
      </c>
      <c r="B10728" s="13">
        <v>2208321</v>
      </c>
      <c r="C10728" s="6">
        <f t="shared" si="53802"/>
        <v>44439</v>
      </c>
      <c r="D10728" s="5">
        <f t="shared" ref="D10728" si="54323">N10728-N10727</f>
        <v>59</v>
      </c>
      <c r="E10728" s="13">
        <f t="shared" ref="E10728" si="54324">SUM(D10722:D10728)/7</f>
        <v>49.857142857142854</v>
      </c>
      <c r="F10728" s="13">
        <f t="shared" ref="F10728" si="54325">SUM(D10724:D10728)/5</f>
        <v>40.799999999999997</v>
      </c>
      <c r="G10728" s="13">
        <f t="shared" ref="G10728" si="54326">N10728/(B10728/100000)</f>
        <v>4559.9801840402733</v>
      </c>
      <c r="H10728" s="5">
        <f t="shared" si="53053"/>
        <v>532</v>
      </c>
      <c r="I10728" s="5">
        <f t="shared" si="53044"/>
        <v>516</v>
      </c>
      <c r="J10728" s="8">
        <f t="shared" ref="J10728" si="54327">E10728/(SUM(N10721:N10727)/7)*100</f>
        <v>4.9595843612510092E-2</v>
      </c>
      <c r="K10728" s="5">
        <f t="shared" ref="K10728" si="54328">O10728-O10727</f>
        <v>16</v>
      </c>
      <c r="L10728" s="8">
        <f t="shared" ref="L10728" si="54329">SUM(K10722:K10728)/7</f>
        <v>2.7142857142857144</v>
      </c>
      <c r="M10728" s="8">
        <f t="shared" ref="M10728" si="54330">O10728/(B10728/100000)</f>
        <v>158.08390175160224</v>
      </c>
      <c r="N10728" s="5">
        <v>100699</v>
      </c>
      <c r="O10728" s="18">
        <v>3491</v>
      </c>
    </row>
    <row r="10729" spans="1:15" x14ac:dyDescent="0.2">
      <c r="A10729" s="5" t="s">
        <v>27</v>
      </c>
      <c r="B10729" s="13">
        <v>2208321</v>
      </c>
      <c r="C10729" s="6">
        <f t="shared" si="53802"/>
        <v>44440</v>
      </c>
      <c r="D10729" s="5">
        <f t="shared" ref="D10729" si="54331">N10729-N10728</f>
        <v>110</v>
      </c>
      <c r="E10729" s="13">
        <f t="shared" ref="E10729" si="54332">SUM(D10723:D10729)/7</f>
        <v>56.285714285714285</v>
      </c>
      <c r="F10729" s="13">
        <f t="shared" ref="F10729" si="54333">SUM(D10725:D10729)/5</f>
        <v>54.8</v>
      </c>
      <c r="G10729" s="13">
        <f t="shared" ref="G10729" si="54334">N10729/(B10729/100000)</f>
        <v>4564.9613439350524</v>
      </c>
      <c r="H10729" s="5">
        <f t="shared" si="53053"/>
        <v>533</v>
      </c>
      <c r="I10729" s="5">
        <f t="shared" si="53044"/>
        <v>517</v>
      </c>
      <c r="J10729" s="8">
        <f t="shared" ref="J10729" si="54335">E10729/(SUM(N10722:N10728)/7)*100</f>
        <v>5.5962967855382593E-2</v>
      </c>
      <c r="K10729" s="5">
        <f t="shared" ref="K10729" si="54336">O10729-O10728</f>
        <v>1</v>
      </c>
      <c r="L10729" s="8">
        <f t="shared" ref="L10729" si="54337">SUM(K10723:K10729)/7</f>
        <v>3</v>
      </c>
      <c r="M10729" s="8">
        <f t="shared" ref="M10729" si="54338">O10729/(B10729/100000)</f>
        <v>158.12918502337294</v>
      </c>
      <c r="N10729" s="5">
        <v>100809</v>
      </c>
      <c r="O10729" s="18">
        <v>3492</v>
      </c>
    </row>
    <row r="10730" spans="1:15" x14ac:dyDescent="0.2">
      <c r="A10730" s="5" t="s">
        <v>27</v>
      </c>
      <c r="B10730" s="13">
        <v>2208321</v>
      </c>
      <c r="C10730" s="6">
        <f t="shared" si="53802"/>
        <v>44441</v>
      </c>
      <c r="D10730" s="5">
        <f t="shared" ref="D10730:D10731" si="54339">N10730-N10729</f>
        <v>111</v>
      </c>
      <c r="E10730" s="13">
        <f t="shared" ref="E10730:E10731" si="54340">SUM(D10724:D10730)/7</f>
        <v>60.714285714285715</v>
      </c>
      <c r="F10730" s="13">
        <f t="shared" ref="F10730:F10731" si="54341">SUM(D10726:D10730)/5</f>
        <v>60.6</v>
      </c>
      <c r="G10730" s="13">
        <f t="shared" ref="G10730:G10731" si="54342">N10730/(B10730/100000)</f>
        <v>4569.9877871016033</v>
      </c>
      <c r="H10730" s="5">
        <f t="shared" si="53053"/>
        <v>534</v>
      </c>
      <c r="I10730" s="5">
        <f t="shared" si="53044"/>
        <v>518</v>
      </c>
      <c r="J10730" s="8">
        <f t="shared" ref="J10730:J10731" si="54343">E10730/(SUM(N10723:N10729)/7)*100</f>
        <v>6.033238173788491E-2</v>
      </c>
      <c r="K10730" s="5">
        <f t="shared" ref="K10730:K10731" si="54344">O10730-O10729</f>
        <v>0</v>
      </c>
      <c r="L10730" s="8">
        <f t="shared" ref="L10730:L10731" si="54345">SUM(K10724:K10730)/7</f>
        <v>2.8571428571428572</v>
      </c>
      <c r="M10730" s="8">
        <f t="shared" ref="M10730:M10731" si="54346">O10730/(B10730/100000)</f>
        <v>158.12918502337294</v>
      </c>
      <c r="N10730" s="5">
        <v>100920</v>
      </c>
      <c r="O10730" s="18">
        <v>3492</v>
      </c>
    </row>
    <row r="10731" spans="1:15" x14ac:dyDescent="0.2">
      <c r="A10731" s="5" t="s">
        <v>27</v>
      </c>
      <c r="B10731" s="13">
        <v>2208321</v>
      </c>
      <c r="C10731" s="6">
        <f t="shared" si="53802"/>
        <v>44442</v>
      </c>
      <c r="D10731" s="5">
        <f t="shared" si="54339"/>
        <v>98</v>
      </c>
      <c r="E10731" s="13">
        <f t="shared" si="54340"/>
        <v>69</v>
      </c>
      <c r="F10731" s="13">
        <f t="shared" si="54341"/>
        <v>76.400000000000006</v>
      </c>
      <c r="G10731" s="13">
        <f t="shared" si="54342"/>
        <v>4574.4255477351344</v>
      </c>
      <c r="H10731" s="5">
        <f t="shared" si="53053"/>
        <v>535</v>
      </c>
      <c r="I10731" s="5">
        <f t="shared" si="53044"/>
        <v>519</v>
      </c>
      <c r="J10731" s="8">
        <f t="shared" si="54343"/>
        <v>6.8524634819026861E-2</v>
      </c>
      <c r="K10731" s="5">
        <f t="shared" si="54344"/>
        <v>0</v>
      </c>
      <c r="L10731" s="8">
        <f t="shared" si="54345"/>
        <v>2.5714285714285716</v>
      </c>
      <c r="M10731" s="8">
        <f t="shared" si="54346"/>
        <v>158.12918502337294</v>
      </c>
      <c r="N10731" s="5">
        <v>101018</v>
      </c>
      <c r="O10731" s="18">
        <v>3492</v>
      </c>
    </row>
    <row r="10732" spans="1:15" x14ac:dyDescent="0.2">
      <c r="A10732" s="5" t="s">
        <v>27</v>
      </c>
      <c r="B10732" s="13">
        <v>2208321</v>
      </c>
      <c r="C10732" s="6">
        <f t="shared" si="53802"/>
        <v>44443</v>
      </c>
      <c r="D10732" s="5">
        <f t="shared" ref="D10732" si="54347">N10732-N10731</f>
        <v>107</v>
      </c>
      <c r="E10732" s="13">
        <f t="shared" ref="E10732" si="54348">SUM(D10726:D10732)/7</f>
        <v>72.571428571428569</v>
      </c>
      <c r="F10732" s="13">
        <f t="shared" ref="F10732" si="54349">SUM(D10728:D10732)/5</f>
        <v>97</v>
      </c>
      <c r="G10732" s="13">
        <f t="shared" ref="G10732" si="54350">N10732/(B10732/100000)</f>
        <v>4579.2708578146021</v>
      </c>
      <c r="H10732" s="5">
        <f t="shared" si="53053"/>
        <v>536</v>
      </c>
      <c r="I10732" s="5">
        <f t="shared" si="53044"/>
        <v>520</v>
      </c>
      <c r="J10732" s="8">
        <f t="shared" ref="J10732" si="54351">E10732/(SUM(N10725:N10731)/7)*100</f>
        <v>7.2022105682515783E-2</v>
      </c>
      <c r="K10732" s="5">
        <f t="shared" ref="K10732" si="54352">O10732-O10731</f>
        <v>0</v>
      </c>
      <c r="L10732" s="8">
        <f t="shared" ref="L10732" si="54353">SUM(K10726:K10732)/7</f>
        <v>2.4285714285714284</v>
      </c>
      <c r="M10732" s="8">
        <f t="shared" ref="M10732" si="54354">O10732/(B10732/100000)</f>
        <v>158.12918502337294</v>
      </c>
      <c r="N10732" s="5">
        <v>101125</v>
      </c>
      <c r="O10732" s="18">
        <v>3492</v>
      </c>
    </row>
    <row r="10733" spans="1:15" x14ac:dyDescent="0.2">
      <c r="A10733" s="5" t="s">
        <v>27</v>
      </c>
      <c r="B10733" s="13">
        <v>2208321</v>
      </c>
      <c r="C10733" s="6">
        <f t="shared" si="53802"/>
        <v>44444</v>
      </c>
      <c r="D10733" s="5">
        <f t="shared" ref="D10733" si="54355">N10733-N10732</f>
        <v>45</v>
      </c>
      <c r="E10733" s="13">
        <f t="shared" ref="E10733" si="54356">SUM(D10727:D10733)/7</f>
        <v>76.285714285714292</v>
      </c>
      <c r="F10733" s="13">
        <f t="shared" ref="F10733" si="54357">SUM(D10729:D10733)/5</f>
        <v>94.2</v>
      </c>
      <c r="G10733" s="13">
        <f t="shared" ref="G10733" si="54358">N10733/(B10733/100000)</f>
        <v>4581.3086050442844</v>
      </c>
      <c r="H10733" s="5">
        <f t="shared" si="53053"/>
        <v>537</v>
      </c>
      <c r="I10733" s="5">
        <f t="shared" si="53044"/>
        <v>521</v>
      </c>
      <c r="J10733" s="8">
        <f t="shared" ref="J10733" si="54359">E10733/(SUM(N10726:N10732)/7)*100</f>
        <v>7.5653788993932117E-2</v>
      </c>
      <c r="K10733" s="5">
        <f t="shared" ref="K10733" si="54360">O10733-O10732</f>
        <v>0</v>
      </c>
      <c r="L10733" s="8">
        <f t="shared" ref="L10733" si="54361">SUM(K10727:K10733)/7</f>
        <v>2.4285714285714284</v>
      </c>
      <c r="M10733" s="8">
        <f t="shared" ref="M10733" si="54362">O10733/(B10733/100000)</f>
        <v>158.12918502337294</v>
      </c>
      <c r="N10733" s="5">
        <v>101170</v>
      </c>
      <c r="O10733" s="18">
        <v>3492</v>
      </c>
    </row>
    <row r="10734" spans="1:15" x14ac:dyDescent="0.2">
      <c r="A10734" s="5" t="s">
        <v>27</v>
      </c>
      <c r="B10734" s="13">
        <v>2208321</v>
      </c>
      <c r="C10734" s="6">
        <f t="shared" si="53802"/>
        <v>44445</v>
      </c>
      <c r="D10734" s="5">
        <f t="shared" ref="D10734" si="54363">N10734-N10733</f>
        <v>13</v>
      </c>
      <c r="E10734" s="13">
        <f t="shared" ref="E10734" si="54364">SUM(D10728:D10734)/7</f>
        <v>77.571428571428569</v>
      </c>
      <c r="F10734" s="13">
        <f t="shared" ref="F10734" si="54365">SUM(D10730:D10734)/5</f>
        <v>74.8</v>
      </c>
      <c r="G10734" s="13">
        <f t="shared" ref="G10734" si="54366">N10734/(B10734/100000)</f>
        <v>4581.8972875773043</v>
      </c>
      <c r="H10734" s="5">
        <f t="shared" si="53053"/>
        <v>538</v>
      </c>
      <c r="I10734" s="5">
        <f t="shared" si="53044"/>
        <v>522</v>
      </c>
      <c r="J10734" s="8">
        <f t="shared" ref="J10734" si="54367">E10734/(SUM(N10727:N10733)/7)*100</f>
        <v>7.6870697258278456E-2</v>
      </c>
      <c r="K10734" s="5">
        <f t="shared" ref="K10734" si="54368">O10734-O10733</f>
        <v>0</v>
      </c>
      <c r="L10734" s="8">
        <f t="shared" ref="L10734" si="54369">SUM(K10728:K10734)/7</f>
        <v>2.4285714285714284</v>
      </c>
      <c r="M10734" s="8">
        <f t="shared" ref="M10734" si="54370">O10734/(B10734/100000)</f>
        <v>158.12918502337294</v>
      </c>
      <c r="N10734" s="5">
        <v>101183</v>
      </c>
      <c r="O10734" s="18">
        <v>3492</v>
      </c>
    </row>
    <row r="10735" spans="1:15" x14ac:dyDescent="0.2">
      <c r="A10735" s="5" t="s">
        <v>27</v>
      </c>
      <c r="B10735" s="13">
        <v>2208321</v>
      </c>
      <c r="C10735" s="6">
        <f t="shared" si="53802"/>
        <v>44446</v>
      </c>
      <c r="D10735" s="5">
        <f t="shared" ref="D10735" si="54371">N10735-N10734</f>
        <v>88</v>
      </c>
      <c r="E10735" s="13">
        <f t="shared" ref="E10735" si="54372">SUM(D10729:D10735)/7</f>
        <v>81.714285714285708</v>
      </c>
      <c r="F10735" s="13">
        <f t="shared" ref="F10735" si="54373">SUM(D10731:D10735)/5</f>
        <v>70.2</v>
      </c>
      <c r="G10735" s="13">
        <f t="shared" ref="G10735" si="54374">N10735/(B10735/100000)</f>
        <v>4585.8822154931277</v>
      </c>
      <c r="H10735" s="5">
        <f t="shared" si="53053"/>
        <v>539</v>
      </c>
      <c r="I10735" s="5">
        <f t="shared" si="53044"/>
        <v>523</v>
      </c>
      <c r="J10735" s="8">
        <f t="shared" ref="J10735" si="54375">E10735/(SUM(N10728:N10734)/7)*100</f>
        <v>8.0913931341983006E-2</v>
      </c>
      <c r="K10735" s="5">
        <f t="shared" ref="K10735" si="54376">O10735-O10734</f>
        <v>0</v>
      </c>
      <c r="L10735" s="8">
        <f t="shared" ref="L10735" si="54377">SUM(K10729:K10735)/7</f>
        <v>0.14285714285714285</v>
      </c>
      <c r="M10735" s="8">
        <f t="shared" ref="M10735" si="54378">O10735/(B10735/100000)</f>
        <v>158.12918502337294</v>
      </c>
      <c r="N10735" s="5">
        <v>101271</v>
      </c>
      <c r="O10735" s="18">
        <v>3492</v>
      </c>
    </row>
    <row r="10736" spans="1:15" x14ac:dyDescent="0.2">
      <c r="A10736" s="5" t="s">
        <v>27</v>
      </c>
      <c r="B10736" s="13">
        <v>2208321</v>
      </c>
      <c r="C10736" s="6">
        <f t="shared" si="53802"/>
        <v>44447</v>
      </c>
      <c r="D10736" s="5">
        <f t="shared" ref="D10736" si="54379">N10736-N10735</f>
        <v>125</v>
      </c>
      <c r="E10736" s="13">
        <f t="shared" ref="E10736" si="54380">SUM(D10730:D10736)/7</f>
        <v>83.857142857142861</v>
      </c>
      <c r="F10736" s="13">
        <f t="shared" ref="F10736" si="54381">SUM(D10732:D10736)/5</f>
        <v>75.599999999999994</v>
      </c>
      <c r="G10736" s="13">
        <f t="shared" ref="G10736" si="54382">N10736/(B10736/100000)</f>
        <v>4591.5426244644686</v>
      </c>
      <c r="H10736" s="5">
        <f t="shared" si="53053"/>
        <v>540</v>
      </c>
      <c r="I10736" s="5">
        <f t="shared" si="53044"/>
        <v>524</v>
      </c>
      <c r="J10736" s="8">
        <f t="shared" ref="J10736" si="54383">E10736/(SUM(N10729:N10735)/7)*100</f>
        <v>8.2968666960661255E-2</v>
      </c>
      <c r="K10736" s="5">
        <f t="shared" ref="K10736" si="54384">O10736-O10735</f>
        <v>1</v>
      </c>
      <c r="L10736" s="8">
        <f t="shared" ref="L10736" si="54385">SUM(K10730:K10736)/7</f>
        <v>0.14285714285714285</v>
      </c>
      <c r="M10736" s="8">
        <f t="shared" ref="M10736" si="54386">O10736/(B10736/100000)</f>
        <v>158.17446829514367</v>
      </c>
      <c r="N10736" s="5">
        <v>101396</v>
      </c>
      <c r="O10736" s="18">
        <v>3493</v>
      </c>
    </row>
    <row r="10737" spans="1:15" x14ac:dyDescent="0.2">
      <c r="A10737" s="5" t="s">
        <v>27</v>
      </c>
      <c r="B10737" s="13">
        <v>2208321</v>
      </c>
      <c r="C10737" s="6">
        <f t="shared" si="53802"/>
        <v>44448</v>
      </c>
      <c r="D10737" s="5">
        <f t="shared" ref="D10737" si="54387">N10737-N10736</f>
        <v>130</v>
      </c>
      <c r="E10737" s="13">
        <f t="shared" ref="E10737" si="54388">SUM(D10731:D10737)/7</f>
        <v>86.571428571428569</v>
      </c>
      <c r="F10737" s="13">
        <f t="shared" ref="F10737" si="54389">SUM(D10733:D10737)/5</f>
        <v>80.2</v>
      </c>
      <c r="G10737" s="13">
        <f t="shared" ref="G10737" si="54390">N10737/(B10737/100000)</f>
        <v>4597.429449794663</v>
      </c>
      <c r="H10737" s="5">
        <f t="shared" si="53053"/>
        <v>541</v>
      </c>
      <c r="I10737" s="5">
        <f t="shared" si="53044"/>
        <v>525</v>
      </c>
      <c r="J10737" s="8">
        <f t="shared" ref="J10737" si="54391">E10737/(SUM(N10730:N10736)/7)*100</f>
        <v>8.5583187281716974E-2</v>
      </c>
      <c r="K10737" s="5">
        <f t="shared" ref="K10737" si="54392">O10737-O10736</f>
        <v>0</v>
      </c>
      <c r="L10737" s="8">
        <f t="shared" ref="L10737" si="54393">SUM(K10731:K10737)/7</f>
        <v>0.14285714285714285</v>
      </c>
      <c r="M10737" s="8">
        <f t="shared" ref="M10737" si="54394">O10737/(B10737/100000)</f>
        <v>158.17446829514367</v>
      </c>
      <c r="N10737" s="5">
        <v>101526</v>
      </c>
      <c r="O10737" s="18">
        <v>3493</v>
      </c>
    </row>
    <row r="10738" spans="1:15" x14ac:dyDescent="0.2">
      <c r="A10738" s="5" t="s">
        <v>27</v>
      </c>
      <c r="B10738" s="13">
        <v>2208321</v>
      </c>
      <c r="C10738" s="6">
        <f t="shared" si="53802"/>
        <v>44449</v>
      </c>
      <c r="D10738" s="5">
        <f t="shared" ref="D10738" si="54395">N10738-N10737</f>
        <v>78</v>
      </c>
      <c r="E10738" s="13">
        <f t="shared" ref="E10738" si="54396">SUM(D10732:D10738)/7</f>
        <v>83.714285714285708</v>
      </c>
      <c r="F10738" s="13">
        <f t="shared" ref="F10738" si="54397">SUM(D10734:D10738)/5</f>
        <v>86.8</v>
      </c>
      <c r="G10738" s="13">
        <f t="shared" ref="G10738" si="54398">N10738/(B10738/100000)</f>
        <v>4600.9615449927796</v>
      </c>
      <c r="H10738" s="5">
        <f t="shared" si="53053"/>
        <v>542</v>
      </c>
      <c r="I10738" s="5">
        <f t="shared" si="53044"/>
        <v>526</v>
      </c>
      <c r="J10738" s="8">
        <f t="shared" ref="J10738" si="54399">E10738/(SUM(N10731:N10737)/7)*100</f>
        <v>8.2687892714575786E-2</v>
      </c>
      <c r="K10738" s="5">
        <f t="shared" ref="K10738" si="54400">O10738-O10737</f>
        <v>0</v>
      </c>
      <c r="L10738" s="8">
        <f t="shared" ref="L10738" si="54401">SUM(K10732:K10738)/7</f>
        <v>0.14285714285714285</v>
      </c>
      <c r="M10738" s="8">
        <f t="shared" ref="M10738" si="54402">O10738/(B10738/100000)</f>
        <v>158.17446829514367</v>
      </c>
      <c r="N10738" s="5">
        <v>101604</v>
      </c>
      <c r="O10738" s="18">
        <v>3493</v>
      </c>
    </row>
    <row r="10739" spans="1:15" x14ac:dyDescent="0.2">
      <c r="A10739" s="5" t="s">
        <v>27</v>
      </c>
      <c r="B10739" s="13">
        <v>2208321</v>
      </c>
      <c r="C10739" s="6">
        <f t="shared" si="53802"/>
        <v>44450</v>
      </c>
      <c r="D10739" s="5">
        <f t="shared" ref="D10739" si="54403">N10739-N10738</f>
        <v>133</v>
      </c>
      <c r="E10739" s="13">
        <f t="shared" ref="E10739" si="54404">SUM(D10733:D10739)/7</f>
        <v>87.428571428571431</v>
      </c>
      <c r="F10739" s="13">
        <f t="shared" ref="F10739" si="54405">SUM(D10735:D10739)/5</f>
        <v>110.8</v>
      </c>
      <c r="G10739" s="13">
        <f t="shared" ref="G10739" si="54406">N10739/(B10739/100000)</f>
        <v>4606.9842201382862</v>
      </c>
      <c r="H10739" s="5">
        <f t="shared" si="53053"/>
        <v>543</v>
      </c>
      <c r="I10739" s="5">
        <f t="shared" si="53044"/>
        <v>527</v>
      </c>
      <c r="J10739" s="8">
        <f t="shared" ref="J10739" si="54407">E10739/(SUM(N10732:N10738)/7)*100</f>
        <v>8.628529131859998E-2</v>
      </c>
      <c r="K10739" s="5">
        <f t="shared" ref="K10739" si="54408">O10739-O10738</f>
        <v>0</v>
      </c>
      <c r="L10739" s="8">
        <f t="shared" ref="L10739" si="54409">SUM(K10733:K10739)/7</f>
        <v>0.14285714285714285</v>
      </c>
      <c r="M10739" s="8">
        <f t="shared" ref="M10739" si="54410">O10739/(B10739/100000)</f>
        <v>158.17446829514367</v>
      </c>
      <c r="N10739" s="5">
        <v>101737</v>
      </c>
      <c r="O10739" s="18">
        <v>3493</v>
      </c>
    </row>
    <row r="10740" spans="1:15" x14ac:dyDescent="0.2">
      <c r="A10740" s="5" t="s">
        <v>27</v>
      </c>
      <c r="B10740" s="13">
        <v>2208321</v>
      </c>
      <c r="C10740" s="6">
        <f t="shared" si="53802"/>
        <v>44451</v>
      </c>
      <c r="D10740" s="5">
        <f t="shared" ref="D10740:D10741" si="54411">N10740-N10739</f>
        <v>65</v>
      </c>
      <c r="E10740" s="13">
        <f t="shared" ref="E10740:E10741" si="54412">SUM(D10734:D10740)/7</f>
        <v>90.285714285714292</v>
      </c>
      <c r="F10740" s="13">
        <f t="shared" ref="F10740:F10741" si="54413">SUM(D10736:D10740)/5</f>
        <v>106.2</v>
      </c>
      <c r="G10740" s="13">
        <f t="shared" ref="G10740:G10741" si="54414">N10740/(B10740/100000)</f>
        <v>4609.9276328033829</v>
      </c>
      <c r="H10740" s="5">
        <f t="shared" si="53053"/>
        <v>544</v>
      </c>
      <c r="I10740" s="5">
        <f t="shared" si="53044"/>
        <v>528</v>
      </c>
      <c r="J10740" s="8">
        <f t="shared" ref="J10740:J10741" si="54415">E10740/(SUM(N10733:N10739)/7)*100</f>
        <v>8.9028253792505022E-2</v>
      </c>
      <c r="K10740" s="5">
        <f t="shared" ref="K10740:K10741" si="54416">O10740-O10739</f>
        <v>0</v>
      </c>
      <c r="L10740" s="8">
        <f t="shared" ref="L10740:L10741" si="54417">SUM(K10734:K10740)/7</f>
        <v>0.14285714285714285</v>
      </c>
      <c r="M10740" s="8">
        <f t="shared" ref="M10740:M10741" si="54418">O10740/(B10740/100000)</f>
        <v>158.17446829514367</v>
      </c>
      <c r="N10740" s="5">
        <v>101802</v>
      </c>
      <c r="O10740" s="18">
        <v>3493</v>
      </c>
    </row>
    <row r="10741" spans="1:15" x14ac:dyDescent="0.2">
      <c r="A10741" s="5" t="s">
        <v>27</v>
      </c>
      <c r="B10741" s="13">
        <v>2208321</v>
      </c>
      <c r="C10741" s="6">
        <f t="shared" si="53802"/>
        <v>44452</v>
      </c>
      <c r="D10741" s="5">
        <f t="shared" si="54411"/>
        <v>19</v>
      </c>
      <c r="E10741" s="13">
        <f t="shared" si="54412"/>
        <v>91.142857142857139</v>
      </c>
      <c r="F10741" s="13">
        <f t="shared" si="54413"/>
        <v>85</v>
      </c>
      <c r="G10741" s="13">
        <f t="shared" si="54414"/>
        <v>4610.7880149670264</v>
      </c>
      <c r="H10741" s="5">
        <f t="shared" si="53053"/>
        <v>545</v>
      </c>
      <c r="I10741" s="5">
        <f t="shared" si="53044"/>
        <v>529</v>
      </c>
      <c r="J10741" s="8">
        <f t="shared" si="54415"/>
        <v>8.9793517133250469E-2</v>
      </c>
      <c r="K10741" s="5">
        <f t="shared" si="54416"/>
        <v>1</v>
      </c>
      <c r="L10741" s="8">
        <f t="shared" si="54417"/>
        <v>0.2857142857142857</v>
      </c>
      <c r="M10741" s="8">
        <f t="shared" si="54418"/>
        <v>158.2197515669144</v>
      </c>
      <c r="N10741" s="5">
        <v>101821</v>
      </c>
      <c r="O10741" s="18">
        <v>3494</v>
      </c>
    </row>
    <row r="10742" spans="1:15" x14ac:dyDescent="0.2">
      <c r="A10742" s="5" t="s">
        <v>27</v>
      </c>
      <c r="B10742" s="13">
        <v>2208321</v>
      </c>
      <c r="C10742" s="6">
        <f t="shared" si="53802"/>
        <v>44453</v>
      </c>
      <c r="D10742" s="5">
        <f t="shared" ref="D10742:D10744" si="54419">N10742-N10741</f>
        <v>109</v>
      </c>
      <c r="E10742" s="13">
        <f t="shared" ref="E10742:E10744" si="54420">SUM(D10736:D10742)/7</f>
        <v>94.142857142857139</v>
      </c>
      <c r="F10742" s="13">
        <f t="shared" ref="F10742:F10744" si="54421">SUM(D10738:D10742)/5</f>
        <v>80.8</v>
      </c>
      <c r="G10742" s="13">
        <f t="shared" ref="G10742:G10744" si="54422">N10742/(B10742/100000)</f>
        <v>4615.7238915900361</v>
      </c>
      <c r="H10742" s="5">
        <f t="shared" si="53053"/>
        <v>546</v>
      </c>
      <c r="I10742" s="5">
        <f t="shared" si="53044"/>
        <v>530</v>
      </c>
      <c r="J10742" s="8">
        <f t="shared" ref="J10742:J10744" si="54423">E10742/(SUM(N10735:N10741)/7)*100</f>
        <v>9.2665895153953334E-2</v>
      </c>
      <c r="K10742" s="5">
        <f t="shared" ref="K10742:K10744" si="54424">O10742-O10741</f>
        <v>1</v>
      </c>
      <c r="L10742" s="8">
        <f t="shared" ref="L10742:L10744" si="54425">SUM(K10736:K10742)/7</f>
        <v>0.42857142857142855</v>
      </c>
      <c r="M10742" s="8">
        <f t="shared" ref="M10742:M10744" si="54426">O10742/(B10742/100000)</f>
        <v>158.26503483868512</v>
      </c>
      <c r="N10742" s="5">
        <v>101930</v>
      </c>
      <c r="O10742" s="18">
        <v>3495</v>
      </c>
    </row>
    <row r="10743" spans="1:15" x14ac:dyDescent="0.2">
      <c r="A10743" s="5" t="s">
        <v>27</v>
      </c>
      <c r="B10743" s="13">
        <v>2208321</v>
      </c>
      <c r="C10743" s="6">
        <f t="shared" si="53802"/>
        <v>44454</v>
      </c>
      <c r="D10743" s="5">
        <f t="shared" si="54419"/>
        <v>167</v>
      </c>
      <c r="E10743" s="13">
        <f t="shared" si="54420"/>
        <v>100.14285714285714</v>
      </c>
      <c r="F10743" s="13">
        <f t="shared" si="54421"/>
        <v>98.6</v>
      </c>
      <c r="G10743" s="13">
        <f t="shared" si="54422"/>
        <v>4623.2861979757472</v>
      </c>
      <c r="H10743" s="5">
        <f t="shared" si="53053"/>
        <v>547</v>
      </c>
      <c r="I10743" s="5">
        <f t="shared" si="53044"/>
        <v>531</v>
      </c>
      <c r="J10743" s="8">
        <f t="shared" si="54423"/>
        <v>9.8480506198230996E-2</v>
      </c>
      <c r="K10743" s="5">
        <f t="shared" si="54424"/>
        <v>11</v>
      </c>
      <c r="L10743" s="8">
        <f t="shared" si="54425"/>
        <v>1.8571428571428572</v>
      </c>
      <c r="M10743" s="8">
        <f t="shared" si="54426"/>
        <v>158.76315082816311</v>
      </c>
      <c r="N10743" s="5">
        <v>102097</v>
      </c>
      <c r="O10743" s="18">
        <v>3506</v>
      </c>
    </row>
    <row r="10744" spans="1:15" x14ac:dyDescent="0.2">
      <c r="A10744" s="5" t="s">
        <v>27</v>
      </c>
      <c r="B10744" s="13">
        <v>2208321</v>
      </c>
      <c r="C10744" s="6">
        <f t="shared" si="53802"/>
        <v>44455</v>
      </c>
      <c r="D10744" s="5">
        <f t="shared" si="54419"/>
        <v>188</v>
      </c>
      <c r="E10744" s="13">
        <f t="shared" si="54420"/>
        <v>108.42857142857143</v>
      </c>
      <c r="F10744" s="13">
        <f t="shared" si="54421"/>
        <v>109.6</v>
      </c>
      <c r="G10744" s="13">
        <f t="shared" si="54422"/>
        <v>4631.7994530686437</v>
      </c>
      <c r="H10744" s="5">
        <f t="shared" si="53053"/>
        <v>548</v>
      </c>
      <c r="I10744" s="5">
        <f t="shared" si="53044"/>
        <v>532</v>
      </c>
      <c r="J10744" s="8">
        <f t="shared" si="54423"/>
        <v>0.10652377416959877</v>
      </c>
      <c r="K10744" s="5">
        <f t="shared" si="54424"/>
        <v>10</v>
      </c>
      <c r="L10744" s="8">
        <f t="shared" si="54425"/>
        <v>3.2857142857142856</v>
      </c>
      <c r="M10744" s="8">
        <f t="shared" si="54426"/>
        <v>159.21598354587036</v>
      </c>
      <c r="N10744" s="5">
        <v>102285</v>
      </c>
      <c r="O10744" s="18">
        <v>3516</v>
      </c>
    </row>
    <row r="10745" spans="1:15" x14ac:dyDescent="0.2">
      <c r="A10745" s="5" t="s">
        <v>27</v>
      </c>
      <c r="B10745" s="13">
        <v>2208321</v>
      </c>
      <c r="C10745" s="6">
        <f t="shared" si="53802"/>
        <v>44456</v>
      </c>
      <c r="D10745" s="5">
        <f t="shared" ref="D10745" si="54427">N10745-N10744</f>
        <v>151</v>
      </c>
      <c r="E10745" s="13">
        <f t="shared" ref="E10745" si="54428">SUM(D10739:D10745)/7</f>
        <v>118.85714285714286</v>
      </c>
      <c r="F10745" s="13">
        <f t="shared" ref="F10745" si="54429">SUM(D10741:D10745)/5</f>
        <v>126.8</v>
      </c>
      <c r="G10745" s="13">
        <f t="shared" ref="G10745" si="54430">N10745/(B10745/100000)</f>
        <v>4638.6372271060227</v>
      </c>
      <c r="H10745" s="5">
        <f t="shared" si="53053"/>
        <v>549</v>
      </c>
      <c r="I10745" s="5">
        <f t="shared" si="53044"/>
        <v>533</v>
      </c>
      <c r="J10745" s="8">
        <f t="shared" ref="J10745" si="54431">E10745/(SUM(N10738:N10744)/7)*100</f>
        <v>0.11664488921539488</v>
      </c>
      <c r="K10745" s="5">
        <f t="shared" ref="K10745" si="54432">O10745-O10744</f>
        <v>1</v>
      </c>
      <c r="L10745" s="8">
        <f t="shared" ref="L10745" si="54433">SUM(K10739:K10745)/7</f>
        <v>3.4285714285714284</v>
      </c>
      <c r="M10745" s="8">
        <f t="shared" ref="M10745" si="54434">O10745/(B10745/100000)</f>
        <v>159.26126681764109</v>
      </c>
      <c r="N10745" s="5">
        <v>102436</v>
      </c>
      <c r="O10745" s="18">
        <v>3517</v>
      </c>
    </row>
    <row r="10746" spans="1:15" x14ac:dyDescent="0.2">
      <c r="A10746" s="5" t="s">
        <v>27</v>
      </c>
      <c r="B10746" s="13">
        <v>2208321</v>
      </c>
      <c r="C10746" s="6">
        <f t="shared" si="53802"/>
        <v>44457</v>
      </c>
      <c r="D10746" s="5">
        <f t="shared" ref="D10746" si="54435">N10746-N10745</f>
        <v>142</v>
      </c>
      <c r="E10746" s="13">
        <f t="shared" ref="E10746" si="54436">SUM(D10740:D10746)/7</f>
        <v>120.14285714285714</v>
      </c>
      <c r="F10746" s="13">
        <f t="shared" ref="F10746" si="54437">SUM(D10742:D10746)/5</f>
        <v>151.4</v>
      </c>
      <c r="G10746" s="13">
        <f t="shared" ref="G10746" si="54438">N10746/(B10746/100000)</f>
        <v>4645.0674516974659</v>
      </c>
      <c r="H10746" s="5">
        <f t="shared" si="53053"/>
        <v>550</v>
      </c>
      <c r="I10746" s="5">
        <f t="shared" si="53044"/>
        <v>534</v>
      </c>
      <c r="J10746" s="8">
        <f t="shared" ref="J10746" si="54439">E10746/(SUM(N10739:N10745)/7)*100</f>
        <v>0.11776930100208932</v>
      </c>
      <c r="K10746" s="5">
        <f t="shared" ref="K10746" si="54440">O10746-O10745</f>
        <v>1</v>
      </c>
      <c r="L10746" s="8">
        <f t="shared" ref="L10746" si="54441">SUM(K10740:K10746)/7</f>
        <v>3.5714285714285716</v>
      </c>
      <c r="M10746" s="8">
        <f t="shared" ref="M10746" si="54442">O10746/(B10746/100000)</f>
        <v>159.30655008941181</v>
      </c>
      <c r="N10746" s="5">
        <v>102578</v>
      </c>
      <c r="O10746" s="18">
        <v>3518</v>
      </c>
    </row>
    <row r="10747" spans="1:15" x14ac:dyDescent="0.2">
      <c r="A10747" s="5" t="s">
        <v>27</v>
      </c>
      <c r="B10747" s="13">
        <v>2208321</v>
      </c>
      <c r="C10747" s="6">
        <f t="shared" si="53802"/>
        <v>44458</v>
      </c>
      <c r="D10747" s="5">
        <f t="shared" ref="D10747" si="54443">N10747-N10746</f>
        <v>79</v>
      </c>
      <c r="E10747" s="13">
        <f t="shared" ref="E10747" si="54444">SUM(D10741:D10747)/7</f>
        <v>122.14285714285714</v>
      </c>
      <c r="F10747" s="13">
        <f t="shared" ref="F10747" si="54445">SUM(D10743:D10747)/5</f>
        <v>145.4</v>
      </c>
      <c r="G10747" s="13">
        <f t="shared" ref="G10747" si="54446">N10747/(B10747/100000)</f>
        <v>4648.6448301673536</v>
      </c>
      <c r="H10747" s="5">
        <f t="shared" si="53053"/>
        <v>551</v>
      </c>
      <c r="I10747" s="5">
        <f t="shared" si="53044"/>
        <v>535</v>
      </c>
      <c r="J10747" s="8">
        <f t="shared" ref="J10747" si="54447">E10747/(SUM(N10740:N10746)/7)*100</f>
        <v>0.11958894970130736</v>
      </c>
      <c r="K10747" s="5">
        <f t="shared" ref="K10747" si="54448">O10747-O10746</f>
        <v>0</v>
      </c>
      <c r="L10747" s="8">
        <f t="shared" ref="L10747" si="54449">SUM(K10741:K10747)/7</f>
        <v>3.5714285714285716</v>
      </c>
      <c r="M10747" s="8">
        <f t="shared" ref="M10747" si="54450">O10747/(B10747/100000)</f>
        <v>159.30655008941181</v>
      </c>
      <c r="N10747" s="5">
        <v>102657</v>
      </c>
      <c r="O10747" s="18">
        <v>3518</v>
      </c>
    </row>
    <row r="10748" spans="1:15" x14ac:dyDescent="0.2">
      <c r="A10748" s="5" t="s">
        <v>27</v>
      </c>
      <c r="B10748" s="13">
        <v>2208321</v>
      </c>
      <c r="C10748" s="6">
        <f t="shared" si="53802"/>
        <v>44459</v>
      </c>
      <c r="D10748" s="5">
        <f t="shared" ref="D10748" si="54451">N10748-N10747</f>
        <v>24</v>
      </c>
      <c r="E10748" s="13">
        <f t="shared" ref="E10748" si="54452">SUM(D10742:D10748)/7</f>
        <v>122.85714285714286</v>
      </c>
      <c r="F10748" s="13">
        <f t="shared" ref="F10748" si="54453">SUM(D10744:D10748)/5</f>
        <v>116.8</v>
      </c>
      <c r="G10748" s="13">
        <f t="shared" ref="G10748" si="54454">N10748/(B10748/100000)</f>
        <v>4649.7316286898504</v>
      </c>
      <c r="H10748" s="5">
        <f t="shared" si="53053"/>
        <v>552</v>
      </c>
      <c r="I10748" s="5">
        <f t="shared" si="53044"/>
        <v>536</v>
      </c>
      <c r="J10748" s="8">
        <f t="shared" ref="J10748" si="54455">E10748/(SUM(N10741:N10747)/7)*100</f>
        <v>0.1201446205944644</v>
      </c>
      <c r="K10748" s="5">
        <f t="shared" ref="K10748" si="54456">O10748-O10747</f>
        <v>0</v>
      </c>
      <c r="L10748" s="8">
        <f t="shared" ref="L10748" si="54457">SUM(K10742:K10748)/7</f>
        <v>3.4285714285714284</v>
      </c>
      <c r="M10748" s="8">
        <f t="shared" ref="M10748" si="54458">O10748/(B10748/100000)</f>
        <v>159.30655008941181</v>
      </c>
      <c r="N10748" s="5">
        <v>102681</v>
      </c>
      <c r="O10748" s="18">
        <v>3518</v>
      </c>
    </row>
    <row r="10749" spans="1:15" x14ac:dyDescent="0.2">
      <c r="A10749" s="5" t="s">
        <v>27</v>
      </c>
      <c r="B10749" s="13">
        <v>2208321</v>
      </c>
      <c r="C10749" s="6">
        <f t="shared" si="53802"/>
        <v>44460</v>
      </c>
      <c r="D10749" s="5">
        <f t="shared" ref="D10749" si="54459">N10749-N10748</f>
        <v>137</v>
      </c>
      <c r="E10749" s="13">
        <f t="shared" ref="E10749" si="54460">SUM(D10743:D10749)/7</f>
        <v>126.85714285714286</v>
      </c>
      <c r="F10749" s="13">
        <f t="shared" ref="F10749" si="54461">SUM(D10745:D10749)/5</f>
        <v>106.6</v>
      </c>
      <c r="G10749" s="13">
        <f t="shared" ref="G10749" si="54462">N10749/(B10749/100000)</f>
        <v>4655.9354369224402</v>
      </c>
      <c r="H10749" s="5">
        <f t="shared" si="53053"/>
        <v>553</v>
      </c>
      <c r="I10749" s="5">
        <f t="shared" si="53044"/>
        <v>537</v>
      </c>
      <c r="J10749" s="8">
        <f t="shared" ref="J10749" si="54463">E10749/(SUM(N10742:N10748)/7)*100</f>
        <v>0.12390743779511738</v>
      </c>
      <c r="K10749" s="5">
        <f t="shared" ref="K10749" si="54464">O10749-O10748</f>
        <v>0</v>
      </c>
      <c r="L10749" s="8">
        <f t="shared" ref="L10749" si="54465">SUM(K10743:K10749)/7</f>
        <v>3.2857142857142856</v>
      </c>
      <c r="M10749" s="8">
        <f t="shared" ref="M10749" si="54466">O10749/(B10749/100000)</f>
        <v>159.30655008941181</v>
      </c>
      <c r="N10749" s="5">
        <v>102818</v>
      </c>
      <c r="O10749" s="18">
        <v>3518</v>
      </c>
    </row>
    <row r="10750" spans="1:15" x14ac:dyDescent="0.2">
      <c r="A10750" s="5" t="s">
        <v>27</v>
      </c>
      <c r="B10750" s="13">
        <v>2208321</v>
      </c>
      <c r="C10750" s="6">
        <f t="shared" si="53802"/>
        <v>44461</v>
      </c>
      <c r="D10750" s="5">
        <f t="shared" ref="D10750" si="54467">N10750-N10749</f>
        <v>127</v>
      </c>
      <c r="E10750" s="13">
        <f t="shared" ref="E10750" si="54468">SUM(D10744:D10750)/7</f>
        <v>121.14285714285714</v>
      </c>
      <c r="F10750" s="13">
        <f t="shared" ref="F10750" si="54469">SUM(D10746:D10750)/5</f>
        <v>101.8</v>
      </c>
      <c r="G10750" s="13">
        <f t="shared" ref="G10750" si="54470">N10750/(B10750/100000)</f>
        <v>4661.6864124373224</v>
      </c>
      <c r="H10750" s="5">
        <f t="shared" si="53053"/>
        <v>554</v>
      </c>
      <c r="I10750" s="5">
        <f t="shared" si="53044"/>
        <v>538</v>
      </c>
      <c r="J10750" s="8">
        <f t="shared" ref="J10750" si="54471">E10750/(SUM(N10743:N10749)/7)*100</f>
        <v>0.11817958837826387</v>
      </c>
      <c r="K10750" s="5">
        <f t="shared" ref="K10750" si="54472">O10750-O10749</f>
        <v>0</v>
      </c>
      <c r="L10750" s="8">
        <f t="shared" ref="L10750" si="54473">SUM(K10744:K10750)/7</f>
        <v>1.7142857142857142</v>
      </c>
      <c r="M10750" s="8">
        <f t="shared" ref="M10750" si="54474">O10750/(B10750/100000)</f>
        <v>159.30655008941181</v>
      </c>
      <c r="N10750" s="5">
        <v>102945</v>
      </c>
      <c r="O10750" s="18">
        <v>3518</v>
      </c>
    </row>
    <row r="10751" spans="1:15" x14ac:dyDescent="0.2">
      <c r="A10751" s="5" t="s">
        <v>27</v>
      </c>
      <c r="B10751" s="13">
        <v>2208321</v>
      </c>
      <c r="C10751" s="6">
        <f t="shared" si="53802"/>
        <v>44462</v>
      </c>
      <c r="D10751" s="5">
        <f t="shared" ref="D10751:D10752" si="54475">N10751-N10750</f>
        <v>114</v>
      </c>
      <c r="E10751" s="13">
        <f t="shared" ref="E10751:E10752" si="54476">SUM(D10745:D10751)/7</f>
        <v>110.57142857142857</v>
      </c>
      <c r="F10751" s="13">
        <f t="shared" ref="F10751:F10752" si="54477">SUM(D10747:D10751)/5</f>
        <v>96.2</v>
      </c>
      <c r="G10751" s="13">
        <f t="shared" ref="G10751:G10752" si="54478">N10751/(B10751/100000)</f>
        <v>4666.8487054191846</v>
      </c>
      <c r="H10751" s="5">
        <f t="shared" si="53053"/>
        <v>555</v>
      </c>
      <c r="I10751" s="5">
        <f t="shared" si="53044"/>
        <v>539</v>
      </c>
      <c r="J10751" s="8">
        <f t="shared" ref="J10751:J10752" si="54479">E10751/(SUM(N10744:N10750)/7)*100</f>
        <v>0.10773942093541201</v>
      </c>
      <c r="K10751" s="5">
        <f t="shared" ref="K10751:K10752" si="54480">O10751-O10750</f>
        <v>0</v>
      </c>
      <c r="L10751" s="8">
        <f t="shared" ref="L10751:L10752" si="54481">SUM(K10745:K10751)/7</f>
        <v>0.2857142857142857</v>
      </c>
      <c r="M10751" s="8">
        <f t="shared" ref="M10751:M10752" si="54482">O10751/(B10751/100000)</f>
        <v>159.30655008941181</v>
      </c>
      <c r="N10751" s="5">
        <v>103059</v>
      </c>
      <c r="O10751" s="18">
        <v>3518</v>
      </c>
    </row>
    <row r="10752" spans="1:15" x14ac:dyDescent="0.2">
      <c r="A10752" s="5" t="s">
        <v>27</v>
      </c>
      <c r="B10752" s="13">
        <v>2208321</v>
      </c>
      <c r="C10752" s="6">
        <f t="shared" si="53802"/>
        <v>44463</v>
      </c>
      <c r="D10752" s="5">
        <f t="shared" si="54475"/>
        <v>215</v>
      </c>
      <c r="E10752" s="13">
        <f t="shared" si="54476"/>
        <v>119.71428571428571</v>
      </c>
      <c r="F10752" s="13">
        <f t="shared" si="54477"/>
        <v>123.4</v>
      </c>
      <c r="G10752" s="13">
        <f t="shared" si="54478"/>
        <v>4676.5846088498911</v>
      </c>
      <c r="H10752" s="5">
        <f t="shared" si="53053"/>
        <v>556</v>
      </c>
      <c r="I10752" s="5">
        <f t="shared" si="53044"/>
        <v>540</v>
      </c>
      <c r="J10752" s="8">
        <f t="shared" si="54479"/>
        <v>0.11652256616618509</v>
      </c>
      <c r="K10752" s="5">
        <f t="shared" si="54480"/>
        <v>1</v>
      </c>
      <c r="L10752" s="8">
        <f t="shared" si="54481"/>
        <v>0.2857142857142857</v>
      </c>
      <c r="M10752" s="8">
        <f t="shared" si="54482"/>
        <v>159.35183336118254</v>
      </c>
      <c r="N10752" s="5">
        <v>103274</v>
      </c>
      <c r="O10752" s="18">
        <v>3519</v>
      </c>
    </row>
    <row r="10753" spans="1:15" x14ac:dyDescent="0.2">
      <c r="A10753" s="5" t="s">
        <v>27</v>
      </c>
      <c r="B10753" s="13">
        <v>2208321</v>
      </c>
      <c r="C10753" s="6">
        <f t="shared" si="53802"/>
        <v>44464</v>
      </c>
      <c r="D10753" s="5">
        <f t="shared" ref="D10753" si="54483">N10753-N10752</f>
        <v>120</v>
      </c>
      <c r="E10753" s="13">
        <f t="shared" ref="E10753" si="54484">SUM(D10747:D10753)/7</f>
        <v>116.57142857142857</v>
      </c>
      <c r="F10753" s="13">
        <f t="shared" ref="F10753" si="54485">SUM(D10749:D10753)/5</f>
        <v>142.6</v>
      </c>
      <c r="G10753" s="13">
        <f t="shared" ref="G10753" si="54486">N10753/(B10753/100000)</f>
        <v>4682.0186014623778</v>
      </c>
      <c r="H10753" s="5">
        <f t="shared" si="53053"/>
        <v>557</v>
      </c>
      <c r="I10753" s="5">
        <f t="shared" si="53044"/>
        <v>541</v>
      </c>
      <c r="J10753" s="8">
        <f t="shared" ref="J10753" si="54487">E10753/(SUM(N10746:N10752)/7)*100</f>
        <v>0.1133314444759254</v>
      </c>
      <c r="K10753" s="5">
        <f t="shared" ref="K10753" si="54488">O10753-O10752</f>
        <v>14</v>
      </c>
      <c r="L10753" s="8">
        <f t="shared" ref="L10753" si="54489">SUM(K10747:K10753)/7</f>
        <v>2.1428571428571428</v>
      </c>
      <c r="M10753" s="8">
        <f t="shared" ref="M10753" si="54490">O10753/(B10753/100000)</f>
        <v>159.98579916597268</v>
      </c>
      <c r="N10753" s="5">
        <v>103394</v>
      </c>
      <c r="O10753" s="18">
        <v>3533</v>
      </c>
    </row>
    <row r="10754" spans="1:15" x14ac:dyDescent="0.2">
      <c r="A10754" s="5" t="s">
        <v>27</v>
      </c>
      <c r="B10754" s="13">
        <v>2208321</v>
      </c>
      <c r="C10754" s="6">
        <f t="shared" si="53802"/>
        <v>44465</v>
      </c>
      <c r="D10754" s="5">
        <f t="shared" ref="D10754" si="54491">N10754-N10753</f>
        <v>58</v>
      </c>
      <c r="E10754" s="13">
        <f t="shared" ref="E10754" si="54492">SUM(D10748:D10754)/7</f>
        <v>113.57142857142857</v>
      </c>
      <c r="F10754" s="13">
        <f t="shared" ref="F10754" si="54493">SUM(D10750:D10754)/5</f>
        <v>126.8</v>
      </c>
      <c r="G10754" s="13">
        <f t="shared" ref="G10754" si="54494">N10754/(B10754/100000)</f>
        <v>4684.6450312250799</v>
      </c>
      <c r="H10754" s="5">
        <f t="shared" si="53053"/>
        <v>558</v>
      </c>
      <c r="I10754" s="5">
        <f t="shared" si="53044"/>
        <v>542</v>
      </c>
      <c r="J10754" s="8">
        <f t="shared" ref="J10754" si="54495">E10754/(SUM(N10747:N10753)/7)*100</f>
        <v>0.11028983335830461</v>
      </c>
      <c r="K10754" s="5">
        <f t="shared" ref="K10754" si="54496">O10754-O10753</f>
        <v>0</v>
      </c>
      <c r="L10754" s="8">
        <f t="shared" ref="L10754" si="54497">SUM(K10748:K10754)/7</f>
        <v>2.1428571428571428</v>
      </c>
      <c r="M10754" s="8">
        <f t="shared" ref="M10754" si="54498">O10754/(B10754/100000)</f>
        <v>159.98579916597268</v>
      </c>
      <c r="N10754" s="5">
        <v>103452</v>
      </c>
      <c r="O10754" s="18">
        <v>3533</v>
      </c>
    </row>
    <row r="10755" spans="1:15" x14ac:dyDescent="0.2">
      <c r="A10755" s="5" t="s">
        <v>27</v>
      </c>
      <c r="B10755" s="13">
        <v>2208321</v>
      </c>
      <c r="C10755" s="6">
        <f t="shared" si="53802"/>
        <v>44466</v>
      </c>
      <c r="D10755" s="5">
        <f t="shared" ref="D10755" si="54499">N10755-N10754</f>
        <v>18</v>
      </c>
      <c r="E10755" s="13">
        <f t="shared" ref="E10755" si="54500">SUM(D10749:D10755)/7</f>
        <v>112.71428571428571</v>
      </c>
      <c r="F10755" s="13">
        <f t="shared" ref="F10755" si="54501">SUM(D10751:D10755)/5</f>
        <v>105</v>
      </c>
      <c r="G10755" s="13">
        <f t="shared" ref="G10755" si="54502">N10755/(B10755/100000)</f>
        <v>4685.4601301169532</v>
      </c>
      <c r="H10755" s="5">
        <f t="shared" si="53053"/>
        <v>559</v>
      </c>
      <c r="I10755" s="5">
        <f t="shared" si="53044"/>
        <v>543</v>
      </c>
      <c r="J10755" s="8">
        <f t="shared" ref="J10755" si="54503">E10755/(SUM(N10748:N10754)/7)*100</f>
        <v>0.10933686980597902</v>
      </c>
      <c r="K10755" s="5">
        <f t="shared" ref="K10755" si="54504">O10755-O10754</f>
        <v>0</v>
      </c>
      <c r="L10755" s="8">
        <f t="shared" ref="L10755" si="54505">SUM(K10749:K10755)/7</f>
        <v>2.1428571428571428</v>
      </c>
      <c r="M10755" s="8">
        <f t="shared" ref="M10755" si="54506">O10755/(B10755/100000)</f>
        <v>159.98579916597268</v>
      </c>
      <c r="N10755" s="5">
        <v>103470</v>
      </c>
      <c r="O10755" s="18">
        <v>3533</v>
      </c>
    </row>
    <row r="10756" spans="1:15" x14ac:dyDescent="0.2">
      <c r="A10756" s="5" t="s">
        <v>27</v>
      </c>
      <c r="B10756" s="13">
        <v>2208321</v>
      </c>
      <c r="C10756" s="6">
        <f t="shared" si="53802"/>
        <v>44467</v>
      </c>
      <c r="D10756" s="5">
        <f t="shared" ref="D10756" si="54507">N10756-N10755</f>
        <v>143</v>
      </c>
      <c r="E10756" s="13">
        <f t="shared" ref="E10756" si="54508">SUM(D10750:D10756)/7</f>
        <v>113.57142857142857</v>
      </c>
      <c r="F10756" s="13">
        <f t="shared" ref="F10756" si="54509">SUM(D10752:D10756)/5</f>
        <v>110.8</v>
      </c>
      <c r="G10756" s="13">
        <f t="shared" ref="G10756" si="54510">N10756/(B10756/100000)</f>
        <v>4691.9356379801666</v>
      </c>
      <c r="H10756" s="5">
        <f t="shared" si="53053"/>
        <v>560</v>
      </c>
      <c r="I10756" s="5">
        <f t="shared" si="53044"/>
        <v>544</v>
      </c>
      <c r="J10756" s="8">
        <f t="shared" ref="J10756" si="54511">E10756/(SUM(N10749:N10755)/7)*100</f>
        <v>0.11004800584707894</v>
      </c>
      <c r="K10756" s="5">
        <f t="shared" ref="K10756" si="54512">O10756-O10755</f>
        <v>0</v>
      </c>
      <c r="L10756" s="8">
        <f t="shared" ref="L10756" si="54513">SUM(K10750:K10756)/7</f>
        <v>2.1428571428571428</v>
      </c>
      <c r="M10756" s="8">
        <f t="shared" ref="M10756" si="54514">O10756/(B10756/100000)</f>
        <v>159.98579916597268</v>
      </c>
      <c r="N10756" s="5">
        <v>103613</v>
      </c>
      <c r="O10756" s="18">
        <v>3533</v>
      </c>
    </row>
    <row r="10757" spans="1:15" x14ac:dyDescent="0.2">
      <c r="A10757" s="5" t="s">
        <v>27</v>
      </c>
      <c r="B10757" s="13">
        <v>2208321</v>
      </c>
      <c r="C10757" s="6">
        <f t="shared" si="53802"/>
        <v>44468</v>
      </c>
      <c r="D10757" s="5">
        <f t="shared" ref="D10757" si="54515">N10757-N10756</f>
        <v>144</v>
      </c>
      <c r="E10757" s="13">
        <f t="shared" ref="E10757" si="54516">SUM(D10751:D10757)/7</f>
        <v>116</v>
      </c>
      <c r="F10757" s="13">
        <f t="shared" ref="F10757" si="54517">SUM(D10753:D10757)/5</f>
        <v>96.6</v>
      </c>
      <c r="G10757" s="13">
        <f t="shared" ref="G10757" si="54518">N10757/(B10757/100000)</f>
        <v>4698.456429115151</v>
      </c>
      <c r="H10757" s="5">
        <f t="shared" si="53053"/>
        <v>561</v>
      </c>
      <c r="I10757" s="5">
        <f t="shared" si="53044"/>
        <v>545</v>
      </c>
      <c r="J10757" s="8">
        <f t="shared" ref="J10757" si="54519">E10757/(SUM(N10750:N10756)/7)*100</f>
        <v>0.11227767430348436</v>
      </c>
      <c r="K10757" s="5">
        <f t="shared" ref="K10757" si="54520">O10757-O10756</f>
        <v>0</v>
      </c>
      <c r="L10757" s="8">
        <f t="shared" ref="L10757" si="54521">SUM(K10751:K10757)/7</f>
        <v>2.1428571428571428</v>
      </c>
      <c r="M10757" s="8">
        <f t="shared" ref="M10757" si="54522">O10757/(B10757/100000)</f>
        <v>159.98579916597268</v>
      </c>
      <c r="N10757" s="5">
        <v>103757</v>
      </c>
      <c r="O10757" s="18">
        <v>3533</v>
      </c>
    </row>
    <row r="10758" spans="1:15" x14ac:dyDescent="0.2">
      <c r="A10758" s="5" t="s">
        <v>27</v>
      </c>
      <c r="B10758" s="13">
        <v>2208321</v>
      </c>
      <c r="C10758" s="6">
        <f t="shared" si="53802"/>
        <v>44469</v>
      </c>
      <c r="D10758" s="5">
        <f t="shared" ref="D10758" si="54523">N10758-N10757</f>
        <v>230</v>
      </c>
      <c r="E10758" s="13">
        <f t="shared" ref="E10758" si="54524">SUM(D10752:D10758)/7</f>
        <v>132.57142857142858</v>
      </c>
      <c r="F10758" s="13">
        <f t="shared" ref="F10758" si="54525">SUM(D10754:D10758)/5</f>
        <v>118.6</v>
      </c>
      <c r="G10758" s="13">
        <f t="shared" ref="G10758" si="54526">N10758/(B10758/100000)</f>
        <v>4708.8715816224176</v>
      </c>
      <c r="H10758" s="5">
        <f t="shared" si="53053"/>
        <v>562</v>
      </c>
      <c r="I10758" s="5">
        <f t="shared" si="53044"/>
        <v>546</v>
      </c>
      <c r="J10758" s="8">
        <f t="shared" ref="J10758" si="54527">E10758/(SUM(N10751:N10757)/7)*100</f>
        <v>0.12817343191269845</v>
      </c>
      <c r="K10758" s="5">
        <f t="shared" ref="K10758" si="54528">O10758-O10757</f>
        <v>2</v>
      </c>
      <c r="L10758" s="8">
        <f t="shared" ref="L10758" si="54529">SUM(K10752:K10758)/7</f>
        <v>2.4285714285714284</v>
      </c>
      <c r="M10758" s="8">
        <f t="shared" ref="M10758" si="54530">O10758/(B10758/100000)</f>
        <v>160.07636570951414</v>
      </c>
      <c r="N10758" s="5">
        <v>103987</v>
      </c>
      <c r="O10758" s="18">
        <v>3535</v>
      </c>
    </row>
    <row r="10759" spans="1:15" x14ac:dyDescent="0.2">
      <c r="A10759" s="5" t="s">
        <v>27</v>
      </c>
      <c r="B10759" s="13">
        <v>2208321</v>
      </c>
      <c r="C10759" s="6">
        <f t="shared" si="53802"/>
        <v>44470</v>
      </c>
      <c r="D10759" s="5">
        <f t="shared" ref="D10759" si="54531">N10759-N10758</f>
        <v>240</v>
      </c>
      <c r="E10759" s="13">
        <f t="shared" ref="E10759" si="54532">SUM(D10753:D10759)/7</f>
        <v>136.14285714285714</v>
      </c>
      <c r="F10759" s="13">
        <f t="shared" ref="F10759" si="54533">SUM(D10755:D10759)/5</f>
        <v>155</v>
      </c>
      <c r="G10759" s="13">
        <f t="shared" ref="G10759" si="54534">N10759/(B10759/100000)</f>
        <v>4719.7395668473919</v>
      </c>
      <c r="H10759" s="5">
        <f t="shared" si="53053"/>
        <v>563</v>
      </c>
      <c r="I10759" s="5">
        <f t="shared" si="53044"/>
        <v>547</v>
      </c>
      <c r="J10759" s="8">
        <f t="shared" ref="J10759" si="54535">E10759/(SUM(N10752:N10758)/7)*100</f>
        <v>0.13145788588683033</v>
      </c>
      <c r="K10759" s="5">
        <f t="shared" ref="K10759" si="54536">O10759-O10758</f>
        <v>3</v>
      </c>
      <c r="L10759" s="8">
        <f t="shared" ref="L10759" si="54537">SUM(K10753:K10759)/7</f>
        <v>2.7142857142857144</v>
      </c>
      <c r="M10759" s="8">
        <f t="shared" ref="M10759" si="54538">O10759/(B10759/100000)</f>
        <v>160.21221552482632</v>
      </c>
      <c r="N10759" s="5">
        <v>104227</v>
      </c>
      <c r="O10759" s="18">
        <v>3538</v>
      </c>
    </row>
    <row r="10760" spans="1:15" x14ac:dyDescent="0.2">
      <c r="A10760" s="5" t="s">
        <v>27</v>
      </c>
      <c r="B10760" s="13">
        <v>2208321</v>
      </c>
      <c r="C10760" s="6">
        <f t="shared" si="53802"/>
        <v>44471</v>
      </c>
      <c r="D10760" s="5">
        <f t="shared" ref="D10760" si="54539">N10760-N10759</f>
        <v>165</v>
      </c>
      <c r="E10760" s="13">
        <f t="shared" ref="E10760" si="54540">SUM(D10754:D10760)/7</f>
        <v>142.57142857142858</v>
      </c>
      <c r="F10760" s="13">
        <f t="shared" ref="F10760" si="54541">SUM(D10756:D10760)/5</f>
        <v>184.4</v>
      </c>
      <c r="G10760" s="13">
        <f t="shared" ref="G10760" si="54542">N10760/(B10760/100000)</f>
        <v>4727.2113066895618</v>
      </c>
      <c r="H10760" s="5">
        <f t="shared" si="53053"/>
        <v>564</v>
      </c>
      <c r="I10760" s="5">
        <f t="shared" si="53044"/>
        <v>548</v>
      </c>
      <c r="J10760" s="8">
        <f t="shared" ref="J10760" si="54543">E10760/(SUM(N10753:N10759)/7)*100</f>
        <v>0.13748450199752033</v>
      </c>
      <c r="K10760" s="5">
        <f t="shared" ref="K10760" si="54544">O10760-O10759</f>
        <v>2</v>
      </c>
      <c r="L10760" s="8">
        <f t="shared" ref="L10760" si="54545">SUM(K10754:K10760)/7</f>
        <v>1</v>
      </c>
      <c r="M10760" s="8">
        <f t="shared" ref="M10760" si="54546">O10760/(B10760/100000)</f>
        <v>160.30278206836778</v>
      </c>
      <c r="N10760" s="5">
        <v>104392</v>
      </c>
      <c r="O10760" s="18">
        <v>3540</v>
      </c>
    </row>
    <row r="10761" spans="1:15" x14ac:dyDescent="0.2">
      <c r="A10761" s="5" t="s">
        <v>27</v>
      </c>
      <c r="B10761" s="13">
        <v>2208321</v>
      </c>
      <c r="C10761" s="6">
        <f t="shared" si="53802"/>
        <v>44472</v>
      </c>
      <c r="D10761" s="5">
        <f t="shared" ref="D10761" si="54547">N10761-N10760</f>
        <v>34</v>
      </c>
      <c r="E10761" s="13">
        <f t="shared" ref="E10761" si="54548">SUM(D10755:D10761)/7</f>
        <v>139.14285714285714</v>
      </c>
      <c r="F10761" s="13">
        <f t="shared" ref="F10761" si="54549">SUM(D10757:D10761)/5</f>
        <v>162.6</v>
      </c>
      <c r="G10761" s="13">
        <f t="shared" ref="G10761" si="54550">N10761/(B10761/100000)</f>
        <v>4728.7509379297662</v>
      </c>
      <c r="H10761" s="5">
        <f t="shared" si="53053"/>
        <v>565</v>
      </c>
      <c r="I10761" s="5">
        <f t="shared" si="53044"/>
        <v>549</v>
      </c>
      <c r="J10761" s="8">
        <f t="shared" ref="J10761" si="54551">E10761/(SUM(N10754:N10760)/7)*100</f>
        <v>0.13399404042933119</v>
      </c>
      <c r="K10761" s="5">
        <f t="shared" ref="K10761" si="54552">O10761-O10760</f>
        <v>0</v>
      </c>
      <c r="L10761" s="8">
        <f t="shared" ref="L10761" si="54553">SUM(K10755:K10761)/7</f>
        <v>1</v>
      </c>
      <c r="M10761" s="8">
        <f t="shared" ref="M10761" si="54554">O10761/(B10761/100000)</f>
        <v>160.30278206836778</v>
      </c>
      <c r="N10761" s="5">
        <v>104426</v>
      </c>
      <c r="O10761" s="18">
        <v>3540</v>
      </c>
    </row>
    <row r="10762" spans="1:15" x14ac:dyDescent="0.2">
      <c r="A10762" s="5" t="s">
        <v>27</v>
      </c>
      <c r="B10762" s="13">
        <v>2208321</v>
      </c>
      <c r="C10762" s="6">
        <f t="shared" si="53802"/>
        <v>44473</v>
      </c>
      <c r="D10762" s="5">
        <f t="shared" ref="D10762" si="54555">N10762-N10761</f>
        <v>31</v>
      </c>
      <c r="E10762" s="13">
        <f t="shared" ref="E10762" si="54556">SUM(D10756:D10762)/7</f>
        <v>141</v>
      </c>
      <c r="F10762" s="13">
        <f t="shared" ref="F10762" si="54557">SUM(D10758:D10762)/5</f>
        <v>140</v>
      </c>
      <c r="G10762" s="13">
        <f t="shared" ref="G10762" si="54558">N10762/(B10762/100000)</f>
        <v>4730.1547193546585</v>
      </c>
      <c r="H10762" s="5">
        <f t="shared" si="53053"/>
        <v>566</v>
      </c>
      <c r="I10762" s="5">
        <f t="shared" si="53044"/>
        <v>550</v>
      </c>
      <c r="J10762" s="8">
        <f t="shared" ref="J10762" si="54559">E10762/(SUM(N10755:N10761)/7)*100</f>
        <v>0.135600764969665</v>
      </c>
      <c r="K10762" s="5">
        <f t="shared" ref="K10762" si="54560">O10762-O10761</f>
        <v>0</v>
      </c>
      <c r="L10762" s="8">
        <f t="shared" ref="L10762" si="54561">SUM(K10756:K10762)/7</f>
        <v>1</v>
      </c>
      <c r="M10762" s="8">
        <f t="shared" ref="M10762" si="54562">O10762/(B10762/100000)</f>
        <v>160.30278206836778</v>
      </c>
      <c r="N10762" s="5">
        <v>104457</v>
      </c>
      <c r="O10762" s="18">
        <v>3540</v>
      </c>
    </row>
    <row r="10763" spans="1:15" x14ac:dyDescent="0.2">
      <c r="A10763" s="5" t="s">
        <v>27</v>
      </c>
      <c r="B10763" s="13">
        <v>2208321</v>
      </c>
      <c r="C10763" s="6">
        <f t="shared" si="53802"/>
        <v>44474</v>
      </c>
      <c r="D10763" s="5">
        <f t="shared" ref="D10763" si="54563">N10763-N10762</f>
        <v>159</v>
      </c>
      <c r="E10763" s="13">
        <f t="shared" ref="E10763" si="54564">SUM(D10757:D10763)/7</f>
        <v>143.28571428571428</v>
      </c>
      <c r="F10763" s="13">
        <f t="shared" ref="F10763" si="54565">SUM(D10759:D10763)/5</f>
        <v>125.8</v>
      </c>
      <c r="G10763" s="13">
        <f t="shared" ref="G10763" si="54566">N10763/(B10763/100000)</f>
        <v>4737.3547595662039</v>
      </c>
      <c r="H10763" s="5">
        <f t="shared" si="53053"/>
        <v>567</v>
      </c>
      <c r="I10763" s="5">
        <f t="shared" si="53044"/>
        <v>551</v>
      </c>
      <c r="J10763" s="8">
        <f t="shared" ref="J10763" si="54567">E10763/(SUM(N10756:N10762)/7)*100</f>
        <v>0.13761235026253363</v>
      </c>
      <c r="K10763" s="5">
        <f t="shared" ref="K10763" si="54568">O10763-O10762</f>
        <v>3</v>
      </c>
      <c r="L10763" s="8">
        <f t="shared" ref="L10763" si="54569">SUM(K10757:K10763)/7</f>
        <v>1.4285714285714286</v>
      </c>
      <c r="M10763" s="8">
        <f t="shared" ref="M10763" si="54570">O10763/(B10763/100000)</f>
        <v>160.43863188367993</v>
      </c>
      <c r="N10763" s="5">
        <v>104616</v>
      </c>
      <c r="O10763" s="18">
        <v>3543</v>
      </c>
    </row>
    <row r="10764" spans="1:15" x14ac:dyDescent="0.2">
      <c r="A10764" s="5" t="s">
        <v>27</v>
      </c>
      <c r="B10764" s="13">
        <v>2208321</v>
      </c>
      <c r="C10764" s="6">
        <f t="shared" si="53802"/>
        <v>44475</v>
      </c>
      <c r="D10764" s="5">
        <f t="shared" ref="D10764" si="54571">N10764-N10763</f>
        <v>193</v>
      </c>
      <c r="E10764" s="13">
        <f t="shared" ref="E10764" si="54572">SUM(D10758:D10764)/7</f>
        <v>150.28571428571428</v>
      </c>
      <c r="F10764" s="13">
        <f t="shared" ref="F10764" si="54573">SUM(D10760:D10764)/5</f>
        <v>116.4</v>
      </c>
      <c r="G10764" s="13">
        <f t="shared" ref="G10764" si="54574">N10764/(B10764/100000)</f>
        <v>4746.0944310179539</v>
      </c>
      <c r="H10764" s="5">
        <f t="shared" si="53053"/>
        <v>568</v>
      </c>
      <c r="I10764" s="5">
        <f t="shared" si="53044"/>
        <v>552</v>
      </c>
      <c r="J10764" s="8">
        <f t="shared" ref="J10764" si="54575">E10764/(SUM(N10757:N10763)/7)*100</f>
        <v>0.14413683682668779</v>
      </c>
      <c r="K10764" s="5">
        <f t="shared" ref="K10764" si="54576">O10764-O10763</f>
        <v>2</v>
      </c>
      <c r="L10764" s="8">
        <f t="shared" ref="L10764" si="54577">SUM(K10758:K10764)/7</f>
        <v>1.7142857142857142</v>
      </c>
      <c r="M10764" s="8">
        <f t="shared" ref="M10764" si="54578">O10764/(B10764/100000)</f>
        <v>160.52919842722139</v>
      </c>
      <c r="N10764" s="5">
        <v>104809</v>
      </c>
      <c r="O10764" s="18">
        <v>3545</v>
      </c>
    </row>
    <row r="10765" spans="1:15" x14ac:dyDescent="0.2">
      <c r="A10765" s="5" t="s">
        <v>27</v>
      </c>
      <c r="B10765" s="13">
        <v>2208321</v>
      </c>
      <c r="C10765" s="6">
        <f t="shared" si="53802"/>
        <v>44476</v>
      </c>
      <c r="D10765" s="5">
        <f t="shared" ref="D10765" si="54579">N10765-N10764</f>
        <v>247</v>
      </c>
      <c r="E10765" s="13">
        <f t="shared" ref="E10765" si="54580">SUM(D10759:D10765)/7</f>
        <v>152.71428571428572</v>
      </c>
      <c r="F10765" s="13">
        <f t="shared" ref="F10765" si="54581">SUM(D10761:D10765)/5</f>
        <v>132.80000000000001</v>
      </c>
      <c r="G10765" s="13">
        <f t="shared" ref="G10765" si="54582">N10765/(B10765/100000)</f>
        <v>4757.2793991453236</v>
      </c>
      <c r="H10765" s="5">
        <f t="shared" si="53053"/>
        <v>569</v>
      </c>
      <c r="I10765" s="5">
        <f t="shared" si="53044"/>
        <v>553</v>
      </c>
      <c r="J10765" s="8">
        <f t="shared" ref="J10765" si="54583">E10765/(SUM(N10758:N10764)/7)*100</f>
        <v>0.1462552365941821</v>
      </c>
      <c r="K10765" s="5">
        <f t="shared" ref="K10765" si="54584">O10765-O10764</f>
        <v>2</v>
      </c>
      <c r="L10765" s="8">
        <f t="shared" ref="L10765" si="54585">SUM(K10759:K10765)/7</f>
        <v>1.7142857142857142</v>
      </c>
      <c r="M10765" s="8">
        <f t="shared" ref="M10765" si="54586">O10765/(B10765/100000)</f>
        <v>160.61976497076284</v>
      </c>
      <c r="N10765" s="5">
        <v>105056</v>
      </c>
      <c r="O10765" s="18">
        <v>3547</v>
      </c>
    </row>
    <row r="10766" spans="1:15" x14ac:dyDescent="0.2">
      <c r="A10766" s="5" t="s">
        <v>27</v>
      </c>
      <c r="B10766" s="13">
        <v>2208321</v>
      </c>
      <c r="C10766" s="6">
        <f t="shared" si="53802"/>
        <v>44477</v>
      </c>
      <c r="D10766" s="5">
        <f t="shared" ref="D10766" si="54587">N10766-N10765</f>
        <v>222</v>
      </c>
      <c r="E10766" s="13">
        <f t="shared" ref="E10766" si="54588">SUM(D10760:D10766)/7</f>
        <v>150.14285714285714</v>
      </c>
      <c r="F10766" s="13">
        <f t="shared" ref="F10766" si="54589">SUM(D10762:D10766)/5</f>
        <v>170.4</v>
      </c>
      <c r="G10766" s="13">
        <f t="shared" ref="G10766" si="54590">N10766/(B10766/100000)</f>
        <v>4767.3322854784246</v>
      </c>
      <c r="H10766" s="5">
        <f t="shared" si="53053"/>
        <v>570</v>
      </c>
      <c r="I10766" s="5">
        <f t="shared" si="53044"/>
        <v>554</v>
      </c>
      <c r="J10766" s="8">
        <f t="shared" ref="J10766" si="54591">E10766/(SUM(N10759:N10765)/7)*100</f>
        <v>0.14358256954054943</v>
      </c>
      <c r="K10766" s="5">
        <f t="shared" ref="K10766" si="54592">O10766-O10765</f>
        <v>1</v>
      </c>
      <c r="L10766" s="8">
        <f t="shared" ref="L10766" si="54593">SUM(K10760:K10766)/7</f>
        <v>1.4285714285714286</v>
      </c>
      <c r="M10766" s="8">
        <f t="shared" ref="M10766" si="54594">O10766/(B10766/100000)</f>
        <v>160.66504824253357</v>
      </c>
      <c r="N10766" s="5">
        <v>105278</v>
      </c>
      <c r="O10766" s="18">
        <v>3548</v>
      </c>
    </row>
    <row r="10767" spans="1:15" x14ac:dyDescent="0.2">
      <c r="A10767" s="5" t="s">
        <v>27</v>
      </c>
      <c r="B10767" s="13">
        <v>2208321</v>
      </c>
      <c r="C10767" s="6">
        <f t="shared" si="53802"/>
        <v>44478</v>
      </c>
      <c r="D10767" s="5">
        <f t="shared" ref="D10767" si="54595">N10767-N10766</f>
        <v>220</v>
      </c>
      <c r="E10767" s="13">
        <f t="shared" ref="E10767" si="54596">SUM(D10761:D10767)/7</f>
        <v>158</v>
      </c>
      <c r="F10767" s="13">
        <f t="shared" ref="F10767" si="54597">SUM(D10763:D10767)/5</f>
        <v>208.2</v>
      </c>
      <c r="G10767" s="13">
        <f t="shared" ref="G10767" si="54598">N10767/(B10767/100000)</f>
        <v>4777.2946052679836</v>
      </c>
      <c r="H10767" s="5">
        <f t="shared" si="53053"/>
        <v>571</v>
      </c>
      <c r="I10767" s="5">
        <f t="shared" si="53044"/>
        <v>555</v>
      </c>
      <c r="J10767" s="8">
        <f t="shared" ref="J10767" si="54599">E10767/(SUM(N10760:N10766)/7)*100</f>
        <v>0.15087976819629104</v>
      </c>
      <c r="K10767" s="5">
        <f t="shared" ref="K10767" si="54600">O10767-O10766</f>
        <v>1</v>
      </c>
      <c r="L10767" s="8">
        <f t="shared" ref="L10767" si="54601">SUM(K10761:K10767)/7</f>
        <v>1.2857142857142858</v>
      </c>
      <c r="M10767" s="8">
        <f t="shared" ref="M10767" si="54602">O10767/(B10767/100000)</f>
        <v>160.7103315143043</v>
      </c>
      <c r="N10767" s="5">
        <v>105498</v>
      </c>
      <c r="O10767" s="18">
        <v>3549</v>
      </c>
    </row>
    <row r="10768" spans="1:15" x14ac:dyDescent="0.2">
      <c r="A10768" s="5" t="s">
        <v>27</v>
      </c>
      <c r="B10768" s="13">
        <v>2208321</v>
      </c>
      <c r="C10768" s="6">
        <f t="shared" si="53802"/>
        <v>44479</v>
      </c>
      <c r="D10768" s="5">
        <f t="shared" ref="D10768" si="54603">N10768-N10767</f>
        <v>71</v>
      </c>
      <c r="E10768" s="13">
        <f t="shared" ref="E10768" si="54604">SUM(D10762:D10768)/7</f>
        <v>163.28571428571428</v>
      </c>
      <c r="F10768" s="13">
        <f t="shared" ref="F10768" si="54605">SUM(D10764:D10768)/5</f>
        <v>190.6</v>
      </c>
      <c r="G10768" s="13">
        <f t="shared" ref="G10768" si="54606">N10768/(B10768/100000)</f>
        <v>4780.5097175637056</v>
      </c>
      <c r="H10768" s="5">
        <f t="shared" si="53053"/>
        <v>572</v>
      </c>
      <c r="I10768" s="5">
        <f t="shared" si="53044"/>
        <v>556</v>
      </c>
      <c r="J10768" s="8">
        <f t="shared" ref="J10768" si="54607">E10768/(SUM(N10761:N10767)/7)*100</f>
        <v>0.15569237475140982</v>
      </c>
      <c r="K10768" s="5">
        <f t="shared" ref="K10768" si="54608">O10768-O10767</f>
        <v>0</v>
      </c>
      <c r="L10768" s="8">
        <f t="shared" ref="L10768" si="54609">SUM(K10762:K10768)/7</f>
        <v>1.2857142857142858</v>
      </c>
      <c r="M10768" s="8">
        <f t="shared" ref="M10768" si="54610">O10768/(B10768/100000)</f>
        <v>160.7103315143043</v>
      </c>
      <c r="N10768" s="5">
        <v>105569</v>
      </c>
      <c r="O10768" s="18">
        <v>3549</v>
      </c>
    </row>
    <row r="10769" spans="1:15" x14ac:dyDescent="0.2">
      <c r="A10769" s="5" t="s">
        <v>27</v>
      </c>
      <c r="B10769" s="13">
        <v>2208321</v>
      </c>
      <c r="C10769" s="6">
        <f t="shared" si="53802"/>
        <v>44480</v>
      </c>
      <c r="D10769" s="5">
        <f t="shared" ref="D10769" si="54611">N10769-N10768</f>
        <v>14</v>
      </c>
      <c r="E10769" s="13">
        <f t="shared" ref="E10769" si="54612">SUM(D10763:D10769)/7</f>
        <v>160.85714285714286</v>
      </c>
      <c r="F10769" s="13">
        <f t="shared" ref="F10769" si="54613">SUM(D10765:D10769)/5</f>
        <v>154.80000000000001</v>
      </c>
      <c r="G10769" s="13">
        <f t="shared" ref="G10769" si="54614">N10769/(B10769/100000)</f>
        <v>4781.1436833684957</v>
      </c>
      <c r="H10769" s="5">
        <f t="shared" si="53053"/>
        <v>573</v>
      </c>
      <c r="I10769" s="5">
        <f t="shared" si="53044"/>
        <v>557</v>
      </c>
      <c r="J10769" s="8">
        <f t="shared" ref="J10769" si="54615">E10769/(SUM(N10762:N10768)/7)*100</f>
        <v>0.15313831545132964</v>
      </c>
      <c r="K10769" s="5">
        <f t="shared" ref="K10769" si="54616">O10769-O10768</f>
        <v>0</v>
      </c>
      <c r="L10769" s="8">
        <f t="shared" ref="L10769" si="54617">SUM(K10763:K10769)/7</f>
        <v>1.2857142857142858</v>
      </c>
      <c r="M10769" s="8">
        <f t="shared" ref="M10769" si="54618">O10769/(B10769/100000)</f>
        <v>160.7103315143043</v>
      </c>
      <c r="N10769" s="5">
        <v>105583</v>
      </c>
      <c r="O10769" s="18">
        <v>3549</v>
      </c>
    </row>
    <row r="10770" spans="1:15" x14ac:dyDescent="0.2">
      <c r="A10770" s="5" t="s">
        <v>27</v>
      </c>
      <c r="B10770" s="13">
        <v>2208321</v>
      </c>
      <c r="C10770" s="6">
        <f t="shared" si="53802"/>
        <v>44481</v>
      </c>
      <c r="D10770" s="5">
        <f t="shared" ref="D10770" si="54619">N10770-N10769</f>
        <v>204</v>
      </c>
      <c r="E10770" s="13">
        <f t="shared" ref="E10770" si="54620">SUM(D10764:D10770)/7</f>
        <v>167.28571428571428</v>
      </c>
      <c r="F10770" s="13">
        <f t="shared" ref="F10770" si="54621">SUM(D10766:D10770)/5</f>
        <v>146.19999999999999</v>
      </c>
      <c r="G10770" s="13">
        <f t="shared" ref="G10770" si="54622">N10770/(B10770/100000)</f>
        <v>4790.3814708097234</v>
      </c>
      <c r="H10770" s="5">
        <f t="shared" si="53053"/>
        <v>574</v>
      </c>
      <c r="I10770" s="5">
        <f t="shared" si="53044"/>
        <v>558</v>
      </c>
      <c r="J10770" s="8">
        <f t="shared" ref="J10770" si="54623">E10770/(SUM(N10763:N10769)/7)*100</f>
        <v>0.15901489525521822</v>
      </c>
      <c r="K10770" s="5">
        <f t="shared" ref="K10770" si="54624">O10770-O10769</f>
        <v>1</v>
      </c>
      <c r="L10770" s="8">
        <f t="shared" ref="L10770" si="54625">SUM(K10764:K10770)/7</f>
        <v>1</v>
      </c>
      <c r="M10770" s="8">
        <f t="shared" ref="M10770" si="54626">O10770/(B10770/100000)</f>
        <v>160.75561478607503</v>
      </c>
      <c r="N10770" s="5">
        <v>105787</v>
      </c>
      <c r="O10770" s="18">
        <v>3550</v>
      </c>
    </row>
    <row r="10771" spans="1:15" x14ac:dyDescent="0.2">
      <c r="A10771" s="5" t="s">
        <v>27</v>
      </c>
      <c r="B10771" s="13">
        <v>2208321</v>
      </c>
      <c r="C10771" s="6">
        <f t="shared" si="53802"/>
        <v>44482</v>
      </c>
      <c r="D10771" s="5">
        <f t="shared" ref="D10771" si="54627">N10771-N10770</f>
        <v>224</v>
      </c>
      <c r="E10771" s="13">
        <f t="shared" ref="E10771" si="54628">SUM(D10765:D10771)/7</f>
        <v>171.71428571428572</v>
      </c>
      <c r="F10771" s="13">
        <f t="shared" ref="F10771" si="54629">SUM(D10767:D10771)/5</f>
        <v>146.6</v>
      </c>
      <c r="G10771" s="13">
        <f t="shared" ref="G10771" si="54630">N10771/(B10771/100000)</f>
        <v>4800.5249236863656</v>
      </c>
      <c r="H10771" s="5">
        <f t="shared" si="53053"/>
        <v>575</v>
      </c>
      <c r="I10771" s="5">
        <f t="shared" si="53044"/>
        <v>559</v>
      </c>
      <c r="J10771" s="8">
        <f t="shared" ref="J10771" si="54631">E10771/(SUM(N10764:N10770)/7)*100</f>
        <v>0.1629653732476477</v>
      </c>
      <c r="K10771" s="5">
        <f t="shared" ref="K10771" si="54632">O10771-O10770</f>
        <v>4</v>
      </c>
      <c r="L10771" s="8">
        <f t="shared" ref="L10771" si="54633">SUM(K10765:K10771)/7</f>
        <v>1.2857142857142858</v>
      </c>
      <c r="M10771" s="8">
        <f t="shared" ref="M10771" si="54634">O10771/(B10771/100000)</f>
        <v>160.93674787315791</v>
      </c>
      <c r="N10771" s="5">
        <v>106011</v>
      </c>
      <c r="O10771" s="18">
        <v>3554</v>
      </c>
    </row>
    <row r="10772" spans="1:15" x14ac:dyDescent="0.2">
      <c r="A10772" s="5" t="s">
        <v>27</v>
      </c>
      <c r="B10772" s="13">
        <v>2208321</v>
      </c>
      <c r="C10772" s="6">
        <f t="shared" si="53802"/>
        <v>44483</v>
      </c>
      <c r="D10772" s="5">
        <f t="shared" ref="D10772" si="54635">N10772-N10771</f>
        <v>340</v>
      </c>
      <c r="E10772" s="13">
        <f t="shared" ref="E10772" si="54636">SUM(D10766:D10772)/7</f>
        <v>185</v>
      </c>
      <c r="F10772" s="13">
        <f t="shared" ref="F10772" si="54637">SUM(D10768:D10772)/5</f>
        <v>170.6</v>
      </c>
      <c r="G10772" s="13">
        <f t="shared" ref="G10772" si="54638">N10772/(B10772/100000)</f>
        <v>4815.921236088413</v>
      </c>
      <c r="H10772" s="5">
        <f t="shared" si="53053"/>
        <v>576</v>
      </c>
      <c r="I10772" s="5">
        <f t="shared" si="53044"/>
        <v>560</v>
      </c>
      <c r="J10772" s="8">
        <f t="shared" ref="J10772" si="54639">E10772/(SUM(N10765:N10771)/7)*100</f>
        <v>0.17528851542132862</v>
      </c>
      <c r="K10772" s="5">
        <f t="shared" ref="K10772" si="54640">O10772-O10771</f>
        <v>1</v>
      </c>
      <c r="L10772" s="8">
        <f t="shared" ref="L10772" si="54641">SUM(K10766:K10772)/7</f>
        <v>1.1428571428571428</v>
      </c>
      <c r="M10772" s="8">
        <f t="shared" ref="M10772" si="54642">O10772/(B10772/100000)</f>
        <v>160.98203114492864</v>
      </c>
      <c r="N10772" s="5">
        <v>106351</v>
      </c>
      <c r="O10772" s="18">
        <v>3555</v>
      </c>
    </row>
    <row r="10773" spans="1:15" x14ac:dyDescent="0.2">
      <c r="A10773" s="5" t="s">
        <v>27</v>
      </c>
      <c r="B10773" s="13">
        <v>2208321</v>
      </c>
      <c r="C10773" s="6">
        <f t="shared" si="53802"/>
        <v>44484</v>
      </c>
      <c r="D10773" s="5">
        <f t="shared" ref="D10773" si="54643">N10773-N10772</f>
        <v>299</v>
      </c>
      <c r="E10773" s="13">
        <f t="shared" ref="E10773" si="54644">SUM(D10767:D10773)/7</f>
        <v>196</v>
      </c>
      <c r="F10773" s="13">
        <f t="shared" ref="F10773" si="54645">SUM(D10769:D10773)/5</f>
        <v>216.2</v>
      </c>
      <c r="G10773" s="13">
        <f t="shared" ref="G10773" si="54646">N10773/(B10773/100000)</f>
        <v>4829.4609343478596</v>
      </c>
      <c r="H10773" s="5">
        <f t="shared" si="53053"/>
        <v>577</v>
      </c>
      <c r="I10773" s="5">
        <f t="shared" si="53044"/>
        <v>561</v>
      </c>
      <c r="J10773" s="8">
        <f t="shared" ref="J10773" si="54647">E10773/(SUM(N10766:N10772)/7)*100</f>
        <v>0.18538611522855053</v>
      </c>
      <c r="K10773" s="5">
        <f t="shared" ref="K10773" si="54648">O10773-O10772</f>
        <v>2</v>
      </c>
      <c r="L10773" s="8">
        <f t="shared" ref="L10773" si="54649">SUM(K10767:K10773)/7</f>
        <v>1.2857142857142858</v>
      </c>
      <c r="M10773" s="8">
        <f t="shared" ref="M10773" si="54650">O10773/(B10773/100000)</f>
        <v>161.0725976884701</v>
      </c>
      <c r="N10773" s="5">
        <v>106650</v>
      </c>
      <c r="O10773" s="18">
        <v>3557</v>
      </c>
    </row>
    <row r="10774" spans="1:15" x14ac:dyDescent="0.2">
      <c r="A10774" s="5" t="s">
        <v>27</v>
      </c>
      <c r="B10774" s="13">
        <v>2208321</v>
      </c>
      <c r="C10774" s="6">
        <f t="shared" si="53802"/>
        <v>44485</v>
      </c>
      <c r="D10774" s="5">
        <f t="shared" ref="D10774" si="54651">N10774-N10773</f>
        <v>274</v>
      </c>
      <c r="E10774" s="13">
        <f t="shared" ref="E10774" si="54652">SUM(D10768:D10774)/7</f>
        <v>203.71428571428572</v>
      </c>
      <c r="F10774" s="13">
        <f t="shared" ref="F10774" si="54653">SUM(D10770:D10774)/5</f>
        <v>268.2</v>
      </c>
      <c r="G10774" s="13">
        <f t="shared" ref="G10774" si="54654">N10774/(B10774/100000)</f>
        <v>4841.8685508130384</v>
      </c>
      <c r="H10774" s="5">
        <f t="shared" si="53053"/>
        <v>578</v>
      </c>
      <c r="I10774" s="5">
        <f t="shared" si="53044"/>
        <v>562</v>
      </c>
      <c r="J10774" s="8">
        <f t="shared" ref="J10774" si="54655">E10774/(SUM(N10767:N10773)/7)*100</f>
        <v>0.19232610739241673</v>
      </c>
      <c r="K10774" s="5">
        <f t="shared" ref="K10774" si="54656">O10774-O10773</f>
        <v>3</v>
      </c>
      <c r="L10774" s="8">
        <f t="shared" ref="L10774" si="54657">SUM(K10768:K10774)/7</f>
        <v>1.5714285714285714</v>
      </c>
      <c r="M10774" s="8">
        <f t="shared" ref="M10774" si="54658">O10774/(B10774/100000)</f>
        <v>161.20844750378228</v>
      </c>
      <c r="N10774" s="5">
        <f>N10775-125</f>
        <v>106924</v>
      </c>
      <c r="O10774" s="18">
        <v>3560</v>
      </c>
    </row>
    <row r="10775" spans="1:15" x14ac:dyDescent="0.2">
      <c r="A10775" s="5" t="s">
        <v>27</v>
      </c>
      <c r="B10775" s="13">
        <v>2208321</v>
      </c>
      <c r="C10775" s="6">
        <f t="shared" si="53802"/>
        <v>44486</v>
      </c>
      <c r="D10775" s="5">
        <f t="shared" ref="D10775" si="54659">N10775-N10774</f>
        <v>125</v>
      </c>
      <c r="E10775" s="13">
        <f t="shared" ref="E10775" si="54660">SUM(D10769:D10775)/7</f>
        <v>211.42857142857142</v>
      </c>
      <c r="F10775" s="13">
        <f t="shared" ref="F10775" si="54661">SUM(D10771:D10775)/5</f>
        <v>252.4</v>
      </c>
      <c r="G10775" s="13">
        <f t="shared" ref="G10775" si="54662">N10775/(B10775/100000)</f>
        <v>4847.5289597843794</v>
      </c>
      <c r="H10775" s="5">
        <f t="shared" si="53053"/>
        <v>579</v>
      </c>
      <c r="I10775" s="5">
        <f t="shared" si="53044"/>
        <v>563</v>
      </c>
      <c r="J10775" s="8">
        <f t="shared" ref="J10775" si="54663">E10775/(SUM(N10768:N10774)/7)*100</f>
        <v>0.19922598014470802</v>
      </c>
      <c r="K10775" s="5">
        <f t="shared" ref="K10775" si="54664">O10775-O10774</f>
        <v>0</v>
      </c>
      <c r="L10775" s="8">
        <f t="shared" ref="L10775" si="54665">SUM(K10769:K10775)/7</f>
        <v>1.5714285714285714</v>
      </c>
      <c r="M10775" s="8">
        <f t="shared" ref="M10775" si="54666">O10775/(B10775/100000)</f>
        <v>161.20844750378228</v>
      </c>
      <c r="N10775" s="5">
        <v>107049</v>
      </c>
      <c r="O10775" s="18">
        <v>3560</v>
      </c>
    </row>
    <row r="10776" spans="1:15" x14ac:dyDescent="0.2">
      <c r="A10776" s="5" t="s">
        <v>27</v>
      </c>
      <c r="B10776" s="13">
        <v>2208321</v>
      </c>
      <c r="C10776" s="6">
        <f t="shared" si="53802"/>
        <v>44487</v>
      </c>
      <c r="D10776" s="5">
        <f t="shared" ref="D10776" si="54667">N10776-N10775</f>
        <v>23</v>
      </c>
      <c r="E10776" s="13">
        <f t="shared" ref="E10776" si="54668">SUM(D10770:D10776)/7</f>
        <v>212.71428571428572</v>
      </c>
      <c r="F10776" s="13">
        <f t="shared" ref="F10776" si="54669">SUM(D10772:D10776)/5</f>
        <v>212.2</v>
      </c>
      <c r="G10776" s="13">
        <f t="shared" ref="G10776" si="54670">N10776/(B10776/100000)</f>
        <v>4848.570475035106</v>
      </c>
      <c r="H10776" s="5">
        <f t="shared" si="53053"/>
        <v>580</v>
      </c>
      <c r="I10776" s="5">
        <f t="shared" si="53044"/>
        <v>564</v>
      </c>
      <c r="J10776" s="8">
        <f t="shared" ref="J10776" si="54671">E10776/(SUM(N10769:N10775)/7)*100</f>
        <v>0.20003895990488413</v>
      </c>
      <c r="K10776" s="5">
        <f t="shared" ref="K10776" si="54672">O10776-O10775</f>
        <v>0</v>
      </c>
      <c r="L10776" s="8">
        <f t="shared" ref="L10776" si="54673">SUM(K10770:K10776)/7</f>
        <v>1.5714285714285714</v>
      </c>
      <c r="M10776" s="8">
        <f t="shared" ref="M10776" si="54674">O10776/(B10776/100000)</f>
        <v>161.20844750378228</v>
      </c>
      <c r="N10776" s="5">
        <v>107072</v>
      </c>
      <c r="O10776" s="18">
        <v>3560</v>
      </c>
    </row>
    <row r="10777" spans="1:15" x14ac:dyDescent="0.2">
      <c r="A10777" s="5" t="s">
        <v>27</v>
      </c>
      <c r="B10777" s="13">
        <v>2208321</v>
      </c>
      <c r="C10777" s="6">
        <f t="shared" si="53802"/>
        <v>44488</v>
      </c>
      <c r="D10777" s="5">
        <f t="shared" ref="D10777" si="54675">N10777-N10776</f>
        <v>292</v>
      </c>
      <c r="E10777" s="13">
        <f t="shared" ref="E10777" si="54676">SUM(D10771:D10777)/7</f>
        <v>225.28571428571428</v>
      </c>
      <c r="F10777" s="13">
        <f t="shared" ref="F10777" si="54677">SUM(D10773:D10777)/5</f>
        <v>202.6</v>
      </c>
      <c r="G10777" s="13">
        <f t="shared" ref="G10777" si="54678">N10777/(B10777/100000)</f>
        <v>4861.7931903921572</v>
      </c>
      <c r="H10777" s="5">
        <f t="shared" si="53053"/>
        <v>581</v>
      </c>
      <c r="I10777" s="5">
        <f t="shared" si="53044"/>
        <v>565</v>
      </c>
      <c r="J10777" s="8">
        <f t="shared" ref="J10777" si="54679">E10777/(SUM(N10770:N10776)/7)*100</f>
        <v>0.21143831685982592</v>
      </c>
      <c r="K10777" s="5">
        <f t="shared" ref="K10777" si="54680">O10777-O10776</f>
        <v>2</v>
      </c>
      <c r="L10777" s="8">
        <f t="shared" ref="L10777" si="54681">SUM(K10771:K10777)/7</f>
        <v>1.7142857142857142</v>
      </c>
      <c r="M10777" s="8">
        <f t="shared" ref="M10777" si="54682">O10777/(B10777/100000)</f>
        <v>161.29901404732374</v>
      </c>
      <c r="N10777" s="5">
        <v>107364</v>
      </c>
      <c r="O10777" s="18">
        <v>3562</v>
      </c>
    </row>
    <row r="10778" spans="1:15" x14ac:dyDescent="0.2">
      <c r="A10778" s="5" t="s">
        <v>27</v>
      </c>
      <c r="B10778" s="13">
        <v>2208321</v>
      </c>
      <c r="C10778" s="6">
        <f t="shared" si="53802"/>
        <v>44489</v>
      </c>
      <c r="D10778" s="5">
        <f t="shared" ref="D10778" si="54683">N10778-N10777</f>
        <v>372</v>
      </c>
      <c r="E10778" s="13">
        <f t="shared" ref="E10778" si="54684">SUM(D10772:D10778)/7</f>
        <v>246.42857142857142</v>
      </c>
      <c r="F10778" s="13">
        <f t="shared" ref="F10778" si="54685">SUM(D10774:D10778)/5</f>
        <v>217.2</v>
      </c>
      <c r="G10778" s="13">
        <f t="shared" ref="G10778" si="54686">N10778/(B10778/100000)</f>
        <v>4878.638567490867</v>
      </c>
      <c r="H10778" s="5">
        <f t="shared" si="53053"/>
        <v>582</v>
      </c>
      <c r="I10778" s="5">
        <f t="shared" si="53044"/>
        <v>566</v>
      </c>
      <c r="J10778" s="8">
        <f t="shared" ref="J10778" si="54687">E10778/(SUM(N10771:N10777)/7)*100</f>
        <v>0.23079362233600609</v>
      </c>
      <c r="K10778" s="5">
        <f t="shared" ref="K10778" si="54688">O10778-O10777</f>
        <v>2</v>
      </c>
      <c r="L10778" s="8">
        <f t="shared" ref="L10778" si="54689">SUM(K10772:K10778)/7</f>
        <v>1.4285714285714286</v>
      </c>
      <c r="M10778" s="8">
        <f t="shared" ref="M10778" si="54690">O10778/(B10778/100000)</f>
        <v>161.38958059086517</v>
      </c>
      <c r="N10778" s="5">
        <v>107736</v>
      </c>
      <c r="O10778" s="18">
        <v>3564</v>
      </c>
    </row>
    <row r="10779" spans="1:15" x14ac:dyDescent="0.2">
      <c r="A10779" s="5" t="s">
        <v>27</v>
      </c>
      <c r="B10779" s="13">
        <v>2208321</v>
      </c>
      <c r="C10779" s="6">
        <f t="shared" si="53802"/>
        <v>44490</v>
      </c>
      <c r="D10779" s="5">
        <f t="shared" ref="D10779" si="54691">N10779-N10778</f>
        <v>439</v>
      </c>
      <c r="E10779" s="13">
        <f t="shared" ref="E10779" si="54692">SUM(D10773:D10779)/7</f>
        <v>260.57142857142856</v>
      </c>
      <c r="F10779" s="13">
        <f t="shared" ref="F10779" si="54693">SUM(D10775:D10779)/5</f>
        <v>250.2</v>
      </c>
      <c r="G10779" s="13">
        <f t="shared" ref="G10779" si="54694">N10779/(B10779/100000)</f>
        <v>4898.5179237982156</v>
      </c>
      <c r="H10779" s="5">
        <f t="shared" si="53053"/>
        <v>583</v>
      </c>
      <c r="I10779" s="5">
        <f t="shared" si="53044"/>
        <v>567</v>
      </c>
      <c r="J10779" s="8">
        <f t="shared" ref="J10779" si="54695">E10779/(SUM(N10772:N10778)/7)*100</f>
        <v>0.24347723941661573</v>
      </c>
      <c r="K10779" s="5">
        <f t="shared" ref="K10779" si="54696">O10779-O10778</f>
        <v>1</v>
      </c>
      <c r="L10779" s="8">
        <f t="shared" ref="L10779" si="54697">SUM(K10773:K10779)/7</f>
        <v>1.4285714285714286</v>
      </c>
      <c r="M10779" s="8">
        <f t="shared" ref="M10779" si="54698">O10779/(B10779/100000)</f>
        <v>161.43486386263589</v>
      </c>
      <c r="N10779" s="5">
        <v>108175</v>
      </c>
      <c r="O10779" s="18">
        <v>3565</v>
      </c>
    </row>
    <row r="10780" spans="1:15" x14ac:dyDescent="0.2">
      <c r="A10780" s="5" t="s">
        <v>27</v>
      </c>
      <c r="B10780" s="13">
        <v>2208321</v>
      </c>
      <c r="C10780" s="6">
        <f t="shared" si="53802"/>
        <v>44491</v>
      </c>
      <c r="D10780" s="5">
        <f t="shared" ref="D10780" si="54699">N10780-N10779</f>
        <v>388</v>
      </c>
      <c r="E10780" s="13">
        <f t="shared" ref="E10780" si="54700">SUM(D10774:D10780)/7</f>
        <v>273.28571428571428</v>
      </c>
      <c r="F10780" s="13">
        <f t="shared" ref="F10780" si="54701">SUM(D10776:D10780)/5</f>
        <v>302.8</v>
      </c>
      <c r="G10780" s="13">
        <f t="shared" ref="G10780" si="54702">N10780/(B10780/100000)</f>
        <v>4916.0878332452576</v>
      </c>
      <c r="H10780" s="5">
        <f t="shared" si="53053"/>
        <v>584</v>
      </c>
      <c r="I10780" s="5">
        <f t="shared" si="53044"/>
        <v>568</v>
      </c>
      <c r="J10780" s="8">
        <f t="shared" ref="J10780" si="54703">E10780/(SUM(N10773:N10779)/7)*100</f>
        <v>0.25473720654620025</v>
      </c>
      <c r="K10780" s="5">
        <f t="shared" ref="K10780" si="54704">O10780-O10779</f>
        <v>1</v>
      </c>
      <c r="L10780" s="8">
        <f t="shared" ref="L10780" si="54705">SUM(K10774:K10780)/7</f>
        <v>1.2857142857142858</v>
      </c>
      <c r="M10780" s="8">
        <f t="shared" ref="M10780" si="54706">O10780/(B10780/100000)</f>
        <v>161.48014713440662</v>
      </c>
      <c r="N10780" s="5">
        <v>108563</v>
      </c>
      <c r="O10780" s="18">
        <v>3566</v>
      </c>
    </row>
    <row r="10781" spans="1:15" x14ac:dyDescent="0.2">
      <c r="A10781" s="5" t="s">
        <v>27</v>
      </c>
      <c r="B10781" s="13">
        <v>2208321</v>
      </c>
      <c r="C10781" s="6">
        <f t="shared" si="53802"/>
        <v>44492</v>
      </c>
      <c r="D10781" s="5">
        <f t="shared" ref="D10781" si="54707">N10781-N10780</f>
        <v>488</v>
      </c>
      <c r="E10781" s="13">
        <f t="shared" ref="E10781" si="54708">SUM(D10775:D10781)/7</f>
        <v>303.85714285714283</v>
      </c>
      <c r="F10781" s="13">
        <f t="shared" ref="F10781" si="54709">SUM(D10777:D10781)/5</f>
        <v>395.8</v>
      </c>
      <c r="G10781" s="13">
        <f t="shared" ref="G10781" si="54710">N10781/(B10781/100000)</f>
        <v>4938.1860698693708</v>
      </c>
      <c r="H10781" s="5">
        <f t="shared" si="53053"/>
        <v>585</v>
      </c>
      <c r="I10781" s="5">
        <f t="shared" ref="I10781:I10849" si="54711">I10780+1</f>
        <v>569</v>
      </c>
      <c r="J10781" s="8">
        <f t="shared" ref="J10781" si="54712">E10781/(SUM(N10774:N10780)/7)*100</f>
        <v>0.28251401612202687</v>
      </c>
      <c r="K10781" s="5">
        <f t="shared" ref="K10781" si="54713">O10781-O10780</f>
        <v>3</v>
      </c>
      <c r="L10781" s="8">
        <f t="shared" ref="L10781" si="54714">SUM(K10775:K10781)/7</f>
        <v>1.2857142857142858</v>
      </c>
      <c r="M10781" s="8">
        <f t="shared" ref="M10781" si="54715">O10781/(B10781/100000)</f>
        <v>161.61599694971881</v>
      </c>
      <c r="N10781" s="5">
        <v>109051</v>
      </c>
      <c r="O10781" s="18">
        <v>3569</v>
      </c>
    </row>
    <row r="10782" spans="1:15" x14ac:dyDescent="0.2">
      <c r="A10782" s="5" t="s">
        <v>27</v>
      </c>
      <c r="B10782" s="13">
        <v>2208321</v>
      </c>
      <c r="C10782" s="6">
        <f t="shared" si="53802"/>
        <v>44493</v>
      </c>
      <c r="D10782" s="5">
        <f t="shared" ref="D10782" si="54716">N10782-N10781</f>
        <v>183</v>
      </c>
      <c r="E10782" s="13">
        <f t="shared" ref="E10782" si="54717">SUM(D10776:D10782)/7</f>
        <v>312.14285714285717</v>
      </c>
      <c r="F10782" s="13">
        <f t="shared" ref="F10782" si="54718">SUM(D10778:D10782)/5</f>
        <v>374</v>
      </c>
      <c r="G10782" s="13">
        <f t="shared" ref="G10782" si="54719">N10782/(B10782/100000)</f>
        <v>4946.472908603414</v>
      </c>
      <c r="H10782" s="5">
        <f t="shared" ref="H10782:H10849" si="54720">H10781+1</f>
        <v>586</v>
      </c>
      <c r="I10782" s="5">
        <f t="shared" si="54711"/>
        <v>570</v>
      </c>
      <c r="J10782" s="8">
        <f t="shared" ref="J10782" si="54721">E10782/(SUM(N10775:N10781)/7)*100</f>
        <v>0.28940014039549145</v>
      </c>
      <c r="K10782" s="5">
        <f t="shared" ref="K10782" si="54722">O10782-O10781</f>
        <v>1</v>
      </c>
      <c r="L10782" s="8">
        <f t="shared" ref="L10782" si="54723">SUM(K10776:K10782)/7</f>
        <v>1.4285714285714286</v>
      </c>
      <c r="M10782" s="8">
        <f t="shared" ref="M10782" si="54724">O10782/(B10782/100000)</f>
        <v>161.66128022148953</v>
      </c>
      <c r="N10782" s="5">
        <v>109234</v>
      </c>
      <c r="O10782" s="18">
        <v>3570</v>
      </c>
    </row>
    <row r="10783" spans="1:15" x14ac:dyDescent="0.2">
      <c r="A10783" s="5" t="s">
        <v>27</v>
      </c>
      <c r="B10783" s="13">
        <v>2208321</v>
      </c>
      <c r="C10783" s="6">
        <f t="shared" si="53802"/>
        <v>44494</v>
      </c>
      <c r="D10783" s="5">
        <f t="shared" ref="D10783" si="54725">N10783-N10782</f>
        <v>71</v>
      </c>
      <c r="E10783" s="13">
        <f t="shared" ref="E10783" si="54726">SUM(D10777:D10783)/7</f>
        <v>319</v>
      </c>
      <c r="F10783" s="13">
        <f t="shared" ref="F10783" si="54727">SUM(D10779:D10783)/5</f>
        <v>313.8</v>
      </c>
      <c r="G10783" s="13">
        <f t="shared" ref="G10783" si="54728">N10783/(B10783/100000)</f>
        <v>4949.6880208991352</v>
      </c>
      <c r="H10783" s="5">
        <f t="shared" si="54720"/>
        <v>587</v>
      </c>
      <c r="I10783" s="5">
        <f t="shared" si="54711"/>
        <v>571</v>
      </c>
      <c r="J10783" s="8">
        <f t="shared" ref="J10783" si="54729">E10783/(SUM(N10776:N10782)/7)*100</f>
        <v>0.29490421886039919</v>
      </c>
      <c r="K10783" s="5">
        <f t="shared" ref="K10783" si="54730">O10783-O10782</f>
        <v>0</v>
      </c>
      <c r="L10783" s="8">
        <f t="shared" ref="L10783" si="54731">SUM(K10777:K10783)/7</f>
        <v>1.4285714285714286</v>
      </c>
      <c r="M10783" s="8">
        <f t="shared" ref="M10783" si="54732">O10783/(B10783/100000)</f>
        <v>161.66128022148953</v>
      </c>
      <c r="N10783" s="5">
        <v>109305</v>
      </c>
      <c r="O10783" s="18">
        <v>3570</v>
      </c>
    </row>
    <row r="10784" spans="1:15" x14ac:dyDescent="0.2">
      <c r="A10784" s="5" t="s">
        <v>27</v>
      </c>
      <c r="B10784" s="13">
        <v>2208321</v>
      </c>
      <c r="C10784" s="6">
        <f t="shared" si="53802"/>
        <v>44495</v>
      </c>
      <c r="D10784" s="5">
        <f t="shared" ref="D10784:D10785" si="54733">N10784-N10783</f>
        <v>480</v>
      </c>
      <c r="E10784" s="13">
        <f t="shared" ref="E10784:E10785" si="54734">SUM(D10778:D10784)/7</f>
        <v>345.85714285714283</v>
      </c>
      <c r="F10784" s="13">
        <f t="shared" ref="F10784:F10785" si="54735">SUM(D10780:D10784)/5</f>
        <v>322</v>
      </c>
      <c r="G10784" s="13">
        <f t="shared" ref="G10784:G10785" si="54736">N10784/(B10784/100000)</f>
        <v>4971.4239913490837</v>
      </c>
      <c r="H10784" s="5">
        <f t="shared" si="54720"/>
        <v>588</v>
      </c>
      <c r="I10784" s="5">
        <f t="shared" si="54711"/>
        <v>572</v>
      </c>
      <c r="J10784" s="8">
        <f t="shared" ref="J10784:J10785" si="54737">E10784/(SUM(N10777:N10783)/7)*100</f>
        <v>0.31879256493044766</v>
      </c>
      <c r="K10784" s="5">
        <f t="shared" ref="K10784:K10785" si="54738">O10784-O10783</f>
        <v>0</v>
      </c>
      <c r="L10784" s="8">
        <f t="shared" ref="L10784:L10785" si="54739">SUM(K10778:K10784)/7</f>
        <v>1.1428571428571428</v>
      </c>
      <c r="M10784" s="8">
        <f t="shared" ref="M10784:M10785" si="54740">O10784/(B10784/100000)</f>
        <v>161.66128022148953</v>
      </c>
      <c r="N10784" s="5">
        <f>N10785-383</f>
        <v>109785</v>
      </c>
      <c r="O10784" s="18">
        <v>3570</v>
      </c>
    </row>
    <row r="10785" spans="1:15" x14ac:dyDescent="0.2">
      <c r="A10785" s="5" t="s">
        <v>27</v>
      </c>
      <c r="B10785" s="13">
        <v>2208321</v>
      </c>
      <c r="C10785" s="6">
        <f t="shared" si="53802"/>
        <v>44496</v>
      </c>
      <c r="D10785" s="5">
        <f t="shared" si="54733"/>
        <v>383</v>
      </c>
      <c r="E10785" s="13">
        <f t="shared" si="54734"/>
        <v>347.42857142857144</v>
      </c>
      <c r="F10785" s="13">
        <f t="shared" si="54735"/>
        <v>321</v>
      </c>
      <c r="G10785" s="13">
        <f t="shared" si="54736"/>
        <v>4988.7674844372714</v>
      </c>
      <c r="H10785" s="5">
        <f t="shared" si="54720"/>
        <v>589</v>
      </c>
      <c r="I10785" s="5">
        <f t="shared" si="54711"/>
        <v>573</v>
      </c>
      <c r="J10785" s="8">
        <f t="shared" si="54737"/>
        <v>0.31922336315989125</v>
      </c>
      <c r="K10785" s="5">
        <f t="shared" si="54738"/>
        <v>3</v>
      </c>
      <c r="L10785" s="8">
        <f t="shared" si="54739"/>
        <v>1.2857142857142858</v>
      </c>
      <c r="M10785" s="8">
        <f t="shared" si="54740"/>
        <v>161.79713003680172</v>
      </c>
      <c r="N10785" s="5">
        <v>110168</v>
      </c>
      <c r="O10785" s="18">
        <v>3573</v>
      </c>
    </row>
    <row r="10786" spans="1:15" x14ac:dyDescent="0.2">
      <c r="A10786" s="5" t="s">
        <v>27</v>
      </c>
      <c r="B10786" s="13">
        <v>2208321</v>
      </c>
      <c r="C10786" s="6">
        <f t="shared" si="53802"/>
        <v>44497</v>
      </c>
      <c r="D10786" s="5">
        <f t="shared" ref="D10786" si="54741">N10786-N10785</f>
        <v>574</v>
      </c>
      <c r="E10786" s="13">
        <f t="shared" ref="E10786" si="54742">SUM(D10780:D10786)/7</f>
        <v>366.71428571428572</v>
      </c>
      <c r="F10786" s="13">
        <f t="shared" ref="F10786" si="54743">SUM(D10782:D10786)/5</f>
        <v>338.2</v>
      </c>
      <c r="G10786" s="13">
        <f t="shared" ref="G10786" si="54744">N10786/(B10786/100000)</f>
        <v>5014.7600824336678</v>
      </c>
      <c r="H10786" s="5">
        <f t="shared" si="54720"/>
        <v>590</v>
      </c>
      <c r="I10786" s="5">
        <f t="shared" si="54711"/>
        <v>574</v>
      </c>
      <c r="J10786" s="8">
        <f t="shared" ref="J10786" si="54745">E10786/(SUM(N10779:N10785)/7)*100</f>
        <v>0.33587123060759067</v>
      </c>
      <c r="K10786" s="5">
        <f t="shared" ref="K10786" si="54746">O10786-O10785</f>
        <v>3</v>
      </c>
      <c r="L10786" s="8">
        <f t="shared" ref="L10786" si="54747">SUM(K10780:K10786)/7</f>
        <v>1.5714285714285714</v>
      </c>
      <c r="M10786" s="8">
        <f t="shared" ref="M10786" si="54748">O10786/(B10786/100000)</f>
        <v>161.93297985211387</v>
      </c>
      <c r="N10786" s="5">
        <v>110742</v>
      </c>
      <c r="O10786" s="18">
        <v>3576</v>
      </c>
    </row>
    <row r="10787" spans="1:15" x14ac:dyDescent="0.2">
      <c r="A10787" s="5" t="s">
        <v>27</v>
      </c>
      <c r="B10787" s="13">
        <v>2208321</v>
      </c>
      <c r="C10787" s="6">
        <f t="shared" si="53802"/>
        <v>44498</v>
      </c>
      <c r="D10787" s="5">
        <f t="shared" ref="D10787:D10788" si="54749">N10787-N10786</f>
        <v>552</v>
      </c>
      <c r="E10787" s="13">
        <f t="shared" ref="E10787:E10788" si="54750">SUM(D10781:D10787)/7</f>
        <v>390.14285714285717</v>
      </c>
      <c r="F10787" s="13">
        <f t="shared" ref="F10787:F10788" si="54751">SUM(D10783:D10787)/5</f>
        <v>412</v>
      </c>
      <c r="G10787" s="13">
        <f t="shared" ref="G10787:G10788" si="54752">N10787/(B10787/100000)</f>
        <v>5039.7564484511076</v>
      </c>
      <c r="H10787" s="5">
        <f t="shared" si="54720"/>
        <v>591</v>
      </c>
      <c r="I10787" s="5">
        <f t="shared" si="54711"/>
        <v>575</v>
      </c>
      <c r="J10787" s="8">
        <f t="shared" ref="J10787:J10788" si="54753">E10787/(SUM(N10780:N10786)/7)*100</f>
        <v>0.35613315807043899</v>
      </c>
      <c r="K10787" s="5">
        <f t="shared" ref="K10787:K10788" si="54754">O10787-O10786</f>
        <v>3</v>
      </c>
      <c r="L10787" s="8">
        <f t="shared" ref="L10787:L10788" si="54755">SUM(K10781:K10787)/7</f>
        <v>1.8571428571428572</v>
      </c>
      <c r="M10787" s="8">
        <f t="shared" ref="M10787:M10788" si="54756">O10787/(B10787/100000)</f>
        <v>162.06882966742606</v>
      </c>
      <c r="N10787" s="5">
        <v>111294</v>
      </c>
      <c r="O10787" s="18">
        <v>3579</v>
      </c>
    </row>
    <row r="10788" spans="1:15" x14ac:dyDescent="0.2">
      <c r="A10788" s="5" t="s">
        <v>27</v>
      </c>
      <c r="B10788" s="13">
        <v>2208321</v>
      </c>
      <c r="C10788" s="6">
        <f t="shared" si="53802"/>
        <v>44499</v>
      </c>
      <c r="D10788" s="5">
        <f t="shared" si="54749"/>
        <v>494</v>
      </c>
      <c r="E10788" s="13">
        <f t="shared" si="54750"/>
        <v>391</v>
      </c>
      <c r="F10788" s="13">
        <f t="shared" si="54751"/>
        <v>496.6</v>
      </c>
      <c r="G10788" s="13">
        <f t="shared" si="54752"/>
        <v>5062.1263847058462</v>
      </c>
      <c r="H10788" s="5">
        <f t="shared" si="54720"/>
        <v>592</v>
      </c>
      <c r="I10788" s="5">
        <f t="shared" si="54711"/>
        <v>576</v>
      </c>
      <c r="J10788" s="8">
        <f t="shared" si="54753"/>
        <v>0.35564899769874175</v>
      </c>
      <c r="K10788" s="5">
        <f t="shared" si="54754"/>
        <v>1</v>
      </c>
      <c r="L10788" s="8">
        <f t="shared" si="54755"/>
        <v>1.5714285714285714</v>
      </c>
      <c r="M10788" s="8">
        <f t="shared" si="54756"/>
        <v>162.11411293919679</v>
      </c>
      <c r="N10788" s="5">
        <v>111788</v>
      </c>
      <c r="O10788" s="18">
        <v>3580</v>
      </c>
    </row>
    <row r="10789" spans="1:15" x14ac:dyDescent="0.2">
      <c r="A10789" s="5" t="s">
        <v>27</v>
      </c>
      <c r="B10789" s="13">
        <v>2208321</v>
      </c>
      <c r="C10789" s="6">
        <f t="shared" si="53802"/>
        <v>44500</v>
      </c>
      <c r="D10789" s="5">
        <f t="shared" ref="D10789" si="54757">N10789-N10788</f>
        <v>375</v>
      </c>
      <c r="E10789" s="13">
        <f t="shared" ref="E10789" si="54758">SUM(D10783:D10789)/7</f>
        <v>418.42857142857144</v>
      </c>
      <c r="F10789" s="13">
        <f t="shared" ref="F10789" si="54759">SUM(D10785:D10789)/5</f>
        <v>475.6</v>
      </c>
      <c r="G10789" s="13">
        <f t="shared" ref="G10789" si="54760">N10789/(B10789/100000)</f>
        <v>5079.1076116198683</v>
      </c>
      <c r="H10789" s="5">
        <f t="shared" si="54720"/>
        <v>593</v>
      </c>
      <c r="I10789" s="5">
        <f t="shared" si="54711"/>
        <v>577</v>
      </c>
      <c r="J10789" s="8">
        <f t="shared" ref="J10789" si="54761">E10789/(SUM(N10782:N10788)/7)*100</f>
        <v>0.37924890847787696</v>
      </c>
      <c r="K10789" s="5">
        <f t="shared" ref="K10789" si="54762">O10789-O10788</f>
        <v>1</v>
      </c>
      <c r="L10789" s="8">
        <f t="shared" ref="L10789" si="54763">SUM(K10783:K10789)/7</f>
        <v>1.5714285714285714</v>
      </c>
      <c r="M10789" s="8">
        <f t="shared" ref="M10789" si="54764">O10789/(B10789/100000)</f>
        <v>162.15939621096751</v>
      </c>
      <c r="N10789" s="5">
        <v>112163</v>
      </c>
      <c r="O10789" s="18">
        <v>3581</v>
      </c>
    </row>
    <row r="10790" spans="1:15" x14ac:dyDescent="0.2">
      <c r="A10790" s="5" t="s">
        <v>27</v>
      </c>
      <c r="B10790" s="13">
        <v>2208321</v>
      </c>
      <c r="C10790" s="6">
        <f t="shared" si="53802"/>
        <v>44501</v>
      </c>
      <c r="D10790" s="5">
        <f t="shared" ref="D10790" si="54765">N10790-N10789</f>
        <v>87</v>
      </c>
      <c r="E10790" s="13">
        <f t="shared" ref="E10790" si="54766">SUM(D10784:D10790)/7</f>
        <v>420.71428571428572</v>
      </c>
      <c r="F10790" s="13">
        <f t="shared" ref="F10790" si="54767">SUM(D10786:D10790)/5</f>
        <v>416.4</v>
      </c>
      <c r="G10790" s="13">
        <f t="shared" ref="G10790" si="54768">N10790/(B10790/100000)</f>
        <v>5083.0472562639216</v>
      </c>
      <c r="H10790" s="5">
        <f t="shared" si="54720"/>
        <v>594</v>
      </c>
      <c r="I10790" s="5">
        <f t="shared" si="54711"/>
        <v>578</v>
      </c>
      <c r="J10790" s="8">
        <f t="shared" ref="J10790" si="54769">E10790/(SUM(N10783:N10789)/7)*100</f>
        <v>0.37987990893201506</v>
      </c>
      <c r="K10790" s="5">
        <f t="shared" ref="K10790" si="54770">O10790-O10789</f>
        <v>0</v>
      </c>
      <c r="L10790" s="8">
        <f t="shared" ref="L10790" si="54771">SUM(K10784:K10790)/7</f>
        <v>1.5714285714285714</v>
      </c>
      <c r="M10790" s="8">
        <f t="shared" ref="M10790" si="54772">O10790/(B10790/100000)</f>
        <v>162.15939621096751</v>
      </c>
      <c r="N10790" s="5">
        <v>112250</v>
      </c>
      <c r="O10790" s="18">
        <v>3581</v>
      </c>
    </row>
    <row r="10791" spans="1:15" x14ac:dyDescent="0.2">
      <c r="A10791" s="5" t="s">
        <v>27</v>
      </c>
      <c r="B10791" s="13">
        <v>2208321</v>
      </c>
      <c r="C10791" s="6">
        <f t="shared" si="53802"/>
        <v>44502</v>
      </c>
      <c r="D10791" s="5">
        <f t="shared" ref="D10791" si="54773">N10791-N10790</f>
        <v>652</v>
      </c>
      <c r="E10791" s="13">
        <f t="shared" ref="E10791" si="54774">SUM(D10785:D10791)/7</f>
        <v>445.28571428571428</v>
      </c>
      <c r="F10791" s="13">
        <f t="shared" ref="F10791" si="54775">SUM(D10787:D10791)/5</f>
        <v>432</v>
      </c>
      <c r="G10791" s="13">
        <f t="shared" ref="G10791" si="54776">N10791/(B10791/100000)</f>
        <v>5112.5719494584346</v>
      </c>
      <c r="H10791" s="5">
        <f t="shared" si="54720"/>
        <v>595</v>
      </c>
      <c r="I10791" s="5">
        <f t="shared" si="54711"/>
        <v>579</v>
      </c>
      <c r="J10791" s="8">
        <f t="shared" ref="J10791" si="54777">E10791/(SUM(N10784:N10790)/7)*100</f>
        <v>0.40054485408447804</v>
      </c>
      <c r="K10791" s="5">
        <f t="shared" ref="K10791" si="54778">O10791-O10790</f>
        <v>4</v>
      </c>
      <c r="L10791" s="8">
        <f t="shared" ref="L10791" si="54779">SUM(K10785:K10791)/7</f>
        <v>2.1428571428571428</v>
      </c>
      <c r="M10791" s="8">
        <f t="shared" ref="M10791" si="54780">O10791/(B10791/100000)</f>
        <v>162.3405292980504</v>
      </c>
      <c r="N10791" s="5">
        <v>112902</v>
      </c>
      <c r="O10791" s="18">
        <v>3585</v>
      </c>
    </row>
    <row r="10792" spans="1:15" x14ac:dyDescent="0.2">
      <c r="A10792" s="5" t="s">
        <v>27</v>
      </c>
      <c r="B10792" s="13">
        <v>2208321</v>
      </c>
      <c r="C10792" s="6">
        <f t="shared" si="53802"/>
        <v>44503</v>
      </c>
      <c r="D10792" s="5">
        <f t="shared" ref="D10792" si="54781">N10792-N10791</f>
        <v>687</v>
      </c>
      <c r="E10792" s="13">
        <f t="shared" ref="E10792" si="54782">SUM(D10786:D10792)/7</f>
        <v>488.71428571428572</v>
      </c>
      <c r="F10792" s="13">
        <f t="shared" ref="F10792" si="54783">SUM(D10788:D10792)/5</f>
        <v>459</v>
      </c>
      <c r="G10792" s="13">
        <f t="shared" ref="G10792" si="54784">N10792/(B10792/100000)</f>
        <v>5143.6815571649231</v>
      </c>
      <c r="H10792" s="5">
        <f t="shared" si="54720"/>
        <v>596</v>
      </c>
      <c r="I10792" s="5">
        <f t="shared" si="54711"/>
        <v>580</v>
      </c>
      <c r="J10792" s="8">
        <f t="shared" ref="J10792" si="54785">E10792/(SUM(N10785:N10791)/7)*100</f>
        <v>0.43785605402229855</v>
      </c>
      <c r="K10792" s="5">
        <f t="shared" ref="K10792" si="54786">O10792-O10791</f>
        <v>6</v>
      </c>
      <c r="L10792" s="8">
        <f t="shared" ref="L10792" si="54787">SUM(K10786:K10792)/7</f>
        <v>2.5714285714285716</v>
      </c>
      <c r="M10792" s="8">
        <f t="shared" ref="M10792" si="54788">O10792/(B10792/100000)</f>
        <v>162.61222892867477</v>
      </c>
      <c r="N10792" s="5">
        <v>113589</v>
      </c>
      <c r="O10792" s="18">
        <v>3591</v>
      </c>
    </row>
    <row r="10793" spans="1:15" x14ac:dyDescent="0.2">
      <c r="A10793" s="5" t="s">
        <v>27</v>
      </c>
      <c r="B10793" s="13">
        <v>2208321</v>
      </c>
      <c r="C10793" s="6">
        <f t="shared" si="53802"/>
        <v>44504</v>
      </c>
      <c r="D10793" s="5">
        <f t="shared" ref="D10793" si="54789">N10793-N10792</f>
        <v>915</v>
      </c>
      <c r="E10793" s="13">
        <f t="shared" ref="E10793" si="54790">SUM(D10787:D10793)/7</f>
        <v>537.42857142857144</v>
      </c>
      <c r="F10793" s="13">
        <f t="shared" ref="F10793" si="54791">SUM(D10789:D10793)/5</f>
        <v>543.20000000000005</v>
      </c>
      <c r="G10793" s="13">
        <f t="shared" ref="G10793" si="54792">N10793/(B10793/100000)</f>
        <v>5185.1157508351362</v>
      </c>
      <c r="H10793" s="5">
        <f t="shared" si="54720"/>
        <v>597</v>
      </c>
      <c r="I10793" s="5">
        <f t="shared" si="54711"/>
        <v>581</v>
      </c>
      <c r="J10793" s="8">
        <f t="shared" ref="J10793" si="54793">E10793/(SUM(N10786:N10792)/7)*100</f>
        <v>0.47940177997981465</v>
      </c>
      <c r="K10793" s="5">
        <f t="shared" ref="K10793" si="54794">O10793-O10792</f>
        <v>6</v>
      </c>
      <c r="L10793" s="8">
        <f t="shared" ref="L10793" si="54795">SUM(K10787:K10793)/7</f>
        <v>3</v>
      </c>
      <c r="M10793" s="8">
        <f t="shared" ref="M10793" si="54796">O10793/(B10793/100000)</f>
        <v>162.88392855929911</v>
      </c>
      <c r="N10793" s="5">
        <v>114504</v>
      </c>
      <c r="O10793" s="18">
        <v>3597</v>
      </c>
    </row>
    <row r="10794" spans="1:15" x14ac:dyDescent="0.2">
      <c r="A10794" s="5" t="s">
        <v>27</v>
      </c>
      <c r="B10794" s="13">
        <v>2208321</v>
      </c>
      <c r="C10794" s="6">
        <f t="shared" si="53802"/>
        <v>44505</v>
      </c>
      <c r="D10794" s="5">
        <f t="shared" ref="D10794" si="54797">N10794-N10793</f>
        <v>814</v>
      </c>
      <c r="E10794" s="13">
        <f t="shared" ref="E10794" si="54798">SUM(D10788:D10794)/7</f>
        <v>574.85714285714289</v>
      </c>
      <c r="F10794" s="13">
        <f t="shared" ref="F10794" si="54799">SUM(D10790:D10794)/5</f>
        <v>631</v>
      </c>
      <c r="G10794" s="13">
        <f t="shared" ref="G10794" si="54800">N10794/(B10794/100000)</f>
        <v>5221.9763340565069</v>
      </c>
      <c r="H10794" s="5">
        <f t="shared" si="54720"/>
        <v>598</v>
      </c>
      <c r="I10794" s="5">
        <f t="shared" si="54711"/>
        <v>582</v>
      </c>
      <c r="J10794" s="8">
        <f t="shared" ref="J10794" si="54801">E10794/(SUM(N10787:N10793)/7)*100</f>
        <v>0.51034255348831314</v>
      </c>
      <c r="K10794" s="5">
        <f t="shared" ref="K10794" si="54802">O10794-O10793</f>
        <v>6</v>
      </c>
      <c r="L10794" s="8">
        <f t="shared" ref="L10794" si="54803">SUM(K10788:K10794)/7</f>
        <v>3.4285714285714284</v>
      </c>
      <c r="M10794" s="8">
        <f t="shared" ref="M10794" si="54804">O10794/(B10794/100000)</f>
        <v>163.15562818992348</v>
      </c>
      <c r="N10794" s="5">
        <v>115318</v>
      </c>
      <c r="O10794" s="18">
        <v>3603</v>
      </c>
    </row>
    <row r="10795" spans="1:15" x14ac:dyDescent="0.2">
      <c r="A10795" s="5" t="s">
        <v>27</v>
      </c>
      <c r="B10795" s="13">
        <v>2208321</v>
      </c>
      <c r="C10795" s="6">
        <f t="shared" si="53802"/>
        <v>44506</v>
      </c>
      <c r="D10795" s="5">
        <f t="shared" ref="D10795" si="54805">N10795-N10794</f>
        <v>832</v>
      </c>
      <c r="E10795" s="13">
        <f t="shared" ref="E10795" si="54806">SUM(D10789:D10795)/7</f>
        <v>623.14285714285711</v>
      </c>
      <c r="F10795" s="13">
        <f t="shared" ref="F10795" si="54807">SUM(D10791:D10795)/5</f>
        <v>780</v>
      </c>
      <c r="G10795" s="13">
        <f t="shared" ref="G10795" si="54808">N10795/(B10795/100000)</f>
        <v>5259.6520161697508</v>
      </c>
      <c r="H10795" s="5">
        <f t="shared" si="54720"/>
        <v>599</v>
      </c>
      <c r="I10795" s="5">
        <f t="shared" si="54711"/>
        <v>583</v>
      </c>
      <c r="J10795" s="8">
        <f t="shared" ref="J10795" si="54809">E10795/(SUM(N10788:N10794)/7)*100</f>
        <v>0.55040037147608745</v>
      </c>
      <c r="K10795" s="5">
        <f t="shared" ref="K10795" si="54810">O10795-O10794</f>
        <v>3</v>
      </c>
      <c r="L10795" s="8">
        <f t="shared" ref="L10795" si="54811">SUM(K10789:K10795)/7</f>
        <v>3.7142857142857144</v>
      </c>
      <c r="M10795" s="8">
        <f t="shared" ref="M10795" si="54812">O10795/(B10795/100000)</f>
        <v>163.29147800523563</v>
      </c>
      <c r="N10795" s="5">
        <v>116150</v>
      </c>
      <c r="O10795" s="18">
        <v>3606</v>
      </c>
    </row>
    <row r="10796" spans="1:15" x14ac:dyDescent="0.2">
      <c r="A10796" s="5" t="s">
        <v>27</v>
      </c>
      <c r="B10796" s="13">
        <v>2208321</v>
      </c>
      <c r="C10796" s="6">
        <f t="shared" si="53802"/>
        <v>44507</v>
      </c>
      <c r="D10796" s="5">
        <f t="shared" ref="D10796" si="54813">N10796-N10795</f>
        <v>366</v>
      </c>
      <c r="E10796" s="13">
        <f t="shared" ref="E10796" si="54814">SUM(D10790:D10796)/7</f>
        <v>621.85714285714289</v>
      </c>
      <c r="F10796" s="13">
        <f t="shared" ref="F10796" si="54815">SUM(D10792:D10796)/5</f>
        <v>722.8</v>
      </c>
      <c r="G10796" s="13">
        <f t="shared" ref="G10796" si="54816">N10796/(B10796/100000)</f>
        <v>5276.2256936378362</v>
      </c>
      <c r="H10796" s="5">
        <f t="shared" si="54720"/>
        <v>600</v>
      </c>
      <c r="I10796" s="5">
        <f t="shared" si="54711"/>
        <v>584</v>
      </c>
      <c r="J10796" s="8">
        <f t="shared" ref="J10796" si="54817">E10796/(SUM(N10789:N10795)/7)*100</f>
        <v>0.54625813802900336</v>
      </c>
      <c r="K10796" s="5">
        <f t="shared" ref="K10796" si="54818">O10796-O10795</f>
        <v>1</v>
      </c>
      <c r="L10796" s="8">
        <f t="shared" ref="L10796" si="54819">SUM(K10790:K10796)/7</f>
        <v>3.7142857142857144</v>
      </c>
      <c r="M10796" s="8">
        <f t="shared" ref="M10796" si="54820">O10796/(B10796/100000)</f>
        <v>163.33676127700636</v>
      </c>
      <c r="N10796" s="5">
        <v>116516</v>
      </c>
      <c r="O10796" s="18">
        <v>3607</v>
      </c>
    </row>
    <row r="10797" spans="1:15" x14ac:dyDescent="0.2">
      <c r="A10797" s="5" t="s">
        <v>27</v>
      </c>
      <c r="B10797" s="13">
        <v>2208321</v>
      </c>
      <c r="C10797" s="6">
        <f t="shared" si="53802"/>
        <v>44508</v>
      </c>
      <c r="D10797" s="5">
        <f t="shared" ref="D10797:D10798" si="54821">N10797-N10796</f>
        <v>209</v>
      </c>
      <c r="E10797" s="13">
        <f t="shared" ref="E10797:E10798" si="54822">SUM(D10791:D10797)/7</f>
        <v>639.28571428571433</v>
      </c>
      <c r="F10797" s="13">
        <f t="shared" ref="F10797:F10798" si="54823">SUM(D10793:D10797)/5</f>
        <v>627.20000000000005</v>
      </c>
      <c r="G10797" s="13">
        <f t="shared" ref="G10797:G10798" si="54824">N10797/(B10797/100000)</f>
        <v>5285.6898974379174</v>
      </c>
      <c r="H10797" s="5">
        <f t="shared" si="54720"/>
        <v>601</v>
      </c>
      <c r="I10797" s="5">
        <f t="shared" si="54711"/>
        <v>585</v>
      </c>
      <c r="J10797" s="8">
        <f t="shared" ref="J10797:J10798" si="54825">E10797/(SUM(N10790:N10796)/7)*100</f>
        <v>0.5585169782920989</v>
      </c>
      <c r="K10797" s="5">
        <f t="shared" ref="K10797:K10798" si="54826">O10797-O10796</f>
        <v>1</v>
      </c>
      <c r="L10797" s="8">
        <f t="shared" ref="L10797:L10798" si="54827">SUM(K10791:K10797)/7</f>
        <v>3.8571428571428572</v>
      </c>
      <c r="M10797" s="8">
        <f t="shared" ref="M10797:M10798" si="54828">O10797/(B10797/100000)</f>
        <v>163.38204454877709</v>
      </c>
      <c r="N10797" s="5">
        <v>116725</v>
      </c>
      <c r="O10797" s="18">
        <v>3608</v>
      </c>
    </row>
    <row r="10798" spans="1:15" x14ac:dyDescent="0.2">
      <c r="A10798" s="5" t="s">
        <v>27</v>
      </c>
      <c r="B10798" s="13">
        <v>2208321</v>
      </c>
      <c r="C10798" s="6">
        <f t="shared" si="53802"/>
        <v>44509</v>
      </c>
      <c r="D10798" s="5">
        <f t="shared" si="54821"/>
        <v>939</v>
      </c>
      <c r="E10798" s="13">
        <f t="shared" si="54822"/>
        <v>680.28571428571433</v>
      </c>
      <c r="F10798" s="13">
        <f t="shared" si="54823"/>
        <v>632</v>
      </c>
      <c r="G10798" s="13">
        <f t="shared" si="54824"/>
        <v>5328.210889630629</v>
      </c>
      <c r="H10798" s="5">
        <f t="shared" si="54720"/>
        <v>602</v>
      </c>
      <c r="I10798" s="5">
        <f t="shared" si="54711"/>
        <v>586</v>
      </c>
      <c r="J10798" s="8">
        <f t="shared" si="54825"/>
        <v>0.59103591393365307</v>
      </c>
      <c r="K10798" s="5">
        <f t="shared" si="54826"/>
        <v>0</v>
      </c>
      <c r="L10798" s="8">
        <f t="shared" si="54827"/>
        <v>3.2857142857142856</v>
      </c>
      <c r="M10798" s="8">
        <f t="shared" si="54828"/>
        <v>163.38204454877709</v>
      </c>
      <c r="N10798" s="5">
        <v>117664</v>
      </c>
      <c r="O10798" s="18">
        <v>3608</v>
      </c>
    </row>
    <row r="10799" spans="1:15" x14ac:dyDescent="0.2">
      <c r="A10799" s="5" t="s">
        <v>27</v>
      </c>
      <c r="B10799" s="13">
        <v>2208321</v>
      </c>
      <c r="C10799" s="6">
        <f t="shared" si="53802"/>
        <v>44510</v>
      </c>
      <c r="D10799" s="5">
        <f t="shared" ref="D10799" si="54829">N10799-N10798</f>
        <v>776</v>
      </c>
      <c r="E10799" s="13">
        <f t="shared" ref="E10799" si="54830">SUM(D10793:D10799)/7</f>
        <v>693</v>
      </c>
      <c r="F10799" s="13">
        <f t="shared" ref="F10799" si="54831">SUM(D10795:D10799)/5</f>
        <v>624.4</v>
      </c>
      <c r="G10799" s="13">
        <f t="shared" ref="G10799" si="54832">N10799/(B10799/100000)</f>
        <v>5363.3507085247111</v>
      </c>
      <c r="H10799" s="5">
        <f t="shared" si="54720"/>
        <v>603</v>
      </c>
      <c r="I10799" s="5">
        <f t="shared" si="54711"/>
        <v>587</v>
      </c>
      <c r="J10799" s="8">
        <f t="shared" ref="J10799" si="54833">E10799/(SUM(N10792:N10798)/7)*100</f>
        <v>0.59854454104182031</v>
      </c>
      <c r="K10799" s="5">
        <f t="shared" ref="K10799" si="54834">O10799-O10798</f>
        <v>11</v>
      </c>
      <c r="L10799" s="8">
        <f t="shared" ref="L10799" si="54835">SUM(K10793:K10799)/7</f>
        <v>4</v>
      </c>
      <c r="M10799" s="8">
        <f t="shared" ref="M10799" si="54836">O10799/(B10799/100000)</f>
        <v>163.88016053825507</v>
      </c>
      <c r="N10799" s="5">
        <v>118440</v>
      </c>
      <c r="O10799" s="18">
        <v>3619</v>
      </c>
    </row>
    <row r="10800" spans="1:15" x14ac:dyDescent="0.2">
      <c r="A10800" s="5" t="s">
        <v>27</v>
      </c>
      <c r="B10800" s="13">
        <v>2208321</v>
      </c>
      <c r="C10800" s="6">
        <f t="shared" si="53802"/>
        <v>44511</v>
      </c>
      <c r="D10800" s="5">
        <f t="shared" ref="D10800" si="54837">N10800-N10799</f>
        <v>1503</v>
      </c>
      <c r="E10800" s="13">
        <f t="shared" ref="E10800" si="54838">SUM(D10794:D10800)/7</f>
        <v>777</v>
      </c>
      <c r="F10800" s="13">
        <f t="shared" ref="F10800" si="54839">SUM(D10796:D10800)/5</f>
        <v>758.6</v>
      </c>
      <c r="G10800" s="13">
        <f t="shared" ref="G10800" si="54840">N10800/(B10800/100000)</f>
        <v>5431.4114659961115</v>
      </c>
      <c r="H10800" s="5">
        <f t="shared" si="54720"/>
        <v>604</v>
      </c>
      <c r="I10800" s="5">
        <f t="shared" si="54711"/>
        <v>588</v>
      </c>
      <c r="J10800" s="8">
        <f t="shared" ref="J10800" si="54841">E10800/(SUM(N10793:N10799)/7)*100</f>
        <v>0.66710248897054758</v>
      </c>
      <c r="K10800" s="5">
        <f t="shared" ref="K10800" si="54842">O10800-O10799</f>
        <v>5</v>
      </c>
      <c r="L10800" s="8">
        <f t="shared" ref="L10800" si="54843">SUM(K10794:K10800)/7</f>
        <v>3.8571428571428572</v>
      </c>
      <c r="M10800" s="8">
        <f t="shared" ref="M10800" si="54844">O10800/(B10800/100000)</f>
        <v>164.10657689710871</v>
      </c>
      <c r="N10800" s="5">
        <v>119943</v>
      </c>
      <c r="O10800" s="18">
        <v>3624</v>
      </c>
    </row>
    <row r="10801" spans="1:15" x14ac:dyDescent="0.2">
      <c r="A10801" s="5" t="s">
        <v>27</v>
      </c>
      <c r="B10801" s="13">
        <v>2208321</v>
      </c>
      <c r="C10801" s="6">
        <f t="shared" si="53802"/>
        <v>44512</v>
      </c>
      <c r="D10801" s="5">
        <f t="shared" ref="D10801" si="54845">N10801-N10800</f>
        <v>1597</v>
      </c>
      <c r="E10801" s="13">
        <f t="shared" ref="E10801" si="54846">SUM(D10795:D10801)/7</f>
        <v>888.85714285714289</v>
      </c>
      <c r="F10801" s="13">
        <f t="shared" ref="F10801" si="54847">SUM(D10797:D10801)/5</f>
        <v>1004.8</v>
      </c>
      <c r="G10801" s="13">
        <f t="shared" ref="G10801" si="54848">N10801/(B10801/100000)</f>
        <v>5503.7288510139597</v>
      </c>
      <c r="H10801" s="5">
        <f t="shared" si="54720"/>
        <v>605</v>
      </c>
      <c r="I10801" s="5">
        <f t="shared" si="54711"/>
        <v>589</v>
      </c>
      <c r="J10801" s="8">
        <f t="shared" ref="J10801" si="54849">E10801/(SUM(N10794:N10800)/7)*100</f>
        <v>0.75808157357363215</v>
      </c>
      <c r="K10801" s="5">
        <f t="shared" ref="K10801" si="54850">O10801-O10800</f>
        <v>5</v>
      </c>
      <c r="L10801" s="8">
        <f t="shared" ref="L10801" si="54851">SUM(K10795:K10801)/7</f>
        <v>3.7142857142857144</v>
      </c>
      <c r="M10801" s="8">
        <f t="shared" ref="M10801" si="54852">O10801/(B10801/100000)</f>
        <v>164.33299325596232</v>
      </c>
      <c r="N10801" s="5">
        <v>121540</v>
      </c>
      <c r="O10801" s="18">
        <v>3629</v>
      </c>
    </row>
    <row r="10802" spans="1:15" x14ac:dyDescent="0.2">
      <c r="A10802" s="5" t="s">
        <v>27</v>
      </c>
      <c r="B10802" s="13">
        <v>2208321</v>
      </c>
      <c r="C10802" s="6">
        <f t="shared" si="53802"/>
        <v>44513</v>
      </c>
      <c r="D10802" s="5">
        <f t="shared" ref="D10802" si="54853">N10802-N10801</f>
        <v>1378</v>
      </c>
      <c r="E10802" s="13">
        <f t="shared" ref="E10802" si="54854">SUM(D10796:D10802)/7</f>
        <v>966.85714285714289</v>
      </c>
      <c r="F10802" s="13">
        <f t="shared" ref="F10802" si="54855">SUM(D10798:D10802)/5</f>
        <v>1238.5999999999999</v>
      </c>
      <c r="G10802" s="13">
        <f t="shared" ref="G10802" si="54856">N10802/(B10802/100000)</f>
        <v>5566.12919951402</v>
      </c>
      <c r="H10802" s="5">
        <f t="shared" si="54720"/>
        <v>606</v>
      </c>
      <c r="I10802" s="5">
        <f t="shared" si="54711"/>
        <v>590</v>
      </c>
      <c r="J10802" s="8">
        <f t="shared" ref="J10802" si="54857">E10802/(SUM(N10795:N10801)/7)*100</f>
        <v>0.81840145687067845</v>
      </c>
      <c r="K10802" s="5">
        <f t="shared" ref="K10802" si="54858">O10802-O10801</f>
        <v>10</v>
      </c>
      <c r="L10802" s="8">
        <f t="shared" ref="L10802" si="54859">SUM(K10796:K10802)/7</f>
        <v>4.7142857142857144</v>
      </c>
      <c r="M10802" s="8">
        <f t="shared" ref="M10802" si="54860">O10802/(B10802/100000)</f>
        <v>164.78582597366957</v>
      </c>
      <c r="N10802" s="5">
        <v>122918</v>
      </c>
      <c r="O10802" s="18">
        <v>3639</v>
      </c>
    </row>
    <row r="10803" spans="1:15" x14ac:dyDescent="0.2">
      <c r="A10803" s="5" t="s">
        <v>27</v>
      </c>
      <c r="B10803" s="13">
        <v>2208321</v>
      </c>
      <c r="C10803" s="6">
        <f t="shared" si="53802"/>
        <v>44514</v>
      </c>
      <c r="D10803" s="5">
        <f t="shared" ref="D10803" si="54861">N10803-N10802</f>
        <v>642</v>
      </c>
      <c r="E10803" s="13">
        <f t="shared" ref="E10803" si="54862">SUM(D10797:D10803)/7</f>
        <v>1006.2857142857143</v>
      </c>
      <c r="F10803" s="13">
        <f t="shared" ref="F10803" si="54863">SUM(D10799:D10803)/5</f>
        <v>1179.2</v>
      </c>
      <c r="G10803" s="13">
        <f t="shared" ref="G10803" si="54864">N10803/(B10803/100000)</f>
        <v>5595.2010599908253</v>
      </c>
      <c r="H10803" s="5">
        <f t="shared" si="54720"/>
        <v>607</v>
      </c>
      <c r="I10803" s="5">
        <f t="shared" si="54711"/>
        <v>591</v>
      </c>
      <c r="J10803" s="8">
        <f t="shared" ref="J10803" si="54865">E10803/(SUM(N10796:N10802)/7)*100</f>
        <v>0.84486162452353586</v>
      </c>
      <c r="K10803" s="5">
        <f t="shared" ref="K10803" si="54866">O10803-O10802</f>
        <v>2</v>
      </c>
      <c r="L10803" s="8">
        <f t="shared" ref="L10803" si="54867">SUM(K10797:K10803)/7</f>
        <v>4.8571428571428568</v>
      </c>
      <c r="M10803" s="8">
        <f t="shared" ref="M10803" si="54868">O10803/(B10803/100000)</f>
        <v>164.87639251721103</v>
      </c>
      <c r="N10803" s="5">
        <v>123560</v>
      </c>
      <c r="O10803" s="18">
        <v>3641</v>
      </c>
    </row>
    <row r="10804" spans="1:15" x14ac:dyDescent="0.2">
      <c r="A10804" s="5" t="s">
        <v>27</v>
      </c>
      <c r="B10804" s="13">
        <v>2208321</v>
      </c>
      <c r="C10804" s="6">
        <f t="shared" si="53802"/>
        <v>44515</v>
      </c>
      <c r="D10804" s="5">
        <f t="shared" ref="D10804" si="54869">N10804-N10803</f>
        <v>369</v>
      </c>
      <c r="E10804" s="13">
        <f t="shared" ref="E10804" si="54870">SUM(D10798:D10804)/7</f>
        <v>1029.1428571428571</v>
      </c>
      <c r="F10804" s="13">
        <f t="shared" ref="F10804" si="54871">SUM(D10800:D10804)/5</f>
        <v>1097.8</v>
      </c>
      <c r="G10804" s="13">
        <f t="shared" ref="G10804" si="54872">N10804/(B10804/100000)</f>
        <v>5611.910587274223</v>
      </c>
      <c r="H10804" s="5">
        <f t="shared" si="54720"/>
        <v>608</v>
      </c>
      <c r="I10804" s="5">
        <f t="shared" si="54711"/>
        <v>592</v>
      </c>
      <c r="J10804" s="8">
        <f t="shared" ref="J10804" si="54873">E10804/(SUM(N10797:N10803)/7)*100</f>
        <v>0.85681323517168373</v>
      </c>
      <c r="K10804" s="5">
        <f t="shared" ref="K10804" si="54874">O10804-O10803</f>
        <v>0</v>
      </c>
      <c r="L10804" s="8">
        <f t="shared" ref="L10804" si="54875">SUM(K10798:K10804)/7</f>
        <v>4.7142857142857144</v>
      </c>
      <c r="M10804" s="8">
        <f t="shared" ref="M10804" si="54876">O10804/(B10804/100000)</f>
        <v>164.87639251721103</v>
      </c>
      <c r="N10804" s="5">
        <v>123929</v>
      </c>
      <c r="O10804" s="18">
        <v>3641</v>
      </c>
    </row>
    <row r="10805" spans="1:15" x14ac:dyDescent="0.2">
      <c r="A10805" s="5" t="s">
        <v>27</v>
      </c>
      <c r="B10805" s="13">
        <v>2208321</v>
      </c>
      <c r="C10805" s="6">
        <f t="shared" si="53802"/>
        <v>44516</v>
      </c>
      <c r="D10805" s="5">
        <f t="shared" ref="D10805" si="54877">N10805-N10804</f>
        <v>1724</v>
      </c>
      <c r="E10805" s="13">
        <f t="shared" ref="E10805:E10806" si="54878">SUM(D10799:D10805)/7</f>
        <v>1141.2857142857142</v>
      </c>
      <c r="F10805" s="13">
        <f t="shared" ref="F10805:F10806" si="54879">SUM(D10801:D10805)/5</f>
        <v>1142</v>
      </c>
      <c r="G10805" s="13">
        <f t="shared" ref="G10805:G10806" si="54880">N10805/(B10805/100000)</f>
        <v>5689.9789478069533</v>
      </c>
      <c r="H10805" s="5">
        <f t="shared" si="54720"/>
        <v>609</v>
      </c>
      <c r="I10805" s="5">
        <f t="shared" si="54711"/>
        <v>593</v>
      </c>
      <c r="J10805" s="8">
        <f t="shared" ref="J10805:J10806" si="54881">E10805/(SUM(N10798:N10804)/7)*100</f>
        <v>0.94210572244614932</v>
      </c>
      <c r="K10805" s="5">
        <f t="shared" ref="K10805:K10806" si="54882">O10805-O10804</f>
        <v>7</v>
      </c>
      <c r="L10805" s="8">
        <f t="shared" ref="L10805:L10806" si="54883">SUM(K10799:K10805)/7</f>
        <v>5.7142857142857144</v>
      </c>
      <c r="M10805" s="8">
        <f t="shared" ref="M10805:M10806" si="54884">O10805/(B10805/100000)</f>
        <v>165.1933754196061</v>
      </c>
      <c r="N10805" s="5">
        <f>N10806-D10806</f>
        <v>125653</v>
      </c>
      <c r="O10805" s="18">
        <v>3648</v>
      </c>
    </row>
    <row r="10806" spans="1:15" x14ac:dyDescent="0.2">
      <c r="A10806" s="5" t="s">
        <v>27</v>
      </c>
      <c r="B10806" s="13">
        <v>2208321</v>
      </c>
      <c r="C10806" s="6">
        <f t="shared" si="53802"/>
        <v>44517</v>
      </c>
      <c r="D10806" s="5">
        <v>1220</v>
      </c>
      <c r="E10806" s="13">
        <f t="shared" si="54878"/>
        <v>1204.7142857142858</v>
      </c>
      <c r="F10806" s="13">
        <f t="shared" si="54879"/>
        <v>1066.5999999999999</v>
      </c>
      <c r="G10806" s="13">
        <f t="shared" si="54880"/>
        <v>5745.2245393672383</v>
      </c>
      <c r="H10806" s="5">
        <f t="shared" si="54720"/>
        <v>610</v>
      </c>
      <c r="I10806" s="5">
        <f t="shared" si="54711"/>
        <v>594</v>
      </c>
      <c r="J10806" s="8">
        <f t="shared" si="54881"/>
        <v>0.98518311695442551</v>
      </c>
      <c r="K10806" s="5">
        <f t="shared" si="54882"/>
        <v>11</v>
      </c>
      <c r="L10806" s="8">
        <f t="shared" si="54883"/>
        <v>5.7142857142857144</v>
      </c>
      <c r="M10806" s="8">
        <f t="shared" si="54884"/>
        <v>165.69149140908408</v>
      </c>
      <c r="N10806" s="5">
        <v>126873</v>
      </c>
      <c r="O10806" s="18">
        <v>3659</v>
      </c>
    </row>
    <row r="10807" spans="1:15" x14ac:dyDescent="0.2">
      <c r="A10807" s="5" t="s">
        <v>27</v>
      </c>
      <c r="B10807" s="13">
        <v>2208321</v>
      </c>
      <c r="C10807" s="6">
        <f t="shared" si="53802"/>
        <v>44518</v>
      </c>
      <c r="D10807" s="5">
        <f t="shared" ref="D10807" si="54885">N10807-N10806</f>
        <v>2530</v>
      </c>
      <c r="E10807" s="13">
        <f t="shared" ref="E10807" si="54886">SUM(D10801:D10807)/7</f>
        <v>1351.4285714285713</v>
      </c>
      <c r="F10807" s="13">
        <f t="shared" ref="F10807" si="54887">SUM(D10803:D10807)/5</f>
        <v>1297</v>
      </c>
      <c r="G10807" s="13">
        <f t="shared" ref="G10807" si="54888">N10807/(B10807/100000)</f>
        <v>5859.7912169471738</v>
      </c>
      <c r="H10807" s="5">
        <f t="shared" si="54720"/>
        <v>611</v>
      </c>
      <c r="I10807" s="5">
        <f t="shared" si="54711"/>
        <v>595</v>
      </c>
      <c r="J10807" s="8">
        <f t="shared" ref="J10807" si="54889">E10807/(SUM(N10800:N10806)/7)*100</f>
        <v>1.0943804834709212</v>
      </c>
      <c r="K10807" s="5">
        <f t="shared" ref="K10807" si="54890">O10807-O10806</f>
        <v>6</v>
      </c>
      <c r="L10807" s="8">
        <f t="shared" ref="L10807" si="54891">SUM(K10801:K10807)/7</f>
        <v>5.8571428571428568</v>
      </c>
      <c r="M10807" s="8">
        <f t="shared" ref="M10807" si="54892">O10807/(B10807/100000)</f>
        <v>165.96319103970845</v>
      </c>
      <c r="N10807" s="5">
        <v>129403</v>
      </c>
      <c r="O10807" s="18">
        <v>3665</v>
      </c>
    </row>
    <row r="10808" spans="1:15" x14ac:dyDescent="0.2">
      <c r="A10808" s="5" t="s">
        <v>27</v>
      </c>
      <c r="B10808" s="13">
        <v>2208321</v>
      </c>
      <c r="C10808" s="6">
        <f t="shared" si="53802"/>
        <v>44519</v>
      </c>
      <c r="D10808" s="5">
        <f t="shared" ref="D10808" si="54893">N10808-N10807</f>
        <v>2357</v>
      </c>
      <c r="E10808" s="13">
        <f t="shared" ref="E10808" si="54894">SUM(D10802:D10808)/7</f>
        <v>1460</v>
      </c>
      <c r="F10808" s="13">
        <f t="shared" ref="F10808" si="54895">SUM(D10804:D10808)/5</f>
        <v>1640</v>
      </c>
      <c r="G10808" s="13">
        <f t="shared" ref="G10808" si="54896">N10808/(B10808/100000)</f>
        <v>5966.5238885107728</v>
      </c>
      <c r="H10808" s="5">
        <f t="shared" si="54720"/>
        <v>612</v>
      </c>
      <c r="I10808" s="5">
        <f t="shared" si="54711"/>
        <v>596</v>
      </c>
      <c r="J10808" s="8">
        <f t="shared" ref="J10808" si="54897">E10808/(SUM(N10801:N10807)/7)*100</f>
        <v>1.1695023092521137</v>
      </c>
      <c r="K10808" s="5">
        <f t="shared" ref="K10808" si="54898">O10808-O10807</f>
        <v>9</v>
      </c>
      <c r="L10808" s="8">
        <f t="shared" ref="L10808" si="54899">SUM(K10802:K10808)/7</f>
        <v>6.4285714285714288</v>
      </c>
      <c r="M10808" s="8">
        <f t="shared" ref="M10808" si="54900">O10808/(B10808/100000)</f>
        <v>166.37074048564497</v>
      </c>
      <c r="N10808" s="5">
        <v>131760</v>
      </c>
      <c r="O10808" s="18">
        <v>3674</v>
      </c>
    </row>
    <row r="10809" spans="1:15" x14ac:dyDescent="0.2">
      <c r="A10809" s="5" t="s">
        <v>27</v>
      </c>
      <c r="B10809" s="13">
        <v>2208321</v>
      </c>
      <c r="C10809" s="6">
        <f t="shared" si="53802"/>
        <v>44520</v>
      </c>
      <c r="D10809" s="5">
        <f t="shared" ref="D10809" si="54901">N10809-N10808</f>
        <v>1950</v>
      </c>
      <c r="E10809" s="13">
        <f t="shared" ref="E10809" si="54902">SUM(D10803:D10809)/7</f>
        <v>1541.7142857142858</v>
      </c>
      <c r="F10809" s="13">
        <f t="shared" ref="F10809" si="54903">SUM(D10805:D10809)/5</f>
        <v>1956.2</v>
      </c>
      <c r="G10809" s="13">
        <f t="shared" ref="G10809" si="54904">N10809/(B10809/100000)</f>
        <v>6054.8262684636875</v>
      </c>
      <c r="H10809" s="5">
        <f t="shared" si="54720"/>
        <v>613</v>
      </c>
      <c r="I10809" s="5">
        <f t="shared" si="54711"/>
        <v>597</v>
      </c>
      <c r="J10809" s="8">
        <f t="shared" ref="J10809" si="54905">E10809/(SUM(N10802:N10808)/7)*100</f>
        <v>1.2206819168959029</v>
      </c>
      <c r="K10809" s="5">
        <f t="shared" ref="K10809" si="54906">O10809-O10808</f>
        <v>9</v>
      </c>
      <c r="L10809" s="8">
        <f t="shared" ref="L10809" si="54907">SUM(K10803:K10809)/7</f>
        <v>6.2857142857142856</v>
      </c>
      <c r="M10809" s="8">
        <f t="shared" ref="M10809" si="54908">O10809/(B10809/100000)</f>
        <v>166.7782899315815</v>
      </c>
      <c r="N10809" s="5">
        <v>133710</v>
      </c>
      <c r="O10809" s="18">
        <v>3683</v>
      </c>
    </row>
    <row r="10810" spans="1:15" x14ac:dyDescent="0.2">
      <c r="A10810" s="5" t="s">
        <v>27</v>
      </c>
      <c r="B10810" s="13">
        <v>2208321</v>
      </c>
      <c r="C10810" s="6">
        <f t="shared" si="53802"/>
        <v>44521</v>
      </c>
      <c r="D10810" s="5">
        <f t="shared" ref="D10810" si="54909">N10810-N10809</f>
        <v>1777</v>
      </c>
      <c r="E10810" s="13">
        <f t="shared" ref="E10810" si="54910">SUM(D10804:D10810)/7</f>
        <v>1703.8571428571429</v>
      </c>
      <c r="F10810" s="13">
        <f t="shared" ref="F10810" si="54911">SUM(D10806:D10810)/5</f>
        <v>1966.8</v>
      </c>
      <c r="G10810" s="13">
        <f t="shared" ref="G10810" si="54912">N10810/(B10810/100000)</f>
        <v>6135.2946424002666</v>
      </c>
      <c r="H10810" s="5">
        <f t="shared" si="54720"/>
        <v>614</v>
      </c>
      <c r="I10810" s="5">
        <f t="shared" si="54711"/>
        <v>598</v>
      </c>
      <c r="J10810" s="8">
        <f t="shared" ref="J10810" si="54913">E10810/(SUM(N10803:N10809)/7)*100</f>
        <v>1.3327924835286651</v>
      </c>
      <c r="K10810" s="5">
        <f t="shared" ref="K10810" si="54914">O10810-O10809</f>
        <v>5</v>
      </c>
      <c r="L10810" s="8">
        <f t="shared" ref="L10810" si="54915">SUM(K10804:K10810)/7</f>
        <v>6.7142857142857144</v>
      </c>
      <c r="M10810" s="8">
        <f t="shared" ref="M10810" si="54916">O10810/(B10810/100000)</f>
        <v>167.00470629043511</v>
      </c>
      <c r="N10810" s="5">
        <v>135487</v>
      </c>
      <c r="O10810" s="18">
        <v>3688</v>
      </c>
    </row>
    <row r="10811" spans="1:15" x14ac:dyDescent="0.2">
      <c r="A10811" s="5" t="s">
        <v>27</v>
      </c>
      <c r="B10811" s="13">
        <v>2208321</v>
      </c>
      <c r="C10811" s="6">
        <f t="shared" si="53802"/>
        <v>44522</v>
      </c>
      <c r="D10811" s="5">
        <f t="shared" ref="D10811" si="54917">N10811-N10810</f>
        <v>1044</v>
      </c>
      <c r="E10811" s="13">
        <f t="shared" ref="E10811" si="54918">SUM(D10805:D10811)/7</f>
        <v>1800.2857142857142</v>
      </c>
      <c r="F10811" s="13">
        <f t="shared" ref="F10811" si="54919">SUM(D10807:D10811)/5</f>
        <v>1931.6</v>
      </c>
      <c r="G10811" s="13">
        <f t="shared" ref="G10811" si="54920">N10811/(B10811/100000)</f>
        <v>6182.5703781289039</v>
      </c>
      <c r="H10811" s="5">
        <f t="shared" si="54720"/>
        <v>615</v>
      </c>
      <c r="I10811" s="5">
        <f t="shared" si="54711"/>
        <v>599</v>
      </c>
      <c r="J10811" s="8">
        <f t="shared" ref="J10811" si="54921">E10811/(SUM(N10804:N10810)/7)*100</f>
        <v>1.3896991117262065</v>
      </c>
      <c r="K10811" s="5">
        <f t="shared" ref="K10811" si="54922">O10811-O10810</f>
        <v>0</v>
      </c>
      <c r="L10811" s="8">
        <f t="shared" ref="L10811" si="54923">SUM(K10805:K10811)/7</f>
        <v>6.7142857142857144</v>
      </c>
      <c r="M10811" s="8">
        <f t="shared" ref="M10811" si="54924">O10811/(B10811/100000)</f>
        <v>167.00470629043511</v>
      </c>
      <c r="N10811" s="5">
        <v>136531</v>
      </c>
      <c r="O10811" s="18">
        <v>3688</v>
      </c>
    </row>
    <row r="10812" spans="1:15" x14ac:dyDescent="0.2">
      <c r="A10812" s="5" t="s">
        <v>27</v>
      </c>
      <c r="B10812" s="13">
        <v>2208321</v>
      </c>
      <c r="C10812" s="6">
        <f t="shared" si="53802"/>
        <v>44523</v>
      </c>
      <c r="D10812" s="5">
        <f t="shared" ref="D10812" si="54925">N10812-N10811</f>
        <v>2324</v>
      </c>
      <c r="E10812" s="13">
        <f t="shared" ref="E10812" si="54926">SUM(D10806:D10812)/7</f>
        <v>1886</v>
      </c>
      <c r="F10812" s="13">
        <f t="shared" ref="F10812" si="54927">SUM(D10808:D10812)/5</f>
        <v>1890.4</v>
      </c>
      <c r="G10812" s="13">
        <f t="shared" ref="G10812" si="54928">N10812/(B10812/100000)</f>
        <v>6287.8087017240696</v>
      </c>
      <c r="H10812" s="5">
        <f t="shared" si="54720"/>
        <v>616</v>
      </c>
      <c r="I10812" s="5">
        <f t="shared" si="54711"/>
        <v>600</v>
      </c>
      <c r="J10812" s="8">
        <f t="shared" ref="J10812" si="54929">E10812/(SUM(N10805:N10811)/7)*100</f>
        <v>1.435909929879478</v>
      </c>
      <c r="K10812" s="5">
        <f t="shared" ref="K10812" si="54930">O10812-O10811</f>
        <v>17</v>
      </c>
      <c r="L10812" s="8">
        <f t="shared" ref="L10812" si="54931">SUM(K10806:K10812)/7</f>
        <v>8.1428571428571423</v>
      </c>
      <c r="M10812" s="8">
        <f t="shared" ref="M10812" si="54932">O10812/(B10812/100000)</f>
        <v>167.77452191053746</v>
      </c>
      <c r="N10812" s="5">
        <v>138855</v>
      </c>
      <c r="O10812" s="18">
        <v>3705</v>
      </c>
    </row>
    <row r="10813" spans="1:15" x14ac:dyDescent="0.2">
      <c r="A10813" s="5" t="s">
        <v>27</v>
      </c>
      <c r="B10813" s="13">
        <v>2208321</v>
      </c>
      <c r="C10813" s="6">
        <f t="shared" si="53802"/>
        <v>44524</v>
      </c>
      <c r="D10813" s="5">
        <f t="shared" ref="D10813" si="54933">N10813-N10812</f>
        <v>2501</v>
      </c>
      <c r="E10813" s="13">
        <f t="shared" ref="E10813" si="54934">SUM(D10807:D10813)/7</f>
        <v>2069</v>
      </c>
      <c r="F10813" s="13">
        <f t="shared" ref="F10813" si="54935">SUM(D10809:D10813)/5</f>
        <v>1919.2</v>
      </c>
      <c r="G10813" s="13">
        <f t="shared" ref="G10813" si="54936">N10813/(B10813/100000)</f>
        <v>6401.062164422654</v>
      </c>
      <c r="H10813" s="5">
        <f t="shared" si="54720"/>
        <v>617</v>
      </c>
      <c r="I10813" s="5">
        <f t="shared" si="54711"/>
        <v>601</v>
      </c>
      <c r="J10813" s="8">
        <f t="shared" ref="J10813" si="54937">E10813/(SUM(N10806:N10812)/7)*100</f>
        <v>1.5529385526136612</v>
      </c>
      <c r="K10813" s="5">
        <f t="shared" ref="K10813" si="54938">O10813-O10812</f>
        <v>24</v>
      </c>
      <c r="L10813" s="8">
        <f t="shared" ref="L10813" si="54939">SUM(K10807:K10813)/7</f>
        <v>10</v>
      </c>
      <c r="M10813" s="8">
        <f t="shared" ref="M10813" si="54940">O10813/(B10813/100000)</f>
        <v>168.86132043303488</v>
      </c>
      <c r="N10813" s="5">
        <v>141356</v>
      </c>
      <c r="O10813" s="18">
        <v>3729</v>
      </c>
    </row>
    <row r="10814" spans="1:15" x14ac:dyDescent="0.2">
      <c r="A10814" s="5" t="s">
        <v>27</v>
      </c>
      <c r="B10814" s="13">
        <v>2208321</v>
      </c>
      <c r="C10814" s="6">
        <f t="shared" si="53802"/>
        <v>44525</v>
      </c>
      <c r="D10814" s="5">
        <f t="shared" ref="D10814" si="54941">N10814-N10813</f>
        <v>2929</v>
      </c>
      <c r="E10814" s="13">
        <f t="shared" ref="E10814" si="54942">SUM(D10808:D10814)/7</f>
        <v>2126</v>
      </c>
      <c r="F10814" s="13">
        <f t="shared" ref="F10814" si="54943">SUM(D10810:D10814)/5</f>
        <v>2115</v>
      </c>
      <c r="G10814" s="13">
        <f t="shared" ref="G10814" si="54944">N10814/(B10814/100000)</f>
        <v>6533.6968674391082</v>
      </c>
      <c r="H10814" s="5">
        <f t="shared" si="54720"/>
        <v>618</v>
      </c>
      <c r="I10814" s="5">
        <f t="shared" si="54711"/>
        <v>602</v>
      </c>
      <c r="J10814" s="8">
        <f t="shared" ref="J10814" si="54945">E10814/(SUM(N10807:N10813)/7)*100</f>
        <v>1.5713196677865742</v>
      </c>
      <c r="K10814" s="5">
        <f t="shared" ref="K10814" si="54946">O10814-O10813</f>
        <v>20</v>
      </c>
      <c r="L10814" s="8">
        <f t="shared" ref="L10814" si="54947">SUM(K10808:K10814)/7</f>
        <v>12</v>
      </c>
      <c r="M10814" s="8">
        <f t="shared" ref="M10814" si="54948">O10814/(B10814/100000)</f>
        <v>169.76698586844938</v>
      </c>
      <c r="N10814" s="5">
        <v>144285</v>
      </c>
      <c r="O10814" s="18">
        <v>3749</v>
      </c>
    </row>
    <row r="10815" spans="1:15" x14ac:dyDescent="0.2">
      <c r="A10815" s="5" t="s">
        <v>27</v>
      </c>
      <c r="B10815" s="13">
        <v>2208321</v>
      </c>
      <c r="C10815" s="6">
        <f t="shared" si="53802"/>
        <v>44526</v>
      </c>
      <c r="D10815" s="5">
        <f t="shared" ref="D10815" si="54949">N10815-N10814</f>
        <v>3425</v>
      </c>
      <c r="E10815" s="13">
        <f t="shared" ref="E10815" si="54950">SUM(D10809:D10815)/7</f>
        <v>2278.5714285714284</v>
      </c>
      <c r="F10815" s="13">
        <f t="shared" ref="F10815" si="54951">SUM(D10811:D10815)/5</f>
        <v>2444.6</v>
      </c>
      <c r="G10815" s="13">
        <f t="shared" ref="G10815" si="54952">N10815/(B10815/100000)</f>
        <v>6688.7920732538423</v>
      </c>
      <c r="H10815" s="5">
        <f t="shared" si="54720"/>
        <v>619</v>
      </c>
      <c r="I10815" s="5">
        <f t="shared" si="54711"/>
        <v>603</v>
      </c>
      <c r="J10815" s="8">
        <f t="shared" ref="J10815" si="54953">E10815/(SUM(N10808:N10814)/7)*100</f>
        <v>1.6580317344155413</v>
      </c>
      <c r="K10815" s="5">
        <f t="shared" ref="K10815" si="54954">O10815-O10814</f>
        <v>13</v>
      </c>
      <c r="L10815" s="8">
        <f t="shared" ref="L10815" si="54955">SUM(K10809:K10815)/7</f>
        <v>12.571428571428571</v>
      </c>
      <c r="M10815" s="8">
        <f t="shared" ref="M10815" si="54956">O10815/(B10815/100000)</f>
        <v>170.35566840146879</v>
      </c>
      <c r="N10815" s="5">
        <v>147710</v>
      </c>
      <c r="O10815" s="18">
        <v>3762</v>
      </c>
    </row>
    <row r="10816" spans="1:15" x14ac:dyDescent="0.2">
      <c r="A10816" s="5" t="s">
        <v>27</v>
      </c>
      <c r="B10816" s="13">
        <v>2208321</v>
      </c>
      <c r="C10816" s="6">
        <f t="shared" si="53802"/>
        <v>44527</v>
      </c>
      <c r="D10816" s="5">
        <f t="shared" ref="D10816" si="54957">N10816-N10815</f>
        <v>3017</v>
      </c>
      <c r="E10816" s="13">
        <f t="shared" ref="E10816" si="54958">SUM(D10810:D10816)/7</f>
        <v>2431</v>
      </c>
      <c r="F10816" s="13">
        <f t="shared" ref="F10816" si="54959">SUM(D10812:D10816)/5</f>
        <v>2839.2</v>
      </c>
      <c r="G10816" s="13">
        <f t="shared" ref="G10816" si="54960">N10816/(B10816/100000)</f>
        <v>6825.4117041861209</v>
      </c>
      <c r="H10816" s="5">
        <f t="shared" si="54720"/>
        <v>620</v>
      </c>
      <c r="I10816" s="5">
        <f t="shared" si="54711"/>
        <v>604</v>
      </c>
      <c r="J10816" s="8">
        <f t="shared" ref="J10816" si="54961">E10816/(SUM(N10809:N10815)/7)*100</f>
        <v>1.7400969799597927</v>
      </c>
      <c r="K10816" s="5">
        <f t="shared" ref="K10816" si="54962">O10816-O10815</f>
        <v>15</v>
      </c>
      <c r="L10816" s="8">
        <f t="shared" ref="L10816" si="54963">SUM(K10810:K10816)/7</f>
        <v>13.428571428571429</v>
      </c>
      <c r="M10816" s="8">
        <f t="shared" ref="M10816" si="54964">O10816/(B10816/100000)</f>
        <v>171.03491747802968</v>
      </c>
      <c r="N10816" s="5">
        <v>150727</v>
      </c>
      <c r="O10816" s="18">
        <v>3777</v>
      </c>
    </row>
    <row r="10817" spans="1:15" x14ac:dyDescent="0.2">
      <c r="A10817" s="5" t="s">
        <v>27</v>
      </c>
      <c r="B10817" s="13">
        <v>2208321</v>
      </c>
      <c r="C10817" s="6">
        <f t="shared" si="53802"/>
        <v>44528</v>
      </c>
      <c r="D10817" s="5">
        <f t="shared" ref="D10817" si="54965">N10817-N10816</f>
        <v>1780</v>
      </c>
      <c r="E10817" s="13">
        <f t="shared" ref="E10817" si="54966">SUM(D10811:D10817)/7</f>
        <v>2431.4285714285716</v>
      </c>
      <c r="F10817" s="13">
        <f t="shared" ref="F10817" si="54967">SUM(D10813:D10817)/5</f>
        <v>2730.4</v>
      </c>
      <c r="G10817" s="13">
        <f t="shared" ref="G10817" si="54968">N10817/(B10817/100000)</f>
        <v>6906.0159279380123</v>
      </c>
      <c r="H10817" s="5">
        <f t="shared" si="54720"/>
        <v>621</v>
      </c>
      <c r="I10817" s="5">
        <f t="shared" si="54711"/>
        <v>605</v>
      </c>
      <c r="J10817" s="8">
        <f t="shared" ref="J10817" si="54969">E10817/(SUM(N10810:N10816)/7)*100</f>
        <v>1.7106370062445289</v>
      </c>
      <c r="K10817" s="5">
        <f t="shared" ref="K10817" si="54970">O10817-O10816</f>
        <v>3</v>
      </c>
      <c r="L10817" s="8">
        <f t="shared" ref="L10817" si="54971">SUM(K10811:K10817)/7</f>
        <v>13.142857142857142</v>
      </c>
      <c r="M10817" s="8">
        <f t="shared" ref="M10817" si="54972">O10817/(B10817/100000)</f>
        <v>171.17076729334187</v>
      </c>
      <c r="N10817" s="5">
        <v>152507</v>
      </c>
      <c r="O10817" s="18">
        <v>3780</v>
      </c>
    </row>
    <row r="10818" spans="1:15" x14ac:dyDescent="0.2">
      <c r="A10818" s="5" t="s">
        <v>27</v>
      </c>
      <c r="B10818" s="13">
        <v>2208321</v>
      </c>
      <c r="C10818" s="6">
        <f t="shared" si="53802"/>
        <v>44529</v>
      </c>
      <c r="D10818" s="5">
        <f t="shared" ref="D10818" si="54973">N10818-N10817</f>
        <v>717</v>
      </c>
      <c r="E10818" s="13">
        <f t="shared" ref="E10818" si="54974">SUM(D10812:D10818)/7</f>
        <v>2384.7142857142858</v>
      </c>
      <c r="F10818" s="13">
        <f t="shared" ref="F10818" si="54975">SUM(D10814:D10818)/5</f>
        <v>2373.6</v>
      </c>
      <c r="G10818" s="13">
        <f t="shared" ref="G10818" si="54976">N10818/(B10818/100000)</f>
        <v>6938.484033797622</v>
      </c>
      <c r="H10818" s="5">
        <f t="shared" si="54720"/>
        <v>622</v>
      </c>
      <c r="I10818" s="5">
        <f t="shared" si="54711"/>
        <v>606</v>
      </c>
      <c r="J10818" s="8">
        <f t="shared" ref="J10818" si="54977">E10818/(SUM(N10811:N10817)/7)*100</f>
        <v>1.6495531986588547</v>
      </c>
      <c r="K10818" s="5">
        <f t="shared" ref="K10818" si="54978">O10818-O10817</f>
        <v>3</v>
      </c>
      <c r="L10818" s="8">
        <f t="shared" ref="L10818" si="54979">SUM(K10812:K10818)/7</f>
        <v>13.571428571428571</v>
      </c>
      <c r="M10818" s="8">
        <f t="shared" ref="M10818" si="54980">O10818/(B10818/100000)</f>
        <v>171.30661710865402</v>
      </c>
      <c r="N10818" s="5">
        <v>153224</v>
      </c>
      <c r="O10818" s="18">
        <v>3783</v>
      </c>
    </row>
    <row r="10819" spans="1:15" x14ac:dyDescent="0.2">
      <c r="A10819" s="5" t="s">
        <v>27</v>
      </c>
      <c r="B10819" s="13">
        <v>2208321</v>
      </c>
      <c r="C10819" s="6">
        <f t="shared" si="53802"/>
        <v>44530</v>
      </c>
      <c r="D10819" s="5">
        <f t="shared" ref="D10819" si="54981">N10819-N10818</f>
        <v>2510</v>
      </c>
      <c r="E10819" s="13">
        <f t="shared" ref="E10819" si="54982">SUM(D10813:D10819)/7</f>
        <v>2411.2857142857142</v>
      </c>
      <c r="F10819" s="13">
        <f t="shared" ref="F10819" si="54983">SUM(D10815:D10819)/5</f>
        <v>2289.8000000000002</v>
      </c>
      <c r="G10819" s="13">
        <f t="shared" ref="G10819" si="54984">N10819/(B10819/100000)</f>
        <v>7052.145045942143</v>
      </c>
      <c r="H10819" s="5">
        <f t="shared" si="54720"/>
        <v>623</v>
      </c>
      <c r="I10819" s="5">
        <f t="shared" si="54711"/>
        <v>607</v>
      </c>
      <c r="J10819" s="8">
        <f t="shared" ref="J10819" si="54985">E10819/(SUM(N10812:N10818)/7)*100</f>
        <v>1.640866210929905</v>
      </c>
      <c r="K10819" s="5">
        <f t="shared" ref="K10819" si="54986">O10819-O10818</f>
        <v>5</v>
      </c>
      <c r="L10819" s="8">
        <f t="shared" ref="L10819" si="54987">SUM(K10813:K10819)/7</f>
        <v>11.857142857142858</v>
      </c>
      <c r="M10819" s="8">
        <f t="shared" ref="M10819" si="54988">O10819/(B10819/100000)</f>
        <v>171.53303346750766</v>
      </c>
      <c r="N10819" s="5">
        <v>155734</v>
      </c>
      <c r="O10819" s="18">
        <v>3788</v>
      </c>
    </row>
    <row r="10820" spans="1:15" x14ac:dyDescent="0.2">
      <c r="A10820" s="5" t="s">
        <v>27</v>
      </c>
      <c r="B10820" s="13">
        <v>2208321</v>
      </c>
      <c r="C10820" s="6">
        <f t="shared" si="53802"/>
        <v>44531</v>
      </c>
      <c r="D10820" s="5">
        <f t="shared" ref="D10820" si="54989">N10820-N10819</f>
        <v>2975</v>
      </c>
      <c r="E10820" s="13">
        <f t="shared" ref="E10820" si="54990">SUM(D10814:D10820)/7</f>
        <v>2479</v>
      </c>
      <c r="F10820" s="13">
        <f t="shared" ref="F10820" si="54991">SUM(D10816:D10820)/5</f>
        <v>2199.8000000000002</v>
      </c>
      <c r="G10820" s="13">
        <f t="shared" ref="G10820" si="54992">N10820/(B10820/100000)</f>
        <v>7186.8627794600507</v>
      </c>
      <c r="H10820" s="5">
        <f t="shared" si="54720"/>
        <v>624</v>
      </c>
      <c r="I10820" s="5">
        <f t="shared" si="54711"/>
        <v>608</v>
      </c>
      <c r="J10820" s="8">
        <f t="shared" ref="J10820" si="54993">E10820/(SUM(N10813:N10819)/7)*100</f>
        <v>1.6597117478668977</v>
      </c>
      <c r="K10820" s="5">
        <f t="shared" ref="K10820" si="54994">O10820-O10819</f>
        <v>18</v>
      </c>
      <c r="L10820" s="8">
        <f t="shared" ref="L10820" si="54995">SUM(K10814:K10820)/7</f>
        <v>11</v>
      </c>
      <c r="M10820" s="8">
        <f t="shared" ref="M10820" si="54996">O10820/(B10820/100000)</f>
        <v>172.34813235938071</v>
      </c>
      <c r="N10820" s="5">
        <v>158709</v>
      </c>
      <c r="O10820" s="18">
        <v>3806</v>
      </c>
    </row>
    <row r="10821" spans="1:15" x14ac:dyDescent="0.2">
      <c r="A10821" s="5" t="s">
        <v>27</v>
      </c>
      <c r="B10821" s="13">
        <v>2208321</v>
      </c>
      <c r="C10821" s="6">
        <f t="shared" si="53802"/>
        <v>44532</v>
      </c>
      <c r="D10821" s="5">
        <f t="shared" ref="D10821" si="54997">N10821-N10820</f>
        <v>3707</v>
      </c>
      <c r="E10821" s="13">
        <f t="shared" ref="E10821" si="54998">SUM(D10815:D10821)/7</f>
        <v>2590.1428571428573</v>
      </c>
      <c r="F10821" s="13">
        <f t="shared" ref="F10821" si="54999">SUM(D10817:D10821)/5</f>
        <v>2337.8000000000002</v>
      </c>
      <c r="G10821" s="13">
        <f t="shared" ref="G10821" si="55000">N10821/(B10821/100000)</f>
        <v>7354.72786791413</v>
      </c>
      <c r="H10821" s="5">
        <f t="shared" si="54720"/>
        <v>625</v>
      </c>
      <c r="I10821" s="5">
        <f t="shared" si="54711"/>
        <v>609</v>
      </c>
      <c r="J10821" s="8">
        <f t="shared" ref="J10821" si="55001">E10821/(SUM(N10814:N10820)/7)*100</f>
        <v>1.7058112929204741</v>
      </c>
      <c r="K10821" s="5">
        <f t="shared" ref="K10821" si="55002">O10821-O10820</f>
        <v>14</v>
      </c>
      <c r="L10821" s="8">
        <f t="shared" ref="L10821" si="55003">SUM(K10815:K10821)/7</f>
        <v>10.142857142857142</v>
      </c>
      <c r="M10821" s="8">
        <f t="shared" ref="M10821" si="55004">O10821/(B10821/100000)</f>
        <v>172.98209816417088</v>
      </c>
      <c r="N10821" s="5">
        <v>162416</v>
      </c>
      <c r="O10821" s="18">
        <v>3820</v>
      </c>
    </row>
    <row r="10822" spans="1:15" x14ac:dyDescent="0.2">
      <c r="A10822" s="5" t="s">
        <v>27</v>
      </c>
      <c r="B10822" s="13">
        <v>2208321</v>
      </c>
      <c r="C10822" s="6">
        <f t="shared" si="53802"/>
        <v>44533</v>
      </c>
      <c r="D10822" s="5">
        <f t="shared" ref="D10822" si="55005">N10822-N10821</f>
        <v>3811</v>
      </c>
      <c r="E10822" s="13">
        <f t="shared" ref="E10822" si="55006">SUM(D10816:D10822)/7</f>
        <v>2645.2857142857142</v>
      </c>
      <c r="F10822" s="13">
        <f t="shared" ref="F10822" si="55007">SUM(D10818:D10822)/5</f>
        <v>2744</v>
      </c>
      <c r="G10822" s="13">
        <f t="shared" ref="G10822" si="55008">N10822/(B10822/100000)</f>
        <v>7527.3024166323639</v>
      </c>
      <c r="H10822" s="5">
        <f t="shared" si="54720"/>
        <v>626</v>
      </c>
      <c r="I10822" s="5">
        <f t="shared" si="54711"/>
        <v>610</v>
      </c>
      <c r="J10822" s="8">
        <f t="shared" ref="J10822" si="55009">E10822/(SUM(N10815:N10821)/7)*100</f>
        <v>1.7129081882321162</v>
      </c>
      <c r="K10822" s="5">
        <f t="shared" ref="K10822" si="55010">O10822-O10821</f>
        <v>11</v>
      </c>
      <c r="L10822" s="8">
        <f t="shared" ref="L10822" si="55011">SUM(K10816:K10822)/7</f>
        <v>9.8571428571428577</v>
      </c>
      <c r="M10822" s="8">
        <f t="shared" ref="M10822" si="55012">O10822/(B10822/100000)</f>
        <v>173.48021415364886</v>
      </c>
      <c r="N10822" s="5">
        <v>166227</v>
      </c>
      <c r="O10822" s="18">
        <v>3831</v>
      </c>
    </row>
    <row r="10823" spans="1:15" x14ac:dyDescent="0.2">
      <c r="A10823" s="5" t="s">
        <v>27</v>
      </c>
      <c r="B10823" s="13">
        <v>2208321</v>
      </c>
      <c r="C10823" s="6">
        <f t="shared" si="53802"/>
        <v>44534</v>
      </c>
      <c r="D10823" s="5">
        <f t="shared" ref="D10823" si="55013">N10823-N10822</f>
        <v>4542</v>
      </c>
      <c r="E10823" s="13">
        <f t="shared" ref="E10823" si="55014">SUM(D10817:D10823)/7</f>
        <v>2863.1428571428573</v>
      </c>
      <c r="F10823" s="13">
        <f t="shared" ref="F10823" si="55015">SUM(D10819:D10823)/5</f>
        <v>3509</v>
      </c>
      <c r="G10823" s="13">
        <f t="shared" ref="G10823" si="55016">N10823/(B10823/100000)</f>
        <v>7732.9790370149985</v>
      </c>
      <c r="H10823" s="5">
        <f t="shared" si="54720"/>
        <v>627</v>
      </c>
      <c r="I10823" s="5">
        <f t="shared" si="54711"/>
        <v>611</v>
      </c>
      <c r="J10823" s="8">
        <f t="shared" ref="J10823" si="55017">E10823/(SUM(N10816:N10822)/7)*100</f>
        <v>1.8227556150549682</v>
      </c>
      <c r="K10823" s="5">
        <f t="shared" ref="K10823" si="55018">O10823-O10822</f>
        <v>11</v>
      </c>
      <c r="L10823" s="8">
        <f t="shared" ref="L10823" si="55019">SUM(K10817:K10823)/7</f>
        <v>9.2857142857142865</v>
      </c>
      <c r="M10823" s="8">
        <f t="shared" ref="M10823" si="55020">O10823/(B10823/100000)</f>
        <v>173.97833014312684</v>
      </c>
      <c r="N10823" s="5">
        <v>170769</v>
      </c>
      <c r="O10823" s="18">
        <v>3842</v>
      </c>
    </row>
    <row r="10824" spans="1:15" x14ac:dyDescent="0.2">
      <c r="A10824" s="5" t="s">
        <v>27</v>
      </c>
      <c r="B10824" s="13">
        <v>2208321</v>
      </c>
      <c r="C10824" s="6">
        <f t="shared" si="53802"/>
        <v>44535</v>
      </c>
      <c r="D10824" s="5">
        <f t="shared" ref="D10824" si="55021">N10824-N10823</f>
        <v>2106</v>
      </c>
      <c r="E10824" s="13">
        <f t="shared" ref="E10824" si="55022">SUM(D10818:D10824)/7</f>
        <v>2909.7142857142858</v>
      </c>
      <c r="F10824" s="13">
        <f t="shared" ref="F10824" si="55023">SUM(D10820:D10824)/5</f>
        <v>3428.2</v>
      </c>
      <c r="G10824" s="13">
        <f t="shared" ref="G10824" si="55024">N10824/(B10824/100000)</f>
        <v>7828.3456073641464</v>
      </c>
      <c r="H10824" s="5">
        <f t="shared" si="54720"/>
        <v>628</v>
      </c>
      <c r="I10824" s="5">
        <f t="shared" si="54711"/>
        <v>612</v>
      </c>
      <c r="J10824" s="8">
        <f t="shared" ref="J10824" si="55025">E10824/(SUM(N10817:N10823)/7)*100</f>
        <v>1.8192438990841258</v>
      </c>
      <c r="K10824" s="5">
        <f t="shared" ref="K10824" si="55026">O10824-O10823</f>
        <v>2</v>
      </c>
      <c r="L10824" s="8">
        <f t="shared" ref="L10824" si="55027">SUM(K10818:K10824)/7</f>
        <v>9.1428571428571423</v>
      </c>
      <c r="M10824" s="8">
        <f t="shared" ref="M10824" si="55028">O10824/(B10824/100000)</f>
        <v>174.06889668666827</v>
      </c>
      <c r="N10824" s="5">
        <v>172875</v>
      </c>
      <c r="O10824" s="18">
        <v>3844</v>
      </c>
    </row>
    <row r="10825" spans="1:15" x14ac:dyDescent="0.2">
      <c r="A10825" s="5" t="s">
        <v>27</v>
      </c>
      <c r="B10825" s="13">
        <v>2208321</v>
      </c>
      <c r="C10825" s="6">
        <f t="shared" si="53802"/>
        <v>44536</v>
      </c>
      <c r="D10825" s="5">
        <f t="shared" ref="D10825" si="55029">N10825-N10824</f>
        <v>1432</v>
      </c>
      <c r="E10825" s="13">
        <f t="shared" ref="E10825" si="55030">SUM(D10819:D10825)/7</f>
        <v>3011.8571428571427</v>
      </c>
      <c r="F10825" s="13">
        <f t="shared" ref="F10825" si="55031">SUM(D10821:D10825)/5</f>
        <v>3119.6</v>
      </c>
      <c r="G10825" s="13">
        <f t="shared" ref="G10825" si="55032">N10825/(B10825/100000)</f>
        <v>7893.1912525398247</v>
      </c>
      <c r="H10825" s="5">
        <f t="shared" si="54720"/>
        <v>629</v>
      </c>
      <c r="I10825" s="5">
        <f t="shared" si="54711"/>
        <v>613</v>
      </c>
      <c r="J10825" s="8">
        <f t="shared" ref="J10825" si="55033">E10825/(SUM(N10818:N10824)/7)*100</f>
        <v>1.8494605922695126</v>
      </c>
      <c r="K10825" s="5">
        <f t="shared" ref="K10825" si="55034">O10825-O10824</f>
        <v>1</v>
      </c>
      <c r="L10825" s="8">
        <f t="shared" ref="L10825" si="55035">SUM(K10819:K10825)/7</f>
        <v>8.8571428571428577</v>
      </c>
      <c r="M10825" s="8">
        <f t="shared" ref="M10825" si="55036">O10825/(B10825/100000)</f>
        <v>174.114179958439</v>
      </c>
      <c r="N10825" s="5">
        <v>174307</v>
      </c>
      <c r="O10825" s="18">
        <v>3845</v>
      </c>
    </row>
    <row r="10826" spans="1:15" x14ac:dyDescent="0.2">
      <c r="A10826" s="5" t="s">
        <v>27</v>
      </c>
      <c r="B10826" s="13">
        <v>2208321</v>
      </c>
      <c r="C10826" s="6">
        <f t="shared" si="53802"/>
        <v>44537</v>
      </c>
      <c r="D10826" s="5">
        <f t="shared" ref="D10826" si="55037">N10826-N10825</f>
        <v>3009</v>
      </c>
      <c r="E10826" s="13">
        <f t="shared" ref="E10826" si="55038">SUM(D10820:D10826)/7</f>
        <v>3083.1428571428573</v>
      </c>
      <c r="F10826" s="13">
        <f t="shared" ref="F10826" si="55039">SUM(D10822:D10826)/5</f>
        <v>2980</v>
      </c>
      <c r="G10826" s="13">
        <f t="shared" ref="G10826" si="55040">N10826/(B10826/100000)</f>
        <v>8029.4486172979377</v>
      </c>
      <c r="H10826" s="5">
        <f t="shared" si="54720"/>
        <v>630</v>
      </c>
      <c r="I10826" s="5">
        <f t="shared" si="54711"/>
        <v>614</v>
      </c>
      <c r="J10826" s="8">
        <f t="shared" ref="J10826" si="55041">E10826/(SUM(N10819:N10825)/7)*100</f>
        <v>1.8588554886709037</v>
      </c>
      <c r="K10826" s="5">
        <f t="shared" ref="K10826" si="55042">O10826-O10825</f>
        <v>15</v>
      </c>
      <c r="L10826" s="8">
        <f t="shared" ref="L10826" si="55043">SUM(K10820:K10826)/7</f>
        <v>10.285714285714286</v>
      </c>
      <c r="M10826" s="8">
        <f t="shared" ref="M10826" si="55044">O10826/(B10826/100000)</f>
        <v>174.79342903499989</v>
      </c>
      <c r="N10826" s="5">
        <v>177316</v>
      </c>
      <c r="O10826" s="18">
        <v>3860</v>
      </c>
    </row>
    <row r="10827" spans="1:15" x14ac:dyDescent="0.2">
      <c r="A10827" s="5" t="s">
        <v>27</v>
      </c>
      <c r="B10827" s="13">
        <v>2208321</v>
      </c>
      <c r="C10827" s="6">
        <f t="shared" si="53802"/>
        <v>44538</v>
      </c>
      <c r="D10827" s="5">
        <f t="shared" ref="D10827" si="55045">N10827-N10826</f>
        <v>3379</v>
      </c>
      <c r="E10827" s="13">
        <f t="shared" ref="E10827" si="55046">SUM(D10821:D10827)/7</f>
        <v>3140.8571428571427</v>
      </c>
      <c r="F10827" s="13">
        <f t="shared" ref="F10827" si="55047">SUM(D10823:D10827)/5</f>
        <v>2893.6</v>
      </c>
      <c r="G10827" s="13">
        <f t="shared" ref="G10827" si="55048">N10827/(B10827/100000)</f>
        <v>8182.4607926112185</v>
      </c>
      <c r="H10827" s="5">
        <f t="shared" si="54720"/>
        <v>631</v>
      </c>
      <c r="I10827" s="5">
        <f t="shared" si="54711"/>
        <v>615</v>
      </c>
      <c r="J10827" s="8">
        <f t="shared" ref="J10827" si="55049">E10827/(SUM(N10820:N10826)/7)*100</f>
        <v>1.8590940953933599</v>
      </c>
      <c r="K10827" s="5">
        <f t="shared" ref="K10827" si="55050">O10827-O10826</f>
        <v>22</v>
      </c>
      <c r="L10827" s="8">
        <f t="shared" ref="L10827" si="55051">SUM(K10821:K10827)/7</f>
        <v>10.857142857142858</v>
      </c>
      <c r="M10827" s="8">
        <f t="shared" ref="M10827" si="55052">O10827/(B10827/100000)</f>
        <v>175.78966101395585</v>
      </c>
      <c r="N10827" s="5">
        <v>180695</v>
      </c>
      <c r="O10827" s="18">
        <v>3882</v>
      </c>
    </row>
    <row r="10828" spans="1:15" x14ac:dyDescent="0.2">
      <c r="A10828" s="5" t="s">
        <v>27</v>
      </c>
      <c r="B10828" s="13">
        <v>2208321</v>
      </c>
      <c r="C10828" s="6">
        <f t="shared" si="53802"/>
        <v>44539</v>
      </c>
      <c r="D10828" s="5">
        <f t="shared" ref="D10828" si="55053">N10828-N10827</f>
        <v>4197</v>
      </c>
      <c r="E10828" s="13">
        <f t="shared" ref="E10828" si="55054">SUM(D10822:D10828)/7</f>
        <v>3210.8571428571427</v>
      </c>
      <c r="F10828" s="13">
        <f t="shared" ref="F10828" si="55055">SUM(D10824:D10828)/5</f>
        <v>2824.6</v>
      </c>
      <c r="G10828" s="13">
        <f t="shared" ref="G10828" si="55056">N10828/(B10828/100000)</f>
        <v>8372.5146842329523</v>
      </c>
      <c r="H10828" s="5">
        <f t="shared" si="54720"/>
        <v>632</v>
      </c>
      <c r="I10828" s="5">
        <f t="shared" si="54711"/>
        <v>616</v>
      </c>
      <c r="J10828" s="8">
        <f t="shared" ref="J10828" si="55057">E10828/(SUM(N10821:N10827)/7)*100</f>
        <v>1.8658398396154754</v>
      </c>
      <c r="K10828" s="5">
        <f t="shared" ref="K10828" si="55058">O10828-O10827</f>
        <v>26</v>
      </c>
      <c r="L10828" s="8">
        <f t="shared" ref="L10828" si="55059">SUM(K10822:K10828)/7</f>
        <v>12.571428571428571</v>
      </c>
      <c r="M10828" s="8">
        <f t="shared" ref="M10828" si="55060">O10828/(B10828/100000)</f>
        <v>176.9670260799947</v>
      </c>
      <c r="N10828" s="5">
        <v>184892</v>
      </c>
      <c r="O10828" s="18">
        <v>3908</v>
      </c>
    </row>
    <row r="10829" spans="1:15" x14ac:dyDescent="0.2">
      <c r="A10829" s="5" t="s">
        <v>27</v>
      </c>
      <c r="B10829" s="13">
        <v>2208321</v>
      </c>
      <c r="C10829" s="6">
        <f t="shared" si="53802"/>
        <v>44540</v>
      </c>
      <c r="D10829" s="5">
        <f t="shared" ref="D10829" si="55061">N10829-N10828</f>
        <v>3385</v>
      </c>
      <c r="E10829" s="13">
        <f t="shared" ref="E10829" si="55062">SUM(D10823:D10829)/7</f>
        <v>3150</v>
      </c>
      <c r="F10829" s="13">
        <f t="shared" ref="F10829" si="55063">SUM(D10825:D10829)/5</f>
        <v>3080.4</v>
      </c>
      <c r="G10829" s="13">
        <f t="shared" ref="G10829" si="55064">N10829/(B10829/100000)</f>
        <v>8525.7985591768593</v>
      </c>
      <c r="H10829" s="5">
        <f t="shared" si="54720"/>
        <v>633</v>
      </c>
      <c r="I10829" s="5">
        <f t="shared" si="54711"/>
        <v>617</v>
      </c>
      <c r="J10829" s="8">
        <f t="shared" ref="J10829" si="55065">E10829/(SUM(N10822:N10828)/7)*100</f>
        <v>1.7969473897811148</v>
      </c>
      <c r="K10829" s="5">
        <f t="shared" ref="K10829" si="55066">O10829-O10828</f>
        <v>22</v>
      </c>
      <c r="L10829" s="8">
        <f t="shared" ref="L10829" si="55067">SUM(K10823:K10829)/7</f>
        <v>14.142857142857142</v>
      </c>
      <c r="M10829" s="8">
        <f t="shared" ref="M10829" si="55068">O10829/(B10829/100000)</f>
        <v>177.96325805895066</v>
      </c>
      <c r="N10829" s="5">
        <v>188277</v>
      </c>
      <c r="O10829" s="18">
        <v>3930</v>
      </c>
    </row>
    <row r="10830" spans="1:15" x14ac:dyDescent="0.2">
      <c r="A10830" s="5" t="s">
        <v>27</v>
      </c>
      <c r="B10830" s="13">
        <v>2208321</v>
      </c>
      <c r="C10830" s="6">
        <f t="shared" si="53802"/>
        <v>44541</v>
      </c>
      <c r="D10830" s="5">
        <f t="shared" ref="D10830" si="55069">N10830-N10829</f>
        <v>3978</v>
      </c>
      <c r="E10830" s="13">
        <f t="shared" ref="E10830" si="55070">SUM(D10824:D10830)/7</f>
        <v>3069.4285714285716</v>
      </c>
      <c r="F10830" s="13">
        <f t="shared" ref="F10830" si="55071">SUM(D10826:D10830)/5</f>
        <v>3589.6</v>
      </c>
      <c r="G10830" s="13">
        <f t="shared" ref="G10830" si="55072">N10830/(B10830/100000)</f>
        <v>8705.9354142808043</v>
      </c>
      <c r="H10830" s="5">
        <f t="shared" si="54720"/>
        <v>634</v>
      </c>
      <c r="I10830" s="5">
        <f t="shared" si="54711"/>
        <v>618</v>
      </c>
      <c r="J10830" s="8">
        <f t="shared" ref="J10830" si="55073">E10830/(SUM(N10823:N10829)/7)*100</f>
        <v>1.7200757966938616</v>
      </c>
      <c r="K10830" s="5">
        <f t="shared" ref="K10830" si="55074">O10830-O10829</f>
        <v>21</v>
      </c>
      <c r="L10830" s="8">
        <f t="shared" ref="L10830" si="55075">SUM(K10824:K10830)/7</f>
        <v>15.571428571428571</v>
      </c>
      <c r="M10830" s="8">
        <f t="shared" ref="M10830" si="55076">O10830/(B10830/100000)</f>
        <v>178.91420676613589</v>
      </c>
      <c r="N10830" s="5">
        <v>192255</v>
      </c>
      <c r="O10830" s="18">
        <v>3951</v>
      </c>
    </row>
    <row r="10831" spans="1:15" x14ac:dyDescent="0.2">
      <c r="A10831" s="5" t="s">
        <v>27</v>
      </c>
      <c r="B10831" s="13">
        <v>2208321</v>
      </c>
      <c r="C10831" s="6">
        <f t="shared" si="53802"/>
        <v>44542</v>
      </c>
      <c r="D10831" s="5">
        <f t="shared" ref="D10831" si="55077">N10831-N10830</f>
        <v>1485</v>
      </c>
      <c r="E10831" s="13">
        <f t="shared" ref="E10831" si="55078">SUM(D10825:D10831)/7</f>
        <v>2980.7142857142858</v>
      </c>
      <c r="F10831" s="13">
        <f t="shared" ref="F10831" si="55079">SUM(D10827:D10831)/5</f>
        <v>3284.8</v>
      </c>
      <c r="G10831" s="13">
        <f t="shared" ref="G10831" si="55080">N10831/(B10831/100000)</f>
        <v>8773.1810728603305</v>
      </c>
      <c r="H10831" s="5">
        <f t="shared" si="54720"/>
        <v>635</v>
      </c>
      <c r="I10831" s="5">
        <f t="shared" si="54711"/>
        <v>619</v>
      </c>
      <c r="J10831" s="8">
        <f t="shared" ref="J10831" si="55081">E10831/(SUM(N10824:N10830)/7)*100</f>
        <v>1.6421156021051191</v>
      </c>
      <c r="K10831" s="5">
        <f t="shared" ref="K10831" si="55082">O10831-O10830</f>
        <v>5</v>
      </c>
      <c r="L10831" s="8">
        <f t="shared" ref="L10831" si="55083">SUM(K10825:K10831)/7</f>
        <v>16</v>
      </c>
      <c r="M10831" s="8">
        <f t="shared" ref="M10831" si="55084">O10831/(B10831/100000)</f>
        <v>179.14062312498953</v>
      </c>
      <c r="N10831" s="5">
        <v>193740</v>
      </c>
      <c r="O10831" s="18">
        <v>3956</v>
      </c>
    </row>
    <row r="10832" spans="1:15" x14ac:dyDescent="0.2">
      <c r="A10832" s="5" t="s">
        <v>27</v>
      </c>
      <c r="B10832" s="13">
        <v>2208321</v>
      </c>
      <c r="C10832" s="6">
        <f t="shared" si="53802"/>
        <v>44543</v>
      </c>
      <c r="D10832" s="5">
        <f t="shared" ref="D10832" si="55085">N10832-N10831</f>
        <v>767</v>
      </c>
      <c r="E10832" s="13">
        <f t="shared" ref="E10832" si="55086">SUM(D10826:D10832)/7</f>
        <v>2885.7142857142858</v>
      </c>
      <c r="F10832" s="13">
        <f t="shared" ref="F10832" si="55087">SUM(D10828:D10832)/5</f>
        <v>2762.4</v>
      </c>
      <c r="G10832" s="13">
        <f t="shared" ref="G10832" si="55088">N10832/(B10832/100000)</f>
        <v>8807.9133423084768</v>
      </c>
      <c r="H10832" s="5">
        <f t="shared" si="54720"/>
        <v>636</v>
      </c>
      <c r="I10832" s="5">
        <f t="shared" si="54711"/>
        <v>620</v>
      </c>
      <c r="J10832" s="8">
        <f t="shared" ref="J10832" si="55089">E10832/(SUM(N10825:N10831)/7)*100</f>
        <v>1.5640945828126136</v>
      </c>
      <c r="K10832" s="5">
        <f t="shared" ref="K10832" si="55090">O10832-O10831</f>
        <v>6</v>
      </c>
      <c r="L10832" s="8">
        <f t="shared" ref="L10832" si="55091">SUM(K10826:K10832)/7</f>
        <v>16.714285714285715</v>
      </c>
      <c r="M10832" s="8">
        <f t="shared" ref="M10832" si="55092">O10832/(B10832/100000)</f>
        <v>179.41232275561387</v>
      </c>
      <c r="N10832" s="5">
        <v>194507</v>
      </c>
      <c r="O10832" s="18">
        <v>3962</v>
      </c>
    </row>
    <row r="10833" spans="1:15" x14ac:dyDescent="0.2">
      <c r="A10833" s="5" t="s">
        <v>27</v>
      </c>
      <c r="B10833" s="13">
        <v>2208321</v>
      </c>
      <c r="C10833" s="6">
        <f t="shared" si="53802"/>
        <v>44544</v>
      </c>
      <c r="D10833" s="5">
        <f t="shared" ref="D10833" si="55093">N10833-N10832</f>
        <v>2328</v>
      </c>
      <c r="E10833" s="13">
        <f t="shared" ref="E10833" si="55094">SUM(D10827:D10833)/7</f>
        <v>2788.4285714285716</v>
      </c>
      <c r="F10833" s="13">
        <f t="shared" ref="F10833" si="55095">SUM(D10829:D10833)/5</f>
        <v>2388.6</v>
      </c>
      <c r="G10833" s="13">
        <f t="shared" ref="G10833" si="55096">N10833/(B10833/100000)</f>
        <v>8913.3327989907266</v>
      </c>
      <c r="H10833" s="5">
        <f t="shared" si="54720"/>
        <v>637</v>
      </c>
      <c r="I10833" s="5">
        <f t="shared" si="54711"/>
        <v>621</v>
      </c>
      <c r="J10833" s="8">
        <f t="shared" ref="J10833" si="55097">E10833/(SUM(N10826:N10832)/7)*100</f>
        <v>1.4880893387269172</v>
      </c>
      <c r="K10833" s="5">
        <f t="shared" ref="K10833" si="55098">O10833-O10832</f>
        <v>17</v>
      </c>
      <c r="L10833" s="8">
        <f t="shared" ref="L10833" si="55099">SUM(K10827:K10833)/7</f>
        <v>17</v>
      </c>
      <c r="M10833" s="8">
        <f t="shared" ref="M10833" si="55100">O10833/(B10833/100000)</f>
        <v>180.18213837571619</v>
      </c>
      <c r="N10833" s="5">
        <v>196835</v>
      </c>
      <c r="O10833" s="18">
        <v>3979</v>
      </c>
    </row>
    <row r="10834" spans="1:15" x14ac:dyDescent="0.2">
      <c r="A10834" s="5" t="s">
        <v>27</v>
      </c>
      <c r="B10834" s="13">
        <v>2208321</v>
      </c>
      <c r="C10834" s="6">
        <f t="shared" si="53802"/>
        <v>44545</v>
      </c>
      <c r="D10834" s="5">
        <f t="shared" ref="D10834" si="55101">N10834-N10833</f>
        <v>1780</v>
      </c>
      <c r="E10834" s="13">
        <f t="shared" ref="E10834" si="55102">SUM(D10828:D10834)/7</f>
        <v>2560</v>
      </c>
      <c r="F10834" s="13">
        <f t="shared" ref="F10834" si="55103">SUM(D10830:D10834)/5</f>
        <v>2067.6</v>
      </c>
      <c r="G10834" s="13">
        <f t="shared" ref="G10834" si="55104">N10834/(B10834/100000)</f>
        <v>8993.937022742617</v>
      </c>
      <c r="H10834" s="5">
        <f t="shared" si="54720"/>
        <v>638</v>
      </c>
      <c r="I10834" s="5">
        <f t="shared" si="54711"/>
        <v>622</v>
      </c>
      <c r="J10834" s="8">
        <f t="shared" ref="J10834" si="55105">E10834/(SUM(N10827:N10833)/7)*100</f>
        <v>1.3461528349212479</v>
      </c>
      <c r="K10834" s="5">
        <f t="shared" ref="K10834" si="55106">O10834-O10833</f>
        <v>18</v>
      </c>
      <c r="L10834" s="8">
        <f t="shared" ref="L10834" si="55107">SUM(K10828:K10834)/7</f>
        <v>16.428571428571427</v>
      </c>
      <c r="M10834" s="8">
        <f t="shared" ref="M10834" si="55108">O10834/(B10834/100000)</f>
        <v>180.99723726758927</v>
      </c>
      <c r="N10834" s="5">
        <v>198615</v>
      </c>
      <c r="O10834" s="18">
        <v>3997</v>
      </c>
    </row>
    <row r="10835" spans="1:15" x14ac:dyDescent="0.2">
      <c r="A10835" s="5" t="s">
        <v>27</v>
      </c>
      <c r="B10835" s="13">
        <v>2208321</v>
      </c>
      <c r="C10835" s="6">
        <f t="shared" si="53802"/>
        <v>44546</v>
      </c>
      <c r="D10835" s="5">
        <f t="shared" ref="D10835" si="55109">N10835-N10834</f>
        <v>3929</v>
      </c>
      <c r="E10835" s="13">
        <f t="shared" ref="E10835" si="55110">SUM(D10829:D10835)/7</f>
        <v>2521.7142857142858</v>
      </c>
      <c r="F10835" s="13">
        <f t="shared" ref="F10835" si="55111">SUM(D10831:D10835)/5</f>
        <v>2057.8000000000002</v>
      </c>
      <c r="G10835" s="13">
        <f t="shared" ref="G10835" si="55112">N10835/(B10835/100000)</f>
        <v>9171.8549975297974</v>
      </c>
      <c r="H10835" s="5">
        <f t="shared" si="54720"/>
        <v>639</v>
      </c>
      <c r="I10835" s="5">
        <f t="shared" si="54711"/>
        <v>623</v>
      </c>
      <c r="J10835" s="8">
        <f t="shared" ref="J10835" si="55113">E10835/(SUM(N10828:N10834)/7)*100</f>
        <v>1.3084074741998681</v>
      </c>
      <c r="K10835" s="5">
        <f t="shared" ref="K10835" si="55114">O10835-O10834</f>
        <v>26</v>
      </c>
      <c r="L10835" s="8">
        <f t="shared" ref="L10835" si="55115">SUM(K10829:K10835)/7</f>
        <v>16.428571428571427</v>
      </c>
      <c r="M10835" s="8">
        <f t="shared" ref="M10835" si="55116">O10835/(B10835/100000)</f>
        <v>182.17460233362812</v>
      </c>
      <c r="N10835" s="5">
        <v>202544</v>
      </c>
      <c r="O10835" s="18">
        <v>4023</v>
      </c>
    </row>
    <row r="10836" spans="1:15" x14ac:dyDescent="0.2">
      <c r="A10836" s="5" t="s">
        <v>27</v>
      </c>
      <c r="B10836" s="13">
        <v>2208321</v>
      </c>
      <c r="C10836" s="6">
        <f t="shared" si="53802"/>
        <v>44547</v>
      </c>
      <c r="D10836" s="5">
        <f t="shared" ref="D10836" si="55117">N10836-N10835</f>
        <v>3381</v>
      </c>
      <c r="E10836" s="13">
        <f t="shared" ref="E10836" si="55118">SUM(D10830:D10836)/7</f>
        <v>2521.1428571428573</v>
      </c>
      <c r="F10836" s="13">
        <f t="shared" ref="F10836" si="55119">SUM(D10832:D10836)/5</f>
        <v>2437</v>
      </c>
      <c r="G10836" s="13">
        <f t="shared" ref="G10836" si="55120">N10836/(B10836/100000)</f>
        <v>9324.9577393866202</v>
      </c>
      <c r="H10836" s="5">
        <f t="shared" si="54720"/>
        <v>640</v>
      </c>
      <c r="I10836" s="5">
        <f t="shared" si="54711"/>
        <v>624</v>
      </c>
      <c r="J10836" s="8">
        <f t="shared" ref="J10836" si="55121">E10836/(SUM(N10829:N10835)/7)*100</f>
        <v>1.291216610219839</v>
      </c>
      <c r="K10836" s="5">
        <f t="shared" ref="K10836" si="55122">O10836-O10835</f>
        <v>37</v>
      </c>
      <c r="L10836" s="8">
        <f t="shared" ref="L10836" si="55123">SUM(K10830:K10836)/7</f>
        <v>18.571428571428573</v>
      </c>
      <c r="M10836" s="8">
        <f t="shared" ref="M10836" si="55124">O10836/(B10836/100000)</f>
        <v>183.85008338914497</v>
      </c>
      <c r="N10836" s="5">
        <v>205925</v>
      </c>
      <c r="O10836" s="18">
        <v>4060</v>
      </c>
    </row>
    <row r="10837" spans="1:15" x14ac:dyDescent="0.2">
      <c r="A10837" s="5" t="s">
        <v>27</v>
      </c>
      <c r="B10837" s="13">
        <v>2208321</v>
      </c>
      <c r="C10837" s="6">
        <f t="shared" si="53802"/>
        <v>44548</v>
      </c>
      <c r="D10837" s="5">
        <f t="shared" ref="D10837" si="55125">N10837-N10836</f>
        <v>2508</v>
      </c>
      <c r="E10837" s="13">
        <f t="shared" ref="E10837" si="55126">SUM(D10831:D10837)/7</f>
        <v>2311.1428571428573</v>
      </c>
      <c r="F10837" s="13">
        <f t="shared" ref="F10837" si="55127">SUM(D10833:D10837)/5</f>
        <v>2785.2</v>
      </c>
      <c r="G10837" s="13">
        <f t="shared" ref="G10837" si="55128">N10837/(B10837/100000)</f>
        <v>9438.5281849875992</v>
      </c>
      <c r="H10837" s="5">
        <f t="shared" si="54720"/>
        <v>641</v>
      </c>
      <c r="I10837" s="5">
        <f t="shared" si="54711"/>
        <v>625</v>
      </c>
      <c r="J10837" s="8">
        <f t="shared" ref="J10837" si="55129">E10837/(SUM(N10830:N10836)/7)*100</f>
        <v>1.1685751660802604</v>
      </c>
      <c r="K10837" s="5">
        <f t="shared" ref="K10837" si="55130">O10837-O10836</f>
        <v>16</v>
      </c>
      <c r="L10837" s="8">
        <f t="shared" ref="L10837" si="55131">SUM(K10831:K10837)/7</f>
        <v>17.857142857142858</v>
      </c>
      <c r="M10837" s="8">
        <f t="shared" ref="M10837" si="55132">O10837/(B10837/100000)</f>
        <v>184.57461573747656</v>
      </c>
      <c r="N10837" s="5">
        <v>208433</v>
      </c>
      <c r="O10837" s="18">
        <v>4076</v>
      </c>
    </row>
    <row r="10838" spans="1:15" x14ac:dyDescent="0.2">
      <c r="A10838" s="5" t="s">
        <v>27</v>
      </c>
      <c r="B10838" s="13">
        <v>2208321</v>
      </c>
      <c r="C10838" s="6">
        <f t="shared" si="53802"/>
        <v>44549</v>
      </c>
      <c r="D10838" s="5">
        <f t="shared" ref="D10838" si="55133">N10838-N10837</f>
        <v>1535</v>
      </c>
      <c r="E10838" s="13">
        <f t="shared" ref="E10838" si="55134">SUM(D10832:D10838)/7</f>
        <v>2318.2857142857142</v>
      </c>
      <c r="F10838" s="13">
        <f t="shared" ref="F10838" si="55135">SUM(D10834:D10838)/5</f>
        <v>2626.6</v>
      </c>
      <c r="G10838" s="13">
        <f t="shared" ref="G10838" si="55136">N10838/(B10838/100000)</f>
        <v>9508.0380071556629</v>
      </c>
      <c r="H10838" s="5">
        <f t="shared" si="54720"/>
        <v>642</v>
      </c>
      <c r="I10838" s="5">
        <f t="shared" si="54711"/>
        <v>626</v>
      </c>
      <c r="J10838" s="8">
        <f t="shared" ref="J10838" si="55137">E10838/(SUM(N10831:N10837)/7)*100</f>
        <v>1.1586471216957888</v>
      </c>
      <c r="K10838" s="5">
        <f t="shared" ref="K10838" si="55138">O10838-O10837</f>
        <v>9</v>
      </c>
      <c r="L10838" s="8">
        <f t="shared" ref="L10838" si="55139">SUM(K10832:K10838)/7</f>
        <v>18.428571428571427</v>
      </c>
      <c r="M10838" s="8">
        <f t="shared" ref="M10838" si="55140">O10838/(B10838/100000)</f>
        <v>184.98216518341309</v>
      </c>
      <c r="N10838" s="5">
        <v>209968</v>
      </c>
      <c r="O10838" s="18">
        <v>4085</v>
      </c>
    </row>
    <row r="10839" spans="1:15" x14ac:dyDescent="0.2">
      <c r="A10839" s="5" t="s">
        <v>27</v>
      </c>
      <c r="B10839" s="13">
        <v>2208321</v>
      </c>
      <c r="C10839" s="6">
        <f t="shared" si="53802"/>
        <v>44550</v>
      </c>
      <c r="D10839" s="5">
        <f t="shared" ref="D10839" si="55141">N10839-N10838</f>
        <v>449</v>
      </c>
      <c r="E10839" s="13">
        <f t="shared" ref="E10839" si="55142">SUM(D10833:D10839)/7</f>
        <v>2272.8571428571427</v>
      </c>
      <c r="F10839" s="13">
        <f t="shared" ref="F10839" si="55143">SUM(D10835:D10839)/5</f>
        <v>2360.4</v>
      </c>
      <c r="G10839" s="13">
        <f t="shared" ref="G10839" si="55144">N10839/(B10839/100000)</f>
        <v>9528.3701961807183</v>
      </c>
      <c r="H10839" s="5">
        <f t="shared" si="54720"/>
        <v>643</v>
      </c>
      <c r="I10839" s="5">
        <f t="shared" si="54711"/>
        <v>627</v>
      </c>
      <c r="J10839" s="8">
        <f t="shared" ref="J10839" si="55145">E10839/(SUM(N10832:N10838)/7)*100</f>
        <v>1.122931734079037</v>
      </c>
      <c r="K10839" s="5">
        <f t="shared" ref="K10839" si="55146">O10839-O10838</f>
        <v>2</v>
      </c>
      <c r="L10839" s="8">
        <f t="shared" ref="L10839" si="55147">SUM(K10833:K10839)/7</f>
        <v>17.857142857142858</v>
      </c>
      <c r="M10839" s="8">
        <f t="shared" ref="M10839" si="55148">O10839/(B10839/100000)</f>
        <v>185.07273172695454</v>
      </c>
      <c r="N10839" s="5">
        <v>210417</v>
      </c>
      <c r="O10839" s="18">
        <v>4087</v>
      </c>
    </row>
    <row r="10840" spans="1:15" x14ac:dyDescent="0.2">
      <c r="A10840" s="5" t="s">
        <v>27</v>
      </c>
      <c r="B10840" s="13">
        <v>2208321</v>
      </c>
      <c r="C10840" s="6">
        <f t="shared" si="53802"/>
        <v>44551</v>
      </c>
      <c r="D10840" s="5">
        <f t="shared" ref="D10840" si="55149">N10840-N10839</f>
        <v>1655</v>
      </c>
      <c r="E10840" s="13">
        <f t="shared" ref="E10840" si="55150">SUM(D10834:D10840)/7</f>
        <v>2176.7142857142858</v>
      </c>
      <c r="F10840" s="13">
        <f t="shared" ref="F10840" si="55151">SUM(D10836:D10840)/5</f>
        <v>1905.6</v>
      </c>
      <c r="G10840" s="13">
        <f t="shared" ref="G10840" si="55152">N10840/(B10840/100000)</f>
        <v>9603.3140109612687</v>
      </c>
      <c r="H10840" s="5">
        <f t="shared" si="54720"/>
        <v>644</v>
      </c>
      <c r="I10840" s="5">
        <f t="shared" si="54711"/>
        <v>628</v>
      </c>
      <c r="J10840" s="8">
        <f t="shared" ref="J10840" si="55153">E10840/(SUM(N10833:N10839)/7)*100</f>
        <v>1.0634889725050725</v>
      </c>
      <c r="K10840" s="5">
        <f t="shared" ref="K10840" si="55154">O10840-O10839</f>
        <v>17</v>
      </c>
      <c r="L10840" s="8">
        <f t="shared" ref="L10840" si="55155">SUM(K10834:K10840)/7</f>
        <v>17.857142857142858</v>
      </c>
      <c r="M10840" s="8">
        <f t="shared" ref="M10840" si="55156">O10840/(B10840/100000)</f>
        <v>185.84254734705686</v>
      </c>
      <c r="N10840" s="5">
        <v>212072</v>
      </c>
      <c r="O10840" s="18">
        <v>4104</v>
      </c>
    </row>
    <row r="10841" spans="1:15" x14ac:dyDescent="0.2">
      <c r="A10841" s="5" t="s">
        <v>27</v>
      </c>
      <c r="B10841" s="13">
        <v>2208321</v>
      </c>
      <c r="C10841" s="6">
        <f t="shared" si="53802"/>
        <v>44552</v>
      </c>
      <c r="D10841" s="5">
        <f t="shared" ref="D10841" si="55157">N10841-N10840</f>
        <v>2222</v>
      </c>
      <c r="E10841" s="13">
        <f t="shared" ref="E10841" si="55158">SUM(D10835:D10841)/7</f>
        <v>2239.8571428571427</v>
      </c>
      <c r="F10841" s="13">
        <f t="shared" ref="F10841" si="55159">SUM(D10837:D10841)/5</f>
        <v>1673.8</v>
      </c>
      <c r="G10841" s="13">
        <f t="shared" ref="G10841" si="55160">N10841/(B10841/100000)</f>
        <v>9703.9334408358209</v>
      </c>
      <c r="H10841" s="5">
        <f t="shared" si="54720"/>
        <v>645</v>
      </c>
      <c r="I10841" s="5">
        <f t="shared" si="54711"/>
        <v>629</v>
      </c>
      <c r="J10841" s="8">
        <f t="shared" ref="J10841" si="55161">E10841/(SUM(N10834:N10840)/7)*100</f>
        <v>1.0828233103633076</v>
      </c>
      <c r="K10841" s="5">
        <f t="shared" ref="K10841" si="55162">O10841-O10840</f>
        <v>34</v>
      </c>
      <c r="L10841" s="8">
        <f t="shared" ref="L10841" si="55163">SUM(K10835:K10841)/7</f>
        <v>20.142857142857142</v>
      </c>
      <c r="M10841" s="8">
        <f t="shared" ref="M10841" si="55164">O10841/(B10841/100000)</f>
        <v>187.38217858726154</v>
      </c>
      <c r="N10841" s="5">
        <v>214294</v>
      </c>
      <c r="O10841" s="18">
        <v>4138</v>
      </c>
    </row>
    <row r="10842" spans="1:15" x14ac:dyDescent="0.2">
      <c r="A10842" s="5" t="s">
        <v>27</v>
      </c>
      <c r="B10842" s="13">
        <v>2208321</v>
      </c>
      <c r="C10842" s="6">
        <f t="shared" si="53802"/>
        <v>44553</v>
      </c>
      <c r="D10842" s="5">
        <f t="shared" ref="D10842:D10846" si="55165">N10842-N10841</f>
        <v>2394</v>
      </c>
      <c r="E10842" s="13">
        <f t="shared" ref="E10842:E10846" si="55166">SUM(D10836:D10842)/7</f>
        <v>2020.5714285714287</v>
      </c>
      <c r="F10842" s="13">
        <f t="shared" ref="F10842:F10846" si="55167">SUM(D10838:D10842)/5</f>
        <v>1651</v>
      </c>
      <c r="G10842" s="13">
        <f t="shared" ref="G10842:G10846" si="55168">N10842/(B10842/100000)</f>
        <v>9812.3415934549357</v>
      </c>
      <c r="H10842" s="5">
        <f t="shared" si="54720"/>
        <v>646</v>
      </c>
      <c r="I10842" s="5">
        <f t="shared" si="54711"/>
        <v>630</v>
      </c>
      <c r="J10842" s="8">
        <f t="shared" ref="J10842:J10846" si="55169">E10842/(SUM(N10835:N10841)/7)*100</f>
        <v>0.96634926447730451</v>
      </c>
      <c r="K10842" s="5">
        <f t="shared" ref="K10842:K10846" si="55170">O10842-O10841</f>
        <v>14</v>
      </c>
      <c r="L10842" s="8">
        <f t="shared" ref="L10842:L10846" si="55171">SUM(K10836:K10842)/7</f>
        <v>18.428571428571427</v>
      </c>
      <c r="M10842" s="8">
        <f t="shared" ref="M10842:M10846" si="55172">O10842/(B10842/100000)</f>
        <v>188.0161443920517</v>
      </c>
      <c r="N10842" s="5">
        <v>216688</v>
      </c>
      <c r="O10842" s="18">
        <v>4152</v>
      </c>
    </row>
    <row r="10843" spans="1:15" x14ac:dyDescent="0.2">
      <c r="A10843" s="5" t="s">
        <v>27</v>
      </c>
      <c r="B10843" s="13">
        <v>2208321</v>
      </c>
      <c r="C10843" s="6">
        <f t="shared" si="53802"/>
        <v>44554</v>
      </c>
      <c r="D10843" s="5">
        <f t="shared" si="55165"/>
        <v>1475</v>
      </c>
      <c r="E10843" s="13">
        <f t="shared" si="55166"/>
        <v>1748.2857142857142</v>
      </c>
      <c r="F10843" s="13">
        <f t="shared" si="55167"/>
        <v>1639</v>
      </c>
      <c r="G10843" s="13">
        <f t="shared" si="55168"/>
        <v>9879.134419316757</v>
      </c>
      <c r="H10843" s="5">
        <f t="shared" si="54720"/>
        <v>647</v>
      </c>
      <c r="I10843" s="5">
        <f t="shared" si="54711"/>
        <v>631</v>
      </c>
      <c r="J10843" s="8">
        <f t="shared" si="55169"/>
        <v>0.82812456649999977</v>
      </c>
      <c r="K10843" s="5">
        <f t="shared" si="55170"/>
        <v>26</v>
      </c>
      <c r="L10843" s="8">
        <f t="shared" si="55171"/>
        <v>16.857142857142858</v>
      </c>
      <c r="M10843" s="8">
        <f t="shared" si="55172"/>
        <v>189.19350945809055</v>
      </c>
      <c r="N10843" s="5">
        <f>N10844-1186</f>
        <v>218163</v>
      </c>
      <c r="O10843" s="18">
        <v>4178</v>
      </c>
    </row>
    <row r="10844" spans="1:15" x14ac:dyDescent="0.2">
      <c r="A10844" s="5" t="s">
        <v>27</v>
      </c>
      <c r="B10844" s="13">
        <v>2208321</v>
      </c>
      <c r="C10844" s="6">
        <f t="shared" si="53802"/>
        <v>44555</v>
      </c>
      <c r="D10844" s="5">
        <f t="shared" si="55165"/>
        <v>1186</v>
      </c>
      <c r="E10844" s="13">
        <f t="shared" si="55166"/>
        <v>1559.4285714285713</v>
      </c>
      <c r="F10844" s="13">
        <f t="shared" si="55167"/>
        <v>1786.4</v>
      </c>
      <c r="G10844" s="13">
        <f t="shared" si="55168"/>
        <v>9932.8403796368366</v>
      </c>
      <c r="H10844" s="5">
        <f t="shared" si="54720"/>
        <v>648</v>
      </c>
      <c r="I10844" s="5">
        <f t="shared" si="54711"/>
        <v>632</v>
      </c>
      <c r="J10844" s="8">
        <f t="shared" si="55169"/>
        <v>0.73260024093393772</v>
      </c>
      <c r="K10844" s="5">
        <f t="shared" si="55170"/>
        <v>10</v>
      </c>
      <c r="L10844" s="8">
        <f t="shared" si="55171"/>
        <v>16</v>
      </c>
      <c r="M10844" s="8">
        <f t="shared" si="55172"/>
        <v>189.6463421757978</v>
      </c>
      <c r="N10844" s="5">
        <v>219349</v>
      </c>
      <c r="O10844" s="18">
        <v>4188</v>
      </c>
    </row>
    <row r="10845" spans="1:15" x14ac:dyDescent="0.2">
      <c r="A10845" s="5" t="s">
        <v>27</v>
      </c>
      <c r="B10845" s="13">
        <v>2208321</v>
      </c>
      <c r="C10845" s="6">
        <f t="shared" si="53802"/>
        <v>44556</v>
      </c>
      <c r="D10845" s="5">
        <f t="shared" si="55165"/>
        <v>568</v>
      </c>
      <c r="E10845" s="13">
        <f t="shared" si="55166"/>
        <v>1421.2857142857142</v>
      </c>
      <c r="F10845" s="13">
        <f t="shared" si="55167"/>
        <v>1569</v>
      </c>
      <c r="G10845" s="13">
        <f t="shared" si="55168"/>
        <v>9958.5612780026095</v>
      </c>
      <c r="H10845" s="5">
        <f t="shared" si="54720"/>
        <v>649</v>
      </c>
      <c r="I10845" s="5">
        <f t="shared" si="54711"/>
        <v>633</v>
      </c>
      <c r="J10845" s="8">
        <f t="shared" si="55169"/>
        <v>0.66284642203509636</v>
      </c>
      <c r="K10845" s="5">
        <f t="shared" si="55170"/>
        <v>2</v>
      </c>
      <c r="L10845" s="8">
        <f t="shared" si="55171"/>
        <v>15</v>
      </c>
      <c r="M10845" s="8">
        <f t="shared" si="55172"/>
        <v>189.73690871933925</v>
      </c>
      <c r="N10845" s="5">
        <v>219917</v>
      </c>
      <c r="O10845" s="18">
        <v>4190</v>
      </c>
    </row>
    <row r="10846" spans="1:15" x14ac:dyDescent="0.2">
      <c r="A10846" s="5" t="s">
        <v>27</v>
      </c>
      <c r="B10846" s="13">
        <v>2208321</v>
      </c>
      <c r="C10846" s="6">
        <f t="shared" si="53802"/>
        <v>44557</v>
      </c>
      <c r="D10846" s="5">
        <f t="shared" si="55165"/>
        <v>314</v>
      </c>
      <c r="E10846" s="13">
        <f t="shared" si="55166"/>
        <v>1402</v>
      </c>
      <c r="F10846" s="13">
        <f t="shared" si="55167"/>
        <v>1187.4000000000001</v>
      </c>
      <c r="G10846" s="13">
        <f t="shared" si="55168"/>
        <v>9972.7802253386162</v>
      </c>
      <c r="H10846" s="5">
        <f t="shared" si="54720"/>
        <v>650</v>
      </c>
      <c r="I10846" s="5">
        <f t="shared" si="54711"/>
        <v>634</v>
      </c>
      <c r="J10846" s="8">
        <f t="shared" si="55169"/>
        <v>0.64954662783771266</v>
      </c>
      <c r="K10846" s="5">
        <f t="shared" si="55170"/>
        <v>2</v>
      </c>
      <c r="L10846" s="8">
        <f t="shared" si="55171"/>
        <v>15</v>
      </c>
      <c r="M10846" s="8">
        <f t="shared" si="55172"/>
        <v>189.82747526288071</v>
      </c>
      <c r="N10846" s="5">
        <v>220231</v>
      </c>
      <c r="O10846" s="18">
        <v>4192</v>
      </c>
    </row>
    <row r="10847" spans="1:15" x14ac:dyDescent="0.2">
      <c r="A10847" s="5" t="s">
        <v>27</v>
      </c>
      <c r="B10847" s="13">
        <v>2208321</v>
      </c>
      <c r="C10847" s="6">
        <f t="shared" si="53802"/>
        <v>44558</v>
      </c>
      <c r="D10847" s="5">
        <f t="shared" ref="D10847" si="55173">N10847-N10846</f>
        <v>684</v>
      </c>
      <c r="E10847" s="13">
        <f t="shared" ref="E10847" si="55174">SUM(D10841:D10847)/7</f>
        <v>1263.2857142857142</v>
      </c>
      <c r="F10847" s="13">
        <f t="shared" ref="F10847" si="55175">SUM(D10843:D10847)/5</f>
        <v>845.4</v>
      </c>
      <c r="G10847" s="13">
        <f t="shared" ref="G10847" si="55176">N10847/(B10847/100000)</f>
        <v>10003.753983229793</v>
      </c>
      <c r="H10847" s="5">
        <f t="shared" si="54720"/>
        <v>651</v>
      </c>
      <c r="I10847" s="5">
        <f t="shared" si="54711"/>
        <v>635</v>
      </c>
      <c r="J10847" s="8">
        <f t="shared" ref="J10847" si="55177">E10847/(SUM(N10840:N10846)/7)*100</f>
        <v>0.5815031623303264</v>
      </c>
      <c r="K10847" s="5">
        <f t="shared" ref="K10847" si="55178">O10847-O10846</f>
        <v>7</v>
      </c>
      <c r="L10847" s="8">
        <f t="shared" ref="L10847" si="55179">SUM(K10841:K10847)/7</f>
        <v>13.571428571428571</v>
      </c>
      <c r="M10847" s="8">
        <f t="shared" ref="M10847" si="55180">O10847/(B10847/100000)</f>
        <v>190.14445816527578</v>
      </c>
      <c r="N10847" s="5">
        <v>220915</v>
      </c>
      <c r="O10847" s="18">
        <v>4199</v>
      </c>
    </row>
    <row r="10848" spans="1:15" x14ac:dyDescent="0.2">
      <c r="A10848" s="5" t="s">
        <v>27</v>
      </c>
      <c r="B10848" s="13">
        <v>2208321</v>
      </c>
      <c r="C10848" s="6">
        <f t="shared" si="53802"/>
        <v>44559</v>
      </c>
      <c r="D10848" s="5">
        <f t="shared" ref="D10848" si="55181">N10848-N10847</f>
        <v>1383</v>
      </c>
      <c r="E10848" s="13">
        <f t="shared" ref="E10848" si="55182">SUM(D10842:D10848)/7</f>
        <v>1143.4285714285713</v>
      </c>
      <c r="F10848" s="13">
        <f t="shared" ref="F10848" si="55183">SUM(D10844:D10848)/5</f>
        <v>827</v>
      </c>
      <c r="G10848" s="13">
        <f t="shared" ref="G10848" si="55184">N10848/(B10848/100000)</f>
        <v>10066.380748088706</v>
      </c>
      <c r="H10848" s="5">
        <f t="shared" si="54720"/>
        <v>652</v>
      </c>
      <c r="I10848" s="5">
        <f t="shared" si="54711"/>
        <v>636</v>
      </c>
      <c r="J10848" s="8">
        <f t="shared" ref="J10848" si="55185">E10848/(SUM(N10841:N10847)/7)*100</f>
        <v>0.52328876923187551</v>
      </c>
      <c r="K10848" s="5">
        <f t="shared" ref="K10848" si="55186">O10848-O10847</f>
        <v>67</v>
      </c>
      <c r="L10848" s="8">
        <f t="shared" ref="L10848" si="55187">SUM(K10842:K10848)/7</f>
        <v>18.285714285714285</v>
      </c>
      <c r="M10848" s="8">
        <f t="shared" ref="M10848" si="55188">O10848/(B10848/100000)</f>
        <v>193.17843737391439</v>
      </c>
      <c r="N10848" s="5">
        <v>222298</v>
      </c>
      <c r="O10848" s="18">
        <v>4266</v>
      </c>
    </row>
    <row r="10849" spans="1:15" x14ac:dyDescent="0.2">
      <c r="A10849" s="5" t="s">
        <v>27</v>
      </c>
      <c r="B10849" s="13">
        <v>2208321</v>
      </c>
      <c r="C10849" s="6">
        <f t="shared" si="53802"/>
        <v>44560</v>
      </c>
      <c r="D10849" s="5">
        <f t="shared" ref="D10849:D10850" si="55189">N10849-N10848</f>
        <v>1449</v>
      </c>
      <c r="E10849" s="13">
        <f t="shared" ref="E10849:E10850" si="55190">SUM(D10843:D10849)/7</f>
        <v>1008.4285714285714</v>
      </c>
      <c r="F10849" s="13">
        <f t="shared" ref="F10849:F10850" si="55191">SUM(D10845:D10849)/5</f>
        <v>879.6</v>
      </c>
      <c r="G10849" s="13">
        <f t="shared" ref="G10849:G10850" si="55192">N10849/(B10849/100000)</f>
        <v>10131.996208884488</v>
      </c>
      <c r="H10849" s="5">
        <f t="shared" si="54720"/>
        <v>653</v>
      </c>
      <c r="I10849" s="5">
        <f t="shared" si="54711"/>
        <v>637</v>
      </c>
      <c r="J10849" s="8">
        <f t="shared" ref="J10849:J10850" si="55193">E10849/(SUM(N10842:N10848)/7)*100</f>
        <v>0.4591037363720854</v>
      </c>
      <c r="K10849" s="5">
        <f t="shared" ref="K10849:K10850" si="55194">O10849-O10848</f>
        <v>-20</v>
      </c>
      <c r="L10849" s="8">
        <f t="shared" ref="L10849:L10850" si="55195">SUM(K10843:K10849)/7</f>
        <v>13.428571428571429</v>
      </c>
      <c r="M10849" s="8">
        <f t="shared" ref="M10849:M10850" si="55196">O10849/(B10849/100000)</f>
        <v>192.27277193849989</v>
      </c>
      <c r="N10849" s="5">
        <v>223747</v>
      </c>
      <c r="O10849" s="18">
        <v>4246</v>
      </c>
    </row>
    <row r="10850" spans="1:15" customFormat="1" x14ac:dyDescent="0.2">
      <c r="A10850" t="s">
        <v>27</v>
      </c>
      <c r="B10850" s="2">
        <v>2208321</v>
      </c>
      <c r="C10850" s="1">
        <f t="shared" ref="C10850:C10977" si="55197">C10849+1</f>
        <v>44561</v>
      </c>
      <c r="D10850">
        <f t="shared" si="55189"/>
        <v>1292</v>
      </c>
      <c r="E10850" s="2">
        <f t="shared" si="55190"/>
        <v>982.28571428571433</v>
      </c>
      <c r="F10850" s="2">
        <f t="shared" si="55191"/>
        <v>1024.4000000000001</v>
      </c>
      <c r="G10850" s="2">
        <f t="shared" si="55192"/>
        <v>10190.502196012265</v>
      </c>
      <c r="H10850">
        <f t="shared" ref="H10850:I10977" si="55198">H10849+1</f>
        <v>654</v>
      </c>
      <c r="I10850">
        <f t="shared" si="55198"/>
        <v>638</v>
      </c>
      <c r="J10850" s="3">
        <f t="shared" si="55193"/>
        <v>0.44515803239631757</v>
      </c>
      <c r="K10850">
        <f t="shared" si="55194"/>
        <v>18</v>
      </c>
      <c r="L10850" s="3">
        <f t="shared" si="55195"/>
        <v>12.285714285714286</v>
      </c>
      <c r="M10850" s="3">
        <f t="shared" si="55196"/>
        <v>193.08787083037294</v>
      </c>
      <c r="N10850">
        <v>225039</v>
      </c>
      <c r="O10850" s="18">
        <v>4264</v>
      </c>
    </row>
    <row r="10851" spans="1:15" customFormat="1" x14ac:dyDescent="0.2">
      <c r="A10851" t="s">
        <v>27</v>
      </c>
      <c r="B10851" s="2">
        <v>2208321</v>
      </c>
      <c r="C10851" s="1">
        <f t="shared" si="55197"/>
        <v>44562</v>
      </c>
      <c r="D10851">
        <f t="shared" ref="D10851" si="55199">N10851-N10850</f>
        <v>923</v>
      </c>
      <c r="E10851" s="2">
        <f t="shared" ref="E10851" si="55200">SUM(D10845:D10851)/7</f>
        <v>944.71428571428567</v>
      </c>
      <c r="F10851" s="2">
        <f t="shared" ref="F10851" si="55201">SUM(D10847:D10851)/5</f>
        <v>1146.2</v>
      </c>
      <c r="G10851" s="2">
        <f t="shared" ref="G10851" si="55202">N10851/(B10851/100000)</f>
        <v>10232.298655856643</v>
      </c>
      <c r="H10851">
        <f t="shared" si="55198"/>
        <v>655</v>
      </c>
      <c r="I10851">
        <f t="shared" si="55198"/>
        <v>639</v>
      </c>
      <c r="J10851" s="3">
        <f t="shared" ref="J10851" si="55203">E10851/(SUM(N10844:N10850)/7)*100</f>
        <v>0.42623377694818415</v>
      </c>
      <c r="K10851">
        <f t="shared" ref="K10851" si="55204">O10851-O10850</f>
        <v>11</v>
      </c>
      <c r="L10851" s="3">
        <f t="shared" ref="L10851" si="55205">SUM(K10845:K10851)/7</f>
        <v>12.428571428571429</v>
      </c>
      <c r="M10851" s="3">
        <f t="shared" ref="M10851" si="55206">O10851/(B10851/100000)</f>
        <v>193.58598681985092</v>
      </c>
      <c r="N10851">
        <v>225962</v>
      </c>
      <c r="O10851" s="18">
        <v>4275</v>
      </c>
    </row>
    <row r="10852" spans="1:15" customFormat="1" x14ac:dyDescent="0.2">
      <c r="A10852" t="s">
        <v>27</v>
      </c>
      <c r="B10852" s="2">
        <v>2208321</v>
      </c>
      <c r="C10852" s="1">
        <f t="shared" si="55197"/>
        <v>44563</v>
      </c>
      <c r="D10852">
        <f t="shared" ref="D10852" si="55207">N10852-N10851</f>
        <v>396</v>
      </c>
      <c r="E10852" s="2">
        <f t="shared" ref="E10852" si="55208">SUM(D10846:D10852)/7</f>
        <v>920.14285714285711</v>
      </c>
      <c r="F10852" s="2">
        <f t="shared" ref="F10852" si="55209">SUM(D10848:D10852)/5</f>
        <v>1088.5999999999999</v>
      </c>
      <c r="G10852" s="2">
        <f t="shared" ref="G10852" si="55210">N10852/(B10852/100000)</f>
        <v>10250.230831477851</v>
      </c>
      <c r="H10852">
        <f t="shared" si="55198"/>
        <v>656</v>
      </c>
      <c r="I10852">
        <f t="shared" si="55198"/>
        <v>640</v>
      </c>
      <c r="J10852" s="3">
        <f t="shared" ref="J10852" si="55211">E10852/(SUM(N10845:N10851)/7)*100</f>
        <v>0.41338571306628741</v>
      </c>
      <c r="K10852">
        <f t="shared" ref="K10852" si="55212">O10852-O10851</f>
        <v>0</v>
      </c>
      <c r="L10852" s="3">
        <f t="shared" ref="L10852" si="55213">SUM(K10846:K10852)/7</f>
        <v>12.142857142857142</v>
      </c>
      <c r="M10852" s="3">
        <f t="shared" ref="M10852" si="55214">O10852/(B10852/100000)</f>
        <v>193.58598681985092</v>
      </c>
      <c r="N10852">
        <v>226358</v>
      </c>
      <c r="O10852" s="18">
        <v>4275</v>
      </c>
    </row>
    <row r="10853" spans="1:15" customFormat="1" x14ac:dyDescent="0.2">
      <c r="A10853" t="s">
        <v>27</v>
      </c>
      <c r="B10853" s="2">
        <v>2208321</v>
      </c>
      <c r="C10853" s="1">
        <f t="shared" si="55197"/>
        <v>44564</v>
      </c>
      <c r="D10853">
        <f t="shared" ref="D10853" si="55215">N10853-N10852</f>
        <v>424</v>
      </c>
      <c r="E10853" s="2">
        <f t="shared" ref="E10853" si="55216">SUM(D10847:D10853)/7</f>
        <v>935.85714285714289</v>
      </c>
      <c r="F10853" s="2">
        <f t="shared" ref="F10853" si="55217">SUM(D10849:D10853)/5</f>
        <v>896.8</v>
      </c>
      <c r="G10853" s="2">
        <f t="shared" ref="G10853" si="55218">N10853/(B10853/100000)</f>
        <v>10269.430938708638</v>
      </c>
      <c r="H10853">
        <f t="shared" si="55198"/>
        <v>657</v>
      </c>
      <c r="I10853">
        <f t="shared" si="55198"/>
        <v>641</v>
      </c>
      <c r="J10853" s="3">
        <f t="shared" ref="J10853" si="55219">E10853/(SUM(N10846:N10852)/7)*100</f>
        <v>0.41871464638394429</v>
      </c>
      <c r="K10853">
        <f t="shared" ref="K10853" si="55220">O10853-O10852</f>
        <v>3</v>
      </c>
      <c r="L10853" s="3">
        <f t="shared" ref="L10853" si="55221">SUM(K10847:K10853)/7</f>
        <v>12.285714285714286</v>
      </c>
      <c r="M10853" s="3">
        <f t="shared" ref="M10853" si="55222">O10853/(B10853/100000)</f>
        <v>193.72183663516307</v>
      </c>
      <c r="N10853">
        <v>226782</v>
      </c>
      <c r="O10853" s="18">
        <v>4278</v>
      </c>
    </row>
    <row r="10854" spans="1:15" customFormat="1" x14ac:dyDescent="0.2">
      <c r="A10854" t="s">
        <v>27</v>
      </c>
      <c r="B10854" s="2">
        <v>2208321</v>
      </c>
      <c r="C10854" s="1">
        <f t="shared" si="55197"/>
        <v>44565</v>
      </c>
      <c r="D10854">
        <f t="shared" ref="D10854" si="55223">N10854-N10853</f>
        <v>673</v>
      </c>
      <c r="E10854" s="2">
        <f t="shared" ref="E10854" si="55224">SUM(D10848:D10854)/7</f>
        <v>934.28571428571433</v>
      </c>
      <c r="F10854" s="2">
        <f t="shared" ref="F10854" si="55225">SUM(D10850:D10854)/5</f>
        <v>741.6</v>
      </c>
      <c r="G10854" s="2">
        <f t="shared" ref="G10854" si="55226">N10854/(B10854/100000)</f>
        <v>10299.906580610337</v>
      </c>
      <c r="H10854">
        <f t="shared" si="55198"/>
        <v>658</v>
      </c>
      <c r="I10854">
        <f t="shared" si="55198"/>
        <v>642</v>
      </c>
      <c r="J10854" s="3">
        <f t="shared" ref="J10854" si="55227">E10854/(SUM(N10847:N10853)/7)*100</f>
        <v>0.41626859126179666</v>
      </c>
      <c r="K10854">
        <f t="shared" ref="K10854" si="55228">O10854-O10853</f>
        <v>8</v>
      </c>
      <c r="L10854" s="3">
        <f t="shared" ref="L10854" si="55229">SUM(K10848:K10854)/7</f>
        <v>12.428571428571429</v>
      </c>
      <c r="M10854" s="3">
        <f t="shared" ref="M10854" si="55230">O10854/(B10854/100000)</f>
        <v>194.0841028093289</v>
      </c>
      <c r="N10854">
        <v>227455</v>
      </c>
      <c r="O10854" s="18">
        <v>4286</v>
      </c>
    </row>
    <row r="10855" spans="1:15" customFormat="1" x14ac:dyDescent="0.2">
      <c r="A10855" t="s">
        <v>27</v>
      </c>
      <c r="B10855" s="2">
        <v>2208321</v>
      </c>
      <c r="C10855" s="1">
        <f t="shared" si="55197"/>
        <v>44566</v>
      </c>
      <c r="D10855">
        <f t="shared" ref="D10855" si="55231">N10855-N10854</f>
        <v>1251</v>
      </c>
      <c r="E10855" s="2">
        <f t="shared" ref="E10855" si="55232">SUM(D10849:D10855)/7</f>
        <v>915.42857142857144</v>
      </c>
      <c r="F10855" s="2">
        <f t="shared" ref="F10855" si="55233">SUM(D10851:D10855)/5</f>
        <v>733.4</v>
      </c>
      <c r="G10855" s="2">
        <f t="shared" ref="G10855" si="55234">N10855/(B10855/100000)</f>
        <v>10356.555953595514</v>
      </c>
      <c r="H10855">
        <f t="shared" si="55198"/>
        <v>659</v>
      </c>
      <c r="I10855">
        <f t="shared" si="55198"/>
        <v>643</v>
      </c>
      <c r="J10855" s="3">
        <f t="shared" ref="J10855" si="55235">E10855/(SUM(N10848:N10854)/7)*100</f>
        <v>0.40617605652997102</v>
      </c>
      <c r="K10855">
        <f t="shared" ref="K10855" si="55236">O10855-O10854</f>
        <v>18</v>
      </c>
      <c r="L10855" s="3">
        <f t="shared" ref="L10855" si="55237">SUM(K10849:K10855)/7</f>
        <v>5.4285714285714288</v>
      </c>
      <c r="M10855" s="3">
        <f t="shared" ref="M10855" si="55238">O10855/(B10855/100000)</f>
        <v>194.89920170120195</v>
      </c>
      <c r="N10855">
        <v>228706</v>
      </c>
      <c r="O10855" s="18">
        <v>4304</v>
      </c>
    </row>
    <row r="10856" spans="1:15" customFormat="1" x14ac:dyDescent="0.2">
      <c r="A10856" t="s">
        <v>27</v>
      </c>
      <c r="B10856" s="2">
        <v>2208321</v>
      </c>
      <c r="C10856" s="1">
        <f t="shared" si="55197"/>
        <v>44567</v>
      </c>
      <c r="D10856">
        <f t="shared" ref="D10856" si="55239">N10856-N10855</f>
        <v>1665</v>
      </c>
      <c r="E10856" s="2">
        <f t="shared" ref="E10856" si="55240">SUM(D10850:D10856)/7</f>
        <v>946.28571428571433</v>
      </c>
      <c r="F10856" s="2">
        <f t="shared" ref="F10856" si="55241">SUM(D10852:D10856)/5</f>
        <v>881.8</v>
      </c>
      <c r="G10856" s="2">
        <f t="shared" ref="G10856" si="55242">N10856/(B10856/100000)</f>
        <v>10431.952601093772</v>
      </c>
      <c r="H10856">
        <f t="shared" si="55198"/>
        <v>660</v>
      </c>
      <c r="I10856">
        <f t="shared" si="55198"/>
        <v>644</v>
      </c>
      <c r="J10856" s="3">
        <f t="shared" ref="J10856" si="55243">E10856/(SUM(N10849:N10855)/7)*100</f>
        <v>0.41816888240199646</v>
      </c>
      <c r="K10856">
        <f t="shared" ref="K10856" si="55244">O10856-O10855</f>
        <v>66</v>
      </c>
      <c r="L10856" s="3">
        <f t="shared" ref="L10856" si="55245">SUM(K10850:K10856)/7</f>
        <v>17.714285714285715</v>
      </c>
      <c r="M10856" s="3">
        <f t="shared" ref="M10856" si="55246">O10856/(B10856/100000)</f>
        <v>197.88789763806983</v>
      </c>
      <c r="N10856">
        <v>230371</v>
      </c>
      <c r="O10856" s="18">
        <v>4370</v>
      </c>
    </row>
    <row r="10857" spans="1:15" customFormat="1" x14ac:dyDescent="0.2">
      <c r="A10857" t="s">
        <v>27</v>
      </c>
      <c r="B10857" s="2">
        <v>2208321</v>
      </c>
      <c r="C10857" s="1">
        <f t="shared" si="55197"/>
        <v>44568</v>
      </c>
      <c r="D10857">
        <f t="shared" ref="D10857" si="55247">N10857-N10856</f>
        <v>721</v>
      </c>
      <c r="E10857" s="2">
        <f t="shared" ref="E10857" si="55248">SUM(D10851:D10857)/7</f>
        <v>864.71428571428567</v>
      </c>
      <c r="F10857" s="2">
        <f t="shared" ref="F10857" si="55249">SUM(D10853:D10857)/5</f>
        <v>946.8</v>
      </c>
      <c r="G10857" s="2">
        <f t="shared" ref="G10857" si="55250">N10857/(B10857/100000)</f>
        <v>10464.601840040465</v>
      </c>
      <c r="H10857">
        <f t="shared" si="55198"/>
        <v>661</v>
      </c>
      <c r="I10857">
        <f t="shared" si="55198"/>
        <v>645</v>
      </c>
      <c r="J10857" s="3">
        <f t="shared" ref="J10857" si="55251">E10857/(SUM(N10850:N10856)/7)*100</f>
        <v>0.38053075647854712</v>
      </c>
      <c r="K10857">
        <f t="shared" ref="K10857" si="55252">O10857-O10856</f>
        <v>15</v>
      </c>
      <c r="L10857" s="3">
        <f t="shared" ref="L10857" si="55253">SUM(K10851:K10857)/7</f>
        <v>17.285714285714285</v>
      </c>
      <c r="M10857" s="3">
        <f t="shared" ref="M10857" si="55254">O10857/(B10857/100000)</f>
        <v>198.5671467146307</v>
      </c>
      <c r="N10857">
        <v>231092</v>
      </c>
      <c r="O10857" s="18">
        <v>4385</v>
      </c>
    </row>
    <row r="10858" spans="1:15" customFormat="1" x14ac:dyDescent="0.2">
      <c r="A10858" t="s">
        <v>27</v>
      </c>
      <c r="B10858" s="2">
        <v>2208321</v>
      </c>
      <c r="C10858" s="1">
        <f t="shared" si="55197"/>
        <v>44569</v>
      </c>
      <c r="D10858">
        <f t="shared" ref="D10858" si="55255">N10858-N10857</f>
        <v>848</v>
      </c>
      <c r="E10858" s="2">
        <f t="shared" ref="E10858" si="55256">SUM(D10852:D10858)/7</f>
        <v>854</v>
      </c>
      <c r="F10858" s="2">
        <f t="shared" ref="F10858" si="55257">SUM(D10854:D10858)/5</f>
        <v>1031.5999999999999</v>
      </c>
      <c r="G10858" s="2">
        <f t="shared" ref="G10858" si="55258">N10858/(B10858/100000)</f>
        <v>10503.00205450204</v>
      </c>
      <c r="H10858">
        <f t="shared" si="55198"/>
        <v>662</v>
      </c>
      <c r="I10858">
        <f t="shared" si="55198"/>
        <v>646</v>
      </c>
      <c r="J10858" s="3">
        <f t="shared" ref="J10858" si="55259">E10858/(SUM(N10851:N10857)/7)*100</f>
        <v>0.37439109778384017</v>
      </c>
      <c r="K10858">
        <f t="shared" ref="K10858" si="55260">O10858-O10857</f>
        <v>8</v>
      </c>
      <c r="L10858" s="3">
        <f t="shared" ref="L10858" si="55261">SUM(K10852:K10858)/7</f>
        <v>16.857142857142858</v>
      </c>
      <c r="M10858" s="3">
        <f t="shared" ref="M10858" si="55262">O10858/(B10858/100000)</f>
        <v>198.92941288879649</v>
      </c>
      <c r="N10858">
        <v>231940</v>
      </c>
      <c r="O10858" s="18">
        <v>4393</v>
      </c>
    </row>
    <row r="10859" spans="1:15" customFormat="1" x14ac:dyDescent="0.2">
      <c r="A10859" t="s">
        <v>27</v>
      </c>
      <c r="B10859" s="2">
        <v>2208321</v>
      </c>
      <c r="C10859" s="1">
        <f t="shared" si="55197"/>
        <v>44570</v>
      </c>
      <c r="D10859">
        <f t="shared" ref="D10859" si="55263">N10859-N10858</f>
        <v>350</v>
      </c>
      <c r="E10859" s="2">
        <f t="shared" ref="E10859" si="55264">SUM(D10853:D10859)/7</f>
        <v>847.42857142857144</v>
      </c>
      <c r="F10859" s="2">
        <f t="shared" ref="F10859" si="55265">SUM(D10855:D10859)/5</f>
        <v>967</v>
      </c>
      <c r="G10859" s="2">
        <f t="shared" ref="G10859" si="55266">N10859/(B10859/100000)</f>
        <v>10518.851199621793</v>
      </c>
      <c r="H10859">
        <f t="shared" si="55198"/>
        <v>663</v>
      </c>
      <c r="I10859">
        <f t="shared" si="55198"/>
        <v>647</v>
      </c>
      <c r="J10859" s="3">
        <f t="shared" ref="J10859" si="55267">E10859/(SUM(N10852:N10858)/7)*100</f>
        <v>0.37012448961255479</v>
      </c>
      <c r="K10859">
        <f t="shared" ref="K10859" si="55268">O10859-O10858</f>
        <v>2</v>
      </c>
      <c r="L10859" s="3">
        <f t="shared" ref="L10859" si="55269">SUM(K10853:K10859)/7</f>
        <v>17.142857142857142</v>
      </c>
      <c r="M10859" s="3">
        <f t="shared" ref="M10859" si="55270">O10859/(B10859/100000)</f>
        <v>199.01997943233795</v>
      </c>
      <c r="N10859">
        <v>232290</v>
      </c>
      <c r="O10859" s="18">
        <v>4395</v>
      </c>
    </row>
    <row r="10860" spans="1:15" customFormat="1" x14ac:dyDescent="0.2">
      <c r="A10860" t="s">
        <v>27</v>
      </c>
      <c r="B10860" s="2">
        <v>2208321</v>
      </c>
      <c r="C10860" s="1">
        <f t="shared" si="55197"/>
        <v>44571</v>
      </c>
      <c r="D10860">
        <f t="shared" ref="D10860" si="55271">N10860-N10859</f>
        <v>541</v>
      </c>
      <c r="E10860" s="2">
        <f t="shared" ref="E10860" si="55272">SUM(D10854:D10860)/7</f>
        <v>864.14285714285711</v>
      </c>
      <c r="F10860" s="2">
        <f t="shared" ref="F10860" si="55273">SUM(D10856:D10860)/5</f>
        <v>825</v>
      </c>
      <c r="G10860" s="2">
        <f t="shared" ref="G10860" si="55274">N10860/(B10860/100000)</f>
        <v>10543.349449649755</v>
      </c>
      <c r="H10860">
        <f t="shared" si="55198"/>
        <v>664</v>
      </c>
      <c r="I10860">
        <f t="shared" si="55198"/>
        <v>648</v>
      </c>
      <c r="J10860" s="3">
        <f t="shared" ref="J10860" si="55275">E10860/(SUM(N10853:N10859)/7)*100</f>
        <v>0.376032862623987</v>
      </c>
      <c r="K10860">
        <f t="shared" ref="K10860" si="55276">O10860-O10859</f>
        <v>0</v>
      </c>
      <c r="L10860" s="3">
        <f t="shared" ref="L10860" si="55277">SUM(K10854:K10860)/7</f>
        <v>16.714285714285715</v>
      </c>
      <c r="M10860" s="3">
        <f t="shared" ref="M10860" si="55278">O10860/(B10860/100000)</f>
        <v>199.01997943233795</v>
      </c>
      <c r="N10860">
        <v>232831</v>
      </c>
      <c r="O10860" s="18">
        <v>4395</v>
      </c>
    </row>
    <row r="10861" spans="1:15" customFormat="1" x14ac:dyDescent="0.2">
      <c r="A10861" t="s">
        <v>27</v>
      </c>
      <c r="B10861" s="2">
        <v>2208321</v>
      </c>
      <c r="C10861" s="1">
        <f t="shared" si="55197"/>
        <v>44572</v>
      </c>
      <c r="D10861">
        <f t="shared" ref="D10861" si="55279">N10861-N10860</f>
        <v>917</v>
      </c>
      <c r="E10861" s="2">
        <f t="shared" ref="E10861" si="55280">SUM(D10855:D10861)/7</f>
        <v>899</v>
      </c>
      <c r="F10861" s="2">
        <f t="shared" ref="F10861" si="55281">SUM(D10857:D10861)/5</f>
        <v>675.4</v>
      </c>
      <c r="G10861" s="2">
        <f t="shared" ref="G10861" si="55282">N10861/(B10861/100000)</f>
        <v>10584.87420986351</v>
      </c>
      <c r="H10861">
        <f t="shared" si="55198"/>
        <v>665</v>
      </c>
      <c r="I10861">
        <f t="shared" si="55198"/>
        <v>649</v>
      </c>
      <c r="J10861" s="3">
        <f t="shared" ref="J10861" si="55283">E10861/(SUM(N10854:N10860)/7)*100</f>
        <v>0.38973545923817959</v>
      </c>
      <c r="K10861">
        <f t="shared" ref="K10861" si="55284">O10861-O10860</f>
        <v>10</v>
      </c>
      <c r="L10861" s="3">
        <f t="shared" ref="L10861" si="55285">SUM(K10855:K10861)/7</f>
        <v>17</v>
      </c>
      <c r="M10861" s="3">
        <f t="shared" ref="M10861" si="55286">O10861/(B10861/100000)</f>
        <v>199.4728121500452</v>
      </c>
      <c r="N10861">
        <v>233748</v>
      </c>
      <c r="O10861" s="18">
        <v>4405</v>
      </c>
    </row>
    <row r="10862" spans="1:15" customFormat="1" x14ac:dyDescent="0.2">
      <c r="A10862" t="s">
        <v>27</v>
      </c>
      <c r="B10862" s="2">
        <v>2208321</v>
      </c>
      <c r="C10862" s="1">
        <f t="shared" si="55197"/>
        <v>44573</v>
      </c>
      <c r="D10862">
        <f t="shared" ref="D10862" si="55287">N10862-N10861</f>
        <v>1181</v>
      </c>
      <c r="E10862" s="2">
        <f t="shared" ref="E10862" si="55288">SUM(D10856:D10862)/7</f>
        <v>889</v>
      </c>
      <c r="F10862" s="2">
        <f t="shared" ref="F10862" si="55289">SUM(D10858:D10862)/5</f>
        <v>767.4</v>
      </c>
      <c r="G10862" s="2">
        <f t="shared" ref="G10862" si="55290">N10862/(B10862/100000)</f>
        <v>10638.353753824738</v>
      </c>
      <c r="H10862">
        <f t="shared" si="55198"/>
        <v>666</v>
      </c>
      <c r="I10862">
        <f t="shared" si="55198"/>
        <v>650</v>
      </c>
      <c r="J10862" s="3">
        <f t="shared" ref="J10862" si="55291">E10862/(SUM(N10855:N10861)/7)*100</f>
        <v>0.38390403817942009</v>
      </c>
      <c r="K10862">
        <f t="shared" ref="K10862" si="55292">O10862-O10861</f>
        <v>22</v>
      </c>
      <c r="L10862" s="3">
        <f t="shared" ref="L10862" si="55293">SUM(K10856:K10862)/7</f>
        <v>17.571428571428573</v>
      </c>
      <c r="M10862" s="3">
        <f t="shared" ref="M10862" si="55294">O10862/(B10862/100000)</f>
        <v>200.46904412900116</v>
      </c>
      <c r="N10862">
        <v>234929</v>
      </c>
      <c r="O10862" s="18">
        <v>4427</v>
      </c>
    </row>
    <row r="10863" spans="1:15" customFormat="1" x14ac:dyDescent="0.2">
      <c r="A10863" t="s">
        <v>27</v>
      </c>
      <c r="B10863" s="2">
        <v>2208321</v>
      </c>
      <c r="C10863" s="1">
        <f t="shared" si="55197"/>
        <v>44574</v>
      </c>
      <c r="D10863">
        <f t="shared" ref="D10863" si="55295">N10863-N10862</f>
        <v>1179</v>
      </c>
      <c r="E10863" s="2">
        <f t="shared" ref="E10863" si="55296">SUM(D10857:D10863)/7</f>
        <v>819.57142857142856</v>
      </c>
      <c r="F10863" s="2">
        <f t="shared" ref="F10863" si="55297">SUM(D10859:D10863)/5</f>
        <v>833.6</v>
      </c>
      <c r="G10863" s="2">
        <f t="shared" ref="G10863" si="55298">N10863/(B10863/100000)</f>
        <v>10691.742731242422</v>
      </c>
      <c r="H10863">
        <f t="shared" si="55198"/>
        <v>667</v>
      </c>
      <c r="I10863">
        <f t="shared" si="55198"/>
        <v>651</v>
      </c>
      <c r="J10863" s="3">
        <f t="shared" ref="J10863" si="55299">E10863/(SUM(N10856:N10862)/7)*100</f>
        <v>0.35256861321987881</v>
      </c>
      <c r="K10863">
        <f t="shared" ref="K10863" si="55300">O10863-O10862</f>
        <v>19</v>
      </c>
      <c r="L10863" s="3">
        <f t="shared" ref="L10863" si="55301">SUM(K10857:K10863)/7</f>
        <v>10.857142857142858</v>
      </c>
      <c r="M10863" s="3">
        <f t="shared" ref="M10863" si="55302">O10863/(B10863/100000)</f>
        <v>201.32942629264494</v>
      </c>
      <c r="N10863">
        <v>236108</v>
      </c>
      <c r="O10863" s="18">
        <v>4446</v>
      </c>
    </row>
    <row r="10864" spans="1:15" customFormat="1" x14ac:dyDescent="0.2">
      <c r="A10864" t="s">
        <v>27</v>
      </c>
      <c r="B10864" s="2">
        <v>2208321</v>
      </c>
      <c r="C10864" s="1">
        <f t="shared" si="55197"/>
        <v>44575</v>
      </c>
      <c r="D10864">
        <f t="shared" ref="D10864" si="55303">N10864-N10863</f>
        <v>984</v>
      </c>
      <c r="E10864" s="2">
        <f t="shared" ref="E10864" si="55304">SUM(D10858:D10864)/7</f>
        <v>857.14285714285711</v>
      </c>
      <c r="F10864" s="2">
        <f t="shared" ref="F10864" si="55305">SUM(D10860:D10864)/5</f>
        <v>960.4</v>
      </c>
      <c r="G10864" s="2">
        <f t="shared" ref="G10864" si="55306">N10864/(B10864/100000)</f>
        <v>10736.301470664817</v>
      </c>
      <c r="H10864">
        <f t="shared" si="55198"/>
        <v>668</v>
      </c>
      <c r="I10864">
        <f t="shared" si="55198"/>
        <v>652</v>
      </c>
      <c r="J10864" s="3">
        <f t="shared" ref="J10864" si="55307">E10864/(SUM(N10857:N10863)/7)*100</f>
        <v>0.36743587325422034</v>
      </c>
      <c r="K10864">
        <f t="shared" ref="K10864" si="55308">O10864-O10863</f>
        <v>14</v>
      </c>
      <c r="L10864" s="3">
        <f t="shared" ref="L10864" si="55309">SUM(K10858:K10864)/7</f>
        <v>10.714285714285714</v>
      </c>
      <c r="M10864" s="3">
        <f t="shared" ref="M10864" si="55310">O10864/(B10864/100000)</f>
        <v>201.9633920974351</v>
      </c>
      <c r="N10864">
        <v>237092</v>
      </c>
      <c r="O10864" s="18">
        <v>4460</v>
      </c>
    </row>
    <row r="10865" spans="1:15" customFormat="1" x14ac:dyDescent="0.2">
      <c r="A10865" t="s">
        <v>27</v>
      </c>
      <c r="B10865" s="2">
        <v>2208321</v>
      </c>
      <c r="C10865" s="1">
        <f t="shared" si="55197"/>
        <v>44576</v>
      </c>
      <c r="D10865">
        <f t="shared" ref="D10865:D10866" si="55311">N10865-N10864</f>
        <v>975</v>
      </c>
      <c r="E10865" s="2">
        <f t="shared" ref="E10865:E10866" si="55312">SUM(D10859:D10865)/7</f>
        <v>875.28571428571433</v>
      </c>
      <c r="F10865" s="2">
        <f t="shared" ref="F10865:F10866" si="55313">SUM(D10861:D10865)/5</f>
        <v>1047.2</v>
      </c>
      <c r="G10865" s="2">
        <f t="shared" ref="G10865:G10866" si="55314">N10865/(B10865/100000)</f>
        <v>10780.452660641275</v>
      </c>
      <c r="H10865">
        <f t="shared" si="55198"/>
        <v>669</v>
      </c>
      <c r="I10865">
        <f t="shared" si="55198"/>
        <v>653</v>
      </c>
      <c r="J10865" s="3">
        <f t="shared" ref="J10865:J10866" si="55315">E10865/(SUM(N10858:N10864)/7)*100</f>
        <v>0.37383964494080923</v>
      </c>
      <c r="K10865">
        <f t="shared" ref="K10865:K10866" si="55316">O10865-O10864</f>
        <v>8</v>
      </c>
      <c r="L10865" s="3">
        <f t="shared" ref="L10865:L10866" si="55317">SUM(K10859:K10865)/7</f>
        <v>10.714285714285714</v>
      </c>
      <c r="M10865" s="3">
        <f t="shared" ref="M10865:M10866" si="55318">O10865/(B10865/100000)</f>
        <v>202.3256582716009</v>
      </c>
      <c r="N10865">
        <f>N10866-701</f>
        <v>238067</v>
      </c>
      <c r="O10865" s="18">
        <v>4468</v>
      </c>
    </row>
    <row r="10866" spans="1:15" customFormat="1" x14ac:dyDescent="0.2">
      <c r="A10866" t="s">
        <v>27</v>
      </c>
      <c r="B10866" s="2">
        <v>2208321</v>
      </c>
      <c r="C10866" s="1">
        <f t="shared" si="55197"/>
        <v>44577</v>
      </c>
      <c r="D10866">
        <f t="shared" si="55311"/>
        <v>701</v>
      </c>
      <c r="E10866" s="2">
        <f t="shared" si="55312"/>
        <v>925.42857142857144</v>
      </c>
      <c r="F10866" s="2">
        <f t="shared" si="55313"/>
        <v>1004</v>
      </c>
      <c r="G10866" s="2">
        <f t="shared" si="55314"/>
        <v>10812.196234152552</v>
      </c>
      <c r="H10866">
        <f t="shared" si="55198"/>
        <v>670</v>
      </c>
      <c r="I10866">
        <f t="shared" si="55198"/>
        <v>654</v>
      </c>
      <c r="J10866" s="3">
        <f t="shared" si="55315"/>
        <v>0.39378383224978952</v>
      </c>
      <c r="K10866">
        <f t="shared" si="55316"/>
        <v>0</v>
      </c>
      <c r="L10866" s="3">
        <f t="shared" si="55317"/>
        <v>10.428571428571429</v>
      </c>
      <c r="M10866" s="3">
        <f t="shared" si="55318"/>
        <v>202.3256582716009</v>
      </c>
      <c r="N10866">
        <v>238768</v>
      </c>
      <c r="O10866" s="18">
        <v>4468</v>
      </c>
    </row>
    <row r="10867" spans="1:15" customFormat="1" x14ac:dyDescent="0.2">
      <c r="A10867" t="s">
        <v>27</v>
      </c>
      <c r="B10867" s="2">
        <v>2208321</v>
      </c>
      <c r="C10867" s="1">
        <f t="shared" si="55197"/>
        <v>44578</v>
      </c>
      <c r="D10867">
        <f t="shared" ref="D10867" si="55319">N10867-N10866</f>
        <v>466</v>
      </c>
      <c r="E10867" s="2">
        <f t="shared" ref="E10867" si="55320">SUM(D10861:D10867)/7</f>
        <v>914.71428571428567</v>
      </c>
      <c r="F10867" s="2">
        <f t="shared" ref="F10867" si="55321">SUM(D10863:D10867)/5</f>
        <v>861</v>
      </c>
      <c r="G10867" s="2">
        <f t="shared" ref="G10867" si="55322">N10867/(B10867/100000)</f>
        <v>10833.29823879771</v>
      </c>
      <c r="H10867">
        <f t="shared" si="55198"/>
        <v>671</v>
      </c>
      <c r="I10867">
        <f t="shared" si="55198"/>
        <v>655</v>
      </c>
      <c r="J10867" s="3">
        <f t="shared" ref="J10867" si="55323">E10867/(SUM(N10860:N10866)/7)*100</f>
        <v>0.387698049642062</v>
      </c>
      <c r="K10867">
        <f t="shared" ref="K10867" si="55324">O10867-O10866</f>
        <v>3</v>
      </c>
      <c r="L10867" s="3">
        <f t="shared" ref="L10867" si="55325">SUM(K10861:K10867)/7</f>
        <v>10.857142857142858</v>
      </c>
      <c r="M10867" s="3">
        <f t="shared" ref="M10867" si="55326">O10867/(B10867/100000)</f>
        <v>202.46150808691308</v>
      </c>
      <c r="N10867">
        <v>239234</v>
      </c>
      <c r="O10867" s="18">
        <v>4471</v>
      </c>
    </row>
    <row r="10868" spans="1:15" customFormat="1" x14ac:dyDescent="0.2">
      <c r="A10868" t="s">
        <v>27</v>
      </c>
      <c r="B10868" s="2">
        <v>2208321</v>
      </c>
      <c r="C10868" s="1">
        <f t="shared" si="55197"/>
        <v>44579</v>
      </c>
      <c r="D10868">
        <f t="shared" ref="D10868" si="55327">N10868-N10867</f>
        <v>588</v>
      </c>
      <c r="E10868" s="2">
        <f t="shared" ref="E10868" si="55328">SUM(D10862:D10868)/7</f>
        <v>867.71428571428567</v>
      </c>
      <c r="F10868" s="2">
        <f t="shared" ref="F10868" si="55329">SUM(D10864:D10868)/5</f>
        <v>742.8</v>
      </c>
      <c r="G10868" s="2">
        <f t="shared" ref="G10868" si="55330">N10868/(B10868/100000)</f>
        <v>10859.924802598896</v>
      </c>
      <c r="H10868">
        <f t="shared" si="55198"/>
        <v>672</v>
      </c>
      <c r="I10868">
        <f t="shared" si="55198"/>
        <v>656</v>
      </c>
      <c r="J10868" s="3">
        <f t="shared" ref="J10868" si="55331">E10868/(SUM(N10861:N10867)/7)*100</f>
        <v>0.3663569259794951</v>
      </c>
      <c r="K10868">
        <f t="shared" ref="K10868" si="55332">O10868-O10867</f>
        <v>9</v>
      </c>
      <c r="L10868" s="3">
        <f t="shared" ref="L10868" si="55333">SUM(K10862:K10868)/7</f>
        <v>10.714285714285714</v>
      </c>
      <c r="M10868" s="3">
        <f t="shared" ref="M10868" si="55334">O10868/(B10868/100000)</f>
        <v>202.86905753284961</v>
      </c>
      <c r="N10868">
        <v>239822</v>
      </c>
      <c r="O10868" s="18">
        <v>4480</v>
      </c>
    </row>
    <row r="10869" spans="1:15" customFormat="1" x14ac:dyDescent="0.2">
      <c r="A10869" t="s">
        <v>27</v>
      </c>
      <c r="B10869" s="2">
        <v>2208321</v>
      </c>
      <c r="C10869" s="1">
        <f t="shared" si="55197"/>
        <v>44580</v>
      </c>
      <c r="D10869">
        <f t="shared" ref="D10869" si="55335">N10869-N10868</f>
        <v>1508</v>
      </c>
      <c r="E10869" s="2">
        <f t="shared" ref="E10869" si="55336">SUM(D10863:D10869)/7</f>
        <v>914.42857142857144</v>
      </c>
      <c r="F10869" s="2">
        <f t="shared" ref="F10869" si="55337">SUM(D10865:D10869)/5</f>
        <v>847.6</v>
      </c>
      <c r="G10869" s="2">
        <f t="shared" ref="G10869" si="55338">N10869/(B10869/100000)</f>
        <v>10928.211976429151</v>
      </c>
      <c r="H10869">
        <f t="shared" si="55198"/>
        <v>673</v>
      </c>
      <c r="I10869">
        <f t="shared" si="55198"/>
        <v>657</v>
      </c>
      <c r="J10869" s="3">
        <f t="shared" ref="J10869" si="55339">E10869/(SUM(N10862:N10868)/7)*100</f>
        <v>0.38467085732142642</v>
      </c>
      <c r="K10869">
        <f t="shared" ref="K10869" si="55340">O10869-O10868</f>
        <v>11</v>
      </c>
      <c r="L10869" s="3">
        <f t="shared" ref="L10869" si="55341">SUM(K10863:K10869)/7</f>
        <v>9.1428571428571423</v>
      </c>
      <c r="M10869" s="3">
        <f t="shared" ref="M10869" si="55342">O10869/(B10869/100000)</f>
        <v>203.36717352232759</v>
      </c>
      <c r="N10869">
        <v>241330</v>
      </c>
      <c r="O10869" s="18">
        <v>4491</v>
      </c>
    </row>
    <row r="10870" spans="1:15" customFormat="1" x14ac:dyDescent="0.2">
      <c r="A10870" t="s">
        <v>27</v>
      </c>
      <c r="B10870" s="2">
        <v>2208321</v>
      </c>
      <c r="C10870" s="1">
        <f t="shared" si="55197"/>
        <v>44581</v>
      </c>
      <c r="D10870">
        <f t="shared" ref="D10870" si="55343">N10870-N10869</f>
        <v>2092</v>
      </c>
      <c r="E10870" s="2">
        <f t="shared" ref="E10870" si="55344">SUM(D10864:D10870)/7</f>
        <v>1044.8571428571429</v>
      </c>
      <c r="F10870" s="2">
        <f t="shared" ref="F10870" si="55345">SUM(D10866:D10870)/5</f>
        <v>1071</v>
      </c>
      <c r="G10870" s="2">
        <f t="shared" ref="G10870" si="55346">N10870/(B10870/100000)</f>
        <v>11022.944580973508</v>
      </c>
      <c r="H10870">
        <f t="shared" si="55198"/>
        <v>674</v>
      </c>
      <c r="I10870">
        <f t="shared" si="55198"/>
        <v>658</v>
      </c>
      <c r="J10870" s="3">
        <f t="shared" ref="J10870" si="55347">E10870/(SUM(N10863:N10869)/7)*100</f>
        <v>0.43785369077615766</v>
      </c>
      <c r="K10870">
        <f t="shared" ref="K10870" si="55348">O10870-O10869</f>
        <v>24</v>
      </c>
      <c r="L10870" s="3">
        <f t="shared" ref="L10870" si="55349">SUM(K10864:K10870)/7</f>
        <v>9.8571428571428577</v>
      </c>
      <c r="M10870" s="3">
        <f t="shared" ref="M10870" si="55350">O10870/(B10870/100000)</f>
        <v>204.45397204482501</v>
      </c>
      <c r="N10870">
        <v>243422</v>
      </c>
      <c r="O10870" s="18">
        <v>4515</v>
      </c>
    </row>
    <row r="10871" spans="1:15" customFormat="1" x14ac:dyDescent="0.2">
      <c r="A10871" t="s">
        <v>27</v>
      </c>
      <c r="B10871" s="2">
        <v>2208321</v>
      </c>
      <c r="C10871" s="1">
        <f t="shared" si="55197"/>
        <v>44582</v>
      </c>
      <c r="D10871">
        <f t="shared" ref="D10871" si="55351">N10871-N10870</f>
        <v>1903</v>
      </c>
      <c r="E10871" s="2">
        <f t="shared" ref="E10871" si="55352">SUM(D10865:D10871)/7</f>
        <v>1176.1428571428571</v>
      </c>
      <c r="F10871" s="2">
        <f t="shared" ref="F10871" si="55353">SUM(D10867:D10871)/5</f>
        <v>1311.4</v>
      </c>
      <c r="G10871" s="2">
        <f t="shared" ref="G10871" si="55354">N10871/(B10871/100000)</f>
        <v>11109.118647153198</v>
      </c>
      <c r="H10871">
        <f t="shared" si="55198"/>
        <v>675</v>
      </c>
      <c r="I10871">
        <f t="shared" si="55198"/>
        <v>659</v>
      </c>
      <c r="J10871" s="3">
        <f t="shared" ref="J10871" si="55355">E10871/(SUM(N10864:N10870)/7)*100</f>
        <v>0.49072112103520515</v>
      </c>
      <c r="K10871">
        <f t="shared" ref="K10871" si="55356">O10871-O10870</f>
        <v>9</v>
      </c>
      <c r="L10871" s="3">
        <f t="shared" ref="L10871" si="55357">SUM(K10865:K10871)/7</f>
        <v>9.1428571428571423</v>
      </c>
      <c r="M10871" s="3">
        <f t="shared" ref="M10871" si="55358">O10871/(B10871/100000)</f>
        <v>204.86152149076153</v>
      </c>
      <c r="N10871">
        <v>245325</v>
      </c>
      <c r="O10871" s="18">
        <v>4524</v>
      </c>
    </row>
    <row r="10872" spans="1:15" customFormat="1" x14ac:dyDescent="0.2">
      <c r="A10872" t="s">
        <v>27</v>
      </c>
      <c r="B10872" s="2">
        <v>2208321</v>
      </c>
      <c r="C10872" s="1">
        <f t="shared" si="55197"/>
        <v>44583</v>
      </c>
      <c r="D10872">
        <f t="shared" ref="D10872" si="55359">N10872-N10871</f>
        <v>1897</v>
      </c>
      <c r="E10872" s="2">
        <f t="shared" ref="E10872" si="55360">SUM(D10866:D10872)/7</f>
        <v>1307.8571428571429</v>
      </c>
      <c r="F10872" s="2">
        <f t="shared" ref="F10872" si="55361">SUM(D10868:D10872)/5</f>
        <v>1597.6</v>
      </c>
      <c r="G10872" s="2">
        <f t="shared" ref="G10872" si="55362">N10872/(B10872/100000)</f>
        <v>11195.021013702264</v>
      </c>
      <c r="H10872">
        <f t="shared" si="55198"/>
        <v>676</v>
      </c>
      <c r="I10872">
        <f t="shared" si="55198"/>
        <v>660</v>
      </c>
      <c r="J10872" s="3">
        <f t="shared" ref="J10872" si="55363">E10872/(SUM(N10865:N10871)/7)*100</f>
        <v>0.54301149250756842</v>
      </c>
      <c r="K10872">
        <f t="shared" ref="K10872" si="55364">O10872-O10871</f>
        <v>9</v>
      </c>
      <c r="L10872" s="3">
        <f t="shared" ref="L10872" si="55365">SUM(K10866:K10872)/7</f>
        <v>9.2857142857142865</v>
      </c>
      <c r="M10872" s="3">
        <f t="shared" ref="M10872" si="55366">O10872/(B10872/100000)</f>
        <v>205.26907093669806</v>
      </c>
      <c r="N10872">
        <v>247222</v>
      </c>
      <c r="O10872" s="18">
        <v>4533</v>
      </c>
    </row>
    <row r="10873" spans="1:15" customFormat="1" x14ac:dyDescent="0.2">
      <c r="A10873" t="s">
        <v>27</v>
      </c>
      <c r="B10873" s="2">
        <v>2208321</v>
      </c>
      <c r="C10873" s="1">
        <f t="shared" si="55197"/>
        <v>44584</v>
      </c>
      <c r="D10873">
        <f t="shared" ref="D10873" si="55367">N10873-N10872</f>
        <v>1021</v>
      </c>
      <c r="E10873" s="2">
        <f t="shared" ref="E10873" si="55368">SUM(D10867:D10873)/7</f>
        <v>1353.5714285714287</v>
      </c>
      <c r="F10873" s="2">
        <f t="shared" ref="F10873" si="55369">SUM(D10869:D10873)/5</f>
        <v>1684.2</v>
      </c>
      <c r="G10873" s="2">
        <f t="shared" ref="G10873" si="55370">N10873/(B10873/100000)</f>
        <v>11241.255234180175</v>
      </c>
      <c r="H10873">
        <f t="shared" si="55198"/>
        <v>677</v>
      </c>
      <c r="I10873">
        <f t="shared" si="55198"/>
        <v>661</v>
      </c>
      <c r="J10873" s="3">
        <f t="shared" ref="J10873" si="55371">E10873/(SUM(N10866:N10872)/7)*100</f>
        <v>0.55895648870317971</v>
      </c>
      <c r="K10873">
        <f t="shared" ref="K10873" si="55372">O10873-O10872</f>
        <v>3</v>
      </c>
      <c r="L10873" s="3">
        <f t="shared" ref="L10873" si="55373">SUM(K10867:K10873)/7</f>
        <v>9.7142857142857135</v>
      </c>
      <c r="M10873" s="3">
        <f t="shared" ref="M10873" si="55374">O10873/(B10873/100000)</f>
        <v>205.40492075201024</v>
      </c>
      <c r="N10873">
        <v>248243</v>
      </c>
      <c r="O10873" s="18">
        <v>4536</v>
      </c>
    </row>
    <row r="10874" spans="1:15" customFormat="1" x14ac:dyDescent="0.2">
      <c r="A10874" t="s">
        <v>27</v>
      </c>
      <c r="B10874" s="2">
        <v>2208321</v>
      </c>
      <c r="C10874" s="1">
        <f t="shared" si="55197"/>
        <v>44585</v>
      </c>
      <c r="D10874">
        <f t="shared" ref="D10874" si="55375">N10874-N10873</f>
        <v>569</v>
      </c>
      <c r="E10874" s="2">
        <f t="shared" ref="E10874" si="55376">SUM(D10868:D10874)/7</f>
        <v>1368.2857142857142</v>
      </c>
      <c r="F10874" s="2">
        <f t="shared" ref="F10874" si="55377">SUM(D10870:D10874)/5</f>
        <v>1496.4</v>
      </c>
      <c r="G10874" s="2">
        <f t="shared" ref="G10874" si="55378">N10874/(B10874/100000)</f>
        <v>11267.021415817719</v>
      </c>
      <c r="H10874">
        <f t="shared" si="55198"/>
        <v>678</v>
      </c>
      <c r="I10874">
        <f t="shared" si="55198"/>
        <v>662</v>
      </c>
      <c r="J10874" s="3">
        <f t="shared" ref="J10874" si="55379">E10874/(SUM(N10867:N10873)/7)*100</f>
        <v>0.56189201207557438</v>
      </c>
      <c r="K10874">
        <f t="shared" ref="K10874" si="55380">O10874-O10873</f>
        <v>2</v>
      </c>
      <c r="L10874" s="3">
        <f t="shared" ref="L10874" si="55381">SUM(K10868:K10874)/7</f>
        <v>9.5714285714285712</v>
      </c>
      <c r="M10874" s="3">
        <f t="shared" ref="M10874" si="55382">O10874/(B10874/100000)</f>
        <v>205.49548729555167</v>
      </c>
      <c r="N10874">
        <v>248812</v>
      </c>
      <c r="O10874" s="18">
        <v>4538</v>
      </c>
    </row>
    <row r="10875" spans="1:15" customFormat="1" x14ac:dyDescent="0.2">
      <c r="A10875" t="s">
        <v>27</v>
      </c>
      <c r="B10875" s="2">
        <v>2208321</v>
      </c>
      <c r="C10875" s="1">
        <f t="shared" si="55197"/>
        <v>44586</v>
      </c>
      <c r="D10875">
        <f t="shared" ref="D10875" si="55383">N10875-N10874</f>
        <v>1565</v>
      </c>
      <c r="E10875" s="2">
        <f t="shared" ref="E10875" si="55384">SUM(D10869:D10875)/7</f>
        <v>1507.8571428571429</v>
      </c>
      <c r="F10875" s="2">
        <f t="shared" ref="F10875" si="55385">SUM(D10871:D10875)/5</f>
        <v>1391</v>
      </c>
      <c r="G10875" s="2">
        <f t="shared" ref="G10875" si="55386">N10875/(B10875/100000)</f>
        <v>11337.889736138903</v>
      </c>
      <c r="H10875">
        <f t="shared" si="55198"/>
        <v>679</v>
      </c>
      <c r="I10875">
        <f t="shared" si="55198"/>
        <v>663</v>
      </c>
      <c r="J10875" s="3">
        <f t="shared" ref="J10875" si="55387">E10875/(SUM(N10868:N10874)/7)*100</f>
        <v>0.61574774118876952</v>
      </c>
      <c r="K10875">
        <f t="shared" ref="K10875" si="55388">O10875-O10874</f>
        <v>6</v>
      </c>
      <c r="L10875" s="3">
        <f t="shared" ref="L10875" si="55389">SUM(K10869:K10875)/7</f>
        <v>9.1428571428571423</v>
      </c>
      <c r="M10875" s="3">
        <f t="shared" ref="M10875" si="55390">O10875/(B10875/100000)</f>
        <v>205.76718692617604</v>
      </c>
      <c r="N10875">
        <v>250377</v>
      </c>
      <c r="O10875" s="18">
        <v>4544</v>
      </c>
    </row>
    <row r="10876" spans="1:15" customFormat="1" x14ac:dyDescent="0.2">
      <c r="A10876" t="s">
        <v>27</v>
      </c>
      <c r="B10876" s="2">
        <v>2208321</v>
      </c>
      <c r="C10876" s="1">
        <f t="shared" si="55197"/>
        <v>44587</v>
      </c>
      <c r="D10876">
        <f t="shared" ref="D10876" si="55391">N10876-N10875</f>
        <v>2265</v>
      </c>
      <c r="E10876" s="2">
        <f t="shared" ref="E10876" si="55392">SUM(D10870:D10876)/7</f>
        <v>1616</v>
      </c>
      <c r="F10876" s="2">
        <f t="shared" ref="F10876" si="55393">SUM(D10872:D10876)/5</f>
        <v>1463.4</v>
      </c>
      <c r="G10876" s="2">
        <f t="shared" ref="G10876" si="55394">N10876/(B10876/100000)</f>
        <v>11440.456346699597</v>
      </c>
      <c r="H10876">
        <f t="shared" si="55198"/>
        <v>680</v>
      </c>
      <c r="I10876">
        <f t="shared" si="55198"/>
        <v>664</v>
      </c>
      <c r="J10876" s="3">
        <f t="shared" ref="J10876" si="55395">E10876/(SUM(N10869:N10875)/7)*100</f>
        <v>0.65587039370197442</v>
      </c>
      <c r="K10876">
        <f t="shared" ref="K10876" si="55396">O10876-O10875</f>
        <v>17</v>
      </c>
      <c r="L10876" s="3">
        <f t="shared" ref="L10876" si="55397">SUM(K10870:K10876)/7</f>
        <v>10</v>
      </c>
      <c r="M10876" s="3">
        <f t="shared" ref="M10876" si="55398">O10876/(B10876/100000)</f>
        <v>206.53700254627836</v>
      </c>
      <c r="N10876">
        <v>252642</v>
      </c>
      <c r="O10876" s="18">
        <v>4561</v>
      </c>
    </row>
    <row r="10877" spans="1:15" customFormat="1" x14ac:dyDescent="0.2">
      <c r="A10877" t="s">
        <v>27</v>
      </c>
      <c r="B10877" s="2">
        <v>2208321</v>
      </c>
      <c r="C10877" s="1">
        <f t="shared" si="55197"/>
        <v>44588</v>
      </c>
      <c r="D10877">
        <f t="shared" ref="D10877" si="55399">N10877-N10876</f>
        <v>3874</v>
      </c>
      <c r="E10877" s="2">
        <f t="shared" ref="E10877" si="55400">SUM(D10871:D10877)/7</f>
        <v>1870.5714285714287</v>
      </c>
      <c r="F10877" s="2">
        <f t="shared" ref="F10877" si="55401">SUM(D10873:D10877)/5</f>
        <v>1858.8</v>
      </c>
      <c r="G10877" s="2">
        <f t="shared" ref="G10877" si="55402">N10877/(B10877/100000)</f>
        <v>11615.883741539386</v>
      </c>
      <c r="H10877">
        <f t="shared" si="55198"/>
        <v>681</v>
      </c>
      <c r="I10877">
        <f t="shared" si="55198"/>
        <v>665</v>
      </c>
      <c r="J10877" s="3">
        <f t="shared" ref="J10877" si="55403">E10877/(SUM(N10870:N10876)/7)*100</f>
        <v>0.75424399050023527</v>
      </c>
      <c r="K10877">
        <f t="shared" ref="K10877" si="55404">O10877-O10876</f>
        <v>8</v>
      </c>
      <c r="L10877" s="3">
        <f t="shared" ref="L10877" si="55405">SUM(K10871:K10877)/7</f>
        <v>7.7142857142857144</v>
      </c>
      <c r="M10877" s="3">
        <f t="shared" ref="M10877" si="55406">O10877/(B10877/100000)</f>
        <v>206.89926872044416</v>
      </c>
      <c r="N10877">
        <v>256516</v>
      </c>
      <c r="O10877" s="18">
        <v>4569</v>
      </c>
    </row>
    <row r="10878" spans="1:15" customFormat="1" x14ac:dyDescent="0.2">
      <c r="A10878" t="s">
        <v>27</v>
      </c>
      <c r="B10878" s="2">
        <v>2208321</v>
      </c>
      <c r="C10878" s="1">
        <f t="shared" si="55197"/>
        <v>44589</v>
      </c>
      <c r="D10878">
        <f t="shared" ref="D10878" si="55407">N10878-N10877</f>
        <v>3227</v>
      </c>
      <c r="E10878" s="2">
        <f t="shared" ref="E10878" si="55408">SUM(D10872:D10878)/7</f>
        <v>2059.7142857142858</v>
      </c>
      <c r="F10878" s="2">
        <f t="shared" ref="F10878" si="55409">SUM(D10874:D10878)/5</f>
        <v>2300</v>
      </c>
      <c r="G10878" s="2">
        <f t="shared" ref="G10878" si="55410">N10878/(B10878/100000)</f>
        <v>11762.012859543516</v>
      </c>
      <c r="H10878">
        <f t="shared" si="55198"/>
        <v>682</v>
      </c>
      <c r="I10878">
        <f t="shared" si="55198"/>
        <v>666</v>
      </c>
      <c r="J10878" s="3">
        <f t="shared" ref="J10878" si="55411">E10878/(SUM(N10871:N10877)/7)*100</f>
        <v>0.82429220810033754</v>
      </c>
      <c r="K10878">
        <f t="shared" ref="K10878" si="55412">O10878-O10877</f>
        <v>11</v>
      </c>
      <c r="L10878" s="3">
        <f t="shared" ref="L10878" si="55413">SUM(K10872:K10878)/7</f>
        <v>8</v>
      </c>
      <c r="M10878" s="3">
        <f t="shared" ref="M10878" si="55414">O10878/(B10878/100000)</f>
        <v>207.39738470992214</v>
      </c>
      <c r="N10878">
        <v>259743</v>
      </c>
      <c r="O10878" s="18">
        <v>4580</v>
      </c>
    </row>
    <row r="10879" spans="1:15" customFormat="1" x14ac:dyDescent="0.2">
      <c r="A10879" t="s">
        <v>27</v>
      </c>
      <c r="B10879" s="2">
        <v>2208321</v>
      </c>
      <c r="C10879" s="1">
        <f t="shared" si="55197"/>
        <v>44590</v>
      </c>
      <c r="D10879">
        <f t="shared" ref="D10879" si="55415">N10879-N10878</f>
        <v>3568</v>
      </c>
      <c r="E10879" s="2">
        <f t="shared" ref="E10879" si="55416">SUM(D10873:D10879)/7</f>
        <v>2298.4285714285716</v>
      </c>
      <c r="F10879" s="2">
        <f t="shared" ref="F10879" si="55417">SUM(D10875:D10879)/5</f>
        <v>2899.8</v>
      </c>
      <c r="G10879" s="2">
        <f t="shared" ref="G10879" si="55418">N10879/(B10879/100000)</f>
        <v>11923.583573221465</v>
      </c>
      <c r="H10879">
        <f t="shared" si="55198"/>
        <v>683</v>
      </c>
      <c r="I10879">
        <f t="shared" si="55198"/>
        <v>667</v>
      </c>
      <c r="J10879" s="3">
        <f t="shared" ref="J10879" si="55419">E10879/(SUM(N10872:N10878)/7)*100</f>
        <v>0.91230497489446039</v>
      </c>
      <c r="K10879">
        <f t="shared" ref="K10879" si="55420">O10879-O10878</f>
        <v>10</v>
      </c>
      <c r="L10879" s="3">
        <f t="shared" ref="L10879" si="55421">SUM(K10873:K10879)/7</f>
        <v>8.1428571428571423</v>
      </c>
      <c r="M10879" s="3">
        <f t="shared" ref="M10879" si="55422">O10879/(B10879/100000)</f>
        <v>207.85021742762939</v>
      </c>
      <c r="N10879">
        <v>263311</v>
      </c>
      <c r="O10879" s="18">
        <v>4590</v>
      </c>
    </row>
    <row r="10880" spans="1:15" customFormat="1" x14ac:dyDescent="0.2">
      <c r="A10880" t="s">
        <v>27</v>
      </c>
      <c r="B10880" s="2">
        <v>2208321</v>
      </c>
      <c r="C10880" s="1">
        <f t="shared" si="55197"/>
        <v>44591</v>
      </c>
      <c r="D10880">
        <f t="shared" ref="D10880" si="55423">N10880-N10879</f>
        <v>1923</v>
      </c>
      <c r="E10880" s="2">
        <f t="shared" ref="E10880" si="55424">SUM(D10874:D10880)/7</f>
        <v>2427.2857142857142</v>
      </c>
      <c r="F10880" s="2">
        <f t="shared" ref="F10880" si="55425">SUM(D10876:D10880)/5</f>
        <v>2971.4</v>
      </c>
      <c r="G10880" s="2">
        <f t="shared" ref="G10880" si="55426">N10880/(B10880/100000)</f>
        <v>12010.663304836569</v>
      </c>
      <c r="H10880">
        <f t="shared" si="55198"/>
        <v>684</v>
      </c>
      <c r="I10880">
        <f t="shared" si="55198"/>
        <v>668</v>
      </c>
      <c r="J10880" s="3">
        <f t="shared" ref="J10880" si="55427">E10880/(SUM(N10873:N10879)/7)*100</f>
        <v>0.95474151009977271</v>
      </c>
      <c r="K10880">
        <f t="shared" ref="K10880" si="55428">O10880-O10879</f>
        <v>3</v>
      </c>
      <c r="L10880" s="3">
        <f t="shared" ref="L10880" si="55429">SUM(K10874:K10880)/7</f>
        <v>8.1428571428571423</v>
      </c>
      <c r="M10880" s="3">
        <f t="shared" ref="M10880" si="55430">O10880/(B10880/100000)</f>
        <v>207.98606724294157</v>
      </c>
      <c r="N10880">
        <v>265234</v>
      </c>
      <c r="O10880" s="18">
        <v>4593</v>
      </c>
    </row>
    <row r="10881" spans="1:15" customFormat="1" x14ac:dyDescent="0.2">
      <c r="A10881" t="s">
        <v>27</v>
      </c>
      <c r="B10881" s="2">
        <v>2208321</v>
      </c>
      <c r="C10881" s="1">
        <f t="shared" si="55197"/>
        <v>44592</v>
      </c>
      <c r="D10881">
        <f t="shared" ref="D10881" si="55431">N10881-N10880</f>
        <v>1649</v>
      </c>
      <c r="E10881" s="2">
        <f t="shared" ref="E10881" si="55432">SUM(D10875:D10881)/7</f>
        <v>2581.5714285714284</v>
      </c>
      <c r="F10881" s="2">
        <f t="shared" ref="F10881" si="55433">SUM(D10877:D10881)/5</f>
        <v>2848.2</v>
      </c>
      <c r="G10881" s="2">
        <f t="shared" ref="G10881" si="55434">N10881/(B10881/100000)</f>
        <v>12085.335419986495</v>
      </c>
      <c r="H10881">
        <f t="shared" si="55198"/>
        <v>685</v>
      </c>
      <c r="I10881">
        <f t="shared" si="55198"/>
        <v>669</v>
      </c>
      <c r="J10881" s="3">
        <f t="shared" ref="J10881" si="55435">E10881/(SUM(N10874:N10880)/7)*100</f>
        <v>1.0058247779877381</v>
      </c>
      <c r="K10881">
        <f t="shared" ref="K10881" si="55436">O10881-O10880</f>
        <v>0</v>
      </c>
      <c r="L10881" s="3">
        <f t="shared" ref="L10881" si="55437">SUM(K10875:K10881)/7</f>
        <v>7.8571428571428568</v>
      </c>
      <c r="M10881" s="3">
        <f t="shared" ref="M10881" si="55438">O10881/(B10881/100000)</f>
        <v>207.98606724294157</v>
      </c>
      <c r="N10881">
        <v>266883</v>
      </c>
      <c r="O10881" s="18">
        <v>4593</v>
      </c>
    </row>
    <row r="10882" spans="1:15" customFormat="1" x14ac:dyDescent="0.2">
      <c r="A10882" t="s">
        <v>27</v>
      </c>
      <c r="B10882" s="2">
        <v>2208321</v>
      </c>
      <c r="C10882" s="1">
        <f t="shared" si="55197"/>
        <v>44593</v>
      </c>
      <c r="D10882">
        <f t="shared" ref="D10882" si="55439">N10882-N10881</f>
        <v>2232</v>
      </c>
      <c r="E10882" s="2">
        <f t="shared" ref="E10882" si="55440">SUM(D10876:D10882)/7</f>
        <v>2676.8571428571427</v>
      </c>
      <c r="F10882" s="2">
        <f t="shared" ref="F10882" si="55441">SUM(D10878:D10882)/5</f>
        <v>2519.8000000000002</v>
      </c>
      <c r="G10882" s="2">
        <f t="shared" ref="G10882" si="55442">N10882/(B10882/100000)</f>
        <v>12186.407682578754</v>
      </c>
      <c r="H10882">
        <f t="shared" si="55198"/>
        <v>686</v>
      </c>
      <c r="I10882">
        <f t="shared" si="55198"/>
        <v>670</v>
      </c>
      <c r="J10882" s="3">
        <f t="shared" ref="J10882" si="55443">E10882/(SUM(N10875:N10881)/7)*100</f>
        <v>1.0325639525080095</v>
      </c>
      <c r="K10882">
        <f t="shared" ref="K10882" si="55444">O10882-O10881</f>
        <v>4</v>
      </c>
      <c r="L10882" s="3">
        <f t="shared" ref="L10882" si="55445">SUM(K10876:K10882)/7</f>
        <v>7.5714285714285712</v>
      </c>
      <c r="M10882" s="3">
        <f t="shared" ref="M10882" si="55446">O10882/(B10882/100000)</f>
        <v>208.16720033002449</v>
      </c>
      <c r="N10882">
        <v>269115</v>
      </c>
      <c r="O10882" s="18">
        <v>4597</v>
      </c>
    </row>
    <row r="10883" spans="1:15" customFormat="1" x14ac:dyDescent="0.2">
      <c r="A10883" t="s">
        <v>27</v>
      </c>
      <c r="B10883" s="2">
        <v>2208321</v>
      </c>
      <c r="C10883" s="1">
        <f t="shared" si="55197"/>
        <v>44594</v>
      </c>
      <c r="D10883">
        <f t="shared" ref="D10883" si="55447">N10883-N10882</f>
        <v>3828</v>
      </c>
      <c r="E10883" s="2">
        <f t="shared" ref="E10883" si="55448">SUM(D10877:D10883)/7</f>
        <v>2900.1428571428573</v>
      </c>
      <c r="F10883" s="2">
        <f t="shared" ref="F10883" si="55449">SUM(D10879:D10883)/5</f>
        <v>2640</v>
      </c>
      <c r="G10883" s="2">
        <f t="shared" ref="G10883" si="55450">N10883/(B10883/100000)</f>
        <v>12359.752046917092</v>
      </c>
      <c r="H10883">
        <f t="shared" si="55198"/>
        <v>687</v>
      </c>
      <c r="I10883">
        <f t="shared" si="55198"/>
        <v>671</v>
      </c>
      <c r="J10883" s="3">
        <f t="shared" ref="J10883" si="55451">E10883/(SUM(N10876:N10882)/7)*100</f>
        <v>1.1072604344610473</v>
      </c>
      <c r="K10883">
        <f t="shared" ref="K10883" si="55452">O10883-O10882</f>
        <v>9</v>
      </c>
      <c r="L10883" s="3">
        <f t="shared" ref="L10883" si="55453">SUM(K10877:K10883)/7</f>
        <v>6.4285714285714288</v>
      </c>
      <c r="M10883" s="3">
        <f t="shared" ref="M10883" si="55454">O10883/(B10883/100000)</f>
        <v>208.57474977596101</v>
      </c>
      <c r="N10883">
        <v>272943</v>
      </c>
      <c r="O10883" s="18">
        <v>4606</v>
      </c>
    </row>
    <row r="10884" spans="1:15" customFormat="1" x14ac:dyDescent="0.2">
      <c r="A10884" t="s">
        <v>27</v>
      </c>
      <c r="B10884" s="2">
        <v>2208321</v>
      </c>
      <c r="C10884" s="1">
        <f t="shared" si="55197"/>
        <v>44595</v>
      </c>
      <c r="D10884">
        <f t="shared" ref="D10884" si="55455">N10884-N10883</f>
        <v>5779</v>
      </c>
      <c r="E10884" s="2">
        <f t="shared" ref="E10884" si="55456">SUM(D10878:D10884)/7</f>
        <v>3172.2857142857142</v>
      </c>
      <c r="F10884" s="2">
        <f t="shared" ref="F10884" si="55457">SUM(D10880:D10884)/5</f>
        <v>3082.2</v>
      </c>
      <c r="G10884" s="2">
        <f t="shared" ref="G10884" si="55458">N10884/(B10884/100000)</f>
        <v>12621.444074480114</v>
      </c>
      <c r="H10884">
        <f t="shared" si="55198"/>
        <v>688</v>
      </c>
      <c r="I10884">
        <f t="shared" si="55198"/>
        <v>672</v>
      </c>
      <c r="J10884" s="3">
        <f t="shared" ref="J10884" si="55459">E10884/(SUM(N10877:N10883)/7)*100</f>
        <v>1.1978993874562036</v>
      </c>
      <c r="K10884">
        <f t="shared" ref="K10884" si="55460">O10884-O10883</f>
        <v>7</v>
      </c>
      <c r="L10884" s="3">
        <f t="shared" ref="L10884" si="55461">SUM(K10878:K10884)/7</f>
        <v>6.2857142857142856</v>
      </c>
      <c r="M10884" s="3">
        <f t="shared" ref="M10884" si="55462">O10884/(B10884/100000)</f>
        <v>208.89173267835608</v>
      </c>
      <c r="N10884">
        <v>278722</v>
      </c>
      <c r="O10884" s="18">
        <v>4613</v>
      </c>
    </row>
    <row r="10885" spans="1:15" customFormat="1" x14ac:dyDescent="0.2">
      <c r="A10885" t="s">
        <v>27</v>
      </c>
      <c r="B10885" s="2">
        <v>2208321</v>
      </c>
      <c r="C10885" s="1">
        <f t="shared" si="55197"/>
        <v>44596</v>
      </c>
      <c r="D10885">
        <f t="shared" ref="D10885" si="55463">N10885-N10884</f>
        <v>4549</v>
      </c>
      <c r="E10885" s="2">
        <f t="shared" ref="E10885" si="55464">SUM(D10879:D10885)/7</f>
        <v>3361.1428571428573</v>
      </c>
      <c r="F10885" s="2">
        <f t="shared" ref="F10885" si="55465">SUM(D10881:D10885)/5</f>
        <v>3607.4</v>
      </c>
      <c r="G10885" s="2">
        <f t="shared" ref="G10885" si="55466">N10885/(B10885/100000)</f>
        <v>12827.437677765143</v>
      </c>
      <c r="H10885">
        <f t="shared" si="55198"/>
        <v>689</v>
      </c>
      <c r="I10885">
        <f t="shared" si="55198"/>
        <v>673</v>
      </c>
      <c r="J10885" s="3">
        <f t="shared" ref="J10885" si="55467">E10885/(SUM(N10878:N10884)/7)*100</f>
        <v>1.2541905412241579</v>
      </c>
      <c r="K10885">
        <f t="shared" ref="K10885" si="55468">O10885-O10884</f>
        <v>10</v>
      </c>
      <c r="L10885" s="3">
        <f t="shared" ref="L10885" si="55469">SUM(K10879:K10885)/7</f>
        <v>6.1428571428571432</v>
      </c>
      <c r="M10885" s="3">
        <f t="shared" ref="M10885" si="55470">O10885/(B10885/100000)</f>
        <v>209.34456539606333</v>
      </c>
      <c r="N10885">
        <v>283271</v>
      </c>
      <c r="O10885" s="18">
        <v>4623</v>
      </c>
    </row>
    <row r="10886" spans="1:15" customFormat="1" x14ac:dyDescent="0.2">
      <c r="A10886" t="s">
        <v>27</v>
      </c>
      <c r="B10886" s="2">
        <v>2208321</v>
      </c>
      <c r="C10886" s="1">
        <f t="shared" si="55197"/>
        <v>44597</v>
      </c>
      <c r="D10886">
        <f t="shared" ref="D10886" si="55471">N10886-N10885</f>
        <v>5305</v>
      </c>
      <c r="E10886" s="2">
        <f t="shared" ref="E10886" si="55472">SUM(D10880:D10886)/7</f>
        <v>3609.2857142857142</v>
      </c>
      <c r="F10886" s="2">
        <f t="shared" ref="F10886" si="55473">SUM(D10882:D10886)/5</f>
        <v>4338.6000000000004</v>
      </c>
      <c r="G10886" s="2">
        <f t="shared" ref="G10886" si="55474">N10886/(B10886/100000)</f>
        <v>13067.665434508841</v>
      </c>
      <c r="H10886">
        <f t="shared" si="55198"/>
        <v>690</v>
      </c>
      <c r="I10886">
        <f t="shared" si="55198"/>
        <v>674</v>
      </c>
      <c r="J10886" s="3">
        <f t="shared" ref="J10886" si="55475">E10886/(SUM(N10879:N10885)/7)*100</f>
        <v>1.3301015699568146</v>
      </c>
      <c r="K10886">
        <f t="shared" ref="K10886" si="55476">O10886-O10885</f>
        <v>5</v>
      </c>
      <c r="L10886" s="3">
        <f t="shared" ref="L10886" si="55477">SUM(K10880:K10886)/7</f>
        <v>5.4285714285714288</v>
      </c>
      <c r="M10886" s="3">
        <f t="shared" ref="M10886" si="55478">O10886/(B10886/100000)</f>
        <v>209.57098175491697</v>
      </c>
      <c r="N10886">
        <v>288576</v>
      </c>
      <c r="O10886" s="18">
        <v>4628</v>
      </c>
    </row>
    <row r="10887" spans="1:15" customFormat="1" x14ac:dyDescent="0.2">
      <c r="A10887" t="s">
        <v>27</v>
      </c>
      <c r="B10887" s="2">
        <v>2208321</v>
      </c>
      <c r="C10887" s="1">
        <f t="shared" si="55197"/>
        <v>44598</v>
      </c>
      <c r="D10887">
        <f t="shared" ref="D10887" si="55479">N10887-N10886</f>
        <v>3150</v>
      </c>
      <c r="E10887" s="2">
        <f t="shared" ref="E10887" si="55480">SUM(D10881:D10887)/7</f>
        <v>3784.5714285714284</v>
      </c>
      <c r="F10887" s="2">
        <f t="shared" ref="F10887" si="55481">SUM(D10883:D10887)/5</f>
        <v>4522.2</v>
      </c>
      <c r="G10887" s="2">
        <f t="shared" ref="G10887" si="55482">N10887/(B10887/100000)</f>
        <v>13210.307740586626</v>
      </c>
      <c r="H10887">
        <f t="shared" si="55198"/>
        <v>691</v>
      </c>
      <c r="I10887">
        <f t="shared" si="55198"/>
        <v>675</v>
      </c>
      <c r="J10887" s="3">
        <f t="shared" ref="J10887" si="55483">E10887/(SUM(N10880:N10886)/7)*100</f>
        <v>1.37639083431355</v>
      </c>
      <c r="K10887">
        <f t="shared" ref="K10887" si="55484">O10887-O10886</f>
        <v>1</v>
      </c>
      <c r="L10887" s="3">
        <f t="shared" ref="L10887" si="55485">SUM(K10881:K10887)/7</f>
        <v>5.1428571428571432</v>
      </c>
      <c r="M10887" s="3">
        <f t="shared" ref="M10887" si="55486">O10887/(B10887/100000)</f>
        <v>209.6162650266877</v>
      </c>
      <c r="N10887">
        <v>291726</v>
      </c>
      <c r="O10887" s="18">
        <v>4629</v>
      </c>
    </row>
    <row r="10888" spans="1:15" customFormat="1" x14ac:dyDescent="0.2">
      <c r="A10888" t="s">
        <v>27</v>
      </c>
      <c r="B10888" s="2">
        <v>2208321</v>
      </c>
      <c r="C10888" s="1">
        <f t="shared" si="55197"/>
        <v>44599</v>
      </c>
      <c r="D10888">
        <f t="shared" ref="D10888" si="55487">N10888-N10887</f>
        <v>2128</v>
      </c>
      <c r="E10888" s="2">
        <f t="shared" ref="E10888" si="55488">SUM(D10882:D10888)/7</f>
        <v>3853</v>
      </c>
      <c r="F10888" s="2">
        <f t="shared" ref="F10888" si="55489">SUM(D10884:D10888)/5</f>
        <v>4182.2</v>
      </c>
      <c r="G10888" s="2">
        <f t="shared" ref="G10888" si="55490">N10888/(B10888/100000)</f>
        <v>13306.67054291473</v>
      </c>
      <c r="H10888">
        <f t="shared" si="55198"/>
        <v>692</v>
      </c>
      <c r="I10888">
        <f t="shared" si="55198"/>
        <v>676</v>
      </c>
      <c r="J10888" s="3">
        <f t="shared" ref="J10888" si="55491">E10888/(SUM(N10881:N10887)/7)*100</f>
        <v>1.3822520699700087</v>
      </c>
      <c r="K10888">
        <f t="shared" ref="K10888" si="55492">O10888-O10887</f>
        <v>1</v>
      </c>
      <c r="L10888" s="3">
        <f t="shared" ref="L10888" si="55493">SUM(K10882:K10888)/7</f>
        <v>5.2857142857142856</v>
      </c>
      <c r="M10888" s="3">
        <f t="shared" ref="M10888" si="55494">O10888/(B10888/100000)</f>
        <v>209.6615482984584</v>
      </c>
      <c r="N10888">
        <v>293854</v>
      </c>
      <c r="O10888" s="18">
        <v>4630</v>
      </c>
    </row>
    <row r="10889" spans="1:15" customFormat="1" x14ac:dyDescent="0.2">
      <c r="A10889" t="s">
        <v>27</v>
      </c>
      <c r="B10889" s="2">
        <v>2208321</v>
      </c>
      <c r="C10889" s="1">
        <f t="shared" si="55197"/>
        <v>44600</v>
      </c>
      <c r="D10889">
        <f t="shared" ref="D10889" si="55495">N10889-N10888</f>
        <v>3204</v>
      </c>
      <c r="E10889" s="2">
        <f t="shared" ref="E10889" si="55496">SUM(D10883:D10889)/7</f>
        <v>3991.8571428571427</v>
      </c>
      <c r="F10889" s="2">
        <f t="shared" ref="F10889" si="55497">SUM(D10885:D10889)/5</f>
        <v>3667.2</v>
      </c>
      <c r="G10889" s="2">
        <f t="shared" ref="G10889" si="55498">N10889/(B10889/100000)</f>
        <v>13451.758145668133</v>
      </c>
      <c r="H10889">
        <f t="shared" si="55198"/>
        <v>693</v>
      </c>
      <c r="I10889">
        <f t="shared" si="55198"/>
        <v>677</v>
      </c>
      <c r="J10889" s="3">
        <f t="shared" ref="J10889" si="55499">E10889/(SUM(N10882:N10888)/7)*100</f>
        <v>1.4125417613020275</v>
      </c>
      <c r="K10889">
        <f t="shared" ref="K10889" si="55500">O10889-O10888</f>
        <v>3</v>
      </c>
      <c r="L10889" s="3">
        <f t="shared" ref="L10889" si="55501">SUM(K10883:K10889)/7</f>
        <v>5.1428571428571432</v>
      </c>
      <c r="M10889" s="3">
        <f t="shared" ref="M10889" si="55502">O10889/(B10889/100000)</f>
        <v>209.79739811377058</v>
      </c>
      <c r="N10889">
        <v>297058</v>
      </c>
      <c r="O10889" s="18">
        <v>4633</v>
      </c>
    </row>
    <row r="10890" spans="1:15" customFormat="1" x14ac:dyDescent="0.2">
      <c r="A10890" t="s">
        <v>27</v>
      </c>
      <c r="B10890" s="2">
        <v>2208321</v>
      </c>
      <c r="C10890" s="1">
        <f t="shared" si="55197"/>
        <v>44601</v>
      </c>
      <c r="D10890">
        <f t="shared" ref="D10890" si="55503">N10890-N10889</f>
        <v>5619</v>
      </c>
      <c r="E10890" s="2">
        <f t="shared" ref="E10890" si="55504">SUM(D10884:D10890)/7</f>
        <v>4247.7142857142853</v>
      </c>
      <c r="F10890" s="2">
        <f t="shared" ref="F10890" si="55505">SUM(D10886:D10890)/5</f>
        <v>3881.2</v>
      </c>
      <c r="G10890" s="2">
        <f t="shared" ref="G10890" si="55506">N10890/(B10890/100000)</f>
        <v>13706.204849747839</v>
      </c>
      <c r="H10890">
        <f t="shared" si="55198"/>
        <v>694</v>
      </c>
      <c r="I10890">
        <f t="shared" si="55198"/>
        <v>678</v>
      </c>
      <c r="J10890" s="3">
        <f t="shared" ref="J10890" si="55507">E10890/(SUM(N10883:N10889)/7)*100</f>
        <v>1.482142412082845</v>
      </c>
      <c r="K10890">
        <f t="shared" ref="K10890" si="55508">O10890-O10889</f>
        <v>8</v>
      </c>
      <c r="L10890" s="3">
        <f t="shared" ref="L10890" si="55509">SUM(K10884:K10890)/7</f>
        <v>5</v>
      </c>
      <c r="M10890" s="3">
        <f t="shared" ref="M10890" si="55510">O10890/(B10890/100000)</f>
        <v>210.15966428793638</v>
      </c>
      <c r="N10890">
        <v>302677</v>
      </c>
      <c r="O10890" s="18">
        <v>4641</v>
      </c>
    </row>
    <row r="10891" spans="1:15" customFormat="1" x14ac:dyDescent="0.2">
      <c r="A10891" t="s">
        <v>27</v>
      </c>
      <c r="B10891" s="2">
        <v>2208321</v>
      </c>
      <c r="C10891" s="1">
        <f t="shared" si="55197"/>
        <v>44602</v>
      </c>
      <c r="D10891">
        <f t="shared" ref="D10891" si="55511">N10891-N10890</f>
        <v>7324</v>
      </c>
      <c r="E10891" s="2">
        <f t="shared" ref="E10891" si="55512">SUM(D10885:D10891)/7</f>
        <v>4468.4285714285716</v>
      </c>
      <c r="F10891" s="2">
        <f t="shared" ref="F10891" si="55513">SUM(D10887:D10891)/5</f>
        <v>4285</v>
      </c>
      <c r="G10891" s="2">
        <f t="shared" ref="G10891" si="55514">N10891/(B10891/100000)</f>
        <v>14037.859532196631</v>
      </c>
      <c r="H10891">
        <f t="shared" si="55198"/>
        <v>695</v>
      </c>
      <c r="I10891">
        <f t="shared" si="55198"/>
        <v>679</v>
      </c>
      <c r="J10891" s="3">
        <f t="shared" ref="J10891" si="55515">E10891/(SUM(N10884:N10890)/7)*100</f>
        <v>1.5363841947773058</v>
      </c>
      <c r="K10891">
        <f t="shared" ref="K10891" si="55516">O10891-O10890</f>
        <v>13</v>
      </c>
      <c r="L10891" s="3">
        <f t="shared" ref="L10891" si="55517">SUM(K10885:K10891)/7</f>
        <v>5.8571428571428568</v>
      </c>
      <c r="M10891" s="3">
        <f t="shared" ref="M10891" si="55518">O10891/(B10891/100000)</f>
        <v>210.74834682095582</v>
      </c>
      <c r="N10891">
        <v>310001</v>
      </c>
      <c r="O10891" s="18">
        <v>4654</v>
      </c>
    </row>
    <row r="10892" spans="1:15" customFormat="1" x14ac:dyDescent="0.2">
      <c r="A10892" t="s">
        <v>27</v>
      </c>
      <c r="B10892" s="2">
        <v>2208321</v>
      </c>
      <c r="C10892" s="1">
        <f t="shared" si="55197"/>
        <v>44603</v>
      </c>
      <c r="D10892">
        <f t="shared" ref="D10892:D10893" si="55519">N10892-N10891</f>
        <v>7708</v>
      </c>
      <c r="E10892" s="2">
        <f t="shared" ref="E10892:E10893" si="55520">SUM(D10886:D10892)/7</f>
        <v>4919.7142857142853</v>
      </c>
      <c r="F10892" s="2">
        <f t="shared" ref="F10892:F10893" si="55521">SUM(D10888:D10892)/5</f>
        <v>5196.6000000000004</v>
      </c>
      <c r="G10892" s="2">
        <f t="shared" ref="G10892:G10893" si="55522">N10892/(B10892/100000)</f>
        <v>14386.902991005383</v>
      </c>
      <c r="H10892">
        <f t="shared" si="55198"/>
        <v>696</v>
      </c>
      <c r="I10892">
        <f t="shared" si="55198"/>
        <v>680</v>
      </c>
      <c r="J10892" s="3">
        <f t="shared" ref="J10892:J10893" si="55523">E10892/(SUM(N10885:N10891)/7)*100</f>
        <v>1.6659547408694912</v>
      </c>
      <c r="K10892">
        <f t="shared" ref="K10892:K10893" si="55524">O10892-O10891</f>
        <v>9</v>
      </c>
      <c r="L10892" s="3">
        <f t="shared" ref="L10892:L10893" si="55525">SUM(K10886:K10892)/7</f>
        <v>5.7142857142857144</v>
      </c>
      <c r="M10892" s="3">
        <f t="shared" ref="M10892:M10893" si="55526">O10892/(B10892/100000)</f>
        <v>211.15589626689234</v>
      </c>
      <c r="N10892">
        <v>317709</v>
      </c>
      <c r="O10892" s="18">
        <v>4663</v>
      </c>
    </row>
    <row r="10893" spans="1:15" customFormat="1" x14ac:dyDescent="0.2">
      <c r="A10893" t="s">
        <v>27</v>
      </c>
      <c r="B10893" s="2">
        <v>2208321</v>
      </c>
      <c r="C10893" s="1">
        <f t="shared" si="55197"/>
        <v>44604</v>
      </c>
      <c r="D10893">
        <f t="shared" si="55519"/>
        <v>7411</v>
      </c>
      <c r="E10893" s="2">
        <f t="shared" si="55520"/>
        <v>5220.5714285714284</v>
      </c>
      <c r="F10893" s="2">
        <f t="shared" si="55521"/>
        <v>6253.2</v>
      </c>
      <c r="G10893" s="2">
        <f t="shared" si="55522"/>
        <v>14722.497318098229</v>
      </c>
      <c r="H10893">
        <f t="shared" si="55198"/>
        <v>697</v>
      </c>
      <c r="I10893">
        <f t="shared" si="55198"/>
        <v>681</v>
      </c>
      <c r="J10893" s="3">
        <f t="shared" si="55523"/>
        <v>1.7388647987891137</v>
      </c>
      <c r="K10893">
        <f t="shared" si="55524"/>
        <v>5</v>
      </c>
      <c r="L10893" s="3">
        <f t="shared" si="55525"/>
        <v>5.7142857142857144</v>
      </c>
      <c r="M10893" s="3">
        <f t="shared" si="55526"/>
        <v>211.38231262574598</v>
      </c>
      <c r="N10893">
        <v>325120</v>
      </c>
      <c r="O10893" s="18">
        <v>4668</v>
      </c>
    </row>
    <row r="10894" spans="1:15" customFormat="1" x14ac:dyDescent="0.2">
      <c r="A10894" t="s">
        <v>27</v>
      </c>
      <c r="B10894" s="2">
        <v>2208321</v>
      </c>
      <c r="C10894" s="1">
        <f t="shared" si="55197"/>
        <v>44605</v>
      </c>
      <c r="D10894">
        <f t="shared" ref="D10894" si="55527">N10894-N10893</f>
        <v>3778</v>
      </c>
      <c r="E10894" s="2">
        <f t="shared" ref="E10894" si="55528">SUM(D10888:D10894)/7</f>
        <v>5310.2857142857147</v>
      </c>
      <c r="F10894" s="2">
        <f t="shared" ref="F10894" si="55529">SUM(D10890:D10894)/5</f>
        <v>6368</v>
      </c>
      <c r="G10894" s="2">
        <f t="shared" ref="G10894" si="55530">N10894/(B10894/100000)</f>
        <v>14893.577518848029</v>
      </c>
      <c r="H10894">
        <f t="shared" si="55198"/>
        <v>698</v>
      </c>
      <c r="I10894">
        <f t="shared" si="55198"/>
        <v>682</v>
      </c>
      <c r="J10894" s="3">
        <f t="shared" ref="J10894" si="55531">E10894/(SUM(N10887:N10893)/7)*100</f>
        <v>1.7385163307446407</v>
      </c>
      <c r="K10894">
        <f t="shared" ref="K10894" si="55532">O10894-O10893</f>
        <v>3</v>
      </c>
      <c r="L10894" s="3">
        <f t="shared" ref="L10894" si="55533">SUM(K10888:K10894)/7</f>
        <v>6</v>
      </c>
      <c r="M10894" s="3">
        <f t="shared" ref="M10894" si="55534">O10894/(B10894/100000)</f>
        <v>211.51816244105814</v>
      </c>
      <c r="N10894">
        <v>328898</v>
      </c>
      <c r="O10894" s="18">
        <v>4671</v>
      </c>
    </row>
    <row r="10895" spans="1:15" customFormat="1" x14ac:dyDescent="0.2">
      <c r="A10895" t="s">
        <v>27</v>
      </c>
      <c r="B10895" s="2">
        <v>2208321</v>
      </c>
      <c r="C10895" s="1">
        <f t="shared" si="55197"/>
        <v>44606</v>
      </c>
      <c r="D10895">
        <f t="shared" ref="D10895" si="55535">N10895-N10894</f>
        <v>1990</v>
      </c>
      <c r="E10895" s="2">
        <f t="shared" ref="E10895" si="55536">SUM(D10889:D10895)/7</f>
        <v>5290.5714285714284</v>
      </c>
      <c r="F10895" s="2">
        <f t="shared" ref="F10895" si="55537">SUM(D10891:D10895)/5</f>
        <v>5642.2</v>
      </c>
      <c r="G10895" s="2">
        <f t="shared" ref="G10895" si="55538">N10895/(B10895/100000)</f>
        <v>14983.691229671773</v>
      </c>
      <c r="H10895">
        <f t="shared" si="55198"/>
        <v>699</v>
      </c>
      <c r="I10895">
        <f t="shared" si="55198"/>
        <v>683</v>
      </c>
      <c r="J10895" s="3">
        <f t="shared" ref="J10895" si="55539">E10895/(SUM(N10888:N10894)/7)*100</f>
        <v>1.7024645143673314</v>
      </c>
      <c r="K10895">
        <f t="shared" ref="K10895" si="55540">O10895-O10894</f>
        <v>0</v>
      </c>
      <c r="L10895" s="3">
        <f t="shared" ref="L10895" si="55541">SUM(K10889:K10895)/7</f>
        <v>5.8571428571428568</v>
      </c>
      <c r="M10895" s="3">
        <f t="shared" ref="M10895" si="55542">O10895/(B10895/100000)</f>
        <v>211.51816244105814</v>
      </c>
      <c r="N10895">
        <v>330888</v>
      </c>
      <c r="O10895" s="18">
        <v>4671</v>
      </c>
    </row>
    <row r="10896" spans="1:15" customFormat="1" x14ac:dyDescent="0.2">
      <c r="A10896" t="s">
        <v>27</v>
      </c>
      <c r="B10896" s="2">
        <v>2208321</v>
      </c>
      <c r="C10896" s="1">
        <f t="shared" si="55197"/>
        <v>44607</v>
      </c>
      <c r="D10896">
        <f t="shared" ref="D10896" si="55543">N10896-N10895</f>
        <v>4778</v>
      </c>
      <c r="E10896" s="2">
        <f t="shared" ref="E10896" si="55544">SUM(D10890:D10896)/7</f>
        <v>5515.4285714285716</v>
      </c>
      <c r="F10896" s="2">
        <f t="shared" ref="F10896" si="55545">SUM(D10892:D10896)/5</f>
        <v>5133</v>
      </c>
      <c r="G10896" s="2">
        <f t="shared" ref="G10896" si="55546">N10896/(B10896/100000)</f>
        <v>15200.054702192298</v>
      </c>
      <c r="H10896">
        <f t="shared" si="55198"/>
        <v>700</v>
      </c>
      <c r="I10896">
        <f t="shared" si="55198"/>
        <v>684</v>
      </c>
      <c r="J10896" s="3">
        <f t="shared" ref="J10896" si="55547">E10896/(SUM(N10889:N10895)/7)*100</f>
        <v>1.7451118742007938</v>
      </c>
      <c r="K10896">
        <f t="shared" ref="K10896" si="55548">O10896-O10895</f>
        <v>7</v>
      </c>
      <c r="L10896" s="3">
        <f t="shared" ref="L10896" si="55549">SUM(K10890:K10896)/7</f>
        <v>6.4285714285714288</v>
      </c>
      <c r="M10896" s="3">
        <f t="shared" ref="M10896" si="55550">O10896/(B10896/100000)</f>
        <v>211.83514534345323</v>
      </c>
      <c r="N10896">
        <v>335666</v>
      </c>
      <c r="O10896" s="18">
        <v>4678</v>
      </c>
    </row>
    <row r="10897" spans="1:15" customFormat="1" x14ac:dyDescent="0.2">
      <c r="A10897" t="s">
        <v>27</v>
      </c>
      <c r="B10897" s="2">
        <v>2208321</v>
      </c>
      <c r="C10897" s="1">
        <f t="shared" si="55197"/>
        <v>44608</v>
      </c>
      <c r="D10897">
        <f t="shared" ref="D10897" si="55551">N10897-N10896</f>
        <v>5025</v>
      </c>
      <c r="E10897" s="2">
        <f t="shared" ref="E10897" si="55552">SUM(D10891:D10897)/7</f>
        <v>5430.5714285714284</v>
      </c>
      <c r="F10897" s="2">
        <f t="shared" ref="F10897" si="55553">SUM(D10893:D10897)/5</f>
        <v>4596.3999999999996</v>
      </c>
      <c r="G10897" s="2">
        <f t="shared" ref="G10897" si="55554">N10897/(B10897/100000)</f>
        <v>15427.603142840193</v>
      </c>
      <c r="H10897">
        <f t="shared" si="55198"/>
        <v>701</v>
      </c>
      <c r="I10897">
        <f t="shared" si="55198"/>
        <v>685</v>
      </c>
      <c r="J10897" s="3">
        <f t="shared" ref="J10897" si="55555">E10897/(SUM(N10890:N10896)/7)*100</f>
        <v>1.6887913107257839</v>
      </c>
      <c r="K10897">
        <f t="shared" ref="K10897" si="55556">O10897-O10896</f>
        <v>6</v>
      </c>
      <c r="L10897" s="3">
        <f t="shared" ref="L10897" si="55557">SUM(K10891:K10897)/7</f>
        <v>6.1428571428571432</v>
      </c>
      <c r="M10897" s="3">
        <f t="shared" ref="M10897" si="55558">O10897/(B10897/100000)</f>
        <v>212.10684497407757</v>
      </c>
      <c r="N10897">
        <v>340691</v>
      </c>
      <c r="O10897" s="18">
        <v>4684</v>
      </c>
    </row>
    <row r="10898" spans="1:15" customFormat="1" x14ac:dyDescent="0.2">
      <c r="A10898" t="s">
        <v>27</v>
      </c>
      <c r="B10898" s="2">
        <v>2208321</v>
      </c>
      <c r="C10898" s="1">
        <f t="shared" si="55197"/>
        <v>44609</v>
      </c>
      <c r="D10898">
        <f t="shared" ref="D10898:D10899" si="55559">N10898-N10897</f>
        <v>7162</v>
      </c>
      <c r="E10898" s="2">
        <f t="shared" ref="E10898:E10899" si="55560">SUM(D10892:D10898)/7</f>
        <v>5407.4285714285716</v>
      </c>
      <c r="F10898" s="2">
        <f t="shared" ref="F10898:F10899" si="55561">SUM(D10894:D10898)/5</f>
        <v>4546.6000000000004</v>
      </c>
      <c r="G10898" s="2">
        <f t="shared" ref="G10898:G10899" si="55562">N10898/(B10898/100000)</f>
        <v>15751.921935262128</v>
      </c>
      <c r="H10898">
        <f t="shared" si="55198"/>
        <v>702</v>
      </c>
      <c r="I10898">
        <f t="shared" si="55198"/>
        <v>686</v>
      </c>
      <c r="J10898" s="3">
        <f t="shared" ref="J10898:J10899" si="55563">E10898/(SUM(N10891:N10897)/7)*100</f>
        <v>1.6536673870770866</v>
      </c>
      <c r="K10898">
        <f t="shared" ref="K10898:K10899" si="55564">O10898-O10897</f>
        <v>7</v>
      </c>
      <c r="L10898" s="3">
        <f t="shared" ref="L10898:L10899" si="55565">SUM(K10892:K10898)/7</f>
        <v>5.2857142857142856</v>
      </c>
      <c r="M10898" s="3">
        <f t="shared" ref="M10898:M10899" si="55566">O10898/(B10898/100000)</f>
        <v>212.42382787647267</v>
      </c>
      <c r="N10898">
        <v>347853</v>
      </c>
      <c r="O10898" s="18">
        <v>4691</v>
      </c>
    </row>
    <row r="10899" spans="1:15" customFormat="1" x14ac:dyDescent="0.2">
      <c r="A10899" t="s">
        <v>27</v>
      </c>
      <c r="B10899" s="2">
        <v>2208321</v>
      </c>
      <c r="C10899" s="1">
        <f t="shared" si="55197"/>
        <v>44610</v>
      </c>
      <c r="D10899">
        <f t="shared" si="55559"/>
        <v>6874</v>
      </c>
      <c r="E10899" s="2">
        <f t="shared" si="55560"/>
        <v>5288.2857142857147</v>
      </c>
      <c r="F10899" s="2">
        <f t="shared" si="55561"/>
        <v>5165.8</v>
      </c>
      <c r="G10899" s="2">
        <f t="shared" si="55562"/>
        <v>16063.199145414093</v>
      </c>
      <c r="H10899">
        <f t="shared" si="55198"/>
        <v>703</v>
      </c>
      <c r="I10899">
        <f t="shared" si="55198"/>
        <v>687</v>
      </c>
      <c r="J10899" s="3">
        <f t="shared" si="55563"/>
        <v>1.5909232537900357</v>
      </c>
      <c r="K10899">
        <f t="shared" si="55564"/>
        <v>8</v>
      </c>
      <c r="L10899" s="3">
        <f t="shared" si="55565"/>
        <v>5.1428571428571432</v>
      </c>
      <c r="M10899" s="3">
        <f t="shared" si="55566"/>
        <v>212.78609405063847</v>
      </c>
      <c r="N10899">
        <v>354727</v>
      </c>
      <c r="O10899" s="18">
        <v>4699</v>
      </c>
    </row>
    <row r="10900" spans="1:15" customFormat="1" x14ac:dyDescent="0.2">
      <c r="A10900" t="s">
        <v>27</v>
      </c>
      <c r="B10900" s="2">
        <v>2208321</v>
      </c>
      <c r="C10900" s="1">
        <f t="shared" si="55197"/>
        <v>44611</v>
      </c>
      <c r="D10900">
        <f t="shared" ref="D10900" si="55567">N10900-N10899</f>
        <v>6213</v>
      </c>
      <c r="E10900" s="2">
        <f t="shared" ref="E10900" si="55568">SUM(D10894:D10900)/7</f>
        <v>5117.1428571428569</v>
      </c>
      <c r="F10900" s="2">
        <f t="shared" ref="F10900" si="55569">SUM(D10896:D10900)/5</f>
        <v>6010.4</v>
      </c>
      <c r="G10900" s="2">
        <f t="shared" ref="G10900" si="55570">N10900/(B10900/100000)</f>
        <v>16344.544112925611</v>
      </c>
      <c r="H10900">
        <f t="shared" si="55198"/>
        <v>704</v>
      </c>
      <c r="I10900">
        <f t="shared" si="55198"/>
        <v>688</v>
      </c>
      <c r="J10900" s="3">
        <f t="shared" ref="J10900" si="55571">E10900/(SUM(N10893:N10899)/7)*100</f>
        <v>1.5153290637322359</v>
      </c>
      <c r="K10900">
        <f t="shared" ref="K10900" si="55572">O10900-O10899</f>
        <v>4</v>
      </c>
      <c r="L10900" s="3">
        <f t="shared" ref="L10900" si="55573">SUM(K10894:K10900)/7</f>
        <v>5</v>
      </c>
      <c r="M10900" s="3">
        <f t="shared" ref="M10900" si="55574">O10900/(B10900/100000)</f>
        <v>212.96722713772135</v>
      </c>
      <c r="N10900">
        <v>360940</v>
      </c>
      <c r="O10900" s="18">
        <v>4703</v>
      </c>
    </row>
    <row r="10901" spans="1:15" customFormat="1" x14ac:dyDescent="0.2">
      <c r="A10901" t="s">
        <v>27</v>
      </c>
      <c r="B10901" s="2">
        <v>2208321</v>
      </c>
      <c r="C10901" s="1">
        <f t="shared" si="55197"/>
        <v>44612</v>
      </c>
      <c r="D10901">
        <f t="shared" ref="D10901" si="55575">N10901-N10900</f>
        <v>3890</v>
      </c>
      <c r="E10901" s="2">
        <f t="shared" ref="E10901" si="55576">SUM(D10895:D10901)/7</f>
        <v>5133.1428571428569</v>
      </c>
      <c r="F10901" s="2">
        <f t="shared" ref="F10901" si="55577">SUM(D10897:D10901)/5</f>
        <v>5832.8</v>
      </c>
      <c r="G10901" s="2">
        <f t="shared" ref="G10901" si="55578">N10901/(B10901/100000)</f>
        <v>16520.696040113733</v>
      </c>
      <c r="H10901">
        <f t="shared" si="55198"/>
        <v>705</v>
      </c>
      <c r="I10901">
        <f t="shared" si="55198"/>
        <v>689</v>
      </c>
      <c r="J10901" s="3">
        <f t="shared" ref="J10901" si="55579">E10901/(SUM(N10894:N10900)/7)*100</f>
        <v>1.4973769233429861</v>
      </c>
      <c r="K10901">
        <f t="shared" ref="K10901" si="55580">O10901-O10900</f>
        <v>3</v>
      </c>
      <c r="L10901" s="3">
        <f t="shared" ref="L10901" si="55581">SUM(K10895:K10901)/7</f>
        <v>5</v>
      </c>
      <c r="M10901" s="3">
        <f t="shared" ref="M10901" si="55582">O10901/(B10901/100000)</f>
        <v>213.10307695303354</v>
      </c>
      <c r="N10901">
        <v>364830</v>
      </c>
      <c r="O10901" s="18">
        <v>4706</v>
      </c>
    </row>
    <row r="10902" spans="1:15" customFormat="1" x14ac:dyDescent="0.2">
      <c r="A10902" t="s">
        <v>27</v>
      </c>
      <c r="B10902" s="2">
        <v>2208321</v>
      </c>
      <c r="C10902" s="1">
        <f t="shared" si="55197"/>
        <v>44613</v>
      </c>
      <c r="D10902">
        <f t="shared" ref="D10902" si="55583">N10902-N10901</f>
        <v>2376</v>
      </c>
      <c r="E10902" s="2">
        <f t="shared" ref="E10902" si="55584">SUM(D10896:D10902)/7</f>
        <v>5188.2857142857147</v>
      </c>
      <c r="F10902" s="2">
        <f t="shared" ref="F10902" si="55585">SUM(D10898:D10902)/5</f>
        <v>5303</v>
      </c>
      <c r="G10902" s="2">
        <f t="shared" ref="G10902" si="55586">N10902/(B10902/100000)</f>
        <v>16628.289093840976</v>
      </c>
      <c r="H10902">
        <f t="shared" si="55198"/>
        <v>706</v>
      </c>
      <c r="I10902">
        <f t="shared" si="55198"/>
        <v>690</v>
      </c>
      <c r="J10902" s="3">
        <f t="shared" ref="J10902" si="55587">E10902/(SUM(N10895:N10901)/7)*100</f>
        <v>1.4911346098181348</v>
      </c>
      <c r="K10902">
        <f t="shared" ref="K10902" si="55588">O10902-O10901</f>
        <v>0</v>
      </c>
      <c r="L10902" s="3">
        <f t="shared" ref="L10902" si="55589">SUM(K10896:K10902)/7</f>
        <v>5</v>
      </c>
      <c r="M10902" s="3">
        <f t="shared" ref="M10902" si="55590">O10902/(B10902/100000)</f>
        <v>213.10307695303354</v>
      </c>
      <c r="N10902">
        <v>367206</v>
      </c>
      <c r="O10902" s="18">
        <v>4706</v>
      </c>
    </row>
    <row r="10903" spans="1:15" customFormat="1" x14ac:dyDescent="0.2">
      <c r="A10903" t="s">
        <v>27</v>
      </c>
      <c r="B10903" s="2">
        <v>2208321</v>
      </c>
      <c r="C10903" s="1">
        <f t="shared" si="55197"/>
        <v>44614</v>
      </c>
      <c r="D10903">
        <f t="shared" ref="D10903" si="55591">N10903-N10902</f>
        <v>3459</v>
      </c>
      <c r="E10903" s="2">
        <f t="shared" ref="E10903" si="55592">SUM(D10897:D10903)/7</f>
        <v>4999.8571428571431</v>
      </c>
      <c r="F10903" s="2">
        <f t="shared" ref="F10903" si="55593">SUM(D10899:D10903)/5</f>
        <v>4562.3999999999996</v>
      </c>
      <c r="G10903" s="2">
        <f t="shared" ref="G10903" si="55594">N10903/(B10903/100000)</f>
        <v>16784.923930895915</v>
      </c>
      <c r="H10903">
        <f t="shared" si="55198"/>
        <v>707</v>
      </c>
      <c r="I10903">
        <f t="shared" si="55198"/>
        <v>691</v>
      </c>
      <c r="J10903" s="3">
        <f t="shared" ref="J10903" si="55595">E10903/(SUM(N10896:N10902)/7)*100</f>
        <v>1.4158669823735708</v>
      </c>
      <c r="K10903">
        <f t="shared" ref="K10903" si="55596">O10903-O10902</f>
        <v>1</v>
      </c>
      <c r="L10903" s="3">
        <f t="shared" ref="L10903" si="55597">SUM(K10897:K10903)/7</f>
        <v>4.1428571428571432</v>
      </c>
      <c r="M10903" s="3">
        <f t="shared" ref="M10903" si="55598">O10903/(B10903/100000)</f>
        <v>213.14836022480426</v>
      </c>
      <c r="N10903">
        <v>370665</v>
      </c>
      <c r="O10903" s="18">
        <v>4707</v>
      </c>
    </row>
    <row r="10904" spans="1:15" customFormat="1" x14ac:dyDescent="0.2">
      <c r="A10904" t="s">
        <v>27</v>
      </c>
      <c r="B10904" s="2">
        <v>2208321</v>
      </c>
      <c r="C10904" s="1">
        <f t="shared" si="55197"/>
        <v>44615</v>
      </c>
      <c r="D10904">
        <f t="shared" ref="D10904" si="55599">N10904-N10903</f>
        <v>5874</v>
      </c>
      <c r="E10904" s="2">
        <f t="shared" ref="E10904" si="55600">SUM(D10898:D10904)/7</f>
        <v>5121.1428571428569</v>
      </c>
      <c r="F10904" s="2">
        <f t="shared" ref="F10904" si="55601">SUM(D10900:D10904)/5</f>
        <v>4362.3999999999996</v>
      </c>
      <c r="G10904" s="2">
        <f t="shared" ref="G10904" si="55602">N10904/(B10904/100000)</f>
        <v>17050.917869277157</v>
      </c>
      <c r="H10904">
        <f t="shared" si="55198"/>
        <v>708</v>
      </c>
      <c r="I10904">
        <f t="shared" si="55198"/>
        <v>692</v>
      </c>
      <c r="J10904" s="3">
        <f t="shared" ref="J10904" si="55603">E10904/(SUM(N10897:N10903)/7)*100</f>
        <v>1.4299664288176048</v>
      </c>
      <c r="K10904">
        <f t="shared" ref="K10904" si="55604">O10904-O10903</f>
        <v>12</v>
      </c>
      <c r="L10904" s="3">
        <f t="shared" ref="L10904" si="55605">SUM(K10898:K10904)/7</f>
        <v>5</v>
      </c>
      <c r="M10904" s="3">
        <f t="shared" ref="M10904" si="55606">O10904/(B10904/100000)</f>
        <v>213.69175948605297</v>
      </c>
      <c r="N10904">
        <v>376539</v>
      </c>
      <c r="O10904" s="18">
        <v>4719</v>
      </c>
    </row>
    <row r="10905" spans="1:15" customFormat="1" x14ac:dyDescent="0.2">
      <c r="A10905" t="s">
        <v>27</v>
      </c>
      <c r="B10905" s="2">
        <v>2208321</v>
      </c>
      <c r="C10905" s="1">
        <f t="shared" si="55197"/>
        <v>44616</v>
      </c>
      <c r="D10905">
        <f t="shared" ref="D10905:D10906" si="55607">N10905-N10904</f>
        <v>8841</v>
      </c>
      <c r="E10905" s="2">
        <f t="shared" ref="E10905:E10906" si="55608">SUM(D10899:D10905)/7</f>
        <v>5361</v>
      </c>
      <c r="F10905" s="2">
        <f t="shared" ref="F10905:F10906" si="55609">SUM(D10901:D10905)/5</f>
        <v>4888</v>
      </c>
      <c r="G10905" s="2">
        <f t="shared" ref="G10905:G10906" si="55610">N10905/(B10905/100000)</f>
        <v>17451.267275002137</v>
      </c>
      <c r="H10905">
        <f t="shared" si="55198"/>
        <v>709</v>
      </c>
      <c r="I10905">
        <f t="shared" si="55198"/>
        <v>693</v>
      </c>
      <c r="J10905" s="3">
        <f t="shared" ref="J10905:J10906" si="55611">E10905/(SUM(N10898:N10904)/7)*100</f>
        <v>1.4758372791769572</v>
      </c>
      <c r="K10905">
        <f t="shared" ref="K10905:K10906" si="55612">O10905-O10904</f>
        <v>7</v>
      </c>
      <c r="L10905" s="3">
        <f t="shared" ref="L10905:L10906" si="55613">SUM(K10899:K10905)/7</f>
        <v>5</v>
      </c>
      <c r="M10905" s="3">
        <f t="shared" ref="M10905:M10906" si="55614">O10905/(B10905/100000)</f>
        <v>214.00874238844804</v>
      </c>
      <c r="N10905">
        <v>385380</v>
      </c>
      <c r="O10905" s="18">
        <v>4726</v>
      </c>
    </row>
    <row r="10906" spans="1:15" customFormat="1" x14ac:dyDescent="0.2">
      <c r="A10906" t="s">
        <v>27</v>
      </c>
      <c r="B10906" s="2">
        <v>2208321</v>
      </c>
      <c r="C10906" s="1">
        <f t="shared" si="55197"/>
        <v>44617</v>
      </c>
      <c r="D10906">
        <f t="shared" si="55607"/>
        <v>7956</v>
      </c>
      <c r="E10906" s="2">
        <f t="shared" si="55608"/>
        <v>5515.5714285714284</v>
      </c>
      <c r="F10906" s="2">
        <f t="shared" si="55609"/>
        <v>5701.2</v>
      </c>
      <c r="G10906" s="2">
        <f t="shared" si="55610"/>
        <v>17811.540985210031</v>
      </c>
      <c r="H10906">
        <f t="shared" si="55198"/>
        <v>710</v>
      </c>
      <c r="I10906">
        <f t="shared" si="55198"/>
        <v>694</v>
      </c>
      <c r="J10906" s="3">
        <f t="shared" si="55611"/>
        <v>1.4963064186270751</v>
      </c>
      <c r="K10906">
        <f t="shared" si="55612"/>
        <v>6</v>
      </c>
      <c r="L10906" s="3">
        <f t="shared" si="55613"/>
        <v>4.7142857142857144</v>
      </c>
      <c r="M10906" s="3">
        <f t="shared" si="55614"/>
        <v>214.28044201907241</v>
      </c>
      <c r="N10906">
        <v>393336</v>
      </c>
      <c r="O10906" s="18">
        <v>4732</v>
      </c>
    </row>
    <row r="10907" spans="1:15" customFormat="1" x14ac:dyDescent="0.2">
      <c r="A10907" t="s">
        <v>27</v>
      </c>
      <c r="B10907" s="2">
        <v>2208321</v>
      </c>
      <c r="C10907" s="1">
        <f t="shared" si="55197"/>
        <v>44618</v>
      </c>
      <c r="D10907">
        <f t="shared" ref="D10907" si="55615">N10907-N10906</f>
        <v>8962</v>
      </c>
      <c r="E10907" s="2">
        <f t="shared" ref="E10907" si="55616">SUM(D10901:D10907)/7</f>
        <v>5908.2857142857147</v>
      </c>
      <c r="F10907" s="2">
        <f t="shared" ref="F10907" si="55617">SUM(D10903:D10907)/5</f>
        <v>7018.4</v>
      </c>
      <c r="G10907" s="2">
        <f t="shared" ref="G10907" si="55618">N10907/(B10907/100000)</f>
        <v>18217.369666819272</v>
      </c>
      <c r="H10907">
        <f t="shared" si="55198"/>
        <v>711</v>
      </c>
      <c r="I10907">
        <f t="shared" si="55198"/>
        <v>695</v>
      </c>
      <c r="J10907" s="3">
        <f t="shared" ref="J10907" si="55619">E10907/(SUM(N10900:N10906)/7)*100</f>
        <v>1.5792150585590266</v>
      </c>
      <c r="K10907">
        <f t="shared" ref="K10907" si="55620">O10907-O10906</f>
        <v>8</v>
      </c>
      <c r="L10907" s="3">
        <f t="shared" ref="L10907" si="55621">SUM(K10901:K10907)/7</f>
        <v>5.2857142857142856</v>
      </c>
      <c r="M10907" s="3">
        <f t="shared" ref="M10907" si="55622">O10907/(B10907/100000)</f>
        <v>214.64270819323821</v>
      </c>
      <c r="N10907">
        <v>402298</v>
      </c>
      <c r="O10907" s="18">
        <v>4740</v>
      </c>
    </row>
    <row r="10908" spans="1:15" customFormat="1" x14ac:dyDescent="0.2">
      <c r="A10908" t="s">
        <v>27</v>
      </c>
      <c r="B10908" s="2">
        <v>2208321</v>
      </c>
      <c r="C10908" s="1">
        <f t="shared" si="55197"/>
        <v>44619</v>
      </c>
      <c r="D10908">
        <f t="shared" ref="D10908" si="55623">N10908-N10907</f>
        <v>3714</v>
      </c>
      <c r="E10908" s="2">
        <f t="shared" ref="E10908" si="55624">SUM(D10902:D10908)/7</f>
        <v>5883.1428571428569</v>
      </c>
      <c r="F10908" s="2">
        <f t="shared" ref="F10908" si="55625">SUM(D10904:D10908)/5</f>
        <v>7069.4</v>
      </c>
      <c r="G10908" s="2">
        <f t="shared" ref="G10908" si="55626">N10908/(B10908/100000)</f>
        <v>18385.551738175745</v>
      </c>
      <c r="H10908">
        <f t="shared" si="55198"/>
        <v>712</v>
      </c>
      <c r="I10908">
        <f t="shared" si="55198"/>
        <v>696</v>
      </c>
      <c r="J10908" s="3">
        <f t="shared" ref="J10908" si="55627">E10908/(SUM(N10901:N10907)/7)*100</f>
        <v>1.54804766762873</v>
      </c>
      <c r="K10908">
        <f t="shared" ref="K10908" si="55628">O10908-O10907</f>
        <v>4</v>
      </c>
      <c r="L10908" s="3">
        <f t="shared" ref="L10908" si="55629">SUM(K10902:K10908)/7</f>
        <v>5.4285714285714288</v>
      </c>
      <c r="M10908" s="3">
        <f t="shared" ref="M10908" si="55630">O10908/(B10908/100000)</f>
        <v>214.82384128032109</v>
      </c>
      <c r="N10908">
        <v>406012</v>
      </c>
      <c r="O10908" s="18">
        <v>4744</v>
      </c>
    </row>
    <row r="10909" spans="1:15" customFormat="1" x14ac:dyDescent="0.2">
      <c r="A10909" t="s">
        <v>27</v>
      </c>
      <c r="B10909" s="2">
        <v>2208321</v>
      </c>
      <c r="C10909" s="1">
        <f t="shared" si="55197"/>
        <v>44620</v>
      </c>
      <c r="D10909">
        <f t="shared" ref="D10909" si="55631">N10909-N10908</f>
        <v>2707</v>
      </c>
      <c r="E10909" s="2">
        <f t="shared" ref="E10909" si="55632">SUM(D10903:D10909)/7</f>
        <v>5930.4285714285716</v>
      </c>
      <c r="F10909" s="2">
        <f t="shared" ref="F10909" si="55633">SUM(D10905:D10909)/5</f>
        <v>6436</v>
      </c>
      <c r="G10909" s="2">
        <f t="shared" ref="G10909" si="55634">N10909/(B10909/100000)</f>
        <v>18508.133554859098</v>
      </c>
      <c r="H10909">
        <f t="shared" si="55198"/>
        <v>713</v>
      </c>
      <c r="I10909">
        <f t="shared" si="55198"/>
        <v>697</v>
      </c>
      <c r="J10909" s="3">
        <f t="shared" ref="J10909" si="55635">E10909/(SUM(N10902:N10908)/7)*100</f>
        <v>1.5367012211283184</v>
      </c>
      <c r="K10909">
        <f t="shared" ref="K10909" si="55636">O10909-O10908</f>
        <v>1</v>
      </c>
      <c r="L10909" s="3">
        <f t="shared" ref="L10909" si="55637">SUM(K10903:K10909)/7</f>
        <v>5.5714285714285712</v>
      </c>
      <c r="M10909" s="3">
        <f t="shared" ref="M10909" si="55638">O10909/(B10909/100000)</f>
        <v>214.86912455209182</v>
      </c>
      <c r="N10909">
        <v>408719</v>
      </c>
      <c r="O10909" s="18">
        <v>4745</v>
      </c>
    </row>
    <row r="10910" spans="1:15" customFormat="1" x14ac:dyDescent="0.2">
      <c r="A10910" t="s">
        <v>27</v>
      </c>
      <c r="B10910" s="2">
        <v>2208321</v>
      </c>
      <c r="C10910" s="1">
        <f t="shared" si="55197"/>
        <v>44621</v>
      </c>
      <c r="D10910">
        <f t="shared" ref="D10910" si="55639">N10910-N10909</f>
        <v>3708</v>
      </c>
      <c r="E10910" s="2">
        <f t="shared" ref="E10910" si="55640">SUM(D10904:D10910)/7</f>
        <v>5966</v>
      </c>
      <c r="F10910" s="2">
        <f t="shared" ref="F10910" si="55641">SUM(D10906:D10910)/5</f>
        <v>5409.4</v>
      </c>
      <c r="G10910" s="2">
        <f t="shared" ref="G10910" si="55642">N10910/(B10910/100000)</f>
        <v>18676.043926584949</v>
      </c>
      <c r="H10910">
        <f t="shared" si="55198"/>
        <v>714</v>
      </c>
      <c r="I10910">
        <f t="shared" si="55198"/>
        <v>698</v>
      </c>
      <c r="J10910" s="3">
        <f t="shared" ref="J10910" si="55643">E10910/(SUM(N10903:N10909)/7)*100</f>
        <v>1.5225219280416806</v>
      </c>
      <c r="K10910">
        <f t="shared" ref="K10910" si="55644">O10910-O10909</f>
        <v>9</v>
      </c>
      <c r="L10910" s="3">
        <f t="shared" ref="L10910" si="55645">SUM(K10904:K10910)/7</f>
        <v>6.7142857142857144</v>
      </c>
      <c r="M10910" s="3">
        <f t="shared" ref="M10910" si="55646">O10910/(B10910/100000)</f>
        <v>215.27667399802834</v>
      </c>
      <c r="N10910">
        <v>412427</v>
      </c>
      <c r="O10910" s="18">
        <v>4754</v>
      </c>
    </row>
    <row r="10911" spans="1:15" customFormat="1" x14ac:dyDescent="0.2">
      <c r="A10911" t="s">
        <v>27</v>
      </c>
      <c r="B10911" s="2">
        <v>2208321</v>
      </c>
      <c r="C10911" s="1">
        <f t="shared" si="55197"/>
        <v>44622</v>
      </c>
      <c r="D10911">
        <f t="shared" ref="D10911" si="55647">N10911-N10910</f>
        <v>4520</v>
      </c>
      <c r="E10911" s="2">
        <f t="shared" ref="E10911" si="55648">SUM(D10905:D10911)/7</f>
        <v>5772.5714285714284</v>
      </c>
      <c r="F10911" s="2">
        <f t="shared" ref="F10911" si="55649">SUM(D10907:D10911)/5</f>
        <v>4722.2</v>
      </c>
      <c r="G10911" s="2">
        <f t="shared" ref="G10911" si="55650">N10911/(B10911/100000)</f>
        <v>18880.724314988627</v>
      </c>
      <c r="H10911">
        <f t="shared" si="55198"/>
        <v>715</v>
      </c>
      <c r="I10911">
        <f t="shared" si="55198"/>
        <v>699</v>
      </c>
      <c r="J10911" s="3">
        <f t="shared" ref="J10911" si="55651">E10911/(SUM(N10904:N10910)/7)*100</f>
        <v>1.4510661968153966</v>
      </c>
      <c r="K10911">
        <f t="shared" ref="K10911" si="55652">O10911-O10910</f>
        <v>7</v>
      </c>
      <c r="L10911" s="3">
        <f t="shared" ref="L10911" si="55653">SUM(K10905:K10911)/7</f>
        <v>6</v>
      </c>
      <c r="M10911" s="3">
        <f t="shared" ref="M10911" si="55654">O10911/(B10911/100000)</f>
        <v>215.59365690042344</v>
      </c>
      <c r="N10911">
        <v>416947</v>
      </c>
      <c r="O10911" s="18">
        <v>4761</v>
      </c>
    </row>
    <row r="10912" spans="1:15" customFormat="1" x14ac:dyDescent="0.2">
      <c r="A10912" t="s">
        <v>27</v>
      </c>
      <c r="B10912" s="2">
        <v>2208321</v>
      </c>
      <c r="C10912" s="1">
        <f t="shared" si="55197"/>
        <v>44623</v>
      </c>
      <c r="D10912">
        <f t="shared" ref="D10912" si="55655">N10912-N10911</f>
        <v>8207</v>
      </c>
      <c r="E10912" s="2">
        <f t="shared" ref="E10912" si="55656">SUM(D10906:D10912)/7</f>
        <v>5682</v>
      </c>
      <c r="F10912" s="2">
        <f t="shared" ref="F10912" si="55657">SUM(D10908:D10912)/5</f>
        <v>4571.2</v>
      </c>
      <c r="G10912" s="2">
        <f t="shared" ref="G10912" si="55658">N10912/(B10912/100000)</f>
        <v>19252.364126410968</v>
      </c>
      <c r="H10912">
        <f t="shared" si="55198"/>
        <v>716</v>
      </c>
      <c r="I10912">
        <f t="shared" si="55198"/>
        <v>700</v>
      </c>
      <c r="J10912" s="3">
        <f t="shared" ref="J10912" si="55659">E10912/(SUM(N10905:N10911)/7)*100</f>
        <v>1.4078698985777236</v>
      </c>
      <c r="K10912">
        <f t="shared" ref="K10912" si="55660">O10912-O10911</f>
        <v>9</v>
      </c>
      <c r="L10912" s="3">
        <f t="shared" ref="L10912" si="55661">SUM(K10906:K10912)/7</f>
        <v>6.2857142857142856</v>
      </c>
      <c r="M10912" s="3">
        <f t="shared" ref="M10912" si="55662">O10912/(B10912/100000)</f>
        <v>216.00120634635996</v>
      </c>
      <c r="N10912">
        <v>425154</v>
      </c>
      <c r="O10912" s="18">
        <v>4770</v>
      </c>
    </row>
    <row r="10913" spans="1:15" customFormat="1" x14ac:dyDescent="0.2">
      <c r="A10913" t="s">
        <v>27</v>
      </c>
      <c r="B10913" s="2">
        <v>2208321</v>
      </c>
      <c r="C10913" s="1">
        <f t="shared" si="55197"/>
        <v>44624</v>
      </c>
      <c r="D10913">
        <f t="shared" ref="D10913:D10914" si="55663">N10913-N10912</f>
        <v>7860</v>
      </c>
      <c r="E10913" s="2">
        <f t="shared" ref="E10913:E10914" si="55664">SUM(D10907:D10913)/7</f>
        <v>5668.2857142857147</v>
      </c>
      <c r="F10913" s="2">
        <f t="shared" ref="F10913:F10914" si="55665">SUM(D10909:D10913)/5</f>
        <v>5400.4</v>
      </c>
      <c r="G10913" s="2">
        <f t="shared" ref="G10913:G10914" si="55666">N10913/(B10913/100000)</f>
        <v>19608.290642528871</v>
      </c>
      <c r="H10913">
        <f t="shared" si="55198"/>
        <v>717</v>
      </c>
      <c r="I10913">
        <f t="shared" si="55198"/>
        <v>701</v>
      </c>
      <c r="J10913" s="3">
        <f t="shared" ref="J10913:J10914" si="55667">E10913/(SUM(N10906:N10912)/7)*100</f>
        <v>1.384973190970832</v>
      </c>
      <c r="K10913">
        <f t="shared" ref="K10913:K10914" si="55668">O10913-O10912</f>
        <v>10</v>
      </c>
      <c r="L10913" s="3">
        <f t="shared" ref="L10913:L10914" si="55669">SUM(K10907:K10913)/7</f>
        <v>6.8571428571428568</v>
      </c>
      <c r="M10913" s="3">
        <f t="shared" ref="M10913:M10914" si="55670">O10913/(B10913/100000)</f>
        <v>216.45403906406722</v>
      </c>
      <c r="N10913">
        <v>433014</v>
      </c>
      <c r="O10913" s="18">
        <v>4780</v>
      </c>
    </row>
    <row r="10914" spans="1:15" customFormat="1" x14ac:dyDescent="0.2">
      <c r="A10914" t="s">
        <v>27</v>
      </c>
      <c r="B10914" s="2">
        <v>2208321</v>
      </c>
      <c r="C10914" s="1">
        <f t="shared" si="55197"/>
        <v>44625</v>
      </c>
      <c r="D10914">
        <f t="shared" si="55663"/>
        <v>6950</v>
      </c>
      <c r="E10914" s="2">
        <f t="shared" si="55664"/>
        <v>5380.8571428571431</v>
      </c>
      <c r="F10914" s="2">
        <f t="shared" si="55665"/>
        <v>6249</v>
      </c>
      <c r="G10914" s="2">
        <f t="shared" si="55666"/>
        <v>19923.009381335411</v>
      </c>
      <c r="H10914">
        <f t="shared" si="55198"/>
        <v>718</v>
      </c>
      <c r="I10914">
        <f t="shared" si="55198"/>
        <v>702</v>
      </c>
      <c r="J10914" s="3">
        <f t="shared" si="55667"/>
        <v>1.2967835869737736</v>
      </c>
      <c r="K10914">
        <f t="shared" si="55668"/>
        <v>10</v>
      </c>
      <c r="L10914" s="3">
        <f t="shared" si="55669"/>
        <v>7.1428571428571432</v>
      </c>
      <c r="M10914" s="3">
        <f t="shared" si="55670"/>
        <v>216.90687178177447</v>
      </c>
      <c r="N10914">
        <v>439964</v>
      </c>
      <c r="O10914" s="18">
        <v>4790</v>
      </c>
    </row>
    <row r="10915" spans="1:15" customFormat="1" x14ac:dyDescent="0.2">
      <c r="A10915" t="s">
        <v>27</v>
      </c>
      <c r="B10915" s="2">
        <v>2208321</v>
      </c>
      <c r="C10915" s="1">
        <f t="shared" si="55197"/>
        <v>44626</v>
      </c>
      <c r="D10915">
        <f t="shared" ref="D10915" si="55671">N10915-N10914</f>
        <v>3822</v>
      </c>
      <c r="E10915" s="2">
        <f t="shared" ref="E10915" si="55672">SUM(D10909:D10915)/7</f>
        <v>5396.2857142857147</v>
      </c>
      <c r="F10915" s="2">
        <f t="shared" ref="F10915" si="55673">SUM(D10911:D10915)/5</f>
        <v>6271.8</v>
      </c>
      <c r="G10915" s="2">
        <f t="shared" ref="G10915" si="55674">N10915/(B10915/100000)</f>
        <v>20096.082046043124</v>
      </c>
      <c r="H10915">
        <f t="shared" si="55198"/>
        <v>719</v>
      </c>
      <c r="I10915">
        <f t="shared" si="55198"/>
        <v>703</v>
      </c>
      <c r="J10915" s="3">
        <f t="shared" ref="J10915" si="55675">E10915/(SUM(N10908:N10914)/7)*100</f>
        <v>1.2838530682606466</v>
      </c>
      <c r="K10915">
        <f t="shared" ref="K10915" si="55676">O10915-O10914</f>
        <v>2</v>
      </c>
      <c r="L10915" s="3">
        <f t="shared" ref="L10915" si="55677">SUM(K10909:K10915)/7</f>
        <v>6.8571428571428568</v>
      </c>
      <c r="M10915" s="3">
        <f t="shared" ref="M10915" si="55678">O10915/(B10915/100000)</f>
        <v>216.99743832531593</v>
      </c>
      <c r="N10915">
        <v>443786</v>
      </c>
      <c r="O10915" s="18">
        <v>4792</v>
      </c>
    </row>
    <row r="10916" spans="1:15" customFormat="1" x14ac:dyDescent="0.2">
      <c r="A10916" t="s">
        <v>27</v>
      </c>
      <c r="B10916" s="2">
        <v>2208321</v>
      </c>
      <c r="C10916" s="1">
        <f t="shared" si="55197"/>
        <v>44627</v>
      </c>
      <c r="D10916">
        <f t="shared" ref="D10916" si="55679">N10916-N10915</f>
        <v>3134</v>
      </c>
      <c r="E10916" s="2">
        <f t="shared" ref="E10916" si="55680">SUM(D10910:D10916)/7</f>
        <v>5457.2857142857147</v>
      </c>
      <c r="F10916" s="2">
        <f t="shared" ref="F10916" si="55681">SUM(D10912:D10916)/5</f>
        <v>5994.6</v>
      </c>
      <c r="G10916" s="2">
        <f t="shared" ref="G10916" si="55682">N10916/(B10916/100000)</f>
        <v>20237.999819772576</v>
      </c>
      <c r="H10916">
        <f t="shared" si="55198"/>
        <v>720</v>
      </c>
      <c r="I10916">
        <f t="shared" si="55198"/>
        <v>704</v>
      </c>
      <c r="J10916" s="3">
        <f t="shared" ref="J10916" si="55683">E10916/(SUM(N10909:N10915)/7)*100</f>
        <v>1.2819080198026114</v>
      </c>
      <c r="K10916">
        <f t="shared" ref="K10916" si="55684">O10916-O10915</f>
        <v>0</v>
      </c>
      <c r="L10916" s="3">
        <f t="shared" ref="L10916" si="55685">SUM(K10910:K10916)/7</f>
        <v>6.7142857142857144</v>
      </c>
      <c r="M10916" s="3">
        <f t="shared" ref="M10916" si="55686">O10916/(B10916/100000)</f>
        <v>216.99743832531593</v>
      </c>
      <c r="N10916">
        <v>446920</v>
      </c>
      <c r="O10916" s="18">
        <v>4792</v>
      </c>
    </row>
    <row r="10917" spans="1:15" customFormat="1" x14ac:dyDescent="0.2">
      <c r="A10917" t="s">
        <v>27</v>
      </c>
      <c r="B10917" s="2">
        <v>2208321</v>
      </c>
      <c r="C10917" s="1">
        <f t="shared" si="55197"/>
        <v>44628</v>
      </c>
      <c r="D10917">
        <f t="shared" ref="D10917" si="55687">N10917-N10916</f>
        <v>4687</v>
      </c>
      <c r="E10917" s="2">
        <f t="shared" ref="E10917" si="55688">SUM(D10911:D10917)/7</f>
        <v>5597.1428571428569</v>
      </c>
      <c r="F10917" s="2">
        <f t="shared" ref="F10917" si="55689">SUM(D10913:D10917)/5</f>
        <v>5290.6</v>
      </c>
      <c r="G10917" s="2">
        <f t="shared" ref="G10917" si="55690">N10917/(B10917/100000)</f>
        <v>20450.242514561967</v>
      </c>
      <c r="H10917">
        <f t="shared" si="55198"/>
        <v>721</v>
      </c>
      <c r="I10917">
        <f t="shared" si="55198"/>
        <v>705</v>
      </c>
      <c r="J10917" s="3">
        <f t="shared" ref="J10917" si="55691">E10917/(SUM(N10910:N10916)/7)*100</f>
        <v>1.2981195489249926</v>
      </c>
      <c r="K10917">
        <f t="shared" ref="K10917" si="55692">O10917-O10916</f>
        <v>9</v>
      </c>
      <c r="L10917" s="3">
        <f t="shared" ref="L10917" si="55693">SUM(K10911:K10917)/7</f>
        <v>6.7142857142857144</v>
      </c>
      <c r="M10917" s="3">
        <f t="shared" ref="M10917" si="55694">O10917/(B10917/100000)</f>
        <v>217.40498777125245</v>
      </c>
      <c r="N10917">
        <v>451607</v>
      </c>
      <c r="O10917" s="18">
        <v>4801</v>
      </c>
    </row>
    <row r="10918" spans="1:15" customFormat="1" x14ac:dyDescent="0.2">
      <c r="A10918" t="s">
        <v>27</v>
      </c>
      <c r="B10918" s="2">
        <v>2208321</v>
      </c>
      <c r="C10918" s="1">
        <f t="shared" si="55197"/>
        <v>44629</v>
      </c>
      <c r="D10918">
        <f t="shared" ref="D10918" si="55695">N10918-N10917</f>
        <v>5645</v>
      </c>
      <c r="E10918" s="2">
        <f t="shared" ref="E10918" si="55696">SUM(D10912:D10918)/7</f>
        <v>5757.8571428571431</v>
      </c>
      <c r="F10918" s="2">
        <f t="shared" ref="F10918" si="55697">SUM(D10914:D10918)/5</f>
        <v>4847.6000000000004</v>
      </c>
      <c r="G10918" s="2">
        <f t="shared" ref="G10918" si="55698">N10918/(B10918/100000)</f>
        <v>20705.866583707713</v>
      </c>
      <c r="H10918">
        <f t="shared" si="55198"/>
        <v>722</v>
      </c>
      <c r="I10918">
        <f t="shared" si="55198"/>
        <v>706</v>
      </c>
      <c r="J10918" s="3">
        <f t="shared" ref="J10918" si="55699">E10918/(SUM(N10911:N10917)/7)*100</f>
        <v>1.3182804167735116</v>
      </c>
      <c r="K10918">
        <f t="shared" ref="K10918" si="55700">O10918-O10917</f>
        <v>9</v>
      </c>
      <c r="L10918" s="3">
        <f t="shared" ref="L10918" si="55701">SUM(K10912:K10918)/7</f>
        <v>7</v>
      </c>
      <c r="M10918" s="3">
        <f t="shared" ref="M10918" si="55702">O10918/(B10918/100000)</f>
        <v>217.81253721718898</v>
      </c>
      <c r="N10918">
        <v>457252</v>
      </c>
      <c r="O10918" s="18">
        <v>4810</v>
      </c>
    </row>
    <row r="10919" spans="1:15" customFormat="1" x14ac:dyDescent="0.2">
      <c r="A10919" t="s">
        <v>27</v>
      </c>
      <c r="B10919" s="2">
        <v>2208321</v>
      </c>
      <c r="C10919" s="1">
        <f t="shared" si="55197"/>
        <v>44630</v>
      </c>
      <c r="D10919">
        <f t="shared" ref="D10919" si="55703">N10919-N10918</f>
        <v>8200</v>
      </c>
      <c r="E10919" s="2">
        <f t="shared" ref="E10919" si="55704">SUM(D10913:D10919)/7</f>
        <v>5756.8571428571431</v>
      </c>
      <c r="F10919" s="2">
        <f t="shared" ref="F10919" si="55705">SUM(D10915:D10919)/5</f>
        <v>5097.6000000000004</v>
      </c>
      <c r="G10919" s="2">
        <f t="shared" ref="G10919" si="55706">N10919/(B10919/100000)</f>
        <v>21077.189412227661</v>
      </c>
      <c r="H10919">
        <f t="shared" si="55198"/>
        <v>723</v>
      </c>
      <c r="I10919">
        <f t="shared" si="55198"/>
        <v>707</v>
      </c>
      <c r="J10919" s="3">
        <f t="shared" ref="J10919" si="55707">E10919/(SUM(N10912:N10918)/7)*100</f>
        <v>1.3009019281098184</v>
      </c>
      <c r="K10919">
        <f t="shared" ref="K10919" si="55708">O10919-O10918</f>
        <v>5</v>
      </c>
      <c r="L10919" s="3">
        <f t="shared" ref="L10919" si="55709">SUM(K10913:K10919)/7</f>
        <v>6.4285714285714288</v>
      </c>
      <c r="M10919" s="3">
        <f t="shared" ref="M10919" si="55710">O10919/(B10919/100000)</f>
        <v>218.03895357604262</v>
      </c>
      <c r="N10919">
        <v>465452</v>
      </c>
      <c r="O10919" s="18">
        <v>4815</v>
      </c>
    </row>
    <row r="10920" spans="1:15" customFormat="1" x14ac:dyDescent="0.2">
      <c r="A10920" t="s">
        <v>27</v>
      </c>
      <c r="B10920" s="2">
        <v>2208321</v>
      </c>
      <c r="C10920" s="1">
        <f t="shared" si="55197"/>
        <v>44631</v>
      </c>
      <c r="D10920">
        <f t="shared" ref="D10920" si="55711">N10920-N10919</f>
        <v>8356</v>
      </c>
      <c r="E10920" s="2">
        <f t="shared" ref="E10920" si="55712">SUM(D10914:D10920)/7</f>
        <v>5827.7142857142853</v>
      </c>
      <c r="F10920" s="2">
        <f t="shared" ref="F10920" si="55713">SUM(D10916:D10920)/5</f>
        <v>6004.4</v>
      </c>
      <c r="G10920" s="2">
        <f t="shared" ref="G10920" si="55714">N10920/(B10920/100000)</f>
        <v>21455.57643114384</v>
      </c>
      <c r="H10920">
        <f t="shared" si="55198"/>
        <v>724</v>
      </c>
      <c r="I10920">
        <f t="shared" si="55198"/>
        <v>708</v>
      </c>
      <c r="J10920" s="3">
        <f t="shared" ref="J10920" si="55715">E10920/(SUM(N10913:N10919)/7)*100</f>
        <v>1.3000020713863469</v>
      </c>
      <c r="K10920">
        <f t="shared" ref="K10920" si="55716">O10920-O10919</f>
        <v>14</v>
      </c>
      <c r="L10920" s="3">
        <f t="shared" ref="L10920" si="55717">SUM(K10914:K10920)/7</f>
        <v>7</v>
      </c>
      <c r="M10920" s="3">
        <f t="shared" ref="M10920" si="55718">O10920/(B10920/100000)</f>
        <v>218.67291938083275</v>
      </c>
      <c r="N10920">
        <v>473808</v>
      </c>
      <c r="O10920" s="18">
        <v>4829</v>
      </c>
    </row>
    <row r="10921" spans="1:15" customFormat="1" x14ac:dyDescent="0.2">
      <c r="A10921" t="s">
        <v>27</v>
      </c>
      <c r="B10921" s="2">
        <v>2208321</v>
      </c>
      <c r="C10921" s="1">
        <f t="shared" si="55197"/>
        <v>44632</v>
      </c>
      <c r="D10921">
        <f t="shared" ref="D10921" si="55719">N10921-N10920</f>
        <v>8307</v>
      </c>
      <c r="E10921" s="2">
        <f t="shared" ref="E10921" si="55720">SUM(D10915:D10921)/7</f>
        <v>6021.5714285714284</v>
      </c>
      <c r="F10921" s="2">
        <f t="shared" ref="F10921" si="55721">SUM(D10917:D10921)/5</f>
        <v>7039</v>
      </c>
      <c r="G10921" s="2">
        <f t="shared" ref="G10921" si="55722">N10921/(B10921/100000)</f>
        <v>21831.744569743256</v>
      </c>
      <c r="H10921">
        <f t="shared" si="55198"/>
        <v>725</v>
      </c>
      <c r="I10921">
        <f t="shared" si="55198"/>
        <v>709</v>
      </c>
      <c r="J10921" s="3">
        <f t="shared" ref="J10921" si="55723">E10921/(SUM(N10914:N10920)/7)*100</f>
        <v>1.3260081118941838</v>
      </c>
      <c r="K10921">
        <f t="shared" ref="K10921" si="55724">O10921-O10920</f>
        <v>26</v>
      </c>
      <c r="L10921" s="3">
        <f t="shared" ref="L10921" si="55725">SUM(K10915:K10921)/7</f>
        <v>9.2857142857142865</v>
      </c>
      <c r="M10921" s="3">
        <f t="shared" ref="M10921" si="55726">O10921/(B10921/100000)</f>
        <v>219.85028444687163</v>
      </c>
      <c r="N10921">
        <v>482115</v>
      </c>
      <c r="O10921" s="18">
        <v>4855</v>
      </c>
    </row>
    <row r="10922" spans="1:15" customFormat="1" x14ac:dyDescent="0.2">
      <c r="A10922" t="s">
        <v>27</v>
      </c>
      <c r="B10922" s="2">
        <v>2208321</v>
      </c>
      <c r="C10922" s="1">
        <f t="shared" si="55197"/>
        <v>44633</v>
      </c>
      <c r="D10922">
        <f t="shared" ref="D10922" si="55727">N10922-N10921</f>
        <v>4246</v>
      </c>
      <c r="E10922" s="2">
        <f t="shared" ref="E10922" si="55728">SUM(D10916:D10922)/7</f>
        <v>6082.1428571428569</v>
      </c>
      <c r="F10922" s="2">
        <f t="shared" ref="F10922" si="55729">SUM(D10918:D10922)/5</f>
        <v>6950.8</v>
      </c>
      <c r="G10922" s="2">
        <f t="shared" ref="G10922" si="55730">N10922/(B10922/100000)</f>
        <v>22024.017341681756</v>
      </c>
      <c r="H10922">
        <f t="shared" si="55198"/>
        <v>726</v>
      </c>
      <c r="I10922">
        <f t="shared" si="55198"/>
        <v>710</v>
      </c>
      <c r="J10922" s="3">
        <f t="shared" ref="J10922" si="55731">E10922/(SUM(N10915:N10921)/7)*100</f>
        <v>1.3218190962886611</v>
      </c>
      <c r="K10922">
        <f t="shared" ref="K10922" si="55732">O10922-O10921</f>
        <v>1</v>
      </c>
      <c r="L10922" s="3">
        <f t="shared" ref="L10922" si="55733">SUM(K10916:K10922)/7</f>
        <v>9.1428571428571423</v>
      </c>
      <c r="M10922" s="3">
        <f t="shared" ref="M10922" si="55734">O10922/(B10922/100000)</f>
        <v>219.89556771864235</v>
      </c>
      <c r="N10922">
        <v>486361</v>
      </c>
      <c r="O10922" s="18">
        <v>4856</v>
      </c>
    </row>
    <row r="10923" spans="1:15" customFormat="1" x14ac:dyDescent="0.2">
      <c r="A10923" t="s">
        <v>27</v>
      </c>
      <c r="B10923" s="2">
        <v>2208321</v>
      </c>
      <c r="C10923" s="1">
        <f t="shared" si="55197"/>
        <v>44634</v>
      </c>
      <c r="D10923">
        <f t="shared" ref="D10923" si="55735">N10923-N10922</f>
        <v>3570</v>
      </c>
      <c r="E10923" s="2">
        <f t="shared" ref="E10923" si="55736">SUM(D10917:D10923)/7</f>
        <v>6144.4285714285716</v>
      </c>
      <c r="F10923" s="2">
        <f t="shared" ref="F10923" si="55737">SUM(D10919:D10923)/5</f>
        <v>6535.8</v>
      </c>
      <c r="G10923" s="2">
        <f t="shared" ref="G10923" si="55738">N10923/(B10923/100000)</f>
        <v>22185.678621903247</v>
      </c>
      <c r="H10923">
        <f t="shared" si="55198"/>
        <v>727</v>
      </c>
      <c r="I10923">
        <f t="shared" si="55198"/>
        <v>711</v>
      </c>
      <c r="J10923" s="3">
        <f t="shared" ref="J10923" si="55739">E10923/(SUM(N10916:N10922)/7)*100</f>
        <v>1.3179348034251412</v>
      </c>
      <c r="K10923">
        <f t="shared" ref="K10923" si="55740">O10923-O10922</f>
        <v>3</v>
      </c>
      <c r="L10923" s="3">
        <f t="shared" ref="L10923" si="55741">SUM(K10917:K10923)/7</f>
        <v>9.5714285714285712</v>
      </c>
      <c r="M10923" s="3">
        <f t="shared" ref="M10923" si="55742">O10923/(B10923/100000)</f>
        <v>220.03141753395451</v>
      </c>
      <c r="N10923">
        <v>489931</v>
      </c>
      <c r="O10923" s="18">
        <v>4859</v>
      </c>
    </row>
    <row r="10924" spans="1:15" customFormat="1" x14ac:dyDescent="0.2">
      <c r="A10924" t="s">
        <v>27</v>
      </c>
      <c r="B10924" s="2">
        <v>2208321</v>
      </c>
      <c r="C10924" s="1">
        <f t="shared" si="55197"/>
        <v>44635</v>
      </c>
      <c r="D10924">
        <f t="shared" ref="D10924" si="55743">N10924-N10923</f>
        <v>6340</v>
      </c>
      <c r="E10924" s="2">
        <f t="shared" ref="E10924" si="55744">SUM(D10918:D10924)/7</f>
        <v>6380.5714285714284</v>
      </c>
      <c r="F10924" s="2">
        <f t="shared" ref="F10924" si="55745">SUM(D10920:D10924)/5</f>
        <v>6163.8</v>
      </c>
      <c r="G10924" s="2">
        <f t="shared" ref="G10924" si="55746">N10924/(B10924/100000)</f>
        <v>22472.774564929645</v>
      </c>
      <c r="H10924">
        <f t="shared" si="55198"/>
        <v>728</v>
      </c>
      <c r="I10924">
        <f t="shared" si="55198"/>
        <v>712</v>
      </c>
      <c r="J10924" s="3">
        <f t="shared" ref="J10924" si="55747">E10924/(SUM(N10917:N10923)/7)*100</f>
        <v>1.3507832692076216</v>
      </c>
      <c r="K10924">
        <f t="shared" ref="K10924" si="55748">O10924-O10923</f>
        <v>8</v>
      </c>
      <c r="L10924" s="3">
        <f t="shared" ref="L10924" si="55749">SUM(K10918:K10924)/7</f>
        <v>9.4285714285714288</v>
      </c>
      <c r="M10924" s="3">
        <f t="shared" ref="M10924" si="55750">O10924/(B10924/100000)</f>
        <v>220.39368370812034</v>
      </c>
      <c r="N10924">
        <v>496271</v>
      </c>
      <c r="O10924" s="18">
        <v>4867</v>
      </c>
    </row>
    <row r="10925" spans="1:15" customFormat="1" x14ac:dyDescent="0.2">
      <c r="A10925" t="s">
        <v>27</v>
      </c>
      <c r="B10925" s="2">
        <v>2208321</v>
      </c>
      <c r="C10925" s="1">
        <f t="shared" si="55197"/>
        <v>44636</v>
      </c>
      <c r="D10925">
        <f t="shared" ref="D10925:D10926" si="55751">N10925-N10924</f>
        <v>6238</v>
      </c>
      <c r="E10925" s="2">
        <f t="shared" ref="E10925:E10926" si="55752">SUM(D10919:D10925)/7</f>
        <v>6465.2857142857147</v>
      </c>
      <c r="F10925" s="2">
        <f t="shared" ref="F10925:F10926" si="55753">SUM(D10921:D10925)/5</f>
        <v>5740.2</v>
      </c>
      <c r="G10925" s="2">
        <f t="shared" ref="G10925:G10926" si="55754">N10925/(B10925/100000)</f>
        <v>22755.251614235429</v>
      </c>
      <c r="H10925">
        <f t="shared" si="55198"/>
        <v>729</v>
      </c>
      <c r="I10925">
        <f t="shared" si="55198"/>
        <v>713</v>
      </c>
      <c r="J10925" s="3">
        <f t="shared" ref="J10925:J10926" si="55755">E10925/(SUM(N10918:N10924)/7)*100</f>
        <v>1.3504755027318653</v>
      </c>
      <c r="K10925">
        <f t="shared" ref="K10925:K10926" si="55756">O10925-O10924</f>
        <v>6</v>
      </c>
      <c r="L10925" s="3">
        <f t="shared" ref="L10925:L10926" si="55757">SUM(K10919:K10925)/7</f>
        <v>9</v>
      </c>
      <c r="M10925" s="3">
        <f t="shared" ref="M10925:M10926" si="55758">O10925/(B10925/100000)</f>
        <v>220.66538333874468</v>
      </c>
      <c r="N10925">
        <v>502509</v>
      </c>
      <c r="O10925" s="18">
        <v>4873</v>
      </c>
    </row>
    <row r="10926" spans="1:15" customFormat="1" x14ac:dyDescent="0.2">
      <c r="A10926" t="s">
        <v>27</v>
      </c>
      <c r="B10926" s="2">
        <v>2208321</v>
      </c>
      <c r="C10926" s="1">
        <f t="shared" si="55197"/>
        <v>44637</v>
      </c>
      <c r="D10926">
        <f t="shared" si="55751"/>
        <v>9829</v>
      </c>
      <c r="E10926" s="2">
        <f t="shared" si="55752"/>
        <v>6698</v>
      </c>
      <c r="F10926" s="2">
        <f t="shared" si="55753"/>
        <v>6044.6</v>
      </c>
      <c r="G10926" s="2">
        <f t="shared" si="55754"/>
        <v>23200.340892469889</v>
      </c>
      <c r="H10926">
        <f t="shared" si="55198"/>
        <v>730</v>
      </c>
      <c r="I10926">
        <f t="shared" si="55198"/>
        <v>714</v>
      </c>
      <c r="J10926" s="3">
        <f t="shared" si="55755"/>
        <v>1.3804425624777894</v>
      </c>
      <c r="K10926">
        <f t="shared" si="55756"/>
        <v>8</v>
      </c>
      <c r="L10926" s="3">
        <f t="shared" si="55757"/>
        <v>9.4285714285714288</v>
      </c>
      <c r="M10926" s="3">
        <f t="shared" si="55758"/>
        <v>221.02764951291047</v>
      </c>
      <c r="N10926">
        <v>512338</v>
      </c>
      <c r="O10926" s="18">
        <v>4881</v>
      </c>
    </row>
    <row r="10927" spans="1:15" customFormat="1" x14ac:dyDescent="0.2">
      <c r="A10927" t="s">
        <v>27</v>
      </c>
      <c r="B10927" s="2">
        <v>2208321</v>
      </c>
      <c r="C10927" s="1">
        <f t="shared" si="55197"/>
        <v>44638</v>
      </c>
      <c r="D10927">
        <f t="shared" ref="D10927:D10928" si="55759">N10927-N10926</f>
        <v>8361</v>
      </c>
      <c r="E10927" s="2">
        <f t="shared" ref="E10927:E10928" si="55760">SUM(D10921:D10927)/7</f>
        <v>6698.7142857142853</v>
      </c>
      <c r="F10927" s="2">
        <f t="shared" ref="F10927:F10928" si="55761">SUM(D10923:D10927)/5</f>
        <v>6867.6</v>
      </c>
      <c r="G10927" s="2">
        <f t="shared" ref="G10927:G10928" si="55762">N10927/(B10927/100000)</f>
        <v>23578.954327744923</v>
      </c>
      <c r="H10927">
        <f t="shared" si="55198"/>
        <v>731</v>
      </c>
      <c r="I10927">
        <f t="shared" si="55198"/>
        <v>715</v>
      </c>
      <c r="J10927" s="3">
        <f t="shared" ref="J10927:J10928" si="55763">E10927/(SUM(N10920:N10926)/7)*100</f>
        <v>1.3617910321191706</v>
      </c>
      <c r="K10927">
        <f t="shared" ref="K10927:K10928" si="55764">O10927-O10926</f>
        <v>14</v>
      </c>
      <c r="L10927" s="3">
        <f t="shared" ref="L10927:L10928" si="55765">SUM(K10921:K10927)/7</f>
        <v>9.4285714285714288</v>
      </c>
      <c r="M10927" s="3">
        <f t="shared" ref="M10927:M10928" si="55766">O10927/(B10927/100000)</f>
        <v>221.66161531770064</v>
      </c>
      <c r="N10927">
        <v>520699</v>
      </c>
      <c r="O10927" s="18">
        <v>4895</v>
      </c>
    </row>
    <row r="10928" spans="1:15" customFormat="1" x14ac:dyDescent="0.2">
      <c r="A10928" t="s">
        <v>27</v>
      </c>
      <c r="B10928" s="2">
        <v>2208321</v>
      </c>
      <c r="C10928" s="1">
        <f t="shared" si="55197"/>
        <v>44639</v>
      </c>
      <c r="D10928">
        <f t="shared" si="55759"/>
        <v>8484</v>
      </c>
      <c r="E10928" s="2">
        <f t="shared" si="55760"/>
        <v>6724</v>
      </c>
      <c r="F10928" s="2">
        <f t="shared" si="55761"/>
        <v>7850.4</v>
      </c>
      <c r="G10928" s="2">
        <f t="shared" si="55762"/>
        <v>23963.137605447759</v>
      </c>
      <c r="H10928">
        <f t="shared" si="55198"/>
        <v>732</v>
      </c>
      <c r="I10928">
        <f t="shared" si="55198"/>
        <v>716</v>
      </c>
      <c r="J10928" s="3">
        <f t="shared" si="55763"/>
        <v>1.3485667395559711</v>
      </c>
      <c r="K10928">
        <f t="shared" si="55764"/>
        <v>6</v>
      </c>
      <c r="L10928" s="3">
        <f t="shared" si="55765"/>
        <v>6.5714285714285712</v>
      </c>
      <c r="M10928" s="3">
        <f t="shared" si="55766"/>
        <v>221.93331494832498</v>
      </c>
      <c r="N10928">
        <v>529183</v>
      </c>
      <c r="O10928" s="18">
        <v>4901</v>
      </c>
    </row>
    <row r="10929" spans="1:15" customFormat="1" x14ac:dyDescent="0.2">
      <c r="A10929" t="s">
        <v>27</v>
      </c>
      <c r="B10929" s="2">
        <v>2208321</v>
      </c>
      <c r="C10929" s="1">
        <f t="shared" si="55197"/>
        <v>44640</v>
      </c>
      <c r="D10929">
        <f t="shared" ref="D10929" si="55767">N10929-N10928</f>
        <v>3691</v>
      </c>
      <c r="E10929" s="2">
        <f t="shared" ref="E10929" si="55768">SUM(D10923:D10929)/7</f>
        <v>6644.7142857142853</v>
      </c>
      <c r="F10929" s="2">
        <f t="shared" ref="F10929" si="55769">SUM(D10925:D10929)/5</f>
        <v>7320.6</v>
      </c>
      <c r="G10929" s="2">
        <f t="shared" ref="G10929" si="55770">N10929/(B10929/100000)</f>
        <v>24130.278161553506</v>
      </c>
      <c r="H10929">
        <f t="shared" si="55198"/>
        <v>733</v>
      </c>
      <c r="I10929">
        <f t="shared" si="55198"/>
        <v>717</v>
      </c>
      <c r="J10929" s="3">
        <f t="shared" ref="J10929" si="55771">E10929/(SUM(N10922:N10928)/7)*100</f>
        <v>1.3149324398438127</v>
      </c>
      <c r="K10929">
        <f t="shared" ref="K10929" si="55772">O10929-O10928</f>
        <v>3</v>
      </c>
      <c r="L10929" s="3">
        <f t="shared" ref="L10929" si="55773">SUM(K10923:K10929)/7</f>
        <v>6.8571428571428568</v>
      </c>
      <c r="M10929" s="3">
        <f t="shared" ref="M10929" si="55774">O10929/(B10929/100000)</f>
        <v>222.06916476363716</v>
      </c>
      <c r="N10929">
        <v>532874</v>
      </c>
      <c r="O10929" s="18">
        <v>4904</v>
      </c>
    </row>
    <row r="10930" spans="1:15" customFormat="1" x14ac:dyDescent="0.2">
      <c r="A10930" t="s">
        <v>27</v>
      </c>
      <c r="B10930" s="2">
        <v>2208321</v>
      </c>
      <c r="C10930" s="1">
        <f t="shared" si="55197"/>
        <v>44641</v>
      </c>
      <c r="D10930">
        <f t="shared" ref="D10930" si="55775">N10930-N10929</f>
        <v>4574</v>
      </c>
      <c r="E10930" s="2">
        <f t="shared" ref="E10930" si="55776">SUM(D10924:D10930)/7</f>
        <v>6788.1428571428569</v>
      </c>
      <c r="F10930" s="2">
        <f t="shared" ref="F10930" si="55777">SUM(D10926:D10930)/5</f>
        <v>6987.8</v>
      </c>
      <c r="G10930" s="2">
        <f t="shared" ref="G10930" si="55778">N10930/(B10930/100000)</f>
        <v>24337.403846632802</v>
      </c>
      <c r="H10930">
        <f t="shared" si="55198"/>
        <v>734</v>
      </c>
      <c r="I10930">
        <f t="shared" si="55198"/>
        <v>718</v>
      </c>
      <c r="J10930" s="3">
        <f t="shared" ref="J10930" si="55779">E10930/(SUM(N10923:N10929)/7)*100</f>
        <v>1.3258812909742579</v>
      </c>
      <c r="K10930">
        <f t="shared" ref="K10930" si="55780">O10930-O10929</f>
        <v>3</v>
      </c>
      <c r="L10930" s="3">
        <f t="shared" ref="L10930" si="55781">SUM(K10924:K10930)/7</f>
        <v>6.8571428571428568</v>
      </c>
      <c r="M10930" s="3">
        <f t="shared" ref="M10930" si="55782">O10930/(B10930/100000)</f>
        <v>222.20501457894935</v>
      </c>
      <c r="N10930">
        <v>537448</v>
      </c>
      <c r="O10930" s="18">
        <v>4907</v>
      </c>
    </row>
    <row r="10931" spans="1:15" customFormat="1" x14ac:dyDescent="0.2">
      <c r="A10931" t="s">
        <v>27</v>
      </c>
      <c r="B10931" s="2">
        <v>2208321</v>
      </c>
      <c r="C10931" s="1">
        <f t="shared" si="55197"/>
        <v>44642</v>
      </c>
      <c r="D10931">
        <f t="shared" ref="D10931" si="55783">N10931-N10930</f>
        <v>5128</v>
      </c>
      <c r="E10931" s="2">
        <f t="shared" ref="E10931" si="55784">SUM(D10925:D10931)/7</f>
        <v>6615</v>
      </c>
      <c r="F10931" s="2">
        <f t="shared" ref="F10931" si="55785">SUM(D10927:D10931)/5</f>
        <v>6047.6</v>
      </c>
      <c r="G10931" s="2">
        <f t="shared" ref="G10931" si="55786">N10931/(B10931/100000)</f>
        <v>24569.616464273084</v>
      </c>
      <c r="H10931">
        <f t="shared" si="55198"/>
        <v>735</v>
      </c>
      <c r="I10931">
        <f t="shared" si="55198"/>
        <v>719</v>
      </c>
      <c r="J10931" s="3">
        <f t="shared" ref="J10931" si="55787">E10931/(SUM(N10924:N10930)/7)*100</f>
        <v>1.2751554392587603</v>
      </c>
      <c r="K10931">
        <f t="shared" ref="K10931" si="55788">O10931-O10930</f>
        <v>4</v>
      </c>
      <c r="L10931" s="3">
        <f t="shared" ref="L10931" si="55789">SUM(K10925:K10931)/7</f>
        <v>6.2857142857142856</v>
      </c>
      <c r="M10931" s="3">
        <f t="shared" ref="M10931" si="55790">O10931/(B10931/100000)</f>
        <v>222.38614766603223</v>
      </c>
      <c r="N10931">
        <v>542576</v>
      </c>
      <c r="O10931" s="18">
        <v>4911</v>
      </c>
    </row>
    <row r="10932" spans="1:15" customFormat="1" x14ac:dyDescent="0.2">
      <c r="A10932" t="s">
        <v>27</v>
      </c>
      <c r="B10932" s="2">
        <v>2208321</v>
      </c>
      <c r="C10932" s="1">
        <f t="shared" si="55197"/>
        <v>44643</v>
      </c>
      <c r="D10932">
        <f t="shared" ref="D10932" si="55791">N10932-N10931</f>
        <v>7861</v>
      </c>
      <c r="E10932" s="2">
        <f t="shared" ref="E10932" si="55792">SUM(D10926:D10932)/7</f>
        <v>6846.8571428571431</v>
      </c>
      <c r="F10932" s="2">
        <f t="shared" ref="F10932" si="55793">SUM(D10928:D10932)/5</f>
        <v>5947.6</v>
      </c>
      <c r="G10932" s="2">
        <f t="shared" ref="G10932" si="55794">N10932/(B10932/100000)</f>
        <v>24925.588263662754</v>
      </c>
      <c r="H10932">
        <f t="shared" si="55198"/>
        <v>736</v>
      </c>
      <c r="I10932">
        <f t="shared" si="55198"/>
        <v>720</v>
      </c>
      <c r="J10932" s="3">
        <f t="shared" ref="J10932" si="55795">E10932/(SUM(N10925:N10931)/7)*100</f>
        <v>1.3032316762956113</v>
      </c>
      <c r="K10932">
        <f t="shared" ref="K10932" si="55796">O10932-O10931</f>
        <v>14</v>
      </c>
      <c r="L10932" s="3">
        <f t="shared" ref="L10932" si="55797">SUM(K10926:K10932)/7</f>
        <v>7.4285714285714288</v>
      </c>
      <c r="M10932" s="3">
        <f t="shared" ref="M10932" si="55798">O10932/(B10932/100000)</f>
        <v>223.02011347082239</v>
      </c>
      <c r="N10932">
        <v>550437</v>
      </c>
      <c r="O10932" s="18">
        <v>4925</v>
      </c>
    </row>
    <row r="10933" spans="1:15" customFormat="1" x14ac:dyDescent="0.2">
      <c r="A10933" t="s">
        <v>27</v>
      </c>
      <c r="B10933" s="2">
        <v>2208321</v>
      </c>
      <c r="C10933" s="1">
        <f t="shared" si="55197"/>
        <v>44644</v>
      </c>
      <c r="D10933">
        <f t="shared" ref="D10933" si="55799">N10933-N10932</f>
        <v>9642</v>
      </c>
      <c r="E10933" s="2">
        <f t="shared" ref="E10933" si="55800">SUM(D10927:D10933)/7</f>
        <v>6820.1428571428569</v>
      </c>
      <c r="F10933" s="2">
        <f t="shared" ref="F10933" si="55801">SUM(D10929:D10933)/5</f>
        <v>6179.2</v>
      </c>
      <c r="G10933" s="2">
        <f t="shared" ref="G10933" si="55802">N10933/(B10933/100000)</f>
        <v>25362.209570076087</v>
      </c>
      <c r="H10933">
        <f t="shared" si="55198"/>
        <v>737</v>
      </c>
      <c r="I10933">
        <f t="shared" si="55198"/>
        <v>721</v>
      </c>
      <c r="J10933" s="3">
        <f t="shared" ref="J10933" si="55803">E10933/(SUM(N10926:N10932)/7)*100</f>
        <v>1.2814466569410463</v>
      </c>
      <c r="K10933">
        <f t="shared" ref="K10933" si="55804">O10933-O10932</f>
        <v>18</v>
      </c>
      <c r="L10933" s="3">
        <f t="shared" ref="L10933" si="55805">SUM(K10927:K10933)/7</f>
        <v>8.8571428571428577</v>
      </c>
      <c r="M10933" s="3">
        <f t="shared" ref="M10933" si="55806">O10933/(B10933/100000)</f>
        <v>223.83521236269544</v>
      </c>
      <c r="N10933">
        <v>560079</v>
      </c>
      <c r="O10933" s="18">
        <v>4943</v>
      </c>
    </row>
    <row r="10934" spans="1:15" customFormat="1" x14ac:dyDescent="0.2">
      <c r="A10934" t="s">
        <v>27</v>
      </c>
      <c r="B10934" s="2">
        <v>2208321</v>
      </c>
      <c r="C10934" s="1">
        <f t="shared" si="55197"/>
        <v>44645</v>
      </c>
      <c r="D10934">
        <f t="shared" ref="D10934" si="55807">N10934-N10933</f>
        <v>8550</v>
      </c>
      <c r="E10934" s="2">
        <f t="shared" ref="E10934" si="55808">SUM(D10928:D10934)/7</f>
        <v>6847.1428571428569</v>
      </c>
      <c r="F10934" s="2">
        <f t="shared" ref="F10934" si="55809">SUM(D10930:D10934)/5</f>
        <v>7151</v>
      </c>
      <c r="G10934" s="2">
        <f t="shared" ref="G10934" si="55810">N10934/(B10934/100000)</f>
        <v>25749.38154371579</v>
      </c>
      <c r="H10934">
        <f t="shared" si="55198"/>
        <v>738</v>
      </c>
      <c r="I10934">
        <f t="shared" si="55198"/>
        <v>722</v>
      </c>
      <c r="J10934" s="3">
        <f t="shared" ref="J10934" si="55811">E10934/(SUM(N10927:N10933)/7)*100</f>
        <v>1.2702422497466406</v>
      </c>
      <c r="K10934">
        <f t="shared" ref="K10934" si="55812">O10934-O10933</f>
        <v>20</v>
      </c>
      <c r="L10934" s="3">
        <f t="shared" ref="L10934" si="55813">SUM(K10928:K10934)/7</f>
        <v>9.7142857142857135</v>
      </c>
      <c r="M10934" s="3">
        <f t="shared" ref="M10934" si="55814">O10934/(B10934/100000)</f>
        <v>224.74087779810995</v>
      </c>
      <c r="N10934">
        <v>568629</v>
      </c>
      <c r="O10934" s="18">
        <v>4963</v>
      </c>
    </row>
    <row r="10935" spans="1:15" customFormat="1" x14ac:dyDescent="0.2">
      <c r="A10935" t="s">
        <v>27</v>
      </c>
      <c r="B10935" s="2">
        <v>2208321</v>
      </c>
      <c r="C10935" s="1">
        <f t="shared" si="55197"/>
        <v>44646</v>
      </c>
      <c r="D10935">
        <f t="shared" ref="D10935" si="55815">N10935-N10934</f>
        <v>8636</v>
      </c>
      <c r="E10935" s="2">
        <f t="shared" ref="E10935" si="55816">SUM(D10929:D10935)/7</f>
        <v>6868.8571428571431</v>
      </c>
      <c r="F10935" s="2">
        <f t="shared" ref="F10935" si="55817">SUM(D10931:D10935)/5</f>
        <v>7963.4</v>
      </c>
      <c r="G10935" s="2">
        <f t="shared" ref="G10935" si="55818">N10935/(B10935/100000)</f>
        <v>26140.447878727773</v>
      </c>
      <c r="H10935">
        <f t="shared" si="55198"/>
        <v>739</v>
      </c>
      <c r="I10935">
        <f t="shared" si="55198"/>
        <v>723</v>
      </c>
      <c r="J10935" s="3">
        <f t="shared" ref="J10935" si="55819">E10935/(SUM(N10928:N10934)/7)*100</f>
        <v>1.2582872617322296</v>
      </c>
      <c r="K10935">
        <f t="shared" ref="K10935" si="55820">O10935-O10934</f>
        <v>8</v>
      </c>
      <c r="L10935" s="3">
        <f t="shared" ref="L10935" si="55821">SUM(K10929:K10935)/7</f>
        <v>10</v>
      </c>
      <c r="M10935" s="3">
        <f t="shared" ref="M10935" si="55822">O10935/(B10935/100000)</f>
        <v>225.10314397227575</v>
      </c>
      <c r="N10935">
        <v>577265</v>
      </c>
      <c r="O10935" s="18">
        <v>4971</v>
      </c>
    </row>
    <row r="10936" spans="1:15" customFormat="1" x14ac:dyDescent="0.2">
      <c r="A10936" t="s">
        <v>27</v>
      </c>
      <c r="B10936" s="2">
        <v>2208321</v>
      </c>
      <c r="C10936" s="1">
        <f t="shared" si="55197"/>
        <v>44647</v>
      </c>
      <c r="D10936">
        <f t="shared" ref="D10936" si="55823">N10936-N10935</f>
        <v>3156</v>
      </c>
      <c r="E10936" s="2">
        <f t="shared" ref="E10936" si="55824">SUM(D10930:D10936)/7</f>
        <v>6792.4285714285716</v>
      </c>
      <c r="F10936" s="2">
        <f t="shared" ref="F10936" si="55825">SUM(D10932:D10936)/5</f>
        <v>7569</v>
      </c>
      <c r="G10936" s="2">
        <f t="shared" ref="G10936" si="55826">N10936/(B10936/100000)</f>
        <v>26283.361884436184</v>
      </c>
      <c r="H10936">
        <f t="shared" si="55198"/>
        <v>740</v>
      </c>
      <c r="I10936">
        <f t="shared" si="55198"/>
        <v>724</v>
      </c>
      <c r="J10936" s="3">
        <f t="shared" ref="J10936" si="55827">E10936/(SUM(N10929:N10935)/7)*100</f>
        <v>1.2288243789328739</v>
      </c>
      <c r="K10936">
        <f t="shared" ref="K10936" si="55828">O10936-O10935</f>
        <v>1</v>
      </c>
      <c r="L10936" s="3">
        <f t="shared" ref="L10936" si="55829">SUM(K10930:K10936)/7</f>
        <v>9.7142857142857135</v>
      </c>
      <c r="M10936" s="3">
        <f t="shared" ref="M10936" si="55830">O10936/(B10936/100000)</f>
        <v>225.14842724404647</v>
      </c>
      <c r="N10936">
        <v>580421</v>
      </c>
      <c r="O10936" s="18">
        <v>4972</v>
      </c>
    </row>
    <row r="10937" spans="1:15" customFormat="1" x14ac:dyDescent="0.2">
      <c r="A10937" t="s">
        <v>27</v>
      </c>
      <c r="B10937" s="2">
        <v>2208321</v>
      </c>
      <c r="C10937" s="1">
        <f t="shared" si="55197"/>
        <v>44648</v>
      </c>
      <c r="D10937">
        <f t="shared" ref="D10937:D10938" si="55831">N10937-N10936</f>
        <v>2931</v>
      </c>
      <c r="E10937" s="2">
        <f t="shared" ref="E10937:E10938" si="55832">SUM(D10931:D10937)/7</f>
        <v>6557.7142857142853</v>
      </c>
      <c r="F10937" s="2">
        <f t="shared" ref="F10937:F10938" si="55833">SUM(D10933:D10937)/5</f>
        <v>6583</v>
      </c>
      <c r="G10937" s="2">
        <f t="shared" ref="G10937:G10938" si="55834">N10937/(B10937/100000)</f>
        <v>26416.087153996181</v>
      </c>
      <c r="H10937">
        <f t="shared" si="55198"/>
        <v>741</v>
      </c>
      <c r="I10937">
        <f t="shared" si="55198"/>
        <v>725</v>
      </c>
      <c r="J10937" s="3">
        <f t="shared" ref="J10937:J10938" si="55835">E10937/(SUM(N10930:N10936)/7)*100</f>
        <v>1.1719606674232259</v>
      </c>
      <c r="K10937">
        <f t="shared" ref="K10937:K10938" si="55836">O10937-O10936</f>
        <v>0</v>
      </c>
      <c r="L10937" s="3">
        <f t="shared" ref="L10937:L10938" si="55837">SUM(K10931:K10937)/7</f>
        <v>9.2857142857142865</v>
      </c>
      <c r="M10937" s="3">
        <f t="shared" ref="M10937:M10938" si="55838">O10937/(B10937/100000)</f>
        <v>225.14842724404647</v>
      </c>
      <c r="N10937">
        <v>583352</v>
      </c>
      <c r="O10937" s="18">
        <v>4972</v>
      </c>
    </row>
    <row r="10938" spans="1:15" customFormat="1" x14ac:dyDescent="0.2">
      <c r="A10938" t="s">
        <v>27</v>
      </c>
      <c r="B10938" s="2">
        <v>2208321</v>
      </c>
      <c r="C10938" s="1">
        <f t="shared" si="55197"/>
        <v>44649</v>
      </c>
      <c r="D10938">
        <f t="shared" si="55831"/>
        <v>5146</v>
      </c>
      <c r="E10938" s="2">
        <f t="shared" si="55832"/>
        <v>6560.2857142857147</v>
      </c>
      <c r="F10938" s="2">
        <f t="shared" si="55833"/>
        <v>5683.8</v>
      </c>
      <c r="G10938" s="2">
        <f t="shared" si="55834"/>
        <v>26649.11487052833</v>
      </c>
      <c r="H10938">
        <f t="shared" si="55198"/>
        <v>742</v>
      </c>
      <c r="I10938">
        <f t="shared" si="55198"/>
        <v>726</v>
      </c>
      <c r="J10938" s="3">
        <f t="shared" si="55835"/>
        <v>1.1588390815590857</v>
      </c>
      <c r="K10938">
        <f t="shared" si="55836"/>
        <v>7</v>
      </c>
      <c r="L10938" s="3">
        <f t="shared" si="55837"/>
        <v>9.7142857142857135</v>
      </c>
      <c r="M10938" s="3">
        <f t="shared" si="55838"/>
        <v>225.46541014644157</v>
      </c>
      <c r="N10938">
        <v>588498</v>
      </c>
      <c r="O10938" s="18">
        <v>4979</v>
      </c>
    </row>
    <row r="10939" spans="1:15" customFormat="1" x14ac:dyDescent="0.2">
      <c r="A10939" t="s">
        <v>27</v>
      </c>
      <c r="B10939" s="2">
        <v>2208321</v>
      </c>
      <c r="C10939" s="1">
        <f t="shared" si="55197"/>
        <v>44650</v>
      </c>
      <c r="D10939">
        <f t="shared" ref="D10939" si="55839">N10939-N10938</f>
        <v>6792</v>
      </c>
      <c r="E10939" s="2">
        <f t="shared" ref="E10939" si="55840">SUM(D10933:D10939)/7</f>
        <v>6407.5714285714284</v>
      </c>
      <c r="F10939" s="2">
        <f t="shared" ref="F10939" si="55841">SUM(D10935:D10939)/5</f>
        <v>5332.2</v>
      </c>
      <c r="G10939" s="2">
        <f t="shared" ref="G10939" si="55842">N10939/(B10939/100000)</f>
        <v>26956.6788523951</v>
      </c>
      <c r="H10939">
        <f t="shared" si="55198"/>
        <v>743</v>
      </c>
      <c r="I10939">
        <f t="shared" si="55198"/>
        <v>727</v>
      </c>
      <c r="J10939" s="3">
        <f t="shared" ref="J10939" si="55843">E10939/(SUM(N10932:N10938)/7)*100</f>
        <v>1.1188967144055613</v>
      </c>
      <c r="K10939">
        <f t="shared" ref="K10939" si="55844">O10939-O10938</f>
        <v>9</v>
      </c>
      <c r="L10939" s="3">
        <f t="shared" ref="L10939" si="55845">SUM(K10933:K10939)/7</f>
        <v>9</v>
      </c>
      <c r="M10939" s="3">
        <f t="shared" ref="M10939" si="55846">O10939/(B10939/100000)</f>
        <v>225.87295959237809</v>
      </c>
      <c r="N10939">
        <v>595290</v>
      </c>
      <c r="O10939" s="18">
        <v>4988</v>
      </c>
    </row>
    <row r="10940" spans="1:15" customFormat="1" x14ac:dyDescent="0.2">
      <c r="A10940" t="s">
        <v>27</v>
      </c>
      <c r="B10940" s="2">
        <v>2208321</v>
      </c>
      <c r="C10940" s="1">
        <f t="shared" si="55197"/>
        <v>44651</v>
      </c>
      <c r="D10940">
        <f t="shared" ref="D10940" si="55847">N10940-N10939</f>
        <v>7578</v>
      </c>
      <c r="E10940" s="2">
        <f t="shared" ref="E10940" si="55848">SUM(D10934:D10940)/7</f>
        <v>6112.7142857142853</v>
      </c>
      <c r="F10940" s="2">
        <f t="shared" ref="F10940" si="55849">SUM(D10936:D10940)/5</f>
        <v>5120.6000000000004</v>
      </c>
      <c r="G10940" s="2">
        <f t="shared" ref="G10940" si="55850">N10940/(B10940/100000)</f>
        <v>27299.835485873657</v>
      </c>
      <c r="H10940">
        <f t="shared" si="55198"/>
        <v>744</v>
      </c>
      <c r="I10940">
        <f t="shared" si="55198"/>
        <v>728</v>
      </c>
      <c r="J10940" s="3">
        <f t="shared" ref="J10940" si="55851">E10940/(SUM(N10933:N10939)/7)*100</f>
        <v>1.0555974120360161</v>
      </c>
      <c r="K10940">
        <f t="shared" ref="K10940" si="55852">O10940-O10939</f>
        <v>12</v>
      </c>
      <c r="L10940" s="3">
        <f t="shared" ref="L10940" si="55853">SUM(K10934:K10940)/7</f>
        <v>8.1428571428571423</v>
      </c>
      <c r="M10940" s="3">
        <f t="shared" ref="M10940" si="55854">O10940/(B10940/100000)</f>
        <v>226.4163588536268</v>
      </c>
      <c r="N10940">
        <v>602868</v>
      </c>
      <c r="O10940" s="18">
        <v>5000</v>
      </c>
    </row>
    <row r="10941" spans="1:15" customFormat="1" x14ac:dyDescent="0.2">
      <c r="A10941" t="s">
        <v>27</v>
      </c>
      <c r="B10941" s="2">
        <v>2208321</v>
      </c>
      <c r="C10941" s="1">
        <f t="shared" si="55197"/>
        <v>44652</v>
      </c>
      <c r="D10941">
        <f t="shared" ref="D10941" si="55855">N10941-N10940</f>
        <v>6712</v>
      </c>
      <c r="E10941" s="2">
        <f t="shared" ref="E10941" si="55856">SUM(D10935:D10941)/7</f>
        <v>5850.1428571428569</v>
      </c>
      <c r="F10941" s="2">
        <f t="shared" ref="F10941" si="55857">SUM(D10937:D10941)/5</f>
        <v>5831.8</v>
      </c>
      <c r="G10941" s="2">
        <f t="shared" ref="G10941" si="55858">N10941/(B10941/100000)</f>
        <v>27603.776805998765</v>
      </c>
      <c r="H10941">
        <f t="shared" si="55198"/>
        <v>745</v>
      </c>
      <c r="I10941">
        <f t="shared" si="55198"/>
        <v>729</v>
      </c>
      <c r="J10941" s="3">
        <f t="shared" ref="J10941" si="55859">E10941/(SUM(N10934:N10940)/7)*100</f>
        <v>0.99970143955933155</v>
      </c>
      <c r="K10941">
        <f t="shared" ref="K10941" si="55860">O10941-O10940</f>
        <v>8</v>
      </c>
      <c r="L10941" s="3">
        <f t="shared" ref="L10941" si="55861">SUM(K10935:K10941)/7</f>
        <v>6.4285714285714288</v>
      </c>
      <c r="M10941" s="3">
        <f t="shared" ref="M10941" si="55862">O10941/(B10941/100000)</f>
        <v>226.7786250277926</v>
      </c>
      <c r="N10941">
        <v>609580</v>
      </c>
      <c r="O10941" s="18">
        <v>5008</v>
      </c>
    </row>
    <row r="10942" spans="1:15" customFormat="1" x14ac:dyDescent="0.2">
      <c r="A10942" t="s">
        <v>27</v>
      </c>
      <c r="B10942" s="2">
        <v>2208321</v>
      </c>
      <c r="C10942" s="1">
        <f t="shared" si="55197"/>
        <v>44653</v>
      </c>
      <c r="D10942">
        <f t="shared" ref="D10942" si="55863">N10942-N10941</f>
        <v>4733</v>
      </c>
      <c r="E10942" s="2">
        <f t="shared" ref="E10942" si="55864">SUM(D10936:D10942)/7</f>
        <v>5292.5714285714284</v>
      </c>
      <c r="F10942" s="2">
        <f t="shared" ref="F10942" si="55865">SUM(D10938:D10942)/5</f>
        <v>6192.2</v>
      </c>
      <c r="G10942" s="2">
        <f t="shared" ref="G10942" si="55866">N10942/(B10942/100000)</f>
        <v>27818.102531289609</v>
      </c>
      <c r="H10942">
        <f t="shared" si="55198"/>
        <v>746</v>
      </c>
      <c r="I10942">
        <f t="shared" si="55198"/>
        <v>730</v>
      </c>
      <c r="J10942" s="3">
        <f t="shared" ref="J10942" si="55867">E10942/(SUM(N10935:N10941)/7)*100</f>
        <v>0.89546885219591443</v>
      </c>
      <c r="K10942">
        <f t="shared" ref="K10942" si="55868">O10942-O10941</f>
        <v>16</v>
      </c>
      <c r="L10942" s="3">
        <f t="shared" ref="L10942" si="55869">SUM(K10936:K10942)/7</f>
        <v>7.5714285714285712</v>
      </c>
      <c r="M10942" s="3">
        <f t="shared" ref="M10942" si="55870">O10942/(B10942/100000)</f>
        <v>227.50315737612419</v>
      </c>
      <c r="N10942">
        <v>614313</v>
      </c>
      <c r="O10942" s="18">
        <v>5024</v>
      </c>
    </row>
    <row r="10943" spans="1:15" customFormat="1" x14ac:dyDescent="0.2">
      <c r="A10943" t="s">
        <v>27</v>
      </c>
      <c r="B10943" s="2">
        <v>2208321</v>
      </c>
      <c r="C10943" s="1">
        <f t="shared" si="55197"/>
        <v>44654</v>
      </c>
      <c r="D10943">
        <f t="shared" ref="D10943" si="55871">N10943-N10942</f>
        <v>2164</v>
      </c>
      <c r="E10943" s="2">
        <f t="shared" ref="E10943" si="55872">SUM(D10937:D10943)/7</f>
        <v>5150.8571428571431</v>
      </c>
      <c r="F10943" s="2">
        <f t="shared" ref="F10943" si="55873">SUM(D10939:D10943)/5</f>
        <v>5595.8</v>
      </c>
      <c r="G10943" s="2">
        <f t="shared" ref="G10943" si="55874">N10943/(B10943/100000)</f>
        <v>27916.095531401457</v>
      </c>
      <c r="H10943">
        <f t="shared" si="55198"/>
        <v>747</v>
      </c>
      <c r="I10943">
        <f t="shared" si="55198"/>
        <v>731</v>
      </c>
      <c r="J10943" s="3">
        <f t="shared" ref="J10943" si="55875">E10943/(SUM(N10936:N10942)/7)*100</f>
        <v>0.86375703647203061</v>
      </c>
      <c r="K10943">
        <f t="shared" ref="K10943" si="55876">O10943-O10942</f>
        <v>3</v>
      </c>
      <c r="L10943" s="3">
        <f t="shared" ref="L10943" si="55877">SUM(K10937:K10943)/7</f>
        <v>7.8571428571428568</v>
      </c>
      <c r="M10943" s="3">
        <f t="shared" ref="M10943" si="55878">O10943/(B10943/100000)</f>
        <v>227.63900719143638</v>
      </c>
      <c r="N10943">
        <v>616477</v>
      </c>
      <c r="O10943" s="18">
        <v>5027</v>
      </c>
    </row>
    <row r="10944" spans="1:15" customFormat="1" x14ac:dyDescent="0.2">
      <c r="A10944" t="s">
        <v>27</v>
      </c>
      <c r="B10944" s="2">
        <v>2208321</v>
      </c>
      <c r="C10944" s="1">
        <f t="shared" si="55197"/>
        <v>44655</v>
      </c>
      <c r="D10944">
        <f t="shared" ref="D10944" si="55879">N10944-N10943</f>
        <v>1799</v>
      </c>
      <c r="E10944" s="2">
        <f t="shared" ref="E10944" si="55880">SUM(D10938:D10944)/7</f>
        <v>4989.1428571428569</v>
      </c>
      <c r="F10944" s="2">
        <f t="shared" ref="F10944" si="55881">SUM(D10940:D10944)/5</f>
        <v>4597.2</v>
      </c>
      <c r="G10944" s="2">
        <f t="shared" ref="G10944" si="55882">N10944/(B10944/100000)</f>
        <v>27997.560137316992</v>
      </c>
      <c r="H10944">
        <f t="shared" si="55198"/>
        <v>748</v>
      </c>
      <c r="I10944">
        <f t="shared" si="55198"/>
        <v>732</v>
      </c>
      <c r="J10944" s="3">
        <f t="shared" ref="J10944" si="55883">E10944/(SUM(N10937:N10943)/7)*100</f>
        <v>0.82947421822933709</v>
      </c>
      <c r="K10944">
        <f t="shared" ref="K10944" si="55884">O10944-O10943</f>
        <v>1</v>
      </c>
      <c r="L10944" s="3">
        <f t="shared" ref="L10944" si="55885">SUM(K10938:K10944)/7</f>
        <v>8</v>
      </c>
      <c r="M10944" s="3">
        <f t="shared" ref="M10944" si="55886">O10944/(B10944/100000)</f>
        <v>227.68429046320711</v>
      </c>
      <c r="N10944">
        <v>618276</v>
      </c>
      <c r="O10944" s="18">
        <v>5028</v>
      </c>
    </row>
    <row r="10945" spans="1:15" customFormat="1" x14ac:dyDescent="0.2">
      <c r="A10945" t="s">
        <v>27</v>
      </c>
      <c r="B10945" s="2">
        <v>2208321</v>
      </c>
      <c r="C10945" s="1">
        <f t="shared" si="55197"/>
        <v>44656</v>
      </c>
      <c r="D10945">
        <f t="shared" ref="D10945" si="55887">N10945-N10944</f>
        <v>4044</v>
      </c>
      <c r="E10945" s="2">
        <f t="shared" ref="E10945" si="55888">SUM(D10939:D10945)/7</f>
        <v>4831.7142857142853</v>
      </c>
      <c r="F10945" s="2">
        <f t="shared" ref="F10945" si="55889">SUM(D10941:D10945)/5</f>
        <v>3890.4</v>
      </c>
      <c r="G10945" s="2">
        <f t="shared" ref="G10945" si="55890">N10945/(B10945/100000)</f>
        <v>28180.685688357804</v>
      </c>
      <c r="H10945">
        <f t="shared" si="55198"/>
        <v>749</v>
      </c>
      <c r="I10945">
        <f t="shared" si="55198"/>
        <v>733</v>
      </c>
      <c r="J10945" s="3">
        <f t="shared" ref="J10945" si="55891">E10945/(SUM(N10938:N10944)/7)*100</f>
        <v>0.79669243789958866</v>
      </c>
      <c r="K10945">
        <f t="shared" ref="K10945" si="55892">O10945-O10944</f>
        <v>7</v>
      </c>
      <c r="L10945" s="3">
        <f t="shared" ref="L10945" si="55893">SUM(K10939:K10945)/7</f>
        <v>8</v>
      </c>
      <c r="M10945" s="3">
        <f t="shared" ref="M10945" si="55894">O10945/(B10945/100000)</f>
        <v>228.00127336560217</v>
      </c>
      <c r="N10945">
        <v>622320</v>
      </c>
      <c r="O10945" s="18">
        <v>5035</v>
      </c>
    </row>
    <row r="10946" spans="1:15" customFormat="1" x14ac:dyDescent="0.2">
      <c r="A10946" t="s">
        <v>27</v>
      </c>
      <c r="B10946" s="2">
        <v>2208321</v>
      </c>
      <c r="C10946" s="1">
        <f t="shared" si="55197"/>
        <v>44657</v>
      </c>
      <c r="D10946">
        <f t="shared" ref="D10946" si="55895">N10946-N10945</f>
        <v>4304</v>
      </c>
      <c r="E10946" s="2">
        <f t="shared" ref="E10946" si="55896">SUM(D10940:D10946)/7</f>
        <v>4476.2857142857147</v>
      </c>
      <c r="F10946" s="2">
        <f t="shared" ref="F10946" si="55897">SUM(D10942:D10946)/5</f>
        <v>3408.8</v>
      </c>
      <c r="G10946" s="2">
        <f t="shared" ref="G10946" si="55898">N10946/(B10946/100000)</f>
        <v>28375.584890059006</v>
      </c>
      <c r="H10946">
        <f t="shared" si="55198"/>
        <v>750</v>
      </c>
      <c r="I10946">
        <f t="shared" si="55198"/>
        <v>734</v>
      </c>
      <c r="J10946" s="3">
        <f t="shared" ref="J10946" si="55899">E10946/(SUM(N10939:N10945)/7)*100</f>
        <v>0.73225267601499766</v>
      </c>
      <c r="K10946">
        <f t="shared" ref="K10946" si="55900">O10946-O10945</f>
        <v>22</v>
      </c>
      <c r="L10946" s="3">
        <f t="shared" ref="L10946" si="55901">SUM(K10940:K10946)/7</f>
        <v>9.8571428571428577</v>
      </c>
      <c r="M10946" s="3">
        <f t="shared" ref="M10946" si="55902">O10946/(B10946/100000)</f>
        <v>228.99750534455814</v>
      </c>
      <c r="N10946">
        <v>626624</v>
      </c>
      <c r="O10946" s="18">
        <v>5057</v>
      </c>
    </row>
    <row r="10947" spans="1:15" customFormat="1" x14ac:dyDescent="0.2">
      <c r="A10947" t="s">
        <v>27</v>
      </c>
      <c r="B10947" s="2">
        <v>2208321</v>
      </c>
      <c r="C10947" s="1">
        <f t="shared" si="55197"/>
        <v>44658</v>
      </c>
      <c r="D10947">
        <f t="shared" ref="D10947" si="55903">N10947-N10946</f>
        <v>5606</v>
      </c>
      <c r="E10947" s="2">
        <f t="shared" ref="E10947" si="55904">SUM(D10941:D10947)/7</f>
        <v>4194.5714285714284</v>
      </c>
      <c r="F10947" s="2">
        <f t="shared" ref="F10947" si="55905">SUM(D10943:D10947)/5</f>
        <v>3583.4</v>
      </c>
      <c r="G10947" s="2">
        <f t="shared" ref="G10947" si="55906">N10947/(B10947/100000)</f>
        <v>28629.442911605693</v>
      </c>
      <c r="H10947">
        <f t="shared" si="55198"/>
        <v>751</v>
      </c>
      <c r="I10947">
        <f t="shared" si="55198"/>
        <v>735</v>
      </c>
      <c r="J10947" s="3">
        <f t="shared" ref="J10947" si="55907">E10947/(SUM(N10940:N10946)/7)*100</f>
        <v>0.68118051492440002</v>
      </c>
      <c r="K10947">
        <f t="shared" ref="K10947" si="55908">O10947-O10946</f>
        <v>14</v>
      </c>
      <c r="L10947" s="3">
        <f t="shared" ref="L10947" si="55909">SUM(K10941:K10947)/7</f>
        <v>10.142857142857142</v>
      </c>
      <c r="M10947" s="3">
        <f t="shared" ref="M10947" si="55910">O10947/(B10947/100000)</f>
        <v>229.6314711493483</v>
      </c>
      <c r="N10947">
        <v>632230</v>
      </c>
      <c r="O10947" s="18">
        <v>5071</v>
      </c>
    </row>
    <row r="10948" spans="1:15" customFormat="1" x14ac:dyDescent="0.2">
      <c r="A10948" t="s">
        <v>27</v>
      </c>
      <c r="B10948" s="2">
        <v>2208321</v>
      </c>
      <c r="C10948" s="1">
        <f t="shared" si="55197"/>
        <v>44659</v>
      </c>
      <c r="D10948">
        <f t="shared" ref="D10948" si="55911">N10948-N10947</f>
        <v>4131</v>
      </c>
      <c r="E10948" s="2">
        <f t="shared" ref="E10948" si="55912">SUM(D10942:D10948)/7</f>
        <v>3825.8571428571427</v>
      </c>
      <c r="F10948" s="2">
        <f t="shared" ref="F10948" si="55913">SUM(D10944:D10948)/5</f>
        <v>3976.8</v>
      </c>
      <c r="G10948" s="2">
        <f t="shared" ref="G10948" si="55914">N10948/(B10948/100000)</f>
        <v>28816.50810729056</v>
      </c>
      <c r="H10948">
        <f t="shared" si="55198"/>
        <v>752</v>
      </c>
      <c r="I10948">
        <f t="shared" si="55198"/>
        <v>736</v>
      </c>
      <c r="J10948" s="3">
        <f t="shared" ref="J10948" si="55915">E10948/(SUM(N10941:N10947)/7)*100</f>
        <v>0.61709932670018564</v>
      </c>
      <c r="K10948">
        <f t="shared" ref="K10948" si="55916">O10948-O10947</f>
        <v>12</v>
      </c>
      <c r="L10948" s="3">
        <f t="shared" ref="L10948" si="55917">SUM(K10942:K10948)/7</f>
        <v>10.714285714285714</v>
      </c>
      <c r="M10948" s="3">
        <f t="shared" ref="M10948" si="55918">O10948/(B10948/100000)</f>
        <v>230.17487041059701</v>
      </c>
      <c r="N10948">
        <v>636361</v>
      </c>
      <c r="O10948" s="18">
        <v>5083</v>
      </c>
    </row>
    <row r="10949" spans="1:15" customFormat="1" x14ac:dyDescent="0.2">
      <c r="A10949" t="s">
        <v>27</v>
      </c>
      <c r="B10949" s="2">
        <v>2208321</v>
      </c>
      <c r="C10949" s="1">
        <f t="shared" si="55197"/>
        <v>44660</v>
      </c>
      <c r="D10949">
        <f t="shared" ref="D10949" si="55919">N10949-N10948</f>
        <v>3826</v>
      </c>
      <c r="E10949" s="2">
        <f t="shared" ref="E10949" si="55920">SUM(D10943:D10949)/7</f>
        <v>3696.2857142857142</v>
      </c>
      <c r="F10949" s="2">
        <f t="shared" ref="F10949" si="55921">SUM(D10945:D10949)/5</f>
        <v>4382.2</v>
      </c>
      <c r="G10949" s="2">
        <f t="shared" ref="G10949" si="55922">N10949/(B10949/100000)</f>
        <v>28989.761905085354</v>
      </c>
      <c r="H10949">
        <f t="shared" si="55198"/>
        <v>753</v>
      </c>
      <c r="I10949">
        <f t="shared" si="55198"/>
        <v>737</v>
      </c>
      <c r="J10949" s="3">
        <f t="shared" ref="J10949" si="55923">E10949/(SUM(N10942:N10948)/7)*100</f>
        <v>0.59254326191012185</v>
      </c>
      <c r="K10949">
        <f t="shared" ref="K10949" si="55924">O10949-O10948</f>
        <v>21</v>
      </c>
      <c r="L10949" s="3">
        <f t="shared" ref="L10949" si="55925">SUM(K10943:K10949)/7</f>
        <v>11.428571428571429</v>
      </c>
      <c r="M10949" s="3">
        <f t="shared" ref="M10949" si="55926">O10949/(B10949/100000)</f>
        <v>231.12581911778224</v>
      </c>
      <c r="N10949">
        <v>640187</v>
      </c>
      <c r="O10949" s="18">
        <v>5104</v>
      </c>
    </row>
    <row r="10950" spans="1:15" customFormat="1" x14ac:dyDescent="0.2">
      <c r="A10950" t="s">
        <v>27</v>
      </c>
      <c r="B10950" s="2">
        <v>2208321</v>
      </c>
      <c r="C10950" s="1">
        <f t="shared" si="55197"/>
        <v>44661</v>
      </c>
      <c r="D10950">
        <f t="shared" ref="D10950" si="55927">N10950-N10949</f>
        <v>1102</v>
      </c>
      <c r="E10950" s="2">
        <f t="shared" ref="E10950" si="55928">SUM(D10944:D10950)/7</f>
        <v>3544.5714285714284</v>
      </c>
      <c r="F10950" s="2">
        <f t="shared" ref="F10950" si="55929">SUM(D10946:D10950)/5</f>
        <v>3793.8</v>
      </c>
      <c r="G10950" s="2">
        <f t="shared" ref="G10950" si="55930">N10950/(B10950/100000)</f>
        <v>29039.664070576695</v>
      </c>
      <c r="H10950">
        <f t="shared" si="55198"/>
        <v>754</v>
      </c>
      <c r="I10950">
        <f t="shared" si="55198"/>
        <v>738</v>
      </c>
      <c r="J10950" s="3">
        <f t="shared" ref="J10950" si="55931">E10950/(SUM(N10943:N10949)/7)*100</f>
        <v>0.56487515580623682</v>
      </c>
      <c r="K10950">
        <f t="shared" ref="K10950" si="55932">O10950-O10949</f>
        <v>2</v>
      </c>
      <c r="L10950" s="3">
        <f t="shared" ref="L10950" si="55933">SUM(K10944:K10950)/7</f>
        <v>11.285714285714286</v>
      </c>
      <c r="M10950" s="3">
        <f t="shared" ref="M10950" si="55934">O10950/(B10950/100000)</f>
        <v>231.21638566132367</v>
      </c>
      <c r="N10950">
        <v>641289</v>
      </c>
      <c r="O10950" s="18">
        <v>5106</v>
      </c>
    </row>
    <row r="10951" spans="1:15" customFormat="1" x14ac:dyDescent="0.2">
      <c r="A10951" t="s">
        <v>27</v>
      </c>
      <c r="B10951" s="2">
        <v>2208321</v>
      </c>
      <c r="C10951" s="1">
        <f t="shared" si="55197"/>
        <v>44662</v>
      </c>
      <c r="D10951">
        <f t="shared" ref="D10951" si="55935">N10951-N10950</f>
        <v>828</v>
      </c>
      <c r="E10951" s="2">
        <f t="shared" ref="E10951" si="55936">SUM(D10945:D10951)/7</f>
        <v>3405.8571428571427</v>
      </c>
      <c r="F10951" s="2">
        <f t="shared" ref="F10951" si="55937">SUM(D10947:D10951)/5</f>
        <v>3098.6</v>
      </c>
      <c r="G10951" s="2">
        <f t="shared" ref="G10951" si="55938">N10951/(B10951/100000)</f>
        <v>29077.158619602855</v>
      </c>
      <c r="H10951">
        <f t="shared" si="55198"/>
        <v>755</v>
      </c>
      <c r="I10951">
        <f t="shared" si="55198"/>
        <v>739</v>
      </c>
      <c r="J10951" s="3">
        <f t="shared" ref="J10951" si="55939">E10951/(SUM(N10944:N10950)/7)*100</f>
        <v>0.53972042115443253</v>
      </c>
      <c r="K10951">
        <f t="shared" ref="K10951" si="55940">O10951-O10950</f>
        <v>2</v>
      </c>
      <c r="L10951" s="3">
        <f t="shared" ref="L10951" si="55941">SUM(K10945:K10951)/7</f>
        <v>11.428571428571429</v>
      </c>
      <c r="M10951" s="3">
        <f t="shared" ref="M10951" si="55942">O10951/(B10951/100000)</f>
        <v>231.30695220486513</v>
      </c>
      <c r="N10951">
        <v>642117</v>
      </c>
      <c r="O10951" s="18">
        <v>5108</v>
      </c>
    </row>
    <row r="10952" spans="1:15" customFormat="1" x14ac:dyDescent="0.2">
      <c r="A10952" t="s">
        <v>27</v>
      </c>
      <c r="B10952" s="2">
        <v>2208321</v>
      </c>
      <c r="C10952" s="1">
        <f t="shared" si="55197"/>
        <v>44663</v>
      </c>
      <c r="D10952">
        <f t="shared" ref="D10952" si="55943">N10952-N10951</f>
        <v>3715</v>
      </c>
      <c r="E10952" s="2">
        <f t="shared" ref="E10952" si="55944">SUM(D10946:D10952)/7</f>
        <v>3358.8571428571427</v>
      </c>
      <c r="F10952" s="2">
        <f t="shared" ref="F10952" si="55945">SUM(D10948:D10952)/5</f>
        <v>2720.4</v>
      </c>
      <c r="G10952" s="2">
        <f t="shared" ref="G10952" si="55946">N10952/(B10952/100000)</f>
        <v>29245.3859742311</v>
      </c>
      <c r="H10952">
        <f t="shared" si="55198"/>
        <v>756</v>
      </c>
      <c r="I10952">
        <f t="shared" si="55198"/>
        <v>740</v>
      </c>
      <c r="J10952" s="3">
        <f t="shared" ref="J10952" si="55947">E10952/(SUM(N10945:N10951)/7)*100</f>
        <v>0.52941504950994422</v>
      </c>
      <c r="K10952">
        <f t="shared" ref="K10952" si="55948">O10952-O10951</f>
        <v>5</v>
      </c>
      <c r="L10952" s="3">
        <f t="shared" ref="L10952" si="55949">SUM(K10946:K10952)/7</f>
        <v>11.142857142857142</v>
      </c>
      <c r="M10952" s="3">
        <f t="shared" ref="M10952" si="55950">O10952/(B10952/100000)</f>
        <v>231.53336856371877</v>
      </c>
      <c r="N10952">
        <v>645832</v>
      </c>
      <c r="O10952" s="18">
        <v>5113</v>
      </c>
    </row>
    <row r="10953" spans="1:15" customFormat="1" x14ac:dyDescent="0.2">
      <c r="A10953" t="s">
        <v>27</v>
      </c>
      <c r="B10953" s="2">
        <v>2208321</v>
      </c>
      <c r="C10953" s="1">
        <f t="shared" si="55197"/>
        <v>44664</v>
      </c>
      <c r="D10953">
        <f t="shared" ref="D10953" si="55951">N10953-N10952</f>
        <v>3682</v>
      </c>
      <c r="E10953" s="2">
        <f t="shared" ref="E10953" si="55952">SUM(D10947:D10953)/7</f>
        <v>3270</v>
      </c>
      <c r="F10953" s="2">
        <f t="shared" ref="F10953" si="55953">SUM(D10949:D10953)/5</f>
        <v>2630.6</v>
      </c>
      <c r="G10953" s="2">
        <f t="shared" ref="G10953" si="55954">N10953/(B10953/100000)</f>
        <v>29412.118980890911</v>
      </c>
      <c r="H10953">
        <f t="shared" si="55198"/>
        <v>757</v>
      </c>
      <c r="I10953">
        <f t="shared" si="55198"/>
        <v>741</v>
      </c>
      <c r="J10953" s="3">
        <f t="shared" ref="J10953" si="55955">E10953/(SUM(N10946:N10952)/7)*100</f>
        <v>0.5126953125</v>
      </c>
      <c r="K10953">
        <f t="shared" ref="K10953" si="55956">O10953-O10952</f>
        <v>12</v>
      </c>
      <c r="L10953" s="3">
        <f t="shared" ref="L10953" si="55957">SUM(K10947:K10953)/7</f>
        <v>9.7142857142857135</v>
      </c>
      <c r="M10953" s="3">
        <f t="shared" ref="M10953" si="55958">O10953/(B10953/100000)</f>
        <v>232.07676782496748</v>
      </c>
      <c r="N10953">
        <v>649514</v>
      </c>
      <c r="O10953" s="18">
        <v>5125</v>
      </c>
    </row>
    <row r="10954" spans="1:15" customFormat="1" x14ac:dyDescent="0.2">
      <c r="A10954" t="s">
        <v>27</v>
      </c>
      <c r="B10954" s="2">
        <v>2208321</v>
      </c>
      <c r="C10954" s="1">
        <f t="shared" si="55197"/>
        <v>44665</v>
      </c>
      <c r="D10954">
        <f t="shared" ref="D10954" si="55959">N10954-N10953</f>
        <v>4393</v>
      </c>
      <c r="E10954" s="2">
        <f t="shared" ref="E10954" si="55960">SUM(D10948:D10954)/7</f>
        <v>3096.7142857142858</v>
      </c>
      <c r="F10954" s="2">
        <f t="shared" ref="F10954" si="55961">SUM(D10950:D10954)/5</f>
        <v>2744</v>
      </c>
      <c r="G10954" s="2">
        <f t="shared" ref="G10954" si="55962">N10954/(B10954/100000)</f>
        <v>29611.048393779707</v>
      </c>
      <c r="H10954">
        <f t="shared" si="55198"/>
        <v>758</v>
      </c>
      <c r="I10954">
        <f t="shared" si="55198"/>
        <v>742</v>
      </c>
      <c r="J10954" s="3">
        <f t="shared" ref="J10954" si="55963">E10954/(SUM(N10947:N10953)/7)*100</f>
        <v>0.48304969548950089</v>
      </c>
      <c r="K10954">
        <f t="shared" ref="K10954" si="55964">O10954-O10953</f>
        <v>13</v>
      </c>
      <c r="L10954" s="3">
        <f t="shared" ref="L10954" si="55965">SUM(K10948:K10954)/7</f>
        <v>9.5714285714285712</v>
      </c>
      <c r="M10954" s="3">
        <f t="shared" ref="M10954" si="55966">O10954/(B10954/100000)</f>
        <v>232.66545035798688</v>
      </c>
      <c r="N10954">
        <v>653907</v>
      </c>
      <c r="O10954" s="18">
        <v>5138</v>
      </c>
    </row>
    <row r="10955" spans="1:15" customFormat="1" x14ac:dyDescent="0.2">
      <c r="A10955" t="s">
        <v>27</v>
      </c>
      <c r="B10955" s="2">
        <v>2208321</v>
      </c>
      <c r="C10955" s="1">
        <f t="shared" si="55197"/>
        <v>44666</v>
      </c>
      <c r="D10955">
        <f t="shared" ref="D10955" si="55967">N10955-N10954</f>
        <v>4188</v>
      </c>
      <c r="E10955" s="2">
        <f t="shared" ref="E10955" si="55968">SUM(D10949:D10955)/7</f>
        <v>3104.8571428571427</v>
      </c>
      <c r="F10955" s="2">
        <f t="shared" ref="F10955" si="55969">SUM(D10951:D10955)/5</f>
        <v>3361.2</v>
      </c>
      <c r="G10955" s="2">
        <f t="shared" ref="G10955" si="55970">N10955/(B10955/100000)</f>
        <v>29800.694735955505</v>
      </c>
      <c r="H10955">
        <f t="shared" si="55198"/>
        <v>759</v>
      </c>
      <c r="I10955">
        <f t="shared" si="55198"/>
        <v>743</v>
      </c>
      <c r="J10955" s="3">
        <f t="shared" ref="J10955" si="55971">E10955/(SUM(N10948:N10954)/7)*100</f>
        <v>0.48199162291728903</v>
      </c>
      <c r="K10955">
        <f t="shared" ref="K10955" si="55972">O10955-O10954</f>
        <v>5</v>
      </c>
      <c r="L10955" s="3">
        <f t="shared" ref="L10955" si="55973">SUM(K10949:K10955)/7</f>
        <v>8.5714285714285712</v>
      </c>
      <c r="M10955" s="3">
        <f t="shared" ref="M10955" si="55974">O10955/(B10955/100000)</f>
        <v>232.89186671684052</v>
      </c>
      <c r="N10955">
        <v>658095</v>
      </c>
      <c r="O10955" s="18">
        <v>5143</v>
      </c>
    </row>
    <row r="10956" spans="1:15" customFormat="1" x14ac:dyDescent="0.2">
      <c r="A10956" t="s">
        <v>27</v>
      </c>
      <c r="B10956" s="2">
        <v>2208321</v>
      </c>
      <c r="C10956" s="1">
        <f t="shared" si="55197"/>
        <v>44667</v>
      </c>
      <c r="D10956">
        <f t="shared" ref="D10956:D10958" si="55975">N10956-N10955</f>
        <v>0</v>
      </c>
      <c r="E10956" s="2">
        <f t="shared" ref="E10956:E10958" si="55976">SUM(D10950:D10956)/7</f>
        <v>2558.2857142857142</v>
      </c>
      <c r="F10956" s="2">
        <f t="shared" ref="F10956:F10958" si="55977">SUM(D10952:D10956)/5</f>
        <v>3195.6</v>
      </c>
      <c r="G10956" s="2">
        <f t="shared" ref="G10956:G10958" si="55978">N10956/(B10956/100000)</f>
        <v>29800.694735955505</v>
      </c>
      <c r="H10956">
        <f t="shared" si="55198"/>
        <v>760</v>
      </c>
      <c r="I10956">
        <f t="shared" si="55198"/>
        <v>744</v>
      </c>
      <c r="J10956" s="3">
        <f t="shared" ref="J10956:J10958" si="55979">E10956/(SUM(N10949:N10955)/7)*100</f>
        <v>0.39523798698769197</v>
      </c>
      <c r="K10956">
        <f t="shared" ref="K10956:K10958" si="55980">O10956-O10955</f>
        <v>0</v>
      </c>
      <c r="L10956" s="3">
        <f t="shared" ref="L10956:L10958" si="55981">SUM(K10950:K10956)/7</f>
        <v>5.5714285714285712</v>
      </c>
      <c r="M10956" s="3">
        <f t="shared" ref="M10956:M10958" si="55982">O10956/(B10956/100000)</f>
        <v>232.89186671684052</v>
      </c>
      <c r="N10956">
        <v>658095</v>
      </c>
      <c r="O10956" s="18">
        <v>5143</v>
      </c>
    </row>
    <row r="10957" spans="1:15" customFormat="1" x14ac:dyDescent="0.2">
      <c r="A10957" t="s">
        <v>27</v>
      </c>
      <c r="B10957" s="2">
        <v>2208321</v>
      </c>
      <c r="C10957" s="1">
        <f t="shared" si="55197"/>
        <v>44668</v>
      </c>
      <c r="D10957">
        <f t="shared" si="55975"/>
        <v>1537</v>
      </c>
      <c r="E10957" s="2">
        <f t="shared" si="55976"/>
        <v>2620.4285714285716</v>
      </c>
      <c r="F10957" s="2">
        <f t="shared" si="55977"/>
        <v>2760</v>
      </c>
      <c r="G10957" s="2">
        <f t="shared" si="55978"/>
        <v>29870.295124667111</v>
      </c>
      <c r="H10957">
        <f t="shared" si="55198"/>
        <v>761</v>
      </c>
      <c r="I10957">
        <f t="shared" si="55198"/>
        <v>745</v>
      </c>
      <c r="J10957" s="3">
        <f t="shared" si="55979"/>
        <v>0.40324486479986471</v>
      </c>
      <c r="K10957">
        <f t="shared" si="55980"/>
        <v>6</v>
      </c>
      <c r="L10957" s="3">
        <f t="shared" si="55981"/>
        <v>6.1428571428571432</v>
      </c>
      <c r="M10957" s="3">
        <f t="shared" si="55982"/>
        <v>233.16356634746487</v>
      </c>
      <c r="N10957">
        <f>N10958-189</f>
        <v>659632</v>
      </c>
      <c r="O10957" s="18">
        <v>5149</v>
      </c>
    </row>
    <row r="10958" spans="1:15" customFormat="1" x14ac:dyDescent="0.2">
      <c r="A10958" t="s">
        <v>27</v>
      </c>
      <c r="B10958" s="2">
        <v>2208321</v>
      </c>
      <c r="C10958" s="1">
        <f t="shared" si="55197"/>
        <v>44669</v>
      </c>
      <c r="D10958">
        <f t="shared" si="55975"/>
        <v>189</v>
      </c>
      <c r="E10958" s="2">
        <f t="shared" si="55976"/>
        <v>2529.1428571428573</v>
      </c>
      <c r="F10958" s="2">
        <f t="shared" si="55977"/>
        <v>2061.4</v>
      </c>
      <c r="G10958" s="2">
        <f t="shared" si="55978"/>
        <v>29878.853663031776</v>
      </c>
      <c r="H10958">
        <f t="shared" si="55198"/>
        <v>762</v>
      </c>
      <c r="I10958">
        <f t="shared" si="55198"/>
        <v>746</v>
      </c>
      <c r="J10958" s="3">
        <f t="shared" si="55979"/>
        <v>0.38763424003194963</v>
      </c>
      <c r="K10958">
        <f t="shared" si="55980"/>
        <v>2</v>
      </c>
      <c r="L10958" s="3">
        <f t="shared" si="55981"/>
        <v>6.1428571428571432</v>
      </c>
      <c r="M10958" s="3">
        <f t="shared" si="55982"/>
        <v>233.25413289100632</v>
      </c>
      <c r="N10958">
        <v>659821</v>
      </c>
      <c r="O10958" s="18">
        <v>5151</v>
      </c>
    </row>
    <row r="10959" spans="1:15" customFormat="1" x14ac:dyDescent="0.2">
      <c r="A10959" t="s">
        <v>27</v>
      </c>
      <c r="B10959" s="2">
        <v>2208321</v>
      </c>
      <c r="C10959" s="1">
        <f t="shared" si="55197"/>
        <v>44670</v>
      </c>
      <c r="D10959">
        <f t="shared" ref="D10959" si="55983">N10959-N10958</f>
        <v>322</v>
      </c>
      <c r="E10959" s="2">
        <f t="shared" ref="E10959" si="55984">SUM(D10953:D10959)/7</f>
        <v>2044.4285714285713</v>
      </c>
      <c r="F10959" s="2">
        <f t="shared" ref="F10959" si="55985">SUM(D10955:D10959)/5</f>
        <v>1247.2</v>
      </c>
      <c r="G10959" s="2">
        <f t="shared" ref="G10959" si="55986">N10959/(B10959/100000)</f>
        <v>29893.434876541949</v>
      </c>
      <c r="H10959">
        <f t="shared" si="55198"/>
        <v>763</v>
      </c>
      <c r="I10959">
        <f t="shared" si="55198"/>
        <v>747</v>
      </c>
      <c r="J10959" s="3">
        <f t="shared" ref="J10959" si="55987">E10959/(SUM(N10952:N10958)/7)*100</f>
        <v>0.31213357947486703</v>
      </c>
      <c r="K10959">
        <f t="shared" ref="K10959" si="55988">O10959-O10958</f>
        <v>0</v>
      </c>
      <c r="L10959" s="3">
        <f t="shared" ref="L10959" si="55989">SUM(K10953:K10959)/7</f>
        <v>5.4285714285714288</v>
      </c>
      <c r="M10959" s="3">
        <f t="shared" ref="M10959" si="55990">O10959/(B10959/100000)</f>
        <v>233.25413289100632</v>
      </c>
      <c r="N10959">
        <v>660143</v>
      </c>
      <c r="O10959" s="18">
        <v>5151</v>
      </c>
    </row>
    <row r="10960" spans="1:15" customFormat="1" x14ac:dyDescent="0.2">
      <c r="A10960" t="s">
        <v>27</v>
      </c>
      <c r="B10960" s="2">
        <v>2208321</v>
      </c>
      <c r="C10960" s="1">
        <f t="shared" si="55197"/>
        <v>44671</v>
      </c>
      <c r="D10960">
        <f t="shared" ref="D10960" si="55991">N10960-N10959</f>
        <v>4175</v>
      </c>
      <c r="E10960" s="2">
        <f t="shared" ref="E10960" si="55992">SUM(D10954:D10960)/7</f>
        <v>2114.8571428571427</v>
      </c>
      <c r="F10960" s="2">
        <f t="shared" ref="F10960" si="55993">SUM(D10956:D10960)/5</f>
        <v>1244.5999999999999</v>
      </c>
      <c r="G10960" s="2">
        <f t="shared" ref="G10960" si="55994">N10960/(B10960/100000)</f>
        <v>30082.492536184727</v>
      </c>
      <c r="H10960">
        <f t="shared" si="55198"/>
        <v>764</v>
      </c>
      <c r="I10960">
        <f t="shared" si="55198"/>
        <v>748</v>
      </c>
      <c r="J10960" s="3">
        <f t="shared" ref="J10960" si="55995">E10960/(SUM(N10953:N10959)/7)*100</f>
        <v>0.32188157654134714</v>
      </c>
      <c r="K10960">
        <f t="shared" ref="K10960" si="55996">O10960-O10959</f>
        <v>11</v>
      </c>
      <c r="L10960" s="3">
        <f t="shared" ref="L10960" si="55997">SUM(K10954:K10960)/7</f>
        <v>5.2857142857142856</v>
      </c>
      <c r="M10960" s="3">
        <f t="shared" ref="M10960" si="55998">O10960/(B10960/100000)</f>
        <v>233.7522488804843</v>
      </c>
      <c r="N10960">
        <v>664318</v>
      </c>
      <c r="O10960" s="18">
        <v>5162</v>
      </c>
    </row>
    <row r="10961" spans="1:15" customFormat="1" x14ac:dyDescent="0.2">
      <c r="A10961" t="s">
        <v>27</v>
      </c>
      <c r="B10961" s="2">
        <v>2208321</v>
      </c>
      <c r="C10961" s="1">
        <f t="shared" si="55197"/>
        <v>44672</v>
      </c>
      <c r="D10961">
        <f t="shared" ref="D10961" si="55999">N10961-N10960</f>
        <v>4554</v>
      </c>
      <c r="E10961" s="2">
        <f t="shared" ref="E10961" si="56000">SUM(D10955:D10961)/7</f>
        <v>2137.8571428571427</v>
      </c>
      <c r="F10961" s="2">
        <f t="shared" ref="F10961" si="56001">SUM(D10957:D10961)/5</f>
        <v>2155.4</v>
      </c>
      <c r="G10961" s="2">
        <f t="shared" ref="G10961" si="56002">N10961/(B10961/100000)</f>
        <v>30288.712555828613</v>
      </c>
      <c r="H10961">
        <f t="shared" si="55198"/>
        <v>765</v>
      </c>
      <c r="I10961">
        <f t="shared" si="55198"/>
        <v>749</v>
      </c>
      <c r="J10961" s="3">
        <f t="shared" ref="J10961" si="56003">E10961/(SUM(N10954:N10960)/7)*100</f>
        <v>0.32433819511917072</v>
      </c>
      <c r="K10961">
        <f t="shared" ref="K10961" si="56004">O10961-O10960</f>
        <v>15</v>
      </c>
      <c r="L10961" s="3">
        <f t="shared" ref="L10961" si="56005">SUM(K10955:K10961)/7</f>
        <v>5.5714285714285712</v>
      </c>
      <c r="M10961" s="3">
        <f t="shared" ref="M10961" si="56006">O10961/(B10961/100000)</f>
        <v>234.4314979570452</v>
      </c>
      <c r="N10961">
        <v>668872</v>
      </c>
      <c r="O10961" s="18">
        <v>5177</v>
      </c>
    </row>
    <row r="10962" spans="1:15" customFormat="1" x14ac:dyDescent="0.2">
      <c r="A10962" t="s">
        <v>27</v>
      </c>
      <c r="B10962" s="2">
        <v>2208321</v>
      </c>
      <c r="C10962" s="1">
        <f t="shared" si="55197"/>
        <v>44673</v>
      </c>
      <c r="D10962">
        <f t="shared" ref="D10962" si="56007">N10962-N10961</f>
        <v>5051</v>
      </c>
      <c r="E10962" s="2">
        <f t="shared" ref="E10962" si="56008">SUM(D10956:D10962)/7</f>
        <v>2261.1428571428573</v>
      </c>
      <c r="F10962" s="2">
        <f t="shared" ref="F10962" si="56009">SUM(D10958:D10962)/5</f>
        <v>2858.2</v>
      </c>
      <c r="G10962" s="2">
        <f t="shared" ref="G10962" si="56010">N10962/(B10962/100000)</f>
        <v>30517.438361542547</v>
      </c>
      <c r="H10962">
        <f t="shared" si="55198"/>
        <v>766</v>
      </c>
      <c r="I10962">
        <f t="shared" si="55198"/>
        <v>750</v>
      </c>
      <c r="J10962" s="3">
        <f t="shared" ref="J10962" si="56011">E10962/(SUM(N10955:N10961)/7)*100</f>
        <v>0.3419330754793285</v>
      </c>
      <c r="K10962">
        <f t="shared" ref="K10962" si="56012">O10962-O10961</f>
        <v>14</v>
      </c>
      <c r="L10962" s="3">
        <f t="shared" ref="L10962" si="56013">SUM(K10956:K10962)/7</f>
        <v>6.8571428571428568</v>
      </c>
      <c r="M10962" s="3">
        <f t="shared" ref="M10962" si="56014">O10962/(B10962/100000)</f>
        <v>235.06546376183533</v>
      </c>
      <c r="N10962">
        <v>673923</v>
      </c>
      <c r="O10962" s="18">
        <v>5191</v>
      </c>
    </row>
    <row r="10963" spans="1:15" customFormat="1" x14ac:dyDescent="0.2">
      <c r="A10963" t="s">
        <v>27</v>
      </c>
      <c r="B10963" s="2">
        <v>2208321</v>
      </c>
      <c r="C10963" s="1">
        <f t="shared" si="55197"/>
        <v>44674</v>
      </c>
      <c r="D10963">
        <f t="shared" ref="D10963" si="56015">N10963-N10962</f>
        <v>3561</v>
      </c>
      <c r="E10963" s="2">
        <f t="shared" ref="E10963" si="56016">SUM(D10957:D10963)/7</f>
        <v>2769.8571428571427</v>
      </c>
      <c r="F10963" s="2">
        <f t="shared" ref="F10963" si="56017">SUM(D10959:D10963)/5</f>
        <v>3532.6</v>
      </c>
      <c r="G10963" s="2">
        <f t="shared" ref="G10963" si="56018">N10963/(B10963/100000)</f>
        <v>30678.692092318099</v>
      </c>
      <c r="H10963">
        <f t="shared" si="55198"/>
        <v>767</v>
      </c>
      <c r="I10963">
        <f t="shared" si="55198"/>
        <v>751</v>
      </c>
      <c r="J10963" s="3">
        <f t="shared" ref="J10963" si="56019">E10963/(SUM(N10956:N10962)/7)*100</f>
        <v>0.41743419097985618</v>
      </c>
      <c r="K10963">
        <f t="shared" ref="K10963" si="56020">O10963-O10962</f>
        <v>13</v>
      </c>
      <c r="L10963" s="3">
        <f t="shared" ref="L10963" si="56021">SUM(K10957:K10963)/7</f>
        <v>8.7142857142857135</v>
      </c>
      <c r="M10963" s="3">
        <f t="shared" ref="M10963" si="56022">O10963/(B10963/100000)</f>
        <v>235.65414629485477</v>
      </c>
      <c r="N10963">
        <v>677484</v>
      </c>
      <c r="O10963" s="18">
        <v>5204</v>
      </c>
    </row>
    <row r="10964" spans="1:15" customFormat="1" x14ac:dyDescent="0.2">
      <c r="A10964" t="s">
        <v>27</v>
      </c>
      <c r="B10964" s="2">
        <v>2208321</v>
      </c>
      <c r="C10964" s="1">
        <f t="shared" si="55197"/>
        <v>44675</v>
      </c>
      <c r="D10964">
        <f t="shared" ref="D10964" si="56023">N10964-N10963</f>
        <v>782</v>
      </c>
      <c r="E10964" s="2">
        <f t="shared" ref="E10964" si="56024">SUM(D10958:D10964)/7</f>
        <v>2662</v>
      </c>
      <c r="F10964" s="2">
        <f t="shared" ref="F10964" si="56025">SUM(D10960:D10964)/5</f>
        <v>3624.6</v>
      </c>
      <c r="G10964" s="2">
        <f t="shared" ref="G10964" si="56026">N10964/(B10964/100000)</f>
        <v>30714.103610842805</v>
      </c>
      <c r="H10964">
        <f t="shared" si="55198"/>
        <v>768</v>
      </c>
      <c r="I10964">
        <f t="shared" si="55198"/>
        <v>752</v>
      </c>
      <c r="J10964" s="3">
        <f t="shared" ref="J10964" si="56027">E10964/(SUM(N10957:N10963)/7)*100</f>
        <v>0.39951176977453551</v>
      </c>
      <c r="K10964">
        <f t="shared" ref="K10964" si="56028">O10964-O10963</f>
        <v>3</v>
      </c>
      <c r="L10964" s="3">
        <f t="shared" ref="L10964" si="56029">SUM(K10958:K10964)/7</f>
        <v>8.2857142857142865</v>
      </c>
      <c r="M10964" s="3">
        <f t="shared" ref="M10964" si="56030">O10964/(B10964/100000)</f>
        <v>235.78999611016695</v>
      </c>
      <c r="N10964">
        <v>678266</v>
      </c>
      <c r="O10964" s="18">
        <v>5207</v>
      </c>
    </row>
    <row r="10965" spans="1:15" customFormat="1" x14ac:dyDescent="0.2">
      <c r="A10965" t="s">
        <v>27</v>
      </c>
      <c r="B10965" s="2">
        <v>2208321</v>
      </c>
      <c r="C10965" s="1">
        <f t="shared" si="55197"/>
        <v>44676</v>
      </c>
      <c r="D10965">
        <f t="shared" ref="D10965" si="56031">N10965-N10964</f>
        <v>189</v>
      </c>
      <c r="E10965" s="2">
        <f t="shared" ref="E10965" si="56032">SUM(D10959:D10965)/7</f>
        <v>2662</v>
      </c>
      <c r="F10965" s="2">
        <f t="shared" ref="F10965" si="56033">SUM(D10961:D10965)/5</f>
        <v>2827.4</v>
      </c>
      <c r="G10965" s="2">
        <f t="shared" ref="G10965" si="56034">N10965/(B10965/100000)</f>
        <v>30722.662149207474</v>
      </c>
      <c r="H10965">
        <f t="shared" si="55198"/>
        <v>769</v>
      </c>
      <c r="I10965">
        <f t="shared" si="55198"/>
        <v>753</v>
      </c>
      <c r="J10965" s="3">
        <f t="shared" ref="J10965" si="56035">E10965/(SUM(N10958:N10964)/7)*100</f>
        <v>0.39792202445232339</v>
      </c>
      <c r="K10965">
        <f t="shared" ref="K10965" si="56036">O10965-O10964</f>
        <v>1</v>
      </c>
      <c r="L10965" s="3">
        <f t="shared" ref="L10965" si="56037">SUM(K10959:K10965)/7</f>
        <v>8.1428571428571423</v>
      </c>
      <c r="M10965" s="3">
        <f t="shared" ref="M10965" si="56038">O10965/(B10965/100000)</f>
        <v>235.83527938193768</v>
      </c>
      <c r="N10965">
        <v>678455</v>
      </c>
      <c r="O10965" s="18">
        <v>5208</v>
      </c>
    </row>
    <row r="10966" spans="1:15" customFormat="1" x14ac:dyDescent="0.2">
      <c r="A10966" t="s">
        <v>27</v>
      </c>
      <c r="B10966" s="2">
        <v>2208321</v>
      </c>
      <c r="C10966" s="1">
        <f t="shared" si="55197"/>
        <v>44677</v>
      </c>
      <c r="D10966">
        <f t="shared" ref="D10966" si="56039">N10966-N10965</f>
        <v>3026</v>
      </c>
      <c r="E10966" s="2">
        <f t="shared" ref="E10966" si="56040">SUM(D10960:D10966)/7</f>
        <v>3048.2857142857142</v>
      </c>
      <c r="F10966" s="2">
        <f t="shared" ref="F10966" si="56041">SUM(D10962:D10966)/5</f>
        <v>2521.8000000000002</v>
      </c>
      <c r="G10966" s="2">
        <f t="shared" ref="G10966" si="56042">N10966/(B10966/100000)</f>
        <v>30859.68932958569</v>
      </c>
      <c r="H10966">
        <f t="shared" si="55198"/>
        <v>770</v>
      </c>
      <c r="I10966">
        <f t="shared" si="55198"/>
        <v>754</v>
      </c>
      <c r="J10966" s="3">
        <f t="shared" ref="J10966" si="56043">E10966/(SUM(N10959:N10965)/7)*100</f>
        <v>0.45385891747267493</v>
      </c>
      <c r="K10966">
        <f t="shared" ref="K10966" si="56044">O10966-O10965</f>
        <v>3</v>
      </c>
      <c r="L10966" s="3">
        <f t="shared" ref="L10966" si="56045">SUM(K10960:K10966)/7</f>
        <v>8.5714285714285712</v>
      </c>
      <c r="M10966" s="3">
        <f t="shared" ref="M10966" si="56046">O10966/(B10966/100000)</f>
        <v>235.97112919724984</v>
      </c>
      <c r="N10966">
        <v>681481</v>
      </c>
      <c r="O10966" s="18">
        <v>5211</v>
      </c>
    </row>
    <row r="10967" spans="1:15" customFormat="1" x14ac:dyDescent="0.2">
      <c r="A10967" t="s">
        <v>27</v>
      </c>
      <c r="B10967" s="2">
        <v>2208321</v>
      </c>
      <c r="C10967" s="1">
        <f t="shared" si="55197"/>
        <v>44678</v>
      </c>
      <c r="D10967">
        <f t="shared" ref="D10967" si="56047">N10967-N10966</f>
        <v>2621</v>
      </c>
      <c r="E10967" s="2">
        <f t="shared" ref="E10967" si="56048">SUM(D10961:D10967)/7</f>
        <v>2826.2857142857142</v>
      </c>
      <c r="F10967" s="2">
        <f t="shared" ref="F10967" si="56049">SUM(D10963:D10967)/5</f>
        <v>2035.8</v>
      </c>
      <c r="G10967" s="2">
        <f t="shared" ref="G10967" si="56050">N10967/(B10967/100000)</f>
        <v>30978.376784896758</v>
      </c>
      <c r="H10967">
        <f t="shared" si="55198"/>
        <v>771</v>
      </c>
      <c r="I10967">
        <f t="shared" si="55198"/>
        <v>755</v>
      </c>
      <c r="J10967" s="3">
        <f t="shared" ref="J10967" si="56051">E10967/(SUM(N10960:N10966)/7)*100</f>
        <v>0.41890412867454235</v>
      </c>
      <c r="K10967">
        <f t="shared" ref="K10967" si="56052">O10967-O10966</f>
        <v>17</v>
      </c>
      <c r="L10967" s="3">
        <f t="shared" ref="L10967" si="56053">SUM(K10961:K10967)/7</f>
        <v>9.4285714285714288</v>
      </c>
      <c r="M10967" s="3">
        <f t="shared" ref="M10967" si="56054">O10967/(B10967/100000)</f>
        <v>236.74094481735219</v>
      </c>
      <c r="N10967">
        <v>684102</v>
      </c>
      <c r="O10967" s="18">
        <v>5228</v>
      </c>
    </row>
    <row r="10968" spans="1:15" customFormat="1" x14ac:dyDescent="0.2">
      <c r="A10968" t="s">
        <v>27</v>
      </c>
      <c r="B10968" s="2">
        <v>2208321</v>
      </c>
      <c r="C10968" s="1">
        <f t="shared" si="55197"/>
        <v>44679</v>
      </c>
      <c r="D10968">
        <f t="shared" ref="D10968" si="56055">N10968-N10967</f>
        <v>2830</v>
      </c>
      <c r="E10968" s="2">
        <f t="shared" ref="E10968" si="56056">SUM(D10962:D10968)/7</f>
        <v>2580</v>
      </c>
      <c r="F10968" s="2">
        <f t="shared" ref="F10968" si="56057">SUM(D10964:D10968)/5</f>
        <v>1889.6</v>
      </c>
      <c r="G10968" s="2">
        <f t="shared" ref="G10968" si="56058">N10968/(B10968/100000)</f>
        <v>31106.528444007912</v>
      </c>
      <c r="H10968">
        <f t="shared" si="55198"/>
        <v>772</v>
      </c>
      <c r="I10968">
        <f t="shared" si="55198"/>
        <v>756</v>
      </c>
      <c r="J10968" s="3">
        <f t="shared" ref="J10968" si="56059">E10968/(SUM(N10961:N10967)/7)*100</f>
        <v>0.38080514352621769</v>
      </c>
      <c r="K10968">
        <f t="shared" ref="K10968" si="56060">O10968-O10967</f>
        <v>19</v>
      </c>
      <c r="L10968" s="3">
        <f t="shared" ref="L10968" si="56061">SUM(K10962:K10968)/7</f>
        <v>10</v>
      </c>
      <c r="M10968" s="3">
        <f t="shared" ref="M10968" si="56062">O10968/(B10968/100000)</f>
        <v>237.60132698099596</v>
      </c>
      <c r="N10968">
        <v>686932</v>
      </c>
      <c r="O10968" s="18">
        <v>5247</v>
      </c>
    </row>
    <row r="10969" spans="1:15" customFormat="1" x14ac:dyDescent="0.2">
      <c r="A10969" t="s">
        <v>27</v>
      </c>
      <c r="B10969" s="2">
        <v>2208321</v>
      </c>
      <c r="C10969" s="1">
        <f t="shared" si="55197"/>
        <v>44680</v>
      </c>
      <c r="D10969">
        <f t="shared" ref="D10969" si="56063">N10969-N10968</f>
        <v>2182</v>
      </c>
      <c r="E10969" s="2">
        <f t="shared" ref="E10969" si="56064">SUM(D10963:D10969)/7</f>
        <v>2170.1428571428573</v>
      </c>
      <c r="F10969" s="2">
        <f t="shared" ref="F10969" si="56065">SUM(D10965:D10969)/5</f>
        <v>2169.6</v>
      </c>
      <c r="G10969" s="2">
        <f t="shared" ref="G10969" si="56066">N10969/(B10969/100000)</f>
        <v>31205.336543011636</v>
      </c>
      <c r="H10969">
        <f t="shared" si="55198"/>
        <v>773</v>
      </c>
      <c r="I10969">
        <f t="shared" si="55198"/>
        <v>757</v>
      </c>
      <c r="J10969" s="3">
        <f t="shared" ref="J10969" si="56067">E10969/(SUM(N10962:N10968)/7)*100</f>
        <v>0.31909555074808177</v>
      </c>
      <c r="K10969">
        <f t="shared" ref="K10969" si="56068">O10969-O10968</f>
        <v>1</v>
      </c>
      <c r="L10969" s="3">
        <f t="shared" ref="L10969" si="56069">SUM(K10963:K10969)/7</f>
        <v>8.1428571428571423</v>
      </c>
      <c r="M10969" s="3">
        <f t="shared" ref="M10969" si="56070">O10969/(B10969/100000)</f>
        <v>237.64661025276669</v>
      </c>
      <c r="N10969">
        <v>689114</v>
      </c>
      <c r="O10969" s="18">
        <v>5248</v>
      </c>
    </row>
    <row r="10970" spans="1:15" customFormat="1" x14ac:dyDescent="0.2">
      <c r="A10970" t="s">
        <v>27</v>
      </c>
      <c r="B10970" s="2">
        <v>2208321</v>
      </c>
      <c r="C10970" s="1">
        <f t="shared" si="55197"/>
        <v>44681</v>
      </c>
      <c r="D10970">
        <f t="shared" ref="D10970:D10972" si="56071">N10970-N10969</f>
        <v>0</v>
      </c>
      <c r="E10970" s="2">
        <f t="shared" ref="E10970:E10972" si="56072">SUM(D10964:D10970)/7</f>
        <v>1661.4285714285713</v>
      </c>
      <c r="F10970" s="2">
        <f t="shared" ref="F10970:F10972" si="56073">SUM(D10966:D10970)/5</f>
        <v>2131.8000000000002</v>
      </c>
      <c r="G10970" s="2">
        <f t="shared" ref="G10970:G10972" si="56074">N10970/(B10970/100000)</f>
        <v>31205.336543011636</v>
      </c>
      <c r="H10970">
        <f t="shared" si="55198"/>
        <v>774</v>
      </c>
      <c r="I10970">
        <f t="shared" si="55198"/>
        <v>758</v>
      </c>
      <c r="J10970" s="3">
        <f t="shared" ref="J10970:J10972" si="56075">E10970/(SUM(N10963:N10969)/7)*100</f>
        <v>0.24351767670316848</v>
      </c>
      <c r="K10970">
        <f t="shared" ref="K10970:K10972" si="56076">O10970-O10969</f>
        <v>0</v>
      </c>
      <c r="L10970" s="3">
        <f t="shared" ref="L10970:L10972" si="56077">SUM(K10964:K10970)/7</f>
        <v>6.2857142857142856</v>
      </c>
      <c r="M10970" s="3">
        <f t="shared" ref="M10970:M10972" si="56078">O10970/(B10970/100000)</f>
        <v>237.64661025276669</v>
      </c>
      <c r="N10970">
        <v>689114</v>
      </c>
      <c r="O10970" s="18">
        <v>5248</v>
      </c>
    </row>
    <row r="10971" spans="1:15" customFormat="1" x14ac:dyDescent="0.2">
      <c r="A10971" t="s">
        <v>27</v>
      </c>
      <c r="B10971" s="2">
        <v>2208321</v>
      </c>
      <c r="C10971" s="1">
        <f t="shared" si="55197"/>
        <v>44682</v>
      </c>
      <c r="D10971">
        <f t="shared" si="56071"/>
        <v>2368</v>
      </c>
      <c r="E10971" s="2">
        <f t="shared" si="56072"/>
        <v>1888</v>
      </c>
      <c r="F10971" s="2">
        <f t="shared" si="56073"/>
        <v>2000.2</v>
      </c>
      <c r="G10971" s="2">
        <f t="shared" si="56074"/>
        <v>31312.567330564714</v>
      </c>
      <c r="H10971">
        <f t="shared" si="55198"/>
        <v>775</v>
      </c>
      <c r="I10971">
        <f t="shared" si="55198"/>
        <v>759</v>
      </c>
      <c r="J10971" s="3">
        <f t="shared" si="56075"/>
        <v>0.27605429513412533</v>
      </c>
      <c r="K10971">
        <f t="shared" si="56076"/>
        <v>6</v>
      </c>
      <c r="L10971" s="3">
        <f t="shared" si="56077"/>
        <v>6.7142857142857144</v>
      </c>
      <c r="M10971" s="3">
        <f t="shared" si="56078"/>
        <v>237.91830988339103</v>
      </c>
      <c r="N10971">
        <f>N10972-213</f>
        <v>691482</v>
      </c>
      <c r="O10971" s="18">
        <v>5254</v>
      </c>
    </row>
    <row r="10972" spans="1:15" customFormat="1" x14ac:dyDescent="0.2">
      <c r="A10972" t="s">
        <v>27</v>
      </c>
      <c r="B10972" s="2">
        <v>2208321</v>
      </c>
      <c r="C10972" s="1">
        <f t="shared" si="55197"/>
        <v>44683</v>
      </c>
      <c r="D10972">
        <v>213</v>
      </c>
      <c r="E10972" s="2">
        <f t="shared" si="56072"/>
        <v>1891.4285714285713</v>
      </c>
      <c r="F10972" s="2">
        <f t="shared" si="56073"/>
        <v>1518.6</v>
      </c>
      <c r="G10972" s="2">
        <f t="shared" si="56074"/>
        <v>31322.212667451877</v>
      </c>
      <c r="H10972">
        <f t="shared" si="55198"/>
        <v>776</v>
      </c>
      <c r="I10972">
        <f t="shared" si="55198"/>
        <v>760</v>
      </c>
      <c r="J10972" s="3">
        <f t="shared" si="56075"/>
        <v>0.27579426247948208</v>
      </c>
      <c r="K10972">
        <f t="shared" si="56076"/>
        <v>0</v>
      </c>
      <c r="L10972" s="3">
        <f t="shared" si="56077"/>
        <v>6.5714285714285712</v>
      </c>
      <c r="M10972" s="3">
        <f t="shared" si="56078"/>
        <v>237.91830988339103</v>
      </c>
      <c r="N10972">
        <v>691695</v>
      </c>
      <c r="O10972" s="18">
        <v>5254</v>
      </c>
    </row>
    <row r="10973" spans="1:15" customFormat="1" x14ac:dyDescent="0.2">
      <c r="A10973" t="s">
        <v>27</v>
      </c>
      <c r="B10973" s="2">
        <v>2208321</v>
      </c>
      <c r="C10973" s="1">
        <f t="shared" si="55197"/>
        <v>44684</v>
      </c>
      <c r="D10973">
        <f t="shared" ref="D10973" si="56079">N10973-N10972</f>
        <v>1906</v>
      </c>
      <c r="E10973" s="2">
        <f t="shared" ref="E10973" si="56080">SUM(D10967:D10973)/7</f>
        <v>1731.4285714285713</v>
      </c>
      <c r="F10973" s="2">
        <f t="shared" ref="F10973" si="56081">SUM(D10969:D10973)/5</f>
        <v>1333.8</v>
      </c>
      <c r="G10973" s="2">
        <f t="shared" ref="G10973" si="56082">N10973/(B10973/100000)</f>
        <v>31408.52258344688</v>
      </c>
      <c r="H10973">
        <f t="shared" si="55198"/>
        <v>777</v>
      </c>
      <c r="I10973">
        <f t="shared" si="55198"/>
        <v>761</v>
      </c>
      <c r="J10973" s="3">
        <f t="shared" ref="J10973" si="56083">E10973/(SUM(N10966:N10972)/7)*100</f>
        <v>0.25176986738458468</v>
      </c>
      <c r="K10973">
        <f t="shared" ref="K10973" si="56084">O10973-O10972</f>
        <v>2</v>
      </c>
      <c r="L10973" s="3">
        <f t="shared" ref="L10973" si="56085">SUM(K10967:K10973)/7</f>
        <v>6.4285714285714288</v>
      </c>
      <c r="M10973" s="3">
        <f t="shared" ref="M10973" si="56086">O10973/(B10973/100000)</f>
        <v>238.00887642693249</v>
      </c>
      <c r="N10973">
        <v>693601</v>
      </c>
      <c r="O10973" s="18">
        <v>5256</v>
      </c>
    </row>
    <row r="10974" spans="1:15" customFormat="1" x14ac:dyDescent="0.2">
      <c r="A10974" t="s">
        <v>27</v>
      </c>
      <c r="B10974" s="2">
        <v>2208321</v>
      </c>
      <c r="C10974" s="1">
        <f t="shared" si="55197"/>
        <v>44685</v>
      </c>
      <c r="D10974">
        <f t="shared" ref="D10974" si="56087">N10974-N10973</f>
        <v>1875</v>
      </c>
      <c r="E10974" s="2">
        <f t="shared" ref="E10974" si="56088">SUM(D10968:D10974)/7</f>
        <v>1624.8571428571429</v>
      </c>
      <c r="F10974" s="2">
        <f t="shared" ref="F10974" si="56089">SUM(D10970:D10974)/5</f>
        <v>1272.4000000000001</v>
      </c>
      <c r="G10974" s="2">
        <f t="shared" ref="G10974" si="56090">N10974/(B10974/100000)</f>
        <v>31493.428718016989</v>
      </c>
      <c r="H10974">
        <f t="shared" si="55198"/>
        <v>778</v>
      </c>
      <c r="I10974">
        <f t="shared" si="55198"/>
        <v>762</v>
      </c>
      <c r="J10974" s="3">
        <f t="shared" ref="J10974" si="56091">E10974/(SUM(N10967:N10973)/7)*100</f>
        <v>0.23567977057794798</v>
      </c>
      <c r="K10974">
        <f t="shared" ref="K10974" si="56092">O10974-O10973</f>
        <v>9</v>
      </c>
      <c r="L10974" s="3">
        <f t="shared" ref="L10974" si="56093">SUM(K10968:K10974)/7</f>
        <v>5.2857142857142856</v>
      </c>
      <c r="M10974" s="3">
        <f t="shared" ref="M10974" si="56094">O10974/(B10974/100000)</f>
        <v>238.41642587286901</v>
      </c>
      <c r="N10974">
        <v>695476</v>
      </c>
      <c r="O10974" s="18">
        <v>5265</v>
      </c>
    </row>
    <row r="10975" spans="1:15" customFormat="1" x14ac:dyDescent="0.2">
      <c r="A10975" t="s">
        <v>27</v>
      </c>
      <c r="B10975" s="2">
        <v>2208321</v>
      </c>
      <c r="C10975" s="1">
        <f t="shared" si="55197"/>
        <v>44686</v>
      </c>
      <c r="D10975">
        <f t="shared" ref="D10975" si="56095">N10975-N10974</f>
        <v>2265</v>
      </c>
      <c r="E10975" s="2">
        <f t="shared" ref="E10975" si="56096">SUM(D10969:D10975)/7</f>
        <v>1544.1428571428571</v>
      </c>
      <c r="F10975" s="2">
        <f t="shared" ref="F10975" si="56097">SUM(D10971:D10975)/5</f>
        <v>1725.4</v>
      </c>
      <c r="G10975" s="2">
        <f t="shared" ref="G10975" si="56098">N10975/(B10975/100000)</f>
        <v>31595.995328577683</v>
      </c>
      <c r="H10975">
        <f t="shared" si="55198"/>
        <v>779</v>
      </c>
      <c r="I10975">
        <f t="shared" si="55198"/>
        <v>763</v>
      </c>
      <c r="J10975" s="3">
        <f t="shared" ref="J10975" si="56099">E10975/(SUM(N10968:N10974)/7)*100</f>
        <v>0.22344583283547781</v>
      </c>
      <c r="K10975">
        <f t="shared" ref="K10975" si="56100">O10975-O10974</f>
        <v>3</v>
      </c>
      <c r="L10975" s="3">
        <f t="shared" ref="L10975" si="56101">SUM(K10969:K10975)/7</f>
        <v>3</v>
      </c>
      <c r="M10975" s="3">
        <f t="shared" ref="M10975" si="56102">O10975/(B10975/100000)</f>
        <v>238.5522756881812</v>
      </c>
      <c r="N10975">
        <v>697741</v>
      </c>
      <c r="O10975" s="18">
        <v>5268</v>
      </c>
    </row>
    <row r="10976" spans="1:15" customFormat="1" x14ac:dyDescent="0.2">
      <c r="A10976" t="s">
        <v>27</v>
      </c>
      <c r="B10976" s="2">
        <v>2208321</v>
      </c>
      <c r="C10976" s="1">
        <f t="shared" si="55197"/>
        <v>44687</v>
      </c>
      <c r="D10976">
        <f t="shared" ref="D10976" si="56103">N10976-N10975</f>
        <v>1688</v>
      </c>
      <c r="E10976" s="2">
        <f t="shared" ref="E10976" si="56104">SUM(D10970:D10976)/7</f>
        <v>1473.5714285714287</v>
      </c>
      <c r="F10976" s="2">
        <f t="shared" ref="F10976" si="56105">SUM(D10972:D10976)/5</f>
        <v>1589.4</v>
      </c>
      <c r="G10976" s="2">
        <f t="shared" ref="G10976" si="56106">N10976/(B10976/100000)</f>
        <v>31672.433491326668</v>
      </c>
      <c r="H10976">
        <f t="shared" si="55198"/>
        <v>780</v>
      </c>
      <c r="I10976">
        <f t="shared" si="55198"/>
        <v>764</v>
      </c>
      <c r="J10976" s="3">
        <f t="shared" ref="J10976" si="56107">E10976/(SUM(N10969:N10975)/7)*100</f>
        <v>0.21275836528146502</v>
      </c>
      <c r="K10976">
        <f t="shared" ref="K10976" si="56108">O10976-O10975</f>
        <v>7</v>
      </c>
      <c r="L10976" s="3">
        <f t="shared" ref="L10976" si="56109">SUM(K10970:K10976)/7</f>
        <v>3.8571428571428572</v>
      </c>
      <c r="M10976" s="3">
        <f t="shared" ref="M10976" si="56110">O10976/(B10976/100000)</f>
        <v>238.86925859057627</v>
      </c>
      <c r="N10976">
        <v>699429</v>
      </c>
      <c r="O10976" s="18">
        <v>5275</v>
      </c>
    </row>
    <row r="10977" spans="1:15" customFormat="1" x14ac:dyDescent="0.2">
      <c r="A10977" t="s">
        <v>27</v>
      </c>
      <c r="B10977" s="2">
        <v>2208321</v>
      </c>
      <c r="C10977" s="1">
        <f t="shared" si="55197"/>
        <v>44688</v>
      </c>
      <c r="D10977">
        <f t="shared" ref="D10977" si="56111">N10977-N10976</f>
        <v>1361</v>
      </c>
      <c r="E10977" s="2">
        <f t="shared" ref="E10977" si="56112">SUM(D10971:D10977)/7</f>
        <v>1668</v>
      </c>
      <c r="F10977" s="2">
        <f t="shared" ref="F10977" si="56113">SUM(D10973:D10977)/5</f>
        <v>1819</v>
      </c>
      <c r="G10977" s="2">
        <f t="shared" ref="G10977" si="56114">N10977/(B10977/100000)</f>
        <v>31734.064024206626</v>
      </c>
      <c r="H10977">
        <f t="shared" si="55198"/>
        <v>781</v>
      </c>
      <c r="I10977">
        <f t="shared" ref="I10977:J10977" si="56115">I10976+1</f>
        <v>765</v>
      </c>
      <c r="J10977" s="3">
        <f t="shared" ref="J10977" si="56116">E10977/(SUM(N10970:N10976)/7)*100</f>
        <v>0.24031920713597382</v>
      </c>
      <c r="K10977">
        <f t="shared" ref="K10977" si="56117">O10977-O10976</f>
        <v>5</v>
      </c>
      <c r="L10977" s="3">
        <f t="shared" ref="L10977" si="56118">SUM(K10971:K10977)/7</f>
        <v>4.5714285714285712</v>
      </c>
      <c r="M10977" s="3">
        <f t="shared" ref="M10977" si="56119">O10977/(B10977/100000)</f>
        <v>239.09567494942991</v>
      </c>
      <c r="N10977">
        <v>700790</v>
      </c>
      <c r="O10977" s="18">
        <v>5280</v>
      </c>
    </row>
    <row r="10978" spans="1:15" s="10" customFormat="1" x14ac:dyDescent="0.2">
      <c r="A10978" s="10" t="s">
        <v>18</v>
      </c>
      <c r="B10978" s="19">
        <v>2896712</v>
      </c>
      <c r="C10978" s="17">
        <v>43905</v>
      </c>
      <c r="D10978" s="10">
        <v>0</v>
      </c>
      <c r="E10978" s="10">
        <v>0</v>
      </c>
      <c r="F10978" s="10">
        <v>0</v>
      </c>
      <c r="G10978" s="19">
        <v>3</v>
      </c>
      <c r="H10978" s="10">
        <v>1</v>
      </c>
      <c r="I10978" s="10">
        <v>0</v>
      </c>
      <c r="J10978" s="10">
        <v>0</v>
      </c>
      <c r="K10978" s="10">
        <v>0</v>
      </c>
      <c r="L10978" s="10">
        <v>0</v>
      </c>
      <c r="M10978" s="20">
        <f t="shared" si="52100"/>
        <v>0</v>
      </c>
      <c r="N10978" s="10">
        <v>103</v>
      </c>
      <c r="O10978" s="10">
        <v>0</v>
      </c>
    </row>
    <row r="10979" spans="1:15" ht="13" customHeight="1" x14ac:dyDescent="0.2">
      <c r="A10979" s="5" t="s">
        <v>18</v>
      </c>
      <c r="B10979" s="13">
        <v>2896712</v>
      </c>
      <c r="C10979" s="6">
        <v>43906</v>
      </c>
      <c r="D10979" s="5">
        <v>20</v>
      </c>
      <c r="E10979" s="5">
        <v>0</v>
      </c>
      <c r="F10979" s="5">
        <v>0</v>
      </c>
      <c r="G10979" s="13">
        <v>4</v>
      </c>
      <c r="H10979" s="5">
        <v>2</v>
      </c>
      <c r="I10979" s="5">
        <v>0</v>
      </c>
      <c r="J10979" s="5">
        <v>0</v>
      </c>
      <c r="K10979" s="5">
        <f>O10979-O10978</f>
        <v>0</v>
      </c>
      <c r="L10979" s="5">
        <v>0</v>
      </c>
      <c r="M10979" s="8">
        <f t="shared" si="52100"/>
        <v>0</v>
      </c>
      <c r="N10979" s="5">
        <v>123</v>
      </c>
      <c r="O10979" s="5">
        <v>0</v>
      </c>
    </row>
    <row r="10980" spans="1:15" ht="15" customHeight="1" x14ac:dyDescent="0.2">
      <c r="A10980" s="5" t="s">
        <v>18</v>
      </c>
      <c r="B10980" s="13">
        <v>2896712</v>
      </c>
      <c r="C10980" s="6">
        <f t="shared" ref="C10980:C11043" si="56120">C10979+1</f>
        <v>43907</v>
      </c>
      <c r="D10980" s="5">
        <v>23</v>
      </c>
      <c r="E10980" s="5">
        <v>0</v>
      </c>
      <c r="F10980" s="5">
        <v>0</v>
      </c>
      <c r="G10980" s="13">
        <v>4</v>
      </c>
      <c r="H10980" s="5">
        <v>3</v>
      </c>
      <c r="I10980" s="5">
        <v>0</v>
      </c>
      <c r="J10980" s="5">
        <v>0</v>
      </c>
      <c r="K10980" s="5">
        <f t="shared" ref="K10980:K11043" si="56121">O10980-O10979</f>
        <v>0</v>
      </c>
      <c r="L10980" s="5">
        <v>0</v>
      </c>
      <c r="M10980" s="8">
        <f t="shared" si="52100"/>
        <v>0</v>
      </c>
      <c r="N10980" s="5">
        <v>127</v>
      </c>
      <c r="O10980" s="5">
        <v>0</v>
      </c>
    </row>
    <row r="10981" spans="1:15" x14ac:dyDescent="0.2">
      <c r="A10981" s="5" t="s">
        <v>18</v>
      </c>
      <c r="B10981" s="13">
        <v>2896712</v>
      </c>
      <c r="C10981" s="6">
        <f t="shared" si="56120"/>
        <v>43908</v>
      </c>
      <c r="D10981" s="5">
        <v>32</v>
      </c>
      <c r="E10981" s="5">
        <v>0</v>
      </c>
      <c r="F10981" s="5">
        <v>0</v>
      </c>
      <c r="G10981" s="13">
        <v>6</v>
      </c>
      <c r="H10981" s="5">
        <v>4</v>
      </c>
      <c r="I10981" s="5">
        <v>0</v>
      </c>
      <c r="J10981" s="5">
        <v>0</v>
      </c>
      <c r="K10981" s="5">
        <f t="shared" si="56121"/>
        <v>0</v>
      </c>
      <c r="L10981" s="5">
        <v>0</v>
      </c>
      <c r="M10981" s="8">
        <f t="shared" si="52100"/>
        <v>0</v>
      </c>
      <c r="N10981" s="5">
        <v>159</v>
      </c>
      <c r="O10981" s="5">
        <v>0</v>
      </c>
    </row>
    <row r="10982" spans="1:15" x14ac:dyDescent="0.2">
      <c r="A10982" s="5" t="s">
        <v>18</v>
      </c>
      <c r="B10982" s="13">
        <v>2896712</v>
      </c>
      <c r="C10982" s="6">
        <f t="shared" si="56120"/>
        <v>43909</v>
      </c>
      <c r="D10982" s="5">
        <v>43</v>
      </c>
      <c r="E10982" s="5">
        <v>0</v>
      </c>
      <c r="F10982" s="5">
        <v>0</v>
      </c>
      <c r="G10982" s="13">
        <v>7</v>
      </c>
      <c r="H10982" s="5">
        <v>5</v>
      </c>
      <c r="I10982" s="5">
        <v>0</v>
      </c>
      <c r="J10982" s="5">
        <v>0</v>
      </c>
      <c r="K10982" s="5">
        <f t="shared" si="56121"/>
        <v>0</v>
      </c>
      <c r="L10982" s="5">
        <v>0</v>
      </c>
      <c r="M10982" s="8">
        <f t="shared" si="52100"/>
        <v>0</v>
      </c>
      <c r="N10982" s="5">
        <v>202</v>
      </c>
      <c r="O10982" s="5">
        <v>0</v>
      </c>
    </row>
    <row r="10983" spans="1:15" x14ac:dyDescent="0.2">
      <c r="A10983" s="5" t="s">
        <v>18</v>
      </c>
      <c r="B10983" s="13">
        <v>2896712</v>
      </c>
      <c r="C10983" s="6">
        <f t="shared" si="56120"/>
        <v>43910</v>
      </c>
      <c r="D10983" s="5">
        <v>64</v>
      </c>
      <c r="E10983" s="5">
        <v>0</v>
      </c>
      <c r="F10983" s="5">
        <v>36</v>
      </c>
      <c r="G10983" s="13">
        <v>9</v>
      </c>
      <c r="H10983" s="5">
        <v>6</v>
      </c>
      <c r="I10983" s="5">
        <v>0</v>
      </c>
      <c r="J10983" s="5">
        <v>0</v>
      </c>
      <c r="K10983" s="5">
        <f t="shared" si="56121"/>
        <v>1</v>
      </c>
      <c r="L10983" s="5">
        <v>0</v>
      </c>
      <c r="M10983" s="8">
        <f t="shared" si="52100"/>
        <v>3.4521899312047591E-2</v>
      </c>
      <c r="N10983" s="5">
        <v>266</v>
      </c>
      <c r="O10983" s="5">
        <v>1</v>
      </c>
    </row>
    <row r="10984" spans="1:15" x14ac:dyDescent="0.2">
      <c r="A10984" s="5" t="s">
        <v>18</v>
      </c>
      <c r="B10984" s="13">
        <v>2896712</v>
      </c>
      <c r="C10984" s="6">
        <f t="shared" si="56120"/>
        <v>43911</v>
      </c>
      <c r="D10984" s="5">
        <v>42</v>
      </c>
      <c r="E10984" s="13">
        <f>SUM(D10978:D10984)/7</f>
        <v>32</v>
      </c>
      <c r="F10984" s="5">
        <v>41</v>
      </c>
      <c r="G10984" s="13">
        <v>11</v>
      </c>
      <c r="H10984" s="5">
        <v>7</v>
      </c>
      <c r="I10984" s="5">
        <v>0</v>
      </c>
      <c r="J10984" s="5">
        <v>0</v>
      </c>
      <c r="K10984" s="5">
        <f t="shared" si="56121"/>
        <v>0</v>
      </c>
      <c r="L10984" s="8">
        <f>SUM(K10978:K10984)/7</f>
        <v>0.14285714285714285</v>
      </c>
      <c r="M10984" s="8">
        <f t="shared" si="52100"/>
        <v>3.4521899312047591E-2</v>
      </c>
      <c r="N10984" s="5">
        <v>308</v>
      </c>
      <c r="O10984" s="5">
        <v>1</v>
      </c>
    </row>
    <row r="10985" spans="1:15" x14ac:dyDescent="0.2">
      <c r="A10985" s="5" t="s">
        <v>18</v>
      </c>
      <c r="B10985" s="13">
        <v>2896712</v>
      </c>
      <c r="C10985" s="6">
        <f t="shared" si="56120"/>
        <v>43912</v>
      </c>
      <c r="D10985" s="5">
        <v>39</v>
      </c>
      <c r="E10985" s="13">
        <f t="shared" ref="E10985:E11033" si="56122">SUM(D10979:D10985)/7</f>
        <v>37.571428571428569</v>
      </c>
      <c r="F10985" s="5">
        <v>44</v>
      </c>
      <c r="G10985" s="13">
        <v>12</v>
      </c>
      <c r="H10985" s="5">
        <v>8</v>
      </c>
      <c r="I10985" s="5">
        <v>0</v>
      </c>
      <c r="J10985" s="8">
        <f>E10985/(SUM(N10978:N10984)/7)*100</f>
        <v>20.419254658385093</v>
      </c>
      <c r="K10985" s="5">
        <f t="shared" si="56121"/>
        <v>0</v>
      </c>
      <c r="L10985" s="8">
        <f t="shared" ref="L10985:L11033" si="56123">SUM(K10979:K10985)/7</f>
        <v>0.14285714285714285</v>
      </c>
      <c r="M10985" s="8">
        <f t="shared" si="52100"/>
        <v>3.4521899312047591E-2</v>
      </c>
      <c r="N10985" s="5">
        <v>347</v>
      </c>
      <c r="O10985" s="5">
        <v>1</v>
      </c>
    </row>
    <row r="10986" spans="1:15" x14ac:dyDescent="0.2">
      <c r="A10986" s="5" t="s">
        <v>18</v>
      </c>
      <c r="B10986" s="13">
        <v>2896712</v>
      </c>
      <c r="C10986" s="6">
        <f t="shared" si="56120"/>
        <v>43913</v>
      </c>
      <c r="D10986" s="5">
        <v>36</v>
      </c>
      <c r="E10986" s="13">
        <f t="shared" si="56122"/>
        <v>39.857142857142854</v>
      </c>
      <c r="F10986" s="5">
        <v>45</v>
      </c>
      <c r="G10986" s="13">
        <v>13</v>
      </c>
      <c r="H10986" s="5">
        <v>9</v>
      </c>
      <c r="I10986" s="5">
        <v>0</v>
      </c>
      <c r="J10986" s="8">
        <f t="shared" ref="J10986:J11016" si="56124">E10986/(SUM(N10979:N10985)/7)*100</f>
        <v>18.211488250652742</v>
      </c>
      <c r="K10986" s="5">
        <f t="shared" si="56121"/>
        <v>0</v>
      </c>
      <c r="L10986" s="8">
        <f t="shared" si="56123"/>
        <v>0.14285714285714285</v>
      </c>
      <c r="M10986" s="8">
        <f t="shared" si="52100"/>
        <v>3.4521899312047591E-2</v>
      </c>
      <c r="N10986" s="5">
        <v>383</v>
      </c>
      <c r="O10986" s="5">
        <v>1</v>
      </c>
    </row>
    <row r="10987" spans="1:15" x14ac:dyDescent="0.2">
      <c r="A10987" s="5" t="s">
        <v>18</v>
      </c>
      <c r="B10987" s="13">
        <v>2896712</v>
      </c>
      <c r="C10987" s="6">
        <f t="shared" si="56120"/>
        <v>43914</v>
      </c>
      <c r="D10987" s="5">
        <v>95</v>
      </c>
      <c r="E10987" s="13">
        <f t="shared" si="56122"/>
        <v>50.142857142857146</v>
      </c>
      <c r="F10987" s="5">
        <v>55</v>
      </c>
      <c r="G10987" s="13">
        <v>17</v>
      </c>
      <c r="H10987" s="5">
        <v>10</v>
      </c>
      <c r="I10987" s="5">
        <v>0</v>
      </c>
      <c r="J10987" s="8">
        <f t="shared" si="56124"/>
        <v>19.587053571428573</v>
      </c>
      <c r="K10987" s="5">
        <f t="shared" si="56121"/>
        <v>1</v>
      </c>
      <c r="L10987" s="8">
        <f t="shared" si="56123"/>
        <v>0.2857142857142857</v>
      </c>
      <c r="M10987" s="8">
        <f t="shared" si="52100"/>
        <v>6.9043798624095182E-2</v>
      </c>
      <c r="N10987" s="5">
        <v>478</v>
      </c>
      <c r="O10987" s="5">
        <v>2</v>
      </c>
    </row>
    <row r="10988" spans="1:15" x14ac:dyDescent="0.2">
      <c r="A10988" s="5" t="s">
        <v>18</v>
      </c>
      <c r="B10988" s="13">
        <v>2896712</v>
      </c>
      <c r="C10988" s="6">
        <f t="shared" si="56120"/>
        <v>43915</v>
      </c>
      <c r="D10988" s="5">
        <v>99</v>
      </c>
      <c r="E10988" s="13">
        <f t="shared" si="56122"/>
        <v>59.714285714285715</v>
      </c>
      <c r="F10988" s="5">
        <v>62</v>
      </c>
      <c r="G10988" s="13">
        <v>20</v>
      </c>
      <c r="H10988" s="5">
        <v>11</v>
      </c>
      <c r="I10988" s="5">
        <v>0</v>
      </c>
      <c r="J10988" s="8">
        <f t="shared" si="56124"/>
        <v>19.505366308912738</v>
      </c>
      <c r="K10988" s="5">
        <f t="shared" si="56121"/>
        <v>1</v>
      </c>
      <c r="L10988" s="8">
        <f t="shared" si="56123"/>
        <v>0.42857142857142855</v>
      </c>
      <c r="M10988" s="8">
        <f t="shared" si="52100"/>
        <v>0.10356569793614277</v>
      </c>
      <c r="N10988" s="5">
        <v>577</v>
      </c>
      <c r="O10988" s="5">
        <v>3</v>
      </c>
    </row>
    <row r="10989" spans="1:15" x14ac:dyDescent="0.2">
      <c r="A10989" s="5" t="s">
        <v>18</v>
      </c>
      <c r="B10989" s="13">
        <v>2896712</v>
      </c>
      <c r="C10989" s="6">
        <f t="shared" si="56120"/>
        <v>43916</v>
      </c>
      <c r="D10989" s="5">
        <v>98</v>
      </c>
      <c r="E10989" s="13">
        <f t="shared" si="56122"/>
        <v>67.571428571428569</v>
      </c>
      <c r="F10989" s="5">
        <v>73</v>
      </c>
      <c r="G10989" s="13">
        <v>23</v>
      </c>
      <c r="H10989" s="5">
        <v>12</v>
      </c>
      <c r="I10989" s="5">
        <v>0</v>
      </c>
      <c r="J10989" s="8">
        <f t="shared" si="56124"/>
        <v>18.469347910972278</v>
      </c>
      <c r="K10989" s="5">
        <f t="shared" si="56121"/>
        <v>0</v>
      </c>
      <c r="L10989" s="8">
        <f t="shared" si="56123"/>
        <v>0.42857142857142855</v>
      </c>
      <c r="M10989" s="8">
        <f t="shared" si="52100"/>
        <v>0.10356569793614277</v>
      </c>
      <c r="N10989" s="5">
        <v>675</v>
      </c>
      <c r="O10989" s="5">
        <v>3</v>
      </c>
    </row>
    <row r="10990" spans="1:15" x14ac:dyDescent="0.2">
      <c r="A10990" s="5" t="s">
        <v>18</v>
      </c>
      <c r="B10990" s="13">
        <v>2896712</v>
      </c>
      <c r="C10990" s="6">
        <f t="shared" si="56120"/>
        <v>43917</v>
      </c>
      <c r="D10990" s="5">
        <v>137</v>
      </c>
      <c r="E10990" s="13">
        <f t="shared" si="56122"/>
        <v>78</v>
      </c>
      <c r="F10990" s="5">
        <v>93</v>
      </c>
      <c r="G10990" s="13">
        <v>28</v>
      </c>
      <c r="H10990" s="5">
        <v>13</v>
      </c>
      <c r="I10990" s="5">
        <v>0</v>
      </c>
      <c r="J10990" s="8">
        <f t="shared" si="56124"/>
        <v>17.996044825313117</v>
      </c>
      <c r="K10990" s="5">
        <f t="shared" si="56121"/>
        <v>1</v>
      </c>
      <c r="L10990" s="8">
        <f t="shared" si="56123"/>
        <v>0.42857142857142855</v>
      </c>
      <c r="M10990" s="8">
        <f t="shared" si="52100"/>
        <v>0.13808759724819036</v>
      </c>
      <c r="N10990" s="5">
        <v>812</v>
      </c>
      <c r="O10990" s="5">
        <v>4</v>
      </c>
    </row>
    <row r="10991" spans="1:15" x14ac:dyDescent="0.2">
      <c r="A10991" s="5" t="s">
        <v>18</v>
      </c>
      <c r="B10991" s="13">
        <v>2896712</v>
      </c>
      <c r="C10991" s="6">
        <f t="shared" si="56120"/>
        <v>43918</v>
      </c>
      <c r="D10991" s="5">
        <v>103</v>
      </c>
      <c r="E10991" s="13">
        <f t="shared" si="56122"/>
        <v>86.714285714285708</v>
      </c>
      <c r="F10991" s="5">
        <v>106</v>
      </c>
      <c r="G10991" s="13">
        <v>32</v>
      </c>
      <c r="H10991" s="5">
        <v>14</v>
      </c>
      <c r="I10991" s="5">
        <v>0</v>
      </c>
      <c r="J10991" s="8">
        <f t="shared" si="56124"/>
        <v>16.955307262569828</v>
      </c>
      <c r="K10991" s="5">
        <f t="shared" si="56121"/>
        <v>0</v>
      </c>
      <c r="L10991" s="8">
        <f t="shared" si="56123"/>
        <v>0.42857142857142855</v>
      </c>
      <c r="M10991" s="8">
        <f t="shared" si="52100"/>
        <v>0.13808759724819036</v>
      </c>
      <c r="N10991" s="5">
        <v>915</v>
      </c>
      <c r="O10991" s="5">
        <v>4</v>
      </c>
    </row>
    <row r="10992" spans="1:15" x14ac:dyDescent="0.2">
      <c r="A10992" s="5" t="s">
        <v>18</v>
      </c>
      <c r="B10992" s="13">
        <v>2896712</v>
      </c>
      <c r="C10992" s="6">
        <f t="shared" si="56120"/>
        <v>43919</v>
      </c>
      <c r="D10992" s="5">
        <v>90</v>
      </c>
      <c r="E10992" s="13">
        <f t="shared" si="56122"/>
        <v>94</v>
      </c>
      <c r="F10992" s="5">
        <v>105</v>
      </c>
      <c r="G10992" s="13">
        <v>35</v>
      </c>
      <c r="H10992" s="5">
        <v>15</v>
      </c>
      <c r="I10992" s="5">
        <v>1</v>
      </c>
      <c r="J10992" s="8">
        <f t="shared" si="56124"/>
        <v>15.715309290661573</v>
      </c>
      <c r="K10992" s="5">
        <f t="shared" si="56121"/>
        <v>2</v>
      </c>
      <c r="L10992" s="8">
        <f t="shared" si="56123"/>
        <v>0.7142857142857143</v>
      </c>
      <c r="M10992" s="8">
        <f t="shared" si="52100"/>
        <v>0.20713139587228555</v>
      </c>
      <c r="N10992" s="5">
        <v>1005</v>
      </c>
      <c r="O10992" s="5">
        <v>6</v>
      </c>
    </row>
    <row r="10993" spans="1:15" x14ac:dyDescent="0.2">
      <c r="A10993" s="5" t="s">
        <v>18</v>
      </c>
      <c r="B10993" s="13">
        <v>2896712</v>
      </c>
      <c r="C10993" s="6">
        <f t="shared" si="56120"/>
        <v>43920</v>
      </c>
      <c r="D10993" s="5">
        <v>44</v>
      </c>
      <c r="E10993" s="13">
        <f t="shared" si="56122"/>
        <v>95.142857142857139</v>
      </c>
      <c r="F10993" s="5">
        <v>94</v>
      </c>
      <c r="G10993" s="13">
        <v>36</v>
      </c>
      <c r="H10993" s="5">
        <v>16</v>
      </c>
      <c r="I10993" s="5">
        <v>2</v>
      </c>
      <c r="J10993" s="8">
        <f t="shared" si="56124"/>
        <v>13.746130030959753</v>
      </c>
      <c r="K10993" s="5">
        <f t="shared" si="56121"/>
        <v>1</v>
      </c>
      <c r="L10993" s="8">
        <f t="shared" si="56123"/>
        <v>0.8571428571428571</v>
      </c>
      <c r="M10993" s="8">
        <f t="shared" si="52100"/>
        <v>0.24165329518433312</v>
      </c>
      <c r="N10993" s="5">
        <v>1049</v>
      </c>
      <c r="O10993" s="5">
        <v>7</v>
      </c>
    </row>
    <row r="10994" spans="1:15" x14ac:dyDescent="0.2">
      <c r="A10994" s="5" t="s">
        <v>18</v>
      </c>
      <c r="B10994" s="13">
        <v>2896712</v>
      </c>
      <c r="C10994" s="6">
        <f t="shared" si="56120"/>
        <v>43921</v>
      </c>
      <c r="D10994" s="5">
        <v>71</v>
      </c>
      <c r="E10994" s="13">
        <f t="shared" si="56122"/>
        <v>91.714285714285708</v>
      </c>
      <c r="F10994" s="5">
        <v>89</v>
      </c>
      <c r="G10994" s="13">
        <v>39</v>
      </c>
      <c r="H10994" s="5">
        <v>17</v>
      </c>
      <c r="I10994" s="5">
        <v>3</v>
      </c>
      <c r="J10994" s="8">
        <f t="shared" si="56124"/>
        <v>11.64942841589548</v>
      </c>
      <c r="K10994" s="5">
        <f t="shared" si="56121"/>
        <v>2</v>
      </c>
      <c r="L10994" s="8">
        <f t="shared" si="56123"/>
        <v>1</v>
      </c>
      <c r="M10994" s="8">
        <f t="shared" si="52100"/>
        <v>0.3106970938084283</v>
      </c>
      <c r="N10994" s="5">
        <v>1120</v>
      </c>
      <c r="O10994" s="5">
        <v>9</v>
      </c>
    </row>
    <row r="10995" spans="1:15" x14ac:dyDescent="0.2">
      <c r="A10995" s="5" t="s">
        <v>18</v>
      </c>
      <c r="B10995" s="13">
        <v>2896712</v>
      </c>
      <c r="C10995" s="6">
        <f t="shared" si="56120"/>
        <v>43922</v>
      </c>
      <c r="D10995" s="5">
        <v>126</v>
      </c>
      <c r="E10995" s="13">
        <f t="shared" si="56122"/>
        <v>95.571428571428569</v>
      </c>
      <c r="F10995" s="5">
        <v>87</v>
      </c>
      <c r="G10995" s="13">
        <v>43</v>
      </c>
      <c r="H10995" s="5">
        <v>18</v>
      </c>
      <c r="I10995" s="5">
        <v>4</v>
      </c>
      <c r="J10995" s="8">
        <f t="shared" si="56124"/>
        <v>10.872745002437835</v>
      </c>
      <c r="K10995" s="5">
        <f t="shared" si="56121"/>
        <v>1</v>
      </c>
      <c r="L10995" s="8">
        <f t="shared" si="56123"/>
        <v>1</v>
      </c>
      <c r="M10995" s="8">
        <f t="shared" si="52100"/>
        <v>0.34521899312047588</v>
      </c>
      <c r="N10995" s="5">
        <v>1246</v>
      </c>
      <c r="O10995" s="5">
        <v>10</v>
      </c>
    </row>
    <row r="10996" spans="1:15" x14ac:dyDescent="0.2">
      <c r="A10996" s="5" t="s">
        <v>18</v>
      </c>
      <c r="B10996" s="13">
        <v>2896712</v>
      </c>
      <c r="C10996" s="6">
        <f t="shared" si="56120"/>
        <v>43923</v>
      </c>
      <c r="D10996" s="5">
        <v>89</v>
      </c>
      <c r="E10996" s="13">
        <f t="shared" si="56122"/>
        <v>94.285714285714292</v>
      </c>
      <c r="F10996" s="5">
        <v>84</v>
      </c>
      <c r="G10996" s="13">
        <v>46</v>
      </c>
      <c r="H10996" s="5">
        <v>19</v>
      </c>
      <c r="I10996" s="5">
        <v>5</v>
      </c>
      <c r="J10996" s="8">
        <f t="shared" si="56124"/>
        <v>9.6745822339489891</v>
      </c>
      <c r="K10996" s="5">
        <f t="shared" si="56121"/>
        <v>1</v>
      </c>
      <c r="L10996" s="8">
        <f t="shared" si="56123"/>
        <v>1.1428571428571428</v>
      </c>
      <c r="M10996" s="8">
        <f t="shared" si="52100"/>
        <v>0.37974089243252346</v>
      </c>
      <c r="N10996" s="5">
        <v>1335</v>
      </c>
      <c r="O10996" s="5">
        <v>11</v>
      </c>
    </row>
    <row r="10997" spans="1:15" x14ac:dyDescent="0.2">
      <c r="A10997" s="5" t="s">
        <v>18</v>
      </c>
      <c r="B10997" s="13">
        <v>2896712</v>
      </c>
      <c r="C10997" s="6">
        <f t="shared" si="56120"/>
        <v>43924</v>
      </c>
      <c r="D10997" s="5">
        <v>108</v>
      </c>
      <c r="E10997" s="13">
        <f t="shared" si="56122"/>
        <v>90.142857142857139</v>
      </c>
      <c r="F10997" s="13">
        <f t="shared" ref="F10997:F11034" si="56125">SUM(D10993:D10997)/5</f>
        <v>87.6</v>
      </c>
      <c r="G10997" s="13">
        <v>50</v>
      </c>
      <c r="H10997" s="5">
        <v>20</v>
      </c>
      <c r="I10997" s="5">
        <v>6</v>
      </c>
      <c r="J10997" s="8">
        <f t="shared" si="56124"/>
        <v>8.4335739107190584</v>
      </c>
      <c r="K10997" s="5">
        <f t="shared" si="56121"/>
        <v>4</v>
      </c>
      <c r="L10997" s="8">
        <f t="shared" si="56123"/>
        <v>1.5714285714285714</v>
      </c>
      <c r="M10997" s="8">
        <f t="shared" si="52100"/>
        <v>0.51782848968071382</v>
      </c>
      <c r="N10997" s="5">
        <v>1443</v>
      </c>
      <c r="O10997" s="5">
        <v>15</v>
      </c>
    </row>
    <row r="10998" spans="1:15" x14ac:dyDescent="0.2">
      <c r="A10998" s="5" t="s">
        <v>18</v>
      </c>
      <c r="B10998" s="13">
        <v>2896712</v>
      </c>
      <c r="C10998" s="6">
        <f t="shared" si="56120"/>
        <v>43925</v>
      </c>
      <c r="D10998" s="5">
        <v>116</v>
      </c>
      <c r="E10998" s="13">
        <f t="shared" si="56122"/>
        <v>92</v>
      </c>
      <c r="F10998" s="13">
        <f t="shared" si="56125"/>
        <v>102</v>
      </c>
      <c r="G10998" s="13">
        <v>54</v>
      </c>
      <c r="H10998" s="5">
        <v>21</v>
      </c>
      <c r="I10998" s="5">
        <v>7</v>
      </c>
      <c r="J10998" s="8">
        <f t="shared" si="56124"/>
        <v>7.9378774805867121</v>
      </c>
      <c r="K10998" s="5">
        <f t="shared" si="56121"/>
        <v>2</v>
      </c>
      <c r="L10998" s="8">
        <f t="shared" si="56123"/>
        <v>1.8571428571428572</v>
      </c>
      <c r="M10998" s="8">
        <f t="shared" si="52100"/>
        <v>0.58687228830480898</v>
      </c>
      <c r="N10998" s="5">
        <v>1559</v>
      </c>
      <c r="O10998" s="5">
        <v>17</v>
      </c>
    </row>
    <row r="10999" spans="1:15" x14ac:dyDescent="0.2">
      <c r="A10999" s="5" t="s">
        <v>18</v>
      </c>
      <c r="B10999" s="13">
        <v>2896712</v>
      </c>
      <c r="C10999" s="6">
        <f t="shared" si="56120"/>
        <v>43926</v>
      </c>
      <c r="D10999" s="5">
        <v>72</v>
      </c>
      <c r="E10999" s="13">
        <f t="shared" si="56122"/>
        <v>89.428571428571431</v>
      </c>
      <c r="F10999" s="13">
        <f t="shared" si="56125"/>
        <v>102.2</v>
      </c>
      <c r="G10999" s="13">
        <v>56</v>
      </c>
      <c r="H10999" s="5">
        <v>22</v>
      </c>
      <c r="I10999" s="5">
        <v>8</v>
      </c>
      <c r="J10999" s="8">
        <f t="shared" si="56124"/>
        <v>7.1485668607970769</v>
      </c>
      <c r="K10999" s="5">
        <f t="shared" si="56121"/>
        <v>1</v>
      </c>
      <c r="L10999" s="8">
        <f t="shared" si="56123"/>
        <v>1.7142857142857142</v>
      </c>
      <c r="M10999" s="8">
        <f t="shared" si="52100"/>
        <v>0.62139418761685661</v>
      </c>
      <c r="N10999" s="5">
        <v>1631</v>
      </c>
      <c r="O10999" s="5">
        <v>18</v>
      </c>
    </row>
    <row r="11000" spans="1:15" x14ac:dyDescent="0.2">
      <c r="A11000" s="5" t="s">
        <v>18</v>
      </c>
      <c r="B11000" s="13">
        <v>2896712</v>
      </c>
      <c r="C11000" s="6">
        <f t="shared" si="56120"/>
        <v>43927</v>
      </c>
      <c r="D11000" s="5">
        <v>40</v>
      </c>
      <c r="E11000" s="13">
        <f t="shared" si="56122"/>
        <v>88.857142857142861</v>
      </c>
      <c r="F11000" s="13">
        <f t="shared" si="56125"/>
        <v>85</v>
      </c>
      <c r="G11000" s="13">
        <v>58</v>
      </c>
      <c r="H11000" s="5">
        <v>23</v>
      </c>
      <c r="I11000" s="5">
        <v>9</v>
      </c>
      <c r="J11000" s="8">
        <f t="shared" si="56124"/>
        <v>6.629009911542151</v>
      </c>
      <c r="K11000" s="5">
        <f t="shared" si="56121"/>
        <v>2</v>
      </c>
      <c r="L11000" s="8">
        <f t="shared" si="56123"/>
        <v>1.8571428571428572</v>
      </c>
      <c r="M11000" s="8">
        <f t="shared" si="52100"/>
        <v>0.69043798624095176</v>
      </c>
      <c r="N11000" s="5">
        <v>1671</v>
      </c>
      <c r="O11000" s="5">
        <v>20</v>
      </c>
    </row>
    <row r="11001" spans="1:15" x14ac:dyDescent="0.2">
      <c r="A11001" s="5" t="s">
        <v>18</v>
      </c>
      <c r="B11001" s="13">
        <v>2896712</v>
      </c>
      <c r="C11001" s="6">
        <f t="shared" si="56120"/>
        <v>43928</v>
      </c>
      <c r="D11001" s="5">
        <v>59</v>
      </c>
      <c r="E11001" s="13">
        <f t="shared" si="56122"/>
        <v>87.142857142857139</v>
      </c>
      <c r="F11001" s="13">
        <f t="shared" si="56125"/>
        <v>79</v>
      </c>
      <c r="G11001" s="13">
        <v>60</v>
      </c>
      <c r="H11001" s="5">
        <v>24</v>
      </c>
      <c r="I11001" s="5">
        <v>10</v>
      </c>
      <c r="J11001" s="8">
        <f t="shared" si="56124"/>
        <v>6.0969515242378813</v>
      </c>
      <c r="K11001" s="5">
        <f t="shared" si="56121"/>
        <v>4</v>
      </c>
      <c r="L11001" s="8">
        <f t="shared" si="56123"/>
        <v>2.1428571428571428</v>
      </c>
      <c r="M11001" s="8">
        <f t="shared" si="52100"/>
        <v>0.82852558348914218</v>
      </c>
      <c r="N11001" s="5">
        <v>1730</v>
      </c>
      <c r="O11001" s="5">
        <v>24</v>
      </c>
    </row>
    <row r="11002" spans="1:15" x14ac:dyDescent="0.2">
      <c r="A11002" s="5" t="s">
        <v>18</v>
      </c>
      <c r="B11002" s="13">
        <v>2896712</v>
      </c>
      <c r="C11002" s="6">
        <f t="shared" si="56120"/>
        <v>43929</v>
      </c>
      <c r="D11002" s="5">
        <v>97</v>
      </c>
      <c r="E11002" s="13">
        <f t="shared" si="56122"/>
        <v>83</v>
      </c>
      <c r="F11002" s="13">
        <f t="shared" si="56125"/>
        <v>76.8</v>
      </c>
      <c r="G11002" s="13">
        <v>63</v>
      </c>
      <c r="H11002" s="5">
        <v>25</v>
      </c>
      <c r="I11002" s="5">
        <v>11</v>
      </c>
      <c r="J11002" s="8">
        <f t="shared" si="56124"/>
        <v>5.4733867169100332</v>
      </c>
      <c r="K11002" s="5">
        <f t="shared" si="56121"/>
        <v>4</v>
      </c>
      <c r="L11002" s="8">
        <f t="shared" si="56123"/>
        <v>2.5714285714285716</v>
      </c>
      <c r="M11002" s="8">
        <f t="shared" ref="M11002:M11764" si="56126">O11002/(B11002/100000)</f>
        <v>0.96661318073733249</v>
      </c>
      <c r="N11002" s="5">
        <v>1827</v>
      </c>
      <c r="O11002" s="5">
        <v>28</v>
      </c>
    </row>
    <row r="11003" spans="1:15" x14ac:dyDescent="0.2">
      <c r="A11003" s="5" t="s">
        <v>18</v>
      </c>
      <c r="B11003" s="13">
        <v>2896712</v>
      </c>
      <c r="C11003" s="6">
        <f t="shared" si="56120"/>
        <v>43930</v>
      </c>
      <c r="D11003" s="5">
        <v>105</v>
      </c>
      <c r="E11003" s="13">
        <f t="shared" si="56122"/>
        <v>85.285714285714292</v>
      </c>
      <c r="F11003" s="13">
        <f t="shared" si="56125"/>
        <v>74.599999999999994</v>
      </c>
      <c r="G11003" s="13">
        <v>67</v>
      </c>
      <c r="H11003" s="5">
        <f t="shared" ref="H11003:I11018" si="56127">H11002+1</f>
        <v>26</v>
      </c>
      <c r="I11003" s="5">
        <f t="shared" si="56127"/>
        <v>12</v>
      </c>
      <c r="J11003" s="8">
        <f t="shared" si="56124"/>
        <v>5.3322615219721339</v>
      </c>
      <c r="K11003" s="5">
        <f t="shared" si="56121"/>
        <v>6</v>
      </c>
      <c r="L11003" s="8">
        <f t="shared" si="56123"/>
        <v>3.2857142857142856</v>
      </c>
      <c r="M11003" s="8">
        <f t="shared" si="56126"/>
        <v>1.173744576609618</v>
      </c>
      <c r="N11003" s="5">
        <v>1932</v>
      </c>
      <c r="O11003" s="5">
        <v>34</v>
      </c>
    </row>
    <row r="11004" spans="1:15" x14ac:dyDescent="0.2">
      <c r="A11004" s="5" t="s">
        <v>18</v>
      </c>
      <c r="B11004" s="13">
        <v>2896712</v>
      </c>
      <c r="C11004" s="6">
        <f t="shared" si="56120"/>
        <v>43931</v>
      </c>
      <c r="D11004" s="5">
        <v>97</v>
      </c>
      <c r="E11004" s="13">
        <f t="shared" si="56122"/>
        <v>83.714285714285708</v>
      </c>
      <c r="F11004" s="13">
        <f t="shared" si="56125"/>
        <v>79.599999999999994</v>
      </c>
      <c r="G11004" s="13">
        <v>70</v>
      </c>
      <c r="H11004" s="5">
        <f t="shared" si="56127"/>
        <v>27</v>
      </c>
      <c r="I11004" s="5">
        <f t="shared" si="56127"/>
        <v>13</v>
      </c>
      <c r="J11004" s="8">
        <f t="shared" si="56124"/>
        <v>4.9690494361061637</v>
      </c>
      <c r="K11004" s="5">
        <f t="shared" si="56121"/>
        <v>4</v>
      </c>
      <c r="L11004" s="8">
        <f t="shared" si="56123"/>
        <v>3.2857142857142856</v>
      </c>
      <c r="M11004" s="8">
        <f t="shared" si="56126"/>
        <v>1.3118321738578085</v>
      </c>
      <c r="N11004" s="5">
        <v>2029</v>
      </c>
      <c r="O11004" s="5">
        <v>38</v>
      </c>
    </row>
    <row r="11005" spans="1:15" x14ac:dyDescent="0.2">
      <c r="A11005" s="5" t="s">
        <v>18</v>
      </c>
      <c r="B11005" s="13">
        <v>2896712</v>
      </c>
      <c r="C11005" s="6">
        <f t="shared" si="56120"/>
        <v>43932</v>
      </c>
      <c r="D11005" s="5">
        <v>36</v>
      </c>
      <c r="E11005" s="13">
        <f t="shared" si="56122"/>
        <v>72.285714285714292</v>
      </c>
      <c r="F11005" s="13">
        <f t="shared" si="56125"/>
        <v>78.8</v>
      </c>
      <c r="G11005" s="13">
        <v>71</v>
      </c>
      <c r="H11005" s="5">
        <f t="shared" si="56127"/>
        <v>28</v>
      </c>
      <c r="I11005" s="5">
        <f t="shared" si="56127"/>
        <v>14</v>
      </c>
      <c r="J11005" s="8">
        <f t="shared" si="56124"/>
        <v>4.0875676548994271</v>
      </c>
      <c r="K11005" s="5">
        <f t="shared" si="56121"/>
        <v>1</v>
      </c>
      <c r="L11005" s="8">
        <f t="shared" si="56123"/>
        <v>3.1428571428571428</v>
      </c>
      <c r="M11005" s="8">
        <f t="shared" si="56126"/>
        <v>1.346354073169856</v>
      </c>
      <c r="N11005" s="5">
        <v>2065</v>
      </c>
      <c r="O11005" s="5">
        <v>39</v>
      </c>
    </row>
    <row r="11006" spans="1:15" x14ac:dyDescent="0.2">
      <c r="A11006" s="5" t="s">
        <v>18</v>
      </c>
      <c r="B11006" s="13">
        <v>2896712</v>
      </c>
      <c r="C11006" s="6">
        <f t="shared" si="56120"/>
        <v>43933</v>
      </c>
      <c r="D11006" s="5">
        <v>53</v>
      </c>
      <c r="E11006" s="13">
        <f t="shared" si="56122"/>
        <v>69.571428571428569</v>
      </c>
      <c r="F11006" s="13">
        <f t="shared" si="56125"/>
        <v>77.599999999999994</v>
      </c>
      <c r="G11006" s="13">
        <v>73</v>
      </c>
      <c r="H11006" s="5">
        <f t="shared" si="56127"/>
        <v>29</v>
      </c>
      <c r="I11006" s="5">
        <f t="shared" si="56127"/>
        <v>15</v>
      </c>
      <c r="J11006" s="8">
        <f t="shared" si="56124"/>
        <v>3.7795886689949549</v>
      </c>
      <c r="K11006" s="5">
        <f t="shared" si="56121"/>
        <v>2</v>
      </c>
      <c r="L11006" s="8">
        <f t="shared" si="56123"/>
        <v>3.2857142857142856</v>
      </c>
      <c r="M11006" s="8">
        <f t="shared" si="56126"/>
        <v>1.415397871793951</v>
      </c>
      <c r="N11006" s="5">
        <v>2118</v>
      </c>
      <c r="O11006" s="5">
        <v>41</v>
      </c>
    </row>
    <row r="11007" spans="1:15" x14ac:dyDescent="0.2">
      <c r="A11007" s="5" t="s">
        <v>18</v>
      </c>
      <c r="B11007" s="13">
        <v>2896712</v>
      </c>
      <c r="C11007" s="6">
        <f t="shared" si="56120"/>
        <v>43934</v>
      </c>
      <c r="D11007" s="5">
        <v>16</v>
      </c>
      <c r="E11007" s="13">
        <f t="shared" si="56122"/>
        <v>66.142857142857139</v>
      </c>
      <c r="F11007" s="13">
        <f t="shared" si="56125"/>
        <v>61.4</v>
      </c>
      <c r="G11007" s="13">
        <v>74</v>
      </c>
      <c r="H11007" s="5">
        <f t="shared" si="56127"/>
        <v>30</v>
      </c>
      <c r="I11007" s="5">
        <f t="shared" si="56127"/>
        <v>16</v>
      </c>
      <c r="J11007" s="8">
        <f t="shared" si="56124"/>
        <v>3.4624588692790907</v>
      </c>
      <c r="K11007" s="5">
        <f t="shared" si="56121"/>
        <v>3</v>
      </c>
      <c r="L11007" s="8">
        <f t="shared" si="56123"/>
        <v>3.4285714285714284</v>
      </c>
      <c r="M11007" s="8">
        <f t="shared" si="56126"/>
        <v>1.5189635697300938</v>
      </c>
      <c r="N11007" s="5">
        <v>2134</v>
      </c>
      <c r="O11007" s="5">
        <v>44</v>
      </c>
    </row>
    <row r="11008" spans="1:15" x14ac:dyDescent="0.2">
      <c r="A11008" s="5" t="s">
        <v>18</v>
      </c>
      <c r="B11008" s="13">
        <v>2896712</v>
      </c>
      <c r="C11008" s="6">
        <f t="shared" si="56120"/>
        <v>43935</v>
      </c>
      <c r="D11008" s="5">
        <v>30</v>
      </c>
      <c r="E11008" s="13">
        <f t="shared" si="56122"/>
        <v>62</v>
      </c>
      <c r="F11008" s="13">
        <f t="shared" si="56125"/>
        <v>46.4</v>
      </c>
      <c r="G11008" s="13">
        <v>75</v>
      </c>
      <c r="H11008" s="5">
        <f t="shared" si="56127"/>
        <v>31</v>
      </c>
      <c r="I11008" s="5">
        <f t="shared" si="56127"/>
        <v>17</v>
      </c>
      <c r="J11008" s="8">
        <f t="shared" si="56124"/>
        <v>3.1369714492229854</v>
      </c>
      <c r="K11008" s="5">
        <f t="shared" si="56121"/>
        <v>5</v>
      </c>
      <c r="L11008" s="8">
        <f t="shared" si="56123"/>
        <v>3.5714285714285716</v>
      </c>
      <c r="M11008" s="8">
        <f t="shared" si="56126"/>
        <v>1.6915730662903319</v>
      </c>
      <c r="N11008" s="5">
        <v>2164</v>
      </c>
      <c r="O11008" s="5">
        <v>49</v>
      </c>
    </row>
    <row r="11009" spans="1:15" x14ac:dyDescent="0.2">
      <c r="A11009" s="5" t="s">
        <v>18</v>
      </c>
      <c r="B11009" s="13">
        <v>2896712</v>
      </c>
      <c r="C11009" s="6">
        <f t="shared" si="56120"/>
        <v>43936</v>
      </c>
      <c r="D11009" s="5">
        <v>81</v>
      </c>
      <c r="E11009" s="13">
        <f t="shared" si="56122"/>
        <v>59.714285714285715</v>
      </c>
      <c r="F11009" s="13">
        <f t="shared" si="56125"/>
        <v>43.2</v>
      </c>
      <c r="G11009" s="13">
        <v>78</v>
      </c>
      <c r="H11009" s="5">
        <f t="shared" si="56127"/>
        <v>32</v>
      </c>
      <c r="I11009" s="5">
        <f t="shared" si="56127"/>
        <v>18</v>
      </c>
      <c r="J11009" s="8">
        <f t="shared" si="56124"/>
        <v>2.9294274300932095</v>
      </c>
      <c r="K11009" s="5">
        <f t="shared" si="56121"/>
        <v>5</v>
      </c>
      <c r="L11009" s="8">
        <f t="shared" si="56123"/>
        <v>3.7142857142857144</v>
      </c>
      <c r="M11009" s="8">
        <f t="shared" si="56126"/>
        <v>1.8641825628505697</v>
      </c>
      <c r="N11009" s="5">
        <v>2245</v>
      </c>
      <c r="O11009" s="5">
        <v>54</v>
      </c>
    </row>
    <row r="11010" spans="1:15" x14ac:dyDescent="0.2">
      <c r="A11010" s="5" t="s">
        <v>18</v>
      </c>
      <c r="B11010" s="13">
        <v>2896712</v>
      </c>
      <c r="C11010" s="6">
        <f t="shared" si="56120"/>
        <v>43937</v>
      </c>
      <c r="D11010" s="5">
        <v>49</v>
      </c>
      <c r="E11010" s="13">
        <f t="shared" si="56122"/>
        <v>51.714285714285715</v>
      </c>
      <c r="F11010" s="13">
        <f t="shared" si="56125"/>
        <v>45.8</v>
      </c>
      <c r="G11010" s="13">
        <v>79</v>
      </c>
      <c r="H11010" s="5">
        <f t="shared" si="56127"/>
        <v>33</v>
      </c>
      <c r="I11010" s="5">
        <f t="shared" si="56127"/>
        <v>19</v>
      </c>
      <c r="J11010" s="8">
        <f t="shared" si="56124"/>
        <v>2.4647647579492067</v>
      </c>
      <c r="K11010" s="5">
        <f t="shared" si="56121"/>
        <v>1</v>
      </c>
      <c r="L11010" s="8">
        <f t="shared" si="56123"/>
        <v>3</v>
      </c>
      <c r="M11010" s="8">
        <f t="shared" si="56126"/>
        <v>1.8987044621626175</v>
      </c>
      <c r="N11010" s="5">
        <v>2294</v>
      </c>
      <c r="O11010" s="5">
        <v>55</v>
      </c>
    </row>
    <row r="11011" spans="1:15" x14ac:dyDescent="0.2">
      <c r="A11011" s="5" t="s">
        <v>18</v>
      </c>
      <c r="B11011" s="13">
        <v>2896712</v>
      </c>
      <c r="C11011" s="6">
        <f t="shared" si="56120"/>
        <v>43938</v>
      </c>
      <c r="D11011" s="5">
        <v>81</v>
      </c>
      <c r="E11011" s="13">
        <f t="shared" si="56122"/>
        <v>49.428571428571431</v>
      </c>
      <c r="F11011" s="13">
        <f t="shared" si="56125"/>
        <v>51.4</v>
      </c>
      <c r="G11011" s="13">
        <v>81</v>
      </c>
      <c r="H11011" s="5">
        <f t="shared" si="56127"/>
        <v>34</v>
      </c>
      <c r="I11011" s="5">
        <f t="shared" si="56127"/>
        <v>20</v>
      </c>
      <c r="J11011" s="8">
        <f t="shared" si="56124"/>
        <v>2.2991560901056549</v>
      </c>
      <c r="K11011" s="5">
        <f t="shared" si="56121"/>
        <v>4</v>
      </c>
      <c r="L11011" s="8">
        <f t="shared" si="56123"/>
        <v>3</v>
      </c>
      <c r="M11011" s="8">
        <f t="shared" si="56126"/>
        <v>2.0367920594108075</v>
      </c>
      <c r="N11011" s="5">
        <v>2349</v>
      </c>
      <c r="O11011" s="5">
        <v>59</v>
      </c>
    </row>
    <row r="11012" spans="1:15" x14ac:dyDescent="0.2">
      <c r="A11012" s="5" t="s">
        <v>18</v>
      </c>
      <c r="B11012" s="13">
        <v>2896712</v>
      </c>
      <c r="C11012" s="6">
        <f t="shared" si="56120"/>
        <v>43939</v>
      </c>
      <c r="D11012" s="5">
        <v>38</v>
      </c>
      <c r="E11012" s="13">
        <f t="shared" si="56122"/>
        <v>49.714285714285715</v>
      </c>
      <c r="F11012" s="13">
        <f t="shared" si="56125"/>
        <v>55.8</v>
      </c>
      <c r="G11012" s="13">
        <v>82</v>
      </c>
      <c r="H11012" s="5">
        <f t="shared" si="56127"/>
        <v>35</v>
      </c>
      <c r="I11012" s="5">
        <f t="shared" si="56127"/>
        <v>21</v>
      </c>
      <c r="J11012" s="8">
        <f t="shared" si="56124"/>
        <v>2.2642982627366779</v>
      </c>
      <c r="K11012" s="5">
        <f t="shared" si="56121"/>
        <v>2</v>
      </c>
      <c r="L11012" s="8">
        <f t="shared" si="56123"/>
        <v>3.1428571428571428</v>
      </c>
      <c r="M11012" s="8">
        <f t="shared" si="56126"/>
        <v>2.105835858034903</v>
      </c>
      <c r="N11012" s="5">
        <v>2387</v>
      </c>
      <c r="O11012" s="5">
        <v>61</v>
      </c>
    </row>
    <row r="11013" spans="1:15" x14ac:dyDescent="0.2">
      <c r="A11013" s="5" t="s">
        <v>18</v>
      </c>
      <c r="B11013" s="13">
        <v>2896712</v>
      </c>
      <c r="C11013" s="6">
        <f t="shared" si="56120"/>
        <v>43940</v>
      </c>
      <c r="D11013" s="5">
        <f>N11013-N11012</f>
        <v>30</v>
      </c>
      <c r="E11013" s="13">
        <f t="shared" si="56122"/>
        <v>46.428571428571431</v>
      </c>
      <c r="F11013" s="13">
        <f t="shared" si="56125"/>
        <v>55.8</v>
      </c>
      <c r="G11013" s="13">
        <v>83</v>
      </c>
      <c r="H11013" s="5">
        <f t="shared" si="56127"/>
        <v>36</v>
      </c>
      <c r="I11013" s="5">
        <f t="shared" si="56127"/>
        <v>22</v>
      </c>
      <c r="J11013" s="8">
        <f t="shared" si="56124"/>
        <v>2.0712510356255183</v>
      </c>
      <c r="K11013" s="5">
        <f t="shared" si="56121"/>
        <v>1</v>
      </c>
      <c r="L11013" s="8">
        <f t="shared" si="56123"/>
        <v>3</v>
      </c>
      <c r="M11013" s="8">
        <f t="shared" si="56126"/>
        <v>2.1403577573469503</v>
      </c>
      <c r="N11013" s="5">
        <v>2417</v>
      </c>
      <c r="O11013" s="5">
        <v>62</v>
      </c>
    </row>
    <row r="11014" spans="1:15" x14ac:dyDescent="0.2">
      <c r="A11014" s="5" t="s">
        <v>18</v>
      </c>
      <c r="B11014" s="13">
        <v>2896712</v>
      </c>
      <c r="C11014" s="6">
        <f t="shared" si="56120"/>
        <v>43941</v>
      </c>
      <c r="D11014" s="5">
        <v>9</v>
      </c>
      <c r="E11014" s="13">
        <f t="shared" si="56122"/>
        <v>45.428571428571431</v>
      </c>
      <c r="F11014" s="13">
        <f t="shared" si="56125"/>
        <v>41.4</v>
      </c>
      <c r="G11014" s="13">
        <v>84</v>
      </c>
      <c r="H11014" s="5">
        <f t="shared" si="56127"/>
        <v>37</v>
      </c>
      <c r="I11014" s="5">
        <f t="shared" si="56127"/>
        <v>23</v>
      </c>
      <c r="J11014" s="8">
        <f t="shared" si="56124"/>
        <v>1.9887429643527206</v>
      </c>
      <c r="K11014" s="5">
        <f t="shared" si="56121"/>
        <v>5</v>
      </c>
      <c r="L11014" s="8">
        <f t="shared" si="56123"/>
        <v>3.2857142857142856</v>
      </c>
      <c r="M11014" s="8">
        <f t="shared" si="56126"/>
        <v>2.3129672539071886</v>
      </c>
      <c r="N11014" s="5">
        <v>2426</v>
      </c>
      <c r="O11014" s="5">
        <v>67</v>
      </c>
    </row>
    <row r="11015" spans="1:15" x14ac:dyDescent="0.2">
      <c r="A11015" s="5" t="s">
        <v>18</v>
      </c>
      <c r="B11015" s="13">
        <v>2896712</v>
      </c>
      <c r="C11015" s="6">
        <f t="shared" si="56120"/>
        <v>43942</v>
      </c>
      <c r="D11015" s="5">
        <f t="shared" ref="D11015:D11078" si="56128">N11015-N11014</f>
        <v>-12</v>
      </c>
      <c r="E11015" s="13">
        <f t="shared" si="56122"/>
        <v>39.428571428571431</v>
      </c>
      <c r="F11015" s="13">
        <f t="shared" si="56125"/>
        <v>29.2</v>
      </c>
      <c r="G11015" s="13">
        <v>83</v>
      </c>
      <c r="H11015" s="5">
        <f t="shared" si="56127"/>
        <v>38</v>
      </c>
      <c r="I11015" s="5">
        <f t="shared" si="56127"/>
        <v>24</v>
      </c>
      <c r="J11015" s="8">
        <f t="shared" si="56124"/>
        <v>1.6951234492077143</v>
      </c>
      <c r="K11015" s="5">
        <f t="shared" si="56121"/>
        <v>3</v>
      </c>
      <c r="L11015" s="8">
        <f t="shared" si="56123"/>
        <v>3</v>
      </c>
      <c r="M11015" s="8">
        <f t="shared" si="56126"/>
        <v>2.4165329518433314</v>
      </c>
      <c r="N11015" s="5">
        <v>2414</v>
      </c>
      <c r="O11015" s="5">
        <v>70</v>
      </c>
    </row>
    <row r="11016" spans="1:15" x14ac:dyDescent="0.2">
      <c r="A11016" s="5" t="s">
        <v>18</v>
      </c>
      <c r="B11016" s="13">
        <v>2896712</v>
      </c>
      <c r="C11016" s="6">
        <f t="shared" si="56120"/>
        <v>43943</v>
      </c>
      <c r="D11016" s="5">
        <f t="shared" si="56128"/>
        <v>82</v>
      </c>
      <c r="E11016" s="13">
        <f t="shared" si="56122"/>
        <v>39.571428571428569</v>
      </c>
      <c r="F11016" s="13">
        <f t="shared" si="56125"/>
        <v>29.4</v>
      </c>
      <c r="G11016" s="13">
        <v>87</v>
      </c>
      <c r="H11016" s="5">
        <f t="shared" si="56127"/>
        <v>39</v>
      </c>
      <c r="I11016" s="5">
        <f t="shared" si="56127"/>
        <v>25</v>
      </c>
      <c r="J11016" s="8">
        <f t="shared" si="56124"/>
        <v>1.6755383498669247</v>
      </c>
      <c r="K11016" s="5">
        <f t="shared" si="56121"/>
        <v>9</v>
      </c>
      <c r="L11016" s="8">
        <f t="shared" si="56123"/>
        <v>3.5714285714285716</v>
      </c>
      <c r="M11016" s="8">
        <f t="shared" si="56126"/>
        <v>2.7272300456517593</v>
      </c>
      <c r="N11016" s="5">
        <v>2496</v>
      </c>
      <c r="O11016" s="5">
        <v>79</v>
      </c>
    </row>
    <row r="11017" spans="1:15" x14ac:dyDescent="0.2">
      <c r="A11017" s="5" t="s">
        <v>18</v>
      </c>
      <c r="B11017" s="13">
        <v>2896712</v>
      </c>
      <c r="C11017" s="6">
        <f t="shared" si="56120"/>
        <v>43944</v>
      </c>
      <c r="D11017" s="5">
        <f t="shared" si="56128"/>
        <v>34</v>
      </c>
      <c r="E11017" s="13">
        <f t="shared" si="56122"/>
        <v>37.428571428571431</v>
      </c>
      <c r="F11017" s="13">
        <f t="shared" si="56125"/>
        <v>28.6</v>
      </c>
      <c r="G11017" s="13">
        <v>87</v>
      </c>
      <c r="H11017" s="5">
        <f t="shared" si="56127"/>
        <v>40</v>
      </c>
      <c r="I11017" s="5">
        <f t="shared" si="56127"/>
        <v>26</v>
      </c>
      <c r="J11017" s="8">
        <f t="shared" ref="J11017:J11048" si="56129">E11017/(SUM(N11010:N11016)/7)*100</f>
        <v>1.5611034975868439</v>
      </c>
      <c r="K11017" s="5">
        <f t="shared" si="56121"/>
        <v>5</v>
      </c>
      <c r="L11017" s="8">
        <f t="shared" si="56123"/>
        <v>4.1428571428571432</v>
      </c>
      <c r="M11017" s="8">
        <f t="shared" si="56126"/>
        <v>2.8998395422119976</v>
      </c>
      <c r="N11017" s="5">
        <v>2530</v>
      </c>
      <c r="O11017" s="5">
        <v>84</v>
      </c>
    </row>
    <row r="11018" spans="1:15" x14ac:dyDescent="0.2">
      <c r="A11018" s="5" t="s">
        <v>18</v>
      </c>
      <c r="B11018" s="13">
        <v>2896712</v>
      </c>
      <c r="C11018" s="6">
        <f t="shared" si="56120"/>
        <v>43945</v>
      </c>
      <c r="D11018" s="5">
        <f t="shared" si="56128"/>
        <v>27</v>
      </c>
      <c r="E11018" s="13">
        <f t="shared" si="56122"/>
        <v>29.714285714285715</v>
      </c>
      <c r="F11018" s="13">
        <f t="shared" si="56125"/>
        <v>28</v>
      </c>
      <c r="G11018" s="13">
        <v>88</v>
      </c>
      <c r="H11018" s="5">
        <f t="shared" si="56127"/>
        <v>41</v>
      </c>
      <c r="I11018" s="5">
        <f t="shared" si="56127"/>
        <v>27</v>
      </c>
      <c r="J11018" s="8">
        <f t="shared" si="56129"/>
        <v>1.2221634643633585</v>
      </c>
      <c r="K11018" s="5">
        <f t="shared" si="56121"/>
        <v>4</v>
      </c>
      <c r="L11018" s="8">
        <f t="shared" si="56123"/>
        <v>4.1428571428571432</v>
      </c>
      <c r="M11018" s="8">
        <f t="shared" si="56126"/>
        <v>3.0379271394601877</v>
      </c>
      <c r="N11018" s="5">
        <v>2557</v>
      </c>
      <c r="O11018" s="5">
        <v>88</v>
      </c>
    </row>
    <row r="11019" spans="1:15" x14ac:dyDescent="0.2">
      <c r="A11019" s="5" t="s">
        <v>18</v>
      </c>
      <c r="B11019" s="13">
        <v>2896712</v>
      </c>
      <c r="C11019" s="6">
        <f t="shared" si="56120"/>
        <v>43946</v>
      </c>
      <c r="D11019" s="5">
        <f t="shared" si="56128"/>
        <v>55</v>
      </c>
      <c r="E11019" s="13">
        <f t="shared" si="56122"/>
        <v>32.142857142857146</v>
      </c>
      <c r="F11019" s="13">
        <f t="shared" si="56125"/>
        <v>37.200000000000003</v>
      </c>
      <c r="G11019" s="13">
        <v>90</v>
      </c>
      <c r="H11019" s="5">
        <f t="shared" ref="H11019:I11033" si="56130">H11018+1</f>
        <v>42</v>
      </c>
      <c r="I11019" s="5">
        <f t="shared" si="56130"/>
        <v>28</v>
      </c>
      <c r="J11019" s="8">
        <f t="shared" si="56129"/>
        <v>1.3060892784582343</v>
      </c>
      <c r="K11019" s="5">
        <f t="shared" si="56121"/>
        <v>7</v>
      </c>
      <c r="L11019" s="8">
        <f t="shared" si="56123"/>
        <v>4.8571428571428568</v>
      </c>
      <c r="M11019" s="8">
        <f t="shared" si="56126"/>
        <v>3.279580434644521</v>
      </c>
      <c r="N11019" s="5">
        <v>2612</v>
      </c>
      <c r="O11019" s="5">
        <v>95</v>
      </c>
    </row>
    <row r="11020" spans="1:15" x14ac:dyDescent="0.2">
      <c r="A11020" s="5" t="s">
        <v>18</v>
      </c>
      <c r="B11020" s="13">
        <v>2896712</v>
      </c>
      <c r="C11020" s="6">
        <f t="shared" si="56120"/>
        <v>43947</v>
      </c>
      <c r="D11020" s="5">
        <f t="shared" si="56128"/>
        <v>18</v>
      </c>
      <c r="E11020" s="13">
        <f t="shared" si="56122"/>
        <v>30.428571428571427</v>
      </c>
      <c r="F11020" s="13">
        <f t="shared" si="56125"/>
        <v>43.2</v>
      </c>
      <c r="G11020" s="13">
        <v>91</v>
      </c>
      <c r="H11020" s="5">
        <f t="shared" si="56130"/>
        <v>43</v>
      </c>
      <c r="I11020" s="5">
        <f t="shared" si="56130"/>
        <v>29</v>
      </c>
      <c r="J11020" s="8">
        <f t="shared" si="56129"/>
        <v>1.2204904881961951</v>
      </c>
      <c r="K11020" s="5">
        <f t="shared" si="56121"/>
        <v>1</v>
      </c>
      <c r="L11020" s="8">
        <f t="shared" si="56123"/>
        <v>4.8571428571428568</v>
      </c>
      <c r="M11020" s="8">
        <f t="shared" si="56126"/>
        <v>3.3141023339565687</v>
      </c>
      <c r="N11020" s="5">
        <v>2630</v>
      </c>
      <c r="O11020" s="5">
        <v>96</v>
      </c>
    </row>
    <row r="11021" spans="1:15" x14ac:dyDescent="0.2">
      <c r="A11021" s="5" t="s">
        <v>18</v>
      </c>
      <c r="B11021" s="13">
        <v>2896712</v>
      </c>
      <c r="C11021" s="6">
        <f t="shared" si="56120"/>
        <v>43948</v>
      </c>
      <c r="D11021" s="5">
        <f t="shared" si="56128"/>
        <v>8</v>
      </c>
      <c r="E11021" s="13">
        <f t="shared" si="56122"/>
        <v>30.285714285714285</v>
      </c>
      <c r="F11021" s="13">
        <f t="shared" si="56125"/>
        <v>28.4</v>
      </c>
      <c r="G11021" s="13">
        <v>91</v>
      </c>
      <c r="H11021" s="5">
        <f t="shared" si="56130"/>
        <v>44</v>
      </c>
      <c r="I11021" s="5">
        <f t="shared" si="56130"/>
        <v>30</v>
      </c>
      <c r="J11021" s="8">
        <f t="shared" si="56129"/>
        <v>1.2001132182281347</v>
      </c>
      <c r="K11021" s="5">
        <f t="shared" si="56121"/>
        <v>2</v>
      </c>
      <c r="L11021" s="8">
        <f t="shared" si="56123"/>
        <v>4.4285714285714288</v>
      </c>
      <c r="M11021" s="8">
        <f t="shared" si="56126"/>
        <v>3.3831461325806638</v>
      </c>
      <c r="N11021" s="5">
        <v>2638</v>
      </c>
      <c r="O11021" s="5">
        <v>98</v>
      </c>
    </row>
    <row r="11022" spans="1:15" x14ac:dyDescent="0.2">
      <c r="A11022" s="5" t="s">
        <v>18</v>
      </c>
      <c r="B11022" s="13">
        <v>2896712</v>
      </c>
      <c r="C11022" s="6">
        <f t="shared" si="56120"/>
        <v>43949</v>
      </c>
      <c r="D11022" s="5">
        <f t="shared" si="56128"/>
        <v>15</v>
      </c>
      <c r="E11022" s="13">
        <f t="shared" si="56122"/>
        <v>34.142857142857146</v>
      </c>
      <c r="F11022" s="13">
        <f t="shared" si="56125"/>
        <v>24.6</v>
      </c>
      <c r="G11022" s="13">
        <v>92</v>
      </c>
      <c r="H11022" s="5">
        <f t="shared" si="56130"/>
        <v>45</v>
      </c>
      <c r="I11022" s="5">
        <f t="shared" si="56130"/>
        <v>31</v>
      </c>
      <c r="J11022" s="8">
        <f t="shared" si="56129"/>
        <v>1.3369133523521846</v>
      </c>
      <c r="K11022" s="5">
        <f t="shared" si="56121"/>
        <v>3</v>
      </c>
      <c r="L11022" s="8">
        <f t="shared" si="56123"/>
        <v>4.4285714285714288</v>
      </c>
      <c r="M11022" s="8">
        <f t="shared" si="56126"/>
        <v>3.4867118305168066</v>
      </c>
      <c r="N11022" s="5">
        <v>2653</v>
      </c>
      <c r="O11022" s="5">
        <v>101</v>
      </c>
    </row>
    <row r="11023" spans="1:15" x14ac:dyDescent="0.2">
      <c r="A11023" s="5" t="s">
        <v>18</v>
      </c>
      <c r="B11023" s="13">
        <v>2896712</v>
      </c>
      <c r="C11023" s="6">
        <f t="shared" si="56120"/>
        <v>43950</v>
      </c>
      <c r="D11023" s="5">
        <f t="shared" si="56128"/>
        <v>26</v>
      </c>
      <c r="E11023" s="13">
        <f t="shared" si="56122"/>
        <v>26.142857142857142</v>
      </c>
      <c r="F11023" s="13">
        <f t="shared" si="56125"/>
        <v>24.4</v>
      </c>
      <c r="G11023" s="13">
        <v>92</v>
      </c>
      <c r="H11023" s="5">
        <f t="shared" si="56130"/>
        <v>46</v>
      </c>
      <c r="I11023" s="5">
        <f t="shared" si="56130"/>
        <v>32</v>
      </c>
      <c r="J11023" s="8">
        <f t="shared" si="56129"/>
        <v>1.010156767498344</v>
      </c>
      <c r="K11023" s="5">
        <f t="shared" si="56121"/>
        <v>2</v>
      </c>
      <c r="L11023" s="8">
        <f t="shared" si="56123"/>
        <v>3.4285714285714284</v>
      </c>
      <c r="M11023" s="8">
        <f t="shared" si="56126"/>
        <v>3.5557556291409016</v>
      </c>
      <c r="N11023" s="5">
        <v>2679</v>
      </c>
      <c r="O11023" s="5">
        <v>103</v>
      </c>
    </row>
    <row r="11024" spans="1:15" x14ac:dyDescent="0.2">
      <c r="A11024" s="5" t="s">
        <v>18</v>
      </c>
      <c r="B11024" s="13">
        <v>2896712</v>
      </c>
      <c r="C11024" s="6">
        <f t="shared" si="56120"/>
        <v>43951</v>
      </c>
      <c r="D11024" s="5">
        <f t="shared" si="56128"/>
        <v>11</v>
      </c>
      <c r="E11024" s="13">
        <f t="shared" si="56122"/>
        <v>22.857142857142858</v>
      </c>
      <c r="F11024" s="13">
        <f t="shared" si="56125"/>
        <v>15.6</v>
      </c>
      <c r="G11024" s="13">
        <v>93</v>
      </c>
      <c r="H11024" s="5">
        <f t="shared" si="56130"/>
        <v>47</v>
      </c>
      <c r="I11024" s="5">
        <f t="shared" si="56130"/>
        <v>33</v>
      </c>
      <c r="J11024" s="8">
        <f t="shared" si="56129"/>
        <v>0.87436471938357285</v>
      </c>
      <c r="K11024" s="5">
        <f t="shared" si="56121"/>
        <v>3</v>
      </c>
      <c r="L11024" s="8">
        <f t="shared" si="56123"/>
        <v>3.1428571428571428</v>
      </c>
      <c r="M11024" s="8">
        <f t="shared" si="56126"/>
        <v>3.6593213270770444</v>
      </c>
      <c r="N11024" s="5">
        <v>2690</v>
      </c>
      <c r="O11024" s="5">
        <v>106</v>
      </c>
    </row>
    <row r="11025" spans="1:15" x14ac:dyDescent="0.2">
      <c r="A11025" s="5" t="s">
        <v>18</v>
      </c>
      <c r="B11025" s="13">
        <v>2896712</v>
      </c>
      <c r="C11025" s="6">
        <f t="shared" si="56120"/>
        <v>43952</v>
      </c>
      <c r="D11025" s="5">
        <f t="shared" si="56128"/>
        <v>24</v>
      </c>
      <c r="E11025" s="13">
        <f t="shared" si="56122"/>
        <v>22.428571428571427</v>
      </c>
      <c r="F11025" s="13">
        <f t="shared" si="56125"/>
        <v>16.8</v>
      </c>
      <c r="G11025" s="12">
        <v>94</v>
      </c>
      <c r="H11025" s="4">
        <v>48</v>
      </c>
      <c r="I11025" s="5">
        <f t="shared" si="56130"/>
        <v>34</v>
      </c>
      <c r="J11025" s="8">
        <f t="shared" si="56129"/>
        <v>0.85053361503873437</v>
      </c>
      <c r="K11025" s="5">
        <f t="shared" si="56121"/>
        <v>4</v>
      </c>
      <c r="L11025" s="8">
        <f t="shared" si="56123"/>
        <v>3.1428571428571428</v>
      </c>
      <c r="M11025" s="8">
        <f t="shared" si="56126"/>
        <v>3.7974089243252349</v>
      </c>
      <c r="N11025" s="5">
        <v>2714</v>
      </c>
      <c r="O11025" s="4">
        <v>110</v>
      </c>
    </row>
    <row r="11026" spans="1:15" x14ac:dyDescent="0.2">
      <c r="A11026" s="5" t="s">
        <v>18</v>
      </c>
      <c r="B11026" s="13">
        <v>2896712</v>
      </c>
      <c r="C11026" s="6">
        <f t="shared" si="56120"/>
        <v>43953</v>
      </c>
      <c r="D11026" s="5">
        <f t="shared" si="56128"/>
        <v>14</v>
      </c>
      <c r="E11026" s="13">
        <f t="shared" si="56122"/>
        <v>16.571428571428573</v>
      </c>
      <c r="F11026" s="13">
        <f t="shared" si="56125"/>
        <v>18</v>
      </c>
      <c r="G11026" s="13">
        <v>94</v>
      </c>
      <c r="H11026" s="5">
        <f t="shared" ref="H11026:I11041" si="56131">H11025+1</f>
        <v>49</v>
      </c>
      <c r="I11026" s="5">
        <f t="shared" si="56130"/>
        <v>35</v>
      </c>
      <c r="J11026" s="8">
        <f t="shared" si="56129"/>
        <v>0.62311989686291369</v>
      </c>
      <c r="K11026" s="5">
        <f t="shared" si="56121"/>
        <v>2</v>
      </c>
      <c r="L11026" s="8">
        <f t="shared" si="56123"/>
        <v>2.4285714285714284</v>
      </c>
      <c r="M11026" s="8">
        <f t="shared" si="56126"/>
        <v>3.86645272294933</v>
      </c>
      <c r="N11026" s="5">
        <v>2728</v>
      </c>
      <c r="O11026" s="5">
        <v>112</v>
      </c>
    </row>
    <row r="11027" spans="1:15" x14ac:dyDescent="0.2">
      <c r="A11027" s="5" t="s">
        <v>18</v>
      </c>
      <c r="B11027" s="13">
        <v>2896712</v>
      </c>
      <c r="C11027" s="6">
        <f t="shared" si="56120"/>
        <v>43954</v>
      </c>
      <c r="D11027" s="5">
        <f t="shared" si="56128"/>
        <v>10</v>
      </c>
      <c r="E11027" s="13">
        <f t="shared" si="56122"/>
        <v>15.428571428571429</v>
      </c>
      <c r="F11027" s="13">
        <f t="shared" si="56125"/>
        <v>17</v>
      </c>
      <c r="G11027" s="13">
        <v>95</v>
      </c>
      <c r="H11027" s="5">
        <f t="shared" si="56131"/>
        <v>50</v>
      </c>
      <c r="I11027" s="5">
        <f t="shared" si="56130"/>
        <v>36</v>
      </c>
      <c r="J11027" s="8">
        <f t="shared" si="56129"/>
        <v>0.57655349135169764</v>
      </c>
      <c r="K11027" s="5">
        <f t="shared" si="56121"/>
        <v>1</v>
      </c>
      <c r="L11027" s="8">
        <f t="shared" si="56123"/>
        <v>2.4285714285714284</v>
      </c>
      <c r="M11027" s="8">
        <f t="shared" si="56126"/>
        <v>3.9009746222613777</v>
      </c>
      <c r="N11027" s="5">
        <v>2738</v>
      </c>
      <c r="O11027" s="5">
        <v>113</v>
      </c>
    </row>
    <row r="11028" spans="1:15" x14ac:dyDescent="0.2">
      <c r="A11028" s="5" t="s">
        <v>18</v>
      </c>
      <c r="B11028" s="13">
        <v>2896712</v>
      </c>
      <c r="C11028" s="6">
        <f t="shared" si="56120"/>
        <v>43955</v>
      </c>
      <c r="D11028" s="5">
        <f t="shared" si="56128"/>
        <v>50</v>
      </c>
      <c r="E11028" s="13">
        <f t="shared" si="56122"/>
        <v>21.428571428571427</v>
      </c>
      <c r="F11028" s="13">
        <f t="shared" si="56125"/>
        <v>21.8</v>
      </c>
      <c r="G11028" s="13">
        <v>96</v>
      </c>
      <c r="H11028" s="5">
        <f t="shared" si="56131"/>
        <v>51</v>
      </c>
      <c r="I11028" s="5">
        <f t="shared" si="56130"/>
        <v>37</v>
      </c>
      <c r="J11028" s="8">
        <f t="shared" si="56129"/>
        <v>0.79617834394904441</v>
      </c>
      <c r="K11028" s="5">
        <f t="shared" si="56121"/>
        <v>0</v>
      </c>
      <c r="L11028" s="8">
        <f t="shared" si="56123"/>
        <v>2.1428571428571428</v>
      </c>
      <c r="M11028" s="8">
        <f t="shared" si="56126"/>
        <v>3.9009746222613777</v>
      </c>
      <c r="N11028" s="5">
        <v>2788</v>
      </c>
      <c r="O11028" s="5">
        <v>113</v>
      </c>
    </row>
    <row r="11029" spans="1:15" x14ac:dyDescent="0.2">
      <c r="A11029" s="5" t="s">
        <v>18</v>
      </c>
      <c r="B11029" s="13">
        <v>2896712</v>
      </c>
      <c r="C11029" s="6">
        <f t="shared" si="56120"/>
        <v>43956</v>
      </c>
      <c r="D11029" s="5">
        <f t="shared" si="56128"/>
        <v>11</v>
      </c>
      <c r="E11029" s="13">
        <f t="shared" si="56122"/>
        <v>20.857142857142858</v>
      </c>
      <c r="F11029" s="13">
        <f t="shared" si="56125"/>
        <v>21.8</v>
      </c>
      <c r="G11029" s="13">
        <v>97</v>
      </c>
      <c r="H11029" s="5">
        <f t="shared" si="56131"/>
        <v>52</v>
      </c>
      <c r="I11029" s="5">
        <f t="shared" si="56130"/>
        <v>38</v>
      </c>
      <c r="J11029" s="8">
        <f t="shared" si="56129"/>
        <v>0.76882569773565035</v>
      </c>
      <c r="K11029" s="5">
        <f t="shared" si="56121"/>
        <v>5</v>
      </c>
      <c r="L11029" s="8">
        <f t="shared" si="56123"/>
        <v>2.4285714285714284</v>
      </c>
      <c r="M11029" s="8">
        <f t="shared" si="56126"/>
        <v>4.0735841188216151</v>
      </c>
      <c r="N11029" s="5">
        <v>2799</v>
      </c>
      <c r="O11029" s="5">
        <v>118</v>
      </c>
    </row>
    <row r="11030" spans="1:15" x14ac:dyDescent="0.2">
      <c r="A11030" s="5" t="s">
        <v>18</v>
      </c>
      <c r="B11030" s="13">
        <v>2896712</v>
      </c>
      <c r="C11030" s="6">
        <f t="shared" si="56120"/>
        <v>43957</v>
      </c>
      <c r="D11030" s="5">
        <f t="shared" si="56128"/>
        <v>16</v>
      </c>
      <c r="E11030" s="13">
        <f t="shared" si="56122"/>
        <v>19.428571428571427</v>
      </c>
      <c r="F11030" s="13">
        <f t="shared" si="56125"/>
        <v>20.2</v>
      </c>
      <c r="G11030" s="13">
        <v>97</v>
      </c>
      <c r="H11030" s="5">
        <f t="shared" si="56131"/>
        <v>53</v>
      </c>
      <c r="I11030" s="5">
        <f t="shared" si="56130"/>
        <v>39</v>
      </c>
      <c r="J11030" s="8">
        <f t="shared" si="56129"/>
        <v>0.71070234113712372</v>
      </c>
      <c r="K11030" s="5">
        <f t="shared" si="56121"/>
        <v>1</v>
      </c>
      <c r="L11030" s="8">
        <f t="shared" si="56123"/>
        <v>2.2857142857142856</v>
      </c>
      <c r="M11030" s="8">
        <f t="shared" si="56126"/>
        <v>4.1081060181336628</v>
      </c>
      <c r="N11030" s="5">
        <v>2815</v>
      </c>
      <c r="O11030" s="5">
        <v>119</v>
      </c>
    </row>
    <row r="11031" spans="1:15" x14ac:dyDescent="0.2">
      <c r="A11031" s="5" t="s">
        <v>18</v>
      </c>
      <c r="B11031" s="13">
        <v>2896712</v>
      </c>
      <c r="C11031" s="6">
        <f t="shared" si="56120"/>
        <v>43958</v>
      </c>
      <c r="D11031" s="5">
        <f t="shared" si="56128"/>
        <v>19</v>
      </c>
      <c r="E11031" s="13">
        <f t="shared" si="56122"/>
        <v>20.571428571428573</v>
      </c>
      <c r="F11031" s="13">
        <f t="shared" si="56125"/>
        <v>21.2</v>
      </c>
      <c r="G11031" s="13">
        <v>98</v>
      </c>
      <c r="H11031" s="5">
        <f t="shared" si="56131"/>
        <v>54</v>
      </c>
      <c r="I11031" s="5">
        <f t="shared" si="56130"/>
        <v>40</v>
      </c>
      <c r="J11031" s="8">
        <f t="shared" si="56129"/>
        <v>0.74719800747198006</v>
      </c>
      <c r="K11031" s="5">
        <f t="shared" si="56121"/>
        <v>1</v>
      </c>
      <c r="L11031" s="8">
        <f t="shared" si="56123"/>
        <v>2</v>
      </c>
      <c r="M11031" s="8">
        <f t="shared" si="56126"/>
        <v>4.1426279174457106</v>
      </c>
      <c r="N11031" s="5">
        <v>2834</v>
      </c>
      <c r="O11031" s="5">
        <v>120</v>
      </c>
    </row>
    <row r="11032" spans="1:15" x14ac:dyDescent="0.2">
      <c r="A11032" s="5" t="s">
        <v>18</v>
      </c>
      <c r="B11032" s="13">
        <v>2896712</v>
      </c>
      <c r="C11032" s="6">
        <f t="shared" si="56120"/>
        <v>43959</v>
      </c>
      <c r="D11032" s="5">
        <f t="shared" si="56128"/>
        <v>26</v>
      </c>
      <c r="E11032" s="13">
        <f t="shared" si="56122"/>
        <v>20.857142857142858</v>
      </c>
      <c r="F11032" s="13">
        <f t="shared" si="56125"/>
        <v>24.4</v>
      </c>
      <c r="G11032" s="13">
        <v>99</v>
      </c>
      <c r="H11032" s="5">
        <f t="shared" si="56131"/>
        <v>55</v>
      </c>
      <c r="I11032" s="5">
        <f t="shared" si="56130"/>
        <v>41</v>
      </c>
      <c r="J11032" s="8">
        <f t="shared" si="56129"/>
        <v>0.75195714874330444</v>
      </c>
      <c r="K11032" s="5">
        <f t="shared" si="56121"/>
        <v>2</v>
      </c>
      <c r="L11032" s="8">
        <f t="shared" si="56123"/>
        <v>1.7142857142857142</v>
      </c>
      <c r="M11032" s="8">
        <f t="shared" si="56126"/>
        <v>4.2116717160698061</v>
      </c>
      <c r="N11032" s="5">
        <v>2860</v>
      </c>
      <c r="O11032" s="5">
        <v>122</v>
      </c>
    </row>
    <row r="11033" spans="1:15" x14ac:dyDescent="0.2">
      <c r="A11033" s="5" t="s">
        <v>18</v>
      </c>
      <c r="B11033" s="13">
        <v>2896712</v>
      </c>
      <c r="C11033" s="6">
        <f t="shared" si="56120"/>
        <v>43960</v>
      </c>
      <c r="D11033" s="5">
        <f t="shared" si="56128"/>
        <v>38</v>
      </c>
      <c r="E11033" s="13">
        <f t="shared" si="56122"/>
        <v>24.285714285714285</v>
      </c>
      <c r="F11033" s="13">
        <f t="shared" si="56125"/>
        <v>22</v>
      </c>
      <c r="G11033" s="13">
        <v>100</v>
      </c>
      <c r="H11033" s="5">
        <f t="shared" si="56131"/>
        <v>56</v>
      </c>
      <c r="I11033" s="5">
        <f t="shared" si="56130"/>
        <v>42</v>
      </c>
      <c r="J11033" s="8">
        <f t="shared" si="56129"/>
        <v>0.86903179633984251</v>
      </c>
      <c r="K11033" s="5">
        <f t="shared" si="56121"/>
        <v>0</v>
      </c>
      <c r="L11033" s="8">
        <f t="shared" si="56123"/>
        <v>1.4285714285714286</v>
      </c>
      <c r="M11033" s="8">
        <f t="shared" si="56126"/>
        <v>4.2116717160698061</v>
      </c>
      <c r="N11033" s="5">
        <v>2898</v>
      </c>
      <c r="O11033" s="5">
        <v>122</v>
      </c>
    </row>
    <row r="11034" spans="1:15" x14ac:dyDescent="0.2">
      <c r="A11034" s="5" t="s">
        <v>18</v>
      </c>
      <c r="B11034" s="13">
        <v>2896712</v>
      </c>
      <c r="C11034" s="6">
        <f t="shared" si="56120"/>
        <v>43961</v>
      </c>
      <c r="D11034" s="5">
        <f t="shared" si="56128"/>
        <v>40</v>
      </c>
      <c r="E11034" s="13">
        <f t="shared" ref="E11034:E11045" si="56132">SUM(D11028:D11034)/7</f>
        <v>28.571428571428573</v>
      </c>
      <c r="F11034" s="13">
        <f t="shared" si="56125"/>
        <v>27.8</v>
      </c>
      <c r="G11034" s="13">
        <v>101</v>
      </c>
      <c r="H11034" s="5">
        <f t="shared" si="56131"/>
        <v>57</v>
      </c>
      <c r="I11034" s="5">
        <f t="shared" si="56131"/>
        <v>43</v>
      </c>
      <c r="J11034" s="8">
        <f t="shared" si="56129"/>
        <v>1.0135819987837018</v>
      </c>
      <c r="K11034" s="5">
        <f t="shared" si="56121"/>
        <v>1</v>
      </c>
      <c r="L11034" s="8">
        <f t="shared" ref="L11034" si="56133">SUM(K11028:K11034)/7</f>
        <v>1.4285714285714286</v>
      </c>
      <c r="M11034" s="8">
        <f t="shared" si="56126"/>
        <v>4.2461936153818538</v>
      </c>
      <c r="N11034" s="5">
        <v>2938</v>
      </c>
      <c r="O11034" s="5">
        <v>123</v>
      </c>
    </row>
    <row r="11035" spans="1:15" x14ac:dyDescent="0.2">
      <c r="A11035" s="5" t="s">
        <v>18</v>
      </c>
      <c r="B11035" s="13">
        <v>2896712</v>
      </c>
      <c r="C11035" s="6">
        <f t="shared" si="56120"/>
        <v>43962</v>
      </c>
      <c r="D11035" s="5">
        <f t="shared" si="56128"/>
        <v>19</v>
      </c>
      <c r="E11035" s="13">
        <f t="shared" si="56132"/>
        <v>24.142857142857142</v>
      </c>
      <c r="F11035" s="13">
        <f t="shared" ref="F11035:F11049" si="56134">SUM(D11031:D11035)/5</f>
        <v>28.4</v>
      </c>
      <c r="G11035" s="13">
        <v>102</v>
      </c>
      <c r="H11035" s="5">
        <f t="shared" si="56131"/>
        <v>58</v>
      </c>
      <c r="I11035" s="5">
        <f t="shared" si="56131"/>
        <v>44</v>
      </c>
      <c r="J11035" s="8">
        <f t="shared" si="56129"/>
        <v>0.84788280152518558</v>
      </c>
      <c r="K11035" s="5">
        <f t="shared" si="56121"/>
        <v>1</v>
      </c>
      <c r="L11035" s="8">
        <f t="shared" ref="L11035:L11062" si="56135">SUM(K11029:K11035)/7</f>
        <v>1.5714285714285714</v>
      </c>
      <c r="M11035" s="8">
        <f t="shared" si="56126"/>
        <v>4.2807155146939007</v>
      </c>
      <c r="N11035" s="5">
        <v>2957</v>
      </c>
      <c r="O11035" s="5">
        <v>124</v>
      </c>
    </row>
    <row r="11036" spans="1:15" x14ac:dyDescent="0.2">
      <c r="A11036" s="5" t="s">
        <v>18</v>
      </c>
      <c r="B11036" s="13">
        <v>2896712</v>
      </c>
      <c r="C11036" s="6">
        <f t="shared" si="56120"/>
        <v>43963</v>
      </c>
      <c r="D11036" s="5">
        <f t="shared" si="56128"/>
        <v>-1</v>
      </c>
      <c r="E11036" s="13">
        <f t="shared" si="56132"/>
        <v>22.428571428571427</v>
      </c>
      <c r="F11036" s="13">
        <f t="shared" si="56134"/>
        <v>24.4</v>
      </c>
      <c r="G11036" s="13">
        <v>102</v>
      </c>
      <c r="H11036" s="5">
        <f t="shared" si="56131"/>
        <v>59</v>
      </c>
      <c r="I11036" s="5">
        <f t="shared" si="56131"/>
        <v>45</v>
      </c>
      <c r="J11036" s="8">
        <f t="shared" si="56129"/>
        <v>0.78105566887219546</v>
      </c>
      <c r="K11036" s="5">
        <f t="shared" si="56121"/>
        <v>1</v>
      </c>
      <c r="L11036" s="8">
        <f t="shared" si="56135"/>
        <v>1</v>
      </c>
      <c r="M11036" s="8">
        <f t="shared" si="56126"/>
        <v>4.3152374140059484</v>
      </c>
      <c r="N11036" s="5">
        <v>2956</v>
      </c>
      <c r="O11036" s="5">
        <v>125</v>
      </c>
    </row>
    <row r="11037" spans="1:15" x14ac:dyDescent="0.2">
      <c r="A11037" s="5" t="s">
        <v>18</v>
      </c>
      <c r="B11037" s="13">
        <v>2896712</v>
      </c>
      <c r="C11037" s="6">
        <f t="shared" si="56120"/>
        <v>43964</v>
      </c>
      <c r="D11037" s="5">
        <f t="shared" si="56128"/>
        <v>16</v>
      </c>
      <c r="E11037" s="13">
        <f t="shared" si="56132"/>
        <v>22.428571428571427</v>
      </c>
      <c r="F11037" s="13">
        <f t="shared" si="56134"/>
        <v>22.4</v>
      </c>
      <c r="G11037" s="13">
        <v>103</v>
      </c>
      <c r="H11037" s="5">
        <f t="shared" si="56131"/>
        <v>60</v>
      </c>
      <c r="I11037" s="5">
        <f t="shared" si="56131"/>
        <v>46</v>
      </c>
      <c r="J11037" s="8">
        <f t="shared" si="56129"/>
        <v>0.7750024681607266</v>
      </c>
      <c r="K11037" s="5">
        <f t="shared" si="56121"/>
        <v>0</v>
      </c>
      <c r="L11037" s="8">
        <f t="shared" si="56135"/>
        <v>0.8571428571428571</v>
      </c>
      <c r="M11037" s="8">
        <f t="shared" si="56126"/>
        <v>4.3152374140059484</v>
      </c>
      <c r="N11037" s="5">
        <v>2972</v>
      </c>
      <c r="O11037" s="5">
        <v>125</v>
      </c>
    </row>
    <row r="11038" spans="1:15" x14ac:dyDescent="0.2">
      <c r="A11038" s="5" t="s">
        <v>18</v>
      </c>
      <c r="B11038" s="13">
        <v>2896712</v>
      </c>
      <c r="C11038" s="6">
        <f t="shared" si="56120"/>
        <v>43965</v>
      </c>
      <c r="D11038" s="5">
        <f t="shared" si="56128"/>
        <v>10</v>
      </c>
      <c r="E11038" s="13">
        <f t="shared" si="56132"/>
        <v>21.142857142857142</v>
      </c>
      <c r="F11038" s="13">
        <f t="shared" si="56134"/>
        <v>16.8</v>
      </c>
      <c r="G11038" s="13">
        <v>103</v>
      </c>
      <c r="H11038" s="5">
        <f t="shared" si="56131"/>
        <v>61</v>
      </c>
      <c r="I11038" s="5">
        <f t="shared" si="56131"/>
        <v>47</v>
      </c>
      <c r="J11038" s="8">
        <f t="shared" si="56129"/>
        <v>0.72495713935831496</v>
      </c>
      <c r="K11038" s="5">
        <f t="shared" si="56121"/>
        <v>0</v>
      </c>
      <c r="L11038" s="8">
        <f t="shared" si="56135"/>
        <v>0.7142857142857143</v>
      </c>
      <c r="M11038" s="8">
        <f t="shared" si="56126"/>
        <v>4.3152374140059484</v>
      </c>
      <c r="N11038" s="5">
        <v>2982</v>
      </c>
      <c r="O11038" s="5">
        <v>125</v>
      </c>
    </row>
    <row r="11039" spans="1:15" x14ac:dyDescent="0.2">
      <c r="A11039" s="5" t="s">
        <v>18</v>
      </c>
      <c r="B11039" s="13">
        <v>2896712</v>
      </c>
      <c r="C11039" s="6">
        <f t="shared" si="56120"/>
        <v>43966</v>
      </c>
      <c r="D11039" s="5">
        <f t="shared" si="56128"/>
        <v>6</v>
      </c>
      <c r="E11039" s="13">
        <f t="shared" si="56132"/>
        <v>18.285714285714285</v>
      </c>
      <c r="F11039" s="13">
        <f t="shared" si="56134"/>
        <v>10</v>
      </c>
      <c r="G11039" s="13">
        <v>103</v>
      </c>
      <c r="H11039" s="5">
        <f t="shared" si="56131"/>
        <v>62</v>
      </c>
      <c r="I11039" s="5">
        <f t="shared" si="56131"/>
        <v>48</v>
      </c>
      <c r="J11039" s="8">
        <f t="shared" si="56129"/>
        <v>0.62247726499051692</v>
      </c>
      <c r="K11039" s="5">
        <f t="shared" si="56121"/>
        <v>1</v>
      </c>
      <c r="L11039" s="8">
        <f t="shared" si="56135"/>
        <v>0.5714285714285714</v>
      </c>
      <c r="M11039" s="8">
        <f t="shared" si="56126"/>
        <v>4.3497593133179961</v>
      </c>
      <c r="N11039" s="5">
        <v>2988</v>
      </c>
      <c r="O11039" s="5">
        <v>126</v>
      </c>
    </row>
    <row r="11040" spans="1:15" x14ac:dyDescent="0.2">
      <c r="A11040" s="5" t="s">
        <v>18</v>
      </c>
      <c r="B11040" s="13">
        <v>2896712</v>
      </c>
      <c r="C11040" s="6">
        <f t="shared" si="56120"/>
        <v>43967</v>
      </c>
      <c r="D11040" s="5">
        <f t="shared" si="56128"/>
        <v>10</v>
      </c>
      <c r="E11040" s="13">
        <f t="shared" si="56132"/>
        <v>14.285714285714286</v>
      </c>
      <c r="F11040" s="13">
        <f t="shared" si="56134"/>
        <v>8.1999999999999993</v>
      </c>
      <c r="G11040" s="13">
        <v>103</v>
      </c>
      <c r="H11040" s="5">
        <f t="shared" si="56131"/>
        <v>63</v>
      </c>
      <c r="I11040" s="5">
        <f t="shared" si="56131"/>
        <v>49</v>
      </c>
      <c r="J11040" s="8">
        <f t="shared" si="56129"/>
        <v>0.48330191870861727</v>
      </c>
      <c r="K11040" s="5">
        <f t="shared" si="56121"/>
        <v>0</v>
      </c>
      <c r="L11040" s="8">
        <f t="shared" si="56135"/>
        <v>0.5714285714285714</v>
      </c>
      <c r="M11040" s="8">
        <f t="shared" si="56126"/>
        <v>4.3497593133179961</v>
      </c>
      <c r="N11040" s="5">
        <v>2998</v>
      </c>
      <c r="O11040" s="5">
        <v>126</v>
      </c>
    </row>
    <row r="11041" spans="1:15" x14ac:dyDescent="0.2">
      <c r="A11041" s="5" t="s">
        <v>18</v>
      </c>
      <c r="B11041" s="13">
        <v>2896712</v>
      </c>
      <c r="C11041" s="6">
        <f t="shared" si="56120"/>
        <v>43968</v>
      </c>
      <c r="D11041" s="5">
        <f t="shared" si="56128"/>
        <v>2</v>
      </c>
      <c r="E11041" s="13">
        <f t="shared" si="56132"/>
        <v>8.8571428571428577</v>
      </c>
      <c r="F11041" s="13">
        <f t="shared" si="56134"/>
        <v>8.8000000000000007</v>
      </c>
      <c r="G11041" s="13">
        <v>104</v>
      </c>
      <c r="H11041" s="5">
        <f t="shared" si="56131"/>
        <v>64</v>
      </c>
      <c r="I11041" s="5">
        <f t="shared" si="56131"/>
        <v>50</v>
      </c>
      <c r="J11041" s="8">
        <f t="shared" si="56129"/>
        <v>0.29820595449954307</v>
      </c>
      <c r="K11041" s="5">
        <f t="shared" si="56121"/>
        <v>0</v>
      </c>
      <c r="L11041" s="8">
        <f t="shared" si="56135"/>
        <v>0.42857142857142855</v>
      </c>
      <c r="M11041" s="8">
        <f t="shared" si="56126"/>
        <v>4.3497593133179961</v>
      </c>
      <c r="N11041" s="5">
        <v>3000</v>
      </c>
      <c r="O11041" s="5">
        <v>126</v>
      </c>
    </row>
    <row r="11042" spans="1:15" x14ac:dyDescent="0.2">
      <c r="A11042" s="5" t="s">
        <v>18</v>
      </c>
      <c r="B11042" s="13">
        <v>2896712</v>
      </c>
      <c r="C11042" s="6">
        <f t="shared" si="56120"/>
        <v>43969</v>
      </c>
      <c r="D11042" s="5">
        <f t="shared" si="56128"/>
        <v>2</v>
      </c>
      <c r="E11042" s="13">
        <f t="shared" si="56132"/>
        <v>6.4285714285714288</v>
      </c>
      <c r="F11042" s="13">
        <f t="shared" si="56134"/>
        <v>6</v>
      </c>
      <c r="G11042" s="13">
        <v>104</v>
      </c>
      <c r="H11042" s="5">
        <f t="shared" ref="H11042:I11057" si="56136">H11041+1</f>
        <v>65</v>
      </c>
      <c r="I11042" s="5">
        <f t="shared" si="56136"/>
        <v>51</v>
      </c>
      <c r="J11042" s="8">
        <f t="shared" si="56129"/>
        <v>0.21579628830384118</v>
      </c>
      <c r="K11042" s="5">
        <f t="shared" si="56121"/>
        <v>0</v>
      </c>
      <c r="L11042" s="8">
        <f t="shared" si="56135"/>
        <v>0.2857142857142857</v>
      </c>
      <c r="M11042" s="8">
        <f t="shared" si="56126"/>
        <v>4.3497593133179961</v>
      </c>
      <c r="N11042" s="5">
        <v>3002</v>
      </c>
      <c r="O11042" s="5">
        <v>126</v>
      </c>
    </row>
    <row r="11043" spans="1:15" x14ac:dyDescent="0.2">
      <c r="A11043" s="5" t="s">
        <v>18</v>
      </c>
      <c r="B11043" s="13">
        <v>2896712</v>
      </c>
      <c r="C11043" s="6">
        <f t="shared" si="56120"/>
        <v>43970</v>
      </c>
      <c r="D11043" s="5">
        <f t="shared" si="56128"/>
        <v>0</v>
      </c>
      <c r="E11043" s="13">
        <f t="shared" si="56132"/>
        <v>6.5714285714285712</v>
      </c>
      <c r="F11043" s="13">
        <f t="shared" si="56134"/>
        <v>4</v>
      </c>
      <c r="G11043" s="13">
        <v>104</v>
      </c>
      <c r="H11043" s="5">
        <f t="shared" si="56136"/>
        <v>66</v>
      </c>
      <c r="I11043" s="5">
        <f t="shared" si="56136"/>
        <v>52</v>
      </c>
      <c r="J11043" s="8">
        <f t="shared" si="56129"/>
        <v>0.22011675758445781</v>
      </c>
      <c r="K11043" s="5">
        <f t="shared" si="56121"/>
        <v>2</v>
      </c>
      <c r="L11043" s="8">
        <f t="shared" si="56135"/>
        <v>0.42857142857142855</v>
      </c>
      <c r="M11043" s="8">
        <f t="shared" si="56126"/>
        <v>4.4188031119420916</v>
      </c>
      <c r="N11043" s="5">
        <v>3002</v>
      </c>
      <c r="O11043" s="5">
        <v>128</v>
      </c>
    </row>
    <row r="11044" spans="1:15" x14ac:dyDescent="0.2">
      <c r="A11044" s="5" t="s">
        <v>18</v>
      </c>
      <c r="B11044" s="13">
        <v>2896712</v>
      </c>
      <c r="C11044" s="6">
        <f t="shared" ref="C11044:C11107" si="56137">C11043+1</f>
        <v>43971</v>
      </c>
      <c r="D11044" s="5">
        <f t="shared" si="56128"/>
        <v>12</v>
      </c>
      <c r="E11044" s="13">
        <f t="shared" si="56132"/>
        <v>6</v>
      </c>
      <c r="F11044" s="13">
        <f t="shared" si="56134"/>
        <v>5.2</v>
      </c>
      <c r="G11044" s="13">
        <v>104</v>
      </c>
      <c r="H11044" s="5">
        <f t="shared" si="56136"/>
        <v>67</v>
      </c>
      <c r="I11044" s="5">
        <f t="shared" si="56136"/>
        <v>53</v>
      </c>
      <c r="J11044" s="8">
        <f t="shared" si="56129"/>
        <v>0.20053475935828879</v>
      </c>
      <c r="K11044" s="5">
        <f t="shared" ref="K11044:K11107" si="56138">O11044-O11043</f>
        <v>3</v>
      </c>
      <c r="L11044" s="8">
        <f t="shared" si="56135"/>
        <v>0.8571428571428571</v>
      </c>
      <c r="M11044" s="8">
        <f t="shared" si="56126"/>
        <v>4.522368809878234</v>
      </c>
      <c r="N11044" s="5">
        <v>3014</v>
      </c>
      <c r="O11044" s="5">
        <v>131</v>
      </c>
    </row>
    <row r="11045" spans="1:15" x14ac:dyDescent="0.2">
      <c r="A11045" s="5" t="s">
        <v>18</v>
      </c>
      <c r="B11045" s="13">
        <v>2896712</v>
      </c>
      <c r="C11045" s="6">
        <f t="shared" si="56137"/>
        <v>43972</v>
      </c>
      <c r="D11045" s="5">
        <f t="shared" si="56128"/>
        <v>7</v>
      </c>
      <c r="E11045" s="13">
        <f t="shared" si="56132"/>
        <v>5.5714285714285712</v>
      </c>
      <c r="F11045" s="13">
        <f t="shared" si="56134"/>
        <v>4.5999999999999996</v>
      </c>
      <c r="G11045" s="13">
        <v>104</v>
      </c>
      <c r="H11045" s="5">
        <f t="shared" si="56136"/>
        <v>68</v>
      </c>
      <c r="I11045" s="5">
        <f t="shared" si="56136"/>
        <v>54</v>
      </c>
      <c r="J11045" s="8">
        <f t="shared" si="56129"/>
        <v>0.18583817783284093</v>
      </c>
      <c r="K11045" s="5">
        <f t="shared" si="56138"/>
        <v>3</v>
      </c>
      <c r="L11045" s="8">
        <f t="shared" si="56135"/>
        <v>1.2857142857142858</v>
      </c>
      <c r="M11045" s="8">
        <f t="shared" si="56126"/>
        <v>4.6259345078143772</v>
      </c>
      <c r="N11045" s="5">
        <v>3021</v>
      </c>
      <c r="O11045" s="5">
        <v>134</v>
      </c>
    </row>
    <row r="11046" spans="1:15" x14ac:dyDescent="0.2">
      <c r="A11046" s="5" t="s">
        <v>18</v>
      </c>
      <c r="B11046" s="13">
        <v>2896712</v>
      </c>
      <c r="C11046" s="6">
        <f t="shared" si="56137"/>
        <v>43973</v>
      </c>
      <c r="D11046" s="5">
        <f t="shared" si="56128"/>
        <v>18</v>
      </c>
      <c r="E11046" s="13">
        <f t="shared" ref="E11046:E11051" si="56139">SUM(D11040:D11046)/7</f>
        <v>7.2857142857142856</v>
      </c>
      <c r="F11046" s="13">
        <f t="shared" si="56134"/>
        <v>7.8</v>
      </c>
      <c r="G11046" s="13">
        <v>105</v>
      </c>
      <c r="H11046" s="5">
        <f t="shared" si="56136"/>
        <v>69</v>
      </c>
      <c r="I11046" s="5">
        <f t="shared" si="56136"/>
        <v>55</v>
      </c>
      <c r="J11046" s="8">
        <f t="shared" si="56129"/>
        <v>0.24256837098692036</v>
      </c>
      <c r="K11046" s="5">
        <f t="shared" si="56138"/>
        <v>0</v>
      </c>
      <c r="L11046" s="8">
        <f t="shared" si="56135"/>
        <v>1.1428571428571428</v>
      </c>
      <c r="M11046" s="8">
        <f t="shared" si="56126"/>
        <v>4.6259345078143772</v>
      </c>
      <c r="N11046" s="5">
        <v>3039</v>
      </c>
      <c r="O11046" s="5">
        <v>134</v>
      </c>
    </row>
    <row r="11047" spans="1:15" x14ac:dyDescent="0.2">
      <c r="A11047" s="5" t="s">
        <v>18</v>
      </c>
      <c r="B11047" s="13">
        <v>2896712</v>
      </c>
      <c r="C11047" s="6">
        <f t="shared" si="56137"/>
        <v>43974</v>
      </c>
      <c r="D11047" s="5">
        <f t="shared" si="56128"/>
        <v>23</v>
      </c>
      <c r="E11047" s="13">
        <f t="shared" si="56139"/>
        <v>9.1428571428571423</v>
      </c>
      <c r="F11047" s="13">
        <f t="shared" si="56134"/>
        <v>12</v>
      </c>
      <c r="G11047" s="13">
        <v>106</v>
      </c>
      <c r="H11047" s="5">
        <f t="shared" si="56136"/>
        <v>70</v>
      </c>
      <c r="I11047" s="5">
        <f t="shared" si="56136"/>
        <v>56</v>
      </c>
      <c r="J11047" s="8">
        <f t="shared" si="56129"/>
        <v>0.30366293414310114</v>
      </c>
      <c r="K11047" s="5">
        <f t="shared" si="56138"/>
        <v>2</v>
      </c>
      <c r="L11047" s="8">
        <f t="shared" si="56135"/>
        <v>1.4285714285714286</v>
      </c>
      <c r="M11047" s="8">
        <f t="shared" si="56126"/>
        <v>4.6949783064384718</v>
      </c>
      <c r="N11047" s="5">
        <v>3062</v>
      </c>
      <c r="O11047" s="5">
        <v>136</v>
      </c>
    </row>
    <row r="11048" spans="1:15" x14ac:dyDescent="0.2">
      <c r="A11048" s="5" t="s">
        <v>18</v>
      </c>
      <c r="B11048" s="13">
        <v>2896712</v>
      </c>
      <c r="C11048" s="6">
        <f t="shared" si="56137"/>
        <v>43975</v>
      </c>
      <c r="D11048" s="5">
        <f t="shared" si="56128"/>
        <v>0</v>
      </c>
      <c r="E11048" s="13">
        <f t="shared" si="56139"/>
        <v>8.8571428571428577</v>
      </c>
      <c r="F11048" s="13">
        <f t="shared" si="56134"/>
        <v>12</v>
      </c>
      <c r="G11048" s="13">
        <v>106</v>
      </c>
      <c r="H11048" s="5">
        <f t="shared" si="56136"/>
        <v>71</v>
      </c>
      <c r="I11048" s="5">
        <f t="shared" si="56136"/>
        <v>57</v>
      </c>
      <c r="J11048" s="8">
        <f t="shared" si="56129"/>
        <v>0.29328287606433301</v>
      </c>
      <c r="K11048" s="5">
        <f t="shared" si="56138"/>
        <v>1</v>
      </c>
      <c r="L11048" s="8">
        <f t="shared" si="56135"/>
        <v>1.5714285714285714</v>
      </c>
      <c r="M11048" s="8">
        <f t="shared" si="56126"/>
        <v>4.7295002057505195</v>
      </c>
      <c r="N11048" s="5">
        <v>3062</v>
      </c>
      <c r="O11048" s="5">
        <v>137</v>
      </c>
    </row>
    <row r="11049" spans="1:15" x14ac:dyDescent="0.2">
      <c r="A11049" s="5" t="s">
        <v>18</v>
      </c>
      <c r="B11049" s="13">
        <v>2896712</v>
      </c>
      <c r="C11049" s="6">
        <f t="shared" si="56137"/>
        <v>43976</v>
      </c>
      <c r="D11049" s="5">
        <f t="shared" si="56128"/>
        <v>0</v>
      </c>
      <c r="E11049" s="13">
        <f t="shared" si="56139"/>
        <v>8.5714285714285712</v>
      </c>
      <c r="F11049" s="13">
        <f t="shared" si="56134"/>
        <v>9.6</v>
      </c>
      <c r="G11049" s="13">
        <v>106</v>
      </c>
      <c r="H11049" s="5">
        <f t="shared" si="56136"/>
        <v>72</v>
      </c>
      <c r="I11049" s="5">
        <f t="shared" si="56136"/>
        <v>58</v>
      </c>
      <c r="J11049" s="8">
        <f t="shared" ref="J11049:J11062" si="56140">E11049/(SUM(N11042:N11048)/7)*100</f>
        <v>0.28299217054994813</v>
      </c>
      <c r="K11049" s="5">
        <f t="shared" si="56138"/>
        <v>0</v>
      </c>
      <c r="L11049" s="8">
        <f t="shared" si="56135"/>
        <v>1.5714285714285714</v>
      </c>
      <c r="M11049" s="8">
        <f t="shared" si="56126"/>
        <v>4.7295002057505195</v>
      </c>
      <c r="N11049" s="5">
        <v>3062</v>
      </c>
      <c r="O11049" s="5">
        <v>137</v>
      </c>
    </row>
    <row r="11050" spans="1:15" x14ac:dyDescent="0.2">
      <c r="A11050" s="5" t="s">
        <v>18</v>
      </c>
      <c r="B11050" s="13">
        <v>2896712</v>
      </c>
      <c r="C11050" s="6">
        <f t="shared" si="56137"/>
        <v>43977</v>
      </c>
      <c r="D11050" s="5">
        <f t="shared" si="56128"/>
        <v>5</v>
      </c>
      <c r="E11050" s="13">
        <f t="shared" si="56139"/>
        <v>9.2857142857142865</v>
      </c>
      <c r="F11050" s="13">
        <f t="shared" ref="F11050" si="56141">SUM(D11046:D11050)/5</f>
        <v>9.1999999999999993</v>
      </c>
      <c r="G11050" s="13">
        <v>106</v>
      </c>
      <c r="H11050" s="5">
        <f t="shared" si="56136"/>
        <v>73</v>
      </c>
      <c r="I11050" s="5">
        <f t="shared" si="56136"/>
        <v>59</v>
      </c>
      <c r="J11050" s="8">
        <f t="shared" si="56140"/>
        <v>0.30570971686576992</v>
      </c>
      <c r="K11050" s="5">
        <f t="shared" si="56138"/>
        <v>2</v>
      </c>
      <c r="L11050" s="8">
        <f t="shared" si="56135"/>
        <v>1.5714285714285714</v>
      </c>
      <c r="M11050" s="8">
        <f t="shared" si="56126"/>
        <v>4.798544004374615</v>
      </c>
      <c r="N11050" s="5">
        <v>3067</v>
      </c>
      <c r="O11050" s="5">
        <v>139</v>
      </c>
    </row>
    <row r="11051" spans="1:15" x14ac:dyDescent="0.2">
      <c r="A11051" s="5" t="s">
        <v>18</v>
      </c>
      <c r="B11051" s="13">
        <v>2896712</v>
      </c>
      <c r="C11051" s="6">
        <f t="shared" si="56137"/>
        <v>43978</v>
      </c>
      <c r="D11051" s="5">
        <f t="shared" si="56128"/>
        <v>3</v>
      </c>
      <c r="E11051" s="13">
        <f t="shared" si="56139"/>
        <v>8</v>
      </c>
      <c r="F11051" s="13">
        <f t="shared" ref="F11051:F11052" si="56142">SUM(D11047:D11051)/5</f>
        <v>6.2</v>
      </c>
      <c r="G11051" s="13">
        <f t="shared" ref="G11051:G11114" si="56143">N11051/(B11051/100000)</f>
        <v>105.98223088798609</v>
      </c>
      <c r="H11051" s="5">
        <f t="shared" si="56136"/>
        <v>74</v>
      </c>
      <c r="I11051" s="5">
        <f t="shared" si="56136"/>
        <v>60</v>
      </c>
      <c r="J11051" s="8">
        <f t="shared" si="56140"/>
        <v>0.26257795282974633</v>
      </c>
      <c r="K11051" s="5">
        <f t="shared" si="56138"/>
        <v>1</v>
      </c>
      <c r="L11051" s="8">
        <f t="shared" si="56135"/>
        <v>1.2857142857142858</v>
      </c>
      <c r="M11051" s="8">
        <f t="shared" si="56126"/>
        <v>4.8330659036866628</v>
      </c>
      <c r="N11051" s="5">
        <v>3070</v>
      </c>
      <c r="O11051" s="5">
        <v>140</v>
      </c>
    </row>
    <row r="11052" spans="1:15" x14ac:dyDescent="0.2">
      <c r="A11052" s="5" t="s">
        <v>18</v>
      </c>
      <c r="B11052" s="13">
        <v>2896712</v>
      </c>
      <c r="C11052" s="6">
        <f t="shared" si="56137"/>
        <v>43979</v>
      </c>
      <c r="D11052" s="5">
        <f t="shared" si="56128"/>
        <v>2</v>
      </c>
      <c r="E11052" s="13">
        <f t="shared" ref="E11052:E11062" si="56144">SUM(D11046:D11052)/7</f>
        <v>7.2857142857142856</v>
      </c>
      <c r="F11052" s="13">
        <f t="shared" si="56142"/>
        <v>2</v>
      </c>
      <c r="G11052" s="13">
        <f t="shared" si="56143"/>
        <v>106.0512746866102</v>
      </c>
      <c r="H11052" s="5">
        <f t="shared" si="56136"/>
        <v>75</v>
      </c>
      <c r="I11052" s="5">
        <f t="shared" si="56136"/>
        <v>61</v>
      </c>
      <c r="J11052" s="8">
        <f t="shared" si="56140"/>
        <v>0.2385072253659449</v>
      </c>
      <c r="K11052" s="5">
        <f t="shared" si="56138"/>
        <v>3</v>
      </c>
      <c r="L11052" s="8">
        <f t="shared" si="56135"/>
        <v>1.2857142857142858</v>
      </c>
      <c r="M11052" s="8">
        <f t="shared" si="56126"/>
        <v>4.9366316016228051</v>
      </c>
      <c r="N11052" s="5">
        <v>3072</v>
      </c>
      <c r="O11052" s="5">
        <v>143</v>
      </c>
    </row>
    <row r="11053" spans="1:15" x14ac:dyDescent="0.2">
      <c r="A11053" s="5" t="s">
        <v>18</v>
      </c>
      <c r="B11053" s="13">
        <v>2896712</v>
      </c>
      <c r="C11053" s="6">
        <f t="shared" si="56137"/>
        <v>43980</v>
      </c>
      <c r="D11053" s="5">
        <f t="shared" si="56128"/>
        <v>6</v>
      </c>
      <c r="E11053" s="13">
        <f t="shared" si="56144"/>
        <v>5.5714285714285712</v>
      </c>
      <c r="F11053" s="13">
        <f t="shared" ref="F11053" si="56145">SUM(D11049:D11053)/5</f>
        <v>3.2</v>
      </c>
      <c r="G11053" s="13">
        <f t="shared" si="56143"/>
        <v>106.25840608248248</v>
      </c>
      <c r="H11053" s="5">
        <f t="shared" si="56136"/>
        <v>76</v>
      </c>
      <c r="I11053" s="5">
        <f t="shared" si="56136"/>
        <v>62</v>
      </c>
      <c r="J11053" s="8">
        <f t="shared" si="56140"/>
        <v>0.18195390501073061</v>
      </c>
      <c r="K11053" s="5">
        <f t="shared" si="56138"/>
        <v>1</v>
      </c>
      <c r="L11053" s="8">
        <f t="shared" si="56135"/>
        <v>1.4285714285714286</v>
      </c>
      <c r="M11053" s="8">
        <f t="shared" si="56126"/>
        <v>4.9711535009348529</v>
      </c>
      <c r="N11053" s="5">
        <v>3078</v>
      </c>
      <c r="O11053" s="5">
        <v>144</v>
      </c>
    </row>
    <row r="11054" spans="1:15" x14ac:dyDescent="0.2">
      <c r="A11054" s="5" t="s">
        <v>18</v>
      </c>
      <c r="B11054" s="13">
        <v>2896712</v>
      </c>
      <c r="C11054" s="6">
        <f t="shared" si="56137"/>
        <v>43981</v>
      </c>
      <c r="D11054" s="5">
        <f t="shared" si="56128"/>
        <v>12</v>
      </c>
      <c r="E11054" s="13">
        <f t="shared" si="56144"/>
        <v>4</v>
      </c>
      <c r="F11054" s="13">
        <f t="shared" ref="F11054:F11063" si="56146">SUM(D11050:D11054)/5</f>
        <v>5.6</v>
      </c>
      <c r="G11054" s="13">
        <f t="shared" si="56143"/>
        <v>106.67266887422706</v>
      </c>
      <c r="H11054" s="5">
        <f t="shared" si="56136"/>
        <v>77</v>
      </c>
      <c r="I11054" s="5">
        <f t="shared" si="56136"/>
        <v>63</v>
      </c>
      <c r="J11054" s="8">
        <f t="shared" si="56140"/>
        <v>0.13039631164718485</v>
      </c>
      <c r="K11054" s="5">
        <f t="shared" si="56138"/>
        <v>1</v>
      </c>
      <c r="L11054" s="8">
        <f t="shared" si="56135"/>
        <v>1.2857142857142858</v>
      </c>
      <c r="M11054" s="8">
        <f t="shared" si="56126"/>
        <v>5.0056754002469006</v>
      </c>
      <c r="N11054" s="5">
        <v>3090</v>
      </c>
      <c r="O11054" s="5">
        <v>145</v>
      </c>
    </row>
    <row r="11055" spans="1:15" x14ac:dyDescent="0.2">
      <c r="A11055" s="5" t="s">
        <v>18</v>
      </c>
      <c r="B11055" s="13">
        <v>2896712</v>
      </c>
      <c r="C11055" s="6">
        <f t="shared" si="56137"/>
        <v>43982</v>
      </c>
      <c r="D11055" s="5">
        <f t="shared" si="56128"/>
        <v>4</v>
      </c>
      <c r="E11055" s="13">
        <f t="shared" si="56144"/>
        <v>4.5714285714285712</v>
      </c>
      <c r="F11055" s="13">
        <f t="shared" si="56146"/>
        <v>5.4</v>
      </c>
      <c r="G11055" s="13">
        <f t="shared" si="56143"/>
        <v>106.81075647147524</v>
      </c>
      <c r="H11055" s="5">
        <f t="shared" si="56136"/>
        <v>78</v>
      </c>
      <c r="I11055" s="5">
        <f t="shared" si="56136"/>
        <v>64</v>
      </c>
      <c r="J11055" s="8">
        <f t="shared" si="56140"/>
        <v>0.14883028696339703</v>
      </c>
      <c r="K11055" s="5">
        <f t="shared" si="56138"/>
        <v>0</v>
      </c>
      <c r="L11055" s="8">
        <f t="shared" si="56135"/>
        <v>1.1428571428571428</v>
      </c>
      <c r="M11055" s="8">
        <f t="shared" si="56126"/>
        <v>5.0056754002469006</v>
      </c>
      <c r="N11055" s="5">
        <v>3094</v>
      </c>
      <c r="O11055" s="5">
        <v>145</v>
      </c>
    </row>
    <row r="11056" spans="1:15" x14ac:dyDescent="0.2">
      <c r="A11056" s="5" t="s">
        <v>18</v>
      </c>
      <c r="B11056" s="13">
        <v>2896712</v>
      </c>
      <c r="C11056" s="6">
        <f t="shared" si="56137"/>
        <v>43983</v>
      </c>
      <c r="D11056" s="5">
        <f t="shared" si="56128"/>
        <v>3</v>
      </c>
      <c r="E11056" s="13">
        <f t="shared" si="56144"/>
        <v>5</v>
      </c>
      <c r="F11056" s="13">
        <f t="shared" si="56146"/>
        <v>5.4</v>
      </c>
      <c r="G11056" s="13">
        <f t="shared" si="56143"/>
        <v>106.91432216941138</v>
      </c>
      <c r="H11056" s="5">
        <f t="shared" si="56136"/>
        <v>79</v>
      </c>
      <c r="I11056" s="5">
        <f t="shared" si="56136"/>
        <v>65</v>
      </c>
      <c r="J11056" s="8">
        <f t="shared" si="56140"/>
        <v>0.16254121580829423</v>
      </c>
      <c r="K11056" s="5">
        <f t="shared" si="56138"/>
        <v>0</v>
      </c>
      <c r="L11056" s="8">
        <f t="shared" si="56135"/>
        <v>1.1428571428571428</v>
      </c>
      <c r="M11056" s="8">
        <f t="shared" si="56126"/>
        <v>5.0056754002469006</v>
      </c>
      <c r="N11056" s="5">
        <v>3097</v>
      </c>
      <c r="O11056" s="5">
        <v>145</v>
      </c>
    </row>
    <row r="11057" spans="1:15" x14ac:dyDescent="0.2">
      <c r="A11057" s="5" t="s">
        <v>18</v>
      </c>
      <c r="B11057" s="13">
        <v>2896712</v>
      </c>
      <c r="C11057" s="6">
        <f t="shared" si="56137"/>
        <v>43984</v>
      </c>
      <c r="D11057" s="5">
        <f t="shared" si="56128"/>
        <v>6</v>
      </c>
      <c r="E11057" s="13">
        <f t="shared" si="56144"/>
        <v>5.1428571428571432</v>
      </c>
      <c r="F11057" s="13">
        <f t="shared" si="56146"/>
        <v>6.2</v>
      </c>
      <c r="G11057" s="13">
        <f t="shared" si="56143"/>
        <v>107.12145356528367</v>
      </c>
      <c r="H11057" s="5">
        <f t="shared" si="56136"/>
        <v>80</v>
      </c>
      <c r="I11057" s="5">
        <f t="shared" si="56136"/>
        <v>66</v>
      </c>
      <c r="J11057" s="8">
        <f t="shared" si="56140"/>
        <v>0.16691394658753708</v>
      </c>
      <c r="K11057" s="5">
        <f t="shared" si="56138"/>
        <v>0</v>
      </c>
      <c r="L11057" s="8">
        <f t="shared" si="56135"/>
        <v>0.8571428571428571</v>
      </c>
      <c r="M11057" s="8">
        <f t="shared" si="56126"/>
        <v>5.0056754002469006</v>
      </c>
      <c r="N11057" s="5">
        <v>3103</v>
      </c>
      <c r="O11057" s="5">
        <v>145</v>
      </c>
    </row>
    <row r="11058" spans="1:15" x14ac:dyDescent="0.2">
      <c r="A11058" s="5" t="s">
        <v>18</v>
      </c>
      <c r="B11058" s="13">
        <v>2896712</v>
      </c>
      <c r="C11058" s="6">
        <f t="shared" si="56137"/>
        <v>43985</v>
      </c>
      <c r="D11058" s="5">
        <f t="shared" si="56128"/>
        <v>3</v>
      </c>
      <c r="E11058" s="13">
        <f t="shared" si="56144"/>
        <v>5.1428571428571432</v>
      </c>
      <c r="F11058" s="13">
        <f t="shared" si="56146"/>
        <v>5.6</v>
      </c>
      <c r="G11058" s="13">
        <f t="shared" si="56143"/>
        <v>107.22501926321981</v>
      </c>
      <c r="H11058" s="5">
        <f t="shared" ref="H11058:I11073" si="56147">H11057+1</f>
        <v>81</v>
      </c>
      <c r="I11058" s="5">
        <f t="shared" si="56147"/>
        <v>67</v>
      </c>
      <c r="J11058" s="8">
        <f t="shared" si="56140"/>
        <v>0.16663580818366971</v>
      </c>
      <c r="K11058" s="5">
        <f t="shared" si="56138"/>
        <v>1</v>
      </c>
      <c r="L11058" s="8">
        <f t="shared" si="56135"/>
        <v>0.8571428571428571</v>
      </c>
      <c r="M11058" s="8">
        <f t="shared" si="56126"/>
        <v>5.0401972995589484</v>
      </c>
      <c r="N11058" s="5">
        <v>3106</v>
      </c>
      <c r="O11058" s="5">
        <v>146</v>
      </c>
    </row>
    <row r="11059" spans="1:15" x14ac:dyDescent="0.2">
      <c r="A11059" s="5" t="s">
        <v>18</v>
      </c>
      <c r="B11059" s="13">
        <v>2896712</v>
      </c>
      <c r="C11059" s="6">
        <f t="shared" si="56137"/>
        <v>43986</v>
      </c>
      <c r="D11059" s="5">
        <f t="shared" si="56128"/>
        <v>-3</v>
      </c>
      <c r="E11059" s="13">
        <f t="shared" si="56144"/>
        <v>4.4285714285714288</v>
      </c>
      <c r="F11059" s="13">
        <f t="shared" si="56146"/>
        <v>2.6</v>
      </c>
      <c r="G11059" s="13">
        <f t="shared" si="56143"/>
        <v>107.12145356528367</v>
      </c>
      <c r="H11059" s="5">
        <f t="shared" si="56147"/>
        <v>82</v>
      </c>
      <c r="I11059" s="5">
        <f t="shared" si="56147"/>
        <v>68</v>
      </c>
      <c r="J11059" s="8">
        <f t="shared" si="56140"/>
        <v>0.14325323475046212</v>
      </c>
      <c r="K11059" s="5">
        <f t="shared" si="56138"/>
        <v>0</v>
      </c>
      <c r="L11059" s="8">
        <f t="shared" si="56135"/>
        <v>0.42857142857142855</v>
      </c>
      <c r="M11059" s="8">
        <f t="shared" si="56126"/>
        <v>5.0401972995589484</v>
      </c>
      <c r="N11059" s="5">
        <v>3103</v>
      </c>
      <c r="O11059" s="5">
        <v>146</v>
      </c>
    </row>
    <row r="11060" spans="1:15" x14ac:dyDescent="0.2">
      <c r="A11060" s="5" t="s">
        <v>18</v>
      </c>
      <c r="B11060" s="13">
        <v>2896712</v>
      </c>
      <c r="C11060" s="6">
        <f t="shared" si="56137"/>
        <v>43987</v>
      </c>
      <c r="D11060" s="5">
        <f t="shared" si="56128"/>
        <v>0</v>
      </c>
      <c r="E11060" s="13">
        <f t="shared" si="56144"/>
        <v>3.5714285714285716</v>
      </c>
      <c r="F11060" s="13">
        <f t="shared" si="56146"/>
        <v>1.8</v>
      </c>
      <c r="G11060" s="13">
        <f t="shared" si="56143"/>
        <v>107.12145356528367</v>
      </c>
      <c r="H11060" s="5">
        <f t="shared" si="56147"/>
        <v>83</v>
      </c>
      <c r="I11060" s="5">
        <f t="shared" si="56147"/>
        <v>69</v>
      </c>
      <c r="J11060" s="8">
        <f t="shared" si="56140"/>
        <v>0.1153615430760002</v>
      </c>
      <c r="K11060" s="5">
        <f t="shared" si="56138"/>
        <v>0</v>
      </c>
      <c r="L11060" s="8">
        <f t="shared" si="56135"/>
        <v>0.2857142857142857</v>
      </c>
      <c r="M11060" s="8">
        <f t="shared" si="56126"/>
        <v>5.0401972995589484</v>
      </c>
      <c r="N11060" s="5">
        <v>3103</v>
      </c>
      <c r="O11060" s="18">
        <v>146</v>
      </c>
    </row>
    <row r="11061" spans="1:15" x14ac:dyDescent="0.2">
      <c r="A11061" s="5" t="s">
        <v>18</v>
      </c>
      <c r="B11061" s="13">
        <v>2896712</v>
      </c>
      <c r="C11061" s="6">
        <f t="shared" si="56137"/>
        <v>43988</v>
      </c>
      <c r="D11061" s="5">
        <f t="shared" si="56128"/>
        <v>4</v>
      </c>
      <c r="E11061" s="13">
        <f t="shared" si="56144"/>
        <v>2.4285714285714284</v>
      </c>
      <c r="F11061" s="13">
        <f t="shared" si="56146"/>
        <v>2</v>
      </c>
      <c r="G11061" s="13">
        <f t="shared" si="56143"/>
        <v>107.25954116253186</v>
      </c>
      <c r="H11061" s="5">
        <f t="shared" si="56147"/>
        <v>84</v>
      </c>
      <c r="I11061" s="5">
        <f t="shared" si="56147"/>
        <v>70</v>
      </c>
      <c r="J11061" s="8">
        <f t="shared" si="56140"/>
        <v>7.8355457227138631E-2</v>
      </c>
      <c r="K11061" s="5">
        <f t="shared" si="56138"/>
        <v>1</v>
      </c>
      <c r="L11061" s="8">
        <f t="shared" si="56135"/>
        <v>0.2857142857142857</v>
      </c>
      <c r="M11061" s="8">
        <f t="shared" si="56126"/>
        <v>5.0747191988709952</v>
      </c>
      <c r="N11061" s="5">
        <v>3107</v>
      </c>
      <c r="O11061" s="18">
        <v>147</v>
      </c>
    </row>
    <row r="11062" spans="1:15" x14ac:dyDescent="0.2">
      <c r="A11062" s="5" t="s">
        <v>18</v>
      </c>
      <c r="B11062" s="13">
        <v>2896712</v>
      </c>
      <c r="C11062" s="6">
        <f t="shared" si="56137"/>
        <v>43989</v>
      </c>
      <c r="D11062" s="5">
        <f t="shared" si="56128"/>
        <v>2</v>
      </c>
      <c r="E11062" s="13">
        <f t="shared" si="56144"/>
        <v>2.1428571428571428</v>
      </c>
      <c r="F11062" s="13">
        <f t="shared" si="56146"/>
        <v>1.2</v>
      </c>
      <c r="G11062" s="13">
        <f t="shared" si="56143"/>
        <v>107.32858496115595</v>
      </c>
      <c r="H11062" s="5">
        <f t="shared" si="56147"/>
        <v>85</v>
      </c>
      <c r="I11062" s="5">
        <f t="shared" si="56147"/>
        <v>71</v>
      </c>
      <c r="J11062" s="8">
        <f t="shared" si="56140"/>
        <v>6.9083037811449366E-2</v>
      </c>
      <c r="K11062" s="5">
        <f t="shared" si="56138"/>
        <v>0</v>
      </c>
      <c r="L11062" s="8">
        <f t="shared" si="56135"/>
        <v>0.2857142857142857</v>
      </c>
      <c r="M11062" s="8">
        <f t="shared" si="56126"/>
        <v>5.0747191988709952</v>
      </c>
      <c r="N11062" s="5">
        <v>3109</v>
      </c>
      <c r="O11062" s="18">
        <v>147</v>
      </c>
    </row>
    <row r="11063" spans="1:15" x14ac:dyDescent="0.2">
      <c r="A11063" s="5" t="s">
        <v>18</v>
      </c>
      <c r="B11063" s="13">
        <v>2896712</v>
      </c>
      <c r="C11063" s="6">
        <f t="shared" si="56137"/>
        <v>43990</v>
      </c>
      <c r="D11063" s="5">
        <f t="shared" si="56128"/>
        <v>1</v>
      </c>
      <c r="E11063" s="13">
        <f t="shared" ref="E11063" si="56148">SUM(D11057:D11063)/7</f>
        <v>1.8571428571428572</v>
      </c>
      <c r="F11063" s="13">
        <f t="shared" si="56146"/>
        <v>0.8</v>
      </c>
      <c r="G11063" s="13">
        <f t="shared" si="56143"/>
        <v>107.36310686046801</v>
      </c>
      <c r="H11063" s="5">
        <f t="shared" si="56147"/>
        <v>86</v>
      </c>
      <c r="I11063" s="5">
        <f t="shared" si="56147"/>
        <v>72</v>
      </c>
      <c r="J11063" s="8">
        <f t="shared" ref="J11063:J11126" si="56149">E11063/(SUM(N11056:N11062)/7)*100</f>
        <v>5.9830633284241534E-2</v>
      </c>
      <c r="K11063" s="5">
        <f t="shared" si="56138"/>
        <v>0</v>
      </c>
      <c r="L11063" s="8">
        <f t="shared" ref="L11063:L11126" si="56150">SUM(K11057:K11063)/7</f>
        <v>0.2857142857142857</v>
      </c>
      <c r="M11063" s="8">
        <f t="shared" si="56126"/>
        <v>5.0747191988709952</v>
      </c>
      <c r="N11063" s="5">
        <v>3110</v>
      </c>
      <c r="O11063" s="18">
        <v>147</v>
      </c>
    </row>
    <row r="11064" spans="1:15" x14ac:dyDescent="0.2">
      <c r="A11064" s="5" t="s">
        <v>18</v>
      </c>
      <c r="B11064" s="13">
        <v>2896712</v>
      </c>
      <c r="C11064" s="6">
        <f t="shared" si="56137"/>
        <v>43991</v>
      </c>
      <c r="D11064" s="5">
        <f t="shared" si="56128"/>
        <v>4</v>
      </c>
      <c r="E11064" s="13">
        <f t="shared" ref="E11064:E11127" si="56151">SUM(D11058:D11064)/7</f>
        <v>1.5714285714285714</v>
      </c>
      <c r="F11064" s="13">
        <f t="shared" ref="F11064:F11079" si="56152">SUM(D11060:D11064)/5</f>
        <v>2.2000000000000002</v>
      </c>
      <c r="G11064" s="13">
        <f t="shared" si="56143"/>
        <v>107.5011944577162</v>
      </c>
      <c r="H11064" s="5">
        <f t="shared" si="56147"/>
        <v>87</v>
      </c>
      <c r="I11064" s="5">
        <f t="shared" si="56147"/>
        <v>73</v>
      </c>
      <c r="J11064" s="8">
        <f t="shared" si="56149"/>
        <v>5.0595648774205422E-2</v>
      </c>
      <c r="K11064" s="5">
        <f t="shared" si="56138"/>
        <v>1</v>
      </c>
      <c r="L11064" s="8">
        <f t="shared" si="56150"/>
        <v>0.42857142857142855</v>
      </c>
      <c r="M11064" s="8">
        <f t="shared" si="56126"/>
        <v>5.109241098183043</v>
      </c>
      <c r="N11064" s="5">
        <v>3114</v>
      </c>
      <c r="O11064" s="18">
        <v>148</v>
      </c>
    </row>
    <row r="11065" spans="1:15" x14ac:dyDescent="0.2">
      <c r="A11065" s="5" t="s">
        <v>18</v>
      </c>
      <c r="B11065" s="13">
        <v>2896712</v>
      </c>
      <c r="C11065" s="6">
        <f t="shared" si="56137"/>
        <v>43992</v>
      </c>
      <c r="D11065" s="5">
        <f t="shared" si="56128"/>
        <v>1</v>
      </c>
      <c r="E11065" s="13">
        <f t="shared" si="56151"/>
        <v>1.2857142857142858</v>
      </c>
      <c r="F11065" s="13">
        <f t="shared" si="56152"/>
        <v>2.4</v>
      </c>
      <c r="G11065" s="13">
        <f t="shared" si="56143"/>
        <v>107.53571635702824</v>
      </c>
      <c r="H11065" s="5">
        <f t="shared" si="56147"/>
        <v>88</v>
      </c>
      <c r="I11065" s="5">
        <f t="shared" si="56147"/>
        <v>74</v>
      </c>
      <c r="J11065" s="8">
        <f t="shared" si="56149"/>
        <v>4.1375505700625231E-2</v>
      </c>
      <c r="K11065" s="5">
        <f t="shared" si="56138"/>
        <v>0</v>
      </c>
      <c r="L11065" s="8">
        <f t="shared" si="56150"/>
        <v>0.2857142857142857</v>
      </c>
      <c r="M11065" s="8">
        <f t="shared" si="56126"/>
        <v>5.109241098183043</v>
      </c>
      <c r="N11065" s="5">
        <v>3115</v>
      </c>
      <c r="O11065" s="18">
        <v>148</v>
      </c>
    </row>
    <row r="11066" spans="1:15" x14ac:dyDescent="0.2">
      <c r="A11066" s="5" t="s">
        <v>18</v>
      </c>
      <c r="B11066" s="13">
        <v>2896712</v>
      </c>
      <c r="C11066" s="6">
        <f t="shared" si="56137"/>
        <v>43993</v>
      </c>
      <c r="D11066" s="5">
        <f t="shared" si="56128"/>
        <v>2</v>
      </c>
      <c r="E11066" s="13">
        <f t="shared" si="56151"/>
        <v>2</v>
      </c>
      <c r="F11066" s="13">
        <f t="shared" si="56152"/>
        <v>2</v>
      </c>
      <c r="G11066" s="13">
        <f t="shared" si="56143"/>
        <v>107.60476015565233</v>
      </c>
      <c r="H11066" s="5">
        <f t="shared" si="56147"/>
        <v>89</v>
      </c>
      <c r="I11066" s="5">
        <f t="shared" si="56147"/>
        <v>75</v>
      </c>
      <c r="J11066" s="8">
        <f t="shared" si="56149"/>
        <v>6.4335278709618124E-2</v>
      </c>
      <c r="K11066" s="5">
        <f t="shared" si="56138"/>
        <v>0</v>
      </c>
      <c r="L11066" s="8">
        <f t="shared" si="56150"/>
        <v>0.2857142857142857</v>
      </c>
      <c r="M11066" s="8">
        <f t="shared" si="56126"/>
        <v>5.109241098183043</v>
      </c>
      <c r="N11066" s="5">
        <v>3117</v>
      </c>
      <c r="O11066" s="18">
        <v>148</v>
      </c>
    </row>
    <row r="11067" spans="1:15" x14ac:dyDescent="0.2">
      <c r="A11067" s="5" t="s">
        <v>18</v>
      </c>
      <c r="B11067" s="13">
        <v>2896712</v>
      </c>
      <c r="C11067" s="6">
        <f t="shared" si="56137"/>
        <v>43994</v>
      </c>
      <c r="D11067" s="5">
        <f t="shared" si="56128"/>
        <v>3</v>
      </c>
      <c r="E11067" s="13">
        <f t="shared" si="56151"/>
        <v>2.4285714285714284</v>
      </c>
      <c r="F11067" s="13">
        <f t="shared" si="56152"/>
        <v>2.2000000000000002</v>
      </c>
      <c r="G11067" s="13">
        <f t="shared" si="56143"/>
        <v>107.70832585358848</v>
      </c>
      <c r="H11067" s="5">
        <f t="shared" si="56147"/>
        <v>90</v>
      </c>
      <c r="I11067" s="5">
        <f t="shared" si="56147"/>
        <v>76</v>
      </c>
      <c r="J11067" s="8">
        <f t="shared" si="56149"/>
        <v>7.8071182548794485E-2</v>
      </c>
      <c r="K11067" s="5">
        <f t="shared" si="56138"/>
        <v>0</v>
      </c>
      <c r="L11067" s="8">
        <f t="shared" si="56150"/>
        <v>0.2857142857142857</v>
      </c>
      <c r="M11067" s="8">
        <f t="shared" si="56126"/>
        <v>5.109241098183043</v>
      </c>
      <c r="N11067" s="5">
        <v>3120</v>
      </c>
      <c r="O11067" s="18">
        <v>148</v>
      </c>
    </row>
    <row r="11068" spans="1:15" x14ac:dyDescent="0.2">
      <c r="A11068" s="5" t="s">
        <v>18</v>
      </c>
      <c r="B11068" s="13">
        <v>2896712</v>
      </c>
      <c r="C11068" s="6">
        <f t="shared" si="56137"/>
        <v>43995</v>
      </c>
      <c r="D11068" s="5">
        <f t="shared" si="56128"/>
        <v>0</v>
      </c>
      <c r="E11068" s="13">
        <f t="shared" si="56151"/>
        <v>1.8571428571428572</v>
      </c>
      <c r="F11068" s="13">
        <f t="shared" si="56152"/>
        <v>2</v>
      </c>
      <c r="G11068" s="13">
        <f t="shared" si="56143"/>
        <v>107.70832585358848</v>
      </c>
      <c r="H11068" s="5">
        <f t="shared" si="56147"/>
        <v>91</v>
      </c>
      <c r="I11068" s="5">
        <f t="shared" si="56147"/>
        <v>77</v>
      </c>
      <c r="J11068" s="8">
        <f t="shared" si="56149"/>
        <v>5.9654919236417032E-2</v>
      </c>
      <c r="K11068" s="5">
        <f t="shared" si="56138"/>
        <v>2</v>
      </c>
      <c r="L11068" s="8">
        <f t="shared" si="56150"/>
        <v>0.42857142857142855</v>
      </c>
      <c r="M11068" s="8">
        <f t="shared" si="56126"/>
        <v>5.1782848968071384</v>
      </c>
      <c r="N11068" s="5">
        <v>3120</v>
      </c>
      <c r="O11068" s="18">
        <v>150</v>
      </c>
    </row>
    <row r="11069" spans="1:15" x14ac:dyDescent="0.2">
      <c r="A11069" s="5" t="s">
        <v>18</v>
      </c>
      <c r="B11069" s="13">
        <v>2896712</v>
      </c>
      <c r="C11069" s="6">
        <f t="shared" si="56137"/>
        <v>43996</v>
      </c>
      <c r="D11069" s="5">
        <f t="shared" si="56128"/>
        <v>1</v>
      </c>
      <c r="E11069" s="13">
        <f t="shared" si="56151"/>
        <v>1.7142857142857142</v>
      </c>
      <c r="F11069" s="13">
        <f t="shared" si="56152"/>
        <v>1.4</v>
      </c>
      <c r="G11069" s="13">
        <f t="shared" si="56143"/>
        <v>107.74284775290053</v>
      </c>
      <c r="H11069" s="5">
        <f t="shared" si="56147"/>
        <v>92</v>
      </c>
      <c r="I11069" s="5">
        <f t="shared" si="56147"/>
        <v>78</v>
      </c>
      <c r="J11069" s="8">
        <f t="shared" si="56149"/>
        <v>5.5033249254758082E-2</v>
      </c>
      <c r="K11069" s="5">
        <f t="shared" si="56138"/>
        <v>1</v>
      </c>
      <c r="L11069" s="8">
        <f t="shared" si="56150"/>
        <v>0.5714285714285714</v>
      </c>
      <c r="M11069" s="8">
        <f t="shared" si="56126"/>
        <v>5.2128067961191862</v>
      </c>
      <c r="N11069" s="5">
        <v>3121</v>
      </c>
      <c r="O11069" s="18">
        <v>151</v>
      </c>
    </row>
    <row r="11070" spans="1:15" x14ac:dyDescent="0.2">
      <c r="A11070" s="5" t="s">
        <v>18</v>
      </c>
      <c r="B11070" s="13">
        <v>2896712</v>
      </c>
      <c r="C11070" s="6">
        <f t="shared" si="56137"/>
        <v>43997</v>
      </c>
      <c r="D11070" s="5">
        <f t="shared" si="56128"/>
        <v>0</v>
      </c>
      <c r="E11070" s="13">
        <f t="shared" si="56151"/>
        <v>1.5714285714285714</v>
      </c>
      <c r="F11070" s="13">
        <f t="shared" si="56152"/>
        <v>1.2</v>
      </c>
      <c r="G11070" s="13">
        <f t="shared" si="56143"/>
        <v>107.74284775290053</v>
      </c>
      <c r="H11070" s="5">
        <f t="shared" si="56147"/>
        <v>93</v>
      </c>
      <c r="I11070" s="5">
        <f t="shared" si="56147"/>
        <v>79</v>
      </c>
      <c r="J11070" s="8">
        <f t="shared" si="56149"/>
        <v>5.0419397717376357E-2</v>
      </c>
      <c r="K11070" s="5">
        <f t="shared" si="56138"/>
        <v>0</v>
      </c>
      <c r="L11070" s="8">
        <f t="shared" si="56150"/>
        <v>0.5714285714285714</v>
      </c>
      <c r="M11070" s="8">
        <f t="shared" si="56126"/>
        <v>5.2128067961191862</v>
      </c>
      <c r="N11070" s="5">
        <v>3121</v>
      </c>
      <c r="O11070" s="18">
        <v>151</v>
      </c>
    </row>
    <row r="11071" spans="1:15" x14ac:dyDescent="0.2">
      <c r="A11071" s="5" t="s">
        <v>18</v>
      </c>
      <c r="B11071" s="13">
        <v>2896712</v>
      </c>
      <c r="C11071" s="6">
        <f t="shared" si="56137"/>
        <v>43998</v>
      </c>
      <c r="D11071" s="5">
        <f t="shared" si="56128"/>
        <v>1</v>
      </c>
      <c r="E11071" s="13">
        <f t="shared" si="56151"/>
        <v>1.1428571428571428</v>
      </c>
      <c r="F11071" s="13">
        <f t="shared" si="56152"/>
        <v>1</v>
      </c>
      <c r="G11071" s="13">
        <f t="shared" si="56143"/>
        <v>107.77736965221257</v>
      </c>
      <c r="H11071" s="5">
        <f t="shared" si="56147"/>
        <v>94</v>
      </c>
      <c r="I11071" s="5">
        <f t="shared" si="56147"/>
        <v>80</v>
      </c>
      <c r="J11071" s="8">
        <f t="shared" si="56149"/>
        <v>3.6650174088326916E-2</v>
      </c>
      <c r="K11071" s="5">
        <f t="shared" si="56138"/>
        <v>0</v>
      </c>
      <c r="L11071" s="8">
        <f t="shared" si="56150"/>
        <v>0.42857142857142855</v>
      </c>
      <c r="M11071" s="8">
        <f t="shared" si="56126"/>
        <v>5.2128067961191862</v>
      </c>
      <c r="N11071" s="5">
        <v>3122</v>
      </c>
      <c r="O11071" s="18">
        <v>151</v>
      </c>
    </row>
    <row r="11072" spans="1:15" x14ac:dyDescent="0.2">
      <c r="A11072" s="5" t="s">
        <v>18</v>
      </c>
      <c r="B11072" s="13">
        <v>2896712</v>
      </c>
      <c r="C11072" s="6">
        <f t="shared" si="56137"/>
        <v>43999</v>
      </c>
      <c r="D11072" s="5">
        <f t="shared" si="56128"/>
        <v>0</v>
      </c>
      <c r="E11072" s="13">
        <f t="shared" si="56151"/>
        <v>1</v>
      </c>
      <c r="F11072" s="13">
        <f t="shared" si="56152"/>
        <v>0.4</v>
      </c>
      <c r="G11072" s="13">
        <f t="shared" si="56143"/>
        <v>107.77736965221257</v>
      </c>
      <c r="H11072" s="5">
        <f t="shared" si="56147"/>
        <v>95</v>
      </c>
      <c r="I11072" s="5">
        <f t="shared" si="56147"/>
        <v>81</v>
      </c>
      <c r="J11072" s="8">
        <f t="shared" si="56149"/>
        <v>3.205715332478476E-2</v>
      </c>
      <c r="K11072" s="5">
        <f t="shared" si="56138"/>
        <v>1</v>
      </c>
      <c r="L11072" s="8">
        <f t="shared" si="56150"/>
        <v>0.5714285714285714</v>
      </c>
      <c r="M11072" s="8">
        <f t="shared" si="56126"/>
        <v>5.2473286954312339</v>
      </c>
      <c r="N11072" s="5">
        <v>3122</v>
      </c>
      <c r="O11072" s="18">
        <v>152</v>
      </c>
    </row>
    <row r="11073" spans="1:15" x14ac:dyDescent="0.2">
      <c r="A11073" s="5" t="s">
        <v>18</v>
      </c>
      <c r="B11073" s="13">
        <v>2896712</v>
      </c>
      <c r="C11073" s="6">
        <f t="shared" si="56137"/>
        <v>44000</v>
      </c>
      <c r="D11073" s="5">
        <f t="shared" si="56128"/>
        <v>0</v>
      </c>
      <c r="E11073" s="13">
        <f t="shared" si="56151"/>
        <v>0.7142857142857143</v>
      </c>
      <c r="F11073" s="13">
        <f t="shared" si="56152"/>
        <v>0.4</v>
      </c>
      <c r="G11073" s="13">
        <f t="shared" si="56143"/>
        <v>107.77736965221257</v>
      </c>
      <c r="H11073" s="5">
        <f t="shared" si="56147"/>
        <v>96</v>
      </c>
      <c r="I11073" s="5">
        <f t="shared" si="56147"/>
        <v>82</v>
      </c>
      <c r="J11073" s="8">
        <f t="shared" si="56149"/>
        <v>2.2890628576660715E-2</v>
      </c>
      <c r="K11073" s="5">
        <f t="shared" si="56138"/>
        <v>0</v>
      </c>
      <c r="L11073" s="8">
        <f t="shared" si="56150"/>
        <v>0.5714285714285714</v>
      </c>
      <c r="M11073" s="8">
        <f t="shared" si="56126"/>
        <v>5.2473286954312339</v>
      </c>
      <c r="N11073" s="5">
        <v>3122</v>
      </c>
      <c r="O11073" s="18">
        <v>152</v>
      </c>
    </row>
    <row r="11074" spans="1:15" x14ac:dyDescent="0.2">
      <c r="A11074" s="5" t="s">
        <v>18</v>
      </c>
      <c r="B11074" s="13">
        <v>2896712</v>
      </c>
      <c r="C11074" s="6">
        <f t="shared" si="56137"/>
        <v>44001</v>
      </c>
      <c r="D11074" s="5">
        <f t="shared" si="56128"/>
        <v>9</v>
      </c>
      <c r="E11074" s="13">
        <f t="shared" si="56151"/>
        <v>1.5714285714285714</v>
      </c>
      <c r="F11074" s="13">
        <f t="shared" si="56152"/>
        <v>2</v>
      </c>
      <c r="G11074" s="13">
        <f t="shared" si="56143"/>
        <v>108.088066746021</v>
      </c>
      <c r="H11074" s="5">
        <f t="shared" ref="H11074:I11089" si="56153">H11073+1</f>
        <v>97</v>
      </c>
      <c r="I11074" s="5">
        <f t="shared" si="56153"/>
        <v>83</v>
      </c>
      <c r="J11074" s="8">
        <f t="shared" si="56149"/>
        <v>5.0347857927499087E-2</v>
      </c>
      <c r="K11074" s="5">
        <f t="shared" si="56138"/>
        <v>0</v>
      </c>
      <c r="L11074" s="8">
        <f t="shared" si="56150"/>
        <v>0.5714285714285714</v>
      </c>
      <c r="M11074" s="8">
        <f t="shared" si="56126"/>
        <v>5.2473286954312339</v>
      </c>
      <c r="N11074" s="5">
        <v>3131</v>
      </c>
      <c r="O11074" s="18">
        <v>152</v>
      </c>
    </row>
    <row r="11075" spans="1:15" x14ac:dyDescent="0.2">
      <c r="A11075" s="5" t="s">
        <v>18</v>
      </c>
      <c r="B11075" s="13">
        <v>2896712</v>
      </c>
      <c r="C11075" s="6">
        <f t="shared" si="56137"/>
        <v>44002</v>
      </c>
      <c r="D11075" s="5">
        <f t="shared" si="56128"/>
        <v>2</v>
      </c>
      <c r="E11075" s="13">
        <f t="shared" si="56151"/>
        <v>1.8571428571428572</v>
      </c>
      <c r="F11075" s="13">
        <f t="shared" si="56152"/>
        <v>2.4</v>
      </c>
      <c r="G11075" s="13">
        <f t="shared" si="56143"/>
        <v>108.15711054464509</v>
      </c>
      <c r="H11075" s="5">
        <f t="shared" si="56153"/>
        <v>98</v>
      </c>
      <c r="I11075" s="5">
        <f t="shared" si="56153"/>
        <v>84</v>
      </c>
      <c r="J11075" s="8">
        <f t="shared" si="56149"/>
        <v>5.9472071000503231E-2</v>
      </c>
      <c r="K11075" s="5">
        <f t="shared" si="56138"/>
        <v>0</v>
      </c>
      <c r="L11075" s="8">
        <f t="shared" si="56150"/>
        <v>0.2857142857142857</v>
      </c>
      <c r="M11075" s="8">
        <f t="shared" si="56126"/>
        <v>5.2473286954312339</v>
      </c>
      <c r="N11075" s="5">
        <v>3133</v>
      </c>
      <c r="O11075" s="18">
        <v>152</v>
      </c>
    </row>
    <row r="11076" spans="1:15" x14ac:dyDescent="0.2">
      <c r="A11076" s="5" t="s">
        <v>18</v>
      </c>
      <c r="B11076" s="13">
        <v>2896712</v>
      </c>
      <c r="C11076" s="6">
        <f t="shared" si="56137"/>
        <v>44003</v>
      </c>
      <c r="D11076" s="5">
        <f t="shared" si="56128"/>
        <v>1</v>
      </c>
      <c r="E11076" s="13">
        <f t="shared" si="56151"/>
        <v>1.8571428571428572</v>
      </c>
      <c r="F11076" s="13">
        <f t="shared" si="56152"/>
        <v>2.4</v>
      </c>
      <c r="G11076" s="13">
        <f t="shared" si="56143"/>
        <v>108.19163244395715</v>
      </c>
      <c r="H11076" s="5">
        <f t="shared" si="56153"/>
        <v>99</v>
      </c>
      <c r="I11076" s="5">
        <f t="shared" si="56153"/>
        <v>85</v>
      </c>
      <c r="J11076" s="8">
        <f t="shared" si="56149"/>
        <v>5.9436722750548648E-2</v>
      </c>
      <c r="K11076" s="5">
        <f t="shared" si="56138"/>
        <v>0</v>
      </c>
      <c r="L11076" s="8">
        <f t="shared" si="56150"/>
        <v>0.14285714285714285</v>
      </c>
      <c r="M11076" s="8">
        <f t="shared" si="56126"/>
        <v>5.2473286954312339</v>
      </c>
      <c r="N11076" s="5">
        <v>3134</v>
      </c>
      <c r="O11076" s="18">
        <v>152</v>
      </c>
    </row>
    <row r="11077" spans="1:15" x14ac:dyDescent="0.2">
      <c r="A11077" s="5" t="s">
        <v>18</v>
      </c>
      <c r="B11077" s="13">
        <v>2896712</v>
      </c>
      <c r="C11077" s="6">
        <f t="shared" si="56137"/>
        <v>44004</v>
      </c>
      <c r="D11077" s="5">
        <f t="shared" si="56128"/>
        <v>2</v>
      </c>
      <c r="E11077" s="13">
        <f t="shared" si="56151"/>
        <v>2.1428571428571428</v>
      </c>
      <c r="F11077" s="13">
        <f t="shared" si="56152"/>
        <v>2.8</v>
      </c>
      <c r="G11077" s="13">
        <f t="shared" si="56143"/>
        <v>108.26067624258124</v>
      </c>
      <c r="H11077" s="5">
        <f t="shared" si="56153"/>
        <v>100</v>
      </c>
      <c r="I11077" s="5">
        <f t="shared" si="56153"/>
        <v>86</v>
      </c>
      <c r="J11077" s="8">
        <f t="shared" si="56149"/>
        <v>6.8540095956134334E-2</v>
      </c>
      <c r="K11077" s="5">
        <f t="shared" si="56138"/>
        <v>0</v>
      </c>
      <c r="L11077" s="8">
        <f t="shared" si="56150"/>
        <v>0.14285714285714285</v>
      </c>
      <c r="M11077" s="8">
        <f t="shared" si="56126"/>
        <v>5.2473286954312339</v>
      </c>
      <c r="N11077" s="5">
        <v>3136</v>
      </c>
      <c r="O11077" s="18">
        <v>152</v>
      </c>
    </row>
    <row r="11078" spans="1:15" x14ac:dyDescent="0.2">
      <c r="A11078" s="5" t="s">
        <v>18</v>
      </c>
      <c r="B11078" s="13">
        <v>2896712</v>
      </c>
      <c r="C11078" s="6">
        <f t="shared" si="56137"/>
        <v>44005</v>
      </c>
      <c r="D11078" s="5">
        <f t="shared" si="56128"/>
        <v>0</v>
      </c>
      <c r="E11078" s="13">
        <f t="shared" si="56151"/>
        <v>2</v>
      </c>
      <c r="F11078" s="13">
        <f t="shared" si="56152"/>
        <v>2.8</v>
      </c>
      <c r="G11078" s="13">
        <f t="shared" si="56143"/>
        <v>108.26067624258124</v>
      </c>
      <c r="H11078" s="5">
        <f t="shared" si="56153"/>
        <v>101</v>
      </c>
      <c r="I11078" s="5">
        <f t="shared" si="56153"/>
        <v>87</v>
      </c>
      <c r="J11078" s="8">
        <f t="shared" si="56149"/>
        <v>6.3926940639269403E-2</v>
      </c>
      <c r="K11078" s="5">
        <f t="shared" si="56138"/>
        <v>0</v>
      </c>
      <c r="L11078" s="8">
        <f t="shared" si="56150"/>
        <v>0.14285714285714285</v>
      </c>
      <c r="M11078" s="8">
        <f t="shared" si="56126"/>
        <v>5.2473286954312339</v>
      </c>
      <c r="N11078" s="5">
        <v>3136</v>
      </c>
      <c r="O11078" s="18">
        <v>152</v>
      </c>
    </row>
    <row r="11079" spans="1:15" x14ac:dyDescent="0.2">
      <c r="A11079" s="5" t="s">
        <v>18</v>
      </c>
      <c r="B11079" s="13">
        <v>2896712</v>
      </c>
      <c r="C11079" s="6">
        <f t="shared" si="56137"/>
        <v>44006</v>
      </c>
      <c r="D11079" s="5">
        <f t="shared" ref="D11079:D11142" si="56154">N11079-N11078</f>
        <v>1</v>
      </c>
      <c r="E11079" s="13">
        <f t="shared" si="56151"/>
        <v>2.1428571428571428</v>
      </c>
      <c r="F11079" s="13">
        <f t="shared" si="56152"/>
        <v>1.2</v>
      </c>
      <c r="G11079" s="13">
        <f t="shared" si="56143"/>
        <v>108.29519814189328</v>
      </c>
      <c r="H11079" s="5">
        <f t="shared" si="56153"/>
        <v>102</v>
      </c>
      <c r="I11079" s="5">
        <f t="shared" si="56153"/>
        <v>88</v>
      </c>
      <c r="J11079" s="8">
        <f t="shared" si="56149"/>
        <v>6.8449393082048005E-2</v>
      </c>
      <c r="K11079" s="5">
        <f t="shared" si="56138"/>
        <v>0</v>
      </c>
      <c r="L11079" s="8">
        <f t="shared" si="56150"/>
        <v>0</v>
      </c>
      <c r="M11079" s="8">
        <f t="shared" si="56126"/>
        <v>5.2473286954312339</v>
      </c>
      <c r="N11079" s="5">
        <v>3137</v>
      </c>
      <c r="O11079" s="18">
        <v>152</v>
      </c>
    </row>
    <row r="11080" spans="1:15" x14ac:dyDescent="0.2">
      <c r="A11080" s="5" t="s">
        <v>18</v>
      </c>
      <c r="B11080" s="13">
        <v>2896712</v>
      </c>
      <c r="C11080" s="6">
        <f t="shared" si="56137"/>
        <v>44007</v>
      </c>
      <c r="D11080" s="5">
        <f t="shared" si="56154"/>
        <v>3</v>
      </c>
      <c r="E11080" s="13">
        <f t="shared" si="56151"/>
        <v>2.5714285714285716</v>
      </c>
      <c r="F11080" s="13">
        <f t="shared" ref="F11080" si="56155">SUM(D11076:D11080)/5</f>
        <v>1.4</v>
      </c>
      <c r="G11080" s="13">
        <f t="shared" si="56143"/>
        <v>108.39876383982943</v>
      </c>
      <c r="H11080" s="5">
        <f t="shared" si="56153"/>
        <v>103</v>
      </c>
      <c r="I11080" s="5">
        <f t="shared" si="56153"/>
        <v>89</v>
      </c>
      <c r="J11080" s="8">
        <f t="shared" si="56149"/>
        <v>8.208308632404579E-2</v>
      </c>
      <c r="K11080" s="5">
        <f t="shared" si="56138"/>
        <v>0</v>
      </c>
      <c r="L11080" s="8">
        <f t="shared" si="56150"/>
        <v>0</v>
      </c>
      <c r="M11080" s="8">
        <f t="shared" si="56126"/>
        <v>5.2473286954312339</v>
      </c>
      <c r="N11080" s="5">
        <v>3140</v>
      </c>
      <c r="O11080" s="18">
        <v>152</v>
      </c>
    </row>
    <row r="11081" spans="1:15" x14ac:dyDescent="0.2">
      <c r="A11081" s="5" t="s">
        <v>18</v>
      </c>
      <c r="B11081" s="13">
        <v>2896712</v>
      </c>
      <c r="C11081" s="6">
        <f t="shared" si="56137"/>
        <v>44008</v>
      </c>
      <c r="D11081" s="5">
        <f t="shared" si="56154"/>
        <v>4</v>
      </c>
      <c r="E11081" s="13">
        <f t="shared" si="56151"/>
        <v>1.8571428571428572</v>
      </c>
      <c r="F11081" s="13">
        <f t="shared" ref="F11081:F11144" si="56156">SUM(D11077:D11081)/5</f>
        <v>2</v>
      </c>
      <c r="G11081" s="13">
        <f t="shared" si="56143"/>
        <v>108.53685143707762</v>
      </c>
      <c r="H11081" s="5">
        <f t="shared" si="56153"/>
        <v>104</v>
      </c>
      <c r="I11081" s="5">
        <f t="shared" si="56153"/>
        <v>90</v>
      </c>
      <c r="J11081" s="8">
        <f t="shared" si="56149"/>
        <v>5.9233608238027986E-2</v>
      </c>
      <c r="K11081" s="5">
        <f t="shared" si="56138"/>
        <v>0</v>
      </c>
      <c r="L11081" s="8">
        <f t="shared" si="56150"/>
        <v>0</v>
      </c>
      <c r="M11081" s="8">
        <f t="shared" si="56126"/>
        <v>5.2473286954312339</v>
      </c>
      <c r="N11081" s="5">
        <v>3144</v>
      </c>
      <c r="O11081" s="18">
        <v>152</v>
      </c>
    </row>
    <row r="11082" spans="1:15" x14ac:dyDescent="0.2">
      <c r="A11082" s="5" t="s">
        <v>18</v>
      </c>
      <c r="B11082" s="13">
        <v>2896712</v>
      </c>
      <c r="C11082" s="6">
        <f t="shared" si="56137"/>
        <v>44009</v>
      </c>
      <c r="D11082" s="5">
        <f t="shared" si="56154"/>
        <v>2</v>
      </c>
      <c r="E11082" s="13">
        <f t="shared" si="56151"/>
        <v>1.8571428571428572</v>
      </c>
      <c r="F11082" s="13">
        <f t="shared" si="56156"/>
        <v>2</v>
      </c>
      <c r="G11082" s="13">
        <f t="shared" si="56143"/>
        <v>108.60589523570171</v>
      </c>
      <c r="H11082" s="5">
        <f t="shared" si="56153"/>
        <v>105</v>
      </c>
      <c r="I11082" s="5">
        <f t="shared" si="56153"/>
        <v>91</v>
      </c>
      <c r="J11082" s="8">
        <f t="shared" si="56149"/>
        <v>5.9198542805100181E-2</v>
      </c>
      <c r="K11082" s="5">
        <f t="shared" si="56138"/>
        <v>0</v>
      </c>
      <c r="L11082" s="8">
        <f t="shared" si="56150"/>
        <v>0</v>
      </c>
      <c r="M11082" s="8">
        <f t="shared" si="56126"/>
        <v>5.2473286954312339</v>
      </c>
      <c r="N11082" s="5">
        <v>3146</v>
      </c>
      <c r="O11082" s="18">
        <v>152</v>
      </c>
    </row>
    <row r="11083" spans="1:15" x14ac:dyDescent="0.2">
      <c r="A11083" s="5" t="s">
        <v>18</v>
      </c>
      <c r="B11083" s="13">
        <v>2896712</v>
      </c>
      <c r="C11083" s="6">
        <f t="shared" si="56137"/>
        <v>44010</v>
      </c>
      <c r="D11083" s="5">
        <f t="shared" si="56154"/>
        <v>1</v>
      </c>
      <c r="E11083" s="13">
        <f t="shared" si="56151"/>
        <v>1.8571428571428572</v>
      </c>
      <c r="F11083" s="13">
        <f t="shared" si="56156"/>
        <v>2.2000000000000002</v>
      </c>
      <c r="G11083" s="13">
        <f t="shared" si="56143"/>
        <v>108.64041713501376</v>
      </c>
      <c r="H11083" s="5">
        <f t="shared" si="56153"/>
        <v>106</v>
      </c>
      <c r="I11083" s="5">
        <f t="shared" si="56153"/>
        <v>92</v>
      </c>
      <c r="J11083" s="8">
        <f t="shared" si="56149"/>
        <v>5.916351886406044E-2</v>
      </c>
      <c r="K11083" s="5">
        <f t="shared" si="56138"/>
        <v>0</v>
      </c>
      <c r="L11083" s="8">
        <f t="shared" si="56150"/>
        <v>0</v>
      </c>
      <c r="M11083" s="8">
        <f t="shared" si="56126"/>
        <v>5.2473286954312339</v>
      </c>
      <c r="N11083" s="5">
        <v>3147</v>
      </c>
      <c r="O11083" s="18">
        <v>152</v>
      </c>
    </row>
    <row r="11084" spans="1:15" x14ac:dyDescent="0.2">
      <c r="A11084" s="5" t="s">
        <v>18</v>
      </c>
      <c r="B11084" s="13">
        <v>2896712</v>
      </c>
      <c r="C11084" s="6">
        <f t="shared" si="56137"/>
        <v>44011</v>
      </c>
      <c r="D11084" s="5">
        <f t="shared" si="56154"/>
        <v>0</v>
      </c>
      <c r="E11084" s="13">
        <f t="shared" si="56151"/>
        <v>1.5714285714285714</v>
      </c>
      <c r="F11084" s="13">
        <f t="shared" si="56156"/>
        <v>2</v>
      </c>
      <c r="G11084" s="13">
        <f t="shared" si="56143"/>
        <v>108.64041713501376</v>
      </c>
      <c r="H11084" s="5">
        <f t="shared" si="56153"/>
        <v>107</v>
      </c>
      <c r="I11084" s="5">
        <f t="shared" si="56153"/>
        <v>93</v>
      </c>
      <c r="J11084" s="8">
        <f t="shared" si="56149"/>
        <v>5.0031838442645325E-2</v>
      </c>
      <c r="K11084" s="5">
        <f t="shared" si="56138"/>
        <v>0</v>
      </c>
      <c r="L11084" s="8">
        <f t="shared" si="56150"/>
        <v>0</v>
      </c>
      <c r="M11084" s="8">
        <f t="shared" si="56126"/>
        <v>5.2473286954312339</v>
      </c>
      <c r="N11084" s="5">
        <v>3147</v>
      </c>
      <c r="O11084" s="18">
        <v>152</v>
      </c>
    </row>
    <row r="11085" spans="1:15" x14ac:dyDescent="0.2">
      <c r="A11085" s="5" t="s">
        <v>18</v>
      </c>
      <c r="B11085" s="13">
        <v>2896712</v>
      </c>
      <c r="C11085" s="6">
        <f t="shared" si="56137"/>
        <v>44012</v>
      </c>
      <c r="D11085" s="5">
        <f t="shared" si="56154"/>
        <v>7</v>
      </c>
      <c r="E11085" s="13">
        <f t="shared" si="56151"/>
        <v>2.5714285714285716</v>
      </c>
      <c r="F11085" s="13">
        <f t="shared" si="56156"/>
        <v>2.8</v>
      </c>
      <c r="G11085" s="13">
        <f t="shared" si="56143"/>
        <v>108.8820704301981</v>
      </c>
      <c r="H11085" s="5">
        <f t="shared" si="56153"/>
        <v>108</v>
      </c>
      <c r="I11085" s="5">
        <f t="shared" si="56153"/>
        <v>94</v>
      </c>
      <c r="J11085" s="8">
        <f t="shared" si="56149"/>
        <v>8.1829340364595174E-2</v>
      </c>
      <c r="K11085" s="5">
        <f t="shared" si="56138"/>
        <v>0</v>
      </c>
      <c r="L11085" s="8">
        <f t="shared" si="56150"/>
        <v>0</v>
      </c>
      <c r="M11085" s="8">
        <f t="shared" si="56126"/>
        <v>5.2473286954312339</v>
      </c>
      <c r="N11085" s="5">
        <v>3154</v>
      </c>
      <c r="O11085" s="18">
        <v>152</v>
      </c>
    </row>
    <row r="11086" spans="1:15" x14ac:dyDescent="0.2">
      <c r="A11086" s="5" t="s">
        <v>18</v>
      </c>
      <c r="B11086" s="13">
        <v>2896712</v>
      </c>
      <c r="C11086" s="6">
        <f t="shared" si="56137"/>
        <v>44013</v>
      </c>
      <c r="D11086" s="5">
        <f t="shared" si="56154"/>
        <v>5</v>
      </c>
      <c r="E11086" s="13">
        <f t="shared" si="56151"/>
        <v>3.1428571428571428</v>
      </c>
      <c r="F11086" s="13">
        <f t="shared" si="56156"/>
        <v>3</v>
      </c>
      <c r="G11086" s="13">
        <f t="shared" si="56143"/>
        <v>109.05467992675834</v>
      </c>
      <c r="H11086" s="5">
        <f t="shared" si="56153"/>
        <v>109</v>
      </c>
      <c r="I11086" s="5">
        <f t="shared" si="56153"/>
        <v>95</v>
      </c>
      <c r="J11086" s="8">
        <f t="shared" si="56149"/>
        <v>9.9931864637746989E-2</v>
      </c>
      <c r="K11086" s="5">
        <f t="shared" si="56138"/>
        <v>0</v>
      </c>
      <c r="L11086" s="8">
        <f t="shared" si="56150"/>
        <v>0</v>
      </c>
      <c r="M11086" s="8">
        <f t="shared" si="56126"/>
        <v>5.2473286954312339</v>
      </c>
      <c r="N11086" s="5">
        <v>3159</v>
      </c>
      <c r="O11086" s="18">
        <v>152</v>
      </c>
    </row>
    <row r="11087" spans="1:15" x14ac:dyDescent="0.2">
      <c r="A11087" s="5" t="s">
        <v>18</v>
      </c>
      <c r="B11087" s="13">
        <v>2896712</v>
      </c>
      <c r="C11087" s="6">
        <f t="shared" si="56137"/>
        <v>44014</v>
      </c>
      <c r="D11087" s="5">
        <f t="shared" si="56154"/>
        <v>4</v>
      </c>
      <c r="E11087" s="13">
        <f t="shared" si="56151"/>
        <v>3.2857142857142856</v>
      </c>
      <c r="F11087" s="13">
        <f t="shared" si="56156"/>
        <v>3.4</v>
      </c>
      <c r="G11087" s="13">
        <f t="shared" si="56143"/>
        <v>109.19276752400653</v>
      </c>
      <c r="H11087" s="5">
        <f t="shared" si="56153"/>
        <v>110</v>
      </c>
      <c r="I11087" s="5">
        <f t="shared" si="56153"/>
        <v>96</v>
      </c>
      <c r="J11087" s="8">
        <f t="shared" si="56149"/>
        <v>0.10436992331079548</v>
      </c>
      <c r="K11087" s="5">
        <f t="shared" si="56138"/>
        <v>0</v>
      </c>
      <c r="L11087" s="8">
        <f t="shared" si="56150"/>
        <v>0</v>
      </c>
      <c r="M11087" s="8">
        <f t="shared" si="56126"/>
        <v>5.2473286954312339</v>
      </c>
      <c r="N11087" s="5">
        <v>3163</v>
      </c>
      <c r="O11087" s="18">
        <v>152</v>
      </c>
    </row>
    <row r="11088" spans="1:15" x14ac:dyDescent="0.2">
      <c r="A11088" s="5" t="s">
        <v>18</v>
      </c>
      <c r="B11088" s="13">
        <v>2896712</v>
      </c>
      <c r="C11088" s="6">
        <f t="shared" si="56137"/>
        <v>44015</v>
      </c>
      <c r="D11088" s="5">
        <f t="shared" si="56154"/>
        <v>13</v>
      </c>
      <c r="E11088" s="13">
        <f t="shared" si="56151"/>
        <v>4.5714285714285712</v>
      </c>
      <c r="F11088" s="13">
        <f t="shared" si="56156"/>
        <v>5.8</v>
      </c>
      <c r="G11088" s="13">
        <f t="shared" si="56143"/>
        <v>109.64155221506314</v>
      </c>
      <c r="H11088" s="5">
        <f t="shared" si="56153"/>
        <v>111</v>
      </c>
      <c r="I11088" s="5">
        <f t="shared" si="56153"/>
        <v>97</v>
      </c>
      <c r="J11088" s="8">
        <f t="shared" si="56149"/>
        <v>0.14505893019038985</v>
      </c>
      <c r="K11088" s="5">
        <f t="shared" si="56138"/>
        <v>0</v>
      </c>
      <c r="L11088" s="8">
        <f t="shared" si="56150"/>
        <v>0</v>
      </c>
      <c r="M11088" s="8">
        <f t="shared" si="56126"/>
        <v>5.2473286954312339</v>
      </c>
      <c r="N11088" s="5">
        <v>3176</v>
      </c>
      <c r="O11088" s="18">
        <v>152</v>
      </c>
    </row>
    <row r="11089" spans="1:15" x14ac:dyDescent="0.2">
      <c r="A11089" s="5" t="s">
        <v>18</v>
      </c>
      <c r="B11089" s="13">
        <v>2896712</v>
      </c>
      <c r="C11089" s="6">
        <f t="shared" si="56137"/>
        <v>44016</v>
      </c>
      <c r="D11089" s="5">
        <f t="shared" si="56154"/>
        <v>2</v>
      </c>
      <c r="E11089" s="13">
        <f t="shared" si="56151"/>
        <v>4.5714285714285712</v>
      </c>
      <c r="F11089" s="13">
        <f t="shared" si="56156"/>
        <v>6.2</v>
      </c>
      <c r="G11089" s="13">
        <f t="shared" si="56143"/>
        <v>109.71059601368724</v>
      </c>
      <c r="H11089" s="5">
        <f t="shared" si="56153"/>
        <v>112</v>
      </c>
      <c r="I11089" s="5">
        <f t="shared" si="56153"/>
        <v>98</v>
      </c>
      <c r="J11089" s="8">
        <f t="shared" si="56149"/>
        <v>0.14484881405033495</v>
      </c>
      <c r="K11089" s="5">
        <f t="shared" si="56138"/>
        <v>0</v>
      </c>
      <c r="L11089" s="8">
        <f t="shared" si="56150"/>
        <v>0</v>
      </c>
      <c r="M11089" s="8">
        <f t="shared" si="56126"/>
        <v>5.2473286954312339</v>
      </c>
      <c r="N11089" s="5">
        <v>3178</v>
      </c>
      <c r="O11089" s="18">
        <v>152</v>
      </c>
    </row>
    <row r="11090" spans="1:15" x14ac:dyDescent="0.2">
      <c r="A11090" s="5" t="s">
        <v>18</v>
      </c>
      <c r="B11090" s="13">
        <v>2896712</v>
      </c>
      <c r="C11090" s="6">
        <f t="shared" si="56137"/>
        <v>44017</v>
      </c>
      <c r="D11090" s="5">
        <f t="shared" si="56154"/>
        <v>3</v>
      </c>
      <c r="E11090" s="13">
        <f t="shared" si="56151"/>
        <v>4.8571428571428568</v>
      </c>
      <c r="F11090" s="13">
        <f t="shared" si="56156"/>
        <v>5.4</v>
      </c>
      <c r="G11090" s="13">
        <f t="shared" si="56143"/>
        <v>109.81416171162338</v>
      </c>
      <c r="H11090" s="5">
        <f t="shared" ref="H11090:I11105" si="56157">H11089+1</f>
        <v>113</v>
      </c>
      <c r="I11090" s="5">
        <f t="shared" si="56157"/>
        <v>99</v>
      </c>
      <c r="J11090" s="8">
        <f t="shared" si="56149"/>
        <v>0.15367926233954077</v>
      </c>
      <c r="K11090" s="5">
        <f t="shared" si="56138"/>
        <v>0</v>
      </c>
      <c r="L11090" s="8">
        <f t="shared" si="56150"/>
        <v>0</v>
      </c>
      <c r="M11090" s="8">
        <f t="shared" si="56126"/>
        <v>5.2473286954312339</v>
      </c>
      <c r="N11090" s="5">
        <v>3181</v>
      </c>
      <c r="O11090" s="18">
        <v>152</v>
      </c>
    </row>
    <row r="11091" spans="1:15" x14ac:dyDescent="0.2">
      <c r="A11091" s="5" t="s">
        <v>18</v>
      </c>
      <c r="B11091" s="13">
        <v>2896712</v>
      </c>
      <c r="C11091" s="6">
        <f t="shared" si="56137"/>
        <v>44018</v>
      </c>
      <c r="D11091" s="5">
        <f t="shared" si="56154"/>
        <v>6</v>
      </c>
      <c r="E11091" s="13">
        <f t="shared" si="56151"/>
        <v>5.7142857142857144</v>
      </c>
      <c r="F11091" s="13">
        <f t="shared" si="56156"/>
        <v>5.6</v>
      </c>
      <c r="G11091" s="13">
        <f t="shared" si="56143"/>
        <v>110.02129310749567</v>
      </c>
      <c r="H11091" s="5">
        <f t="shared" si="56157"/>
        <v>114</v>
      </c>
      <c r="I11091" s="5">
        <f t="shared" si="56157"/>
        <v>100</v>
      </c>
      <c r="J11091" s="8">
        <f t="shared" si="56149"/>
        <v>0.18052170773535517</v>
      </c>
      <c r="K11091" s="5">
        <f t="shared" si="56138"/>
        <v>0</v>
      </c>
      <c r="L11091" s="8">
        <f t="shared" si="56150"/>
        <v>0</v>
      </c>
      <c r="M11091" s="8">
        <f t="shared" si="56126"/>
        <v>5.2473286954312339</v>
      </c>
      <c r="N11091" s="5">
        <v>3187</v>
      </c>
      <c r="O11091" s="18">
        <v>152</v>
      </c>
    </row>
    <row r="11092" spans="1:15" x14ac:dyDescent="0.2">
      <c r="A11092" s="5" t="s">
        <v>18</v>
      </c>
      <c r="B11092" s="13">
        <v>2896712</v>
      </c>
      <c r="C11092" s="6">
        <f t="shared" si="56137"/>
        <v>44019</v>
      </c>
      <c r="D11092" s="5">
        <f t="shared" si="56154"/>
        <v>2</v>
      </c>
      <c r="E11092" s="13">
        <f t="shared" si="56151"/>
        <v>5</v>
      </c>
      <c r="F11092" s="13">
        <f t="shared" si="56156"/>
        <v>5.2</v>
      </c>
      <c r="G11092" s="13">
        <f t="shared" si="56143"/>
        <v>110.09033690611976</v>
      </c>
      <c r="H11092" s="5">
        <f t="shared" si="56157"/>
        <v>115</v>
      </c>
      <c r="I11092" s="5">
        <f t="shared" si="56157"/>
        <v>101</v>
      </c>
      <c r="J11092" s="8">
        <f t="shared" si="56149"/>
        <v>0.15767186232993963</v>
      </c>
      <c r="K11092" s="5">
        <f t="shared" si="56138"/>
        <v>0</v>
      </c>
      <c r="L11092" s="8">
        <f t="shared" si="56150"/>
        <v>0</v>
      </c>
      <c r="M11092" s="8">
        <f t="shared" si="56126"/>
        <v>5.2473286954312339</v>
      </c>
      <c r="N11092" s="5">
        <v>3189</v>
      </c>
      <c r="O11092" s="18">
        <v>152</v>
      </c>
    </row>
    <row r="11093" spans="1:15" x14ac:dyDescent="0.2">
      <c r="A11093" s="5" t="s">
        <v>18</v>
      </c>
      <c r="B11093" s="13">
        <v>2896712</v>
      </c>
      <c r="C11093" s="6">
        <f t="shared" si="56137"/>
        <v>44020</v>
      </c>
      <c r="D11093" s="5">
        <f t="shared" si="56154"/>
        <v>5</v>
      </c>
      <c r="E11093" s="13">
        <f t="shared" si="56151"/>
        <v>5</v>
      </c>
      <c r="F11093" s="13">
        <f t="shared" si="56156"/>
        <v>3.6</v>
      </c>
      <c r="G11093" s="13">
        <f t="shared" si="56143"/>
        <v>110.26294640268</v>
      </c>
      <c r="H11093" s="5">
        <f t="shared" si="56157"/>
        <v>116</v>
      </c>
      <c r="I11093" s="5">
        <f t="shared" si="56157"/>
        <v>102</v>
      </c>
      <c r="J11093" s="8">
        <f t="shared" si="56149"/>
        <v>0.15742364952997795</v>
      </c>
      <c r="K11093" s="5">
        <f t="shared" si="56138"/>
        <v>1</v>
      </c>
      <c r="L11093" s="8">
        <f t="shared" si="56150"/>
        <v>0.14285714285714285</v>
      </c>
      <c r="M11093" s="8">
        <f t="shared" si="56126"/>
        <v>5.2818505947432808</v>
      </c>
      <c r="N11093" s="5">
        <v>3194</v>
      </c>
      <c r="O11093" s="18">
        <v>153</v>
      </c>
    </row>
    <row r="11094" spans="1:15" x14ac:dyDescent="0.2">
      <c r="A11094" s="5" t="s">
        <v>18</v>
      </c>
      <c r="B11094" s="13">
        <v>2896712</v>
      </c>
      <c r="C11094" s="6">
        <f t="shared" si="56137"/>
        <v>44021</v>
      </c>
      <c r="D11094" s="5">
        <f t="shared" si="56154"/>
        <v>6</v>
      </c>
      <c r="E11094" s="13">
        <f t="shared" si="56151"/>
        <v>5.2857142857142856</v>
      </c>
      <c r="F11094" s="13">
        <f t="shared" si="56156"/>
        <v>4.4000000000000004</v>
      </c>
      <c r="G11094" s="13">
        <f t="shared" si="56143"/>
        <v>110.47007779855228</v>
      </c>
      <c r="H11094" s="5">
        <f t="shared" si="56157"/>
        <v>117</v>
      </c>
      <c r="I11094" s="5">
        <f t="shared" si="56157"/>
        <v>103</v>
      </c>
      <c r="J11094" s="8">
        <f t="shared" si="56149"/>
        <v>0.16615771510687982</v>
      </c>
      <c r="K11094" s="5">
        <f t="shared" si="56138"/>
        <v>0</v>
      </c>
      <c r="L11094" s="8">
        <f t="shared" si="56150"/>
        <v>0.14285714285714285</v>
      </c>
      <c r="M11094" s="8">
        <f t="shared" si="56126"/>
        <v>5.2818505947432808</v>
      </c>
      <c r="N11094" s="5">
        <v>3200</v>
      </c>
      <c r="O11094" s="18">
        <v>153</v>
      </c>
    </row>
    <row r="11095" spans="1:15" x14ac:dyDescent="0.2">
      <c r="A11095" s="5" t="s">
        <v>18</v>
      </c>
      <c r="B11095" s="13">
        <v>2896712</v>
      </c>
      <c r="C11095" s="6">
        <f t="shared" si="56137"/>
        <v>44022</v>
      </c>
      <c r="D11095" s="5">
        <f t="shared" si="56154"/>
        <v>2</v>
      </c>
      <c r="E11095" s="13">
        <f t="shared" si="56151"/>
        <v>3.7142857142857144</v>
      </c>
      <c r="F11095" s="13">
        <f t="shared" si="56156"/>
        <v>4.2</v>
      </c>
      <c r="G11095" s="13">
        <f t="shared" si="56143"/>
        <v>110.53912159717638</v>
      </c>
      <c r="H11095" s="5">
        <f t="shared" si="56157"/>
        <v>118</v>
      </c>
      <c r="I11095" s="5">
        <f t="shared" si="56157"/>
        <v>104</v>
      </c>
      <c r="J11095" s="8">
        <f t="shared" si="56149"/>
        <v>0.11656579242322349</v>
      </c>
      <c r="K11095" s="5">
        <f t="shared" si="56138"/>
        <v>1</v>
      </c>
      <c r="L11095" s="8">
        <f t="shared" si="56150"/>
        <v>0.2857142857142857</v>
      </c>
      <c r="M11095" s="8">
        <f t="shared" si="56126"/>
        <v>5.3163724940553285</v>
      </c>
      <c r="N11095" s="5">
        <v>3202</v>
      </c>
      <c r="O11095" s="18">
        <v>154</v>
      </c>
    </row>
    <row r="11096" spans="1:15" x14ac:dyDescent="0.2">
      <c r="A11096" s="5" t="s">
        <v>18</v>
      </c>
      <c r="B11096" s="13">
        <v>2896712</v>
      </c>
      <c r="C11096" s="6">
        <f t="shared" si="56137"/>
        <v>44023</v>
      </c>
      <c r="D11096" s="5">
        <f t="shared" si="56154"/>
        <v>4</v>
      </c>
      <c r="E11096" s="13">
        <f t="shared" si="56151"/>
        <v>4</v>
      </c>
      <c r="F11096" s="13">
        <f t="shared" si="56156"/>
        <v>3.8</v>
      </c>
      <c r="G11096" s="13">
        <f t="shared" si="56143"/>
        <v>110.67720919442456</v>
      </c>
      <c r="H11096" s="5">
        <f t="shared" si="56157"/>
        <v>119</v>
      </c>
      <c r="I11096" s="5">
        <f t="shared" si="56157"/>
        <v>105</v>
      </c>
      <c r="J11096" s="8">
        <f t="shared" si="56149"/>
        <v>0.12538623438269669</v>
      </c>
      <c r="K11096" s="5">
        <f t="shared" si="56138"/>
        <v>0</v>
      </c>
      <c r="L11096" s="8">
        <f t="shared" si="56150"/>
        <v>0.2857142857142857</v>
      </c>
      <c r="M11096" s="8">
        <f t="shared" si="56126"/>
        <v>5.3163724940553285</v>
      </c>
      <c r="N11096" s="5">
        <v>3206</v>
      </c>
      <c r="O11096" s="18">
        <v>154</v>
      </c>
    </row>
    <row r="11097" spans="1:15" x14ac:dyDescent="0.2">
      <c r="A11097" s="5" t="s">
        <v>18</v>
      </c>
      <c r="B11097" s="13">
        <v>2896712</v>
      </c>
      <c r="C11097" s="6">
        <f t="shared" si="56137"/>
        <v>44024</v>
      </c>
      <c r="D11097" s="5">
        <f t="shared" si="56154"/>
        <v>0</v>
      </c>
      <c r="E11097" s="13">
        <f t="shared" si="56151"/>
        <v>3.5714285714285716</v>
      </c>
      <c r="F11097" s="13">
        <f t="shared" si="56156"/>
        <v>3.4</v>
      </c>
      <c r="G11097" s="13">
        <f t="shared" si="56143"/>
        <v>110.67720919442456</v>
      </c>
      <c r="H11097" s="5">
        <f t="shared" si="56157"/>
        <v>120</v>
      </c>
      <c r="I11097" s="5">
        <f t="shared" si="56157"/>
        <v>106</v>
      </c>
      <c r="J11097" s="8">
        <f t="shared" si="56149"/>
        <v>0.11181179838096517</v>
      </c>
      <c r="K11097" s="5">
        <f t="shared" si="56138"/>
        <v>0</v>
      </c>
      <c r="L11097" s="8">
        <f t="shared" si="56150"/>
        <v>0.2857142857142857</v>
      </c>
      <c r="M11097" s="8">
        <f t="shared" si="56126"/>
        <v>5.3163724940553285</v>
      </c>
      <c r="N11097" s="5">
        <v>3206</v>
      </c>
      <c r="O11097" s="18">
        <v>154</v>
      </c>
    </row>
    <row r="11098" spans="1:15" x14ac:dyDescent="0.2">
      <c r="A11098" s="5" t="s">
        <v>18</v>
      </c>
      <c r="B11098" s="13">
        <v>2896712</v>
      </c>
      <c r="C11098" s="6">
        <f t="shared" si="56137"/>
        <v>44025</v>
      </c>
      <c r="D11098" s="5">
        <f t="shared" si="56154"/>
        <v>1</v>
      </c>
      <c r="E11098" s="13">
        <f t="shared" si="56151"/>
        <v>2.8571428571428572</v>
      </c>
      <c r="F11098" s="13">
        <f t="shared" si="56156"/>
        <v>2.6</v>
      </c>
      <c r="G11098" s="13">
        <f t="shared" si="56143"/>
        <v>110.71173109373662</v>
      </c>
      <c r="H11098" s="5">
        <f t="shared" si="56157"/>
        <v>121</v>
      </c>
      <c r="I11098" s="5">
        <f t="shared" si="56157"/>
        <v>107</v>
      </c>
      <c r="J11098" s="8">
        <f t="shared" si="56149"/>
        <v>8.9349535382416009E-2</v>
      </c>
      <c r="K11098" s="5">
        <f t="shared" si="56138"/>
        <v>0</v>
      </c>
      <c r="L11098" s="8">
        <f t="shared" si="56150"/>
        <v>0.2857142857142857</v>
      </c>
      <c r="M11098" s="8">
        <f t="shared" si="56126"/>
        <v>5.3163724940553285</v>
      </c>
      <c r="N11098" s="5">
        <v>3207</v>
      </c>
      <c r="O11098" s="18">
        <v>154</v>
      </c>
    </row>
    <row r="11099" spans="1:15" x14ac:dyDescent="0.2">
      <c r="A11099" s="5" t="s">
        <v>18</v>
      </c>
      <c r="B11099" s="13">
        <v>2896712</v>
      </c>
      <c r="C11099" s="6">
        <f t="shared" si="56137"/>
        <v>44026</v>
      </c>
      <c r="D11099" s="5">
        <f t="shared" si="56154"/>
        <v>14</v>
      </c>
      <c r="E11099" s="13">
        <f t="shared" si="56151"/>
        <v>4.5714285714285712</v>
      </c>
      <c r="F11099" s="13">
        <f t="shared" si="56156"/>
        <v>4.2</v>
      </c>
      <c r="G11099" s="13">
        <f t="shared" si="56143"/>
        <v>111.19503768410529</v>
      </c>
      <c r="H11099" s="5">
        <f t="shared" si="56157"/>
        <v>122</v>
      </c>
      <c r="I11099" s="5">
        <f t="shared" si="56157"/>
        <v>108</v>
      </c>
      <c r="J11099" s="8">
        <f t="shared" si="56149"/>
        <v>0.14283163720764147</v>
      </c>
      <c r="K11099" s="5">
        <f t="shared" si="56138"/>
        <v>0</v>
      </c>
      <c r="L11099" s="8">
        <f t="shared" si="56150"/>
        <v>0.2857142857142857</v>
      </c>
      <c r="M11099" s="8">
        <f t="shared" si="56126"/>
        <v>5.3163724940553285</v>
      </c>
      <c r="N11099" s="5">
        <v>3221</v>
      </c>
      <c r="O11099" s="18">
        <v>154</v>
      </c>
    </row>
    <row r="11100" spans="1:15" x14ac:dyDescent="0.2">
      <c r="A11100" s="5" t="s">
        <v>18</v>
      </c>
      <c r="B11100" s="13">
        <v>2896712</v>
      </c>
      <c r="C11100" s="6">
        <f t="shared" si="56137"/>
        <v>44027</v>
      </c>
      <c r="D11100" s="5">
        <f t="shared" si="56154"/>
        <v>8</v>
      </c>
      <c r="E11100" s="13">
        <f t="shared" si="56151"/>
        <v>5</v>
      </c>
      <c r="F11100" s="13">
        <f t="shared" si="56156"/>
        <v>5.4</v>
      </c>
      <c r="G11100" s="13">
        <f t="shared" si="56143"/>
        <v>111.47121287860166</v>
      </c>
      <c r="H11100" s="5">
        <f t="shared" si="56157"/>
        <v>123</v>
      </c>
      <c r="I11100" s="5">
        <f t="shared" si="56157"/>
        <v>109</v>
      </c>
      <c r="J11100" s="8">
        <f t="shared" si="56149"/>
        <v>0.1559992868604029</v>
      </c>
      <c r="K11100" s="5">
        <f t="shared" si="56138"/>
        <v>0</v>
      </c>
      <c r="L11100" s="8">
        <f t="shared" si="56150"/>
        <v>0.14285714285714285</v>
      </c>
      <c r="M11100" s="8">
        <f t="shared" si="56126"/>
        <v>5.3163724940553285</v>
      </c>
      <c r="N11100" s="5">
        <v>3229</v>
      </c>
      <c r="O11100" s="18">
        <v>154</v>
      </c>
    </row>
    <row r="11101" spans="1:15" x14ac:dyDescent="0.2">
      <c r="A11101" s="5" t="s">
        <v>18</v>
      </c>
      <c r="B11101" s="13">
        <v>2896712</v>
      </c>
      <c r="C11101" s="6">
        <f t="shared" si="56137"/>
        <v>44028</v>
      </c>
      <c r="D11101" s="5">
        <f t="shared" si="56154"/>
        <v>6</v>
      </c>
      <c r="E11101" s="13">
        <f t="shared" si="56151"/>
        <v>5</v>
      </c>
      <c r="F11101" s="13">
        <f t="shared" si="56156"/>
        <v>5.8</v>
      </c>
      <c r="G11101" s="13">
        <f t="shared" si="56143"/>
        <v>111.67834427447394</v>
      </c>
      <c r="H11101" s="5">
        <f t="shared" si="56157"/>
        <v>124</v>
      </c>
      <c r="I11101" s="5">
        <f t="shared" si="56157"/>
        <v>110</v>
      </c>
      <c r="J11101" s="8">
        <f t="shared" si="56149"/>
        <v>0.15575630813047928</v>
      </c>
      <c r="K11101" s="5">
        <f t="shared" si="56138"/>
        <v>0</v>
      </c>
      <c r="L11101" s="8">
        <f t="shared" si="56150"/>
        <v>0.14285714285714285</v>
      </c>
      <c r="M11101" s="8">
        <f t="shared" si="56126"/>
        <v>5.3163724940553285</v>
      </c>
      <c r="N11101" s="5">
        <v>3235</v>
      </c>
      <c r="O11101" s="18">
        <v>154</v>
      </c>
    </row>
    <row r="11102" spans="1:15" x14ac:dyDescent="0.2">
      <c r="A11102" s="5" t="s">
        <v>18</v>
      </c>
      <c r="B11102" s="13">
        <v>2896712</v>
      </c>
      <c r="C11102" s="6">
        <f t="shared" si="56137"/>
        <v>44029</v>
      </c>
      <c r="D11102" s="5">
        <f t="shared" si="56154"/>
        <v>3</v>
      </c>
      <c r="E11102" s="13">
        <f t="shared" si="56151"/>
        <v>5.1428571428571432</v>
      </c>
      <c r="F11102" s="13">
        <f t="shared" si="56156"/>
        <v>6.4</v>
      </c>
      <c r="G11102" s="13">
        <f t="shared" si="56143"/>
        <v>111.78190997241009</v>
      </c>
      <c r="H11102" s="5">
        <f t="shared" si="56157"/>
        <v>125</v>
      </c>
      <c r="I11102" s="5">
        <f t="shared" si="56157"/>
        <v>111</v>
      </c>
      <c r="J11102" s="8">
        <f t="shared" si="56149"/>
        <v>0.15995734470807785</v>
      </c>
      <c r="K11102" s="5">
        <f t="shared" si="56138"/>
        <v>0</v>
      </c>
      <c r="L11102" s="8">
        <f t="shared" si="56150"/>
        <v>0</v>
      </c>
      <c r="M11102" s="8">
        <f t="shared" si="56126"/>
        <v>5.3163724940553285</v>
      </c>
      <c r="N11102" s="5">
        <v>3238</v>
      </c>
      <c r="O11102" s="18">
        <v>154</v>
      </c>
    </row>
    <row r="11103" spans="1:15" x14ac:dyDescent="0.2">
      <c r="A11103" s="5" t="s">
        <v>18</v>
      </c>
      <c r="B11103" s="13">
        <v>2896712</v>
      </c>
      <c r="C11103" s="6">
        <f t="shared" si="56137"/>
        <v>44030</v>
      </c>
      <c r="D11103" s="5">
        <f t="shared" si="56154"/>
        <v>13</v>
      </c>
      <c r="E11103" s="13">
        <f t="shared" si="56151"/>
        <v>6.4285714285714288</v>
      </c>
      <c r="F11103" s="13">
        <f t="shared" si="56156"/>
        <v>8.8000000000000007</v>
      </c>
      <c r="G11103" s="13">
        <f t="shared" si="56143"/>
        <v>112.23069466346671</v>
      </c>
      <c r="H11103" s="5">
        <f t="shared" si="56157"/>
        <v>126</v>
      </c>
      <c r="I11103" s="5">
        <f t="shared" si="56157"/>
        <v>112</v>
      </c>
      <c r="J11103" s="8">
        <f t="shared" si="56149"/>
        <v>0.19962736225712005</v>
      </c>
      <c r="K11103" s="5">
        <f t="shared" si="56138"/>
        <v>0</v>
      </c>
      <c r="L11103" s="8">
        <f t="shared" si="56150"/>
        <v>0</v>
      </c>
      <c r="M11103" s="8">
        <f t="shared" si="56126"/>
        <v>5.3163724940553285</v>
      </c>
      <c r="N11103" s="5">
        <v>3251</v>
      </c>
      <c r="O11103" s="18">
        <v>154</v>
      </c>
    </row>
    <row r="11104" spans="1:15" x14ac:dyDescent="0.2">
      <c r="A11104" s="5" t="s">
        <v>18</v>
      </c>
      <c r="B11104" s="13">
        <v>2896712</v>
      </c>
      <c r="C11104" s="6">
        <f t="shared" si="56137"/>
        <v>44031</v>
      </c>
      <c r="D11104" s="5">
        <f t="shared" si="56154"/>
        <v>2</v>
      </c>
      <c r="E11104" s="13">
        <f t="shared" si="56151"/>
        <v>6.7142857142857144</v>
      </c>
      <c r="F11104" s="13">
        <f t="shared" si="56156"/>
        <v>6.4</v>
      </c>
      <c r="G11104" s="13">
        <f t="shared" si="56143"/>
        <v>112.2997384620908</v>
      </c>
      <c r="H11104" s="5">
        <f t="shared" si="56157"/>
        <v>127</v>
      </c>
      <c r="I11104" s="5">
        <f t="shared" si="56157"/>
        <v>113</v>
      </c>
      <c r="J11104" s="8">
        <f t="shared" si="56149"/>
        <v>0.20808429627661931</v>
      </c>
      <c r="K11104" s="5">
        <f t="shared" si="56138"/>
        <v>0</v>
      </c>
      <c r="L11104" s="8">
        <f t="shared" si="56150"/>
        <v>0</v>
      </c>
      <c r="M11104" s="8">
        <f t="shared" si="56126"/>
        <v>5.3163724940553285</v>
      </c>
      <c r="N11104" s="5">
        <v>3253</v>
      </c>
      <c r="O11104" s="18">
        <v>154</v>
      </c>
    </row>
    <row r="11105" spans="1:15" x14ac:dyDescent="0.2">
      <c r="A11105" s="5" t="s">
        <v>18</v>
      </c>
      <c r="B11105" s="13">
        <v>2896712</v>
      </c>
      <c r="C11105" s="6">
        <f t="shared" si="56137"/>
        <v>44032</v>
      </c>
      <c r="D11105" s="5">
        <f t="shared" si="56154"/>
        <v>8</v>
      </c>
      <c r="E11105" s="13">
        <f t="shared" si="56151"/>
        <v>7.7142857142857144</v>
      </c>
      <c r="F11105" s="13">
        <f t="shared" si="56156"/>
        <v>6.4</v>
      </c>
      <c r="G11105" s="13">
        <f t="shared" si="56143"/>
        <v>112.57591365658719</v>
      </c>
      <c r="H11105" s="5">
        <f t="shared" si="56157"/>
        <v>128</v>
      </c>
      <c r="I11105" s="5">
        <f t="shared" si="56157"/>
        <v>114</v>
      </c>
      <c r="J11105" s="8">
        <f t="shared" si="56149"/>
        <v>0.23857912874436688</v>
      </c>
      <c r="K11105" s="5">
        <f t="shared" si="56138"/>
        <v>1</v>
      </c>
      <c r="L11105" s="8">
        <f t="shared" si="56150"/>
        <v>0.14285714285714285</v>
      </c>
      <c r="M11105" s="8">
        <f t="shared" si="56126"/>
        <v>5.3508943933673763</v>
      </c>
      <c r="N11105" s="5">
        <v>3261</v>
      </c>
      <c r="O11105" s="18">
        <v>155</v>
      </c>
    </row>
    <row r="11106" spans="1:15" x14ac:dyDescent="0.2">
      <c r="A11106" s="5" t="s">
        <v>18</v>
      </c>
      <c r="B11106" s="13">
        <v>2896712</v>
      </c>
      <c r="C11106" s="6">
        <f t="shared" si="56137"/>
        <v>44033</v>
      </c>
      <c r="D11106" s="5">
        <f t="shared" si="56154"/>
        <v>10</v>
      </c>
      <c r="E11106" s="13">
        <f t="shared" si="56151"/>
        <v>7.1428571428571432</v>
      </c>
      <c r="F11106" s="13">
        <f t="shared" si="56156"/>
        <v>7.2</v>
      </c>
      <c r="G11106" s="13">
        <f t="shared" si="56143"/>
        <v>112.92113264970766</v>
      </c>
      <c r="H11106" s="5">
        <f t="shared" ref="H11106:I11121" si="56158">H11105+1</f>
        <v>129</v>
      </c>
      <c r="I11106" s="5">
        <f t="shared" si="56158"/>
        <v>115</v>
      </c>
      <c r="J11106" s="8">
        <f t="shared" si="56149"/>
        <v>0.22038081805359661</v>
      </c>
      <c r="K11106" s="5">
        <f t="shared" si="56138"/>
        <v>0</v>
      </c>
      <c r="L11106" s="8">
        <f t="shared" si="56150"/>
        <v>0.14285714285714285</v>
      </c>
      <c r="M11106" s="8">
        <f t="shared" si="56126"/>
        <v>5.3508943933673763</v>
      </c>
      <c r="N11106" s="5">
        <v>3271</v>
      </c>
      <c r="O11106" s="18">
        <v>155</v>
      </c>
    </row>
    <row r="11107" spans="1:15" x14ac:dyDescent="0.2">
      <c r="A11107" s="5" t="s">
        <v>18</v>
      </c>
      <c r="B11107" s="13">
        <v>2896712</v>
      </c>
      <c r="C11107" s="6">
        <f t="shared" si="56137"/>
        <v>44034</v>
      </c>
      <c r="D11107" s="5">
        <f t="shared" si="56154"/>
        <v>7</v>
      </c>
      <c r="E11107" s="13">
        <f t="shared" si="56151"/>
        <v>7</v>
      </c>
      <c r="F11107" s="13">
        <f t="shared" si="56156"/>
        <v>8</v>
      </c>
      <c r="G11107" s="13">
        <f t="shared" si="56143"/>
        <v>113.16278594489199</v>
      </c>
      <c r="H11107" s="5">
        <f t="shared" si="56158"/>
        <v>130</v>
      </c>
      <c r="I11107" s="5">
        <f t="shared" si="56158"/>
        <v>116</v>
      </c>
      <c r="J11107" s="8">
        <f t="shared" si="56149"/>
        <v>0.2154982848095699</v>
      </c>
      <c r="K11107" s="5">
        <f t="shared" si="56138"/>
        <v>0</v>
      </c>
      <c r="L11107" s="8">
        <f t="shared" si="56150"/>
        <v>0.14285714285714285</v>
      </c>
      <c r="M11107" s="8">
        <f t="shared" si="56126"/>
        <v>5.3508943933673763</v>
      </c>
      <c r="N11107" s="5">
        <v>3278</v>
      </c>
      <c r="O11107" s="18">
        <v>155</v>
      </c>
    </row>
    <row r="11108" spans="1:15" x14ac:dyDescent="0.2">
      <c r="A11108" s="5" t="s">
        <v>18</v>
      </c>
      <c r="B11108" s="13">
        <v>2896712</v>
      </c>
      <c r="C11108" s="6">
        <f t="shared" ref="C11108:C11171" si="56159">C11107+1</f>
        <v>44035</v>
      </c>
      <c r="D11108" s="5">
        <f t="shared" si="56154"/>
        <v>14</v>
      </c>
      <c r="E11108" s="13">
        <f t="shared" si="56151"/>
        <v>8.1428571428571423</v>
      </c>
      <c r="F11108" s="13">
        <f t="shared" si="56156"/>
        <v>8.1999999999999993</v>
      </c>
      <c r="G11108" s="13">
        <f t="shared" si="56143"/>
        <v>113.64609253526066</v>
      </c>
      <c r="H11108" s="5">
        <f t="shared" si="56158"/>
        <v>131</v>
      </c>
      <c r="I11108" s="5">
        <f t="shared" si="56158"/>
        <v>117</v>
      </c>
      <c r="J11108" s="8">
        <f t="shared" si="56149"/>
        <v>0.25014262518102426</v>
      </c>
      <c r="K11108" s="5">
        <f t="shared" ref="K11108:K11171" si="56160">O11108-O11107</f>
        <v>0</v>
      </c>
      <c r="L11108" s="8">
        <f t="shared" si="56150"/>
        <v>0.14285714285714285</v>
      </c>
      <c r="M11108" s="8">
        <f t="shared" si="56126"/>
        <v>5.3508943933673763</v>
      </c>
      <c r="N11108" s="5">
        <v>3292</v>
      </c>
      <c r="O11108" s="18">
        <v>155</v>
      </c>
    </row>
    <row r="11109" spans="1:15" x14ac:dyDescent="0.2">
      <c r="A11109" s="5" t="s">
        <v>18</v>
      </c>
      <c r="B11109" s="13">
        <v>2896712</v>
      </c>
      <c r="C11109" s="6">
        <f t="shared" si="56159"/>
        <v>44036</v>
      </c>
      <c r="D11109" s="5">
        <f t="shared" si="56154"/>
        <v>7</v>
      </c>
      <c r="E11109" s="13">
        <f t="shared" si="56151"/>
        <v>8.7142857142857135</v>
      </c>
      <c r="F11109" s="13">
        <f t="shared" si="56156"/>
        <v>9.1999999999999993</v>
      </c>
      <c r="G11109" s="13">
        <f t="shared" si="56143"/>
        <v>113.887745830445</v>
      </c>
      <c r="H11109" s="5">
        <f t="shared" si="56158"/>
        <v>132</v>
      </c>
      <c r="I11109" s="5">
        <f t="shared" si="56158"/>
        <v>118</v>
      </c>
      <c r="J11109" s="8">
        <f t="shared" si="56149"/>
        <v>0.26702854141131144</v>
      </c>
      <c r="K11109" s="5">
        <f t="shared" si="56160"/>
        <v>0</v>
      </c>
      <c r="L11109" s="8">
        <f t="shared" si="56150"/>
        <v>0.14285714285714285</v>
      </c>
      <c r="M11109" s="8">
        <f t="shared" si="56126"/>
        <v>5.3508943933673763</v>
      </c>
      <c r="N11109" s="5">
        <v>3299</v>
      </c>
      <c r="O11109" s="18">
        <v>155</v>
      </c>
    </row>
    <row r="11110" spans="1:15" x14ac:dyDescent="0.2">
      <c r="A11110" s="5" t="s">
        <v>18</v>
      </c>
      <c r="B11110" s="13">
        <v>2896712</v>
      </c>
      <c r="C11110" s="6">
        <f t="shared" si="56159"/>
        <v>44037</v>
      </c>
      <c r="D11110" s="5">
        <f t="shared" si="56154"/>
        <v>12</v>
      </c>
      <c r="E11110" s="13">
        <f t="shared" si="56151"/>
        <v>8.5714285714285712</v>
      </c>
      <c r="F11110" s="13">
        <f t="shared" si="56156"/>
        <v>10</v>
      </c>
      <c r="G11110" s="13">
        <f t="shared" si="56143"/>
        <v>114.30200862218956</v>
      </c>
      <c r="H11110" s="5">
        <f t="shared" si="56158"/>
        <v>133</v>
      </c>
      <c r="I11110" s="5">
        <f t="shared" si="56158"/>
        <v>119</v>
      </c>
      <c r="J11110" s="8">
        <f t="shared" si="56149"/>
        <v>0.26195153896529139</v>
      </c>
      <c r="K11110" s="5">
        <f t="shared" si="56160"/>
        <v>0</v>
      </c>
      <c r="L11110" s="8">
        <f t="shared" si="56150"/>
        <v>0.14285714285714285</v>
      </c>
      <c r="M11110" s="8">
        <f t="shared" si="56126"/>
        <v>5.3508943933673763</v>
      </c>
      <c r="N11110" s="5">
        <v>3311</v>
      </c>
      <c r="O11110" s="18">
        <v>155</v>
      </c>
    </row>
    <row r="11111" spans="1:15" x14ac:dyDescent="0.2">
      <c r="A11111" s="5" t="s">
        <v>18</v>
      </c>
      <c r="B11111" s="13">
        <v>2896712</v>
      </c>
      <c r="C11111" s="6">
        <f t="shared" si="56159"/>
        <v>44038</v>
      </c>
      <c r="D11111" s="5">
        <f t="shared" si="56154"/>
        <v>7</v>
      </c>
      <c r="E11111" s="13">
        <f t="shared" si="56151"/>
        <v>9.2857142857142865</v>
      </c>
      <c r="F11111" s="13">
        <f t="shared" si="56156"/>
        <v>9.4</v>
      </c>
      <c r="G11111" s="13">
        <f t="shared" si="56143"/>
        <v>114.5436619173739</v>
      </c>
      <c r="H11111" s="5">
        <f t="shared" si="56158"/>
        <v>134</v>
      </c>
      <c r="I11111" s="5">
        <f t="shared" si="56158"/>
        <v>120</v>
      </c>
      <c r="J11111" s="8">
        <f t="shared" si="56149"/>
        <v>0.2830394077944699</v>
      </c>
      <c r="K11111" s="5">
        <f t="shared" si="56160"/>
        <v>0</v>
      </c>
      <c r="L11111" s="8">
        <f t="shared" si="56150"/>
        <v>0.14285714285714285</v>
      </c>
      <c r="M11111" s="8">
        <f t="shared" si="56126"/>
        <v>5.3508943933673763</v>
      </c>
      <c r="N11111" s="5">
        <v>3318</v>
      </c>
      <c r="O11111" s="18">
        <v>155</v>
      </c>
    </row>
    <row r="11112" spans="1:15" x14ac:dyDescent="0.2">
      <c r="A11112" s="5" t="s">
        <v>18</v>
      </c>
      <c r="B11112" s="13">
        <v>2896712</v>
      </c>
      <c r="C11112" s="6">
        <f t="shared" si="56159"/>
        <v>44039</v>
      </c>
      <c r="D11112" s="5">
        <f t="shared" si="56154"/>
        <v>4</v>
      </c>
      <c r="E11112" s="13">
        <f t="shared" si="56151"/>
        <v>8.7142857142857135</v>
      </c>
      <c r="F11112" s="13">
        <f t="shared" si="56156"/>
        <v>8.8000000000000007</v>
      </c>
      <c r="G11112" s="13">
        <f t="shared" si="56143"/>
        <v>114.68174951462208</v>
      </c>
      <c r="H11112" s="5">
        <f t="shared" si="56158"/>
        <v>135</v>
      </c>
      <c r="I11112" s="5">
        <f t="shared" si="56158"/>
        <v>121</v>
      </c>
      <c r="J11112" s="8">
        <f t="shared" si="56149"/>
        <v>0.26487190620929218</v>
      </c>
      <c r="K11112" s="5">
        <f t="shared" si="56160"/>
        <v>0</v>
      </c>
      <c r="L11112" s="8">
        <f t="shared" si="56150"/>
        <v>0</v>
      </c>
      <c r="M11112" s="8">
        <f t="shared" si="56126"/>
        <v>5.3508943933673763</v>
      </c>
      <c r="N11112" s="5">
        <v>3322</v>
      </c>
      <c r="O11112" s="18">
        <v>155</v>
      </c>
    </row>
    <row r="11113" spans="1:15" x14ac:dyDescent="0.2">
      <c r="A11113" s="5" t="s">
        <v>18</v>
      </c>
      <c r="B11113" s="13">
        <v>2896712</v>
      </c>
      <c r="C11113" s="6">
        <f t="shared" si="56159"/>
        <v>44040</v>
      </c>
      <c r="D11113" s="5">
        <f t="shared" si="56154"/>
        <v>19</v>
      </c>
      <c r="E11113" s="13">
        <f t="shared" si="56151"/>
        <v>10</v>
      </c>
      <c r="F11113" s="13">
        <f t="shared" si="56156"/>
        <v>9.8000000000000007</v>
      </c>
      <c r="G11113" s="13">
        <f t="shared" si="56143"/>
        <v>115.337665601551</v>
      </c>
      <c r="H11113" s="5">
        <f t="shared" si="56158"/>
        <v>136</v>
      </c>
      <c r="I11113" s="5">
        <f t="shared" si="56158"/>
        <v>122</v>
      </c>
      <c r="J11113" s="8">
        <f t="shared" si="56149"/>
        <v>0.30314841280152438</v>
      </c>
      <c r="K11113" s="5">
        <f t="shared" si="56160"/>
        <v>1</v>
      </c>
      <c r="L11113" s="8">
        <f t="shared" si="56150"/>
        <v>0.14285714285714285</v>
      </c>
      <c r="M11113" s="8">
        <f t="shared" si="56126"/>
        <v>5.385416292679424</v>
      </c>
      <c r="N11113" s="5">
        <v>3341</v>
      </c>
      <c r="O11113" s="18">
        <v>156</v>
      </c>
    </row>
    <row r="11114" spans="1:15" x14ac:dyDescent="0.2">
      <c r="A11114" s="5" t="s">
        <v>18</v>
      </c>
      <c r="B11114" s="13">
        <v>2896712</v>
      </c>
      <c r="C11114" s="6">
        <f t="shared" si="56159"/>
        <v>44041</v>
      </c>
      <c r="D11114" s="5">
        <f t="shared" si="56154"/>
        <v>38</v>
      </c>
      <c r="E11114" s="13">
        <f t="shared" si="56151"/>
        <v>14.428571428571429</v>
      </c>
      <c r="F11114" s="13">
        <f t="shared" si="56156"/>
        <v>16</v>
      </c>
      <c r="G11114" s="13">
        <f t="shared" si="56143"/>
        <v>116.6494977754088</v>
      </c>
      <c r="H11114" s="5">
        <f t="shared" si="56158"/>
        <v>137</v>
      </c>
      <c r="I11114" s="5">
        <f t="shared" si="56158"/>
        <v>123</v>
      </c>
      <c r="J11114" s="8">
        <f t="shared" si="56149"/>
        <v>0.43607788955571869</v>
      </c>
      <c r="K11114" s="5">
        <f t="shared" si="56160"/>
        <v>0</v>
      </c>
      <c r="L11114" s="8">
        <f t="shared" si="56150"/>
        <v>0.14285714285714285</v>
      </c>
      <c r="M11114" s="8">
        <f t="shared" si="56126"/>
        <v>5.385416292679424</v>
      </c>
      <c r="N11114" s="5">
        <v>3379</v>
      </c>
      <c r="O11114" s="18">
        <v>156</v>
      </c>
    </row>
    <row r="11115" spans="1:15" x14ac:dyDescent="0.2">
      <c r="A11115" s="5" t="s">
        <v>18</v>
      </c>
      <c r="B11115" s="13">
        <v>2896712</v>
      </c>
      <c r="C11115" s="6">
        <f t="shared" si="56159"/>
        <v>44042</v>
      </c>
      <c r="D11115" s="5">
        <f t="shared" si="56154"/>
        <v>22</v>
      </c>
      <c r="E11115" s="13">
        <f t="shared" si="56151"/>
        <v>15.571428571428571</v>
      </c>
      <c r="F11115" s="13">
        <f t="shared" si="56156"/>
        <v>18</v>
      </c>
      <c r="G11115" s="13">
        <f t="shared" ref="G11115:G11178" si="56161">N11115/(B11115/100000)</f>
        <v>117.40897956027385</v>
      </c>
      <c r="H11115" s="5">
        <f t="shared" si="56158"/>
        <v>138</v>
      </c>
      <c r="I11115" s="5">
        <f t="shared" si="56158"/>
        <v>124</v>
      </c>
      <c r="J11115" s="8">
        <f t="shared" si="56149"/>
        <v>0.46857535895451807</v>
      </c>
      <c r="K11115" s="5">
        <f t="shared" si="56160"/>
        <v>0</v>
      </c>
      <c r="L11115" s="8">
        <f t="shared" si="56150"/>
        <v>0.14285714285714285</v>
      </c>
      <c r="M11115" s="8">
        <f t="shared" si="56126"/>
        <v>5.385416292679424</v>
      </c>
      <c r="N11115" s="5">
        <v>3401</v>
      </c>
      <c r="O11115" s="18">
        <v>156</v>
      </c>
    </row>
    <row r="11116" spans="1:15" x14ac:dyDescent="0.2">
      <c r="A11116" s="5" t="s">
        <v>18</v>
      </c>
      <c r="B11116" s="13">
        <v>2896712</v>
      </c>
      <c r="C11116" s="6">
        <f t="shared" si="56159"/>
        <v>44043</v>
      </c>
      <c r="D11116" s="5">
        <f t="shared" si="56154"/>
        <v>26</v>
      </c>
      <c r="E11116" s="13">
        <f t="shared" si="56151"/>
        <v>18.285714285714285</v>
      </c>
      <c r="F11116" s="13">
        <f t="shared" si="56156"/>
        <v>21.8</v>
      </c>
      <c r="G11116" s="13">
        <f t="shared" si="56161"/>
        <v>118.30654894238708</v>
      </c>
      <c r="H11116" s="5">
        <f t="shared" si="56158"/>
        <v>139</v>
      </c>
      <c r="I11116" s="5">
        <f t="shared" si="56158"/>
        <v>125</v>
      </c>
      <c r="J11116" s="8">
        <f t="shared" si="56149"/>
        <v>0.54768730477942751</v>
      </c>
      <c r="K11116" s="5">
        <f t="shared" si="56160"/>
        <v>0</v>
      </c>
      <c r="L11116" s="8">
        <f t="shared" si="56150"/>
        <v>0.14285714285714285</v>
      </c>
      <c r="M11116" s="8">
        <f t="shared" si="56126"/>
        <v>5.385416292679424</v>
      </c>
      <c r="N11116" s="5">
        <v>3427</v>
      </c>
      <c r="O11116" s="18">
        <v>156</v>
      </c>
    </row>
    <row r="11117" spans="1:15" x14ac:dyDescent="0.2">
      <c r="A11117" s="5" t="s">
        <v>18</v>
      </c>
      <c r="B11117" s="13">
        <v>2896712</v>
      </c>
      <c r="C11117" s="6">
        <f t="shared" si="56159"/>
        <v>44044</v>
      </c>
      <c r="D11117" s="5">
        <f t="shared" si="56154"/>
        <v>24</v>
      </c>
      <c r="E11117" s="13">
        <f t="shared" si="56151"/>
        <v>20</v>
      </c>
      <c r="F11117" s="13">
        <f t="shared" si="56156"/>
        <v>25.8</v>
      </c>
      <c r="G11117" s="13">
        <f t="shared" si="56161"/>
        <v>119.13507452587623</v>
      </c>
      <c r="H11117" s="5">
        <f t="shared" si="56158"/>
        <v>140</v>
      </c>
      <c r="I11117" s="5">
        <f t="shared" si="56158"/>
        <v>126</v>
      </c>
      <c r="J11117" s="8">
        <f t="shared" si="56149"/>
        <v>0.59577003276735185</v>
      </c>
      <c r="K11117" s="5">
        <f t="shared" si="56160"/>
        <v>0</v>
      </c>
      <c r="L11117" s="8">
        <f t="shared" si="56150"/>
        <v>0.14285714285714285</v>
      </c>
      <c r="M11117" s="8">
        <f t="shared" si="56126"/>
        <v>5.385416292679424</v>
      </c>
      <c r="N11117" s="5">
        <v>3451</v>
      </c>
      <c r="O11117" s="18">
        <v>156</v>
      </c>
    </row>
    <row r="11118" spans="1:15" x14ac:dyDescent="0.2">
      <c r="A11118" s="5" t="s">
        <v>18</v>
      </c>
      <c r="B11118" s="13">
        <v>2896712</v>
      </c>
      <c r="C11118" s="6">
        <f t="shared" si="56159"/>
        <v>44045</v>
      </c>
      <c r="D11118" s="5">
        <f t="shared" si="56154"/>
        <v>12</v>
      </c>
      <c r="E11118" s="13">
        <f t="shared" si="56151"/>
        <v>20.714285714285715</v>
      </c>
      <c r="F11118" s="13">
        <f t="shared" si="56156"/>
        <v>24.4</v>
      </c>
      <c r="G11118" s="13">
        <f t="shared" si="56161"/>
        <v>119.5493373176208</v>
      </c>
      <c r="H11118" s="5">
        <f t="shared" si="56158"/>
        <v>141</v>
      </c>
      <c r="I11118" s="5">
        <f t="shared" si="56158"/>
        <v>127</v>
      </c>
      <c r="J11118" s="8">
        <f t="shared" si="56149"/>
        <v>0.61339312153644399</v>
      </c>
      <c r="K11118" s="5">
        <f t="shared" si="56160"/>
        <v>0</v>
      </c>
      <c r="L11118" s="8">
        <f t="shared" si="56150"/>
        <v>0.14285714285714285</v>
      </c>
      <c r="M11118" s="8">
        <f t="shared" si="56126"/>
        <v>5.385416292679424</v>
      </c>
      <c r="N11118" s="5">
        <v>3463</v>
      </c>
      <c r="O11118" s="18">
        <v>156</v>
      </c>
    </row>
    <row r="11119" spans="1:15" x14ac:dyDescent="0.2">
      <c r="A11119" s="5" t="s">
        <v>18</v>
      </c>
      <c r="B11119" s="13">
        <v>2896712</v>
      </c>
      <c r="C11119" s="6">
        <f t="shared" si="56159"/>
        <v>44046</v>
      </c>
      <c r="D11119" s="5">
        <f t="shared" si="56154"/>
        <v>4</v>
      </c>
      <c r="E11119" s="13">
        <f t="shared" si="56151"/>
        <v>20.714285714285715</v>
      </c>
      <c r="F11119" s="13">
        <f t="shared" si="56156"/>
        <v>17.600000000000001</v>
      </c>
      <c r="G11119" s="13">
        <f t="shared" si="56161"/>
        <v>119.68742491486898</v>
      </c>
      <c r="H11119" s="5">
        <f t="shared" si="56158"/>
        <v>142</v>
      </c>
      <c r="I11119" s="5">
        <f t="shared" si="56158"/>
        <v>128</v>
      </c>
      <c r="J11119" s="8">
        <f t="shared" si="56149"/>
        <v>0.6096535486041037</v>
      </c>
      <c r="K11119" s="5">
        <f t="shared" si="56160"/>
        <v>0</v>
      </c>
      <c r="L11119" s="8">
        <f t="shared" si="56150"/>
        <v>0.14285714285714285</v>
      </c>
      <c r="M11119" s="8">
        <f t="shared" si="56126"/>
        <v>5.385416292679424</v>
      </c>
      <c r="N11119" s="5">
        <v>3467</v>
      </c>
      <c r="O11119" s="18">
        <v>156</v>
      </c>
    </row>
    <row r="11120" spans="1:15" x14ac:dyDescent="0.2">
      <c r="A11120" s="5" t="s">
        <v>18</v>
      </c>
      <c r="B11120" s="13">
        <v>2896712</v>
      </c>
      <c r="C11120" s="6">
        <f t="shared" si="56159"/>
        <v>44047</v>
      </c>
      <c r="D11120" s="5">
        <f t="shared" si="56154"/>
        <v>27</v>
      </c>
      <c r="E11120" s="13">
        <f t="shared" si="56151"/>
        <v>21.857142857142858</v>
      </c>
      <c r="F11120" s="13">
        <f t="shared" si="56156"/>
        <v>18.600000000000001</v>
      </c>
      <c r="G11120" s="13">
        <f t="shared" si="56161"/>
        <v>120.61951619629427</v>
      </c>
      <c r="H11120" s="5">
        <f t="shared" si="56158"/>
        <v>143</v>
      </c>
      <c r="I11120" s="5">
        <f t="shared" si="56158"/>
        <v>129</v>
      </c>
      <c r="J11120" s="8">
        <f t="shared" si="56149"/>
        <v>0.63939153328597098</v>
      </c>
      <c r="K11120" s="5">
        <f t="shared" si="56160"/>
        <v>0</v>
      </c>
      <c r="L11120" s="8">
        <f t="shared" si="56150"/>
        <v>0</v>
      </c>
      <c r="M11120" s="8">
        <f t="shared" si="56126"/>
        <v>5.385416292679424</v>
      </c>
      <c r="N11120" s="5">
        <v>3494</v>
      </c>
      <c r="O11120" s="18">
        <v>156</v>
      </c>
    </row>
    <row r="11121" spans="1:15" x14ac:dyDescent="0.2">
      <c r="A11121" s="5" t="s">
        <v>18</v>
      </c>
      <c r="B11121" s="13">
        <v>2896712</v>
      </c>
      <c r="C11121" s="6">
        <f t="shared" si="56159"/>
        <v>44048</v>
      </c>
      <c r="D11121" s="5">
        <f t="shared" si="56154"/>
        <v>22</v>
      </c>
      <c r="E11121" s="13">
        <f t="shared" si="56151"/>
        <v>19.571428571428573</v>
      </c>
      <c r="F11121" s="13">
        <f t="shared" si="56156"/>
        <v>17.8</v>
      </c>
      <c r="G11121" s="13">
        <f t="shared" si="56161"/>
        <v>121.37899798115933</v>
      </c>
      <c r="H11121" s="5">
        <f t="shared" si="56158"/>
        <v>144</v>
      </c>
      <c r="I11121" s="5">
        <f t="shared" si="56158"/>
        <v>130</v>
      </c>
      <c r="J11121" s="8">
        <f t="shared" si="56149"/>
        <v>0.56888962710738311</v>
      </c>
      <c r="K11121" s="5">
        <f t="shared" si="56160"/>
        <v>1</v>
      </c>
      <c r="L11121" s="8">
        <f t="shared" si="56150"/>
        <v>0.14285714285714285</v>
      </c>
      <c r="M11121" s="8">
        <f t="shared" si="56126"/>
        <v>5.4199381919914718</v>
      </c>
      <c r="N11121" s="5">
        <v>3516</v>
      </c>
      <c r="O11121" s="18">
        <v>157</v>
      </c>
    </row>
    <row r="11122" spans="1:15" x14ac:dyDescent="0.2">
      <c r="A11122" s="5" t="s">
        <v>18</v>
      </c>
      <c r="B11122" s="13">
        <v>2896712</v>
      </c>
      <c r="C11122" s="6">
        <f t="shared" si="56159"/>
        <v>44049</v>
      </c>
      <c r="D11122" s="5">
        <f t="shared" si="56154"/>
        <v>18</v>
      </c>
      <c r="E11122" s="13">
        <f t="shared" si="56151"/>
        <v>19</v>
      </c>
      <c r="F11122" s="13">
        <f t="shared" si="56156"/>
        <v>16.600000000000001</v>
      </c>
      <c r="G11122" s="13">
        <f t="shared" si="56161"/>
        <v>122.00039216877617</v>
      </c>
      <c r="H11122" s="5">
        <f t="shared" ref="H11122:I11137" si="56162">H11121+1</f>
        <v>145</v>
      </c>
      <c r="I11122" s="5">
        <f t="shared" si="56162"/>
        <v>131</v>
      </c>
      <c r="J11122" s="8">
        <f t="shared" si="56149"/>
        <v>0.5491556216193898</v>
      </c>
      <c r="K11122" s="5">
        <f t="shared" si="56160"/>
        <v>1</v>
      </c>
      <c r="L11122" s="8">
        <f t="shared" si="56150"/>
        <v>0.2857142857142857</v>
      </c>
      <c r="M11122" s="8">
        <f t="shared" si="56126"/>
        <v>5.4544600913035186</v>
      </c>
      <c r="N11122" s="5">
        <v>3534</v>
      </c>
      <c r="O11122" s="18">
        <v>158</v>
      </c>
    </row>
    <row r="11123" spans="1:15" x14ac:dyDescent="0.2">
      <c r="A11123" s="5" t="s">
        <v>18</v>
      </c>
      <c r="B11123" s="13">
        <v>2896712</v>
      </c>
      <c r="C11123" s="6">
        <f t="shared" si="56159"/>
        <v>44050</v>
      </c>
      <c r="D11123" s="5">
        <f t="shared" si="56154"/>
        <v>35</v>
      </c>
      <c r="E11123" s="13">
        <f t="shared" si="56151"/>
        <v>20.285714285714285</v>
      </c>
      <c r="F11123" s="13">
        <f t="shared" si="56156"/>
        <v>21.2</v>
      </c>
      <c r="G11123" s="13">
        <f t="shared" si="56161"/>
        <v>123.20865864469785</v>
      </c>
      <c r="H11123" s="5">
        <f t="shared" si="56162"/>
        <v>146</v>
      </c>
      <c r="I11123" s="5">
        <f t="shared" si="56162"/>
        <v>132</v>
      </c>
      <c r="J11123" s="8">
        <f t="shared" si="56149"/>
        <v>0.58311432325886992</v>
      </c>
      <c r="K11123" s="5">
        <f t="shared" si="56160"/>
        <v>0</v>
      </c>
      <c r="L11123" s="8">
        <f t="shared" si="56150"/>
        <v>0.2857142857142857</v>
      </c>
      <c r="M11123" s="8">
        <f t="shared" si="56126"/>
        <v>5.4544600913035186</v>
      </c>
      <c r="N11123" s="5">
        <v>3569</v>
      </c>
      <c r="O11123" s="18">
        <v>158</v>
      </c>
    </row>
    <row r="11124" spans="1:15" x14ac:dyDescent="0.2">
      <c r="A11124" s="5" t="s">
        <v>18</v>
      </c>
      <c r="B11124" s="13">
        <v>2896712</v>
      </c>
      <c r="C11124" s="6">
        <f t="shared" si="56159"/>
        <v>44051</v>
      </c>
      <c r="D11124" s="5">
        <f t="shared" si="56154"/>
        <v>9</v>
      </c>
      <c r="E11124" s="13">
        <f t="shared" si="56151"/>
        <v>18.142857142857142</v>
      </c>
      <c r="F11124" s="13">
        <f t="shared" si="56156"/>
        <v>22.2</v>
      </c>
      <c r="G11124" s="13">
        <f t="shared" si="56161"/>
        <v>123.51935573850628</v>
      </c>
      <c r="H11124" s="5">
        <f t="shared" si="56162"/>
        <v>147</v>
      </c>
      <c r="I11124" s="5">
        <f t="shared" si="56162"/>
        <v>133</v>
      </c>
      <c r="J11124" s="8">
        <f t="shared" si="56149"/>
        <v>0.51849432514085081</v>
      </c>
      <c r="K11124" s="5">
        <f t="shared" si="56160"/>
        <v>0</v>
      </c>
      <c r="L11124" s="8">
        <f t="shared" si="56150"/>
        <v>0.2857142857142857</v>
      </c>
      <c r="M11124" s="8">
        <f t="shared" si="56126"/>
        <v>5.4544600913035186</v>
      </c>
      <c r="N11124" s="5">
        <v>3578</v>
      </c>
      <c r="O11124" s="18">
        <v>158</v>
      </c>
    </row>
    <row r="11125" spans="1:15" x14ac:dyDescent="0.2">
      <c r="A11125" s="5" t="s">
        <v>18</v>
      </c>
      <c r="B11125" s="13">
        <v>2896712</v>
      </c>
      <c r="C11125" s="6">
        <f t="shared" si="56159"/>
        <v>44052</v>
      </c>
      <c r="D11125" s="5">
        <f t="shared" si="56154"/>
        <v>8</v>
      </c>
      <c r="E11125" s="13">
        <f t="shared" si="56151"/>
        <v>17.571428571428573</v>
      </c>
      <c r="F11125" s="13">
        <f t="shared" si="56156"/>
        <v>18.399999999999999</v>
      </c>
      <c r="G11125" s="13">
        <f t="shared" si="56161"/>
        <v>123.79553093300265</v>
      </c>
      <c r="H11125" s="5">
        <f t="shared" si="56162"/>
        <v>148</v>
      </c>
      <c r="I11125" s="5">
        <f t="shared" si="56162"/>
        <v>134</v>
      </c>
      <c r="J11125" s="8">
        <f t="shared" si="56149"/>
        <v>0.49957353478737665</v>
      </c>
      <c r="K11125" s="5">
        <f t="shared" si="56160"/>
        <v>0</v>
      </c>
      <c r="L11125" s="8">
        <f t="shared" si="56150"/>
        <v>0.2857142857142857</v>
      </c>
      <c r="M11125" s="8">
        <f t="shared" si="56126"/>
        <v>5.4544600913035186</v>
      </c>
      <c r="N11125" s="5">
        <v>3586</v>
      </c>
      <c r="O11125" s="18">
        <v>158</v>
      </c>
    </row>
    <row r="11126" spans="1:15" x14ac:dyDescent="0.2">
      <c r="A11126" s="5" t="s">
        <v>18</v>
      </c>
      <c r="B11126" s="13">
        <v>2896712</v>
      </c>
      <c r="C11126" s="6">
        <f t="shared" si="56159"/>
        <v>44053</v>
      </c>
      <c r="D11126" s="5">
        <f t="shared" si="56154"/>
        <v>2</v>
      </c>
      <c r="E11126" s="13">
        <f t="shared" si="56151"/>
        <v>17.285714285714285</v>
      </c>
      <c r="F11126" s="13">
        <f t="shared" si="56156"/>
        <v>14.4</v>
      </c>
      <c r="G11126" s="13">
        <f t="shared" si="56161"/>
        <v>123.86457473162675</v>
      </c>
      <c r="H11126" s="5">
        <f t="shared" si="56162"/>
        <v>149</v>
      </c>
      <c r="I11126" s="5">
        <f t="shared" si="56162"/>
        <v>135</v>
      </c>
      <c r="J11126" s="8">
        <f t="shared" si="56149"/>
        <v>0.48900743614613645</v>
      </c>
      <c r="K11126" s="5">
        <f t="shared" si="56160"/>
        <v>0</v>
      </c>
      <c r="L11126" s="8">
        <f t="shared" si="56150"/>
        <v>0.2857142857142857</v>
      </c>
      <c r="M11126" s="8">
        <f t="shared" si="56126"/>
        <v>5.4544600913035186</v>
      </c>
      <c r="N11126" s="5">
        <v>3588</v>
      </c>
      <c r="O11126" s="18">
        <v>158</v>
      </c>
    </row>
    <row r="11127" spans="1:15" x14ac:dyDescent="0.2">
      <c r="A11127" s="5" t="s">
        <v>18</v>
      </c>
      <c r="B11127" s="13">
        <v>2896712</v>
      </c>
      <c r="C11127" s="6">
        <f t="shared" si="56159"/>
        <v>44054</v>
      </c>
      <c r="D11127" s="5">
        <f t="shared" si="56154"/>
        <v>32</v>
      </c>
      <c r="E11127" s="13">
        <f t="shared" si="56151"/>
        <v>18</v>
      </c>
      <c r="F11127" s="13">
        <f t="shared" si="56156"/>
        <v>17.2</v>
      </c>
      <c r="G11127" s="13">
        <f t="shared" si="56161"/>
        <v>124.96927550961227</v>
      </c>
      <c r="H11127" s="5">
        <f t="shared" si="56162"/>
        <v>150</v>
      </c>
      <c r="I11127" s="5">
        <f t="shared" si="56162"/>
        <v>136</v>
      </c>
      <c r="J11127" s="8">
        <f t="shared" ref="J11127:J11190" si="56163">E11127/(SUM(N11120:N11126)/7)*100</f>
        <v>0.50673637643273672</v>
      </c>
      <c r="K11127" s="5">
        <f t="shared" si="56160"/>
        <v>0</v>
      </c>
      <c r="L11127" s="8">
        <f t="shared" ref="L11127:L11190" si="56164">SUM(K11121:K11127)/7</f>
        <v>0.2857142857142857</v>
      </c>
      <c r="M11127" s="8">
        <f t="shared" si="56126"/>
        <v>5.4544600913035186</v>
      </c>
      <c r="N11127" s="5">
        <v>3620</v>
      </c>
      <c r="O11127" s="18">
        <v>158</v>
      </c>
    </row>
    <row r="11128" spans="1:15" x14ac:dyDescent="0.2">
      <c r="A11128" s="5" t="s">
        <v>18</v>
      </c>
      <c r="B11128" s="13">
        <v>2896712</v>
      </c>
      <c r="C11128" s="6">
        <f t="shared" si="56159"/>
        <v>44055</v>
      </c>
      <c r="D11128" s="5">
        <f t="shared" si="56154"/>
        <v>55</v>
      </c>
      <c r="E11128" s="13">
        <f t="shared" ref="E11128:E11191" si="56165">SUM(D11122:D11128)/7</f>
        <v>22.714285714285715</v>
      </c>
      <c r="F11128" s="13">
        <f t="shared" si="56156"/>
        <v>21.2</v>
      </c>
      <c r="G11128" s="13">
        <f t="shared" si="56161"/>
        <v>126.86797997177489</v>
      </c>
      <c r="H11128" s="5">
        <f t="shared" si="56162"/>
        <v>151</v>
      </c>
      <c r="I11128" s="5">
        <f t="shared" si="56162"/>
        <v>137</v>
      </c>
      <c r="J11128" s="8">
        <f t="shared" si="56163"/>
        <v>0.63622904245528389</v>
      </c>
      <c r="K11128" s="5">
        <f t="shared" si="56160"/>
        <v>0</v>
      </c>
      <c r="L11128" s="8">
        <f t="shared" si="56164"/>
        <v>0.14285714285714285</v>
      </c>
      <c r="M11128" s="8">
        <f t="shared" si="56126"/>
        <v>5.4544600913035186</v>
      </c>
      <c r="N11128" s="5">
        <v>3675</v>
      </c>
      <c r="O11128" s="18">
        <v>158</v>
      </c>
    </row>
    <row r="11129" spans="1:15" x14ac:dyDescent="0.2">
      <c r="A11129" s="5" t="s">
        <v>18</v>
      </c>
      <c r="B11129" s="13">
        <v>2896712</v>
      </c>
      <c r="C11129" s="6">
        <f t="shared" si="56159"/>
        <v>44056</v>
      </c>
      <c r="D11129" s="5">
        <f t="shared" si="56154"/>
        <v>39</v>
      </c>
      <c r="E11129" s="13">
        <f t="shared" si="56165"/>
        <v>25.714285714285715</v>
      </c>
      <c r="F11129" s="13">
        <f t="shared" si="56156"/>
        <v>27.2</v>
      </c>
      <c r="G11129" s="13">
        <f t="shared" si="56161"/>
        <v>128.21433404494474</v>
      </c>
      <c r="H11129" s="5">
        <f t="shared" si="56162"/>
        <v>152</v>
      </c>
      <c r="I11129" s="5">
        <f t="shared" si="56162"/>
        <v>138</v>
      </c>
      <c r="J11129" s="8">
        <f t="shared" si="56163"/>
        <v>0.71570576540755482</v>
      </c>
      <c r="K11129" s="5">
        <f t="shared" si="56160"/>
        <v>0</v>
      </c>
      <c r="L11129" s="8">
        <f t="shared" si="56164"/>
        <v>0</v>
      </c>
      <c r="M11129" s="8">
        <f t="shared" si="56126"/>
        <v>5.4544600913035186</v>
      </c>
      <c r="N11129" s="5">
        <v>3714</v>
      </c>
      <c r="O11129" s="18">
        <v>158</v>
      </c>
    </row>
    <row r="11130" spans="1:15" x14ac:dyDescent="0.2">
      <c r="A11130" s="5" t="s">
        <v>18</v>
      </c>
      <c r="B11130" s="13">
        <v>2896712</v>
      </c>
      <c r="C11130" s="6">
        <f t="shared" si="56159"/>
        <v>44057</v>
      </c>
      <c r="D11130" s="5">
        <f t="shared" si="56154"/>
        <v>30</v>
      </c>
      <c r="E11130" s="13">
        <f t="shared" si="56165"/>
        <v>25</v>
      </c>
      <c r="F11130" s="13">
        <f t="shared" si="56156"/>
        <v>31.6</v>
      </c>
      <c r="G11130" s="13">
        <f t="shared" si="56161"/>
        <v>129.24999102430618</v>
      </c>
      <c r="H11130" s="5">
        <f t="shared" si="56162"/>
        <v>153</v>
      </c>
      <c r="I11130" s="5">
        <f t="shared" si="56162"/>
        <v>139</v>
      </c>
      <c r="J11130" s="8">
        <f t="shared" si="56163"/>
        <v>0.69088037899723653</v>
      </c>
      <c r="K11130" s="5">
        <f t="shared" si="56160"/>
        <v>0</v>
      </c>
      <c r="L11130" s="8">
        <f t="shared" si="56164"/>
        <v>0</v>
      </c>
      <c r="M11130" s="8">
        <f t="shared" si="56126"/>
        <v>5.4544600913035186</v>
      </c>
      <c r="N11130" s="5">
        <v>3744</v>
      </c>
      <c r="O11130" s="18">
        <v>158</v>
      </c>
    </row>
    <row r="11131" spans="1:15" x14ac:dyDescent="0.2">
      <c r="A11131" s="5" t="s">
        <v>18</v>
      </c>
      <c r="B11131" s="13">
        <v>2896712</v>
      </c>
      <c r="C11131" s="6">
        <f t="shared" si="56159"/>
        <v>44058</v>
      </c>
      <c r="D11131" s="5">
        <f t="shared" si="56154"/>
        <v>24</v>
      </c>
      <c r="E11131" s="13">
        <f t="shared" si="56165"/>
        <v>27.142857142857142</v>
      </c>
      <c r="F11131" s="13">
        <f t="shared" si="56156"/>
        <v>36</v>
      </c>
      <c r="G11131" s="13">
        <f t="shared" si="56161"/>
        <v>130.07851660779531</v>
      </c>
      <c r="H11131" s="5">
        <f t="shared" si="56162"/>
        <v>154</v>
      </c>
      <c r="I11131" s="5">
        <f t="shared" si="56162"/>
        <v>140</v>
      </c>
      <c r="J11131" s="8">
        <f t="shared" si="56163"/>
        <v>0.74495197020192117</v>
      </c>
      <c r="K11131" s="5">
        <f t="shared" si="56160"/>
        <v>0</v>
      </c>
      <c r="L11131" s="8">
        <f t="shared" si="56164"/>
        <v>0</v>
      </c>
      <c r="M11131" s="8">
        <f t="shared" si="56126"/>
        <v>5.4544600913035186</v>
      </c>
      <c r="N11131" s="5">
        <v>3768</v>
      </c>
      <c r="O11131" s="18">
        <v>158</v>
      </c>
    </row>
    <row r="11132" spans="1:15" x14ac:dyDescent="0.2">
      <c r="A11132" s="5" t="s">
        <v>18</v>
      </c>
      <c r="B11132" s="13">
        <v>2896712</v>
      </c>
      <c r="C11132" s="6">
        <f t="shared" si="56159"/>
        <v>44059</v>
      </c>
      <c r="D11132" s="5">
        <f t="shared" si="56154"/>
        <v>14</v>
      </c>
      <c r="E11132" s="13">
        <f t="shared" si="56165"/>
        <v>28</v>
      </c>
      <c r="F11132" s="13">
        <f t="shared" si="56156"/>
        <v>32.4</v>
      </c>
      <c r="G11132" s="13">
        <f t="shared" si="56161"/>
        <v>130.56182319816398</v>
      </c>
      <c r="H11132" s="5">
        <f t="shared" si="56162"/>
        <v>155</v>
      </c>
      <c r="I11132" s="5">
        <f t="shared" si="56162"/>
        <v>141</v>
      </c>
      <c r="J11132" s="8">
        <f t="shared" si="56163"/>
        <v>0.76279431796069275</v>
      </c>
      <c r="K11132" s="5">
        <f t="shared" si="56160"/>
        <v>0</v>
      </c>
      <c r="L11132" s="8">
        <f t="shared" si="56164"/>
        <v>0</v>
      </c>
      <c r="M11132" s="8">
        <f t="shared" si="56126"/>
        <v>5.4544600913035186</v>
      </c>
      <c r="N11132" s="5">
        <v>3782</v>
      </c>
      <c r="O11132" s="18">
        <v>158</v>
      </c>
    </row>
    <row r="11133" spans="1:15" x14ac:dyDescent="0.2">
      <c r="A11133" s="5" t="s">
        <v>18</v>
      </c>
      <c r="B11133" s="13">
        <v>2896712</v>
      </c>
      <c r="C11133" s="6">
        <f t="shared" si="56159"/>
        <v>44060</v>
      </c>
      <c r="D11133" s="5">
        <f t="shared" si="56154"/>
        <v>8</v>
      </c>
      <c r="E11133" s="13">
        <f t="shared" si="56165"/>
        <v>28.857142857142858</v>
      </c>
      <c r="F11133" s="13">
        <f t="shared" si="56156"/>
        <v>23</v>
      </c>
      <c r="G11133" s="13">
        <f t="shared" si="56161"/>
        <v>130.83799839266035</v>
      </c>
      <c r="H11133" s="5">
        <f t="shared" si="56162"/>
        <v>156</v>
      </c>
      <c r="I11133" s="5">
        <f t="shared" si="56162"/>
        <v>142</v>
      </c>
      <c r="J11133" s="8">
        <f t="shared" si="56163"/>
        <v>0.78019388976864557</v>
      </c>
      <c r="K11133" s="5">
        <f t="shared" si="56160"/>
        <v>0</v>
      </c>
      <c r="L11133" s="8">
        <f t="shared" si="56164"/>
        <v>0</v>
      </c>
      <c r="M11133" s="8">
        <f t="shared" si="56126"/>
        <v>5.4544600913035186</v>
      </c>
      <c r="N11133" s="5">
        <v>3790</v>
      </c>
      <c r="O11133" s="18">
        <v>158</v>
      </c>
    </row>
    <row r="11134" spans="1:15" x14ac:dyDescent="0.2">
      <c r="A11134" s="5" t="s">
        <v>18</v>
      </c>
      <c r="B11134" s="13">
        <v>2896712</v>
      </c>
      <c r="C11134" s="6">
        <f t="shared" si="56159"/>
        <v>44061</v>
      </c>
      <c r="D11134" s="5">
        <f t="shared" si="56154"/>
        <v>17</v>
      </c>
      <c r="E11134" s="13">
        <f t="shared" si="56165"/>
        <v>26.714285714285715</v>
      </c>
      <c r="F11134" s="13">
        <f t="shared" si="56156"/>
        <v>18.600000000000001</v>
      </c>
      <c r="G11134" s="13">
        <f t="shared" si="56161"/>
        <v>131.42487068096517</v>
      </c>
      <c r="H11134" s="5">
        <f t="shared" si="56162"/>
        <v>157</v>
      </c>
      <c r="I11134" s="5">
        <f t="shared" si="56162"/>
        <v>143</v>
      </c>
      <c r="J11134" s="8">
        <f t="shared" si="56163"/>
        <v>0.71666730540758061</v>
      </c>
      <c r="K11134" s="5">
        <f t="shared" si="56160"/>
        <v>0</v>
      </c>
      <c r="L11134" s="8">
        <f t="shared" si="56164"/>
        <v>0</v>
      </c>
      <c r="M11134" s="8">
        <f t="shared" si="56126"/>
        <v>5.4544600913035186</v>
      </c>
      <c r="N11134" s="5">
        <v>3807</v>
      </c>
      <c r="O11134" s="18">
        <v>158</v>
      </c>
    </row>
    <row r="11135" spans="1:15" x14ac:dyDescent="0.2">
      <c r="A11135" s="5" t="s">
        <v>18</v>
      </c>
      <c r="B11135" s="13">
        <v>2896712</v>
      </c>
      <c r="C11135" s="6">
        <f t="shared" si="56159"/>
        <v>44062</v>
      </c>
      <c r="D11135" s="5">
        <f t="shared" si="56154"/>
        <v>18</v>
      </c>
      <c r="E11135" s="13">
        <f t="shared" si="56165"/>
        <v>21.428571428571427</v>
      </c>
      <c r="F11135" s="13">
        <f t="shared" si="56156"/>
        <v>16.2</v>
      </c>
      <c r="G11135" s="13">
        <f t="shared" si="56161"/>
        <v>132.04626486858203</v>
      </c>
      <c r="H11135" s="5">
        <f t="shared" si="56162"/>
        <v>158</v>
      </c>
      <c r="I11135" s="5">
        <f t="shared" si="56162"/>
        <v>144</v>
      </c>
      <c r="J11135" s="8">
        <f t="shared" si="56163"/>
        <v>0.57077625570776247</v>
      </c>
      <c r="K11135" s="5">
        <f t="shared" si="56160"/>
        <v>2</v>
      </c>
      <c r="L11135" s="8">
        <f t="shared" si="56164"/>
        <v>0.2857142857142857</v>
      </c>
      <c r="M11135" s="8">
        <f t="shared" si="56126"/>
        <v>5.5235038899276141</v>
      </c>
      <c r="N11135" s="5">
        <v>3825</v>
      </c>
      <c r="O11135" s="18">
        <v>160</v>
      </c>
    </row>
    <row r="11136" spans="1:15" x14ac:dyDescent="0.2">
      <c r="A11136" s="5" t="s">
        <v>18</v>
      </c>
      <c r="B11136" s="13">
        <v>2896712</v>
      </c>
      <c r="C11136" s="6">
        <f t="shared" si="56159"/>
        <v>44063</v>
      </c>
      <c r="D11136" s="5">
        <f t="shared" si="56154"/>
        <v>26</v>
      </c>
      <c r="E11136" s="13">
        <f t="shared" si="56165"/>
        <v>19.571428571428573</v>
      </c>
      <c r="F11136" s="13">
        <f t="shared" si="56156"/>
        <v>16.600000000000001</v>
      </c>
      <c r="G11136" s="13">
        <f t="shared" si="56161"/>
        <v>132.94383425069526</v>
      </c>
      <c r="H11136" s="5">
        <f t="shared" si="56162"/>
        <v>159</v>
      </c>
      <c r="I11136" s="5">
        <f t="shared" si="56162"/>
        <v>145</v>
      </c>
      <c r="J11136" s="8">
        <f t="shared" si="56163"/>
        <v>0.51835035944003027</v>
      </c>
      <c r="K11136" s="5">
        <f t="shared" si="56160"/>
        <v>0</v>
      </c>
      <c r="L11136" s="8">
        <f t="shared" si="56164"/>
        <v>0.2857142857142857</v>
      </c>
      <c r="M11136" s="8">
        <f t="shared" si="56126"/>
        <v>5.5235038899276141</v>
      </c>
      <c r="N11136" s="5">
        <v>3851</v>
      </c>
      <c r="O11136" s="18">
        <v>160</v>
      </c>
    </row>
    <row r="11137" spans="1:15" x14ac:dyDescent="0.2">
      <c r="A11137" s="5" t="s">
        <v>18</v>
      </c>
      <c r="B11137" s="13">
        <v>2896712</v>
      </c>
      <c r="C11137" s="6">
        <f t="shared" si="56159"/>
        <v>44064</v>
      </c>
      <c r="D11137" s="5">
        <f t="shared" si="56154"/>
        <v>21</v>
      </c>
      <c r="E11137" s="13">
        <f t="shared" si="56165"/>
        <v>18.285714285714285</v>
      </c>
      <c r="F11137" s="13">
        <f t="shared" si="56156"/>
        <v>18</v>
      </c>
      <c r="G11137" s="13">
        <f t="shared" si="56161"/>
        <v>133.66879413624827</v>
      </c>
      <c r="H11137" s="5">
        <f t="shared" si="56162"/>
        <v>160</v>
      </c>
      <c r="I11137" s="5">
        <f t="shared" si="56162"/>
        <v>146</v>
      </c>
      <c r="J11137" s="8">
        <f t="shared" si="56163"/>
        <v>0.4818007302292317</v>
      </c>
      <c r="K11137" s="5">
        <f t="shared" si="56160"/>
        <v>0</v>
      </c>
      <c r="L11137" s="8">
        <f t="shared" si="56164"/>
        <v>0.2857142857142857</v>
      </c>
      <c r="M11137" s="8">
        <f t="shared" si="56126"/>
        <v>5.5235038899276141</v>
      </c>
      <c r="N11137" s="5">
        <v>3872</v>
      </c>
      <c r="O11137" s="18">
        <v>160</v>
      </c>
    </row>
    <row r="11138" spans="1:15" x14ac:dyDescent="0.2">
      <c r="A11138" s="5" t="s">
        <v>18</v>
      </c>
      <c r="B11138" s="13">
        <v>2896712</v>
      </c>
      <c r="C11138" s="6">
        <f t="shared" si="56159"/>
        <v>44065</v>
      </c>
      <c r="D11138" s="5">
        <f t="shared" si="56154"/>
        <v>18</v>
      </c>
      <c r="E11138" s="13">
        <f t="shared" si="56165"/>
        <v>17.428571428571427</v>
      </c>
      <c r="F11138" s="13">
        <f t="shared" si="56156"/>
        <v>20</v>
      </c>
      <c r="G11138" s="13">
        <f t="shared" si="56161"/>
        <v>134.29018832386512</v>
      </c>
      <c r="H11138" s="5">
        <f t="shared" ref="H11138:I11153" si="56166">H11137+1</f>
        <v>161</v>
      </c>
      <c r="I11138" s="5">
        <f t="shared" si="56166"/>
        <v>147</v>
      </c>
      <c r="J11138" s="8">
        <f t="shared" si="56163"/>
        <v>0.45701442217643751</v>
      </c>
      <c r="K11138" s="5">
        <f t="shared" si="56160"/>
        <v>0</v>
      </c>
      <c r="L11138" s="8">
        <f t="shared" si="56164"/>
        <v>0.2857142857142857</v>
      </c>
      <c r="M11138" s="8">
        <f t="shared" si="56126"/>
        <v>5.5235038899276141</v>
      </c>
      <c r="N11138" s="5">
        <v>3890</v>
      </c>
      <c r="O11138" s="18">
        <v>160</v>
      </c>
    </row>
    <row r="11139" spans="1:15" x14ac:dyDescent="0.2">
      <c r="A11139" s="5" t="s">
        <v>18</v>
      </c>
      <c r="B11139" s="13">
        <v>2896712</v>
      </c>
      <c r="C11139" s="6">
        <f t="shared" si="56159"/>
        <v>44066</v>
      </c>
      <c r="D11139" s="5">
        <f t="shared" si="56154"/>
        <v>12</v>
      </c>
      <c r="E11139" s="13">
        <f t="shared" si="56165"/>
        <v>17.142857142857142</v>
      </c>
      <c r="F11139" s="13">
        <f t="shared" si="56156"/>
        <v>19</v>
      </c>
      <c r="G11139" s="13">
        <f t="shared" si="56161"/>
        <v>134.70445111560969</v>
      </c>
      <c r="H11139" s="5">
        <f t="shared" si="56166"/>
        <v>162</v>
      </c>
      <c r="I11139" s="5">
        <f t="shared" si="56166"/>
        <v>148</v>
      </c>
      <c r="J11139" s="8">
        <f t="shared" si="56163"/>
        <v>0.44747734645933546</v>
      </c>
      <c r="K11139" s="5">
        <f t="shared" si="56160"/>
        <v>0</v>
      </c>
      <c r="L11139" s="8">
        <f t="shared" si="56164"/>
        <v>0.2857142857142857</v>
      </c>
      <c r="M11139" s="8">
        <f t="shared" si="56126"/>
        <v>5.5235038899276141</v>
      </c>
      <c r="N11139" s="5">
        <v>3902</v>
      </c>
      <c r="O11139" s="18">
        <v>160</v>
      </c>
    </row>
    <row r="11140" spans="1:15" x14ac:dyDescent="0.2">
      <c r="A11140" s="5" t="s">
        <v>18</v>
      </c>
      <c r="B11140" s="13">
        <v>2896712</v>
      </c>
      <c r="C11140" s="6">
        <f t="shared" si="56159"/>
        <v>44067</v>
      </c>
      <c r="D11140" s="5">
        <f t="shared" si="56154"/>
        <v>2</v>
      </c>
      <c r="E11140" s="13">
        <f t="shared" si="56165"/>
        <v>16.285714285714285</v>
      </c>
      <c r="F11140" s="13">
        <f t="shared" si="56156"/>
        <v>15.8</v>
      </c>
      <c r="G11140" s="13">
        <f t="shared" si="56161"/>
        <v>134.77349491423379</v>
      </c>
      <c r="H11140" s="5">
        <f t="shared" si="56166"/>
        <v>163</v>
      </c>
      <c r="I11140" s="5">
        <f t="shared" si="56166"/>
        <v>149</v>
      </c>
      <c r="J11140" s="8">
        <f t="shared" si="56163"/>
        <v>0.42320971154917025</v>
      </c>
      <c r="K11140" s="5">
        <f t="shared" si="56160"/>
        <v>0</v>
      </c>
      <c r="L11140" s="8">
        <f t="shared" si="56164"/>
        <v>0.2857142857142857</v>
      </c>
      <c r="M11140" s="8">
        <f t="shared" si="56126"/>
        <v>5.5235038899276141</v>
      </c>
      <c r="N11140" s="5">
        <v>3904</v>
      </c>
      <c r="O11140" s="18">
        <v>160</v>
      </c>
    </row>
    <row r="11141" spans="1:15" x14ac:dyDescent="0.2">
      <c r="A11141" s="5" t="s">
        <v>18</v>
      </c>
      <c r="B11141" s="13">
        <v>2896712</v>
      </c>
      <c r="C11141" s="6">
        <f t="shared" si="56159"/>
        <v>44068</v>
      </c>
      <c r="D11141" s="5">
        <f t="shared" si="56154"/>
        <v>23</v>
      </c>
      <c r="E11141" s="13">
        <f t="shared" si="56165"/>
        <v>17.142857142857142</v>
      </c>
      <c r="F11141" s="13">
        <f t="shared" si="56156"/>
        <v>15.2</v>
      </c>
      <c r="G11141" s="13">
        <f t="shared" si="56161"/>
        <v>135.56749859841088</v>
      </c>
      <c r="H11141" s="5">
        <f t="shared" si="56166"/>
        <v>164</v>
      </c>
      <c r="I11141" s="5">
        <f t="shared" si="56166"/>
        <v>150</v>
      </c>
      <c r="J11141" s="8">
        <f t="shared" si="56163"/>
        <v>0.4436065210158589</v>
      </c>
      <c r="K11141" s="5">
        <f t="shared" si="56160"/>
        <v>0</v>
      </c>
      <c r="L11141" s="8">
        <f t="shared" si="56164"/>
        <v>0.2857142857142857</v>
      </c>
      <c r="M11141" s="8">
        <f t="shared" si="56126"/>
        <v>5.5235038899276141</v>
      </c>
      <c r="N11141" s="5">
        <v>3927</v>
      </c>
      <c r="O11141" s="18">
        <v>160</v>
      </c>
    </row>
    <row r="11142" spans="1:15" x14ac:dyDescent="0.2">
      <c r="A11142" s="5" t="s">
        <v>18</v>
      </c>
      <c r="B11142" s="13">
        <v>2896712</v>
      </c>
      <c r="C11142" s="6">
        <f t="shared" si="56159"/>
        <v>44069</v>
      </c>
      <c r="D11142" s="5">
        <f t="shared" si="56154"/>
        <v>34</v>
      </c>
      <c r="E11142" s="13">
        <f t="shared" si="56165"/>
        <v>19.428571428571427</v>
      </c>
      <c r="F11142" s="13">
        <f t="shared" si="56156"/>
        <v>17.8</v>
      </c>
      <c r="G11142" s="13">
        <f t="shared" si="56161"/>
        <v>136.74124317502049</v>
      </c>
      <c r="H11142" s="5">
        <f t="shared" si="56166"/>
        <v>165</v>
      </c>
      <c r="I11142" s="5">
        <f t="shared" si="56166"/>
        <v>151</v>
      </c>
      <c r="J11142" s="8">
        <f t="shared" si="56163"/>
        <v>0.50053365720805265</v>
      </c>
      <c r="K11142" s="5">
        <f t="shared" si="56160"/>
        <v>0</v>
      </c>
      <c r="L11142" s="8">
        <f t="shared" si="56164"/>
        <v>0</v>
      </c>
      <c r="M11142" s="8">
        <f t="shared" si="56126"/>
        <v>5.5235038899276141</v>
      </c>
      <c r="N11142" s="5">
        <v>3961</v>
      </c>
      <c r="O11142" s="18">
        <v>160</v>
      </c>
    </row>
    <row r="11143" spans="1:15" x14ac:dyDescent="0.2">
      <c r="A11143" s="5" t="s">
        <v>18</v>
      </c>
      <c r="B11143" s="13">
        <v>2896712</v>
      </c>
      <c r="C11143" s="6">
        <f t="shared" si="56159"/>
        <v>44070</v>
      </c>
      <c r="D11143" s="5">
        <f t="shared" ref="D11143:D11194" si="56167">N11143-N11142</f>
        <v>20</v>
      </c>
      <c r="E11143" s="13">
        <f t="shared" si="56165"/>
        <v>18.571428571428573</v>
      </c>
      <c r="F11143" s="13">
        <f t="shared" si="56156"/>
        <v>18.2</v>
      </c>
      <c r="G11143" s="13">
        <f t="shared" si="56161"/>
        <v>137.43168116126145</v>
      </c>
      <c r="H11143" s="5">
        <f t="shared" si="56166"/>
        <v>166</v>
      </c>
      <c r="I11143" s="5">
        <f t="shared" si="56166"/>
        <v>152</v>
      </c>
      <c r="J11143" s="8">
        <f t="shared" si="56163"/>
        <v>0.47606840736807415</v>
      </c>
      <c r="K11143" s="5">
        <f t="shared" si="56160"/>
        <v>0</v>
      </c>
      <c r="L11143" s="8">
        <f t="shared" si="56164"/>
        <v>0</v>
      </c>
      <c r="M11143" s="8">
        <f t="shared" si="56126"/>
        <v>5.5235038899276141</v>
      </c>
      <c r="N11143" s="5">
        <v>3981</v>
      </c>
      <c r="O11143" s="18">
        <v>160</v>
      </c>
    </row>
    <row r="11144" spans="1:15" x14ac:dyDescent="0.2">
      <c r="A11144" s="5" t="s">
        <v>18</v>
      </c>
      <c r="B11144" s="13">
        <v>2896712</v>
      </c>
      <c r="C11144" s="6">
        <f t="shared" si="56159"/>
        <v>44071</v>
      </c>
      <c r="D11144" s="5">
        <f t="shared" si="56167"/>
        <v>19</v>
      </c>
      <c r="E11144" s="13">
        <f t="shared" si="56165"/>
        <v>18.285714285714285</v>
      </c>
      <c r="F11144" s="13">
        <f t="shared" si="56156"/>
        <v>19.600000000000001</v>
      </c>
      <c r="G11144" s="13">
        <f t="shared" si="56161"/>
        <v>138.08759724819035</v>
      </c>
      <c r="H11144" s="5">
        <f t="shared" si="56166"/>
        <v>167</v>
      </c>
      <c r="I11144" s="5">
        <f t="shared" si="56166"/>
        <v>153</v>
      </c>
      <c r="J11144" s="8">
        <f t="shared" si="56163"/>
        <v>0.46652330794183039</v>
      </c>
      <c r="K11144" s="5">
        <f t="shared" si="56160"/>
        <v>0</v>
      </c>
      <c r="L11144" s="8">
        <f t="shared" si="56164"/>
        <v>0</v>
      </c>
      <c r="M11144" s="8">
        <f t="shared" si="56126"/>
        <v>5.5235038899276141</v>
      </c>
      <c r="N11144" s="5">
        <v>4000</v>
      </c>
      <c r="O11144" s="18">
        <v>160</v>
      </c>
    </row>
    <row r="11145" spans="1:15" x14ac:dyDescent="0.2">
      <c r="A11145" s="5" t="s">
        <v>18</v>
      </c>
      <c r="B11145" s="13">
        <v>2896712</v>
      </c>
      <c r="C11145" s="6">
        <f t="shared" si="56159"/>
        <v>44072</v>
      </c>
      <c r="D11145" s="5">
        <f t="shared" si="56167"/>
        <v>15</v>
      </c>
      <c r="E11145" s="13">
        <f t="shared" si="56165"/>
        <v>17.857142857142858</v>
      </c>
      <c r="F11145" s="13">
        <f t="shared" ref="F11145:F11194" si="56168">SUM(D11141:D11145)/5</f>
        <v>22.2</v>
      </c>
      <c r="G11145" s="13">
        <f t="shared" si="56161"/>
        <v>138.60542573787106</v>
      </c>
      <c r="H11145" s="5">
        <f t="shared" si="56166"/>
        <v>168</v>
      </c>
      <c r="I11145" s="5">
        <f t="shared" si="56166"/>
        <v>154</v>
      </c>
      <c r="J11145" s="8">
        <f t="shared" si="56163"/>
        <v>0.45347360783602397</v>
      </c>
      <c r="K11145" s="5">
        <f t="shared" si="56160"/>
        <v>0</v>
      </c>
      <c r="L11145" s="8">
        <f t="shared" si="56164"/>
        <v>0</v>
      </c>
      <c r="M11145" s="8">
        <f t="shared" si="56126"/>
        <v>5.5235038899276141</v>
      </c>
      <c r="N11145" s="5">
        <v>4015</v>
      </c>
      <c r="O11145" s="18">
        <v>160</v>
      </c>
    </row>
    <row r="11146" spans="1:15" x14ac:dyDescent="0.2">
      <c r="A11146" s="5" t="s">
        <v>18</v>
      </c>
      <c r="B11146" s="13">
        <v>2896712</v>
      </c>
      <c r="C11146" s="6">
        <f t="shared" si="56159"/>
        <v>44073</v>
      </c>
      <c r="D11146" s="5">
        <f t="shared" si="56167"/>
        <v>7</v>
      </c>
      <c r="E11146" s="13">
        <f t="shared" si="56165"/>
        <v>17.142857142857142</v>
      </c>
      <c r="F11146" s="13">
        <f t="shared" si="56168"/>
        <v>19</v>
      </c>
      <c r="G11146" s="13">
        <f t="shared" si="56161"/>
        <v>138.84707903305539</v>
      </c>
      <c r="H11146" s="5">
        <f t="shared" si="56166"/>
        <v>169</v>
      </c>
      <c r="I11146" s="5">
        <f t="shared" si="56166"/>
        <v>155</v>
      </c>
      <c r="J11146" s="8">
        <f t="shared" si="56163"/>
        <v>0.43336944745395445</v>
      </c>
      <c r="K11146" s="5">
        <f t="shared" si="56160"/>
        <v>0</v>
      </c>
      <c r="L11146" s="8">
        <f t="shared" si="56164"/>
        <v>0</v>
      </c>
      <c r="M11146" s="8">
        <f t="shared" si="56126"/>
        <v>5.5235038899276141</v>
      </c>
      <c r="N11146" s="5">
        <v>4022</v>
      </c>
      <c r="O11146" s="18">
        <v>160</v>
      </c>
    </row>
    <row r="11147" spans="1:15" x14ac:dyDescent="0.2">
      <c r="A11147" s="5" t="s">
        <v>18</v>
      </c>
      <c r="B11147" s="13">
        <v>2896712</v>
      </c>
      <c r="C11147" s="6">
        <f t="shared" si="56159"/>
        <v>44074</v>
      </c>
      <c r="D11147" s="5">
        <f t="shared" si="56167"/>
        <v>7</v>
      </c>
      <c r="E11147" s="13">
        <f t="shared" si="56165"/>
        <v>17.857142857142858</v>
      </c>
      <c r="F11147" s="13">
        <f t="shared" si="56168"/>
        <v>13.6</v>
      </c>
      <c r="G11147" s="13">
        <f t="shared" si="56161"/>
        <v>139.08873232823973</v>
      </c>
      <c r="H11147" s="5">
        <f t="shared" si="56166"/>
        <v>170</v>
      </c>
      <c r="I11147" s="5">
        <f t="shared" si="56166"/>
        <v>156</v>
      </c>
      <c r="J11147" s="8">
        <f t="shared" si="56163"/>
        <v>0.44947860481841068</v>
      </c>
      <c r="K11147" s="5">
        <f t="shared" si="56160"/>
        <v>0</v>
      </c>
      <c r="L11147" s="8">
        <f t="shared" si="56164"/>
        <v>0</v>
      </c>
      <c r="M11147" s="8">
        <f t="shared" si="56126"/>
        <v>5.5235038899276141</v>
      </c>
      <c r="N11147" s="5">
        <v>4029</v>
      </c>
      <c r="O11147" s="18">
        <v>160</v>
      </c>
    </row>
    <row r="11148" spans="1:15" x14ac:dyDescent="0.2">
      <c r="A11148" s="5" t="s">
        <v>18</v>
      </c>
      <c r="B11148" s="13">
        <v>2896712</v>
      </c>
      <c r="C11148" s="6">
        <f t="shared" si="56159"/>
        <v>44075</v>
      </c>
      <c r="D11148" s="5">
        <f t="shared" si="56167"/>
        <v>16</v>
      </c>
      <c r="E11148" s="13">
        <f t="shared" si="56165"/>
        <v>16.857142857142858</v>
      </c>
      <c r="F11148" s="13">
        <f t="shared" si="56168"/>
        <v>12.8</v>
      </c>
      <c r="G11148" s="13">
        <f t="shared" si="56161"/>
        <v>139.64108271723251</v>
      </c>
      <c r="H11148" s="5">
        <f t="shared" si="56166"/>
        <v>171</v>
      </c>
      <c r="I11148" s="5">
        <f t="shared" si="56166"/>
        <v>157</v>
      </c>
      <c r="J11148" s="8">
        <f t="shared" si="56163"/>
        <v>0.42240916413101848</v>
      </c>
      <c r="K11148" s="5">
        <f t="shared" si="56160"/>
        <v>0</v>
      </c>
      <c r="L11148" s="8">
        <f t="shared" si="56164"/>
        <v>0</v>
      </c>
      <c r="M11148" s="8">
        <f t="shared" si="56126"/>
        <v>5.5235038899276141</v>
      </c>
      <c r="N11148" s="5">
        <v>4045</v>
      </c>
      <c r="O11148" s="18">
        <v>160</v>
      </c>
    </row>
    <row r="11149" spans="1:15" x14ac:dyDescent="0.2">
      <c r="A11149" s="5" t="s">
        <v>18</v>
      </c>
      <c r="B11149" s="13">
        <v>2896712</v>
      </c>
      <c r="C11149" s="6">
        <f t="shared" si="56159"/>
        <v>44076</v>
      </c>
      <c r="D11149" s="5">
        <f t="shared" si="56167"/>
        <v>19</v>
      </c>
      <c r="E11149" s="13">
        <f t="shared" si="56165"/>
        <v>14.714285714285714</v>
      </c>
      <c r="F11149" s="13">
        <f t="shared" si="56168"/>
        <v>12.8</v>
      </c>
      <c r="G11149" s="13">
        <f t="shared" si="56161"/>
        <v>140.2969988041614</v>
      </c>
      <c r="H11149" s="5">
        <f t="shared" si="56166"/>
        <v>172</v>
      </c>
      <c r="I11149" s="5">
        <f t="shared" si="56166"/>
        <v>158</v>
      </c>
      <c r="J11149" s="8">
        <f t="shared" si="56163"/>
        <v>0.36716215734502544</v>
      </c>
      <c r="K11149" s="5">
        <f t="shared" si="56160"/>
        <v>0</v>
      </c>
      <c r="L11149" s="8">
        <f t="shared" si="56164"/>
        <v>0</v>
      </c>
      <c r="M11149" s="8">
        <f t="shared" si="56126"/>
        <v>5.5235038899276141</v>
      </c>
      <c r="N11149" s="5">
        <v>4064</v>
      </c>
      <c r="O11149" s="18">
        <v>160</v>
      </c>
    </row>
    <row r="11150" spans="1:15" x14ac:dyDescent="0.2">
      <c r="A11150" s="5" t="s">
        <v>18</v>
      </c>
      <c r="B11150" s="13">
        <v>2896712</v>
      </c>
      <c r="C11150" s="6">
        <f t="shared" si="56159"/>
        <v>44077</v>
      </c>
      <c r="D11150" s="5">
        <f t="shared" si="56167"/>
        <v>27</v>
      </c>
      <c r="E11150" s="13">
        <f t="shared" si="56165"/>
        <v>15.714285714285714</v>
      </c>
      <c r="F11150" s="13">
        <f t="shared" si="56168"/>
        <v>15.2</v>
      </c>
      <c r="G11150" s="13">
        <f t="shared" si="56161"/>
        <v>141.22909008558668</v>
      </c>
      <c r="H11150" s="5">
        <f t="shared" si="56166"/>
        <v>173</v>
      </c>
      <c r="I11150" s="5">
        <f t="shared" si="56166"/>
        <v>159</v>
      </c>
      <c r="J11150" s="8">
        <f t="shared" si="56163"/>
        <v>0.39068049438840741</v>
      </c>
      <c r="K11150" s="5">
        <f t="shared" si="56160"/>
        <v>1</v>
      </c>
      <c r="L11150" s="8">
        <f t="shared" si="56164"/>
        <v>0.14285714285714285</v>
      </c>
      <c r="M11150" s="8">
        <f t="shared" si="56126"/>
        <v>5.5580257892396618</v>
      </c>
      <c r="N11150" s="5">
        <v>4091</v>
      </c>
      <c r="O11150" s="18">
        <v>161</v>
      </c>
    </row>
    <row r="11151" spans="1:15" x14ac:dyDescent="0.2">
      <c r="A11151" s="5" t="s">
        <v>18</v>
      </c>
      <c r="B11151" s="13">
        <v>2896712</v>
      </c>
      <c r="C11151" s="6">
        <f t="shared" si="56159"/>
        <v>44078</v>
      </c>
      <c r="D11151" s="5">
        <f t="shared" si="56167"/>
        <v>16</v>
      </c>
      <c r="E11151" s="13">
        <f t="shared" si="56165"/>
        <v>15.285714285714286</v>
      </c>
      <c r="F11151" s="13">
        <f t="shared" si="56168"/>
        <v>17</v>
      </c>
      <c r="G11151" s="13">
        <f t="shared" si="56161"/>
        <v>141.78144047457945</v>
      </c>
      <c r="H11151" s="5">
        <f t="shared" si="56166"/>
        <v>174</v>
      </c>
      <c r="I11151" s="5">
        <f t="shared" si="56166"/>
        <v>160</v>
      </c>
      <c r="J11151" s="8">
        <f t="shared" si="56163"/>
        <v>0.37854666383641122</v>
      </c>
      <c r="K11151" s="5">
        <f t="shared" si="56160"/>
        <v>0</v>
      </c>
      <c r="L11151" s="8">
        <f t="shared" si="56164"/>
        <v>0.14285714285714285</v>
      </c>
      <c r="M11151" s="8">
        <f t="shared" si="56126"/>
        <v>5.5580257892396618</v>
      </c>
      <c r="N11151" s="5">
        <v>4107</v>
      </c>
      <c r="O11151" s="18">
        <v>161</v>
      </c>
    </row>
    <row r="11152" spans="1:15" x14ac:dyDescent="0.2">
      <c r="A11152" s="5" t="s">
        <v>18</v>
      </c>
      <c r="B11152" s="13">
        <v>2896712</v>
      </c>
      <c r="C11152" s="6">
        <f t="shared" si="56159"/>
        <v>44079</v>
      </c>
      <c r="D11152" s="5">
        <f t="shared" si="56167"/>
        <v>8</v>
      </c>
      <c r="E11152" s="13">
        <f t="shared" si="56165"/>
        <v>14.285714285714286</v>
      </c>
      <c r="F11152" s="13">
        <f t="shared" si="56168"/>
        <v>17.2</v>
      </c>
      <c r="G11152" s="13">
        <f t="shared" si="56161"/>
        <v>142.05761566907583</v>
      </c>
      <c r="H11152" s="5">
        <f t="shared" si="56166"/>
        <v>175</v>
      </c>
      <c r="I11152" s="5">
        <f t="shared" si="56166"/>
        <v>161</v>
      </c>
      <c r="J11152" s="8">
        <f t="shared" si="56163"/>
        <v>0.35244774962111869</v>
      </c>
      <c r="K11152" s="5">
        <f t="shared" si="56160"/>
        <v>0</v>
      </c>
      <c r="L11152" s="8">
        <f t="shared" si="56164"/>
        <v>0.14285714285714285</v>
      </c>
      <c r="M11152" s="8">
        <f t="shared" si="56126"/>
        <v>5.5580257892396618</v>
      </c>
      <c r="N11152" s="5">
        <v>4115</v>
      </c>
      <c r="O11152" s="18">
        <v>161</v>
      </c>
    </row>
    <row r="11153" spans="1:15" x14ac:dyDescent="0.2">
      <c r="A11153" s="5" t="s">
        <v>18</v>
      </c>
      <c r="B11153" s="13">
        <v>2896712</v>
      </c>
      <c r="C11153" s="6">
        <f t="shared" si="56159"/>
        <v>44080</v>
      </c>
      <c r="D11153" s="5">
        <f t="shared" si="56167"/>
        <v>5</v>
      </c>
      <c r="E11153" s="13">
        <f t="shared" si="56165"/>
        <v>14</v>
      </c>
      <c r="F11153" s="13">
        <f t="shared" si="56168"/>
        <v>15</v>
      </c>
      <c r="G11153" s="13">
        <f t="shared" si="56161"/>
        <v>142.23022516563606</v>
      </c>
      <c r="H11153" s="5">
        <f t="shared" si="56166"/>
        <v>176</v>
      </c>
      <c r="I11153" s="5">
        <f t="shared" si="56166"/>
        <v>162</v>
      </c>
      <c r="J11153" s="8">
        <f t="shared" si="56163"/>
        <v>0.34418571980472729</v>
      </c>
      <c r="K11153" s="5">
        <f t="shared" si="56160"/>
        <v>0</v>
      </c>
      <c r="L11153" s="8">
        <f t="shared" si="56164"/>
        <v>0.14285714285714285</v>
      </c>
      <c r="M11153" s="8">
        <f t="shared" si="56126"/>
        <v>5.5580257892396618</v>
      </c>
      <c r="N11153" s="5">
        <v>4120</v>
      </c>
      <c r="O11153" s="18">
        <v>161</v>
      </c>
    </row>
    <row r="11154" spans="1:15" x14ac:dyDescent="0.2">
      <c r="A11154" s="5" t="s">
        <v>18</v>
      </c>
      <c r="B11154" s="13">
        <v>2896712</v>
      </c>
      <c r="C11154" s="6">
        <f t="shared" si="56159"/>
        <v>44081</v>
      </c>
      <c r="D11154" s="5">
        <f t="shared" si="56167"/>
        <v>6</v>
      </c>
      <c r="E11154" s="13">
        <f t="shared" si="56165"/>
        <v>13.857142857142858</v>
      </c>
      <c r="F11154" s="13">
        <f t="shared" si="56168"/>
        <v>12.4</v>
      </c>
      <c r="G11154" s="13">
        <f t="shared" si="56161"/>
        <v>142.43735656150835</v>
      </c>
      <c r="H11154" s="5">
        <f t="shared" ref="H11154:I11169" si="56169">H11153+1</f>
        <v>177</v>
      </c>
      <c r="I11154" s="5">
        <f t="shared" si="56169"/>
        <v>163</v>
      </c>
      <c r="J11154" s="8">
        <f t="shared" si="56163"/>
        <v>0.33950509257638867</v>
      </c>
      <c r="K11154" s="5">
        <f t="shared" si="56160"/>
        <v>0</v>
      </c>
      <c r="L11154" s="8">
        <f t="shared" si="56164"/>
        <v>0.14285714285714285</v>
      </c>
      <c r="M11154" s="8">
        <f t="shared" si="56126"/>
        <v>5.5580257892396618</v>
      </c>
      <c r="N11154" s="5">
        <v>4126</v>
      </c>
      <c r="O11154" s="18">
        <v>161</v>
      </c>
    </row>
    <row r="11155" spans="1:15" x14ac:dyDescent="0.2">
      <c r="A11155" s="5" t="s">
        <v>18</v>
      </c>
      <c r="B11155" s="13">
        <v>2896712</v>
      </c>
      <c r="C11155" s="6">
        <f t="shared" si="56159"/>
        <v>44082</v>
      </c>
      <c r="D11155" s="5">
        <f t="shared" si="56167"/>
        <v>24</v>
      </c>
      <c r="E11155" s="13">
        <f t="shared" si="56165"/>
        <v>15</v>
      </c>
      <c r="F11155" s="13">
        <f t="shared" si="56168"/>
        <v>11.8</v>
      </c>
      <c r="G11155" s="13">
        <f t="shared" si="56161"/>
        <v>143.26588214499751</v>
      </c>
      <c r="H11155" s="5">
        <f t="shared" si="56169"/>
        <v>178</v>
      </c>
      <c r="I11155" s="5">
        <f t="shared" si="56169"/>
        <v>164</v>
      </c>
      <c r="J11155" s="8">
        <f t="shared" si="56163"/>
        <v>0.36626203432398491</v>
      </c>
      <c r="K11155" s="5">
        <f t="shared" si="56160"/>
        <v>0</v>
      </c>
      <c r="L11155" s="8">
        <f t="shared" si="56164"/>
        <v>0.14285714285714285</v>
      </c>
      <c r="M11155" s="8">
        <f t="shared" si="56126"/>
        <v>5.5580257892396618</v>
      </c>
      <c r="N11155" s="5">
        <v>4150</v>
      </c>
      <c r="O11155" s="18">
        <v>161</v>
      </c>
    </row>
    <row r="11156" spans="1:15" x14ac:dyDescent="0.2">
      <c r="A11156" s="5" t="s">
        <v>18</v>
      </c>
      <c r="B11156" s="13">
        <v>2896712</v>
      </c>
      <c r="C11156" s="6">
        <f t="shared" si="56159"/>
        <v>44083</v>
      </c>
      <c r="D11156" s="5">
        <f t="shared" si="56167"/>
        <v>18</v>
      </c>
      <c r="E11156" s="13">
        <f t="shared" si="56165"/>
        <v>14.857142857142858</v>
      </c>
      <c r="F11156" s="13">
        <f t="shared" si="56168"/>
        <v>12.2</v>
      </c>
      <c r="G11156" s="13">
        <f t="shared" si="56161"/>
        <v>143.88727633261436</v>
      </c>
      <c r="H11156" s="5">
        <f t="shared" si="56169"/>
        <v>179</v>
      </c>
      <c r="I11156" s="5">
        <f t="shared" si="56169"/>
        <v>165</v>
      </c>
      <c r="J11156" s="8">
        <f t="shared" si="56163"/>
        <v>0.36144997045841587</v>
      </c>
      <c r="K11156" s="5">
        <f t="shared" si="56160"/>
        <v>0</v>
      </c>
      <c r="L11156" s="8">
        <f t="shared" si="56164"/>
        <v>0.14285714285714285</v>
      </c>
      <c r="M11156" s="8">
        <f t="shared" si="56126"/>
        <v>5.5580257892396618</v>
      </c>
      <c r="N11156" s="5">
        <v>4168</v>
      </c>
      <c r="O11156" s="18">
        <v>161</v>
      </c>
    </row>
    <row r="11157" spans="1:15" x14ac:dyDescent="0.2">
      <c r="A11157" s="5" t="s">
        <v>18</v>
      </c>
      <c r="B11157" s="13">
        <v>2896712</v>
      </c>
      <c r="C11157" s="6">
        <f t="shared" si="56159"/>
        <v>44084</v>
      </c>
      <c r="D11157" s="5">
        <f t="shared" si="56167"/>
        <v>29</v>
      </c>
      <c r="E11157" s="13">
        <f t="shared" si="56165"/>
        <v>15.142857142857142</v>
      </c>
      <c r="F11157" s="13">
        <f t="shared" si="56168"/>
        <v>16.399999999999999</v>
      </c>
      <c r="G11157" s="13">
        <f t="shared" si="56161"/>
        <v>144.88841141266374</v>
      </c>
      <c r="H11157" s="5">
        <f t="shared" si="56169"/>
        <v>180</v>
      </c>
      <c r="I11157" s="5">
        <f t="shared" si="56169"/>
        <v>166</v>
      </c>
      <c r="J11157" s="8">
        <f t="shared" si="56163"/>
        <v>0.36707414205076699</v>
      </c>
      <c r="K11157" s="5">
        <f t="shared" si="56160"/>
        <v>0</v>
      </c>
      <c r="L11157" s="8">
        <f t="shared" si="56164"/>
        <v>0</v>
      </c>
      <c r="M11157" s="8">
        <f t="shared" si="56126"/>
        <v>5.5580257892396618</v>
      </c>
      <c r="N11157" s="5">
        <v>4197</v>
      </c>
      <c r="O11157" s="18">
        <v>161</v>
      </c>
    </row>
    <row r="11158" spans="1:15" x14ac:dyDescent="0.2">
      <c r="A11158" s="5" t="s">
        <v>18</v>
      </c>
      <c r="B11158" s="13">
        <v>2896712</v>
      </c>
      <c r="C11158" s="6">
        <f t="shared" si="56159"/>
        <v>44085</v>
      </c>
      <c r="D11158" s="5">
        <f t="shared" si="56167"/>
        <v>10</v>
      </c>
      <c r="E11158" s="13">
        <f t="shared" si="56165"/>
        <v>14.285714285714286</v>
      </c>
      <c r="F11158" s="13">
        <f t="shared" si="56168"/>
        <v>17.399999999999999</v>
      </c>
      <c r="G11158" s="13">
        <f t="shared" si="56161"/>
        <v>145.2336304057842</v>
      </c>
      <c r="H11158" s="5">
        <f t="shared" si="56169"/>
        <v>181</v>
      </c>
      <c r="I11158" s="5">
        <f t="shared" si="56169"/>
        <v>167</v>
      </c>
      <c r="J11158" s="8">
        <f t="shared" si="56163"/>
        <v>0.34502984508159956</v>
      </c>
      <c r="K11158" s="5">
        <f t="shared" si="56160"/>
        <v>0</v>
      </c>
      <c r="L11158" s="8">
        <f t="shared" si="56164"/>
        <v>0</v>
      </c>
      <c r="M11158" s="8">
        <f t="shared" si="56126"/>
        <v>5.5580257892396618</v>
      </c>
      <c r="N11158" s="5">
        <v>4207</v>
      </c>
      <c r="O11158" s="18">
        <v>161</v>
      </c>
    </row>
    <row r="11159" spans="1:15" x14ac:dyDescent="0.2">
      <c r="A11159" s="5" t="s">
        <v>18</v>
      </c>
      <c r="B11159" s="13">
        <v>2896712</v>
      </c>
      <c r="C11159" s="6">
        <f t="shared" si="56159"/>
        <v>44086</v>
      </c>
      <c r="D11159" s="5">
        <f t="shared" si="56167"/>
        <v>11</v>
      </c>
      <c r="E11159" s="13">
        <f t="shared" si="56165"/>
        <v>14.714285714285714</v>
      </c>
      <c r="F11159" s="13">
        <f t="shared" si="56168"/>
        <v>18.399999999999999</v>
      </c>
      <c r="G11159" s="13">
        <f t="shared" si="56161"/>
        <v>145.61337129821672</v>
      </c>
      <c r="H11159" s="5">
        <f t="shared" si="56169"/>
        <v>182</v>
      </c>
      <c r="I11159" s="5">
        <f t="shared" si="56169"/>
        <v>168</v>
      </c>
      <c r="J11159" s="8">
        <f t="shared" si="56163"/>
        <v>0.35415878692019392</v>
      </c>
      <c r="K11159" s="5">
        <f t="shared" si="56160"/>
        <v>0</v>
      </c>
      <c r="L11159" s="8">
        <f t="shared" si="56164"/>
        <v>0</v>
      </c>
      <c r="M11159" s="8">
        <f t="shared" si="56126"/>
        <v>5.5580257892396618</v>
      </c>
      <c r="N11159" s="5">
        <v>4218</v>
      </c>
      <c r="O11159" s="18">
        <v>161</v>
      </c>
    </row>
    <row r="11160" spans="1:15" ht="16" customHeight="1" x14ac:dyDescent="0.2">
      <c r="A11160" s="5" t="s">
        <v>18</v>
      </c>
      <c r="B11160" s="13">
        <v>2896712</v>
      </c>
      <c r="C11160" s="6">
        <f t="shared" si="56159"/>
        <v>44087</v>
      </c>
      <c r="D11160" s="5">
        <f t="shared" si="56167"/>
        <v>4</v>
      </c>
      <c r="E11160" s="13">
        <f t="shared" si="56165"/>
        <v>14.571428571428571</v>
      </c>
      <c r="F11160" s="13">
        <f t="shared" si="56168"/>
        <v>14.4</v>
      </c>
      <c r="G11160" s="13">
        <f t="shared" si="56161"/>
        <v>145.75145889546491</v>
      </c>
      <c r="H11160" s="5">
        <f t="shared" si="56169"/>
        <v>183</v>
      </c>
      <c r="I11160" s="5">
        <f t="shared" si="56169"/>
        <v>169</v>
      </c>
      <c r="J11160" s="8">
        <f t="shared" si="56163"/>
        <v>0.34948262865757551</v>
      </c>
      <c r="K11160" s="5">
        <f t="shared" si="56160"/>
        <v>0</v>
      </c>
      <c r="L11160" s="8">
        <f t="shared" si="56164"/>
        <v>0</v>
      </c>
      <c r="M11160" s="8">
        <f t="shared" si="56126"/>
        <v>5.5580257892396618</v>
      </c>
      <c r="N11160" s="5">
        <v>4222</v>
      </c>
      <c r="O11160" s="18">
        <v>161</v>
      </c>
    </row>
    <row r="11161" spans="1:15" ht="16" customHeight="1" x14ac:dyDescent="0.2">
      <c r="A11161" s="5" t="s">
        <v>18</v>
      </c>
      <c r="B11161" s="13">
        <v>2896712</v>
      </c>
      <c r="C11161" s="6">
        <f t="shared" si="56159"/>
        <v>44088</v>
      </c>
      <c r="D11161" s="5">
        <f t="shared" si="56167"/>
        <v>9</v>
      </c>
      <c r="E11161" s="13">
        <f t="shared" si="56165"/>
        <v>15</v>
      </c>
      <c r="F11161" s="13">
        <f t="shared" si="56168"/>
        <v>12.6</v>
      </c>
      <c r="G11161" s="13">
        <f t="shared" si="56161"/>
        <v>146.06215598927335</v>
      </c>
      <c r="H11161" s="5">
        <f t="shared" si="56169"/>
        <v>184</v>
      </c>
      <c r="I11161" s="5">
        <f t="shared" si="56169"/>
        <v>170</v>
      </c>
      <c r="J11161" s="8">
        <f t="shared" si="56163"/>
        <v>0.35850860420650094</v>
      </c>
      <c r="K11161" s="5">
        <f t="shared" si="56160"/>
        <v>0</v>
      </c>
      <c r="L11161" s="8">
        <f t="shared" si="56164"/>
        <v>0</v>
      </c>
      <c r="M11161" s="8">
        <f t="shared" si="56126"/>
        <v>5.5580257892396618</v>
      </c>
      <c r="N11161" s="5">
        <v>4231</v>
      </c>
      <c r="O11161" s="18">
        <v>161</v>
      </c>
    </row>
    <row r="11162" spans="1:15" ht="16" customHeight="1" x14ac:dyDescent="0.2">
      <c r="A11162" s="5" t="s">
        <v>18</v>
      </c>
      <c r="B11162" s="13">
        <v>2896712</v>
      </c>
      <c r="C11162" s="6">
        <f t="shared" si="56159"/>
        <v>44089</v>
      </c>
      <c r="D11162" s="5">
        <f t="shared" si="56167"/>
        <v>24</v>
      </c>
      <c r="E11162" s="13">
        <f t="shared" si="56165"/>
        <v>15</v>
      </c>
      <c r="F11162" s="13">
        <f t="shared" si="56168"/>
        <v>11.6</v>
      </c>
      <c r="G11162" s="13">
        <f t="shared" si="56161"/>
        <v>146.8906815727625</v>
      </c>
      <c r="H11162" s="5">
        <f t="shared" si="56169"/>
        <v>185</v>
      </c>
      <c r="I11162" s="5">
        <f t="shared" si="56169"/>
        <v>171</v>
      </c>
      <c r="J11162" s="8">
        <f t="shared" si="56163"/>
        <v>0.357227911407478</v>
      </c>
      <c r="K11162" s="5">
        <f t="shared" si="56160"/>
        <v>0</v>
      </c>
      <c r="L11162" s="8">
        <f t="shared" si="56164"/>
        <v>0</v>
      </c>
      <c r="M11162" s="8">
        <f t="shared" si="56126"/>
        <v>5.5580257892396618</v>
      </c>
      <c r="N11162" s="5">
        <v>4255</v>
      </c>
      <c r="O11162" s="18">
        <v>161</v>
      </c>
    </row>
    <row r="11163" spans="1:15" ht="16" customHeight="1" x14ac:dyDescent="0.2">
      <c r="A11163" s="5" t="s">
        <v>18</v>
      </c>
      <c r="B11163" s="13">
        <v>2896712</v>
      </c>
      <c r="C11163" s="6">
        <f t="shared" si="56159"/>
        <v>44090</v>
      </c>
      <c r="D11163" s="5">
        <f t="shared" si="56167"/>
        <v>33</v>
      </c>
      <c r="E11163" s="13">
        <f t="shared" si="56165"/>
        <v>17.142857142857142</v>
      </c>
      <c r="F11163" s="13">
        <f t="shared" si="56168"/>
        <v>16.2</v>
      </c>
      <c r="G11163" s="13">
        <f t="shared" si="56161"/>
        <v>148.02990425006007</v>
      </c>
      <c r="H11163" s="5">
        <f t="shared" si="56169"/>
        <v>186</v>
      </c>
      <c r="I11163" s="5">
        <f t="shared" si="56169"/>
        <v>172</v>
      </c>
      <c r="J11163" s="8">
        <f t="shared" si="56163"/>
        <v>0.40680724116889277</v>
      </c>
      <c r="K11163" s="5">
        <f t="shared" si="56160"/>
        <v>0</v>
      </c>
      <c r="L11163" s="8">
        <f t="shared" si="56164"/>
        <v>0</v>
      </c>
      <c r="M11163" s="8">
        <f t="shared" si="56126"/>
        <v>5.5580257892396618</v>
      </c>
      <c r="N11163" s="5">
        <v>4288</v>
      </c>
      <c r="O11163" s="18">
        <v>161</v>
      </c>
    </row>
    <row r="11164" spans="1:15" ht="16" customHeight="1" x14ac:dyDescent="0.2">
      <c r="A11164" s="5" t="s">
        <v>18</v>
      </c>
      <c r="B11164" s="13">
        <v>2896712</v>
      </c>
      <c r="C11164" s="6">
        <f t="shared" si="56159"/>
        <v>44091</v>
      </c>
      <c r="D11164" s="5">
        <f t="shared" si="56167"/>
        <v>23</v>
      </c>
      <c r="E11164" s="13">
        <f t="shared" si="56165"/>
        <v>16.285714285714285</v>
      </c>
      <c r="F11164" s="13">
        <f t="shared" si="56168"/>
        <v>18.600000000000001</v>
      </c>
      <c r="G11164" s="13">
        <f t="shared" si="56161"/>
        <v>148.82390793423716</v>
      </c>
      <c r="H11164" s="5">
        <f t="shared" si="56169"/>
        <v>187</v>
      </c>
      <c r="I11164" s="5">
        <f t="shared" si="56169"/>
        <v>173</v>
      </c>
      <c r="J11164" s="8">
        <f t="shared" si="56163"/>
        <v>0.38490107367141602</v>
      </c>
      <c r="K11164" s="5">
        <f t="shared" si="56160"/>
        <v>0</v>
      </c>
      <c r="L11164" s="8">
        <f t="shared" si="56164"/>
        <v>0</v>
      </c>
      <c r="M11164" s="8">
        <f t="shared" si="56126"/>
        <v>5.5580257892396618</v>
      </c>
      <c r="N11164" s="5">
        <v>4311</v>
      </c>
      <c r="O11164" s="18">
        <v>161</v>
      </c>
    </row>
    <row r="11165" spans="1:15" ht="16" customHeight="1" x14ac:dyDescent="0.2">
      <c r="A11165" s="5" t="s">
        <v>18</v>
      </c>
      <c r="B11165" s="13">
        <v>2896712</v>
      </c>
      <c r="C11165" s="6">
        <f t="shared" si="56159"/>
        <v>44092</v>
      </c>
      <c r="D11165" s="5">
        <f t="shared" si="56167"/>
        <v>39</v>
      </c>
      <c r="E11165" s="13">
        <f t="shared" si="56165"/>
        <v>20.428571428571427</v>
      </c>
      <c r="F11165" s="13">
        <f t="shared" si="56168"/>
        <v>25.6</v>
      </c>
      <c r="G11165" s="13">
        <f t="shared" si="56161"/>
        <v>150.17026200740702</v>
      </c>
      <c r="H11165" s="5">
        <f t="shared" si="56169"/>
        <v>188</v>
      </c>
      <c r="I11165" s="5">
        <f t="shared" si="56169"/>
        <v>174</v>
      </c>
      <c r="J11165" s="8">
        <f t="shared" si="56163"/>
        <v>0.48096327189560062</v>
      </c>
      <c r="K11165" s="5">
        <f t="shared" si="56160"/>
        <v>0</v>
      </c>
      <c r="L11165" s="8">
        <f t="shared" si="56164"/>
        <v>0</v>
      </c>
      <c r="M11165" s="8">
        <f t="shared" si="56126"/>
        <v>5.5580257892396618</v>
      </c>
      <c r="N11165" s="5">
        <v>4350</v>
      </c>
      <c r="O11165" s="18">
        <v>161</v>
      </c>
    </row>
    <row r="11166" spans="1:15" ht="16" customHeight="1" x14ac:dyDescent="0.2">
      <c r="A11166" s="5" t="s">
        <v>18</v>
      </c>
      <c r="B11166" s="13">
        <v>2896712</v>
      </c>
      <c r="C11166" s="6">
        <f t="shared" si="56159"/>
        <v>44093</v>
      </c>
      <c r="D11166" s="5">
        <f t="shared" si="56167"/>
        <v>34</v>
      </c>
      <c r="E11166" s="13">
        <f t="shared" si="56165"/>
        <v>23.714285714285715</v>
      </c>
      <c r="F11166" s="13">
        <f t="shared" si="56168"/>
        <v>30.6</v>
      </c>
      <c r="G11166" s="13">
        <f t="shared" si="56161"/>
        <v>151.34400658401663</v>
      </c>
      <c r="H11166" s="5">
        <f t="shared" si="56169"/>
        <v>189</v>
      </c>
      <c r="I11166" s="5">
        <f t="shared" si="56169"/>
        <v>175</v>
      </c>
      <c r="J11166" s="8">
        <f t="shared" si="56163"/>
        <v>0.55564853556485361</v>
      </c>
      <c r="K11166" s="5">
        <f t="shared" si="56160"/>
        <v>0</v>
      </c>
      <c r="L11166" s="8">
        <f t="shared" si="56164"/>
        <v>0</v>
      </c>
      <c r="M11166" s="8">
        <f t="shared" si="56126"/>
        <v>5.5580257892396618</v>
      </c>
      <c r="N11166" s="5">
        <v>4384</v>
      </c>
      <c r="O11166" s="18">
        <v>161</v>
      </c>
    </row>
    <row r="11167" spans="1:15" ht="16" customHeight="1" x14ac:dyDescent="0.2">
      <c r="A11167" s="5" t="s">
        <v>18</v>
      </c>
      <c r="B11167" s="13">
        <v>2896712</v>
      </c>
      <c r="C11167" s="6">
        <f t="shared" si="56159"/>
        <v>44094</v>
      </c>
      <c r="D11167" s="5">
        <f t="shared" si="56167"/>
        <v>21</v>
      </c>
      <c r="E11167" s="13">
        <f t="shared" si="56165"/>
        <v>26.142857142857142</v>
      </c>
      <c r="F11167" s="13">
        <f t="shared" si="56168"/>
        <v>30</v>
      </c>
      <c r="G11167" s="13">
        <f t="shared" si="56161"/>
        <v>152.06896646956963</v>
      </c>
      <c r="H11167" s="5">
        <f t="shared" si="56169"/>
        <v>190</v>
      </c>
      <c r="I11167" s="5">
        <f t="shared" si="56169"/>
        <v>176</v>
      </c>
      <c r="J11167" s="8">
        <f t="shared" si="56163"/>
        <v>0.6091674711227989</v>
      </c>
      <c r="K11167" s="5">
        <f t="shared" si="56160"/>
        <v>0</v>
      </c>
      <c r="L11167" s="8">
        <f t="shared" si="56164"/>
        <v>0</v>
      </c>
      <c r="M11167" s="8">
        <f t="shared" si="56126"/>
        <v>5.5580257892396618</v>
      </c>
      <c r="N11167" s="5">
        <v>4405</v>
      </c>
      <c r="O11167" s="18">
        <v>161</v>
      </c>
    </row>
    <row r="11168" spans="1:15" ht="16" customHeight="1" x14ac:dyDescent="0.2">
      <c r="A11168" s="5" t="s">
        <v>18</v>
      </c>
      <c r="B11168" s="13">
        <v>2896712</v>
      </c>
      <c r="C11168" s="6">
        <f t="shared" si="56159"/>
        <v>44095</v>
      </c>
      <c r="D11168" s="5">
        <f t="shared" si="56167"/>
        <v>16</v>
      </c>
      <c r="E11168" s="13">
        <f t="shared" si="56165"/>
        <v>27.142857142857142</v>
      </c>
      <c r="F11168" s="13">
        <f t="shared" si="56168"/>
        <v>26.6</v>
      </c>
      <c r="G11168" s="13">
        <f t="shared" si="56161"/>
        <v>152.62131685856238</v>
      </c>
      <c r="H11168" s="5">
        <f t="shared" si="56169"/>
        <v>191</v>
      </c>
      <c r="I11168" s="5">
        <f t="shared" si="56169"/>
        <v>177</v>
      </c>
      <c r="J11168" s="8">
        <f t="shared" si="56163"/>
        <v>0.62863949179460032</v>
      </c>
      <c r="K11168" s="5">
        <f t="shared" si="56160"/>
        <v>0</v>
      </c>
      <c r="L11168" s="8">
        <f t="shared" si="56164"/>
        <v>0</v>
      </c>
      <c r="M11168" s="8">
        <f t="shared" si="56126"/>
        <v>5.5580257892396618</v>
      </c>
      <c r="N11168" s="5">
        <v>4421</v>
      </c>
      <c r="O11168" s="18">
        <v>161</v>
      </c>
    </row>
    <row r="11169" spans="1:15" ht="16" customHeight="1" x14ac:dyDescent="0.2">
      <c r="A11169" s="5" t="s">
        <v>18</v>
      </c>
      <c r="B11169" s="13">
        <v>2896712</v>
      </c>
      <c r="C11169" s="6">
        <f t="shared" si="56159"/>
        <v>44096</v>
      </c>
      <c r="D11169" s="5">
        <f t="shared" si="56167"/>
        <v>39</v>
      </c>
      <c r="E11169" s="13">
        <f t="shared" si="56165"/>
        <v>29.285714285714285</v>
      </c>
      <c r="F11169" s="13">
        <f t="shared" si="56168"/>
        <v>29.8</v>
      </c>
      <c r="G11169" s="13">
        <f t="shared" si="56161"/>
        <v>153.96767093173224</v>
      </c>
      <c r="H11169" s="5">
        <f t="shared" si="56169"/>
        <v>192</v>
      </c>
      <c r="I11169" s="5">
        <f t="shared" si="56169"/>
        <v>178</v>
      </c>
      <c r="J11169" s="8">
        <f t="shared" si="56163"/>
        <v>0.67403169592950607</v>
      </c>
      <c r="K11169" s="5">
        <f t="shared" si="56160"/>
        <v>0</v>
      </c>
      <c r="L11169" s="8">
        <f t="shared" si="56164"/>
        <v>0</v>
      </c>
      <c r="M11169" s="8">
        <f t="shared" si="56126"/>
        <v>5.5580257892396618</v>
      </c>
      <c r="N11169" s="5">
        <v>4460</v>
      </c>
      <c r="O11169" s="18">
        <v>161</v>
      </c>
    </row>
    <row r="11170" spans="1:15" ht="16" customHeight="1" x14ac:dyDescent="0.2">
      <c r="A11170" s="5" t="s">
        <v>18</v>
      </c>
      <c r="B11170" s="13">
        <v>2896712</v>
      </c>
      <c r="C11170" s="6">
        <f t="shared" si="56159"/>
        <v>44097</v>
      </c>
      <c r="D11170" s="5">
        <f t="shared" si="56167"/>
        <v>38</v>
      </c>
      <c r="E11170" s="13">
        <f t="shared" si="56165"/>
        <v>30</v>
      </c>
      <c r="F11170" s="13">
        <f t="shared" si="56168"/>
        <v>29.6</v>
      </c>
      <c r="G11170" s="13">
        <f t="shared" si="56161"/>
        <v>155.27950310559007</v>
      </c>
      <c r="H11170" s="5">
        <f t="shared" ref="H11170:I11185" si="56170">H11169+1</f>
        <v>193</v>
      </c>
      <c r="I11170" s="5">
        <f t="shared" si="56170"/>
        <v>179</v>
      </c>
      <c r="J11170" s="8">
        <f t="shared" si="56163"/>
        <v>0.68584865606322876</v>
      </c>
      <c r="K11170" s="5">
        <f t="shared" si="56160"/>
        <v>0</v>
      </c>
      <c r="L11170" s="8">
        <f t="shared" si="56164"/>
        <v>0</v>
      </c>
      <c r="M11170" s="8">
        <f t="shared" si="56126"/>
        <v>5.5580257892396618</v>
      </c>
      <c r="N11170" s="5">
        <v>4498</v>
      </c>
      <c r="O11170" s="18">
        <v>161</v>
      </c>
    </row>
    <row r="11171" spans="1:15" ht="16" customHeight="1" x14ac:dyDescent="0.2">
      <c r="A11171" s="5" t="s">
        <v>18</v>
      </c>
      <c r="B11171" s="13">
        <v>2896712</v>
      </c>
      <c r="C11171" s="6">
        <f t="shared" si="56159"/>
        <v>44098</v>
      </c>
      <c r="D11171" s="5">
        <f t="shared" si="56167"/>
        <v>42</v>
      </c>
      <c r="E11171" s="13">
        <f t="shared" si="56165"/>
        <v>32.714285714285715</v>
      </c>
      <c r="F11171" s="13">
        <f t="shared" si="56168"/>
        <v>31.2</v>
      </c>
      <c r="G11171" s="13">
        <f t="shared" si="56161"/>
        <v>156.72942287669605</v>
      </c>
      <c r="H11171" s="5">
        <f t="shared" si="56170"/>
        <v>194</v>
      </c>
      <c r="I11171" s="5">
        <f t="shared" si="56170"/>
        <v>180</v>
      </c>
      <c r="J11171" s="8">
        <f t="shared" si="56163"/>
        <v>0.74280709721366256</v>
      </c>
      <c r="K11171" s="5">
        <f t="shared" si="56160"/>
        <v>0</v>
      </c>
      <c r="L11171" s="8">
        <f t="shared" si="56164"/>
        <v>0</v>
      </c>
      <c r="M11171" s="8">
        <f t="shared" si="56126"/>
        <v>5.5580257892396618</v>
      </c>
      <c r="N11171" s="5">
        <v>4540</v>
      </c>
      <c r="O11171" s="18">
        <v>161</v>
      </c>
    </row>
    <row r="11172" spans="1:15" ht="16" customHeight="1" x14ac:dyDescent="0.2">
      <c r="A11172" s="5" t="s">
        <v>18</v>
      </c>
      <c r="B11172" s="13">
        <v>2896712</v>
      </c>
      <c r="C11172" s="6">
        <f t="shared" ref="C11172:C11427" si="56171">C11171+1</f>
        <v>44099</v>
      </c>
      <c r="D11172" s="5">
        <f t="shared" si="56167"/>
        <v>63</v>
      </c>
      <c r="E11172" s="13">
        <f t="shared" si="56165"/>
        <v>36.142857142857146</v>
      </c>
      <c r="F11172" s="13">
        <f t="shared" si="56168"/>
        <v>39.6</v>
      </c>
      <c r="G11172" s="13">
        <f t="shared" si="56161"/>
        <v>158.90430253335506</v>
      </c>
      <c r="H11172" s="5">
        <f t="shared" si="56170"/>
        <v>195</v>
      </c>
      <c r="I11172" s="5">
        <f t="shared" si="56170"/>
        <v>181</v>
      </c>
      <c r="J11172" s="8">
        <f t="shared" si="56163"/>
        <v>0.81460493270654899</v>
      </c>
      <c r="K11172" s="5">
        <f t="shared" ref="K11172:K11194" si="56172">O11172-O11171</f>
        <v>0</v>
      </c>
      <c r="L11172" s="8">
        <f t="shared" si="56164"/>
        <v>0</v>
      </c>
      <c r="M11172" s="8">
        <f t="shared" si="56126"/>
        <v>5.5580257892396618</v>
      </c>
      <c r="N11172" s="5">
        <v>4603</v>
      </c>
      <c r="O11172" s="18">
        <v>161</v>
      </c>
    </row>
    <row r="11173" spans="1:15" ht="16" customHeight="1" x14ac:dyDescent="0.2">
      <c r="A11173" s="5" t="s">
        <v>18</v>
      </c>
      <c r="B11173" s="13">
        <v>2896712</v>
      </c>
      <c r="C11173" s="6">
        <f t="shared" si="56171"/>
        <v>44100</v>
      </c>
      <c r="D11173" s="5">
        <f t="shared" si="56167"/>
        <v>53</v>
      </c>
      <c r="E11173" s="13">
        <f t="shared" si="56165"/>
        <v>38.857142857142854</v>
      </c>
      <c r="F11173" s="13">
        <f t="shared" si="56168"/>
        <v>47</v>
      </c>
      <c r="G11173" s="13">
        <f t="shared" si="56161"/>
        <v>160.73396319689357</v>
      </c>
      <c r="H11173" s="5">
        <f t="shared" si="56170"/>
        <v>196</v>
      </c>
      <c r="I11173" s="5">
        <f t="shared" si="56170"/>
        <v>182</v>
      </c>
      <c r="J11173" s="8">
        <f t="shared" si="56163"/>
        <v>0.86870428922742793</v>
      </c>
      <c r="K11173" s="5">
        <f t="shared" si="56172"/>
        <v>0</v>
      </c>
      <c r="L11173" s="8">
        <f t="shared" si="56164"/>
        <v>0</v>
      </c>
      <c r="M11173" s="8">
        <f t="shared" si="56126"/>
        <v>5.5580257892396618</v>
      </c>
      <c r="N11173" s="5">
        <v>4656</v>
      </c>
      <c r="O11173" s="18">
        <v>161</v>
      </c>
    </row>
    <row r="11174" spans="1:15" ht="16" customHeight="1" x14ac:dyDescent="0.2">
      <c r="A11174" s="5" t="s">
        <v>18</v>
      </c>
      <c r="B11174" s="13">
        <v>2896712</v>
      </c>
      <c r="C11174" s="6">
        <f t="shared" si="56171"/>
        <v>44101</v>
      </c>
      <c r="D11174" s="5">
        <f t="shared" si="56167"/>
        <v>15</v>
      </c>
      <c r="E11174" s="13">
        <f t="shared" si="56165"/>
        <v>38</v>
      </c>
      <c r="F11174" s="13">
        <f t="shared" si="56168"/>
        <v>42.2</v>
      </c>
      <c r="G11174" s="13">
        <f t="shared" si="56161"/>
        <v>161.25179168657428</v>
      </c>
      <c r="H11174" s="5">
        <f t="shared" si="56170"/>
        <v>197</v>
      </c>
      <c r="I11174" s="5">
        <f t="shared" si="56170"/>
        <v>183</v>
      </c>
      <c r="J11174" s="8">
        <f t="shared" si="56163"/>
        <v>0.84222524775987073</v>
      </c>
      <c r="K11174" s="5">
        <f t="shared" si="56172"/>
        <v>0</v>
      </c>
      <c r="L11174" s="8">
        <f t="shared" si="56164"/>
        <v>0</v>
      </c>
      <c r="M11174" s="8">
        <f t="shared" si="56126"/>
        <v>5.5580257892396618</v>
      </c>
      <c r="N11174" s="5">
        <v>4671</v>
      </c>
      <c r="O11174" s="18">
        <v>161</v>
      </c>
    </row>
    <row r="11175" spans="1:15" ht="16" customHeight="1" x14ac:dyDescent="0.2">
      <c r="A11175" s="5" t="s">
        <v>18</v>
      </c>
      <c r="B11175" s="13">
        <v>2896712</v>
      </c>
      <c r="C11175" s="6">
        <f t="shared" si="56171"/>
        <v>44102</v>
      </c>
      <c r="D11175" s="5">
        <f t="shared" si="56167"/>
        <v>15</v>
      </c>
      <c r="E11175" s="13">
        <f t="shared" si="56165"/>
        <v>37.857142857142854</v>
      </c>
      <c r="F11175" s="13">
        <f t="shared" si="56168"/>
        <v>37.6</v>
      </c>
      <c r="G11175" s="13">
        <f t="shared" si="56161"/>
        <v>161.76962017625499</v>
      </c>
      <c r="H11175" s="5">
        <f t="shared" si="56170"/>
        <v>198</v>
      </c>
      <c r="I11175" s="5">
        <f t="shared" si="56170"/>
        <v>184</v>
      </c>
      <c r="J11175" s="8">
        <f t="shared" si="56163"/>
        <v>0.83205124179723067</v>
      </c>
      <c r="K11175" s="5">
        <f t="shared" si="56172"/>
        <v>0</v>
      </c>
      <c r="L11175" s="8">
        <f t="shared" si="56164"/>
        <v>0</v>
      </c>
      <c r="M11175" s="8">
        <f t="shared" si="56126"/>
        <v>5.5580257892396618</v>
      </c>
      <c r="N11175" s="5">
        <v>4686</v>
      </c>
      <c r="O11175" s="18">
        <v>161</v>
      </c>
    </row>
    <row r="11176" spans="1:15" ht="16" customHeight="1" x14ac:dyDescent="0.2">
      <c r="A11176" s="5" t="s">
        <v>18</v>
      </c>
      <c r="B11176" s="13">
        <v>2896712</v>
      </c>
      <c r="C11176" s="6">
        <f t="shared" si="56171"/>
        <v>44103</v>
      </c>
      <c r="D11176" s="5">
        <f t="shared" si="56167"/>
        <v>38</v>
      </c>
      <c r="E11176" s="13">
        <f t="shared" si="56165"/>
        <v>37.714285714285715</v>
      </c>
      <c r="F11176" s="13">
        <f t="shared" si="56168"/>
        <v>36.799999999999997</v>
      </c>
      <c r="G11176" s="13">
        <f t="shared" si="56161"/>
        <v>163.08145235011281</v>
      </c>
      <c r="H11176" s="5">
        <f t="shared" si="56170"/>
        <v>199</v>
      </c>
      <c r="I11176" s="5">
        <f t="shared" si="56170"/>
        <v>185</v>
      </c>
      <c r="J11176" s="8">
        <f t="shared" si="56163"/>
        <v>0.82207137074173275</v>
      </c>
      <c r="K11176" s="5">
        <f t="shared" si="56172"/>
        <v>0</v>
      </c>
      <c r="L11176" s="8">
        <f t="shared" si="56164"/>
        <v>0</v>
      </c>
      <c r="M11176" s="8">
        <f t="shared" si="56126"/>
        <v>5.5580257892396618</v>
      </c>
      <c r="N11176" s="5">
        <v>4724</v>
      </c>
      <c r="O11176" s="18">
        <v>161</v>
      </c>
    </row>
    <row r="11177" spans="1:15" ht="16" customHeight="1" x14ac:dyDescent="0.2">
      <c r="A11177" s="5" t="s">
        <v>18</v>
      </c>
      <c r="B11177" s="13">
        <v>2896712</v>
      </c>
      <c r="C11177" s="6">
        <f t="shared" si="56171"/>
        <v>44104</v>
      </c>
      <c r="D11177" s="5">
        <f t="shared" si="56167"/>
        <v>48</v>
      </c>
      <c r="E11177" s="13">
        <f t="shared" si="56165"/>
        <v>39.142857142857146</v>
      </c>
      <c r="F11177" s="13">
        <f t="shared" si="56168"/>
        <v>33.799999999999997</v>
      </c>
      <c r="G11177" s="13">
        <f t="shared" si="56161"/>
        <v>164.73850351709109</v>
      </c>
      <c r="H11177" s="5">
        <f t="shared" si="56170"/>
        <v>200</v>
      </c>
      <c r="I11177" s="5">
        <f t="shared" si="56170"/>
        <v>186</v>
      </c>
      <c r="J11177" s="8">
        <f t="shared" si="56163"/>
        <v>0.84625362900735068</v>
      </c>
      <c r="K11177" s="5">
        <f t="shared" si="56172"/>
        <v>1</v>
      </c>
      <c r="L11177" s="8">
        <f t="shared" si="56164"/>
        <v>0.14285714285714285</v>
      </c>
      <c r="M11177" s="8">
        <f t="shared" si="56126"/>
        <v>5.5925476885517096</v>
      </c>
      <c r="N11177" s="5">
        <v>4772</v>
      </c>
      <c r="O11177" s="18">
        <v>162</v>
      </c>
    </row>
    <row r="11178" spans="1:15" ht="16" customHeight="1" x14ac:dyDescent="0.2">
      <c r="A11178" s="5" t="s">
        <v>18</v>
      </c>
      <c r="B11178" s="13">
        <v>2896712</v>
      </c>
      <c r="C11178" s="6">
        <f t="shared" si="56171"/>
        <v>44105</v>
      </c>
      <c r="D11178" s="5">
        <f t="shared" si="56167"/>
        <v>49</v>
      </c>
      <c r="E11178" s="13">
        <f t="shared" si="56165"/>
        <v>40.142857142857146</v>
      </c>
      <c r="F11178" s="13">
        <f t="shared" si="56168"/>
        <v>33</v>
      </c>
      <c r="G11178" s="13">
        <f t="shared" si="56161"/>
        <v>166.43007658338144</v>
      </c>
      <c r="H11178" s="5">
        <f t="shared" si="56170"/>
        <v>201</v>
      </c>
      <c r="I11178" s="5">
        <f t="shared" si="56170"/>
        <v>187</v>
      </c>
      <c r="J11178" s="8">
        <f t="shared" si="56163"/>
        <v>0.86059046919024873</v>
      </c>
      <c r="K11178" s="5">
        <f t="shared" si="56172"/>
        <v>0</v>
      </c>
      <c r="L11178" s="8">
        <f t="shared" si="56164"/>
        <v>0.14285714285714285</v>
      </c>
      <c r="M11178" s="8">
        <f t="shared" si="56126"/>
        <v>5.5925476885517096</v>
      </c>
      <c r="N11178" s="5">
        <v>4821</v>
      </c>
      <c r="O11178" s="18">
        <v>162</v>
      </c>
    </row>
    <row r="11179" spans="1:15" ht="16" customHeight="1" x14ac:dyDescent="0.2">
      <c r="A11179" s="5" t="s">
        <v>18</v>
      </c>
      <c r="B11179" s="13">
        <v>2896712</v>
      </c>
      <c r="C11179" s="6">
        <f t="shared" si="56171"/>
        <v>44106</v>
      </c>
      <c r="D11179" s="5">
        <f t="shared" si="56167"/>
        <v>27</v>
      </c>
      <c r="E11179" s="13">
        <f t="shared" si="56165"/>
        <v>35</v>
      </c>
      <c r="F11179" s="13">
        <f t="shared" si="56168"/>
        <v>35.4</v>
      </c>
      <c r="G11179" s="13">
        <f t="shared" ref="G11179:G11194" si="56173">N11179/(B11179/100000)</f>
        <v>167.36216786480671</v>
      </c>
      <c r="H11179" s="5">
        <f t="shared" si="56170"/>
        <v>202</v>
      </c>
      <c r="I11179" s="5">
        <f t="shared" si="56170"/>
        <v>188</v>
      </c>
      <c r="J11179" s="8">
        <f t="shared" si="56163"/>
        <v>0.74393465520906088</v>
      </c>
      <c r="K11179" s="5">
        <f t="shared" si="56172"/>
        <v>0</v>
      </c>
      <c r="L11179" s="8">
        <f t="shared" si="56164"/>
        <v>0.14285714285714285</v>
      </c>
      <c r="M11179" s="8">
        <f t="shared" si="56126"/>
        <v>5.5925476885517096</v>
      </c>
      <c r="N11179" s="5">
        <v>4848</v>
      </c>
      <c r="O11179" s="18">
        <v>162</v>
      </c>
    </row>
    <row r="11180" spans="1:15" ht="16" customHeight="1" x14ac:dyDescent="0.2">
      <c r="A11180" s="5" t="s">
        <v>18</v>
      </c>
      <c r="B11180" s="13">
        <v>2896712</v>
      </c>
      <c r="C11180" s="6">
        <f t="shared" si="56171"/>
        <v>44107</v>
      </c>
      <c r="D11180" s="5">
        <f t="shared" si="56167"/>
        <v>50</v>
      </c>
      <c r="E11180" s="13">
        <f t="shared" si="56165"/>
        <v>34.571428571428569</v>
      </c>
      <c r="F11180" s="13">
        <f t="shared" si="56168"/>
        <v>42.4</v>
      </c>
      <c r="G11180" s="13">
        <f t="shared" si="56173"/>
        <v>169.08826283040909</v>
      </c>
      <c r="H11180" s="5">
        <f t="shared" si="56170"/>
        <v>203</v>
      </c>
      <c r="I11180" s="5">
        <f t="shared" si="56170"/>
        <v>189</v>
      </c>
      <c r="J11180" s="8">
        <f t="shared" si="56163"/>
        <v>0.72939899933690999</v>
      </c>
      <c r="K11180" s="5">
        <f t="shared" si="56172"/>
        <v>0</v>
      </c>
      <c r="L11180" s="8">
        <f t="shared" si="56164"/>
        <v>0.14285714285714285</v>
      </c>
      <c r="M11180" s="8">
        <f t="shared" si="56126"/>
        <v>5.5925476885517096</v>
      </c>
      <c r="N11180" s="5">
        <v>4898</v>
      </c>
      <c r="O11180" s="18">
        <v>162</v>
      </c>
    </row>
    <row r="11181" spans="1:15" ht="16" customHeight="1" x14ac:dyDescent="0.2">
      <c r="A11181" s="5" t="s">
        <v>18</v>
      </c>
      <c r="B11181" s="13">
        <v>2896712</v>
      </c>
      <c r="C11181" s="6">
        <f t="shared" si="56171"/>
        <v>44108</v>
      </c>
      <c r="D11181" s="5">
        <f t="shared" si="56167"/>
        <v>16</v>
      </c>
      <c r="E11181" s="13">
        <f t="shared" si="56165"/>
        <v>34.714285714285715</v>
      </c>
      <c r="F11181" s="13">
        <f t="shared" si="56168"/>
        <v>38</v>
      </c>
      <c r="G11181" s="13">
        <f t="shared" si="56173"/>
        <v>169.64061321940184</v>
      </c>
      <c r="H11181" s="5">
        <f t="shared" si="56170"/>
        <v>204</v>
      </c>
      <c r="I11181" s="5">
        <f t="shared" si="56170"/>
        <v>190</v>
      </c>
      <c r="J11181" s="8">
        <f t="shared" si="56163"/>
        <v>0.72710951526032308</v>
      </c>
      <c r="K11181" s="5">
        <f t="shared" si="56172"/>
        <v>0</v>
      </c>
      <c r="L11181" s="8">
        <f t="shared" si="56164"/>
        <v>0.14285714285714285</v>
      </c>
      <c r="M11181" s="8">
        <f t="shared" si="56126"/>
        <v>5.5925476885517096</v>
      </c>
      <c r="N11181" s="5">
        <v>4914</v>
      </c>
      <c r="O11181" s="18">
        <v>162</v>
      </c>
    </row>
    <row r="11182" spans="1:15" ht="16" customHeight="1" x14ac:dyDescent="0.2">
      <c r="A11182" s="5" t="s">
        <v>18</v>
      </c>
      <c r="B11182" s="13">
        <v>2896712</v>
      </c>
      <c r="C11182" s="6">
        <f t="shared" si="56171"/>
        <v>44109</v>
      </c>
      <c r="D11182" s="5">
        <f t="shared" si="56167"/>
        <v>24</v>
      </c>
      <c r="E11182" s="13">
        <f t="shared" si="56165"/>
        <v>36</v>
      </c>
      <c r="F11182" s="13">
        <f t="shared" si="56168"/>
        <v>33.200000000000003</v>
      </c>
      <c r="G11182" s="13">
        <f t="shared" si="56173"/>
        <v>170.469138802891</v>
      </c>
      <c r="H11182" s="5">
        <f t="shared" si="56170"/>
        <v>205</v>
      </c>
      <c r="I11182" s="5">
        <f t="shared" si="56170"/>
        <v>191</v>
      </c>
      <c r="J11182" s="8">
        <f t="shared" si="56163"/>
        <v>0.74859638178415466</v>
      </c>
      <c r="K11182" s="5">
        <f t="shared" si="56172"/>
        <v>0</v>
      </c>
      <c r="L11182" s="8">
        <f t="shared" si="56164"/>
        <v>0.14285714285714285</v>
      </c>
      <c r="M11182" s="8">
        <f t="shared" si="56126"/>
        <v>5.5925476885517096</v>
      </c>
      <c r="N11182" s="5">
        <v>4938</v>
      </c>
      <c r="O11182" s="18">
        <v>162</v>
      </c>
    </row>
    <row r="11183" spans="1:15" ht="16" customHeight="1" x14ac:dyDescent="0.2">
      <c r="A11183" s="5" t="s">
        <v>18</v>
      </c>
      <c r="B11183" s="13">
        <v>2896712</v>
      </c>
      <c r="C11183" s="6">
        <f t="shared" si="56171"/>
        <v>44110</v>
      </c>
      <c r="D11183" s="5">
        <f t="shared" si="56167"/>
        <v>40</v>
      </c>
      <c r="E11183" s="13">
        <f t="shared" si="56165"/>
        <v>36.285714285714285</v>
      </c>
      <c r="F11183" s="13">
        <f t="shared" si="56168"/>
        <v>31.4</v>
      </c>
      <c r="G11183" s="13">
        <f t="shared" si="56173"/>
        <v>171.8500147753729</v>
      </c>
      <c r="H11183" s="5">
        <f t="shared" si="56170"/>
        <v>206</v>
      </c>
      <c r="I11183" s="5">
        <f t="shared" si="56170"/>
        <v>192</v>
      </c>
      <c r="J11183" s="8">
        <f t="shared" si="56163"/>
        <v>0.74893115140793154</v>
      </c>
      <c r="K11183" s="5">
        <f t="shared" si="56172"/>
        <v>0</v>
      </c>
      <c r="L11183" s="8">
        <f t="shared" si="56164"/>
        <v>0.14285714285714285</v>
      </c>
      <c r="M11183" s="8">
        <f t="shared" si="56126"/>
        <v>5.5925476885517096</v>
      </c>
      <c r="N11183" s="5">
        <v>4978</v>
      </c>
      <c r="O11183" s="18">
        <v>162</v>
      </c>
    </row>
    <row r="11184" spans="1:15" ht="16" customHeight="1" x14ac:dyDescent="0.2">
      <c r="A11184" s="5" t="s">
        <v>18</v>
      </c>
      <c r="B11184" s="13">
        <v>2896712</v>
      </c>
      <c r="C11184" s="6">
        <f t="shared" si="56171"/>
        <v>44111</v>
      </c>
      <c r="D11184" s="5">
        <f t="shared" si="56167"/>
        <v>54</v>
      </c>
      <c r="E11184" s="13">
        <f t="shared" si="56165"/>
        <v>37.142857142857146</v>
      </c>
      <c r="F11184" s="13">
        <f t="shared" si="56168"/>
        <v>36.799999999999997</v>
      </c>
      <c r="G11184" s="13">
        <f t="shared" si="56173"/>
        <v>173.71419733822347</v>
      </c>
      <c r="H11184" s="5">
        <f t="shared" si="56170"/>
        <v>207</v>
      </c>
      <c r="I11184" s="5">
        <f t="shared" si="56170"/>
        <v>193</v>
      </c>
      <c r="J11184" s="8">
        <f t="shared" si="56163"/>
        <v>0.76092364423893011</v>
      </c>
      <c r="K11184" s="5">
        <f t="shared" si="56172"/>
        <v>0</v>
      </c>
      <c r="L11184" s="8">
        <f t="shared" si="56164"/>
        <v>0</v>
      </c>
      <c r="M11184" s="8">
        <f t="shared" si="56126"/>
        <v>5.5925476885517096</v>
      </c>
      <c r="N11184" s="5">
        <v>5032</v>
      </c>
      <c r="O11184" s="18">
        <v>162</v>
      </c>
    </row>
    <row r="11185" spans="1:15" ht="16" customHeight="1" x14ac:dyDescent="0.2">
      <c r="A11185" s="5" t="s">
        <v>18</v>
      </c>
      <c r="B11185" s="13">
        <v>2896712</v>
      </c>
      <c r="C11185" s="6">
        <f t="shared" si="56171"/>
        <v>44112</v>
      </c>
      <c r="D11185" s="5">
        <f t="shared" si="56167"/>
        <v>44</v>
      </c>
      <c r="E11185" s="13">
        <f t="shared" si="56165"/>
        <v>36.428571428571431</v>
      </c>
      <c r="F11185" s="13">
        <f t="shared" si="56168"/>
        <v>35.6</v>
      </c>
      <c r="G11185" s="13">
        <f t="shared" si="56173"/>
        <v>175.23316090795356</v>
      </c>
      <c r="H11185" s="5">
        <f t="shared" si="56170"/>
        <v>208</v>
      </c>
      <c r="I11185" s="5">
        <f t="shared" si="56170"/>
        <v>194</v>
      </c>
      <c r="J11185" s="8">
        <f t="shared" si="56163"/>
        <v>0.74065468064712892</v>
      </c>
      <c r="K11185" s="5">
        <f t="shared" si="56172"/>
        <v>0</v>
      </c>
      <c r="L11185" s="8">
        <f t="shared" si="56164"/>
        <v>0</v>
      </c>
      <c r="M11185" s="8">
        <f t="shared" si="56126"/>
        <v>5.5925476885517096</v>
      </c>
      <c r="N11185" s="5">
        <v>5076</v>
      </c>
      <c r="O11185" s="18">
        <v>162</v>
      </c>
    </row>
    <row r="11186" spans="1:15" ht="16" customHeight="1" x14ac:dyDescent="0.2">
      <c r="A11186" s="5" t="s">
        <v>18</v>
      </c>
      <c r="B11186" s="13">
        <v>2896712</v>
      </c>
      <c r="C11186" s="6">
        <f t="shared" si="56171"/>
        <v>44113</v>
      </c>
      <c r="D11186" s="5">
        <f t="shared" si="56167"/>
        <v>79</v>
      </c>
      <c r="E11186" s="13">
        <f t="shared" si="56165"/>
        <v>43.857142857142854</v>
      </c>
      <c r="F11186" s="13">
        <f t="shared" si="56168"/>
        <v>48.2</v>
      </c>
      <c r="G11186" s="13">
        <f t="shared" si="56173"/>
        <v>177.96039095360533</v>
      </c>
      <c r="H11186" s="5">
        <f t="shared" ref="H11186:I11313" si="56174">H11185+1</f>
        <v>209</v>
      </c>
      <c r="I11186" s="5">
        <f t="shared" si="56174"/>
        <v>195</v>
      </c>
      <c r="J11186" s="8">
        <f t="shared" si="56163"/>
        <v>0.88513435589897338</v>
      </c>
      <c r="K11186" s="5">
        <f t="shared" si="56172"/>
        <v>0</v>
      </c>
      <c r="L11186" s="8">
        <f t="shared" si="56164"/>
        <v>0</v>
      </c>
      <c r="M11186" s="8">
        <f t="shared" si="56126"/>
        <v>5.5925476885517096</v>
      </c>
      <c r="N11186" s="5">
        <v>5155</v>
      </c>
      <c r="O11186" s="18">
        <v>162</v>
      </c>
    </row>
    <row r="11187" spans="1:15" ht="16" customHeight="1" x14ac:dyDescent="0.2">
      <c r="A11187" s="5" t="s">
        <v>18</v>
      </c>
      <c r="B11187" s="13">
        <v>2896712</v>
      </c>
      <c r="C11187" s="6">
        <f t="shared" si="56171"/>
        <v>44114</v>
      </c>
      <c r="D11187" s="5">
        <f t="shared" si="56167"/>
        <v>54</v>
      </c>
      <c r="E11187" s="13">
        <f t="shared" si="56165"/>
        <v>44.428571428571431</v>
      </c>
      <c r="F11187" s="13">
        <f t="shared" si="56168"/>
        <v>54.2</v>
      </c>
      <c r="G11187" s="13">
        <f t="shared" si="56173"/>
        <v>179.8245735164559</v>
      </c>
      <c r="H11187" s="5">
        <f t="shared" si="56174"/>
        <v>210</v>
      </c>
      <c r="I11187" s="5">
        <f t="shared" si="56174"/>
        <v>196</v>
      </c>
      <c r="J11187" s="8">
        <f t="shared" si="56163"/>
        <v>0.88879997713697811</v>
      </c>
      <c r="K11187" s="5">
        <f t="shared" si="56172"/>
        <v>0</v>
      </c>
      <c r="L11187" s="8">
        <f t="shared" si="56164"/>
        <v>0</v>
      </c>
      <c r="M11187" s="8">
        <f t="shared" si="56126"/>
        <v>5.5925476885517096</v>
      </c>
      <c r="N11187" s="5">
        <v>5209</v>
      </c>
      <c r="O11187" s="18">
        <v>162</v>
      </c>
    </row>
    <row r="11188" spans="1:15" ht="16" customHeight="1" x14ac:dyDescent="0.2">
      <c r="A11188" s="5" t="s">
        <v>18</v>
      </c>
      <c r="B11188" s="13">
        <v>2896712</v>
      </c>
      <c r="C11188" s="6">
        <f t="shared" si="56171"/>
        <v>44115</v>
      </c>
      <c r="D11188" s="5">
        <f t="shared" si="56167"/>
        <v>26</v>
      </c>
      <c r="E11188" s="13">
        <f t="shared" si="56165"/>
        <v>45.857142857142854</v>
      </c>
      <c r="F11188" s="13">
        <f t="shared" si="56168"/>
        <v>51.4</v>
      </c>
      <c r="G11188" s="13">
        <f t="shared" si="56173"/>
        <v>180.72214289856913</v>
      </c>
      <c r="H11188" s="5">
        <f t="shared" si="56174"/>
        <v>211</v>
      </c>
      <c r="I11188" s="5">
        <f t="shared" si="56174"/>
        <v>197</v>
      </c>
      <c r="J11188" s="8">
        <f t="shared" si="56163"/>
        <v>0.90929692368704318</v>
      </c>
      <c r="K11188" s="5">
        <f t="shared" si="56172"/>
        <v>0</v>
      </c>
      <c r="L11188" s="8">
        <f t="shared" si="56164"/>
        <v>0</v>
      </c>
      <c r="M11188" s="8">
        <f t="shared" si="56126"/>
        <v>5.5925476885517096</v>
      </c>
      <c r="N11188" s="5">
        <v>5235</v>
      </c>
      <c r="O11188" s="18">
        <v>162</v>
      </c>
    </row>
    <row r="11189" spans="1:15" ht="16" customHeight="1" x14ac:dyDescent="0.2">
      <c r="A11189" s="5" t="s">
        <v>18</v>
      </c>
      <c r="B11189" s="13">
        <v>2896712</v>
      </c>
      <c r="C11189" s="6">
        <f t="shared" si="56171"/>
        <v>44116</v>
      </c>
      <c r="D11189" s="5">
        <f t="shared" si="56167"/>
        <v>25</v>
      </c>
      <c r="E11189" s="13">
        <f t="shared" si="56165"/>
        <v>46</v>
      </c>
      <c r="F11189" s="13">
        <f t="shared" si="56168"/>
        <v>45.6</v>
      </c>
      <c r="G11189" s="13">
        <f t="shared" si="56173"/>
        <v>181.58519038137032</v>
      </c>
      <c r="H11189" s="5">
        <f t="shared" si="56174"/>
        <v>212</v>
      </c>
      <c r="I11189" s="5">
        <f t="shared" si="56174"/>
        <v>198</v>
      </c>
      <c r="J11189" s="8">
        <f t="shared" si="56163"/>
        <v>0.90391039496954206</v>
      </c>
      <c r="K11189" s="5">
        <f t="shared" si="56172"/>
        <v>0</v>
      </c>
      <c r="L11189" s="8">
        <f t="shared" si="56164"/>
        <v>0</v>
      </c>
      <c r="M11189" s="8">
        <f t="shared" si="56126"/>
        <v>5.5925476885517096</v>
      </c>
      <c r="N11189" s="5">
        <v>5260</v>
      </c>
      <c r="O11189" s="18">
        <v>162</v>
      </c>
    </row>
    <row r="11190" spans="1:15" ht="16" customHeight="1" x14ac:dyDescent="0.2">
      <c r="A11190" s="5" t="s">
        <v>18</v>
      </c>
      <c r="B11190" s="13">
        <v>2896712</v>
      </c>
      <c r="C11190" s="6">
        <f t="shared" si="56171"/>
        <v>44117</v>
      </c>
      <c r="D11190" s="5">
        <f t="shared" si="56167"/>
        <v>65</v>
      </c>
      <c r="E11190" s="13">
        <f t="shared" si="56165"/>
        <v>49.571428571428569</v>
      </c>
      <c r="F11190" s="13">
        <f t="shared" si="56168"/>
        <v>49.8</v>
      </c>
      <c r="G11190" s="13">
        <f t="shared" si="56173"/>
        <v>183.82911383665342</v>
      </c>
      <c r="H11190" s="5">
        <f t="shared" si="56174"/>
        <v>213</v>
      </c>
      <c r="I11190" s="5">
        <f t="shared" si="56174"/>
        <v>199</v>
      </c>
      <c r="J11190" s="8">
        <f t="shared" si="56163"/>
        <v>0.96536375017387666</v>
      </c>
      <c r="K11190" s="5">
        <f t="shared" si="56172"/>
        <v>0</v>
      </c>
      <c r="L11190" s="8">
        <f t="shared" si="56164"/>
        <v>0</v>
      </c>
      <c r="M11190" s="8">
        <f t="shared" si="56126"/>
        <v>5.5925476885517096</v>
      </c>
      <c r="N11190" s="5">
        <v>5325</v>
      </c>
      <c r="O11190" s="18">
        <v>162</v>
      </c>
    </row>
    <row r="11191" spans="1:15" ht="16" customHeight="1" x14ac:dyDescent="0.2">
      <c r="A11191" s="5" t="s">
        <v>18</v>
      </c>
      <c r="B11191" s="13">
        <v>2896712</v>
      </c>
      <c r="C11191" s="6">
        <f t="shared" si="56171"/>
        <v>44118</v>
      </c>
      <c r="D11191" s="5">
        <f t="shared" si="56167"/>
        <v>66</v>
      </c>
      <c r="E11191" s="13">
        <f t="shared" si="56165"/>
        <v>51.285714285714285</v>
      </c>
      <c r="F11191" s="13">
        <f t="shared" si="56168"/>
        <v>47.2</v>
      </c>
      <c r="G11191" s="13">
        <f t="shared" si="56173"/>
        <v>186.10755919124855</v>
      </c>
      <c r="H11191" s="5">
        <f t="shared" si="56174"/>
        <v>214</v>
      </c>
      <c r="I11191" s="5">
        <f t="shared" si="56174"/>
        <v>200</v>
      </c>
      <c r="J11191" s="8">
        <f t="shared" ref="J11191:J11194" si="56175">E11191/(SUM(N11184:N11190)/7)*100</f>
        <v>0.98919872148131827</v>
      </c>
      <c r="K11191" s="5">
        <f t="shared" si="56172"/>
        <v>1</v>
      </c>
      <c r="L11191" s="8">
        <f t="shared" ref="L11191:L11194" si="56176">SUM(K11185:K11191)/7</f>
        <v>0.14285714285714285</v>
      </c>
      <c r="M11191" s="8">
        <f t="shared" si="56126"/>
        <v>5.6270695878637573</v>
      </c>
      <c r="N11191" s="5">
        <v>5391</v>
      </c>
      <c r="O11191" s="18">
        <v>163</v>
      </c>
    </row>
    <row r="11192" spans="1:15" ht="16" customHeight="1" x14ac:dyDescent="0.2">
      <c r="A11192" s="5" t="s">
        <v>18</v>
      </c>
      <c r="B11192" s="13">
        <v>2896712</v>
      </c>
      <c r="C11192" s="6">
        <f t="shared" si="56171"/>
        <v>44119</v>
      </c>
      <c r="D11192" s="5">
        <f t="shared" si="56167"/>
        <v>65</v>
      </c>
      <c r="E11192" s="13">
        <f t="shared" ref="E11192:E11194" si="56177">SUM(D11186:D11192)/7</f>
        <v>54.285714285714285</v>
      </c>
      <c r="F11192" s="13">
        <f t="shared" si="56168"/>
        <v>49.4</v>
      </c>
      <c r="G11192" s="13">
        <f t="shared" si="56173"/>
        <v>188.35148264653165</v>
      </c>
      <c r="H11192" s="5">
        <f t="shared" si="56174"/>
        <v>215</v>
      </c>
      <c r="I11192" s="5">
        <f t="shared" si="56174"/>
        <v>201</v>
      </c>
      <c r="J11192" s="8">
        <f t="shared" si="56175"/>
        <v>1.0368066355624677</v>
      </c>
      <c r="K11192" s="5">
        <f t="shared" si="56172"/>
        <v>0</v>
      </c>
      <c r="L11192" s="8">
        <f t="shared" si="56176"/>
        <v>0.14285714285714285</v>
      </c>
      <c r="M11192" s="8">
        <f t="shared" si="56126"/>
        <v>5.6270695878637573</v>
      </c>
      <c r="N11192" s="5">
        <v>5456</v>
      </c>
      <c r="O11192" s="18">
        <v>163</v>
      </c>
    </row>
    <row r="11193" spans="1:15" ht="16" customHeight="1" x14ac:dyDescent="0.2">
      <c r="A11193" s="5" t="s">
        <v>18</v>
      </c>
      <c r="B11193" s="13">
        <v>2896712</v>
      </c>
      <c r="C11193" s="6">
        <f t="shared" si="56171"/>
        <v>44120</v>
      </c>
      <c r="D11193" s="5">
        <f t="shared" si="56167"/>
        <v>54</v>
      </c>
      <c r="E11193" s="13">
        <f t="shared" si="56177"/>
        <v>50.714285714285715</v>
      </c>
      <c r="F11193" s="13">
        <f t="shared" si="56168"/>
        <v>55</v>
      </c>
      <c r="G11193" s="13">
        <f t="shared" si="56173"/>
        <v>190.21566520938222</v>
      </c>
      <c r="H11193" s="5">
        <f t="shared" si="56174"/>
        <v>216</v>
      </c>
      <c r="I11193" s="5">
        <f t="shared" si="56174"/>
        <v>202</v>
      </c>
      <c r="J11193" s="8">
        <f t="shared" si="56175"/>
        <v>0.95865626097053835</v>
      </c>
      <c r="K11193" s="5">
        <f t="shared" si="56172"/>
        <v>0</v>
      </c>
      <c r="L11193" s="8">
        <f t="shared" si="56176"/>
        <v>0.14285714285714285</v>
      </c>
      <c r="M11193" s="8">
        <f t="shared" si="56126"/>
        <v>5.6270695878637573</v>
      </c>
      <c r="N11193" s="5">
        <v>5510</v>
      </c>
      <c r="O11193" s="18">
        <v>163</v>
      </c>
    </row>
    <row r="11194" spans="1:15" ht="16" customHeight="1" x14ac:dyDescent="0.2">
      <c r="A11194" s="5" t="s">
        <v>18</v>
      </c>
      <c r="B11194" s="13">
        <v>2896712</v>
      </c>
      <c r="C11194" s="6">
        <f t="shared" si="56171"/>
        <v>44121</v>
      </c>
      <c r="D11194" s="5">
        <f t="shared" si="56167"/>
        <v>90</v>
      </c>
      <c r="E11194" s="13">
        <f t="shared" si="56177"/>
        <v>55.857142857142854</v>
      </c>
      <c r="F11194" s="13">
        <f t="shared" si="56168"/>
        <v>68</v>
      </c>
      <c r="G11194" s="13">
        <f t="shared" si="56173"/>
        <v>193.32263614746651</v>
      </c>
      <c r="H11194" s="5">
        <f t="shared" si="56174"/>
        <v>217</v>
      </c>
      <c r="I11194" s="5">
        <f t="shared" si="56174"/>
        <v>203</v>
      </c>
      <c r="J11194" s="8">
        <f t="shared" si="56175"/>
        <v>1.0458460386240838</v>
      </c>
      <c r="K11194" s="5">
        <f t="shared" si="56172"/>
        <v>0</v>
      </c>
      <c r="L11194" s="8">
        <f t="shared" si="56176"/>
        <v>0.14285714285714285</v>
      </c>
      <c r="M11194" s="8">
        <f t="shared" si="56126"/>
        <v>5.6270695878637573</v>
      </c>
      <c r="N11194" s="5">
        <v>5600</v>
      </c>
      <c r="O11194" s="18">
        <v>163</v>
      </c>
    </row>
    <row r="11195" spans="1:15" ht="16" customHeight="1" x14ac:dyDescent="0.2">
      <c r="A11195" s="5" t="s">
        <v>18</v>
      </c>
      <c r="B11195" s="13">
        <v>2896712</v>
      </c>
      <c r="C11195" s="6">
        <f t="shared" si="56171"/>
        <v>44122</v>
      </c>
      <c r="D11195" s="5">
        <f t="shared" ref="D11195" si="56178">N11195-N11194</f>
        <v>26</v>
      </c>
      <c r="E11195" s="13">
        <f t="shared" ref="E11195" si="56179">SUM(D11189:D11195)/7</f>
        <v>55.857142857142854</v>
      </c>
      <c r="F11195" s="13">
        <f t="shared" ref="F11195" si="56180">SUM(D11191:D11195)/5</f>
        <v>60.2</v>
      </c>
      <c r="G11195" s="13">
        <f t="shared" ref="G11195" si="56181">N11195/(B11195/100000)</f>
        <v>194.22020552957974</v>
      </c>
      <c r="H11195" s="5">
        <f t="shared" si="56174"/>
        <v>218</v>
      </c>
      <c r="I11195" s="5">
        <f t="shared" si="56174"/>
        <v>204</v>
      </c>
      <c r="J11195" s="8">
        <f t="shared" ref="J11195" si="56182">E11195/(SUM(N11188:N11194)/7)*100</f>
        <v>1.0350213092622496</v>
      </c>
      <c r="K11195" s="5">
        <f t="shared" ref="K11195" si="56183">O11195-O11194</f>
        <v>0</v>
      </c>
      <c r="L11195" s="8">
        <f t="shared" ref="L11195" si="56184">SUM(K11189:K11195)/7</f>
        <v>0.14285714285714285</v>
      </c>
      <c r="M11195" s="8">
        <f t="shared" ref="M11195" si="56185">O11195/(B11195/100000)</f>
        <v>5.6270695878637573</v>
      </c>
      <c r="N11195" s="5">
        <v>5626</v>
      </c>
      <c r="O11195" s="18">
        <v>163</v>
      </c>
    </row>
    <row r="11196" spans="1:15" ht="16" customHeight="1" x14ac:dyDescent="0.2">
      <c r="A11196" s="5" t="s">
        <v>18</v>
      </c>
      <c r="B11196" s="13">
        <v>2896712</v>
      </c>
      <c r="C11196" s="6">
        <f t="shared" si="56171"/>
        <v>44123</v>
      </c>
      <c r="D11196" s="5">
        <f t="shared" ref="D11196" si="56186">N11196-N11195</f>
        <v>88</v>
      </c>
      <c r="E11196" s="13">
        <f t="shared" ref="E11196" si="56187">SUM(D11190:D11196)/7</f>
        <v>64.857142857142861</v>
      </c>
      <c r="F11196" s="13">
        <f t="shared" ref="F11196" si="56188">SUM(D11192:D11196)/5</f>
        <v>64.599999999999994</v>
      </c>
      <c r="G11196" s="13">
        <f t="shared" ref="G11196" si="56189">N11196/(B11196/100000)</f>
        <v>197.25813266903992</v>
      </c>
      <c r="H11196" s="5">
        <f t="shared" si="56174"/>
        <v>219</v>
      </c>
      <c r="I11196" s="5">
        <f t="shared" si="56174"/>
        <v>205</v>
      </c>
      <c r="J11196" s="8">
        <f t="shared" ref="J11196" si="56190">E11196/(SUM(N11189:N11195)/7)*100</f>
        <v>1.1894780968350451</v>
      </c>
      <c r="K11196" s="5">
        <f t="shared" ref="K11196" si="56191">O11196-O11195</f>
        <v>0</v>
      </c>
      <c r="L11196" s="8">
        <f t="shared" ref="L11196" si="56192">SUM(K11190:K11196)/7</f>
        <v>0.14285714285714285</v>
      </c>
      <c r="M11196" s="8">
        <f t="shared" ref="M11196" si="56193">O11196/(B11196/100000)</f>
        <v>5.6270695878637573</v>
      </c>
      <c r="N11196" s="5">
        <v>5714</v>
      </c>
      <c r="O11196" s="18">
        <v>163</v>
      </c>
    </row>
    <row r="11197" spans="1:15" ht="16" customHeight="1" x14ac:dyDescent="0.2">
      <c r="A11197" s="5" t="s">
        <v>18</v>
      </c>
      <c r="B11197" s="13">
        <v>2896712</v>
      </c>
      <c r="C11197" s="6">
        <f t="shared" si="56171"/>
        <v>44124</v>
      </c>
      <c r="D11197" s="5">
        <f t="shared" ref="D11197" si="56194">N11197-N11196</f>
        <v>165</v>
      </c>
      <c r="E11197" s="13">
        <f t="shared" ref="E11197" si="56195">SUM(D11191:D11197)/7</f>
        <v>79.142857142857139</v>
      </c>
      <c r="F11197" s="13">
        <f t="shared" ref="F11197" si="56196">SUM(D11193:D11197)/5</f>
        <v>84.6</v>
      </c>
      <c r="G11197" s="13">
        <f t="shared" ref="G11197" si="56197">N11197/(B11197/100000)</f>
        <v>202.95424605552776</v>
      </c>
      <c r="H11197" s="5">
        <f t="shared" si="56174"/>
        <v>220</v>
      </c>
      <c r="I11197" s="5">
        <f t="shared" si="56174"/>
        <v>206</v>
      </c>
      <c r="J11197" s="8">
        <f t="shared" ref="J11197" si="56198">E11197/(SUM(N11190:N11196)/7)*100</f>
        <v>1.4344156180415306</v>
      </c>
      <c r="K11197" s="5">
        <f t="shared" ref="K11197" si="56199">O11197-O11196</f>
        <v>0</v>
      </c>
      <c r="L11197" s="8">
        <f t="shared" ref="L11197" si="56200">SUM(K11191:K11197)/7</f>
        <v>0.14285714285714285</v>
      </c>
      <c r="M11197" s="8">
        <f t="shared" ref="M11197" si="56201">O11197/(B11197/100000)</f>
        <v>5.6270695878637573</v>
      </c>
      <c r="N11197" s="5">
        <v>5879</v>
      </c>
      <c r="O11197" s="18">
        <v>163</v>
      </c>
    </row>
    <row r="11198" spans="1:15" ht="16" customHeight="1" x14ac:dyDescent="0.2">
      <c r="A11198" s="5" t="s">
        <v>18</v>
      </c>
      <c r="B11198" s="13">
        <v>2896712</v>
      </c>
      <c r="C11198" s="6">
        <f t="shared" si="56171"/>
        <v>44125</v>
      </c>
      <c r="D11198" s="5">
        <f t="shared" ref="D11198" si="56202">N11198-N11197</f>
        <v>110</v>
      </c>
      <c r="E11198" s="13">
        <f t="shared" ref="E11198" si="56203">SUM(D11192:D11198)/7</f>
        <v>85.428571428571431</v>
      </c>
      <c r="F11198" s="13">
        <f t="shared" ref="F11198" si="56204">SUM(D11194:D11198)/5</f>
        <v>95.8</v>
      </c>
      <c r="G11198" s="13">
        <f t="shared" ref="G11198" si="56205">N11198/(B11198/100000)</f>
        <v>206.75165497985301</v>
      </c>
      <c r="H11198" s="5">
        <f t="shared" si="56174"/>
        <v>221</v>
      </c>
      <c r="I11198" s="5">
        <f t="shared" si="56174"/>
        <v>207</v>
      </c>
      <c r="J11198" s="8">
        <f t="shared" ref="J11198" si="56206">E11198/(SUM(N11191:N11197)/7)*100</f>
        <v>1.5264447620992445</v>
      </c>
      <c r="K11198" s="5">
        <f t="shared" ref="K11198" si="56207">O11198-O11197</f>
        <v>0</v>
      </c>
      <c r="L11198" s="8">
        <f t="shared" ref="L11198" si="56208">SUM(K11192:K11198)/7</f>
        <v>0</v>
      </c>
      <c r="M11198" s="8">
        <f t="shared" ref="M11198" si="56209">O11198/(B11198/100000)</f>
        <v>5.6270695878637573</v>
      </c>
      <c r="N11198" s="5">
        <v>5989</v>
      </c>
      <c r="O11198" s="18">
        <v>163</v>
      </c>
    </row>
    <row r="11199" spans="1:15" ht="16" customHeight="1" x14ac:dyDescent="0.2">
      <c r="A11199" s="5" t="s">
        <v>18</v>
      </c>
      <c r="B11199" s="13">
        <v>2896712</v>
      </c>
      <c r="C11199" s="6">
        <f t="shared" si="56171"/>
        <v>44126</v>
      </c>
      <c r="D11199" s="5">
        <f t="shared" ref="D11199" si="56210">N11199-N11198</f>
        <v>158</v>
      </c>
      <c r="E11199" s="13">
        <f t="shared" ref="E11199" si="56211">SUM(D11193:D11199)/7</f>
        <v>98.714285714285708</v>
      </c>
      <c r="F11199" s="13">
        <f t="shared" ref="F11199" si="56212">SUM(D11195:D11199)/5</f>
        <v>109.4</v>
      </c>
      <c r="G11199" s="13">
        <f t="shared" ref="G11199" si="56213">N11199/(B11199/100000)</f>
        <v>212.20611507115652</v>
      </c>
      <c r="H11199" s="5">
        <f t="shared" si="56174"/>
        <v>222</v>
      </c>
      <c r="I11199" s="5">
        <f t="shared" si="56174"/>
        <v>208</v>
      </c>
      <c r="J11199" s="8">
        <f t="shared" ref="J11199" si="56214">E11199/(SUM(N11192:N11198)/7)*100</f>
        <v>1.7373158344647255</v>
      </c>
      <c r="K11199" s="5">
        <f t="shared" ref="K11199" si="56215">O11199-O11198</f>
        <v>0</v>
      </c>
      <c r="L11199" s="8">
        <f t="shared" ref="L11199" si="56216">SUM(K11193:K11199)/7</f>
        <v>0</v>
      </c>
      <c r="M11199" s="8">
        <f t="shared" ref="M11199" si="56217">O11199/(B11199/100000)</f>
        <v>5.6270695878637573</v>
      </c>
      <c r="N11199" s="5">
        <v>6147</v>
      </c>
      <c r="O11199" s="18">
        <v>163</v>
      </c>
    </row>
    <row r="11200" spans="1:15" ht="16" customHeight="1" x14ac:dyDescent="0.2">
      <c r="A11200" s="5" t="s">
        <v>18</v>
      </c>
      <c r="B11200" s="13">
        <v>2896712</v>
      </c>
      <c r="C11200" s="6">
        <f t="shared" si="56171"/>
        <v>44127</v>
      </c>
      <c r="D11200" s="5">
        <f t="shared" ref="D11200" si="56218">N11200-N11199</f>
        <v>137</v>
      </c>
      <c r="E11200" s="13">
        <f t="shared" ref="E11200" si="56219">SUM(D11194:D11200)/7</f>
        <v>110.57142857142857</v>
      </c>
      <c r="F11200" s="13">
        <f t="shared" ref="F11200" si="56220">SUM(D11196:D11200)/5</f>
        <v>131.6</v>
      </c>
      <c r="G11200" s="13">
        <f t="shared" ref="G11200" si="56221">N11200/(B11200/100000)</f>
        <v>216.93561527690704</v>
      </c>
      <c r="H11200" s="5">
        <f t="shared" si="56174"/>
        <v>223</v>
      </c>
      <c r="I11200" s="5">
        <f t="shared" si="56174"/>
        <v>209</v>
      </c>
      <c r="J11200" s="8">
        <f t="shared" ref="J11200" si="56222">E11200/(SUM(N11193:N11199)/7)*100</f>
        <v>1.9127641171382677</v>
      </c>
      <c r="K11200" s="5">
        <f t="shared" ref="K11200" si="56223">O11200-O11199</f>
        <v>1</v>
      </c>
      <c r="L11200" s="8">
        <f t="shared" ref="L11200" si="56224">SUM(K11194:K11200)/7</f>
        <v>0.14285714285714285</v>
      </c>
      <c r="M11200" s="8">
        <f t="shared" ref="M11200" si="56225">O11200/(B11200/100000)</f>
        <v>5.6615914871758042</v>
      </c>
      <c r="N11200" s="5">
        <v>6284</v>
      </c>
      <c r="O11200" s="18">
        <v>164</v>
      </c>
    </row>
    <row r="11201" spans="1:15" ht="16" customHeight="1" x14ac:dyDescent="0.2">
      <c r="A11201" s="5" t="s">
        <v>18</v>
      </c>
      <c r="B11201" s="13">
        <v>2896712</v>
      </c>
      <c r="C11201" s="6">
        <f t="shared" si="56171"/>
        <v>44128</v>
      </c>
      <c r="D11201" s="5">
        <f t="shared" ref="D11201" si="56226">N11201-N11200</f>
        <v>236</v>
      </c>
      <c r="E11201" s="13">
        <f t="shared" ref="E11201" si="56227">SUM(D11195:D11201)/7</f>
        <v>131.42857142857142</v>
      </c>
      <c r="F11201" s="13">
        <f t="shared" ref="F11201" si="56228">SUM(D11197:D11201)/5</f>
        <v>161.19999999999999</v>
      </c>
      <c r="G11201" s="13">
        <f t="shared" ref="G11201" si="56229">N11201/(B11201/100000)</f>
        <v>225.08278351455027</v>
      </c>
      <c r="H11201" s="5">
        <f t="shared" si="56174"/>
        <v>224</v>
      </c>
      <c r="I11201" s="5">
        <f t="shared" si="56174"/>
        <v>210</v>
      </c>
      <c r="J11201" s="8">
        <f t="shared" ref="J11201" si="56230">E11201/(SUM(N11194:N11200)/7)*100</f>
        <v>2.2308979364194084</v>
      </c>
      <c r="K11201" s="5">
        <f t="shared" ref="K11201" si="56231">O11201-O11200</f>
        <v>0</v>
      </c>
      <c r="L11201" s="8">
        <f t="shared" ref="L11201" si="56232">SUM(K11195:K11201)/7</f>
        <v>0.14285714285714285</v>
      </c>
      <c r="M11201" s="8">
        <f t="shared" ref="M11201" si="56233">O11201/(B11201/100000)</f>
        <v>5.6615914871758042</v>
      </c>
      <c r="N11201" s="5">
        <v>6520</v>
      </c>
      <c r="O11201" s="18">
        <v>164</v>
      </c>
    </row>
    <row r="11202" spans="1:15" ht="16" customHeight="1" x14ac:dyDescent="0.2">
      <c r="A11202" s="5" t="s">
        <v>18</v>
      </c>
      <c r="B11202" s="13">
        <v>2896712</v>
      </c>
      <c r="C11202" s="6">
        <f t="shared" si="56171"/>
        <v>44129</v>
      </c>
      <c r="D11202" s="5">
        <f t="shared" ref="D11202" si="56234">N11202-N11201</f>
        <v>142</v>
      </c>
      <c r="E11202" s="13">
        <f t="shared" ref="E11202" si="56235">SUM(D11196:D11202)/7</f>
        <v>148</v>
      </c>
      <c r="F11202" s="13">
        <f t="shared" ref="F11202" si="56236">SUM(D11198:D11202)/5</f>
        <v>156.6</v>
      </c>
      <c r="G11202" s="13">
        <f t="shared" ref="G11202" si="56237">N11202/(B11202/100000)</f>
        <v>229.98489321686102</v>
      </c>
      <c r="H11202" s="5">
        <f t="shared" si="56174"/>
        <v>225</v>
      </c>
      <c r="I11202" s="5">
        <f t="shared" si="56174"/>
        <v>211</v>
      </c>
      <c r="J11202" s="8">
        <f t="shared" ref="J11202" si="56238">E11202/(SUM(N11195:N11201)/7)*100</f>
        <v>2.457363789463697</v>
      </c>
      <c r="K11202" s="5">
        <f t="shared" ref="K11202" si="56239">O11202-O11201</f>
        <v>0</v>
      </c>
      <c r="L11202" s="8">
        <f t="shared" ref="L11202" si="56240">SUM(K11196:K11202)/7</f>
        <v>0.14285714285714285</v>
      </c>
      <c r="M11202" s="8">
        <f t="shared" ref="M11202" si="56241">O11202/(B11202/100000)</f>
        <v>5.6615914871758042</v>
      </c>
      <c r="N11202" s="5">
        <v>6662</v>
      </c>
      <c r="O11202" s="18">
        <v>164</v>
      </c>
    </row>
    <row r="11203" spans="1:15" ht="16" customHeight="1" x14ac:dyDescent="0.2">
      <c r="A11203" s="5" t="s">
        <v>18</v>
      </c>
      <c r="B11203" s="13">
        <v>2896712</v>
      </c>
      <c r="C11203" s="6">
        <f t="shared" si="56171"/>
        <v>44130</v>
      </c>
      <c r="D11203" s="5">
        <f t="shared" ref="D11203" si="56242">N11203-N11202</f>
        <v>115</v>
      </c>
      <c r="E11203" s="13">
        <f t="shared" ref="E11203" si="56243">SUM(D11197:D11203)/7</f>
        <v>151.85714285714286</v>
      </c>
      <c r="F11203" s="13">
        <f t="shared" ref="F11203" si="56244">SUM(D11199:D11203)/5</f>
        <v>157.6</v>
      </c>
      <c r="G11203" s="13">
        <f t="shared" ref="G11203" si="56245">N11203/(B11203/100000)</f>
        <v>233.95491163774651</v>
      </c>
      <c r="H11203" s="5">
        <f t="shared" si="56174"/>
        <v>226</v>
      </c>
      <c r="I11203" s="5">
        <f t="shared" si="56174"/>
        <v>212</v>
      </c>
      <c r="J11203" s="8">
        <f t="shared" ref="J11203" si="56246">E11203/(SUM(N11196:N11202)/7)*100</f>
        <v>2.4609329783539762</v>
      </c>
      <c r="K11203" s="5">
        <f t="shared" ref="K11203" si="56247">O11203-O11202</f>
        <v>3</v>
      </c>
      <c r="L11203" s="8">
        <f t="shared" ref="L11203" si="56248">SUM(K11197:K11203)/7</f>
        <v>0.5714285714285714</v>
      </c>
      <c r="M11203" s="8">
        <f t="shared" ref="M11203" si="56249">O11203/(B11203/100000)</f>
        <v>5.7651571851119474</v>
      </c>
      <c r="N11203" s="5">
        <v>6777</v>
      </c>
      <c r="O11203" s="18">
        <v>167</v>
      </c>
    </row>
    <row r="11204" spans="1:15" ht="16" customHeight="1" x14ac:dyDescent="0.2">
      <c r="A11204" s="5" t="s">
        <v>18</v>
      </c>
      <c r="B11204" s="13">
        <v>2896712</v>
      </c>
      <c r="C11204" s="6">
        <f t="shared" si="56171"/>
        <v>44131</v>
      </c>
      <c r="D11204" s="5">
        <f t="shared" ref="D11204" si="56250">N11204-N11203</f>
        <v>165</v>
      </c>
      <c r="E11204" s="13">
        <f t="shared" ref="E11204" si="56251">SUM(D11198:D11204)/7</f>
        <v>151.85714285714286</v>
      </c>
      <c r="F11204" s="13">
        <f t="shared" ref="F11204" si="56252">SUM(D11200:D11204)/5</f>
        <v>159</v>
      </c>
      <c r="G11204" s="13">
        <f t="shared" ref="G11204" si="56253">N11204/(B11204/100000)</f>
        <v>239.65102502423437</v>
      </c>
      <c r="H11204" s="5">
        <f t="shared" si="56174"/>
        <v>227</v>
      </c>
      <c r="I11204" s="5">
        <f t="shared" si="56174"/>
        <v>213</v>
      </c>
      <c r="J11204" s="8">
        <f t="shared" ref="J11204" si="56254">E11204/(SUM(N11197:N11203)/7)*100</f>
        <v>2.4018256586379865</v>
      </c>
      <c r="K11204" s="5">
        <f t="shared" ref="K11204" si="56255">O11204-O11203</f>
        <v>0</v>
      </c>
      <c r="L11204" s="8">
        <f t="shared" ref="L11204" si="56256">SUM(K11198:K11204)/7</f>
        <v>0.5714285714285714</v>
      </c>
      <c r="M11204" s="8">
        <f t="shared" ref="M11204" si="56257">O11204/(B11204/100000)</f>
        <v>5.7651571851119474</v>
      </c>
      <c r="N11204" s="5">
        <v>6942</v>
      </c>
      <c r="O11204" s="18">
        <v>167</v>
      </c>
    </row>
    <row r="11205" spans="1:15" ht="16" customHeight="1" x14ac:dyDescent="0.2">
      <c r="A11205" s="5" t="s">
        <v>18</v>
      </c>
      <c r="B11205" s="13">
        <v>2896712</v>
      </c>
      <c r="C11205" s="6">
        <f t="shared" si="56171"/>
        <v>44132</v>
      </c>
      <c r="D11205" s="5">
        <f t="shared" ref="D11205" si="56258">N11205-N11204</f>
        <v>276</v>
      </c>
      <c r="E11205" s="13">
        <f t="shared" ref="E11205" si="56259">SUM(D11199:D11205)/7</f>
        <v>175.57142857142858</v>
      </c>
      <c r="F11205" s="13">
        <f t="shared" ref="F11205" si="56260">SUM(D11201:D11205)/5</f>
        <v>186.8</v>
      </c>
      <c r="G11205" s="13">
        <f t="shared" ref="G11205" si="56261">N11205/(B11205/100000)</f>
        <v>249.1790692343595</v>
      </c>
      <c r="H11205" s="5">
        <f t="shared" si="56174"/>
        <v>228</v>
      </c>
      <c r="I11205" s="5">
        <f t="shared" si="56174"/>
        <v>214</v>
      </c>
      <c r="J11205" s="8">
        <f t="shared" ref="J11205" si="56262">E11205/(SUM(N11198:N11204)/7)*100</f>
        <v>2.7117671719511929</v>
      </c>
      <c r="K11205" s="5">
        <f t="shared" ref="K11205" si="56263">O11205-O11204</f>
        <v>0</v>
      </c>
      <c r="L11205" s="8">
        <f t="shared" ref="L11205" si="56264">SUM(K11199:K11205)/7</f>
        <v>0.5714285714285714</v>
      </c>
      <c r="M11205" s="8">
        <f t="shared" ref="M11205" si="56265">O11205/(B11205/100000)</f>
        <v>5.7651571851119474</v>
      </c>
      <c r="N11205" s="5">
        <v>7218</v>
      </c>
      <c r="O11205" s="18">
        <v>167</v>
      </c>
    </row>
    <row r="11206" spans="1:15" ht="16" customHeight="1" x14ac:dyDescent="0.2">
      <c r="A11206" s="5" t="s">
        <v>18</v>
      </c>
      <c r="B11206" s="13">
        <v>2896712</v>
      </c>
      <c r="C11206" s="6">
        <f t="shared" si="56171"/>
        <v>44133</v>
      </c>
      <c r="D11206" s="5">
        <f t="shared" ref="D11206" si="56266">N11206-N11205</f>
        <v>281</v>
      </c>
      <c r="E11206" s="13">
        <f t="shared" ref="E11206" si="56267">SUM(D11200:D11206)/7</f>
        <v>193.14285714285714</v>
      </c>
      <c r="F11206" s="13">
        <f t="shared" ref="F11206" si="56268">SUM(D11202:D11206)/5</f>
        <v>195.8</v>
      </c>
      <c r="G11206" s="13">
        <f t="shared" ref="G11206" si="56269">N11206/(B11206/100000)</f>
        <v>258.87972294104486</v>
      </c>
      <c r="H11206" s="5">
        <f t="shared" si="56174"/>
        <v>229</v>
      </c>
      <c r="I11206" s="5">
        <f t="shared" si="56174"/>
        <v>215</v>
      </c>
      <c r="J11206" s="8">
        <f t="shared" ref="J11206" si="56270">E11206/(SUM(N11199:N11205)/7)*100</f>
        <v>2.9044038668098815</v>
      </c>
      <c r="K11206" s="5">
        <f t="shared" ref="K11206" si="56271">O11206-O11205</f>
        <v>3</v>
      </c>
      <c r="L11206" s="8">
        <f t="shared" ref="L11206" si="56272">SUM(K11200:K11206)/7</f>
        <v>1</v>
      </c>
      <c r="M11206" s="8">
        <f t="shared" ref="M11206" si="56273">O11206/(B11206/100000)</f>
        <v>5.8687228830480898</v>
      </c>
      <c r="N11206" s="5">
        <v>7499</v>
      </c>
      <c r="O11206" s="18">
        <v>170</v>
      </c>
    </row>
    <row r="11207" spans="1:15" ht="16" customHeight="1" x14ac:dyDescent="0.2">
      <c r="A11207" s="5" t="s">
        <v>18</v>
      </c>
      <c r="B11207" s="13">
        <v>2896712</v>
      </c>
      <c r="C11207" s="6">
        <f t="shared" si="56171"/>
        <v>44134</v>
      </c>
      <c r="D11207" s="5">
        <f t="shared" ref="D11207" si="56274">N11207-N11206</f>
        <v>217</v>
      </c>
      <c r="E11207" s="13">
        <f t="shared" ref="E11207" si="56275">SUM(D11201:D11207)/7</f>
        <v>204.57142857142858</v>
      </c>
      <c r="F11207" s="13">
        <f t="shared" ref="F11207" si="56276">SUM(D11203:D11207)/5</f>
        <v>210.8</v>
      </c>
      <c r="G11207" s="13">
        <f t="shared" ref="G11207" si="56277">N11207/(B11207/100000)</f>
        <v>266.37097509175919</v>
      </c>
      <c r="H11207" s="5">
        <f t="shared" si="56174"/>
        <v>230</v>
      </c>
      <c r="I11207" s="5">
        <f t="shared" si="56174"/>
        <v>216</v>
      </c>
      <c r="J11207" s="8">
        <f t="shared" ref="J11207" si="56278">E11207/(SUM(N11200:N11206)/7)*100</f>
        <v>2.9894367667320783</v>
      </c>
      <c r="K11207" s="5">
        <f t="shared" ref="K11207" si="56279">O11207-O11206</f>
        <v>4</v>
      </c>
      <c r="L11207" s="8">
        <f t="shared" ref="L11207" si="56280">SUM(K11201:K11207)/7</f>
        <v>1.4285714285714286</v>
      </c>
      <c r="M11207" s="8">
        <f t="shared" ref="M11207" si="56281">O11207/(B11207/100000)</f>
        <v>6.0068104802962807</v>
      </c>
      <c r="N11207" s="5">
        <v>7716</v>
      </c>
      <c r="O11207" s="18">
        <v>174</v>
      </c>
    </row>
    <row r="11208" spans="1:15" ht="16" customHeight="1" x14ac:dyDescent="0.2">
      <c r="A11208" s="5" t="s">
        <v>18</v>
      </c>
      <c r="B11208" s="13">
        <v>2896712</v>
      </c>
      <c r="C11208" s="6">
        <f t="shared" si="56171"/>
        <v>44135</v>
      </c>
      <c r="D11208" s="5">
        <f t="shared" ref="D11208" si="56282">N11208-N11207</f>
        <v>312</v>
      </c>
      <c r="E11208" s="13">
        <f t="shared" ref="E11208" si="56283">SUM(D11202:D11208)/7</f>
        <v>215.42857142857142</v>
      </c>
      <c r="F11208" s="13">
        <f t="shared" ref="F11208" si="56284">SUM(D11204:D11208)/5</f>
        <v>250.2</v>
      </c>
      <c r="G11208" s="13">
        <f t="shared" ref="G11208" si="56285">N11208/(B11208/100000)</f>
        <v>277.14180767711804</v>
      </c>
      <c r="H11208" s="5">
        <f t="shared" si="56174"/>
        <v>231</v>
      </c>
      <c r="I11208" s="5">
        <f t="shared" si="56174"/>
        <v>217</v>
      </c>
      <c r="J11208" s="8">
        <f t="shared" ref="J11208" si="56286">E11208/(SUM(N11201:N11207)/7)*100</f>
        <v>3.056715449791219</v>
      </c>
      <c r="K11208" s="5">
        <f t="shared" ref="K11208" si="56287">O11208-O11207</f>
        <v>1</v>
      </c>
      <c r="L11208" s="8">
        <f t="shared" ref="L11208" si="56288">SUM(K11202:K11208)/7</f>
        <v>1.5714285714285714</v>
      </c>
      <c r="M11208" s="8">
        <f t="shared" ref="M11208" si="56289">O11208/(B11208/100000)</f>
        <v>6.0413323796083285</v>
      </c>
      <c r="N11208" s="5">
        <v>8028</v>
      </c>
      <c r="O11208" s="18">
        <v>175</v>
      </c>
    </row>
    <row r="11209" spans="1:15" ht="16" customHeight="1" x14ac:dyDescent="0.2">
      <c r="A11209" s="5" t="s">
        <v>18</v>
      </c>
      <c r="B11209" s="13">
        <v>2896712</v>
      </c>
      <c r="C11209" s="6">
        <f t="shared" si="56171"/>
        <v>44136</v>
      </c>
      <c r="D11209" s="5">
        <f t="shared" ref="D11209:D11210" si="56290">N11209-N11208</f>
        <v>265</v>
      </c>
      <c r="E11209" s="13">
        <f t="shared" ref="E11209:E11210" si="56291">SUM(D11203:D11209)/7</f>
        <v>233</v>
      </c>
      <c r="F11209" s="13">
        <f t="shared" ref="F11209:F11210" si="56292">SUM(D11205:D11209)/5</f>
        <v>270.2</v>
      </c>
      <c r="G11209" s="13">
        <f t="shared" ref="G11209:G11210" si="56293">N11209/(B11209/100000)</f>
        <v>286.29011099481068</v>
      </c>
      <c r="H11209" s="5">
        <f t="shared" si="56174"/>
        <v>232</v>
      </c>
      <c r="I11209" s="5">
        <f t="shared" si="56174"/>
        <v>218</v>
      </c>
      <c r="J11209" s="8">
        <f t="shared" ref="J11209:J11210" si="56294">E11209/(SUM(N11202:N11208)/7)*100</f>
        <v>3.2079776562684397</v>
      </c>
      <c r="K11209" s="5">
        <f t="shared" ref="K11209:K11210" si="56295">O11209-O11208</f>
        <v>0</v>
      </c>
      <c r="L11209" s="8">
        <f t="shared" ref="L11209:L11210" si="56296">SUM(K11203:K11209)/7</f>
        <v>1.5714285714285714</v>
      </c>
      <c r="M11209" s="8">
        <f t="shared" ref="M11209:M11210" si="56297">O11209/(B11209/100000)</f>
        <v>6.0413323796083285</v>
      </c>
      <c r="N11209" s="5">
        <v>8293</v>
      </c>
      <c r="O11209" s="18">
        <v>175</v>
      </c>
    </row>
    <row r="11210" spans="1:15" ht="16" customHeight="1" x14ac:dyDescent="0.2">
      <c r="A11210" s="5" t="s">
        <v>18</v>
      </c>
      <c r="B11210" s="13">
        <v>2896712</v>
      </c>
      <c r="C11210" s="6">
        <f t="shared" si="56171"/>
        <v>44137</v>
      </c>
      <c r="D11210" s="5">
        <f t="shared" si="56290"/>
        <v>163</v>
      </c>
      <c r="E11210" s="13">
        <f t="shared" si="56291"/>
        <v>239.85714285714286</v>
      </c>
      <c r="F11210" s="13">
        <f t="shared" si="56292"/>
        <v>247.6</v>
      </c>
      <c r="G11210" s="13">
        <f t="shared" si="56293"/>
        <v>291.9171805826744</v>
      </c>
      <c r="H11210" s="5">
        <f t="shared" si="56174"/>
        <v>233</v>
      </c>
      <c r="I11210" s="5">
        <f t="shared" si="56174"/>
        <v>219</v>
      </c>
      <c r="J11210" s="8">
        <f t="shared" si="56294"/>
        <v>3.1997408190879124</v>
      </c>
      <c r="K11210" s="5">
        <f t="shared" si="56295"/>
        <v>2</v>
      </c>
      <c r="L11210" s="8">
        <f t="shared" si="56296"/>
        <v>1.4285714285714286</v>
      </c>
      <c r="M11210" s="8">
        <f t="shared" si="56297"/>
        <v>6.1103761782324231</v>
      </c>
      <c r="N11210" s="5">
        <v>8456</v>
      </c>
      <c r="O11210" s="18">
        <v>177</v>
      </c>
    </row>
    <row r="11211" spans="1:15" ht="16" customHeight="1" x14ac:dyDescent="0.2">
      <c r="A11211" s="5" t="s">
        <v>18</v>
      </c>
      <c r="B11211" s="13">
        <v>2896712</v>
      </c>
      <c r="C11211" s="6">
        <f t="shared" si="56171"/>
        <v>44138</v>
      </c>
      <c r="D11211" s="5">
        <f t="shared" ref="D11211" si="56298">N11211-N11210</f>
        <v>144</v>
      </c>
      <c r="E11211" s="13">
        <f t="shared" ref="E11211" si="56299">SUM(D11205:D11211)/7</f>
        <v>236.85714285714286</v>
      </c>
      <c r="F11211" s="13">
        <f t="shared" ref="F11211" si="56300">SUM(D11207:D11211)/5</f>
        <v>220.2</v>
      </c>
      <c r="G11211" s="13">
        <f t="shared" ref="G11211" si="56301">N11211/(B11211/100000)</f>
        <v>296.88833408360927</v>
      </c>
      <c r="H11211" s="5">
        <f t="shared" si="56174"/>
        <v>234</v>
      </c>
      <c r="I11211" s="5">
        <f t="shared" si="56174"/>
        <v>220</v>
      </c>
      <c r="J11211" s="8">
        <f t="shared" ref="J11211" si="56302">E11211/(SUM(N11204:N11210)/7)*100</f>
        <v>3.0617521051854042</v>
      </c>
      <c r="K11211" s="5">
        <f t="shared" ref="K11211" si="56303">O11211-O11210</f>
        <v>6</v>
      </c>
      <c r="L11211" s="8">
        <f t="shared" ref="L11211" si="56304">SUM(K11205:K11211)/7</f>
        <v>2.2857142857142856</v>
      </c>
      <c r="M11211" s="8">
        <f t="shared" ref="M11211" si="56305">O11211/(B11211/100000)</f>
        <v>6.3175075741047086</v>
      </c>
      <c r="N11211" s="5">
        <v>8600</v>
      </c>
      <c r="O11211" s="18">
        <v>183</v>
      </c>
    </row>
    <row r="11212" spans="1:15" ht="16" customHeight="1" x14ac:dyDescent="0.2">
      <c r="A11212" s="5" t="s">
        <v>18</v>
      </c>
      <c r="B11212" s="13">
        <v>2896712</v>
      </c>
      <c r="C11212" s="6">
        <f t="shared" si="56171"/>
        <v>44139</v>
      </c>
      <c r="D11212" s="5">
        <f t="shared" ref="D11212" si="56306">N11212-N11211</f>
        <v>233</v>
      </c>
      <c r="E11212" s="13">
        <f t="shared" ref="E11212" si="56307">SUM(D11206:D11212)/7</f>
        <v>230.71428571428572</v>
      </c>
      <c r="F11212" s="13">
        <f t="shared" ref="F11212" si="56308">SUM(D11208:D11212)/5</f>
        <v>223.4</v>
      </c>
      <c r="G11212" s="13">
        <f t="shared" ref="G11212" si="56309">N11212/(B11212/100000)</f>
        <v>304.93193662331635</v>
      </c>
      <c r="H11212" s="5">
        <f t="shared" si="56174"/>
        <v>235</v>
      </c>
      <c r="I11212" s="5">
        <f t="shared" si="56174"/>
        <v>221</v>
      </c>
      <c r="J11212" s="8">
        <f t="shared" ref="J11212" si="56310">E11212/(SUM(N11205:N11211)/7)*100</f>
        <v>2.8937466403870271</v>
      </c>
      <c r="K11212" s="5">
        <f t="shared" ref="K11212" si="56311">O11212-O11211</f>
        <v>7</v>
      </c>
      <c r="L11212" s="8">
        <f t="shared" ref="L11212" si="56312">SUM(K11206:K11212)/7</f>
        <v>3.2857142857142856</v>
      </c>
      <c r="M11212" s="8">
        <f t="shared" ref="M11212" si="56313">O11212/(B11212/100000)</f>
        <v>6.559160869289042</v>
      </c>
      <c r="N11212" s="5">
        <v>8833</v>
      </c>
      <c r="O11212" s="18">
        <v>190</v>
      </c>
    </row>
    <row r="11213" spans="1:15" ht="16" customHeight="1" x14ac:dyDescent="0.2">
      <c r="A11213" s="5" t="s">
        <v>18</v>
      </c>
      <c r="B11213" s="13">
        <v>2896712</v>
      </c>
      <c r="C11213" s="6">
        <f t="shared" si="56171"/>
        <v>44140</v>
      </c>
      <c r="D11213" s="5">
        <f t="shared" ref="D11213" si="56314">N11213-N11212</f>
        <v>263</v>
      </c>
      <c r="E11213" s="13">
        <f t="shared" ref="E11213" si="56315">SUM(D11207:D11213)/7</f>
        <v>228.14285714285714</v>
      </c>
      <c r="F11213" s="13">
        <f t="shared" ref="F11213" si="56316">SUM(D11209:D11213)/5</f>
        <v>213.6</v>
      </c>
      <c r="G11213" s="13">
        <f t="shared" ref="G11213" si="56317">N11213/(B11213/100000)</f>
        <v>314.01119614238485</v>
      </c>
      <c r="H11213" s="5">
        <f t="shared" si="56174"/>
        <v>236</v>
      </c>
      <c r="I11213" s="5">
        <f t="shared" si="56174"/>
        <v>222</v>
      </c>
      <c r="J11213" s="8">
        <f t="shared" ref="J11213" si="56318">E11213/(SUM(N11206:N11212)/7)*100</f>
        <v>2.7810187200696559</v>
      </c>
      <c r="K11213" s="5">
        <f t="shared" ref="K11213" si="56319">O11213-O11212</f>
        <v>2</v>
      </c>
      <c r="L11213" s="8">
        <f t="shared" ref="L11213" si="56320">SUM(K11207:K11213)/7</f>
        <v>3.1428571428571428</v>
      </c>
      <c r="M11213" s="8">
        <f t="shared" ref="M11213" si="56321">O11213/(B11213/100000)</f>
        <v>6.6282046679131374</v>
      </c>
      <c r="N11213" s="5">
        <v>9096</v>
      </c>
      <c r="O11213" s="18">
        <v>192</v>
      </c>
    </row>
    <row r="11214" spans="1:15" ht="16" customHeight="1" x14ac:dyDescent="0.2">
      <c r="A11214" s="5" t="s">
        <v>18</v>
      </c>
      <c r="B11214" s="13">
        <v>2896712</v>
      </c>
      <c r="C11214" s="6">
        <f t="shared" si="56171"/>
        <v>44141</v>
      </c>
      <c r="D11214" s="5">
        <f t="shared" ref="D11214" si="56322">N11214-N11213</f>
        <v>220</v>
      </c>
      <c r="E11214" s="13">
        <f t="shared" ref="E11214" si="56323">SUM(D11208:D11214)/7</f>
        <v>228.57142857142858</v>
      </c>
      <c r="F11214" s="13">
        <f t="shared" ref="F11214" si="56324">SUM(D11210:D11214)/5</f>
        <v>204.6</v>
      </c>
      <c r="G11214" s="13">
        <f t="shared" ref="G11214" si="56325">N11214/(B11214/100000)</f>
        <v>321.60601399103535</v>
      </c>
      <c r="H11214" s="5">
        <f t="shared" si="56174"/>
        <v>237</v>
      </c>
      <c r="I11214" s="5">
        <f t="shared" si="56174"/>
        <v>223</v>
      </c>
      <c r="J11214" s="8">
        <f t="shared" ref="J11214" si="56326">E11214/(SUM(N11207:N11213)/7)*100</f>
        <v>2.7108535800210092</v>
      </c>
      <c r="K11214" s="5">
        <f t="shared" ref="K11214" si="56327">O11214-O11213</f>
        <v>2</v>
      </c>
      <c r="L11214" s="8">
        <f t="shared" ref="L11214" si="56328">SUM(K11208:K11214)/7</f>
        <v>2.8571428571428572</v>
      </c>
      <c r="M11214" s="8">
        <f t="shared" ref="M11214" si="56329">O11214/(B11214/100000)</f>
        <v>6.697248466537232</v>
      </c>
      <c r="N11214" s="5">
        <v>9316</v>
      </c>
      <c r="O11214" s="18">
        <v>194</v>
      </c>
    </row>
    <row r="11215" spans="1:15" ht="16" customHeight="1" x14ac:dyDescent="0.2">
      <c r="A11215" s="5" t="s">
        <v>18</v>
      </c>
      <c r="B11215" s="13">
        <v>2896712</v>
      </c>
      <c r="C11215" s="6">
        <f t="shared" si="56171"/>
        <v>44142</v>
      </c>
      <c r="D11215" s="5">
        <f t="shared" ref="D11215" si="56330">N11215-N11214</f>
        <v>274</v>
      </c>
      <c r="E11215" s="13">
        <f t="shared" ref="E11215" si="56331">SUM(D11209:D11215)/7</f>
        <v>223.14285714285714</v>
      </c>
      <c r="F11215" s="13">
        <f t="shared" ref="F11215" si="56332">SUM(D11211:D11215)/5</f>
        <v>226.8</v>
      </c>
      <c r="G11215" s="13">
        <f t="shared" ref="G11215" si="56333">N11215/(B11215/100000)</f>
        <v>331.06501440253641</v>
      </c>
      <c r="H11215" s="5">
        <f t="shared" si="56174"/>
        <v>238</v>
      </c>
      <c r="I11215" s="5">
        <f t="shared" si="56174"/>
        <v>224</v>
      </c>
      <c r="J11215" s="8">
        <f t="shared" ref="J11215" si="56334">E11215/(SUM(N11208:N11214)/7)*100</f>
        <v>2.5766223483223913</v>
      </c>
      <c r="K11215" s="5">
        <f t="shared" ref="K11215" si="56335">O11215-O11214</f>
        <v>6</v>
      </c>
      <c r="L11215" s="8">
        <f t="shared" ref="L11215" si="56336">SUM(K11209:K11215)/7</f>
        <v>3.5714285714285716</v>
      </c>
      <c r="M11215" s="8">
        <f t="shared" ref="M11215" si="56337">O11215/(B11215/100000)</f>
        <v>6.9043798624095176</v>
      </c>
      <c r="N11215" s="5">
        <v>9590</v>
      </c>
      <c r="O11215" s="18">
        <v>200</v>
      </c>
    </row>
    <row r="11216" spans="1:15" ht="16" customHeight="1" x14ac:dyDescent="0.2">
      <c r="A11216" s="5" t="s">
        <v>18</v>
      </c>
      <c r="B11216" s="13">
        <v>2896712</v>
      </c>
      <c r="C11216" s="6">
        <f t="shared" si="56171"/>
        <v>44143</v>
      </c>
      <c r="D11216" s="5">
        <f t="shared" ref="D11216" si="56338">N11216-N11215</f>
        <v>233</v>
      </c>
      <c r="E11216" s="13">
        <f t="shared" ref="E11216" si="56339">SUM(D11210:D11216)/7</f>
        <v>218.57142857142858</v>
      </c>
      <c r="F11216" s="13">
        <f t="shared" ref="F11216" si="56340">SUM(D11212:D11216)/5</f>
        <v>244.6</v>
      </c>
      <c r="G11216" s="13">
        <f t="shared" ref="G11216" si="56341">N11216/(B11216/100000)</f>
        <v>339.10861694224349</v>
      </c>
      <c r="H11216" s="5">
        <f t="shared" si="56174"/>
        <v>239</v>
      </c>
      <c r="I11216" s="5">
        <f t="shared" si="56174"/>
        <v>225</v>
      </c>
      <c r="J11216" s="8">
        <f t="shared" ref="J11216" si="56342">E11216/(SUM(N11209:N11215)/7)*100</f>
        <v>2.4604399845619453</v>
      </c>
      <c r="K11216" s="5">
        <f t="shared" ref="K11216" si="56343">O11216-O11215</f>
        <v>0</v>
      </c>
      <c r="L11216" s="8">
        <f t="shared" ref="L11216" si="56344">SUM(K11210:K11216)/7</f>
        <v>3.5714285714285716</v>
      </c>
      <c r="M11216" s="8">
        <f t="shared" ref="M11216" si="56345">O11216/(B11216/100000)</f>
        <v>6.9043798624095176</v>
      </c>
      <c r="N11216" s="5">
        <v>9823</v>
      </c>
      <c r="O11216" s="18">
        <v>200</v>
      </c>
    </row>
    <row r="11217" spans="1:15" ht="16" customHeight="1" x14ac:dyDescent="0.2">
      <c r="A11217" s="5" t="s">
        <v>18</v>
      </c>
      <c r="B11217" s="13">
        <v>2896712</v>
      </c>
      <c r="C11217" s="6">
        <f t="shared" si="56171"/>
        <v>44144</v>
      </c>
      <c r="D11217" s="5">
        <f t="shared" ref="D11217" si="56346">N11217-N11216</f>
        <v>177</v>
      </c>
      <c r="E11217" s="13">
        <f t="shared" ref="E11217" si="56347">SUM(D11211:D11217)/7</f>
        <v>220.57142857142858</v>
      </c>
      <c r="F11217" s="13">
        <f t="shared" ref="F11217" si="56348">SUM(D11213:D11217)/5</f>
        <v>233.4</v>
      </c>
      <c r="G11217" s="13">
        <f t="shared" ref="G11217" si="56349">N11217/(B11217/100000)</f>
        <v>345.21899312047589</v>
      </c>
      <c r="H11217" s="5">
        <f t="shared" si="56174"/>
        <v>240</v>
      </c>
      <c r="I11217" s="5">
        <f t="shared" si="56174"/>
        <v>226</v>
      </c>
      <c r="J11217" s="8">
        <f t="shared" ref="J11217" si="56350">E11217/(SUM(N11210:N11216)/7)*100</f>
        <v>2.4233292525975454</v>
      </c>
      <c r="K11217" s="5">
        <f t="shared" ref="K11217" si="56351">O11217-O11216</f>
        <v>1</v>
      </c>
      <c r="L11217" s="8">
        <f t="shared" ref="L11217" si="56352">SUM(K11211:K11217)/7</f>
        <v>3.4285714285714284</v>
      </c>
      <c r="M11217" s="8">
        <f t="shared" ref="M11217" si="56353">O11217/(B11217/100000)</f>
        <v>6.9389017617215654</v>
      </c>
      <c r="N11217" s="5">
        <v>10000</v>
      </c>
      <c r="O11217" s="18">
        <v>201</v>
      </c>
    </row>
    <row r="11218" spans="1:15" ht="16" customHeight="1" x14ac:dyDescent="0.2">
      <c r="A11218" s="5" t="s">
        <v>18</v>
      </c>
      <c r="B11218" s="13">
        <v>2896712</v>
      </c>
      <c r="C11218" s="6">
        <f t="shared" si="56171"/>
        <v>44145</v>
      </c>
      <c r="D11218" s="5">
        <f t="shared" ref="D11218" si="56354">N11218-N11217</f>
        <v>214</v>
      </c>
      <c r="E11218" s="13">
        <f t="shared" ref="E11218" si="56355">SUM(D11212:D11218)/7</f>
        <v>230.57142857142858</v>
      </c>
      <c r="F11218" s="13">
        <f t="shared" ref="F11218" si="56356">SUM(D11214:D11218)/5</f>
        <v>223.6</v>
      </c>
      <c r="G11218" s="13">
        <f t="shared" ref="G11218" si="56357">N11218/(B11218/100000)</f>
        <v>352.6066795732541</v>
      </c>
      <c r="H11218" s="5">
        <f t="shared" si="56174"/>
        <v>241</v>
      </c>
      <c r="I11218" s="5">
        <f t="shared" si="56174"/>
        <v>227</v>
      </c>
      <c r="J11218" s="8">
        <f t="shared" ref="J11218" si="56358">E11218/(SUM(N11211:N11217)/7)*100</f>
        <v>2.4732599834503048</v>
      </c>
      <c r="K11218" s="5">
        <f t="shared" ref="K11218" si="56359">O11218-O11217</f>
        <v>4</v>
      </c>
      <c r="L11218" s="8">
        <f t="shared" ref="L11218" si="56360">SUM(K11212:K11218)/7</f>
        <v>3.1428571428571428</v>
      </c>
      <c r="M11218" s="8">
        <f t="shared" ref="M11218" si="56361">O11218/(B11218/100000)</f>
        <v>7.0769893589697555</v>
      </c>
      <c r="N11218" s="5">
        <v>10214</v>
      </c>
      <c r="O11218" s="18">
        <v>205</v>
      </c>
    </row>
    <row r="11219" spans="1:15" ht="16" customHeight="1" x14ac:dyDescent="0.2">
      <c r="A11219" s="5" t="s">
        <v>18</v>
      </c>
      <c r="B11219" s="13">
        <v>2896712</v>
      </c>
      <c r="C11219" s="6">
        <f t="shared" si="56171"/>
        <v>44146</v>
      </c>
      <c r="D11219" s="5">
        <f t="shared" ref="D11219" si="56362">N11219-N11218</f>
        <v>252</v>
      </c>
      <c r="E11219" s="13">
        <f t="shared" ref="E11219" si="56363">SUM(D11213:D11219)/7</f>
        <v>233.28571428571428</v>
      </c>
      <c r="F11219" s="13">
        <f t="shared" ref="F11219" si="56364">SUM(D11215:D11219)/5</f>
        <v>230</v>
      </c>
      <c r="G11219" s="13">
        <f t="shared" ref="G11219" si="56365">N11219/(B11219/100000)</f>
        <v>361.30619819989005</v>
      </c>
      <c r="H11219" s="5">
        <f t="shared" si="56174"/>
        <v>242</v>
      </c>
      <c r="I11219" s="5">
        <f t="shared" si="56174"/>
        <v>228</v>
      </c>
      <c r="J11219" s="8">
        <f t="shared" ref="J11219" si="56366">E11219/(SUM(N11212:N11218)/7)*100</f>
        <v>2.4419787055867928</v>
      </c>
      <c r="K11219" s="5">
        <f t="shared" ref="K11219" si="56367">O11219-O11218</f>
        <v>3</v>
      </c>
      <c r="L11219" s="8">
        <f t="shared" ref="L11219" si="56368">SUM(K11213:K11219)/7</f>
        <v>2.5714285714285716</v>
      </c>
      <c r="M11219" s="8">
        <f t="shared" ref="M11219" si="56369">O11219/(B11219/100000)</f>
        <v>7.1805550569058987</v>
      </c>
      <c r="N11219" s="5">
        <v>10466</v>
      </c>
      <c r="O11219" s="18">
        <v>208</v>
      </c>
    </row>
    <row r="11220" spans="1:15" ht="16" customHeight="1" x14ac:dyDescent="0.2">
      <c r="A11220" s="5" t="s">
        <v>18</v>
      </c>
      <c r="B11220" s="13">
        <v>2896712</v>
      </c>
      <c r="C11220" s="6">
        <f t="shared" si="56171"/>
        <v>44147</v>
      </c>
      <c r="D11220" s="5">
        <f t="shared" ref="D11220" si="56370">N11220-N11219</f>
        <v>249</v>
      </c>
      <c r="E11220" s="13">
        <f t="shared" ref="E11220" si="56371">SUM(D11214:D11220)/7</f>
        <v>231.28571428571428</v>
      </c>
      <c r="F11220" s="13">
        <f t="shared" ref="F11220" si="56372">SUM(D11216:D11220)/5</f>
        <v>225</v>
      </c>
      <c r="G11220" s="13">
        <f t="shared" ref="G11220" si="56373">N11220/(B11220/100000)</f>
        <v>369.90215112858994</v>
      </c>
      <c r="H11220" s="5">
        <f t="shared" si="56174"/>
        <v>243</v>
      </c>
      <c r="I11220" s="5">
        <f t="shared" si="56174"/>
        <v>229</v>
      </c>
      <c r="J11220" s="8">
        <f t="shared" ref="J11220" si="56374">E11220/(SUM(N11213:N11219)/7)*100</f>
        <v>2.3633311437121378</v>
      </c>
      <c r="K11220" s="5">
        <f t="shared" ref="K11220" si="56375">O11220-O11219</f>
        <v>5</v>
      </c>
      <c r="L11220" s="8">
        <f t="shared" ref="L11220" si="56376">SUM(K11214:K11220)/7</f>
        <v>3</v>
      </c>
      <c r="M11220" s="8">
        <f t="shared" ref="M11220" si="56377">O11220/(B11220/100000)</f>
        <v>7.3531645534661365</v>
      </c>
      <c r="N11220" s="5">
        <v>10715</v>
      </c>
      <c r="O11220" s="18">
        <v>213</v>
      </c>
    </row>
    <row r="11221" spans="1:15" ht="16" customHeight="1" x14ac:dyDescent="0.2">
      <c r="A11221" s="5" t="s">
        <v>18</v>
      </c>
      <c r="B11221" s="13">
        <v>2896712</v>
      </c>
      <c r="C11221" s="6">
        <f t="shared" si="56171"/>
        <v>44148</v>
      </c>
      <c r="D11221" s="5">
        <f t="shared" ref="D11221" si="56378">N11221-N11220</f>
        <v>209</v>
      </c>
      <c r="E11221" s="13">
        <f t="shared" ref="E11221" si="56379">SUM(D11215:D11221)/7</f>
        <v>229.71428571428572</v>
      </c>
      <c r="F11221" s="13">
        <f t="shared" ref="F11221" si="56380">SUM(D11217:D11221)/5</f>
        <v>220.2</v>
      </c>
      <c r="G11221" s="13">
        <f t="shared" ref="G11221" si="56381">N11221/(B11221/100000)</f>
        <v>377.11722808480783</v>
      </c>
      <c r="H11221" s="5">
        <f t="shared" si="56174"/>
        <v>244</v>
      </c>
      <c r="I11221" s="5">
        <f t="shared" si="56174"/>
        <v>230</v>
      </c>
      <c r="J11221" s="8">
        <f t="shared" ref="J11221" si="56382">E11221/(SUM(N11214:N11220)/7)*100</f>
        <v>2.2930808282471049</v>
      </c>
      <c r="K11221" s="5">
        <f t="shared" ref="K11221" si="56383">O11221-O11220</f>
        <v>0</v>
      </c>
      <c r="L11221" s="8">
        <f t="shared" ref="L11221" si="56384">SUM(K11215:K11221)/7</f>
        <v>2.7142857142857144</v>
      </c>
      <c r="M11221" s="8">
        <f t="shared" ref="M11221" si="56385">O11221/(B11221/100000)</f>
        <v>7.3531645534661365</v>
      </c>
      <c r="N11221" s="5">
        <v>10924</v>
      </c>
      <c r="O11221" s="18">
        <v>213</v>
      </c>
    </row>
    <row r="11222" spans="1:15" ht="16" customHeight="1" x14ac:dyDescent="0.2">
      <c r="A11222" s="5" t="s">
        <v>18</v>
      </c>
      <c r="B11222" s="13">
        <v>2896712</v>
      </c>
      <c r="C11222" s="6">
        <f t="shared" si="56171"/>
        <v>44149</v>
      </c>
      <c r="D11222" s="5">
        <f t="shared" ref="D11222" si="56386">N11222-N11221</f>
        <v>279</v>
      </c>
      <c r="E11222" s="13">
        <f t="shared" ref="E11222" si="56387">SUM(D11216:D11222)/7</f>
        <v>230.42857142857142</v>
      </c>
      <c r="F11222" s="13">
        <f t="shared" ref="F11222" si="56388">SUM(D11218:D11222)/5</f>
        <v>240.6</v>
      </c>
      <c r="G11222" s="13">
        <f t="shared" ref="G11222" si="56389">N11222/(B11222/100000)</f>
        <v>386.74883799286914</v>
      </c>
      <c r="H11222" s="5">
        <f t="shared" si="56174"/>
        <v>245</v>
      </c>
      <c r="I11222" s="5">
        <f t="shared" si="56174"/>
        <v>231</v>
      </c>
      <c r="J11222" s="8">
        <f t="shared" ref="J11222" si="56390">E11222/(SUM(N11215:N11221)/7)*100</f>
        <v>2.248647744381866</v>
      </c>
      <c r="K11222" s="5">
        <f t="shared" ref="K11222" si="56391">O11222-O11221</f>
        <v>5</v>
      </c>
      <c r="L11222" s="8">
        <f t="shared" ref="L11222" si="56392">SUM(K11216:K11222)/7</f>
        <v>2.5714285714285716</v>
      </c>
      <c r="M11222" s="8">
        <f t="shared" ref="M11222" si="56393">O11222/(B11222/100000)</f>
        <v>7.5257740500263743</v>
      </c>
      <c r="N11222" s="5">
        <v>11203</v>
      </c>
      <c r="O11222" s="18">
        <v>218</v>
      </c>
    </row>
    <row r="11223" spans="1:15" ht="16" customHeight="1" x14ac:dyDescent="0.2">
      <c r="A11223" s="5" t="s">
        <v>18</v>
      </c>
      <c r="B11223" s="13">
        <v>2896712</v>
      </c>
      <c r="C11223" s="6">
        <f t="shared" si="56171"/>
        <v>44150</v>
      </c>
      <c r="D11223" s="5">
        <f t="shared" ref="D11223" si="56394">N11223-N11222</f>
        <v>158</v>
      </c>
      <c r="E11223" s="13">
        <f t="shared" ref="E11223" si="56395">SUM(D11217:D11223)/7</f>
        <v>219.71428571428572</v>
      </c>
      <c r="F11223" s="13">
        <f t="shared" ref="F11223" si="56396">SUM(D11219:D11223)/5</f>
        <v>229.4</v>
      </c>
      <c r="G11223" s="13">
        <f t="shared" ref="G11223" si="56397">N11223/(B11223/100000)</f>
        <v>392.20329808417267</v>
      </c>
      <c r="H11223" s="5">
        <f t="shared" si="56174"/>
        <v>246</v>
      </c>
      <c r="I11223" s="5">
        <f t="shared" si="56174"/>
        <v>232</v>
      </c>
      <c r="J11223" s="8">
        <f t="shared" ref="J11223" si="56398">E11223/(SUM(N11216:N11222)/7)*100</f>
        <v>2.09693912332129</v>
      </c>
      <c r="K11223" s="5">
        <f t="shared" ref="K11223" si="56399">O11223-O11222</f>
        <v>1</v>
      </c>
      <c r="L11223" s="8">
        <f t="shared" ref="L11223" si="56400">SUM(K11217:K11223)/7</f>
        <v>2.7142857142857144</v>
      </c>
      <c r="M11223" s="8">
        <f t="shared" ref="M11223" si="56401">O11223/(B11223/100000)</f>
        <v>7.5602959493384221</v>
      </c>
      <c r="N11223" s="5">
        <v>11361</v>
      </c>
      <c r="O11223" s="18">
        <v>219</v>
      </c>
    </row>
    <row r="11224" spans="1:15" ht="16" customHeight="1" x14ac:dyDescent="0.2">
      <c r="A11224" s="5" t="s">
        <v>18</v>
      </c>
      <c r="B11224" s="13">
        <v>2896712</v>
      </c>
      <c r="C11224" s="6">
        <f t="shared" si="56171"/>
        <v>44151</v>
      </c>
      <c r="D11224" s="5">
        <f t="shared" ref="D11224" si="56402">N11224-N11223</f>
        <v>161</v>
      </c>
      <c r="E11224" s="13">
        <f t="shared" ref="E11224" si="56403">SUM(D11218:D11224)/7</f>
        <v>217.42857142857142</v>
      </c>
      <c r="F11224" s="13">
        <f t="shared" ref="F11224" si="56404">SUM(D11220:D11224)/5</f>
        <v>211.2</v>
      </c>
      <c r="G11224" s="13">
        <f t="shared" ref="G11224" si="56405">N11224/(B11224/100000)</f>
        <v>397.76132387341232</v>
      </c>
      <c r="H11224" s="5">
        <f t="shared" si="56174"/>
        <v>247</v>
      </c>
      <c r="I11224" s="5">
        <f t="shared" si="56174"/>
        <v>233</v>
      </c>
      <c r="J11224" s="8">
        <f t="shared" ref="J11224" si="56406">E11224/(SUM(N11217:N11223)/7)*100</f>
        <v>2.0325040396351639</v>
      </c>
      <c r="K11224" s="5">
        <f t="shared" ref="K11224" si="56407">O11224-O11223</f>
        <v>3</v>
      </c>
      <c r="L11224" s="8">
        <f t="shared" ref="L11224" si="56408">SUM(K11218:K11224)/7</f>
        <v>3</v>
      </c>
      <c r="M11224" s="8">
        <f t="shared" ref="M11224" si="56409">O11224/(B11224/100000)</f>
        <v>7.6638616472745644</v>
      </c>
      <c r="N11224" s="5">
        <v>11522</v>
      </c>
      <c r="O11224" s="18">
        <v>222</v>
      </c>
    </row>
    <row r="11225" spans="1:15" ht="16" customHeight="1" x14ac:dyDescent="0.2">
      <c r="A11225" s="5" t="s">
        <v>18</v>
      </c>
      <c r="B11225" s="13">
        <v>2896712</v>
      </c>
      <c r="C11225" s="6">
        <f t="shared" si="56171"/>
        <v>44152</v>
      </c>
      <c r="D11225" s="5">
        <f t="shared" ref="D11225" si="56410">N11225-N11224</f>
        <v>101</v>
      </c>
      <c r="E11225" s="13">
        <f t="shared" ref="E11225" si="56411">SUM(D11219:D11225)/7</f>
        <v>201.28571428571428</v>
      </c>
      <c r="F11225" s="13">
        <f t="shared" ref="F11225" si="56412">SUM(D11221:D11225)/5</f>
        <v>181.6</v>
      </c>
      <c r="G11225" s="13">
        <f t="shared" ref="G11225" si="56413">N11225/(B11225/100000)</f>
        <v>401.24803570392913</v>
      </c>
      <c r="H11225" s="5">
        <f t="shared" si="56174"/>
        <v>248</v>
      </c>
      <c r="I11225" s="5">
        <f t="shared" si="56174"/>
        <v>234</v>
      </c>
      <c r="J11225" s="8">
        <f t="shared" ref="J11225" si="56414">E11225/(SUM(N11218:N11224)/7)*100</f>
        <v>1.8441201492048949</v>
      </c>
      <c r="K11225" s="5">
        <f t="shared" ref="K11225" si="56415">O11225-O11224</f>
        <v>5</v>
      </c>
      <c r="L11225" s="8">
        <f t="shared" ref="L11225" si="56416">SUM(K11219:K11225)/7</f>
        <v>3.1428571428571428</v>
      </c>
      <c r="M11225" s="8">
        <f t="shared" ref="M11225" si="56417">O11225/(B11225/100000)</f>
        <v>7.8364711438348023</v>
      </c>
      <c r="N11225" s="5">
        <v>11623</v>
      </c>
      <c r="O11225" s="18">
        <v>227</v>
      </c>
    </row>
    <row r="11226" spans="1:15" ht="16" customHeight="1" x14ac:dyDescent="0.2">
      <c r="A11226" s="5" t="s">
        <v>18</v>
      </c>
      <c r="B11226" s="13">
        <v>2896712</v>
      </c>
      <c r="C11226" s="6">
        <f t="shared" si="56171"/>
        <v>44153</v>
      </c>
      <c r="D11226" s="5">
        <f t="shared" ref="D11226" si="56418">N11226-N11225</f>
        <v>294</v>
      </c>
      <c r="E11226" s="13">
        <f t="shared" ref="E11226" si="56419">SUM(D11220:D11226)/7</f>
        <v>207.28571428571428</v>
      </c>
      <c r="F11226" s="13">
        <f t="shared" ref="F11226" si="56420">SUM(D11222:D11226)/5</f>
        <v>198.6</v>
      </c>
      <c r="G11226" s="13">
        <f t="shared" ref="G11226" si="56421">N11226/(B11226/100000)</f>
        <v>411.39747410167109</v>
      </c>
      <c r="H11226" s="5">
        <f t="shared" si="56174"/>
        <v>249</v>
      </c>
      <c r="I11226" s="5">
        <f t="shared" si="56174"/>
        <v>235</v>
      </c>
      <c r="J11226" s="8">
        <f t="shared" ref="J11226" si="56422">E11226/(SUM(N11219:N11225)/7)*100</f>
        <v>1.8647030097411779</v>
      </c>
      <c r="K11226" s="5">
        <f t="shared" ref="K11226" si="56423">O11226-O11225</f>
        <v>0</v>
      </c>
      <c r="L11226" s="8">
        <f t="shared" ref="L11226" si="56424">SUM(K11220:K11226)/7</f>
        <v>2.7142857142857144</v>
      </c>
      <c r="M11226" s="8">
        <f t="shared" ref="M11226" si="56425">O11226/(B11226/100000)</f>
        <v>7.8364711438348023</v>
      </c>
      <c r="N11226" s="5">
        <v>11917</v>
      </c>
      <c r="O11226" s="18">
        <v>227</v>
      </c>
    </row>
    <row r="11227" spans="1:15" ht="16" customHeight="1" x14ac:dyDescent="0.2">
      <c r="A11227" s="5" t="s">
        <v>18</v>
      </c>
      <c r="B11227" s="13">
        <v>2896712</v>
      </c>
      <c r="C11227" s="6">
        <f t="shared" si="56171"/>
        <v>44154</v>
      </c>
      <c r="D11227" s="5">
        <f t="shared" ref="D11227" si="56426">N11227-N11226</f>
        <v>207</v>
      </c>
      <c r="E11227" s="13">
        <f t="shared" ref="E11227" si="56427">SUM(D11221:D11227)/7</f>
        <v>201.28571428571428</v>
      </c>
      <c r="F11227" s="13">
        <f t="shared" ref="F11227" si="56428">SUM(D11223:D11227)/5</f>
        <v>184.2</v>
      </c>
      <c r="G11227" s="13">
        <f t="shared" ref="G11227" si="56429">N11227/(B11227/100000)</f>
        <v>418.54350725926497</v>
      </c>
      <c r="H11227" s="5">
        <f t="shared" si="56174"/>
        <v>250</v>
      </c>
      <c r="I11227" s="5">
        <f t="shared" si="56174"/>
        <v>236</v>
      </c>
      <c r="J11227" s="8">
        <f t="shared" ref="J11227" si="56430">E11227/(SUM(N11220:N11226)/7)*100</f>
        <v>1.7775815303097204</v>
      </c>
      <c r="K11227" s="5">
        <f t="shared" ref="K11227" si="56431">O11227-O11226</f>
        <v>2</v>
      </c>
      <c r="L11227" s="8">
        <f t="shared" ref="L11227" si="56432">SUM(K11221:K11227)/7</f>
        <v>2.2857142857142856</v>
      </c>
      <c r="M11227" s="8">
        <f t="shared" ref="M11227" si="56433">O11227/(B11227/100000)</f>
        <v>7.9055149424588977</v>
      </c>
      <c r="N11227" s="5">
        <v>12124</v>
      </c>
      <c r="O11227" s="18">
        <v>229</v>
      </c>
    </row>
    <row r="11228" spans="1:15" ht="16" customHeight="1" x14ac:dyDescent="0.2">
      <c r="A11228" s="5" t="s">
        <v>18</v>
      </c>
      <c r="B11228" s="13">
        <v>2896712</v>
      </c>
      <c r="C11228" s="6">
        <f t="shared" si="56171"/>
        <v>44155</v>
      </c>
      <c r="D11228" s="5">
        <f t="shared" ref="D11228" si="56434">N11228-N11227</f>
        <v>264</v>
      </c>
      <c r="E11228" s="13">
        <f t="shared" ref="E11228" si="56435">SUM(D11222:D11228)/7</f>
        <v>209.14285714285714</v>
      </c>
      <c r="F11228" s="13">
        <f t="shared" ref="F11228" si="56436">SUM(D11224:D11228)/5</f>
        <v>205.4</v>
      </c>
      <c r="G11228" s="13">
        <f t="shared" ref="G11228" si="56437">N11228/(B11228/100000)</f>
        <v>427.65728867764551</v>
      </c>
      <c r="H11228" s="5">
        <f t="shared" si="56174"/>
        <v>251</v>
      </c>
      <c r="I11228" s="5">
        <f t="shared" si="56174"/>
        <v>237</v>
      </c>
      <c r="J11228" s="8">
        <f t="shared" ref="J11228" si="56438">E11228/(SUM(N11221:N11227)/7)*100</f>
        <v>1.8147110593251852</v>
      </c>
      <c r="K11228" s="5">
        <f t="shared" ref="K11228" si="56439">O11228-O11227</f>
        <v>2</v>
      </c>
      <c r="L11228" s="8">
        <f t="shared" ref="L11228" si="56440">SUM(K11222:K11228)/7</f>
        <v>2.5714285714285716</v>
      </c>
      <c r="M11228" s="8">
        <f t="shared" ref="M11228" si="56441">O11228/(B11228/100000)</f>
        <v>7.9745587410829932</v>
      </c>
      <c r="N11228" s="5">
        <v>12388</v>
      </c>
      <c r="O11228" s="18">
        <v>231</v>
      </c>
    </row>
    <row r="11229" spans="1:15" ht="16" customHeight="1" x14ac:dyDescent="0.2">
      <c r="A11229" s="5" t="s">
        <v>18</v>
      </c>
      <c r="B11229" s="13">
        <v>2896712</v>
      </c>
      <c r="C11229" s="6">
        <f t="shared" si="56171"/>
        <v>44156</v>
      </c>
      <c r="D11229" s="5">
        <f t="shared" ref="D11229" si="56442">N11229-N11228</f>
        <v>250</v>
      </c>
      <c r="E11229" s="13">
        <f t="shared" ref="E11229" si="56443">SUM(D11223:D11229)/7</f>
        <v>205</v>
      </c>
      <c r="F11229" s="13">
        <f t="shared" ref="F11229" si="56444">SUM(D11225:D11229)/5</f>
        <v>223.2</v>
      </c>
      <c r="G11229" s="13">
        <f t="shared" ref="G11229" si="56445">N11229/(B11229/100000)</f>
        <v>436.28776350565744</v>
      </c>
      <c r="H11229" s="5">
        <f t="shared" si="56174"/>
        <v>252</v>
      </c>
      <c r="I11229" s="5">
        <f t="shared" si="56174"/>
        <v>238</v>
      </c>
      <c r="J11229" s="8">
        <f t="shared" ref="J11229" si="56446">E11229/(SUM(N11222:N11228)/7)*100</f>
        <v>1.7470598261462418</v>
      </c>
      <c r="K11229" s="5">
        <f t="shared" ref="K11229" si="56447">O11229-O11228</f>
        <v>2</v>
      </c>
      <c r="L11229" s="8">
        <f t="shared" ref="L11229" si="56448">SUM(K11223:K11229)/7</f>
        <v>2.1428571428571428</v>
      </c>
      <c r="M11229" s="8">
        <f t="shared" ref="M11229" si="56449">O11229/(B11229/100000)</f>
        <v>8.0436025397070878</v>
      </c>
      <c r="N11229" s="5">
        <v>12638</v>
      </c>
      <c r="O11229" s="18">
        <v>233</v>
      </c>
    </row>
    <row r="11230" spans="1:15" ht="16" customHeight="1" x14ac:dyDescent="0.2">
      <c r="A11230" s="5" t="s">
        <v>18</v>
      </c>
      <c r="B11230" s="13">
        <v>2896712</v>
      </c>
      <c r="C11230" s="6">
        <f t="shared" si="56171"/>
        <v>44157</v>
      </c>
      <c r="D11230" s="5">
        <f t="shared" ref="D11230" si="56450">N11230-N11229</f>
        <v>153</v>
      </c>
      <c r="E11230" s="13">
        <f t="shared" ref="E11230" si="56451">SUM(D11224:D11230)/7</f>
        <v>204.28571428571428</v>
      </c>
      <c r="F11230" s="13">
        <f t="shared" ref="F11230" si="56452">SUM(D11226:D11230)/5</f>
        <v>233.6</v>
      </c>
      <c r="G11230" s="13">
        <f t="shared" ref="G11230" si="56453">N11230/(B11230/100000)</f>
        <v>441.56961410040071</v>
      </c>
      <c r="H11230" s="5">
        <f t="shared" si="56174"/>
        <v>253</v>
      </c>
      <c r="I11230" s="5">
        <f t="shared" si="56174"/>
        <v>239</v>
      </c>
      <c r="J11230" s="8">
        <f t="shared" ref="J11230" si="56454">E11230/(SUM(N11223:N11229)/7)*100</f>
        <v>1.7110789369772532</v>
      </c>
      <c r="K11230" s="5">
        <f t="shared" ref="K11230" si="56455">O11230-O11229</f>
        <v>1</v>
      </c>
      <c r="L11230" s="8">
        <f t="shared" ref="L11230" si="56456">SUM(K11224:K11230)/7</f>
        <v>2.1428571428571428</v>
      </c>
      <c r="M11230" s="8">
        <f t="shared" ref="M11230" si="56457">O11230/(B11230/100000)</f>
        <v>8.0781244390191365</v>
      </c>
      <c r="N11230" s="5">
        <v>12791</v>
      </c>
      <c r="O11230" s="18">
        <v>234</v>
      </c>
    </row>
    <row r="11231" spans="1:15" ht="16" customHeight="1" x14ac:dyDescent="0.2">
      <c r="A11231" s="5" t="s">
        <v>18</v>
      </c>
      <c r="B11231" s="13">
        <v>2896712</v>
      </c>
      <c r="C11231" s="6">
        <f t="shared" si="56171"/>
        <v>44158</v>
      </c>
      <c r="D11231" s="5">
        <f t="shared" ref="D11231" si="56458">N11231-N11230</f>
        <v>121</v>
      </c>
      <c r="E11231" s="13">
        <f t="shared" ref="E11231" si="56459">SUM(D11225:D11231)/7</f>
        <v>198.57142857142858</v>
      </c>
      <c r="F11231" s="13">
        <f t="shared" ref="F11231" si="56460">SUM(D11227:D11231)/5</f>
        <v>199</v>
      </c>
      <c r="G11231" s="13">
        <f t="shared" ref="G11231" si="56461">N11231/(B11231/100000)</f>
        <v>445.74676391715849</v>
      </c>
      <c r="H11231" s="5">
        <f t="shared" si="56174"/>
        <v>254</v>
      </c>
      <c r="I11231" s="5">
        <f t="shared" si="56174"/>
        <v>240</v>
      </c>
      <c r="J11231" s="8">
        <f t="shared" ref="J11231" si="56462">E11231/(SUM(N11224:N11230)/7)*100</f>
        <v>1.635236403421056</v>
      </c>
      <c r="K11231" s="5">
        <f t="shared" ref="K11231" si="56463">O11231-O11230</f>
        <v>0</v>
      </c>
      <c r="L11231" s="8">
        <f t="shared" ref="L11231" si="56464">SUM(K11225:K11231)/7</f>
        <v>1.7142857142857142</v>
      </c>
      <c r="M11231" s="8">
        <f t="shared" ref="M11231" si="56465">O11231/(B11231/100000)</f>
        <v>8.0781244390191365</v>
      </c>
      <c r="N11231" s="5">
        <v>12912</v>
      </c>
      <c r="O11231" s="18">
        <v>234</v>
      </c>
    </row>
    <row r="11232" spans="1:15" ht="16" customHeight="1" x14ac:dyDescent="0.2">
      <c r="A11232" s="5" t="s">
        <v>18</v>
      </c>
      <c r="B11232" s="13">
        <v>2896712</v>
      </c>
      <c r="C11232" s="6">
        <f t="shared" si="56171"/>
        <v>44159</v>
      </c>
      <c r="D11232" s="5">
        <f t="shared" ref="D11232" si="56466">N11232-N11231</f>
        <v>144</v>
      </c>
      <c r="E11232" s="13">
        <f t="shared" ref="E11232" si="56467">SUM(D11226:D11232)/7</f>
        <v>204.71428571428572</v>
      </c>
      <c r="F11232" s="13">
        <f t="shared" ref="F11232" si="56468">SUM(D11228:D11232)/5</f>
        <v>186.4</v>
      </c>
      <c r="G11232" s="13">
        <f t="shared" ref="G11232" si="56469">N11232/(B11232/100000)</f>
        <v>450.71791741809329</v>
      </c>
      <c r="H11232" s="5">
        <f t="shared" si="56174"/>
        <v>255</v>
      </c>
      <c r="I11232" s="5">
        <f t="shared" si="56174"/>
        <v>241</v>
      </c>
      <c r="J11232" s="8">
        <f t="shared" ref="J11232" si="56470">E11232/(SUM(N11225:N11231)/7)*100</f>
        <v>1.65869920016668</v>
      </c>
      <c r="K11232" s="5">
        <f t="shared" ref="K11232" si="56471">O11232-O11231</f>
        <v>3</v>
      </c>
      <c r="L11232" s="8">
        <f t="shared" ref="L11232" si="56472">SUM(K11226:K11232)/7</f>
        <v>1.4285714285714286</v>
      </c>
      <c r="M11232" s="8">
        <f t="shared" ref="M11232" si="56473">O11232/(B11232/100000)</f>
        <v>8.1816901369552788</v>
      </c>
      <c r="N11232" s="5">
        <v>13056</v>
      </c>
      <c r="O11232" s="18">
        <v>237</v>
      </c>
    </row>
    <row r="11233" spans="1:15" ht="16" customHeight="1" x14ac:dyDescent="0.2">
      <c r="A11233" s="5" t="s">
        <v>18</v>
      </c>
      <c r="B11233" s="13">
        <v>2896712</v>
      </c>
      <c r="C11233" s="6">
        <f t="shared" si="56171"/>
        <v>44160</v>
      </c>
      <c r="D11233" s="5">
        <f t="shared" ref="D11233" si="56474">N11233-N11232</f>
        <v>251</v>
      </c>
      <c r="E11233" s="13">
        <f t="shared" ref="E11233" si="56475">SUM(D11227:D11233)/7</f>
        <v>198.57142857142858</v>
      </c>
      <c r="F11233" s="13">
        <f t="shared" ref="F11233" si="56476">SUM(D11229:D11233)/5</f>
        <v>183.8</v>
      </c>
      <c r="G11233" s="13">
        <f t="shared" ref="G11233" si="56477">N11233/(B11233/100000)</f>
        <v>459.38291414541726</v>
      </c>
      <c r="H11233" s="5">
        <f t="shared" si="56174"/>
        <v>256</v>
      </c>
      <c r="I11233" s="5">
        <f t="shared" si="56174"/>
        <v>242</v>
      </c>
      <c r="J11233" s="8">
        <f t="shared" ref="J11233" si="56478">E11233/(SUM(N11226:N11232)/7)*100</f>
        <v>1.5826748343315191</v>
      </c>
      <c r="K11233" s="5">
        <f t="shared" ref="K11233" si="56479">O11233-O11232</f>
        <v>4</v>
      </c>
      <c r="L11233" s="8">
        <f t="shared" ref="L11233" si="56480">SUM(K11227:K11233)/7</f>
        <v>2</v>
      </c>
      <c r="M11233" s="8">
        <f t="shared" ref="M11233" si="56481">O11233/(B11233/100000)</f>
        <v>8.3197777342034698</v>
      </c>
      <c r="N11233" s="5">
        <v>13307</v>
      </c>
      <c r="O11233" s="18">
        <v>241</v>
      </c>
    </row>
    <row r="11234" spans="1:15" ht="16" customHeight="1" x14ac:dyDescent="0.2">
      <c r="A11234" s="5" t="s">
        <v>18</v>
      </c>
      <c r="B11234" s="13">
        <v>2896712</v>
      </c>
      <c r="C11234" s="6">
        <f t="shared" si="56171"/>
        <v>44161</v>
      </c>
      <c r="D11234" s="5">
        <f t="shared" ref="D11234" si="56482">N11234-N11233</f>
        <v>257</v>
      </c>
      <c r="E11234" s="13">
        <f t="shared" ref="E11234" si="56483">SUM(D11228:D11234)/7</f>
        <v>205.71428571428572</v>
      </c>
      <c r="F11234" s="13">
        <f t="shared" ref="F11234" si="56484">SUM(D11230:D11234)/5</f>
        <v>185.2</v>
      </c>
      <c r="G11234" s="13">
        <f t="shared" ref="G11234" si="56485">N11234/(B11234/100000)</f>
        <v>468.25504226861352</v>
      </c>
      <c r="H11234" s="5">
        <f t="shared" si="56174"/>
        <v>257</v>
      </c>
      <c r="I11234" s="5">
        <f t="shared" si="56174"/>
        <v>243</v>
      </c>
      <c r="J11234" s="8">
        <f t="shared" ref="J11234" si="56486">E11234/(SUM(N11227:N11233)/7)*100</f>
        <v>1.6140602582496413</v>
      </c>
      <c r="K11234" s="5">
        <f t="shared" ref="K11234" si="56487">O11234-O11233</f>
        <v>1</v>
      </c>
      <c r="L11234" s="8">
        <f t="shared" ref="L11234" si="56488">SUM(K11228:K11234)/7</f>
        <v>1.8571428571428572</v>
      </c>
      <c r="M11234" s="8">
        <f t="shared" ref="M11234" si="56489">O11234/(B11234/100000)</f>
        <v>8.3542996335155166</v>
      </c>
      <c r="N11234" s="5">
        <v>13564</v>
      </c>
      <c r="O11234" s="18">
        <v>242</v>
      </c>
    </row>
    <row r="11235" spans="1:15" ht="16" customHeight="1" x14ac:dyDescent="0.2">
      <c r="A11235" s="5" t="s">
        <v>18</v>
      </c>
      <c r="B11235" s="13">
        <v>2896712</v>
      </c>
      <c r="C11235" s="6">
        <f t="shared" si="56171"/>
        <v>44162</v>
      </c>
      <c r="D11235" s="5">
        <f t="shared" ref="D11235" si="56490">N11235-N11234</f>
        <v>226</v>
      </c>
      <c r="E11235" s="13">
        <f t="shared" ref="E11235" si="56491">SUM(D11229:D11235)/7</f>
        <v>200.28571428571428</v>
      </c>
      <c r="F11235" s="13">
        <f t="shared" ref="F11235" si="56492">SUM(D11231:D11235)/5</f>
        <v>199.8</v>
      </c>
      <c r="G11235" s="13">
        <f t="shared" ref="G11235" si="56493">N11235/(B11235/100000)</f>
        <v>476.05699151313627</v>
      </c>
      <c r="H11235" s="5">
        <f t="shared" si="56174"/>
        <v>258</v>
      </c>
      <c r="I11235" s="5">
        <f t="shared" si="56174"/>
        <v>244</v>
      </c>
      <c r="J11235" s="8">
        <f t="shared" ref="J11235" si="56494">E11235/(SUM(N11228:N11234)/7)*100</f>
        <v>1.5465054712319095</v>
      </c>
      <c r="K11235" s="5">
        <f t="shared" ref="K11235" si="56495">O11235-O11234</f>
        <v>3</v>
      </c>
      <c r="L11235" s="8">
        <f t="shared" ref="L11235" si="56496">SUM(K11229:K11235)/7</f>
        <v>2</v>
      </c>
      <c r="M11235" s="8">
        <f t="shared" ref="M11235" si="56497">O11235/(B11235/100000)</f>
        <v>8.457865331451659</v>
      </c>
      <c r="N11235" s="5">
        <v>13790</v>
      </c>
      <c r="O11235" s="18">
        <v>245</v>
      </c>
    </row>
    <row r="11236" spans="1:15" ht="16" customHeight="1" x14ac:dyDescent="0.2">
      <c r="A11236" s="5" t="s">
        <v>18</v>
      </c>
      <c r="B11236" s="13">
        <v>2896712</v>
      </c>
      <c r="C11236" s="6">
        <f t="shared" si="56171"/>
        <v>44163</v>
      </c>
      <c r="D11236" s="5">
        <f t="shared" ref="D11236" si="56498">N11236-N11235</f>
        <v>223</v>
      </c>
      <c r="E11236" s="13">
        <f t="shared" ref="E11236" si="56499">SUM(D11230:D11236)/7</f>
        <v>196.42857142857142</v>
      </c>
      <c r="F11236" s="13">
        <f t="shared" ref="F11236" si="56500">SUM(D11232:D11236)/5</f>
        <v>220.2</v>
      </c>
      <c r="G11236" s="13">
        <f t="shared" ref="G11236" si="56501">N11236/(B11236/100000)</f>
        <v>483.75537505972284</v>
      </c>
      <c r="H11236" s="5">
        <f t="shared" si="56174"/>
        <v>259</v>
      </c>
      <c r="I11236" s="5">
        <f t="shared" si="56174"/>
        <v>245</v>
      </c>
      <c r="J11236" s="8">
        <f t="shared" ref="J11236" si="56502">E11236/(SUM(N11229:N11235)/7)*100</f>
        <v>1.493623585131113</v>
      </c>
      <c r="K11236" s="5">
        <f t="shared" ref="K11236" si="56503">O11236-O11235</f>
        <v>4</v>
      </c>
      <c r="L11236" s="8">
        <f t="shared" ref="L11236" si="56504">SUM(K11230:K11236)/7</f>
        <v>2.2857142857142856</v>
      </c>
      <c r="M11236" s="8">
        <f t="shared" ref="M11236" si="56505">O11236/(B11236/100000)</f>
        <v>8.5959529286998499</v>
      </c>
      <c r="N11236" s="5">
        <v>14013</v>
      </c>
      <c r="O11236" s="18">
        <v>249</v>
      </c>
    </row>
    <row r="11237" spans="1:15" ht="16" customHeight="1" x14ac:dyDescent="0.2">
      <c r="A11237" s="5" t="s">
        <v>18</v>
      </c>
      <c r="B11237" s="13">
        <v>2896712</v>
      </c>
      <c r="C11237" s="6">
        <f t="shared" si="56171"/>
        <v>44164</v>
      </c>
      <c r="D11237" s="5">
        <f t="shared" ref="D11237" si="56506">N11237-N11236</f>
        <v>179</v>
      </c>
      <c r="E11237" s="13">
        <f t="shared" ref="E11237" si="56507">SUM(D11231:D11237)/7</f>
        <v>200.14285714285714</v>
      </c>
      <c r="F11237" s="13">
        <f t="shared" ref="F11237" si="56508">SUM(D11233:D11237)/5</f>
        <v>227.2</v>
      </c>
      <c r="G11237" s="13">
        <f t="shared" ref="G11237" si="56509">N11237/(B11237/100000)</f>
        <v>489.93479503657937</v>
      </c>
      <c r="H11237" s="5">
        <f t="shared" si="56174"/>
        <v>260</v>
      </c>
      <c r="I11237" s="5">
        <f t="shared" si="56174"/>
        <v>246</v>
      </c>
      <c r="J11237" s="8">
        <f t="shared" ref="J11237" si="56510">E11237/(SUM(N11230:N11236)/7)*100</f>
        <v>1.4994702085986749</v>
      </c>
      <c r="K11237" s="5">
        <f t="shared" ref="K11237" si="56511">O11237-O11236</f>
        <v>0</v>
      </c>
      <c r="L11237" s="8">
        <f t="shared" ref="L11237" si="56512">SUM(K11231:K11237)/7</f>
        <v>2.1428571428571428</v>
      </c>
      <c r="M11237" s="8">
        <f t="shared" ref="M11237" si="56513">O11237/(B11237/100000)</f>
        <v>8.5959529286998499</v>
      </c>
      <c r="N11237" s="5">
        <v>14192</v>
      </c>
      <c r="O11237" s="18">
        <v>249</v>
      </c>
    </row>
    <row r="11238" spans="1:15" ht="16" customHeight="1" x14ac:dyDescent="0.2">
      <c r="A11238" s="5" t="s">
        <v>18</v>
      </c>
      <c r="B11238" s="13">
        <v>2896712</v>
      </c>
      <c r="C11238" s="6">
        <f t="shared" si="56171"/>
        <v>44165</v>
      </c>
      <c r="D11238" s="5">
        <f t="shared" ref="D11238" si="56514">N11238-N11237</f>
        <v>71</v>
      </c>
      <c r="E11238" s="13">
        <f t="shared" ref="E11238" si="56515">SUM(D11232:D11238)/7</f>
        <v>193</v>
      </c>
      <c r="F11238" s="13">
        <f t="shared" ref="F11238" si="56516">SUM(D11234:D11238)/5</f>
        <v>191.2</v>
      </c>
      <c r="G11238" s="13">
        <f t="shared" ref="G11238" si="56517">N11238/(B11238/100000)</f>
        <v>492.38584988773476</v>
      </c>
      <c r="H11238" s="5">
        <f t="shared" si="56174"/>
        <v>261</v>
      </c>
      <c r="I11238" s="5">
        <f t="shared" si="56174"/>
        <v>247</v>
      </c>
      <c r="J11238" s="8">
        <f t="shared" ref="J11238" si="56518">E11238/(SUM(N11231:N11237)/7)*100</f>
        <v>1.4245945546955732</v>
      </c>
      <c r="K11238" s="5">
        <f t="shared" ref="K11238" si="56519">O11238-O11237</f>
        <v>4</v>
      </c>
      <c r="L11238" s="8">
        <f t="shared" ref="L11238" si="56520">SUM(K11232:K11238)/7</f>
        <v>2.7142857142857144</v>
      </c>
      <c r="M11238" s="8">
        <f t="shared" ref="M11238" si="56521">O11238/(B11238/100000)</f>
        <v>8.7340405259480391</v>
      </c>
      <c r="N11238" s="5">
        <v>14263</v>
      </c>
      <c r="O11238" s="18">
        <v>253</v>
      </c>
    </row>
    <row r="11239" spans="1:15" ht="16" customHeight="1" x14ac:dyDescent="0.2">
      <c r="A11239" s="5" t="s">
        <v>18</v>
      </c>
      <c r="B11239" s="13">
        <v>2896712</v>
      </c>
      <c r="C11239" s="6">
        <f t="shared" si="56171"/>
        <v>44166</v>
      </c>
      <c r="D11239" s="5">
        <f t="shared" ref="D11239" si="56522">N11239-N11238</f>
        <v>81</v>
      </c>
      <c r="E11239" s="13">
        <f t="shared" ref="E11239" si="56523">SUM(D11233:D11239)/7</f>
        <v>184</v>
      </c>
      <c r="F11239" s="13">
        <f t="shared" ref="F11239" si="56524">SUM(D11235:D11239)/5</f>
        <v>156</v>
      </c>
      <c r="G11239" s="13">
        <f t="shared" ref="G11239" si="56525">N11239/(B11239/100000)</f>
        <v>495.18212373201061</v>
      </c>
      <c r="H11239" s="5">
        <f t="shared" si="56174"/>
        <v>262</v>
      </c>
      <c r="I11239" s="5">
        <f t="shared" si="56174"/>
        <v>248</v>
      </c>
      <c r="J11239" s="8">
        <f t="shared" ref="J11239" si="56526">E11239/(SUM(N11232:N11238)/7)*100</f>
        <v>1.3390861360919062</v>
      </c>
      <c r="K11239" s="5">
        <f t="shared" ref="K11239" si="56527">O11239-O11238</f>
        <v>2</v>
      </c>
      <c r="L11239" s="8">
        <f t="shared" ref="L11239" si="56528">SUM(K11233:K11239)/7</f>
        <v>2.5714285714285716</v>
      </c>
      <c r="M11239" s="8">
        <f t="shared" ref="M11239" si="56529">O11239/(B11239/100000)</f>
        <v>8.8030843245721346</v>
      </c>
      <c r="N11239" s="5">
        <v>14344</v>
      </c>
      <c r="O11239" s="18">
        <v>255</v>
      </c>
    </row>
    <row r="11240" spans="1:15" ht="16" customHeight="1" x14ac:dyDescent="0.2">
      <c r="A11240" s="5" t="s">
        <v>18</v>
      </c>
      <c r="B11240" s="13">
        <v>2896712</v>
      </c>
      <c r="C11240" s="6">
        <f t="shared" si="56171"/>
        <v>44167</v>
      </c>
      <c r="D11240" s="5">
        <f t="shared" ref="D11240" si="56530">N11240-N11239</f>
        <v>243</v>
      </c>
      <c r="E11240" s="13">
        <f t="shared" ref="E11240" si="56531">SUM(D11234:D11240)/7</f>
        <v>182.85714285714286</v>
      </c>
      <c r="F11240" s="13">
        <f t="shared" ref="F11240" si="56532">SUM(D11236:D11240)/5</f>
        <v>159.4</v>
      </c>
      <c r="G11240" s="13">
        <f t="shared" ref="G11240" si="56533">N11240/(B11240/100000)</f>
        <v>503.5709452648382</v>
      </c>
      <c r="H11240" s="5">
        <f t="shared" si="56174"/>
        <v>263</v>
      </c>
      <c r="I11240" s="5">
        <f t="shared" si="56174"/>
        <v>249</v>
      </c>
      <c r="J11240" s="8">
        <f t="shared" ref="J11240" si="56534">E11240/(SUM(N11233:N11239)/7)*100</f>
        <v>1.3131841638197244</v>
      </c>
      <c r="K11240" s="5">
        <f t="shared" ref="K11240" si="56535">O11240-O11239</f>
        <v>3</v>
      </c>
      <c r="L11240" s="8">
        <f t="shared" ref="L11240" si="56536">SUM(K11234:K11240)/7</f>
        <v>2.4285714285714284</v>
      </c>
      <c r="M11240" s="8">
        <f t="shared" ref="M11240" si="56537">O11240/(B11240/100000)</f>
        <v>8.9066500225082788</v>
      </c>
      <c r="N11240" s="5">
        <v>14587</v>
      </c>
      <c r="O11240" s="18">
        <v>258</v>
      </c>
    </row>
    <row r="11241" spans="1:15" ht="16" customHeight="1" x14ac:dyDescent="0.2">
      <c r="A11241" s="5" t="s">
        <v>18</v>
      </c>
      <c r="B11241" s="13">
        <v>2896712</v>
      </c>
      <c r="C11241" s="6">
        <f t="shared" si="56171"/>
        <v>44168</v>
      </c>
      <c r="D11241" s="5">
        <f t="shared" ref="D11241" si="56538">N11241-N11240</f>
        <v>240</v>
      </c>
      <c r="E11241" s="13">
        <f t="shared" ref="E11241" si="56539">SUM(D11235:D11241)/7</f>
        <v>180.42857142857142</v>
      </c>
      <c r="F11241" s="13">
        <f t="shared" ref="F11241" si="56540">SUM(D11237:D11241)/5</f>
        <v>162.80000000000001</v>
      </c>
      <c r="G11241" s="13">
        <f t="shared" ref="G11241" si="56541">N11241/(B11241/100000)</f>
        <v>511.85620109972962</v>
      </c>
      <c r="H11241" s="5">
        <f t="shared" si="56174"/>
        <v>264</v>
      </c>
      <c r="I11241" s="5">
        <f t="shared" si="56174"/>
        <v>250</v>
      </c>
      <c r="J11241" s="8">
        <f t="shared" ref="J11241" si="56542">E11241/(SUM(N11234:N11240)/7)*100</f>
        <v>1.2789484876408816</v>
      </c>
      <c r="K11241" s="5">
        <f t="shared" ref="K11241" si="56543">O11241-O11240</f>
        <v>1</v>
      </c>
      <c r="L11241" s="8">
        <f t="shared" ref="L11241" si="56544">SUM(K11235:K11241)/7</f>
        <v>2.4285714285714284</v>
      </c>
      <c r="M11241" s="8">
        <f t="shared" ref="M11241" si="56545">O11241/(B11241/100000)</f>
        <v>8.9411719218203256</v>
      </c>
      <c r="N11241" s="5">
        <v>14827</v>
      </c>
      <c r="O11241" s="18">
        <v>259</v>
      </c>
    </row>
    <row r="11242" spans="1:15" ht="16" customHeight="1" x14ac:dyDescent="0.2">
      <c r="A11242" s="5" t="s">
        <v>18</v>
      </c>
      <c r="B11242" s="13">
        <v>2896712</v>
      </c>
      <c r="C11242" s="6">
        <f t="shared" si="56171"/>
        <v>44169</v>
      </c>
      <c r="D11242" s="5">
        <f t="shared" ref="D11242" si="56546">N11242-N11241</f>
        <v>255</v>
      </c>
      <c r="E11242" s="13">
        <f t="shared" ref="E11242" si="56547">SUM(D11236:D11242)/7</f>
        <v>184.57142857142858</v>
      </c>
      <c r="F11242" s="13">
        <f t="shared" ref="F11242" si="56548">SUM(D11238:D11242)/5</f>
        <v>178</v>
      </c>
      <c r="G11242" s="13">
        <f t="shared" ref="G11242" si="56549">N11242/(B11242/100000)</f>
        <v>520.65928542430174</v>
      </c>
      <c r="H11242" s="5">
        <f t="shared" si="56174"/>
        <v>265</v>
      </c>
      <c r="I11242" s="5">
        <f t="shared" si="56174"/>
        <v>251</v>
      </c>
      <c r="J11242" s="8">
        <f t="shared" ref="J11242" si="56550">E11242/(SUM(N11235:N11241)/7)*100</f>
        <v>1.2917933130699089</v>
      </c>
      <c r="K11242" s="5">
        <f t="shared" ref="K11242" si="56551">O11242-O11241</f>
        <v>4</v>
      </c>
      <c r="L11242" s="8">
        <f t="shared" ref="L11242" si="56552">SUM(K11236:K11242)/7</f>
        <v>2.5714285714285716</v>
      </c>
      <c r="M11242" s="8">
        <f t="shared" ref="M11242" si="56553">O11242/(B11242/100000)</f>
        <v>9.0792595190685166</v>
      </c>
      <c r="N11242" s="5">
        <v>15082</v>
      </c>
      <c r="O11242" s="18">
        <v>263</v>
      </c>
    </row>
    <row r="11243" spans="1:15" ht="16" customHeight="1" x14ac:dyDescent="0.2">
      <c r="A11243" s="5" t="s">
        <v>18</v>
      </c>
      <c r="B11243" s="13">
        <v>2896712</v>
      </c>
      <c r="C11243" s="6">
        <f t="shared" si="56171"/>
        <v>44170</v>
      </c>
      <c r="D11243" s="5">
        <f t="shared" ref="D11243" si="56554">N11243-N11242</f>
        <v>310</v>
      </c>
      <c r="E11243" s="13">
        <f t="shared" ref="E11243" si="56555">SUM(D11237:D11243)/7</f>
        <v>197</v>
      </c>
      <c r="F11243" s="13">
        <f t="shared" ref="F11243" si="56556">SUM(D11239:D11243)/5</f>
        <v>225.8</v>
      </c>
      <c r="G11243" s="13">
        <f t="shared" ref="G11243" si="56557">N11243/(B11243/100000)</f>
        <v>531.36107421103645</v>
      </c>
      <c r="H11243" s="5">
        <f t="shared" si="56174"/>
        <v>266</v>
      </c>
      <c r="I11243" s="5">
        <f t="shared" si="56174"/>
        <v>252</v>
      </c>
      <c r="J11243" s="8">
        <f t="shared" ref="J11243" si="56558">E11243/(SUM(N11236:N11242)/7)*100</f>
        <v>1.3611955620484066</v>
      </c>
      <c r="K11243" s="5">
        <f t="shared" ref="K11243" si="56559">O11243-O11242</f>
        <v>1</v>
      </c>
      <c r="L11243" s="8">
        <f t="shared" ref="L11243" si="56560">SUM(K11237:K11243)/7</f>
        <v>2.1428571428571428</v>
      </c>
      <c r="M11243" s="8">
        <f t="shared" ref="M11243" si="56561">O11243/(B11243/100000)</f>
        <v>9.1137814183805634</v>
      </c>
      <c r="N11243" s="5">
        <v>15392</v>
      </c>
      <c r="O11243" s="18">
        <v>264</v>
      </c>
    </row>
    <row r="11244" spans="1:15" ht="16" customHeight="1" x14ac:dyDescent="0.2">
      <c r="A11244" s="5" t="s">
        <v>18</v>
      </c>
      <c r="B11244" s="13">
        <v>2896712</v>
      </c>
      <c r="C11244" s="6">
        <f t="shared" si="56171"/>
        <v>44171</v>
      </c>
      <c r="D11244" s="5">
        <f t="shared" ref="D11244" si="56562">N11244-N11243</f>
        <v>235</v>
      </c>
      <c r="E11244" s="13">
        <f t="shared" ref="E11244" si="56563">SUM(D11238:D11244)/7</f>
        <v>205</v>
      </c>
      <c r="F11244" s="13">
        <f t="shared" ref="F11244" si="56564">SUM(D11240:D11244)/5</f>
        <v>256.60000000000002</v>
      </c>
      <c r="G11244" s="13">
        <f t="shared" ref="G11244" si="56565">N11244/(B11244/100000)</f>
        <v>539.47372054936773</v>
      </c>
      <c r="H11244" s="5">
        <f t="shared" si="56174"/>
        <v>267</v>
      </c>
      <c r="I11244" s="5">
        <f t="shared" si="56174"/>
        <v>253</v>
      </c>
      <c r="J11244" s="8">
        <f t="shared" ref="J11244" si="56566">E11244/(SUM(N11237:N11243)/7)*100</f>
        <v>1.3974505049324646</v>
      </c>
      <c r="K11244" s="5">
        <f t="shared" ref="K11244" si="56567">O11244-O11243</f>
        <v>0</v>
      </c>
      <c r="L11244" s="8">
        <f t="shared" ref="L11244" si="56568">SUM(K11238:K11244)/7</f>
        <v>2.1428571428571428</v>
      </c>
      <c r="M11244" s="8">
        <f t="shared" ref="M11244" si="56569">O11244/(B11244/100000)</f>
        <v>9.1137814183805634</v>
      </c>
      <c r="N11244" s="5">
        <v>15627</v>
      </c>
      <c r="O11244" s="18">
        <v>264</v>
      </c>
    </row>
    <row r="11245" spans="1:15" ht="16" customHeight="1" x14ac:dyDescent="0.2">
      <c r="A11245" s="5" t="s">
        <v>18</v>
      </c>
      <c r="B11245" s="13">
        <v>2896712</v>
      </c>
      <c r="C11245" s="6">
        <f t="shared" si="56171"/>
        <v>44172</v>
      </c>
      <c r="D11245" s="5">
        <f t="shared" ref="D11245" si="56570">N11245-N11244</f>
        <v>154</v>
      </c>
      <c r="E11245" s="13">
        <f t="shared" ref="E11245" si="56571">SUM(D11239:D11245)/7</f>
        <v>216.85714285714286</v>
      </c>
      <c r="F11245" s="13">
        <f t="shared" ref="F11245" si="56572">SUM(D11241:D11245)/5</f>
        <v>238.8</v>
      </c>
      <c r="G11245" s="13">
        <f t="shared" ref="G11245" si="56573">N11245/(B11245/100000)</f>
        <v>544.79009304342298</v>
      </c>
      <c r="H11245" s="5">
        <f t="shared" si="56174"/>
        <v>268</v>
      </c>
      <c r="I11245" s="5">
        <f t="shared" si="56174"/>
        <v>254</v>
      </c>
      <c r="J11245" s="8">
        <f t="shared" ref="J11245" si="56574">E11245/(SUM(N11238:N11244)/7)*100</f>
        <v>1.4579051497282034</v>
      </c>
      <c r="K11245" s="5">
        <f t="shared" ref="K11245" si="56575">O11245-O11244</f>
        <v>1</v>
      </c>
      <c r="L11245" s="8">
        <f t="shared" ref="L11245" si="56576">SUM(K11239:K11245)/7</f>
        <v>1.7142857142857142</v>
      </c>
      <c r="M11245" s="8">
        <f t="shared" ref="M11245" si="56577">O11245/(B11245/100000)</f>
        <v>9.1483033176926103</v>
      </c>
      <c r="N11245" s="5">
        <v>15781</v>
      </c>
      <c r="O11245" s="18">
        <v>265</v>
      </c>
    </row>
    <row r="11246" spans="1:15" ht="16" customHeight="1" x14ac:dyDescent="0.2">
      <c r="A11246" s="5" t="s">
        <v>18</v>
      </c>
      <c r="B11246" s="13">
        <v>2896712</v>
      </c>
      <c r="C11246" s="6">
        <f t="shared" si="56171"/>
        <v>44173</v>
      </c>
      <c r="D11246" s="5">
        <f t="shared" ref="D11246" si="56578">N11246-N11245</f>
        <v>183</v>
      </c>
      <c r="E11246" s="13">
        <f t="shared" ref="E11246" si="56579">SUM(D11240:D11246)/7</f>
        <v>231.42857142857142</v>
      </c>
      <c r="F11246" s="13">
        <f t="shared" ref="F11246" si="56580">SUM(D11242:D11246)/5</f>
        <v>227.4</v>
      </c>
      <c r="G11246" s="13">
        <f t="shared" ref="G11246" si="56581">N11246/(B11246/100000)</f>
        <v>551.10760061752774</v>
      </c>
      <c r="H11246" s="5">
        <f t="shared" si="56174"/>
        <v>269</v>
      </c>
      <c r="I11246" s="5">
        <f t="shared" si="56174"/>
        <v>255</v>
      </c>
      <c r="J11246" s="8">
        <f t="shared" ref="J11246" si="56582">E11246/(SUM(N11239:N11245)/7)*100</f>
        <v>1.5335100340780008</v>
      </c>
      <c r="K11246" s="5">
        <f t="shared" ref="K11246" si="56583">O11246-O11245</f>
        <v>4</v>
      </c>
      <c r="L11246" s="8">
        <f t="shared" ref="L11246" si="56584">SUM(K11240:K11246)/7</f>
        <v>2</v>
      </c>
      <c r="M11246" s="8">
        <f t="shared" ref="M11246" si="56585">O11246/(B11246/100000)</f>
        <v>9.2863909149408013</v>
      </c>
      <c r="N11246" s="5">
        <v>15964</v>
      </c>
      <c r="O11246" s="18">
        <v>269</v>
      </c>
    </row>
    <row r="11247" spans="1:15" ht="16" customHeight="1" x14ac:dyDescent="0.2">
      <c r="A11247" s="5" t="s">
        <v>18</v>
      </c>
      <c r="B11247" s="13">
        <v>2896712</v>
      </c>
      <c r="C11247" s="6">
        <f t="shared" si="56171"/>
        <v>44174</v>
      </c>
      <c r="D11247" s="5">
        <f t="shared" ref="D11247" si="56586">N11247-N11246</f>
        <v>313</v>
      </c>
      <c r="E11247" s="13">
        <f t="shared" ref="E11247" si="56587">SUM(D11241:D11247)/7</f>
        <v>241.42857142857142</v>
      </c>
      <c r="F11247" s="13">
        <f t="shared" ref="F11247" si="56588">SUM(D11243:D11247)/5</f>
        <v>239</v>
      </c>
      <c r="G11247" s="13">
        <f t="shared" ref="G11247" si="56589">N11247/(B11247/100000)</f>
        <v>561.91295510219857</v>
      </c>
      <c r="H11247" s="5">
        <f t="shared" si="56174"/>
        <v>270</v>
      </c>
      <c r="I11247" s="5">
        <f t="shared" si="56174"/>
        <v>256</v>
      </c>
      <c r="J11247" s="8">
        <f t="shared" ref="J11247" si="56590">E11247/(SUM(N11240:N11246)/7)*100</f>
        <v>1.5756106656721982</v>
      </c>
      <c r="K11247" s="5">
        <f t="shared" ref="K11247" si="56591">O11247-O11246</f>
        <v>2</v>
      </c>
      <c r="L11247" s="8">
        <f t="shared" ref="L11247" si="56592">SUM(K11241:K11247)/7</f>
        <v>1.8571428571428572</v>
      </c>
      <c r="M11247" s="8">
        <f t="shared" ref="M11247" si="56593">O11247/(B11247/100000)</f>
        <v>9.3554347135648968</v>
      </c>
      <c r="N11247" s="5">
        <v>16277</v>
      </c>
      <c r="O11247" s="18">
        <v>271</v>
      </c>
    </row>
    <row r="11248" spans="1:15" ht="16" customHeight="1" x14ac:dyDescent="0.2">
      <c r="A11248" s="5" t="s">
        <v>18</v>
      </c>
      <c r="B11248" s="13">
        <v>2896712</v>
      </c>
      <c r="C11248" s="6">
        <f t="shared" si="56171"/>
        <v>44175</v>
      </c>
      <c r="D11248" s="5">
        <f t="shared" ref="D11248" si="56594">N11248-N11247</f>
        <v>298</v>
      </c>
      <c r="E11248" s="13">
        <f t="shared" ref="E11248" si="56595">SUM(D11242:D11248)/7</f>
        <v>249.71428571428572</v>
      </c>
      <c r="F11248" s="13">
        <f t="shared" ref="F11248" si="56596">SUM(D11244:D11248)/5</f>
        <v>236.6</v>
      </c>
      <c r="G11248" s="13">
        <f t="shared" ref="G11248" si="56597">N11248/(B11248/100000)</f>
        <v>572.2004810971888</v>
      </c>
      <c r="H11248" s="5">
        <f t="shared" si="56174"/>
        <v>271</v>
      </c>
      <c r="I11248" s="5">
        <f t="shared" si="56174"/>
        <v>257</v>
      </c>
      <c r="J11248" s="8">
        <f t="shared" ref="J11248" si="56598">E11248/(SUM(N11241:N11247)/7)*100</f>
        <v>1.6044056906838002</v>
      </c>
      <c r="K11248" s="5">
        <f t="shared" ref="K11248" si="56599">O11248-O11247</f>
        <v>5</v>
      </c>
      <c r="L11248" s="8">
        <f t="shared" ref="L11248" si="56600">SUM(K11242:K11248)/7</f>
        <v>2.4285714285714284</v>
      </c>
      <c r="M11248" s="8">
        <f t="shared" ref="M11248" si="56601">O11248/(B11248/100000)</f>
        <v>9.5280442101251346</v>
      </c>
      <c r="N11248" s="5">
        <v>16575</v>
      </c>
      <c r="O11248" s="18">
        <v>276</v>
      </c>
    </row>
    <row r="11249" spans="1:15" ht="16" customHeight="1" x14ac:dyDescent="0.2">
      <c r="A11249" s="5" t="s">
        <v>18</v>
      </c>
      <c r="B11249" s="13">
        <v>2896712</v>
      </c>
      <c r="C11249" s="6">
        <f t="shared" si="56171"/>
        <v>44176</v>
      </c>
      <c r="D11249" s="5">
        <f t="shared" ref="D11249" si="56602">N11249-N11248</f>
        <v>529</v>
      </c>
      <c r="E11249" s="13">
        <f t="shared" ref="E11249" si="56603">SUM(D11243:D11249)/7</f>
        <v>288.85714285714283</v>
      </c>
      <c r="F11249" s="13">
        <f t="shared" ref="F11249" si="56604">SUM(D11245:D11249)/5</f>
        <v>295.39999999999998</v>
      </c>
      <c r="G11249" s="13">
        <f t="shared" ref="G11249" si="56605">N11249/(B11249/100000)</f>
        <v>590.46256583326192</v>
      </c>
      <c r="H11249" s="5">
        <f t="shared" si="56174"/>
        <v>272</v>
      </c>
      <c r="I11249" s="5">
        <f t="shared" si="56174"/>
        <v>258</v>
      </c>
      <c r="J11249" s="8">
        <f t="shared" ref="J11249" si="56606">E11249/(SUM(N11242:N11248)/7)*100</f>
        <v>1.826591266328208</v>
      </c>
      <c r="K11249" s="5">
        <f t="shared" ref="K11249" si="56607">O11249-O11248</f>
        <v>7</v>
      </c>
      <c r="L11249" s="8">
        <f t="shared" ref="L11249" si="56608">SUM(K11243:K11249)/7</f>
        <v>2.8571428571428572</v>
      </c>
      <c r="M11249" s="8">
        <f t="shared" ref="M11249" si="56609">O11249/(B11249/100000)</f>
        <v>9.7696975053094679</v>
      </c>
      <c r="N11249" s="5">
        <v>17104</v>
      </c>
      <c r="O11249" s="18">
        <v>283</v>
      </c>
    </row>
    <row r="11250" spans="1:15" ht="16" customHeight="1" x14ac:dyDescent="0.2">
      <c r="A11250" s="5" t="s">
        <v>18</v>
      </c>
      <c r="B11250" s="13">
        <v>2896712</v>
      </c>
      <c r="C11250" s="6">
        <f t="shared" si="56171"/>
        <v>44177</v>
      </c>
      <c r="D11250" s="5">
        <f t="shared" ref="D11250" si="56610">N11250-N11249</f>
        <v>411</v>
      </c>
      <c r="E11250" s="13">
        <f t="shared" ref="E11250" si="56611">SUM(D11244:D11250)/7</f>
        <v>303.28571428571428</v>
      </c>
      <c r="F11250" s="13">
        <f t="shared" ref="F11250" si="56612">SUM(D11246:D11250)/5</f>
        <v>346.8</v>
      </c>
      <c r="G11250" s="13">
        <f t="shared" ref="G11250" si="56613">N11250/(B11250/100000)</f>
        <v>604.65106645051355</v>
      </c>
      <c r="H11250" s="5">
        <f t="shared" si="56174"/>
        <v>273</v>
      </c>
      <c r="I11250" s="5">
        <f t="shared" si="56174"/>
        <v>259</v>
      </c>
      <c r="J11250" s="8">
        <f t="shared" ref="J11250" si="56614">E11250/(SUM(N11243:N11249)/7)*100</f>
        <v>1.8834279630943931</v>
      </c>
      <c r="K11250" s="5">
        <f t="shared" ref="K11250" si="56615">O11250-O11249</f>
        <v>7</v>
      </c>
      <c r="L11250" s="8">
        <f t="shared" ref="L11250" si="56616">SUM(K11244:K11250)/7</f>
        <v>3.7142857142857144</v>
      </c>
      <c r="M11250" s="8">
        <f t="shared" ref="M11250" si="56617">O11250/(B11250/100000)</f>
        <v>10.011350800493801</v>
      </c>
      <c r="N11250" s="5">
        <v>17515</v>
      </c>
      <c r="O11250" s="18">
        <v>290</v>
      </c>
    </row>
    <row r="11251" spans="1:15" ht="16" customHeight="1" x14ac:dyDescent="0.2">
      <c r="A11251" s="5" t="s">
        <v>18</v>
      </c>
      <c r="B11251" s="13">
        <v>2896712</v>
      </c>
      <c r="C11251" s="6">
        <f t="shared" si="56171"/>
        <v>44178</v>
      </c>
      <c r="D11251" s="5">
        <f t="shared" ref="D11251" si="56618">N11251-N11250</f>
        <v>445</v>
      </c>
      <c r="E11251" s="13">
        <f t="shared" ref="E11251" si="56619">SUM(D11245:D11251)/7</f>
        <v>333.28571428571428</v>
      </c>
      <c r="F11251" s="13">
        <f t="shared" ref="F11251" si="56620">SUM(D11247:D11251)/5</f>
        <v>399.2</v>
      </c>
      <c r="G11251" s="13">
        <f t="shared" ref="G11251" si="56621">N11251/(B11251/100000)</f>
        <v>620.01331164437465</v>
      </c>
      <c r="H11251" s="5">
        <f t="shared" si="56174"/>
        <v>274</v>
      </c>
      <c r="I11251" s="5">
        <f t="shared" si="56174"/>
        <v>260</v>
      </c>
      <c r="J11251" s="8">
        <f t="shared" ref="J11251" si="56622">E11251/(SUM(N11244:N11250)/7)*100</f>
        <v>2.0314690490495715</v>
      </c>
      <c r="K11251" s="5">
        <f t="shared" ref="K11251" si="56623">O11251-O11250</f>
        <v>1</v>
      </c>
      <c r="L11251" s="8">
        <f t="shared" ref="L11251" si="56624">SUM(K11245:K11251)/7</f>
        <v>3.8571428571428572</v>
      </c>
      <c r="M11251" s="8">
        <f t="shared" ref="M11251" si="56625">O11251/(B11251/100000)</f>
        <v>10.045872699805848</v>
      </c>
      <c r="N11251" s="5">
        <v>17960</v>
      </c>
      <c r="O11251" s="18">
        <v>291</v>
      </c>
    </row>
    <row r="11252" spans="1:15" ht="16" customHeight="1" x14ac:dyDescent="0.2">
      <c r="A11252" s="5" t="s">
        <v>18</v>
      </c>
      <c r="B11252" s="13">
        <v>2896712</v>
      </c>
      <c r="C11252" s="6">
        <f t="shared" si="56171"/>
        <v>44179</v>
      </c>
      <c r="D11252" s="5">
        <f t="shared" ref="D11252" si="56626">N11252-N11251</f>
        <v>140</v>
      </c>
      <c r="E11252" s="13">
        <f t="shared" ref="E11252" si="56627">SUM(D11246:D11252)/7</f>
        <v>331.28571428571428</v>
      </c>
      <c r="F11252" s="13">
        <f t="shared" ref="F11252" si="56628">SUM(D11248:D11252)/5</f>
        <v>364.6</v>
      </c>
      <c r="G11252" s="13">
        <f t="shared" ref="G11252" si="56629">N11252/(B11252/100000)</f>
        <v>624.84637754806135</v>
      </c>
      <c r="H11252" s="5">
        <f t="shared" si="56174"/>
        <v>275</v>
      </c>
      <c r="I11252" s="5">
        <f t="shared" si="56174"/>
        <v>261</v>
      </c>
      <c r="J11252" s="8">
        <f t="shared" ref="J11252" si="56630">E11252/(SUM(N11245:N11251)/7)*100</f>
        <v>1.9790742131494503</v>
      </c>
      <c r="K11252" s="5">
        <f t="shared" ref="K11252" si="56631">O11252-O11251</f>
        <v>2</v>
      </c>
      <c r="L11252" s="8">
        <f t="shared" ref="L11252" si="56632">SUM(K11246:K11252)/7</f>
        <v>4</v>
      </c>
      <c r="M11252" s="8">
        <f t="shared" ref="M11252" si="56633">O11252/(B11252/100000)</f>
        <v>10.114916498429944</v>
      </c>
      <c r="N11252" s="5">
        <v>18100</v>
      </c>
      <c r="O11252" s="18">
        <v>293</v>
      </c>
    </row>
    <row r="11253" spans="1:15" ht="16" customHeight="1" x14ac:dyDescent="0.2">
      <c r="A11253" s="5" t="s">
        <v>18</v>
      </c>
      <c r="B11253" s="13">
        <v>2896712</v>
      </c>
      <c r="C11253" s="6">
        <f t="shared" si="56171"/>
        <v>44180</v>
      </c>
      <c r="D11253" s="5">
        <f t="shared" ref="D11253" si="56634">N11253-N11252</f>
        <v>241</v>
      </c>
      <c r="E11253" s="13">
        <f t="shared" ref="E11253" si="56635">SUM(D11247:D11253)/7</f>
        <v>339.57142857142856</v>
      </c>
      <c r="F11253" s="13">
        <f t="shared" ref="F11253" si="56636">SUM(D11249:D11253)/5</f>
        <v>353.2</v>
      </c>
      <c r="G11253" s="13">
        <f t="shared" ref="G11253" si="56637">N11253/(B11253/100000)</f>
        <v>633.16615528226487</v>
      </c>
      <c r="H11253" s="5">
        <f t="shared" si="56174"/>
        <v>276</v>
      </c>
      <c r="I11253" s="5">
        <f t="shared" si="56174"/>
        <v>262</v>
      </c>
      <c r="J11253" s="8">
        <f t="shared" ref="J11253" si="56638">E11253/(SUM(N11246:N11252)/7)*100</f>
        <v>1.989204569228838</v>
      </c>
      <c r="K11253" s="5">
        <f t="shared" ref="K11253" si="56639">O11253-O11252</f>
        <v>2</v>
      </c>
      <c r="L11253" s="8">
        <f t="shared" ref="L11253" si="56640">SUM(K11247:K11253)/7</f>
        <v>3.7142857142857144</v>
      </c>
      <c r="M11253" s="8">
        <f t="shared" ref="M11253" si="56641">O11253/(B11253/100000)</f>
        <v>10.183960297054039</v>
      </c>
      <c r="N11253" s="5">
        <v>18341</v>
      </c>
      <c r="O11253" s="18">
        <v>295</v>
      </c>
    </row>
    <row r="11254" spans="1:15" ht="16" customHeight="1" x14ac:dyDescent="0.2">
      <c r="A11254" s="5" t="s">
        <v>18</v>
      </c>
      <c r="B11254" s="13">
        <v>2896712</v>
      </c>
      <c r="C11254" s="6">
        <f t="shared" si="56171"/>
        <v>44181</v>
      </c>
      <c r="D11254" s="5">
        <f t="shared" ref="D11254" si="56642">N11254-N11253</f>
        <v>486</v>
      </c>
      <c r="E11254" s="13">
        <f t="shared" ref="E11254" si="56643">SUM(D11248:D11254)/7</f>
        <v>364.28571428571428</v>
      </c>
      <c r="F11254" s="13">
        <f t="shared" ref="F11254" si="56644">SUM(D11250:D11254)/5</f>
        <v>344.6</v>
      </c>
      <c r="G11254" s="13">
        <f t="shared" ref="G11254" si="56645">N11254/(B11254/100000)</f>
        <v>649.94379834791994</v>
      </c>
      <c r="H11254" s="5">
        <f t="shared" si="56174"/>
        <v>277</v>
      </c>
      <c r="I11254" s="5">
        <f t="shared" si="56174"/>
        <v>263</v>
      </c>
      <c r="J11254" s="8">
        <f t="shared" ref="J11254" si="56646">E11254/(SUM(N11247:N11253)/7)*100</f>
        <v>2.0923591965340682</v>
      </c>
      <c r="K11254" s="5">
        <f t="shared" ref="K11254" si="56647">O11254-O11253</f>
        <v>6</v>
      </c>
      <c r="L11254" s="8">
        <f t="shared" ref="L11254" si="56648">SUM(K11248:K11254)/7</f>
        <v>4.2857142857142856</v>
      </c>
      <c r="M11254" s="8">
        <f t="shared" ref="M11254" si="56649">O11254/(B11254/100000)</f>
        <v>10.391091692926324</v>
      </c>
      <c r="N11254" s="5">
        <v>18827</v>
      </c>
      <c r="O11254" s="18">
        <v>301</v>
      </c>
    </row>
    <row r="11255" spans="1:15" ht="16" customHeight="1" x14ac:dyDescent="0.2">
      <c r="A11255" s="5" t="s">
        <v>18</v>
      </c>
      <c r="B11255" s="13">
        <v>2896712</v>
      </c>
      <c r="C11255" s="6">
        <f t="shared" si="56171"/>
        <v>44182</v>
      </c>
      <c r="D11255" s="5">
        <f t="shared" ref="D11255" si="56650">N11255-N11254</f>
        <v>507</v>
      </c>
      <c r="E11255" s="13">
        <f t="shared" ref="E11255" si="56651">SUM(D11249:D11255)/7</f>
        <v>394.14285714285717</v>
      </c>
      <c r="F11255" s="13">
        <f t="shared" ref="F11255" si="56652">SUM(D11251:D11255)/5</f>
        <v>363.8</v>
      </c>
      <c r="G11255" s="13">
        <f t="shared" ref="G11255" si="56653">N11255/(B11255/100000)</f>
        <v>667.44640129912807</v>
      </c>
      <c r="H11255" s="5">
        <f t="shared" si="56174"/>
        <v>278</v>
      </c>
      <c r="I11255" s="5">
        <f t="shared" si="56174"/>
        <v>264</v>
      </c>
      <c r="J11255" s="8">
        <f t="shared" ref="J11255" si="56654">E11255/(SUM(N11248:N11254)/7)*100</f>
        <v>2.2174535050071533</v>
      </c>
      <c r="K11255" s="5">
        <f t="shared" ref="K11255" si="56655">O11255-O11254</f>
        <v>14</v>
      </c>
      <c r="L11255" s="8">
        <f t="shared" ref="L11255" si="56656">SUM(K11249:K11255)/7</f>
        <v>5.5714285714285712</v>
      </c>
      <c r="M11255" s="8">
        <f t="shared" ref="M11255" si="56657">O11255/(B11255/100000)</f>
        <v>10.87439828329499</v>
      </c>
      <c r="N11255" s="5">
        <v>19334</v>
      </c>
      <c r="O11255" s="18">
        <v>315</v>
      </c>
    </row>
    <row r="11256" spans="1:15" ht="16" customHeight="1" x14ac:dyDescent="0.2">
      <c r="A11256" s="5" t="s">
        <v>18</v>
      </c>
      <c r="B11256" s="13">
        <v>2896712</v>
      </c>
      <c r="C11256" s="6">
        <f t="shared" si="56171"/>
        <v>44183</v>
      </c>
      <c r="D11256" s="5">
        <f t="shared" ref="D11256" si="56658">N11256-N11255</f>
        <v>472</v>
      </c>
      <c r="E11256" s="13">
        <f t="shared" ref="E11256" si="56659">SUM(D11250:D11256)/7</f>
        <v>386</v>
      </c>
      <c r="F11256" s="13">
        <f t="shared" ref="F11256" si="56660">SUM(D11252:D11256)/5</f>
        <v>369.2</v>
      </c>
      <c r="G11256" s="13">
        <f t="shared" ref="G11256" si="56661">N11256/(B11256/100000)</f>
        <v>683.74073777441458</v>
      </c>
      <c r="H11256" s="5">
        <f t="shared" si="56174"/>
        <v>279</v>
      </c>
      <c r="I11256" s="5">
        <f t="shared" si="56174"/>
        <v>265</v>
      </c>
      <c r="J11256" s="8">
        <f t="shared" ref="J11256" si="56662">E11256/(SUM(N11249:N11255)/7)*100</f>
        <v>2.1245311799718509</v>
      </c>
      <c r="K11256" s="5">
        <f t="shared" ref="K11256" si="56663">O11256-O11255</f>
        <v>4</v>
      </c>
      <c r="L11256" s="8">
        <f t="shared" ref="L11256" si="56664">SUM(K11250:K11256)/7</f>
        <v>5.1428571428571432</v>
      </c>
      <c r="M11256" s="8">
        <f t="shared" ref="M11256" si="56665">O11256/(B11256/100000)</f>
        <v>11.012485880543181</v>
      </c>
      <c r="N11256" s="5">
        <v>19806</v>
      </c>
      <c r="O11256" s="18">
        <v>319</v>
      </c>
    </row>
    <row r="11257" spans="1:15" ht="16" customHeight="1" x14ac:dyDescent="0.2">
      <c r="A11257" s="5" t="s">
        <v>18</v>
      </c>
      <c r="B11257" s="13">
        <v>2896712</v>
      </c>
      <c r="C11257" s="6">
        <f t="shared" si="56171"/>
        <v>44184</v>
      </c>
      <c r="D11257" s="5">
        <f t="shared" ref="D11257:D11258" si="56666">N11257-N11256</f>
        <v>453</v>
      </c>
      <c r="E11257" s="13">
        <f t="shared" ref="E11257:E11258" si="56667">SUM(D11251:D11257)/7</f>
        <v>392</v>
      </c>
      <c r="F11257" s="13">
        <f t="shared" ref="F11257:F11258" si="56668">SUM(D11253:D11257)/5</f>
        <v>431.8</v>
      </c>
      <c r="G11257" s="13">
        <f t="shared" ref="G11257:G11258" si="56669">N11257/(B11257/100000)</f>
        <v>699.37915816277211</v>
      </c>
      <c r="H11257" s="5">
        <f t="shared" si="56174"/>
        <v>280</v>
      </c>
      <c r="I11257" s="5">
        <f t="shared" si="56174"/>
        <v>266</v>
      </c>
      <c r="J11257" s="8">
        <f t="shared" ref="J11257:J11258" si="56670">E11257/(SUM(N11250:N11256)/7)*100</f>
        <v>2.1126706343401369</v>
      </c>
      <c r="K11257" s="5">
        <f t="shared" ref="K11257:K11258" si="56671">O11257-O11256</f>
        <v>3</v>
      </c>
      <c r="L11257" s="8">
        <f t="shared" ref="L11257:L11258" si="56672">SUM(K11251:K11257)/7</f>
        <v>4.5714285714285712</v>
      </c>
      <c r="M11257" s="8">
        <f t="shared" ref="M11257:M11258" si="56673">O11257/(B11257/100000)</f>
        <v>11.116051578479324</v>
      </c>
      <c r="N11257" s="5">
        <v>20259</v>
      </c>
      <c r="O11257" s="18">
        <v>322</v>
      </c>
    </row>
    <row r="11258" spans="1:15" ht="16" customHeight="1" x14ac:dyDescent="0.2">
      <c r="A11258" s="5" t="s">
        <v>18</v>
      </c>
      <c r="B11258" s="13">
        <v>2896712</v>
      </c>
      <c r="C11258" s="6">
        <f t="shared" si="56171"/>
        <v>44185</v>
      </c>
      <c r="D11258" s="5">
        <f t="shared" si="56666"/>
        <v>433</v>
      </c>
      <c r="E11258" s="13">
        <f t="shared" si="56667"/>
        <v>390.28571428571428</v>
      </c>
      <c r="F11258" s="13">
        <f t="shared" si="56668"/>
        <v>470.2</v>
      </c>
      <c r="G11258" s="13">
        <f t="shared" si="56669"/>
        <v>714.32714056488874</v>
      </c>
      <c r="H11258" s="5">
        <f t="shared" si="56174"/>
        <v>281</v>
      </c>
      <c r="I11258" s="5">
        <f t="shared" si="56174"/>
        <v>267</v>
      </c>
      <c r="J11258" s="8">
        <f t="shared" si="56670"/>
        <v>2.0599123858641151</v>
      </c>
      <c r="K11258" s="5">
        <f t="shared" si="56671"/>
        <v>2</v>
      </c>
      <c r="L11258" s="8">
        <f t="shared" si="56672"/>
        <v>4.7142857142857144</v>
      </c>
      <c r="M11258" s="8">
        <f t="shared" si="56673"/>
        <v>11.185095377103419</v>
      </c>
      <c r="N11258" s="5">
        <v>20692</v>
      </c>
      <c r="O11258" s="18">
        <v>324</v>
      </c>
    </row>
    <row r="11259" spans="1:15" ht="16" customHeight="1" x14ac:dyDescent="0.2">
      <c r="A11259" s="5" t="s">
        <v>18</v>
      </c>
      <c r="B11259" s="13">
        <v>2896712</v>
      </c>
      <c r="C11259" s="6">
        <f t="shared" si="56171"/>
        <v>44186</v>
      </c>
      <c r="D11259" s="5">
        <f t="shared" ref="D11259" si="56674">N11259-N11258</f>
        <v>157</v>
      </c>
      <c r="E11259" s="13">
        <f t="shared" ref="E11259" si="56675">SUM(D11253:D11259)/7</f>
        <v>392.71428571428572</v>
      </c>
      <c r="F11259" s="13">
        <f t="shared" ref="F11259" si="56676">SUM(D11255:D11259)/5</f>
        <v>404.4</v>
      </c>
      <c r="G11259" s="13">
        <f t="shared" ref="G11259" si="56677">N11259/(B11259/100000)</f>
        <v>719.74707875688023</v>
      </c>
      <c r="H11259" s="5">
        <f t="shared" si="56174"/>
        <v>282</v>
      </c>
      <c r="I11259" s="5">
        <f t="shared" si="56174"/>
        <v>268</v>
      </c>
      <c r="J11259" s="8">
        <f t="shared" ref="J11259" si="56678">E11259/(SUM(N11252:N11258)/7)*100</f>
        <v>2.0308956183186933</v>
      </c>
      <c r="K11259" s="5">
        <f t="shared" ref="K11259" si="56679">O11259-O11258</f>
        <v>0</v>
      </c>
      <c r="L11259" s="8">
        <f t="shared" ref="L11259" si="56680">SUM(K11253:K11259)/7</f>
        <v>4.4285714285714288</v>
      </c>
      <c r="M11259" s="8">
        <f t="shared" ref="M11259" si="56681">O11259/(B11259/100000)</f>
        <v>11.185095377103419</v>
      </c>
      <c r="N11259" s="5">
        <v>20849</v>
      </c>
      <c r="O11259" s="18">
        <v>324</v>
      </c>
    </row>
    <row r="11260" spans="1:15" ht="16" customHeight="1" x14ac:dyDescent="0.2">
      <c r="A11260" s="5" t="s">
        <v>18</v>
      </c>
      <c r="B11260" s="13">
        <v>2896712</v>
      </c>
      <c r="C11260" s="6">
        <f t="shared" si="56171"/>
        <v>44187</v>
      </c>
      <c r="D11260" s="5">
        <f t="shared" ref="D11260" si="56682">N11260-N11259</f>
        <v>211</v>
      </c>
      <c r="E11260" s="13">
        <f t="shared" ref="E11260" si="56683">SUM(D11254:D11260)/7</f>
        <v>388.42857142857144</v>
      </c>
      <c r="F11260" s="13">
        <f t="shared" ref="F11260" si="56684">SUM(D11256:D11260)/5</f>
        <v>345.2</v>
      </c>
      <c r="G11260" s="13">
        <f t="shared" ref="G11260" si="56685">N11260/(B11260/100000)</f>
        <v>727.03119951172221</v>
      </c>
      <c r="H11260" s="5">
        <f t="shared" si="56174"/>
        <v>283</v>
      </c>
      <c r="I11260" s="5">
        <f t="shared" si="56174"/>
        <v>269</v>
      </c>
      <c r="J11260" s="8">
        <f t="shared" ref="J11260" si="56686">E11260/(SUM(N11253:N11259)/7)*100</f>
        <v>1.968749094911229</v>
      </c>
      <c r="K11260" s="5">
        <f t="shared" ref="K11260" si="56687">O11260-O11259</f>
        <v>9</v>
      </c>
      <c r="L11260" s="8">
        <f t="shared" ref="L11260" si="56688">SUM(K11254:K11260)/7</f>
        <v>5.4285714285714288</v>
      </c>
      <c r="M11260" s="8">
        <f t="shared" ref="M11260" si="56689">O11260/(B11260/100000)</f>
        <v>11.495792470911848</v>
      </c>
      <c r="N11260" s="5">
        <v>21060</v>
      </c>
      <c r="O11260" s="18">
        <v>333</v>
      </c>
    </row>
    <row r="11261" spans="1:15" ht="16" customHeight="1" x14ac:dyDescent="0.2">
      <c r="A11261" s="5" t="s">
        <v>18</v>
      </c>
      <c r="B11261" s="13">
        <v>2896712</v>
      </c>
      <c r="C11261" s="6">
        <f t="shared" si="56171"/>
        <v>44188</v>
      </c>
      <c r="D11261" s="5">
        <f t="shared" ref="D11261" si="56690">N11261-N11260</f>
        <v>795</v>
      </c>
      <c r="E11261" s="13">
        <f t="shared" ref="E11261" si="56691">SUM(D11255:D11261)/7</f>
        <v>432.57142857142856</v>
      </c>
      <c r="F11261" s="13">
        <f t="shared" ref="F11261" si="56692">SUM(D11257:D11261)/5</f>
        <v>409.8</v>
      </c>
      <c r="G11261" s="13">
        <f t="shared" ref="G11261" si="56693">N11261/(B11261/100000)</f>
        <v>754.47610946480006</v>
      </c>
      <c r="H11261" s="5">
        <f t="shared" si="56174"/>
        <v>284</v>
      </c>
      <c r="I11261" s="5">
        <f t="shared" si="56174"/>
        <v>270</v>
      </c>
      <c r="J11261" s="8">
        <f t="shared" ref="J11261" si="56694">E11261/(SUM(N11254:N11260)/7)*100</f>
        <v>2.1501558649974788</v>
      </c>
      <c r="K11261" s="5">
        <f t="shared" ref="K11261" si="56695">O11261-O11260</f>
        <v>15</v>
      </c>
      <c r="L11261" s="8">
        <f t="shared" ref="L11261" si="56696">SUM(K11255:K11261)/7</f>
        <v>6.7142857142857144</v>
      </c>
      <c r="M11261" s="8">
        <f t="shared" ref="M11261" si="56697">O11261/(B11261/100000)</f>
        <v>12.013620960592561</v>
      </c>
      <c r="N11261" s="5">
        <v>21855</v>
      </c>
      <c r="O11261" s="18">
        <v>348</v>
      </c>
    </row>
    <row r="11262" spans="1:15" ht="16" customHeight="1" x14ac:dyDescent="0.2">
      <c r="A11262" s="5" t="s">
        <v>18</v>
      </c>
      <c r="B11262" s="13">
        <v>2896712</v>
      </c>
      <c r="C11262" s="6">
        <f t="shared" si="56171"/>
        <v>44189</v>
      </c>
      <c r="D11262" s="5">
        <f t="shared" ref="D11262" si="56698">N11262-N11261</f>
        <v>703</v>
      </c>
      <c r="E11262" s="13">
        <f t="shared" ref="E11262" si="56699">SUM(D11256:D11262)/7</f>
        <v>460.57142857142856</v>
      </c>
      <c r="F11262" s="13">
        <f t="shared" ref="F11262" si="56700">SUM(D11258:D11262)/5</f>
        <v>459.8</v>
      </c>
      <c r="G11262" s="13">
        <f t="shared" ref="G11262" si="56701">N11262/(B11262/100000)</f>
        <v>778.74500468116946</v>
      </c>
      <c r="H11262" s="5">
        <f t="shared" si="56174"/>
        <v>285</v>
      </c>
      <c r="I11262" s="5">
        <f t="shared" si="56174"/>
        <v>271</v>
      </c>
      <c r="J11262" s="8">
        <f t="shared" ref="J11262" si="56702">E11262/(SUM(N11255:N11261)/7)*100</f>
        <v>2.241145597997984</v>
      </c>
      <c r="K11262" s="5">
        <f t="shared" ref="K11262" si="56703">O11262-O11261</f>
        <v>4</v>
      </c>
      <c r="L11262" s="8">
        <f t="shared" ref="L11262" si="56704">SUM(K11256:K11262)/7</f>
        <v>5.2857142857142856</v>
      </c>
      <c r="M11262" s="8">
        <f t="shared" ref="M11262" si="56705">O11262/(B11262/100000)</f>
        <v>12.151708557840751</v>
      </c>
      <c r="N11262" s="5">
        <v>22558</v>
      </c>
      <c r="O11262" s="18">
        <v>352</v>
      </c>
    </row>
    <row r="11263" spans="1:15" ht="16" customHeight="1" x14ac:dyDescent="0.2">
      <c r="A11263" s="5" t="s">
        <v>18</v>
      </c>
      <c r="B11263" s="13">
        <v>2896712</v>
      </c>
      <c r="C11263" s="6">
        <f t="shared" si="56171"/>
        <v>44190</v>
      </c>
      <c r="D11263" s="5">
        <f>N11264-N11262-D11264</f>
        <v>306</v>
      </c>
      <c r="E11263" s="13">
        <f t="shared" ref="E11263" si="56706">SUM(D11257:D11263)/7</f>
        <v>436.85714285714283</v>
      </c>
      <c r="F11263" s="13">
        <f t="shared" ref="F11263" si="56707">SUM(D11259:D11263)/5</f>
        <v>434.4</v>
      </c>
      <c r="G11263" s="13">
        <f t="shared" ref="G11263" si="56708">N11263/(B11263/100000)</f>
        <v>789.30870587065613</v>
      </c>
      <c r="H11263" s="5">
        <f t="shared" si="56174"/>
        <v>286</v>
      </c>
      <c r="I11263" s="5">
        <f t="shared" si="56174"/>
        <v>272</v>
      </c>
      <c r="J11263" s="8">
        <f t="shared" ref="J11263" si="56709">E11263/(SUM(N11256:N11262)/7)*100</f>
        <v>2.0791547399696761</v>
      </c>
      <c r="K11263" s="5">
        <f t="shared" ref="K11263" si="56710">O11263-O11262</f>
        <v>0</v>
      </c>
      <c r="L11263" s="8">
        <f t="shared" ref="L11263" si="56711">SUM(K11257:K11263)/7</f>
        <v>4.7142857142857144</v>
      </c>
      <c r="M11263" s="8">
        <f t="shared" ref="M11263" si="56712">O11263/(B11263/100000)</f>
        <v>12.151708557840751</v>
      </c>
      <c r="N11263" s="5">
        <f>N11262+D11263</f>
        <v>22864</v>
      </c>
      <c r="O11263" s="18">
        <v>352</v>
      </c>
    </row>
    <row r="11264" spans="1:15" ht="16" customHeight="1" x14ac:dyDescent="0.2">
      <c r="A11264" s="5" t="s">
        <v>18</v>
      </c>
      <c r="B11264" s="13">
        <v>2896712</v>
      </c>
      <c r="C11264" s="6">
        <f t="shared" si="56171"/>
        <v>44191</v>
      </c>
      <c r="D11264" s="5">
        <v>230</v>
      </c>
      <c r="E11264" s="13">
        <f t="shared" ref="E11264" si="56713">SUM(D11258:D11264)/7</f>
        <v>405</v>
      </c>
      <c r="F11264" s="13">
        <f t="shared" ref="F11264" si="56714">SUM(D11260:D11264)/5</f>
        <v>449</v>
      </c>
      <c r="G11264" s="13">
        <f t="shared" ref="G11264" si="56715">N11264/(B11264/100000)</f>
        <v>797.24874271242697</v>
      </c>
      <c r="H11264" s="5">
        <f t="shared" si="56174"/>
        <v>287</v>
      </c>
      <c r="I11264" s="5">
        <f t="shared" si="56174"/>
        <v>273</v>
      </c>
      <c r="J11264" s="8">
        <f t="shared" ref="J11264" si="56716">E11264/(SUM(N11257:N11263)/7)*100</f>
        <v>1.8882753751573562</v>
      </c>
      <c r="K11264" s="5">
        <f t="shared" ref="K11264" si="56717">O11264-O11263</f>
        <v>7</v>
      </c>
      <c r="L11264" s="8">
        <f t="shared" ref="L11264" si="56718">SUM(K11258:K11264)/7</f>
        <v>5.2857142857142856</v>
      </c>
      <c r="M11264" s="8">
        <f t="shared" ref="M11264" si="56719">O11264/(B11264/100000)</f>
        <v>12.393361853025084</v>
      </c>
      <c r="N11264" s="5">
        <v>23094</v>
      </c>
      <c r="O11264" s="18">
        <v>359</v>
      </c>
    </row>
    <row r="11265" spans="1:15" ht="16" customHeight="1" x14ac:dyDescent="0.2">
      <c r="A11265" s="5" t="s">
        <v>18</v>
      </c>
      <c r="B11265" s="13">
        <v>2896712</v>
      </c>
      <c r="C11265" s="6">
        <f t="shared" si="56171"/>
        <v>44192</v>
      </c>
      <c r="D11265" s="5">
        <f t="shared" ref="D11265" si="56720">N11265-N11264</f>
        <v>239</v>
      </c>
      <c r="E11265" s="13">
        <f t="shared" ref="E11265" si="56721">SUM(D11259:D11265)/7</f>
        <v>377.28571428571428</v>
      </c>
      <c r="F11265" s="13">
        <f t="shared" ref="F11265" si="56722">SUM(D11261:D11265)/5</f>
        <v>454.6</v>
      </c>
      <c r="G11265" s="13">
        <f t="shared" ref="G11265" si="56723">N11265/(B11265/100000)</f>
        <v>805.49947664800641</v>
      </c>
      <c r="H11265" s="5">
        <f t="shared" si="56174"/>
        <v>288</v>
      </c>
      <c r="I11265" s="5">
        <f t="shared" si="56174"/>
        <v>274</v>
      </c>
      <c r="J11265" s="8">
        <f t="shared" ref="J11265" si="56724">E11265/(SUM(N11258:N11264)/7)*100</f>
        <v>1.7264597442669245</v>
      </c>
      <c r="K11265" s="5">
        <f t="shared" ref="K11265" si="56725">O11265-O11264</f>
        <v>7</v>
      </c>
      <c r="L11265" s="8">
        <f t="shared" ref="L11265" si="56726">SUM(K11259:K11265)/7</f>
        <v>6</v>
      </c>
      <c r="M11265" s="8">
        <f t="shared" ref="M11265" si="56727">O11265/(B11265/100000)</f>
        <v>12.635015148209417</v>
      </c>
      <c r="N11265" s="5">
        <v>23333</v>
      </c>
      <c r="O11265" s="18">
        <v>366</v>
      </c>
    </row>
    <row r="11266" spans="1:15" ht="16" customHeight="1" x14ac:dyDescent="0.2">
      <c r="A11266" s="5" t="s">
        <v>18</v>
      </c>
      <c r="B11266" s="13">
        <v>2896712</v>
      </c>
      <c r="C11266" s="6">
        <f t="shared" si="56171"/>
        <v>44193</v>
      </c>
      <c r="D11266" s="5">
        <f t="shared" ref="D11266" si="56728">N11266-N11265</f>
        <v>191</v>
      </c>
      <c r="E11266" s="13">
        <f t="shared" ref="E11266" si="56729">SUM(D11260:D11266)/7</f>
        <v>382.14285714285717</v>
      </c>
      <c r="F11266" s="13">
        <f t="shared" ref="F11266" si="56730">SUM(D11262:D11266)/5</f>
        <v>333.8</v>
      </c>
      <c r="G11266" s="13">
        <f t="shared" ref="G11266" si="56731">N11266/(B11266/100000)</f>
        <v>812.09315941660748</v>
      </c>
      <c r="H11266" s="5">
        <f t="shared" si="56174"/>
        <v>289</v>
      </c>
      <c r="I11266" s="5">
        <f t="shared" si="56174"/>
        <v>275</v>
      </c>
      <c r="J11266" s="8">
        <f t="shared" ref="J11266" si="56732">E11266/(SUM(N11259:N11265)/7)*100</f>
        <v>1.7190080520265014</v>
      </c>
      <c r="K11266" s="5">
        <f t="shared" ref="K11266" si="56733">O11266-O11265</f>
        <v>10</v>
      </c>
      <c r="L11266" s="8">
        <f t="shared" ref="L11266" si="56734">SUM(K11260:K11266)/7</f>
        <v>7.4285714285714288</v>
      </c>
      <c r="M11266" s="8">
        <f t="shared" ref="M11266" si="56735">O11266/(B11266/100000)</f>
        <v>12.980234141329893</v>
      </c>
      <c r="N11266" s="5">
        <v>23524</v>
      </c>
      <c r="O11266" s="18">
        <v>376</v>
      </c>
    </row>
    <row r="11267" spans="1:15" ht="16" customHeight="1" x14ac:dyDescent="0.2">
      <c r="A11267" s="5" t="s">
        <v>18</v>
      </c>
      <c r="B11267" s="13">
        <v>2896712</v>
      </c>
      <c r="C11267" s="6">
        <f t="shared" si="56171"/>
        <v>44194</v>
      </c>
      <c r="D11267" s="5">
        <f t="shared" ref="D11267" si="56736">N11267-N11266</f>
        <v>260</v>
      </c>
      <c r="E11267" s="13">
        <f t="shared" ref="E11267" si="56737">SUM(D11261:D11267)/7</f>
        <v>389.14285714285717</v>
      </c>
      <c r="F11267" s="13">
        <f t="shared" ref="F11267" si="56738">SUM(D11263:D11267)/5</f>
        <v>245.2</v>
      </c>
      <c r="G11267" s="13">
        <f t="shared" ref="G11267" si="56739">N11267/(B11267/100000)</f>
        <v>821.06885323773986</v>
      </c>
      <c r="H11267" s="5">
        <f t="shared" si="56174"/>
        <v>290</v>
      </c>
      <c r="I11267" s="5">
        <f t="shared" si="56174"/>
        <v>276</v>
      </c>
      <c r="J11267" s="8">
        <f t="shared" ref="J11267" si="56740">E11267/(SUM(N11260:N11266)/7)*100</f>
        <v>1.7209137774183769</v>
      </c>
      <c r="K11267" s="5">
        <f t="shared" ref="K11267" si="56741">O11267-O11266</f>
        <v>18</v>
      </c>
      <c r="L11267" s="8">
        <f t="shared" ref="L11267" si="56742">SUM(K11261:K11267)/7</f>
        <v>8.7142857142857135</v>
      </c>
      <c r="M11267" s="8">
        <f t="shared" ref="M11267" si="56743">O11267/(B11267/100000)</f>
        <v>13.601628328946751</v>
      </c>
      <c r="N11267" s="5">
        <v>23784</v>
      </c>
      <c r="O11267" s="18">
        <v>394</v>
      </c>
    </row>
    <row r="11268" spans="1:15" ht="16" customHeight="1" x14ac:dyDescent="0.2">
      <c r="A11268" s="5" t="s">
        <v>18</v>
      </c>
      <c r="B11268" s="13">
        <v>2896712</v>
      </c>
      <c r="C11268" s="6">
        <f t="shared" si="56171"/>
        <v>44195</v>
      </c>
      <c r="D11268" s="5">
        <f t="shared" ref="D11268" si="56744">N11268-N11267</f>
        <v>500</v>
      </c>
      <c r="E11268" s="13">
        <f t="shared" ref="E11268" si="56745">SUM(D11262:D11268)/7</f>
        <v>347</v>
      </c>
      <c r="F11268" s="13">
        <f t="shared" ref="F11268" si="56746">SUM(D11264:D11268)/5</f>
        <v>284</v>
      </c>
      <c r="G11268" s="13">
        <f t="shared" ref="G11268" si="56747">N11268/(B11268/100000)</f>
        <v>838.3298028937636</v>
      </c>
      <c r="H11268" s="5">
        <f t="shared" si="56174"/>
        <v>291</v>
      </c>
      <c r="I11268" s="5">
        <f t="shared" si="56174"/>
        <v>277</v>
      </c>
      <c r="J11268" s="8">
        <f t="shared" ref="J11268" si="56748">E11268/(SUM(N11261:N11267)/7)*100</f>
        <v>1.5085832111892281</v>
      </c>
      <c r="K11268" s="5">
        <f t="shared" ref="K11268" si="56749">O11268-O11267</f>
        <v>17</v>
      </c>
      <c r="L11268" s="8">
        <f t="shared" ref="L11268" si="56750">SUM(K11262:K11268)/7</f>
        <v>9</v>
      </c>
      <c r="M11268" s="8">
        <f t="shared" ref="M11268" si="56751">O11268/(B11268/100000)</f>
        <v>14.18850061725156</v>
      </c>
      <c r="N11268" s="5">
        <v>24284</v>
      </c>
      <c r="O11268" s="18">
        <v>411</v>
      </c>
    </row>
    <row r="11269" spans="1:15" ht="16" customHeight="1" x14ac:dyDescent="0.2">
      <c r="A11269" s="5" t="s">
        <v>18</v>
      </c>
      <c r="B11269" s="13">
        <v>2896712</v>
      </c>
      <c r="C11269" s="6">
        <f t="shared" si="56171"/>
        <v>44196</v>
      </c>
      <c r="D11269" s="5">
        <f t="shared" ref="D11269" si="56752">N11269-N11268</f>
        <v>508</v>
      </c>
      <c r="E11269" s="13">
        <f t="shared" ref="E11269" si="56753">SUM(D11263:D11269)/7</f>
        <v>319.14285714285717</v>
      </c>
      <c r="F11269" s="13">
        <f t="shared" ref="F11269" si="56754">SUM(D11265:D11269)/5</f>
        <v>339.6</v>
      </c>
      <c r="G11269" s="13">
        <f t="shared" ref="G11269" si="56755">N11269/(B11269/100000)</f>
        <v>855.86692774428377</v>
      </c>
      <c r="H11269" s="5">
        <f t="shared" si="56174"/>
        <v>292</v>
      </c>
      <c r="I11269" s="5">
        <f t="shared" si="56174"/>
        <v>278</v>
      </c>
      <c r="J11269" s="8">
        <f t="shared" ref="J11269" si="56756">E11269/(SUM(N11262:N11268)/7)*100</f>
        <v>1.3668540941379459</v>
      </c>
      <c r="K11269" s="5">
        <f t="shared" ref="K11269" si="56757">O11269-O11268</f>
        <v>14</v>
      </c>
      <c r="L11269" s="8">
        <f t="shared" ref="L11269" si="56758">SUM(K11263:K11269)/7</f>
        <v>10.428571428571429</v>
      </c>
      <c r="M11269" s="8">
        <f t="shared" ref="M11269" si="56759">O11269/(B11269/100000)</f>
        <v>14.671807207620226</v>
      </c>
      <c r="N11269" s="5">
        <v>24792</v>
      </c>
      <c r="O11269" s="18">
        <v>425</v>
      </c>
    </row>
    <row r="11270" spans="1:15" ht="16" customHeight="1" x14ac:dyDescent="0.2">
      <c r="A11270" s="5" t="s">
        <v>18</v>
      </c>
      <c r="B11270" s="13">
        <v>2896712</v>
      </c>
      <c r="C11270" s="6">
        <f t="shared" si="56171"/>
        <v>44197</v>
      </c>
      <c r="D11270" s="5">
        <f t="shared" ref="D11270" si="56760">N11270-N11269</f>
        <v>342</v>
      </c>
      <c r="E11270" s="13">
        <f t="shared" ref="E11270" si="56761">SUM(D11264:D11270)/7</f>
        <v>324.28571428571428</v>
      </c>
      <c r="F11270" s="13">
        <f t="shared" ref="F11270" si="56762">SUM(D11266:D11270)/5</f>
        <v>360.2</v>
      </c>
      <c r="G11270" s="13">
        <f t="shared" ref="G11270" si="56763">N11270/(B11270/100000)</f>
        <v>867.67341730900409</v>
      </c>
      <c r="H11270" s="5">
        <f t="shared" si="56174"/>
        <v>293</v>
      </c>
      <c r="I11270" s="5">
        <f t="shared" si="56174"/>
        <v>279</v>
      </c>
      <c r="J11270" s="8">
        <f t="shared" ref="J11270" si="56764">E11270/(SUM(N11263:N11269)/7)*100</f>
        <v>1.3701524068205826</v>
      </c>
      <c r="K11270" s="5">
        <f t="shared" ref="K11270" si="56765">O11270-O11269</f>
        <v>0</v>
      </c>
      <c r="L11270" s="8">
        <f t="shared" ref="L11270" si="56766">SUM(K11264:K11270)/7</f>
        <v>10.428571428571429</v>
      </c>
      <c r="M11270" s="8">
        <f t="shared" ref="M11270" si="56767">O11270/(B11270/100000)</f>
        <v>14.671807207620226</v>
      </c>
      <c r="N11270" s="5">
        <f>N11271-D11271</f>
        <v>25134</v>
      </c>
      <c r="O11270" s="18">
        <v>425</v>
      </c>
    </row>
    <row r="11271" spans="1:15" ht="16" customHeight="1" x14ac:dyDescent="0.2">
      <c r="A11271" s="5" t="s">
        <v>18</v>
      </c>
      <c r="B11271" s="13">
        <v>2896712</v>
      </c>
      <c r="C11271" s="6">
        <f t="shared" si="56171"/>
        <v>44198</v>
      </c>
      <c r="D11271" s="5">
        <v>113</v>
      </c>
      <c r="E11271" s="13">
        <f t="shared" ref="E11271" si="56768">SUM(D11265:D11271)/7</f>
        <v>307.57142857142856</v>
      </c>
      <c r="F11271" s="13">
        <f t="shared" ref="F11271" si="56769">SUM(D11267:D11271)/5</f>
        <v>344.6</v>
      </c>
      <c r="G11271" s="13">
        <f t="shared" ref="G11271" si="56770">N11271/(B11271/100000)</f>
        <v>871.5743919312655</v>
      </c>
      <c r="H11271" s="5">
        <f t="shared" si="56174"/>
        <v>294</v>
      </c>
      <c r="I11271" s="5">
        <f t="shared" si="56174"/>
        <v>280</v>
      </c>
      <c r="J11271" s="8">
        <f t="shared" ref="J11271" si="56771">E11271/(SUM(N11264:N11270)/7)*100</f>
        <v>1.2819673107267258</v>
      </c>
      <c r="K11271" s="5">
        <f t="shared" ref="K11271" si="56772">O11271-O11270</f>
        <v>11</v>
      </c>
      <c r="L11271" s="8">
        <f t="shared" ref="L11271" si="56773">SUM(K11265:K11271)/7</f>
        <v>11</v>
      </c>
      <c r="M11271" s="8">
        <f t="shared" ref="M11271" si="56774">O11271/(B11271/100000)</f>
        <v>15.051548100052749</v>
      </c>
      <c r="N11271" s="5">
        <f>25247</f>
        <v>25247</v>
      </c>
      <c r="O11271" s="18">
        <v>436</v>
      </c>
    </row>
    <row r="11272" spans="1:15" ht="16" customHeight="1" x14ac:dyDescent="0.2">
      <c r="A11272" s="5" t="s">
        <v>18</v>
      </c>
      <c r="B11272" s="13">
        <v>2896712</v>
      </c>
      <c r="C11272" s="6">
        <f t="shared" si="56171"/>
        <v>44199</v>
      </c>
      <c r="D11272" s="5">
        <f t="shared" ref="D11272" si="56775">N11272-N11271</f>
        <v>293</v>
      </c>
      <c r="E11272" s="13">
        <f t="shared" ref="E11272" si="56776">SUM(D11266:D11272)/7</f>
        <v>315.28571428571428</v>
      </c>
      <c r="F11272" s="13">
        <f t="shared" ref="F11272" si="56777">SUM(D11268:D11272)/5</f>
        <v>351.2</v>
      </c>
      <c r="G11272" s="13">
        <f t="shared" ref="G11272" si="56778">N11272/(B11272/100000)</f>
        <v>881.68930842969542</v>
      </c>
      <c r="H11272" s="5">
        <f t="shared" si="56174"/>
        <v>295</v>
      </c>
      <c r="I11272" s="5">
        <f t="shared" si="56174"/>
        <v>281</v>
      </c>
      <c r="J11272" s="8">
        <f t="shared" ref="J11272" si="56779">E11272/(SUM(N11265:N11271)/7)*100</f>
        <v>1.2974873308328141</v>
      </c>
      <c r="K11272" s="5">
        <f t="shared" ref="K11272" si="56780">O11272-O11271</f>
        <v>7</v>
      </c>
      <c r="L11272" s="8">
        <f t="shared" ref="L11272" si="56781">SUM(K11266:K11272)/7</f>
        <v>11</v>
      </c>
      <c r="M11272" s="8">
        <f t="shared" ref="M11272" si="56782">O11272/(B11272/100000)</f>
        <v>15.293201395237082</v>
      </c>
      <c r="N11272" s="5">
        <v>25540</v>
      </c>
      <c r="O11272" s="18">
        <v>443</v>
      </c>
    </row>
    <row r="11273" spans="1:15" ht="16" customHeight="1" x14ac:dyDescent="0.2">
      <c r="A11273" s="5" t="s">
        <v>18</v>
      </c>
      <c r="B11273" s="13">
        <v>2896712</v>
      </c>
      <c r="C11273" s="6">
        <f t="shared" si="56171"/>
        <v>44200</v>
      </c>
      <c r="D11273" s="5">
        <f t="shared" ref="D11273" si="56783">N11273-N11272</f>
        <v>211</v>
      </c>
      <c r="E11273" s="13">
        <f t="shared" ref="E11273" si="56784">SUM(D11267:D11273)/7</f>
        <v>318.14285714285717</v>
      </c>
      <c r="F11273" s="13">
        <f t="shared" ref="F11273" si="56785">SUM(D11269:D11273)/5</f>
        <v>293.39999999999998</v>
      </c>
      <c r="G11273" s="13">
        <f t="shared" ref="G11273" si="56786">N11273/(B11273/100000)</f>
        <v>888.97342918453751</v>
      </c>
      <c r="H11273" s="5">
        <f t="shared" si="56174"/>
        <v>296</v>
      </c>
      <c r="I11273" s="5">
        <f t="shared" si="56174"/>
        <v>282</v>
      </c>
      <c r="J11273" s="8">
        <f t="shared" ref="J11273" si="56787">E11273/(SUM(N11266:N11272)/7)*100</f>
        <v>1.2924755520733584</v>
      </c>
      <c r="K11273" s="5">
        <f t="shared" ref="K11273" si="56788">O11273-O11272</f>
        <v>3</v>
      </c>
      <c r="L11273" s="8">
        <f t="shared" ref="L11273" si="56789">SUM(K11267:K11273)/7</f>
        <v>10</v>
      </c>
      <c r="M11273" s="8">
        <f t="shared" ref="M11273" si="56790">O11273/(B11273/100000)</f>
        <v>15.396767093173224</v>
      </c>
      <c r="N11273" s="5">
        <v>25751</v>
      </c>
      <c r="O11273" s="18">
        <v>446</v>
      </c>
    </row>
    <row r="11274" spans="1:15" ht="16" customHeight="1" x14ac:dyDescent="0.2">
      <c r="A11274" s="5" t="s">
        <v>18</v>
      </c>
      <c r="B11274" s="13">
        <v>2896712</v>
      </c>
      <c r="C11274" s="6">
        <f t="shared" si="56171"/>
        <v>44201</v>
      </c>
      <c r="D11274" s="5">
        <f t="shared" ref="D11274" si="56791">N11274-N11273</f>
        <v>235</v>
      </c>
      <c r="E11274" s="13">
        <f t="shared" ref="E11274" si="56792">SUM(D11268:D11274)/7</f>
        <v>314.57142857142856</v>
      </c>
      <c r="F11274" s="13">
        <f t="shared" ref="F11274" si="56793">SUM(D11270:D11274)/5</f>
        <v>238.8</v>
      </c>
      <c r="G11274" s="13">
        <f t="shared" ref="G11274" si="56794">N11274/(B11274/100000)</f>
        <v>897.08607552286867</v>
      </c>
      <c r="H11274" s="5">
        <f t="shared" si="56174"/>
        <v>297</v>
      </c>
      <c r="I11274" s="5">
        <f t="shared" si="56174"/>
        <v>283</v>
      </c>
      <c r="J11274" s="8">
        <f t="shared" ref="J11274" si="56795">E11274/(SUM(N11267:N11273)/7)*100</f>
        <v>1.261659752939289</v>
      </c>
      <c r="K11274" s="5">
        <f t="shared" ref="K11274" si="56796">O11274-O11273</f>
        <v>29</v>
      </c>
      <c r="L11274" s="8">
        <f t="shared" ref="L11274" si="56797">SUM(K11268:K11274)/7</f>
        <v>11.571428571428571</v>
      </c>
      <c r="M11274" s="8">
        <f t="shared" ref="M11274" si="56798">O11274/(B11274/100000)</f>
        <v>16.397902173222604</v>
      </c>
      <c r="N11274" s="5">
        <v>25986</v>
      </c>
      <c r="O11274" s="18">
        <v>475</v>
      </c>
    </row>
    <row r="11275" spans="1:15" ht="16" customHeight="1" x14ac:dyDescent="0.2">
      <c r="A11275" s="5" t="s">
        <v>18</v>
      </c>
      <c r="B11275" s="13">
        <v>2896712</v>
      </c>
      <c r="C11275" s="6">
        <f t="shared" si="56171"/>
        <v>44202</v>
      </c>
      <c r="D11275" s="5">
        <f t="shared" ref="D11275" si="56799">N11275-N11274</f>
        <v>550</v>
      </c>
      <c r="E11275" s="13">
        <f t="shared" ref="E11275" si="56800">SUM(D11269:D11275)/7</f>
        <v>321.71428571428572</v>
      </c>
      <c r="F11275" s="13">
        <f t="shared" ref="F11275" si="56801">SUM(D11271:D11275)/5</f>
        <v>280.39999999999998</v>
      </c>
      <c r="G11275" s="13">
        <f t="shared" ref="G11275" si="56802">N11275/(B11275/100000)</f>
        <v>916.07312014449485</v>
      </c>
      <c r="H11275" s="5">
        <f t="shared" si="56174"/>
        <v>298</v>
      </c>
      <c r="I11275" s="5">
        <f t="shared" si="56174"/>
        <v>284</v>
      </c>
      <c r="J11275" s="8">
        <f t="shared" ref="J11275" si="56803">E11275/(SUM(N11268:N11274)/7)*100</f>
        <v>1.2742313307003745</v>
      </c>
      <c r="K11275" s="5">
        <f t="shared" ref="K11275" si="56804">O11275-O11274</f>
        <v>22</v>
      </c>
      <c r="L11275" s="8">
        <f t="shared" ref="L11275" si="56805">SUM(K11269:K11275)/7</f>
        <v>12.285714285714286</v>
      </c>
      <c r="M11275" s="8">
        <f t="shared" ref="M11275" si="56806">O11275/(B11275/100000)</f>
        <v>17.157383958087653</v>
      </c>
      <c r="N11275" s="5">
        <v>26536</v>
      </c>
      <c r="O11275" s="18">
        <v>497</v>
      </c>
    </row>
    <row r="11276" spans="1:15" ht="16" customHeight="1" x14ac:dyDescent="0.2">
      <c r="A11276" s="5" t="s">
        <v>18</v>
      </c>
      <c r="B11276" s="13">
        <v>2896712</v>
      </c>
      <c r="C11276" s="6">
        <f t="shared" si="56171"/>
        <v>44203</v>
      </c>
      <c r="D11276" s="5">
        <f t="shared" ref="D11276" si="56807">N11276-N11275</f>
        <v>542</v>
      </c>
      <c r="E11276" s="13">
        <f t="shared" ref="E11276" si="56808">SUM(D11270:D11276)/7</f>
        <v>326.57142857142856</v>
      </c>
      <c r="F11276" s="13">
        <f t="shared" ref="F11276" si="56809">SUM(D11272:D11276)/5</f>
        <v>366.2</v>
      </c>
      <c r="G11276" s="13">
        <f t="shared" ref="G11276" si="56810">N11276/(B11276/100000)</f>
        <v>934.7839895716246</v>
      </c>
      <c r="H11276" s="5">
        <f t="shared" si="56174"/>
        <v>299</v>
      </c>
      <c r="I11276" s="5">
        <f t="shared" si="56174"/>
        <v>285</v>
      </c>
      <c r="J11276" s="8">
        <f t="shared" ref="J11276" si="56811">E11276/(SUM(N11269:N11275)/7)*100</f>
        <v>1.2771948644028024</v>
      </c>
      <c r="K11276" s="5">
        <f t="shared" ref="K11276" si="56812">O11276-O11275</f>
        <v>17</v>
      </c>
      <c r="L11276" s="8">
        <f t="shared" ref="L11276" si="56813">SUM(K11270:K11276)/7</f>
        <v>12.714285714285714</v>
      </c>
      <c r="M11276" s="8">
        <f t="shared" ref="M11276" si="56814">O11276/(B11276/100000)</f>
        <v>17.74425624639246</v>
      </c>
      <c r="N11276" s="5">
        <v>27078</v>
      </c>
      <c r="O11276" s="18">
        <v>514</v>
      </c>
    </row>
    <row r="11277" spans="1:15" ht="16" customHeight="1" x14ac:dyDescent="0.2">
      <c r="A11277" s="5" t="s">
        <v>18</v>
      </c>
      <c r="B11277" s="13">
        <v>2896712</v>
      </c>
      <c r="C11277" s="6">
        <f t="shared" si="56171"/>
        <v>44204</v>
      </c>
      <c r="D11277" s="5">
        <f t="shared" ref="D11277" si="56815">N11277-N11276</f>
        <v>464</v>
      </c>
      <c r="E11277" s="13">
        <f t="shared" ref="E11277" si="56816">SUM(D11271:D11277)/7</f>
        <v>344</v>
      </c>
      <c r="F11277" s="13">
        <f t="shared" ref="F11277" si="56817">SUM(D11273:D11277)/5</f>
        <v>400.4</v>
      </c>
      <c r="G11277" s="13">
        <f t="shared" ref="G11277" si="56818">N11277/(B11277/100000)</f>
        <v>950.80215085241468</v>
      </c>
      <c r="H11277" s="5">
        <f t="shared" si="56174"/>
        <v>300</v>
      </c>
      <c r="I11277" s="5">
        <f t="shared" si="56174"/>
        <v>286</v>
      </c>
      <c r="J11277" s="8">
        <f t="shared" ref="J11277" si="56819">E11277/(SUM(N11270:N11276)/7)*100</f>
        <v>1.3283904850169912</v>
      </c>
      <c r="K11277" s="5">
        <f t="shared" ref="K11277" si="56820">O11277-O11276</f>
        <v>6</v>
      </c>
      <c r="L11277" s="8">
        <f t="shared" ref="L11277" si="56821">SUM(K11271:K11277)/7</f>
        <v>13.571428571428571</v>
      </c>
      <c r="M11277" s="8">
        <f t="shared" ref="M11277" si="56822">O11277/(B11277/100000)</f>
        <v>17.951387642264745</v>
      </c>
      <c r="N11277" s="5">
        <v>27542</v>
      </c>
      <c r="O11277" s="18">
        <v>520</v>
      </c>
    </row>
    <row r="11278" spans="1:15" ht="16" customHeight="1" x14ac:dyDescent="0.2">
      <c r="A11278" s="5" t="s">
        <v>18</v>
      </c>
      <c r="B11278" s="13">
        <v>2896712</v>
      </c>
      <c r="C11278" s="6">
        <f t="shared" si="56171"/>
        <v>44205</v>
      </c>
      <c r="D11278" s="5">
        <f t="shared" ref="D11278" si="56823">N11278-N11277</f>
        <v>514</v>
      </c>
      <c r="E11278" s="13">
        <f t="shared" ref="E11278" si="56824">SUM(D11272:D11278)/7</f>
        <v>401.28571428571428</v>
      </c>
      <c r="F11278" s="13">
        <f t="shared" ref="F11278" si="56825">SUM(D11274:D11278)/5</f>
        <v>461</v>
      </c>
      <c r="G11278" s="13">
        <f t="shared" ref="G11278" si="56826">N11278/(B11278/100000)</f>
        <v>968.54640709880721</v>
      </c>
      <c r="H11278" s="5">
        <f t="shared" si="56174"/>
        <v>301</v>
      </c>
      <c r="I11278" s="5">
        <f t="shared" si="56174"/>
        <v>287</v>
      </c>
      <c r="J11278" s="8">
        <f t="shared" ref="J11278" si="56827">E11278/(SUM(N11271:N11277)/7)*100</f>
        <v>1.5292900696864111</v>
      </c>
      <c r="K11278" s="5">
        <f t="shared" ref="K11278" si="56828">O11278-O11277</f>
        <v>14</v>
      </c>
      <c r="L11278" s="8">
        <f t="shared" ref="L11278" si="56829">SUM(K11272:K11278)/7</f>
        <v>14</v>
      </c>
      <c r="M11278" s="8">
        <f t="shared" ref="M11278" si="56830">O11278/(B11278/100000)</f>
        <v>18.434694232633412</v>
      </c>
      <c r="N11278" s="5">
        <v>28056</v>
      </c>
      <c r="O11278" s="18">
        <v>534</v>
      </c>
    </row>
    <row r="11279" spans="1:15" ht="16" customHeight="1" x14ac:dyDescent="0.2">
      <c r="A11279" s="5" t="s">
        <v>18</v>
      </c>
      <c r="B11279" s="13">
        <v>2896712</v>
      </c>
      <c r="C11279" s="6">
        <f t="shared" si="56171"/>
        <v>44206</v>
      </c>
      <c r="D11279" s="5">
        <f t="shared" ref="D11279" si="56831">N11279-N11278</f>
        <v>424</v>
      </c>
      <c r="E11279" s="13">
        <f t="shared" ref="E11279" si="56832">SUM(D11273:D11279)/7</f>
        <v>420</v>
      </c>
      <c r="F11279" s="13">
        <f t="shared" ref="F11279" si="56833">SUM(D11275:D11279)/5</f>
        <v>498.8</v>
      </c>
      <c r="G11279" s="13">
        <f t="shared" ref="G11279" si="56834">N11279/(B11279/100000)</f>
        <v>983.18369240711536</v>
      </c>
      <c r="H11279" s="5">
        <f t="shared" si="56174"/>
        <v>302</v>
      </c>
      <c r="I11279" s="5">
        <f t="shared" si="56174"/>
        <v>288</v>
      </c>
      <c r="J11279" s="8">
        <f t="shared" ref="J11279" si="56835">E11279/(SUM(N11272:N11278)/7)*100</f>
        <v>1.5765004906455609</v>
      </c>
      <c r="K11279" s="5">
        <f t="shared" ref="K11279" si="56836">O11279-O11278</f>
        <v>11</v>
      </c>
      <c r="L11279" s="8">
        <f t="shared" ref="L11279" si="56837">SUM(K11273:K11279)/7</f>
        <v>14.571428571428571</v>
      </c>
      <c r="M11279" s="8">
        <f t="shared" ref="M11279" si="56838">O11279/(B11279/100000)</f>
        <v>18.814435125065938</v>
      </c>
      <c r="N11279" s="5">
        <v>28480</v>
      </c>
      <c r="O11279" s="18">
        <v>545</v>
      </c>
    </row>
    <row r="11280" spans="1:15" ht="16" customHeight="1" x14ac:dyDescent="0.2">
      <c r="A11280" s="5" t="s">
        <v>18</v>
      </c>
      <c r="B11280" s="13">
        <v>2896712</v>
      </c>
      <c r="C11280" s="6">
        <f t="shared" si="56171"/>
        <v>44207</v>
      </c>
      <c r="D11280" s="5">
        <f t="shared" ref="D11280" si="56839">N11280-N11279</f>
        <v>144</v>
      </c>
      <c r="E11280" s="13">
        <f t="shared" ref="E11280" si="56840">SUM(D11274:D11280)/7</f>
        <v>410.42857142857144</v>
      </c>
      <c r="F11280" s="13">
        <f t="shared" ref="F11280" si="56841">SUM(D11276:D11280)/5</f>
        <v>417.6</v>
      </c>
      <c r="G11280" s="13">
        <f t="shared" ref="G11280" si="56842">N11280/(B11280/100000)</f>
        <v>988.15484590805022</v>
      </c>
      <c r="H11280" s="5">
        <f t="shared" si="56174"/>
        <v>303</v>
      </c>
      <c r="I11280" s="5">
        <f t="shared" si="56174"/>
        <v>289</v>
      </c>
      <c r="J11280" s="8">
        <f t="shared" ref="J11280" si="56843">E11280/(SUM(N11273:N11279)/7)*100</f>
        <v>1.516663235301881</v>
      </c>
      <c r="K11280" s="5">
        <f t="shared" ref="K11280" si="56844">O11280-O11279</f>
        <v>9</v>
      </c>
      <c r="L11280" s="8">
        <f t="shared" ref="L11280" si="56845">SUM(K11274:K11280)/7</f>
        <v>15.428571428571429</v>
      </c>
      <c r="M11280" s="8">
        <f t="shared" ref="M11280" si="56846">O11280/(B11280/100000)</f>
        <v>19.125132218874363</v>
      </c>
      <c r="N11280" s="5">
        <v>28624</v>
      </c>
      <c r="O11280" s="18">
        <v>554</v>
      </c>
    </row>
    <row r="11281" spans="1:15" ht="16" customHeight="1" x14ac:dyDescent="0.2">
      <c r="A11281" s="5" t="s">
        <v>18</v>
      </c>
      <c r="B11281" s="13">
        <v>2896712</v>
      </c>
      <c r="C11281" s="6">
        <f t="shared" si="56171"/>
        <v>44208</v>
      </c>
      <c r="D11281" s="5">
        <f t="shared" ref="D11281" si="56847">N11281-N11280</f>
        <v>221</v>
      </c>
      <c r="E11281" s="13">
        <f t="shared" ref="E11281" si="56848">SUM(D11275:D11281)/7</f>
        <v>408.42857142857144</v>
      </c>
      <c r="F11281" s="13">
        <f t="shared" ref="F11281" si="56849">SUM(D11277:D11281)/5</f>
        <v>353.4</v>
      </c>
      <c r="G11281" s="13">
        <f t="shared" ref="G11281" si="56850">N11281/(B11281/100000)</f>
        <v>995.78418565601271</v>
      </c>
      <c r="H11281" s="5">
        <f t="shared" si="56174"/>
        <v>304</v>
      </c>
      <c r="I11281" s="5">
        <f t="shared" si="56174"/>
        <v>290</v>
      </c>
      <c r="J11281" s="8">
        <f t="shared" ref="J11281" si="56851">E11281/(SUM(N11274:N11280)/7)*100</f>
        <v>1.486724007030608</v>
      </c>
      <c r="K11281" s="5">
        <f t="shared" ref="K11281" si="56852">O11281-O11280</f>
        <v>15</v>
      </c>
      <c r="L11281" s="8">
        <f t="shared" ref="L11281" si="56853">SUM(K11275:K11281)/7</f>
        <v>13.428571428571429</v>
      </c>
      <c r="M11281" s="8">
        <f t="shared" ref="M11281" si="56854">O11281/(B11281/100000)</f>
        <v>19.642960708555076</v>
      </c>
      <c r="N11281" s="5">
        <v>28845</v>
      </c>
      <c r="O11281" s="18">
        <v>569</v>
      </c>
    </row>
    <row r="11282" spans="1:15" ht="16" customHeight="1" x14ac:dyDescent="0.2">
      <c r="A11282" s="5" t="s">
        <v>18</v>
      </c>
      <c r="B11282" s="13">
        <v>2896712</v>
      </c>
      <c r="C11282" s="6">
        <f t="shared" si="56171"/>
        <v>44209</v>
      </c>
      <c r="D11282" s="5">
        <f t="shared" ref="D11282" si="56855">N11282-N11281</f>
        <v>405</v>
      </c>
      <c r="E11282" s="13">
        <f t="shared" ref="E11282" si="56856">SUM(D11276:D11282)/7</f>
        <v>387.71428571428572</v>
      </c>
      <c r="F11282" s="13">
        <f t="shared" ref="F11282" si="56857">SUM(D11278:D11282)/5</f>
        <v>341.6</v>
      </c>
      <c r="G11282" s="13">
        <f t="shared" ref="G11282" si="56858">N11282/(B11282/100000)</f>
        <v>1009.765554877392</v>
      </c>
      <c r="H11282" s="5">
        <f t="shared" si="56174"/>
        <v>305</v>
      </c>
      <c r="I11282" s="5">
        <f t="shared" si="56174"/>
        <v>291</v>
      </c>
      <c r="J11282" s="8">
        <f t="shared" ref="J11282" si="56859">E11282/(SUM(N11275:N11281)/7)*100</f>
        <v>1.3906466968297968</v>
      </c>
      <c r="K11282" s="5">
        <f t="shared" ref="K11282" si="56860">O11282-O11281</f>
        <v>25</v>
      </c>
      <c r="L11282" s="8">
        <f t="shared" ref="L11282" si="56861">SUM(K11276:K11282)/7</f>
        <v>13.857142857142858</v>
      </c>
      <c r="M11282" s="8">
        <f t="shared" ref="M11282" si="56862">O11282/(B11282/100000)</f>
        <v>20.506008191356269</v>
      </c>
      <c r="N11282" s="5">
        <v>29250</v>
      </c>
      <c r="O11282" s="18">
        <v>594</v>
      </c>
    </row>
    <row r="11283" spans="1:15" ht="16" customHeight="1" x14ac:dyDescent="0.2">
      <c r="A11283" s="5" t="s">
        <v>18</v>
      </c>
      <c r="B11283" s="13">
        <v>2896712</v>
      </c>
      <c r="C11283" s="6">
        <f t="shared" si="56171"/>
        <v>44210</v>
      </c>
      <c r="D11283" s="5">
        <f t="shared" ref="D11283" si="56863">N11283-N11282</f>
        <v>484</v>
      </c>
      <c r="E11283" s="13">
        <f t="shared" ref="E11283" si="56864">SUM(D11277:D11283)/7</f>
        <v>379.42857142857144</v>
      </c>
      <c r="F11283" s="13">
        <f t="shared" ref="F11283" si="56865">SUM(D11279:D11283)/5</f>
        <v>335.6</v>
      </c>
      <c r="G11283" s="13">
        <f t="shared" ref="G11283" si="56866">N11283/(B11283/100000)</f>
        <v>1026.474154144423</v>
      </c>
      <c r="H11283" s="5">
        <f t="shared" si="56174"/>
        <v>306</v>
      </c>
      <c r="I11283" s="5">
        <f t="shared" si="56174"/>
        <v>292</v>
      </c>
      <c r="J11283" s="8">
        <f t="shared" ref="J11283" si="56867">E11283/(SUM(N11276:N11282)/7)*100</f>
        <v>1.3422615287428934</v>
      </c>
      <c r="K11283" s="5">
        <f t="shared" ref="K11283" si="56868">O11283-O11282</f>
        <v>15</v>
      </c>
      <c r="L11283" s="8">
        <f t="shared" ref="L11283" si="56869">SUM(K11277:K11283)/7</f>
        <v>13.571428571428571</v>
      </c>
      <c r="M11283" s="8">
        <f t="shared" ref="M11283" si="56870">O11283/(B11283/100000)</f>
        <v>21.023836681036983</v>
      </c>
      <c r="N11283" s="5">
        <v>29734</v>
      </c>
      <c r="O11283" s="18">
        <v>609</v>
      </c>
    </row>
    <row r="11284" spans="1:15" ht="16" customHeight="1" x14ac:dyDescent="0.2">
      <c r="A11284" s="5" t="s">
        <v>18</v>
      </c>
      <c r="B11284" s="13">
        <v>2896712</v>
      </c>
      <c r="C11284" s="6">
        <f t="shared" si="56171"/>
        <v>44211</v>
      </c>
      <c r="D11284" s="5">
        <f t="shared" ref="D11284" si="56871">N11284-N11283</f>
        <v>425</v>
      </c>
      <c r="E11284" s="13">
        <f t="shared" ref="E11284" si="56872">SUM(D11278:D11284)/7</f>
        <v>373.85714285714283</v>
      </c>
      <c r="F11284" s="13">
        <f t="shared" ref="F11284" si="56873">SUM(D11280:D11284)/5</f>
        <v>335.8</v>
      </c>
      <c r="G11284" s="13">
        <f t="shared" ref="G11284" si="56874">N11284/(B11284/100000)</f>
        <v>1041.1459613520433</v>
      </c>
      <c r="H11284" s="5">
        <f t="shared" si="56174"/>
        <v>307</v>
      </c>
      <c r="I11284" s="5">
        <f t="shared" si="56174"/>
        <v>293</v>
      </c>
      <c r="J11284" s="8">
        <f t="shared" ref="J11284" si="56875">E11284/(SUM(N11277:N11283)/7)*100</f>
        <v>1.3050351317252693</v>
      </c>
      <c r="K11284" s="5">
        <f t="shared" ref="K11284" si="56876">O11284-O11283</f>
        <v>15</v>
      </c>
      <c r="L11284" s="8">
        <f t="shared" ref="L11284" si="56877">SUM(K11278:K11284)/7</f>
        <v>14.857142857142858</v>
      </c>
      <c r="M11284" s="8">
        <f t="shared" ref="M11284" si="56878">O11284/(B11284/100000)</f>
        <v>21.541665170717696</v>
      </c>
      <c r="N11284" s="5">
        <v>30159</v>
      </c>
      <c r="O11284" s="18">
        <v>624</v>
      </c>
    </row>
    <row r="11285" spans="1:15" ht="16" customHeight="1" x14ac:dyDescent="0.2">
      <c r="A11285" s="5" t="s">
        <v>18</v>
      </c>
      <c r="B11285" s="13">
        <v>2896712</v>
      </c>
      <c r="C11285" s="6">
        <f t="shared" si="56171"/>
        <v>44212</v>
      </c>
      <c r="D11285" s="5">
        <f t="shared" ref="D11285" si="56879">N11285-N11284</f>
        <v>422</v>
      </c>
      <c r="E11285" s="13">
        <f t="shared" ref="E11285" si="56880">SUM(D11279:D11285)/7</f>
        <v>360.71428571428572</v>
      </c>
      <c r="F11285" s="13">
        <f t="shared" ref="F11285" si="56881">SUM(D11281:D11285)/5</f>
        <v>391.4</v>
      </c>
      <c r="G11285" s="13">
        <f t="shared" ref="G11285" si="56882">N11285/(B11285/100000)</f>
        <v>1055.7142028617272</v>
      </c>
      <c r="H11285" s="5">
        <f t="shared" si="56174"/>
        <v>308</v>
      </c>
      <c r="I11285" s="5">
        <f t="shared" si="56174"/>
        <v>294</v>
      </c>
      <c r="J11285" s="8">
        <f t="shared" ref="J11285" si="56883">E11285/(SUM(N11278:N11284)/7)*100</f>
        <v>1.2429361844566522</v>
      </c>
      <c r="K11285" s="5">
        <f t="shared" ref="K11285" si="56884">O11285-O11284</f>
        <v>24</v>
      </c>
      <c r="L11285" s="8">
        <f t="shared" ref="L11285" si="56885">SUM(K11279:K11285)/7</f>
        <v>16.285714285714285</v>
      </c>
      <c r="M11285" s="8">
        <f t="shared" ref="M11285" si="56886">O11285/(B11285/100000)</f>
        <v>22.370190754206838</v>
      </c>
      <c r="N11285" s="5">
        <v>30581</v>
      </c>
      <c r="O11285" s="18">
        <v>648</v>
      </c>
    </row>
    <row r="11286" spans="1:15" ht="16" customHeight="1" x14ac:dyDescent="0.2">
      <c r="A11286" s="5" t="s">
        <v>18</v>
      </c>
      <c r="B11286" s="13">
        <v>2896712</v>
      </c>
      <c r="C11286" s="6">
        <f t="shared" si="56171"/>
        <v>44213</v>
      </c>
      <c r="D11286" s="5">
        <f t="shared" ref="D11286" si="56887">N11286-N11285</f>
        <v>375</v>
      </c>
      <c r="E11286" s="13">
        <f t="shared" ref="E11286" si="56888">SUM(D11280:D11286)/7</f>
        <v>353.71428571428572</v>
      </c>
      <c r="F11286" s="13">
        <f t="shared" ref="F11286" si="56889">SUM(D11282:D11286)/5</f>
        <v>422.2</v>
      </c>
      <c r="G11286" s="13">
        <f t="shared" ref="G11286" si="56890">N11286/(B11286/100000)</f>
        <v>1068.6599151037451</v>
      </c>
      <c r="H11286" s="5">
        <f t="shared" si="56174"/>
        <v>309</v>
      </c>
      <c r="I11286" s="5">
        <f t="shared" si="56174"/>
        <v>295</v>
      </c>
      <c r="J11286" s="8">
        <f t="shared" ref="J11286" si="56891">E11286/(SUM(N11279:N11285)/7)*100</f>
        <v>1.2038527176634757</v>
      </c>
      <c r="K11286" s="5">
        <f t="shared" ref="K11286" si="56892">O11286-O11285</f>
        <v>3</v>
      </c>
      <c r="L11286" s="8">
        <f t="shared" ref="L11286" si="56893">SUM(K11280:K11286)/7</f>
        <v>15.142857142857142</v>
      </c>
      <c r="M11286" s="8">
        <f t="shared" ref="M11286" si="56894">O11286/(B11286/100000)</f>
        <v>22.473756452142979</v>
      </c>
      <c r="N11286" s="5">
        <v>30956</v>
      </c>
      <c r="O11286" s="18">
        <v>651</v>
      </c>
    </row>
    <row r="11287" spans="1:15" ht="16" customHeight="1" x14ac:dyDescent="0.2">
      <c r="A11287" s="5" t="s">
        <v>18</v>
      </c>
      <c r="B11287" s="13">
        <v>2896712</v>
      </c>
      <c r="C11287" s="6">
        <f t="shared" si="56171"/>
        <v>44214</v>
      </c>
      <c r="D11287" s="5">
        <f t="shared" ref="D11287" si="56895">N11287-N11286</f>
        <v>215</v>
      </c>
      <c r="E11287" s="13">
        <f t="shared" ref="E11287" si="56896">SUM(D11281:D11287)/7</f>
        <v>363.85714285714283</v>
      </c>
      <c r="F11287" s="13">
        <f t="shared" ref="F11287" si="56897">SUM(D11283:D11287)/5</f>
        <v>384.2</v>
      </c>
      <c r="G11287" s="13">
        <f t="shared" ref="G11287" si="56898">N11287/(B11287/100000)</f>
        <v>1076.0821234558355</v>
      </c>
      <c r="H11287" s="5">
        <f t="shared" si="56174"/>
        <v>310</v>
      </c>
      <c r="I11287" s="5">
        <f t="shared" si="56174"/>
        <v>296</v>
      </c>
      <c r="J11287" s="8">
        <f t="shared" ref="J11287" si="56899">E11287/(SUM(N11280:N11286)/7)*100</f>
        <v>1.2236426790424166</v>
      </c>
      <c r="K11287" s="5">
        <f t="shared" ref="K11287" si="56900">O11287-O11286</f>
        <v>1</v>
      </c>
      <c r="L11287" s="8">
        <f t="shared" ref="L11287" si="56901">SUM(K11281:K11287)/7</f>
        <v>14</v>
      </c>
      <c r="M11287" s="8">
        <f t="shared" ref="M11287" si="56902">O11287/(B11287/100000)</f>
        <v>22.508278351455029</v>
      </c>
      <c r="N11287" s="5">
        <v>31171</v>
      </c>
      <c r="O11287" s="18">
        <v>652</v>
      </c>
    </row>
    <row r="11288" spans="1:15" ht="16" customHeight="1" x14ac:dyDescent="0.2">
      <c r="A11288" s="5" t="s">
        <v>18</v>
      </c>
      <c r="B11288" s="13">
        <v>2896712</v>
      </c>
      <c r="C11288" s="6">
        <f t="shared" si="56171"/>
        <v>44215</v>
      </c>
      <c r="D11288" s="5">
        <f t="shared" ref="D11288" si="56903">N11288-N11287</f>
        <v>220</v>
      </c>
      <c r="E11288" s="13">
        <f t="shared" ref="E11288" si="56904">SUM(D11282:D11288)/7</f>
        <v>363.71428571428572</v>
      </c>
      <c r="F11288" s="13">
        <f t="shared" ref="F11288" si="56905">SUM(D11284:D11288)/5</f>
        <v>331.4</v>
      </c>
      <c r="G11288" s="13">
        <f t="shared" ref="G11288" si="56906">N11288/(B11288/100000)</f>
        <v>1083.6769413044858</v>
      </c>
      <c r="H11288" s="5">
        <f t="shared" si="56174"/>
        <v>311</v>
      </c>
      <c r="I11288" s="5">
        <f t="shared" si="56174"/>
        <v>297</v>
      </c>
      <c r="J11288" s="8">
        <f t="shared" ref="J11288" si="56907">E11288/(SUM(N11281:N11287)/7)*100</f>
        <v>1.2083760489045829</v>
      </c>
      <c r="K11288" s="5">
        <f t="shared" ref="K11288" si="56908">O11288-O11287</f>
        <v>23</v>
      </c>
      <c r="L11288" s="8">
        <f t="shared" ref="L11288" si="56909">SUM(K11282:K11288)/7</f>
        <v>15.142857142857142</v>
      </c>
      <c r="M11288" s="8">
        <f t="shared" ref="M11288" si="56910">O11288/(B11288/100000)</f>
        <v>23.302282035632121</v>
      </c>
      <c r="N11288" s="5">
        <v>31391</v>
      </c>
      <c r="O11288" s="18">
        <v>675</v>
      </c>
    </row>
    <row r="11289" spans="1:15" ht="16" customHeight="1" x14ac:dyDescent="0.2">
      <c r="A11289" s="5" t="s">
        <v>18</v>
      </c>
      <c r="B11289" s="13">
        <v>2896712</v>
      </c>
      <c r="C11289" s="6">
        <f t="shared" si="56171"/>
        <v>44216</v>
      </c>
      <c r="D11289" s="5">
        <f t="shared" ref="D11289" si="56911">N11289-N11288</f>
        <v>451</v>
      </c>
      <c r="E11289" s="13">
        <f t="shared" ref="E11289" si="56912">SUM(D11283:D11289)/7</f>
        <v>370.28571428571428</v>
      </c>
      <c r="F11289" s="13">
        <f t="shared" ref="F11289" si="56913">SUM(D11285:D11289)/5</f>
        <v>336.6</v>
      </c>
      <c r="G11289" s="13">
        <f t="shared" ref="G11289" si="56914">N11289/(B11289/100000)</f>
        <v>1099.2463178942194</v>
      </c>
      <c r="H11289" s="5">
        <f t="shared" si="56174"/>
        <v>312</v>
      </c>
      <c r="I11289" s="5">
        <f t="shared" si="56174"/>
        <v>298</v>
      </c>
      <c r="J11289" s="8">
        <f t="shared" ref="J11289" si="56915">E11289/(SUM(N11282:N11288)/7)*100</f>
        <v>1.2155203946689677</v>
      </c>
      <c r="K11289" s="5">
        <f t="shared" ref="K11289" si="56916">O11289-O11288</f>
        <v>16</v>
      </c>
      <c r="L11289" s="8">
        <f t="shared" ref="L11289" si="56917">SUM(K11283:K11289)/7</f>
        <v>13.857142857142858</v>
      </c>
      <c r="M11289" s="8">
        <f t="shared" ref="M11289" si="56918">O11289/(B11289/100000)</f>
        <v>23.854632424624885</v>
      </c>
      <c r="N11289" s="5">
        <v>31842</v>
      </c>
      <c r="O11289" s="18">
        <v>691</v>
      </c>
    </row>
    <row r="11290" spans="1:15" ht="16" customHeight="1" x14ac:dyDescent="0.2">
      <c r="A11290" s="5" t="s">
        <v>18</v>
      </c>
      <c r="B11290" s="13">
        <v>2896712</v>
      </c>
      <c r="C11290" s="6">
        <f t="shared" si="56171"/>
        <v>44217</v>
      </c>
      <c r="D11290" s="5">
        <f t="shared" ref="D11290" si="56919">N11290-N11289</f>
        <v>455</v>
      </c>
      <c r="E11290" s="13">
        <f t="shared" ref="E11290" si="56920">SUM(D11284:D11290)/7</f>
        <v>366.14285714285717</v>
      </c>
      <c r="F11290" s="13">
        <f t="shared" ref="F11290" si="56921">SUM(D11286:D11290)/5</f>
        <v>343.2</v>
      </c>
      <c r="G11290" s="13">
        <f t="shared" ref="G11290" si="56922">N11290/(B11290/100000)</f>
        <v>1114.9537820812009</v>
      </c>
      <c r="H11290" s="5">
        <f t="shared" si="56174"/>
        <v>313</v>
      </c>
      <c r="I11290" s="5">
        <f t="shared" si="56174"/>
        <v>299</v>
      </c>
      <c r="J11290" s="8">
        <f t="shared" ref="J11290" si="56923">E11290/(SUM(N11283:N11289)/7)*100</f>
        <v>1.1874866795778238</v>
      </c>
      <c r="K11290" s="5">
        <f t="shared" ref="K11290" si="56924">O11290-O11289</f>
        <v>16</v>
      </c>
      <c r="L11290" s="8">
        <f t="shared" ref="L11290" si="56925">SUM(K11284:K11290)/7</f>
        <v>14</v>
      </c>
      <c r="M11290" s="8">
        <f t="shared" ref="M11290" si="56926">O11290/(B11290/100000)</f>
        <v>24.406982813617645</v>
      </c>
      <c r="N11290" s="5">
        <v>32297</v>
      </c>
      <c r="O11290" s="18">
        <v>707</v>
      </c>
    </row>
    <row r="11291" spans="1:15" ht="16" customHeight="1" x14ac:dyDescent="0.2">
      <c r="A11291" s="5" t="s">
        <v>18</v>
      </c>
      <c r="B11291" s="13">
        <v>2896712</v>
      </c>
      <c r="C11291" s="6">
        <f t="shared" si="56171"/>
        <v>44218</v>
      </c>
      <c r="D11291" s="5">
        <f t="shared" ref="D11291" si="56927">N11291-N11290</f>
        <v>523</v>
      </c>
      <c r="E11291" s="13">
        <f t="shared" ref="E11291" si="56928">SUM(D11285:D11291)/7</f>
        <v>380.14285714285717</v>
      </c>
      <c r="F11291" s="13">
        <f t="shared" ref="F11291" si="56929">SUM(D11287:D11291)/5</f>
        <v>372.8</v>
      </c>
      <c r="G11291" s="13">
        <f t="shared" ref="G11291" si="56930">N11291/(B11291/100000)</f>
        <v>1133.008735421402</v>
      </c>
      <c r="H11291" s="5">
        <f t="shared" si="56174"/>
        <v>314</v>
      </c>
      <c r="I11291" s="5">
        <f t="shared" si="56174"/>
        <v>300</v>
      </c>
      <c r="J11291" s="8">
        <f t="shared" ref="J11291" si="56931">E11291/(SUM(N11284:N11290)/7)*100</f>
        <v>1.2184233299907967</v>
      </c>
      <c r="K11291" s="5">
        <f t="shared" ref="K11291" si="56932">O11291-O11290</f>
        <v>18</v>
      </c>
      <c r="L11291" s="8">
        <f t="shared" ref="L11291" si="56933">SUM(K11285:K11291)/7</f>
        <v>14.428571428571429</v>
      </c>
      <c r="M11291" s="8">
        <f t="shared" ref="M11291" si="56934">O11291/(B11291/100000)</f>
        <v>25.028377001234503</v>
      </c>
      <c r="N11291" s="5">
        <v>32820</v>
      </c>
      <c r="O11291" s="18">
        <v>725</v>
      </c>
    </row>
    <row r="11292" spans="1:15" ht="16" customHeight="1" x14ac:dyDescent="0.2">
      <c r="A11292" s="5" t="s">
        <v>18</v>
      </c>
      <c r="B11292" s="13">
        <v>2896712</v>
      </c>
      <c r="C11292" s="6">
        <f t="shared" si="56171"/>
        <v>44219</v>
      </c>
      <c r="D11292" s="5">
        <f t="shared" ref="D11292" si="56935">N11292-N11291</f>
        <v>425</v>
      </c>
      <c r="E11292" s="13">
        <f t="shared" ref="E11292" si="56936">SUM(D11286:D11292)/7</f>
        <v>380.57142857142856</v>
      </c>
      <c r="F11292" s="13">
        <f t="shared" ref="F11292" si="56937">SUM(D11288:D11292)/5</f>
        <v>414.8</v>
      </c>
      <c r="G11292" s="13">
        <f t="shared" ref="G11292" si="56938">N11292/(B11292/100000)</f>
        <v>1147.6805426290221</v>
      </c>
      <c r="H11292" s="5">
        <f t="shared" si="56174"/>
        <v>315</v>
      </c>
      <c r="I11292" s="5">
        <f t="shared" si="56174"/>
        <v>301</v>
      </c>
      <c r="J11292" s="8">
        <f t="shared" ref="J11292" si="56939">E11292/(SUM(N11285:N11291)/7)*100</f>
        <v>1.2051135900985261</v>
      </c>
      <c r="K11292" s="5">
        <f t="shared" ref="K11292" si="56940">O11292-O11291</f>
        <v>16</v>
      </c>
      <c r="L11292" s="8">
        <f t="shared" ref="L11292" si="56941">SUM(K11286:K11292)/7</f>
        <v>13.285714285714286</v>
      </c>
      <c r="M11292" s="8">
        <f t="shared" ref="M11292" si="56942">O11292/(B11292/100000)</f>
        <v>25.580727390227263</v>
      </c>
      <c r="N11292" s="5">
        <v>33245</v>
      </c>
      <c r="O11292" s="18">
        <v>741</v>
      </c>
    </row>
    <row r="11293" spans="1:15" ht="16" customHeight="1" x14ac:dyDescent="0.2">
      <c r="A11293" s="5" t="s">
        <v>18</v>
      </c>
      <c r="B11293" s="13">
        <v>2896712</v>
      </c>
      <c r="C11293" s="6">
        <f t="shared" si="56171"/>
        <v>44220</v>
      </c>
      <c r="D11293" s="5">
        <f t="shared" ref="D11293" si="56943">N11293-N11292</f>
        <v>477</v>
      </c>
      <c r="E11293" s="13">
        <f t="shared" ref="E11293" si="56944">SUM(D11287:D11293)/7</f>
        <v>395.14285714285717</v>
      </c>
      <c r="F11293" s="13">
        <f t="shared" ref="F11293" si="56945">SUM(D11289:D11293)/5</f>
        <v>466.2</v>
      </c>
      <c r="G11293" s="13">
        <f t="shared" ref="G11293" si="56946">N11293/(B11293/100000)</f>
        <v>1164.1474886008689</v>
      </c>
      <c r="H11293" s="5">
        <f t="shared" si="56174"/>
        <v>316</v>
      </c>
      <c r="I11293" s="5">
        <f t="shared" si="56174"/>
        <v>302</v>
      </c>
      <c r="J11293" s="8">
        <f t="shared" ref="J11293" si="56947">E11293/(SUM(N11286:N11292)/7)*100</f>
        <v>1.2363558344731409</v>
      </c>
      <c r="K11293" s="5">
        <f t="shared" ref="K11293" si="56948">O11293-O11292</f>
        <v>3</v>
      </c>
      <c r="L11293" s="8">
        <f t="shared" ref="L11293" si="56949">SUM(K11287:K11293)/7</f>
        <v>13.285714285714286</v>
      </c>
      <c r="M11293" s="8">
        <f t="shared" ref="M11293" si="56950">O11293/(B11293/100000)</f>
        <v>25.684293088163408</v>
      </c>
      <c r="N11293" s="5">
        <v>33722</v>
      </c>
      <c r="O11293" s="18">
        <v>744</v>
      </c>
    </row>
    <row r="11294" spans="1:15" ht="16" customHeight="1" x14ac:dyDescent="0.2">
      <c r="A11294" s="5" t="s">
        <v>18</v>
      </c>
      <c r="B11294" s="13">
        <v>2896712</v>
      </c>
      <c r="C11294" s="6">
        <f t="shared" si="56171"/>
        <v>44221</v>
      </c>
      <c r="D11294" s="5">
        <f t="shared" ref="D11294" si="56951">N11294-N11293</f>
        <v>139</v>
      </c>
      <c r="E11294" s="13">
        <f t="shared" ref="E11294" si="56952">SUM(D11288:D11294)/7</f>
        <v>384.28571428571428</v>
      </c>
      <c r="F11294" s="13">
        <f t="shared" ref="F11294" si="56953">SUM(D11290:D11294)/5</f>
        <v>403.8</v>
      </c>
      <c r="G11294" s="13">
        <f t="shared" ref="G11294" si="56954">N11294/(B11294/100000)</f>
        <v>1168.9460326052433</v>
      </c>
      <c r="H11294" s="5">
        <f t="shared" si="56174"/>
        <v>317</v>
      </c>
      <c r="I11294" s="5">
        <f t="shared" si="56174"/>
        <v>303</v>
      </c>
      <c r="J11294" s="8">
        <f t="shared" ref="J11294" si="56955">E11294/(SUM(N11287:N11293)/7)*100</f>
        <v>1.1877008936455795</v>
      </c>
      <c r="K11294" s="5">
        <f t="shared" ref="K11294" si="56956">O11294-O11293</f>
        <v>11</v>
      </c>
      <c r="L11294" s="8">
        <f t="shared" ref="L11294" si="56957">SUM(K11288:K11294)/7</f>
        <v>14.714285714285714</v>
      </c>
      <c r="M11294" s="8">
        <f t="shared" ref="M11294" si="56958">O11294/(B11294/100000)</f>
        <v>26.06403398059593</v>
      </c>
      <c r="N11294" s="5">
        <v>33861</v>
      </c>
      <c r="O11294" s="18">
        <v>755</v>
      </c>
    </row>
    <row r="11295" spans="1:15" ht="16" customHeight="1" x14ac:dyDescent="0.2">
      <c r="A11295" s="5" t="s">
        <v>18</v>
      </c>
      <c r="B11295" s="13">
        <v>2896712</v>
      </c>
      <c r="C11295" s="6">
        <f t="shared" si="56171"/>
        <v>44222</v>
      </c>
      <c r="D11295" s="5">
        <f t="shared" ref="D11295" si="56959">N11295-N11294</f>
        <v>111</v>
      </c>
      <c r="E11295" s="13">
        <f t="shared" ref="E11295" si="56960">SUM(D11289:D11295)/7</f>
        <v>368.71428571428572</v>
      </c>
      <c r="F11295" s="13">
        <f t="shared" ref="F11295" si="56961">SUM(D11291:D11295)/5</f>
        <v>335</v>
      </c>
      <c r="G11295" s="13">
        <f t="shared" ref="G11295" si="56962">N11295/(B11295/100000)</f>
        <v>1172.7779634288806</v>
      </c>
      <c r="H11295" s="5">
        <f t="shared" si="56174"/>
        <v>318</v>
      </c>
      <c r="I11295" s="5">
        <f t="shared" si="56174"/>
        <v>304</v>
      </c>
      <c r="J11295" s="8">
        <f t="shared" ref="J11295" si="56963">E11295/(SUM(N11288:N11294)/7)*100</f>
        <v>1.1261988498023372</v>
      </c>
      <c r="K11295" s="5">
        <f t="shared" ref="K11295" si="56964">O11295-O11294</f>
        <v>14</v>
      </c>
      <c r="L11295" s="8">
        <f t="shared" ref="L11295" si="56965">SUM(K11289:K11295)/7</f>
        <v>13.428571428571429</v>
      </c>
      <c r="M11295" s="8">
        <f t="shared" ref="M11295" si="56966">O11295/(B11295/100000)</f>
        <v>26.547340570964597</v>
      </c>
      <c r="N11295" s="5">
        <v>33972</v>
      </c>
      <c r="O11295" s="18">
        <v>769</v>
      </c>
    </row>
    <row r="11296" spans="1:15" ht="16" customHeight="1" x14ac:dyDescent="0.2">
      <c r="A11296" s="5" t="s">
        <v>18</v>
      </c>
      <c r="B11296" s="13">
        <v>2896712</v>
      </c>
      <c r="C11296" s="6">
        <f t="shared" si="56171"/>
        <v>44223</v>
      </c>
      <c r="D11296" s="5">
        <f t="shared" ref="D11296" si="56967">N11296-N11295</f>
        <v>558</v>
      </c>
      <c r="E11296" s="13">
        <f t="shared" ref="E11296" si="56968">SUM(D11290:D11296)/7</f>
        <v>384</v>
      </c>
      <c r="F11296" s="13">
        <f t="shared" ref="F11296" si="56969">SUM(D11292:D11296)/5</f>
        <v>342</v>
      </c>
      <c r="G11296" s="13">
        <f t="shared" ref="G11296" si="56970">N11296/(B11296/100000)</f>
        <v>1192.0411832450031</v>
      </c>
      <c r="H11296" s="5">
        <f t="shared" si="56174"/>
        <v>319</v>
      </c>
      <c r="I11296" s="5">
        <f t="shared" si="56174"/>
        <v>305</v>
      </c>
      <c r="J11296" s="8">
        <f t="shared" ref="J11296" si="56971">E11296/(SUM(N11289:N11295)/7)*100</f>
        <v>1.1598255083944959</v>
      </c>
      <c r="K11296" s="5">
        <f t="shared" ref="K11296" si="56972">O11296-O11295</f>
        <v>25</v>
      </c>
      <c r="L11296" s="8">
        <f t="shared" ref="L11296" si="56973">SUM(K11290:K11296)/7</f>
        <v>14.714285714285714</v>
      </c>
      <c r="M11296" s="8">
        <f t="shared" ref="M11296" si="56974">O11296/(B11296/100000)</f>
        <v>27.410388053765786</v>
      </c>
      <c r="N11296" s="5">
        <v>34530</v>
      </c>
      <c r="O11296" s="18">
        <v>794</v>
      </c>
    </row>
    <row r="11297" spans="1:15" ht="16" customHeight="1" x14ac:dyDescent="0.2">
      <c r="A11297" s="5" t="s">
        <v>18</v>
      </c>
      <c r="B11297" s="13">
        <v>2896712</v>
      </c>
      <c r="C11297" s="6">
        <f t="shared" si="56171"/>
        <v>44224</v>
      </c>
      <c r="D11297" s="5">
        <f t="shared" ref="D11297" si="56975">N11297-N11296</f>
        <v>507</v>
      </c>
      <c r="E11297" s="13">
        <f t="shared" ref="E11297" si="56976">SUM(D11291:D11297)/7</f>
        <v>391.42857142857144</v>
      </c>
      <c r="F11297" s="13">
        <f t="shared" ref="F11297" si="56977">SUM(D11293:D11297)/5</f>
        <v>358.4</v>
      </c>
      <c r="G11297" s="13">
        <f t="shared" ref="G11297" si="56978">N11297/(B11297/100000)</f>
        <v>1209.5437861962114</v>
      </c>
      <c r="H11297" s="5">
        <f t="shared" si="56174"/>
        <v>320</v>
      </c>
      <c r="I11297" s="5">
        <f t="shared" si="56174"/>
        <v>306</v>
      </c>
      <c r="J11297" s="8">
        <f t="shared" ref="J11297" si="56979">E11297/(SUM(N11290:N11296)/7)*100</f>
        <v>1.1687076396797569</v>
      </c>
      <c r="K11297" s="5">
        <f t="shared" ref="K11297" si="56980">O11297-O11296</f>
        <v>21</v>
      </c>
      <c r="L11297" s="8">
        <f t="shared" ref="L11297" si="56981">SUM(K11291:K11297)/7</f>
        <v>15.428571428571429</v>
      </c>
      <c r="M11297" s="8">
        <f t="shared" ref="M11297" si="56982">O11297/(B11297/100000)</f>
        <v>28.135347939318784</v>
      </c>
      <c r="N11297" s="5">
        <v>35037</v>
      </c>
      <c r="O11297" s="18">
        <v>815</v>
      </c>
    </row>
    <row r="11298" spans="1:15" ht="16" customHeight="1" x14ac:dyDescent="0.2">
      <c r="A11298" s="5" t="s">
        <v>18</v>
      </c>
      <c r="B11298" s="13">
        <v>2896712</v>
      </c>
      <c r="C11298" s="6">
        <f t="shared" si="56171"/>
        <v>44225</v>
      </c>
      <c r="D11298" s="5">
        <f t="shared" ref="D11298" si="56983">N11298-N11297</f>
        <v>389</v>
      </c>
      <c r="E11298" s="13">
        <f t="shared" ref="E11298" si="56984">SUM(D11292:D11298)/7</f>
        <v>372.28571428571428</v>
      </c>
      <c r="F11298" s="13">
        <f t="shared" ref="F11298" si="56985">SUM(D11294:D11298)/5</f>
        <v>340.8</v>
      </c>
      <c r="G11298" s="13">
        <f t="shared" ref="G11298" si="56986">N11298/(B11298/100000)</f>
        <v>1222.9728050285978</v>
      </c>
      <c r="H11298" s="5">
        <f t="shared" si="56174"/>
        <v>321</v>
      </c>
      <c r="I11298" s="5">
        <f t="shared" si="56174"/>
        <v>307</v>
      </c>
      <c r="J11298" s="8">
        <f t="shared" ref="J11298" si="56987">E11298/(SUM(N11291:N11297)/7)*100</f>
        <v>1.0987111435281023</v>
      </c>
      <c r="K11298" s="5">
        <f t="shared" ref="K11298" si="56988">O11298-O11297</f>
        <v>19</v>
      </c>
      <c r="L11298" s="8">
        <f t="shared" ref="L11298" si="56989">SUM(K11292:K11298)/7</f>
        <v>15.571428571428571</v>
      </c>
      <c r="M11298" s="8">
        <f t="shared" ref="M11298" si="56990">O11298/(B11298/100000)</f>
        <v>28.791264026247688</v>
      </c>
      <c r="N11298" s="5">
        <v>35426</v>
      </c>
      <c r="O11298" s="18">
        <v>834</v>
      </c>
    </row>
    <row r="11299" spans="1:15" ht="16" customHeight="1" x14ac:dyDescent="0.2">
      <c r="A11299" s="5" t="s">
        <v>18</v>
      </c>
      <c r="B11299" s="13">
        <v>2896712</v>
      </c>
      <c r="C11299" s="6">
        <f t="shared" si="56171"/>
        <v>44226</v>
      </c>
      <c r="D11299" s="5">
        <f t="shared" ref="D11299" si="56991">N11299-N11298</f>
        <v>291</v>
      </c>
      <c r="E11299" s="13">
        <f t="shared" ref="E11299" si="56992">SUM(D11293:D11299)/7</f>
        <v>353.14285714285717</v>
      </c>
      <c r="F11299" s="13">
        <f t="shared" ref="F11299" si="56993">SUM(D11295:D11299)/5</f>
        <v>371.2</v>
      </c>
      <c r="G11299" s="13">
        <f t="shared" ref="G11299" si="56994">N11299/(B11299/100000)</f>
        <v>1233.0186777284036</v>
      </c>
      <c r="H11299" s="5">
        <f t="shared" si="56174"/>
        <v>322</v>
      </c>
      <c r="I11299" s="5">
        <f t="shared" si="56174"/>
        <v>308</v>
      </c>
      <c r="J11299" s="8">
        <f t="shared" ref="J11299" si="56995">E11299/(SUM(N11292:N11298)/7)*100</f>
        <v>1.0308891418848758</v>
      </c>
      <c r="K11299" s="5">
        <f t="shared" ref="K11299" si="56996">O11299-O11298</f>
        <v>19</v>
      </c>
      <c r="L11299" s="8">
        <f t="shared" ref="L11299" si="56997">SUM(K11293:K11299)/7</f>
        <v>16</v>
      </c>
      <c r="M11299" s="8">
        <f t="shared" ref="M11299" si="56998">O11299/(B11299/100000)</f>
        <v>29.447180113176593</v>
      </c>
      <c r="N11299" s="5">
        <v>35717</v>
      </c>
      <c r="O11299" s="18">
        <v>853</v>
      </c>
    </row>
    <row r="11300" spans="1:15" ht="16" customHeight="1" x14ac:dyDescent="0.2">
      <c r="A11300" s="5" t="s">
        <v>18</v>
      </c>
      <c r="B11300" s="13">
        <v>2896712</v>
      </c>
      <c r="C11300" s="6">
        <f t="shared" si="56171"/>
        <v>44227</v>
      </c>
      <c r="D11300" s="5">
        <f t="shared" ref="D11300" si="56999">N11300-N11299</f>
        <v>304</v>
      </c>
      <c r="E11300" s="13">
        <f t="shared" ref="E11300" si="57000">SUM(D11294:D11300)/7</f>
        <v>328.42857142857144</v>
      </c>
      <c r="F11300" s="13">
        <f t="shared" ref="F11300" si="57001">SUM(D11296:D11300)/5</f>
        <v>409.8</v>
      </c>
      <c r="G11300" s="13">
        <f t="shared" ref="G11300" si="57002">N11300/(B11300/100000)</f>
        <v>1243.5133351192662</v>
      </c>
      <c r="H11300" s="5">
        <f t="shared" si="56174"/>
        <v>323</v>
      </c>
      <c r="I11300" s="5">
        <f t="shared" si="56174"/>
        <v>309</v>
      </c>
      <c r="J11300" s="8">
        <f t="shared" ref="J11300" si="57003">E11300/(SUM(N11293:N11299)/7)*100</f>
        <v>0.94896084865746178</v>
      </c>
      <c r="K11300" s="5">
        <f t="shared" ref="K11300" si="57004">O11300-O11299</f>
        <v>24</v>
      </c>
      <c r="L11300" s="8">
        <f t="shared" ref="L11300" si="57005">SUM(K11294:K11300)/7</f>
        <v>19</v>
      </c>
      <c r="M11300" s="8">
        <f t="shared" ref="M11300" si="57006">O11300/(B11300/100000)</f>
        <v>30.275705696665735</v>
      </c>
      <c r="N11300" s="5">
        <v>36021</v>
      </c>
      <c r="O11300" s="18">
        <v>877</v>
      </c>
    </row>
    <row r="11301" spans="1:15" ht="16" customHeight="1" x14ac:dyDescent="0.2">
      <c r="A11301" s="5" t="s">
        <v>18</v>
      </c>
      <c r="B11301" s="13">
        <v>2896712</v>
      </c>
      <c r="C11301" s="6">
        <f t="shared" si="56171"/>
        <v>44228</v>
      </c>
      <c r="D11301" s="5">
        <f t="shared" ref="D11301" si="57007">N11301-N11300</f>
        <v>183</v>
      </c>
      <c r="E11301" s="13">
        <f t="shared" ref="E11301" si="57008">SUM(D11295:D11301)/7</f>
        <v>334.71428571428572</v>
      </c>
      <c r="F11301" s="13">
        <f t="shared" ref="F11301" si="57009">SUM(D11297:D11301)/5</f>
        <v>334.8</v>
      </c>
      <c r="G11301" s="13">
        <f t="shared" ref="G11301" si="57010">N11301/(B11301/100000)</f>
        <v>1249.8308426933709</v>
      </c>
      <c r="H11301" s="5">
        <f t="shared" si="56174"/>
        <v>324</v>
      </c>
      <c r="I11301" s="5">
        <f t="shared" si="56174"/>
        <v>310</v>
      </c>
      <c r="J11301" s="8">
        <f t="shared" ref="J11301" si="57011">E11301/(SUM(N11294:N11300)/7)*100</f>
        <v>0.95803143553425696</v>
      </c>
      <c r="K11301" s="5">
        <f t="shared" ref="K11301" si="57012">O11301-O11300</f>
        <v>11</v>
      </c>
      <c r="L11301" s="8">
        <f t="shared" ref="L11301" si="57013">SUM(K11295:K11301)/7</f>
        <v>19</v>
      </c>
      <c r="M11301" s="8">
        <f t="shared" ref="M11301" si="57014">O11301/(B11301/100000)</f>
        <v>30.655446589098258</v>
      </c>
      <c r="N11301" s="5">
        <v>36204</v>
      </c>
      <c r="O11301" s="18">
        <v>888</v>
      </c>
    </row>
    <row r="11302" spans="1:15" ht="16" customHeight="1" x14ac:dyDescent="0.2">
      <c r="A11302" s="5" t="s">
        <v>18</v>
      </c>
      <c r="B11302" s="13">
        <v>2896712</v>
      </c>
      <c r="C11302" s="6">
        <f t="shared" si="56171"/>
        <v>44229</v>
      </c>
      <c r="D11302" s="5">
        <f t="shared" ref="D11302" si="57015">N11302-N11301</f>
        <v>139</v>
      </c>
      <c r="E11302" s="13">
        <f t="shared" ref="E11302" si="57016">SUM(D11296:D11302)/7</f>
        <v>338.71428571428572</v>
      </c>
      <c r="F11302" s="13">
        <f t="shared" ref="F11302" si="57017">SUM(D11298:D11302)/5</f>
        <v>261.2</v>
      </c>
      <c r="G11302" s="13">
        <f t="shared" ref="G11302" si="57018">N11302/(B11302/100000)</f>
        <v>1254.6293866977455</v>
      </c>
      <c r="H11302" s="5">
        <f t="shared" si="56174"/>
        <v>325</v>
      </c>
      <c r="I11302" s="5">
        <f t="shared" si="56174"/>
        <v>311</v>
      </c>
      <c r="J11302" s="8">
        <f t="shared" ref="J11302" si="57019">E11302/(SUM(N11295:N11301)/7)*100</f>
        <v>0.9602805914777629</v>
      </c>
      <c r="K11302" s="5">
        <f t="shared" ref="K11302" si="57020">O11302-O11301</f>
        <v>29</v>
      </c>
      <c r="L11302" s="8">
        <f t="shared" ref="L11302" si="57021">SUM(K11296:K11302)/7</f>
        <v>21.142857142857142</v>
      </c>
      <c r="M11302" s="8">
        <f t="shared" ref="M11302" si="57022">O11302/(B11302/100000)</f>
        <v>31.656581669147638</v>
      </c>
      <c r="N11302" s="5">
        <v>36343</v>
      </c>
      <c r="O11302" s="18">
        <v>917</v>
      </c>
    </row>
    <row r="11303" spans="1:15" ht="16" customHeight="1" x14ac:dyDescent="0.2">
      <c r="A11303" s="5" t="s">
        <v>18</v>
      </c>
      <c r="B11303" s="13">
        <v>2896712</v>
      </c>
      <c r="C11303" s="6">
        <f t="shared" si="56171"/>
        <v>44230</v>
      </c>
      <c r="D11303" s="5">
        <f t="shared" ref="D11303" si="57023">N11303-N11302</f>
        <v>217</v>
      </c>
      <c r="E11303" s="13">
        <f t="shared" ref="E11303" si="57024">SUM(D11297:D11303)/7</f>
        <v>290</v>
      </c>
      <c r="F11303" s="13">
        <f t="shared" ref="F11303" si="57025">SUM(D11299:D11303)/5</f>
        <v>226.8</v>
      </c>
      <c r="G11303" s="13">
        <f t="shared" ref="G11303" si="57026">N11303/(B11303/100000)</f>
        <v>1262.1206388484597</v>
      </c>
      <c r="H11303" s="5">
        <f t="shared" si="56174"/>
        <v>326</v>
      </c>
      <c r="I11303" s="5">
        <f t="shared" si="56174"/>
        <v>312</v>
      </c>
      <c r="J11303" s="8">
        <f t="shared" ref="J11303" si="57027">E11303/(SUM(N11296:N11302)/7)*100</f>
        <v>0.8143518481374209</v>
      </c>
      <c r="K11303" s="5">
        <f t="shared" ref="K11303" si="57028">O11303-O11302</f>
        <v>27</v>
      </c>
      <c r="L11303" s="8">
        <f t="shared" ref="L11303" si="57029">SUM(K11297:K11303)/7</f>
        <v>21.428571428571427</v>
      </c>
      <c r="M11303" s="8">
        <f t="shared" ref="M11303" si="57030">O11303/(B11303/100000)</f>
        <v>32.588672950572921</v>
      </c>
      <c r="N11303" s="5">
        <v>36560</v>
      </c>
      <c r="O11303" s="18">
        <v>944</v>
      </c>
    </row>
    <row r="11304" spans="1:15" ht="16" customHeight="1" x14ac:dyDescent="0.2">
      <c r="A11304" s="5" t="s">
        <v>18</v>
      </c>
      <c r="B11304" s="13">
        <v>2896712</v>
      </c>
      <c r="C11304" s="6">
        <f t="shared" si="56171"/>
        <v>44231</v>
      </c>
      <c r="D11304" s="5">
        <f t="shared" ref="D11304" si="57031">N11304-N11303</f>
        <v>484</v>
      </c>
      <c r="E11304" s="13">
        <f t="shared" ref="E11304" si="57032">SUM(D11298:D11304)/7</f>
        <v>286.71428571428572</v>
      </c>
      <c r="F11304" s="13">
        <f t="shared" ref="F11304" si="57033">SUM(D11300:D11304)/5</f>
        <v>265.39999999999998</v>
      </c>
      <c r="G11304" s="13">
        <f t="shared" ref="G11304" si="57034">N11304/(B11304/100000)</f>
        <v>1278.8292381154909</v>
      </c>
      <c r="H11304" s="5">
        <f t="shared" si="56174"/>
        <v>327</v>
      </c>
      <c r="I11304" s="5">
        <f t="shared" si="56174"/>
        <v>313</v>
      </c>
      <c r="J11304" s="8">
        <f t="shared" ref="J11304" si="57035">E11304/(SUM(N11297:N11303)/7)*100</f>
        <v>0.79862161172744206</v>
      </c>
      <c r="K11304" s="5">
        <f t="shared" ref="K11304" si="57036">O11304-O11303</f>
        <v>23</v>
      </c>
      <c r="L11304" s="8">
        <f t="shared" ref="L11304" si="57037">SUM(K11298:K11304)/7</f>
        <v>21.714285714285715</v>
      </c>
      <c r="M11304" s="8">
        <f t="shared" ref="M11304" si="57038">O11304/(B11304/100000)</f>
        <v>33.38267663475002</v>
      </c>
      <c r="N11304" s="5">
        <v>37044</v>
      </c>
      <c r="O11304" s="18">
        <v>967</v>
      </c>
    </row>
    <row r="11305" spans="1:15" ht="16" customHeight="1" x14ac:dyDescent="0.2">
      <c r="A11305" s="5" t="s">
        <v>18</v>
      </c>
      <c r="B11305" s="13">
        <v>2896712</v>
      </c>
      <c r="C11305" s="6">
        <f t="shared" si="56171"/>
        <v>44232</v>
      </c>
      <c r="D11305" s="5">
        <f t="shared" ref="D11305" si="57039">N11305-N11304</f>
        <v>315</v>
      </c>
      <c r="E11305" s="13">
        <f t="shared" ref="E11305" si="57040">SUM(D11299:D11305)/7</f>
        <v>276.14285714285717</v>
      </c>
      <c r="F11305" s="13">
        <f t="shared" ref="F11305" si="57041">SUM(D11301:D11305)/5</f>
        <v>267.60000000000002</v>
      </c>
      <c r="G11305" s="13">
        <f t="shared" ref="G11305" si="57042">N11305/(B11305/100000)</f>
        <v>1289.7036363987859</v>
      </c>
      <c r="H11305" s="5">
        <f t="shared" si="56174"/>
        <v>328</v>
      </c>
      <c r="I11305" s="5">
        <f t="shared" si="56174"/>
        <v>314</v>
      </c>
      <c r="J11305" s="8">
        <f t="shared" ref="J11305" si="57043">E11305/(SUM(N11298:N11304)/7)*100</f>
        <v>0.76308153879557072</v>
      </c>
      <c r="K11305" s="5">
        <f t="shared" ref="K11305" si="57044">O11305-O11304</f>
        <v>18</v>
      </c>
      <c r="L11305" s="8">
        <f t="shared" ref="L11305" si="57045">SUM(K11299:K11305)/7</f>
        <v>21.571428571428573</v>
      </c>
      <c r="M11305" s="8">
        <f t="shared" ref="M11305" si="57046">O11305/(B11305/100000)</f>
        <v>34.004070822366877</v>
      </c>
      <c r="N11305" s="5">
        <v>37359</v>
      </c>
      <c r="O11305" s="18">
        <v>985</v>
      </c>
    </row>
    <row r="11306" spans="1:15" ht="16" customHeight="1" x14ac:dyDescent="0.2">
      <c r="A11306" s="5" t="s">
        <v>18</v>
      </c>
      <c r="B11306" s="13">
        <v>2896712</v>
      </c>
      <c r="C11306" s="6">
        <f t="shared" si="56171"/>
        <v>44233</v>
      </c>
      <c r="D11306" s="5">
        <f t="shared" ref="D11306" si="57047">N11306-N11305</f>
        <v>252</v>
      </c>
      <c r="E11306" s="13">
        <f t="shared" ref="E11306" si="57048">SUM(D11300:D11306)/7</f>
        <v>270.57142857142856</v>
      </c>
      <c r="F11306" s="13">
        <f t="shared" ref="F11306" si="57049">SUM(D11302:D11306)/5</f>
        <v>281.39999999999998</v>
      </c>
      <c r="G11306" s="13">
        <f t="shared" ref="G11306" si="57050">N11306/(B11306/100000)</f>
        <v>1298.4031550254219</v>
      </c>
      <c r="H11306" s="5">
        <f t="shared" si="56174"/>
        <v>329</v>
      </c>
      <c r="I11306" s="5">
        <f t="shared" si="56174"/>
        <v>315</v>
      </c>
      <c r="J11306" s="8">
        <f t="shared" ref="J11306" si="57051">E11306/(SUM(N11299:N11305)/7)*100</f>
        <v>0.74202344386635732</v>
      </c>
      <c r="K11306" s="5">
        <f t="shared" ref="K11306" si="57052">O11306-O11305</f>
        <v>21</v>
      </c>
      <c r="L11306" s="8">
        <f t="shared" ref="L11306" si="57053">SUM(K11300:K11306)/7</f>
        <v>21.857142857142858</v>
      </c>
      <c r="M11306" s="8">
        <f t="shared" ref="M11306" si="57054">O11306/(B11306/100000)</f>
        <v>34.729030707919875</v>
      </c>
      <c r="N11306" s="5">
        <v>37611</v>
      </c>
      <c r="O11306" s="18">
        <v>1006</v>
      </c>
    </row>
    <row r="11307" spans="1:15" ht="16" customHeight="1" x14ac:dyDescent="0.2">
      <c r="A11307" s="5" t="s">
        <v>18</v>
      </c>
      <c r="B11307" s="13">
        <v>2896712</v>
      </c>
      <c r="C11307" s="6">
        <f t="shared" si="56171"/>
        <v>44234</v>
      </c>
      <c r="D11307" s="5">
        <f t="shared" ref="D11307" si="57055">N11307-N11306</f>
        <v>282</v>
      </c>
      <c r="E11307" s="13">
        <f t="shared" ref="E11307" si="57056">SUM(D11301:D11307)/7</f>
        <v>267.42857142857144</v>
      </c>
      <c r="F11307" s="13">
        <f t="shared" ref="F11307" si="57057">SUM(D11303:D11307)/5</f>
        <v>310</v>
      </c>
      <c r="G11307" s="13">
        <f t="shared" ref="G11307" si="57058">N11307/(B11307/100000)</f>
        <v>1308.1383306314192</v>
      </c>
      <c r="H11307" s="5">
        <f t="shared" si="56174"/>
        <v>330</v>
      </c>
      <c r="I11307" s="5">
        <f t="shared" si="56174"/>
        <v>316</v>
      </c>
      <c r="J11307" s="8">
        <f t="shared" ref="J11307" si="57059">E11307/(SUM(N11300:N11306)/7)*100</f>
        <v>0.72800242667475568</v>
      </c>
      <c r="K11307" s="5">
        <f t="shared" ref="K11307" si="57060">O11307-O11306</f>
        <v>6</v>
      </c>
      <c r="L11307" s="8">
        <f t="shared" ref="L11307" si="57061">SUM(K11301:K11307)/7</f>
        <v>19.285714285714285</v>
      </c>
      <c r="M11307" s="8">
        <f t="shared" ref="M11307" si="57062">O11307/(B11307/100000)</f>
        <v>34.936162103792157</v>
      </c>
      <c r="N11307" s="5">
        <v>37893</v>
      </c>
      <c r="O11307" s="18">
        <v>1012</v>
      </c>
    </row>
    <row r="11308" spans="1:15" ht="16" customHeight="1" x14ac:dyDescent="0.2">
      <c r="A11308" s="5" t="s">
        <v>18</v>
      </c>
      <c r="B11308" s="13">
        <v>2896712</v>
      </c>
      <c r="C11308" s="6">
        <f t="shared" si="56171"/>
        <v>44235</v>
      </c>
      <c r="D11308" s="5">
        <f t="shared" ref="D11308" si="57063">N11308-N11307</f>
        <v>92</v>
      </c>
      <c r="E11308" s="13">
        <f t="shared" ref="E11308" si="57064">SUM(D11302:D11308)/7</f>
        <v>254.42857142857142</v>
      </c>
      <c r="F11308" s="13">
        <f t="shared" ref="F11308" si="57065">SUM(D11304:D11308)/5</f>
        <v>285</v>
      </c>
      <c r="G11308" s="13">
        <f t="shared" ref="G11308" si="57066">N11308/(B11308/100000)</f>
        <v>1311.3143453681278</v>
      </c>
      <c r="H11308" s="5">
        <f t="shared" si="56174"/>
        <v>331</v>
      </c>
      <c r="I11308" s="5">
        <f t="shared" si="56174"/>
        <v>317</v>
      </c>
      <c r="J11308" s="8">
        <f t="shared" ref="J11308" si="57067">E11308/(SUM(N11301:N11307)/7)*100</f>
        <v>0.68760761966534623</v>
      </c>
      <c r="K11308" s="5">
        <f t="shared" ref="K11308" si="57068">O11308-O11307</f>
        <v>4</v>
      </c>
      <c r="L11308" s="8">
        <f t="shared" ref="L11308" si="57069">SUM(K11302:K11308)/7</f>
        <v>18.285714285714285</v>
      </c>
      <c r="M11308" s="8">
        <f t="shared" ref="M11308" si="57070">O11308/(B11308/100000)</f>
        <v>35.074249701040351</v>
      </c>
      <c r="N11308" s="5">
        <v>37985</v>
      </c>
      <c r="O11308" s="18">
        <v>1016</v>
      </c>
    </row>
    <row r="11309" spans="1:15" ht="16" customHeight="1" x14ac:dyDescent="0.2">
      <c r="A11309" s="5" t="s">
        <v>18</v>
      </c>
      <c r="B11309" s="13">
        <v>2896712</v>
      </c>
      <c r="C11309" s="6">
        <f t="shared" si="56171"/>
        <v>44236</v>
      </c>
      <c r="D11309" s="5">
        <f t="shared" ref="D11309" si="57071">N11309-N11308</f>
        <v>151</v>
      </c>
      <c r="E11309" s="13">
        <f t="shared" ref="E11309" si="57072">SUM(D11303:D11309)/7</f>
        <v>256.14285714285717</v>
      </c>
      <c r="F11309" s="13">
        <f t="shared" ref="F11309" si="57073">SUM(D11305:D11309)/5</f>
        <v>218.4</v>
      </c>
      <c r="G11309" s="13">
        <f t="shared" ref="G11309" si="57074">N11309/(B11309/100000)</f>
        <v>1316.5271521642469</v>
      </c>
      <c r="H11309" s="5">
        <f t="shared" si="56174"/>
        <v>332</v>
      </c>
      <c r="I11309" s="5">
        <f t="shared" si="56174"/>
        <v>318</v>
      </c>
      <c r="J11309" s="8">
        <f t="shared" ref="J11309" si="57075">E11309/(SUM(N11302:N11308)/7)*100</f>
        <v>0.68751318085085988</v>
      </c>
      <c r="K11309" s="5">
        <f t="shared" ref="K11309" si="57076">O11309-O11308</f>
        <v>22</v>
      </c>
      <c r="L11309" s="8">
        <f t="shared" ref="L11309" si="57077">SUM(K11303:K11309)/7</f>
        <v>17.285714285714285</v>
      </c>
      <c r="M11309" s="8">
        <f t="shared" ref="M11309" si="57078">O11309/(B11309/100000)</f>
        <v>35.833731485905396</v>
      </c>
      <c r="N11309" s="5">
        <v>38136</v>
      </c>
      <c r="O11309" s="18">
        <v>1038</v>
      </c>
    </row>
    <row r="11310" spans="1:15" ht="16" customHeight="1" x14ac:dyDescent="0.2">
      <c r="A11310" s="5" t="s">
        <v>18</v>
      </c>
      <c r="B11310" s="13">
        <v>2896712</v>
      </c>
      <c r="C11310" s="6">
        <f t="shared" si="56171"/>
        <v>44237</v>
      </c>
      <c r="D11310" s="5">
        <f t="shared" ref="D11310" si="57079">N11310-N11309</f>
        <v>308</v>
      </c>
      <c r="E11310" s="13">
        <f t="shared" ref="E11310" si="57080">SUM(D11304:D11310)/7</f>
        <v>269.14285714285717</v>
      </c>
      <c r="F11310" s="13">
        <f t="shared" ref="F11310" si="57081">SUM(D11306:D11310)/5</f>
        <v>217</v>
      </c>
      <c r="G11310" s="13">
        <f t="shared" ref="G11310" si="57082">N11310/(B11310/100000)</f>
        <v>1327.1598971523574</v>
      </c>
      <c r="H11310" s="5">
        <f t="shared" si="56174"/>
        <v>333</v>
      </c>
      <c r="I11310" s="5">
        <f t="shared" si="56174"/>
        <v>319</v>
      </c>
      <c r="J11310" s="8">
        <f t="shared" ref="J11310" si="57083">E11310/(SUM(N11303:N11309)/7)*100</f>
        <v>0.7174737611772054</v>
      </c>
      <c r="K11310" s="5">
        <f t="shared" ref="K11310" si="57084">O11310-O11309</f>
        <v>24</v>
      </c>
      <c r="L11310" s="8">
        <f t="shared" ref="L11310" si="57085">SUM(K11304:K11310)/7</f>
        <v>16.857142857142858</v>
      </c>
      <c r="M11310" s="8">
        <f t="shared" ref="M11310" si="57086">O11310/(B11310/100000)</f>
        <v>36.662257069394542</v>
      </c>
      <c r="N11310" s="5">
        <v>38444</v>
      </c>
      <c r="O11310" s="18">
        <v>1062</v>
      </c>
    </row>
    <row r="11311" spans="1:15" ht="16" customHeight="1" x14ac:dyDescent="0.2">
      <c r="A11311" s="5" t="s">
        <v>18</v>
      </c>
      <c r="B11311" s="13">
        <v>2896712</v>
      </c>
      <c r="C11311" s="6">
        <f t="shared" si="56171"/>
        <v>44238</v>
      </c>
      <c r="D11311" s="5">
        <f t="shared" ref="D11311" si="57087">N11311-N11310</f>
        <v>334</v>
      </c>
      <c r="E11311" s="13">
        <f t="shared" ref="E11311" si="57088">SUM(D11305:D11311)/7</f>
        <v>247.71428571428572</v>
      </c>
      <c r="F11311" s="13">
        <f t="shared" ref="F11311" si="57089">SUM(D11307:D11311)/5</f>
        <v>233.4</v>
      </c>
      <c r="G11311" s="13">
        <f t="shared" ref="G11311" si="57090">N11311/(B11311/100000)</f>
        <v>1338.6902115225814</v>
      </c>
      <c r="H11311" s="5">
        <f t="shared" si="56174"/>
        <v>334</v>
      </c>
      <c r="I11311" s="5">
        <f t="shared" si="56174"/>
        <v>320</v>
      </c>
      <c r="J11311" s="8">
        <f t="shared" ref="J11311" si="57091">E11311/(SUM(N11304:N11310)/7)*100</f>
        <v>0.65564596630267102</v>
      </c>
      <c r="K11311" s="5">
        <f t="shared" ref="K11311" si="57092">O11311-O11310</f>
        <v>21</v>
      </c>
      <c r="L11311" s="8">
        <f t="shared" ref="L11311" si="57093">SUM(K11305:K11311)/7</f>
        <v>16.571428571428573</v>
      </c>
      <c r="M11311" s="8">
        <f t="shared" ref="M11311" si="57094">O11311/(B11311/100000)</f>
        <v>37.38721695494754</v>
      </c>
      <c r="N11311" s="5">
        <v>38778</v>
      </c>
      <c r="O11311" s="18">
        <v>1083</v>
      </c>
    </row>
    <row r="11312" spans="1:15" ht="16" customHeight="1" x14ac:dyDescent="0.2">
      <c r="A11312" s="5" t="s">
        <v>18</v>
      </c>
      <c r="B11312" s="13">
        <v>2896712</v>
      </c>
      <c r="C11312" s="6">
        <f t="shared" si="56171"/>
        <v>44239</v>
      </c>
      <c r="D11312" s="5">
        <f t="shared" ref="D11312" si="57095">N11312-N11311</f>
        <v>366</v>
      </c>
      <c r="E11312" s="13">
        <f t="shared" ref="E11312" si="57096">SUM(D11306:D11312)/7</f>
        <v>255</v>
      </c>
      <c r="F11312" s="13">
        <f t="shared" ref="F11312" si="57097">SUM(D11308:D11312)/5</f>
        <v>250.2</v>
      </c>
      <c r="G11312" s="13">
        <f t="shared" ref="G11312" si="57098">N11312/(B11312/100000)</f>
        <v>1351.3252266707909</v>
      </c>
      <c r="H11312" s="5">
        <f t="shared" si="56174"/>
        <v>335</v>
      </c>
      <c r="I11312" s="5">
        <f t="shared" si="56174"/>
        <v>321</v>
      </c>
      <c r="J11312" s="8">
        <f t="shared" ref="J11312" si="57099">E11312/(SUM(N11305:N11311)/7)*100</f>
        <v>0.67053334635582962</v>
      </c>
      <c r="K11312" s="5">
        <f t="shared" ref="K11312" si="57100">O11312-O11311</f>
        <v>18</v>
      </c>
      <c r="L11312" s="8">
        <f t="shared" ref="L11312" si="57101">SUM(K11306:K11312)/7</f>
        <v>16.571428571428573</v>
      </c>
      <c r="M11312" s="8">
        <f t="shared" ref="M11312" si="57102">O11312/(B11312/100000)</f>
        <v>38.008611142564398</v>
      </c>
      <c r="N11312" s="5">
        <v>39144</v>
      </c>
      <c r="O11312" s="18">
        <v>1101</v>
      </c>
    </row>
    <row r="11313" spans="1:15" ht="16" customHeight="1" x14ac:dyDescent="0.2">
      <c r="A11313" s="5" t="s">
        <v>18</v>
      </c>
      <c r="B11313" s="13">
        <v>2896712</v>
      </c>
      <c r="C11313" s="6">
        <f t="shared" si="56171"/>
        <v>44240</v>
      </c>
      <c r="D11313" s="5">
        <f t="shared" ref="D11313" si="57103">N11313-N11312</f>
        <v>207</v>
      </c>
      <c r="E11313" s="13">
        <f t="shared" ref="E11313" si="57104">SUM(D11307:D11313)/7</f>
        <v>248.57142857142858</v>
      </c>
      <c r="F11313" s="13">
        <f t="shared" ref="F11313" si="57105">SUM(D11309:D11313)/5</f>
        <v>273.2</v>
      </c>
      <c r="G11313" s="13">
        <f t="shared" ref="G11313" si="57106">N11313/(B11313/100000)</f>
        <v>1358.4712598283847</v>
      </c>
      <c r="H11313" s="5">
        <f t="shared" si="56174"/>
        <v>336</v>
      </c>
      <c r="I11313" s="5">
        <f t="shared" ref="I11313:I11568" si="57107">I11312+1</f>
        <v>322</v>
      </c>
      <c r="J11313" s="8">
        <f t="shared" ref="J11313" si="57108">E11313/(SUM(N11306:N11312)/7)*100</f>
        <v>0.64927553537245652</v>
      </c>
      <c r="K11313" s="5">
        <f t="shared" ref="K11313" si="57109">O11313-O11312</f>
        <v>18</v>
      </c>
      <c r="L11313" s="8">
        <f t="shared" ref="L11313" si="57110">SUM(K11307:K11313)/7</f>
        <v>16.142857142857142</v>
      </c>
      <c r="M11313" s="8">
        <f t="shared" ref="M11313" si="57111">O11313/(B11313/100000)</f>
        <v>38.630005330181255</v>
      </c>
      <c r="N11313" s="5">
        <v>39351</v>
      </c>
      <c r="O11313" s="18">
        <v>1119</v>
      </c>
    </row>
    <row r="11314" spans="1:15" ht="16" customHeight="1" x14ac:dyDescent="0.2">
      <c r="A11314" s="5" t="s">
        <v>18</v>
      </c>
      <c r="B11314" s="13">
        <v>2896712</v>
      </c>
      <c r="C11314" s="6">
        <f t="shared" si="56171"/>
        <v>44241</v>
      </c>
      <c r="D11314" s="5">
        <f t="shared" ref="D11314" si="57112">N11314-N11313</f>
        <v>188</v>
      </c>
      <c r="E11314" s="13">
        <f t="shared" ref="E11314" si="57113">SUM(D11308:D11314)/7</f>
        <v>235.14285714285714</v>
      </c>
      <c r="F11314" s="13">
        <f t="shared" ref="F11314" si="57114">SUM(D11310:D11314)/5</f>
        <v>280.60000000000002</v>
      </c>
      <c r="G11314" s="13">
        <f t="shared" ref="G11314" si="57115">N11314/(B11314/100000)</f>
        <v>1364.9613768990496</v>
      </c>
      <c r="H11314" s="5">
        <f t="shared" ref="H11314:H11569" si="57116">H11313+1</f>
        <v>337</v>
      </c>
      <c r="I11314" s="5">
        <f t="shared" si="57107"/>
        <v>323</v>
      </c>
      <c r="J11314" s="8">
        <f t="shared" ref="J11314" si="57117">E11314/(SUM(N11307:N11313)/7)*100</f>
        <v>0.61023760709744157</v>
      </c>
      <c r="K11314" s="5">
        <f t="shared" ref="K11314" si="57118">O11314-O11313</f>
        <v>7</v>
      </c>
      <c r="L11314" s="8">
        <f t="shared" ref="L11314" si="57119">SUM(K11308:K11314)/7</f>
        <v>16.285714285714285</v>
      </c>
      <c r="M11314" s="8">
        <f t="shared" ref="M11314" si="57120">O11314/(B11314/100000)</f>
        <v>38.871658625365583</v>
      </c>
      <c r="N11314" s="5">
        <v>39539</v>
      </c>
      <c r="O11314" s="18">
        <v>1126</v>
      </c>
    </row>
    <row r="11315" spans="1:15" ht="16" customHeight="1" x14ac:dyDescent="0.2">
      <c r="A11315" s="5" t="s">
        <v>18</v>
      </c>
      <c r="B11315" s="13">
        <v>2896712</v>
      </c>
      <c r="C11315" s="6">
        <f t="shared" si="56171"/>
        <v>44242</v>
      </c>
      <c r="D11315" s="5">
        <f t="shared" ref="D11315" si="57121">N11315-N11314</f>
        <v>122</v>
      </c>
      <c r="E11315" s="13">
        <f t="shared" ref="E11315" si="57122">SUM(D11309:D11315)/7</f>
        <v>239.42857142857142</v>
      </c>
      <c r="F11315" s="13">
        <f t="shared" ref="F11315" si="57123">SUM(D11311:D11315)/5</f>
        <v>243.4</v>
      </c>
      <c r="G11315" s="13">
        <f t="shared" ref="G11315" si="57124">N11315/(B11315/100000)</f>
        <v>1369.1730486151193</v>
      </c>
      <c r="H11315" s="5">
        <f t="shared" si="57116"/>
        <v>338</v>
      </c>
      <c r="I11315" s="5">
        <f t="shared" si="57107"/>
        <v>324</v>
      </c>
      <c r="J11315" s="8">
        <f t="shared" ref="J11315" si="57125">E11315/(SUM(N11308:N11314)/7)*100</f>
        <v>0.61759102650556241</v>
      </c>
      <c r="K11315" s="5">
        <f t="shared" ref="K11315" si="57126">O11315-O11314</f>
        <v>5</v>
      </c>
      <c r="L11315" s="8">
        <f t="shared" ref="L11315" si="57127">SUM(K11309:K11315)/7</f>
        <v>16.428571428571427</v>
      </c>
      <c r="M11315" s="8">
        <f t="shared" ref="M11315" si="57128">O11315/(B11315/100000)</f>
        <v>39.044268121925825</v>
      </c>
      <c r="N11315" s="5">
        <v>39661</v>
      </c>
      <c r="O11315" s="18">
        <v>1131</v>
      </c>
    </row>
    <row r="11316" spans="1:15" ht="16" customHeight="1" x14ac:dyDescent="0.2">
      <c r="A11316" s="5" t="s">
        <v>18</v>
      </c>
      <c r="B11316" s="13">
        <v>2896712</v>
      </c>
      <c r="C11316" s="6">
        <f t="shared" si="56171"/>
        <v>44243</v>
      </c>
      <c r="D11316" s="5">
        <f t="shared" ref="D11316" si="57129">N11316-N11315</f>
        <v>129</v>
      </c>
      <c r="E11316" s="13">
        <f t="shared" ref="E11316" si="57130">SUM(D11310:D11316)/7</f>
        <v>236.28571428571428</v>
      </c>
      <c r="F11316" s="13">
        <f t="shared" ref="F11316" si="57131">SUM(D11312:D11316)/5</f>
        <v>202.4</v>
      </c>
      <c r="G11316" s="13">
        <f t="shared" ref="G11316" si="57132">N11316/(B11316/100000)</f>
        <v>1373.6263736263736</v>
      </c>
      <c r="H11316" s="5">
        <f t="shared" si="57116"/>
        <v>339</v>
      </c>
      <c r="I11316" s="5">
        <f t="shared" si="57107"/>
        <v>325</v>
      </c>
      <c r="J11316" s="8">
        <f t="shared" ref="J11316" si="57133">E11316/(SUM(N11309:N11315)/7)*100</f>
        <v>0.60574320736267317</v>
      </c>
      <c r="K11316" s="5">
        <f t="shared" ref="K11316" si="57134">O11316-O11315</f>
        <v>24</v>
      </c>
      <c r="L11316" s="8">
        <f t="shared" ref="L11316" si="57135">SUM(K11310:K11316)/7</f>
        <v>16.714285714285715</v>
      </c>
      <c r="M11316" s="8">
        <f t="shared" ref="M11316" si="57136">O11316/(B11316/100000)</f>
        <v>39.872793705414963</v>
      </c>
      <c r="N11316" s="5">
        <v>39790</v>
      </c>
      <c r="O11316" s="18">
        <v>1155</v>
      </c>
    </row>
    <row r="11317" spans="1:15" ht="16" customHeight="1" x14ac:dyDescent="0.2">
      <c r="A11317" s="5" t="s">
        <v>18</v>
      </c>
      <c r="B11317" s="13">
        <v>2896712</v>
      </c>
      <c r="C11317" s="6">
        <f t="shared" si="56171"/>
        <v>44244</v>
      </c>
      <c r="D11317" s="5">
        <f t="shared" ref="D11317" si="57137">N11317-N11316</f>
        <v>251</v>
      </c>
      <c r="E11317" s="13">
        <f t="shared" ref="E11317" si="57138">SUM(D11311:D11317)/7</f>
        <v>228.14285714285714</v>
      </c>
      <c r="F11317" s="13">
        <f t="shared" ref="F11317" si="57139">SUM(D11313:D11317)/5</f>
        <v>179.4</v>
      </c>
      <c r="G11317" s="13">
        <f t="shared" ref="G11317" si="57140">N11317/(B11317/100000)</f>
        <v>1382.2913703536974</v>
      </c>
      <c r="H11317" s="5">
        <f t="shared" si="57116"/>
        <v>340</v>
      </c>
      <c r="I11317" s="5">
        <f t="shared" si="57107"/>
        <v>326</v>
      </c>
      <c r="J11317" s="8">
        <f t="shared" ref="J11317" si="57141">E11317/(SUM(N11310:N11316)/7)*100</f>
        <v>0.58134667118056693</v>
      </c>
      <c r="K11317" s="5">
        <f t="shared" ref="K11317" si="57142">O11317-O11316</f>
        <v>22</v>
      </c>
      <c r="L11317" s="8">
        <f t="shared" ref="L11317" si="57143">SUM(K11311:K11317)/7</f>
        <v>16.428571428571427</v>
      </c>
      <c r="M11317" s="8">
        <f t="shared" ref="M11317" si="57144">O11317/(B11317/100000)</f>
        <v>40.632275490280016</v>
      </c>
      <c r="N11317" s="5">
        <v>40041</v>
      </c>
      <c r="O11317" s="18">
        <v>1177</v>
      </c>
    </row>
    <row r="11318" spans="1:15" ht="16" customHeight="1" x14ac:dyDescent="0.2">
      <c r="A11318" s="5" t="s">
        <v>18</v>
      </c>
      <c r="B11318" s="13">
        <v>2896712</v>
      </c>
      <c r="C11318" s="6">
        <f t="shared" si="56171"/>
        <v>44245</v>
      </c>
      <c r="D11318" s="5">
        <f t="shared" ref="D11318" si="57145">N11318-N11317</f>
        <v>232</v>
      </c>
      <c r="E11318" s="13">
        <f t="shared" ref="E11318" si="57146">SUM(D11312:D11318)/7</f>
        <v>213.57142857142858</v>
      </c>
      <c r="F11318" s="13">
        <f t="shared" ref="F11318" si="57147">SUM(D11314:D11318)/5</f>
        <v>184.4</v>
      </c>
      <c r="G11318" s="13">
        <f t="shared" ref="G11318" si="57148">N11318/(B11318/100000)</f>
        <v>1390.3004509940924</v>
      </c>
      <c r="H11318" s="5">
        <f t="shared" si="57116"/>
        <v>341</v>
      </c>
      <c r="I11318" s="5">
        <f t="shared" si="57107"/>
        <v>327</v>
      </c>
      <c r="J11318" s="8">
        <f t="shared" ref="J11318" si="57149">E11318/(SUM(N11311:N11317)/7)*100</f>
        <v>0.54107070473102092</v>
      </c>
      <c r="K11318" s="5">
        <f t="shared" ref="K11318" si="57150">O11318-O11317</f>
        <v>13</v>
      </c>
      <c r="L11318" s="8">
        <f t="shared" ref="L11318" si="57151">SUM(K11312:K11318)/7</f>
        <v>15.285714285714286</v>
      </c>
      <c r="M11318" s="8">
        <f t="shared" ref="M11318" si="57152">O11318/(B11318/100000)</f>
        <v>41.081060181336632</v>
      </c>
      <c r="N11318" s="5">
        <v>40273</v>
      </c>
      <c r="O11318" s="18">
        <v>1190</v>
      </c>
    </row>
    <row r="11319" spans="1:15" ht="16" customHeight="1" x14ac:dyDescent="0.2">
      <c r="A11319" s="5" t="s">
        <v>18</v>
      </c>
      <c r="B11319" s="13">
        <v>2896712</v>
      </c>
      <c r="C11319" s="6">
        <f t="shared" si="56171"/>
        <v>44246</v>
      </c>
      <c r="D11319" s="5">
        <f t="shared" ref="D11319" si="57153">N11319-N11318</f>
        <v>264</v>
      </c>
      <c r="E11319" s="13">
        <f t="shared" ref="E11319" si="57154">SUM(D11313:D11319)/7</f>
        <v>199</v>
      </c>
      <c r="F11319" s="13">
        <f t="shared" ref="F11319" si="57155">SUM(D11315:D11319)/5</f>
        <v>199.6</v>
      </c>
      <c r="G11319" s="13">
        <f t="shared" ref="G11319" si="57156">N11319/(B11319/100000)</f>
        <v>1399.4142324124732</v>
      </c>
      <c r="H11319" s="5">
        <f t="shared" si="57116"/>
        <v>342</v>
      </c>
      <c r="I11319" s="5">
        <f t="shared" si="57107"/>
        <v>328</v>
      </c>
      <c r="J11319" s="8">
        <f t="shared" ref="J11319" si="57157">E11319/(SUM(N11312:N11318)/7)*100</f>
        <v>0.50144168985489512</v>
      </c>
      <c r="K11319" s="5">
        <f t="shared" ref="K11319" si="57158">O11319-O11318</f>
        <v>7</v>
      </c>
      <c r="L11319" s="8">
        <f t="shared" ref="L11319" si="57159">SUM(K11313:K11319)/7</f>
        <v>13.714285714285714</v>
      </c>
      <c r="M11319" s="8">
        <f t="shared" ref="M11319" si="57160">O11319/(B11319/100000)</f>
        <v>41.322713476520967</v>
      </c>
      <c r="N11319" s="5">
        <v>40537</v>
      </c>
      <c r="O11319" s="18">
        <v>1197</v>
      </c>
    </row>
    <row r="11320" spans="1:15" ht="16" customHeight="1" x14ac:dyDescent="0.2">
      <c r="A11320" s="5" t="s">
        <v>18</v>
      </c>
      <c r="B11320" s="13">
        <v>2896712</v>
      </c>
      <c r="C11320" s="6">
        <f t="shared" si="56171"/>
        <v>44247</v>
      </c>
      <c r="D11320" s="5">
        <f t="shared" ref="D11320" si="57161">N11320-N11319</f>
        <v>259</v>
      </c>
      <c r="E11320" s="13">
        <f t="shared" ref="E11320" si="57162">SUM(D11314:D11320)/7</f>
        <v>206.42857142857142</v>
      </c>
      <c r="F11320" s="13">
        <f t="shared" ref="F11320" si="57163">SUM(D11316:D11320)/5</f>
        <v>227</v>
      </c>
      <c r="G11320" s="13">
        <f t="shared" ref="G11320" si="57164">N11320/(B11320/100000)</f>
        <v>1408.3554043342933</v>
      </c>
      <c r="H11320" s="5">
        <f t="shared" si="57116"/>
        <v>343</v>
      </c>
      <c r="I11320" s="5">
        <f t="shared" si="57107"/>
        <v>329</v>
      </c>
      <c r="J11320" s="8">
        <f t="shared" ref="J11320" si="57165">E11320/(SUM(N11313:N11319)/7)*100</f>
        <v>0.51756497320840145</v>
      </c>
      <c r="K11320" s="5">
        <f t="shared" ref="K11320" si="57166">O11320-O11319</f>
        <v>8</v>
      </c>
      <c r="L11320" s="8">
        <f t="shared" ref="L11320" si="57167">SUM(K11314:K11320)/7</f>
        <v>12.285714285714286</v>
      </c>
      <c r="M11320" s="8">
        <f t="shared" ref="M11320" si="57168">O11320/(B11320/100000)</f>
        <v>41.598888671017342</v>
      </c>
      <c r="N11320" s="5">
        <v>40796</v>
      </c>
      <c r="O11320" s="18">
        <v>1205</v>
      </c>
    </row>
    <row r="11321" spans="1:15" ht="16" customHeight="1" x14ac:dyDescent="0.2">
      <c r="A11321" s="5" t="s">
        <v>18</v>
      </c>
      <c r="B11321" s="13">
        <v>2896712</v>
      </c>
      <c r="C11321" s="6">
        <f t="shared" si="56171"/>
        <v>44248</v>
      </c>
      <c r="D11321" s="5">
        <f t="shared" ref="D11321:D11322" si="57169">N11321-N11320</f>
        <v>207</v>
      </c>
      <c r="E11321" s="13">
        <f t="shared" ref="E11321:E11322" si="57170">SUM(D11315:D11321)/7</f>
        <v>209.14285714285714</v>
      </c>
      <c r="F11321" s="13">
        <f t="shared" ref="F11321:F11322" si="57171">SUM(D11317:D11321)/5</f>
        <v>242.6</v>
      </c>
      <c r="G11321" s="13">
        <f t="shared" ref="G11321:G11322" si="57172">N11321/(B11321/100000)</f>
        <v>1415.5014374918874</v>
      </c>
      <c r="H11321" s="5">
        <f t="shared" si="57116"/>
        <v>344</v>
      </c>
      <c r="I11321" s="5">
        <f t="shared" si="57107"/>
        <v>330</v>
      </c>
      <c r="J11321" s="8">
        <f t="shared" ref="J11321:J11322" si="57173">E11321/(SUM(N11314:N11320)/7)*100</f>
        <v>0.52167034282721092</v>
      </c>
      <c r="K11321" s="5">
        <f t="shared" ref="K11321:K11322" si="57174">O11321-O11320</f>
        <v>0</v>
      </c>
      <c r="L11321" s="8">
        <f t="shared" ref="L11321:L11322" si="57175">SUM(K11315:K11321)/7</f>
        <v>11.285714285714286</v>
      </c>
      <c r="M11321" s="8">
        <f t="shared" ref="M11321:M11322" si="57176">O11321/(B11321/100000)</f>
        <v>41.598888671017342</v>
      </c>
      <c r="N11321" s="5">
        <v>41003</v>
      </c>
      <c r="O11321" s="18">
        <v>1205</v>
      </c>
    </row>
    <row r="11322" spans="1:15" ht="16" customHeight="1" x14ac:dyDescent="0.2">
      <c r="A11322" s="5" t="s">
        <v>18</v>
      </c>
      <c r="B11322" s="13">
        <v>2896712</v>
      </c>
      <c r="C11322" s="6">
        <f t="shared" si="56171"/>
        <v>44249</v>
      </c>
      <c r="D11322" s="5">
        <f t="shared" si="57169"/>
        <v>112</v>
      </c>
      <c r="E11322" s="13">
        <f t="shared" si="57170"/>
        <v>207.71428571428572</v>
      </c>
      <c r="F11322" s="13">
        <f t="shared" si="57171"/>
        <v>214.8</v>
      </c>
      <c r="G11322" s="13">
        <f t="shared" si="57172"/>
        <v>1419.3678902148365</v>
      </c>
      <c r="H11322" s="5">
        <f t="shared" si="57116"/>
        <v>345</v>
      </c>
      <c r="I11322" s="5">
        <f t="shared" si="57107"/>
        <v>331</v>
      </c>
      <c r="J11322" s="8">
        <f t="shared" si="57173"/>
        <v>0.51541823673081633</v>
      </c>
      <c r="K11322" s="5">
        <f t="shared" si="57174"/>
        <v>6</v>
      </c>
      <c r="L11322" s="8">
        <f t="shared" si="57175"/>
        <v>11.428571428571429</v>
      </c>
      <c r="M11322" s="8">
        <f t="shared" si="57176"/>
        <v>41.80602006688963</v>
      </c>
      <c r="N11322" s="5">
        <v>41115</v>
      </c>
      <c r="O11322" s="18">
        <v>1211</v>
      </c>
    </row>
    <row r="11323" spans="1:15" ht="16" customHeight="1" x14ac:dyDescent="0.2">
      <c r="A11323" s="5" t="s">
        <v>18</v>
      </c>
      <c r="B11323" s="13">
        <v>2896712</v>
      </c>
      <c r="C11323" s="6">
        <f t="shared" si="56171"/>
        <v>44250</v>
      </c>
      <c r="D11323" s="5">
        <f t="shared" ref="D11323" si="57177">N11323-N11322</f>
        <v>95</v>
      </c>
      <c r="E11323" s="13">
        <f t="shared" ref="E11323" si="57178">SUM(D11317:D11323)/7</f>
        <v>202.85714285714286</v>
      </c>
      <c r="F11323" s="13">
        <f t="shared" ref="F11323" si="57179">SUM(D11319:D11323)/5</f>
        <v>187.4</v>
      </c>
      <c r="G11323" s="13">
        <f t="shared" ref="G11323" si="57180">N11323/(B11323/100000)</f>
        <v>1422.6474706494812</v>
      </c>
      <c r="H11323" s="5">
        <f t="shared" si="57116"/>
        <v>346</v>
      </c>
      <c r="I11323" s="5">
        <f t="shared" si="57107"/>
        <v>332</v>
      </c>
      <c r="J11323" s="8">
        <f t="shared" ref="J11323" si="57181">E11323/(SUM(N11316:N11322)/7)*100</f>
        <v>0.5007846802207685</v>
      </c>
      <c r="K11323" s="5">
        <f t="shared" ref="K11323" si="57182">O11323-O11322</f>
        <v>19</v>
      </c>
      <c r="L11323" s="8">
        <f t="shared" ref="L11323" si="57183">SUM(K11317:K11323)/7</f>
        <v>10.714285714285714</v>
      </c>
      <c r="M11323" s="8">
        <f t="shared" ref="M11323" si="57184">O11323/(B11323/100000)</f>
        <v>42.461936153818534</v>
      </c>
      <c r="N11323" s="5">
        <v>41210</v>
      </c>
      <c r="O11323" s="18">
        <v>1230</v>
      </c>
    </row>
    <row r="11324" spans="1:15" ht="16" customHeight="1" x14ac:dyDescent="0.2">
      <c r="A11324" s="5" t="s">
        <v>18</v>
      </c>
      <c r="B11324" s="13">
        <v>2896712</v>
      </c>
      <c r="C11324" s="6">
        <f t="shared" si="56171"/>
        <v>44251</v>
      </c>
      <c r="D11324" s="5">
        <f t="shared" ref="D11324" si="57185">N11324-N11323</f>
        <v>258</v>
      </c>
      <c r="E11324" s="13">
        <f t="shared" ref="E11324" si="57186">SUM(D11318:D11324)/7</f>
        <v>203.85714285714286</v>
      </c>
      <c r="F11324" s="13">
        <f t="shared" ref="F11324" si="57187">SUM(D11320:D11324)/5</f>
        <v>186.2</v>
      </c>
      <c r="G11324" s="13">
        <f t="shared" ref="G11324" si="57188">N11324/(B11324/100000)</f>
        <v>1431.5541206719895</v>
      </c>
      <c r="H11324" s="5">
        <f t="shared" si="57116"/>
        <v>347</v>
      </c>
      <c r="I11324" s="5">
        <f t="shared" si="57107"/>
        <v>333</v>
      </c>
      <c r="J11324" s="8">
        <f t="shared" ref="J11324" si="57189">E11324/(SUM(N11317:N11323)/7)*100</f>
        <v>0.50074567944556547</v>
      </c>
      <c r="K11324" s="5">
        <f t="shared" ref="K11324" si="57190">O11324-O11323</f>
        <v>15</v>
      </c>
      <c r="L11324" s="8">
        <f t="shared" ref="L11324" si="57191">SUM(K11318:K11324)/7</f>
        <v>9.7142857142857135</v>
      </c>
      <c r="M11324" s="8">
        <f t="shared" ref="M11324" si="57192">O11324/(B11324/100000)</f>
        <v>42.979764643499252</v>
      </c>
      <c r="N11324" s="5">
        <v>41468</v>
      </c>
      <c r="O11324" s="18">
        <v>1245</v>
      </c>
    </row>
    <row r="11325" spans="1:15" ht="16" customHeight="1" x14ac:dyDescent="0.2">
      <c r="A11325" s="5" t="s">
        <v>18</v>
      </c>
      <c r="B11325" s="13">
        <v>2896712</v>
      </c>
      <c r="C11325" s="6">
        <f t="shared" si="56171"/>
        <v>44252</v>
      </c>
      <c r="D11325" s="5">
        <f t="shared" ref="D11325" si="57193">N11325-N11324</f>
        <v>271</v>
      </c>
      <c r="E11325" s="13">
        <f t="shared" ref="E11325" si="57194">SUM(D11319:D11325)/7</f>
        <v>209.42857142857142</v>
      </c>
      <c r="F11325" s="13">
        <f t="shared" ref="F11325" si="57195">SUM(D11321:D11325)/5</f>
        <v>188.6</v>
      </c>
      <c r="G11325" s="13">
        <f t="shared" ref="G11325" si="57196">N11325/(B11325/100000)</f>
        <v>1440.9095553855543</v>
      </c>
      <c r="H11325" s="5">
        <f t="shared" si="57116"/>
        <v>348</v>
      </c>
      <c r="I11325" s="5">
        <f t="shared" si="57107"/>
        <v>334</v>
      </c>
      <c r="J11325" s="8">
        <f t="shared" ref="J11325" si="57197">E11325/(SUM(N11318:N11324)/7)*100</f>
        <v>0.51186793388314322</v>
      </c>
      <c r="K11325" s="5">
        <f t="shared" ref="K11325" si="57198">O11325-O11324</f>
        <v>17</v>
      </c>
      <c r="L11325" s="8">
        <f t="shared" ref="L11325" si="57199">SUM(K11319:K11325)/7</f>
        <v>10.285714285714286</v>
      </c>
      <c r="M11325" s="8">
        <f t="shared" ref="M11325" si="57200">O11325/(B11325/100000)</f>
        <v>43.566636931804055</v>
      </c>
      <c r="N11325" s="5">
        <v>41739</v>
      </c>
      <c r="O11325" s="18">
        <v>1262</v>
      </c>
    </row>
    <row r="11326" spans="1:15" ht="16" customHeight="1" x14ac:dyDescent="0.2">
      <c r="A11326" s="5" t="s">
        <v>18</v>
      </c>
      <c r="B11326" s="13">
        <v>2896712</v>
      </c>
      <c r="C11326" s="6">
        <f t="shared" si="56171"/>
        <v>44253</v>
      </c>
      <c r="D11326" s="5">
        <f t="shared" ref="D11326" si="57201">N11326-N11325</f>
        <v>250</v>
      </c>
      <c r="E11326" s="13">
        <f t="shared" ref="E11326" si="57202">SUM(D11320:D11326)/7</f>
        <v>207.42857142857142</v>
      </c>
      <c r="F11326" s="13">
        <f t="shared" ref="F11326" si="57203">SUM(D11322:D11326)/5</f>
        <v>197.2</v>
      </c>
      <c r="G11326" s="13">
        <f t="shared" ref="G11326" si="57204">N11326/(B11326/100000)</f>
        <v>1449.5400302135663</v>
      </c>
      <c r="H11326" s="5">
        <f t="shared" si="57116"/>
        <v>349</v>
      </c>
      <c r="I11326" s="5">
        <f t="shared" si="57107"/>
        <v>335</v>
      </c>
      <c r="J11326" s="8">
        <f t="shared" ref="J11326" si="57205">E11326/(SUM(N11319:N11325)/7)*100</f>
        <v>0.50439784901413154</v>
      </c>
      <c r="K11326" s="5">
        <f t="shared" ref="K11326" si="57206">O11326-O11325</f>
        <v>10</v>
      </c>
      <c r="L11326" s="8">
        <f t="shared" ref="L11326" si="57207">SUM(K11320:K11326)/7</f>
        <v>10.714285714285714</v>
      </c>
      <c r="M11326" s="8">
        <f t="shared" ref="M11326" si="57208">O11326/(B11326/100000)</f>
        <v>43.911855924924531</v>
      </c>
      <c r="N11326" s="5">
        <v>41989</v>
      </c>
      <c r="O11326" s="18">
        <v>1272</v>
      </c>
    </row>
    <row r="11327" spans="1:15" ht="16" customHeight="1" x14ac:dyDescent="0.2">
      <c r="A11327" s="5" t="s">
        <v>18</v>
      </c>
      <c r="B11327" s="13">
        <v>2896712</v>
      </c>
      <c r="C11327" s="6">
        <f t="shared" si="56171"/>
        <v>44254</v>
      </c>
      <c r="D11327" s="5">
        <f t="shared" ref="D11327" si="57209">N11327-N11326</f>
        <v>246</v>
      </c>
      <c r="E11327" s="13">
        <f t="shared" ref="E11327" si="57210">SUM(D11321:D11327)/7</f>
        <v>205.57142857142858</v>
      </c>
      <c r="F11327" s="13">
        <f t="shared" ref="F11327" si="57211">SUM(D11323:D11327)/5</f>
        <v>224</v>
      </c>
      <c r="G11327" s="13">
        <f t="shared" ref="G11327" si="57212">N11327/(B11327/100000)</f>
        <v>1458.0324174443299</v>
      </c>
      <c r="H11327" s="5">
        <f t="shared" si="57116"/>
        <v>350</v>
      </c>
      <c r="I11327" s="5">
        <f t="shared" si="57107"/>
        <v>336</v>
      </c>
      <c r="J11327" s="8">
        <f t="shared" ref="J11327" si="57213">E11327/(SUM(N11320:N11326)/7)*100</f>
        <v>0.49737315083644412</v>
      </c>
      <c r="K11327" s="5">
        <f t="shared" ref="K11327" si="57214">O11327-O11326</f>
        <v>8</v>
      </c>
      <c r="L11327" s="8">
        <f t="shared" ref="L11327" si="57215">SUM(K11321:K11327)/7</f>
        <v>10.714285714285714</v>
      </c>
      <c r="M11327" s="8">
        <f t="shared" ref="M11327" si="57216">O11327/(B11327/100000)</f>
        <v>44.188031119420913</v>
      </c>
      <c r="N11327" s="5">
        <v>42235</v>
      </c>
      <c r="O11327" s="18">
        <v>1280</v>
      </c>
    </row>
    <row r="11328" spans="1:15" ht="16" customHeight="1" x14ac:dyDescent="0.2">
      <c r="A11328" s="5" t="s">
        <v>18</v>
      </c>
      <c r="B11328" s="13">
        <v>2896712</v>
      </c>
      <c r="C11328" s="6">
        <f t="shared" si="56171"/>
        <v>44255</v>
      </c>
      <c r="D11328" s="5">
        <f t="shared" ref="D11328" si="57217">N11328-N11327</f>
        <v>210</v>
      </c>
      <c r="E11328" s="13">
        <f t="shared" ref="E11328" si="57218">SUM(D11322:D11328)/7</f>
        <v>206</v>
      </c>
      <c r="F11328" s="13">
        <f t="shared" ref="F11328" si="57219">SUM(D11324:D11328)/5</f>
        <v>247</v>
      </c>
      <c r="G11328" s="13">
        <f t="shared" ref="G11328" si="57220">N11328/(B11328/100000)</f>
        <v>1465.2820162998598</v>
      </c>
      <c r="H11328" s="5">
        <f t="shared" si="57116"/>
        <v>351</v>
      </c>
      <c r="I11328" s="5">
        <f t="shared" si="57107"/>
        <v>337</v>
      </c>
      <c r="J11328" s="8">
        <f t="shared" ref="J11328" si="57221">E11328/(SUM(N11321:N11327)/7)*100</f>
        <v>0.49594337578544434</v>
      </c>
      <c r="K11328" s="5">
        <f t="shared" ref="K11328" si="57222">O11328-O11327</f>
        <v>2</v>
      </c>
      <c r="L11328" s="8">
        <f t="shared" ref="L11328" si="57223">SUM(K11322:K11328)/7</f>
        <v>11</v>
      </c>
      <c r="M11328" s="8">
        <f t="shared" ref="M11328" si="57224">O11328/(B11328/100000)</f>
        <v>44.257074918045006</v>
      </c>
      <c r="N11328" s="5">
        <v>42445</v>
      </c>
      <c r="O11328" s="18">
        <v>1282</v>
      </c>
    </row>
    <row r="11329" spans="1:15" ht="16" customHeight="1" x14ac:dyDescent="0.2">
      <c r="A11329" s="5" t="s">
        <v>18</v>
      </c>
      <c r="B11329" s="13">
        <v>2896712</v>
      </c>
      <c r="C11329" s="6">
        <f t="shared" si="56171"/>
        <v>44256</v>
      </c>
      <c r="D11329" s="5">
        <f t="shared" ref="D11329" si="57225">N11329-N11328</f>
        <v>96</v>
      </c>
      <c r="E11329" s="13">
        <f t="shared" ref="E11329" si="57226">SUM(D11323:D11329)/7</f>
        <v>203.71428571428572</v>
      </c>
      <c r="F11329" s="13">
        <f t="shared" ref="F11329" si="57227">SUM(D11325:D11329)/5</f>
        <v>214.6</v>
      </c>
      <c r="G11329" s="13">
        <f t="shared" ref="G11329" si="57228">N11329/(B11329/100000)</f>
        <v>1468.5961186338166</v>
      </c>
      <c r="H11329" s="5">
        <f t="shared" si="57116"/>
        <v>352</v>
      </c>
      <c r="I11329" s="5">
        <f t="shared" si="57107"/>
        <v>338</v>
      </c>
      <c r="J11329" s="8">
        <f t="shared" ref="J11329" si="57229">E11329/(SUM(N11322:N11328)/7)*100</f>
        <v>0.48802023264807443</v>
      </c>
      <c r="K11329" s="5">
        <f t="shared" ref="K11329" si="57230">O11329-O11328</f>
        <v>2</v>
      </c>
      <c r="L11329" s="8">
        <f t="shared" ref="L11329" si="57231">SUM(K11323:K11329)/7</f>
        <v>10.428571428571429</v>
      </c>
      <c r="M11329" s="8">
        <f t="shared" ref="M11329" si="57232">O11329/(B11329/100000)</f>
        <v>44.326118716669107</v>
      </c>
      <c r="N11329" s="5">
        <v>42541</v>
      </c>
      <c r="O11329" s="18">
        <v>1284</v>
      </c>
    </row>
    <row r="11330" spans="1:15" ht="16" customHeight="1" x14ac:dyDescent="0.2">
      <c r="A11330" s="5" t="s">
        <v>18</v>
      </c>
      <c r="B11330" s="13">
        <v>2896712</v>
      </c>
      <c r="C11330" s="6">
        <f t="shared" si="56171"/>
        <v>44257</v>
      </c>
      <c r="D11330" s="5">
        <f t="shared" ref="D11330" si="57233">N11330-N11329</f>
        <v>97</v>
      </c>
      <c r="E11330" s="13">
        <f t="shared" ref="E11330" si="57234">SUM(D11324:D11330)/7</f>
        <v>204</v>
      </c>
      <c r="F11330" s="13">
        <f t="shared" ref="F11330" si="57235">SUM(D11326:D11330)/5</f>
        <v>179.8</v>
      </c>
      <c r="G11330" s="13">
        <f t="shared" ref="G11330" si="57236">N11330/(B11330/100000)</f>
        <v>1471.9447428670851</v>
      </c>
      <c r="H11330" s="5">
        <f t="shared" si="57116"/>
        <v>353</v>
      </c>
      <c r="I11330" s="5">
        <f t="shared" si="57107"/>
        <v>339</v>
      </c>
      <c r="J11330" s="8">
        <f t="shared" ref="J11330" si="57237">E11330/(SUM(N11323:N11329)/7)*100</f>
        <v>0.48633129787110863</v>
      </c>
      <c r="K11330" s="5">
        <f t="shared" ref="K11330" si="57238">O11330-O11329</f>
        <v>20</v>
      </c>
      <c r="L11330" s="8">
        <f t="shared" ref="L11330" si="57239">SUM(K11324:K11330)/7</f>
        <v>10.571428571428571</v>
      </c>
      <c r="M11330" s="8">
        <f t="shared" ref="M11330" si="57240">O11330/(B11330/100000)</f>
        <v>45.016556702910059</v>
      </c>
      <c r="N11330" s="5">
        <v>42638</v>
      </c>
      <c r="O11330" s="18">
        <v>1304</v>
      </c>
    </row>
    <row r="11331" spans="1:15" ht="16" customHeight="1" x14ac:dyDescent="0.2">
      <c r="A11331" s="5" t="s">
        <v>18</v>
      </c>
      <c r="B11331" s="13">
        <v>2896712</v>
      </c>
      <c r="C11331" s="6">
        <f t="shared" si="56171"/>
        <v>44258</v>
      </c>
      <c r="D11331" s="5">
        <f t="shared" ref="D11331" si="57241">N11331-N11330</f>
        <v>187</v>
      </c>
      <c r="E11331" s="13">
        <f t="shared" ref="E11331" si="57242">SUM(D11325:D11331)/7</f>
        <v>193.85714285714286</v>
      </c>
      <c r="F11331" s="13">
        <f t="shared" ref="F11331" si="57243">SUM(D11327:D11331)/5</f>
        <v>167.2</v>
      </c>
      <c r="G11331" s="13">
        <f t="shared" ref="G11331" si="57244">N11331/(B11331/100000)</f>
        <v>1478.4003380384379</v>
      </c>
      <c r="H11331" s="5">
        <f t="shared" si="57116"/>
        <v>354</v>
      </c>
      <c r="I11331" s="5">
        <f t="shared" si="57107"/>
        <v>340</v>
      </c>
      <c r="J11331" s="8">
        <f t="shared" ref="J11331" si="57245">E11331/(SUM(N11324:N11330)/7)*100</f>
        <v>0.45991425327481317</v>
      </c>
      <c r="K11331" s="5">
        <f t="shared" ref="K11331" si="57246">O11331-O11330</f>
        <v>4</v>
      </c>
      <c r="L11331" s="8">
        <f t="shared" ref="L11331" si="57247">SUM(K11325:K11331)/7</f>
        <v>9</v>
      </c>
      <c r="M11331" s="8">
        <f t="shared" ref="M11331" si="57248">O11331/(B11331/100000)</f>
        <v>45.154644300158246</v>
      </c>
      <c r="N11331" s="5">
        <v>42825</v>
      </c>
      <c r="O11331" s="18">
        <v>1308</v>
      </c>
    </row>
    <row r="11332" spans="1:15" ht="16" customHeight="1" x14ac:dyDescent="0.2">
      <c r="A11332" s="5" t="s">
        <v>18</v>
      </c>
      <c r="B11332" s="13">
        <v>2896712</v>
      </c>
      <c r="C11332" s="6">
        <f t="shared" si="56171"/>
        <v>44259</v>
      </c>
      <c r="D11332" s="5">
        <f t="shared" ref="D11332" si="57249">N11332-N11331</f>
        <v>292</v>
      </c>
      <c r="E11332" s="13">
        <f t="shared" ref="E11332" si="57250">SUM(D11326:D11332)/7</f>
        <v>196.85714285714286</v>
      </c>
      <c r="F11332" s="13">
        <f t="shared" ref="F11332" si="57251">SUM(D11328:D11332)/5</f>
        <v>176.4</v>
      </c>
      <c r="G11332" s="13">
        <f t="shared" ref="G11332" si="57252">N11332/(B11332/100000)</f>
        <v>1488.480732637556</v>
      </c>
      <c r="H11332" s="5">
        <f t="shared" si="57116"/>
        <v>355</v>
      </c>
      <c r="I11332" s="5">
        <f t="shared" si="57107"/>
        <v>341</v>
      </c>
      <c r="J11332" s="8">
        <f t="shared" ref="J11332" si="57253">E11332/(SUM(N11325:N11331)/7)*100</f>
        <v>0.46489345910421981</v>
      </c>
      <c r="K11332" s="5">
        <f t="shared" ref="K11332" si="57254">O11332-O11331</f>
        <v>8</v>
      </c>
      <c r="L11332" s="8">
        <f t="shared" ref="L11332" si="57255">SUM(K11326:K11332)/7</f>
        <v>7.7142857142857144</v>
      </c>
      <c r="M11332" s="8">
        <f t="shared" ref="M11332" si="57256">O11332/(B11332/100000)</f>
        <v>45.430819494654628</v>
      </c>
      <c r="N11332" s="5">
        <v>43117</v>
      </c>
      <c r="O11332" s="18">
        <v>1316</v>
      </c>
    </row>
    <row r="11333" spans="1:15" ht="16" customHeight="1" x14ac:dyDescent="0.2">
      <c r="A11333" s="5" t="s">
        <v>18</v>
      </c>
      <c r="B11333" s="13">
        <v>2896712</v>
      </c>
      <c r="C11333" s="6">
        <f t="shared" si="56171"/>
        <v>44260</v>
      </c>
      <c r="D11333" s="5">
        <f t="shared" ref="D11333" si="57257">N11333-N11332</f>
        <v>220</v>
      </c>
      <c r="E11333" s="13">
        <f t="shared" ref="E11333" si="57258">SUM(D11327:D11333)/7</f>
        <v>192.57142857142858</v>
      </c>
      <c r="F11333" s="13">
        <f t="shared" ref="F11333" si="57259">SUM(D11329:D11333)/5</f>
        <v>178.4</v>
      </c>
      <c r="G11333" s="13">
        <f t="shared" ref="G11333" si="57260">N11333/(B11333/100000)</f>
        <v>1496.0755504862063</v>
      </c>
      <c r="H11333" s="5">
        <f t="shared" si="57116"/>
        <v>356</v>
      </c>
      <c r="I11333" s="5">
        <f t="shared" si="57107"/>
        <v>342</v>
      </c>
      <c r="J11333" s="8">
        <f t="shared" ref="J11333" si="57261">E11333/(SUM(N11326:N11332)/7)*100</f>
        <v>0.45266798750797549</v>
      </c>
      <c r="K11333" s="5">
        <f t="shared" ref="K11333" si="57262">O11333-O11332</f>
        <v>4</v>
      </c>
      <c r="L11333" s="8">
        <f t="shared" ref="L11333" si="57263">SUM(K11327:K11333)/7</f>
        <v>6.8571428571428568</v>
      </c>
      <c r="M11333" s="8">
        <f t="shared" ref="M11333" si="57264">O11333/(B11333/100000)</f>
        <v>45.568907091902815</v>
      </c>
      <c r="N11333" s="5">
        <v>43337</v>
      </c>
      <c r="O11333" s="18">
        <v>1320</v>
      </c>
    </row>
    <row r="11334" spans="1:15" ht="16" customHeight="1" x14ac:dyDescent="0.2">
      <c r="A11334" s="5" t="s">
        <v>18</v>
      </c>
      <c r="B11334" s="13">
        <v>2896712</v>
      </c>
      <c r="C11334" s="6">
        <f t="shared" si="56171"/>
        <v>44261</v>
      </c>
      <c r="D11334" s="5">
        <f t="shared" ref="D11334" si="57265">N11334-N11333</f>
        <v>191</v>
      </c>
      <c r="E11334" s="13">
        <f t="shared" ref="E11334" si="57266">SUM(D11328:D11334)/7</f>
        <v>184.71428571428572</v>
      </c>
      <c r="F11334" s="13">
        <f t="shared" ref="F11334" si="57267">SUM(D11330:D11334)/5</f>
        <v>197.4</v>
      </c>
      <c r="G11334" s="13">
        <f t="shared" ref="G11334" si="57268">N11334/(B11334/100000)</f>
        <v>1502.6692332548075</v>
      </c>
      <c r="H11334" s="5">
        <f t="shared" si="57116"/>
        <v>357</v>
      </c>
      <c r="I11334" s="5">
        <f t="shared" si="57107"/>
        <v>343</v>
      </c>
      <c r="J11334" s="8">
        <f t="shared" ref="J11334" si="57269">E11334/(SUM(N11327:N11333)/7)*100</f>
        <v>0.4322419752756253</v>
      </c>
      <c r="K11334" s="5">
        <f t="shared" ref="K11334" si="57270">O11334-O11333</f>
        <v>4</v>
      </c>
      <c r="L11334" s="8">
        <f t="shared" ref="L11334" si="57271">SUM(K11328:K11334)/7</f>
        <v>6.2857142857142856</v>
      </c>
      <c r="M11334" s="8">
        <f t="shared" ref="M11334" si="57272">O11334/(B11334/100000)</f>
        <v>45.70699468915101</v>
      </c>
      <c r="N11334" s="5">
        <v>43528</v>
      </c>
      <c r="O11334" s="18">
        <v>1324</v>
      </c>
    </row>
    <row r="11335" spans="1:15" ht="16" customHeight="1" x14ac:dyDescent="0.2">
      <c r="A11335" s="5" t="s">
        <v>18</v>
      </c>
      <c r="B11335" s="13">
        <v>2896712</v>
      </c>
      <c r="C11335" s="6">
        <f t="shared" si="56171"/>
        <v>44262</v>
      </c>
      <c r="D11335" s="5">
        <f t="shared" ref="D11335" si="57273">N11335-N11334</f>
        <v>238</v>
      </c>
      <c r="E11335" s="13">
        <f t="shared" ref="E11335" si="57274">SUM(D11329:D11335)/7</f>
        <v>188.71428571428572</v>
      </c>
      <c r="F11335" s="13">
        <f t="shared" ref="F11335" si="57275">SUM(D11331:D11335)/5</f>
        <v>225.6</v>
      </c>
      <c r="G11335" s="13">
        <f t="shared" ref="G11335" si="57276">N11335/(B11335/100000)</f>
        <v>1510.8854452910748</v>
      </c>
      <c r="H11335" s="5">
        <f t="shared" si="57116"/>
        <v>358</v>
      </c>
      <c r="I11335" s="5">
        <f t="shared" si="57107"/>
        <v>344</v>
      </c>
      <c r="J11335" s="8">
        <f t="shared" ref="J11335" si="57277">E11335/(SUM(N11328:N11334)/7)*100</f>
        <v>0.43970162866015827</v>
      </c>
      <c r="K11335" s="5">
        <f t="shared" ref="K11335" si="57278">O11335-O11334</f>
        <v>7</v>
      </c>
      <c r="L11335" s="8">
        <f t="shared" ref="L11335" si="57279">SUM(K11329:K11335)/7</f>
        <v>7</v>
      </c>
      <c r="M11335" s="8">
        <f t="shared" ref="M11335" si="57280">O11335/(B11335/100000)</f>
        <v>45.948647984335338</v>
      </c>
      <c r="N11335" s="5">
        <v>43766</v>
      </c>
      <c r="O11335" s="18">
        <v>1331</v>
      </c>
    </row>
    <row r="11336" spans="1:15" ht="16" customHeight="1" x14ac:dyDescent="0.2">
      <c r="A11336" s="5" t="s">
        <v>18</v>
      </c>
      <c r="B11336" s="13">
        <v>2896712</v>
      </c>
      <c r="C11336" s="6">
        <f t="shared" si="56171"/>
        <v>44263</v>
      </c>
      <c r="D11336" s="5">
        <f t="shared" ref="D11336" si="57281">N11336-N11335</f>
        <v>84</v>
      </c>
      <c r="E11336" s="13">
        <f t="shared" ref="E11336" si="57282">SUM(D11330:D11336)/7</f>
        <v>187</v>
      </c>
      <c r="F11336" s="13">
        <f t="shared" ref="F11336" si="57283">SUM(D11332:D11336)/5</f>
        <v>205</v>
      </c>
      <c r="G11336" s="13">
        <f t="shared" ref="G11336" si="57284">N11336/(B11336/100000)</f>
        <v>1513.7852848332868</v>
      </c>
      <c r="H11336" s="5">
        <f t="shared" si="57116"/>
        <v>359</v>
      </c>
      <c r="I11336" s="5">
        <f t="shared" si="57107"/>
        <v>345</v>
      </c>
      <c r="J11336" s="8">
        <f t="shared" ref="J11336" si="57285">E11336/(SUM(N11329:N11335)/7)*100</f>
        <v>0.43379994167395736</v>
      </c>
      <c r="K11336" s="5">
        <f t="shared" ref="K11336" si="57286">O11336-O11335</f>
        <v>1</v>
      </c>
      <c r="L11336" s="8">
        <f t="shared" ref="L11336" si="57287">SUM(K11330:K11336)/7</f>
        <v>6.8571428571428568</v>
      </c>
      <c r="M11336" s="8">
        <f t="shared" ref="M11336" si="57288">O11336/(B11336/100000)</f>
        <v>45.983169883647392</v>
      </c>
      <c r="N11336" s="5">
        <v>43850</v>
      </c>
      <c r="O11336" s="18">
        <v>1332</v>
      </c>
    </row>
    <row r="11337" spans="1:15" ht="16" customHeight="1" x14ac:dyDescent="0.2">
      <c r="A11337" s="5" t="s">
        <v>18</v>
      </c>
      <c r="B11337" s="13">
        <v>2896712</v>
      </c>
      <c r="C11337" s="6">
        <f t="shared" si="56171"/>
        <v>44264</v>
      </c>
      <c r="D11337" s="5">
        <f t="shared" ref="D11337" si="57289">N11337-N11336</f>
        <v>96</v>
      </c>
      <c r="E11337" s="13">
        <f t="shared" ref="E11337" si="57290">SUM(D11331:D11337)/7</f>
        <v>186.85714285714286</v>
      </c>
      <c r="F11337" s="13">
        <f t="shared" ref="F11337" si="57291">SUM(D11333:D11337)/5</f>
        <v>165.8</v>
      </c>
      <c r="G11337" s="13">
        <f t="shared" ref="G11337" si="57292">N11337/(B11337/100000)</f>
        <v>1517.0993871672433</v>
      </c>
      <c r="H11337" s="5">
        <f t="shared" si="57116"/>
        <v>360</v>
      </c>
      <c r="I11337" s="5">
        <f t="shared" si="57107"/>
        <v>346</v>
      </c>
      <c r="J11337" s="8">
        <f t="shared" ref="J11337" si="57293">E11337/(SUM(N11330:N11336)/7)*100</f>
        <v>0.43159627929690719</v>
      </c>
      <c r="K11337" s="5">
        <f t="shared" ref="K11337" si="57294">O11337-O11336</f>
        <v>7</v>
      </c>
      <c r="L11337" s="8">
        <f t="shared" ref="L11337" si="57295">SUM(K11331:K11337)/7</f>
        <v>5</v>
      </c>
      <c r="M11337" s="8">
        <f t="shared" ref="M11337" si="57296">O11337/(B11337/100000)</f>
        <v>46.22482317883172</v>
      </c>
      <c r="N11337" s="5">
        <v>43946</v>
      </c>
      <c r="O11337" s="18">
        <v>1339</v>
      </c>
    </row>
    <row r="11338" spans="1:15" ht="16" customHeight="1" x14ac:dyDescent="0.2">
      <c r="A11338" s="5" t="s">
        <v>18</v>
      </c>
      <c r="B11338" s="13">
        <v>2896712</v>
      </c>
      <c r="C11338" s="6">
        <f t="shared" si="56171"/>
        <v>44265</v>
      </c>
      <c r="D11338" s="5">
        <f t="shared" ref="D11338" si="57297">N11338-N11337</f>
        <v>247</v>
      </c>
      <c r="E11338" s="13">
        <f t="shared" ref="E11338" si="57298">SUM(D11332:D11338)/7</f>
        <v>195.42857142857142</v>
      </c>
      <c r="F11338" s="13">
        <f t="shared" ref="F11338" si="57299">SUM(D11334:D11338)/5</f>
        <v>171.2</v>
      </c>
      <c r="G11338" s="13">
        <f t="shared" ref="G11338" si="57300">N11338/(B11338/100000)</f>
        <v>1525.6262962973192</v>
      </c>
      <c r="H11338" s="5">
        <f t="shared" si="57116"/>
        <v>361</v>
      </c>
      <c r="I11338" s="5">
        <f t="shared" si="57107"/>
        <v>347</v>
      </c>
      <c r="J11338" s="8">
        <f t="shared" ref="J11338" si="57301">E11338/(SUM(N11331:N11337)/7)*100</f>
        <v>0.44945444509789101</v>
      </c>
      <c r="K11338" s="5">
        <f t="shared" ref="K11338" si="57302">O11338-O11337</f>
        <v>10</v>
      </c>
      <c r="L11338" s="8">
        <f t="shared" ref="L11338" si="57303">SUM(K11332:K11338)/7</f>
        <v>5.8571428571428568</v>
      </c>
      <c r="M11338" s="8">
        <f t="shared" ref="M11338" si="57304">O11338/(B11338/100000)</f>
        <v>46.570042171952196</v>
      </c>
      <c r="N11338" s="5">
        <v>44193</v>
      </c>
      <c r="O11338" s="18">
        <v>1349</v>
      </c>
    </row>
    <row r="11339" spans="1:15" ht="16" customHeight="1" x14ac:dyDescent="0.2">
      <c r="A11339" s="5" t="s">
        <v>18</v>
      </c>
      <c r="B11339" s="13">
        <v>2896712</v>
      </c>
      <c r="C11339" s="6">
        <f t="shared" si="56171"/>
        <v>44266</v>
      </c>
      <c r="D11339" s="5">
        <f t="shared" ref="D11339" si="57305">N11339-N11338</f>
        <v>258</v>
      </c>
      <c r="E11339" s="13">
        <f t="shared" ref="E11339" si="57306">SUM(D11333:D11339)/7</f>
        <v>190.57142857142858</v>
      </c>
      <c r="F11339" s="13">
        <f t="shared" ref="F11339" si="57307">SUM(D11335:D11339)/5</f>
        <v>184.6</v>
      </c>
      <c r="G11339" s="13">
        <f t="shared" ref="G11339" si="57308">N11339/(B11339/100000)</f>
        <v>1534.5329463198275</v>
      </c>
      <c r="H11339" s="5">
        <f t="shared" si="57116"/>
        <v>362</v>
      </c>
      <c r="I11339" s="5">
        <f t="shared" si="57107"/>
        <v>348</v>
      </c>
      <c r="J11339" s="8">
        <f t="shared" ref="J11339" si="57309">E11339/(SUM(N11332:N11338)/7)*100</f>
        <v>0.4363227218164632</v>
      </c>
      <c r="K11339" s="5">
        <f t="shared" ref="K11339" si="57310">O11339-O11338</f>
        <v>10</v>
      </c>
      <c r="L11339" s="8">
        <f t="shared" ref="L11339" si="57311">SUM(K11333:K11339)/7</f>
        <v>6.1428571428571432</v>
      </c>
      <c r="M11339" s="8">
        <f t="shared" ref="M11339" si="57312">O11339/(B11339/100000)</f>
        <v>46.915261165072671</v>
      </c>
      <c r="N11339" s="5">
        <v>44451</v>
      </c>
      <c r="O11339" s="18">
        <v>1359</v>
      </c>
    </row>
    <row r="11340" spans="1:15" ht="16" customHeight="1" x14ac:dyDescent="0.2">
      <c r="A11340" s="5" t="s">
        <v>18</v>
      </c>
      <c r="B11340" s="13">
        <v>2896712</v>
      </c>
      <c r="C11340" s="6">
        <f t="shared" si="56171"/>
        <v>44267</v>
      </c>
      <c r="D11340" s="5">
        <f t="shared" ref="D11340" si="57313">N11340-N11339</f>
        <v>272</v>
      </c>
      <c r="E11340" s="13">
        <f t="shared" ref="E11340" si="57314">SUM(D11334:D11340)/7</f>
        <v>198</v>
      </c>
      <c r="F11340" s="13">
        <f t="shared" ref="F11340" si="57315">SUM(D11336:D11340)/5</f>
        <v>191.4</v>
      </c>
      <c r="G11340" s="13">
        <f t="shared" ref="G11340" si="57316">N11340/(B11340/100000)</f>
        <v>1543.9229029327043</v>
      </c>
      <c r="H11340" s="5">
        <f t="shared" si="57116"/>
        <v>363</v>
      </c>
      <c r="I11340" s="5">
        <f t="shared" si="57107"/>
        <v>349</v>
      </c>
      <c r="J11340" s="8">
        <f t="shared" ref="J11340" si="57317">E11340/(SUM(N11333:N11339)/7)*100</f>
        <v>0.4513614115302324</v>
      </c>
      <c r="K11340" s="5">
        <f t="shared" ref="K11340" si="57318">O11340-O11339</f>
        <v>9</v>
      </c>
      <c r="L11340" s="8">
        <f t="shared" ref="L11340" si="57319">SUM(K11334:K11340)/7</f>
        <v>6.8571428571428568</v>
      </c>
      <c r="M11340" s="8">
        <f t="shared" ref="M11340" si="57320">O11340/(B11340/100000)</f>
        <v>47.2259582588811</v>
      </c>
      <c r="N11340" s="5">
        <v>44723</v>
      </c>
      <c r="O11340" s="18">
        <v>1368</v>
      </c>
    </row>
    <row r="11341" spans="1:15" ht="16" customHeight="1" x14ac:dyDescent="0.2">
      <c r="A11341" s="5" t="s">
        <v>18</v>
      </c>
      <c r="B11341" s="13">
        <v>2896712</v>
      </c>
      <c r="C11341" s="6">
        <f t="shared" si="56171"/>
        <v>44268</v>
      </c>
      <c r="D11341" s="5">
        <f t="shared" ref="D11341" si="57321">N11341-N11340</f>
        <v>234</v>
      </c>
      <c r="E11341" s="13">
        <f t="shared" ref="E11341" si="57322">SUM(D11335:D11341)/7</f>
        <v>204.14285714285714</v>
      </c>
      <c r="F11341" s="13">
        <f t="shared" ref="F11341" si="57323">SUM(D11337:D11341)/5</f>
        <v>221.4</v>
      </c>
      <c r="G11341" s="13">
        <f t="shared" ref="G11341" si="57324">N11341/(B11341/100000)</f>
        <v>1552.0010273717235</v>
      </c>
      <c r="H11341" s="5">
        <f t="shared" si="57116"/>
        <v>364</v>
      </c>
      <c r="I11341" s="5">
        <f t="shared" si="57107"/>
        <v>350</v>
      </c>
      <c r="J11341" s="8">
        <f t="shared" ref="J11341" si="57325">E11341/(SUM(N11334:N11340)/7)*100</f>
        <v>0.46327364916341657</v>
      </c>
      <c r="K11341" s="5">
        <f t="shared" ref="K11341" si="57326">O11341-O11340</f>
        <v>4</v>
      </c>
      <c r="L11341" s="8">
        <f t="shared" ref="L11341" si="57327">SUM(K11335:K11341)/7</f>
        <v>6.8571428571428568</v>
      </c>
      <c r="M11341" s="8">
        <f t="shared" ref="M11341" si="57328">O11341/(B11341/100000)</f>
        <v>47.364045856129295</v>
      </c>
      <c r="N11341" s="5">
        <v>44957</v>
      </c>
      <c r="O11341" s="18">
        <v>1372</v>
      </c>
    </row>
    <row r="11342" spans="1:15" ht="16" customHeight="1" x14ac:dyDescent="0.2">
      <c r="A11342" s="5" t="s">
        <v>18</v>
      </c>
      <c r="B11342" s="13">
        <v>2896712</v>
      </c>
      <c r="C11342" s="6">
        <f t="shared" si="56171"/>
        <v>44269</v>
      </c>
      <c r="D11342" s="5">
        <f t="shared" ref="D11342" si="57329">N11342-N11341</f>
        <v>263</v>
      </c>
      <c r="E11342" s="13">
        <f t="shared" ref="E11342" si="57330">SUM(D11336:D11342)/7</f>
        <v>207.71428571428572</v>
      </c>
      <c r="F11342" s="13">
        <f t="shared" ref="F11342" si="57331">SUM(D11338:D11342)/5</f>
        <v>254.8</v>
      </c>
      <c r="G11342" s="13">
        <f t="shared" ref="G11342" si="57332">N11342/(B11342/100000)</f>
        <v>1561.080286890792</v>
      </c>
      <c r="H11342" s="5">
        <f t="shared" si="57116"/>
        <v>365</v>
      </c>
      <c r="I11342" s="5">
        <f t="shared" si="57107"/>
        <v>351</v>
      </c>
      <c r="J11342" s="8">
        <f t="shared" ref="J11342" si="57333">E11342/(SUM(N11335:N11341)/7)*100</f>
        <v>0.46920480434740514</v>
      </c>
      <c r="K11342" s="5">
        <f t="shared" ref="K11342" si="57334">O11342-O11341</f>
        <v>3</v>
      </c>
      <c r="L11342" s="8">
        <f t="shared" ref="L11342" si="57335">SUM(K11336:K11342)/7</f>
        <v>6.2857142857142856</v>
      </c>
      <c r="M11342" s="8">
        <f t="shared" ref="M11342" si="57336">O11342/(B11342/100000)</f>
        <v>47.467611554065435</v>
      </c>
      <c r="N11342" s="5">
        <v>45220</v>
      </c>
      <c r="O11342" s="18">
        <v>1375</v>
      </c>
    </row>
    <row r="11343" spans="1:15" ht="16" customHeight="1" x14ac:dyDescent="0.2">
      <c r="A11343" s="5" t="s">
        <v>18</v>
      </c>
      <c r="B11343" s="13">
        <v>2896712</v>
      </c>
      <c r="C11343" s="6">
        <f t="shared" si="56171"/>
        <v>44270</v>
      </c>
      <c r="D11343" s="5">
        <f t="shared" ref="D11343" si="57337">N11343-N11342</f>
        <v>88</v>
      </c>
      <c r="E11343" s="13">
        <f t="shared" ref="E11343" si="57338">SUM(D11337:D11343)/7</f>
        <v>208.28571428571428</v>
      </c>
      <c r="F11343" s="13">
        <f t="shared" ref="F11343" si="57339">SUM(D11339:D11343)/5</f>
        <v>223</v>
      </c>
      <c r="G11343" s="13">
        <f t="shared" ref="G11343" si="57340">N11343/(B11343/100000)</f>
        <v>1564.1182140302521</v>
      </c>
      <c r="H11343" s="5">
        <f t="shared" si="57116"/>
        <v>366</v>
      </c>
      <c r="I11343" s="5">
        <f t="shared" si="57107"/>
        <v>352</v>
      </c>
      <c r="J11343" s="8">
        <f t="shared" ref="J11343" si="57341">E11343/(SUM(N11336:N11342)/7)*100</f>
        <v>0.46829832337637312</v>
      </c>
      <c r="K11343" s="5">
        <f t="shared" ref="K11343" si="57342">O11343-O11342</f>
        <v>0</v>
      </c>
      <c r="L11343" s="8">
        <f t="shared" ref="L11343" si="57343">SUM(K11337:K11343)/7</f>
        <v>6.1428571428571432</v>
      </c>
      <c r="M11343" s="8">
        <f t="shared" ref="M11343" si="57344">O11343/(B11343/100000)</f>
        <v>47.467611554065435</v>
      </c>
      <c r="N11343" s="5">
        <v>45308</v>
      </c>
      <c r="O11343" s="18">
        <v>1375</v>
      </c>
    </row>
    <row r="11344" spans="1:15" ht="16" customHeight="1" x14ac:dyDescent="0.2">
      <c r="A11344" s="5" t="s">
        <v>18</v>
      </c>
      <c r="B11344" s="13">
        <v>2896712</v>
      </c>
      <c r="C11344" s="6">
        <f t="shared" si="56171"/>
        <v>44271</v>
      </c>
      <c r="D11344" s="5">
        <f t="shared" ref="D11344" si="57345">N11344-N11343</f>
        <v>118</v>
      </c>
      <c r="E11344" s="13">
        <f t="shared" ref="E11344" si="57346">SUM(D11338:D11344)/7</f>
        <v>211.42857142857142</v>
      </c>
      <c r="F11344" s="13">
        <f t="shared" ref="F11344" si="57347">SUM(D11340:D11344)/5</f>
        <v>195</v>
      </c>
      <c r="G11344" s="13">
        <f t="shared" ref="G11344" si="57348">N11344/(B11344/100000)</f>
        <v>1568.1917981490737</v>
      </c>
      <c r="H11344" s="5">
        <f t="shared" si="57116"/>
        <v>367</v>
      </c>
      <c r="I11344" s="5">
        <f t="shared" si="57107"/>
        <v>353</v>
      </c>
      <c r="J11344" s="8">
        <f t="shared" ref="J11344" si="57349">E11344/(SUM(N11337:N11343)/7)*100</f>
        <v>0.47314880529926656</v>
      </c>
      <c r="K11344" s="5">
        <f t="shared" ref="K11344" si="57350">O11344-O11343</f>
        <v>9</v>
      </c>
      <c r="L11344" s="8">
        <f t="shared" ref="L11344" si="57351">SUM(K11338:K11344)/7</f>
        <v>6.4285714285714288</v>
      </c>
      <c r="M11344" s="8">
        <f t="shared" ref="M11344" si="57352">O11344/(B11344/100000)</f>
        <v>47.778308647873864</v>
      </c>
      <c r="N11344" s="5">
        <v>45426</v>
      </c>
      <c r="O11344" s="18">
        <v>1384</v>
      </c>
    </row>
    <row r="11345" spans="1:15" ht="16" customHeight="1" x14ac:dyDescent="0.2">
      <c r="A11345" s="5" t="s">
        <v>18</v>
      </c>
      <c r="B11345" s="13">
        <v>2896712</v>
      </c>
      <c r="C11345" s="6">
        <f t="shared" si="56171"/>
        <v>44272</v>
      </c>
      <c r="D11345" s="5">
        <f t="shared" ref="D11345" si="57353">N11345-N11344</f>
        <v>332</v>
      </c>
      <c r="E11345" s="13">
        <f t="shared" ref="E11345" si="57354">SUM(D11339:D11345)/7</f>
        <v>223.57142857142858</v>
      </c>
      <c r="F11345" s="13">
        <f t="shared" ref="F11345" si="57355">SUM(D11341:D11345)/5</f>
        <v>207</v>
      </c>
      <c r="G11345" s="13">
        <f t="shared" ref="G11345" si="57356">N11345/(B11345/100000)</f>
        <v>1579.6530687206737</v>
      </c>
      <c r="H11345" s="5">
        <f t="shared" si="57116"/>
        <v>368</v>
      </c>
      <c r="I11345" s="5">
        <f t="shared" si="57107"/>
        <v>354</v>
      </c>
      <c r="J11345" s="8">
        <f t="shared" ref="J11345" si="57357">E11345/(SUM(N11338:N11344)/7)*100</f>
        <v>0.49796676827522135</v>
      </c>
      <c r="K11345" s="5">
        <f t="shared" ref="K11345" si="57358">O11345-O11344</f>
        <v>7</v>
      </c>
      <c r="L11345" s="8">
        <f t="shared" ref="L11345" si="57359">SUM(K11339:K11345)/7</f>
        <v>6</v>
      </c>
      <c r="M11345" s="8">
        <f t="shared" ref="M11345" si="57360">O11345/(B11345/100000)</f>
        <v>48.019961943058199</v>
      </c>
      <c r="N11345" s="5">
        <v>45758</v>
      </c>
      <c r="O11345" s="18">
        <v>1391</v>
      </c>
    </row>
    <row r="11346" spans="1:15" ht="16" customHeight="1" x14ac:dyDescent="0.2">
      <c r="A11346" s="5" t="s">
        <v>18</v>
      </c>
      <c r="B11346" s="13">
        <v>2896712</v>
      </c>
      <c r="C11346" s="6">
        <f t="shared" si="56171"/>
        <v>44273</v>
      </c>
      <c r="D11346" s="5">
        <f t="shared" ref="D11346" si="57361">N11346-N11345</f>
        <v>338</v>
      </c>
      <c r="E11346" s="13">
        <f t="shared" ref="E11346" si="57362">SUM(D11340:D11346)/7</f>
        <v>235</v>
      </c>
      <c r="F11346" s="13">
        <f t="shared" ref="F11346" si="57363">SUM(D11342:D11346)/5</f>
        <v>227.8</v>
      </c>
      <c r="G11346" s="13">
        <f t="shared" ref="G11346" si="57364">N11346/(B11346/100000)</f>
        <v>1591.3214706881456</v>
      </c>
      <c r="H11346" s="5">
        <f t="shared" si="57116"/>
        <v>369</v>
      </c>
      <c r="I11346" s="5">
        <f t="shared" si="57107"/>
        <v>355</v>
      </c>
      <c r="J11346" s="8">
        <f t="shared" ref="J11346" si="57365">E11346/(SUM(N11339:N11345)/7)*100</f>
        <v>0.52082838625519645</v>
      </c>
      <c r="K11346" s="5">
        <f t="shared" ref="K11346" si="57366">O11346-O11345</f>
        <v>2</v>
      </c>
      <c r="L11346" s="8">
        <f t="shared" ref="L11346" si="57367">SUM(K11340:K11346)/7</f>
        <v>4.8571428571428568</v>
      </c>
      <c r="M11346" s="8">
        <f t="shared" ref="M11346" si="57368">O11346/(B11346/100000)</f>
        <v>48.089005741682293</v>
      </c>
      <c r="N11346" s="5">
        <v>46096</v>
      </c>
      <c r="O11346" s="18">
        <v>1393</v>
      </c>
    </row>
    <row r="11347" spans="1:15" ht="16" customHeight="1" x14ac:dyDescent="0.2">
      <c r="A11347" s="5" t="s">
        <v>18</v>
      </c>
      <c r="B11347" s="13">
        <v>2896712</v>
      </c>
      <c r="C11347" s="6">
        <f t="shared" si="56171"/>
        <v>44274</v>
      </c>
      <c r="D11347" s="5">
        <f t="shared" ref="D11347" si="57369">N11347-N11346</f>
        <v>290</v>
      </c>
      <c r="E11347" s="13">
        <f t="shared" ref="E11347" si="57370">SUM(D11341:D11347)/7</f>
        <v>237.57142857142858</v>
      </c>
      <c r="F11347" s="13">
        <f t="shared" ref="F11347" si="57371">SUM(D11343:D11347)/5</f>
        <v>233.2</v>
      </c>
      <c r="G11347" s="13">
        <f t="shared" ref="G11347" si="57372">N11347/(B11347/100000)</f>
        <v>1601.3328214886394</v>
      </c>
      <c r="H11347" s="5">
        <f t="shared" si="57116"/>
        <v>370</v>
      </c>
      <c r="I11347" s="5">
        <f t="shared" si="57107"/>
        <v>356</v>
      </c>
      <c r="J11347" s="8">
        <f t="shared" ref="J11347" si="57373">E11347/(SUM(N11340:N11346)/7)*100</f>
        <v>0.52379932469888624</v>
      </c>
      <c r="K11347" s="5">
        <f t="shared" ref="K11347" si="57374">O11347-O11346</f>
        <v>5</v>
      </c>
      <c r="L11347" s="8">
        <f t="shared" ref="L11347" si="57375">SUM(K11341:K11347)/7</f>
        <v>4.2857142857142856</v>
      </c>
      <c r="M11347" s="8">
        <f t="shared" ref="M11347" si="57376">O11347/(B11347/100000)</f>
        <v>48.261615238242527</v>
      </c>
      <c r="N11347" s="5">
        <v>46386</v>
      </c>
      <c r="O11347" s="18">
        <v>1398</v>
      </c>
    </row>
    <row r="11348" spans="1:15" ht="16" customHeight="1" x14ac:dyDescent="0.2">
      <c r="A11348" s="5" t="s">
        <v>18</v>
      </c>
      <c r="B11348" s="13">
        <v>2896712</v>
      </c>
      <c r="C11348" s="6">
        <f t="shared" si="56171"/>
        <v>44275</v>
      </c>
      <c r="D11348" s="5">
        <f t="shared" ref="D11348" si="57377">N11348-N11347</f>
        <v>277</v>
      </c>
      <c r="E11348" s="13">
        <f t="shared" ref="E11348" si="57378">SUM(D11342:D11348)/7</f>
        <v>243.71428571428572</v>
      </c>
      <c r="F11348" s="13">
        <f t="shared" ref="F11348" si="57379">SUM(D11344:D11348)/5</f>
        <v>271</v>
      </c>
      <c r="G11348" s="13">
        <f t="shared" ref="G11348" si="57380">N11348/(B11348/100000)</f>
        <v>1610.8953875980767</v>
      </c>
      <c r="H11348" s="5">
        <f t="shared" si="57116"/>
        <v>371</v>
      </c>
      <c r="I11348" s="5">
        <f t="shared" si="57107"/>
        <v>357</v>
      </c>
      <c r="J11348" s="8">
        <f t="shared" ref="J11348" si="57381">E11348/(SUM(N11341:N11347)/7)*100</f>
        <v>0.53454320995390892</v>
      </c>
      <c r="K11348" s="5">
        <f t="shared" ref="K11348" si="57382">O11348-O11347</f>
        <v>5</v>
      </c>
      <c r="L11348" s="8">
        <f t="shared" ref="L11348" si="57383">SUM(K11342:K11348)/7</f>
        <v>4.4285714285714288</v>
      </c>
      <c r="M11348" s="8">
        <f t="shared" ref="M11348" si="57384">O11348/(B11348/100000)</f>
        <v>48.434224734802768</v>
      </c>
      <c r="N11348" s="5">
        <v>46663</v>
      </c>
      <c r="O11348" s="18">
        <v>1403</v>
      </c>
    </row>
    <row r="11349" spans="1:15" ht="16" customHeight="1" x14ac:dyDescent="0.2">
      <c r="A11349" s="5" t="s">
        <v>18</v>
      </c>
      <c r="B11349" s="13">
        <v>2896712</v>
      </c>
      <c r="C11349" s="6">
        <f t="shared" si="56171"/>
        <v>44276</v>
      </c>
      <c r="D11349" s="5">
        <f t="shared" ref="D11349" si="57385">N11349-N11348</f>
        <v>306</v>
      </c>
      <c r="E11349" s="13">
        <f t="shared" ref="E11349" si="57386">SUM(D11343:D11349)/7</f>
        <v>249.85714285714286</v>
      </c>
      <c r="F11349" s="13">
        <f t="shared" ref="F11349" si="57387">SUM(D11345:D11349)/5</f>
        <v>308.60000000000002</v>
      </c>
      <c r="G11349" s="13">
        <f t="shared" ref="G11349" si="57388">N11349/(B11349/100000)</f>
        <v>1621.4590887875631</v>
      </c>
      <c r="H11349" s="5">
        <f t="shared" si="57116"/>
        <v>372</v>
      </c>
      <c r="I11349" s="5">
        <f t="shared" si="57107"/>
        <v>358</v>
      </c>
      <c r="J11349" s="8">
        <f t="shared" ref="J11349" si="57389">E11349/(SUM(N11342:N11348)/7)*100</f>
        <v>0.54510264697357391</v>
      </c>
      <c r="K11349" s="5">
        <f t="shared" ref="K11349" si="57390">O11349-O11348</f>
        <v>1</v>
      </c>
      <c r="L11349" s="8">
        <f t="shared" ref="L11349" si="57391">SUM(K11343:K11349)/7</f>
        <v>4.1428571428571432</v>
      </c>
      <c r="M11349" s="8">
        <f t="shared" ref="M11349" si="57392">O11349/(B11349/100000)</f>
        <v>48.468746634114815</v>
      </c>
      <c r="N11349" s="5">
        <v>46969</v>
      </c>
      <c r="O11349" s="18">
        <v>1404</v>
      </c>
    </row>
    <row r="11350" spans="1:15" ht="16" customHeight="1" x14ac:dyDescent="0.2">
      <c r="A11350" s="5" t="s">
        <v>18</v>
      </c>
      <c r="B11350" s="13">
        <v>2896712</v>
      </c>
      <c r="C11350" s="6">
        <f t="shared" si="56171"/>
        <v>44277</v>
      </c>
      <c r="D11350" s="5">
        <f t="shared" ref="D11350:D11353" si="57393">N11350-N11349</f>
        <v>91</v>
      </c>
      <c r="E11350" s="13">
        <f t="shared" ref="E11350:E11353" si="57394">SUM(D11344:D11350)/7</f>
        <v>250.28571428571428</v>
      </c>
      <c r="F11350" s="13">
        <f t="shared" ref="F11350:F11353" si="57395">SUM(D11346:D11350)/5</f>
        <v>260.39999999999998</v>
      </c>
      <c r="G11350" s="13">
        <f t="shared" ref="G11350:G11353" si="57396">N11350/(B11350/100000)</f>
        <v>1624.6005816249594</v>
      </c>
      <c r="H11350" s="5">
        <f t="shared" si="57116"/>
        <v>373</v>
      </c>
      <c r="I11350" s="5">
        <f t="shared" si="57107"/>
        <v>359</v>
      </c>
      <c r="J11350" s="8">
        <f t="shared" ref="J11350:J11353" si="57397">E11350/(SUM(N11343:N11349)/7)*100</f>
        <v>0.54307731412311</v>
      </c>
      <c r="K11350" s="5">
        <f t="shared" ref="K11350:K11353" si="57398">O11350-O11349</f>
        <v>1</v>
      </c>
      <c r="L11350" s="8">
        <f t="shared" ref="L11350:L11353" si="57399">SUM(K11344:K11350)/7</f>
        <v>4.2857142857142856</v>
      </c>
      <c r="M11350" s="8">
        <f t="shared" ref="M11350:M11353" si="57400">O11350/(B11350/100000)</f>
        <v>48.503268533426862</v>
      </c>
      <c r="N11350" s="5">
        <v>47060</v>
      </c>
      <c r="O11350" s="18">
        <v>1405</v>
      </c>
    </row>
    <row r="11351" spans="1:15" ht="16" customHeight="1" x14ac:dyDescent="0.2">
      <c r="A11351" s="5" t="s">
        <v>18</v>
      </c>
      <c r="B11351" s="13">
        <v>2896712</v>
      </c>
      <c r="C11351" s="6">
        <f t="shared" si="56171"/>
        <v>44278</v>
      </c>
      <c r="D11351" s="5">
        <f t="shared" si="57393"/>
        <v>140</v>
      </c>
      <c r="E11351" s="13">
        <f t="shared" si="57394"/>
        <v>253.42857142857142</v>
      </c>
      <c r="F11351" s="13">
        <f t="shared" si="57395"/>
        <v>220.8</v>
      </c>
      <c r="G11351" s="13">
        <f t="shared" si="57396"/>
        <v>1629.4336475286461</v>
      </c>
      <c r="H11351" s="5">
        <f t="shared" si="57116"/>
        <v>374</v>
      </c>
      <c r="I11351" s="5">
        <f t="shared" si="57107"/>
        <v>360</v>
      </c>
      <c r="J11351" s="8">
        <f t="shared" si="57397"/>
        <v>0.54692654412716812</v>
      </c>
      <c r="K11351" s="5">
        <f t="shared" si="57398"/>
        <v>6</v>
      </c>
      <c r="L11351" s="8">
        <f t="shared" si="57399"/>
        <v>3.8571428571428572</v>
      </c>
      <c r="M11351" s="8">
        <f t="shared" si="57400"/>
        <v>48.71039992929915</v>
      </c>
      <c r="N11351" s="5">
        <v>47200</v>
      </c>
      <c r="O11351" s="18">
        <v>1411</v>
      </c>
    </row>
    <row r="11352" spans="1:15" ht="16" customHeight="1" x14ac:dyDescent="0.2">
      <c r="A11352" s="5" t="s">
        <v>18</v>
      </c>
      <c r="B11352" s="13">
        <v>2896712</v>
      </c>
      <c r="C11352" s="6">
        <f t="shared" si="56171"/>
        <v>44279</v>
      </c>
      <c r="D11352" s="5">
        <f t="shared" si="57393"/>
        <v>253</v>
      </c>
      <c r="E11352" s="13">
        <f t="shared" si="57394"/>
        <v>242.14285714285714</v>
      </c>
      <c r="F11352" s="13">
        <f t="shared" si="57395"/>
        <v>213.4</v>
      </c>
      <c r="G11352" s="13">
        <f t="shared" si="57396"/>
        <v>1638.1676880545942</v>
      </c>
      <c r="H11352" s="5">
        <f t="shared" si="57116"/>
        <v>375</v>
      </c>
      <c r="I11352" s="5">
        <f t="shared" si="57107"/>
        <v>361</v>
      </c>
      <c r="J11352" s="8">
        <f t="shared" si="57397"/>
        <v>0.51972820821017252</v>
      </c>
      <c r="K11352" s="5">
        <f t="shared" si="57398"/>
        <v>3</v>
      </c>
      <c r="L11352" s="8">
        <f t="shared" si="57399"/>
        <v>3.2857142857142856</v>
      </c>
      <c r="M11352" s="8">
        <f t="shared" si="57400"/>
        <v>48.813965627235291</v>
      </c>
      <c r="N11352" s="5">
        <v>47453</v>
      </c>
      <c r="O11352" s="18">
        <v>1414</v>
      </c>
    </row>
    <row r="11353" spans="1:15" ht="16" customHeight="1" x14ac:dyDescent="0.2">
      <c r="A11353" s="5" t="s">
        <v>18</v>
      </c>
      <c r="B11353" s="13">
        <v>2896712</v>
      </c>
      <c r="C11353" s="6">
        <f t="shared" si="56171"/>
        <v>44280</v>
      </c>
      <c r="D11353" s="5">
        <f t="shared" si="57393"/>
        <v>362</v>
      </c>
      <c r="E11353" s="13">
        <f t="shared" si="57394"/>
        <v>245.57142857142858</v>
      </c>
      <c r="F11353" s="13">
        <f t="shared" si="57395"/>
        <v>230.4</v>
      </c>
      <c r="G11353" s="13">
        <f t="shared" si="57396"/>
        <v>1650.6646156055554</v>
      </c>
      <c r="H11353" s="5">
        <f t="shared" si="57116"/>
        <v>376</v>
      </c>
      <c r="I11353" s="5">
        <f t="shared" si="57107"/>
        <v>362</v>
      </c>
      <c r="J11353" s="8">
        <f t="shared" si="57397"/>
        <v>0.52436193480097737</v>
      </c>
      <c r="K11353" s="5">
        <f t="shared" si="57398"/>
        <v>4</v>
      </c>
      <c r="L11353" s="8">
        <f t="shared" si="57399"/>
        <v>3.5714285714285716</v>
      </c>
      <c r="M11353" s="8">
        <f t="shared" si="57400"/>
        <v>48.952053224483478</v>
      </c>
      <c r="N11353" s="5">
        <v>47815</v>
      </c>
      <c r="O11353" s="18">
        <v>1418</v>
      </c>
    </row>
    <row r="11354" spans="1:15" ht="16" customHeight="1" x14ac:dyDescent="0.2">
      <c r="A11354" s="5" t="s">
        <v>18</v>
      </c>
      <c r="B11354" s="13">
        <v>2896712</v>
      </c>
      <c r="C11354" s="6">
        <f t="shared" si="56171"/>
        <v>44281</v>
      </c>
      <c r="D11354" s="5">
        <f t="shared" ref="D11354" si="57401">N11354-N11353</f>
        <v>365</v>
      </c>
      <c r="E11354" s="13">
        <f t="shared" ref="E11354" si="57402">SUM(D11348:D11354)/7</f>
        <v>256.28571428571428</v>
      </c>
      <c r="F11354" s="13">
        <f t="shared" ref="F11354" si="57403">SUM(D11350:D11354)/5</f>
        <v>242.2</v>
      </c>
      <c r="G11354" s="13">
        <f t="shared" ref="G11354" si="57404">N11354/(B11354/100000)</f>
        <v>1663.2651088544528</v>
      </c>
      <c r="H11354" s="5">
        <f t="shared" si="57116"/>
        <v>377</v>
      </c>
      <c r="I11354" s="5">
        <f t="shared" si="57107"/>
        <v>363</v>
      </c>
      <c r="J11354" s="8">
        <f t="shared" ref="J11354" si="57405">E11354/(SUM(N11347:N11353)/7)*100</f>
        <v>0.54438530584501099</v>
      </c>
      <c r="K11354" s="5">
        <f t="shared" ref="K11354" si="57406">O11354-O11353</f>
        <v>4</v>
      </c>
      <c r="L11354" s="8">
        <f t="shared" ref="L11354" si="57407">SUM(K11348:K11354)/7</f>
        <v>3.4285714285714284</v>
      </c>
      <c r="M11354" s="8">
        <f t="shared" ref="M11354" si="57408">O11354/(B11354/100000)</f>
        <v>49.090140821731673</v>
      </c>
      <c r="N11354" s="5">
        <v>48180</v>
      </c>
      <c r="O11354" s="18">
        <v>1422</v>
      </c>
    </row>
    <row r="11355" spans="1:15" ht="16" customHeight="1" x14ac:dyDescent="0.2">
      <c r="A11355" s="5" t="s">
        <v>18</v>
      </c>
      <c r="B11355" s="13">
        <v>2896712</v>
      </c>
      <c r="C11355" s="6">
        <f t="shared" si="56171"/>
        <v>44282</v>
      </c>
      <c r="D11355" s="5">
        <f t="shared" ref="D11355" si="57409">N11355-N11354</f>
        <v>378</v>
      </c>
      <c r="E11355" s="13">
        <f t="shared" ref="E11355" si="57410">SUM(D11349:D11355)/7</f>
        <v>270.71428571428572</v>
      </c>
      <c r="F11355" s="13">
        <f t="shared" ref="F11355" si="57411">SUM(D11351:D11355)/5</f>
        <v>299.60000000000002</v>
      </c>
      <c r="G11355" s="13">
        <f t="shared" ref="G11355" si="57412">N11355/(B11355/100000)</f>
        <v>1676.3143867944068</v>
      </c>
      <c r="H11355" s="5">
        <f t="shared" si="57116"/>
        <v>378</v>
      </c>
      <c r="I11355" s="5">
        <f t="shared" si="57107"/>
        <v>364</v>
      </c>
      <c r="J11355" s="8">
        <f t="shared" ref="J11355" si="57413">E11355/(SUM(N11348:N11354)/7)*100</f>
        <v>0.57192008209090361</v>
      </c>
      <c r="K11355" s="5">
        <f t="shared" ref="K11355" si="57414">O11355-O11354</f>
        <v>3</v>
      </c>
      <c r="L11355" s="8">
        <f t="shared" ref="L11355" si="57415">SUM(K11349:K11355)/7</f>
        <v>3.1428571428571428</v>
      </c>
      <c r="M11355" s="8">
        <f t="shared" ref="M11355" si="57416">O11355/(B11355/100000)</f>
        <v>49.193706519667813</v>
      </c>
      <c r="N11355" s="5">
        <v>48558</v>
      </c>
      <c r="O11355" s="18">
        <v>1425</v>
      </c>
    </row>
    <row r="11356" spans="1:15" ht="16" customHeight="1" x14ac:dyDescent="0.2">
      <c r="A11356" s="5" t="s">
        <v>18</v>
      </c>
      <c r="B11356" s="13">
        <v>2896712</v>
      </c>
      <c r="C11356" s="6">
        <f t="shared" si="56171"/>
        <v>44283</v>
      </c>
      <c r="D11356" s="5">
        <f t="shared" ref="D11356" si="57417">N11356-N11355</f>
        <v>331</v>
      </c>
      <c r="E11356" s="13">
        <f t="shared" ref="E11356" si="57418">SUM(D11350:D11356)/7</f>
        <v>274.28571428571428</v>
      </c>
      <c r="F11356" s="13">
        <f t="shared" ref="F11356" si="57419">SUM(D11352:D11356)/5</f>
        <v>337.8</v>
      </c>
      <c r="G11356" s="13">
        <f t="shared" ref="G11356" si="57420">N11356/(B11356/100000)</f>
        <v>1687.7411354666947</v>
      </c>
      <c r="H11356" s="5">
        <f t="shared" si="57116"/>
        <v>379</v>
      </c>
      <c r="I11356" s="5">
        <f t="shared" si="57107"/>
        <v>365</v>
      </c>
      <c r="J11356" s="8">
        <f t="shared" ref="J11356" si="57421">E11356/(SUM(N11349:N11355)/7)*100</f>
        <v>0.57616997014119165</v>
      </c>
      <c r="K11356" s="5">
        <f t="shared" ref="K11356" si="57422">O11356-O11355</f>
        <v>0</v>
      </c>
      <c r="L11356" s="8">
        <f t="shared" ref="L11356" si="57423">SUM(K11350:K11356)/7</f>
        <v>3</v>
      </c>
      <c r="M11356" s="8">
        <f t="shared" ref="M11356" si="57424">O11356/(B11356/100000)</f>
        <v>49.193706519667813</v>
      </c>
      <c r="N11356" s="5">
        <v>48889</v>
      </c>
      <c r="O11356" s="18">
        <v>1425</v>
      </c>
    </row>
    <row r="11357" spans="1:15" ht="16" customHeight="1" x14ac:dyDescent="0.2">
      <c r="A11357" s="5" t="s">
        <v>18</v>
      </c>
      <c r="B11357" s="13">
        <v>2896712</v>
      </c>
      <c r="C11357" s="6">
        <f t="shared" si="56171"/>
        <v>44284</v>
      </c>
      <c r="D11357" s="5">
        <f t="shared" ref="D11357" si="57425">N11357-N11356</f>
        <v>152</v>
      </c>
      <c r="E11357" s="13">
        <f t="shared" ref="E11357" si="57426">SUM(D11351:D11357)/7</f>
        <v>283</v>
      </c>
      <c r="F11357" s="13">
        <f t="shared" ref="F11357" si="57427">SUM(D11353:D11357)/5</f>
        <v>317.60000000000002</v>
      </c>
      <c r="G11357" s="13">
        <f t="shared" ref="G11357" si="57428">N11357/(B11357/100000)</f>
        <v>1692.9884641621259</v>
      </c>
      <c r="H11357" s="5">
        <f t="shared" si="57116"/>
        <v>380</v>
      </c>
      <c r="I11357" s="5">
        <f t="shared" si="57107"/>
        <v>366</v>
      </c>
      <c r="J11357" s="8">
        <f t="shared" ref="J11357" si="57429">E11357/(SUM(N11350:N11356)/7)*100</f>
        <v>0.59106980352374272</v>
      </c>
      <c r="K11357" s="5">
        <f t="shared" ref="K11357" si="57430">O11357-O11356</f>
        <v>1</v>
      </c>
      <c r="L11357" s="8">
        <f t="shared" ref="L11357" si="57431">SUM(K11351:K11357)/7</f>
        <v>3</v>
      </c>
      <c r="M11357" s="8">
        <f t="shared" ref="M11357" si="57432">O11357/(B11357/100000)</f>
        <v>49.22822841897986</v>
      </c>
      <c r="N11357" s="5">
        <v>49041</v>
      </c>
      <c r="O11357" s="18">
        <v>1426</v>
      </c>
    </row>
    <row r="11358" spans="1:15" ht="16" customHeight="1" x14ac:dyDescent="0.2">
      <c r="A11358" s="5" t="s">
        <v>18</v>
      </c>
      <c r="B11358" s="13">
        <v>2896712</v>
      </c>
      <c r="C11358" s="6">
        <f t="shared" si="56171"/>
        <v>44285</v>
      </c>
      <c r="D11358" s="5">
        <f t="shared" ref="D11358" si="57433">N11358-N11357</f>
        <v>189</v>
      </c>
      <c r="E11358" s="13">
        <f t="shared" ref="E11358" si="57434">SUM(D11352:D11358)/7</f>
        <v>290</v>
      </c>
      <c r="F11358" s="13">
        <f t="shared" ref="F11358" si="57435">SUM(D11354:D11358)/5</f>
        <v>283</v>
      </c>
      <c r="G11358" s="13">
        <f t="shared" ref="G11358" si="57436">N11358/(B11358/100000)</f>
        <v>1699.5131031321027</v>
      </c>
      <c r="H11358" s="5">
        <f t="shared" si="57116"/>
        <v>381</v>
      </c>
      <c r="I11358" s="5">
        <f t="shared" si="57107"/>
        <v>367</v>
      </c>
      <c r="J11358" s="8">
        <f t="shared" ref="J11358" si="57437">E11358/(SUM(N11351:N11357)/7)*100</f>
        <v>0.60213089079777893</v>
      </c>
      <c r="K11358" s="5">
        <f t="shared" ref="K11358" si="57438">O11358-O11357</f>
        <v>3</v>
      </c>
      <c r="L11358" s="8">
        <f t="shared" ref="L11358" si="57439">SUM(K11352:K11358)/7</f>
        <v>2.5714285714285716</v>
      </c>
      <c r="M11358" s="8">
        <f t="shared" ref="M11358" si="57440">O11358/(B11358/100000)</f>
        <v>49.331794116916008</v>
      </c>
      <c r="N11358" s="5">
        <v>49230</v>
      </c>
      <c r="O11358" s="18">
        <v>1429</v>
      </c>
    </row>
    <row r="11359" spans="1:15" ht="16" customHeight="1" x14ac:dyDescent="0.2">
      <c r="A11359" s="5" t="s">
        <v>18</v>
      </c>
      <c r="B11359" s="13">
        <v>2896712</v>
      </c>
      <c r="C11359" s="6">
        <f t="shared" si="56171"/>
        <v>44286</v>
      </c>
      <c r="D11359" s="5">
        <f t="shared" ref="D11359:D11360" si="57441">N11359-N11358</f>
        <v>360</v>
      </c>
      <c r="E11359" s="13">
        <f t="shared" ref="E11359:E11360" si="57442">SUM(D11353:D11359)/7</f>
        <v>305.28571428571428</v>
      </c>
      <c r="F11359" s="13">
        <f t="shared" ref="F11359:F11360" si="57443">SUM(D11355:D11359)/5</f>
        <v>282</v>
      </c>
      <c r="G11359" s="13">
        <f t="shared" ref="G11359:G11360" si="57444">N11359/(B11359/100000)</f>
        <v>1711.94098688444</v>
      </c>
      <c r="H11359" s="5">
        <f t="shared" si="57116"/>
        <v>382</v>
      </c>
      <c r="I11359" s="5">
        <f t="shared" si="57107"/>
        <v>368</v>
      </c>
      <c r="J11359" s="8">
        <f t="shared" ref="J11359:J11360" si="57445">E11359/(SUM(N11352:N11358)/7)*100</f>
        <v>0.63007494855026736</v>
      </c>
      <c r="K11359" s="5">
        <f t="shared" ref="K11359:K11360" si="57446">O11359-O11358</f>
        <v>3</v>
      </c>
      <c r="L11359" s="8">
        <f t="shared" ref="L11359:L11360" si="57447">SUM(K11353:K11359)/7</f>
        <v>2.5714285714285716</v>
      </c>
      <c r="M11359" s="8">
        <f t="shared" ref="M11359:M11360" si="57448">O11359/(B11359/100000)</f>
        <v>49.435359814852148</v>
      </c>
      <c r="N11359" s="5">
        <v>49590</v>
      </c>
      <c r="O11359" s="18">
        <v>1432</v>
      </c>
    </row>
    <row r="11360" spans="1:15" ht="16" customHeight="1" x14ac:dyDescent="0.2">
      <c r="A11360" s="5" t="s">
        <v>18</v>
      </c>
      <c r="B11360" s="13">
        <v>2896712</v>
      </c>
      <c r="C11360" s="6">
        <f t="shared" si="56171"/>
        <v>44287</v>
      </c>
      <c r="D11360" s="5">
        <f t="shared" si="57441"/>
        <v>406</v>
      </c>
      <c r="E11360" s="13">
        <f t="shared" si="57442"/>
        <v>311.57142857142856</v>
      </c>
      <c r="F11360" s="13">
        <f t="shared" si="57443"/>
        <v>287.60000000000002</v>
      </c>
      <c r="G11360" s="13">
        <f t="shared" si="57444"/>
        <v>1725.9568780051313</v>
      </c>
      <c r="H11360" s="5">
        <f t="shared" si="57116"/>
        <v>383</v>
      </c>
      <c r="I11360" s="5">
        <f t="shared" si="57107"/>
        <v>369</v>
      </c>
      <c r="J11360" s="8">
        <f t="shared" si="57445"/>
        <v>0.63902163180517024</v>
      </c>
      <c r="K11360" s="5">
        <f t="shared" si="57446"/>
        <v>4</v>
      </c>
      <c r="L11360" s="8">
        <f t="shared" si="57447"/>
        <v>2.5714285714285716</v>
      </c>
      <c r="M11360" s="8">
        <f t="shared" si="57448"/>
        <v>49.573447412100336</v>
      </c>
      <c r="N11360" s="5">
        <v>49996</v>
      </c>
      <c r="O11360" s="18">
        <v>1436</v>
      </c>
    </row>
    <row r="11361" spans="1:15" ht="16" customHeight="1" x14ac:dyDescent="0.2">
      <c r="A11361" s="5" t="s">
        <v>18</v>
      </c>
      <c r="B11361" s="13">
        <v>2896712</v>
      </c>
      <c r="C11361" s="6">
        <f t="shared" si="56171"/>
        <v>44288</v>
      </c>
      <c r="D11361" s="5">
        <f t="shared" ref="D11361" si="57449">N11361-N11360</f>
        <v>358</v>
      </c>
      <c r="E11361" s="13">
        <f t="shared" ref="E11361" si="57450">SUM(D11355:D11361)/7</f>
        <v>310.57142857142856</v>
      </c>
      <c r="F11361" s="13">
        <f t="shared" ref="F11361" si="57451">SUM(D11357:D11361)/5</f>
        <v>293</v>
      </c>
      <c r="G11361" s="13">
        <f t="shared" ref="G11361" si="57452">N11361/(B11361/100000)</f>
        <v>1738.3157179588443</v>
      </c>
      <c r="H11361" s="5">
        <f t="shared" si="57116"/>
        <v>384</v>
      </c>
      <c r="I11361" s="5">
        <f t="shared" si="57107"/>
        <v>370</v>
      </c>
      <c r="J11361" s="8">
        <f t="shared" ref="J11361" si="57453">E11361/(SUM(N11354:N11360)/7)*100</f>
        <v>0.63292613338612569</v>
      </c>
      <c r="K11361" s="5">
        <f t="shared" ref="K11361" si="57454">O11361-O11360</f>
        <v>2</v>
      </c>
      <c r="L11361" s="8">
        <f t="shared" ref="L11361" si="57455">SUM(K11355:K11361)/7</f>
        <v>2.2857142857142856</v>
      </c>
      <c r="M11361" s="8">
        <f t="shared" ref="M11361" si="57456">O11361/(B11361/100000)</f>
        <v>49.64249121072443</v>
      </c>
      <c r="N11361" s="5">
        <v>50354</v>
      </c>
      <c r="O11361" s="18">
        <v>1438</v>
      </c>
    </row>
    <row r="11362" spans="1:15" ht="16" customHeight="1" x14ac:dyDescent="0.2">
      <c r="A11362" s="5" t="s">
        <v>18</v>
      </c>
      <c r="B11362" s="13">
        <v>2896712</v>
      </c>
      <c r="C11362" s="6">
        <f t="shared" si="56171"/>
        <v>44289</v>
      </c>
      <c r="D11362" s="5">
        <f t="shared" ref="D11362" si="57457">N11362-N11361</f>
        <v>340</v>
      </c>
      <c r="E11362" s="13">
        <f t="shared" ref="E11362" si="57458">SUM(D11356:D11362)/7</f>
        <v>305.14285714285717</v>
      </c>
      <c r="F11362" s="13">
        <f t="shared" ref="F11362" si="57459">SUM(D11358:D11362)/5</f>
        <v>330.6</v>
      </c>
      <c r="G11362" s="13">
        <f t="shared" ref="G11362" si="57460">N11362/(B11362/100000)</f>
        <v>1750.0531637249405</v>
      </c>
      <c r="H11362" s="5">
        <f t="shared" si="57116"/>
        <v>385</v>
      </c>
      <c r="I11362" s="5">
        <f t="shared" si="57107"/>
        <v>371</v>
      </c>
      <c r="J11362" s="8">
        <f t="shared" ref="J11362" si="57461">E11362/(SUM(N11355:N11361)/7)*100</f>
        <v>0.61795184835878247</v>
      </c>
      <c r="K11362" s="5">
        <f t="shared" ref="K11362" si="57462">O11362-O11361</f>
        <v>1</v>
      </c>
      <c r="L11362" s="8">
        <f t="shared" ref="L11362" si="57463">SUM(K11356:K11362)/7</f>
        <v>2</v>
      </c>
      <c r="M11362" s="8">
        <f t="shared" ref="M11362" si="57464">O11362/(B11362/100000)</f>
        <v>49.677013110036484</v>
      </c>
      <c r="N11362" s="5">
        <v>50694</v>
      </c>
      <c r="O11362" s="18">
        <v>1439</v>
      </c>
    </row>
    <row r="11363" spans="1:15" ht="16" customHeight="1" x14ac:dyDescent="0.2">
      <c r="A11363" s="5" t="s">
        <v>18</v>
      </c>
      <c r="B11363" s="13">
        <v>2896712</v>
      </c>
      <c r="C11363" s="6">
        <f t="shared" si="56171"/>
        <v>44290</v>
      </c>
      <c r="D11363" s="5">
        <f t="shared" ref="D11363" si="57465">N11363-N11362</f>
        <v>169</v>
      </c>
      <c r="E11363" s="13">
        <f t="shared" ref="E11363" si="57466">SUM(D11357:D11363)/7</f>
        <v>282</v>
      </c>
      <c r="F11363" s="13">
        <f t="shared" ref="F11363" si="57467">SUM(D11359:D11363)/5</f>
        <v>326.60000000000002</v>
      </c>
      <c r="G11363" s="13">
        <f t="shared" ref="G11363" si="57468">N11363/(B11363/100000)</f>
        <v>1755.8873647086766</v>
      </c>
      <c r="H11363" s="5">
        <f t="shared" si="57116"/>
        <v>386</v>
      </c>
      <c r="I11363" s="5">
        <f t="shared" si="57107"/>
        <v>372</v>
      </c>
      <c r="J11363" s="8">
        <f t="shared" ref="J11363" si="57469">E11363/(SUM(N11356:N11362)/7)*100</f>
        <v>0.56757735901136874</v>
      </c>
      <c r="K11363" s="5">
        <f t="shared" ref="K11363" si="57470">O11363-O11362</f>
        <v>2</v>
      </c>
      <c r="L11363" s="8">
        <f t="shared" ref="L11363" si="57471">SUM(K11357:K11363)/7</f>
        <v>2.2857142857142856</v>
      </c>
      <c r="M11363" s="8">
        <f t="shared" ref="M11363" si="57472">O11363/(B11363/100000)</f>
        <v>49.746056908660577</v>
      </c>
      <c r="N11363" s="5">
        <v>50863</v>
      </c>
      <c r="O11363" s="18">
        <v>1441</v>
      </c>
    </row>
    <row r="11364" spans="1:15" ht="16" customHeight="1" x14ac:dyDescent="0.2">
      <c r="A11364" s="5" t="s">
        <v>18</v>
      </c>
      <c r="B11364" s="13">
        <v>2896712</v>
      </c>
      <c r="C11364" s="6">
        <f t="shared" si="56171"/>
        <v>44291</v>
      </c>
      <c r="D11364" s="5">
        <f t="shared" ref="D11364" si="57473">N11364-N11363</f>
        <v>165</v>
      </c>
      <c r="E11364" s="13">
        <f t="shared" ref="E11364" si="57474">SUM(D11358:D11364)/7</f>
        <v>283.85714285714283</v>
      </c>
      <c r="F11364" s="13">
        <f t="shared" ref="F11364" si="57475">SUM(D11360:D11364)/5</f>
        <v>287.60000000000002</v>
      </c>
      <c r="G11364" s="13">
        <f t="shared" ref="G11364" si="57476">N11364/(B11364/100000)</f>
        <v>1761.5834780951643</v>
      </c>
      <c r="H11364" s="5">
        <f t="shared" si="57116"/>
        <v>387</v>
      </c>
      <c r="I11364" s="5">
        <f t="shared" si="57107"/>
        <v>373</v>
      </c>
      <c r="J11364" s="8">
        <f t="shared" ref="J11364" si="57477">E11364/(SUM(N11357:N11363)/7)*100</f>
        <v>0.56809084879119864</v>
      </c>
      <c r="K11364" s="5">
        <f t="shared" ref="K11364" si="57478">O11364-O11363</f>
        <v>0</v>
      </c>
      <c r="L11364" s="8">
        <f t="shared" ref="L11364" si="57479">SUM(K11358:K11364)/7</f>
        <v>2.1428571428571428</v>
      </c>
      <c r="M11364" s="8">
        <f t="shared" ref="M11364" si="57480">O11364/(B11364/100000)</f>
        <v>49.746056908660577</v>
      </c>
      <c r="N11364" s="5">
        <v>51028</v>
      </c>
      <c r="O11364" s="18">
        <v>1441</v>
      </c>
    </row>
    <row r="11365" spans="1:15" ht="16" customHeight="1" x14ac:dyDescent="0.2">
      <c r="A11365" s="5" t="s">
        <v>18</v>
      </c>
      <c r="B11365" s="13">
        <v>2896712</v>
      </c>
      <c r="C11365" s="6">
        <f t="shared" si="56171"/>
        <v>44292</v>
      </c>
      <c r="D11365" s="5">
        <f t="shared" ref="D11365" si="57481">N11365-N11364</f>
        <v>171</v>
      </c>
      <c r="E11365" s="13">
        <f t="shared" ref="E11365" si="57482">SUM(D11359:D11365)/7</f>
        <v>281.28571428571428</v>
      </c>
      <c r="F11365" s="13">
        <f t="shared" ref="F11365" si="57483">SUM(D11361:D11365)/5</f>
        <v>240.6</v>
      </c>
      <c r="G11365" s="13">
        <f t="shared" ref="G11365" si="57484">N11365/(B11365/100000)</f>
        <v>1767.4867228775245</v>
      </c>
      <c r="H11365" s="5">
        <f t="shared" si="57116"/>
        <v>388</v>
      </c>
      <c r="I11365" s="5">
        <f t="shared" si="57107"/>
        <v>374</v>
      </c>
      <c r="J11365" s="8">
        <f t="shared" ref="J11365" si="57485">E11365/(SUM(N11358:N11364)/7)*100</f>
        <v>0.55976460888971014</v>
      </c>
      <c r="K11365" s="5">
        <f t="shared" ref="K11365" si="57486">O11365-O11364</f>
        <v>2</v>
      </c>
      <c r="L11365" s="8">
        <f t="shared" ref="L11365" si="57487">SUM(K11359:K11365)/7</f>
        <v>2</v>
      </c>
      <c r="M11365" s="8">
        <f t="shared" ref="M11365" si="57488">O11365/(B11365/100000)</f>
        <v>49.815100707284671</v>
      </c>
      <c r="N11365" s="5">
        <v>51199</v>
      </c>
      <c r="O11365" s="18">
        <v>1443</v>
      </c>
    </row>
    <row r="11366" spans="1:15" ht="16" customHeight="1" x14ac:dyDescent="0.2">
      <c r="A11366" s="5" t="s">
        <v>18</v>
      </c>
      <c r="B11366" s="13">
        <v>2896712</v>
      </c>
      <c r="C11366" s="6">
        <f t="shared" si="56171"/>
        <v>44293</v>
      </c>
      <c r="D11366" s="5">
        <f t="shared" ref="D11366" si="57489">N11366-N11365</f>
        <v>237</v>
      </c>
      <c r="E11366" s="13">
        <f t="shared" ref="E11366" si="57490">SUM(D11360:D11366)/7</f>
        <v>263.71428571428572</v>
      </c>
      <c r="F11366" s="13">
        <f t="shared" ref="F11366" si="57491">SUM(D11362:D11366)/5</f>
        <v>216.4</v>
      </c>
      <c r="G11366" s="13">
        <f t="shared" ref="G11366" si="57492">N11366/(B11366/100000)</f>
        <v>1775.6684130144797</v>
      </c>
      <c r="H11366" s="5">
        <f t="shared" si="57116"/>
        <v>389</v>
      </c>
      <c r="I11366" s="5">
        <f t="shared" si="57107"/>
        <v>375</v>
      </c>
      <c r="J11366" s="8">
        <f t="shared" ref="J11366" si="57493">E11366/(SUM(N11359:N11365)/7)*100</f>
        <v>0.52187581278058603</v>
      </c>
      <c r="K11366" s="5">
        <f t="shared" ref="K11366" si="57494">O11366-O11365</f>
        <v>4</v>
      </c>
      <c r="L11366" s="8">
        <f t="shared" ref="L11366" si="57495">SUM(K11360:K11366)/7</f>
        <v>2.1428571428571428</v>
      </c>
      <c r="M11366" s="8">
        <f t="shared" ref="M11366" si="57496">O11366/(B11366/100000)</f>
        <v>49.953188304532858</v>
      </c>
      <c r="N11366" s="5">
        <v>51436</v>
      </c>
      <c r="O11366" s="18">
        <v>1447</v>
      </c>
    </row>
    <row r="11367" spans="1:15" ht="16" customHeight="1" x14ac:dyDescent="0.2">
      <c r="A11367" s="5" t="s">
        <v>18</v>
      </c>
      <c r="B11367" s="13">
        <v>2896712</v>
      </c>
      <c r="C11367" s="6">
        <f t="shared" si="56171"/>
        <v>44294</v>
      </c>
      <c r="D11367" s="5">
        <f t="shared" ref="D11367" si="57497">N11367-N11366</f>
        <v>428</v>
      </c>
      <c r="E11367" s="13">
        <f t="shared" ref="E11367" si="57498">SUM(D11361:D11367)/7</f>
        <v>266.85714285714283</v>
      </c>
      <c r="F11367" s="13">
        <f t="shared" ref="F11367" si="57499">SUM(D11363:D11367)/5</f>
        <v>234</v>
      </c>
      <c r="G11367" s="13">
        <f t="shared" ref="G11367" si="57500">N11367/(B11367/100000)</f>
        <v>1790.4437859200361</v>
      </c>
      <c r="H11367" s="5">
        <f t="shared" si="57116"/>
        <v>390</v>
      </c>
      <c r="I11367" s="5">
        <f t="shared" si="57107"/>
        <v>376</v>
      </c>
      <c r="J11367" s="8">
        <f t="shared" ref="J11367" si="57501">E11367/(SUM(N11360:N11366)/7)*100</f>
        <v>0.52535365750766372</v>
      </c>
      <c r="K11367" s="5">
        <f t="shared" ref="K11367" si="57502">O11367-O11366</f>
        <v>1</v>
      </c>
      <c r="L11367" s="8">
        <f t="shared" ref="L11367" si="57503">SUM(K11361:K11367)/7</f>
        <v>1.7142857142857142</v>
      </c>
      <c r="M11367" s="8">
        <f t="shared" ref="M11367" si="57504">O11367/(B11367/100000)</f>
        <v>49.987710203844905</v>
      </c>
      <c r="N11367" s="5">
        <v>51864</v>
      </c>
      <c r="O11367" s="18">
        <v>1448</v>
      </c>
    </row>
    <row r="11368" spans="1:15" ht="16" customHeight="1" x14ac:dyDescent="0.2">
      <c r="A11368" s="5" t="s">
        <v>18</v>
      </c>
      <c r="B11368" s="13">
        <v>2896712</v>
      </c>
      <c r="C11368" s="6">
        <f t="shared" si="56171"/>
        <v>44295</v>
      </c>
      <c r="D11368" s="5">
        <f t="shared" ref="D11368:D11369" si="57505">N11368-N11367</f>
        <v>388</v>
      </c>
      <c r="E11368" s="13">
        <f t="shared" ref="E11368:E11369" si="57506">SUM(D11362:D11368)/7</f>
        <v>271.14285714285717</v>
      </c>
      <c r="F11368" s="13">
        <f t="shared" ref="F11368:F11369" si="57507">SUM(D11364:D11368)/5</f>
        <v>277.8</v>
      </c>
      <c r="G11368" s="13">
        <f t="shared" ref="G11368:G11369" si="57508">N11368/(B11368/100000)</f>
        <v>1803.8382828531105</v>
      </c>
      <c r="H11368" s="5">
        <f t="shared" si="57116"/>
        <v>391</v>
      </c>
      <c r="I11368" s="5">
        <f t="shared" si="57107"/>
        <v>377</v>
      </c>
      <c r="J11368" s="8">
        <f t="shared" ref="J11368:J11369" si="57509">E11368/(SUM(N11361:N11367)/7)*100</f>
        <v>0.5310011806243321</v>
      </c>
      <c r="K11368" s="5">
        <f t="shared" ref="K11368:K11369" si="57510">O11368-O11367</f>
        <v>7</v>
      </c>
      <c r="L11368" s="8">
        <f t="shared" ref="L11368:L11369" si="57511">SUM(K11362:K11368)/7</f>
        <v>2.4285714285714284</v>
      </c>
      <c r="M11368" s="8">
        <f t="shared" ref="M11368:M11369" si="57512">O11368/(B11368/100000)</f>
        <v>50.22936349902924</v>
      </c>
      <c r="N11368" s="5">
        <v>52252</v>
      </c>
      <c r="O11368" s="18">
        <v>1455</v>
      </c>
    </row>
    <row r="11369" spans="1:15" ht="16" customHeight="1" x14ac:dyDescent="0.2">
      <c r="A11369" s="5" t="s">
        <v>18</v>
      </c>
      <c r="B11369" s="13">
        <v>2896712</v>
      </c>
      <c r="C11369" s="6">
        <f t="shared" si="56171"/>
        <v>44296</v>
      </c>
      <c r="D11369" s="5">
        <f t="shared" si="57505"/>
        <v>359</v>
      </c>
      <c r="E11369" s="13">
        <f t="shared" si="57506"/>
        <v>273.85714285714283</v>
      </c>
      <c r="F11369" s="13">
        <f t="shared" si="57507"/>
        <v>316.60000000000002</v>
      </c>
      <c r="G11369" s="13">
        <f t="shared" si="57508"/>
        <v>1816.2316447061357</v>
      </c>
      <c r="H11369" s="5">
        <f t="shared" si="57116"/>
        <v>392</v>
      </c>
      <c r="I11369" s="5">
        <f t="shared" si="57107"/>
        <v>378</v>
      </c>
      <c r="J11369" s="8">
        <f t="shared" si="57509"/>
        <v>0.53348398156599952</v>
      </c>
      <c r="K11369" s="5">
        <f t="shared" si="57510"/>
        <v>5</v>
      </c>
      <c r="L11369" s="8">
        <f t="shared" si="57511"/>
        <v>3</v>
      </c>
      <c r="M11369" s="8">
        <f t="shared" si="57512"/>
        <v>50.401972995589482</v>
      </c>
      <c r="N11369" s="5">
        <v>52611</v>
      </c>
      <c r="O11369" s="18">
        <v>1460</v>
      </c>
    </row>
    <row r="11370" spans="1:15" ht="16" customHeight="1" x14ac:dyDescent="0.2">
      <c r="A11370" s="5" t="s">
        <v>18</v>
      </c>
      <c r="B11370" s="13">
        <v>2896712</v>
      </c>
      <c r="C11370" s="6">
        <f t="shared" si="56171"/>
        <v>44297</v>
      </c>
      <c r="D11370" s="5">
        <f t="shared" ref="D11370" si="57513">N11370-N11369</f>
        <v>375</v>
      </c>
      <c r="E11370" s="13">
        <f t="shared" ref="E11370" si="57514">SUM(D11364:D11370)/7</f>
        <v>303.28571428571428</v>
      </c>
      <c r="F11370" s="13">
        <f t="shared" ref="F11370" si="57515">SUM(D11366:D11370)/5</f>
        <v>357.4</v>
      </c>
      <c r="G11370" s="13">
        <f t="shared" ref="G11370" si="57516">N11370/(B11370/100000)</f>
        <v>1829.1773569481536</v>
      </c>
      <c r="H11370" s="5">
        <f t="shared" si="57116"/>
        <v>393</v>
      </c>
      <c r="I11370" s="5">
        <f t="shared" si="57107"/>
        <v>379</v>
      </c>
      <c r="J11370" s="8">
        <f t="shared" ref="J11370" si="57517">E11370/(SUM(N11363:N11369)/7)*100</f>
        <v>0.58767678053884675</v>
      </c>
      <c r="K11370" s="5">
        <f t="shared" ref="K11370" si="57518">O11370-O11369</f>
        <v>0</v>
      </c>
      <c r="L11370" s="8">
        <f t="shared" ref="L11370" si="57519">SUM(K11364:K11370)/7</f>
        <v>2.7142857142857144</v>
      </c>
      <c r="M11370" s="8">
        <f t="shared" ref="M11370" si="57520">O11370/(B11370/100000)</f>
        <v>50.401972995589482</v>
      </c>
      <c r="N11370" s="5">
        <v>52986</v>
      </c>
      <c r="O11370" s="18">
        <v>1460</v>
      </c>
    </row>
    <row r="11371" spans="1:15" ht="16" customHeight="1" x14ac:dyDescent="0.2">
      <c r="A11371" s="5" t="s">
        <v>18</v>
      </c>
      <c r="B11371" s="13">
        <v>2896712</v>
      </c>
      <c r="C11371" s="6">
        <f t="shared" si="56171"/>
        <v>44298</v>
      </c>
      <c r="D11371" s="5">
        <f t="shared" ref="D11371" si="57521">N11371-N11370</f>
        <v>149</v>
      </c>
      <c r="E11371" s="13">
        <f t="shared" ref="E11371" si="57522">SUM(D11365:D11371)/7</f>
        <v>301</v>
      </c>
      <c r="F11371" s="13">
        <f t="shared" ref="F11371" si="57523">SUM(D11367:D11371)/5</f>
        <v>339.8</v>
      </c>
      <c r="G11371" s="13">
        <f t="shared" ref="G11371" si="57524">N11371/(B11371/100000)</f>
        <v>1834.3211199456487</v>
      </c>
      <c r="H11371" s="5">
        <f t="shared" si="57116"/>
        <v>394</v>
      </c>
      <c r="I11371" s="5">
        <f t="shared" si="57107"/>
        <v>380</v>
      </c>
      <c r="J11371" s="8">
        <f t="shared" ref="J11371" si="57525">E11371/(SUM(N11364:N11370)/7)*100</f>
        <v>0.5798401655585399</v>
      </c>
      <c r="K11371" s="5">
        <f t="shared" ref="K11371" si="57526">O11371-O11370</f>
        <v>1</v>
      </c>
      <c r="L11371" s="8">
        <f t="shared" ref="L11371" si="57527">SUM(K11365:K11371)/7</f>
        <v>2.8571428571428572</v>
      </c>
      <c r="M11371" s="8">
        <f t="shared" ref="M11371" si="57528">O11371/(B11371/100000)</f>
        <v>50.436494894901529</v>
      </c>
      <c r="N11371" s="5">
        <v>53135</v>
      </c>
      <c r="O11371" s="18">
        <v>1461</v>
      </c>
    </row>
    <row r="11372" spans="1:15" ht="16" customHeight="1" x14ac:dyDescent="0.2">
      <c r="A11372" s="5" t="s">
        <v>18</v>
      </c>
      <c r="B11372" s="13">
        <v>2896712</v>
      </c>
      <c r="C11372" s="6">
        <f t="shared" si="56171"/>
        <v>44299</v>
      </c>
      <c r="D11372" s="5">
        <f t="shared" ref="D11372" si="57529">N11372-N11371</f>
        <v>197</v>
      </c>
      <c r="E11372" s="13">
        <f t="shared" ref="E11372" si="57530">SUM(D11366:D11372)/7</f>
        <v>304.71428571428572</v>
      </c>
      <c r="F11372" s="13">
        <f t="shared" ref="F11372" si="57531">SUM(D11368:D11372)/5</f>
        <v>293.60000000000002</v>
      </c>
      <c r="G11372" s="13">
        <f t="shared" ref="G11372" si="57532">N11372/(B11372/100000)</f>
        <v>1841.1219341101221</v>
      </c>
      <c r="H11372" s="5">
        <f t="shared" si="57116"/>
        <v>395</v>
      </c>
      <c r="I11372" s="5">
        <f t="shared" si="57107"/>
        <v>381</v>
      </c>
      <c r="J11372" s="8">
        <f t="shared" ref="J11372" si="57533">E11372/(SUM(N11365:N11371)/7)*100</f>
        <v>0.58361127603746266</v>
      </c>
      <c r="K11372" s="5">
        <f t="shared" ref="K11372" si="57534">O11372-O11371</f>
        <v>5</v>
      </c>
      <c r="L11372" s="8">
        <f t="shared" ref="L11372" si="57535">SUM(K11366:K11372)/7</f>
        <v>3.2857142857142856</v>
      </c>
      <c r="M11372" s="8">
        <f t="shared" ref="M11372" si="57536">O11372/(B11372/100000)</f>
        <v>50.609104391461763</v>
      </c>
      <c r="N11372" s="5">
        <v>53332</v>
      </c>
      <c r="O11372" s="18">
        <v>1466</v>
      </c>
    </row>
    <row r="11373" spans="1:15" ht="16" customHeight="1" x14ac:dyDescent="0.2">
      <c r="A11373" s="5" t="s">
        <v>18</v>
      </c>
      <c r="B11373" s="13">
        <v>2896712</v>
      </c>
      <c r="C11373" s="6">
        <f t="shared" si="56171"/>
        <v>44300</v>
      </c>
      <c r="D11373" s="5">
        <f t="shared" ref="D11373" si="57537">N11373-N11372</f>
        <v>403</v>
      </c>
      <c r="E11373" s="13">
        <f t="shared" ref="E11373" si="57538">SUM(D11367:D11373)/7</f>
        <v>328.42857142857144</v>
      </c>
      <c r="F11373" s="13">
        <f t="shared" ref="F11373" si="57539">SUM(D11369:D11373)/5</f>
        <v>296.60000000000002</v>
      </c>
      <c r="G11373" s="13">
        <f t="shared" ref="G11373" si="57540">N11373/(B11373/100000)</f>
        <v>1855.0342595328773</v>
      </c>
      <c r="H11373" s="5">
        <f t="shared" si="57116"/>
        <v>396</v>
      </c>
      <c r="I11373" s="5">
        <f t="shared" si="57107"/>
        <v>382</v>
      </c>
      <c r="J11373" s="8">
        <f t="shared" ref="J11373" si="57541">E11373/(SUM(N11366:N11372)/7)*100</f>
        <v>0.62538083217270191</v>
      </c>
      <c r="K11373" s="5">
        <f t="shared" ref="K11373" si="57542">O11373-O11372</f>
        <v>3</v>
      </c>
      <c r="L11373" s="8">
        <f t="shared" ref="L11373" si="57543">SUM(K11367:K11373)/7</f>
        <v>3.1428571428571428</v>
      </c>
      <c r="M11373" s="8">
        <f t="shared" ref="M11373" si="57544">O11373/(B11373/100000)</f>
        <v>50.712670089397911</v>
      </c>
      <c r="N11373" s="5">
        <v>53735</v>
      </c>
      <c r="O11373" s="18">
        <v>1469</v>
      </c>
    </row>
    <row r="11374" spans="1:15" ht="16" customHeight="1" x14ac:dyDescent="0.2">
      <c r="A11374" s="5" t="s">
        <v>18</v>
      </c>
      <c r="B11374" s="13">
        <v>2896712</v>
      </c>
      <c r="C11374" s="6">
        <f t="shared" si="56171"/>
        <v>44301</v>
      </c>
      <c r="D11374" s="5">
        <f t="shared" ref="D11374" si="57545">N11374-N11373</f>
        <v>407</v>
      </c>
      <c r="E11374" s="13">
        <f t="shared" ref="E11374" si="57546">SUM(D11368:D11374)/7</f>
        <v>325.42857142857144</v>
      </c>
      <c r="F11374" s="13">
        <f t="shared" ref="F11374" si="57547">SUM(D11370:D11374)/5</f>
        <v>306.2</v>
      </c>
      <c r="G11374" s="13">
        <f t="shared" ref="G11374" si="57548">N11374/(B11374/100000)</f>
        <v>1869.0846725528806</v>
      </c>
      <c r="H11374" s="5">
        <f t="shared" si="57116"/>
        <v>397</v>
      </c>
      <c r="I11374" s="5">
        <f t="shared" si="57107"/>
        <v>383</v>
      </c>
      <c r="J11374" s="8">
        <f t="shared" ref="J11374" si="57549">E11374/(SUM(N11367:N11373)/7)*100</f>
        <v>0.61581714718246083</v>
      </c>
      <c r="K11374" s="5">
        <f t="shared" ref="K11374" si="57550">O11374-O11373</f>
        <v>2</v>
      </c>
      <c r="L11374" s="8">
        <f t="shared" ref="L11374" si="57551">SUM(K11368:K11374)/7</f>
        <v>3.2857142857142856</v>
      </c>
      <c r="M11374" s="8">
        <f t="shared" ref="M11374" si="57552">O11374/(B11374/100000)</f>
        <v>50.781713888022004</v>
      </c>
      <c r="N11374" s="5">
        <v>54142</v>
      </c>
      <c r="O11374" s="18">
        <v>1471</v>
      </c>
    </row>
    <row r="11375" spans="1:15" ht="16" customHeight="1" x14ac:dyDescent="0.2">
      <c r="A11375" s="5" t="s">
        <v>18</v>
      </c>
      <c r="B11375" s="13">
        <v>2896712</v>
      </c>
      <c r="C11375" s="6">
        <f t="shared" si="56171"/>
        <v>44302</v>
      </c>
      <c r="D11375" s="5">
        <f t="shared" ref="D11375" si="57553">N11375-N11374</f>
        <v>366</v>
      </c>
      <c r="E11375" s="13">
        <f t="shared" ref="E11375" si="57554">SUM(D11369:D11375)/7</f>
        <v>322.28571428571428</v>
      </c>
      <c r="F11375" s="13">
        <f t="shared" ref="F11375" si="57555">SUM(D11371:D11375)/5</f>
        <v>304.39999999999998</v>
      </c>
      <c r="G11375" s="13">
        <f t="shared" ref="G11375" si="57556">N11375/(B11375/100000)</f>
        <v>1881.7196877010899</v>
      </c>
      <c r="H11375" s="5">
        <f t="shared" si="57116"/>
        <v>398</v>
      </c>
      <c r="I11375" s="5">
        <f t="shared" si="57107"/>
        <v>384</v>
      </c>
      <c r="J11375" s="8">
        <f t="shared" ref="J11375" si="57557">E11375/(SUM(N11368:N11374)/7)*100</f>
        <v>0.60613713852759177</v>
      </c>
      <c r="K11375" s="5">
        <f t="shared" ref="K11375" si="57558">O11375-O11374</f>
        <v>2</v>
      </c>
      <c r="L11375" s="8">
        <f t="shared" ref="L11375" si="57559">SUM(K11369:K11375)/7</f>
        <v>2.5714285714285716</v>
      </c>
      <c r="M11375" s="8">
        <f t="shared" ref="M11375" si="57560">O11375/(B11375/100000)</f>
        <v>50.850757686646098</v>
      </c>
      <c r="N11375" s="5">
        <v>54508</v>
      </c>
      <c r="O11375" s="18">
        <v>1473</v>
      </c>
    </row>
    <row r="11376" spans="1:15" ht="16" customHeight="1" x14ac:dyDescent="0.2">
      <c r="A11376" s="5" t="s">
        <v>18</v>
      </c>
      <c r="B11376" s="13">
        <v>2896712</v>
      </c>
      <c r="C11376" s="6">
        <f t="shared" si="56171"/>
        <v>44303</v>
      </c>
      <c r="D11376" s="5">
        <f t="shared" ref="D11376" si="57561">N11376-N11375</f>
        <v>272</v>
      </c>
      <c r="E11376" s="13">
        <f t="shared" ref="E11376" si="57562">SUM(D11370:D11376)/7</f>
        <v>309.85714285714283</v>
      </c>
      <c r="F11376" s="13">
        <f t="shared" ref="F11376" si="57563">SUM(D11372:D11376)/5</f>
        <v>329</v>
      </c>
      <c r="G11376" s="13">
        <f t="shared" ref="G11376" si="57564">N11376/(B11376/100000)</f>
        <v>1891.109644313967</v>
      </c>
      <c r="H11376" s="5">
        <f t="shared" si="57116"/>
        <v>399</v>
      </c>
      <c r="I11376" s="5">
        <f t="shared" si="57107"/>
        <v>385</v>
      </c>
      <c r="J11376" s="8">
        <f t="shared" ref="J11376" si="57565">E11376/(SUM(N11369:N11375)/7)*100</f>
        <v>0.57925111296865528</v>
      </c>
      <c r="K11376" s="5">
        <f t="shared" ref="K11376" si="57566">O11376-O11375</f>
        <v>1</v>
      </c>
      <c r="L11376" s="8">
        <f t="shared" ref="L11376" si="57567">SUM(K11370:K11376)/7</f>
        <v>2</v>
      </c>
      <c r="M11376" s="8">
        <f t="shared" ref="M11376" si="57568">O11376/(B11376/100000)</f>
        <v>50.885279585958145</v>
      </c>
      <c r="N11376" s="5">
        <v>54780</v>
      </c>
      <c r="O11376" s="18">
        <v>1474</v>
      </c>
    </row>
    <row r="11377" spans="1:15" ht="16" customHeight="1" x14ac:dyDescent="0.2">
      <c r="A11377" s="5" t="s">
        <v>18</v>
      </c>
      <c r="B11377" s="13">
        <v>2896712</v>
      </c>
      <c r="C11377" s="6">
        <f t="shared" si="56171"/>
        <v>44304</v>
      </c>
      <c r="D11377" s="5">
        <f t="shared" ref="D11377" si="57569">N11377-N11376</f>
        <v>352</v>
      </c>
      <c r="E11377" s="13">
        <f t="shared" ref="E11377" si="57570">SUM(D11371:D11377)/7</f>
        <v>306.57142857142856</v>
      </c>
      <c r="F11377" s="13">
        <f t="shared" ref="F11377" si="57571">SUM(D11373:D11377)/5</f>
        <v>360</v>
      </c>
      <c r="G11377" s="13">
        <f t="shared" ref="G11377" si="57572">N11377/(B11377/100000)</f>
        <v>1903.2613528718077</v>
      </c>
      <c r="H11377" s="5">
        <f t="shared" si="57116"/>
        <v>400</v>
      </c>
      <c r="I11377" s="5">
        <f t="shared" si="57107"/>
        <v>386</v>
      </c>
      <c r="J11377" s="8">
        <f t="shared" ref="J11377" si="57573">E11377/(SUM(N11370:N11376)/7)*100</f>
        <v>0.56980813450233392</v>
      </c>
      <c r="K11377" s="5">
        <f t="shared" ref="K11377" si="57574">O11377-O11376</f>
        <v>1</v>
      </c>
      <c r="L11377" s="8">
        <f t="shared" ref="L11377" si="57575">SUM(K11371:K11377)/7</f>
        <v>2.1428571428571428</v>
      </c>
      <c r="M11377" s="8">
        <f t="shared" ref="M11377" si="57576">O11377/(B11377/100000)</f>
        <v>50.919801485270192</v>
      </c>
      <c r="N11377" s="5">
        <v>55132</v>
      </c>
      <c r="O11377" s="18">
        <v>1475</v>
      </c>
    </row>
    <row r="11378" spans="1:15" ht="16" customHeight="1" x14ac:dyDescent="0.2">
      <c r="A11378" s="5" t="s">
        <v>18</v>
      </c>
      <c r="B11378" s="13">
        <v>2896712</v>
      </c>
      <c r="C11378" s="6">
        <f t="shared" si="56171"/>
        <v>44305</v>
      </c>
      <c r="D11378" s="5">
        <f t="shared" ref="D11378" si="57577">N11378-N11377</f>
        <v>138</v>
      </c>
      <c r="E11378" s="13">
        <f t="shared" ref="E11378" si="57578">SUM(D11372:D11378)/7</f>
        <v>305</v>
      </c>
      <c r="F11378" s="13">
        <f t="shared" ref="F11378" si="57579">SUM(D11374:D11378)/5</f>
        <v>307</v>
      </c>
      <c r="G11378" s="13">
        <f t="shared" ref="G11378" si="57580">N11378/(B11378/100000)</f>
        <v>1908.0253749768704</v>
      </c>
      <c r="H11378" s="5">
        <f t="shared" si="57116"/>
        <v>401</v>
      </c>
      <c r="I11378" s="5">
        <f t="shared" si="57107"/>
        <v>387</v>
      </c>
      <c r="J11378" s="8">
        <f t="shared" ref="J11378" si="57581">E11378/(SUM(N11371:N11377)/7)*100</f>
        <v>0.56367553410567006</v>
      </c>
      <c r="K11378" s="5">
        <f t="shared" ref="K11378" si="57582">O11378-O11377</f>
        <v>0</v>
      </c>
      <c r="L11378" s="8">
        <f t="shared" ref="L11378" si="57583">SUM(K11372:K11378)/7</f>
        <v>2</v>
      </c>
      <c r="M11378" s="8">
        <f t="shared" ref="M11378" si="57584">O11378/(B11378/100000)</f>
        <v>50.919801485270192</v>
      </c>
      <c r="N11378" s="5">
        <v>55270</v>
      </c>
      <c r="O11378" s="18">
        <v>1475</v>
      </c>
    </row>
    <row r="11379" spans="1:15" ht="16" customHeight="1" x14ac:dyDescent="0.2">
      <c r="A11379" s="5" t="s">
        <v>18</v>
      </c>
      <c r="B11379" s="13">
        <v>2896712</v>
      </c>
      <c r="C11379" s="6">
        <f t="shared" si="56171"/>
        <v>44306</v>
      </c>
      <c r="D11379" s="5">
        <f t="shared" ref="D11379" si="57585">N11379-N11378</f>
        <v>208</v>
      </c>
      <c r="E11379" s="13">
        <f t="shared" ref="E11379" si="57586">SUM(D11373:D11379)/7</f>
        <v>306.57142857142856</v>
      </c>
      <c r="F11379" s="13">
        <f t="shared" ref="F11379" si="57587">SUM(D11375:D11379)/5</f>
        <v>267.2</v>
      </c>
      <c r="G11379" s="13">
        <f t="shared" ref="G11379" si="57588">N11379/(B11379/100000)</f>
        <v>1915.2059300337762</v>
      </c>
      <c r="H11379" s="5">
        <f t="shared" si="57116"/>
        <v>402</v>
      </c>
      <c r="I11379" s="5">
        <f t="shared" si="57107"/>
        <v>388</v>
      </c>
      <c r="J11379" s="8">
        <f t="shared" ref="J11379" si="57589">E11379/(SUM(N11372:N11378)/7)*100</f>
        <v>0.56340394697807028</v>
      </c>
      <c r="K11379" s="5">
        <f t="shared" ref="K11379" si="57590">O11379-O11378</f>
        <v>5</v>
      </c>
      <c r="L11379" s="8">
        <f t="shared" ref="L11379" si="57591">SUM(K11373:K11379)/7</f>
        <v>2</v>
      </c>
      <c r="M11379" s="8">
        <f t="shared" ref="M11379" si="57592">O11379/(B11379/100000)</f>
        <v>51.092410981830433</v>
      </c>
      <c r="N11379" s="5">
        <v>55478</v>
      </c>
      <c r="O11379" s="18">
        <v>1480</v>
      </c>
    </row>
    <row r="11380" spans="1:15" customFormat="1" x14ac:dyDescent="0.2">
      <c r="A11380" t="s">
        <v>18</v>
      </c>
      <c r="B11380">
        <v>2896712</v>
      </c>
      <c r="C11380" s="1">
        <v>44307</v>
      </c>
      <c r="D11380">
        <v>429</v>
      </c>
      <c r="E11380">
        <v>310</v>
      </c>
      <c r="F11380">
        <v>280</v>
      </c>
      <c r="G11380">
        <v>1930</v>
      </c>
      <c r="H11380">
        <v>403</v>
      </c>
      <c r="I11380">
        <v>389</v>
      </c>
      <c r="J11380">
        <v>0.6</v>
      </c>
      <c r="K11380">
        <v>6</v>
      </c>
      <c r="L11380">
        <v>2.4</v>
      </c>
      <c r="M11380">
        <v>51.3</v>
      </c>
      <c r="N11380">
        <v>55907</v>
      </c>
      <c r="O11380">
        <v>1486</v>
      </c>
    </row>
    <row r="11381" spans="1:15" ht="16" customHeight="1" x14ac:dyDescent="0.2">
      <c r="A11381" s="5" t="s">
        <v>18</v>
      </c>
      <c r="B11381" s="13">
        <v>2896712</v>
      </c>
      <c r="C11381" s="6">
        <f t="shared" si="56171"/>
        <v>44308</v>
      </c>
      <c r="D11381" s="5">
        <f t="shared" ref="D11381" si="57593">N11381-N11380</f>
        <v>343</v>
      </c>
      <c r="E11381" s="13">
        <f t="shared" ref="E11381" si="57594">SUM(D11375:D11381)/7</f>
        <v>301.14285714285717</v>
      </c>
      <c r="F11381" s="13">
        <f t="shared" ref="F11381" si="57595">SUM(D11377:D11381)/5</f>
        <v>294</v>
      </c>
      <c r="G11381" s="13">
        <f t="shared" ref="G11381" si="57596">N11381/(B11381/100000)</f>
        <v>1941.8568363026768</v>
      </c>
      <c r="H11381" s="5">
        <f t="shared" si="57116"/>
        <v>404</v>
      </c>
      <c r="I11381" s="5">
        <f t="shared" si="57107"/>
        <v>390</v>
      </c>
      <c r="J11381" s="8">
        <f t="shared" ref="J11381" si="57597">E11381/(SUM(N11374:N11380)/7)*100</f>
        <v>0.54722403216888149</v>
      </c>
      <c r="K11381" s="5">
        <f t="shared" ref="K11381" si="57598">O11381-O11380</f>
        <v>3</v>
      </c>
      <c r="L11381" s="8">
        <f t="shared" ref="L11381" si="57599">SUM(K11375:K11381)/7</f>
        <v>2.5714285714285716</v>
      </c>
      <c r="M11381" s="8">
        <f t="shared" ref="M11381" si="57600">O11381/(B11381/100000)</f>
        <v>51.403108075638862</v>
      </c>
      <c r="N11381" s="5">
        <v>56250</v>
      </c>
      <c r="O11381" s="18">
        <v>1489</v>
      </c>
    </row>
    <row r="11382" spans="1:15" ht="16" customHeight="1" x14ac:dyDescent="0.2">
      <c r="A11382" s="5" t="s">
        <v>18</v>
      </c>
      <c r="B11382" s="13">
        <v>2896712</v>
      </c>
      <c r="C11382" s="6">
        <f t="shared" si="56171"/>
        <v>44309</v>
      </c>
      <c r="D11382" s="5">
        <f t="shared" ref="D11382" si="57601">N11382-N11381</f>
        <v>419</v>
      </c>
      <c r="E11382" s="13">
        <f t="shared" ref="E11382" si="57602">SUM(D11376:D11382)/7</f>
        <v>308.71428571428572</v>
      </c>
      <c r="F11382" s="13">
        <f t="shared" ref="F11382" si="57603">SUM(D11378:D11382)/5</f>
        <v>307.39999999999998</v>
      </c>
      <c r="G11382" s="13">
        <f t="shared" ref="G11382" si="57604">N11382/(B11382/100000)</f>
        <v>1956.3215121144249</v>
      </c>
      <c r="H11382" s="5">
        <f t="shared" si="57116"/>
        <v>405</v>
      </c>
      <c r="I11382" s="5">
        <f t="shared" si="57107"/>
        <v>391</v>
      </c>
      <c r="J11382" s="8">
        <f t="shared" ref="J11382" si="57605">E11382/(SUM(N11375:N11381)/7)*100</f>
        <v>0.55792938746530696</v>
      </c>
      <c r="K11382" s="5">
        <f t="shared" ref="K11382" si="57606">O11382-O11381</f>
        <v>6</v>
      </c>
      <c r="L11382" s="8">
        <f t="shared" ref="L11382" si="57607">SUM(K11376:K11382)/7</f>
        <v>3.1428571428571428</v>
      </c>
      <c r="M11382" s="8">
        <f t="shared" ref="M11382" si="57608">O11382/(B11382/100000)</f>
        <v>51.610239471511143</v>
      </c>
      <c r="N11382" s="5">
        <v>56669</v>
      </c>
      <c r="O11382" s="18">
        <v>1495</v>
      </c>
    </row>
    <row r="11383" spans="1:15" ht="16" customHeight="1" x14ac:dyDescent="0.2">
      <c r="A11383" s="5" t="s">
        <v>18</v>
      </c>
      <c r="B11383" s="13">
        <v>2896712</v>
      </c>
      <c r="C11383" s="6">
        <f t="shared" si="56171"/>
        <v>44310</v>
      </c>
      <c r="D11383" s="5">
        <f t="shared" ref="D11383:D11384" si="57609">N11383-N11382</f>
        <v>352</v>
      </c>
      <c r="E11383" s="13">
        <f t="shared" ref="E11383:E11384" si="57610">SUM(D11377:D11383)/7</f>
        <v>320.14285714285717</v>
      </c>
      <c r="F11383" s="13">
        <f t="shared" ref="F11383:F11384" si="57611">SUM(D11379:D11383)/5</f>
        <v>350.2</v>
      </c>
      <c r="G11383" s="13">
        <f t="shared" ref="G11383:G11384" si="57612">N11383/(B11383/100000)</f>
        <v>1968.4732206722656</v>
      </c>
      <c r="H11383" s="5">
        <f t="shared" si="57116"/>
        <v>406</v>
      </c>
      <c r="I11383" s="5">
        <f t="shared" si="57107"/>
        <v>392</v>
      </c>
      <c r="J11383" s="8">
        <f t="shared" ref="J11383:J11384" si="57613">E11383/(SUM(N11376:N11382)/7)*100</f>
        <v>0.5753736976425341</v>
      </c>
      <c r="K11383" s="5">
        <f t="shared" ref="K11383:K11384" si="57614">O11383-O11382</f>
        <v>1</v>
      </c>
      <c r="L11383" s="8">
        <f t="shared" ref="L11383:L11384" si="57615">SUM(K11377:K11383)/7</f>
        <v>3.1428571428571428</v>
      </c>
      <c r="M11383" s="8">
        <f t="shared" ref="M11383:M11384" si="57616">O11383/(B11383/100000)</f>
        <v>51.64476137082319</v>
      </c>
      <c r="N11383" s="5">
        <v>57021</v>
      </c>
      <c r="O11383" s="18">
        <v>1496</v>
      </c>
    </row>
    <row r="11384" spans="1:15" ht="16" customHeight="1" x14ac:dyDescent="0.2">
      <c r="A11384" s="5" t="s">
        <v>18</v>
      </c>
      <c r="B11384" s="13">
        <v>2896712</v>
      </c>
      <c r="C11384" s="6">
        <f t="shared" si="56171"/>
        <v>44311</v>
      </c>
      <c r="D11384" s="5">
        <f t="shared" si="57609"/>
        <v>330</v>
      </c>
      <c r="E11384" s="13">
        <f t="shared" si="57610"/>
        <v>317</v>
      </c>
      <c r="F11384" s="13">
        <f t="shared" si="57611"/>
        <v>374.6</v>
      </c>
      <c r="G11384" s="13">
        <f t="shared" si="57612"/>
        <v>1979.8654474452412</v>
      </c>
      <c r="H11384" s="5">
        <f t="shared" si="57116"/>
        <v>407</v>
      </c>
      <c r="I11384" s="5">
        <f t="shared" si="57107"/>
        <v>393</v>
      </c>
      <c r="J11384" s="8">
        <f t="shared" si="57613"/>
        <v>0.56646593163095726</v>
      </c>
      <c r="K11384" s="5">
        <f t="shared" si="57614"/>
        <v>0</v>
      </c>
      <c r="L11384" s="8">
        <f t="shared" si="57615"/>
        <v>3</v>
      </c>
      <c r="M11384" s="8">
        <f t="shared" si="57616"/>
        <v>51.64476137082319</v>
      </c>
      <c r="N11384" s="5">
        <v>57351</v>
      </c>
      <c r="O11384" s="18">
        <v>1496</v>
      </c>
    </row>
    <row r="11385" spans="1:15" ht="16" customHeight="1" x14ac:dyDescent="0.2">
      <c r="A11385" s="5" t="s">
        <v>18</v>
      </c>
      <c r="B11385" s="13">
        <v>2896712</v>
      </c>
      <c r="C11385" s="6">
        <f t="shared" si="56171"/>
        <v>44312</v>
      </c>
      <c r="D11385" s="5">
        <f t="shared" ref="D11385" si="57617">N11385-N11384</f>
        <v>120</v>
      </c>
      <c r="E11385" s="13">
        <f t="shared" ref="E11385" si="57618">SUM(D11379:D11385)/7</f>
        <v>314.42857142857144</v>
      </c>
      <c r="F11385" s="13">
        <f t="shared" ref="F11385" si="57619">SUM(D11381:D11385)/5</f>
        <v>312.8</v>
      </c>
      <c r="G11385" s="13">
        <f t="shared" ref="G11385" si="57620">N11385/(B11385/100000)</f>
        <v>1984.0080753626869</v>
      </c>
      <c r="H11385" s="5">
        <f t="shared" si="57116"/>
        <v>408</v>
      </c>
      <c r="I11385" s="5">
        <f t="shared" si="57107"/>
        <v>394</v>
      </c>
      <c r="J11385" s="8">
        <f t="shared" ref="J11385" si="57621">E11385/(SUM(N11378:N11384)/7)*100</f>
        <v>0.55870601554527777</v>
      </c>
      <c r="K11385" s="5">
        <f t="shared" ref="K11385" si="57622">O11385-O11384</f>
        <v>1</v>
      </c>
      <c r="L11385" s="8">
        <f t="shared" ref="L11385" si="57623">SUM(K11379:K11385)/7</f>
        <v>3.1428571428571428</v>
      </c>
      <c r="M11385" s="8">
        <f t="shared" ref="M11385" si="57624">O11385/(B11385/100000)</f>
        <v>51.679283270135244</v>
      </c>
      <c r="N11385" s="5">
        <v>57471</v>
      </c>
      <c r="O11385" s="18">
        <v>1497</v>
      </c>
    </row>
    <row r="11386" spans="1:15" ht="16" customHeight="1" x14ac:dyDescent="0.2">
      <c r="A11386" s="5" t="s">
        <v>18</v>
      </c>
      <c r="B11386" s="13">
        <v>2896712</v>
      </c>
      <c r="C11386" s="6">
        <f t="shared" si="56171"/>
        <v>44313</v>
      </c>
      <c r="D11386" s="5">
        <f t="shared" ref="D11386" si="57625">N11386-N11385</f>
        <v>153</v>
      </c>
      <c r="E11386" s="13">
        <f t="shared" ref="E11386" si="57626">SUM(D11380:D11386)/7</f>
        <v>306.57142857142856</v>
      </c>
      <c r="F11386" s="13">
        <f t="shared" ref="F11386" si="57627">SUM(D11382:D11386)/5</f>
        <v>274.8</v>
      </c>
      <c r="G11386" s="13">
        <f t="shared" ref="G11386" si="57628">N11386/(B11386/100000)</f>
        <v>1989.2899259574303</v>
      </c>
      <c r="H11386" s="5">
        <f t="shared" si="57116"/>
        <v>409</v>
      </c>
      <c r="I11386" s="5">
        <f t="shared" si="57107"/>
        <v>395</v>
      </c>
      <c r="J11386" s="8">
        <f t="shared" ref="J11386" si="57629">E11386/(SUM(N11379:N11385)/7)*100</f>
        <v>0.54171809959434247</v>
      </c>
      <c r="K11386" s="5">
        <f t="shared" ref="K11386" si="57630">O11386-O11385</f>
        <v>5</v>
      </c>
      <c r="L11386" s="8">
        <f t="shared" ref="L11386" si="57631">SUM(K11380:K11386)/7</f>
        <v>3.1428571428571428</v>
      </c>
      <c r="M11386" s="8">
        <f t="shared" ref="M11386" si="57632">O11386/(B11386/100000)</f>
        <v>51.851892766695478</v>
      </c>
      <c r="N11386" s="5">
        <v>57624</v>
      </c>
      <c r="O11386" s="18">
        <v>1502</v>
      </c>
    </row>
    <row r="11387" spans="1:15" ht="16" customHeight="1" x14ac:dyDescent="0.2">
      <c r="A11387" s="5" t="s">
        <v>18</v>
      </c>
      <c r="B11387" s="13">
        <v>2896712</v>
      </c>
      <c r="C11387" s="6">
        <f t="shared" si="56171"/>
        <v>44314</v>
      </c>
      <c r="D11387" s="5">
        <f t="shared" ref="D11387" si="57633">N11387-N11386</f>
        <v>358</v>
      </c>
      <c r="E11387" s="13">
        <f t="shared" ref="E11387" si="57634">SUM(D11381:D11387)/7</f>
        <v>296.42857142857144</v>
      </c>
      <c r="F11387" s="13">
        <f t="shared" ref="F11387" si="57635">SUM(D11383:D11387)/5</f>
        <v>262.60000000000002</v>
      </c>
      <c r="G11387" s="13">
        <f t="shared" ref="G11387" si="57636">N11387/(B11387/100000)</f>
        <v>2001.6487659111433</v>
      </c>
      <c r="H11387" s="5">
        <f t="shared" si="57116"/>
        <v>410</v>
      </c>
      <c r="I11387" s="5">
        <f t="shared" si="57107"/>
        <v>396</v>
      </c>
      <c r="J11387" s="8">
        <f t="shared" ref="J11387" si="57637">E11387/(SUM(N11380:N11386)/7)*100</f>
        <v>0.52097325335870837</v>
      </c>
      <c r="K11387" s="5">
        <f t="shared" ref="K11387" si="57638">O11387-O11386</f>
        <v>2</v>
      </c>
      <c r="L11387" s="8">
        <f t="shared" ref="L11387" si="57639">SUM(K11381:K11387)/7</f>
        <v>2.5714285714285716</v>
      </c>
      <c r="M11387" s="8">
        <f t="shared" ref="M11387" si="57640">O11387/(B11387/100000)</f>
        <v>51.920936565319572</v>
      </c>
      <c r="N11387" s="5">
        <v>57982</v>
      </c>
      <c r="O11387" s="18">
        <v>1504</v>
      </c>
    </row>
    <row r="11388" spans="1:15" ht="16" customHeight="1" x14ac:dyDescent="0.2">
      <c r="A11388" s="5" t="s">
        <v>18</v>
      </c>
      <c r="B11388" s="13">
        <v>2896712</v>
      </c>
      <c r="C11388" s="6">
        <f t="shared" si="56171"/>
        <v>44315</v>
      </c>
      <c r="D11388" s="5">
        <f t="shared" ref="D11388" si="57641">N11388-N11387</f>
        <v>289</v>
      </c>
      <c r="E11388" s="13">
        <f t="shared" ref="E11388" si="57642">SUM(D11382:D11388)/7</f>
        <v>288.71428571428572</v>
      </c>
      <c r="F11388" s="13">
        <f t="shared" ref="F11388" si="57643">SUM(D11384:D11388)/5</f>
        <v>250</v>
      </c>
      <c r="G11388" s="13">
        <f t="shared" ref="G11388" si="57644">N11388/(B11388/100000)</f>
        <v>2011.6255948123251</v>
      </c>
      <c r="H11388" s="5">
        <f t="shared" si="57116"/>
        <v>411</v>
      </c>
      <c r="I11388" s="5">
        <f t="shared" si="57107"/>
        <v>397</v>
      </c>
      <c r="J11388" s="8">
        <f t="shared" ref="J11388" si="57645">E11388/(SUM(N11381:N11387)/7)*100</f>
        <v>0.50478559725052952</v>
      </c>
      <c r="K11388" s="5">
        <f t="shared" ref="K11388" si="57646">O11388-O11387</f>
        <v>3</v>
      </c>
      <c r="L11388" s="8">
        <f t="shared" ref="L11388" si="57647">SUM(K11382:K11388)/7</f>
        <v>2.5714285714285716</v>
      </c>
      <c r="M11388" s="8">
        <f t="shared" ref="M11388" si="57648">O11388/(B11388/100000)</f>
        <v>52.024502263255719</v>
      </c>
      <c r="N11388" s="5">
        <v>58271</v>
      </c>
      <c r="O11388" s="18">
        <v>1507</v>
      </c>
    </row>
    <row r="11389" spans="1:15" ht="16" customHeight="1" x14ac:dyDescent="0.2">
      <c r="A11389" s="5" t="s">
        <v>18</v>
      </c>
      <c r="B11389" s="13">
        <v>2896712</v>
      </c>
      <c r="C11389" s="6">
        <f t="shared" si="56171"/>
        <v>44316</v>
      </c>
      <c r="D11389" s="5">
        <f t="shared" ref="D11389" si="57649">N11389-N11388</f>
        <v>271</v>
      </c>
      <c r="E11389" s="13">
        <f t="shared" ref="E11389" si="57650">SUM(D11383:D11389)/7</f>
        <v>267.57142857142856</v>
      </c>
      <c r="F11389" s="13">
        <f t="shared" ref="F11389" si="57651">SUM(D11385:D11389)/5</f>
        <v>238.2</v>
      </c>
      <c r="G11389" s="13">
        <f t="shared" ref="G11389" si="57652">N11389/(B11389/100000)</f>
        <v>2020.9810295258899</v>
      </c>
      <c r="H11389" s="5">
        <f t="shared" si="57116"/>
        <v>412</v>
      </c>
      <c r="I11389" s="5">
        <f t="shared" si="57107"/>
        <v>398</v>
      </c>
      <c r="J11389" s="8">
        <f t="shared" ref="J11389" si="57653">E11389/(SUM(N11382:N11388)/7)*100</f>
        <v>0.46546998054121752</v>
      </c>
      <c r="K11389" s="5">
        <f t="shared" ref="K11389" si="57654">O11389-O11388</f>
        <v>1</v>
      </c>
      <c r="L11389" s="8">
        <f t="shared" ref="L11389" si="57655">SUM(K11383:K11389)/7</f>
        <v>1.8571428571428572</v>
      </c>
      <c r="M11389" s="8">
        <f t="shared" ref="M11389" si="57656">O11389/(B11389/100000)</f>
        <v>52.059024162567766</v>
      </c>
      <c r="N11389" s="5">
        <v>58542</v>
      </c>
      <c r="O11389" s="18">
        <v>1508</v>
      </c>
    </row>
    <row r="11390" spans="1:15" ht="16" customHeight="1" x14ac:dyDescent="0.2">
      <c r="A11390" s="5" t="s">
        <v>18</v>
      </c>
      <c r="B11390" s="13">
        <v>2896712</v>
      </c>
      <c r="C11390" s="6">
        <f t="shared" si="56171"/>
        <v>44317</v>
      </c>
      <c r="D11390" s="5">
        <f t="shared" ref="D11390" si="57657">N11390-N11389</f>
        <v>257</v>
      </c>
      <c r="E11390" s="13">
        <f t="shared" ref="E11390" si="57658">SUM(D11384:D11390)/7</f>
        <v>254</v>
      </c>
      <c r="F11390" s="13">
        <f t="shared" ref="F11390" si="57659">SUM(D11386:D11390)/5</f>
        <v>265.60000000000002</v>
      </c>
      <c r="G11390" s="13">
        <f t="shared" ref="G11390" si="57660">N11390/(B11390/100000)</f>
        <v>2029.8531576490861</v>
      </c>
      <c r="H11390" s="5">
        <f t="shared" si="57116"/>
        <v>413</v>
      </c>
      <c r="I11390" s="5">
        <f t="shared" si="57107"/>
        <v>399</v>
      </c>
      <c r="J11390" s="8">
        <f t="shared" ref="J11390" si="57661">E11390/(SUM(N11383:N11389)/7)*100</f>
        <v>0.43981378413009387</v>
      </c>
      <c r="K11390" s="5">
        <f t="shared" ref="K11390" si="57662">O11390-O11389</f>
        <v>2</v>
      </c>
      <c r="L11390" s="8">
        <f t="shared" ref="L11390" si="57663">SUM(K11384:K11390)/7</f>
        <v>2</v>
      </c>
      <c r="M11390" s="8">
        <f t="shared" ref="M11390" si="57664">O11390/(B11390/100000)</f>
        <v>52.12806796119186</v>
      </c>
      <c r="N11390" s="5">
        <v>58799</v>
      </c>
      <c r="O11390" s="18">
        <v>1510</v>
      </c>
    </row>
    <row r="11391" spans="1:15" ht="16" customHeight="1" x14ac:dyDescent="0.2">
      <c r="A11391" s="5" t="s">
        <v>18</v>
      </c>
      <c r="B11391" s="13">
        <v>2896712</v>
      </c>
      <c r="C11391" s="6">
        <f t="shared" si="56171"/>
        <v>44318</v>
      </c>
      <c r="D11391" s="5">
        <f t="shared" ref="D11391" si="57665">N11391-N11390</f>
        <v>246</v>
      </c>
      <c r="E11391" s="13">
        <f t="shared" ref="E11391" si="57666">SUM(D11385:D11391)/7</f>
        <v>242</v>
      </c>
      <c r="F11391" s="13">
        <f t="shared" ref="F11391" si="57667">SUM(D11387:D11391)/5</f>
        <v>284.2</v>
      </c>
      <c r="G11391" s="13">
        <f t="shared" ref="G11391" si="57668">N11391/(B11391/100000)</f>
        <v>2038.34554487985</v>
      </c>
      <c r="H11391" s="5">
        <f t="shared" si="57116"/>
        <v>414</v>
      </c>
      <c r="I11391" s="5">
        <f t="shared" si="57107"/>
        <v>400</v>
      </c>
      <c r="J11391" s="8">
        <f t="shared" ref="J11391" si="57669">E11391/(SUM(N11384:N11390)/7)*100</f>
        <v>0.41720027583489316</v>
      </c>
      <c r="K11391" s="5">
        <f t="shared" ref="K11391" si="57670">O11391-O11390</f>
        <v>2</v>
      </c>
      <c r="L11391" s="8">
        <f t="shared" ref="L11391" si="57671">SUM(K11385:K11391)/7</f>
        <v>2.2857142857142856</v>
      </c>
      <c r="M11391" s="8">
        <f t="shared" ref="M11391" si="57672">O11391/(B11391/100000)</f>
        <v>52.197111759815954</v>
      </c>
      <c r="N11391" s="5">
        <v>59045</v>
      </c>
      <c r="O11391" s="18">
        <v>1512</v>
      </c>
    </row>
    <row r="11392" spans="1:15" ht="16" customHeight="1" x14ac:dyDescent="0.2">
      <c r="A11392" s="5" t="s">
        <v>18</v>
      </c>
      <c r="B11392" s="13">
        <v>2896712</v>
      </c>
      <c r="C11392" s="6">
        <f t="shared" si="56171"/>
        <v>44319</v>
      </c>
      <c r="D11392" s="5">
        <f t="shared" ref="D11392" si="57673">N11392-N11391</f>
        <v>98</v>
      </c>
      <c r="E11392" s="13">
        <f t="shared" ref="E11392" si="57674">SUM(D11386:D11392)/7</f>
        <v>238.85714285714286</v>
      </c>
      <c r="F11392" s="13">
        <f t="shared" ref="F11392" si="57675">SUM(D11388:D11392)/5</f>
        <v>232.2</v>
      </c>
      <c r="G11392" s="13">
        <f t="shared" ref="G11392" si="57676">N11392/(B11392/100000)</f>
        <v>2041.7286910124305</v>
      </c>
      <c r="H11392" s="5">
        <f t="shared" si="57116"/>
        <v>415</v>
      </c>
      <c r="I11392" s="5">
        <f t="shared" si="57107"/>
        <v>401</v>
      </c>
      <c r="J11392" s="8">
        <f t="shared" ref="J11392" si="57677">E11392/(SUM(N11385:N11391)/7)*100</f>
        <v>0.41007127195671689</v>
      </c>
      <c r="K11392" s="5">
        <f t="shared" ref="K11392" si="57678">O11392-O11391</f>
        <v>1</v>
      </c>
      <c r="L11392" s="8">
        <f t="shared" ref="L11392" si="57679">SUM(K11386:K11392)/7</f>
        <v>2.2857142857142856</v>
      </c>
      <c r="M11392" s="8">
        <f t="shared" ref="M11392" si="57680">O11392/(B11392/100000)</f>
        <v>52.231633659128001</v>
      </c>
      <c r="N11392" s="5">
        <v>59143</v>
      </c>
      <c r="O11392" s="18">
        <v>1513</v>
      </c>
    </row>
    <row r="11393" spans="1:15" ht="16" customHeight="1" x14ac:dyDescent="0.2">
      <c r="A11393" s="5" t="s">
        <v>18</v>
      </c>
      <c r="B11393" s="13">
        <v>2896712</v>
      </c>
      <c r="C11393" s="6">
        <f t="shared" si="56171"/>
        <v>44320</v>
      </c>
      <c r="D11393" s="5">
        <f t="shared" ref="D11393" si="57681">N11393-N11392</f>
        <v>133</v>
      </c>
      <c r="E11393" s="13">
        <f t="shared" ref="E11393" si="57682">SUM(D11387:D11393)/7</f>
        <v>236</v>
      </c>
      <c r="F11393" s="13">
        <f t="shared" ref="F11393" si="57683">SUM(D11389:D11393)/5</f>
        <v>201</v>
      </c>
      <c r="G11393" s="13">
        <f t="shared" ref="G11393" si="57684">N11393/(B11393/100000)</f>
        <v>2046.320103620933</v>
      </c>
      <c r="H11393" s="5">
        <f t="shared" si="57116"/>
        <v>416</v>
      </c>
      <c r="I11393" s="5">
        <f t="shared" si="57107"/>
        <v>402</v>
      </c>
      <c r="J11393" s="8">
        <f t="shared" ref="J11393" si="57685">E11393/(SUM(N11386:N11392)/7)*100</f>
        <v>0.40351142875287616</v>
      </c>
      <c r="K11393" s="5">
        <f t="shared" ref="K11393" si="57686">O11393-O11392</f>
        <v>2</v>
      </c>
      <c r="L11393" s="8">
        <f t="shared" ref="L11393" si="57687">SUM(K11387:K11393)/7</f>
        <v>1.8571428571428572</v>
      </c>
      <c r="M11393" s="8">
        <f t="shared" ref="M11393" si="57688">O11393/(B11393/100000)</f>
        <v>52.300677457752094</v>
      </c>
      <c r="N11393" s="5">
        <v>59276</v>
      </c>
      <c r="O11393" s="18">
        <v>1515</v>
      </c>
    </row>
    <row r="11394" spans="1:15" ht="16" customHeight="1" x14ac:dyDescent="0.2">
      <c r="A11394" s="5" t="s">
        <v>18</v>
      </c>
      <c r="B11394" s="13">
        <v>2896712</v>
      </c>
      <c r="C11394" s="6">
        <f t="shared" si="56171"/>
        <v>44321</v>
      </c>
      <c r="D11394" s="5">
        <f t="shared" ref="D11394:D11396" si="57689">N11394-N11393</f>
        <v>296</v>
      </c>
      <c r="E11394" s="13">
        <f t="shared" ref="E11394:E11396" si="57690">SUM(D11388:D11394)/7</f>
        <v>227.14285714285714</v>
      </c>
      <c r="F11394" s="13">
        <f t="shared" ref="F11394:F11396" si="57691">SUM(D11390:D11394)/5</f>
        <v>206</v>
      </c>
      <c r="G11394" s="13">
        <f t="shared" ref="G11394:G11396" si="57692">N11394/(B11394/100000)</f>
        <v>2056.538585817299</v>
      </c>
      <c r="H11394" s="5">
        <f t="shared" si="57116"/>
        <v>417</v>
      </c>
      <c r="I11394" s="5">
        <f t="shared" si="57107"/>
        <v>403</v>
      </c>
      <c r="J11394" s="8">
        <f t="shared" ref="J11394:J11396" si="57693">E11394/(SUM(N11387:N11393)/7)*100</f>
        <v>0.38680672800432053</v>
      </c>
      <c r="K11394" s="5">
        <f t="shared" ref="K11394:K11396" si="57694">O11394-O11393</f>
        <v>2</v>
      </c>
      <c r="L11394" s="8">
        <f t="shared" ref="L11394:L11396" si="57695">SUM(K11388:K11394)/7</f>
        <v>1.8571428571428572</v>
      </c>
      <c r="M11394" s="8">
        <f t="shared" ref="M11394:M11396" si="57696">O11394/(B11394/100000)</f>
        <v>52.369721256376195</v>
      </c>
      <c r="N11394" s="5">
        <v>59572</v>
      </c>
      <c r="O11394" s="18">
        <v>1517</v>
      </c>
    </row>
    <row r="11395" spans="1:15" ht="16" customHeight="1" x14ac:dyDescent="0.2">
      <c r="A11395" s="5" t="s">
        <v>18</v>
      </c>
      <c r="B11395" s="13">
        <v>2896712</v>
      </c>
      <c r="C11395" s="6">
        <f t="shared" si="56171"/>
        <v>44322</v>
      </c>
      <c r="D11395" s="5">
        <f t="shared" si="57689"/>
        <v>289</v>
      </c>
      <c r="E11395" s="13">
        <f t="shared" si="57690"/>
        <v>227.14285714285714</v>
      </c>
      <c r="F11395" s="13">
        <f t="shared" si="57691"/>
        <v>212.4</v>
      </c>
      <c r="G11395" s="13">
        <f t="shared" si="57692"/>
        <v>2066.5154147184808</v>
      </c>
      <c r="H11395" s="5">
        <f t="shared" si="57116"/>
        <v>418</v>
      </c>
      <c r="I11395" s="5">
        <f t="shared" si="57107"/>
        <v>404</v>
      </c>
      <c r="J11395" s="8">
        <f t="shared" si="57693"/>
        <v>0.3853162986370951</v>
      </c>
      <c r="K11395" s="5">
        <f t="shared" si="57694"/>
        <v>3</v>
      </c>
      <c r="L11395" s="8">
        <f t="shared" si="57695"/>
        <v>1.8571428571428572</v>
      </c>
      <c r="M11395" s="8">
        <f t="shared" si="57696"/>
        <v>52.473286954312336</v>
      </c>
      <c r="N11395" s="5">
        <v>59861</v>
      </c>
      <c r="O11395" s="18">
        <v>1520</v>
      </c>
    </row>
    <row r="11396" spans="1:15" ht="16" customHeight="1" x14ac:dyDescent="0.2">
      <c r="A11396" s="5" t="s">
        <v>18</v>
      </c>
      <c r="B11396" s="13">
        <v>2896712</v>
      </c>
      <c r="C11396" s="6">
        <f t="shared" si="56171"/>
        <v>44323</v>
      </c>
      <c r="D11396" s="5">
        <f t="shared" si="57689"/>
        <v>247</v>
      </c>
      <c r="E11396" s="13">
        <f t="shared" si="57690"/>
        <v>223.71428571428572</v>
      </c>
      <c r="F11396" s="13">
        <f t="shared" si="57691"/>
        <v>212.6</v>
      </c>
      <c r="G11396" s="13">
        <f t="shared" si="57692"/>
        <v>2075.0423238485564</v>
      </c>
      <c r="H11396" s="5">
        <f t="shared" si="57116"/>
        <v>419</v>
      </c>
      <c r="I11396" s="5">
        <f t="shared" si="57107"/>
        <v>405</v>
      </c>
      <c r="J11396" s="8">
        <f t="shared" si="57693"/>
        <v>0.37804354018704223</v>
      </c>
      <c r="K11396" s="5">
        <f t="shared" si="57694"/>
        <v>2</v>
      </c>
      <c r="L11396" s="8">
        <f t="shared" si="57695"/>
        <v>2</v>
      </c>
      <c r="M11396" s="8">
        <f t="shared" si="57696"/>
        <v>52.542330752936429</v>
      </c>
      <c r="N11396" s="5">
        <v>60108</v>
      </c>
      <c r="O11396" s="18">
        <v>1522</v>
      </c>
    </row>
    <row r="11397" spans="1:15" ht="16" customHeight="1" x14ac:dyDescent="0.2">
      <c r="A11397" s="5" t="s">
        <v>18</v>
      </c>
      <c r="B11397" s="13">
        <v>2896712</v>
      </c>
      <c r="C11397" s="6">
        <f t="shared" si="56171"/>
        <v>44324</v>
      </c>
      <c r="D11397" s="5">
        <f t="shared" ref="D11397" si="57697">N11397-N11396</f>
        <v>220</v>
      </c>
      <c r="E11397" s="13">
        <f t="shared" ref="E11397" si="57698">SUM(D11391:D11397)/7</f>
        <v>218.42857142857142</v>
      </c>
      <c r="F11397" s="13">
        <f t="shared" ref="F11397" si="57699">SUM(D11393:D11397)/5</f>
        <v>237</v>
      </c>
      <c r="G11397" s="13">
        <f t="shared" ref="G11397" si="57700">N11397/(B11397/100000)</f>
        <v>2082.637141697207</v>
      </c>
      <c r="H11397" s="5">
        <f t="shared" si="57116"/>
        <v>420</v>
      </c>
      <c r="I11397" s="5">
        <f t="shared" si="57107"/>
        <v>406</v>
      </c>
      <c r="J11397" s="8">
        <f t="shared" ref="J11397" si="57701">E11397/(SUM(N11390:N11396)/7)*100</f>
        <v>0.36772133024213333</v>
      </c>
      <c r="K11397" s="5">
        <f t="shared" ref="K11397" si="57702">O11397-O11396</f>
        <v>2</v>
      </c>
      <c r="L11397" s="8">
        <f t="shared" ref="L11397" si="57703">SUM(K11391:K11397)/7</f>
        <v>2</v>
      </c>
      <c r="M11397" s="8">
        <f t="shared" ref="M11397" si="57704">O11397/(B11397/100000)</f>
        <v>52.611374551560523</v>
      </c>
      <c r="N11397" s="5">
        <v>60328</v>
      </c>
      <c r="O11397" s="18">
        <v>1524</v>
      </c>
    </row>
    <row r="11398" spans="1:15" ht="16" customHeight="1" x14ac:dyDescent="0.2">
      <c r="A11398" s="5" t="s">
        <v>18</v>
      </c>
      <c r="B11398" s="13">
        <v>2896712</v>
      </c>
      <c r="C11398" s="6">
        <f t="shared" si="56171"/>
        <v>44325</v>
      </c>
      <c r="D11398" s="5">
        <f t="shared" ref="D11398" si="57705">N11398-N11397</f>
        <v>181</v>
      </c>
      <c r="E11398" s="13">
        <f t="shared" ref="E11398" si="57706">SUM(D11392:D11398)/7</f>
        <v>209.14285714285714</v>
      </c>
      <c r="F11398" s="13">
        <f t="shared" ref="F11398" si="57707">SUM(D11394:D11398)/5</f>
        <v>246.6</v>
      </c>
      <c r="G11398" s="13">
        <f t="shared" ref="G11398" si="57708">N11398/(B11398/100000)</f>
        <v>2088.8856054726875</v>
      </c>
      <c r="H11398" s="5">
        <f t="shared" si="57116"/>
        <v>421</v>
      </c>
      <c r="I11398" s="5">
        <f t="shared" si="57107"/>
        <v>407</v>
      </c>
      <c r="J11398" s="8">
        <f t="shared" ref="J11398" si="57709">E11398/(SUM(N11391:N11397)/7)*100</f>
        <v>0.35079900223562477</v>
      </c>
      <c r="K11398" s="5">
        <f t="shared" ref="K11398" si="57710">O11398-O11397</f>
        <v>3</v>
      </c>
      <c r="L11398" s="8">
        <f t="shared" ref="L11398" si="57711">SUM(K11392:K11398)/7</f>
        <v>2.1428571428571428</v>
      </c>
      <c r="M11398" s="8">
        <f t="shared" ref="M11398" si="57712">O11398/(B11398/100000)</f>
        <v>52.714940249496671</v>
      </c>
      <c r="N11398" s="5">
        <v>60509</v>
      </c>
      <c r="O11398" s="18">
        <v>1527</v>
      </c>
    </row>
    <row r="11399" spans="1:15" ht="16" customHeight="1" x14ac:dyDescent="0.2">
      <c r="A11399" s="5" t="s">
        <v>18</v>
      </c>
      <c r="B11399" s="13">
        <v>2896712</v>
      </c>
      <c r="C11399" s="6">
        <f t="shared" si="56171"/>
        <v>44326</v>
      </c>
      <c r="D11399" s="5">
        <f t="shared" ref="D11399" si="57713">N11399-N11398</f>
        <v>115</v>
      </c>
      <c r="E11399" s="13">
        <f t="shared" ref="E11399" si="57714">SUM(D11393:D11399)/7</f>
        <v>211.57142857142858</v>
      </c>
      <c r="F11399" s="13">
        <f t="shared" ref="F11399" si="57715">SUM(D11395:D11399)/5</f>
        <v>210.4</v>
      </c>
      <c r="G11399" s="13">
        <f t="shared" ref="G11399" si="57716">N11399/(B11399/100000)</f>
        <v>2092.855623893573</v>
      </c>
      <c r="H11399" s="5">
        <f t="shared" si="57116"/>
        <v>422</v>
      </c>
      <c r="I11399" s="5">
        <f t="shared" si="57107"/>
        <v>408</v>
      </c>
      <c r="J11399" s="8">
        <f t="shared" ref="J11399" si="57717">E11399/(SUM(N11392:N11398)/7)*100</f>
        <v>0.35363195056316071</v>
      </c>
      <c r="K11399" s="5">
        <f t="shared" ref="K11399" si="57718">O11399-O11398</f>
        <v>2</v>
      </c>
      <c r="L11399" s="8">
        <f t="shared" ref="L11399" si="57719">SUM(K11393:K11399)/7</f>
        <v>2.2857142857142856</v>
      </c>
      <c r="M11399" s="8">
        <f t="shared" ref="M11399" si="57720">O11399/(B11399/100000)</f>
        <v>52.783984048120764</v>
      </c>
      <c r="N11399" s="5">
        <v>60624</v>
      </c>
      <c r="O11399" s="18">
        <v>1529</v>
      </c>
    </row>
    <row r="11400" spans="1:15" ht="16" customHeight="1" x14ac:dyDescent="0.2">
      <c r="A11400" s="5" t="s">
        <v>18</v>
      </c>
      <c r="B11400" s="13">
        <v>2896712</v>
      </c>
      <c r="C11400" s="6">
        <f t="shared" si="56171"/>
        <v>44327</v>
      </c>
      <c r="D11400" s="5">
        <f t="shared" ref="D11400" si="57721">N11400-N11399</f>
        <v>135</v>
      </c>
      <c r="E11400" s="13">
        <f t="shared" ref="E11400" si="57722">SUM(D11394:D11400)/7</f>
        <v>211.85714285714286</v>
      </c>
      <c r="F11400" s="13">
        <f t="shared" ref="F11400" si="57723">SUM(D11396:D11400)/5</f>
        <v>179.6</v>
      </c>
      <c r="G11400" s="13">
        <f t="shared" ref="G11400" si="57724">N11400/(B11400/100000)</f>
        <v>2097.5160803006993</v>
      </c>
      <c r="H11400" s="5">
        <f t="shared" si="57116"/>
        <v>423</v>
      </c>
      <c r="I11400" s="5">
        <f t="shared" si="57107"/>
        <v>409</v>
      </c>
      <c r="J11400" s="8">
        <f t="shared" ref="J11400" si="57725">E11400/(SUM(N11393:N11399)/7)*100</f>
        <v>0.3528616772707589</v>
      </c>
      <c r="K11400" s="5">
        <f t="shared" ref="K11400" si="57726">O11400-O11399</f>
        <v>5</v>
      </c>
      <c r="L11400" s="8">
        <f t="shared" ref="L11400" si="57727">SUM(K11394:K11400)/7</f>
        <v>2.7142857142857144</v>
      </c>
      <c r="M11400" s="8">
        <f t="shared" ref="M11400" si="57728">O11400/(B11400/100000)</f>
        <v>52.956593544680999</v>
      </c>
      <c r="N11400" s="5">
        <v>60759</v>
      </c>
      <c r="O11400" s="18">
        <v>1534</v>
      </c>
    </row>
    <row r="11401" spans="1:15" ht="16" customHeight="1" x14ac:dyDescent="0.2">
      <c r="A11401" s="5" t="s">
        <v>18</v>
      </c>
      <c r="B11401" s="13">
        <v>2896712</v>
      </c>
      <c r="C11401" s="6">
        <f t="shared" si="56171"/>
        <v>44328</v>
      </c>
      <c r="D11401" s="5">
        <f t="shared" ref="D11401:D11402" si="57729">N11401-N11400</f>
        <v>246</v>
      </c>
      <c r="E11401" s="13">
        <f t="shared" ref="E11401:E11402" si="57730">SUM(D11395:D11401)/7</f>
        <v>204.71428571428572</v>
      </c>
      <c r="F11401" s="13">
        <f t="shared" ref="F11401:F11402" si="57731">SUM(D11397:D11401)/5</f>
        <v>179.4</v>
      </c>
      <c r="G11401" s="13">
        <f t="shared" ref="G11401:G11402" si="57732">N11401/(B11401/100000)</f>
        <v>2106.0084675314633</v>
      </c>
      <c r="H11401" s="5">
        <f t="shared" si="57116"/>
        <v>424</v>
      </c>
      <c r="I11401" s="5">
        <f t="shared" si="57107"/>
        <v>410</v>
      </c>
      <c r="J11401" s="8">
        <f t="shared" ref="J11401:J11402" si="57733">E11401/(SUM(N11394:N11400)/7)*100</f>
        <v>0.33976588636692345</v>
      </c>
      <c r="K11401" s="5">
        <f t="shared" ref="K11401:K11402" si="57734">O11401-O11400</f>
        <v>2</v>
      </c>
      <c r="L11401" s="8">
        <f t="shared" ref="L11401:L11402" si="57735">SUM(K11395:K11401)/7</f>
        <v>2.7142857142857144</v>
      </c>
      <c r="M11401" s="8">
        <f t="shared" ref="M11401:M11402" si="57736">O11401/(B11401/100000)</f>
        <v>53.0256373433051</v>
      </c>
      <c r="N11401" s="5">
        <v>61005</v>
      </c>
      <c r="O11401" s="18">
        <v>1536</v>
      </c>
    </row>
    <row r="11402" spans="1:15" ht="16" customHeight="1" x14ac:dyDescent="0.2">
      <c r="A11402" s="5" t="s">
        <v>18</v>
      </c>
      <c r="B11402" s="13">
        <v>2896712</v>
      </c>
      <c r="C11402" s="6">
        <f t="shared" si="56171"/>
        <v>44329</v>
      </c>
      <c r="D11402" s="5">
        <f t="shared" si="57729"/>
        <v>205</v>
      </c>
      <c r="E11402" s="13">
        <f t="shared" si="57730"/>
        <v>192.71428571428572</v>
      </c>
      <c r="F11402" s="13">
        <f t="shared" si="57731"/>
        <v>176.4</v>
      </c>
      <c r="G11402" s="13">
        <f t="shared" si="57732"/>
        <v>2113.0854568904329</v>
      </c>
      <c r="H11402" s="5">
        <f t="shared" si="57116"/>
        <v>425</v>
      </c>
      <c r="I11402" s="5">
        <f t="shared" si="57107"/>
        <v>411</v>
      </c>
      <c r="J11402" s="8">
        <f t="shared" si="57733"/>
        <v>0.3187663341162682</v>
      </c>
      <c r="K11402" s="5">
        <f t="shared" si="57734"/>
        <v>3</v>
      </c>
      <c r="L11402" s="8">
        <f t="shared" si="57735"/>
        <v>2.7142857142857144</v>
      </c>
      <c r="M11402" s="8">
        <f t="shared" si="57736"/>
        <v>53.12920304124124</v>
      </c>
      <c r="N11402" s="5">
        <v>61210</v>
      </c>
      <c r="O11402" s="18">
        <v>1539</v>
      </c>
    </row>
    <row r="11403" spans="1:15" ht="16" customHeight="1" x14ac:dyDescent="0.2">
      <c r="A11403" s="5" t="s">
        <v>18</v>
      </c>
      <c r="B11403" s="13">
        <v>2896712</v>
      </c>
      <c r="C11403" s="6">
        <f t="shared" si="56171"/>
        <v>44330</v>
      </c>
      <c r="D11403" s="5">
        <f t="shared" ref="D11403:D11405" si="57737">N11403-N11402</f>
        <v>139</v>
      </c>
      <c r="E11403" s="13">
        <f t="shared" ref="E11403:E11405" si="57738">SUM(D11397:D11403)/7</f>
        <v>177.28571428571428</v>
      </c>
      <c r="F11403" s="13">
        <f t="shared" ref="F11403:F11405" si="57739">SUM(D11399:D11403)/5</f>
        <v>168</v>
      </c>
      <c r="G11403" s="13">
        <f t="shared" ref="G11403:G11405" si="57740">N11403/(B11403/100000)</f>
        <v>2117.8840008948077</v>
      </c>
      <c r="H11403" s="5">
        <f t="shared" si="57116"/>
        <v>426</v>
      </c>
      <c r="I11403" s="5">
        <f t="shared" si="57107"/>
        <v>412</v>
      </c>
      <c r="J11403" s="8">
        <f t="shared" ref="J11403:J11405" si="57741">E11403/(SUM(N11396:N11402)/7)*100</f>
        <v>0.29231432387296452</v>
      </c>
      <c r="K11403" s="5">
        <f t="shared" ref="K11403:K11405" si="57742">O11403-O11402</f>
        <v>6</v>
      </c>
      <c r="L11403" s="8">
        <f t="shared" ref="L11403:L11405" si="57743">SUM(K11397:K11403)/7</f>
        <v>3.2857142857142856</v>
      </c>
      <c r="M11403" s="8">
        <f t="shared" ref="M11403:M11405" si="57744">O11403/(B11403/100000)</f>
        <v>53.336334437113528</v>
      </c>
      <c r="N11403" s="5">
        <v>61349</v>
      </c>
      <c r="O11403" s="18">
        <v>1545</v>
      </c>
    </row>
    <row r="11404" spans="1:15" ht="16" customHeight="1" x14ac:dyDescent="0.2">
      <c r="A11404" s="5" t="s">
        <v>18</v>
      </c>
      <c r="B11404" s="13">
        <v>2896712</v>
      </c>
      <c r="C11404" s="6">
        <f t="shared" si="56171"/>
        <v>44331</v>
      </c>
      <c r="D11404" s="5">
        <f t="shared" si="57737"/>
        <v>119</v>
      </c>
      <c r="E11404" s="13">
        <f t="shared" si="57738"/>
        <v>162.85714285714286</v>
      </c>
      <c r="F11404" s="13">
        <f t="shared" si="57739"/>
        <v>168.8</v>
      </c>
      <c r="G11404" s="13">
        <f t="shared" si="57740"/>
        <v>2121.9921069129414</v>
      </c>
      <c r="H11404" s="5">
        <f t="shared" si="57116"/>
        <v>427</v>
      </c>
      <c r="I11404" s="5">
        <f t="shared" si="57107"/>
        <v>413</v>
      </c>
      <c r="J11404" s="8">
        <f t="shared" si="57741"/>
        <v>0.26774139000056363</v>
      </c>
      <c r="K11404" s="5">
        <f t="shared" si="57742"/>
        <v>8</v>
      </c>
      <c r="L11404" s="8">
        <f t="shared" si="57743"/>
        <v>4.1428571428571432</v>
      </c>
      <c r="M11404" s="8">
        <f t="shared" si="57744"/>
        <v>53.612509631609903</v>
      </c>
      <c r="N11404" s="5">
        <v>61468</v>
      </c>
      <c r="O11404" s="18">
        <v>1553</v>
      </c>
    </row>
    <row r="11405" spans="1:15" ht="16" customHeight="1" x14ac:dyDescent="0.2">
      <c r="A11405" s="5" t="s">
        <v>18</v>
      </c>
      <c r="B11405" s="13">
        <v>2896712</v>
      </c>
      <c r="C11405" s="6">
        <f t="shared" si="56171"/>
        <v>44332</v>
      </c>
      <c r="D11405" s="5">
        <f t="shared" si="57737"/>
        <v>140</v>
      </c>
      <c r="E11405" s="13">
        <f t="shared" si="57738"/>
        <v>157</v>
      </c>
      <c r="F11405" s="13">
        <f t="shared" si="57739"/>
        <v>169.8</v>
      </c>
      <c r="G11405" s="13">
        <f t="shared" si="57740"/>
        <v>2126.8251728166279</v>
      </c>
      <c r="H11405" s="5">
        <f t="shared" si="57116"/>
        <v>428</v>
      </c>
      <c r="I11405" s="5">
        <f t="shared" si="57107"/>
        <v>414</v>
      </c>
      <c r="J11405" s="8">
        <f t="shared" si="57741"/>
        <v>0.25742286683344107</v>
      </c>
      <c r="K11405" s="5">
        <f t="shared" si="57742"/>
        <v>11</v>
      </c>
      <c r="L11405" s="8">
        <f t="shared" si="57743"/>
        <v>5.2857142857142856</v>
      </c>
      <c r="M11405" s="8">
        <f t="shared" si="57744"/>
        <v>53.992250524042426</v>
      </c>
      <c r="N11405" s="5">
        <v>61608</v>
      </c>
      <c r="O11405" s="18">
        <v>1564</v>
      </c>
    </row>
    <row r="11406" spans="1:15" ht="16" customHeight="1" x14ac:dyDescent="0.2">
      <c r="A11406" s="5" t="s">
        <v>18</v>
      </c>
      <c r="B11406" s="13">
        <v>2896712</v>
      </c>
      <c r="C11406" s="6">
        <f t="shared" si="56171"/>
        <v>44333</v>
      </c>
      <c r="D11406" s="5">
        <f t="shared" ref="D11406" si="57745">N11406-N11405</f>
        <v>66</v>
      </c>
      <c r="E11406" s="13">
        <f t="shared" ref="E11406" si="57746">SUM(D11400:D11406)/7</f>
        <v>150</v>
      </c>
      <c r="F11406" s="13">
        <f t="shared" ref="F11406" si="57747">SUM(D11402:D11406)/5</f>
        <v>133.80000000000001</v>
      </c>
      <c r="G11406" s="13">
        <f t="shared" ref="G11406" si="57748">N11406/(B11406/100000)</f>
        <v>2129.1036181712229</v>
      </c>
      <c r="H11406" s="5">
        <f t="shared" si="57116"/>
        <v>429</v>
      </c>
      <c r="I11406" s="5">
        <f t="shared" si="57107"/>
        <v>415</v>
      </c>
      <c r="J11406" s="8">
        <f t="shared" ref="J11406" si="57749">E11406/(SUM(N11399:N11405)/7)*100</f>
        <v>0.24531392004635263</v>
      </c>
      <c r="K11406" s="5">
        <f t="shared" ref="K11406" si="57750">O11406-O11405</f>
        <v>1</v>
      </c>
      <c r="L11406" s="8">
        <f t="shared" ref="L11406" si="57751">SUM(K11400:K11406)/7</f>
        <v>5.1428571428571432</v>
      </c>
      <c r="M11406" s="8">
        <f t="shared" ref="M11406" si="57752">O11406/(B11406/100000)</f>
        <v>54.02677242335448</v>
      </c>
      <c r="N11406" s="5">
        <v>61674</v>
      </c>
      <c r="O11406" s="18">
        <v>1565</v>
      </c>
    </row>
    <row r="11407" spans="1:15" ht="16" customHeight="1" x14ac:dyDescent="0.2">
      <c r="A11407" s="5" t="s">
        <v>18</v>
      </c>
      <c r="B11407" s="13">
        <v>2896712</v>
      </c>
      <c r="C11407" s="6">
        <f t="shared" si="56171"/>
        <v>44334</v>
      </c>
      <c r="D11407" s="5">
        <f t="shared" ref="D11407" si="57753">N11407-N11406</f>
        <v>73</v>
      </c>
      <c r="E11407" s="13">
        <f t="shared" ref="E11407" si="57754">SUM(D11401:D11407)/7</f>
        <v>141.14285714285714</v>
      </c>
      <c r="F11407" s="13">
        <f t="shared" ref="F11407" si="57755">SUM(D11403:D11407)/5</f>
        <v>107.4</v>
      </c>
      <c r="G11407" s="13">
        <f t="shared" ref="G11407" si="57756">N11407/(B11407/100000)</f>
        <v>2131.6237168210023</v>
      </c>
      <c r="H11407" s="5">
        <f t="shared" si="57116"/>
        <v>430</v>
      </c>
      <c r="I11407" s="5">
        <f t="shared" si="57107"/>
        <v>416</v>
      </c>
      <c r="J11407" s="8">
        <f t="shared" ref="J11407" si="57757">E11407/(SUM(N11400:N11406)/7)*100</f>
        <v>0.23026384787670165</v>
      </c>
      <c r="K11407" s="5">
        <f t="shared" ref="K11407" si="57758">O11407-O11406</f>
        <v>1</v>
      </c>
      <c r="L11407" s="8">
        <f t="shared" ref="L11407" si="57759">SUM(K11401:K11407)/7</f>
        <v>4.5714285714285712</v>
      </c>
      <c r="M11407" s="8">
        <f t="shared" ref="M11407" si="57760">O11407/(B11407/100000)</f>
        <v>54.061294322666527</v>
      </c>
      <c r="N11407" s="5">
        <v>61747</v>
      </c>
      <c r="O11407" s="18">
        <v>1566</v>
      </c>
    </row>
    <row r="11408" spans="1:15" ht="16" customHeight="1" x14ac:dyDescent="0.2">
      <c r="A11408" s="5" t="s">
        <v>18</v>
      </c>
      <c r="B11408" s="13">
        <v>2896712</v>
      </c>
      <c r="C11408" s="6">
        <f t="shared" si="56171"/>
        <v>44335</v>
      </c>
      <c r="D11408" s="5">
        <f t="shared" ref="D11408" si="57761">N11408-N11407</f>
        <v>201</v>
      </c>
      <c r="E11408" s="13">
        <f t="shared" ref="E11408" si="57762">SUM(D11402:D11408)/7</f>
        <v>134.71428571428572</v>
      </c>
      <c r="F11408" s="13">
        <f t="shared" ref="F11408" si="57763">SUM(D11404:D11408)/5</f>
        <v>119.8</v>
      </c>
      <c r="G11408" s="13">
        <f t="shared" ref="G11408" si="57764">N11408/(B11408/100000)</f>
        <v>2138.5626185827241</v>
      </c>
      <c r="H11408" s="5">
        <f t="shared" si="57116"/>
        <v>431</v>
      </c>
      <c r="I11408" s="5">
        <f t="shared" si="57107"/>
        <v>417</v>
      </c>
      <c r="J11408" s="8">
        <f t="shared" ref="J11408" si="57765">E11408/(SUM(N11401:N11407)/7)*100</f>
        <v>0.21927121966418719</v>
      </c>
      <c r="K11408" s="5">
        <f t="shared" ref="K11408" si="57766">O11408-O11407</f>
        <v>4</v>
      </c>
      <c r="L11408" s="8">
        <f t="shared" ref="L11408" si="57767">SUM(K11402:K11408)/7</f>
        <v>4.8571428571428568</v>
      </c>
      <c r="M11408" s="8">
        <f t="shared" ref="M11408" si="57768">O11408/(B11408/100000)</f>
        <v>54.199381919914714</v>
      </c>
      <c r="N11408" s="5">
        <v>61948</v>
      </c>
      <c r="O11408" s="18">
        <v>1570</v>
      </c>
    </row>
    <row r="11409" spans="1:15" ht="16" customHeight="1" x14ac:dyDescent="0.2">
      <c r="A11409" s="5" t="s">
        <v>18</v>
      </c>
      <c r="B11409" s="13">
        <v>2896712</v>
      </c>
      <c r="C11409" s="6">
        <f t="shared" si="56171"/>
        <v>44336</v>
      </c>
      <c r="D11409" s="5">
        <f t="shared" ref="D11409" si="57769">N11409-N11408</f>
        <v>174</v>
      </c>
      <c r="E11409" s="13">
        <f t="shared" ref="E11409" si="57770">SUM(D11403:D11409)/7</f>
        <v>130.28571428571428</v>
      </c>
      <c r="F11409" s="13">
        <f t="shared" ref="F11409" si="57771">SUM(D11405:D11409)/5</f>
        <v>130.80000000000001</v>
      </c>
      <c r="G11409" s="13">
        <f t="shared" ref="G11409" si="57772">N11409/(B11409/100000)</f>
        <v>2144.5694290630204</v>
      </c>
      <c r="H11409" s="5">
        <f t="shared" si="57116"/>
        <v>432</v>
      </c>
      <c r="I11409" s="5">
        <f t="shared" si="57107"/>
        <v>418</v>
      </c>
      <c r="J11409" s="8">
        <f t="shared" ref="J11409" si="57773">E11409/(SUM(N11402:N11408)/7)*100</f>
        <v>0.2115989642787538</v>
      </c>
      <c r="K11409" s="5">
        <f t="shared" ref="K11409" si="57774">O11409-O11408</f>
        <v>1</v>
      </c>
      <c r="L11409" s="8">
        <f t="shared" ref="L11409" si="57775">SUM(K11403:K11409)/7</f>
        <v>4.5714285714285712</v>
      </c>
      <c r="M11409" s="8">
        <f t="shared" ref="M11409" si="57776">O11409/(B11409/100000)</f>
        <v>54.233903819226761</v>
      </c>
      <c r="N11409" s="5">
        <v>62122</v>
      </c>
      <c r="O11409" s="18">
        <v>1571</v>
      </c>
    </row>
    <row r="11410" spans="1:15" ht="16" customHeight="1" x14ac:dyDescent="0.2">
      <c r="A11410" s="5" t="s">
        <v>18</v>
      </c>
      <c r="B11410" s="13">
        <v>2896712</v>
      </c>
      <c r="C11410" s="6">
        <f t="shared" si="56171"/>
        <v>44337</v>
      </c>
      <c r="D11410" s="5">
        <f t="shared" ref="D11410" si="57777">N11410-N11409</f>
        <v>115</v>
      </c>
      <c r="E11410" s="13">
        <f t="shared" ref="E11410" si="57778">SUM(D11404:D11410)/7</f>
        <v>126.85714285714286</v>
      </c>
      <c r="F11410" s="13">
        <f t="shared" ref="F11410" si="57779">SUM(D11406:D11410)/5</f>
        <v>125.8</v>
      </c>
      <c r="G11410" s="13">
        <f t="shared" ref="G11410" si="57780">N11410/(B11410/100000)</f>
        <v>2148.5394474839059</v>
      </c>
      <c r="H11410" s="5">
        <f t="shared" si="57116"/>
        <v>433</v>
      </c>
      <c r="I11410" s="5">
        <f t="shared" si="57107"/>
        <v>419</v>
      </c>
      <c r="J11410" s="8">
        <f t="shared" ref="J11410" si="57781">E11410/(SUM(N11403:N11409)/7)*100</f>
        <v>0.2055955324646459</v>
      </c>
      <c r="K11410" s="5">
        <f t="shared" ref="K11410" si="57782">O11410-O11409</f>
        <v>2</v>
      </c>
      <c r="L11410" s="8">
        <f t="shared" ref="L11410" si="57783">SUM(K11404:K11410)/7</f>
        <v>4</v>
      </c>
      <c r="M11410" s="8">
        <f t="shared" ref="M11410" si="57784">O11410/(B11410/100000)</f>
        <v>54.302947617850855</v>
      </c>
      <c r="N11410" s="5">
        <v>62237</v>
      </c>
      <c r="O11410" s="18">
        <v>1573</v>
      </c>
    </row>
    <row r="11411" spans="1:15" ht="16" customHeight="1" x14ac:dyDescent="0.2">
      <c r="A11411" s="5" t="s">
        <v>18</v>
      </c>
      <c r="B11411" s="13">
        <v>2896712</v>
      </c>
      <c r="C11411" s="6">
        <f t="shared" si="56171"/>
        <v>44338</v>
      </c>
      <c r="D11411" s="5">
        <f t="shared" ref="D11411" si="57785">N11411-N11410</f>
        <v>172</v>
      </c>
      <c r="E11411" s="13">
        <f t="shared" ref="E11411" si="57786">SUM(D11405:D11411)/7</f>
        <v>134.42857142857142</v>
      </c>
      <c r="F11411" s="13">
        <f t="shared" ref="F11411" si="57787">SUM(D11407:D11411)/5</f>
        <v>147</v>
      </c>
      <c r="G11411" s="13">
        <f t="shared" ref="G11411" si="57788">N11411/(B11411/100000)</f>
        <v>2154.4772141655781</v>
      </c>
      <c r="H11411" s="5">
        <f t="shared" si="57116"/>
        <v>434</v>
      </c>
      <c r="I11411" s="5">
        <f t="shared" si="57107"/>
        <v>420</v>
      </c>
      <c r="J11411" s="8">
        <f t="shared" ref="J11411" si="57789">E11411/(SUM(N11404:N11410)/7)*100</f>
        <v>0.21741943235275091</v>
      </c>
      <c r="K11411" s="5">
        <f t="shared" ref="K11411" si="57790">O11411-O11410</f>
        <v>1</v>
      </c>
      <c r="L11411" s="8">
        <f t="shared" ref="L11411" si="57791">SUM(K11405:K11411)/7</f>
        <v>3</v>
      </c>
      <c r="M11411" s="8">
        <f t="shared" ref="M11411" si="57792">O11411/(B11411/100000)</f>
        <v>54.337469517162909</v>
      </c>
      <c r="N11411" s="5">
        <v>62409</v>
      </c>
      <c r="O11411" s="18">
        <v>1574</v>
      </c>
    </row>
    <row r="11412" spans="1:15" ht="16" customHeight="1" x14ac:dyDescent="0.2">
      <c r="A11412" s="5" t="s">
        <v>18</v>
      </c>
      <c r="B11412" s="13">
        <v>2896712</v>
      </c>
      <c r="C11412" s="6">
        <f t="shared" si="56171"/>
        <v>44339</v>
      </c>
      <c r="D11412" s="5">
        <f t="shared" ref="D11412:D11413" si="57793">N11412-N11411</f>
        <v>109</v>
      </c>
      <c r="E11412" s="13">
        <f t="shared" ref="E11412:E11413" si="57794">SUM(D11406:D11412)/7</f>
        <v>130</v>
      </c>
      <c r="F11412" s="13">
        <f t="shared" ref="F11412:F11413" si="57795">SUM(D11408:D11412)/5</f>
        <v>154.19999999999999</v>
      </c>
      <c r="G11412" s="13">
        <f t="shared" ref="G11412:G11413" si="57796">N11412/(B11412/100000)</f>
        <v>2158.2401011905913</v>
      </c>
      <c r="H11412" s="5">
        <f t="shared" si="57116"/>
        <v>435</v>
      </c>
      <c r="I11412" s="5">
        <f t="shared" si="57107"/>
        <v>421</v>
      </c>
      <c r="J11412" s="8">
        <f t="shared" ref="J11412:J11413" si="57797">E11412/(SUM(N11405:N11411)/7)*100</f>
        <v>0.20980068934512214</v>
      </c>
      <c r="K11412" s="5">
        <f t="shared" ref="K11412:K11413" si="57798">O11412-O11411</f>
        <v>2</v>
      </c>
      <c r="L11412" s="8">
        <f t="shared" ref="L11412:L11413" si="57799">SUM(K11406:K11412)/7</f>
        <v>1.7142857142857142</v>
      </c>
      <c r="M11412" s="8">
        <f t="shared" ref="M11412:M11413" si="57800">O11412/(B11412/100000)</f>
        <v>54.406513315787002</v>
      </c>
      <c r="N11412" s="5">
        <v>62518</v>
      </c>
      <c r="O11412" s="18">
        <v>1576</v>
      </c>
    </row>
    <row r="11413" spans="1:15" ht="16" customHeight="1" x14ac:dyDescent="0.2">
      <c r="A11413" s="5" t="s">
        <v>18</v>
      </c>
      <c r="B11413" s="13">
        <v>2896712</v>
      </c>
      <c r="C11413" s="6">
        <f t="shared" si="56171"/>
        <v>44340</v>
      </c>
      <c r="D11413" s="5">
        <f t="shared" si="57793"/>
        <v>24</v>
      </c>
      <c r="E11413" s="13">
        <f t="shared" si="57794"/>
        <v>124</v>
      </c>
      <c r="F11413" s="13">
        <f t="shared" si="57795"/>
        <v>118.8</v>
      </c>
      <c r="G11413" s="13">
        <f t="shared" si="57796"/>
        <v>2159.0686267740803</v>
      </c>
      <c r="H11413" s="5">
        <f t="shared" si="57116"/>
        <v>436</v>
      </c>
      <c r="I11413" s="5">
        <f t="shared" si="57107"/>
        <v>422</v>
      </c>
      <c r="J11413" s="8">
        <f t="shared" si="57797"/>
        <v>0.19969861154248772</v>
      </c>
      <c r="K11413" s="5">
        <f t="shared" si="57798"/>
        <v>2</v>
      </c>
      <c r="L11413" s="8">
        <f t="shared" si="57799"/>
        <v>1.8571428571428572</v>
      </c>
      <c r="M11413" s="8">
        <f t="shared" si="57800"/>
        <v>54.475557114411096</v>
      </c>
      <c r="N11413" s="5">
        <v>62542</v>
      </c>
      <c r="O11413" s="18">
        <v>1578</v>
      </c>
    </row>
    <row r="11414" spans="1:15" ht="16" customHeight="1" x14ac:dyDescent="0.2">
      <c r="A11414" s="5" t="s">
        <v>18</v>
      </c>
      <c r="B11414" s="13">
        <v>2896712</v>
      </c>
      <c r="C11414" s="6">
        <f t="shared" si="56171"/>
        <v>44341</v>
      </c>
      <c r="D11414" s="5">
        <f t="shared" ref="D11414:D11420" si="57801">N11414-N11413</f>
        <v>80</v>
      </c>
      <c r="E11414" s="13">
        <f t="shared" ref="E11414:E11420" si="57802">SUM(D11408:D11414)/7</f>
        <v>125</v>
      </c>
      <c r="F11414" s="13">
        <f t="shared" ref="F11414:F11420" si="57803">SUM(D11410:D11414)/5</f>
        <v>100</v>
      </c>
      <c r="G11414" s="13">
        <f t="shared" ref="G11414:G11420" si="57804">N11414/(B11414/100000)</f>
        <v>2161.8303787190439</v>
      </c>
      <c r="H11414" s="5">
        <f t="shared" si="57116"/>
        <v>437</v>
      </c>
      <c r="I11414" s="5">
        <f t="shared" si="57107"/>
        <v>423</v>
      </c>
      <c r="J11414" s="8">
        <f t="shared" ref="J11414:J11420" si="57805">E11414/(SUM(N11407:N11413)/7)*100</f>
        <v>0.20090787398139709</v>
      </c>
      <c r="K11414" s="5">
        <f t="shared" ref="K11414:K11420" si="57806">O11414-O11413</f>
        <v>1</v>
      </c>
      <c r="L11414" s="8">
        <f t="shared" ref="L11414:L11420" si="57807">SUM(K11408:K11414)/7</f>
        <v>1.8571428571428572</v>
      </c>
      <c r="M11414" s="8">
        <f t="shared" ref="M11414:M11420" si="57808">O11414/(B11414/100000)</f>
        <v>54.510079013723143</v>
      </c>
      <c r="N11414" s="5">
        <v>62622</v>
      </c>
      <c r="O11414" s="18">
        <v>1579</v>
      </c>
    </row>
    <row r="11415" spans="1:15" ht="16" customHeight="1" x14ac:dyDescent="0.2">
      <c r="A11415" s="5" t="s">
        <v>18</v>
      </c>
      <c r="B11415" s="13">
        <v>2896712</v>
      </c>
      <c r="C11415" s="6">
        <f t="shared" si="56171"/>
        <v>44342</v>
      </c>
      <c r="D11415" s="5">
        <f t="shared" si="57801"/>
        <v>34</v>
      </c>
      <c r="E11415" s="13">
        <f t="shared" si="57802"/>
        <v>101.14285714285714</v>
      </c>
      <c r="F11415" s="13">
        <f t="shared" si="57803"/>
        <v>83.8</v>
      </c>
      <c r="G11415" s="13">
        <f t="shared" si="57804"/>
        <v>2163.0041232956537</v>
      </c>
      <c r="H11415" s="5">
        <f t="shared" si="57116"/>
        <v>438</v>
      </c>
      <c r="I11415" s="5">
        <f t="shared" si="57107"/>
        <v>424</v>
      </c>
      <c r="J11415" s="8">
        <f t="shared" si="57805"/>
        <v>0.16223722381862429</v>
      </c>
      <c r="K11415" s="5">
        <f t="shared" si="57806"/>
        <v>3</v>
      </c>
      <c r="L11415" s="8">
        <f t="shared" si="57807"/>
        <v>1.7142857142857142</v>
      </c>
      <c r="M11415" s="8">
        <f t="shared" si="57808"/>
        <v>54.613644711659283</v>
      </c>
      <c r="N11415" s="5">
        <v>62656</v>
      </c>
      <c r="O11415" s="18">
        <v>1582</v>
      </c>
    </row>
    <row r="11416" spans="1:15" ht="16" customHeight="1" x14ac:dyDescent="0.2">
      <c r="A11416" s="5" t="s">
        <v>18</v>
      </c>
      <c r="B11416" s="13">
        <v>2896712</v>
      </c>
      <c r="C11416" s="6">
        <f t="shared" si="56171"/>
        <v>44343</v>
      </c>
      <c r="D11416" s="5">
        <f t="shared" si="57801"/>
        <v>104</v>
      </c>
      <c r="E11416" s="13">
        <f t="shared" si="57802"/>
        <v>91.142857142857139</v>
      </c>
      <c r="F11416" s="13">
        <f t="shared" si="57803"/>
        <v>70.2</v>
      </c>
      <c r="G11416" s="13">
        <f t="shared" si="57804"/>
        <v>2166.5944008241067</v>
      </c>
      <c r="H11416" s="5">
        <f t="shared" si="57116"/>
        <v>439</v>
      </c>
      <c r="I11416" s="5">
        <f t="shared" si="57107"/>
        <v>425</v>
      </c>
      <c r="J11416" s="8">
        <f t="shared" si="57805"/>
        <v>0.14596001885126261</v>
      </c>
      <c r="K11416" s="5">
        <f t="shared" si="57806"/>
        <v>4</v>
      </c>
      <c r="L11416" s="8">
        <f t="shared" si="57807"/>
        <v>2.1428571428571428</v>
      </c>
      <c r="M11416" s="8">
        <f t="shared" si="57808"/>
        <v>54.751732308907478</v>
      </c>
      <c r="N11416" s="5">
        <v>62760</v>
      </c>
      <c r="O11416" s="18">
        <v>1586</v>
      </c>
    </row>
    <row r="11417" spans="1:15" ht="16" customHeight="1" x14ac:dyDescent="0.2">
      <c r="A11417" s="5" t="s">
        <v>18</v>
      </c>
      <c r="B11417" s="13">
        <v>2896712</v>
      </c>
      <c r="C11417" s="6">
        <f t="shared" si="56171"/>
        <v>44344</v>
      </c>
      <c r="D11417" s="5">
        <f t="shared" si="57801"/>
        <v>79</v>
      </c>
      <c r="E11417" s="13">
        <f t="shared" si="57802"/>
        <v>86</v>
      </c>
      <c r="F11417" s="13">
        <f t="shared" si="57803"/>
        <v>64.2</v>
      </c>
      <c r="G11417" s="13">
        <f t="shared" si="57804"/>
        <v>2169.3216308697583</v>
      </c>
      <c r="H11417" s="5">
        <f t="shared" si="57116"/>
        <v>440</v>
      </c>
      <c r="I11417" s="5">
        <f t="shared" si="57107"/>
        <v>426</v>
      </c>
      <c r="J11417" s="8">
        <f t="shared" si="57805"/>
        <v>0.13752330129025184</v>
      </c>
      <c r="K11417" s="5">
        <f t="shared" si="57806"/>
        <v>0</v>
      </c>
      <c r="L11417" s="8">
        <f t="shared" si="57807"/>
        <v>1.8571428571428572</v>
      </c>
      <c r="M11417" s="8">
        <f t="shared" si="57808"/>
        <v>54.751732308907478</v>
      </c>
      <c r="N11417" s="5">
        <v>62839</v>
      </c>
      <c r="O11417" s="18">
        <v>1586</v>
      </c>
    </row>
    <row r="11418" spans="1:15" ht="16" customHeight="1" x14ac:dyDescent="0.2">
      <c r="A11418" s="5" t="s">
        <v>18</v>
      </c>
      <c r="B11418" s="13">
        <v>2896712</v>
      </c>
      <c r="C11418" s="6">
        <f t="shared" si="56171"/>
        <v>44345</v>
      </c>
      <c r="D11418" s="5">
        <f t="shared" si="57801"/>
        <v>108</v>
      </c>
      <c r="E11418" s="13">
        <f t="shared" si="57802"/>
        <v>76.857142857142861</v>
      </c>
      <c r="F11418" s="13">
        <f t="shared" si="57803"/>
        <v>81</v>
      </c>
      <c r="G11418" s="13">
        <f t="shared" si="57804"/>
        <v>2173.0499959954595</v>
      </c>
      <c r="H11418" s="5">
        <f t="shared" si="57116"/>
        <v>441</v>
      </c>
      <c r="I11418" s="5">
        <f t="shared" si="57107"/>
        <v>427</v>
      </c>
      <c r="J11418" s="8">
        <f t="shared" si="57805"/>
        <v>0.12273409589684861</v>
      </c>
      <c r="K11418" s="5">
        <f t="shared" si="57806"/>
        <v>5</v>
      </c>
      <c r="L11418" s="8">
        <f t="shared" si="57807"/>
        <v>2.4285714285714284</v>
      </c>
      <c r="M11418" s="8">
        <f t="shared" si="57808"/>
        <v>54.924341805467712</v>
      </c>
      <c r="N11418" s="5">
        <v>62947</v>
      </c>
      <c r="O11418" s="18">
        <v>1591</v>
      </c>
    </row>
    <row r="11419" spans="1:15" ht="16" customHeight="1" x14ac:dyDescent="0.2">
      <c r="A11419" s="5" t="s">
        <v>18</v>
      </c>
      <c r="B11419" s="13">
        <v>2896712</v>
      </c>
      <c r="C11419" s="6">
        <f t="shared" si="56171"/>
        <v>44346</v>
      </c>
      <c r="D11419" s="5">
        <f t="shared" si="57801"/>
        <v>70</v>
      </c>
      <c r="E11419" s="13">
        <f t="shared" si="57802"/>
        <v>71.285714285714292</v>
      </c>
      <c r="F11419" s="13">
        <f t="shared" si="57803"/>
        <v>79</v>
      </c>
      <c r="G11419" s="13">
        <f t="shared" si="57804"/>
        <v>2175.4665289473028</v>
      </c>
      <c r="H11419" s="5">
        <f t="shared" si="57116"/>
        <v>442</v>
      </c>
      <c r="I11419" s="5">
        <f t="shared" si="57107"/>
        <v>428</v>
      </c>
      <c r="J11419" s="8">
        <f t="shared" si="57805"/>
        <v>0.11369746903509813</v>
      </c>
      <c r="K11419" s="5">
        <f t="shared" si="57806"/>
        <v>2</v>
      </c>
      <c r="L11419" s="8">
        <f t="shared" si="57807"/>
        <v>2.4285714285714284</v>
      </c>
      <c r="M11419" s="8">
        <f t="shared" si="57808"/>
        <v>54.993385604091806</v>
      </c>
      <c r="N11419" s="5">
        <v>63017</v>
      </c>
      <c r="O11419" s="18">
        <v>1593</v>
      </c>
    </row>
    <row r="11420" spans="1:15" ht="16" customHeight="1" x14ac:dyDescent="0.2">
      <c r="A11420" s="5" t="s">
        <v>18</v>
      </c>
      <c r="B11420" s="13">
        <v>2896712</v>
      </c>
      <c r="C11420" s="6">
        <f t="shared" si="56171"/>
        <v>44347</v>
      </c>
      <c r="D11420" s="5">
        <f t="shared" si="57801"/>
        <v>39</v>
      </c>
      <c r="E11420" s="13">
        <f t="shared" si="57802"/>
        <v>73.428571428571431</v>
      </c>
      <c r="F11420" s="13">
        <f t="shared" si="57803"/>
        <v>80</v>
      </c>
      <c r="G11420" s="13">
        <f t="shared" si="57804"/>
        <v>2176.8128830204728</v>
      </c>
      <c r="H11420" s="5">
        <f t="shared" si="57116"/>
        <v>443</v>
      </c>
      <c r="I11420" s="5">
        <f t="shared" si="57107"/>
        <v>429</v>
      </c>
      <c r="J11420" s="8">
        <f t="shared" si="57805"/>
        <v>0.1169822227987883</v>
      </c>
      <c r="K11420" s="5">
        <f t="shared" si="57806"/>
        <v>0</v>
      </c>
      <c r="L11420" s="8">
        <f t="shared" si="57807"/>
        <v>2.1428571428571428</v>
      </c>
      <c r="M11420" s="8">
        <f t="shared" si="57808"/>
        <v>54.993385604091806</v>
      </c>
      <c r="N11420" s="5">
        <v>63056</v>
      </c>
      <c r="O11420" s="18">
        <v>1593</v>
      </c>
    </row>
    <row r="11421" spans="1:15" ht="16" customHeight="1" x14ac:dyDescent="0.2">
      <c r="A11421" s="5" t="s">
        <v>18</v>
      </c>
      <c r="B11421" s="13">
        <v>2896712</v>
      </c>
      <c r="C11421" s="6">
        <f t="shared" si="56171"/>
        <v>44348</v>
      </c>
      <c r="D11421" s="5">
        <f t="shared" ref="D11421:D11424" si="57809">N11421-N11420</f>
        <v>44</v>
      </c>
      <c r="E11421" s="13">
        <f t="shared" ref="E11421:E11424" si="57810">SUM(D11415:D11421)/7</f>
        <v>68.285714285714292</v>
      </c>
      <c r="F11421" s="13">
        <f t="shared" ref="F11421:F11424" si="57811">SUM(D11417:D11421)/5</f>
        <v>68</v>
      </c>
      <c r="G11421" s="13">
        <f t="shared" ref="G11421:G11424" si="57812">N11421/(B11421/100000)</f>
        <v>2178.331846590203</v>
      </c>
      <c r="H11421" s="5">
        <f t="shared" si="57116"/>
        <v>444</v>
      </c>
      <c r="I11421" s="5">
        <f t="shared" si="57107"/>
        <v>430</v>
      </c>
      <c r="J11421" s="8">
        <f t="shared" ref="J11421:J11424" si="57813">E11421/(SUM(N11414:N11420)/7)*100</f>
        <v>0.10866180037599713</v>
      </c>
      <c r="K11421" s="5">
        <f t="shared" ref="K11421:K11424" si="57814">O11421-O11420</f>
        <v>2</v>
      </c>
      <c r="L11421" s="8">
        <f t="shared" ref="L11421:L11424" si="57815">SUM(K11415:K11421)/7</f>
        <v>2.2857142857142856</v>
      </c>
      <c r="M11421" s="8">
        <f t="shared" ref="M11421:M11424" si="57816">O11421/(B11421/100000)</f>
        <v>55.062429402715907</v>
      </c>
      <c r="N11421" s="5">
        <v>63100</v>
      </c>
      <c r="O11421" s="18">
        <v>1595</v>
      </c>
    </row>
    <row r="11422" spans="1:15" ht="16" customHeight="1" x14ac:dyDescent="0.2">
      <c r="A11422" s="5" t="s">
        <v>18</v>
      </c>
      <c r="B11422" s="13">
        <v>2896712</v>
      </c>
      <c r="C11422" s="6">
        <f t="shared" si="56171"/>
        <v>44349</v>
      </c>
      <c r="D11422" s="5">
        <f t="shared" si="57809"/>
        <v>79</v>
      </c>
      <c r="E11422" s="13">
        <f t="shared" si="57810"/>
        <v>74.714285714285708</v>
      </c>
      <c r="F11422" s="13">
        <f t="shared" si="57811"/>
        <v>68</v>
      </c>
      <c r="G11422" s="13">
        <f t="shared" si="57812"/>
        <v>2181.0590766358546</v>
      </c>
      <c r="H11422" s="5">
        <f t="shared" si="57116"/>
        <v>445</v>
      </c>
      <c r="I11422" s="5">
        <f t="shared" si="57107"/>
        <v>431</v>
      </c>
      <c r="J11422" s="8">
        <f t="shared" si="57813"/>
        <v>0.1187624183934147</v>
      </c>
      <c r="K11422" s="5">
        <f t="shared" si="57814"/>
        <v>0</v>
      </c>
      <c r="L11422" s="8">
        <f t="shared" si="57815"/>
        <v>1.8571428571428572</v>
      </c>
      <c r="M11422" s="8">
        <f t="shared" si="57816"/>
        <v>55.062429402715907</v>
      </c>
      <c r="N11422" s="5">
        <v>63179</v>
      </c>
      <c r="O11422" s="18">
        <v>1595</v>
      </c>
    </row>
    <row r="11423" spans="1:15" ht="16" customHeight="1" x14ac:dyDescent="0.2">
      <c r="A11423" s="5" t="s">
        <v>18</v>
      </c>
      <c r="B11423" s="13">
        <v>2896712</v>
      </c>
      <c r="C11423" s="6">
        <f t="shared" si="56171"/>
        <v>44350</v>
      </c>
      <c r="D11423" s="5">
        <f t="shared" si="57809"/>
        <v>76</v>
      </c>
      <c r="E11423" s="13">
        <f t="shared" si="57810"/>
        <v>70.714285714285708</v>
      </c>
      <c r="F11423" s="13">
        <f t="shared" si="57811"/>
        <v>61.6</v>
      </c>
      <c r="G11423" s="13">
        <f t="shared" si="57812"/>
        <v>2183.6827409835701</v>
      </c>
      <c r="H11423" s="5">
        <f t="shared" si="57116"/>
        <v>446</v>
      </c>
      <c r="I11423" s="5">
        <f t="shared" si="57107"/>
        <v>432</v>
      </c>
      <c r="J11423" s="8">
        <f t="shared" si="57813"/>
        <v>0.11227086537022167</v>
      </c>
      <c r="K11423" s="5">
        <f t="shared" si="57814"/>
        <v>2</v>
      </c>
      <c r="L11423" s="8">
        <f t="shared" si="57815"/>
        <v>1.5714285714285714</v>
      </c>
      <c r="M11423" s="8">
        <f t="shared" si="57816"/>
        <v>55.13147320134</v>
      </c>
      <c r="N11423" s="5">
        <v>63255</v>
      </c>
      <c r="O11423" s="18">
        <v>1597</v>
      </c>
    </row>
    <row r="11424" spans="1:15" ht="16" customHeight="1" x14ac:dyDescent="0.2">
      <c r="A11424" s="5" t="s">
        <v>18</v>
      </c>
      <c r="B11424" s="13">
        <v>2896712</v>
      </c>
      <c r="C11424" s="6">
        <f t="shared" si="56171"/>
        <v>44351</v>
      </c>
      <c r="D11424" s="5">
        <f t="shared" si="57809"/>
        <v>28</v>
      </c>
      <c r="E11424" s="13">
        <f t="shared" si="57810"/>
        <v>63.428571428571431</v>
      </c>
      <c r="F11424" s="13">
        <f t="shared" si="57811"/>
        <v>53.2</v>
      </c>
      <c r="G11424" s="13">
        <f t="shared" si="57812"/>
        <v>2184.6493541643076</v>
      </c>
      <c r="H11424" s="5">
        <f t="shared" si="57116"/>
        <v>447</v>
      </c>
      <c r="I11424" s="5">
        <f t="shared" si="57107"/>
        <v>433</v>
      </c>
      <c r="J11424" s="8">
        <f t="shared" si="57813"/>
        <v>0.10059063011873773</v>
      </c>
      <c r="K11424" s="5">
        <f t="shared" si="57814"/>
        <v>5</v>
      </c>
      <c r="L11424" s="8">
        <f t="shared" si="57815"/>
        <v>2.2857142857142856</v>
      </c>
      <c r="M11424" s="8">
        <f t="shared" si="57816"/>
        <v>55.304082697900235</v>
      </c>
      <c r="N11424" s="5">
        <v>63283</v>
      </c>
      <c r="O11424" s="18">
        <v>1602</v>
      </c>
    </row>
    <row r="11425" spans="1:15" ht="16" customHeight="1" x14ac:dyDescent="0.2">
      <c r="A11425" s="5" t="s">
        <v>18</v>
      </c>
      <c r="B11425" s="13">
        <v>2896712</v>
      </c>
      <c r="C11425" s="6">
        <f t="shared" si="56171"/>
        <v>44352</v>
      </c>
      <c r="D11425" s="5">
        <f t="shared" ref="D11425" si="57817">N11425-N11424</f>
        <v>41</v>
      </c>
      <c r="E11425" s="13">
        <f t="shared" ref="E11425" si="57818">SUM(D11419:D11425)/7</f>
        <v>53.857142857142854</v>
      </c>
      <c r="F11425" s="13">
        <f t="shared" ref="F11425" si="57819">SUM(D11421:D11425)/5</f>
        <v>53.6</v>
      </c>
      <c r="G11425" s="13">
        <f t="shared" ref="G11425" si="57820">N11425/(B11425/100000)</f>
        <v>2186.0647520361017</v>
      </c>
      <c r="H11425" s="5">
        <f t="shared" si="57116"/>
        <v>448</v>
      </c>
      <c r="I11425" s="5">
        <f t="shared" si="57107"/>
        <v>434</v>
      </c>
      <c r="J11425" s="8">
        <f t="shared" ref="J11425" si="57821">E11425/(SUM(N11418:N11424)/7)*100</f>
        <v>8.5325583869164418E-2</v>
      </c>
      <c r="K11425" s="5">
        <f t="shared" ref="K11425" si="57822">O11425-O11424</f>
        <v>1</v>
      </c>
      <c r="L11425" s="8">
        <f t="shared" ref="L11425" si="57823">SUM(K11419:K11425)/7</f>
        <v>1.7142857142857142</v>
      </c>
      <c r="M11425" s="8">
        <f t="shared" ref="M11425" si="57824">O11425/(B11425/100000)</f>
        <v>55.338604597212282</v>
      </c>
      <c r="N11425" s="5">
        <v>63324</v>
      </c>
      <c r="O11425" s="18">
        <v>1603</v>
      </c>
    </row>
    <row r="11426" spans="1:15" ht="16" customHeight="1" x14ac:dyDescent="0.2">
      <c r="A11426" s="5" t="s">
        <v>18</v>
      </c>
      <c r="B11426" s="13">
        <v>2896712</v>
      </c>
      <c r="C11426" s="6">
        <f t="shared" si="56171"/>
        <v>44353</v>
      </c>
      <c r="D11426" s="5">
        <f t="shared" ref="D11426" si="57825">N11426-N11425</f>
        <v>38</v>
      </c>
      <c r="E11426" s="13">
        <f t="shared" ref="E11426" si="57826">SUM(D11420:D11426)/7</f>
        <v>49.285714285714285</v>
      </c>
      <c r="F11426" s="13">
        <f t="shared" ref="F11426" si="57827">SUM(D11422:D11426)/5</f>
        <v>52.4</v>
      </c>
      <c r="G11426" s="13">
        <f t="shared" ref="G11426" si="57828">N11426/(B11426/100000)</f>
        <v>2187.3765842099592</v>
      </c>
      <c r="H11426" s="5">
        <f t="shared" si="57116"/>
        <v>449</v>
      </c>
      <c r="I11426" s="5">
        <f t="shared" si="57107"/>
        <v>435</v>
      </c>
      <c r="J11426" s="8">
        <f t="shared" ref="J11426" si="57829">E11426/(SUM(N11419:N11425)/7)*100</f>
        <v>7.8016525935406839E-2</v>
      </c>
      <c r="K11426" s="5">
        <f t="shared" ref="K11426" si="57830">O11426-O11425</f>
        <v>0</v>
      </c>
      <c r="L11426" s="8">
        <f t="shared" ref="L11426" si="57831">SUM(K11420:K11426)/7</f>
        <v>1.4285714285714286</v>
      </c>
      <c r="M11426" s="8">
        <f t="shared" ref="M11426" si="57832">O11426/(B11426/100000)</f>
        <v>55.338604597212282</v>
      </c>
      <c r="N11426" s="5">
        <v>63362</v>
      </c>
      <c r="O11426" s="18">
        <v>1603</v>
      </c>
    </row>
    <row r="11427" spans="1:15" ht="16" customHeight="1" x14ac:dyDescent="0.2">
      <c r="A11427" s="5" t="s">
        <v>18</v>
      </c>
      <c r="B11427" s="13">
        <v>2896712</v>
      </c>
      <c r="C11427" s="6">
        <f t="shared" si="56171"/>
        <v>44354</v>
      </c>
      <c r="D11427" s="5">
        <f t="shared" ref="D11427:D11429" si="57833">N11427-N11426</f>
        <v>22</v>
      </c>
      <c r="E11427" s="13">
        <f t="shared" ref="E11427:E11429" si="57834">SUM(D11421:D11427)/7</f>
        <v>46.857142857142854</v>
      </c>
      <c r="F11427" s="13">
        <f t="shared" ref="F11427:F11429" si="57835">SUM(D11423:D11427)/5</f>
        <v>41</v>
      </c>
      <c r="G11427" s="13">
        <f t="shared" ref="G11427:G11429" si="57836">N11427/(B11427/100000)</f>
        <v>2188.1360659948245</v>
      </c>
      <c r="H11427" s="5">
        <f t="shared" si="57116"/>
        <v>450</v>
      </c>
      <c r="I11427" s="5">
        <f t="shared" si="57107"/>
        <v>436</v>
      </c>
      <c r="J11427" s="8">
        <f t="shared" ref="J11427:J11429" si="57837">E11427/(SUM(N11420:N11426)/7)*100</f>
        <v>7.4114411863728899E-2</v>
      </c>
      <c r="K11427" s="5">
        <f t="shared" ref="K11427:K11429" si="57838">O11427-O11426</f>
        <v>1</v>
      </c>
      <c r="L11427" s="8">
        <f t="shared" ref="L11427:L11429" si="57839">SUM(K11421:K11427)/7</f>
        <v>1.5714285714285714</v>
      </c>
      <c r="M11427" s="8">
        <f t="shared" ref="M11427:M11429" si="57840">O11427/(B11427/100000)</f>
        <v>55.373126496524335</v>
      </c>
      <c r="N11427" s="5">
        <v>63384</v>
      </c>
      <c r="O11427" s="18">
        <v>1604</v>
      </c>
    </row>
    <row r="11428" spans="1:15" ht="16" customHeight="1" x14ac:dyDescent="0.2">
      <c r="A11428" s="5" t="s">
        <v>18</v>
      </c>
      <c r="B11428" s="13">
        <v>2896712</v>
      </c>
      <c r="C11428" s="6">
        <f t="shared" ref="C11428:C11633" si="57841">C11427+1</f>
        <v>44355</v>
      </c>
      <c r="D11428" s="5">
        <f t="shared" si="57833"/>
        <v>23</v>
      </c>
      <c r="E11428" s="13">
        <f t="shared" si="57834"/>
        <v>43.857142857142854</v>
      </c>
      <c r="F11428" s="13">
        <f t="shared" si="57835"/>
        <v>30.4</v>
      </c>
      <c r="G11428" s="13">
        <f t="shared" si="57836"/>
        <v>2188.9300696790015</v>
      </c>
      <c r="H11428" s="5">
        <f t="shared" si="57116"/>
        <v>451</v>
      </c>
      <c r="I11428" s="5">
        <f t="shared" si="57107"/>
        <v>437</v>
      </c>
      <c r="J11428" s="8">
        <f t="shared" si="57837"/>
        <v>6.9317907276573928E-2</v>
      </c>
      <c r="K11428" s="5">
        <f t="shared" si="57838"/>
        <v>2</v>
      </c>
      <c r="L11428" s="8">
        <f t="shared" si="57839"/>
        <v>1.5714285714285714</v>
      </c>
      <c r="M11428" s="8">
        <f t="shared" si="57840"/>
        <v>55.442170295148429</v>
      </c>
      <c r="N11428" s="5">
        <v>63407</v>
      </c>
      <c r="O11428" s="18">
        <v>1606</v>
      </c>
    </row>
    <row r="11429" spans="1:15" ht="16" customHeight="1" x14ac:dyDescent="0.2">
      <c r="A11429" s="5" t="s">
        <v>18</v>
      </c>
      <c r="B11429" s="13">
        <v>2896712</v>
      </c>
      <c r="C11429" s="6">
        <f t="shared" si="57841"/>
        <v>44356</v>
      </c>
      <c r="D11429" s="5">
        <f t="shared" si="57833"/>
        <v>45</v>
      </c>
      <c r="E11429" s="13">
        <f t="shared" si="57834"/>
        <v>39</v>
      </c>
      <c r="F11429" s="13">
        <f t="shared" si="57835"/>
        <v>33.799999999999997</v>
      </c>
      <c r="G11429" s="13">
        <f t="shared" si="57836"/>
        <v>2190.4835551480437</v>
      </c>
      <c r="H11429" s="5">
        <f t="shared" si="57116"/>
        <v>452</v>
      </c>
      <c r="I11429" s="5">
        <f t="shared" si="57107"/>
        <v>438</v>
      </c>
      <c r="J11429" s="8">
        <f t="shared" si="57837"/>
        <v>6.1598306836283881E-2</v>
      </c>
      <c r="K11429" s="5">
        <f t="shared" si="57838"/>
        <v>3</v>
      </c>
      <c r="L11429" s="8">
        <f t="shared" si="57839"/>
        <v>2</v>
      </c>
      <c r="M11429" s="8">
        <f t="shared" si="57840"/>
        <v>55.54573599308457</v>
      </c>
      <c r="N11429" s="5">
        <v>63452</v>
      </c>
      <c r="O11429" s="18">
        <v>1609</v>
      </c>
    </row>
    <row r="11430" spans="1:15" ht="16" customHeight="1" x14ac:dyDescent="0.2">
      <c r="A11430" s="5" t="s">
        <v>18</v>
      </c>
      <c r="B11430" s="13">
        <v>2896712</v>
      </c>
      <c r="C11430" s="6">
        <f t="shared" si="57841"/>
        <v>44357</v>
      </c>
      <c r="D11430" s="5">
        <f t="shared" ref="D11430" si="57842">N11430-N11429</f>
        <v>65</v>
      </c>
      <c r="E11430" s="13">
        <f t="shared" ref="E11430" si="57843">SUM(D11424:D11430)/7</f>
        <v>37.428571428571431</v>
      </c>
      <c r="F11430" s="13">
        <f t="shared" ref="F11430" si="57844">SUM(D11426:D11430)/5</f>
        <v>38.6</v>
      </c>
      <c r="G11430" s="13">
        <f t="shared" ref="G11430" si="57845">N11430/(B11430/100000)</f>
        <v>2192.7274786033267</v>
      </c>
      <c r="H11430" s="5">
        <f t="shared" si="57116"/>
        <v>453</v>
      </c>
      <c r="I11430" s="5">
        <f t="shared" si="57107"/>
        <v>439</v>
      </c>
      <c r="J11430" s="8">
        <f t="shared" ref="J11430" si="57846">E11430/(SUM(N11423:N11429)/7)*100</f>
        <v>5.9079931539438107E-2</v>
      </c>
      <c r="K11430" s="5">
        <f t="shared" ref="K11430" si="57847">O11430-O11429</f>
        <v>1</v>
      </c>
      <c r="L11430" s="8">
        <f t="shared" ref="L11430" si="57848">SUM(K11424:K11430)/7</f>
        <v>1.8571428571428572</v>
      </c>
      <c r="M11430" s="8">
        <f t="shared" ref="M11430" si="57849">O11430/(B11430/100000)</f>
        <v>55.580257892396617</v>
      </c>
      <c r="N11430" s="5">
        <v>63517</v>
      </c>
      <c r="O11430" s="18">
        <v>1610</v>
      </c>
    </row>
    <row r="11431" spans="1:15" ht="16" customHeight="1" x14ac:dyDescent="0.2">
      <c r="A11431" s="5" t="s">
        <v>18</v>
      </c>
      <c r="B11431" s="13">
        <v>2896712</v>
      </c>
      <c r="C11431" s="6">
        <f t="shared" si="57841"/>
        <v>44358</v>
      </c>
      <c r="D11431" s="5">
        <f t="shared" ref="D11431:D11434" si="57850">N11431-N11430</f>
        <v>32</v>
      </c>
      <c r="E11431" s="13">
        <f t="shared" ref="E11431:E11434" si="57851">SUM(D11425:D11431)/7</f>
        <v>38</v>
      </c>
      <c r="F11431" s="13">
        <f t="shared" ref="F11431:F11434" si="57852">SUM(D11427:D11431)/5</f>
        <v>37.4</v>
      </c>
      <c r="G11431" s="13">
        <f t="shared" ref="G11431:G11434" si="57853">N11431/(B11431/100000)</f>
        <v>2193.832179381312</v>
      </c>
      <c r="H11431" s="5">
        <f t="shared" si="57116"/>
        <v>454</v>
      </c>
      <c r="I11431" s="5">
        <f t="shared" si="57107"/>
        <v>440</v>
      </c>
      <c r="J11431" s="8">
        <f t="shared" ref="J11431:J11434" si="57854">E11431/(SUM(N11424:N11430)/7)*100</f>
        <v>5.9946498876566556E-2</v>
      </c>
      <c r="K11431" s="5">
        <f t="shared" ref="K11431:K11434" si="57855">O11431-O11430</f>
        <v>2</v>
      </c>
      <c r="L11431" s="8">
        <f t="shared" ref="L11431:L11434" si="57856">SUM(K11425:K11431)/7</f>
        <v>1.4285714285714286</v>
      </c>
      <c r="M11431" s="8">
        <f t="shared" ref="M11431:M11434" si="57857">O11431/(B11431/100000)</f>
        <v>55.64930169102071</v>
      </c>
      <c r="N11431" s="5">
        <v>63549</v>
      </c>
      <c r="O11431" s="18">
        <v>1612</v>
      </c>
    </row>
    <row r="11432" spans="1:15" ht="16" customHeight="1" x14ac:dyDescent="0.2">
      <c r="A11432" s="5" t="s">
        <v>18</v>
      </c>
      <c r="B11432" s="13">
        <v>2896712</v>
      </c>
      <c r="C11432" s="6">
        <f t="shared" si="57841"/>
        <v>44359</v>
      </c>
      <c r="D11432" s="5">
        <f t="shared" si="57850"/>
        <v>52</v>
      </c>
      <c r="E11432" s="13">
        <f t="shared" si="57851"/>
        <v>39.571428571428569</v>
      </c>
      <c r="F11432" s="13">
        <f t="shared" si="57852"/>
        <v>43.4</v>
      </c>
      <c r="G11432" s="13">
        <f t="shared" si="57853"/>
        <v>2195.6273181455385</v>
      </c>
      <c r="H11432" s="5">
        <f t="shared" si="57116"/>
        <v>455</v>
      </c>
      <c r="I11432" s="5">
        <f t="shared" si="57107"/>
        <v>441</v>
      </c>
      <c r="J11432" s="8">
        <f t="shared" si="57854"/>
        <v>6.2388089955967972E-2</v>
      </c>
      <c r="K11432" s="5">
        <f t="shared" si="57855"/>
        <v>1</v>
      </c>
      <c r="L11432" s="8">
        <f t="shared" si="57856"/>
        <v>1.4285714285714286</v>
      </c>
      <c r="M11432" s="8">
        <f t="shared" si="57857"/>
        <v>55.683823590332764</v>
      </c>
      <c r="N11432" s="5">
        <v>63601</v>
      </c>
      <c r="O11432" s="18">
        <v>1613</v>
      </c>
    </row>
    <row r="11433" spans="1:15" ht="16" customHeight="1" x14ac:dyDescent="0.2">
      <c r="A11433" s="5" t="s">
        <v>18</v>
      </c>
      <c r="B11433" s="13">
        <v>2896712</v>
      </c>
      <c r="C11433" s="6">
        <f t="shared" si="57841"/>
        <v>44360</v>
      </c>
      <c r="D11433" s="5">
        <f t="shared" si="57850"/>
        <v>33</v>
      </c>
      <c r="E11433" s="13">
        <f t="shared" si="57851"/>
        <v>38.857142857142854</v>
      </c>
      <c r="F11433" s="13">
        <f t="shared" si="57852"/>
        <v>45.4</v>
      </c>
      <c r="G11433" s="13">
        <f t="shared" si="57853"/>
        <v>2196.7665408228363</v>
      </c>
      <c r="H11433" s="5">
        <f t="shared" si="57116"/>
        <v>456</v>
      </c>
      <c r="I11433" s="5">
        <f t="shared" si="57107"/>
        <v>442</v>
      </c>
      <c r="J11433" s="8">
        <f t="shared" si="57854"/>
        <v>6.1223754816868946E-2</v>
      </c>
      <c r="K11433" s="5">
        <f t="shared" si="57855"/>
        <v>0</v>
      </c>
      <c r="L11433" s="8">
        <f t="shared" si="57856"/>
        <v>1.4285714285714286</v>
      </c>
      <c r="M11433" s="8">
        <f t="shared" si="57857"/>
        <v>55.683823590332764</v>
      </c>
      <c r="N11433" s="5">
        <v>63634</v>
      </c>
      <c r="O11433" s="18">
        <v>1613</v>
      </c>
    </row>
    <row r="11434" spans="1:15" ht="16" customHeight="1" x14ac:dyDescent="0.2">
      <c r="A11434" s="5" t="s">
        <v>18</v>
      </c>
      <c r="B11434" s="13">
        <v>2896712</v>
      </c>
      <c r="C11434" s="6">
        <f t="shared" si="57841"/>
        <v>44361</v>
      </c>
      <c r="D11434" s="5">
        <f t="shared" si="57850"/>
        <v>4</v>
      </c>
      <c r="E11434" s="13">
        <f t="shared" si="57851"/>
        <v>36.285714285714285</v>
      </c>
      <c r="F11434" s="13">
        <f t="shared" si="57852"/>
        <v>37.200000000000003</v>
      </c>
      <c r="G11434" s="13">
        <f t="shared" si="57853"/>
        <v>2196.9046284200845</v>
      </c>
      <c r="H11434" s="5">
        <f t="shared" si="57116"/>
        <v>457</v>
      </c>
      <c r="I11434" s="5">
        <f t="shared" si="57107"/>
        <v>443</v>
      </c>
      <c r="J11434" s="8">
        <f t="shared" si="57854"/>
        <v>5.7137201266916203E-2</v>
      </c>
      <c r="K11434" s="5">
        <f t="shared" si="57855"/>
        <v>1</v>
      </c>
      <c r="L11434" s="8">
        <f t="shared" si="57856"/>
        <v>1.4285714285714286</v>
      </c>
      <c r="M11434" s="8">
        <f t="shared" si="57857"/>
        <v>55.718345489644811</v>
      </c>
      <c r="N11434" s="5">
        <v>63638</v>
      </c>
      <c r="O11434" s="18">
        <v>1614</v>
      </c>
    </row>
    <row r="11435" spans="1:15" ht="16" customHeight="1" x14ac:dyDescent="0.2">
      <c r="A11435" s="5" t="s">
        <v>18</v>
      </c>
      <c r="B11435" s="13">
        <v>2896712</v>
      </c>
      <c r="C11435" s="6">
        <f t="shared" si="57841"/>
        <v>44362</v>
      </c>
      <c r="D11435" s="5">
        <f t="shared" ref="D11435" si="57858">N11435-N11434</f>
        <v>4</v>
      </c>
      <c r="E11435" s="13">
        <f t="shared" ref="E11435" si="57859">SUM(D11429:D11435)/7</f>
        <v>33.571428571428569</v>
      </c>
      <c r="F11435" s="13">
        <f t="shared" ref="F11435" si="57860">SUM(D11431:D11435)/5</f>
        <v>25</v>
      </c>
      <c r="G11435" s="13">
        <f t="shared" ref="G11435" si="57861">N11435/(B11435/100000)</f>
        <v>2197.0427160173326</v>
      </c>
      <c r="H11435" s="5">
        <f t="shared" si="57116"/>
        <v>458</v>
      </c>
      <c r="I11435" s="5">
        <f t="shared" si="57107"/>
        <v>444</v>
      </c>
      <c r="J11435" s="8">
        <f t="shared" ref="J11435" si="57862">E11435/(SUM(N11428:N11434)/7)*100</f>
        <v>5.283297137127415E-2</v>
      </c>
      <c r="K11435" s="5">
        <f t="shared" ref="K11435" si="57863">O11435-O11434</f>
        <v>3</v>
      </c>
      <c r="L11435" s="8">
        <f t="shared" ref="L11435" si="57864">SUM(K11429:K11435)/7</f>
        <v>1.5714285714285714</v>
      </c>
      <c r="M11435" s="8">
        <f t="shared" ref="M11435" si="57865">O11435/(B11435/100000)</f>
        <v>55.821911187580952</v>
      </c>
      <c r="N11435" s="5">
        <v>63642</v>
      </c>
      <c r="O11435" s="18">
        <v>1617</v>
      </c>
    </row>
    <row r="11436" spans="1:15" ht="16" customHeight="1" x14ac:dyDescent="0.2">
      <c r="A11436" s="5" t="s">
        <v>18</v>
      </c>
      <c r="B11436" s="13">
        <v>2896712</v>
      </c>
      <c r="C11436" s="6">
        <f t="shared" si="57841"/>
        <v>44363</v>
      </c>
      <c r="D11436" s="5">
        <f t="shared" ref="D11436" si="57866">N11436-N11435</f>
        <v>23</v>
      </c>
      <c r="E11436" s="13">
        <f t="shared" ref="E11436" si="57867">SUM(D11430:D11436)/7</f>
        <v>30.428571428571427</v>
      </c>
      <c r="F11436" s="13">
        <f t="shared" ref="F11436" si="57868">SUM(D11432:D11436)/5</f>
        <v>23.2</v>
      </c>
      <c r="G11436" s="13">
        <f t="shared" ref="G11436" si="57869">N11436/(B11436/100000)</f>
        <v>2197.8367197015095</v>
      </c>
      <c r="H11436" s="5">
        <f t="shared" si="57116"/>
        <v>459</v>
      </c>
      <c r="I11436" s="5">
        <f t="shared" si="57107"/>
        <v>445</v>
      </c>
      <c r="J11436" s="8">
        <f t="shared" ref="J11436" si="57870">E11436/(SUM(N11429:N11435)/7)*100</f>
        <v>4.7861619250707255E-2</v>
      </c>
      <c r="K11436" s="5">
        <f t="shared" ref="K11436" si="57871">O11436-O11435</f>
        <v>1</v>
      </c>
      <c r="L11436" s="8">
        <f t="shared" ref="L11436" si="57872">SUM(K11430:K11436)/7</f>
        <v>1.2857142857142858</v>
      </c>
      <c r="M11436" s="8">
        <f t="shared" ref="M11436" si="57873">O11436/(B11436/100000)</f>
        <v>55.856433086892999</v>
      </c>
      <c r="N11436" s="5">
        <v>63665</v>
      </c>
      <c r="O11436" s="18">
        <v>1618</v>
      </c>
    </row>
    <row r="11437" spans="1:15" ht="16" customHeight="1" x14ac:dyDescent="0.2">
      <c r="A11437" s="5" t="s">
        <v>18</v>
      </c>
      <c r="B11437" s="13">
        <v>2896712</v>
      </c>
      <c r="C11437" s="6">
        <f t="shared" si="57841"/>
        <v>44364</v>
      </c>
      <c r="D11437" s="5">
        <f t="shared" ref="D11437" si="57874">N11437-N11436</f>
        <v>27</v>
      </c>
      <c r="E11437" s="13">
        <f t="shared" ref="E11437" si="57875">SUM(D11431:D11437)/7</f>
        <v>25</v>
      </c>
      <c r="F11437" s="13">
        <f t="shared" ref="F11437" si="57876">SUM(D11433:D11437)/5</f>
        <v>18.2</v>
      </c>
      <c r="G11437" s="13">
        <f t="shared" ref="G11437" si="57877">N11437/(B11437/100000)</f>
        <v>2198.7688109829351</v>
      </c>
      <c r="H11437" s="5">
        <f t="shared" si="57116"/>
        <v>460</v>
      </c>
      <c r="I11437" s="5">
        <f t="shared" si="57107"/>
        <v>446</v>
      </c>
      <c r="J11437" s="8">
        <f t="shared" ref="J11437" si="57878">E11437/(SUM(N11430:N11436)/7)*100</f>
        <v>3.930411502854602E-2</v>
      </c>
      <c r="K11437" s="5">
        <f t="shared" ref="K11437" si="57879">O11437-O11436</f>
        <v>0</v>
      </c>
      <c r="L11437" s="8">
        <f t="shared" ref="L11437" si="57880">SUM(K11431:K11437)/7</f>
        <v>1.1428571428571428</v>
      </c>
      <c r="M11437" s="8">
        <f t="shared" ref="M11437" si="57881">O11437/(B11437/100000)</f>
        <v>55.856433086892999</v>
      </c>
      <c r="N11437" s="5">
        <v>63692</v>
      </c>
      <c r="O11437" s="18">
        <v>1618</v>
      </c>
    </row>
    <row r="11438" spans="1:15" ht="16" customHeight="1" x14ac:dyDescent="0.2">
      <c r="A11438" s="5" t="s">
        <v>18</v>
      </c>
      <c r="B11438" s="13">
        <v>2896712</v>
      </c>
      <c r="C11438" s="6">
        <f t="shared" si="57841"/>
        <v>44365</v>
      </c>
      <c r="D11438" s="5">
        <f t="shared" ref="D11438" si="57882">N11438-N11437</f>
        <v>24</v>
      </c>
      <c r="E11438" s="13">
        <f t="shared" ref="E11438" si="57883">SUM(D11432:D11438)/7</f>
        <v>23.857142857142858</v>
      </c>
      <c r="F11438" s="13">
        <f t="shared" ref="F11438" si="57884">SUM(D11434:D11438)/5</f>
        <v>16.399999999999999</v>
      </c>
      <c r="G11438" s="13">
        <f t="shared" ref="G11438" si="57885">N11438/(B11438/100000)</f>
        <v>2199.597336566424</v>
      </c>
      <c r="H11438" s="5">
        <f t="shared" si="57116"/>
        <v>461</v>
      </c>
      <c r="I11438" s="5">
        <f t="shared" si="57107"/>
        <v>447</v>
      </c>
      <c r="J11438" s="8">
        <f t="shared" ref="J11438" si="57886">E11438/(SUM(N11431:N11437)/7)*100</f>
        <v>3.7492619342150459E-2</v>
      </c>
      <c r="K11438" s="5">
        <f t="shared" ref="K11438" si="57887">O11438-O11437</f>
        <v>0</v>
      </c>
      <c r="L11438" s="8">
        <f t="shared" ref="L11438" si="57888">SUM(K11432:K11438)/7</f>
        <v>0.8571428571428571</v>
      </c>
      <c r="M11438" s="8">
        <f t="shared" ref="M11438" si="57889">O11438/(B11438/100000)</f>
        <v>55.856433086892999</v>
      </c>
      <c r="N11438" s="5">
        <v>63716</v>
      </c>
      <c r="O11438" s="18">
        <v>1618</v>
      </c>
    </row>
    <row r="11439" spans="1:15" ht="16" customHeight="1" x14ac:dyDescent="0.2">
      <c r="A11439" s="5" t="s">
        <v>18</v>
      </c>
      <c r="B11439" s="13">
        <v>2896712</v>
      </c>
      <c r="C11439" s="6">
        <f t="shared" si="57841"/>
        <v>44366</v>
      </c>
      <c r="D11439" s="5">
        <f t="shared" ref="D11439" si="57890">N11439-N11438</f>
        <v>24</v>
      </c>
      <c r="E11439" s="13">
        <f t="shared" ref="E11439" si="57891">SUM(D11433:D11439)/7</f>
        <v>19.857142857142858</v>
      </c>
      <c r="F11439" s="13">
        <f t="shared" ref="F11439" si="57892">SUM(D11435:D11439)/5</f>
        <v>20.399999999999999</v>
      </c>
      <c r="G11439" s="13">
        <f t="shared" ref="G11439" si="57893">N11439/(B11439/100000)</f>
        <v>2200.4258621499134</v>
      </c>
      <c r="H11439" s="5">
        <f t="shared" si="57116"/>
        <v>462</v>
      </c>
      <c r="I11439" s="5">
        <f t="shared" si="57107"/>
        <v>448</v>
      </c>
      <c r="J11439" s="8">
        <f t="shared" ref="J11439" si="57894">E11439/(SUM(N11432:N11438)/7)*100</f>
        <v>3.119473594441502E-2</v>
      </c>
      <c r="K11439" s="5">
        <f t="shared" ref="K11439" si="57895">O11439-O11438</f>
        <v>0</v>
      </c>
      <c r="L11439" s="8">
        <f t="shared" ref="L11439" si="57896">SUM(K11433:K11439)/7</f>
        <v>0.7142857142857143</v>
      </c>
      <c r="M11439" s="8">
        <f t="shared" ref="M11439" si="57897">O11439/(B11439/100000)</f>
        <v>55.856433086892999</v>
      </c>
      <c r="N11439" s="5">
        <v>63740</v>
      </c>
      <c r="O11439" s="18">
        <v>1618</v>
      </c>
    </row>
    <row r="11440" spans="1:15" ht="16" customHeight="1" x14ac:dyDescent="0.2">
      <c r="A11440" s="5" t="s">
        <v>18</v>
      </c>
      <c r="B11440" s="13">
        <v>2896712</v>
      </c>
      <c r="C11440" s="6">
        <f t="shared" si="57841"/>
        <v>44367</v>
      </c>
      <c r="D11440" s="5">
        <f t="shared" ref="D11440" si="57898">N11440-N11439</f>
        <v>19</v>
      </c>
      <c r="E11440" s="13">
        <f t="shared" ref="E11440" si="57899">SUM(D11434:D11440)/7</f>
        <v>17.857142857142858</v>
      </c>
      <c r="F11440" s="13">
        <f t="shared" ref="F11440" si="57900">SUM(D11436:D11440)/5</f>
        <v>23.4</v>
      </c>
      <c r="G11440" s="13">
        <f t="shared" ref="G11440" si="57901">N11440/(B11440/100000)</f>
        <v>2201.0817782368422</v>
      </c>
      <c r="H11440" s="5">
        <f t="shared" si="57116"/>
        <v>463</v>
      </c>
      <c r="I11440" s="5">
        <f t="shared" si="57107"/>
        <v>449</v>
      </c>
      <c r="J11440" s="8">
        <f t="shared" ref="J11440" si="57902">E11440/(SUM(N11433:N11439)/7)*100</f>
        <v>2.8044071819746164E-2</v>
      </c>
      <c r="K11440" s="5">
        <f t="shared" ref="K11440" si="57903">O11440-O11439</f>
        <v>1</v>
      </c>
      <c r="L11440" s="8">
        <f t="shared" ref="L11440" si="57904">SUM(K11434:K11440)/7</f>
        <v>0.8571428571428571</v>
      </c>
      <c r="M11440" s="8">
        <f t="shared" ref="M11440" si="57905">O11440/(B11440/100000)</f>
        <v>55.890954986205045</v>
      </c>
      <c r="N11440" s="5">
        <v>63759</v>
      </c>
      <c r="O11440" s="18">
        <v>1619</v>
      </c>
    </row>
    <row r="11441" spans="1:15" ht="16" customHeight="1" x14ac:dyDescent="0.2">
      <c r="A11441" s="5" t="s">
        <v>18</v>
      </c>
      <c r="B11441" s="13">
        <v>2896712</v>
      </c>
      <c r="C11441" s="6">
        <f t="shared" si="57841"/>
        <v>44368</v>
      </c>
      <c r="D11441" s="5">
        <f t="shared" ref="D11441" si="57906">N11441-N11440</f>
        <v>0</v>
      </c>
      <c r="E11441" s="13">
        <f t="shared" ref="E11441" si="57907">SUM(D11435:D11441)/7</f>
        <v>17.285714285714285</v>
      </c>
      <c r="F11441" s="13">
        <f t="shared" ref="F11441" si="57908">SUM(D11437:D11441)/5</f>
        <v>18.8</v>
      </c>
      <c r="G11441" s="13">
        <f t="shared" ref="G11441" si="57909">N11441/(B11441/100000)</f>
        <v>2201.0817782368422</v>
      </c>
      <c r="H11441" s="5">
        <f t="shared" si="57116"/>
        <v>464</v>
      </c>
      <c r="I11441" s="5">
        <f t="shared" si="57107"/>
        <v>450</v>
      </c>
      <c r="J11441" s="8">
        <f t="shared" ref="J11441" si="57910">E11441/(SUM(N11434:N11440)/7)*100</f>
        <v>2.7139050626665349E-2</v>
      </c>
      <c r="K11441" s="5">
        <f t="shared" ref="K11441" si="57911">O11441-O11440</f>
        <v>0</v>
      </c>
      <c r="L11441" s="8">
        <f t="shared" ref="L11441" si="57912">SUM(K11435:K11441)/7</f>
        <v>0.7142857142857143</v>
      </c>
      <c r="M11441" s="8">
        <f t="shared" ref="M11441" si="57913">O11441/(B11441/100000)</f>
        <v>55.890954986205045</v>
      </c>
      <c r="N11441" s="5">
        <v>63759</v>
      </c>
      <c r="O11441" s="18">
        <v>1619</v>
      </c>
    </row>
    <row r="11442" spans="1:15" ht="16" customHeight="1" x14ac:dyDescent="0.2">
      <c r="A11442" s="5" t="s">
        <v>18</v>
      </c>
      <c r="B11442" s="13">
        <v>2896712</v>
      </c>
      <c r="C11442" s="6">
        <f t="shared" si="57841"/>
        <v>44369</v>
      </c>
      <c r="D11442" s="5">
        <f t="shared" ref="D11442" si="57914">N11442-N11441</f>
        <v>21</v>
      </c>
      <c r="E11442" s="13">
        <f t="shared" ref="E11442" si="57915">SUM(D11436:D11442)/7</f>
        <v>19.714285714285715</v>
      </c>
      <c r="F11442" s="13">
        <f t="shared" ref="F11442" si="57916">SUM(D11438:D11442)/5</f>
        <v>17.600000000000001</v>
      </c>
      <c r="G11442" s="13">
        <f t="shared" ref="G11442" si="57917">N11442/(B11442/100000)</f>
        <v>2201.806738122395</v>
      </c>
      <c r="H11442" s="5">
        <f t="shared" si="57116"/>
        <v>465</v>
      </c>
      <c r="I11442" s="5">
        <f t="shared" si="57107"/>
        <v>451</v>
      </c>
      <c r="J11442" s="8">
        <f t="shared" ref="J11442" si="57918">E11442/(SUM(N11435:N11441)/7)*100</f>
        <v>3.0943577301764908E-2</v>
      </c>
      <c r="K11442" s="5">
        <f t="shared" ref="K11442" si="57919">O11442-O11441</f>
        <v>0</v>
      </c>
      <c r="L11442" s="8">
        <f t="shared" ref="L11442" si="57920">SUM(K11436:K11442)/7</f>
        <v>0.2857142857142857</v>
      </c>
      <c r="M11442" s="8">
        <f t="shared" ref="M11442" si="57921">O11442/(B11442/100000)</f>
        <v>55.890954986205045</v>
      </c>
      <c r="N11442" s="5">
        <v>63780</v>
      </c>
      <c r="O11442" s="18">
        <v>1619</v>
      </c>
    </row>
    <row r="11443" spans="1:15" ht="16" customHeight="1" x14ac:dyDescent="0.2">
      <c r="A11443" s="5" t="s">
        <v>18</v>
      </c>
      <c r="B11443" s="13">
        <v>2896712</v>
      </c>
      <c r="C11443" s="6">
        <f t="shared" si="57841"/>
        <v>44370</v>
      </c>
      <c r="D11443" s="5">
        <f t="shared" ref="D11443" si="57922">N11443-N11442</f>
        <v>15</v>
      </c>
      <c r="E11443" s="13">
        <f t="shared" ref="E11443" si="57923">SUM(D11437:D11443)/7</f>
        <v>18.571428571428573</v>
      </c>
      <c r="F11443" s="13">
        <f t="shared" ref="F11443" si="57924">SUM(D11439:D11443)/5</f>
        <v>15.8</v>
      </c>
      <c r="G11443" s="13">
        <f t="shared" ref="G11443" si="57925">N11443/(B11443/100000)</f>
        <v>2202.3245666120761</v>
      </c>
      <c r="H11443" s="5">
        <f t="shared" si="57116"/>
        <v>466</v>
      </c>
      <c r="I11443" s="5">
        <f t="shared" si="57107"/>
        <v>452</v>
      </c>
      <c r="J11443" s="8">
        <f t="shared" ref="J11443" si="57926">E11443/(SUM(N11436:N11442)/7)*100</f>
        <v>2.9140729549372246E-2</v>
      </c>
      <c r="K11443" s="5">
        <f t="shared" ref="K11443" si="57927">O11443-O11442</f>
        <v>0</v>
      </c>
      <c r="L11443" s="8">
        <f t="shared" ref="L11443" si="57928">SUM(K11437:K11443)/7</f>
        <v>0.14285714285714285</v>
      </c>
      <c r="M11443" s="8">
        <f t="shared" ref="M11443" si="57929">O11443/(B11443/100000)</f>
        <v>55.890954986205045</v>
      </c>
      <c r="N11443" s="5">
        <v>63795</v>
      </c>
      <c r="O11443" s="18">
        <v>1619</v>
      </c>
    </row>
    <row r="11444" spans="1:15" ht="16" customHeight="1" x14ac:dyDescent="0.2">
      <c r="A11444" s="5" t="s">
        <v>18</v>
      </c>
      <c r="B11444" s="13">
        <v>2896712</v>
      </c>
      <c r="C11444" s="6">
        <f t="shared" si="57841"/>
        <v>44371</v>
      </c>
      <c r="D11444" s="5">
        <f t="shared" ref="D11444" si="57930">N11444-N11443</f>
        <v>17</v>
      </c>
      <c r="E11444" s="13">
        <f t="shared" ref="E11444" si="57931">SUM(D11438:D11444)/7</f>
        <v>17.142857142857142</v>
      </c>
      <c r="F11444" s="13">
        <f t="shared" ref="F11444" si="57932">SUM(D11440:D11444)/5</f>
        <v>14.4</v>
      </c>
      <c r="G11444" s="13">
        <f t="shared" ref="G11444" si="57933">N11444/(B11444/100000)</f>
        <v>2202.9114389003807</v>
      </c>
      <c r="H11444" s="5">
        <f t="shared" si="57116"/>
        <v>467</v>
      </c>
      <c r="I11444" s="5">
        <f t="shared" si="57107"/>
        <v>453</v>
      </c>
      <c r="J11444" s="8">
        <f t="shared" ref="J11444" si="57934">E11444/(SUM(N11437:N11443)/7)*100</f>
        <v>2.6891298648039959E-2</v>
      </c>
      <c r="K11444" s="5">
        <f t="shared" ref="K11444" si="57935">O11444-O11443</f>
        <v>0</v>
      </c>
      <c r="L11444" s="8">
        <f t="shared" ref="L11444" si="57936">SUM(K11438:K11444)/7</f>
        <v>0.14285714285714285</v>
      </c>
      <c r="M11444" s="8">
        <f t="shared" ref="M11444" si="57937">O11444/(B11444/100000)</f>
        <v>55.890954986205045</v>
      </c>
      <c r="N11444" s="5">
        <v>63812</v>
      </c>
      <c r="O11444" s="18">
        <v>1619</v>
      </c>
    </row>
    <row r="11445" spans="1:15" ht="16" customHeight="1" x14ac:dyDescent="0.2">
      <c r="A11445" s="5" t="s">
        <v>18</v>
      </c>
      <c r="B11445" s="13">
        <v>2896712</v>
      </c>
      <c r="C11445" s="6">
        <f t="shared" si="57841"/>
        <v>44372</v>
      </c>
      <c r="D11445" s="5">
        <f t="shared" ref="D11445" si="57938">N11445-N11444</f>
        <v>12</v>
      </c>
      <c r="E11445" s="13">
        <f t="shared" ref="E11445" si="57939">SUM(D11439:D11445)/7</f>
        <v>15.428571428571429</v>
      </c>
      <c r="F11445" s="13">
        <f t="shared" ref="F11445" si="57940">SUM(D11441:D11445)/5</f>
        <v>13</v>
      </c>
      <c r="G11445" s="13">
        <f t="shared" ref="G11445" si="57941">N11445/(B11445/100000)</f>
        <v>2203.3257016921252</v>
      </c>
      <c r="H11445" s="5">
        <f t="shared" si="57116"/>
        <v>468</v>
      </c>
      <c r="I11445" s="5">
        <f t="shared" si="57107"/>
        <v>454</v>
      </c>
      <c r="J11445" s="8">
        <f t="shared" ref="J11445" si="57942">E11445/(SUM(N11438:N11444)/7)*100</f>
        <v>2.4195662255438982E-2</v>
      </c>
      <c r="K11445" s="5">
        <f t="shared" ref="K11445" si="57943">O11445-O11444</f>
        <v>1</v>
      </c>
      <c r="L11445" s="8">
        <f t="shared" ref="L11445" si="57944">SUM(K11439:K11445)/7</f>
        <v>0.2857142857142857</v>
      </c>
      <c r="M11445" s="8">
        <f t="shared" ref="M11445" si="57945">O11445/(B11445/100000)</f>
        <v>55.925476885517092</v>
      </c>
      <c r="N11445" s="5">
        <v>63824</v>
      </c>
      <c r="O11445" s="18">
        <v>1620</v>
      </c>
    </row>
    <row r="11446" spans="1:15" ht="16" customHeight="1" x14ac:dyDescent="0.2">
      <c r="A11446" s="5" t="s">
        <v>18</v>
      </c>
      <c r="B11446" s="13">
        <v>2896712</v>
      </c>
      <c r="C11446" s="6">
        <f t="shared" si="57841"/>
        <v>44373</v>
      </c>
      <c r="D11446" s="5">
        <f t="shared" ref="D11446" si="57946">N11446-N11445</f>
        <v>14</v>
      </c>
      <c r="E11446" s="13">
        <f t="shared" ref="E11446" si="57947">SUM(D11440:D11446)/7</f>
        <v>14</v>
      </c>
      <c r="F11446" s="13">
        <f t="shared" ref="F11446" si="57948">SUM(D11442:D11446)/5</f>
        <v>15.8</v>
      </c>
      <c r="G11446" s="13">
        <f t="shared" ref="G11446" si="57949">N11446/(B11446/100000)</f>
        <v>2203.8090082824938</v>
      </c>
      <c r="H11446" s="5">
        <f t="shared" si="57116"/>
        <v>469</v>
      </c>
      <c r="I11446" s="5">
        <f t="shared" si="57107"/>
        <v>455</v>
      </c>
      <c r="J11446" s="8">
        <f t="shared" ref="J11446" si="57950">E11446/(SUM(N11439:N11445)/7)*100</f>
        <v>2.1950012206894541E-2</v>
      </c>
      <c r="K11446" s="5">
        <f t="shared" ref="K11446" si="57951">O11446-O11445</f>
        <v>0</v>
      </c>
      <c r="L11446" s="8">
        <f t="shared" ref="L11446" si="57952">SUM(K11440:K11446)/7</f>
        <v>0.2857142857142857</v>
      </c>
      <c r="M11446" s="8">
        <f t="shared" ref="M11446" si="57953">O11446/(B11446/100000)</f>
        <v>55.925476885517092</v>
      </c>
      <c r="N11446" s="5">
        <v>63838</v>
      </c>
      <c r="O11446" s="18">
        <v>1620</v>
      </c>
    </row>
    <row r="11447" spans="1:15" ht="16" customHeight="1" x14ac:dyDescent="0.2">
      <c r="A11447" s="5" t="s">
        <v>18</v>
      </c>
      <c r="B11447" s="13">
        <v>2896712</v>
      </c>
      <c r="C11447" s="6">
        <f t="shared" si="57841"/>
        <v>44374</v>
      </c>
      <c r="D11447" s="5">
        <f t="shared" ref="D11447" si="57954">N11447-N11446</f>
        <v>16</v>
      </c>
      <c r="E11447" s="13">
        <f t="shared" ref="E11447" si="57955">SUM(D11441:D11447)/7</f>
        <v>13.571428571428571</v>
      </c>
      <c r="F11447" s="13">
        <f t="shared" ref="F11447" si="57956">SUM(D11443:D11447)/5</f>
        <v>14.8</v>
      </c>
      <c r="G11447" s="13">
        <f t="shared" ref="G11447" si="57957">N11447/(B11447/100000)</f>
        <v>2204.3613586714869</v>
      </c>
      <c r="H11447" s="5">
        <f t="shared" si="57116"/>
        <v>470</v>
      </c>
      <c r="I11447" s="5">
        <f t="shared" si="57107"/>
        <v>456</v>
      </c>
      <c r="J11447" s="8">
        <f t="shared" ref="J11447" si="57958">E11447/(SUM(N11440:N11446)/7)*100</f>
        <v>2.1273403543029375E-2</v>
      </c>
      <c r="K11447" s="5">
        <f t="shared" ref="K11447" si="57959">O11447-O11446</f>
        <v>0</v>
      </c>
      <c r="L11447" s="8">
        <f t="shared" ref="L11447" si="57960">SUM(K11441:K11447)/7</f>
        <v>0.14285714285714285</v>
      </c>
      <c r="M11447" s="8">
        <f t="shared" ref="M11447" si="57961">O11447/(B11447/100000)</f>
        <v>55.925476885517092</v>
      </c>
      <c r="N11447" s="5">
        <v>63854</v>
      </c>
      <c r="O11447" s="18">
        <v>1620</v>
      </c>
    </row>
    <row r="11448" spans="1:15" ht="16" customHeight="1" x14ac:dyDescent="0.2">
      <c r="A11448" s="5" t="s">
        <v>18</v>
      </c>
      <c r="B11448" s="13">
        <v>2896712</v>
      </c>
      <c r="C11448" s="6">
        <f t="shared" si="57841"/>
        <v>44375</v>
      </c>
      <c r="D11448" s="5">
        <f t="shared" ref="D11448" si="57962">N11448-N11447</f>
        <v>4</v>
      </c>
      <c r="E11448" s="13">
        <f t="shared" ref="E11448" si="57963">SUM(D11442:D11448)/7</f>
        <v>14.142857142857142</v>
      </c>
      <c r="F11448" s="13">
        <f t="shared" ref="F11448" si="57964">SUM(D11444:D11448)/5</f>
        <v>12.6</v>
      </c>
      <c r="G11448" s="13">
        <f t="shared" ref="G11448" si="57965">N11448/(B11448/100000)</f>
        <v>2204.499446268735</v>
      </c>
      <c r="H11448" s="5">
        <f t="shared" si="57116"/>
        <v>471</v>
      </c>
      <c r="I11448" s="5">
        <f t="shared" si="57107"/>
        <v>457</v>
      </c>
      <c r="J11448" s="8">
        <f t="shared" ref="J11448" si="57966">E11448/(SUM(N11441:N11447)/7)*100</f>
        <v>2.2164410672947329E-2</v>
      </c>
      <c r="K11448" s="5">
        <f t="shared" ref="K11448" si="57967">O11448-O11447</f>
        <v>0</v>
      </c>
      <c r="L11448" s="8">
        <f t="shared" ref="L11448" si="57968">SUM(K11442:K11448)/7</f>
        <v>0.14285714285714285</v>
      </c>
      <c r="M11448" s="8">
        <f t="shared" ref="M11448" si="57969">O11448/(B11448/100000)</f>
        <v>55.925476885517092</v>
      </c>
      <c r="N11448" s="5">
        <v>63858</v>
      </c>
      <c r="O11448" s="18">
        <v>1620</v>
      </c>
    </row>
    <row r="11449" spans="1:15" ht="16" customHeight="1" x14ac:dyDescent="0.2">
      <c r="A11449" s="5" t="s">
        <v>18</v>
      </c>
      <c r="B11449" s="13">
        <v>2896712</v>
      </c>
      <c r="C11449" s="6">
        <f t="shared" si="57841"/>
        <v>44376</v>
      </c>
      <c r="D11449" s="5">
        <f t="shared" ref="D11449:D11452" si="57970">N11449-N11448</f>
        <v>18</v>
      </c>
      <c r="E11449" s="13">
        <f t="shared" ref="E11449:E11452" si="57971">SUM(D11443:D11449)/7</f>
        <v>13.714285714285714</v>
      </c>
      <c r="F11449" s="13">
        <f t="shared" ref="F11449:F11452" si="57972">SUM(D11445:D11449)/5</f>
        <v>12.8</v>
      </c>
      <c r="G11449" s="13">
        <f t="shared" ref="G11449:G11452" si="57973">N11449/(B11449/100000)</f>
        <v>2205.1208404563517</v>
      </c>
      <c r="H11449" s="5">
        <f t="shared" si="57116"/>
        <v>472</v>
      </c>
      <c r="I11449" s="5">
        <f t="shared" si="57107"/>
        <v>458</v>
      </c>
      <c r="J11449" s="8">
        <f t="shared" ref="J11449" si="57974">E11449/(SUM(N11442:N11448)/7)*100</f>
        <v>2.1487999176293366E-2</v>
      </c>
      <c r="K11449" s="5">
        <f t="shared" ref="K11449" si="57975">O11449-O11448</f>
        <v>1</v>
      </c>
      <c r="L11449" s="8">
        <f t="shared" ref="L11449" si="57976">SUM(K11443:K11449)/7</f>
        <v>0.2857142857142857</v>
      </c>
      <c r="M11449" s="8">
        <f t="shared" ref="M11449" si="57977">O11449/(B11449/100000)</f>
        <v>55.959998784829139</v>
      </c>
      <c r="N11449" s="5">
        <v>63876</v>
      </c>
      <c r="O11449" s="18">
        <v>1621</v>
      </c>
    </row>
    <row r="11450" spans="1:15" ht="16" customHeight="1" x14ac:dyDescent="0.2">
      <c r="A11450" s="5" t="s">
        <v>18</v>
      </c>
      <c r="B11450" s="13">
        <v>2896712</v>
      </c>
      <c r="C11450" s="6">
        <f t="shared" si="57841"/>
        <v>44377</v>
      </c>
      <c r="D11450" s="5">
        <f t="shared" si="57970"/>
        <v>13</v>
      </c>
      <c r="E11450" s="13">
        <f t="shared" si="57971"/>
        <v>13.428571428571429</v>
      </c>
      <c r="F11450" s="13">
        <f t="shared" si="57972"/>
        <v>13</v>
      </c>
      <c r="G11450" s="13">
        <f t="shared" si="57973"/>
        <v>2205.5696251474083</v>
      </c>
      <c r="H11450" s="5">
        <f t="shared" si="57116"/>
        <v>473</v>
      </c>
      <c r="I11450" s="5">
        <f t="shared" si="57107"/>
        <v>459</v>
      </c>
      <c r="J11450" s="8">
        <f t="shared" ref="J11450:J11452" si="57978">E11450/(SUM(N11443:N11449)/7)*100</f>
        <v>2.1035812351602415E-2</v>
      </c>
      <c r="K11450" s="5">
        <f t="shared" ref="K11450:K11452" si="57979">O11450-O11449</f>
        <v>0</v>
      </c>
      <c r="L11450" s="8">
        <f t="shared" ref="L11450:L11452" si="57980">SUM(K11444:K11450)/7</f>
        <v>0.2857142857142857</v>
      </c>
      <c r="M11450" s="8">
        <f t="shared" ref="M11450:M11452" si="57981">O11450/(B11450/100000)</f>
        <v>55.959998784829139</v>
      </c>
      <c r="N11450" s="5">
        <v>63889</v>
      </c>
      <c r="O11450" s="18">
        <v>1621</v>
      </c>
    </row>
    <row r="11451" spans="1:15" ht="16" customHeight="1" x14ac:dyDescent="0.2">
      <c r="A11451" s="5" t="s">
        <v>18</v>
      </c>
      <c r="B11451" s="13">
        <v>2896712</v>
      </c>
      <c r="C11451" s="6">
        <f t="shared" si="57841"/>
        <v>44378</v>
      </c>
      <c r="D11451" s="5">
        <f t="shared" si="57970"/>
        <v>17</v>
      </c>
      <c r="E11451" s="13">
        <f t="shared" si="57971"/>
        <v>13.428571428571429</v>
      </c>
      <c r="F11451" s="13">
        <f t="shared" si="57972"/>
        <v>13.6</v>
      </c>
      <c r="G11451" s="13">
        <f t="shared" si="57973"/>
        <v>2206.1564974357134</v>
      </c>
      <c r="H11451" s="5">
        <f t="shared" si="57116"/>
        <v>474</v>
      </c>
      <c r="I11451" s="5">
        <f t="shared" si="57107"/>
        <v>460</v>
      </c>
      <c r="J11451" s="8">
        <f t="shared" si="57978"/>
        <v>2.1031388228239786E-2</v>
      </c>
      <c r="K11451" s="5">
        <f t="shared" si="57979"/>
        <v>0</v>
      </c>
      <c r="L11451" s="8">
        <f t="shared" si="57980"/>
        <v>0.2857142857142857</v>
      </c>
      <c r="M11451" s="8">
        <f t="shared" si="57981"/>
        <v>55.959998784829139</v>
      </c>
      <c r="N11451" s="5">
        <v>63906</v>
      </c>
      <c r="O11451" s="18">
        <v>1621</v>
      </c>
    </row>
    <row r="11452" spans="1:15" ht="16" customHeight="1" x14ac:dyDescent="0.2">
      <c r="A11452" s="5" t="s">
        <v>18</v>
      </c>
      <c r="B11452" s="13">
        <v>2896712</v>
      </c>
      <c r="C11452" s="6">
        <f t="shared" si="57841"/>
        <v>44379</v>
      </c>
      <c r="D11452" s="5">
        <f t="shared" si="57970"/>
        <v>15</v>
      </c>
      <c r="E11452" s="13">
        <f t="shared" si="57971"/>
        <v>13.857142857142858</v>
      </c>
      <c r="F11452" s="13">
        <f t="shared" si="57972"/>
        <v>13.4</v>
      </c>
      <c r="G11452" s="13">
        <f t="shared" si="57973"/>
        <v>2206.674325925394</v>
      </c>
      <c r="H11452" s="5">
        <f t="shared" si="57116"/>
        <v>475</v>
      </c>
      <c r="I11452" s="5">
        <f t="shared" si="57107"/>
        <v>461</v>
      </c>
      <c r="J11452" s="8">
        <f t="shared" si="57978"/>
        <v>2.1698039347269292E-2</v>
      </c>
      <c r="K11452" s="5">
        <f t="shared" si="57979"/>
        <v>2</v>
      </c>
      <c r="L11452" s="8">
        <f t="shared" si="57980"/>
        <v>0.42857142857142855</v>
      </c>
      <c r="M11452" s="8">
        <f t="shared" si="57981"/>
        <v>56.02904258345324</v>
      </c>
      <c r="N11452" s="5">
        <v>63921</v>
      </c>
      <c r="O11452" s="18">
        <v>1623</v>
      </c>
    </row>
    <row r="11453" spans="1:15" customFormat="1" x14ac:dyDescent="0.2">
      <c r="A11453" t="s">
        <v>18</v>
      </c>
      <c r="B11453">
        <v>2896712</v>
      </c>
      <c r="C11453" s="6">
        <f t="shared" si="57841"/>
        <v>44380</v>
      </c>
      <c r="D11453" s="5">
        <f t="shared" ref="D11453:D11459" si="57982">N11453-N11452</f>
        <v>0</v>
      </c>
      <c r="E11453" s="13">
        <f t="shared" ref="E11453:E11459" si="57983">SUM(D11447:D11453)/7</f>
        <v>11.857142857142858</v>
      </c>
      <c r="F11453" s="13">
        <f t="shared" ref="F11453:F11459" si="57984">SUM(D11449:D11453)/5</f>
        <v>12.6</v>
      </c>
      <c r="G11453" s="13">
        <f t="shared" ref="G11453:G11459" si="57985">N11453/(B11453/100000)</f>
        <v>2206.674325925394</v>
      </c>
      <c r="H11453" s="5">
        <f t="shared" si="57116"/>
        <v>476</v>
      </c>
      <c r="I11453" s="5">
        <f t="shared" si="57107"/>
        <v>462</v>
      </c>
      <c r="J11453" s="8">
        <f t="shared" ref="J11453:J11459" si="57986">E11453/(SUM(N11446:N11452)/7)*100</f>
        <v>1.8562335902241347E-2</v>
      </c>
      <c r="K11453" s="5">
        <f t="shared" ref="K11453:K11459" si="57987">O11453-O11452</f>
        <v>0</v>
      </c>
      <c r="L11453" s="8">
        <f t="shared" ref="L11453:L11459" si="57988">SUM(K11447:K11453)/7</f>
        <v>0.42857142857142855</v>
      </c>
      <c r="M11453" s="8">
        <f t="shared" ref="M11453:M11459" si="57989">O11453/(B11453/100000)</f>
        <v>56.02904258345324</v>
      </c>
      <c r="N11453">
        <v>63921</v>
      </c>
      <c r="O11453">
        <v>1623</v>
      </c>
    </row>
    <row r="11454" spans="1:15" customFormat="1" x14ac:dyDescent="0.2">
      <c r="A11454" t="s">
        <v>18</v>
      </c>
      <c r="B11454">
        <v>2896712</v>
      </c>
      <c r="C11454" s="6">
        <f t="shared" si="57841"/>
        <v>44381</v>
      </c>
      <c r="D11454" s="5">
        <f t="shared" si="57982"/>
        <v>36</v>
      </c>
      <c r="E11454" s="13">
        <f t="shared" si="57983"/>
        <v>14.714285714285714</v>
      </c>
      <c r="F11454" s="13">
        <f t="shared" si="57984"/>
        <v>16.2</v>
      </c>
      <c r="G11454" s="13">
        <f t="shared" si="57985"/>
        <v>2207.9171143006279</v>
      </c>
      <c r="H11454" s="5">
        <f t="shared" si="57116"/>
        <v>477</v>
      </c>
      <c r="I11454" s="5">
        <f t="shared" si="57107"/>
        <v>463</v>
      </c>
      <c r="J11454" s="8">
        <f t="shared" si="57986"/>
        <v>2.3030912851472969E-2</v>
      </c>
      <c r="K11454" s="5">
        <f t="shared" si="57987"/>
        <v>0</v>
      </c>
      <c r="L11454" s="8">
        <f t="shared" si="57988"/>
        <v>0.42857142857142855</v>
      </c>
      <c r="M11454" s="8">
        <f t="shared" si="57989"/>
        <v>56.02904258345324</v>
      </c>
      <c r="N11454">
        <v>63957</v>
      </c>
      <c r="O11454">
        <v>1623</v>
      </c>
    </row>
    <row r="11455" spans="1:15" customFormat="1" x14ac:dyDescent="0.2">
      <c r="A11455" t="s">
        <v>18</v>
      </c>
      <c r="B11455">
        <v>2896712</v>
      </c>
      <c r="C11455" s="6">
        <f t="shared" si="57841"/>
        <v>44382</v>
      </c>
      <c r="D11455" s="5">
        <f t="shared" si="57982"/>
        <v>6</v>
      </c>
      <c r="E11455" s="13">
        <f t="shared" si="57983"/>
        <v>15</v>
      </c>
      <c r="F11455" s="13">
        <f t="shared" si="57984"/>
        <v>14.8</v>
      </c>
      <c r="G11455" s="13">
        <f t="shared" si="57985"/>
        <v>2208.1242456965001</v>
      </c>
      <c r="H11455" s="5">
        <f t="shared" si="57116"/>
        <v>478</v>
      </c>
      <c r="I11455" s="5">
        <f t="shared" si="57107"/>
        <v>464</v>
      </c>
      <c r="J11455" s="8">
        <f t="shared" si="57986"/>
        <v>2.3472709063595394E-2</v>
      </c>
      <c r="K11455" s="5">
        <f t="shared" si="57987"/>
        <v>0</v>
      </c>
      <c r="L11455" s="8">
        <f t="shared" si="57988"/>
        <v>0.42857142857142855</v>
      </c>
      <c r="M11455" s="8">
        <f t="shared" si="57989"/>
        <v>56.02904258345324</v>
      </c>
      <c r="N11455">
        <v>63963</v>
      </c>
      <c r="O11455">
        <v>1623</v>
      </c>
    </row>
    <row r="11456" spans="1:15" customFormat="1" x14ac:dyDescent="0.2">
      <c r="A11456" t="s">
        <v>18</v>
      </c>
      <c r="B11456">
        <v>2896712</v>
      </c>
      <c r="C11456" s="6">
        <f t="shared" si="57841"/>
        <v>44383</v>
      </c>
      <c r="D11456" s="5">
        <f t="shared" si="57982"/>
        <v>16</v>
      </c>
      <c r="E11456" s="13">
        <f t="shared" si="57983"/>
        <v>14.714285714285714</v>
      </c>
      <c r="F11456" s="13">
        <f t="shared" si="57984"/>
        <v>14.6</v>
      </c>
      <c r="G11456" s="13">
        <f t="shared" si="57985"/>
        <v>2208.6765960854927</v>
      </c>
      <c r="H11456" s="5">
        <f t="shared" si="57116"/>
        <v>479</v>
      </c>
      <c r="I11456" s="5">
        <f t="shared" si="57107"/>
        <v>465</v>
      </c>
      <c r="J11456" s="8">
        <f t="shared" si="57986"/>
        <v>2.3020206377267656E-2</v>
      </c>
      <c r="K11456" s="5">
        <f t="shared" si="57987"/>
        <v>0</v>
      </c>
      <c r="L11456" s="8">
        <f t="shared" si="57988"/>
        <v>0.2857142857142857</v>
      </c>
      <c r="M11456" s="8">
        <f t="shared" si="57989"/>
        <v>56.02904258345324</v>
      </c>
      <c r="N11456">
        <v>63979</v>
      </c>
      <c r="O11456">
        <v>1623</v>
      </c>
    </row>
    <row r="11457" spans="1:15" customFormat="1" x14ac:dyDescent="0.2">
      <c r="A11457" t="s">
        <v>18</v>
      </c>
      <c r="B11457">
        <v>2896712</v>
      </c>
      <c r="C11457" s="6">
        <f t="shared" si="57841"/>
        <v>44384</v>
      </c>
      <c r="D11457" s="5">
        <f t="shared" si="57982"/>
        <v>6</v>
      </c>
      <c r="E11457" s="13">
        <f t="shared" si="57983"/>
        <v>13.714285714285714</v>
      </c>
      <c r="F11457" s="13">
        <f t="shared" si="57984"/>
        <v>12.8</v>
      </c>
      <c r="G11457" s="13">
        <f t="shared" si="57985"/>
        <v>2208.883727481365</v>
      </c>
      <c r="H11457" s="5">
        <f t="shared" si="57116"/>
        <v>480</v>
      </c>
      <c r="I11457" s="5">
        <f t="shared" si="57107"/>
        <v>466</v>
      </c>
      <c r="J11457" s="8">
        <f t="shared" si="57986"/>
        <v>2.1450788316470629E-2</v>
      </c>
      <c r="K11457" s="5">
        <f t="shared" si="57987"/>
        <v>0</v>
      </c>
      <c r="L11457" s="8">
        <f t="shared" si="57988"/>
        <v>0.2857142857142857</v>
      </c>
      <c r="M11457" s="8">
        <f t="shared" si="57989"/>
        <v>56.02904258345324</v>
      </c>
      <c r="N11457">
        <v>63985</v>
      </c>
      <c r="O11457">
        <v>1623</v>
      </c>
    </row>
    <row r="11458" spans="1:15" customFormat="1" x14ac:dyDescent="0.2">
      <c r="A11458" t="s">
        <v>18</v>
      </c>
      <c r="B11458">
        <v>2896712</v>
      </c>
      <c r="C11458" s="6">
        <f t="shared" si="57841"/>
        <v>44385</v>
      </c>
      <c r="D11458" s="5">
        <f t="shared" si="57982"/>
        <v>31</v>
      </c>
      <c r="E11458" s="13">
        <f t="shared" si="57983"/>
        <v>15.714285714285714</v>
      </c>
      <c r="F11458" s="13">
        <f t="shared" si="57984"/>
        <v>19</v>
      </c>
      <c r="G11458" s="13">
        <f t="shared" si="57985"/>
        <v>2209.9539063600387</v>
      </c>
      <c r="H11458" s="5">
        <f t="shared" si="57116"/>
        <v>481</v>
      </c>
      <c r="I11458" s="5">
        <f t="shared" si="57107"/>
        <v>467</v>
      </c>
      <c r="J11458" s="8">
        <f t="shared" si="57986"/>
        <v>2.4573757014690636E-2</v>
      </c>
      <c r="K11458" s="5">
        <f t="shared" si="57987"/>
        <v>0</v>
      </c>
      <c r="L11458" s="8">
        <f t="shared" si="57988"/>
        <v>0.2857142857142857</v>
      </c>
      <c r="M11458" s="8">
        <f t="shared" si="57989"/>
        <v>56.02904258345324</v>
      </c>
      <c r="N11458">
        <v>64016</v>
      </c>
      <c r="O11458">
        <v>1623</v>
      </c>
    </row>
    <row r="11459" spans="1:15" customFormat="1" x14ac:dyDescent="0.2">
      <c r="A11459" t="s">
        <v>18</v>
      </c>
      <c r="B11459">
        <v>2896712</v>
      </c>
      <c r="C11459" s="6">
        <f t="shared" si="57841"/>
        <v>44386</v>
      </c>
      <c r="D11459" s="5">
        <f t="shared" si="57982"/>
        <v>22</v>
      </c>
      <c r="E11459" s="13">
        <f t="shared" si="57983"/>
        <v>16.714285714285715</v>
      </c>
      <c r="F11459" s="13">
        <f t="shared" si="57984"/>
        <v>16.2</v>
      </c>
      <c r="G11459" s="13">
        <f t="shared" si="57985"/>
        <v>2210.7133881449035</v>
      </c>
      <c r="H11459" s="5">
        <f t="shared" si="57116"/>
        <v>482</v>
      </c>
      <c r="I11459" s="5">
        <f t="shared" si="57107"/>
        <v>468</v>
      </c>
      <c r="J11459" s="8">
        <f t="shared" si="57986"/>
        <v>2.6131120154017268E-2</v>
      </c>
      <c r="K11459" s="5">
        <f t="shared" si="57987"/>
        <v>0</v>
      </c>
      <c r="L11459" s="8">
        <f t="shared" si="57988"/>
        <v>0</v>
      </c>
      <c r="M11459" s="8">
        <f t="shared" si="57989"/>
        <v>56.02904258345324</v>
      </c>
      <c r="N11459">
        <v>64038</v>
      </c>
      <c r="O11459">
        <v>1623</v>
      </c>
    </row>
    <row r="11460" spans="1:15" customFormat="1" x14ac:dyDescent="0.2">
      <c r="A11460" t="s">
        <v>18</v>
      </c>
      <c r="B11460">
        <v>2896712</v>
      </c>
      <c r="C11460" s="6">
        <f t="shared" si="57841"/>
        <v>44387</v>
      </c>
      <c r="D11460" s="5">
        <f t="shared" ref="D11460:D11462" si="57990">N11460-N11459</f>
        <v>0</v>
      </c>
      <c r="E11460" s="13">
        <f t="shared" ref="E11460:E11462" si="57991">SUM(D11454:D11460)/7</f>
        <v>16.714285714285715</v>
      </c>
      <c r="F11460" s="13">
        <f t="shared" ref="F11460:F11462" si="57992">SUM(D11456:D11460)/5</f>
        <v>15</v>
      </c>
      <c r="G11460" s="13">
        <f t="shared" ref="G11460:G11462" si="57993">N11460/(B11460/100000)</f>
        <v>2210.7133881449035</v>
      </c>
      <c r="H11460" s="5">
        <f t="shared" si="57116"/>
        <v>483</v>
      </c>
      <c r="I11460" s="5">
        <f t="shared" si="57107"/>
        <v>469</v>
      </c>
      <c r="J11460" s="8">
        <f t="shared" ref="J11460:J11462" si="57994">E11460/(SUM(N11453:N11459)/7)*100</f>
        <v>2.6124293583471583E-2</v>
      </c>
      <c r="K11460" s="5">
        <f t="shared" ref="K11460:K11462" si="57995">O11460-O11459</f>
        <v>0</v>
      </c>
      <c r="L11460" s="8">
        <f t="shared" ref="L11460:L11462" si="57996">SUM(K11454:K11460)/7</f>
        <v>0</v>
      </c>
      <c r="M11460" s="8">
        <f t="shared" ref="M11460:M11462" si="57997">O11460/(B11460/100000)</f>
        <v>56.02904258345324</v>
      </c>
      <c r="N11460">
        <v>64038</v>
      </c>
      <c r="O11460">
        <v>1623</v>
      </c>
    </row>
    <row r="11461" spans="1:15" customFormat="1" x14ac:dyDescent="0.2">
      <c r="A11461" t="s">
        <v>18</v>
      </c>
      <c r="B11461">
        <v>2896712</v>
      </c>
      <c r="C11461" s="6">
        <f t="shared" si="57841"/>
        <v>44388</v>
      </c>
      <c r="D11461" s="5">
        <f t="shared" si="57990"/>
        <v>35</v>
      </c>
      <c r="E11461" s="13">
        <f t="shared" si="57991"/>
        <v>16.571428571428573</v>
      </c>
      <c r="F11461" s="13">
        <f t="shared" si="57992"/>
        <v>18.8</v>
      </c>
      <c r="G11461" s="13">
        <f t="shared" si="57993"/>
        <v>2211.9216546208254</v>
      </c>
      <c r="H11461" s="5">
        <f t="shared" si="57116"/>
        <v>484</v>
      </c>
      <c r="I11461" s="5">
        <f t="shared" si="57107"/>
        <v>470</v>
      </c>
      <c r="J11461" s="8">
        <f t="shared" si="57994"/>
        <v>2.5894244334517921E-2</v>
      </c>
      <c r="K11461" s="5">
        <f t="shared" si="57995"/>
        <v>0</v>
      </c>
      <c r="L11461" s="8">
        <f t="shared" si="57996"/>
        <v>0</v>
      </c>
      <c r="M11461" s="8">
        <f t="shared" si="57997"/>
        <v>56.02904258345324</v>
      </c>
      <c r="N11461">
        <v>64073</v>
      </c>
      <c r="O11461">
        <v>1623</v>
      </c>
    </row>
    <row r="11462" spans="1:15" customFormat="1" x14ac:dyDescent="0.2">
      <c r="A11462" t="s">
        <v>18</v>
      </c>
      <c r="B11462">
        <v>2896712</v>
      </c>
      <c r="C11462" s="6">
        <f t="shared" si="57841"/>
        <v>44389</v>
      </c>
      <c r="D11462" s="5">
        <f t="shared" si="57990"/>
        <v>12</v>
      </c>
      <c r="E11462" s="13">
        <f t="shared" si="57991"/>
        <v>17.428571428571427</v>
      </c>
      <c r="F11462" s="13">
        <f t="shared" si="57992"/>
        <v>20</v>
      </c>
      <c r="G11462" s="13">
        <f t="shared" si="57993"/>
        <v>2212.3359174125699</v>
      </c>
      <c r="H11462" s="5">
        <f t="shared" si="57116"/>
        <v>485</v>
      </c>
      <c r="I11462" s="5">
        <f t="shared" si="57107"/>
        <v>471</v>
      </c>
      <c r="J11462" s="8">
        <f t="shared" si="57994"/>
        <v>2.7226551690277889E-2</v>
      </c>
      <c r="K11462" s="5">
        <f t="shared" si="57995"/>
        <v>3</v>
      </c>
      <c r="L11462" s="8">
        <f t="shared" si="57996"/>
        <v>0.42857142857142855</v>
      </c>
      <c r="M11462" s="8">
        <f t="shared" si="57997"/>
        <v>56.132608281389381</v>
      </c>
      <c r="N11462">
        <v>64085</v>
      </c>
      <c r="O11462">
        <v>1626</v>
      </c>
    </row>
    <row r="11463" spans="1:15" customFormat="1" x14ac:dyDescent="0.2">
      <c r="A11463" t="s">
        <v>18</v>
      </c>
      <c r="B11463">
        <v>2896712</v>
      </c>
      <c r="C11463" s="6">
        <f t="shared" si="57841"/>
        <v>44390</v>
      </c>
      <c r="D11463" s="5">
        <f t="shared" ref="D11463" si="57998">N11463-N11462</f>
        <v>9</v>
      </c>
      <c r="E11463" s="13">
        <f t="shared" ref="E11463" si="57999">SUM(D11457:D11463)/7</f>
        <v>16.428571428571427</v>
      </c>
      <c r="F11463" s="13">
        <f t="shared" ref="F11463" si="58000">SUM(D11459:D11463)/5</f>
        <v>15.6</v>
      </c>
      <c r="G11463" s="13">
        <f t="shared" ref="G11463" si="58001">N11463/(B11463/100000)</f>
        <v>2212.6466145063782</v>
      </c>
      <c r="H11463" s="5">
        <f t="shared" si="57116"/>
        <v>486</v>
      </c>
      <c r="I11463" s="5">
        <f t="shared" si="57107"/>
        <v>472</v>
      </c>
      <c r="J11463" s="8">
        <f t="shared" ref="J11463" si="58002">E11463/(SUM(N11456:N11462)/7)*100</f>
        <v>2.5657386873234659E-2</v>
      </c>
      <c r="K11463" s="5">
        <f t="shared" ref="K11463" si="58003">O11463-O11462</f>
        <v>1</v>
      </c>
      <c r="L11463" s="8">
        <f t="shared" ref="L11463" si="58004">SUM(K11457:K11463)/7</f>
        <v>0.5714285714285714</v>
      </c>
      <c r="M11463" s="8">
        <f t="shared" ref="M11463" si="58005">O11463/(B11463/100000)</f>
        <v>56.167130180701427</v>
      </c>
      <c r="N11463">
        <v>64094</v>
      </c>
      <c r="O11463">
        <v>1627</v>
      </c>
    </row>
    <row r="11464" spans="1:15" customFormat="1" x14ac:dyDescent="0.2">
      <c r="A11464" t="s">
        <v>18</v>
      </c>
      <c r="B11464">
        <v>2896712</v>
      </c>
      <c r="C11464" s="6">
        <f t="shared" si="57841"/>
        <v>44391</v>
      </c>
      <c r="D11464" s="5">
        <f t="shared" ref="D11464:D11466" si="58006">N11464-N11463</f>
        <v>43</v>
      </c>
      <c r="E11464" s="13">
        <f t="shared" ref="E11464:E11466" si="58007">SUM(D11458:D11464)/7</f>
        <v>21.714285714285715</v>
      </c>
      <c r="F11464" s="13">
        <f t="shared" ref="F11464:F11466" si="58008">SUM(D11460:D11464)/5</f>
        <v>19.8</v>
      </c>
      <c r="G11464" s="13">
        <f t="shared" ref="G11464:G11466" si="58009">N11464/(B11464/100000)</f>
        <v>2214.1310561767964</v>
      </c>
      <c r="H11464" s="5">
        <f t="shared" si="57116"/>
        <v>487</v>
      </c>
      <c r="I11464" s="5">
        <f t="shared" si="57107"/>
        <v>473</v>
      </c>
      <c r="J11464" s="8">
        <f t="shared" ref="J11464:J11466" si="58010">E11464/(SUM(N11457:N11463)/7)*100</f>
        <v>3.3903673418404792E-2</v>
      </c>
      <c r="K11464" s="5">
        <f t="shared" ref="K11464:K11466" si="58011">O11464-O11463</f>
        <v>0</v>
      </c>
      <c r="L11464" s="8">
        <f t="shared" ref="L11464:L11466" si="58012">SUM(K11458:K11464)/7</f>
        <v>0.5714285714285714</v>
      </c>
      <c r="M11464" s="8">
        <f t="shared" ref="M11464:M11466" si="58013">O11464/(B11464/100000)</f>
        <v>56.167130180701427</v>
      </c>
      <c r="N11464">
        <v>64137</v>
      </c>
      <c r="O11464">
        <v>1627</v>
      </c>
    </row>
    <row r="11465" spans="1:15" customFormat="1" x14ac:dyDescent="0.2">
      <c r="A11465" t="s">
        <v>18</v>
      </c>
      <c r="B11465">
        <v>2896712</v>
      </c>
      <c r="C11465" s="6">
        <f t="shared" si="57841"/>
        <v>44392</v>
      </c>
      <c r="D11465" s="5">
        <f t="shared" si="58006"/>
        <v>49</v>
      </c>
      <c r="E11465" s="13">
        <f t="shared" si="58007"/>
        <v>24.285714285714285</v>
      </c>
      <c r="F11465" s="13">
        <f t="shared" si="58008"/>
        <v>29.6</v>
      </c>
      <c r="G11465" s="13">
        <f t="shared" si="58009"/>
        <v>2215.8226292430863</v>
      </c>
      <c r="H11465" s="5">
        <f t="shared" si="57116"/>
        <v>488</v>
      </c>
      <c r="I11465" s="5">
        <f t="shared" si="57107"/>
        <v>474</v>
      </c>
      <c r="J11465" s="8">
        <f t="shared" si="58010"/>
        <v>3.7905730677553789E-2</v>
      </c>
      <c r="K11465" s="5">
        <f t="shared" si="58011"/>
        <v>0</v>
      </c>
      <c r="L11465" s="8">
        <f t="shared" si="58012"/>
        <v>0.5714285714285714</v>
      </c>
      <c r="M11465" s="8">
        <f t="shared" si="58013"/>
        <v>56.167130180701427</v>
      </c>
      <c r="N11465">
        <v>64186</v>
      </c>
      <c r="O11465">
        <v>1627</v>
      </c>
    </row>
    <row r="11466" spans="1:15" customFormat="1" x14ac:dyDescent="0.2">
      <c r="A11466" t="s">
        <v>18</v>
      </c>
      <c r="B11466">
        <v>2896712</v>
      </c>
      <c r="C11466" s="6">
        <f t="shared" si="57841"/>
        <v>44393</v>
      </c>
      <c r="D11466" s="5">
        <f t="shared" si="58006"/>
        <v>35</v>
      </c>
      <c r="E11466" s="13">
        <f t="shared" si="58007"/>
        <v>26.142857142857142</v>
      </c>
      <c r="F11466" s="13">
        <f t="shared" si="58008"/>
        <v>29.6</v>
      </c>
      <c r="G11466" s="13">
        <f t="shared" si="58009"/>
        <v>2217.0308957190082</v>
      </c>
      <c r="H11466" s="5">
        <f t="shared" si="57116"/>
        <v>489</v>
      </c>
      <c r="I11466" s="5">
        <f t="shared" si="57107"/>
        <v>475</v>
      </c>
      <c r="J11466" s="8">
        <f t="shared" si="58010"/>
        <v>4.0788942853130832E-2</v>
      </c>
      <c r="K11466" s="5">
        <f t="shared" si="58011"/>
        <v>1</v>
      </c>
      <c r="L11466" s="8">
        <f t="shared" si="58012"/>
        <v>0.7142857142857143</v>
      </c>
      <c r="M11466" s="8">
        <f t="shared" si="58013"/>
        <v>56.201652080013474</v>
      </c>
      <c r="N11466">
        <v>64221</v>
      </c>
      <c r="O11466">
        <v>1628</v>
      </c>
    </row>
    <row r="11467" spans="1:15" customFormat="1" x14ac:dyDescent="0.2">
      <c r="A11467" t="s">
        <v>18</v>
      </c>
      <c r="B11467">
        <v>2896712</v>
      </c>
      <c r="C11467" s="6">
        <f t="shared" si="57841"/>
        <v>44394</v>
      </c>
      <c r="D11467" s="5">
        <f t="shared" ref="D11467" si="58014">N11467-N11466</f>
        <v>56</v>
      </c>
      <c r="E11467" s="13">
        <f t="shared" ref="E11467" si="58015">SUM(D11461:D11467)/7</f>
        <v>34.142857142857146</v>
      </c>
      <c r="F11467" s="13">
        <f t="shared" ref="F11467" si="58016">SUM(D11463:D11467)/5</f>
        <v>38.4</v>
      </c>
      <c r="G11467" s="13">
        <f t="shared" ref="G11467" si="58017">N11467/(B11467/100000)</f>
        <v>2218.9641220804829</v>
      </c>
      <c r="H11467" s="5">
        <f t="shared" si="57116"/>
        <v>490</v>
      </c>
      <c r="I11467" s="5">
        <f t="shared" si="57107"/>
        <v>476</v>
      </c>
      <c r="J11467" s="8">
        <f t="shared" ref="J11467" si="58018">E11467/(SUM(N11460:N11466)/7)*100</f>
        <v>5.3249085407968216E-2</v>
      </c>
      <c r="K11467" s="5">
        <f t="shared" ref="K11467" si="58019">O11467-O11466</f>
        <v>0</v>
      </c>
      <c r="L11467" s="8">
        <f t="shared" ref="L11467" si="58020">SUM(K11461:K11467)/7</f>
        <v>0.7142857142857143</v>
      </c>
      <c r="M11467" s="8">
        <f t="shared" ref="M11467" si="58021">O11467/(B11467/100000)</f>
        <v>56.201652080013474</v>
      </c>
      <c r="N11467">
        <v>64277</v>
      </c>
      <c r="O11467">
        <v>1628</v>
      </c>
    </row>
    <row r="11468" spans="1:15" customFormat="1" x14ac:dyDescent="0.2">
      <c r="A11468" t="s">
        <v>18</v>
      </c>
      <c r="B11468">
        <v>2896712</v>
      </c>
      <c r="C11468" s="6">
        <f t="shared" si="57841"/>
        <v>44395</v>
      </c>
      <c r="D11468" s="5">
        <f t="shared" ref="D11468:D11469" si="58022">N11468-N11467</f>
        <v>32</v>
      </c>
      <c r="E11468" s="13">
        <f t="shared" ref="E11468:E11469" si="58023">SUM(D11462:D11468)/7</f>
        <v>33.714285714285715</v>
      </c>
      <c r="F11468" s="13">
        <f t="shared" ref="F11468:F11469" si="58024">SUM(D11464:D11468)/5</f>
        <v>43</v>
      </c>
      <c r="G11468" s="13">
        <f t="shared" ref="G11468:G11469" si="58025">N11468/(B11468/100000)</f>
        <v>2220.0688228584686</v>
      </c>
      <c r="H11468" s="5">
        <f t="shared" si="57116"/>
        <v>491</v>
      </c>
      <c r="I11468" s="5">
        <f t="shared" si="57107"/>
        <v>477</v>
      </c>
      <c r="J11468" s="8">
        <f t="shared" ref="J11468:J11469" si="58026">E11468/(SUM(N11461:N11467)/7)*100</f>
        <v>5.2552703012650505E-2</v>
      </c>
      <c r="K11468" s="5">
        <f t="shared" ref="K11468:K11469" si="58027">O11468-O11467</f>
        <v>0</v>
      </c>
      <c r="L11468" s="8">
        <f t="shared" ref="L11468:L11469" si="58028">SUM(K11462:K11468)/7</f>
        <v>0.7142857142857143</v>
      </c>
      <c r="M11468" s="8">
        <f t="shared" ref="M11468:M11469" si="58029">O11468/(B11468/100000)</f>
        <v>56.201652080013474</v>
      </c>
      <c r="N11468">
        <v>64309</v>
      </c>
      <c r="O11468">
        <v>1628</v>
      </c>
    </row>
    <row r="11469" spans="1:15" customFormat="1" x14ac:dyDescent="0.2">
      <c r="A11469" t="s">
        <v>18</v>
      </c>
      <c r="B11469">
        <v>2896712</v>
      </c>
      <c r="C11469" s="6">
        <f t="shared" si="57841"/>
        <v>44396</v>
      </c>
      <c r="D11469" s="5">
        <f t="shared" si="58022"/>
        <v>33</v>
      </c>
      <c r="E11469" s="13">
        <f t="shared" si="58023"/>
        <v>36.714285714285715</v>
      </c>
      <c r="F11469" s="13">
        <f t="shared" si="58024"/>
        <v>41</v>
      </c>
      <c r="G11469" s="13">
        <f t="shared" si="58025"/>
        <v>2221.2080455357659</v>
      </c>
      <c r="H11469" s="5">
        <f t="shared" si="57116"/>
        <v>492</v>
      </c>
      <c r="I11469" s="5">
        <f t="shared" si="57107"/>
        <v>478</v>
      </c>
      <c r="J11469" s="8">
        <f t="shared" si="58026"/>
        <v>5.7198943266215455E-2</v>
      </c>
      <c r="K11469" s="5">
        <f t="shared" si="58027"/>
        <v>0</v>
      </c>
      <c r="L11469" s="8">
        <f t="shared" si="58028"/>
        <v>0.2857142857142857</v>
      </c>
      <c r="M11469" s="8">
        <f t="shared" si="58029"/>
        <v>56.201652080013474</v>
      </c>
      <c r="N11469">
        <v>64342</v>
      </c>
      <c r="O11469">
        <v>1628</v>
      </c>
    </row>
    <row r="11470" spans="1:15" customFormat="1" x14ac:dyDescent="0.2">
      <c r="A11470" t="s">
        <v>18</v>
      </c>
      <c r="B11470">
        <v>2896712</v>
      </c>
      <c r="C11470" s="6">
        <f t="shared" si="57841"/>
        <v>44397</v>
      </c>
      <c r="D11470" s="5">
        <f t="shared" ref="D11470" si="58030">N11470-N11469</f>
        <v>35</v>
      </c>
      <c r="E11470" s="13">
        <f t="shared" ref="E11470" si="58031">SUM(D11464:D11470)/7</f>
        <v>40.428571428571431</v>
      </c>
      <c r="F11470" s="13">
        <f t="shared" ref="F11470" si="58032">SUM(D11466:D11470)/5</f>
        <v>38.200000000000003</v>
      </c>
      <c r="G11470" s="13">
        <f t="shared" ref="G11470" si="58033">N11470/(B11470/100000)</f>
        <v>2222.4163120116878</v>
      </c>
      <c r="H11470" s="5">
        <f t="shared" si="57116"/>
        <v>493</v>
      </c>
      <c r="I11470" s="5">
        <f t="shared" si="57107"/>
        <v>479</v>
      </c>
      <c r="J11470" s="8">
        <f t="shared" ref="J11470" si="58034">E11470/(SUM(N11463:N11469)/7)*100</f>
        <v>6.2949600281160062E-2</v>
      </c>
      <c r="K11470" s="5">
        <f t="shared" ref="K11470" si="58035">O11470-O11469</f>
        <v>0</v>
      </c>
      <c r="L11470" s="8">
        <f t="shared" ref="L11470" si="58036">SUM(K11464:K11470)/7</f>
        <v>0.14285714285714285</v>
      </c>
      <c r="M11470" s="8">
        <f t="shared" ref="M11470" si="58037">O11470/(B11470/100000)</f>
        <v>56.201652080013474</v>
      </c>
      <c r="N11470">
        <v>64377</v>
      </c>
      <c r="O11470">
        <v>1628</v>
      </c>
    </row>
    <row r="11471" spans="1:15" customFormat="1" x14ac:dyDescent="0.2">
      <c r="A11471" t="s">
        <v>18</v>
      </c>
      <c r="B11471">
        <v>2896712</v>
      </c>
      <c r="C11471" s="6">
        <f t="shared" si="57841"/>
        <v>44398</v>
      </c>
      <c r="D11471" s="5">
        <f t="shared" ref="D11471" si="58038">N11471-N11470</f>
        <v>59</v>
      </c>
      <c r="E11471" s="13">
        <f t="shared" ref="E11471" si="58039">SUM(D11465:D11471)/7</f>
        <v>42.714285714285715</v>
      </c>
      <c r="F11471" s="13">
        <f t="shared" ref="F11471" si="58040">SUM(D11467:D11471)/5</f>
        <v>43</v>
      </c>
      <c r="G11471" s="13">
        <f t="shared" ref="G11471" si="58041">N11471/(B11471/100000)</f>
        <v>2224.4531040710986</v>
      </c>
      <c r="H11471" s="5">
        <f t="shared" si="57116"/>
        <v>494</v>
      </c>
      <c r="I11471" s="5">
        <f t="shared" si="57107"/>
        <v>480</v>
      </c>
      <c r="J11471" s="8">
        <f t="shared" ref="J11471" si="58042">E11471/(SUM(N11464:N11470)/7)*100</f>
        <v>6.646674773090526E-2</v>
      </c>
      <c r="K11471" s="5">
        <f t="shared" ref="K11471" si="58043">O11471-O11470</f>
        <v>0</v>
      </c>
      <c r="L11471" s="8">
        <f t="shared" ref="L11471" si="58044">SUM(K11465:K11471)/7</f>
        <v>0.14285714285714285</v>
      </c>
      <c r="M11471" s="8">
        <f t="shared" ref="M11471" si="58045">O11471/(B11471/100000)</f>
        <v>56.201652080013474</v>
      </c>
      <c r="N11471">
        <v>64436</v>
      </c>
      <c r="O11471">
        <v>1628</v>
      </c>
    </row>
    <row r="11472" spans="1:15" customFormat="1" x14ac:dyDescent="0.2">
      <c r="A11472" t="s">
        <v>18</v>
      </c>
      <c r="B11472">
        <v>2896712</v>
      </c>
      <c r="C11472" s="6">
        <f t="shared" si="57841"/>
        <v>44399</v>
      </c>
      <c r="D11472" s="5">
        <f t="shared" ref="D11472" si="58046">N11472-N11471</f>
        <v>57</v>
      </c>
      <c r="E11472" s="13">
        <f t="shared" ref="E11472" si="58047">SUM(D11466:D11472)/7</f>
        <v>43.857142857142854</v>
      </c>
      <c r="F11472" s="13">
        <f t="shared" ref="F11472" si="58048">SUM(D11468:D11472)/5</f>
        <v>43.2</v>
      </c>
      <c r="G11472" s="13">
        <f t="shared" ref="G11472" si="58049">N11472/(B11472/100000)</f>
        <v>2226.4208523318853</v>
      </c>
      <c r="H11472" s="5">
        <f t="shared" si="57116"/>
        <v>495</v>
      </c>
      <c r="I11472" s="5">
        <f t="shared" si="57107"/>
        <v>481</v>
      </c>
      <c r="J11472" s="8">
        <f t="shared" ref="J11472" si="58050">E11472/(SUM(N11465:N11471)/7)*100</f>
        <v>6.8199792068386389E-2</v>
      </c>
      <c r="K11472" s="5">
        <f t="shared" ref="K11472" si="58051">O11472-O11471</f>
        <v>0</v>
      </c>
      <c r="L11472" s="8">
        <f t="shared" ref="L11472" si="58052">SUM(K11466:K11472)/7</f>
        <v>0.14285714285714285</v>
      </c>
      <c r="M11472" s="8">
        <f t="shared" ref="M11472" si="58053">O11472/(B11472/100000)</f>
        <v>56.201652080013474</v>
      </c>
      <c r="N11472">
        <v>64493</v>
      </c>
      <c r="O11472">
        <v>1628</v>
      </c>
    </row>
    <row r="11473" spans="1:15" customFormat="1" x14ac:dyDescent="0.2">
      <c r="A11473" t="s">
        <v>18</v>
      </c>
      <c r="B11473">
        <v>2896712</v>
      </c>
      <c r="C11473" s="6">
        <f t="shared" si="57841"/>
        <v>44400</v>
      </c>
      <c r="D11473" s="5">
        <f t="shared" ref="D11473" si="58054">N11473-N11472</f>
        <v>74</v>
      </c>
      <c r="E11473" s="13">
        <f t="shared" ref="E11473" si="58055">SUM(D11467:D11473)/7</f>
        <v>49.428571428571431</v>
      </c>
      <c r="F11473" s="13">
        <f t="shared" ref="F11473" si="58056">SUM(D11469:D11473)/5</f>
        <v>51.6</v>
      </c>
      <c r="G11473" s="13">
        <f t="shared" ref="G11473" si="58057">N11473/(B11473/100000)</f>
        <v>2228.9754728809767</v>
      </c>
      <c r="H11473" s="5">
        <f t="shared" si="57116"/>
        <v>496</v>
      </c>
      <c r="I11473" s="5">
        <f t="shared" si="57107"/>
        <v>482</v>
      </c>
      <c r="J11473" s="8">
        <f t="shared" ref="J11473" si="58058">E11473/(SUM(N11466:N11472)/7)*100</f>
        <v>7.6811224206635512E-2</v>
      </c>
      <c r="K11473" s="5">
        <f t="shared" ref="K11473" si="58059">O11473-O11472</f>
        <v>0</v>
      </c>
      <c r="L11473" s="8">
        <f t="shared" ref="L11473" si="58060">SUM(K11467:K11473)/7</f>
        <v>0</v>
      </c>
      <c r="M11473" s="8">
        <f t="shared" ref="M11473" si="58061">O11473/(B11473/100000)</f>
        <v>56.201652080013474</v>
      </c>
      <c r="N11473">
        <v>64567</v>
      </c>
      <c r="O11473">
        <v>1628</v>
      </c>
    </row>
    <row r="11474" spans="1:15" customFormat="1" x14ac:dyDescent="0.2">
      <c r="A11474" t="s">
        <v>18</v>
      </c>
      <c r="B11474">
        <v>2896712</v>
      </c>
      <c r="C11474" s="6">
        <f t="shared" si="57841"/>
        <v>44401</v>
      </c>
      <c r="D11474" s="5">
        <f t="shared" ref="D11474" si="58062">N11474-N11473</f>
        <v>91</v>
      </c>
      <c r="E11474" s="13">
        <f t="shared" ref="E11474" si="58063">SUM(D11468:D11474)/7</f>
        <v>54.428571428571431</v>
      </c>
      <c r="F11474" s="13">
        <f t="shared" ref="F11474" si="58064">SUM(D11470:D11474)/5</f>
        <v>63.2</v>
      </c>
      <c r="G11474" s="13">
        <f t="shared" ref="G11474" si="58065">N11474/(B11474/100000)</f>
        <v>2232.1169657183732</v>
      </c>
      <c r="H11474" s="5">
        <f t="shared" si="57116"/>
        <v>497</v>
      </c>
      <c r="I11474" s="5">
        <f t="shared" si="57107"/>
        <v>483</v>
      </c>
      <c r="J11474" s="8">
        <f t="shared" ref="J11474" si="58066">E11474/(SUM(N11467:N11473)/7)*100</f>
        <v>8.4516227781216105E-2</v>
      </c>
      <c r="K11474" s="5">
        <f t="shared" ref="K11474" si="58067">O11474-O11473</f>
        <v>1</v>
      </c>
      <c r="L11474" s="8">
        <f t="shared" ref="L11474" si="58068">SUM(K11468:K11474)/7</f>
        <v>0.14285714285714285</v>
      </c>
      <c r="M11474" s="8">
        <f t="shared" ref="M11474" si="58069">O11474/(B11474/100000)</f>
        <v>56.236173979325521</v>
      </c>
      <c r="N11474">
        <v>64658</v>
      </c>
      <c r="O11474">
        <v>1629</v>
      </c>
    </row>
    <row r="11475" spans="1:15" customFormat="1" x14ac:dyDescent="0.2">
      <c r="A11475" t="s">
        <v>18</v>
      </c>
      <c r="B11475">
        <v>2896712</v>
      </c>
      <c r="C11475" s="6">
        <f t="shared" si="57841"/>
        <v>44402</v>
      </c>
      <c r="D11475" s="5">
        <f t="shared" ref="D11475" si="58070">N11475-N11474</f>
        <v>72</v>
      </c>
      <c r="E11475" s="13">
        <f t="shared" ref="E11475" si="58071">SUM(D11469:D11475)/7</f>
        <v>60.142857142857146</v>
      </c>
      <c r="F11475" s="13">
        <f t="shared" ref="F11475" si="58072">SUM(D11471:D11475)/5</f>
        <v>70.599999999999994</v>
      </c>
      <c r="G11475" s="13">
        <f t="shared" ref="G11475" si="58073">N11475/(B11475/100000)</f>
        <v>2234.6025424688405</v>
      </c>
      <c r="H11475" s="5">
        <f t="shared" si="57116"/>
        <v>498</v>
      </c>
      <c r="I11475" s="5">
        <f t="shared" si="57107"/>
        <v>484</v>
      </c>
      <c r="J11475" s="8">
        <f t="shared" ref="J11475" si="58074">E11475/(SUM(N11468:N11474)/7)*100</f>
        <v>9.3310460080411023E-2</v>
      </c>
      <c r="K11475" s="5">
        <f t="shared" ref="K11475" si="58075">O11475-O11474</f>
        <v>0</v>
      </c>
      <c r="L11475" s="8">
        <f t="shared" ref="L11475" si="58076">SUM(K11469:K11475)/7</f>
        <v>0.14285714285714285</v>
      </c>
      <c r="M11475" s="8">
        <f t="shared" ref="M11475" si="58077">O11475/(B11475/100000)</f>
        <v>56.236173979325521</v>
      </c>
      <c r="N11475">
        <v>64730</v>
      </c>
      <c r="O11475">
        <v>1629</v>
      </c>
    </row>
    <row r="11476" spans="1:15" customFormat="1" x14ac:dyDescent="0.2">
      <c r="A11476" t="s">
        <v>18</v>
      </c>
      <c r="B11476">
        <v>2896712</v>
      </c>
      <c r="C11476" s="6">
        <f t="shared" si="57841"/>
        <v>44403</v>
      </c>
      <c r="D11476" s="5">
        <f t="shared" ref="D11476" si="58078">N11476-N11475</f>
        <v>34</v>
      </c>
      <c r="E11476" s="13">
        <f t="shared" ref="E11476" si="58079">SUM(D11470:D11476)/7</f>
        <v>60.285714285714285</v>
      </c>
      <c r="F11476" s="13">
        <f t="shared" ref="F11476" si="58080">SUM(D11472:D11476)/5</f>
        <v>65.599999999999994</v>
      </c>
      <c r="G11476" s="13">
        <f t="shared" ref="G11476" si="58081">N11476/(B11476/100000)</f>
        <v>2235.7762870454499</v>
      </c>
      <c r="H11476" s="5">
        <f t="shared" si="57116"/>
        <v>499</v>
      </c>
      <c r="I11476" s="5">
        <f t="shared" si="57107"/>
        <v>485</v>
      </c>
      <c r="J11476" s="8">
        <f t="shared" ref="J11476" si="58082">E11476/(SUM(N11469:N11475)/7)*100</f>
        <v>9.3444906256158616E-2</v>
      </c>
      <c r="K11476" s="5">
        <f t="shared" ref="K11476" si="58083">O11476-O11475</f>
        <v>0</v>
      </c>
      <c r="L11476" s="8">
        <f t="shared" ref="L11476" si="58084">SUM(K11470:K11476)/7</f>
        <v>0.14285714285714285</v>
      </c>
      <c r="M11476" s="8">
        <f t="shared" ref="M11476" si="58085">O11476/(B11476/100000)</f>
        <v>56.236173979325521</v>
      </c>
      <c r="N11476">
        <v>64764</v>
      </c>
      <c r="O11476">
        <v>1629</v>
      </c>
    </row>
    <row r="11477" spans="1:15" customFormat="1" x14ac:dyDescent="0.2">
      <c r="A11477" t="s">
        <v>18</v>
      </c>
      <c r="B11477">
        <v>2896712</v>
      </c>
      <c r="C11477" s="6">
        <f t="shared" si="57841"/>
        <v>44404</v>
      </c>
      <c r="D11477" s="5">
        <f t="shared" ref="D11477" si="58086">N11477-N11476</f>
        <v>100</v>
      </c>
      <c r="E11477" s="13">
        <f t="shared" ref="E11477" si="58087">SUM(D11471:D11477)/7</f>
        <v>69.571428571428569</v>
      </c>
      <c r="F11477" s="13">
        <f t="shared" ref="F11477" si="58088">SUM(D11473:D11477)/5</f>
        <v>74.2</v>
      </c>
      <c r="G11477" s="13">
        <f t="shared" ref="G11477" si="58089">N11477/(B11477/100000)</f>
        <v>2239.2284769766547</v>
      </c>
      <c r="H11477" s="5">
        <f t="shared" si="57116"/>
        <v>500</v>
      </c>
      <c r="I11477" s="5">
        <f t="shared" si="57107"/>
        <v>486</v>
      </c>
      <c r="J11477" s="8">
        <f t="shared" ref="J11477" si="58090">E11477/(SUM(N11470:N11476)/7)*100</f>
        <v>0.10773740390465128</v>
      </c>
      <c r="K11477" s="5">
        <f t="shared" ref="K11477" si="58091">O11477-O11476</f>
        <v>2</v>
      </c>
      <c r="L11477" s="8">
        <f t="shared" ref="L11477" si="58092">SUM(K11471:K11477)/7</f>
        <v>0.42857142857142855</v>
      </c>
      <c r="M11477" s="8">
        <f t="shared" ref="M11477" si="58093">O11477/(B11477/100000)</f>
        <v>56.305217777949615</v>
      </c>
      <c r="N11477">
        <v>64864</v>
      </c>
      <c r="O11477">
        <v>1631</v>
      </c>
    </row>
    <row r="11478" spans="1:15" customFormat="1" x14ac:dyDescent="0.2">
      <c r="A11478" t="s">
        <v>18</v>
      </c>
      <c r="B11478">
        <v>2896712</v>
      </c>
      <c r="C11478" s="6">
        <f t="shared" si="57841"/>
        <v>44405</v>
      </c>
      <c r="D11478" s="5">
        <f t="shared" ref="D11478" si="58094">N11478-N11477</f>
        <v>112</v>
      </c>
      <c r="E11478" s="13">
        <f t="shared" ref="E11478" si="58095">SUM(D11472:D11478)/7</f>
        <v>77.142857142857139</v>
      </c>
      <c r="F11478" s="13">
        <f t="shared" ref="F11478" si="58096">SUM(D11474:D11478)/5</f>
        <v>81.8</v>
      </c>
      <c r="G11478" s="13">
        <f t="shared" ref="G11478" si="58097">N11478/(B11478/100000)</f>
        <v>2243.0949296996041</v>
      </c>
      <c r="H11478" s="5">
        <f t="shared" si="57116"/>
        <v>501</v>
      </c>
      <c r="I11478" s="5">
        <f t="shared" si="57107"/>
        <v>487</v>
      </c>
      <c r="J11478" s="8">
        <f t="shared" ref="J11478" si="58098">E11478/(SUM(N11471:N11477)/7)*100</f>
        <v>0.11933385191994908</v>
      </c>
      <c r="K11478" s="5">
        <f t="shared" ref="K11478" si="58099">O11478-O11477</f>
        <v>3</v>
      </c>
      <c r="L11478" s="8">
        <f t="shared" ref="L11478" si="58100">SUM(K11472:K11478)/7</f>
        <v>0.8571428571428571</v>
      </c>
      <c r="M11478" s="8">
        <f t="shared" ref="M11478" si="58101">O11478/(B11478/100000)</f>
        <v>56.408783475885762</v>
      </c>
      <c r="N11478">
        <v>64976</v>
      </c>
      <c r="O11478">
        <v>1634</v>
      </c>
    </row>
    <row r="11479" spans="1:15" customFormat="1" x14ac:dyDescent="0.2">
      <c r="A11479" t="s">
        <v>18</v>
      </c>
      <c r="B11479">
        <v>2896712</v>
      </c>
      <c r="C11479" s="6">
        <f t="shared" si="57841"/>
        <v>44406</v>
      </c>
      <c r="D11479" s="5">
        <f t="shared" ref="D11479" si="58102">N11479-N11478</f>
        <v>116</v>
      </c>
      <c r="E11479" s="13">
        <f t="shared" ref="E11479" si="58103">SUM(D11473:D11479)/7</f>
        <v>85.571428571428569</v>
      </c>
      <c r="F11479" s="13">
        <f t="shared" ref="F11479" si="58104">SUM(D11475:D11479)/5</f>
        <v>86.8</v>
      </c>
      <c r="G11479" s="13">
        <f t="shared" ref="G11479" si="58105">N11479/(B11479/100000)</f>
        <v>2247.0994700198016</v>
      </c>
      <c r="H11479" s="5">
        <f t="shared" si="57116"/>
        <v>502</v>
      </c>
      <c r="I11479" s="5">
        <f t="shared" si="57107"/>
        <v>488</v>
      </c>
      <c r="J11479" s="8">
        <f t="shared" ref="J11479" si="58106">E11479/(SUM(N11472:N11478)/7)*100</f>
        <v>0.13221440364461476</v>
      </c>
      <c r="K11479" s="5">
        <f t="shared" ref="K11479" si="58107">O11479-O11478</f>
        <v>0</v>
      </c>
      <c r="L11479" s="8">
        <f t="shared" ref="L11479" si="58108">SUM(K11473:K11479)/7</f>
        <v>0.8571428571428571</v>
      </c>
      <c r="M11479" s="8">
        <f t="shared" ref="M11479" si="58109">O11479/(B11479/100000)</f>
        <v>56.408783475885762</v>
      </c>
      <c r="N11479">
        <v>65092</v>
      </c>
      <c r="O11479">
        <v>1634</v>
      </c>
    </row>
    <row r="11480" spans="1:15" customFormat="1" x14ac:dyDescent="0.2">
      <c r="A11480" t="s">
        <v>18</v>
      </c>
      <c r="B11480">
        <v>2896712</v>
      </c>
      <c r="C11480" s="6">
        <f t="shared" si="57841"/>
        <v>44407</v>
      </c>
      <c r="D11480" s="5">
        <f t="shared" ref="D11480" si="58110">N11480-N11479</f>
        <v>118</v>
      </c>
      <c r="E11480" s="13">
        <f t="shared" ref="E11480" si="58111">SUM(D11474:D11480)/7</f>
        <v>91.857142857142861</v>
      </c>
      <c r="F11480" s="13">
        <f t="shared" ref="F11480" si="58112">SUM(D11476:D11480)/5</f>
        <v>96</v>
      </c>
      <c r="G11480" s="13">
        <f t="shared" ref="G11480" si="58113">N11480/(B11480/100000)</f>
        <v>2251.1730541386232</v>
      </c>
      <c r="H11480" s="5">
        <f t="shared" si="57116"/>
        <v>503</v>
      </c>
      <c r="I11480" s="5">
        <f t="shared" si="57107"/>
        <v>489</v>
      </c>
      <c r="J11480" s="8">
        <f t="shared" ref="J11480" si="58114">E11480/(SUM(N11473:N11479)/7)*100</f>
        <v>0.14173891383464379</v>
      </c>
      <c r="K11480" s="5">
        <f t="shared" ref="K11480" si="58115">O11480-O11479</f>
        <v>2</v>
      </c>
      <c r="L11480" s="8">
        <f t="shared" ref="L11480" si="58116">SUM(K11474:K11480)/7</f>
        <v>1.1428571428571428</v>
      </c>
      <c r="M11480" s="8">
        <f t="shared" ref="M11480" si="58117">O11480/(B11480/100000)</f>
        <v>56.477827274509856</v>
      </c>
      <c r="N11480">
        <v>65210</v>
      </c>
      <c r="O11480">
        <v>1636</v>
      </c>
    </row>
    <row r="11481" spans="1:15" customFormat="1" x14ac:dyDescent="0.2">
      <c r="A11481" t="s">
        <v>18</v>
      </c>
      <c r="B11481">
        <v>2896712</v>
      </c>
      <c r="C11481" s="6">
        <f t="shared" si="57841"/>
        <v>44408</v>
      </c>
      <c r="D11481" s="5">
        <f t="shared" ref="D11481" si="58118">N11481-N11480</f>
        <v>148</v>
      </c>
      <c r="E11481" s="13">
        <f t="shared" ref="E11481" si="58119">SUM(D11475:D11481)/7</f>
        <v>100</v>
      </c>
      <c r="F11481" s="13">
        <f t="shared" ref="F11481" si="58120">SUM(D11477:D11481)/5</f>
        <v>118.8</v>
      </c>
      <c r="G11481" s="13">
        <f t="shared" ref="G11481" si="58121">N11481/(B11481/100000)</f>
        <v>2256.2822952368065</v>
      </c>
      <c r="H11481" s="5">
        <f t="shared" si="57116"/>
        <v>504</v>
      </c>
      <c r="I11481" s="5">
        <f t="shared" si="57107"/>
        <v>490</v>
      </c>
      <c r="J11481" s="8">
        <f t="shared" ref="J11481" si="58122">E11481/(SUM(N11474:N11480)/7)*100</f>
        <v>0.15408523995474296</v>
      </c>
      <c r="K11481" s="5">
        <f t="shared" ref="K11481" si="58123">O11481-O11480</f>
        <v>2</v>
      </c>
      <c r="L11481" s="8">
        <f t="shared" ref="L11481" si="58124">SUM(K11475:K11481)/7</f>
        <v>1.2857142857142858</v>
      </c>
      <c r="M11481" s="8">
        <f t="shared" ref="M11481" si="58125">O11481/(B11481/100000)</f>
        <v>56.54687107313395</v>
      </c>
      <c r="N11481">
        <v>65358</v>
      </c>
      <c r="O11481">
        <v>1638</v>
      </c>
    </row>
    <row r="11482" spans="1:15" customFormat="1" x14ac:dyDescent="0.2">
      <c r="A11482" t="s">
        <v>18</v>
      </c>
      <c r="B11482">
        <v>2896712</v>
      </c>
      <c r="C11482" s="6">
        <f t="shared" si="57841"/>
        <v>44409</v>
      </c>
      <c r="D11482" s="5">
        <f t="shared" ref="D11482" si="58126">N11482-N11481</f>
        <v>72</v>
      </c>
      <c r="E11482" s="13">
        <f t="shared" ref="E11482" si="58127">SUM(D11476:D11482)/7</f>
        <v>100</v>
      </c>
      <c r="F11482" s="13">
        <f t="shared" ref="F11482" si="58128">SUM(D11478:D11482)/5</f>
        <v>113.2</v>
      </c>
      <c r="G11482" s="13">
        <f t="shared" ref="G11482" si="58129">N11482/(B11482/100000)</f>
        <v>2258.7678719872738</v>
      </c>
      <c r="H11482" s="5">
        <f t="shared" si="57116"/>
        <v>505</v>
      </c>
      <c r="I11482" s="5">
        <f t="shared" si="57107"/>
        <v>491</v>
      </c>
      <c r="J11482" s="8">
        <f t="shared" ref="J11482" si="58130">E11482/(SUM(N11475:N11481)/7)*100</f>
        <v>0.15384818261339711</v>
      </c>
      <c r="K11482" s="5">
        <f t="shared" ref="K11482" si="58131">O11482-O11481</f>
        <v>0</v>
      </c>
      <c r="L11482" s="8">
        <f t="shared" ref="L11482" si="58132">SUM(K11476:K11482)/7</f>
        <v>1.2857142857142858</v>
      </c>
      <c r="M11482" s="8">
        <f t="shared" ref="M11482" si="58133">O11482/(B11482/100000)</f>
        <v>56.54687107313395</v>
      </c>
      <c r="N11482">
        <v>65430</v>
      </c>
      <c r="O11482">
        <v>1638</v>
      </c>
    </row>
    <row r="11483" spans="1:15" customFormat="1" x14ac:dyDescent="0.2">
      <c r="A11483" t="s">
        <v>18</v>
      </c>
      <c r="B11483">
        <v>2896712</v>
      </c>
      <c r="C11483" s="6">
        <f t="shared" si="57841"/>
        <v>44410</v>
      </c>
      <c r="D11483" s="5">
        <f t="shared" ref="D11483" si="58134">N11483-N11482</f>
        <v>40</v>
      </c>
      <c r="E11483" s="13">
        <f t="shared" ref="E11483" si="58135">SUM(D11477:D11483)/7</f>
        <v>100.85714285714286</v>
      </c>
      <c r="F11483" s="13">
        <f t="shared" ref="F11483" si="58136">SUM(D11479:D11483)/5</f>
        <v>98.8</v>
      </c>
      <c r="G11483" s="13">
        <f t="shared" ref="G11483" si="58137">N11483/(B11483/100000)</f>
        <v>2260.1487479597558</v>
      </c>
      <c r="H11483" s="5">
        <f t="shared" si="57116"/>
        <v>506</v>
      </c>
      <c r="I11483" s="5">
        <f t="shared" si="57107"/>
        <v>492</v>
      </c>
      <c r="J11483" s="8">
        <f t="shared" ref="J11483" si="58138">E11483/(SUM(N11476:N11482)/7)*100</f>
        <v>0.15492852659898967</v>
      </c>
      <c r="K11483" s="5">
        <f t="shared" ref="K11483" si="58139">O11483-O11482</f>
        <v>0</v>
      </c>
      <c r="L11483" s="8">
        <f t="shared" ref="L11483" si="58140">SUM(K11477:K11483)/7</f>
        <v>1.2857142857142858</v>
      </c>
      <c r="M11483" s="8">
        <f t="shared" ref="M11483" si="58141">O11483/(B11483/100000)</f>
        <v>56.54687107313395</v>
      </c>
      <c r="N11483">
        <v>65470</v>
      </c>
      <c r="O11483">
        <v>1638</v>
      </c>
    </row>
    <row r="11484" spans="1:15" customFormat="1" x14ac:dyDescent="0.2">
      <c r="A11484" t="s">
        <v>18</v>
      </c>
      <c r="B11484">
        <v>2896712</v>
      </c>
      <c r="C11484" s="6">
        <f t="shared" si="57841"/>
        <v>44411</v>
      </c>
      <c r="D11484" s="5">
        <f t="shared" ref="D11484" si="58142">N11484-N11483</f>
        <v>116</v>
      </c>
      <c r="E11484" s="13">
        <f t="shared" ref="E11484" si="58143">SUM(D11478:D11484)/7</f>
        <v>103.14285714285714</v>
      </c>
      <c r="F11484" s="13">
        <f t="shared" ref="F11484" si="58144">SUM(D11480:D11484)/5</f>
        <v>98.8</v>
      </c>
      <c r="G11484" s="13">
        <f t="shared" ref="G11484" si="58145">N11484/(B11484/100000)</f>
        <v>2264.1532882799534</v>
      </c>
      <c r="H11484" s="5">
        <f t="shared" si="57116"/>
        <v>507</v>
      </c>
      <c r="I11484" s="5">
        <f t="shared" si="57107"/>
        <v>493</v>
      </c>
      <c r="J11484" s="8">
        <f t="shared" ref="J11484" si="58146">E11484/(SUM(N11477:N11483)/7)*100</f>
        <v>0.15819456617002628</v>
      </c>
      <c r="K11484" s="5">
        <f t="shared" ref="K11484" si="58147">O11484-O11483</f>
        <v>1</v>
      </c>
      <c r="L11484" s="8">
        <f t="shared" ref="L11484" si="58148">SUM(K11478:K11484)/7</f>
        <v>1.1428571428571428</v>
      </c>
      <c r="M11484" s="8">
        <f t="shared" ref="M11484" si="58149">O11484/(B11484/100000)</f>
        <v>56.581392972445997</v>
      </c>
      <c r="N11484">
        <v>65586</v>
      </c>
      <c r="O11484">
        <v>1639</v>
      </c>
    </row>
    <row r="11485" spans="1:15" customFormat="1" x14ac:dyDescent="0.2">
      <c r="A11485" t="s">
        <v>18</v>
      </c>
      <c r="B11485">
        <v>2896712</v>
      </c>
      <c r="C11485" s="6">
        <f t="shared" si="57841"/>
        <v>44412</v>
      </c>
      <c r="D11485" s="5">
        <f t="shared" ref="D11485" si="58150">N11485-N11484</f>
        <v>209</v>
      </c>
      <c r="E11485" s="13">
        <f t="shared" ref="E11485" si="58151">SUM(D11479:D11485)/7</f>
        <v>117</v>
      </c>
      <c r="F11485" s="13">
        <f t="shared" ref="F11485" si="58152">SUM(D11481:D11485)/5</f>
        <v>117</v>
      </c>
      <c r="G11485" s="13">
        <f t="shared" ref="G11485" si="58153">N11485/(B11485/100000)</f>
        <v>2271.368365236171</v>
      </c>
      <c r="H11485" s="5">
        <f t="shared" si="57116"/>
        <v>508</v>
      </c>
      <c r="I11485" s="5">
        <f t="shared" si="57107"/>
        <v>494</v>
      </c>
      <c r="J11485" s="8">
        <f t="shared" ref="J11485" si="58154">E11485/(SUM(N11478:N11484)/7)*100</f>
        <v>0.1791644243768622</v>
      </c>
      <c r="K11485" s="5">
        <f t="shared" ref="K11485" si="58155">O11485-O11484</f>
        <v>0</v>
      </c>
      <c r="L11485" s="8">
        <f t="shared" ref="L11485" si="58156">SUM(K11479:K11485)/7</f>
        <v>0.7142857142857143</v>
      </c>
      <c r="M11485" s="8">
        <f t="shared" ref="M11485" si="58157">O11485/(B11485/100000)</f>
        <v>56.581392972445997</v>
      </c>
      <c r="N11485">
        <v>65795</v>
      </c>
      <c r="O11485">
        <v>1639</v>
      </c>
    </row>
    <row r="11486" spans="1:15" customFormat="1" x14ac:dyDescent="0.2">
      <c r="A11486" t="s">
        <v>18</v>
      </c>
      <c r="B11486">
        <v>2896712</v>
      </c>
      <c r="C11486" s="6">
        <f t="shared" si="57841"/>
        <v>44413</v>
      </c>
      <c r="D11486" s="5">
        <f t="shared" ref="D11486" si="58158">N11486-N11485</f>
        <v>207</v>
      </c>
      <c r="E11486" s="13">
        <f t="shared" ref="E11486" si="58159">SUM(D11480:D11486)/7</f>
        <v>130</v>
      </c>
      <c r="F11486" s="13">
        <f t="shared" ref="F11486" si="58160">SUM(D11482:D11486)/5</f>
        <v>128.80000000000001</v>
      </c>
      <c r="G11486" s="13">
        <f t="shared" ref="G11486" si="58161">N11486/(B11486/100000)</f>
        <v>2278.5143983937651</v>
      </c>
      <c r="H11486" s="5">
        <f t="shared" si="57116"/>
        <v>509</v>
      </c>
      <c r="I11486" s="5">
        <f t="shared" si="57107"/>
        <v>495</v>
      </c>
      <c r="J11486" s="8">
        <f t="shared" ref="J11486" si="58162">E11486/(SUM(N11479:N11485)/7)*100</f>
        <v>0.19871555506058644</v>
      </c>
      <c r="K11486" s="5">
        <f t="shared" ref="K11486" si="58163">O11486-O11485</f>
        <v>0</v>
      </c>
      <c r="L11486" s="8">
        <f t="shared" ref="L11486" si="58164">SUM(K11480:K11486)/7</f>
        <v>0.7142857142857143</v>
      </c>
      <c r="M11486" s="8">
        <f t="shared" ref="M11486" si="58165">O11486/(B11486/100000)</f>
        <v>56.581392972445997</v>
      </c>
      <c r="N11486">
        <v>66002</v>
      </c>
      <c r="O11486">
        <v>1639</v>
      </c>
    </row>
    <row r="11487" spans="1:15" customFormat="1" x14ac:dyDescent="0.2">
      <c r="A11487" t="s">
        <v>18</v>
      </c>
      <c r="B11487">
        <v>2896712</v>
      </c>
      <c r="C11487" s="6">
        <f t="shared" si="57841"/>
        <v>44414</v>
      </c>
      <c r="D11487" s="5">
        <f t="shared" ref="D11487" si="58166">N11487-N11486</f>
        <v>231</v>
      </c>
      <c r="E11487" s="13">
        <f t="shared" ref="E11487" si="58167">SUM(D11481:D11487)/7</f>
        <v>146.14285714285714</v>
      </c>
      <c r="F11487" s="13">
        <f t="shared" ref="F11487" si="58168">SUM(D11483:D11487)/5</f>
        <v>160.6</v>
      </c>
      <c r="G11487" s="13">
        <f t="shared" ref="G11487" si="58169">N11487/(B11487/100000)</f>
        <v>2286.4889571348481</v>
      </c>
      <c r="H11487" s="5">
        <f t="shared" si="57116"/>
        <v>510</v>
      </c>
      <c r="I11487" s="5">
        <f t="shared" si="57107"/>
        <v>496</v>
      </c>
      <c r="J11487" s="8">
        <f t="shared" ref="J11487" si="58170">E11487/(SUM(N11480:N11486)/7)*100</f>
        <v>0.22294819015323056</v>
      </c>
      <c r="K11487" s="5">
        <f t="shared" ref="K11487" si="58171">O11487-O11486</f>
        <v>0</v>
      </c>
      <c r="L11487" s="8">
        <f t="shared" ref="L11487" si="58172">SUM(K11481:K11487)/7</f>
        <v>0.42857142857142855</v>
      </c>
      <c r="M11487" s="8">
        <f t="shared" ref="M11487" si="58173">O11487/(B11487/100000)</f>
        <v>56.581392972445997</v>
      </c>
      <c r="N11487">
        <v>66233</v>
      </c>
      <c r="O11487">
        <v>1639</v>
      </c>
    </row>
    <row r="11488" spans="1:15" customFormat="1" x14ac:dyDescent="0.2">
      <c r="A11488" t="s">
        <v>18</v>
      </c>
      <c r="B11488">
        <v>2896712</v>
      </c>
      <c r="C11488" s="6">
        <f t="shared" si="57841"/>
        <v>44415</v>
      </c>
      <c r="D11488" s="5">
        <f t="shared" ref="D11488:D11489" si="58174">N11488-N11487</f>
        <v>239</v>
      </c>
      <c r="E11488" s="13">
        <f t="shared" ref="E11488:E11489" si="58175">SUM(D11482:D11488)/7</f>
        <v>159.14285714285714</v>
      </c>
      <c r="F11488" s="13">
        <f t="shared" ref="F11488:F11489" si="58176">SUM(D11484:D11488)/5</f>
        <v>200.4</v>
      </c>
      <c r="G11488" s="13">
        <f t="shared" ref="G11488:G11489" si="58177">N11488/(B11488/100000)</f>
        <v>2294.7396910704274</v>
      </c>
      <c r="H11488" s="5">
        <f t="shared" si="57116"/>
        <v>511</v>
      </c>
      <c r="I11488" s="5">
        <f t="shared" si="57107"/>
        <v>497</v>
      </c>
      <c r="J11488" s="8">
        <f t="shared" ref="J11488:J11489" si="58178">E11488/(SUM(N11481:N11487)/7)*100</f>
        <v>0.2422402658119398</v>
      </c>
      <c r="K11488" s="5">
        <f t="shared" ref="K11488:K11489" si="58179">O11488-O11487</f>
        <v>0</v>
      </c>
      <c r="L11488" s="8">
        <f t="shared" ref="L11488:L11489" si="58180">SUM(K11482:K11488)/7</f>
        <v>0.14285714285714285</v>
      </c>
      <c r="M11488" s="8">
        <f t="shared" ref="M11488:M11489" si="58181">O11488/(B11488/100000)</f>
        <v>56.581392972445997</v>
      </c>
      <c r="N11488">
        <v>66472</v>
      </c>
      <c r="O11488">
        <v>1639</v>
      </c>
    </row>
    <row r="11489" spans="1:15" customFormat="1" x14ac:dyDescent="0.2">
      <c r="A11489" t="s">
        <v>18</v>
      </c>
      <c r="B11489">
        <v>2896712</v>
      </c>
      <c r="C11489" s="6">
        <f t="shared" si="57841"/>
        <v>44416</v>
      </c>
      <c r="D11489" s="5">
        <f t="shared" si="58174"/>
        <v>152</v>
      </c>
      <c r="E11489" s="13">
        <f t="shared" si="58175"/>
        <v>170.57142857142858</v>
      </c>
      <c r="F11489" s="13">
        <f t="shared" si="58176"/>
        <v>207.6</v>
      </c>
      <c r="G11489" s="13">
        <f t="shared" si="58177"/>
        <v>2299.9870197658583</v>
      </c>
      <c r="H11489" s="5">
        <f t="shared" si="57116"/>
        <v>512</v>
      </c>
      <c r="I11489" s="5">
        <f t="shared" si="57107"/>
        <v>498</v>
      </c>
      <c r="J11489" s="8">
        <f t="shared" si="58178"/>
        <v>0.25900891129487108</v>
      </c>
      <c r="K11489" s="5">
        <f t="shared" si="58179"/>
        <v>0</v>
      </c>
      <c r="L11489" s="8">
        <f t="shared" si="58180"/>
        <v>0.14285714285714285</v>
      </c>
      <c r="M11489" s="8">
        <f t="shared" si="58181"/>
        <v>56.581392972445997</v>
      </c>
      <c r="N11489">
        <v>66624</v>
      </c>
      <c r="O11489">
        <v>1639</v>
      </c>
    </row>
    <row r="11490" spans="1:15" customFormat="1" x14ac:dyDescent="0.2">
      <c r="A11490" t="s">
        <v>18</v>
      </c>
      <c r="B11490">
        <v>2896712</v>
      </c>
      <c r="C11490" s="6">
        <f t="shared" si="57841"/>
        <v>44417</v>
      </c>
      <c r="D11490" s="5">
        <f t="shared" ref="D11490" si="58182">N11490-N11489</f>
        <v>80</v>
      </c>
      <c r="E11490" s="13">
        <f t="shared" ref="E11490" si="58183">SUM(D11484:D11490)/7</f>
        <v>176.28571428571428</v>
      </c>
      <c r="F11490" s="13">
        <f t="shared" ref="F11490" si="58184">SUM(D11486:D11490)/5</f>
        <v>181.8</v>
      </c>
      <c r="G11490" s="13">
        <f t="shared" ref="G11490" si="58185">N11490/(B11490/100000)</f>
        <v>2302.7487717108224</v>
      </c>
      <c r="H11490" s="5">
        <f t="shared" si="57116"/>
        <v>513</v>
      </c>
      <c r="I11490" s="5">
        <f t="shared" si="57107"/>
        <v>499</v>
      </c>
      <c r="J11490" s="8">
        <f t="shared" ref="J11490" si="58186">E11490/(SUM(N11483:N11489)/7)*100</f>
        <v>0.26699438749237314</v>
      </c>
      <c r="K11490" s="5">
        <f t="shared" ref="K11490" si="58187">O11490-O11489</f>
        <v>1</v>
      </c>
      <c r="L11490" s="8">
        <f t="shared" ref="L11490" si="58188">SUM(K11484:K11490)/7</f>
        <v>0.2857142857142857</v>
      </c>
      <c r="M11490" s="8">
        <f t="shared" ref="M11490" si="58189">O11490/(B11490/100000)</f>
        <v>56.615914871758044</v>
      </c>
      <c r="N11490">
        <v>66704</v>
      </c>
      <c r="O11490">
        <v>1640</v>
      </c>
    </row>
    <row r="11491" spans="1:15" customFormat="1" x14ac:dyDescent="0.2">
      <c r="A11491" t="s">
        <v>18</v>
      </c>
      <c r="B11491">
        <v>2896712</v>
      </c>
      <c r="C11491" s="6">
        <f t="shared" si="57841"/>
        <v>44418</v>
      </c>
      <c r="D11491" s="5">
        <f t="shared" ref="D11491" si="58190">N11491-N11490</f>
        <v>172</v>
      </c>
      <c r="E11491" s="13">
        <f t="shared" ref="E11491" si="58191">SUM(D11485:D11491)/7</f>
        <v>184.28571428571428</v>
      </c>
      <c r="F11491" s="13">
        <f t="shared" ref="F11491" si="58192">SUM(D11487:D11491)/5</f>
        <v>174.8</v>
      </c>
      <c r="G11491" s="13">
        <f t="shared" ref="G11491" si="58193">N11491/(B11491/100000)</f>
        <v>2308.6865383924946</v>
      </c>
      <c r="H11491" s="5">
        <f t="shared" si="57116"/>
        <v>514</v>
      </c>
      <c r="I11491" s="5">
        <f t="shared" si="57107"/>
        <v>500</v>
      </c>
      <c r="J11491" s="8">
        <f t="shared" ref="J11491" si="58194">E11491/(SUM(N11484:N11490)/7)*100</f>
        <v>0.27836760060075616</v>
      </c>
      <c r="K11491" s="5">
        <f t="shared" ref="K11491" si="58195">O11491-O11490</f>
        <v>0</v>
      </c>
      <c r="L11491" s="8">
        <f t="shared" ref="L11491" si="58196">SUM(K11485:K11491)/7</f>
        <v>0.14285714285714285</v>
      </c>
      <c r="M11491" s="8">
        <f t="shared" ref="M11491" si="58197">O11491/(B11491/100000)</f>
        <v>56.615914871758044</v>
      </c>
      <c r="N11491">
        <v>66876</v>
      </c>
      <c r="O11491">
        <v>1640</v>
      </c>
    </row>
    <row r="11492" spans="1:15" customFormat="1" x14ac:dyDescent="0.2">
      <c r="A11492" t="s">
        <v>18</v>
      </c>
      <c r="B11492">
        <v>2896712</v>
      </c>
      <c r="C11492" s="6">
        <f t="shared" si="57841"/>
        <v>44419</v>
      </c>
      <c r="D11492" s="5">
        <f t="shared" ref="D11492" si="58198">N11492-N11491</f>
        <v>282</v>
      </c>
      <c r="E11492" s="13">
        <f t="shared" ref="E11492" si="58199">SUM(D11486:D11492)/7</f>
        <v>194.71428571428572</v>
      </c>
      <c r="F11492" s="13">
        <f t="shared" ref="F11492" si="58200">SUM(D11488:D11492)/5</f>
        <v>185</v>
      </c>
      <c r="G11492" s="13">
        <f t="shared" ref="G11492" si="58201">N11492/(B11492/100000)</f>
        <v>2318.4217139984921</v>
      </c>
      <c r="H11492" s="5">
        <f t="shared" si="57116"/>
        <v>515</v>
      </c>
      <c r="I11492" s="5">
        <f t="shared" si="57107"/>
        <v>501</v>
      </c>
      <c r="J11492" s="8">
        <f t="shared" ref="J11492" si="58202">E11492/(SUM(N11485:N11491)/7)*100</f>
        <v>0.29330372321424725</v>
      </c>
      <c r="K11492" s="5">
        <f t="shared" ref="K11492" si="58203">O11492-O11491</f>
        <v>0</v>
      </c>
      <c r="L11492" s="8">
        <f t="shared" ref="L11492" si="58204">SUM(K11486:K11492)/7</f>
        <v>0.14285714285714285</v>
      </c>
      <c r="M11492" s="8">
        <f t="shared" ref="M11492" si="58205">O11492/(B11492/100000)</f>
        <v>56.615914871758044</v>
      </c>
      <c r="N11492">
        <v>67158</v>
      </c>
      <c r="O11492">
        <v>1640</v>
      </c>
    </row>
    <row r="11493" spans="1:15" customFormat="1" x14ac:dyDescent="0.2">
      <c r="A11493" t="s">
        <v>18</v>
      </c>
      <c r="B11493">
        <v>2896712</v>
      </c>
      <c r="C11493" s="6">
        <f t="shared" si="57841"/>
        <v>44420</v>
      </c>
      <c r="D11493" s="5">
        <f t="shared" ref="D11493" si="58206">N11493-N11492</f>
        <v>266</v>
      </c>
      <c r="E11493" s="13">
        <f t="shared" ref="E11493" si="58207">SUM(D11487:D11493)/7</f>
        <v>203.14285714285714</v>
      </c>
      <c r="F11493" s="13">
        <f t="shared" ref="F11493" si="58208">SUM(D11489:D11493)/5</f>
        <v>190.4</v>
      </c>
      <c r="G11493" s="13">
        <f t="shared" ref="G11493" si="58209">N11493/(B11493/100000)</f>
        <v>2327.6045392154965</v>
      </c>
      <c r="H11493" s="5">
        <f t="shared" si="57116"/>
        <v>516</v>
      </c>
      <c r="I11493" s="5">
        <f t="shared" si="57107"/>
        <v>502</v>
      </c>
      <c r="J11493" s="8">
        <f t="shared" ref="J11493" si="58210">E11493/(SUM(N11486:N11492)/7)*100</f>
        <v>0.30510503809521772</v>
      </c>
      <c r="K11493" s="5">
        <f t="shared" ref="K11493" si="58211">O11493-O11492</f>
        <v>1</v>
      </c>
      <c r="L11493" s="8">
        <f t="shared" ref="L11493" si="58212">SUM(K11487:K11493)/7</f>
        <v>0.2857142857142857</v>
      </c>
      <c r="M11493" s="8">
        <f t="shared" ref="M11493" si="58213">O11493/(B11493/100000)</f>
        <v>56.65043677107009</v>
      </c>
      <c r="N11493">
        <v>67424</v>
      </c>
      <c r="O11493">
        <v>1641</v>
      </c>
    </row>
    <row r="11494" spans="1:15" customFormat="1" x14ac:dyDescent="0.2">
      <c r="A11494" t="s">
        <v>18</v>
      </c>
      <c r="B11494">
        <v>2896712</v>
      </c>
      <c r="C11494" s="6">
        <f t="shared" si="57841"/>
        <v>44421</v>
      </c>
      <c r="D11494" s="5">
        <f t="shared" ref="D11494" si="58214">N11494-N11493</f>
        <v>217</v>
      </c>
      <c r="E11494" s="13">
        <f t="shared" ref="E11494" si="58215">SUM(D11488:D11494)/7</f>
        <v>201.14285714285714</v>
      </c>
      <c r="F11494" s="13">
        <f t="shared" ref="F11494" si="58216">SUM(D11490:D11494)/5</f>
        <v>203.4</v>
      </c>
      <c r="G11494" s="13">
        <f t="shared" ref="G11494" si="58217">N11494/(B11494/100000)</f>
        <v>2335.095791366211</v>
      </c>
      <c r="H11494" s="5">
        <f t="shared" si="57116"/>
        <v>517</v>
      </c>
      <c r="I11494" s="5">
        <f t="shared" si="57107"/>
        <v>503</v>
      </c>
      <c r="J11494" s="8">
        <f t="shared" ref="J11494" si="58218">E11494/(SUM(N11487:N11493)/7)*100</f>
        <v>0.30118226874955883</v>
      </c>
      <c r="K11494" s="5">
        <f t="shared" ref="K11494" si="58219">O11494-O11493</f>
        <v>0</v>
      </c>
      <c r="L11494" s="8">
        <f t="shared" ref="L11494" si="58220">SUM(K11488:K11494)/7</f>
        <v>0.2857142857142857</v>
      </c>
      <c r="M11494" s="8">
        <f t="shared" ref="M11494" si="58221">O11494/(B11494/100000)</f>
        <v>56.65043677107009</v>
      </c>
      <c r="N11494">
        <v>67641</v>
      </c>
      <c r="O11494">
        <v>1641</v>
      </c>
    </row>
    <row r="11495" spans="1:15" customFormat="1" x14ac:dyDescent="0.2">
      <c r="A11495" t="s">
        <v>18</v>
      </c>
      <c r="B11495">
        <v>2896712</v>
      </c>
      <c r="C11495" s="6">
        <f t="shared" si="57841"/>
        <v>44422</v>
      </c>
      <c r="D11495" s="5">
        <f t="shared" ref="D11495" si="58222">N11495-N11494</f>
        <v>237</v>
      </c>
      <c r="E11495" s="13">
        <f t="shared" ref="E11495" si="58223">SUM(D11489:D11495)/7</f>
        <v>200.85714285714286</v>
      </c>
      <c r="F11495" s="13">
        <f t="shared" ref="F11495" si="58224">SUM(D11491:D11495)/5</f>
        <v>234.8</v>
      </c>
      <c r="G11495" s="13">
        <f t="shared" ref="G11495" si="58225">N11495/(B11495/100000)</f>
        <v>2343.2774815031662</v>
      </c>
      <c r="H11495" s="5">
        <f t="shared" si="57116"/>
        <v>518</v>
      </c>
      <c r="I11495" s="5">
        <f t="shared" si="57107"/>
        <v>504</v>
      </c>
      <c r="J11495" s="8">
        <f t="shared" ref="J11495" si="58226">E11495/(SUM(N11488:N11494)/7)*100</f>
        <v>0.2998513539163018</v>
      </c>
      <c r="K11495" s="5">
        <f t="shared" ref="K11495" si="58227">O11495-O11494</f>
        <v>0</v>
      </c>
      <c r="L11495" s="8">
        <f t="shared" ref="L11495" si="58228">SUM(K11489:K11495)/7</f>
        <v>0.2857142857142857</v>
      </c>
      <c r="M11495" s="8">
        <f t="shared" ref="M11495" si="58229">O11495/(B11495/100000)</f>
        <v>56.65043677107009</v>
      </c>
      <c r="N11495">
        <v>67878</v>
      </c>
      <c r="O11495">
        <v>1641</v>
      </c>
    </row>
    <row r="11496" spans="1:15" customFormat="1" x14ac:dyDescent="0.2">
      <c r="A11496" t="s">
        <v>18</v>
      </c>
      <c r="B11496">
        <v>2896712</v>
      </c>
      <c r="C11496" s="6">
        <f t="shared" si="57841"/>
        <v>44423</v>
      </c>
      <c r="D11496" s="5">
        <f t="shared" ref="D11496" si="58230">N11496-N11495</f>
        <v>177</v>
      </c>
      <c r="E11496" s="13">
        <f t="shared" ref="E11496" si="58231">SUM(D11490:D11496)/7</f>
        <v>204.42857142857142</v>
      </c>
      <c r="F11496" s="13">
        <f t="shared" ref="F11496" si="58232">SUM(D11492:D11496)/5</f>
        <v>235.8</v>
      </c>
      <c r="G11496" s="13">
        <f t="shared" ref="G11496" si="58233">N11496/(B11496/100000)</f>
        <v>2349.3878576813986</v>
      </c>
      <c r="H11496" s="5">
        <f t="shared" si="57116"/>
        <v>519</v>
      </c>
      <c r="I11496" s="5">
        <f t="shared" si="57107"/>
        <v>505</v>
      </c>
      <c r="J11496" s="8">
        <f t="shared" ref="J11496" si="58234">E11496/(SUM(N11489:N11495)/7)*100</f>
        <v>0.30427063288716899</v>
      </c>
      <c r="K11496" s="5">
        <f t="shared" ref="K11496" si="58235">O11496-O11495</f>
        <v>0</v>
      </c>
      <c r="L11496" s="8">
        <f t="shared" ref="L11496" si="58236">SUM(K11490:K11496)/7</f>
        <v>0.2857142857142857</v>
      </c>
      <c r="M11496" s="8">
        <f t="shared" ref="M11496" si="58237">O11496/(B11496/100000)</f>
        <v>56.65043677107009</v>
      </c>
      <c r="N11496">
        <v>68055</v>
      </c>
      <c r="O11496">
        <v>1641</v>
      </c>
    </row>
    <row r="11497" spans="1:15" customFormat="1" x14ac:dyDescent="0.2">
      <c r="A11497" t="s">
        <v>18</v>
      </c>
      <c r="B11497">
        <v>2896712</v>
      </c>
      <c r="C11497" s="6">
        <f t="shared" si="57841"/>
        <v>44424</v>
      </c>
      <c r="D11497" s="5">
        <f t="shared" ref="D11497" si="58238">N11497-N11496</f>
        <v>97</v>
      </c>
      <c r="E11497" s="13">
        <f t="shared" ref="E11497" si="58239">SUM(D11491:D11497)/7</f>
        <v>206.85714285714286</v>
      </c>
      <c r="F11497" s="13">
        <f t="shared" ref="F11497" si="58240">SUM(D11493:D11497)/5</f>
        <v>198.8</v>
      </c>
      <c r="G11497" s="13">
        <f t="shared" ref="G11497" si="58241">N11497/(B11497/100000)</f>
        <v>2352.7364819146674</v>
      </c>
      <c r="H11497" s="5">
        <f t="shared" si="57116"/>
        <v>520</v>
      </c>
      <c r="I11497" s="5">
        <f t="shared" si="57107"/>
        <v>506</v>
      </c>
      <c r="J11497" s="8">
        <f t="shared" ref="J11497" si="58242">E11497/(SUM(N11490:N11496)/7)*100</f>
        <v>0.30695134566791599</v>
      </c>
      <c r="K11497" s="5">
        <f t="shared" ref="K11497" si="58243">O11497-O11496</f>
        <v>0</v>
      </c>
      <c r="L11497" s="8">
        <f t="shared" ref="L11497" si="58244">SUM(K11491:K11497)/7</f>
        <v>0.14285714285714285</v>
      </c>
      <c r="M11497" s="8">
        <f t="shared" ref="M11497" si="58245">O11497/(B11497/100000)</f>
        <v>56.65043677107009</v>
      </c>
      <c r="N11497">
        <v>68152</v>
      </c>
      <c r="O11497">
        <v>1641</v>
      </c>
    </row>
    <row r="11498" spans="1:15" customFormat="1" x14ac:dyDescent="0.2">
      <c r="A11498" t="s">
        <v>18</v>
      </c>
      <c r="B11498">
        <v>2896712</v>
      </c>
      <c r="C11498" s="6">
        <f t="shared" si="57841"/>
        <v>44425</v>
      </c>
      <c r="D11498" s="5">
        <f t="shared" ref="D11498" si="58246">N11498-N11497</f>
        <v>193</v>
      </c>
      <c r="E11498" s="13">
        <f t="shared" ref="E11498" si="58247">SUM(D11492:D11498)/7</f>
        <v>209.85714285714286</v>
      </c>
      <c r="F11498" s="13">
        <f t="shared" ref="F11498" si="58248">SUM(D11494:D11498)/5</f>
        <v>184.2</v>
      </c>
      <c r="G11498" s="13">
        <f t="shared" ref="G11498" si="58249">N11498/(B11498/100000)</f>
        <v>2359.3992084818924</v>
      </c>
      <c r="H11498" s="5">
        <f t="shared" si="57116"/>
        <v>521</v>
      </c>
      <c r="I11498" s="5">
        <f t="shared" si="57107"/>
        <v>507</v>
      </c>
      <c r="J11498" s="8">
        <f t="shared" ref="J11498" si="58250">E11498/(SUM(N11491:N11497)/7)*100</f>
        <v>0.3104500574829242</v>
      </c>
      <c r="K11498" s="5">
        <f t="shared" ref="K11498" si="58251">O11498-O11497</f>
        <v>0</v>
      </c>
      <c r="L11498" s="8">
        <f t="shared" ref="L11498" si="58252">SUM(K11492:K11498)/7</f>
        <v>0.14285714285714285</v>
      </c>
      <c r="M11498" s="8">
        <f t="shared" ref="M11498" si="58253">O11498/(B11498/100000)</f>
        <v>56.65043677107009</v>
      </c>
      <c r="N11498">
        <v>68345</v>
      </c>
      <c r="O11498">
        <v>1641</v>
      </c>
    </row>
    <row r="11499" spans="1:15" customFormat="1" x14ac:dyDescent="0.2">
      <c r="A11499" t="s">
        <v>18</v>
      </c>
      <c r="B11499">
        <v>2896712</v>
      </c>
      <c r="C11499" s="6">
        <f t="shared" si="57841"/>
        <v>44426</v>
      </c>
      <c r="D11499" s="5">
        <f t="shared" ref="D11499" si="58254">N11499-N11498</f>
        <v>288</v>
      </c>
      <c r="E11499" s="13">
        <f t="shared" ref="E11499" si="58255">SUM(D11493:D11499)/7</f>
        <v>210.71428571428572</v>
      </c>
      <c r="F11499" s="13">
        <f t="shared" ref="F11499" si="58256">SUM(D11495:D11499)/5</f>
        <v>198.4</v>
      </c>
      <c r="G11499" s="13">
        <f t="shared" ref="G11499" si="58257">N11499/(B11499/100000)</f>
        <v>2369.3415154837621</v>
      </c>
      <c r="H11499" s="5">
        <f t="shared" si="57116"/>
        <v>522</v>
      </c>
      <c r="I11499" s="5">
        <f t="shared" si="57107"/>
        <v>508</v>
      </c>
      <c r="J11499" s="8">
        <f t="shared" ref="J11499" si="58258">E11499/(SUM(N11492:N11498)/7)*100</f>
        <v>0.31075332927422772</v>
      </c>
      <c r="K11499" s="5">
        <f t="shared" ref="K11499" si="58259">O11499-O11498</f>
        <v>0</v>
      </c>
      <c r="L11499" s="8">
        <f t="shared" ref="L11499" si="58260">SUM(K11493:K11499)/7</f>
        <v>0.14285714285714285</v>
      </c>
      <c r="M11499" s="8">
        <f t="shared" ref="M11499" si="58261">O11499/(B11499/100000)</f>
        <v>56.65043677107009</v>
      </c>
      <c r="N11499">
        <v>68633</v>
      </c>
      <c r="O11499">
        <v>1641</v>
      </c>
    </row>
    <row r="11500" spans="1:15" customFormat="1" x14ac:dyDescent="0.2">
      <c r="A11500" t="s">
        <v>18</v>
      </c>
      <c r="B11500">
        <v>2896712</v>
      </c>
      <c r="C11500" s="6">
        <f t="shared" si="57841"/>
        <v>44427</v>
      </c>
      <c r="D11500" s="5">
        <f t="shared" ref="D11500" si="58262">N11500-N11499</f>
        <v>280</v>
      </c>
      <c r="E11500" s="13">
        <f t="shared" ref="E11500" si="58263">SUM(D11494:D11500)/7</f>
        <v>212.71428571428572</v>
      </c>
      <c r="F11500" s="13">
        <f t="shared" ref="F11500" si="58264">SUM(D11496:D11500)/5</f>
        <v>207</v>
      </c>
      <c r="G11500" s="13">
        <f t="shared" ref="G11500" si="58265">N11500/(B11500/100000)</f>
        <v>2379.0076472911355</v>
      </c>
      <c r="H11500" s="5">
        <f t="shared" si="57116"/>
        <v>523</v>
      </c>
      <c r="I11500" s="5">
        <f t="shared" si="57107"/>
        <v>509</v>
      </c>
      <c r="J11500" s="8">
        <f t="shared" ref="J11500" si="58266">E11500/(SUM(N11493:N11499)/7)*100</f>
        <v>0.31273103031117688</v>
      </c>
      <c r="K11500" s="5">
        <f t="shared" ref="K11500" si="58267">O11500-O11499</f>
        <v>0</v>
      </c>
      <c r="L11500" s="8">
        <f t="shared" ref="L11500" si="58268">SUM(K11494:K11500)/7</f>
        <v>0</v>
      </c>
      <c r="M11500" s="8">
        <f t="shared" ref="M11500" si="58269">O11500/(B11500/100000)</f>
        <v>56.65043677107009</v>
      </c>
      <c r="N11500">
        <v>68913</v>
      </c>
      <c r="O11500">
        <v>1641</v>
      </c>
    </row>
    <row r="11501" spans="1:15" customFormat="1" x14ac:dyDescent="0.2">
      <c r="A11501" t="s">
        <v>18</v>
      </c>
      <c r="B11501">
        <v>2896712</v>
      </c>
      <c r="C11501" s="6">
        <f t="shared" si="57841"/>
        <v>44428</v>
      </c>
      <c r="D11501" s="5">
        <f t="shared" ref="D11501" si="58270">N11501-N11500</f>
        <v>191</v>
      </c>
      <c r="E11501" s="13">
        <f t="shared" ref="E11501" si="58271">SUM(D11495:D11501)/7</f>
        <v>209</v>
      </c>
      <c r="F11501" s="13">
        <f t="shared" ref="F11501" si="58272">SUM(D11497:D11501)/5</f>
        <v>209.8</v>
      </c>
      <c r="G11501" s="13">
        <f t="shared" ref="G11501" si="58273">N11501/(B11501/100000)</f>
        <v>2385.6013300597365</v>
      </c>
      <c r="H11501" s="5">
        <f t="shared" si="57116"/>
        <v>524</v>
      </c>
      <c r="I11501" s="5">
        <f t="shared" si="57107"/>
        <v>510</v>
      </c>
      <c r="J11501" s="8">
        <f t="shared" ref="J11501" si="58274">E11501/(SUM(N11494:N11500)/7)*100</f>
        <v>0.3063123800032243</v>
      </c>
      <c r="K11501" s="5">
        <f t="shared" ref="K11501" si="58275">O11501-O11500</f>
        <v>0</v>
      </c>
      <c r="L11501" s="8">
        <f t="shared" ref="L11501" si="58276">SUM(K11495:K11501)/7</f>
        <v>0</v>
      </c>
      <c r="M11501" s="8">
        <f t="shared" ref="M11501" si="58277">O11501/(B11501/100000)</f>
        <v>56.65043677107009</v>
      </c>
      <c r="N11501">
        <v>69104</v>
      </c>
      <c r="O11501">
        <v>1641</v>
      </c>
    </row>
    <row r="11502" spans="1:15" customFormat="1" x14ac:dyDescent="0.2">
      <c r="A11502" t="s">
        <v>18</v>
      </c>
      <c r="B11502">
        <v>2896712</v>
      </c>
      <c r="C11502" s="6">
        <f t="shared" si="57841"/>
        <v>44429</v>
      </c>
      <c r="D11502" s="5">
        <f t="shared" ref="D11502:D11503" si="58278">N11502-N11501</f>
        <v>235</v>
      </c>
      <c r="E11502" s="13">
        <f t="shared" ref="E11502:E11503" si="58279">SUM(D11496:D11502)/7</f>
        <v>208.71428571428572</v>
      </c>
      <c r="F11502" s="13">
        <f t="shared" ref="F11502:F11503" si="58280">SUM(D11498:D11502)/5</f>
        <v>237.4</v>
      </c>
      <c r="G11502" s="13">
        <f t="shared" ref="G11502:G11503" si="58281">N11502/(B11502/100000)</f>
        <v>2393.7139763980676</v>
      </c>
      <c r="H11502" s="5">
        <f t="shared" si="57116"/>
        <v>525</v>
      </c>
      <c r="I11502" s="5">
        <f t="shared" si="57107"/>
        <v>511</v>
      </c>
      <c r="J11502" s="8">
        <f t="shared" ref="J11502:J11503" si="58282">E11502/(SUM(N11495:N11501)/7)*100</f>
        <v>0.30495950571929537</v>
      </c>
      <c r="K11502" s="5">
        <f t="shared" ref="K11502:K11503" si="58283">O11502-O11501</f>
        <v>1</v>
      </c>
      <c r="L11502" s="8">
        <f t="shared" ref="L11502:L11503" si="58284">SUM(K11496:K11502)/7</f>
        <v>0.14285714285714285</v>
      </c>
      <c r="M11502" s="8">
        <f t="shared" ref="M11502:M11503" si="58285">O11502/(B11502/100000)</f>
        <v>56.684958670382144</v>
      </c>
      <c r="N11502">
        <v>69339</v>
      </c>
      <c r="O11502">
        <v>1642</v>
      </c>
    </row>
    <row r="11503" spans="1:15" customFormat="1" x14ac:dyDescent="0.2">
      <c r="A11503" t="s">
        <v>18</v>
      </c>
      <c r="B11503">
        <v>2896712</v>
      </c>
      <c r="C11503" s="6">
        <f t="shared" si="57841"/>
        <v>44430</v>
      </c>
      <c r="D11503" s="5">
        <f t="shared" si="58278"/>
        <v>195</v>
      </c>
      <c r="E11503" s="13">
        <f t="shared" si="58279"/>
        <v>211.28571428571428</v>
      </c>
      <c r="F11503" s="13">
        <f t="shared" si="58280"/>
        <v>237.8</v>
      </c>
      <c r="G11503" s="13">
        <f t="shared" si="58281"/>
        <v>2400.4457467639172</v>
      </c>
      <c r="H11503" s="5">
        <f t="shared" si="57116"/>
        <v>526</v>
      </c>
      <c r="I11503" s="5">
        <f t="shared" si="57107"/>
        <v>512</v>
      </c>
      <c r="J11503" s="8">
        <f t="shared" si="58282"/>
        <v>0.30777810842363085</v>
      </c>
      <c r="K11503" s="5">
        <f t="shared" si="58283"/>
        <v>1</v>
      </c>
      <c r="L11503" s="8">
        <f t="shared" si="58284"/>
        <v>0.2857142857142857</v>
      </c>
      <c r="M11503" s="8">
        <f t="shared" si="58285"/>
        <v>56.719480569694191</v>
      </c>
      <c r="N11503">
        <v>69534</v>
      </c>
      <c r="O11503">
        <v>1643</v>
      </c>
    </row>
    <row r="11504" spans="1:15" customFormat="1" x14ac:dyDescent="0.2">
      <c r="A11504" t="s">
        <v>18</v>
      </c>
      <c r="B11504">
        <v>2896712</v>
      </c>
      <c r="C11504" s="6">
        <f t="shared" si="57841"/>
        <v>44431</v>
      </c>
      <c r="D11504" s="5">
        <f t="shared" ref="D11504" si="58286">N11504-N11503</f>
        <v>84</v>
      </c>
      <c r="E11504" s="13">
        <f t="shared" ref="E11504" si="58287">SUM(D11498:D11504)/7</f>
        <v>209.42857142857142</v>
      </c>
      <c r="F11504" s="13">
        <f t="shared" ref="F11504" si="58288">SUM(D11500:D11504)/5</f>
        <v>197</v>
      </c>
      <c r="G11504" s="13">
        <f t="shared" ref="G11504" si="58289">N11504/(B11504/100000)</f>
        <v>2403.345586306129</v>
      </c>
      <c r="H11504" s="5">
        <f t="shared" si="57116"/>
        <v>527</v>
      </c>
      <c r="I11504" s="5">
        <f t="shared" si="57107"/>
        <v>513</v>
      </c>
      <c r="J11504" s="8">
        <f t="shared" ref="J11504" si="58290">E11504/(SUM(N11497:N11503)/7)*100</f>
        <v>0.30413675781087918</v>
      </c>
      <c r="K11504" s="5">
        <f t="shared" ref="K11504" si="58291">O11504-O11503</f>
        <v>0</v>
      </c>
      <c r="L11504" s="8">
        <f t="shared" ref="L11504" si="58292">SUM(K11498:K11504)/7</f>
        <v>0.2857142857142857</v>
      </c>
      <c r="M11504" s="8">
        <f t="shared" ref="M11504" si="58293">O11504/(B11504/100000)</f>
        <v>56.719480569694191</v>
      </c>
      <c r="N11504">
        <v>69618</v>
      </c>
      <c r="O11504">
        <v>1643</v>
      </c>
    </row>
    <row r="11505" spans="1:15" customFormat="1" x14ac:dyDescent="0.2">
      <c r="A11505" t="s">
        <v>18</v>
      </c>
      <c r="B11505">
        <v>2896712</v>
      </c>
      <c r="C11505" s="6">
        <f t="shared" si="57841"/>
        <v>44432</v>
      </c>
      <c r="D11505" s="5">
        <f t="shared" ref="D11505" si="58294">N11505-N11504</f>
        <v>148</v>
      </c>
      <c r="E11505" s="13">
        <f t="shared" ref="E11505" si="58295">SUM(D11499:D11505)/7</f>
        <v>203</v>
      </c>
      <c r="F11505" s="13">
        <f t="shared" ref="F11505" si="58296">SUM(D11501:D11505)/5</f>
        <v>170.6</v>
      </c>
      <c r="G11505" s="13">
        <f t="shared" ref="G11505" si="58297">N11505/(B11505/100000)</f>
        <v>2408.4548274043123</v>
      </c>
      <c r="H11505" s="5">
        <f t="shared" si="57116"/>
        <v>528</v>
      </c>
      <c r="I11505" s="5">
        <f t="shared" si="57107"/>
        <v>514</v>
      </c>
      <c r="J11505" s="8">
        <f t="shared" ref="J11505" si="58298">E11505/(SUM(N11498:N11504)/7)*100</f>
        <v>0.29390716587450311</v>
      </c>
      <c r="K11505" s="5">
        <f t="shared" ref="K11505" si="58299">O11505-O11504</f>
        <v>1</v>
      </c>
      <c r="L11505" s="8">
        <f t="shared" ref="L11505" si="58300">SUM(K11499:K11505)/7</f>
        <v>0.42857142857142855</v>
      </c>
      <c r="M11505" s="8">
        <f t="shared" ref="M11505" si="58301">O11505/(B11505/100000)</f>
        <v>56.754002469006238</v>
      </c>
      <c r="N11505">
        <v>69766</v>
      </c>
      <c r="O11505">
        <v>1644</v>
      </c>
    </row>
    <row r="11506" spans="1:15" customFormat="1" x14ac:dyDescent="0.2">
      <c r="A11506" t="s">
        <v>18</v>
      </c>
      <c r="B11506">
        <v>2896712</v>
      </c>
      <c r="C11506" s="6">
        <f t="shared" si="57841"/>
        <v>44433</v>
      </c>
      <c r="D11506" s="5">
        <f t="shared" ref="D11506" si="58302">N11506-N11505</f>
        <v>305</v>
      </c>
      <c r="E11506" s="13">
        <f t="shared" ref="E11506" si="58303">SUM(D11500:D11506)/7</f>
        <v>205.42857142857142</v>
      </c>
      <c r="F11506" s="13">
        <f t="shared" ref="F11506" si="58304">SUM(D11502:D11506)/5</f>
        <v>193.4</v>
      </c>
      <c r="G11506" s="13">
        <f t="shared" ref="G11506" si="58305">N11506/(B11506/100000)</f>
        <v>2418.9840066944867</v>
      </c>
      <c r="H11506" s="5">
        <f t="shared" si="57116"/>
        <v>529</v>
      </c>
      <c r="I11506" s="5">
        <f t="shared" si="57107"/>
        <v>515</v>
      </c>
      <c r="J11506" s="8">
        <f t="shared" ref="J11506" si="58306">E11506/(SUM(N11499:N11505)/7)*100</f>
        <v>0.29655170991550961</v>
      </c>
      <c r="K11506" s="5">
        <f t="shared" ref="K11506" si="58307">O11506-O11505</f>
        <v>0</v>
      </c>
      <c r="L11506" s="8">
        <f t="shared" ref="L11506" si="58308">SUM(K11500:K11506)/7</f>
        <v>0.42857142857142855</v>
      </c>
      <c r="M11506" s="8">
        <f t="shared" ref="M11506" si="58309">O11506/(B11506/100000)</f>
        <v>56.754002469006238</v>
      </c>
      <c r="N11506">
        <v>70071</v>
      </c>
      <c r="O11506">
        <v>1644</v>
      </c>
    </row>
    <row r="11507" spans="1:15" customFormat="1" x14ac:dyDescent="0.2">
      <c r="A11507" t="s">
        <v>18</v>
      </c>
      <c r="B11507">
        <v>2896712</v>
      </c>
      <c r="C11507" s="6">
        <f t="shared" si="57841"/>
        <v>44434</v>
      </c>
      <c r="D11507" s="5">
        <f t="shared" ref="D11507" si="58310">N11507-N11506</f>
        <v>262</v>
      </c>
      <c r="E11507" s="13">
        <f t="shared" ref="E11507" si="58311">SUM(D11501:D11507)/7</f>
        <v>202.85714285714286</v>
      </c>
      <c r="F11507" s="13">
        <f t="shared" ref="F11507" si="58312">SUM(D11503:D11507)/5</f>
        <v>198.8</v>
      </c>
      <c r="G11507" s="13">
        <f t="shared" ref="G11507" si="58313">N11507/(B11507/100000)</f>
        <v>2428.0287443142429</v>
      </c>
      <c r="H11507" s="5">
        <f t="shared" si="57116"/>
        <v>530</v>
      </c>
      <c r="I11507" s="5">
        <f t="shared" si="57107"/>
        <v>516</v>
      </c>
      <c r="J11507" s="8">
        <f t="shared" ref="J11507" si="58314">E11507/(SUM(N11500:N11506)/7)*100</f>
        <v>0.29197380460372779</v>
      </c>
      <c r="K11507" s="5">
        <f t="shared" ref="K11507" si="58315">O11507-O11506</f>
        <v>1</v>
      </c>
      <c r="L11507" s="8">
        <f t="shared" ref="L11507" si="58316">SUM(K11501:K11507)/7</f>
        <v>0.5714285714285714</v>
      </c>
      <c r="M11507" s="8">
        <f t="shared" ref="M11507" si="58317">O11507/(B11507/100000)</f>
        <v>56.788524368318285</v>
      </c>
      <c r="N11507">
        <v>70333</v>
      </c>
      <c r="O11507">
        <v>1645</v>
      </c>
    </row>
    <row r="11508" spans="1:15" customFormat="1" x14ac:dyDescent="0.2">
      <c r="A11508" t="s">
        <v>18</v>
      </c>
      <c r="B11508">
        <v>2896712</v>
      </c>
      <c r="C11508" s="6">
        <f t="shared" si="57841"/>
        <v>44435</v>
      </c>
      <c r="D11508" s="5">
        <f t="shared" ref="D11508" si="58318">N11508-N11507</f>
        <v>207</v>
      </c>
      <c r="E11508" s="13">
        <f t="shared" ref="E11508" si="58319">SUM(D11502:D11508)/7</f>
        <v>205.14285714285714</v>
      </c>
      <c r="F11508" s="13">
        <f t="shared" ref="F11508" si="58320">SUM(D11504:D11508)/5</f>
        <v>201.2</v>
      </c>
      <c r="G11508" s="13">
        <f t="shared" ref="G11508" si="58321">N11508/(B11508/100000)</f>
        <v>2435.1747774718369</v>
      </c>
      <c r="H11508" s="5">
        <f t="shared" si="57116"/>
        <v>531</v>
      </c>
      <c r="I11508" s="5">
        <f t="shared" si="57107"/>
        <v>517</v>
      </c>
      <c r="J11508" s="8">
        <f t="shared" ref="J11508" si="58322">E11508/(SUM(N11501:N11507)/7)*100</f>
        <v>0.29440406753252074</v>
      </c>
      <c r="K11508" s="5">
        <f t="shared" ref="K11508" si="58323">O11508-O11507</f>
        <v>1</v>
      </c>
      <c r="L11508" s="8">
        <f t="shared" ref="L11508" si="58324">SUM(K11502:K11508)/7</f>
        <v>0.7142857142857143</v>
      </c>
      <c r="M11508" s="8">
        <f t="shared" ref="M11508" si="58325">O11508/(B11508/100000)</f>
        <v>56.823046267630332</v>
      </c>
      <c r="N11508">
        <v>70540</v>
      </c>
      <c r="O11508">
        <v>1646</v>
      </c>
    </row>
    <row r="11509" spans="1:15" customFormat="1" x14ac:dyDescent="0.2">
      <c r="A11509" t="s">
        <v>18</v>
      </c>
      <c r="B11509">
        <v>2896712</v>
      </c>
      <c r="C11509" s="6">
        <f t="shared" si="57841"/>
        <v>44436</v>
      </c>
      <c r="D11509" s="5">
        <f t="shared" ref="D11509:D11510" si="58326">N11509-N11508</f>
        <v>218</v>
      </c>
      <c r="E11509" s="13">
        <f t="shared" ref="E11509:E11510" si="58327">SUM(D11503:D11509)/7</f>
        <v>202.71428571428572</v>
      </c>
      <c r="F11509" s="13">
        <f t="shared" ref="F11509:F11510" si="58328">SUM(D11505:D11509)/5</f>
        <v>228</v>
      </c>
      <c r="G11509" s="13">
        <f t="shared" ref="G11509:G11510" si="58329">N11509/(B11509/100000)</f>
        <v>2442.7005515218634</v>
      </c>
      <c r="H11509" s="5">
        <f t="shared" si="57116"/>
        <v>532</v>
      </c>
      <c r="I11509" s="5">
        <f t="shared" si="57107"/>
        <v>518</v>
      </c>
      <c r="J11509" s="8">
        <f t="shared" ref="J11509:J11510" si="58330">E11509/(SUM(N11502:N11508)/7)*100</f>
        <v>0.29006481998197059</v>
      </c>
      <c r="K11509" s="5">
        <f t="shared" ref="K11509:K11510" si="58331">O11509-O11508</f>
        <v>5</v>
      </c>
      <c r="L11509" s="8">
        <f t="shared" ref="L11509:L11510" si="58332">SUM(K11503:K11509)/7</f>
        <v>1.2857142857142858</v>
      </c>
      <c r="M11509" s="8">
        <f t="shared" ref="M11509:M11510" si="58333">O11509/(B11509/100000)</f>
        <v>56.995655764190566</v>
      </c>
      <c r="N11509">
        <v>70758</v>
      </c>
      <c r="O11509">
        <v>1651</v>
      </c>
    </row>
    <row r="11510" spans="1:15" customFormat="1" x14ac:dyDescent="0.2">
      <c r="A11510" t="s">
        <v>18</v>
      </c>
      <c r="B11510">
        <v>2896712</v>
      </c>
      <c r="C11510" s="6">
        <f t="shared" si="57841"/>
        <v>44437</v>
      </c>
      <c r="D11510" s="5">
        <f t="shared" si="58326"/>
        <v>179</v>
      </c>
      <c r="E11510" s="13">
        <f t="shared" si="58327"/>
        <v>200.42857142857142</v>
      </c>
      <c r="F11510" s="13">
        <f t="shared" si="58328"/>
        <v>234.2</v>
      </c>
      <c r="G11510" s="13">
        <f t="shared" si="58329"/>
        <v>2448.8799714987199</v>
      </c>
      <c r="H11510" s="5">
        <f t="shared" si="57116"/>
        <v>533</v>
      </c>
      <c r="I11510" s="5">
        <f t="shared" si="57107"/>
        <v>519</v>
      </c>
      <c r="J11510" s="8">
        <f t="shared" si="58330"/>
        <v>0.28596469772940358</v>
      </c>
      <c r="K11510" s="5">
        <f t="shared" si="58331"/>
        <v>0</v>
      </c>
      <c r="L11510" s="8">
        <f t="shared" si="58332"/>
        <v>1.1428571428571428</v>
      </c>
      <c r="M11510" s="8">
        <f t="shared" si="58333"/>
        <v>56.995655764190566</v>
      </c>
      <c r="N11510">
        <v>70937</v>
      </c>
      <c r="O11510">
        <v>1651</v>
      </c>
    </row>
    <row r="11511" spans="1:15" customFormat="1" x14ac:dyDescent="0.2">
      <c r="A11511" t="s">
        <v>18</v>
      </c>
      <c r="B11511">
        <v>2896712</v>
      </c>
      <c r="C11511" s="6">
        <f t="shared" si="57841"/>
        <v>44438</v>
      </c>
      <c r="D11511" s="5">
        <f t="shared" ref="D11511" si="58334">N11511-N11510</f>
        <v>80</v>
      </c>
      <c r="E11511" s="13">
        <f t="shared" ref="E11511" si="58335">SUM(D11505:D11511)/7</f>
        <v>199.85714285714286</v>
      </c>
      <c r="F11511" s="13">
        <f t="shared" ref="F11511" si="58336">SUM(D11507:D11511)/5</f>
        <v>189.2</v>
      </c>
      <c r="G11511" s="13">
        <f t="shared" ref="G11511" si="58337">N11511/(B11511/100000)</f>
        <v>2451.6417234436835</v>
      </c>
      <c r="H11511" s="5">
        <f t="shared" si="57116"/>
        <v>534</v>
      </c>
      <c r="I11511" s="5">
        <f t="shared" si="57107"/>
        <v>520</v>
      </c>
      <c r="J11511" s="8">
        <f t="shared" ref="J11511" si="58338">E11511/(SUM(N11504:N11510)/7)*100</f>
        <v>0.28433630135176607</v>
      </c>
      <c r="K11511" s="5">
        <f t="shared" ref="K11511" si="58339">O11511-O11510</f>
        <v>1</v>
      </c>
      <c r="L11511" s="8">
        <f t="shared" ref="L11511" si="58340">SUM(K11505:K11511)/7</f>
        <v>1.2857142857142858</v>
      </c>
      <c r="M11511" s="8">
        <f t="shared" ref="M11511" si="58341">O11511/(B11511/100000)</f>
        <v>57.03017766350262</v>
      </c>
      <c r="N11511">
        <v>71017</v>
      </c>
      <c r="O11511">
        <v>1652</v>
      </c>
    </row>
    <row r="11512" spans="1:15" customFormat="1" x14ac:dyDescent="0.2">
      <c r="A11512" t="s">
        <v>18</v>
      </c>
      <c r="B11512">
        <v>2896712</v>
      </c>
      <c r="C11512" s="6">
        <f t="shared" si="57841"/>
        <v>44439</v>
      </c>
      <c r="D11512" s="5">
        <f t="shared" ref="D11512" si="58342">N11512-N11511</f>
        <v>155</v>
      </c>
      <c r="E11512" s="13">
        <f t="shared" ref="E11512" si="58343">SUM(D11506:D11512)/7</f>
        <v>200.85714285714286</v>
      </c>
      <c r="F11512" s="13">
        <f t="shared" ref="F11512" si="58344">SUM(D11508:D11512)/5</f>
        <v>167.8</v>
      </c>
      <c r="G11512" s="13">
        <f t="shared" ref="G11512" si="58345">N11512/(B11512/100000)</f>
        <v>2456.9926178370511</v>
      </c>
      <c r="H11512" s="5">
        <f t="shared" si="57116"/>
        <v>535</v>
      </c>
      <c r="I11512" s="5">
        <f t="shared" si="57107"/>
        <v>521</v>
      </c>
      <c r="J11512" s="8">
        <f t="shared" ref="J11512" si="58346">E11512/(SUM(N11505:N11511)/7)*100</f>
        <v>0.28494878623166375</v>
      </c>
      <c r="K11512" s="5">
        <f t="shared" ref="K11512" si="58347">O11512-O11511</f>
        <v>0</v>
      </c>
      <c r="L11512" s="8">
        <f t="shared" ref="L11512" si="58348">SUM(K11506:K11512)/7</f>
        <v>1.1428571428571428</v>
      </c>
      <c r="M11512" s="8">
        <f t="shared" ref="M11512" si="58349">O11512/(B11512/100000)</f>
        <v>57.03017766350262</v>
      </c>
      <c r="N11512">
        <v>71172</v>
      </c>
      <c r="O11512">
        <v>1652</v>
      </c>
    </row>
    <row r="11513" spans="1:15" customFormat="1" x14ac:dyDescent="0.2">
      <c r="A11513" t="s">
        <v>18</v>
      </c>
      <c r="B11513">
        <v>2896712</v>
      </c>
      <c r="C11513" s="6">
        <f t="shared" si="57841"/>
        <v>44440</v>
      </c>
      <c r="D11513" s="5">
        <f t="shared" ref="D11513" si="58350">N11513-N11512</f>
        <v>313</v>
      </c>
      <c r="E11513" s="13">
        <f t="shared" ref="E11513" si="58351">SUM(D11507:D11513)/7</f>
        <v>202</v>
      </c>
      <c r="F11513" s="13">
        <f t="shared" ref="F11513" si="58352">SUM(D11509:D11513)/5</f>
        <v>189</v>
      </c>
      <c r="G11513" s="13">
        <f t="shared" ref="G11513" si="58353">N11513/(B11513/100000)</f>
        <v>2467.7979723217218</v>
      </c>
      <c r="H11513" s="5">
        <f t="shared" si="57116"/>
        <v>536</v>
      </c>
      <c r="I11513" s="5">
        <f t="shared" si="57107"/>
        <v>522</v>
      </c>
      <c r="J11513" s="8">
        <f t="shared" ref="J11513" si="58354">E11513/(SUM(N11506:N11512)/7)*100</f>
        <v>0.28575585860137259</v>
      </c>
      <c r="K11513" s="5">
        <f t="shared" ref="K11513" si="58355">O11513-O11512</f>
        <v>1</v>
      </c>
      <c r="L11513" s="8">
        <f t="shared" ref="L11513" si="58356">SUM(K11507:K11513)/7</f>
        <v>1.2857142857142858</v>
      </c>
      <c r="M11513" s="8">
        <f t="shared" ref="M11513" si="58357">O11513/(B11513/100000)</f>
        <v>57.064699562814667</v>
      </c>
      <c r="N11513">
        <v>71485</v>
      </c>
      <c r="O11513">
        <v>1653</v>
      </c>
    </row>
    <row r="11514" spans="1:15" customFormat="1" x14ac:dyDescent="0.2">
      <c r="A11514" t="s">
        <v>18</v>
      </c>
      <c r="B11514">
        <v>2896712</v>
      </c>
      <c r="C11514" s="6">
        <f t="shared" si="57841"/>
        <v>44441</v>
      </c>
      <c r="D11514" s="5">
        <f t="shared" ref="D11514:D11515" si="58358">N11514-N11513</f>
        <v>303</v>
      </c>
      <c r="E11514" s="13">
        <f t="shared" ref="E11514:E11515" si="58359">SUM(D11508:D11514)/7</f>
        <v>207.85714285714286</v>
      </c>
      <c r="F11514" s="13">
        <f t="shared" ref="F11514:F11515" si="58360">SUM(D11510:D11514)/5</f>
        <v>206</v>
      </c>
      <c r="G11514" s="13">
        <f t="shared" ref="G11514:G11515" si="58361">N11514/(B11514/100000)</f>
        <v>2478.2581078132721</v>
      </c>
      <c r="H11514" s="5">
        <f t="shared" si="57116"/>
        <v>537</v>
      </c>
      <c r="I11514" s="5">
        <f t="shared" si="57107"/>
        <v>523</v>
      </c>
      <c r="J11514" s="8">
        <f t="shared" ref="J11514:J11515" si="58362">E11514/(SUM(N11507:N11513)/7)*100</f>
        <v>0.29320371915315513</v>
      </c>
      <c r="K11514" s="5">
        <f t="shared" ref="K11514:K11515" si="58363">O11514-O11513</f>
        <v>1</v>
      </c>
      <c r="L11514" s="8">
        <f t="shared" ref="L11514:L11515" si="58364">SUM(K11508:K11514)/7</f>
        <v>1.2857142857142858</v>
      </c>
      <c r="M11514" s="8">
        <f t="shared" ref="M11514:M11515" si="58365">O11514/(B11514/100000)</f>
        <v>57.099221462126714</v>
      </c>
      <c r="N11514">
        <v>71788</v>
      </c>
      <c r="O11514">
        <v>1654</v>
      </c>
    </row>
    <row r="11515" spans="1:15" customFormat="1" x14ac:dyDescent="0.2">
      <c r="A11515" t="s">
        <v>18</v>
      </c>
      <c r="B11515">
        <v>2896712</v>
      </c>
      <c r="C11515" s="6">
        <f t="shared" si="57841"/>
        <v>44442</v>
      </c>
      <c r="D11515" s="5">
        <f t="shared" si="58358"/>
        <v>208</v>
      </c>
      <c r="E11515" s="13">
        <f t="shared" si="58359"/>
        <v>208</v>
      </c>
      <c r="F11515" s="13">
        <f t="shared" si="58360"/>
        <v>211.8</v>
      </c>
      <c r="G11515" s="13">
        <f t="shared" si="58361"/>
        <v>2485.4386628701782</v>
      </c>
      <c r="H11515" s="5">
        <f t="shared" si="57116"/>
        <v>538</v>
      </c>
      <c r="I11515" s="5">
        <f t="shared" si="57107"/>
        <v>524</v>
      </c>
      <c r="J11515" s="8">
        <f t="shared" si="58362"/>
        <v>0.29254747366369499</v>
      </c>
      <c r="K11515" s="5">
        <f t="shared" si="58363"/>
        <v>1</v>
      </c>
      <c r="L11515" s="8">
        <f t="shared" si="58364"/>
        <v>1.2857142857142858</v>
      </c>
      <c r="M11515" s="8">
        <f t="shared" si="58365"/>
        <v>57.133743361438761</v>
      </c>
      <c r="N11515">
        <v>71996</v>
      </c>
      <c r="O11515">
        <v>1655</v>
      </c>
    </row>
    <row r="11516" spans="1:15" customFormat="1" x14ac:dyDescent="0.2">
      <c r="A11516" t="s">
        <v>18</v>
      </c>
      <c r="B11516">
        <v>2896712</v>
      </c>
      <c r="C11516" s="6">
        <f t="shared" si="57841"/>
        <v>44443</v>
      </c>
      <c r="D11516" s="5">
        <f t="shared" ref="D11516" si="58366">N11516-N11515</f>
        <v>216</v>
      </c>
      <c r="E11516" s="13">
        <f t="shared" ref="E11516" si="58367">SUM(D11510:D11516)/7</f>
        <v>207.71428571428572</v>
      </c>
      <c r="F11516" s="13">
        <f t="shared" ref="F11516" si="58368">SUM(D11512:D11516)/5</f>
        <v>239</v>
      </c>
      <c r="G11516" s="13">
        <f t="shared" ref="G11516" si="58369">N11516/(B11516/100000)</f>
        <v>2492.8953931215806</v>
      </c>
      <c r="H11516" s="5">
        <f t="shared" si="57116"/>
        <v>539</v>
      </c>
      <c r="I11516" s="5">
        <f t="shared" si="57107"/>
        <v>525</v>
      </c>
      <c r="J11516" s="8">
        <f t="shared" ref="J11516" si="58370">E11516/(SUM(N11509:N11515)/7)*100</f>
        <v>0.29129345110617383</v>
      </c>
      <c r="K11516" s="5">
        <f t="shared" ref="K11516" si="58371">O11516-O11515</f>
        <v>1</v>
      </c>
      <c r="L11516" s="8">
        <f t="shared" ref="L11516" si="58372">SUM(K11510:K11516)/7</f>
        <v>0.7142857142857143</v>
      </c>
      <c r="M11516" s="8">
        <f t="shared" ref="M11516" si="58373">O11516/(B11516/100000)</f>
        <v>57.168265260750807</v>
      </c>
      <c r="N11516">
        <v>72212</v>
      </c>
      <c r="O11516">
        <v>1656</v>
      </c>
    </row>
    <row r="11517" spans="1:15" customFormat="1" x14ac:dyDescent="0.2">
      <c r="A11517" t="s">
        <v>18</v>
      </c>
      <c r="B11517">
        <v>2896712</v>
      </c>
      <c r="C11517" s="6">
        <f t="shared" si="57841"/>
        <v>44444</v>
      </c>
      <c r="D11517" s="5">
        <f t="shared" ref="D11517" si="58374">N11517-N11516</f>
        <v>240</v>
      </c>
      <c r="E11517" s="13">
        <f t="shared" ref="E11517" si="58375">SUM(D11511:D11517)/7</f>
        <v>216.42857142857142</v>
      </c>
      <c r="F11517" s="13">
        <f t="shared" ref="F11517" si="58376">SUM(D11513:D11517)/5</f>
        <v>256</v>
      </c>
      <c r="G11517" s="13">
        <f t="shared" ref="G11517" si="58377">N11517/(B11517/100000)</f>
        <v>2501.1806489564719</v>
      </c>
      <c r="H11517" s="5">
        <f t="shared" si="57116"/>
        <v>540</v>
      </c>
      <c r="I11517" s="5">
        <f t="shared" si="57107"/>
        <v>526</v>
      </c>
      <c r="J11517" s="8">
        <f t="shared" ref="J11517" si="58378">E11517/(SUM(N11510:N11516)/7)*100</f>
        <v>0.30263260401872127</v>
      </c>
      <c r="K11517" s="5">
        <f t="shared" ref="K11517" si="58379">O11517-O11516</f>
        <v>0</v>
      </c>
      <c r="L11517" s="8">
        <f t="shared" ref="L11517" si="58380">SUM(K11511:K11517)/7</f>
        <v>0.7142857142857143</v>
      </c>
      <c r="M11517" s="8">
        <f t="shared" ref="M11517" si="58381">O11517/(B11517/100000)</f>
        <v>57.168265260750807</v>
      </c>
      <c r="N11517">
        <v>72452</v>
      </c>
      <c r="O11517">
        <v>1656</v>
      </c>
    </row>
    <row r="11518" spans="1:15" customFormat="1" x14ac:dyDescent="0.2">
      <c r="A11518" t="s">
        <v>18</v>
      </c>
      <c r="B11518">
        <v>2896712</v>
      </c>
      <c r="C11518" s="6">
        <f t="shared" si="57841"/>
        <v>44445</v>
      </c>
      <c r="D11518" s="5">
        <f t="shared" ref="D11518" si="58382">N11518-N11517</f>
        <v>54</v>
      </c>
      <c r="E11518" s="13">
        <f t="shared" ref="E11518" si="58383">SUM(D11512:D11518)/7</f>
        <v>212.71428571428572</v>
      </c>
      <c r="F11518" s="13">
        <f t="shared" ref="F11518" si="58384">SUM(D11514:D11518)/5</f>
        <v>204.2</v>
      </c>
      <c r="G11518" s="13">
        <f t="shared" ref="G11518" si="58385">N11518/(B11518/100000)</f>
        <v>2503.0448315193225</v>
      </c>
      <c r="H11518" s="5">
        <f t="shared" si="57116"/>
        <v>541</v>
      </c>
      <c r="I11518" s="5">
        <f t="shared" si="57107"/>
        <v>527</v>
      </c>
      <c r="J11518" s="8">
        <f t="shared" ref="J11518" si="58386">E11518/(SUM(N11511:N11517)/7)*100</f>
        <v>0.29654147796750591</v>
      </c>
      <c r="K11518" s="5">
        <f t="shared" ref="K11518" si="58387">O11518-O11517</f>
        <v>1</v>
      </c>
      <c r="L11518" s="8">
        <f t="shared" ref="L11518" si="58388">SUM(K11512:K11518)/7</f>
        <v>0.7142857142857143</v>
      </c>
      <c r="M11518" s="8">
        <f t="shared" ref="M11518" si="58389">O11518/(B11518/100000)</f>
        <v>57.202787160062854</v>
      </c>
      <c r="N11518">
        <v>72506</v>
      </c>
      <c r="O11518">
        <v>1657</v>
      </c>
    </row>
    <row r="11519" spans="1:15" customFormat="1" x14ac:dyDescent="0.2">
      <c r="A11519" t="s">
        <v>18</v>
      </c>
      <c r="B11519">
        <v>2896712</v>
      </c>
      <c r="C11519" s="6">
        <f t="shared" si="57841"/>
        <v>44446</v>
      </c>
      <c r="D11519" s="5">
        <f t="shared" ref="D11519" si="58390">N11519-N11518</f>
        <v>171</v>
      </c>
      <c r="E11519" s="13">
        <f t="shared" ref="E11519" si="58391">SUM(D11513:D11519)/7</f>
        <v>215</v>
      </c>
      <c r="F11519" s="13">
        <f t="shared" ref="F11519:F11528" si="58392">SUM(D11515:D11519)/5</f>
        <v>177.8</v>
      </c>
      <c r="G11519" s="13">
        <f t="shared" ref="G11519" si="58393">N11519/(B11519/100000)</f>
        <v>2508.9480763016827</v>
      </c>
      <c r="H11519" s="5">
        <f t="shared" si="57116"/>
        <v>542</v>
      </c>
      <c r="I11519" s="5">
        <f t="shared" si="57107"/>
        <v>528</v>
      </c>
      <c r="J11519" s="8">
        <f t="shared" ref="J11519" si="58394">E11519/(SUM(N11512:N11518)/7)*100</f>
        <v>0.29884176477479646</v>
      </c>
      <c r="K11519" s="5">
        <f t="shared" ref="K11519" si="58395">O11519-O11518</f>
        <v>5</v>
      </c>
      <c r="L11519" s="8">
        <f t="shared" ref="L11519" si="58396">SUM(K11513:K11519)/7</f>
        <v>1.4285714285714286</v>
      </c>
      <c r="M11519" s="8">
        <f t="shared" ref="M11519" si="58397">O11519/(B11519/100000)</f>
        <v>57.375396656623096</v>
      </c>
      <c r="N11519">
        <v>72677</v>
      </c>
      <c r="O11519">
        <v>1662</v>
      </c>
    </row>
    <row r="11520" spans="1:15" customFormat="1" x14ac:dyDescent="0.2">
      <c r="A11520" t="s">
        <v>18</v>
      </c>
      <c r="B11520">
        <v>2896712</v>
      </c>
      <c r="C11520" s="6">
        <f t="shared" si="57841"/>
        <v>44447</v>
      </c>
      <c r="D11520" s="5">
        <f t="shared" ref="D11520" si="58398">N11520-N11519</f>
        <v>255</v>
      </c>
      <c r="E11520" s="13">
        <f t="shared" ref="E11520" si="58399">SUM(D11514:D11520)/7</f>
        <v>206.71428571428572</v>
      </c>
      <c r="F11520" s="13">
        <f t="shared" si="58392"/>
        <v>187.2</v>
      </c>
      <c r="G11520" s="13">
        <f t="shared" ref="G11520" si="58400">N11520/(B11520/100000)</f>
        <v>2517.7511606262547</v>
      </c>
      <c r="H11520" s="5">
        <f t="shared" si="57116"/>
        <v>543</v>
      </c>
      <c r="I11520" s="5">
        <f t="shared" si="57107"/>
        <v>529</v>
      </c>
      <c r="J11520" s="8">
        <f t="shared" ref="J11520" si="58401">E11520/(SUM(N11513:N11519)/7)*100</f>
        <v>0.28646885071943873</v>
      </c>
      <c r="K11520" s="5">
        <f t="shared" ref="K11520" si="58402">O11520-O11519</f>
        <v>0</v>
      </c>
      <c r="L11520" s="8">
        <f t="shared" ref="L11520" si="58403">SUM(K11514:K11520)/7</f>
        <v>1.2857142857142858</v>
      </c>
      <c r="M11520" s="8">
        <f t="shared" ref="M11520" si="58404">O11520/(B11520/100000)</f>
        <v>57.375396656623096</v>
      </c>
      <c r="N11520">
        <v>72932</v>
      </c>
      <c r="O11520">
        <v>1662</v>
      </c>
    </row>
    <row r="11521" spans="1:15" customFormat="1" x14ac:dyDescent="0.2">
      <c r="A11521" t="s">
        <v>18</v>
      </c>
      <c r="B11521">
        <v>2896712</v>
      </c>
      <c r="C11521" s="6">
        <f t="shared" si="57841"/>
        <v>44448</v>
      </c>
      <c r="D11521" s="5">
        <f t="shared" ref="D11521" si="58405">N11521-N11520</f>
        <v>250</v>
      </c>
      <c r="E11521" s="13">
        <f t="shared" ref="E11521" si="58406">SUM(D11515:D11521)/7</f>
        <v>199.14285714285714</v>
      </c>
      <c r="F11521" s="13">
        <f t="shared" si="58392"/>
        <v>194</v>
      </c>
      <c r="G11521" s="13">
        <f t="shared" ref="G11521" si="58407">N11521/(B11521/100000)</f>
        <v>2526.3816354542669</v>
      </c>
      <c r="H11521" s="5">
        <f t="shared" si="57116"/>
        <v>544</v>
      </c>
      <c r="I11521" s="5">
        <f t="shared" si="57107"/>
        <v>530</v>
      </c>
      <c r="J11521" s="8">
        <f t="shared" ref="J11521" si="58408">E11521/(SUM(N11514:N11520)/7)*100</f>
        <v>0.27518788383675868</v>
      </c>
      <c r="K11521" s="5">
        <f t="shared" ref="K11521" si="58409">O11521-O11520</f>
        <v>1</v>
      </c>
      <c r="L11521" s="8">
        <f t="shared" ref="L11521" si="58410">SUM(K11515:K11521)/7</f>
        <v>1.2857142857142858</v>
      </c>
      <c r="M11521" s="8">
        <f t="shared" ref="M11521" si="58411">O11521/(B11521/100000)</f>
        <v>57.409918555935143</v>
      </c>
      <c r="N11521">
        <v>73182</v>
      </c>
      <c r="O11521">
        <v>1663</v>
      </c>
    </row>
    <row r="11522" spans="1:15" customFormat="1" x14ac:dyDescent="0.2">
      <c r="A11522" t="s">
        <v>18</v>
      </c>
      <c r="B11522">
        <v>2896712</v>
      </c>
      <c r="C11522" s="6">
        <f t="shared" si="57841"/>
        <v>44449</v>
      </c>
      <c r="D11522" s="5">
        <f t="shared" ref="D11522" si="58412">N11522-N11521</f>
        <v>202</v>
      </c>
      <c r="E11522" s="13">
        <f t="shared" ref="E11522" si="58413">SUM(D11516:D11522)/7</f>
        <v>198.28571428571428</v>
      </c>
      <c r="F11522" s="13">
        <f t="shared" si="58392"/>
        <v>186.4</v>
      </c>
      <c r="G11522" s="13">
        <f t="shared" ref="G11522" si="58414">N11522/(B11522/100000)</f>
        <v>2533.3550591153003</v>
      </c>
      <c r="H11522" s="5">
        <f t="shared" si="57116"/>
        <v>545</v>
      </c>
      <c r="I11522" s="5">
        <f t="shared" si="57107"/>
        <v>531</v>
      </c>
      <c r="J11522" s="8">
        <f t="shared" ref="J11522" si="58415">E11522/(SUM(N11515:N11521)/7)*100</f>
        <v>0.27325147601076472</v>
      </c>
      <c r="K11522" s="5">
        <f t="shared" ref="K11522" si="58416">O11522-O11521</f>
        <v>1</v>
      </c>
      <c r="L11522" s="8">
        <f t="shared" ref="L11522" si="58417">SUM(K11516:K11522)/7</f>
        <v>1.2857142857142858</v>
      </c>
      <c r="M11522" s="8">
        <f t="shared" ref="M11522" si="58418">O11522/(B11522/100000)</f>
        <v>57.444440455247189</v>
      </c>
      <c r="N11522">
        <v>73384</v>
      </c>
      <c r="O11522">
        <v>1664</v>
      </c>
    </row>
    <row r="11523" spans="1:15" customFormat="1" x14ac:dyDescent="0.2">
      <c r="A11523" t="s">
        <v>18</v>
      </c>
      <c r="B11523">
        <v>2896712</v>
      </c>
      <c r="C11523" s="6">
        <f t="shared" si="57841"/>
        <v>44450</v>
      </c>
      <c r="D11523" s="5">
        <f t="shared" ref="D11523" si="58419">N11523-N11522</f>
        <v>179</v>
      </c>
      <c r="E11523" s="13">
        <f t="shared" ref="E11523" si="58420">SUM(D11517:D11523)/7</f>
        <v>193</v>
      </c>
      <c r="F11523" s="13">
        <f t="shared" si="58392"/>
        <v>211.4</v>
      </c>
      <c r="G11523" s="13">
        <f t="shared" ref="G11523" si="58421">N11523/(B11523/100000)</f>
        <v>2539.5344790921567</v>
      </c>
      <c r="H11523" s="5">
        <f t="shared" si="57116"/>
        <v>546</v>
      </c>
      <c r="I11523" s="5">
        <f t="shared" si="57107"/>
        <v>532</v>
      </c>
      <c r="J11523" s="8">
        <f t="shared" ref="J11523" si="58422">E11523/(SUM(N11516:N11522)/7)*100</f>
        <v>0.26524261551600581</v>
      </c>
      <c r="K11523" s="5">
        <f t="shared" ref="K11523" si="58423">O11523-O11522</f>
        <v>2</v>
      </c>
      <c r="L11523" s="8">
        <f t="shared" ref="L11523" si="58424">SUM(K11517:K11523)/7</f>
        <v>1.4285714285714286</v>
      </c>
      <c r="M11523" s="8">
        <f t="shared" ref="M11523" si="58425">O11523/(B11523/100000)</f>
        <v>57.513484253871283</v>
      </c>
      <c r="N11523">
        <v>73563</v>
      </c>
      <c r="O11523">
        <v>1666</v>
      </c>
    </row>
    <row r="11524" spans="1:15" customFormat="1" x14ac:dyDescent="0.2">
      <c r="A11524" t="s">
        <v>18</v>
      </c>
      <c r="B11524">
        <v>2896712</v>
      </c>
      <c r="C11524" s="6">
        <f t="shared" si="57841"/>
        <v>44451</v>
      </c>
      <c r="D11524" s="5">
        <f t="shared" ref="D11524:D11525" si="58426">N11524-N11523</f>
        <v>169</v>
      </c>
      <c r="E11524" s="13">
        <f t="shared" ref="E11524:E11525" si="58427">SUM(D11518:D11524)/7</f>
        <v>182.85714285714286</v>
      </c>
      <c r="F11524" s="13">
        <f t="shared" si="58392"/>
        <v>211</v>
      </c>
      <c r="G11524" s="13">
        <f t="shared" ref="G11524:G11525" si="58428">N11524/(B11524/100000)</f>
        <v>2545.3686800758928</v>
      </c>
      <c r="H11524" s="5">
        <f t="shared" si="57116"/>
        <v>547</v>
      </c>
      <c r="I11524" s="5">
        <f t="shared" si="57107"/>
        <v>533</v>
      </c>
      <c r="J11524" s="8">
        <f t="shared" ref="J11524:J11525" si="58429">E11524/(SUM(N11517:N11523)/7)*100</f>
        <v>0.25063834453373435</v>
      </c>
      <c r="K11524" s="5">
        <f t="shared" ref="K11524:K11525" si="58430">O11524-O11523</f>
        <v>0</v>
      </c>
      <c r="L11524" s="8">
        <f t="shared" ref="L11524:L11525" si="58431">SUM(K11518:K11524)/7</f>
        <v>1.4285714285714286</v>
      </c>
      <c r="M11524" s="8">
        <f t="shared" ref="M11524:M11525" si="58432">O11524/(B11524/100000)</f>
        <v>57.513484253871283</v>
      </c>
      <c r="N11524">
        <v>73732</v>
      </c>
      <c r="O11524">
        <v>1666</v>
      </c>
    </row>
    <row r="11525" spans="1:15" customFormat="1" x14ac:dyDescent="0.2">
      <c r="A11525" t="s">
        <v>18</v>
      </c>
      <c r="B11525">
        <v>2896712</v>
      </c>
      <c r="C11525" s="6">
        <f t="shared" si="57841"/>
        <v>44452</v>
      </c>
      <c r="D11525" s="5">
        <f t="shared" si="58426"/>
        <v>55</v>
      </c>
      <c r="E11525" s="13">
        <f t="shared" si="58427"/>
        <v>183</v>
      </c>
      <c r="F11525" s="13">
        <f t="shared" si="58392"/>
        <v>171</v>
      </c>
      <c r="G11525" s="13">
        <f t="shared" si="58428"/>
        <v>2547.2673845380555</v>
      </c>
      <c r="H11525" s="5">
        <f t="shared" si="57116"/>
        <v>548</v>
      </c>
      <c r="I11525" s="5">
        <f t="shared" si="57107"/>
        <v>534</v>
      </c>
      <c r="J11525" s="8">
        <f t="shared" si="58429"/>
        <v>0.25020704095504476</v>
      </c>
      <c r="K11525" s="5">
        <f t="shared" si="58430"/>
        <v>0</v>
      </c>
      <c r="L11525" s="8">
        <f t="shared" si="58431"/>
        <v>1.2857142857142858</v>
      </c>
      <c r="M11525" s="8">
        <f t="shared" si="58432"/>
        <v>57.513484253871283</v>
      </c>
      <c r="N11525">
        <v>73787</v>
      </c>
      <c r="O11525">
        <v>1666</v>
      </c>
    </row>
    <row r="11526" spans="1:15" customFormat="1" x14ac:dyDescent="0.2">
      <c r="A11526" t="s">
        <v>18</v>
      </c>
      <c r="B11526">
        <v>2896712</v>
      </c>
      <c r="C11526" s="6">
        <f t="shared" si="57841"/>
        <v>44453</v>
      </c>
      <c r="D11526" s="5">
        <f t="shared" ref="D11526:D11528" si="58433">N11526-N11525</f>
        <v>146</v>
      </c>
      <c r="E11526" s="13">
        <f t="shared" ref="E11526:E11528" si="58434">SUM(D11520:D11526)/7</f>
        <v>179.42857142857142</v>
      </c>
      <c r="F11526" s="13">
        <f t="shared" si="58392"/>
        <v>150.19999999999999</v>
      </c>
      <c r="G11526" s="13">
        <f t="shared" ref="G11526:G11528" si="58435">N11526/(B11526/100000)</f>
        <v>2552.3075818376142</v>
      </c>
      <c r="H11526" s="5">
        <f t="shared" si="57116"/>
        <v>549</v>
      </c>
      <c r="I11526" s="5">
        <f t="shared" si="57107"/>
        <v>535</v>
      </c>
      <c r="J11526" s="8">
        <f t="shared" ref="J11526:J11528" si="58436">E11526/(SUM(N11519:N11525)/7)*100</f>
        <v>0.24471171362494812</v>
      </c>
      <c r="K11526" s="5">
        <f t="shared" ref="K11526:K11528" si="58437">O11526-O11525</f>
        <v>2</v>
      </c>
      <c r="L11526" s="8">
        <f t="shared" ref="L11526:L11528" si="58438">SUM(K11520:K11526)/7</f>
        <v>0.8571428571428571</v>
      </c>
      <c r="M11526" s="8">
        <f t="shared" ref="M11526:M11528" si="58439">O11526/(B11526/100000)</f>
        <v>57.582528052495377</v>
      </c>
      <c r="N11526">
        <v>73933</v>
      </c>
      <c r="O11526">
        <v>1668</v>
      </c>
    </row>
    <row r="11527" spans="1:15" customFormat="1" x14ac:dyDescent="0.2">
      <c r="A11527" t="s">
        <v>18</v>
      </c>
      <c r="B11527">
        <v>2896712</v>
      </c>
      <c r="C11527" s="6">
        <f t="shared" si="57841"/>
        <v>44454</v>
      </c>
      <c r="D11527" s="5">
        <f t="shared" si="58433"/>
        <v>199</v>
      </c>
      <c r="E11527" s="13">
        <f t="shared" si="58434"/>
        <v>171.42857142857142</v>
      </c>
      <c r="F11527" s="13">
        <f t="shared" si="58392"/>
        <v>149.6</v>
      </c>
      <c r="G11527" s="13">
        <f t="shared" si="58435"/>
        <v>2559.1774398007119</v>
      </c>
      <c r="H11527" s="5">
        <f t="shared" si="57116"/>
        <v>550</v>
      </c>
      <c r="I11527" s="5">
        <f t="shared" si="57107"/>
        <v>536</v>
      </c>
      <c r="J11527" s="8">
        <f t="shared" si="58436"/>
        <v>0.23323025851630569</v>
      </c>
      <c r="K11527" s="5">
        <f t="shared" si="58437"/>
        <v>3</v>
      </c>
      <c r="L11527" s="8">
        <f t="shared" si="58438"/>
        <v>1.2857142857142858</v>
      </c>
      <c r="M11527" s="8">
        <f t="shared" si="58439"/>
        <v>57.686093750431525</v>
      </c>
      <c r="N11527">
        <v>74132</v>
      </c>
      <c r="O11527">
        <v>1671</v>
      </c>
    </row>
    <row r="11528" spans="1:15" customFormat="1" x14ac:dyDescent="0.2">
      <c r="A11528" t="s">
        <v>18</v>
      </c>
      <c r="B11528">
        <v>2896712</v>
      </c>
      <c r="C11528" s="6">
        <f t="shared" si="57841"/>
        <v>44455</v>
      </c>
      <c r="D11528" s="5">
        <f t="shared" si="58433"/>
        <v>230</v>
      </c>
      <c r="E11528" s="13">
        <f t="shared" si="58434"/>
        <v>168.57142857142858</v>
      </c>
      <c r="F11528" s="13">
        <f t="shared" si="58392"/>
        <v>159.80000000000001</v>
      </c>
      <c r="G11528" s="13">
        <f t="shared" si="58435"/>
        <v>2567.1174766424829</v>
      </c>
      <c r="H11528" s="5">
        <f t="shared" si="57116"/>
        <v>551</v>
      </c>
      <c r="I11528" s="5">
        <f t="shared" si="57107"/>
        <v>537</v>
      </c>
      <c r="J11528" s="8">
        <f t="shared" si="58436"/>
        <v>0.2288094347049619</v>
      </c>
      <c r="K11528" s="5">
        <f t="shared" si="58437"/>
        <v>0</v>
      </c>
      <c r="L11528" s="8">
        <f t="shared" si="58438"/>
        <v>1.1428571428571428</v>
      </c>
      <c r="M11528" s="8">
        <f t="shared" si="58439"/>
        <v>57.686093750431525</v>
      </c>
      <c r="N11528">
        <v>74362</v>
      </c>
      <c r="O11528">
        <v>1671</v>
      </c>
    </row>
    <row r="11529" spans="1:15" customFormat="1" x14ac:dyDescent="0.2">
      <c r="A11529" t="s">
        <v>18</v>
      </c>
      <c r="B11529">
        <v>2896712</v>
      </c>
      <c r="C11529" s="6">
        <f t="shared" si="57841"/>
        <v>44456</v>
      </c>
      <c r="D11529" s="5">
        <f t="shared" ref="D11529" si="58440">N11529-N11528</f>
        <v>206</v>
      </c>
      <c r="E11529" s="13">
        <f t="shared" ref="E11529" si="58441">SUM(D11523:D11529)/7</f>
        <v>169.14285714285714</v>
      </c>
      <c r="F11529" s="13">
        <f t="shared" ref="F11529" si="58442">SUM(D11525:D11529)/5</f>
        <v>167.2</v>
      </c>
      <c r="G11529" s="13">
        <f t="shared" ref="G11529" si="58443">N11529/(B11529/100000)</f>
        <v>2574.2289879007644</v>
      </c>
      <c r="H11529" s="5">
        <f t="shared" si="57116"/>
        <v>552</v>
      </c>
      <c r="I11529" s="5">
        <f t="shared" si="57107"/>
        <v>538</v>
      </c>
      <c r="J11529" s="8">
        <f t="shared" ref="J11529" si="58444">E11529/(SUM(N11522:N11528)/7)*100</f>
        <v>0.22906094684973485</v>
      </c>
      <c r="K11529" s="5">
        <f t="shared" ref="K11529" si="58445">O11529-O11528</f>
        <v>4</v>
      </c>
      <c r="L11529" s="8">
        <f t="shared" ref="L11529" si="58446">SUM(K11523:K11529)/7</f>
        <v>1.5714285714285714</v>
      </c>
      <c r="M11529" s="8">
        <f t="shared" ref="M11529" si="58447">O11529/(B11529/100000)</f>
        <v>57.824181347679712</v>
      </c>
      <c r="N11529">
        <v>74568</v>
      </c>
      <c r="O11529">
        <v>1675</v>
      </c>
    </row>
    <row r="11530" spans="1:15" customFormat="1" x14ac:dyDescent="0.2">
      <c r="A11530" t="s">
        <v>18</v>
      </c>
      <c r="B11530">
        <v>2896712</v>
      </c>
      <c r="C11530" s="6">
        <f t="shared" si="57841"/>
        <v>44457</v>
      </c>
      <c r="D11530" s="5">
        <f t="shared" ref="D11530" si="58448">N11530-N11529</f>
        <v>160</v>
      </c>
      <c r="E11530" s="13">
        <f t="shared" ref="E11530" si="58449">SUM(D11524:D11530)/7</f>
        <v>166.42857142857142</v>
      </c>
      <c r="F11530" s="13">
        <f t="shared" ref="F11530" si="58450">SUM(D11526:D11530)/5</f>
        <v>188.2</v>
      </c>
      <c r="G11530" s="13">
        <f t="shared" ref="G11530" si="58451">N11530/(B11530/100000)</f>
        <v>2579.7524917906921</v>
      </c>
      <c r="H11530" s="5">
        <f t="shared" si="57116"/>
        <v>553</v>
      </c>
      <c r="I11530" s="5">
        <f t="shared" si="57107"/>
        <v>539</v>
      </c>
      <c r="J11530" s="8">
        <f t="shared" ref="J11530" si="58452">E11530/(SUM(N11523:N11529)/7)*100</f>
        <v>0.2248700482746773</v>
      </c>
      <c r="K11530" s="5">
        <f t="shared" ref="K11530" si="58453">O11530-O11529</f>
        <v>2</v>
      </c>
      <c r="L11530" s="8">
        <f t="shared" ref="L11530" si="58454">SUM(K11524:K11530)/7</f>
        <v>1.5714285714285714</v>
      </c>
      <c r="M11530" s="8">
        <f t="shared" ref="M11530" si="58455">O11530/(B11530/100000)</f>
        <v>57.893225146303806</v>
      </c>
      <c r="N11530">
        <v>74728</v>
      </c>
      <c r="O11530">
        <v>1677</v>
      </c>
    </row>
    <row r="11531" spans="1:15" customFormat="1" x14ac:dyDescent="0.2">
      <c r="A11531" t="s">
        <v>18</v>
      </c>
      <c r="B11531">
        <v>2896712</v>
      </c>
      <c r="C11531" s="6">
        <f t="shared" si="57841"/>
        <v>44458</v>
      </c>
      <c r="D11531" s="5">
        <f t="shared" ref="D11531" si="58456">N11531-N11530</f>
        <v>100</v>
      </c>
      <c r="E11531" s="13">
        <f t="shared" ref="E11531" si="58457">SUM(D11525:D11531)/7</f>
        <v>156.57142857142858</v>
      </c>
      <c r="F11531" s="13">
        <f t="shared" ref="F11531" si="58458">SUM(D11527:D11531)/5</f>
        <v>179</v>
      </c>
      <c r="G11531" s="13">
        <f t="shared" ref="G11531" si="58459">N11531/(B11531/100000)</f>
        <v>2583.204681721897</v>
      </c>
      <c r="H11531" s="5">
        <f t="shared" si="57116"/>
        <v>554</v>
      </c>
      <c r="I11531" s="5">
        <f t="shared" si="57107"/>
        <v>540</v>
      </c>
      <c r="J11531" s="8">
        <f t="shared" ref="J11531" si="58460">E11531/(SUM(N11524:N11530)/7)*100</f>
        <v>0.21107691596596581</v>
      </c>
      <c r="K11531" s="5">
        <f t="shared" ref="K11531" si="58461">O11531-O11530</f>
        <v>0</v>
      </c>
      <c r="L11531" s="8">
        <f t="shared" ref="L11531" si="58462">SUM(K11525:K11531)/7</f>
        <v>1.5714285714285714</v>
      </c>
      <c r="M11531" s="8">
        <f t="shared" ref="M11531" si="58463">O11531/(B11531/100000)</f>
        <v>57.893225146303806</v>
      </c>
      <c r="N11531">
        <v>74828</v>
      </c>
      <c r="O11531">
        <v>1677</v>
      </c>
    </row>
    <row r="11532" spans="1:15" customFormat="1" x14ac:dyDescent="0.2">
      <c r="A11532" t="s">
        <v>18</v>
      </c>
      <c r="B11532">
        <v>2896712</v>
      </c>
      <c r="C11532" s="6">
        <f t="shared" si="57841"/>
        <v>44459</v>
      </c>
      <c r="D11532" s="5">
        <f t="shared" ref="D11532" si="58464">N11532-N11531</f>
        <v>28</v>
      </c>
      <c r="E11532" s="13">
        <f t="shared" ref="E11532" si="58465">SUM(D11526:D11532)/7</f>
        <v>152.71428571428572</v>
      </c>
      <c r="F11532" s="13">
        <f t="shared" ref="F11532" si="58466">SUM(D11528:D11532)/5</f>
        <v>144.80000000000001</v>
      </c>
      <c r="G11532" s="13">
        <f t="shared" ref="G11532" si="58467">N11532/(B11532/100000)</f>
        <v>2584.1712949026341</v>
      </c>
      <c r="H11532" s="5">
        <f t="shared" si="57116"/>
        <v>555</v>
      </c>
      <c r="I11532" s="5">
        <f t="shared" si="57107"/>
        <v>541</v>
      </c>
      <c r="J11532" s="8">
        <f t="shared" ref="J11532" si="58468">E11532/(SUM(N11525:N11531)/7)*100</f>
        <v>0.2054433848767532</v>
      </c>
      <c r="K11532" s="5">
        <f t="shared" ref="K11532" si="58469">O11532-O11531</f>
        <v>1</v>
      </c>
      <c r="L11532" s="8">
        <f t="shared" ref="L11532" si="58470">SUM(K11526:K11532)/7</f>
        <v>1.7142857142857142</v>
      </c>
      <c r="M11532" s="8">
        <f t="shared" ref="M11532" si="58471">O11532/(B11532/100000)</f>
        <v>57.927747045615853</v>
      </c>
      <c r="N11532">
        <v>74856</v>
      </c>
      <c r="O11532">
        <v>1678</v>
      </c>
    </row>
    <row r="11533" spans="1:15" customFormat="1" x14ac:dyDescent="0.2">
      <c r="A11533" t="s">
        <v>18</v>
      </c>
      <c r="B11533">
        <v>2896712</v>
      </c>
      <c r="C11533" s="6">
        <f t="shared" si="57841"/>
        <v>44460</v>
      </c>
      <c r="D11533" s="5">
        <f t="shared" ref="D11533" si="58472">N11533-N11532</f>
        <v>94</v>
      </c>
      <c r="E11533" s="13">
        <f t="shared" ref="E11533" si="58473">SUM(D11527:D11533)/7</f>
        <v>145.28571428571428</v>
      </c>
      <c r="F11533" s="13">
        <f t="shared" ref="F11533" si="58474">SUM(D11529:D11533)/5</f>
        <v>117.6</v>
      </c>
      <c r="G11533" s="13">
        <f t="shared" ref="G11533" si="58475">N11533/(B11533/100000)</f>
        <v>2587.4163534379668</v>
      </c>
      <c r="H11533" s="5">
        <f t="shared" si="57116"/>
        <v>556</v>
      </c>
      <c r="I11533" s="5">
        <f t="shared" si="57107"/>
        <v>542</v>
      </c>
      <c r="J11533" s="8">
        <f t="shared" ref="J11533" si="58476">E11533/(SUM(N11526:N11532)/7)*100</f>
        <v>0.19504916504764991</v>
      </c>
      <c r="K11533" s="5">
        <f t="shared" ref="K11533" si="58477">O11533-O11532</f>
        <v>3</v>
      </c>
      <c r="L11533" s="8">
        <f t="shared" ref="L11533" si="58478">SUM(K11527:K11533)/7</f>
        <v>1.8571428571428572</v>
      </c>
      <c r="M11533" s="8">
        <f t="shared" ref="M11533" si="58479">O11533/(B11533/100000)</f>
        <v>58.031312743552</v>
      </c>
      <c r="N11533">
        <v>74950</v>
      </c>
      <c r="O11533">
        <v>1681</v>
      </c>
    </row>
    <row r="11534" spans="1:15" customFormat="1" x14ac:dyDescent="0.2">
      <c r="A11534" t="s">
        <v>18</v>
      </c>
      <c r="B11534">
        <v>2896712</v>
      </c>
      <c r="C11534" s="6">
        <f t="shared" si="57841"/>
        <v>44461</v>
      </c>
      <c r="D11534" s="5">
        <f t="shared" ref="D11534" si="58480">N11534-N11533</f>
        <v>206</v>
      </c>
      <c r="E11534" s="13">
        <f t="shared" ref="E11534" si="58481">SUM(D11528:D11534)/7</f>
        <v>146.28571428571428</v>
      </c>
      <c r="F11534" s="13">
        <f t="shared" ref="F11534" si="58482">SUM(D11530:D11534)/5</f>
        <v>117.6</v>
      </c>
      <c r="G11534" s="13">
        <f t="shared" ref="G11534" si="58483">N11534/(B11534/100000)</f>
        <v>2594.5278646962488</v>
      </c>
      <c r="H11534" s="5">
        <f t="shared" si="57116"/>
        <v>557</v>
      </c>
      <c r="I11534" s="5">
        <f t="shared" si="57107"/>
        <v>543</v>
      </c>
      <c r="J11534" s="8">
        <f t="shared" ref="J11534" si="58484">E11534/(SUM(N11527:N11533)/7)*100</f>
        <v>0.19600937169808433</v>
      </c>
      <c r="K11534" s="5">
        <f t="shared" ref="K11534" si="58485">O11534-O11533</f>
        <v>0</v>
      </c>
      <c r="L11534" s="8">
        <f t="shared" ref="L11534" si="58486">SUM(K11528:K11534)/7</f>
        <v>1.4285714285714286</v>
      </c>
      <c r="M11534" s="8">
        <f t="shared" ref="M11534" si="58487">O11534/(B11534/100000)</f>
        <v>58.031312743552</v>
      </c>
      <c r="N11534">
        <v>75156</v>
      </c>
      <c r="O11534">
        <v>1681</v>
      </c>
    </row>
    <row r="11535" spans="1:15" customFormat="1" x14ac:dyDescent="0.2">
      <c r="A11535" t="s">
        <v>18</v>
      </c>
      <c r="B11535">
        <v>2896712</v>
      </c>
      <c r="C11535" s="6">
        <f t="shared" si="57841"/>
        <v>44462</v>
      </c>
      <c r="D11535" s="5">
        <f t="shared" ref="D11535:D11536" si="58488">N11535-N11534</f>
        <v>182</v>
      </c>
      <c r="E11535" s="13">
        <f t="shared" ref="E11535:E11536" si="58489">SUM(D11529:D11535)/7</f>
        <v>139.42857142857142</v>
      </c>
      <c r="F11535" s="13">
        <f t="shared" ref="F11535:F11536" si="58490">SUM(D11531:D11535)/5</f>
        <v>122</v>
      </c>
      <c r="G11535" s="13">
        <f t="shared" ref="G11535:G11536" si="58491">N11535/(B11535/100000)</f>
        <v>2600.8108503710414</v>
      </c>
      <c r="H11535" s="5">
        <f t="shared" si="57116"/>
        <v>558</v>
      </c>
      <c r="I11535" s="5">
        <f t="shared" si="57107"/>
        <v>544</v>
      </c>
      <c r="J11535" s="8">
        <f t="shared" ref="J11535:J11536" si="58492">E11535/(SUM(N11528:N11534)/7)*100</f>
        <v>0.18645596124161329</v>
      </c>
      <c r="K11535" s="5">
        <f t="shared" ref="K11535:K11536" si="58493">O11535-O11534</f>
        <v>0</v>
      </c>
      <c r="L11535" s="8">
        <f t="shared" ref="L11535:L11536" si="58494">SUM(K11529:K11535)/7</f>
        <v>1.4285714285714286</v>
      </c>
      <c r="M11535" s="8">
        <f t="shared" ref="M11535:M11536" si="58495">O11535/(B11535/100000)</f>
        <v>58.031312743552</v>
      </c>
      <c r="N11535">
        <v>75338</v>
      </c>
      <c r="O11535">
        <v>1681</v>
      </c>
    </row>
    <row r="11536" spans="1:15" customFormat="1" x14ac:dyDescent="0.2">
      <c r="A11536" t="s">
        <v>18</v>
      </c>
      <c r="B11536">
        <v>2896712</v>
      </c>
      <c r="C11536" s="6">
        <f t="shared" si="57841"/>
        <v>44463</v>
      </c>
      <c r="D11536" s="5">
        <f t="shared" si="58488"/>
        <v>146</v>
      </c>
      <c r="E11536" s="13">
        <f t="shared" si="58489"/>
        <v>130.85714285714286</v>
      </c>
      <c r="F11536" s="13">
        <f t="shared" si="58490"/>
        <v>131.19999999999999</v>
      </c>
      <c r="G11536" s="13">
        <f t="shared" si="58491"/>
        <v>2605.8510476706001</v>
      </c>
      <c r="H11536" s="5">
        <f t="shared" si="57116"/>
        <v>559</v>
      </c>
      <c r="I11536" s="5">
        <f t="shared" si="57107"/>
        <v>545</v>
      </c>
      <c r="J11536" s="8">
        <f t="shared" si="58492"/>
        <v>0.17466782603389625</v>
      </c>
      <c r="K11536" s="5">
        <f t="shared" si="58493"/>
        <v>1</v>
      </c>
      <c r="L11536" s="8">
        <f t="shared" si="58494"/>
        <v>1</v>
      </c>
      <c r="M11536" s="8">
        <f t="shared" si="58495"/>
        <v>58.065834642864047</v>
      </c>
      <c r="N11536">
        <v>75484</v>
      </c>
      <c r="O11536">
        <v>1682</v>
      </c>
    </row>
    <row r="11537" spans="1:15" customFormat="1" x14ac:dyDescent="0.2">
      <c r="A11537" t="s">
        <v>18</v>
      </c>
      <c r="B11537">
        <v>2896712</v>
      </c>
      <c r="C11537" s="6">
        <f t="shared" si="57841"/>
        <v>44464</v>
      </c>
      <c r="D11537" s="5">
        <f t="shared" ref="D11537" si="58496">N11537-N11536</f>
        <v>143</v>
      </c>
      <c r="E11537" s="13">
        <f t="shared" ref="E11537" si="58497">SUM(D11531:D11537)/7</f>
        <v>128.42857142857142</v>
      </c>
      <c r="F11537" s="13">
        <f t="shared" ref="F11537" si="58498">SUM(D11533:D11537)/5</f>
        <v>154.19999999999999</v>
      </c>
      <c r="G11537" s="13">
        <f t="shared" ref="G11537" si="58499">N11537/(B11537/100000)</f>
        <v>2610.7876792722232</v>
      </c>
      <c r="H11537" s="5">
        <f t="shared" si="57116"/>
        <v>560</v>
      </c>
      <c r="I11537" s="5">
        <f t="shared" si="57107"/>
        <v>546</v>
      </c>
      <c r="J11537" s="8">
        <f t="shared" ref="J11537" si="58500">E11537/(SUM(N11530:N11536)/7)*100</f>
        <v>0.17112726995850303</v>
      </c>
      <c r="K11537" s="5">
        <f t="shared" ref="K11537" si="58501">O11537-O11536</f>
        <v>1</v>
      </c>
      <c r="L11537" s="8">
        <f t="shared" ref="L11537" si="58502">SUM(K11531:K11537)/7</f>
        <v>0.8571428571428571</v>
      </c>
      <c r="M11537" s="8">
        <f t="shared" ref="M11537" si="58503">O11537/(B11537/100000)</f>
        <v>58.100356542176094</v>
      </c>
      <c r="N11537">
        <v>75627</v>
      </c>
      <c r="O11537">
        <v>1683</v>
      </c>
    </row>
    <row r="11538" spans="1:15" customFormat="1" x14ac:dyDescent="0.2">
      <c r="A11538" t="s">
        <v>18</v>
      </c>
      <c r="B11538">
        <v>2896712</v>
      </c>
      <c r="C11538" s="6">
        <f t="shared" si="57841"/>
        <v>44465</v>
      </c>
      <c r="D11538" s="5">
        <f t="shared" ref="D11538" si="58504">N11538-N11537</f>
        <v>77</v>
      </c>
      <c r="E11538" s="13">
        <f t="shared" ref="E11538" si="58505">SUM(D11532:D11538)/7</f>
        <v>125.14285714285714</v>
      </c>
      <c r="F11538" s="13">
        <f t="shared" ref="F11538" si="58506">SUM(D11534:D11538)/5</f>
        <v>150.80000000000001</v>
      </c>
      <c r="G11538" s="13">
        <f t="shared" ref="G11538" si="58507">N11538/(B11538/100000)</f>
        <v>2613.4458655192507</v>
      </c>
      <c r="H11538" s="5">
        <f t="shared" si="57116"/>
        <v>561</v>
      </c>
      <c r="I11538" s="5">
        <f t="shared" si="57107"/>
        <v>547</v>
      </c>
      <c r="J11538" s="8">
        <f t="shared" ref="J11538" si="58508">E11538/(SUM(N11531:N11537)/7)*100</f>
        <v>0.16646428713949366</v>
      </c>
      <c r="K11538" s="5">
        <f t="shared" ref="K11538" si="58509">O11538-O11537</f>
        <v>0</v>
      </c>
      <c r="L11538" s="8">
        <f t="shared" ref="L11538" si="58510">SUM(K11532:K11538)/7</f>
        <v>0.8571428571428571</v>
      </c>
      <c r="M11538" s="8">
        <f t="shared" ref="M11538" si="58511">O11538/(B11538/100000)</f>
        <v>58.100356542176094</v>
      </c>
      <c r="N11538">
        <v>75704</v>
      </c>
      <c r="O11538">
        <v>1683</v>
      </c>
    </row>
    <row r="11539" spans="1:15" customFormat="1" x14ac:dyDescent="0.2">
      <c r="A11539" t="s">
        <v>18</v>
      </c>
      <c r="B11539">
        <v>2896712</v>
      </c>
      <c r="C11539" s="6">
        <f t="shared" si="57841"/>
        <v>44466</v>
      </c>
      <c r="D11539" s="5">
        <f t="shared" ref="D11539" si="58512">N11539-N11538</f>
        <v>38</v>
      </c>
      <c r="E11539" s="13">
        <f t="shared" ref="E11539" si="58513">SUM(D11533:D11539)/7</f>
        <v>126.57142857142857</v>
      </c>
      <c r="F11539" s="13">
        <f t="shared" ref="F11539" si="58514">SUM(D11535:D11539)/5</f>
        <v>117.2</v>
      </c>
      <c r="G11539" s="13">
        <f t="shared" ref="G11539" si="58515">N11539/(B11539/100000)</f>
        <v>2614.7576976931086</v>
      </c>
      <c r="H11539" s="5">
        <f t="shared" si="57116"/>
        <v>562</v>
      </c>
      <c r="I11539" s="5">
        <f t="shared" si="57107"/>
        <v>548</v>
      </c>
      <c r="J11539" s="8">
        <f t="shared" ref="J11539" si="58516">E11539/(SUM(N11532:N11538)/7)*100</f>
        <v>0.16808476328694877</v>
      </c>
      <c r="K11539" s="5">
        <f t="shared" ref="K11539" si="58517">O11539-O11538</f>
        <v>1</v>
      </c>
      <c r="L11539" s="8">
        <f t="shared" ref="L11539" si="58518">SUM(K11533:K11539)/7</f>
        <v>0.8571428571428571</v>
      </c>
      <c r="M11539" s="8">
        <f t="shared" ref="M11539" si="58519">O11539/(B11539/100000)</f>
        <v>58.134878441488141</v>
      </c>
      <c r="N11539">
        <v>75742</v>
      </c>
      <c r="O11539">
        <v>1684</v>
      </c>
    </row>
    <row r="11540" spans="1:15" customFormat="1" x14ac:dyDescent="0.2">
      <c r="A11540" t="s">
        <v>18</v>
      </c>
      <c r="B11540">
        <v>2896712</v>
      </c>
      <c r="C11540" s="6">
        <f t="shared" si="57841"/>
        <v>44467</v>
      </c>
      <c r="D11540" s="5">
        <f t="shared" ref="D11540" si="58520">N11540-N11539</f>
        <v>86</v>
      </c>
      <c r="E11540" s="13">
        <f t="shared" ref="E11540" si="58521">SUM(D11534:D11540)/7</f>
        <v>125.42857142857143</v>
      </c>
      <c r="F11540" s="13">
        <f t="shared" ref="F11540" si="58522">SUM(D11536:D11540)/5</f>
        <v>98</v>
      </c>
      <c r="G11540" s="13">
        <f t="shared" ref="G11540" si="58523">N11540/(B11540/100000)</f>
        <v>2617.7265810339445</v>
      </c>
      <c r="H11540" s="5">
        <f t="shared" si="57116"/>
        <v>563</v>
      </c>
      <c r="I11540" s="5">
        <f t="shared" si="57107"/>
        <v>549</v>
      </c>
      <c r="J11540" s="8">
        <f t="shared" ref="J11540" si="58524">E11540/(SUM(N11533:N11539)/7)*100</f>
        <v>0.1662875638493109</v>
      </c>
      <c r="K11540" s="5">
        <f t="shared" ref="K11540" si="58525">O11540-O11539</f>
        <v>1</v>
      </c>
      <c r="L11540" s="8">
        <f t="shared" ref="L11540" si="58526">SUM(K11534:K11540)/7</f>
        <v>0.5714285714285714</v>
      </c>
      <c r="M11540" s="8">
        <f t="shared" ref="M11540" si="58527">O11540/(B11540/100000)</f>
        <v>58.169400340800188</v>
      </c>
      <c r="N11540">
        <v>75828</v>
      </c>
      <c r="O11540">
        <v>1685</v>
      </c>
    </row>
    <row r="11541" spans="1:15" customFormat="1" x14ac:dyDescent="0.2">
      <c r="A11541" t="s">
        <v>18</v>
      </c>
      <c r="B11541">
        <v>2896712</v>
      </c>
      <c r="C11541" s="6">
        <f t="shared" si="57841"/>
        <v>44468</v>
      </c>
      <c r="D11541" s="5">
        <f t="shared" ref="D11541" si="58528">N11541-N11540</f>
        <v>221</v>
      </c>
      <c r="E11541" s="13">
        <f t="shared" ref="E11541" si="58529">SUM(D11535:D11541)/7</f>
        <v>127.57142857142857</v>
      </c>
      <c r="F11541" s="13">
        <f t="shared" ref="F11541" si="58530">SUM(D11537:D11541)/5</f>
        <v>113</v>
      </c>
      <c r="G11541" s="13">
        <f t="shared" ref="G11541" si="58531">N11541/(B11541/100000)</f>
        <v>2625.3559207819071</v>
      </c>
      <c r="H11541" s="5">
        <f t="shared" si="57116"/>
        <v>564</v>
      </c>
      <c r="I11541" s="5">
        <f t="shared" si="57107"/>
        <v>550</v>
      </c>
      <c r="J11541" s="8">
        <f t="shared" ref="J11541" si="58532">E11541/(SUM(N11534:N11540)/7)*100</f>
        <v>0.16884769484135312</v>
      </c>
      <c r="K11541" s="5">
        <f t="shared" ref="K11541" si="58533">O11541-O11540</f>
        <v>0</v>
      </c>
      <c r="L11541" s="8">
        <f t="shared" ref="L11541" si="58534">SUM(K11535:K11541)/7</f>
        <v>0.5714285714285714</v>
      </c>
      <c r="M11541" s="8">
        <f t="shared" ref="M11541" si="58535">O11541/(B11541/100000)</f>
        <v>58.169400340800188</v>
      </c>
      <c r="N11541">
        <v>76049</v>
      </c>
      <c r="O11541">
        <v>1685</v>
      </c>
    </row>
    <row r="11542" spans="1:15" customFormat="1" x14ac:dyDescent="0.2">
      <c r="A11542" t="s">
        <v>18</v>
      </c>
      <c r="B11542">
        <v>2896712</v>
      </c>
      <c r="C11542" s="6">
        <f t="shared" si="57841"/>
        <v>44469</v>
      </c>
      <c r="D11542" s="5">
        <f t="shared" ref="D11542" si="58536">N11542-N11541</f>
        <v>140</v>
      </c>
      <c r="E11542" s="13">
        <f t="shared" ref="E11542" si="58537">SUM(D11536:D11542)/7</f>
        <v>121.57142857142857</v>
      </c>
      <c r="F11542" s="13">
        <f t="shared" ref="F11542" si="58538">SUM(D11538:D11542)/5</f>
        <v>112.4</v>
      </c>
      <c r="G11542" s="13">
        <f t="shared" ref="G11542" si="58539">N11542/(B11542/100000)</f>
        <v>2630.1889866855936</v>
      </c>
      <c r="H11542" s="5">
        <f t="shared" si="57116"/>
        <v>565</v>
      </c>
      <c r="I11542" s="5">
        <f t="shared" si="57107"/>
        <v>551</v>
      </c>
      <c r="J11542" s="8">
        <f t="shared" ref="J11542" si="58540">E11542/(SUM(N11535:N11541)/7)*100</f>
        <v>0.16063514115506294</v>
      </c>
      <c r="K11542" s="5">
        <f t="shared" ref="K11542" si="58541">O11542-O11541</f>
        <v>0</v>
      </c>
      <c r="L11542" s="8">
        <f t="shared" ref="L11542" si="58542">SUM(K11536:K11542)/7</f>
        <v>0.5714285714285714</v>
      </c>
      <c r="M11542" s="8">
        <f t="shared" ref="M11542" si="58543">O11542/(B11542/100000)</f>
        <v>58.169400340800188</v>
      </c>
      <c r="N11542">
        <v>76189</v>
      </c>
      <c r="O11542">
        <v>1685</v>
      </c>
    </row>
    <row r="11543" spans="1:15" customFormat="1" x14ac:dyDescent="0.2">
      <c r="A11543" t="s">
        <v>18</v>
      </c>
      <c r="B11543">
        <v>2896712</v>
      </c>
      <c r="C11543" s="6">
        <f t="shared" si="57841"/>
        <v>44470</v>
      </c>
      <c r="D11543" s="5">
        <f t="shared" ref="D11543" si="58544">N11543-N11542</f>
        <v>143</v>
      </c>
      <c r="E11543" s="13">
        <f t="shared" ref="E11543" si="58545">SUM(D11537:D11543)/7</f>
        <v>121.14285714285714</v>
      </c>
      <c r="F11543" s="13">
        <f t="shared" ref="F11543" si="58546">SUM(D11539:D11543)/5</f>
        <v>125.6</v>
      </c>
      <c r="G11543" s="13">
        <f t="shared" ref="G11543" si="58547">N11543/(B11543/100000)</f>
        <v>2635.1256182872166</v>
      </c>
      <c r="H11543" s="5">
        <f t="shared" si="57116"/>
        <v>566</v>
      </c>
      <c r="I11543" s="5">
        <f t="shared" si="57107"/>
        <v>552</v>
      </c>
      <c r="J11543" s="8">
        <f t="shared" ref="J11543" si="58548">E11543/(SUM(N11536:N11542)/7)*100</f>
        <v>0.15981214534613086</v>
      </c>
      <c r="K11543" s="5">
        <f t="shared" ref="K11543" si="58549">O11543-O11542</f>
        <v>1</v>
      </c>
      <c r="L11543" s="8">
        <f t="shared" ref="L11543" si="58550">SUM(K11537:K11543)/7</f>
        <v>0.5714285714285714</v>
      </c>
      <c r="M11543" s="8">
        <f t="shared" ref="M11543" si="58551">O11543/(B11543/100000)</f>
        <v>58.203922240112234</v>
      </c>
      <c r="N11543">
        <v>76332</v>
      </c>
      <c r="O11543">
        <v>1686</v>
      </c>
    </row>
    <row r="11544" spans="1:15" customFormat="1" x14ac:dyDescent="0.2">
      <c r="A11544" t="s">
        <v>18</v>
      </c>
      <c r="B11544">
        <v>2896712</v>
      </c>
      <c r="C11544" s="6">
        <f t="shared" si="57841"/>
        <v>44471</v>
      </c>
      <c r="D11544" s="5">
        <f t="shared" ref="D11544" si="58552">N11544-N11543</f>
        <v>146</v>
      </c>
      <c r="E11544" s="13">
        <f t="shared" ref="E11544" si="58553">SUM(D11538:D11544)/7</f>
        <v>121.57142857142857</v>
      </c>
      <c r="F11544" s="13">
        <f t="shared" ref="F11544" si="58554">SUM(D11540:D11544)/5</f>
        <v>147.19999999999999</v>
      </c>
      <c r="G11544" s="13">
        <f t="shared" ref="G11544" si="58555">N11544/(B11544/100000)</f>
        <v>2640.1658155867754</v>
      </c>
      <c r="H11544" s="5">
        <f t="shared" si="57116"/>
        <v>567</v>
      </c>
      <c r="I11544" s="5">
        <f t="shared" si="57107"/>
        <v>553</v>
      </c>
      <c r="J11544" s="8">
        <f t="shared" ref="J11544" si="58556">E11544/(SUM(N11537:N11543)/7)*100</f>
        <v>0.16012162469824318</v>
      </c>
      <c r="K11544" s="5">
        <f t="shared" ref="K11544" si="58557">O11544-O11543</f>
        <v>1</v>
      </c>
      <c r="L11544" s="8">
        <f t="shared" ref="L11544" si="58558">SUM(K11538:K11544)/7</f>
        <v>0.5714285714285714</v>
      </c>
      <c r="M11544" s="8">
        <f t="shared" ref="M11544" si="58559">O11544/(B11544/100000)</f>
        <v>58.238444139424281</v>
      </c>
      <c r="N11544">
        <v>76478</v>
      </c>
      <c r="O11544">
        <v>1687</v>
      </c>
    </row>
    <row r="11545" spans="1:15" customFormat="1" x14ac:dyDescent="0.2">
      <c r="A11545" t="s">
        <v>18</v>
      </c>
      <c r="B11545">
        <v>2896712</v>
      </c>
      <c r="C11545" s="6">
        <f t="shared" si="57841"/>
        <v>44472</v>
      </c>
      <c r="D11545" s="5">
        <f t="shared" ref="D11545" si="58560">N11545-N11544</f>
        <v>65</v>
      </c>
      <c r="E11545" s="13">
        <f t="shared" ref="E11545" si="58561">SUM(D11539:D11545)/7</f>
        <v>119.85714285714286</v>
      </c>
      <c r="F11545" s="13">
        <f t="shared" ref="F11545" si="58562">SUM(D11541:D11545)/5</f>
        <v>143</v>
      </c>
      <c r="G11545" s="13">
        <f t="shared" ref="G11545" si="58563">N11545/(B11545/100000)</f>
        <v>2642.4097390420584</v>
      </c>
      <c r="H11545" s="5">
        <f t="shared" si="57116"/>
        <v>568</v>
      </c>
      <c r="I11545" s="5">
        <f t="shared" si="57107"/>
        <v>554</v>
      </c>
      <c r="J11545" s="8">
        <f t="shared" ref="J11545" si="58564">E11545/(SUM(N11538:N11544)/7)*100</f>
        <v>0.1576113705614271</v>
      </c>
      <c r="K11545" s="5">
        <f t="shared" ref="K11545" si="58565">O11545-O11544</f>
        <v>0</v>
      </c>
      <c r="L11545" s="8">
        <f t="shared" ref="L11545" si="58566">SUM(K11539:K11545)/7</f>
        <v>0.5714285714285714</v>
      </c>
      <c r="M11545" s="8">
        <f t="shared" ref="M11545" si="58567">O11545/(B11545/100000)</f>
        <v>58.238444139424281</v>
      </c>
      <c r="N11545">
        <v>76543</v>
      </c>
      <c r="O11545">
        <v>1687</v>
      </c>
    </row>
    <row r="11546" spans="1:15" customFormat="1" x14ac:dyDescent="0.2">
      <c r="A11546" t="s">
        <v>18</v>
      </c>
      <c r="B11546">
        <v>2896712</v>
      </c>
      <c r="C11546" s="6">
        <f t="shared" si="57841"/>
        <v>44473</v>
      </c>
      <c r="D11546" s="5">
        <f t="shared" ref="D11546" si="58568">N11546-N11545</f>
        <v>38</v>
      </c>
      <c r="E11546" s="13">
        <f t="shared" ref="E11546" si="58569">SUM(D11540:D11546)/7</f>
        <v>119.85714285714286</v>
      </c>
      <c r="F11546" s="13">
        <f t="shared" ref="F11546" si="58570">SUM(D11542:D11546)/5</f>
        <v>106.4</v>
      </c>
      <c r="G11546" s="13">
        <f t="shared" ref="G11546" si="58571">N11546/(B11546/100000)</f>
        <v>2643.7215712159164</v>
      </c>
      <c r="H11546" s="5">
        <f t="shared" si="57116"/>
        <v>569</v>
      </c>
      <c r="I11546" s="5">
        <f t="shared" si="57107"/>
        <v>555</v>
      </c>
      <c r="J11546" s="8">
        <f t="shared" ref="J11546" si="58572">E11546/(SUM(N11539:N11545)/7)*100</f>
        <v>0.1573633480318328</v>
      </c>
      <c r="K11546" s="5">
        <f t="shared" ref="K11546" si="58573">O11546-O11545</f>
        <v>0</v>
      </c>
      <c r="L11546" s="8">
        <f t="shared" ref="L11546" si="58574">SUM(K11540:K11546)/7</f>
        <v>0.42857142857142855</v>
      </c>
      <c r="M11546" s="8">
        <f t="shared" ref="M11546" si="58575">O11546/(B11546/100000)</f>
        <v>58.238444139424281</v>
      </c>
      <c r="N11546">
        <v>76581</v>
      </c>
      <c r="O11546">
        <v>1687</v>
      </c>
    </row>
    <row r="11547" spans="1:15" customFormat="1" x14ac:dyDescent="0.2">
      <c r="A11547" t="s">
        <v>18</v>
      </c>
      <c r="B11547">
        <v>2896712</v>
      </c>
      <c r="C11547" s="6">
        <f t="shared" si="57841"/>
        <v>44474</v>
      </c>
      <c r="D11547" s="5">
        <f t="shared" ref="D11547" si="58576">N11547-N11546</f>
        <v>102</v>
      </c>
      <c r="E11547" s="13">
        <f t="shared" ref="E11547" si="58577">SUM(D11541:D11547)/7</f>
        <v>122.14285714285714</v>
      </c>
      <c r="F11547" s="13">
        <f t="shared" ref="F11547" si="58578">SUM(D11543:D11547)/5</f>
        <v>98.8</v>
      </c>
      <c r="G11547" s="13">
        <f t="shared" ref="G11547" si="58579">N11547/(B11547/100000)</f>
        <v>2647.2428049457453</v>
      </c>
      <c r="H11547" s="5">
        <f t="shared" si="57116"/>
        <v>570</v>
      </c>
      <c r="I11547" s="5">
        <f t="shared" si="57107"/>
        <v>556</v>
      </c>
      <c r="J11547" s="8">
        <f t="shared" ref="J11547" si="58580">E11547/(SUM(N11540:N11546)/7)*100</f>
        <v>0.16011235955056177</v>
      </c>
      <c r="K11547" s="5">
        <f t="shared" ref="K11547" si="58581">O11547-O11546</f>
        <v>3</v>
      </c>
      <c r="L11547" s="8">
        <f t="shared" ref="L11547" si="58582">SUM(K11541:K11547)/7</f>
        <v>0.7142857142857143</v>
      </c>
      <c r="M11547" s="8">
        <f t="shared" ref="M11547" si="58583">O11547/(B11547/100000)</f>
        <v>58.342009837360422</v>
      </c>
      <c r="N11547">
        <v>76683</v>
      </c>
      <c r="O11547">
        <v>1690</v>
      </c>
    </row>
    <row r="11548" spans="1:15" customFormat="1" x14ac:dyDescent="0.2">
      <c r="A11548" t="s">
        <v>18</v>
      </c>
      <c r="B11548">
        <v>2896712</v>
      </c>
      <c r="C11548" s="6">
        <f t="shared" si="57841"/>
        <v>44475</v>
      </c>
      <c r="D11548" s="5">
        <f t="shared" ref="D11548" si="58584">N11548-N11547</f>
        <v>185</v>
      </c>
      <c r="E11548" s="13">
        <f t="shared" ref="E11548" si="58585">SUM(D11542:D11548)/7</f>
        <v>117</v>
      </c>
      <c r="F11548" s="13">
        <f t="shared" ref="F11548" si="58586">SUM(D11544:D11548)/5</f>
        <v>107.2</v>
      </c>
      <c r="G11548" s="13">
        <f t="shared" ref="G11548" si="58587">N11548/(B11548/100000)</f>
        <v>2653.629356318474</v>
      </c>
      <c r="H11548" s="5">
        <f t="shared" si="57116"/>
        <v>571</v>
      </c>
      <c r="I11548" s="5">
        <f t="shared" si="57107"/>
        <v>557</v>
      </c>
      <c r="J11548" s="8">
        <f t="shared" ref="J11548" si="58588">E11548/(SUM(N11541:N11547)/7)*100</f>
        <v>0.15312561348402839</v>
      </c>
      <c r="K11548" s="5">
        <f t="shared" ref="K11548" si="58589">O11548-O11547</f>
        <v>-1</v>
      </c>
      <c r="L11548" s="8">
        <f t="shared" ref="L11548" si="58590">SUM(K11542:K11548)/7</f>
        <v>0.5714285714285714</v>
      </c>
      <c r="M11548" s="8">
        <f t="shared" ref="M11548" si="58591">O11548/(B11548/100000)</f>
        <v>58.307487938048375</v>
      </c>
      <c r="N11548">
        <v>76868</v>
      </c>
      <c r="O11548">
        <v>1689</v>
      </c>
    </row>
    <row r="11549" spans="1:15" customFormat="1" x14ac:dyDescent="0.2">
      <c r="A11549" t="s">
        <v>18</v>
      </c>
      <c r="B11549">
        <v>2896712</v>
      </c>
      <c r="C11549" s="6">
        <f t="shared" si="57841"/>
        <v>44476</v>
      </c>
      <c r="D11549" s="5">
        <f t="shared" ref="D11549" si="58592">N11549-N11548</f>
        <v>140</v>
      </c>
      <c r="E11549" s="13">
        <f t="shared" ref="E11549" si="58593">SUM(D11543:D11549)/7</f>
        <v>117</v>
      </c>
      <c r="F11549" s="13">
        <f t="shared" ref="F11549" si="58594">SUM(D11545:D11549)/5</f>
        <v>106</v>
      </c>
      <c r="G11549" s="13">
        <f t="shared" ref="G11549" si="58595">N11549/(B11549/100000)</f>
        <v>2658.4624222221605</v>
      </c>
      <c r="H11549" s="5">
        <f t="shared" si="57116"/>
        <v>572</v>
      </c>
      <c r="I11549" s="5">
        <f t="shared" si="57107"/>
        <v>558</v>
      </c>
      <c r="J11549" s="8">
        <f t="shared" ref="J11549" si="58596">E11549/(SUM(N11542:N11548)/7)*100</f>
        <v>0.15289149744060754</v>
      </c>
      <c r="K11549" s="5">
        <f t="shared" ref="K11549" si="58597">O11549-O11548</f>
        <v>0</v>
      </c>
      <c r="L11549" s="8">
        <f t="shared" ref="L11549" si="58598">SUM(K11543:K11549)/7</f>
        <v>0.5714285714285714</v>
      </c>
      <c r="M11549" s="8">
        <f t="shared" ref="M11549" si="58599">O11549/(B11549/100000)</f>
        <v>58.307487938048375</v>
      </c>
      <c r="N11549">
        <v>77008</v>
      </c>
      <c r="O11549">
        <v>1689</v>
      </c>
    </row>
    <row r="11550" spans="1:15" customFormat="1" x14ac:dyDescent="0.2">
      <c r="A11550" t="s">
        <v>18</v>
      </c>
      <c r="B11550">
        <v>2896712</v>
      </c>
      <c r="C11550" s="6">
        <f t="shared" si="57841"/>
        <v>44477</v>
      </c>
      <c r="D11550" s="5">
        <f t="shared" ref="D11550" si="58600">N11550-N11549</f>
        <v>136</v>
      </c>
      <c r="E11550" s="13">
        <f t="shared" ref="E11550" si="58601">SUM(D11544:D11550)/7</f>
        <v>116</v>
      </c>
      <c r="F11550" s="13">
        <f t="shared" ref="F11550" si="58602">SUM(D11546:D11550)/5</f>
        <v>120.2</v>
      </c>
      <c r="G11550" s="13">
        <f t="shared" ref="G11550" si="58603">N11550/(B11550/100000)</f>
        <v>2663.1574005285993</v>
      </c>
      <c r="H11550" s="5">
        <f t="shared" si="57116"/>
        <v>573</v>
      </c>
      <c r="I11550" s="5">
        <f t="shared" si="57107"/>
        <v>559</v>
      </c>
      <c r="J11550" s="8">
        <f t="shared" ref="J11550" si="58604">E11550/(SUM(N11543:N11549)/7)*100</f>
        <v>0.15135332613845845</v>
      </c>
      <c r="K11550" s="5">
        <f t="shared" ref="K11550" si="58605">O11550-O11549</f>
        <v>1</v>
      </c>
      <c r="L11550" s="8">
        <f t="shared" ref="L11550" si="58606">SUM(K11544:K11550)/7</f>
        <v>0.5714285714285714</v>
      </c>
      <c r="M11550" s="8">
        <f t="shared" ref="M11550" si="58607">O11550/(B11550/100000)</f>
        <v>58.342009837360422</v>
      </c>
      <c r="N11550">
        <v>77144</v>
      </c>
      <c r="O11550">
        <v>1690</v>
      </c>
    </row>
    <row r="11551" spans="1:15" customFormat="1" x14ac:dyDescent="0.2">
      <c r="A11551" t="s">
        <v>18</v>
      </c>
      <c r="B11551">
        <v>2896712</v>
      </c>
      <c r="C11551" s="6">
        <f t="shared" si="57841"/>
        <v>44478</v>
      </c>
      <c r="D11551" s="5">
        <f t="shared" ref="D11551" si="58608">N11551-N11550</f>
        <v>140</v>
      </c>
      <c r="E11551" s="13">
        <f t="shared" ref="E11551" si="58609">SUM(D11545:D11551)/7</f>
        <v>115.14285714285714</v>
      </c>
      <c r="F11551" s="13">
        <f t="shared" ref="F11551" si="58610">SUM(D11547:D11551)/5</f>
        <v>140.6</v>
      </c>
      <c r="G11551" s="13">
        <f t="shared" ref="G11551" si="58611">N11551/(B11551/100000)</f>
        <v>2667.9904664322858</v>
      </c>
      <c r="H11551" s="5">
        <f t="shared" si="57116"/>
        <v>574</v>
      </c>
      <c r="I11551" s="5">
        <f t="shared" si="57107"/>
        <v>560</v>
      </c>
      <c r="J11551" s="8">
        <f t="shared" ref="J11551" si="58612">E11551/(SUM(N11544:N11550)/7)*100</f>
        <v>0.15000790984636286</v>
      </c>
      <c r="K11551" s="5">
        <f t="shared" ref="K11551" si="58613">O11551-O11550</f>
        <v>2</v>
      </c>
      <c r="L11551" s="8">
        <f t="shared" ref="L11551" si="58614">SUM(K11545:K11551)/7</f>
        <v>0.7142857142857143</v>
      </c>
      <c r="M11551" s="8">
        <f t="shared" ref="M11551" si="58615">O11551/(B11551/100000)</f>
        <v>58.411053635984523</v>
      </c>
      <c r="N11551">
        <v>77284</v>
      </c>
      <c r="O11551">
        <v>1692</v>
      </c>
    </row>
    <row r="11552" spans="1:15" customFormat="1" x14ac:dyDescent="0.2">
      <c r="A11552" t="s">
        <v>18</v>
      </c>
      <c r="B11552">
        <v>2896712</v>
      </c>
      <c r="C11552" s="6">
        <f t="shared" si="57841"/>
        <v>44479</v>
      </c>
      <c r="D11552" s="5">
        <f t="shared" ref="D11552" si="58616">N11552-N11551</f>
        <v>61</v>
      </c>
      <c r="E11552" s="13">
        <f t="shared" ref="E11552" si="58617">SUM(D11546:D11552)/7</f>
        <v>114.57142857142857</v>
      </c>
      <c r="F11552" s="13">
        <f t="shared" ref="F11552" si="58618">SUM(D11548:D11552)/5</f>
        <v>132.4</v>
      </c>
      <c r="G11552" s="13">
        <f t="shared" ref="G11552" si="58619">N11552/(B11552/100000)</f>
        <v>2670.0963022903206</v>
      </c>
      <c r="H11552" s="5">
        <f t="shared" si="57116"/>
        <v>575</v>
      </c>
      <c r="I11552" s="5">
        <f t="shared" si="57107"/>
        <v>561</v>
      </c>
      <c r="J11552" s="8">
        <f t="shared" ref="J11552" si="58620">E11552/(SUM(N11545:N11551)/7)*100</f>
        <v>0.14903988210610822</v>
      </c>
      <c r="K11552" s="5">
        <f t="shared" ref="K11552" si="58621">O11552-O11551</f>
        <v>1</v>
      </c>
      <c r="L11552" s="8">
        <f t="shared" ref="L11552" si="58622">SUM(K11546:K11552)/7</f>
        <v>0.8571428571428571</v>
      </c>
      <c r="M11552" s="8">
        <f t="shared" ref="M11552" si="58623">O11552/(B11552/100000)</f>
        <v>58.44557553529657</v>
      </c>
      <c r="N11552">
        <v>77345</v>
      </c>
      <c r="O11552">
        <v>1693</v>
      </c>
    </row>
    <row r="11553" spans="1:15" customFormat="1" x14ac:dyDescent="0.2">
      <c r="A11553" t="s">
        <v>18</v>
      </c>
      <c r="B11553">
        <v>2896712</v>
      </c>
      <c r="C11553" s="6">
        <f t="shared" si="57841"/>
        <v>44480</v>
      </c>
      <c r="D11553" s="5">
        <f t="shared" ref="D11553" si="58624">N11553-N11552</f>
        <v>52</v>
      </c>
      <c r="E11553" s="13">
        <f t="shared" ref="E11553" si="58625">SUM(D11547:D11553)/7</f>
        <v>116.57142857142857</v>
      </c>
      <c r="F11553" s="13">
        <f t="shared" ref="F11553" si="58626">SUM(D11549:D11553)/5</f>
        <v>105.8</v>
      </c>
      <c r="G11553" s="13">
        <f t="shared" ref="G11553" si="58627">N11553/(B11553/100000)</f>
        <v>2671.8914410545472</v>
      </c>
      <c r="H11553" s="5">
        <f t="shared" si="57116"/>
        <v>576</v>
      </c>
      <c r="I11553" s="5">
        <f t="shared" si="57107"/>
        <v>562</v>
      </c>
      <c r="J11553" s="8">
        <f t="shared" ref="J11553" si="58628">E11553/(SUM(N11546:N11552)/7)*100</f>
        <v>0.15141590572133162</v>
      </c>
      <c r="K11553" s="5">
        <f t="shared" ref="K11553" si="58629">O11553-O11552</f>
        <v>0</v>
      </c>
      <c r="L11553" s="8">
        <f t="shared" ref="L11553" si="58630">SUM(K11547:K11553)/7</f>
        <v>0.8571428571428571</v>
      </c>
      <c r="M11553" s="8">
        <f t="shared" ref="M11553" si="58631">O11553/(B11553/100000)</f>
        <v>58.44557553529657</v>
      </c>
      <c r="N11553">
        <v>77397</v>
      </c>
      <c r="O11553">
        <v>1693</v>
      </c>
    </row>
    <row r="11554" spans="1:15" customFormat="1" x14ac:dyDescent="0.2">
      <c r="A11554" t="s">
        <v>18</v>
      </c>
      <c r="B11554">
        <v>2896712</v>
      </c>
      <c r="C11554" s="6">
        <f t="shared" si="57841"/>
        <v>44481</v>
      </c>
      <c r="D11554" s="5">
        <f t="shared" ref="D11554" si="58632">N11554-N11553</f>
        <v>114</v>
      </c>
      <c r="E11554" s="13">
        <f t="shared" ref="E11554" si="58633">SUM(D11548:D11554)/7</f>
        <v>118.28571428571429</v>
      </c>
      <c r="F11554" s="13">
        <f t="shared" ref="F11554" si="58634">SUM(D11550:D11554)/5</f>
        <v>100.6</v>
      </c>
      <c r="G11554" s="13">
        <f t="shared" ref="G11554" si="58635">N11554/(B11554/100000)</f>
        <v>2675.8269375761206</v>
      </c>
      <c r="H11554" s="5">
        <f t="shared" si="57116"/>
        <v>577</v>
      </c>
      <c r="I11554" s="5">
        <f t="shared" si="57107"/>
        <v>563</v>
      </c>
      <c r="J11554" s="8">
        <f t="shared" ref="J11554" si="58636">E11554/(SUM(N11547:N11553)/7)*100</f>
        <v>0.15341032258781723</v>
      </c>
      <c r="K11554" s="5">
        <f t="shared" ref="K11554" si="58637">O11554-O11553</f>
        <v>7</v>
      </c>
      <c r="L11554" s="8">
        <f t="shared" ref="L11554" si="58638">SUM(K11548:K11554)/7</f>
        <v>1.4285714285714286</v>
      </c>
      <c r="M11554" s="8">
        <f t="shared" ref="M11554" si="58639">O11554/(B11554/100000)</f>
        <v>58.687228830480905</v>
      </c>
      <c r="N11554">
        <v>77511</v>
      </c>
      <c r="O11554">
        <v>1700</v>
      </c>
    </row>
    <row r="11555" spans="1:15" customFormat="1" x14ac:dyDescent="0.2">
      <c r="A11555" t="s">
        <v>18</v>
      </c>
      <c r="B11555">
        <v>2896712</v>
      </c>
      <c r="C11555" s="6">
        <f t="shared" si="57841"/>
        <v>44482</v>
      </c>
      <c r="D11555" s="5">
        <f t="shared" ref="D11555" si="58640">N11555-N11554</f>
        <v>119</v>
      </c>
      <c r="E11555" s="13">
        <f t="shared" ref="E11555" si="58641">SUM(D11549:D11555)/7</f>
        <v>108.85714285714286</v>
      </c>
      <c r="F11555" s="13">
        <f t="shared" ref="F11555" si="58642">SUM(D11551:D11555)/5</f>
        <v>97.2</v>
      </c>
      <c r="G11555" s="13">
        <f t="shared" ref="G11555" si="58643">N11555/(B11555/100000)</f>
        <v>2679.9350435942542</v>
      </c>
      <c r="H11555" s="5">
        <f t="shared" si="57116"/>
        <v>578</v>
      </c>
      <c r="I11555" s="5">
        <f t="shared" si="57107"/>
        <v>564</v>
      </c>
      <c r="J11555" s="8">
        <f t="shared" ref="J11555" si="58644">E11555/(SUM(N11548:N11554)/7)*100</f>
        <v>0.14096570759420377</v>
      </c>
      <c r="K11555" s="5">
        <f t="shared" ref="K11555" si="58645">O11555-O11554</f>
        <v>1</v>
      </c>
      <c r="L11555" s="8">
        <f t="shared" ref="L11555" si="58646">SUM(K11549:K11555)/7</f>
        <v>1.7142857142857142</v>
      </c>
      <c r="M11555" s="8">
        <f t="shared" ref="M11555" si="58647">O11555/(B11555/100000)</f>
        <v>58.721750729792952</v>
      </c>
      <c r="N11555">
        <v>77630</v>
      </c>
      <c r="O11555">
        <v>1701</v>
      </c>
    </row>
    <row r="11556" spans="1:15" customFormat="1" x14ac:dyDescent="0.2">
      <c r="A11556" t="s">
        <v>18</v>
      </c>
      <c r="B11556">
        <v>2896712</v>
      </c>
      <c r="C11556" s="6">
        <f t="shared" si="57841"/>
        <v>44483</v>
      </c>
      <c r="D11556" s="5">
        <f t="shared" ref="D11556" si="58648">N11556-N11555</f>
        <v>180</v>
      </c>
      <c r="E11556" s="13">
        <f t="shared" ref="E11556" si="58649">SUM(D11550:D11556)/7</f>
        <v>114.57142857142857</v>
      </c>
      <c r="F11556" s="13">
        <f t="shared" ref="F11556" si="58650">SUM(D11552:D11556)/5</f>
        <v>105.2</v>
      </c>
      <c r="G11556" s="13">
        <f t="shared" ref="G11556" si="58651">N11556/(B11556/100000)</f>
        <v>2686.1489854704228</v>
      </c>
      <c r="H11556" s="5">
        <f t="shared" si="57116"/>
        <v>579</v>
      </c>
      <c r="I11556" s="5">
        <f t="shared" si="57107"/>
        <v>565</v>
      </c>
      <c r="J11556" s="8">
        <f t="shared" ref="J11556" si="58652">E11556/(SUM(N11549:N11555)/7)*100</f>
        <v>0.14815663222609959</v>
      </c>
      <c r="K11556" s="5">
        <f t="shared" ref="K11556" si="58653">O11556-O11555</f>
        <v>0</v>
      </c>
      <c r="L11556" s="8">
        <f t="shared" ref="L11556" si="58654">SUM(K11550:K11556)/7</f>
        <v>1.7142857142857142</v>
      </c>
      <c r="M11556" s="8">
        <f t="shared" ref="M11556" si="58655">O11556/(B11556/100000)</f>
        <v>58.721750729792952</v>
      </c>
      <c r="N11556">
        <v>77810</v>
      </c>
      <c r="O11556">
        <v>1701</v>
      </c>
    </row>
    <row r="11557" spans="1:15" customFormat="1" x14ac:dyDescent="0.2">
      <c r="A11557" t="s">
        <v>18</v>
      </c>
      <c r="B11557">
        <v>2896712</v>
      </c>
      <c r="C11557" s="6">
        <f t="shared" si="57841"/>
        <v>44484</v>
      </c>
      <c r="D11557" s="5">
        <f t="shared" ref="D11557" si="58656">N11557-N11556</f>
        <v>150</v>
      </c>
      <c r="E11557" s="13">
        <f t="shared" ref="E11557" si="58657">SUM(D11551:D11557)/7</f>
        <v>116.57142857142857</v>
      </c>
      <c r="F11557" s="13">
        <f t="shared" ref="F11557" si="58658">SUM(D11553:D11557)/5</f>
        <v>123</v>
      </c>
      <c r="G11557" s="13">
        <f t="shared" ref="G11557" si="58659">N11557/(B11557/100000)</f>
        <v>2691.3272703672301</v>
      </c>
      <c r="H11557" s="5">
        <f t="shared" si="57116"/>
        <v>580</v>
      </c>
      <c r="I11557" s="5">
        <f t="shared" si="57107"/>
        <v>566</v>
      </c>
      <c r="J11557" s="8">
        <f t="shared" ref="J11557" si="58660">E11557/(SUM(N11550:N11556)/7)*100</f>
        <v>0.15051990238341623</v>
      </c>
      <c r="K11557" s="5">
        <f t="shared" ref="K11557" si="58661">O11557-O11556</f>
        <v>0</v>
      </c>
      <c r="L11557" s="8">
        <f t="shared" ref="L11557" si="58662">SUM(K11551:K11557)/7</f>
        <v>1.5714285714285714</v>
      </c>
      <c r="M11557" s="8">
        <f t="shared" ref="M11557" si="58663">O11557/(B11557/100000)</f>
        <v>58.721750729792952</v>
      </c>
      <c r="N11557">
        <v>77960</v>
      </c>
      <c r="O11557">
        <v>1701</v>
      </c>
    </row>
    <row r="11558" spans="1:15" customFormat="1" x14ac:dyDescent="0.2">
      <c r="A11558" t="s">
        <v>18</v>
      </c>
      <c r="B11558">
        <v>2896712</v>
      </c>
      <c r="C11558" s="6">
        <f t="shared" si="57841"/>
        <v>44485</v>
      </c>
      <c r="D11558" s="5">
        <f t="shared" ref="D11558" si="58664">N11558-N11557</f>
        <v>127</v>
      </c>
      <c r="E11558" s="13">
        <f t="shared" ref="E11558" si="58665">SUM(D11552:D11558)/7</f>
        <v>114.71428571428571</v>
      </c>
      <c r="F11558" s="13">
        <f t="shared" ref="F11558" si="58666">SUM(D11554:D11558)/5</f>
        <v>138</v>
      </c>
      <c r="G11558" s="13">
        <f t="shared" ref="G11558" si="58667">N11558/(B11558/100000)</f>
        <v>2695.71155157986</v>
      </c>
      <c r="H11558" s="5">
        <f t="shared" si="57116"/>
        <v>581</v>
      </c>
      <c r="I11558" s="5">
        <f t="shared" si="57107"/>
        <v>567</v>
      </c>
      <c r="J11558" s="8">
        <f t="shared" ref="J11558" si="58668">E11558/(SUM(N11551:N11557)/7)*100</f>
        <v>0.14789929586673961</v>
      </c>
      <c r="K11558" s="5">
        <f t="shared" ref="K11558" si="58669">O11558-O11557</f>
        <v>2</v>
      </c>
      <c r="L11558" s="8">
        <f t="shared" ref="L11558" si="58670">SUM(K11552:K11558)/7</f>
        <v>1.5714285714285714</v>
      </c>
      <c r="M11558" s="8">
        <f t="shared" ref="M11558" si="58671">O11558/(B11558/100000)</f>
        <v>58.790794528417045</v>
      </c>
      <c r="N11558">
        <f>N11559-105</f>
        <v>78087</v>
      </c>
      <c r="O11558">
        <v>1703</v>
      </c>
    </row>
    <row r="11559" spans="1:15" customFormat="1" x14ac:dyDescent="0.2">
      <c r="A11559" t="s">
        <v>18</v>
      </c>
      <c r="B11559">
        <v>2896712</v>
      </c>
      <c r="C11559" s="6">
        <f t="shared" si="57841"/>
        <v>44486</v>
      </c>
      <c r="D11559" s="5">
        <f t="shared" ref="D11559" si="58672">N11559-N11558</f>
        <v>105</v>
      </c>
      <c r="E11559" s="13">
        <f t="shared" ref="E11559" si="58673">SUM(D11553:D11559)/7</f>
        <v>121</v>
      </c>
      <c r="F11559" s="13">
        <f t="shared" ref="F11559" si="58674">SUM(D11555:D11559)/5</f>
        <v>136.19999999999999</v>
      </c>
      <c r="G11559" s="13">
        <f t="shared" ref="G11559" si="58675">N11559/(B11559/100000)</f>
        <v>2699.3363510076251</v>
      </c>
      <c r="H11559" s="5">
        <f t="shared" si="57116"/>
        <v>582</v>
      </c>
      <c r="I11559" s="5">
        <f t="shared" si="57107"/>
        <v>568</v>
      </c>
      <c r="J11559" s="8">
        <f t="shared" ref="J11559" si="58676">E11559/(SUM(N11552:N11558)/7)*100</f>
        <v>0.15577297973296061</v>
      </c>
      <c r="K11559" s="5">
        <f t="shared" ref="K11559" si="58677">O11559-O11558</f>
        <v>0</v>
      </c>
      <c r="L11559" s="8">
        <f t="shared" ref="L11559" si="58678">SUM(K11553:K11559)/7</f>
        <v>1.4285714285714286</v>
      </c>
      <c r="M11559" s="8">
        <f t="shared" ref="M11559" si="58679">O11559/(B11559/100000)</f>
        <v>58.790794528417045</v>
      </c>
      <c r="N11559">
        <v>78192</v>
      </c>
      <c r="O11559">
        <v>1703</v>
      </c>
    </row>
    <row r="11560" spans="1:15" customFormat="1" x14ac:dyDescent="0.2">
      <c r="A11560" t="s">
        <v>18</v>
      </c>
      <c r="B11560">
        <v>2896712</v>
      </c>
      <c r="C11560" s="6">
        <f t="shared" si="57841"/>
        <v>44487</v>
      </c>
      <c r="D11560" s="5">
        <f t="shared" ref="D11560" si="58680">N11560-N11559</f>
        <v>47</v>
      </c>
      <c r="E11560" s="13">
        <f t="shared" ref="E11560" si="58681">SUM(D11554:D11560)/7</f>
        <v>120.28571428571429</v>
      </c>
      <c r="F11560" s="13">
        <f t="shared" ref="F11560" si="58682">SUM(D11556:D11560)/5</f>
        <v>121.8</v>
      </c>
      <c r="G11560" s="13">
        <f t="shared" ref="G11560" si="58683">N11560/(B11560/100000)</f>
        <v>2700.9588802752914</v>
      </c>
      <c r="H11560" s="5">
        <f t="shared" si="57116"/>
        <v>583</v>
      </c>
      <c r="I11560" s="5">
        <f t="shared" si="57107"/>
        <v>569</v>
      </c>
      <c r="J11560" s="8">
        <f t="shared" ref="J11560" si="58684">E11560/(SUM(N11553:N11559)/7)*100</f>
        <v>0.15461257797193104</v>
      </c>
      <c r="K11560" s="5">
        <f t="shared" ref="K11560" si="58685">O11560-O11559</f>
        <v>0</v>
      </c>
      <c r="L11560" s="8">
        <f t="shared" ref="L11560" si="58686">SUM(K11554:K11560)/7</f>
        <v>1.4285714285714286</v>
      </c>
      <c r="M11560" s="8">
        <f t="shared" ref="M11560" si="58687">O11560/(B11560/100000)</f>
        <v>58.790794528417045</v>
      </c>
      <c r="N11560">
        <v>78239</v>
      </c>
      <c r="O11560">
        <v>1703</v>
      </c>
    </row>
    <row r="11561" spans="1:15" customFormat="1" x14ac:dyDescent="0.2">
      <c r="A11561" t="s">
        <v>18</v>
      </c>
      <c r="B11561">
        <v>2896712</v>
      </c>
      <c r="C11561" s="6">
        <f t="shared" si="57841"/>
        <v>44488</v>
      </c>
      <c r="D11561" s="5">
        <f t="shared" ref="D11561" si="58688">N11561-N11560</f>
        <v>228</v>
      </c>
      <c r="E11561" s="13">
        <f t="shared" ref="E11561" si="58689">SUM(D11555:D11561)/7</f>
        <v>136.57142857142858</v>
      </c>
      <c r="F11561" s="13">
        <f t="shared" ref="F11561" si="58690">SUM(D11557:D11561)/5</f>
        <v>131.4</v>
      </c>
      <c r="G11561" s="13">
        <f t="shared" ref="G11561" si="58691">N11561/(B11561/100000)</f>
        <v>2708.8298733184383</v>
      </c>
      <c r="H11561" s="5">
        <f t="shared" si="57116"/>
        <v>584</v>
      </c>
      <c r="I11561" s="5">
        <f t="shared" si="57107"/>
        <v>570</v>
      </c>
      <c r="J11561" s="8">
        <f t="shared" ref="J11561" si="58692">E11561/(SUM(N11554:N11560)/7)*100</f>
        <v>0.17527487537333</v>
      </c>
      <c r="K11561" s="5">
        <f t="shared" ref="K11561" si="58693">O11561-O11560</f>
        <v>1</v>
      </c>
      <c r="L11561" s="8">
        <f t="shared" ref="L11561" si="58694">SUM(K11555:K11561)/7</f>
        <v>0.5714285714285714</v>
      </c>
      <c r="M11561" s="8">
        <f t="shared" ref="M11561" si="58695">O11561/(B11561/100000)</f>
        <v>58.825316427729092</v>
      </c>
      <c r="N11561">
        <v>78467</v>
      </c>
      <c r="O11561">
        <v>1704</v>
      </c>
    </row>
    <row r="11562" spans="1:15" customFormat="1" x14ac:dyDescent="0.2">
      <c r="A11562" t="s">
        <v>18</v>
      </c>
      <c r="B11562">
        <v>2896712</v>
      </c>
      <c r="C11562" s="6">
        <f t="shared" si="57841"/>
        <v>44489</v>
      </c>
      <c r="D11562" s="5">
        <f t="shared" ref="D11562" si="58696">N11562-N11561</f>
        <v>326</v>
      </c>
      <c r="E11562" s="13">
        <f t="shared" ref="E11562" si="58697">SUM(D11556:D11562)/7</f>
        <v>166.14285714285714</v>
      </c>
      <c r="F11562" s="13">
        <f t="shared" ref="F11562" si="58698">SUM(D11558:D11562)/5</f>
        <v>166.6</v>
      </c>
      <c r="G11562" s="13">
        <f t="shared" ref="G11562" si="58699">N11562/(B11562/100000)</f>
        <v>2720.0840124941656</v>
      </c>
      <c r="H11562" s="5">
        <f t="shared" si="57116"/>
        <v>585</v>
      </c>
      <c r="I11562" s="5">
        <f t="shared" si="57107"/>
        <v>571</v>
      </c>
      <c r="J11562" s="8">
        <f t="shared" ref="J11562" si="58700">E11562/(SUM(N11555:N11561)/7)*100</f>
        <v>0.21285357394511198</v>
      </c>
      <c r="K11562" s="5">
        <f t="shared" ref="K11562" si="58701">O11562-O11561</f>
        <v>3</v>
      </c>
      <c r="L11562" s="8">
        <f t="shared" ref="L11562" si="58702">SUM(K11556:K11562)/7</f>
        <v>0.8571428571428571</v>
      </c>
      <c r="M11562" s="8">
        <f t="shared" ref="M11562" si="58703">O11562/(B11562/100000)</f>
        <v>58.928882125665233</v>
      </c>
      <c r="N11562">
        <v>78793</v>
      </c>
      <c r="O11562">
        <v>1707</v>
      </c>
    </row>
    <row r="11563" spans="1:15" customFormat="1" x14ac:dyDescent="0.2">
      <c r="A11563" t="s">
        <v>18</v>
      </c>
      <c r="B11563">
        <v>2896712</v>
      </c>
      <c r="C11563" s="6">
        <f t="shared" si="57841"/>
        <v>44490</v>
      </c>
      <c r="D11563" s="5">
        <f t="shared" ref="D11563" si="58704">N11563-N11562</f>
        <v>336</v>
      </c>
      <c r="E11563" s="13">
        <f t="shared" ref="E11563" si="58705">SUM(D11557:D11563)/7</f>
        <v>188.42857142857142</v>
      </c>
      <c r="F11563" s="13">
        <f t="shared" ref="F11563" si="58706">SUM(D11559:D11563)/5</f>
        <v>208.4</v>
      </c>
      <c r="G11563" s="13">
        <f t="shared" ref="G11563" si="58707">N11563/(B11563/100000)</f>
        <v>2731.6833706630136</v>
      </c>
      <c r="H11563" s="5">
        <f t="shared" si="57116"/>
        <v>586</v>
      </c>
      <c r="I11563" s="5">
        <f t="shared" si="57107"/>
        <v>572</v>
      </c>
      <c r="J11563" s="8">
        <f t="shared" ref="J11563" si="58708">E11563/(SUM(N11556:N11562)/7)*100</f>
        <v>0.24089212269974505</v>
      </c>
      <c r="K11563" s="5">
        <f t="shared" ref="K11563" si="58709">O11563-O11562</f>
        <v>3</v>
      </c>
      <c r="L11563" s="8">
        <f t="shared" ref="L11563" si="58710">SUM(K11557:K11563)/7</f>
        <v>1.2857142857142858</v>
      </c>
      <c r="M11563" s="8">
        <f t="shared" ref="M11563" si="58711">O11563/(B11563/100000)</f>
        <v>59.03244782360138</v>
      </c>
      <c r="N11563">
        <v>79129</v>
      </c>
      <c r="O11563">
        <v>1710</v>
      </c>
    </row>
    <row r="11564" spans="1:15" customFormat="1" x14ac:dyDescent="0.2">
      <c r="A11564" t="s">
        <v>18</v>
      </c>
      <c r="B11564">
        <v>2896712</v>
      </c>
      <c r="C11564" s="6">
        <f t="shared" si="57841"/>
        <v>44491</v>
      </c>
      <c r="D11564" s="5">
        <f t="shared" ref="D11564" si="58712">N11564-N11563</f>
        <v>245</v>
      </c>
      <c r="E11564" s="13">
        <f t="shared" ref="E11564" si="58713">SUM(D11558:D11564)/7</f>
        <v>202</v>
      </c>
      <c r="F11564" s="13">
        <f t="shared" ref="F11564" si="58714">SUM(D11560:D11564)/5</f>
        <v>236.4</v>
      </c>
      <c r="G11564" s="13">
        <f t="shared" ref="G11564" si="58715">N11564/(B11564/100000)</f>
        <v>2740.1412359944652</v>
      </c>
      <c r="H11564" s="5">
        <f t="shared" si="57116"/>
        <v>587</v>
      </c>
      <c r="I11564" s="5">
        <f t="shared" si="57107"/>
        <v>573</v>
      </c>
      <c r="J11564" s="8">
        <f t="shared" ref="J11564" si="58716">E11564/(SUM(N11557:N11563)/7)*100</f>
        <v>0.25762160960669889</v>
      </c>
      <c r="K11564" s="5">
        <f t="shared" ref="K11564" si="58717">O11564-O11563</f>
        <v>1</v>
      </c>
      <c r="L11564" s="8">
        <f t="shared" ref="L11564" si="58718">SUM(K11558:K11564)/7</f>
        <v>1.4285714285714286</v>
      </c>
      <c r="M11564" s="8">
        <f t="shared" ref="M11564" si="58719">O11564/(B11564/100000)</f>
        <v>59.066969722913427</v>
      </c>
      <c r="N11564">
        <v>79374</v>
      </c>
      <c r="O11564">
        <v>1711</v>
      </c>
    </row>
    <row r="11565" spans="1:15" customFormat="1" x14ac:dyDescent="0.2">
      <c r="A11565" t="s">
        <v>18</v>
      </c>
      <c r="B11565">
        <v>2896712</v>
      </c>
      <c r="C11565" s="6">
        <f t="shared" si="57841"/>
        <v>44492</v>
      </c>
      <c r="D11565" s="5">
        <f t="shared" ref="D11565" si="58720">N11565-N11564</f>
        <v>252</v>
      </c>
      <c r="E11565" s="13">
        <f t="shared" ref="E11565" si="58721">SUM(D11559:D11565)/7</f>
        <v>219.85714285714286</v>
      </c>
      <c r="F11565" s="13">
        <f t="shared" ref="F11565" si="58722">SUM(D11561:D11565)/5</f>
        <v>277.39999999999998</v>
      </c>
      <c r="G11565" s="13">
        <f t="shared" ref="G11565" si="58723">N11565/(B11565/100000)</f>
        <v>2748.8407546211015</v>
      </c>
      <c r="H11565" s="5">
        <f t="shared" si="57116"/>
        <v>588</v>
      </c>
      <c r="I11565" s="5">
        <f t="shared" si="57107"/>
        <v>574</v>
      </c>
      <c r="J11565" s="8">
        <f t="shared" ref="J11565" si="58724">E11565/(SUM(N11558:N11564)/7)*100</f>
        <v>0.2796752931683994</v>
      </c>
      <c r="K11565" s="5">
        <f t="shared" ref="K11565" si="58725">O11565-O11564</f>
        <v>1</v>
      </c>
      <c r="L11565" s="8">
        <f t="shared" ref="L11565" si="58726">SUM(K11559:K11565)/7</f>
        <v>1.2857142857142858</v>
      </c>
      <c r="M11565" s="8">
        <f t="shared" ref="M11565" si="58727">O11565/(B11565/100000)</f>
        <v>59.101491622225474</v>
      </c>
      <c r="N11565">
        <v>79626</v>
      </c>
      <c r="O11565">
        <v>1712</v>
      </c>
    </row>
    <row r="11566" spans="1:15" customFormat="1" x14ac:dyDescent="0.2">
      <c r="A11566" t="s">
        <v>18</v>
      </c>
      <c r="B11566">
        <v>2896712</v>
      </c>
      <c r="C11566" s="6">
        <f t="shared" si="57841"/>
        <v>44493</v>
      </c>
      <c r="D11566" s="5">
        <f t="shared" ref="D11566" si="58728">N11566-N11565</f>
        <v>241</v>
      </c>
      <c r="E11566" s="13">
        <f t="shared" ref="E11566" si="58729">SUM(D11560:D11566)/7</f>
        <v>239.28571428571428</v>
      </c>
      <c r="F11566" s="13">
        <f t="shared" ref="F11566" si="58730">SUM(D11562:D11566)/5</f>
        <v>280</v>
      </c>
      <c r="G11566" s="13">
        <f t="shared" ref="G11566" si="58731">N11566/(B11566/100000)</f>
        <v>2757.1605323553049</v>
      </c>
      <c r="H11566" s="5">
        <f t="shared" si="57116"/>
        <v>589</v>
      </c>
      <c r="I11566" s="5">
        <f t="shared" si="57107"/>
        <v>575</v>
      </c>
      <c r="J11566" s="8">
        <f t="shared" ref="J11566" si="58732">E11566/(SUM(N11559:N11565)/7)*100</f>
        <v>0.30354100974955606</v>
      </c>
      <c r="K11566" s="5">
        <f t="shared" ref="K11566" si="58733">O11566-O11565</f>
        <v>0</v>
      </c>
      <c r="L11566" s="8">
        <f t="shared" ref="L11566" si="58734">SUM(K11560:K11566)/7</f>
        <v>1.2857142857142858</v>
      </c>
      <c r="M11566" s="8">
        <f t="shared" ref="M11566" si="58735">O11566/(B11566/100000)</f>
        <v>59.101491622225474</v>
      </c>
      <c r="N11566">
        <v>79867</v>
      </c>
      <c r="O11566">
        <v>1712</v>
      </c>
    </row>
    <row r="11567" spans="1:15" customFormat="1" x14ac:dyDescent="0.2">
      <c r="A11567" t="s">
        <v>18</v>
      </c>
      <c r="B11567">
        <v>2896712</v>
      </c>
      <c r="C11567" s="6">
        <f t="shared" si="57841"/>
        <v>44494</v>
      </c>
      <c r="D11567" s="5">
        <f t="shared" ref="D11567" si="58736">N11567-N11566</f>
        <v>74</v>
      </c>
      <c r="E11567" s="13">
        <f t="shared" ref="E11567" si="58737">SUM(D11561:D11567)/7</f>
        <v>243.14285714285714</v>
      </c>
      <c r="F11567" s="13">
        <f t="shared" ref="F11567" si="58738">SUM(D11563:D11567)/5</f>
        <v>229.6</v>
      </c>
      <c r="G11567" s="13">
        <f t="shared" ref="G11567" si="58739">N11567/(B11567/100000)</f>
        <v>2759.7151529043963</v>
      </c>
      <c r="H11567" s="5">
        <f t="shared" si="57116"/>
        <v>590</v>
      </c>
      <c r="I11567" s="5">
        <f t="shared" si="57107"/>
        <v>576</v>
      </c>
      <c r="J11567" s="8">
        <f t="shared" ref="J11567" si="58740">E11567/(SUM(N11560:N11566)/7)*100</f>
        <v>0.3075005194265531</v>
      </c>
      <c r="K11567" s="5">
        <f t="shared" ref="K11567" si="58741">O11567-O11566</f>
        <v>0</v>
      </c>
      <c r="L11567" s="8">
        <f t="shared" ref="L11567" si="58742">SUM(K11561:K11567)/7</f>
        <v>1.2857142857142858</v>
      </c>
      <c r="M11567" s="8">
        <f t="shared" ref="M11567" si="58743">O11567/(B11567/100000)</f>
        <v>59.101491622225474</v>
      </c>
      <c r="N11567">
        <v>79941</v>
      </c>
      <c r="O11567">
        <v>1712</v>
      </c>
    </row>
    <row r="11568" spans="1:15" customFormat="1" x14ac:dyDescent="0.2">
      <c r="A11568" t="s">
        <v>18</v>
      </c>
      <c r="B11568">
        <v>2896712</v>
      </c>
      <c r="C11568" s="6">
        <f t="shared" si="57841"/>
        <v>44495</v>
      </c>
      <c r="D11568" s="5">
        <f t="shared" ref="D11568:D11569" si="58744">N11568-N11567</f>
        <v>252</v>
      </c>
      <c r="E11568" s="13">
        <f t="shared" ref="E11568:E11569" si="58745">SUM(D11562:D11568)/7</f>
        <v>246.57142857142858</v>
      </c>
      <c r="F11568" s="13">
        <f t="shared" ref="F11568:F11569" si="58746">SUM(D11564:D11568)/5</f>
        <v>212.8</v>
      </c>
      <c r="G11568" s="13">
        <f t="shared" ref="G11568:G11569" si="58747">N11568/(B11568/100000)</f>
        <v>2768.4146715310321</v>
      </c>
      <c r="H11568" s="5">
        <f t="shared" si="57116"/>
        <v>591</v>
      </c>
      <c r="I11568" s="5">
        <f t="shared" si="57107"/>
        <v>577</v>
      </c>
      <c r="J11568" s="8">
        <f t="shared" ref="J11568:J11569" si="58748">E11568/(SUM(N11561:N11567)/7)*100</f>
        <v>0.31088064236658342</v>
      </c>
      <c r="K11568" s="5">
        <f t="shared" ref="K11568:K11569" si="58749">O11568-O11567</f>
        <v>3</v>
      </c>
      <c r="L11568" s="8">
        <f t="shared" ref="L11568:L11569" si="58750">SUM(K11562:K11568)/7</f>
        <v>1.5714285714285714</v>
      </c>
      <c r="M11568" s="8">
        <f t="shared" ref="M11568:M11569" si="58751">O11568/(B11568/100000)</f>
        <v>59.205057320161615</v>
      </c>
      <c r="N11568">
        <f>N11569-463</f>
        <v>80193</v>
      </c>
      <c r="O11568">
        <v>1715</v>
      </c>
    </row>
    <row r="11569" spans="1:15" customFormat="1" x14ac:dyDescent="0.2">
      <c r="A11569" t="s">
        <v>18</v>
      </c>
      <c r="B11569">
        <v>2896712</v>
      </c>
      <c r="C11569" s="6">
        <f t="shared" si="57841"/>
        <v>44496</v>
      </c>
      <c r="D11569" s="5">
        <f t="shared" si="58744"/>
        <v>463</v>
      </c>
      <c r="E11569" s="13">
        <f t="shared" si="58745"/>
        <v>266.14285714285717</v>
      </c>
      <c r="F11569" s="13">
        <f t="shared" si="58746"/>
        <v>256.39999999999998</v>
      </c>
      <c r="G11569" s="13">
        <f t="shared" si="58747"/>
        <v>2784.3983109125102</v>
      </c>
      <c r="H11569" s="5">
        <f t="shared" si="57116"/>
        <v>592</v>
      </c>
      <c r="I11569" s="5">
        <f t="shared" ref="I11569:I11633" si="58752">I11568+1</f>
        <v>578</v>
      </c>
      <c r="J11569" s="8">
        <f t="shared" si="58748"/>
        <v>0.33451662078958855</v>
      </c>
      <c r="K11569" s="5">
        <f t="shared" si="58749"/>
        <v>2</v>
      </c>
      <c r="L11569" s="8">
        <f t="shared" si="58750"/>
        <v>1.4285714285714286</v>
      </c>
      <c r="M11569" s="8">
        <f t="shared" si="58751"/>
        <v>59.274101118785708</v>
      </c>
      <c r="N11569">
        <v>80656</v>
      </c>
      <c r="O11569">
        <v>1717</v>
      </c>
    </row>
    <row r="11570" spans="1:15" customFormat="1" x14ac:dyDescent="0.2">
      <c r="A11570" t="s">
        <v>18</v>
      </c>
      <c r="B11570">
        <v>2896712</v>
      </c>
      <c r="C11570" s="6">
        <f t="shared" si="57841"/>
        <v>44497</v>
      </c>
      <c r="D11570" s="5">
        <f t="shared" ref="D11570" si="58753">N11570-N11569</f>
        <v>351</v>
      </c>
      <c r="E11570" s="13">
        <f t="shared" ref="E11570" si="58754">SUM(D11564:D11570)/7</f>
        <v>268.28571428571428</v>
      </c>
      <c r="F11570" s="13">
        <f t="shared" ref="F11570" si="58755">SUM(D11566:D11570)/5</f>
        <v>276.2</v>
      </c>
      <c r="G11570" s="13">
        <f t="shared" ref="G11570" si="58756">N11570/(B11570/100000)</f>
        <v>2796.5154975710388</v>
      </c>
      <c r="H11570" s="5">
        <f t="shared" ref="H11570:H11633" si="58757">H11569+1</f>
        <v>593</v>
      </c>
      <c r="I11570" s="5">
        <f t="shared" si="58752"/>
        <v>579</v>
      </c>
      <c r="J11570" s="8">
        <f t="shared" ref="J11570" si="58758">E11570/(SUM(N11563:N11569)/7)*100</f>
        <v>0.33608572870472769</v>
      </c>
      <c r="K11570" s="5">
        <f t="shared" ref="K11570" si="58759">O11570-O11569</f>
        <v>2</v>
      </c>
      <c r="L11570" s="8">
        <f t="shared" ref="L11570" si="58760">SUM(K11564:K11570)/7</f>
        <v>1.2857142857142858</v>
      </c>
      <c r="M11570" s="8">
        <f t="shared" ref="M11570" si="58761">O11570/(B11570/100000)</f>
        <v>59.343144917409802</v>
      </c>
      <c r="N11570">
        <v>81007</v>
      </c>
      <c r="O11570">
        <v>1719</v>
      </c>
    </row>
    <row r="11571" spans="1:15" customFormat="1" x14ac:dyDescent="0.2">
      <c r="A11571" t="s">
        <v>18</v>
      </c>
      <c r="B11571">
        <v>2896712</v>
      </c>
      <c r="C11571" s="6">
        <f t="shared" si="57841"/>
        <v>44498</v>
      </c>
      <c r="D11571" s="5">
        <f t="shared" ref="D11571:D11572" si="58762">N11571-N11570</f>
        <v>359</v>
      </c>
      <c r="E11571" s="13">
        <f t="shared" ref="E11571:E11572" si="58763">SUM(D11565:D11571)/7</f>
        <v>284.57142857142856</v>
      </c>
      <c r="F11571" s="13">
        <f t="shared" ref="F11571:F11572" si="58764">SUM(D11567:D11571)/5</f>
        <v>299.8</v>
      </c>
      <c r="G11571" s="13">
        <f t="shared" ref="G11571:G11572" si="58765">N11571/(B11571/100000)</f>
        <v>2808.9088594240643</v>
      </c>
      <c r="H11571" s="5">
        <f t="shared" si="58757"/>
        <v>594</v>
      </c>
      <c r="I11571" s="5">
        <f t="shared" si="58752"/>
        <v>580</v>
      </c>
      <c r="J11571" s="8">
        <f t="shared" ref="J11571:J11572" si="58766">E11571/(SUM(N11564:N11570)/7)*100</f>
        <v>0.35529300971704975</v>
      </c>
      <c r="K11571" s="5">
        <f t="shared" ref="K11571:K11572" si="58767">O11571-O11570</f>
        <v>2</v>
      </c>
      <c r="L11571" s="8">
        <f t="shared" ref="L11571:L11572" si="58768">SUM(K11565:K11571)/7</f>
        <v>1.4285714285714286</v>
      </c>
      <c r="M11571" s="8">
        <f t="shared" ref="M11571:M11572" si="58769">O11571/(B11571/100000)</f>
        <v>59.412188716033903</v>
      </c>
      <c r="N11571">
        <v>81366</v>
      </c>
      <c r="O11571">
        <v>1721</v>
      </c>
    </row>
    <row r="11572" spans="1:15" customFormat="1" x14ac:dyDescent="0.2">
      <c r="A11572" t="s">
        <v>18</v>
      </c>
      <c r="B11572">
        <v>2896712</v>
      </c>
      <c r="C11572" s="6">
        <f t="shared" si="57841"/>
        <v>44499</v>
      </c>
      <c r="D11572" s="5">
        <f t="shared" si="58762"/>
        <v>351</v>
      </c>
      <c r="E11572" s="13">
        <f t="shared" si="58763"/>
        <v>298.71428571428572</v>
      </c>
      <c r="F11572" s="13">
        <f t="shared" si="58764"/>
        <v>355.2</v>
      </c>
      <c r="G11572" s="13">
        <f t="shared" si="58765"/>
        <v>2821.026046082593</v>
      </c>
      <c r="H11572" s="5">
        <f t="shared" si="58757"/>
        <v>595</v>
      </c>
      <c r="I11572" s="5">
        <f t="shared" si="58752"/>
        <v>581</v>
      </c>
      <c r="J11572" s="8">
        <f t="shared" si="58766"/>
        <v>0.37163026787237674</v>
      </c>
      <c r="K11572" s="5">
        <f t="shared" si="58767"/>
        <v>2</v>
      </c>
      <c r="L11572" s="8">
        <f t="shared" si="58768"/>
        <v>1.5714285714285714</v>
      </c>
      <c r="M11572" s="8">
        <f t="shared" si="58769"/>
        <v>59.481232514657997</v>
      </c>
      <c r="N11572">
        <v>81717</v>
      </c>
      <c r="O11572">
        <v>1723</v>
      </c>
    </row>
    <row r="11573" spans="1:15" customFormat="1" x14ac:dyDescent="0.2">
      <c r="A11573" t="s">
        <v>18</v>
      </c>
      <c r="B11573">
        <v>2896712</v>
      </c>
      <c r="C11573" s="6">
        <f t="shared" si="57841"/>
        <v>44500</v>
      </c>
      <c r="D11573" s="5">
        <f t="shared" ref="D11573" si="58770">N11573-N11572</f>
        <v>218</v>
      </c>
      <c r="E11573" s="13">
        <f t="shared" ref="E11573" si="58771">SUM(D11567:D11573)/7</f>
        <v>295.42857142857144</v>
      </c>
      <c r="F11573" s="13">
        <f t="shared" ref="F11573" si="58772">SUM(D11569:D11573)/5</f>
        <v>348.4</v>
      </c>
      <c r="G11573" s="13">
        <f t="shared" ref="G11573" si="58773">N11573/(B11573/100000)</f>
        <v>2828.551820132619</v>
      </c>
      <c r="H11573" s="5">
        <f t="shared" si="58757"/>
        <v>596</v>
      </c>
      <c r="I11573" s="5">
        <f t="shared" si="58752"/>
        <v>582</v>
      </c>
      <c r="J11573" s="8">
        <f t="shared" ref="J11573" si="58774">E11573/(SUM(N11566:N11572)/7)*100</f>
        <v>0.36618167073043334</v>
      </c>
      <c r="K11573" s="5">
        <f t="shared" ref="K11573" si="58775">O11573-O11572</f>
        <v>2</v>
      </c>
      <c r="L11573" s="8">
        <f t="shared" ref="L11573" si="58776">SUM(K11567:K11573)/7</f>
        <v>1.8571428571428572</v>
      </c>
      <c r="M11573" s="8">
        <f t="shared" ref="M11573" si="58777">O11573/(B11573/100000)</f>
        <v>59.55027631328209</v>
      </c>
      <c r="N11573">
        <v>81935</v>
      </c>
      <c r="O11573">
        <v>1725</v>
      </c>
    </row>
    <row r="11574" spans="1:15" customFormat="1" x14ac:dyDescent="0.2">
      <c r="A11574" t="s">
        <v>18</v>
      </c>
      <c r="B11574">
        <v>2896712</v>
      </c>
      <c r="C11574" s="6">
        <f t="shared" si="57841"/>
        <v>44501</v>
      </c>
      <c r="D11574" s="5">
        <f t="shared" ref="D11574" si="58778">N11574-N11573</f>
        <v>118</v>
      </c>
      <c r="E11574" s="13">
        <f t="shared" ref="E11574" si="58779">SUM(D11568:D11574)/7</f>
        <v>301.71428571428572</v>
      </c>
      <c r="F11574" s="13">
        <f t="shared" ref="F11574" si="58780">SUM(D11570:D11574)/5</f>
        <v>279.39999999999998</v>
      </c>
      <c r="G11574" s="13">
        <f t="shared" ref="G11574" si="58781">N11574/(B11574/100000)</f>
        <v>2832.6254042514406</v>
      </c>
      <c r="H11574" s="5">
        <f t="shared" si="58757"/>
        <v>597</v>
      </c>
      <c r="I11574" s="5">
        <f t="shared" si="58752"/>
        <v>583</v>
      </c>
      <c r="J11574" s="8">
        <f t="shared" ref="J11574" si="58782">E11574/(SUM(N11567:N11573)/7)*100</f>
        <v>0.37260834663867398</v>
      </c>
      <c r="K11574" s="5">
        <f t="shared" ref="K11574" si="58783">O11574-O11573</f>
        <v>0</v>
      </c>
      <c r="L11574" s="8">
        <f t="shared" ref="L11574" si="58784">SUM(K11568:K11574)/7</f>
        <v>1.8571428571428572</v>
      </c>
      <c r="M11574" s="8">
        <f t="shared" ref="M11574" si="58785">O11574/(B11574/100000)</f>
        <v>59.55027631328209</v>
      </c>
      <c r="N11574">
        <v>82053</v>
      </c>
      <c r="O11574">
        <v>1725</v>
      </c>
    </row>
    <row r="11575" spans="1:15" customFormat="1" x14ac:dyDescent="0.2">
      <c r="A11575" t="s">
        <v>18</v>
      </c>
      <c r="B11575">
        <v>2896712</v>
      </c>
      <c r="C11575" s="6">
        <f t="shared" si="57841"/>
        <v>44502</v>
      </c>
      <c r="D11575" s="5">
        <f t="shared" ref="D11575" si="58786">N11575-N11574</f>
        <v>234</v>
      </c>
      <c r="E11575" s="13">
        <f t="shared" ref="E11575" si="58787">SUM(D11569:D11575)/7</f>
        <v>299.14285714285717</v>
      </c>
      <c r="F11575" s="13">
        <f t="shared" ref="F11575" si="58788">SUM(D11571:D11575)/5</f>
        <v>256</v>
      </c>
      <c r="G11575" s="13">
        <f t="shared" ref="G11575" si="58789">N11575/(B11575/100000)</f>
        <v>2840.7035286904597</v>
      </c>
      <c r="H11575" s="5">
        <f t="shared" si="58757"/>
        <v>598</v>
      </c>
      <c r="I11575" s="5">
        <f t="shared" si="58752"/>
        <v>584</v>
      </c>
      <c r="J11575" s="8">
        <f t="shared" ref="J11575" si="58790">E11575/(SUM(N11568:N11574)/7)*100</f>
        <v>0.3680612802697007</v>
      </c>
      <c r="K11575" s="5">
        <f t="shared" ref="K11575" si="58791">O11575-O11574</f>
        <v>3</v>
      </c>
      <c r="L11575" s="8">
        <f t="shared" ref="L11575" si="58792">SUM(K11569:K11575)/7</f>
        <v>1.8571428571428572</v>
      </c>
      <c r="M11575" s="8">
        <f t="shared" ref="M11575" si="58793">O11575/(B11575/100000)</f>
        <v>59.653842011218231</v>
      </c>
      <c r="N11575">
        <v>82287</v>
      </c>
      <c r="O11575">
        <v>1728</v>
      </c>
    </row>
    <row r="11576" spans="1:15" customFormat="1" x14ac:dyDescent="0.2">
      <c r="A11576" t="s">
        <v>18</v>
      </c>
      <c r="B11576">
        <v>2896712</v>
      </c>
      <c r="C11576" s="6">
        <f t="shared" si="57841"/>
        <v>44503</v>
      </c>
      <c r="D11576" s="5">
        <f t="shared" ref="D11576" si="58794">N11576-N11575</f>
        <v>470</v>
      </c>
      <c r="E11576" s="13">
        <f t="shared" ref="E11576" si="58795">SUM(D11570:D11576)/7</f>
        <v>300.14285714285717</v>
      </c>
      <c r="F11576" s="13">
        <f t="shared" ref="F11576" si="58796">SUM(D11572:D11576)/5</f>
        <v>278.2</v>
      </c>
      <c r="G11576" s="13">
        <f t="shared" ref="G11576" si="58797">N11576/(B11576/100000)</f>
        <v>2856.9288213671225</v>
      </c>
      <c r="H11576" s="5">
        <f t="shared" si="58757"/>
        <v>599</v>
      </c>
      <c r="I11576" s="5">
        <f t="shared" si="58752"/>
        <v>585</v>
      </c>
      <c r="J11576" s="8">
        <f t="shared" ref="J11576" si="58798">E11576/(SUM(N11569:N11575)/7)*100</f>
        <v>0.36793743137292678</v>
      </c>
      <c r="K11576" s="5">
        <f t="shared" ref="K11576" si="58799">O11576-O11575</f>
        <v>7</v>
      </c>
      <c r="L11576" s="8">
        <f t="shared" ref="L11576" si="58800">SUM(K11570:K11576)/7</f>
        <v>2.5714285714285716</v>
      </c>
      <c r="M11576" s="8">
        <f t="shared" ref="M11576" si="58801">O11576/(B11576/100000)</f>
        <v>59.895495306402566</v>
      </c>
      <c r="N11576">
        <v>82757</v>
      </c>
      <c r="O11576">
        <v>1735</v>
      </c>
    </row>
    <row r="11577" spans="1:15" customFormat="1" x14ac:dyDescent="0.2">
      <c r="A11577" t="s">
        <v>18</v>
      </c>
      <c r="B11577">
        <v>2896712</v>
      </c>
      <c r="C11577" s="6">
        <f t="shared" si="57841"/>
        <v>44504</v>
      </c>
      <c r="D11577" s="5">
        <f t="shared" ref="D11577" si="58802">N11577-N11576</f>
        <v>346</v>
      </c>
      <c r="E11577" s="13">
        <f t="shared" ref="E11577" si="58803">SUM(D11571:D11577)/7</f>
        <v>299.42857142857144</v>
      </c>
      <c r="F11577" s="13">
        <f t="shared" ref="F11577" si="58804">SUM(D11573:D11577)/5</f>
        <v>277.2</v>
      </c>
      <c r="G11577" s="13">
        <f t="shared" ref="G11577" si="58805">N11577/(B11577/100000)</f>
        <v>2868.873398529091</v>
      </c>
      <c r="H11577" s="5">
        <f t="shared" si="58757"/>
        <v>600</v>
      </c>
      <c r="I11577" s="5">
        <f t="shared" si="58752"/>
        <v>586</v>
      </c>
      <c r="J11577" s="8">
        <f t="shared" ref="J11577" si="58806">E11577/(SUM(N11570:N11576)/7)*100</f>
        <v>0.365716200041178</v>
      </c>
      <c r="K11577" s="5">
        <f t="shared" ref="K11577" si="58807">O11577-O11576</f>
        <v>2</v>
      </c>
      <c r="L11577" s="8">
        <f t="shared" ref="L11577" si="58808">SUM(K11571:K11577)/7</f>
        <v>2.5714285714285716</v>
      </c>
      <c r="M11577" s="8">
        <f t="shared" ref="M11577" si="58809">O11577/(B11577/100000)</f>
        <v>59.96453910502666</v>
      </c>
      <c r="N11577">
        <v>83103</v>
      </c>
      <c r="O11577">
        <v>1737</v>
      </c>
    </row>
    <row r="11578" spans="1:15" customFormat="1" x14ac:dyDescent="0.2">
      <c r="A11578" t="s">
        <v>18</v>
      </c>
      <c r="B11578">
        <v>2896712</v>
      </c>
      <c r="C11578" s="6">
        <f t="shared" si="57841"/>
        <v>44505</v>
      </c>
      <c r="D11578" s="5">
        <f t="shared" ref="D11578" si="58810">N11578-N11577</f>
        <v>417</v>
      </c>
      <c r="E11578" s="13">
        <f t="shared" ref="E11578" si="58811">SUM(D11572:D11578)/7</f>
        <v>307.71428571428572</v>
      </c>
      <c r="F11578" s="13">
        <f t="shared" ref="F11578" si="58812">SUM(D11574:D11578)/5</f>
        <v>317</v>
      </c>
      <c r="G11578" s="13">
        <f t="shared" ref="G11578" si="58813">N11578/(B11578/100000)</f>
        <v>2883.2690305422148</v>
      </c>
      <c r="H11578" s="5">
        <f t="shared" si="58757"/>
        <v>601</v>
      </c>
      <c r="I11578" s="5">
        <f t="shared" si="58752"/>
        <v>587</v>
      </c>
      <c r="J11578" s="8">
        <f t="shared" ref="J11578" si="58814">E11578/(SUM(N11571:N11577)/7)*100</f>
        <v>0.37446672392032238</v>
      </c>
      <c r="K11578" s="5">
        <f t="shared" ref="K11578" si="58815">O11578-O11577</f>
        <v>0</v>
      </c>
      <c r="L11578" s="8">
        <f t="shared" ref="L11578" si="58816">SUM(K11572:K11578)/7</f>
        <v>2.2857142857142856</v>
      </c>
      <c r="M11578" s="8">
        <f t="shared" ref="M11578" si="58817">O11578/(B11578/100000)</f>
        <v>59.96453910502666</v>
      </c>
      <c r="N11578">
        <v>83520</v>
      </c>
      <c r="O11578">
        <v>1737</v>
      </c>
    </row>
    <row r="11579" spans="1:15" customFormat="1" x14ac:dyDescent="0.2">
      <c r="A11579" t="s">
        <v>18</v>
      </c>
      <c r="B11579">
        <v>2896712</v>
      </c>
      <c r="C11579" s="6">
        <f t="shared" si="57841"/>
        <v>44506</v>
      </c>
      <c r="D11579" s="5">
        <f t="shared" ref="D11579" si="58818">N11579-N11578</f>
        <v>422</v>
      </c>
      <c r="E11579" s="13">
        <f t="shared" ref="E11579" si="58819">SUM(D11573:D11579)/7</f>
        <v>317.85714285714283</v>
      </c>
      <c r="F11579" s="13">
        <f t="shared" ref="F11579" si="58820">SUM(D11575:D11579)/5</f>
        <v>377.8</v>
      </c>
      <c r="G11579" s="13">
        <f t="shared" ref="G11579" si="58821">N11579/(B11579/100000)</f>
        <v>2897.8372720518987</v>
      </c>
      <c r="H11579" s="5">
        <f t="shared" si="58757"/>
        <v>602</v>
      </c>
      <c r="I11579" s="5">
        <f t="shared" si="58752"/>
        <v>588</v>
      </c>
      <c r="J11579" s="8">
        <f t="shared" ref="J11579" si="58822">E11579/(SUM(N11572:N11578)/7)*100</f>
        <v>0.38536679991409351</v>
      </c>
      <c r="K11579" s="5">
        <f t="shared" ref="K11579" si="58823">O11579-O11578</f>
        <v>1</v>
      </c>
      <c r="L11579" s="8">
        <f t="shared" ref="L11579" si="58824">SUM(K11573:K11579)/7</f>
        <v>2.1428571428571428</v>
      </c>
      <c r="M11579" s="8">
        <f t="shared" ref="M11579" si="58825">O11579/(B11579/100000)</f>
        <v>59.999061004338706</v>
      </c>
      <c r="N11579">
        <v>83942</v>
      </c>
      <c r="O11579">
        <v>1738</v>
      </c>
    </row>
    <row r="11580" spans="1:15" customFormat="1" x14ac:dyDescent="0.2">
      <c r="A11580" t="s">
        <v>18</v>
      </c>
      <c r="B11580">
        <v>2896712</v>
      </c>
      <c r="C11580" s="6">
        <f t="shared" si="57841"/>
        <v>44507</v>
      </c>
      <c r="D11580" s="5">
        <f t="shared" ref="D11580" si="58826">N11580-N11579</f>
        <v>252</v>
      </c>
      <c r="E11580" s="13">
        <f t="shared" ref="E11580" si="58827">SUM(D11574:D11580)/7</f>
        <v>322.71428571428572</v>
      </c>
      <c r="F11580" s="13">
        <f t="shared" ref="F11580" si="58828">SUM(D11576:D11580)/5</f>
        <v>381.4</v>
      </c>
      <c r="G11580" s="13">
        <f t="shared" ref="G11580" si="58829">N11580/(B11580/100000)</f>
        <v>2906.5367906785345</v>
      </c>
      <c r="H11580" s="5">
        <f t="shared" si="58757"/>
        <v>603</v>
      </c>
      <c r="I11580" s="5">
        <f t="shared" si="58752"/>
        <v>589</v>
      </c>
      <c r="J11580" s="8">
        <f t="shared" ref="J11580" si="58830">E11580/(SUM(N11573:N11579)/7)*100</f>
        <v>0.38975357015305462</v>
      </c>
      <c r="K11580" s="5">
        <f t="shared" ref="K11580" si="58831">O11580-O11579</f>
        <v>0</v>
      </c>
      <c r="L11580" s="8">
        <f t="shared" ref="L11580" si="58832">SUM(K11574:K11580)/7</f>
        <v>1.8571428571428572</v>
      </c>
      <c r="M11580" s="8">
        <f t="shared" ref="M11580" si="58833">O11580/(B11580/100000)</f>
        <v>59.999061004338706</v>
      </c>
      <c r="N11580">
        <v>84194</v>
      </c>
      <c r="O11580">
        <v>1738</v>
      </c>
    </row>
    <row r="11581" spans="1:15" customFormat="1" x14ac:dyDescent="0.2">
      <c r="A11581" t="s">
        <v>18</v>
      </c>
      <c r="B11581">
        <v>2896712</v>
      </c>
      <c r="C11581" s="6">
        <f t="shared" si="57841"/>
        <v>44508</v>
      </c>
      <c r="D11581" s="5">
        <f t="shared" ref="D11581:D11582" si="58834">N11581-N11580</f>
        <v>121</v>
      </c>
      <c r="E11581" s="13">
        <f t="shared" ref="E11581:E11582" si="58835">SUM(D11575:D11581)/7</f>
        <v>323.14285714285717</v>
      </c>
      <c r="F11581" s="13">
        <f t="shared" ref="F11581:F11582" si="58836">SUM(D11577:D11581)/5</f>
        <v>311.60000000000002</v>
      </c>
      <c r="G11581" s="13">
        <f t="shared" ref="G11581:G11582" si="58837">N11581/(B11581/100000)</f>
        <v>2910.7139404952923</v>
      </c>
      <c r="H11581" s="5">
        <f t="shared" si="58757"/>
        <v>604</v>
      </c>
      <c r="I11581" s="5">
        <f t="shared" si="58752"/>
        <v>590</v>
      </c>
      <c r="J11581" s="8">
        <f t="shared" ref="J11581:J11582" si="58838">E11581/(SUM(N11574:N11580)/7)*100</f>
        <v>0.38875598086124408</v>
      </c>
      <c r="K11581" s="5">
        <f t="shared" ref="K11581:K11582" si="58839">O11581-O11580</f>
        <v>0</v>
      </c>
      <c r="L11581" s="8">
        <f t="shared" ref="L11581:L11582" si="58840">SUM(K11575:K11581)/7</f>
        <v>1.8571428571428572</v>
      </c>
      <c r="M11581" s="8">
        <f t="shared" ref="M11581:M11582" si="58841">O11581/(B11581/100000)</f>
        <v>59.999061004338706</v>
      </c>
      <c r="N11581">
        <v>84315</v>
      </c>
      <c r="O11581">
        <v>1738</v>
      </c>
    </row>
    <row r="11582" spans="1:15" customFormat="1" x14ac:dyDescent="0.2">
      <c r="A11582" t="s">
        <v>18</v>
      </c>
      <c r="B11582">
        <v>2896712</v>
      </c>
      <c r="C11582" s="6">
        <f t="shared" si="57841"/>
        <v>44509</v>
      </c>
      <c r="D11582" s="5">
        <f t="shared" si="58834"/>
        <v>258</v>
      </c>
      <c r="E11582" s="13">
        <f t="shared" si="58835"/>
        <v>326.57142857142856</v>
      </c>
      <c r="F11582" s="13">
        <f t="shared" si="58836"/>
        <v>294</v>
      </c>
      <c r="G11582" s="13">
        <f t="shared" si="58837"/>
        <v>2919.6205905178008</v>
      </c>
      <c r="H11582" s="5">
        <f t="shared" si="58757"/>
        <v>605</v>
      </c>
      <c r="I11582" s="5">
        <f t="shared" si="58752"/>
        <v>591</v>
      </c>
      <c r="J11582" s="8">
        <f t="shared" si="58838"/>
        <v>0.39135928014545007</v>
      </c>
      <c r="K11582" s="5">
        <f t="shared" si="58839"/>
        <v>1</v>
      </c>
      <c r="L11582" s="8">
        <f t="shared" si="58840"/>
        <v>1.5714285714285714</v>
      </c>
      <c r="M11582" s="8">
        <f t="shared" si="58841"/>
        <v>60.03358290365076</v>
      </c>
      <c r="N11582">
        <v>84573</v>
      </c>
      <c r="O11582">
        <v>1739</v>
      </c>
    </row>
    <row r="11583" spans="1:15" customFormat="1" x14ac:dyDescent="0.2">
      <c r="A11583" t="s">
        <v>18</v>
      </c>
      <c r="B11583">
        <v>2896712</v>
      </c>
      <c r="C11583" s="6">
        <f t="shared" si="57841"/>
        <v>44510</v>
      </c>
      <c r="D11583" s="5">
        <f t="shared" ref="D11583" si="58842">N11583-N11582</f>
        <v>611</v>
      </c>
      <c r="E11583" s="13">
        <f t="shared" ref="E11583" si="58843">SUM(D11577:D11583)/7</f>
        <v>346.71428571428572</v>
      </c>
      <c r="F11583" s="13">
        <f t="shared" ref="F11583" si="58844">SUM(D11579:D11583)/5</f>
        <v>332.8</v>
      </c>
      <c r="G11583" s="13">
        <f t="shared" ref="G11583" si="58845">N11583/(B11583/100000)</f>
        <v>2940.7134709974616</v>
      </c>
      <c r="H11583" s="5">
        <f t="shared" si="58757"/>
        <v>606</v>
      </c>
      <c r="I11583" s="5">
        <f t="shared" si="58752"/>
        <v>592</v>
      </c>
      <c r="J11583" s="8">
        <f t="shared" ref="J11583" si="58846">E11583/(SUM(N11576:N11582)/7)*100</f>
        <v>0.41387848650418485</v>
      </c>
      <c r="K11583" s="5">
        <f t="shared" ref="K11583" si="58847">O11583-O11582</f>
        <v>6</v>
      </c>
      <c r="L11583" s="8">
        <f t="shared" ref="L11583" si="58848">SUM(K11577:K11583)/7</f>
        <v>1.4285714285714286</v>
      </c>
      <c r="M11583" s="8">
        <f t="shared" ref="M11583" si="58849">O11583/(B11583/100000)</f>
        <v>60.240714299523042</v>
      </c>
      <c r="N11583">
        <v>85184</v>
      </c>
      <c r="O11583">
        <v>1745</v>
      </c>
    </row>
    <row r="11584" spans="1:15" customFormat="1" x14ac:dyDescent="0.2">
      <c r="A11584" t="s">
        <v>18</v>
      </c>
      <c r="B11584">
        <v>2896712</v>
      </c>
      <c r="C11584" s="6">
        <f t="shared" si="57841"/>
        <v>44511</v>
      </c>
      <c r="D11584" s="5">
        <f t="shared" ref="D11584" si="58850">N11584-N11583</f>
        <v>588</v>
      </c>
      <c r="E11584" s="13">
        <f t="shared" ref="E11584" si="58851">SUM(D11578:D11584)/7</f>
        <v>381.28571428571428</v>
      </c>
      <c r="F11584" s="13">
        <f t="shared" ref="F11584" si="58852">SUM(D11580:D11584)/5</f>
        <v>366</v>
      </c>
      <c r="G11584" s="13">
        <f t="shared" ref="G11584" si="58853">N11584/(B11584/100000)</f>
        <v>2961.012347792946</v>
      </c>
      <c r="H11584" s="5">
        <f t="shared" si="58757"/>
        <v>607</v>
      </c>
      <c r="I11584" s="5">
        <f t="shared" si="58752"/>
        <v>593</v>
      </c>
      <c r="J11584" s="8">
        <f t="shared" ref="J11584" si="58854">E11584/(SUM(N11577:N11583)/7)*100</f>
        <v>0.45327097248616322</v>
      </c>
      <c r="K11584" s="5">
        <f t="shared" ref="K11584" si="58855">O11584-O11583</f>
        <v>2</v>
      </c>
      <c r="L11584" s="8">
        <f t="shared" ref="L11584" si="58856">SUM(K11578:K11584)/7</f>
        <v>1.4285714285714286</v>
      </c>
      <c r="M11584" s="8">
        <f t="shared" ref="M11584" si="58857">O11584/(B11584/100000)</f>
        <v>60.309758098147135</v>
      </c>
      <c r="N11584">
        <v>85772</v>
      </c>
      <c r="O11584">
        <v>1747</v>
      </c>
    </row>
    <row r="11585" spans="1:15" customFormat="1" x14ac:dyDescent="0.2">
      <c r="A11585" t="s">
        <v>18</v>
      </c>
      <c r="B11585">
        <v>2896712</v>
      </c>
      <c r="C11585" s="6">
        <f t="shared" si="57841"/>
        <v>44512</v>
      </c>
      <c r="D11585" s="5">
        <f t="shared" ref="D11585" si="58858">N11585-N11584</f>
        <v>492</v>
      </c>
      <c r="E11585" s="13">
        <f t="shared" ref="E11585" si="58859">SUM(D11579:D11585)/7</f>
        <v>392</v>
      </c>
      <c r="F11585" s="13">
        <f t="shared" ref="F11585" si="58860">SUM(D11581:D11585)/5</f>
        <v>414</v>
      </c>
      <c r="G11585" s="13">
        <f t="shared" ref="G11585" si="58861">N11585/(B11585/100000)</f>
        <v>2977.9971222544732</v>
      </c>
      <c r="H11585" s="5">
        <f t="shared" si="58757"/>
        <v>608</v>
      </c>
      <c r="I11585" s="5">
        <f t="shared" si="58752"/>
        <v>594</v>
      </c>
      <c r="J11585" s="8">
        <f t="shared" ref="J11585" si="58862">E11585/(SUM(N11578:N11584)/7)*100</f>
        <v>0.46390532544378699</v>
      </c>
      <c r="K11585" s="5">
        <f t="shared" ref="K11585" si="58863">O11585-O11584</f>
        <v>3</v>
      </c>
      <c r="L11585" s="8">
        <f t="shared" ref="L11585" si="58864">SUM(K11579:K11585)/7</f>
        <v>1.8571428571428572</v>
      </c>
      <c r="M11585" s="8">
        <f t="shared" ref="M11585" si="58865">O11585/(B11585/100000)</f>
        <v>60.413323796083283</v>
      </c>
      <c r="N11585">
        <v>86264</v>
      </c>
      <c r="O11585">
        <v>1750</v>
      </c>
    </row>
    <row r="11586" spans="1:15" customFormat="1" x14ac:dyDescent="0.2">
      <c r="A11586" t="s">
        <v>18</v>
      </c>
      <c r="B11586">
        <v>2896712</v>
      </c>
      <c r="C11586" s="6">
        <f t="shared" si="57841"/>
        <v>44513</v>
      </c>
      <c r="D11586" s="5">
        <f t="shared" ref="D11586" si="58866">N11586-N11585</f>
        <v>485</v>
      </c>
      <c r="E11586" s="13">
        <f t="shared" ref="E11586" si="58867">SUM(D11580:D11586)/7</f>
        <v>401</v>
      </c>
      <c r="F11586" s="13">
        <f t="shared" ref="F11586" si="58868">SUM(D11582:D11586)/5</f>
        <v>486.8</v>
      </c>
      <c r="G11586" s="13">
        <f t="shared" ref="G11586" si="58869">N11586/(B11586/100000)</f>
        <v>2994.7402434208161</v>
      </c>
      <c r="H11586" s="5">
        <f t="shared" si="58757"/>
        <v>609</v>
      </c>
      <c r="I11586" s="5">
        <f t="shared" si="58752"/>
        <v>595</v>
      </c>
      <c r="J11586" s="8">
        <f t="shared" ref="J11586" si="58870">E11586/(SUM(N11579:N11585)/7)*100</f>
        <v>0.47236488715073266</v>
      </c>
      <c r="K11586" s="5">
        <f t="shared" ref="K11586" si="58871">O11586-O11585</f>
        <v>1</v>
      </c>
      <c r="L11586" s="8">
        <f t="shared" ref="L11586" si="58872">SUM(K11580:K11586)/7</f>
        <v>1.8571428571428572</v>
      </c>
      <c r="M11586" s="8">
        <f t="shared" ref="M11586" si="58873">O11586/(B11586/100000)</f>
        <v>60.44784569539533</v>
      </c>
      <c r="N11586">
        <v>86749</v>
      </c>
      <c r="O11586">
        <v>1751</v>
      </c>
    </row>
    <row r="11587" spans="1:15" customFormat="1" x14ac:dyDescent="0.2">
      <c r="A11587" t="s">
        <v>18</v>
      </c>
      <c r="B11587">
        <v>2896712</v>
      </c>
      <c r="C11587" s="6">
        <f t="shared" si="57841"/>
        <v>44514</v>
      </c>
      <c r="D11587" s="5">
        <f t="shared" ref="D11587" si="58874">N11587-N11586</f>
        <v>325</v>
      </c>
      <c r="E11587" s="13">
        <f t="shared" ref="E11587" si="58875">SUM(D11581:D11587)/7</f>
        <v>411.42857142857144</v>
      </c>
      <c r="F11587" s="13">
        <f t="shared" ref="F11587" si="58876">SUM(D11583:D11587)/5</f>
        <v>500.2</v>
      </c>
      <c r="G11587" s="13">
        <f t="shared" ref="G11587" si="58877">N11587/(B11587/100000)</f>
        <v>3005.9598606972318</v>
      </c>
      <c r="H11587" s="5">
        <f t="shared" si="58757"/>
        <v>610</v>
      </c>
      <c r="I11587" s="5">
        <f t="shared" si="58752"/>
        <v>596</v>
      </c>
      <c r="J11587" s="8">
        <f t="shared" ref="J11587" si="58878">E11587/(SUM(N11580:N11586)/7)*100</f>
        <v>0.48237085274122316</v>
      </c>
      <c r="K11587" s="5">
        <f t="shared" ref="K11587" si="58879">O11587-O11586</f>
        <v>0</v>
      </c>
      <c r="L11587" s="8">
        <f t="shared" ref="L11587" si="58880">SUM(K11581:K11587)/7</f>
        <v>1.8571428571428572</v>
      </c>
      <c r="M11587" s="8">
        <f t="shared" ref="M11587" si="58881">O11587/(B11587/100000)</f>
        <v>60.44784569539533</v>
      </c>
      <c r="N11587">
        <v>87074</v>
      </c>
      <c r="O11587">
        <v>1751</v>
      </c>
    </row>
    <row r="11588" spans="1:15" customFormat="1" x14ac:dyDescent="0.2">
      <c r="A11588" t="s">
        <v>18</v>
      </c>
      <c r="B11588">
        <v>2896712</v>
      </c>
      <c r="C11588" s="6">
        <f t="shared" si="57841"/>
        <v>44515</v>
      </c>
      <c r="D11588" s="5">
        <f t="shared" ref="D11588" si="58882">N11588-N11587</f>
        <v>142</v>
      </c>
      <c r="E11588" s="13">
        <f t="shared" ref="E11588" si="58883">SUM(D11582:D11588)/7</f>
        <v>414.42857142857144</v>
      </c>
      <c r="F11588" s="13">
        <f t="shared" ref="F11588" si="58884">SUM(D11584:D11588)/5</f>
        <v>406.4</v>
      </c>
      <c r="G11588" s="13">
        <f t="shared" ref="G11588" si="58885">N11588/(B11588/100000)</f>
        <v>3010.8619703995423</v>
      </c>
      <c r="H11588" s="5">
        <f t="shared" si="58757"/>
        <v>611</v>
      </c>
      <c r="I11588" s="5">
        <f t="shared" si="58752"/>
        <v>597</v>
      </c>
      <c r="J11588" s="8">
        <f t="shared" ref="J11588" si="58886">E11588/(SUM(N11581:N11587)/7)*100</f>
        <v>0.48355560889502297</v>
      </c>
      <c r="K11588" s="5">
        <f t="shared" ref="K11588" si="58887">O11588-O11587</f>
        <v>0</v>
      </c>
      <c r="L11588" s="8">
        <f t="shared" ref="L11588" si="58888">SUM(K11582:K11588)/7</f>
        <v>1.8571428571428572</v>
      </c>
      <c r="M11588" s="8">
        <f t="shared" ref="M11588" si="58889">O11588/(B11588/100000)</f>
        <v>60.44784569539533</v>
      </c>
      <c r="N11588">
        <v>87216</v>
      </c>
      <c r="O11588">
        <v>1751</v>
      </c>
    </row>
    <row r="11589" spans="1:15" customFormat="1" x14ac:dyDescent="0.2">
      <c r="A11589" t="s">
        <v>18</v>
      </c>
      <c r="B11589">
        <v>2896712</v>
      </c>
      <c r="C11589" s="6">
        <f t="shared" si="57841"/>
        <v>44516</v>
      </c>
      <c r="D11589" s="5">
        <f t="shared" ref="D11589:D11590" si="58890">N11589-N11588</f>
        <v>488</v>
      </c>
      <c r="E11589" s="13">
        <f t="shared" ref="E11589:E11590" si="58891">SUM(D11583:D11589)/7</f>
        <v>447.28571428571428</v>
      </c>
      <c r="F11589" s="13">
        <f t="shared" ref="F11589:F11590" si="58892">SUM(D11585:D11589)/5</f>
        <v>386.4</v>
      </c>
      <c r="G11589" s="13">
        <f t="shared" ref="G11589:G11590" si="58893">N11589/(B11589/100000)</f>
        <v>3027.7086572638218</v>
      </c>
      <c r="H11589" s="5">
        <f t="shared" si="58757"/>
        <v>612</v>
      </c>
      <c r="I11589" s="5">
        <f t="shared" si="58752"/>
        <v>598</v>
      </c>
      <c r="J11589" s="8">
        <f t="shared" ref="J11589:J11590" si="58894">E11589/(SUM(N11582:N11588)/7)*100</f>
        <v>0.51938185099662926</v>
      </c>
      <c r="K11589" s="5">
        <f t="shared" ref="K11589:K11590" si="58895">O11589-O11588</f>
        <v>3</v>
      </c>
      <c r="L11589" s="8">
        <f t="shared" ref="L11589:L11590" si="58896">SUM(K11583:K11589)/7</f>
        <v>2.1428571428571428</v>
      </c>
      <c r="M11589" s="8">
        <f t="shared" ref="M11589:M11590" si="58897">O11589/(B11589/100000)</f>
        <v>60.55141139333147</v>
      </c>
      <c r="N11589">
        <f>N11590-662</f>
        <v>87704</v>
      </c>
      <c r="O11589">
        <v>1754</v>
      </c>
    </row>
    <row r="11590" spans="1:15" customFormat="1" x14ac:dyDescent="0.2">
      <c r="A11590" t="s">
        <v>18</v>
      </c>
      <c r="B11590">
        <v>2896712</v>
      </c>
      <c r="C11590" s="6">
        <f t="shared" si="57841"/>
        <v>44517</v>
      </c>
      <c r="D11590" s="5">
        <f t="shared" si="58890"/>
        <v>662</v>
      </c>
      <c r="E11590" s="13">
        <f t="shared" si="58891"/>
        <v>454.57142857142856</v>
      </c>
      <c r="F11590" s="13">
        <f t="shared" si="58892"/>
        <v>420.4</v>
      </c>
      <c r="G11590" s="13">
        <f t="shared" si="58893"/>
        <v>3050.5621546083971</v>
      </c>
      <c r="H11590" s="5">
        <f t="shared" si="58757"/>
        <v>613</v>
      </c>
      <c r="I11590" s="5">
        <f t="shared" si="58752"/>
        <v>599</v>
      </c>
      <c r="J11590" s="8">
        <f t="shared" si="58894"/>
        <v>0.52511456970145043</v>
      </c>
      <c r="K11590" s="5">
        <f t="shared" si="58895"/>
        <v>4</v>
      </c>
      <c r="L11590" s="8">
        <f t="shared" si="58896"/>
        <v>1.8571428571428572</v>
      </c>
      <c r="M11590" s="8">
        <f t="shared" si="58897"/>
        <v>60.689498990579665</v>
      </c>
      <c r="N11590">
        <v>88366</v>
      </c>
      <c r="O11590">
        <v>1758</v>
      </c>
    </row>
    <row r="11591" spans="1:15" customFormat="1" x14ac:dyDescent="0.2">
      <c r="A11591" t="s">
        <v>18</v>
      </c>
      <c r="B11591">
        <v>2896712</v>
      </c>
      <c r="C11591" s="6">
        <f t="shared" si="57841"/>
        <v>44518</v>
      </c>
      <c r="D11591" s="5">
        <f t="shared" ref="D11591" si="58898">N11591-N11590</f>
        <v>825</v>
      </c>
      <c r="E11591" s="13">
        <f t="shared" ref="E11591" si="58899">SUM(D11585:D11591)/7</f>
        <v>488.42857142857144</v>
      </c>
      <c r="F11591" s="13">
        <f t="shared" ref="F11591" si="58900">SUM(D11587:D11591)/5</f>
        <v>488.4</v>
      </c>
      <c r="G11591" s="13">
        <f t="shared" ref="G11591" si="58901">N11591/(B11591/100000)</f>
        <v>3079.0427215408363</v>
      </c>
      <c r="H11591" s="5">
        <f t="shared" si="58757"/>
        <v>614</v>
      </c>
      <c r="I11591" s="5">
        <f t="shared" si="58752"/>
        <v>600</v>
      </c>
      <c r="J11591" s="8">
        <f t="shared" ref="J11591" si="58902">E11591/(SUM(N11584:N11590)/7)*100</f>
        <v>0.56127851332605538</v>
      </c>
      <c r="K11591" s="5">
        <f t="shared" ref="K11591" si="58903">O11591-O11590</f>
        <v>2</v>
      </c>
      <c r="L11591" s="8">
        <f t="shared" ref="L11591" si="58904">SUM(K11585:K11591)/7</f>
        <v>1.8571428571428572</v>
      </c>
      <c r="M11591" s="8">
        <f t="shared" ref="M11591" si="58905">O11591/(B11591/100000)</f>
        <v>60.758542789203759</v>
      </c>
      <c r="N11591">
        <v>89191</v>
      </c>
      <c r="O11591">
        <v>1760</v>
      </c>
    </row>
    <row r="11592" spans="1:15" customFormat="1" x14ac:dyDescent="0.2">
      <c r="A11592" t="s">
        <v>18</v>
      </c>
      <c r="B11592">
        <v>2896712</v>
      </c>
      <c r="C11592" s="6">
        <f t="shared" si="57841"/>
        <v>44519</v>
      </c>
      <c r="D11592" s="5">
        <f t="shared" ref="D11592" si="58906">N11592-N11591</f>
        <v>701</v>
      </c>
      <c r="E11592" s="13">
        <f t="shared" ref="E11592" si="58907">SUM(D11586:D11592)/7</f>
        <v>518.28571428571433</v>
      </c>
      <c r="F11592" s="13">
        <f t="shared" ref="F11592" si="58908">SUM(D11588:D11592)/5</f>
        <v>563.6</v>
      </c>
      <c r="G11592" s="13">
        <f t="shared" ref="G11592" si="58909">N11592/(B11592/100000)</f>
        <v>3103.2425729585821</v>
      </c>
      <c r="H11592" s="5">
        <f t="shared" si="58757"/>
        <v>615</v>
      </c>
      <c r="I11592" s="5">
        <f t="shared" si="58752"/>
        <v>601</v>
      </c>
      <c r="J11592" s="8">
        <f t="shared" ref="J11592" si="58910">E11592/(SUM(N11585:N11591)/7)*100</f>
        <v>0.59226464500035914</v>
      </c>
      <c r="K11592" s="5">
        <f t="shared" ref="K11592" si="58911">O11592-O11591</f>
        <v>9</v>
      </c>
      <c r="L11592" s="8">
        <f t="shared" ref="L11592" si="58912">SUM(K11586:K11592)/7</f>
        <v>2.7142857142857144</v>
      </c>
      <c r="M11592" s="8">
        <f t="shared" ref="M11592" si="58913">O11592/(B11592/100000)</f>
        <v>61.069239883012187</v>
      </c>
      <c r="N11592">
        <v>89892</v>
      </c>
      <c r="O11592">
        <v>1769</v>
      </c>
    </row>
    <row r="11593" spans="1:15" customFormat="1" x14ac:dyDescent="0.2">
      <c r="A11593" t="s">
        <v>18</v>
      </c>
      <c r="B11593">
        <v>2896712</v>
      </c>
      <c r="C11593" s="6">
        <f t="shared" si="57841"/>
        <v>44520</v>
      </c>
      <c r="D11593" s="5">
        <f t="shared" ref="D11593" si="58914">N11593-N11592</f>
        <v>807</v>
      </c>
      <c r="E11593" s="13">
        <f t="shared" ref="E11593" si="58915">SUM(D11587:D11593)/7</f>
        <v>564.28571428571433</v>
      </c>
      <c r="F11593" s="13">
        <f t="shared" ref="F11593" si="58916">SUM(D11589:D11593)/5</f>
        <v>696.6</v>
      </c>
      <c r="G11593" s="13">
        <f t="shared" ref="G11593" si="58917">N11593/(B11593/100000)</f>
        <v>3131.101745703404</v>
      </c>
      <c r="H11593" s="5">
        <f t="shared" si="58757"/>
        <v>616</v>
      </c>
      <c r="I11593" s="5">
        <f t="shared" si="58752"/>
        <v>602</v>
      </c>
      <c r="J11593" s="8">
        <f t="shared" ref="J11593" si="58918">E11593/(SUM(N11586:N11592)/7)*100</f>
        <v>0.64103396343996688</v>
      </c>
      <c r="K11593" s="5">
        <f t="shared" ref="K11593" si="58919">O11593-O11592</f>
        <v>3</v>
      </c>
      <c r="L11593" s="8">
        <f t="shared" ref="L11593" si="58920">SUM(K11587:K11593)/7</f>
        <v>3</v>
      </c>
      <c r="M11593" s="8">
        <f t="shared" ref="M11593" si="58921">O11593/(B11593/100000)</f>
        <v>61.172805580948328</v>
      </c>
      <c r="N11593">
        <v>90699</v>
      </c>
      <c r="O11593">
        <v>1772</v>
      </c>
    </row>
    <row r="11594" spans="1:15" customFormat="1" x14ac:dyDescent="0.2">
      <c r="A11594" t="s">
        <v>18</v>
      </c>
      <c r="B11594">
        <v>2896712</v>
      </c>
      <c r="C11594" s="6">
        <f t="shared" si="57841"/>
        <v>44521</v>
      </c>
      <c r="D11594" s="5">
        <f t="shared" ref="D11594" si="58922">N11594-N11593</f>
        <v>391</v>
      </c>
      <c r="E11594" s="13">
        <f t="shared" ref="E11594" si="58923">SUM(D11588:D11594)/7</f>
        <v>573.71428571428567</v>
      </c>
      <c r="F11594" s="13">
        <f t="shared" ref="F11594" si="58924">SUM(D11590:D11594)/5</f>
        <v>677.2</v>
      </c>
      <c r="G11594" s="13">
        <f t="shared" ref="G11594" si="58925">N11594/(B11594/100000)</f>
        <v>3144.5998083344148</v>
      </c>
      <c r="H11594" s="5">
        <f t="shared" si="58757"/>
        <v>617</v>
      </c>
      <c r="I11594" s="5">
        <f t="shared" si="58752"/>
        <v>603</v>
      </c>
      <c r="J11594" s="8">
        <f t="shared" ref="J11594" si="58926">E11594/(SUM(N11587:N11593)/7)*100</f>
        <v>0.64759361565576912</v>
      </c>
      <c r="K11594" s="5">
        <f t="shared" ref="K11594" si="58927">O11594-O11593</f>
        <v>0</v>
      </c>
      <c r="L11594" s="8">
        <f t="shared" ref="L11594" si="58928">SUM(K11588:K11594)/7</f>
        <v>3</v>
      </c>
      <c r="M11594" s="8">
        <f t="shared" ref="M11594" si="58929">O11594/(B11594/100000)</f>
        <v>61.172805580948328</v>
      </c>
      <c r="N11594">
        <v>91090</v>
      </c>
      <c r="O11594">
        <v>1772</v>
      </c>
    </row>
    <row r="11595" spans="1:15" customFormat="1" x14ac:dyDescent="0.2">
      <c r="A11595" t="s">
        <v>18</v>
      </c>
      <c r="B11595">
        <v>2896712</v>
      </c>
      <c r="C11595" s="6">
        <f t="shared" si="57841"/>
        <v>44522</v>
      </c>
      <c r="D11595" s="5">
        <f t="shared" ref="D11595" si="58930">N11595-N11594</f>
        <v>206</v>
      </c>
      <c r="E11595" s="13">
        <f t="shared" ref="E11595" si="58931">SUM(D11589:D11595)/7</f>
        <v>582.85714285714289</v>
      </c>
      <c r="F11595" s="13">
        <f t="shared" ref="F11595" si="58932">SUM(D11591:D11595)/5</f>
        <v>586</v>
      </c>
      <c r="G11595" s="13">
        <f t="shared" ref="G11595" si="58933">N11595/(B11595/100000)</f>
        <v>3151.7113195926968</v>
      </c>
      <c r="H11595" s="5">
        <f t="shared" si="58757"/>
        <v>618</v>
      </c>
      <c r="I11595" s="5">
        <f t="shared" si="58752"/>
        <v>604</v>
      </c>
      <c r="J11595" s="8">
        <f t="shared" ref="J11595" si="58934">E11595/(SUM(N11588:N11594)/7)*100</f>
        <v>0.65368063855626302</v>
      </c>
      <c r="K11595" s="5">
        <f t="shared" ref="K11595" si="58935">O11595-O11594</f>
        <v>1</v>
      </c>
      <c r="L11595" s="8">
        <f t="shared" ref="L11595" si="58936">SUM(K11589:K11595)/7</f>
        <v>3.1428571428571428</v>
      </c>
      <c r="M11595" s="8">
        <f t="shared" ref="M11595" si="58937">O11595/(B11595/100000)</f>
        <v>61.207327480260375</v>
      </c>
      <c r="N11595">
        <v>91296</v>
      </c>
      <c r="O11595">
        <v>1773</v>
      </c>
    </row>
    <row r="11596" spans="1:15" customFormat="1" x14ac:dyDescent="0.2">
      <c r="A11596" t="s">
        <v>18</v>
      </c>
      <c r="B11596">
        <v>2896712</v>
      </c>
      <c r="C11596" s="6">
        <f t="shared" si="57841"/>
        <v>44523</v>
      </c>
      <c r="D11596" s="5">
        <f t="shared" ref="D11596" si="58938">N11596-N11595</f>
        <v>679</v>
      </c>
      <c r="E11596" s="13">
        <f t="shared" ref="E11596" si="58939">SUM(D11590:D11596)/7</f>
        <v>610.14285714285711</v>
      </c>
      <c r="F11596" s="13">
        <f t="shared" ref="F11596" si="58940">SUM(D11592:D11596)/5</f>
        <v>556.79999999999995</v>
      </c>
      <c r="G11596" s="13">
        <f t="shared" ref="G11596" si="58941">N11596/(B11596/100000)</f>
        <v>3175.1516892255768</v>
      </c>
      <c r="H11596" s="5">
        <f t="shared" si="58757"/>
        <v>619</v>
      </c>
      <c r="I11596" s="5">
        <f t="shared" si="58752"/>
        <v>605</v>
      </c>
      <c r="J11596" s="8">
        <f t="shared" ref="J11596" si="58942">E11596/(SUM(N11589:N11595)/7)*100</f>
        <v>0.67983789582928766</v>
      </c>
      <c r="K11596" s="5">
        <f t="shared" ref="K11596" si="58943">O11596-O11595</f>
        <v>2</v>
      </c>
      <c r="L11596" s="8">
        <f t="shared" ref="L11596" si="58944">SUM(K11590:K11596)/7</f>
        <v>3</v>
      </c>
      <c r="M11596" s="8">
        <f t="shared" ref="M11596" si="58945">O11596/(B11596/100000)</f>
        <v>61.276371278884469</v>
      </c>
      <c r="N11596">
        <v>91975</v>
      </c>
      <c r="O11596">
        <v>1775</v>
      </c>
    </row>
    <row r="11597" spans="1:15" customFormat="1" x14ac:dyDescent="0.2">
      <c r="A11597" t="s">
        <v>18</v>
      </c>
      <c r="B11597">
        <v>2896712</v>
      </c>
      <c r="C11597" s="6">
        <f t="shared" si="57841"/>
        <v>44524</v>
      </c>
      <c r="D11597" s="5">
        <f t="shared" ref="D11597" si="58946">N11597-N11596</f>
        <v>782</v>
      </c>
      <c r="E11597" s="13">
        <f t="shared" ref="E11597" si="58947">SUM(D11591:D11597)/7</f>
        <v>627.28571428571433</v>
      </c>
      <c r="F11597" s="13">
        <f t="shared" ref="F11597" si="58948">SUM(D11593:D11597)/5</f>
        <v>573</v>
      </c>
      <c r="G11597" s="13">
        <f t="shared" ref="G11597" si="58949">N11597/(B11597/100000)</f>
        <v>3202.1478144875982</v>
      </c>
      <c r="H11597" s="5">
        <f t="shared" si="58757"/>
        <v>620</v>
      </c>
      <c r="I11597" s="5">
        <f t="shared" si="58752"/>
        <v>606</v>
      </c>
      <c r="J11597" s="8">
        <f t="shared" ref="J11597" si="58950">E11597/(SUM(N11590:N11596)/7)*100</f>
        <v>0.69421937079156193</v>
      </c>
      <c r="K11597" s="5">
        <f t="shared" ref="K11597" si="58951">O11597-O11596</f>
        <v>1</v>
      </c>
      <c r="L11597" s="8">
        <f t="shared" ref="L11597" si="58952">SUM(K11591:K11597)/7</f>
        <v>2.5714285714285716</v>
      </c>
      <c r="M11597" s="8">
        <f t="shared" ref="M11597" si="58953">O11597/(B11597/100000)</f>
        <v>61.310893178196515</v>
      </c>
      <c r="N11597">
        <v>92757</v>
      </c>
      <c r="O11597">
        <v>1776</v>
      </c>
    </row>
    <row r="11598" spans="1:15" customFormat="1" x14ac:dyDescent="0.2">
      <c r="A11598" t="s">
        <v>18</v>
      </c>
      <c r="B11598">
        <v>2896712</v>
      </c>
      <c r="C11598" s="6">
        <f t="shared" si="57841"/>
        <v>44525</v>
      </c>
      <c r="D11598" s="5">
        <f t="shared" ref="D11598" si="58954">N11598-N11597</f>
        <v>957</v>
      </c>
      <c r="E11598" s="13">
        <f t="shared" ref="E11598" si="58955">SUM(D11592:D11598)/7</f>
        <v>646.14285714285711</v>
      </c>
      <c r="F11598" s="13">
        <f t="shared" ref="F11598" si="58956">SUM(D11594:D11598)/5</f>
        <v>603</v>
      </c>
      <c r="G11598" s="13">
        <f t="shared" ref="G11598" si="58957">N11598/(B11598/100000)</f>
        <v>3235.1852721292275</v>
      </c>
      <c r="H11598" s="5">
        <f t="shared" si="58757"/>
        <v>621</v>
      </c>
      <c r="I11598" s="5">
        <f t="shared" si="58752"/>
        <v>607</v>
      </c>
      <c r="J11598" s="8">
        <f t="shared" ref="J11598" si="58958">E11598/(SUM(N11591:N11597)/7)*100</f>
        <v>0.71015858062490178</v>
      </c>
      <c r="K11598" s="5">
        <f t="shared" ref="K11598" si="58959">O11598-O11597</f>
        <v>4</v>
      </c>
      <c r="L11598" s="8">
        <f t="shared" ref="L11598" si="58960">SUM(K11592:K11598)/7</f>
        <v>2.8571428571428572</v>
      </c>
      <c r="M11598" s="8">
        <f t="shared" ref="M11598" si="58961">O11598/(B11598/100000)</f>
        <v>61.44898077544471</v>
      </c>
      <c r="N11598">
        <v>93714</v>
      </c>
      <c r="O11598">
        <v>1780</v>
      </c>
    </row>
    <row r="11599" spans="1:15" customFormat="1" x14ac:dyDescent="0.2">
      <c r="A11599" t="s">
        <v>18</v>
      </c>
      <c r="B11599">
        <v>2896712</v>
      </c>
      <c r="C11599" s="6">
        <f t="shared" si="57841"/>
        <v>44526</v>
      </c>
      <c r="D11599" s="5">
        <f t="shared" ref="D11599" si="58962">N11599-N11598</f>
        <v>679</v>
      </c>
      <c r="E11599" s="13">
        <f t="shared" ref="E11599" si="58963">SUM(D11593:D11599)/7</f>
        <v>643</v>
      </c>
      <c r="F11599" s="13">
        <f t="shared" ref="F11599" si="58964">SUM(D11595:D11599)/5</f>
        <v>660.6</v>
      </c>
      <c r="G11599" s="13">
        <f t="shared" ref="G11599" si="58965">N11599/(B11599/100000)</f>
        <v>3258.625641762108</v>
      </c>
      <c r="H11599" s="5">
        <f t="shared" si="58757"/>
        <v>622</v>
      </c>
      <c r="I11599" s="5">
        <f t="shared" si="58752"/>
        <v>608</v>
      </c>
      <c r="J11599" s="8">
        <f t="shared" ref="J11599" si="58966">E11599/(SUM(N11592:N11598)/7)*100</f>
        <v>0.70172101717587299</v>
      </c>
      <c r="K11599" s="5">
        <f t="shared" ref="K11599" si="58967">O11599-O11598</f>
        <v>3</v>
      </c>
      <c r="L11599" s="8">
        <f t="shared" ref="L11599" si="58968">SUM(K11593:K11599)/7</f>
        <v>2</v>
      </c>
      <c r="M11599" s="8">
        <f t="shared" ref="M11599" si="58969">O11599/(B11599/100000)</f>
        <v>61.552546473380851</v>
      </c>
      <c r="N11599">
        <v>94393</v>
      </c>
      <c r="O11599">
        <v>1783</v>
      </c>
    </row>
    <row r="11600" spans="1:15" customFormat="1" x14ac:dyDescent="0.2">
      <c r="A11600" t="s">
        <v>18</v>
      </c>
      <c r="B11600">
        <v>2896712</v>
      </c>
      <c r="C11600" s="6">
        <f t="shared" si="57841"/>
        <v>44527</v>
      </c>
      <c r="D11600" s="5">
        <f t="shared" ref="D11600" si="58970">N11600-N11599</f>
        <v>710</v>
      </c>
      <c r="E11600" s="13">
        <f t="shared" ref="E11600" si="58971">SUM(D11594:D11600)/7</f>
        <v>629.14285714285711</v>
      </c>
      <c r="F11600" s="13">
        <f t="shared" ref="F11600" si="58972">SUM(D11596:D11600)/5</f>
        <v>761.4</v>
      </c>
      <c r="G11600" s="13">
        <f t="shared" ref="G11600" si="58973">N11600/(B11600/100000)</f>
        <v>3283.1361902736617</v>
      </c>
      <c r="H11600" s="5">
        <f t="shared" si="58757"/>
        <v>623</v>
      </c>
      <c r="I11600" s="5">
        <f t="shared" si="58752"/>
        <v>609</v>
      </c>
      <c r="J11600" s="8">
        <f t="shared" ref="J11600" si="58974">E11600/(SUM(N11593:N11599)/7)*100</f>
        <v>0.68181395953703527</v>
      </c>
      <c r="K11600" s="5">
        <f t="shared" ref="K11600" si="58975">O11600-O11599</f>
        <v>4</v>
      </c>
      <c r="L11600" s="8">
        <f t="shared" ref="L11600" si="58976">SUM(K11594:K11600)/7</f>
        <v>2.1428571428571428</v>
      </c>
      <c r="M11600" s="8">
        <f t="shared" ref="M11600" si="58977">O11600/(B11600/100000)</f>
        <v>61.690634070629038</v>
      </c>
      <c r="N11600">
        <v>95103</v>
      </c>
      <c r="O11600">
        <v>1787</v>
      </c>
    </row>
    <row r="11601" spans="1:15" customFormat="1" x14ac:dyDescent="0.2">
      <c r="A11601" t="s">
        <v>18</v>
      </c>
      <c r="B11601">
        <v>2896712</v>
      </c>
      <c r="C11601" s="6">
        <f t="shared" si="57841"/>
        <v>44528</v>
      </c>
      <c r="D11601" s="5">
        <f t="shared" ref="D11601" si="58978">N11601-N11600</f>
        <v>443</v>
      </c>
      <c r="E11601" s="13">
        <f t="shared" ref="E11601" si="58979">SUM(D11595:D11601)/7</f>
        <v>636.57142857142856</v>
      </c>
      <c r="F11601" s="13">
        <f t="shared" ref="F11601" si="58980">SUM(D11597:D11601)/5</f>
        <v>714.2</v>
      </c>
      <c r="G11601" s="13">
        <f t="shared" ref="G11601" si="58981">N11601/(B11601/100000)</f>
        <v>3298.4293916688989</v>
      </c>
      <c r="H11601" s="5">
        <f t="shared" si="58757"/>
        <v>624</v>
      </c>
      <c r="I11601" s="5">
        <f t="shared" si="58752"/>
        <v>610</v>
      </c>
      <c r="J11601" s="8">
        <f t="shared" ref="J11601" si="58982">E11601/(SUM(N11594:N11600)/7)*100</f>
        <v>0.68519270275922306</v>
      </c>
      <c r="K11601" s="5">
        <f t="shared" ref="K11601" si="58983">O11601-O11600</f>
        <v>1</v>
      </c>
      <c r="L11601" s="8">
        <f t="shared" ref="L11601" si="58984">SUM(K11595:K11601)/7</f>
        <v>2.2857142857142856</v>
      </c>
      <c r="M11601" s="8">
        <f t="shared" ref="M11601" si="58985">O11601/(B11601/100000)</f>
        <v>61.725155969941092</v>
      </c>
      <c r="N11601">
        <v>95546</v>
      </c>
      <c r="O11601">
        <v>1788</v>
      </c>
    </row>
    <row r="11602" spans="1:15" customFormat="1" x14ac:dyDescent="0.2">
      <c r="A11602" t="s">
        <v>18</v>
      </c>
      <c r="B11602">
        <v>2896712</v>
      </c>
      <c r="C11602" s="6">
        <f t="shared" si="57841"/>
        <v>44529</v>
      </c>
      <c r="D11602" s="5">
        <f t="shared" ref="D11602" si="58986">N11602-N11601</f>
        <v>224</v>
      </c>
      <c r="E11602" s="13">
        <f t="shared" ref="E11602" si="58987">SUM(D11596:D11602)/7</f>
        <v>639.14285714285711</v>
      </c>
      <c r="F11602" s="13">
        <f t="shared" ref="F11602" si="58988">SUM(D11598:D11602)/5</f>
        <v>602.6</v>
      </c>
      <c r="G11602" s="13">
        <f t="shared" ref="G11602" si="58989">N11602/(B11602/100000)</f>
        <v>3306.1622971147976</v>
      </c>
      <c r="H11602" s="5">
        <f t="shared" si="58757"/>
        <v>625</v>
      </c>
      <c r="I11602" s="5">
        <f t="shared" si="58752"/>
        <v>611</v>
      </c>
      <c r="J11602" s="8">
        <f t="shared" ref="J11602" si="58990">E11602/(SUM(N11595:N11601)/7)*100</f>
        <v>0.68327876062945947</v>
      </c>
      <c r="K11602" s="5">
        <f t="shared" ref="K11602" si="58991">O11602-O11601</f>
        <v>0</v>
      </c>
      <c r="L11602" s="8">
        <f t="shared" ref="L11602" si="58992">SUM(K11596:K11602)/7</f>
        <v>2.1428571428571428</v>
      </c>
      <c r="M11602" s="8">
        <f t="shared" ref="M11602" si="58993">O11602/(B11602/100000)</f>
        <v>61.725155969941092</v>
      </c>
      <c r="N11602">
        <v>95770</v>
      </c>
      <c r="O11602">
        <v>1788</v>
      </c>
    </row>
    <row r="11603" spans="1:15" customFormat="1" x14ac:dyDescent="0.2">
      <c r="A11603" t="s">
        <v>18</v>
      </c>
      <c r="B11603">
        <v>2896712</v>
      </c>
      <c r="C11603" s="6">
        <f t="shared" si="57841"/>
        <v>44530</v>
      </c>
      <c r="D11603" s="5">
        <f t="shared" ref="D11603" si="58994">N11603-N11602</f>
        <v>605</v>
      </c>
      <c r="E11603" s="13">
        <f t="shared" ref="E11603" si="58995">SUM(D11597:D11603)/7</f>
        <v>628.57142857142856</v>
      </c>
      <c r="F11603" s="13">
        <f t="shared" ref="F11603" si="58996">SUM(D11599:D11603)/5</f>
        <v>532.20000000000005</v>
      </c>
      <c r="G11603" s="13">
        <f t="shared" ref="G11603" si="58997">N11603/(B11603/100000)</f>
        <v>3327.0480461985862</v>
      </c>
      <c r="H11603" s="5">
        <f t="shared" si="58757"/>
        <v>626</v>
      </c>
      <c r="I11603" s="5">
        <f t="shared" si="58752"/>
        <v>612</v>
      </c>
      <c r="J11603" s="8">
        <f t="shared" ref="J11603" si="58998">E11603/(SUM(N11596:N11602)/7)*100</f>
        <v>0.66741700517854918</v>
      </c>
      <c r="K11603" s="5">
        <f t="shared" ref="K11603" si="58999">O11603-O11602</f>
        <v>8</v>
      </c>
      <c r="L11603" s="8">
        <f t="shared" ref="L11603" si="59000">SUM(K11597:K11603)/7</f>
        <v>3</v>
      </c>
      <c r="M11603" s="8">
        <f t="shared" ref="M11603" si="59001">O11603/(B11603/100000)</f>
        <v>62.001331164437467</v>
      </c>
      <c r="N11603">
        <v>96375</v>
      </c>
      <c r="O11603">
        <v>1796</v>
      </c>
    </row>
    <row r="11604" spans="1:15" customFormat="1" x14ac:dyDescent="0.2">
      <c r="A11604" t="s">
        <v>18</v>
      </c>
      <c r="B11604">
        <v>2896712</v>
      </c>
      <c r="C11604" s="6">
        <f t="shared" si="57841"/>
        <v>44531</v>
      </c>
      <c r="D11604" s="5">
        <f t="shared" ref="D11604" si="59002">N11604-N11603</f>
        <v>919</v>
      </c>
      <c r="E11604" s="13">
        <f t="shared" ref="E11604" si="59003">SUM(D11598:D11604)/7</f>
        <v>648.14285714285711</v>
      </c>
      <c r="F11604" s="13">
        <f t="shared" ref="F11604" si="59004">SUM(D11600:D11604)/5</f>
        <v>580.20000000000005</v>
      </c>
      <c r="G11604" s="13">
        <f t="shared" ref="G11604" si="59005">N11604/(B11604/100000)</f>
        <v>3358.773671666358</v>
      </c>
      <c r="H11604" s="5">
        <f t="shared" si="58757"/>
        <v>627</v>
      </c>
      <c r="I11604" s="5">
        <f t="shared" si="58752"/>
        <v>613</v>
      </c>
      <c r="J11604" s="8">
        <f t="shared" ref="J11604" si="59006">E11604/(SUM(N11597:N11603)/7)*100</f>
        <v>0.6836352458645869</v>
      </c>
      <c r="K11604" s="5">
        <f t="shared" ref="K11604" si="59007">O11604-O11603</f>
        <v>4</v>
      </c>
      <c r="L11604" s="8">
        <f t="shared" ref="L11604" si="59008">SUM(K11598:K11604)/7</f>
        <v>3.4285714285714284</v>
      </c>
      <c r="M11604" s="8">
        <f t="shared" ref="M11604" si="59009">O11604/(B11604/100000)</f>
        <v>62.139418761685661</v>
      </c>
      <c r="N11604">
        <v>97294</v>
      </c>
      <c r="O11604">
        <v>1800</v>
      </c>
    </row>
    <row r="11605" spans="1:15" customFormat="1" x14ac:dyDescent="0.2">
      <c r="A11605" t="s">
        <v>18</v>
      </c>
      <c r="B11605">
        <v>2896712</v>
      </c>
      <c r="C11605" s="6">
        <f t="shared" si="57841"/>
        <v>44532</v>
      </c>
      <c r="D11605" s="5">
        <f t="shared" ref="D11605" si="59010">N11605-N11604</f>
        <v>848</v>
      </c>
      <c r="E11605" s="13">
        <f t="shared" ref="E11605" si="59011">SUM(D11599:D11605)/7</f>
        <v>632.57142857142856</v>
      </c>
      <c r="F11605" s="13">
        <f t="shared" ref="F11605" si="59012">SUM(D11601:D11605)/5</f>
        <v>607.79999999999995</v>
      </c>
      <c r="G11605" s="13">
        <f t="shared" ref="G11605" si="59013">N11605/(B11605/100000)</f>
        <v>3388.0482422829746</v>
      </c>
      <c r="H11605" s="5">
        <f t="shared" si="58757"/>
        <v>628</v>
      </c>
      <c r="I11605" s="5">
        <f t="shared" si="58752"/>
        <v>614</v>
      </c>
      <c r="J11605" s="8">
        <f t="shared" ref="J11605" si="59014">E11605/(SUM(N11598:N11604)/7)*100</f>
        <v>0.66268080425624265</v>
      </c>
      <c r="K11605" s="5">
        <f t="shared" ref="K11605" si="59015">O11605-O11604</f>
        <v>3</v>
      </c>
      <c r="L11605" s="8">
        <f t="shared" ref="L11605" si="59016">SUM(K11599:K11605)/7</f>
        <v>3.2857142857142856</v>
      </c>
      <c r="M11605" s="8">
        <f t="shared" ref="M11605" si="59017">O11605/(B11605/100000)</f>
        <v>62.242984459621802</v>
      </c>
      <c r="N11605">
        <v>98142</v>
      </c>
      <c r="O11605">
        <v>1803</v>
      </c>
    </row>
    <row r="11606" spans="1:15" customFormat="1" x14ac:dyDescent="0.2">
      <c r="A11606" t="s">
        <v>18</v>
      </c>
      <c r="B11606">
        <v>2896712</v>
      </c>
      <c r="C11606" s="6">
        <f t="shared" si="57841"/>
        <v>44533</v>
      </c>
      <c r="D11606" s="5">
        <f t="shared" ref="D11606" si="59018">N11606-N11605</f>
        <v>699</v>
      </c>
      <c r="E11606" s="13">
        <f t="shared" ref="E11606" si="59019">SUM(D11600:D11606)/7</f>
        <v>635.42857142857144</v>
      </c>
      <c r="F11606" s="13">
        <f t="shared" ref="F11606" si="59020">SUM(D11602:D11606)/5</f>
        <v>659</v>
      </c>
      <c r="G11606" s="13">
        <f t="shared" ref="G11606" si="59021">N11606/(B11606/100000)</f>
        <v>3412.1790499020958</v>
      </c>
      <c r="H11606" s="5">
        <f t="shared" si="58757"/>
        <v>629</v>
      </c>
      <c r="I11606" s="5">
        <f t="shared" si="58752"/>
        <v>615</v>
      </c>
      <c r="J11606" s="8">
        <f t="shared" ref="J11606" si="59022">E11606/(SUM(N11599:N11605)/7)*100</f>
        <v>0.66129168940104632</v>
      </c>
      <c r="K11606" s="5">
        <f t="shared" ref="K11606" si="59023">O11606-O11605</f>
        <v>2</v>
      </c>
      <c r="L11606" s="8">
        <f t="shared" ref="L11606" si="59024">SUM(K11600:K11606)/7</f>
        <v>3.1428571428571428</v>
      </c>
      <c r="M11606" s="8">
        <f t="shared" ref="M11606" si="59025">O11606/(B11606/100000)</f>
        <v>62.312028258245896</v>
      </c>
      <c r="N11606">
        <v>98841</v>
      </c>
      <c r="O11606">
        <v>1805</v>
      </c>
    </row>
    <row r="11607" spans="1:15" customFormat="1" x14ac:dyDescent="0.2">
      <c r="A11607" t="s">
        <v>18</v>
      </c>
      <c r="B11607">
        <v>2896712</v>
      </c>
      <c r="C11607" s="6">
        <f t="shared" si="57841"/>
        <v>44534</v>
      </c>
      <c r="D11607" s="5">
        <f t="shared" ref="D11607" si="59026">N11607-N11606</f>
        <v>676</v>
      </c>
      <c r="E11607" s="13">
        <f t="shared" ref="E11607" si="59027">SUM(D11601:D11607)/7</f>
        <v>630.57142857142856</v>
      </c>
      <c r="F11607" s="13">
        <f t="shared" ref="F11607" si="59028">SUM(D11603:D11607)/5</f>
        <v>749.4</v>
      </c>
      <c r="G11607" s="13">
        <f t="shared" ref="G11607" si="59029">N11607/(B11607/100000)</f>
        <v>3435.5158538370397</v>
      </c>
      <c r="H11607" s="5">
        <f t="shared" si="58757"/>
        <v>630</v>
      </c>
      <c r="I11607" s="5">
        <f t="shared" si="58752"/>
        <v>616</v>
      </c>
      <c r="J11607" s="8">
        <f t="shared" ref="J11607" si="59030">E11607/(SUM(N11600:N11606)/7)*100</f>
        <v>0.65192572123159909</v>
      </c>
      <c r="K11607" s="5">
        <f t="shared" ref="K11607" si="59031">O11607-O11606</f>
        <v>2</v>
      </c>
      <c r="L11607" s="8">
        <f t="shared" ref="L11607" si="59032">SUM(K11601:K11607)/7</f>
        <v>2.8571428571428572</v>
      </c>
      <c r="M11607" s="8">
        <f t="shared" ref="M11607" si="59033">O11607/(B11607/100000)</f>
        <v>62.381072056869996</v>
      </c>
      <c r="N11607">
        <v>99517</v>
      </c>
      <c r="O11607">
        <v>1807</v>
      </c>
    </row>
    <row r="11608" spans="1:15" customFormat="1" x14ac:dyDescent="0.2">
      <c r="A11608" t="s">
        <v>18</v>
      </c>
      <c r="B11608">
        <v>2896712</v>
      </c>
      <c r="C11608" s="6">
        <f t="shared" si="57841"/>
        <v>44535</v>
      </c>
      <c r="D11608" s="5">
        <f t="shared" ref="D11608" si="59034">N11608-N11607</f>
        <v>340</v>
      </c>
      <c r="E11608" s="13">
        <f t="shared" ref="E11608" si="59035">SUM(D11602:D11608)/7</f>
        <v>615.85714285714289</v>
      </c>
      <c r="F11608" s="13">
        <f t="shared" ref="F11608" si="59036">SUM(D11604:D11608)/5</f>
        <v>696.4</v>
      </c>
      <c r="G11608" s="13">
        <f t="shared" ref="G11608" si="59037">N11608/(B11608/100000)</f>
        <v>3447.2532996031359</v>
      </c>
      <c r="H11608" s="5">
        <f t="shared" si="58757"/>
        <v>631</v>
      </c>
      <c r="I11608" s="5">
        <f t="shared" si="58752"/>
        <v>617</v>
      </c>
      <c r="J11608" s="8">
        <f t="shared" ref="J11608" si="59038">E11608/(SUM(N11601:N11607)/7)*100</f>
        <v>0.63258912521919042</v>
      </c>
      <c r="K11608" s="5">
        <f t="shared" ref="K11608" si="59039">O11608-O11607</f>
        <v>0</v>
      </c>
      <c r="L11608" s="8">
        <f t="shared" ref="L11608" si="59040">SUM(K11602:K11608)/7</f>
        <v>2.7142857142857144</v>
      </c>
      <c r="M11608" s="8">
        <f t="shared" ref="M11608" si="59041">O11608/(B11608/100000)</f>
        <v>62.381072056869996</v>
      </c>
      <c r="N11608">
        <v>99857</v>
      </c>
      <c r="O11608">
        <v>1807</v>
      </c>
    </row>
    <row r="11609" spans="1:15" customFormat="1" x14ac:dyDescent="0.2">
      <c r="A11609" t="s">
        <v>18</v>
      </c>
      <c r="B11609">
        <v>2896712</v>
      </c>
      <c r="C11609" s="6">
        <f t="shared" si="57841"/>
        <v>44536</v>
      </c>
      <c r="D11609" s="5">
        <f t="shared" ref="D11609" si="59042">N11609-N11608</f>
        <v>246</v>
      </c>
      <c r="E11609" s="13">
        <f t="shared" ref="E11609" si="59043">SUM(D11603:D11609)/7</f>
        <v>619</v>
      </c>
      <c r="F11609" s="13">
        <f t="shared" ref="F11609" si="59044">SUM(D11605:D11609)/5</f>
        <v>561.79999999999995</v>
      </c>
      <c r="G11609" s="13">
        <f t="shared" ref="G11609" si="59045">N11609/(B11609/100000)</f>
        <v>3455.7456868339</v>
      </c>
      <c r="H11609" s="5">
        <f t="shared" si="58757"/>
        <v>632</v>
      </c>
      <c r="I11609" s="5">
        <f t="shared" si="58752"/>
        <v>618</v>
      </c>
      <c r="J11609" s="8">
        <f t="shared" ref="J11609" si="59046">E11609/(SUM(N11602:N11608)/7)*100</f>
        <v>0.63182054138548494</v>
      </c>
      <c r="K11609" s="5">
        <f t="shared" ref="K11609" si="59047">O11609-O11608</f>
        <v>0</v>
      </c>
      <c r="L11609" s="8">
        <f t="shared" ref="L11609" si="59048">SUM(K11603:K11609)/7</f>
        <v>2.7142857142857144</v>
      </c>
      <c r="M11609" s="8">
        <f t="shared" ref="M11609" si="59049">O11609/(B11609/100000)</f>
        <v>62.381072056869996</v>
      </c>
      <c r="N11609">
        <v>100103</v>
      </c>
      <c r="O11609">
        <v>1807</v>
      </c>
    </row>
    <row r="11610" spans="1:15" customFormat="1" x14ac:dyDescent="0.2">
      <c r="A11610" t="s">
        <v>18</v>
      </c>
      <c r="B11610">
        <v>2896712</v>
      </c>
      <c r="C11610" s="6">
        <f t="shared" si="57841"/>
        <v>44537</v>
      </c>
      <c r="D11610" s="5">
        <f t="shared" ref="D11610" si="59050">N11610-N11609</f>
        <v>654</v>
      </c>
      <c r="E11610" s="13">
        <f t="shared" ref="E11610" si="59051">SUM(D11604:D11610)/7</f>
        <v>626</v>
      </c>
      <c r="F11610" s="13">
        <f t="shared" ref="F11610" si="59052">SUM(D11606:D11610)/5</f>
        <v>523</v>
      </c>
      <c r="G11610" s="13">
        <f t="shared" ref="G11610" si="59053">N11610/(B11610/100000)</f>
        <v>3478.323008983979</v>
      </c>
      <c r="H11610" s="5">
        <f t="shared" si="58757"/>
        <v>633</v>
      </c>
      <c r="I11610" s="5">
        <f t="shared" si="58752"/>
        <v>619</v>
      </c>
      <c r="J11610" s="8">
        <f t="shared" ref="J11610" si="59054">E11610/(SUM(N11603:N11609)/7)*100</f>
        <v>0.63495375502261164</v>
      </c>
      <c r="K11610" s="5">
        <f t="shared" ref="K11610" si="59055">O11610-O11609</f>
        <v>12</v>
      </c>
      <c r="L11610" s="8">
        <f t="shared" ref="L11610" si="59056">SUM(K11604:K11610)/7</f>
        <v>3.2857142857142856</v>
      </c>
      <c r="M11610" s="8">
        <f t="shared" ref="M11610" si="59057">O11610/(B11610/100000)</f>
        <v>62.795334848614566</v>
      </c>
      <c r="N11610">
        <v>100757</v>
      </c>
      <c r="O11610">
        <v>1819</v>
      </c>
    </row>
    <row r="11611" spans="1:15" customFormat="1" x14ac:dyDescent="0.2">
      <c r="A11611" t="s">
        <v>18</v>
      </c>
      <c r="B11611">
        <v>2896712</v>
      </c>
      <c r="C11611" s="6">
        <f t="shared" si="57841"/>
        <v>44538</v>
      </c>
      <c r="D11611" s="5">
        <f t="shared" ref="D11611" si="59058">N11611-N11610</f>
        <v>913</v>
      </c>
      <c r="E11611" s="13">
        <f t="shared" ref="E11611" si="59059">SUM(D11605:D11611)/7</f>
        <v>625.14285714285711</v>
      </c>
      <c r="F11611" s="13">
        <f t="shared" ref="F11611" si="59060">SUM(D11607:D11611)/5</f>
        <v>565.79999999999995</v>
      </c>
      <c r="G11611" s="13">
        <f t="shared" ref="G11611" si="59061">N11611/(B11611/100000)</f>
        <v>3509.8415030558785</v>
      </c>
      <c r="H11611" s="5">
        <f t="shared" si="58757"/>
        <v>634</v>
      </c>
      <c r="I11611" s="5">
        <f t="shared" si="58752"/>
        <v>620</v>
      </c>
      <c r="J11611" s="8">
        <f t="shared" ref="J11611" si="59062">E11611/(SUM(N11604:N11610)/7)*100</f>
        <v>0.63008361278655056</v>
      </c>
      <c r="K11611" s="5">
        <f t="shared" ref="K11611" si="59063">O11611-O11610</f>
        <v>2</v>
      </c>
      <c r="L11611" s="8">
        <f t="shared" ref="L11611" si="59064">SUM(K11605:K11611)/7</f>
        <v>3</v>
      </c>
      <c r="M11611" s="8">
        <f t="shared" ref="M11611" si="59065">O11611/(B11611/100000)</f>
        <v>62.864378647238659</v>
      </c>
      <c r="N11611">
        <v>101670</v>
      </c>
      <c r="O11611">
        <v>1821</v>
      </c>
    </row>
    <row r="11612" spans="1:15" customFormat="1" x14ac:dyDescent="0.2">
      <c r="A11612" t="s">
        <v>18</v>
      </c>
      <c r="B11612">
        <v>2896712</v>
      </c>
      <c r="C11612" s="6">
        <f t="shared" si="57841"/>
        <v>44539</v>
      </c>
      <c r="D11612" s="5">
        <f t="shared" ref="D11612" si="59066">N11612-N11611</f>
        <v>928</v>
      </c>
      <c r="E11612" s="13">
        <f t="shared" ref="E11612" si="59067">SUM(D11606:D11612)/7</f>
        <v>636.57142857142856</v>
      </c>
      <c r="F11612" s="13">
        <f t="shared" ref="F11612" si="59068">SUM(D11608:D11612)/5</f>
        <v>616.20000000000005</v>
      </c>
      <c r="G11612" s="13">
        <f t="shared" ref="G11612" si="59069">N11612/(B11612/100000)</f>
        <v>3541.8778256174587</v>
      </c>
      <c r="H11612" s="5">
        <f t="shared" si="58757"/>
        <v>635</v>
      </c>
      <c r="I11612" s="5">
        <f t="shared" si="58752"/>
        <v>621</v>
      </c>
      <c r="J11612" s="8">
        <f t="shared" ref="J11612" si="59070">E11612/(SUM(N11605:N11611)/7)*100</f>
        <v>0.63758518902197348</v>
      </c>
      <c r="K11612" s="5">
        <f t="shared" ref="K11612" si="59071">O11612-O11611</f>
        <v>3</v>
      </c>
      <c r="L11612" s="8">
        <f t="shared" ref="L11612" si="59072">SUM(K11606:K11612)/7</f>
        <v>3</v>
      </c>
      <c r="M11612" s="8">
        <f t="shared" ref="M11612" si="59073">O11612/(B11612/100000)</f>
        <v>62.9679443451748</v>
      </c>
      <c r="N11612">
        <v>102598</v>
      </c>
      <c r="O11612">
        <v>1824</v>
      </c>
    </row>
    <row r="11613" spans="1:15" customFormat="1" x14ac:dyDescent="0.2">
      <c r="A11613" t="s">
        <v>18</v>
      </c>
      <c r="B11613">
        <v>2896712</v>
      </c>
      <c r="C11613" s="6">
        <f t="shared" si="57841"/>
        <v>44540</v>
      </c>
      <c r="D11613" s="5">
        <f t="shared" ref="D11613" si="59074">N11613-N11612</f>
        <v>834</v>
      </c>
      <c r="E11613" s="13">
        <f t="shared" ref="E11613" si="59075">SUM(D11607:D11613)/7</f>
        <v>655.85714285714289</v>
      </c>
      <c r="F11613" s="13">
        <f t="shared" ref="F11613" si="59076">SUM(D11609:D11613)/5</f>
        <v>715</v>
      </c>
      <c r="G11613" s="13">
        <f t="shared" ref="G11613" si="59077">N11613/(B11613/100000)</f>
        <v>3570.6690896437062</v>
      </c>
      <c r="H11613" s="5">
        <f t="shared" si="58757"/>
        <v>636</v>
      </c>
      <c r="I11613" s="5">
        <f t="shared" si="58752"/>
        <v>622</v>
      </c>
      <c r="J11613" s="8">
        <f t="shared" ref="J11613" si="59078">E11613/(SUM(N11606:N11612)/7)*100</f>
        <v>0.65273984385996586</v>
      </c>
      <c r="K11613" s="5">
        <f t="shared" ref="K11613" si="59079">O11613-O11612</f>
        <v>3</v>
      </c>
      <c r="L11613" s="8">
        <f t="shared" ref="L11613" si="59080">SUM(K11607:K11613)/7</f>
        <v>3.1428571428571428</v>
      </c>
      <c r="M11613" s="8">
        <f t="shared" ref="M11613" si="59081">O11613/(B11613/100000)</f>
        <v>63.071510043110948</v>
      </c>
      <c r="N11613">
        <v>103432</v>
      </c>
      <c r="O11613">
        <v>1827</v>
      </c>
    </row>
    <row r="11614" spans="1:15" customFormat="1" x14ac:dyDescent="0.2">
      <c r="A11614" t="s">
        <v>18</v>
      </c>
      <c r="B11614">
        <v>2896712</v>
      </c>
      <c r="C11614" s="6">
        <f t="shared" si="57841"/>
        <v>44541</v>
      </c>
      <c r="D11614" s="5">
        <f t="shared" ref="D11614" si="59082">N11614-N11613</f>
        <v>718</v>
      </c>
      <c r="E11614" s="13">
        <f t="shared" ref="E11614" si="59083">SUM(D11608:D11614)/7</f>
        <v>661.85714285714289</v>
      </c>
      <c r="F11614" s="13">
        <f t="shared" ref="F11614" si="59084">SUM(D11610:D11614)/5</f>
        <v>809.4</v>
      </c>
      <c r="G11614" s="13">
        <f t="shared" ref="G11614" si="59085">N11614/(B11614/100000)</f>
        <v>3595.4558133497562</v>
      </c>
      <c r="H11614" s="5">
        <f t="shared" si="58757"/>
        <v>637</v>
      </c>
      <c r="I11614" s="5">
        <f t="shared" si="58752"/>
        <v>623</v>
      </c>
      <c r="J11614" s="8">
        <f t="shared" ref="J11614" si="59086">E11614/(SUM(N11607:N11613)/7)*100</f>
        <v>0.65443953814903655</v>
      </c>
      <c r="K11614" s="5">
        <f t="shared" ref="K11614" si="59087">O11614-O11613</f>
        <v>3</v>
      </c>
      <c r="L11614" s="8">
        <f t="shared" ref="L11614" si="59088">SUM(K11608:K11614)/7</f>
        <v>3.2857142857142856</v>
      </c>
      <c r="M11614" s="8">
        <f t="shared" ref="M11614" si="59089">O11614/(B11614/100000)</f>
        <v>63.175075741047088</v>
      </c>
      <c r="N11614">
        <v>104150</v>
      </c>
      <c r="O11614">
        <v>1830</v>
      </c>
    </row>
    <row r="11615" spans="1:15" customFormat="1" x14ac:dyDescent="0.2">
      <c r="A11615" t="s">
        <v>18</v>
      </c>
      <c r="B11615">
        <v>2896712</v>
      </c>
      <c r="C11615" s="6">
        <f t="shared" si="57841"/>
        <v>44542</v>
      </c>
      <c r="D11615" s="5">
        <f t="shared" ref="D11615" si="59090">N11615-N11614</f>
        <v>505</v>
      </c>
      <c r="E11615" s="13">
        <f t="shared" ref="E11615" si="59091">SUM(D11609:D11615)/7</f>
        <v>685.42857142857144</v>
      </c>
      <c r="F11615" s="13">
        <f t="shared" ref="F11615" si="59092">SUM(D11611:D11615)/5</f>
        <v>779.6</v>
      </c>
      <c r="G11615" s="13">
        <f t="shared" ref="G11615" si="59093">N11615/(B11615/100000)</f>
        <v>3612.8893725023404</v>
      </c>
      <c r="H11615" s="5">
        <f t="shared" si="58757"/>
        <v>638</v>
      </c>
      <c r="I11615" s="5">
        <f t="shared" si="58752"/>
        <v>624</v>
      </c>
      <c r="J11615" s="8">
        <f t="shared" ref="J11615" si="59094">E11615/(SUM(N11608:N11614)/7)*100</f>
        <v>0.67334019116798838</v>
      </c>
      <c r="K11615" s="5">
        <f t="shared" ref="K11615" si="59095">O11615-O11614</f>
        <v>0</v>
      </c>
      <c r="L11615" s="8">
        <f t="shared" ref="L11615" si="59096">SUM(K11609:K11615)/7</f>
        <v>3.2857142857142856</v>
      </c>
      <c r="M11615" s="8">
        <f t="shared" ref="M11615" si="59097">O11615/(B11615/100000)</f>
        <v>63.175075741047088</v>
      </c>
      <c r="N11615">
        <v>104655</v>
      </c>
      <c r="O11615">
        <v>1830</v>
      </c>
    </row>
    <row r="11616" spans="1:15" customFormat="1" x14ac:dyDescent="0.2">
      <c r="A11616" t="s">
        <v>18</v>
      </c>
      <c r="B11616">
        <v>2896712</v>
      </c>
      <c r="C11616" s="6">
        <f t="shared" si="57841"/>
        <v>44543</v>
      </c>
      <c r="D11616" s="5">
        <f t="shared" ref="D11616" si="59098">N11616-N11615</f>
        <v>220</v>
      </c>
      <c r="E11616" s="13">
        <f t="shared" ref="E11616" si="59099">SUM(D11610:D11616)/7</f>
        <v>681.71428571428567</v>
      </c>
      <c r="F11616" s="13">
        <f t="shared" ref="F11616" si="59100">SUM(D11612:D11616)/5</f>
        <v>641</v>
      </c>
      <c r="G11616" s="13">
        <f t="shared" ref="G11616" si="59101">N11616/(B11616/100000)</f>
        <v>3620.484190350991</v>
      </c>
      <c r="H11616" s="5">
        <f t="shared" si="58757"/>
        <v>639</v>
      </c>
      <c r="I11616" s="5">
        <f t="shared" si="58752"/>
        <v>625</v>
      </c>
      <c r="J11616" s="8">
        <f t="shared" ref="J11616" si="59102">E11616/(SUM(N11609:N11615)/7)*100</f>
        <v>0.66521226990444182</v>
      </c>
      <c r="K11616" s="5">
        <f t="shared" ref="K11616" si="59103">O11616-O11615</f>
        <v>2</v>
      </c>
      <c r="L11616" s="8">
        <f t="shared" ref="L11616" si="59104">SUM(K11610:K11616)/7</f>
        <v>3.5714285714285716</v>
      </c>
      <c r="M11616" s="8">
        <f t="shared" ref="M11616" si="59105">O11616/(B11616/100000)</f>
        <v>63.244119539671182</v>
      </c>
      <c r="N11616">
        <v>104875</v>
      </c>
      <c r="O11616">
        <v>1832</v>
      </c>
    </row>
    <row r="11617" spans="1:15" customFormat="1" x14ac:dyDescent="0.2">
      <c r="A11617" t="s">
        <v>18</v>
      </c>
      <c r="B11617">
        <v>2896712</v>
      </c>
      <c r="C11617" s="6">
        <f t="shared" si="57841"/>
        <v>44544</v>
      </c>
      <c r="D11617" s="5">
        <f t="shared" ref="D11617" si="59106">N11617-N11616</f>
        <v>611</v>
      </c>
      <c r="E11617" s="13">
        <f t="shared" ref="E11617" si="59107">SUM(D11611:D11617)/7</f>
        <v>675.57142857142856</v>
      </c>
      <c r="F11617" s="13">
        <f t="shared" ref="F11617" si="59108">SUM(D11613:D11617)/5</f>
        <v>577.6</v>
      </c>
      <c r="G11617" s="13">
        <f t="shared" ref="G11617" si="59109">N11617/(B11617/100000)</f>
        <v>3641.5770708306518</v>
      </c>
      <c r="H11617" s="5">
        <f t="shared" si="58757"/>
        <v>640</v>
      </c>
      <c r="I11617" s="5">
        <f t="shared" si="58752"/>
        <v>626</v>
      </c>
      <c r="J11617" s="8">
        <f t="shared" ref="J11617" si="59110">E11617/(SUM(N11610:N11616)/7)*100</f>
        <v>0.65486188908752774</v>
      </c>
      <c r="K11617" s="5">
        <f t="shared" ref="K11617" si="59111">O11617-O11616</f>
        <v>8</v>
      </c>
      <c r="L11617" s="8">
        <f t="shared" ref="L11617" si="59112">SUM(K11611:K11617)/7</f>
        <v>3</v>
      </c>
      <c r="M11617" s="8">
        <f t="shared" ref="M11617" si="59113">O11617/(B11617/100000)</f>
        <v>63.520294734167564</v>
      </c>
      <c r="N11617">
        <v>105486</v>
      </c>
      <c r="O11617">
        <v>1840</v>
      </c>
    </row>
    <row r="11618" spans="1:15" customFormat="1" x14ac:dyDescent="0.2">
      <c r="A11618" t="s">
        <v>18</v>
      </c>
      <c r="B11618">
        <v>2896712</v>
      </c>
      <c r="C11618" s="6">
        <f t="shared" si="57841"/>
        <v>44545</v>
      </c>
      <c r="D11618" s="5">
        <f t="shared" ref="D11618" si="59114">N11618-N11617</f>
        <v>958</v>
      </c>
      <c r="E11618" s="13">
        <f t="shared" ref="E11618" si="59115">SUM(D11612:D11618)/7</f>
        <v>682</v>
      </c>
      <c r="F11618" s="13">
        <f t="shared" ref="F11618" si="59116">SUM(D11614:D11618)/5</f>
        <v>602.4</v>
      </c>
      <c r="G11618" s="13">
        <f t="shared" ref="G11618" si="59117">N11618/(B11618/100000)</f>
        <v>3674.6490503715936</v>
      </c>
      <c r="H11618" s="5">
        <f t="shared" si="58757"/>
        <v>641</v>
      </c>
      <c r="I11618" s="5">
        <f t="shared" si="58752"/>
        <v>627</v>
      </c>
      <c r="J11618" s="8">
        <f t="shared" ref="J11618" si="59118">E11618/(SUM(N11611:N11617)/7)*100</f>
        <v>0.6567923110999826</v>
      </c>
      <c r="K11618" s="5">
        <f t="shared" ref="K11618" si="59119">O11618-O11617</f>
        <v>4</v>
      </c>
      <c r="L11618" s="8">
        <f t="shared" ref="L11618" si="59120">SUM(K11612:K11618)/7</f>
        <v>3.2857142857142856</v>
      </c>
      <c r="M11618" s="8">
        <f t="shared" ref="M11618" si="59121">O11618/(B11618/100000)</f>
        <v>63.658382331415751</v>
      </c>
      <c r="N11618">
        <v>106444</v>
      </c>
      <c r="O11618">
        <v>1844</v>
      </c>
    </row>
    <row r="11619" spans="1:15" customFormat="1" x14ac:dyDescent="0.2">
      <c r="A11619" t="s">
        <v>18</v>
      </c>
      <c r="B11619">
        <v>2896712</v>
      </c>
      <c r="C11619" s="6">
        <f t="shared" si="57841"/>
        <v>44546</v>
      </c>
      <c r="D11619" s="5">
        <f t="shared" ref="D11619" si="59122">N11619-N11618</f>
        <v>951</v>
      </c>
      <c r="E11619" s="13">
        <f t="shared" ref="E11619" si="59123">SUM(D11613:D11619)/7</f>
        <v>685.28571428571433</v>
      </c>
      <c r="F11619" s="13">
        <f t="shared" ref="F11619" si="59124">SUM(D11615:D11619)/5</f>
        <v>649</v>
      </c>
      <c r="G11619" s="13">
        <f t="shared" ref="G11619" si="59125">N11619/(B11619/100000)</f>
        <v>3707.4793766173507</v>
      </c>
      <c r="H11619" s="5">
        <f t="shared" si="58757"/>
        <v>642</v>
      </c>
      <c r="I11619" s="5">
        <f t="shared" si="58752"/>
        <v>628</v>
      </c>
      <c r="J11619" s="8">
        <f t="shared" ref="J11619" si="59126">E11619/(SUM(N11612:N11618)/7)*100</f>
        <v>0.65565031982942434</v>
      </c>
      <c r="K11619" s="5">
        <f t="shared" ref="K11619" si="59127">O11619-O11618</f>
        <v>6</v>
      </c>
      <c r="L11619" s="8">
        <f t="shared" ref="L11619" si="59128">SUM(K11613:K11619)/7</f>
        <v>3.7142857142857144</v>
      </c>
      <c r="M11619" s="8">
        <f t="shared" ref="M11619" si="59129">O11619/(B11619/100000)</f>
        <v>63.86551372728804</v>
      </c>
      <c r="N11619">
        <v>107395</v>
      </c>
      <c r="O11619">
        <v>1850</v>
      </c>
    </row>
    <row r="11620" spans="1:15" customFormat="1" x14ac:dyDescent="0.2">
      <c r="A11620" t="s">
        <v>18</v>
      </c>
      <c r="B11620">
        <v>2896712</v>
      </c>
      <c r="C11620" s="6">
        <f t="shared" si="57841"/>
        <v>44547</v>
      </c>
      <c r="D11620" s="5">
        <f t="shared" ref="D11620" si="59130">N11620-N11619</f>
        <v>866</v>
      </c>
      <c r="E11620" s="13">
        <f t="shared" ref="E11620" si="59131">SUM(D11614:D11620)/7</f>
        <v>689.85714285714289</v>
      </c>
      <c r="F11620" s="13">
        <f t="shared" ref="F11620" si="59132">SUM(D11616:D11620)/5</f>
        <v>721.2</v>
      </c>
      <c r="G11620" s="13">
        <f t="shared" ref="G11620" si="59133">N11620/(B11620/100000)</f>
        <v>3737.3753414215839</v>
      </c>
      <c r="H11620" s="5">
        <f t="shared" si="58757"/>
        <v>643</v>
      </c>
      <c r="I11620" s="5">
        <f t="shared" si="58752"/>
        <v>629</v>
      </c>
      <c r="J11620" s="8">
        <f t="shared" ref="J11620" si="59134">E11620/(SUM(N11613:N11619)/7)*100</f>
        <v>0.65572479383844107</v>
      </c>
      <c r="K11620" s="5">
        <f t="shared" ref="K11620" si="59135">O11620-O11619</f>
        <v>1</v>
      </c>
      <c r="L11620" s="8">
        <f t="shared" ref="L11620" si="59136">SUM(K11614:K11620)/7</f>
        <v>3.4285714285714284</v>
      </c>
      <c r="M11620" s="8">
        <f t="shared" ref="M11620" si="59137">O11620/(B11620/100000)</f>
        <v>63.900035626600086</v>
      </c>
      <c r="N11620">
        <v>108261</v>
      </c>
      <c r="O11620">
        <v>1851</v>
      </c>
    </row>
    <row r="11621" spans="1:15" customFormat="1" x14ac:dyDescent="0.2">
      <c r="A11621" t="s">
        <v>18</v>
      </c>
      <c r="B11621">
        <v>2896712</v>
      </c>
      <c r="C11621" s="6">
        <f t="shared" si="57841"/>
        <v>44548</v>
      </c>
      <c r="D11621" s="5">
        <f t="shared" ref="D11621" si="59138">N11621-N11620</f>
        <v>796</v>
      </c>
      <c r="E11621" s="13">
        <f t="shared" ref="E11621" si="59139">SUM(D11615:D11621)/7</f>
        <v>701</v>
      </c>
      <c r="F11621" s="13">
        <f t="shared" ref="F11621" si="59140">SUM(D11617:D11621)/5</f>
        <v>836.4</v>
      </c>
      <c r="G11621" s="13">
        <f t="shared" ref="G11621" si="59141">N11621/(B11621/100000)</f>
        <v>3764.8547732739739</v>
      </c>
      <c r="H11621" s="5">
        <f t="shared" si="58757"/>
        <v>644</v>
      </c>
      <c r="I11621" s="5">
        <f t="shared" si="58752"/>
        <v>630</v>
      </c>
      <c r="J11621" s="8">
        <f t="shared" ref="J11621" si="59142">E11621/(SUM(N11614:N11620)/7)*100</f>
        <v>0.66197559310692788</v>
      </c>
      <c r="K11621" s="5">
        <f t="shared" ref="K11621" si="59143">O11621-O11620</f>
        <v>2</v>
      </c>
      <c r="L11621" s="8">
        <f t="shared" ref="L11621" si="59144">SUM(K11615:K11621)/7</f>
        <v>3.2857142857142856</v>
      </c>
      <c r="M11621" s="8">
        <f t="shared" ref="M11621" si="59145">O11621/(B11621/100000)</f>
        <v>63.96907942522418</v>
      </c>
      <c r="N11621">
        <v>109057</v>
      </c>
      <c r="O11621">
        <v>1853</v>
      </c>
    </row>
    <row r="11622" spans="1:15" customFormat="1" x14ac:dyDescent="0.2">
      <c r="A11622" t="s">
        <v>18</v>
      </c>
      <c r="B11622">
        <v>2896712</v>
      </c>
      <c r="C11622" s="6">
        <f t="shared" si="57841"/>
        <v>44549</v>
      </c>
      <c r="D11622" s="5">
        <f t="shared" ref="D11622" si="59146">N11622-N11621</f>
        <v>554</v>
      </c>
      <c r="E11622" s="13">
        <f t="shared" ref="E11622" si="59147">SUM(D11616:D11622)/7</f>
        <v>708</v>
      </c>
      <c r="F11622" s="13">
        <f t="shared" ref="F11622" si="59148">SUM(D11618:D11622)/5</f>
        <v>825</v>
      </c>
      <c r="G11622" s="13">
        <f t="shared" ref="G11622" si="59149">N11622/(B11622/100000)</f>
        <v>3783.979905492848</v>
      </c>
      <c r="H11622" s="5">
        <f t="shared" si="58757"/>
        <v>645</v>
      </c>
      <c r="I11622" s="5">
        <f t="shared" si="58752"/>
        <v>631</v>
      </c>
      <c r="J11622" s="8">
        <f t="shared" ref="J11622" si="59150">E11622/(SUM(N11615:N11621)/7)*100</f>
        <v>0.66418913576342209</v>
      </c>
      <c r="K11622" s="5">
        <f t="shared" ref="K11622" si="59151">O11622-O11621</f>
        <v>2</v>
      </c>
      <c r="L11622" s="8">
        <f t="shared" ref="L11622" si="59152">SUM(K11616:K11622)/7</f>
        <v>3.5714285714285716</v>
      </c>
      <c r="M11622" s="8">
        <f t="shared" ref="M11622" si="59153">O11622/(B11622/100000)</f>
        <v>64.038123223848274</v>
      </c>
      <c r="N11622">
        <v>109611</v>
      </c>
      <c r="O11622">
        <v>1855</v>
      </c>
    </row>
    <row r="11623" spans="1:15" customFormat="1" x14ac:dyDescent="0.2">
      <c r="A11623" t="s">
        <v>18</v>
      </c>
      <c r="B11623">
        <v>2896712</v>
      </c>
      <c r="C11623" s="6">
        <f t="shared" si="57841"/>
        <v>44550</v>
      </c>
      <c r="D11623" s="5">
        <f t="shared" ref="D11623" si="59154">N11623-N11622</f>
        <v>229</v>
      </c>
      <c r="E11623" s="13">
        <f t="shared" ref="E11623" si="59155">SUM(D11617:D11623)/7</f>
        <v>709.28571428571433</v>
      </c>
      <c r="F11623" s="13">
        <f t="shared" ref="F11623" si="59156">SUM(D11619:D11623)/5</f>
        <v>679.2</v>
      </c>
      <c r="G11623" s="13">
        <f t="shared" ref="G11623" si="59157">N11623/(B11623/100000)</f>
        <v>3791.885420435307</v>
      </c>
      <c r="H11623" s="5">
        <f t="shared" si="58757"/>
        <v>646</v>
      </c>
      <c r="I11623" s="5">
        <f t="shared" si="58752"/>
        <v>632</v>
      </c>
      <c r="J11623" s="8">
        <f t="shared" ref="J11623" si="59158">E11623/(SUM(N11616:N11622)/7)*100</f>
        <v>0.66100496718939095</v>
      </c>
      <c r="K11623" s="5">
        <f t="shared" ref="K11623" si="59159">O11623-O11622</f>
        <v>1</v>
      </c>
      <c r="L11623" s="8">
        <f t="shared" ref="L11623" si="59160">SUM(K11617:K11623)/7</f>
        <v>3.4285714285714284</v>
      </c>
      <c r="M11623" s="8">
        <f t="shared" ref="M11623" si="59161">O11623/(B11623/100000)</f>
        <v>64.072645123160328</v>
      </c>
      <c r="N11623">
        <v>109840</v>
      </c>
      <c r="O11623">
        <v>1856</v>
      </c>
    </row>
    <row r="11624" spans="1:15" customFormat="1" x14ac:dyDescent="0.2">
      <c r="A11624" t="s">
        <v>18</v>
      </c>
      <c r="B11624">
        <v>2896712</v>
      </c>
      <c r="C11624" s="6">
        <f t="shared" si="57841"/>
        <v>44551</v>
      </c>
      <c r="D11624" s="5">
        <f t="shared" ref="D11624" si="59162">N11624-N11623</f>
        <v>585</v>
      </c>
      <c r="E11624" s="13">
        <f t="shared" ref="E11624" si="59163">SUM(D11618:D11624)/7</f>
        <v>705.57142857142856</v>
      </c>
      <c r="F11624" s="13">
        <f t="shared" ref="F11624" si="59164">SUM(D11620:D11624)/5</f>
        <v>606</v>
      </c>
      <c r="G11624" s="13">
        <f t="shared" ref="G11624" si="59165">N11624/(B11624/100000)</f>
        <v>3812.0807315328552</v>
      </c>
      <c r="H11624" s="5">
        <f t="shared" si="58757"/>
        <v>647</v>
      </c>
      <c r="I11624" s="5">
        <f t="shared" si="58752"/>
        <v>633</v>
      </c>
      <c r="J11624" s="8">
        <f t="shared" ref="J11624" si="59166">E11624/(SUM(N11617:N11623)/7)*100</f>
        <v>0.65322565712728842</v>
      </c>
      <c r="K11624" s="5">
        <f t="shared" ref="K11624" si="59167">O11624-O11623</f>
        <v>3</v>
      </c>
      <c r="L11624" s="8">
        <f t="shared" ref="L11624" si="59168">SUM(K11618:K11624)/7</f>
        <v>2.7142857142857144</v>
      </c>
      <c r="M11624" s="8">
        <f t="shared" ref="M11624" si="59169">O11624/(B11624/100000)</f>
        <v>64.176210821096461</v>
      </c>
      <c r="N11624">
        <v>110425</v>
      </c>
      <c r="O11624">
        <v>1859</v>
      </c>
    </row>
    <row r="11625" spans="1:15" customFormat="1" x14ac:dyDescent="0.2">
      <c r="A11625" t="s">
        <v>18</v>
      </c>
      <c r="B11625">
        <v>2896712</v>
      </c>
      <c r="C11625" s="6">
        <f t="shared" si="57841"/>
        <v>44552</v>
      </c>
      <c r="D11625" s="5">
        <f t="shared" ref="D11625" si="59170">N11625-N11624</f>
        <v>955</v>
      </c>
      <c r="E11625" s="13">
        <f t="shared" ref="E11625" si="59171">SUM(D11619:D11625)/7</f>
        <v>705.14285714285711</v>
      </c>
      <c r="F11625" s="13">
        <f t="shared" ref="F11625" si="59172">SUM(D11621:D11625)/5</f>
        <v>623.79999999999995</v>
      </c>
      <c r="G11625" s="13">
        <f t="shared" ref="G11625" si="59173">N11625/(B11625/100000)</f>
        <v>3845.0491453758605</v>
      </c>
      <c r="H11625" s="5">
        <f t="shared" si="58757"/>
        <v>648</v>
      </c>
      <c r="I11625" s="5">
        <f t="shared" si="58752"/>
        <v>634</v>
      </c>
      <c r="J11625" s="8">
        <f t="shared" ref="J11625" si="59174">E11625/(SUM(N11618:N11624)/7)*100</f>
        <v>0.64859211098598868</v>
      </c>
      <c r="K11625" s="5">
        <f t="shared" ref="K11625" si="59175">O11625-O11624</f>
        <v>3</v>
      </c>
      <c r="L11625" s="8">
        <f t="shared" ref="L11625" si="59176">SUM(K11619:K11625)/7</f>
        <v>2.5714285714285716</v>
      </c>
      <c r="M11625" s="8">
        <f t="shared" ref="M11625" si="59177">O11625/(B11625/100000)</f>
        <v>64.279776519032609</v>
      </c>
      <c r="N11625">
        <v>111380</v>
      </c>
      <c r="O11625">
        <v>1862</v>
      </c>
    </row>
    <row r="11626" spans="1:15" customFormat="1" x14ac:dyDescent="0.2">
      <c r="A11626" t="s">
        <v>18</v>
      </c>
      <c r="B11626">
        <v>2896712</v>
      </c>
      <c r="C11626" s="6">
        <f t="shared" si="57841"/>
        <v>44553</v>
      </c>
      <c r="D11626" s="5">
        <f t="shared" ref="D11626:D11630" si="59178">N11626-N11625</f>
        <v>799</v>
      </c>
      <c r="E11626" s="13">
        <f t="shared" ref="E11626:E11630" si="59179">SUM(D11620:D11626)/7</f>
        <v>683.42857142857144</v>
      </c>
      <c r="F11626" s="13">
        <f t="shared" ref="F11626:F11630" si="59180">SUM(D11622:D11626)/5</f>
        <v>624.4</v>
      </c>
      <c r="G11626" s="13">
        <f t="shared" ref="G11626:G11630" si="59181">N11626/(B11626/100000)</f>
        <v>3872.6321429261866</v>
      </c>
      <c r="H11626" s="5">
        <f t="shared" si="58757"/>
        <v>649</v>
      </c>
      <c r="I11626" s="5">
        <f t="shared" si="58752"/>
        <v>635</v>
      </c>
      <c r="J11626" s="8">
        <f t="shared" ref="J11626:J11630" si="59182">E11626/(SUM(N11619:N11625)/7)*100</f>
        <v>0.62456835720505655</v>
      </c>
      <c r="K11626" s="5">
        <f t="shared" ref="K11626:K11630" si="59183">O11626-O11625</f>
        <v>5</v>
      </c>
      <c r="L11626" s="8">
        <f t="shared" ref="L11626:L11630" si="59184">SUM(K11620:K11626)/7</f>
        <v>2.4285714285714284</v>
      </c>
      <c r="M11626" s="8">
        <f t="shared" ref="M11626:M11630" si="59185">O11626/(B11626/100000)</f>
        <v>64.45238601559285</v>
      </c>
      <c r="N11626">
        <v>112179</v>
      </c>
      <c r="O11626">
        <v>1867</v>
      </c>
    </row>
    <row r="11627" spans="1:15" customFormat="1" x14ac:dyDescent="0.2">
      <c r="A11627" t="s">
        <v>18</v>
      </c>
      <c r="B11627">
        <v>2896712</v>
      </c>
      <c r="C11627" s="6">
        <f t="shared" si="57841"/>
        <v>44554</v>
      </c>
      <c r="D11627" s="5">
        <f t="shared" si="59178"/>
        <v>868</v>
      </c>
      <c r="E11627" s="13">
        <f t="shared" si="59179"/>
        <v>683.71428571428567</v>
      </c>
      <c r="F11627" s="13">
        <f t="shared" si="59180"/>
        <v>687.2</v>
      </c>
      <c r="G11627" s="13">
        <f t="shared" si="59181"/>
        <v>3902.5971515290439</v>
      </c>
      <c r="H11627" s="5">
        <f t="shared" si="58757"/>
        <v>650</v>
      </c>
      <c r="I11627" s="5">
        <f t="shared" si="58752"/>
        <v>636</v>
      </c>
      <c r="J11627" s="8">
        <f t="shared" si="59182"/>
        <v>0.62095119967097101</v>
      </c>
      <c r="K11627" s="5">
        <f t="shared" si="59183"/>
        <v>3</v>
      </c>
      <c r="L11627" s="8">
        <f t="shared" si="59184"/>
        <v>2.7142857142857144</v>
      </c>
      <c r="M11627" s="8">
        <f t="shared" si="59185"/>
        <v>64.555951713528998</v>
      </c>
      <c r="N11627">
        <f>N11628-477</f>
        <v>113047</v>
      </c>
      <c r="O11627">
        <v>1870</v>
      </c>
    </row>
    <row r="11628" spans="1:15" customFormat="1" x14ac:dyDescent="0.2">
      <c r="A11628" t="s">
        <v>18</v>
      </c>
      <c r="B11628">
        <v>2896712</v>
      </c>
      <c r="C11628" s="6">
        <f t="shared" si="57841"/>
        <v>44555</v>
      </c>
      <c r="D11628" s="5">
        <f t="shared" si="59178"/>
        <v>477</v>
      </c>
      <c r="E11628" s="13">
        <f t="shared" si="59179"/>
        <v>638.14285714285711</v>
      </c>
      <c r="F11628" s="13">
        <f t="shared" si="59180"/>
        <v>736.8</v>
      </c>
      <c r="G11628" s="13">
        <f t="shared" si="59181"/>
        <v>3919.0640975008905</v>
      </c>
      <c r="H11628" s="5">
        <f t="shared" si="58757"/>
        <v>651</v>
      </c>
      <c r="I11628" s="5">
        <f t="shared" si="58752"/>
        <v>637</v>
      </c>
      <c r="J11628" s="8">
        <f t="shared" si="59182"/>
        <v>0.57598650744836821</v>
      </c>
      <c r="K11628" s="5">
        <f t="shared" si="59183"/>
        <v>1</v>
      </c>
      <c r="L11628" s="8">
        <f t="shared" si="59184"/>
        <v>2.5714285714285716</v>
      </c>
      <c r="M11628" s="8">
        <f t="shared" si="59185"/>
        <v>64.590473612841038</v>
      </c>
      <c r="N11628">
        <v>113524</v>
      </c>
      <c r="O11628">
        <v>1871</v>
      </c>
    </row>
    <row r="11629" spans="1:15" customFormat="1" x14ac:dyDescent="0.2">
      <c r="A11629" t="s">
        <v>18</v>
      </c>
      <c r="B11629">
        <v>2896712</v>
      </c>
      <c r="C11629" s="6">
        <f t="shared" si="57841"/>
        <v>44556</v>
      </c>
      <c r="D11629" s="5">
        <f t="shared" si="59178"/>
        <v>263</v>
      </c>
      <c r="E11629" s="13">
        <f t="shared" si="59179"/>
        <v>596.57142857142856</v>
      </c>
      <c r="F11629" s="13">
        <f t="shared" si="59180"/>
        <v>672.4</v>
      </c>
      <c r="G11629" s="13">
        <f t="shared" si="59181"/>
        <v>3928.1433570199588</v>
      </c>
      <c r="H11629" s="5">
        <f t="shared" si="58757"/>
        <v>652</v>
      </c>
      <c r="I11629" s="5">
        <f t="shared" si="58752"/>
        <v>638</v>
      </c>
      <c r="J11629" s="8">
        <f t="shared" si="59182"/>
        <v>0.53538049707309954</v>
      </c>
      <c r="K11629" s="5">
        <f t="shared" si="59183"/>
        <v>0</v>
      </c>
      <c r="L11629" s="8">
        <f t="shared" si="59184"/>
        <v>2.2857142857142856</v>
      </c>
      <c r="M11629" s="8">
        <f t="shared" si="59185"/>
        <v>64.590473612841038</v>
      </c>
      <c r="N11629">
        <v>113787</v>
      </c>
      <c r="O11629">
        <v>1871</v>
      </c>
    </row>
    <row r="11630" spans="1:15" customFormat="1" x14ac:dyDescent="0.2">
      <c r="A11630" t="s">
        <v>18</v>
      </c>
      <c r="B11630">
        <v>2896712</v>
      </c>
      <c r="C11630" s="6">
        <f t="shared" si="57841"/>
        <v>44557</v>
      </c>
      <c r="D11630" s="5">
        <f t="shared" si="59178"/>
        <v>403</v>
      </c>
      <c r="E11630" s="13">
        <f t="shared" si="59179"/>
        <v>621.42857142857144</v>
      </c>
      <c r="F11630" s="13">
        <f t="shared" si="59180"/>
        <v>562</v>
      </c>
      <c r="G11630" s="13">
        <f t="shared" si="59181"/>
        <v>3942.055682442714</v>
      </c>
      <c r="H11630" s="5">
        <f t="shared" si="58757"/>
        <v>653</v>
      </c>
      <c r="I11630" s="5">
        <f t="shared" si="58752"/>
        <v>639</v>
      </c>
      <c r="J11630" s="8">
        <f t="shared" si="59182"/>
        <v>0.55471816491579762</v>
      </c>
      <c r="K11630" s="5">
        <f t="shared" si="59183"/>
        <v>4</v>
      </c>
      <c r="L11630" s="8">
        <f t="shared" si="59184"/>
        <v>2.7142857142857144</v>
      </c>
      <c r="M11630" s="8">
        <f t="shared" si="59185"/>
        <v>64.728561210089225</v>
      </c>
      <c r="N11630">
        <v>114190</v>
      </c>
      <c r="O11630">
        <v>1875</v>
      </c>
    </row>
    <row r="11631" spans="1:15" customFormat="1" x14ac:dyDescent="0.2">
      <c r="A11631" t="s">
        <v>18</v>
      </c>
      <c r="B11631">
        <v>2896712</v>
      </c>
      <c r="C11631" s="6">
        <f t="shared" si="57841"/>
        <v>44558</v>
      </c>
      <c r="D11631" s="5">
        <f t="shared" ref="D11631" si="59186">N11631-N11630</f>
        <v>725</v>
      </c>
      <c r="E11631" s="13">
        <f t="shared" ref="E11631" si="59187">SUM(D11625:D11631)/7</f>
        <v>641.42857142857144</v>
      </c>
      <c r="F11631" s="13">
        <f t="shared" ref="F11631" si="59188">SUM(D11627:D11631)/5</f>
        <v>547.20000000000005</v>
      </c>
      <c r="G11631" s="13">
        <f t="shared" ref="G11631" si="59189">N11631/(B11631/100000)</f>
        <v>3967.0840594439487</v>
      </c>
      <c r="H11631" s="5">
        <f t="shared" si="58757"/>
        <v>654</v>
      </c>
      <c r="I11631" s="5">
        <f t="shared" si="58752"/>
        <v>640</v>
      </c>
      <c r="J11631" s="8">
        <f t="shared" ref="J11631" si="59190">E11631/(SUM(N11624:N11630)/7)*100</f>
        <v>0.5694125285974444</v>
      </c>
      <c r="K11631" s="5">
        <f t="shared" ref="K11631" si="59191">O11631-O11630</f>
        <v>5</v>
      </c>
      <c r="L11631" s="8">
        <f t="shared" ref="L11631" si="59192">SUM(K11625:K11631)/7</f>
        <v>3</v>
      </c>
      <c r="M11631" s="8">
        <f t="shared" ref="M11631" si="59193">O11631/(B11631/100000)</f>
        <v>64.901170706649467</v>
      </c>
      <c r="N11631">
        <v>114915</v>
      </c>
      <c r="O11631">
        <v>1880</v>
      </c>
    </row>
    <row r="11632" spans="1:15" customFormat="1" x14ac:dyDescent="0.2">
      <c r="A11632" t="s">
        <v>18</v>
      </c>
      <c r="B11632">
        <v>2896712</v>
      </c>
      <c r="C11632" s="6">
        <f t="shared" si="57841"/>
        <v>44559</v>
      </c>
      <c r="D11632" s="5">
        <f t="shared" ref="D11632" si="59194">N11632-N11631</f>
        <v>1131</v>
      </c>
      <c r="E11632" s="13">
        <f t="shared" ref="E11632" si="59195">SUM(D11626:D11632)/7</f>
        <v>666.57142857142856</v>
      </c>
      <c r="F11632" s="13">
        <f t="shared" ref="F11632" si="59196">SUM(D11628:D11632)/5</f>
        <v>599.79999999999995</v>
      </c>
      <c r="G11632" s="13">
        <f t="shared" ref="G11632" si="59197">N11632/(B11632/100000)</f>
        <v>4006.1283275658743</v>
      </c>
      <c r="H11632" s="5">
        <f t="shared" si="58757"/>
        <v>655</v>
      </c>
      <c r="I11632" s="5">
        <f t="shared" si="58752"/>
        <v>641</v>
      </c>
      <c r="J11632" s="8">
        <f t="shared" ref="J11632" si="59198">E11632/(SUM(N11625:N11631)/7)*100</f>
        <v>0.5883821634204347</v>
      </c>
      <c r="K11632" s="5">
        <f t="shared" ref="K11632" si="59199">O11632-O11631</f>
        <v>1</v>
      </c>
      <c r="L11632" s="8">
        <f t="shared" ref="L11632" si="59200">SUM(K11626:K11632)/7</f>
        <v>2.7142857142857144</v>
      </c>
      <c r="M11632" s="8">
        <f t="shared" ref="M11632" si="59201">O11632/(B11632/100000)</f>
        <v>64.93569260596152</v>
      </c>
      <c r="N11632">
        <v>116046</v>
      </c>
      <c r="O11632">
        <v>1881</v>
      </c>
    </row>
    <row r="11633" spans="1:15" customFormat="1" x14ac:dyDescent="0.2">
      <c r="A11633" t="s">
        <v>18</v>
      </c>
      <c r="B11633">
        <v>2896712</v>
      </c>
      <c r="C11633" s="6">
        <f t="shared" si="57841"/>
        <v>44560</v>
      </c>
      <c r="D11633" s="5">
        <f t="shared" ref="D11633:D11634" si="59202">N11633-N11632</f>
        <v>1450</v>
      </c>
      <c r="E11633" s="13">
        <f t="shared" ref="E11633:E11634" si="59203">SUM(D11627:D11633)/7</f>
        <v>759.57142857142856</v>
      </c>
      <c r="F11633" s="13">
        <f t="shared" ref="F11633:F11634" si="59204">SUM(D11629:D11633)/5</f>
        <v>794.4</v>
      </c>
      <c r="G11633" s="13">
        <f t="shared" ref="G11633:G11634" si="59205">N11633/(B11633/100000)</f>
        <v>4056.1850815683433</v>
      </c>
      <c r="H11633" s="5">
        <f t="shared" si="58757"/>
        <v>656</v>
      </c>
      <c r="I11633" s="5">
        <f t="shared" si="58752"/>
        <v>642</v>
      </c>
      <c r="J11633" s="8">
        <f t="shared" ref="J11633:J11634" si="59206">E11633/(SUM(N11626:N11632)/7)*100</f>
        <v>0.66655133335339123</v>
      </c>
      <c r="K11633" s="5">
        <f t="shared" ref="K11633:K11634" si="59207">O11633-O11632</f>
        <v>2</v>
      </c>
      <c r="L11633" s="8">
        <f t="shared" ref="L11633:L11634" si="59208">SUM(K11627:K11633)/7</f>
        <v>2.2857142857142856</v>
      </c>
      <c r="M11633" s="8">
        <f t="shared" ref="M11633:M11634" si="59209">O11633/(B11633/100000)</f>
        <v>65.004736404585614</v>
      </c>
      <c r="N11633">
        <v>117496</v>
      </c>
      <c r="O11633">
        <v>1883</v>
      </c>
    </row>
    <row r="11634" spans="1:15" customFormat="1" x14ac:dyDescent="0.2">
      <c r="A11634" t="s">
        <v>18</v>
      </c>
      <c r="B11634">
        <v>2896712</v>
      </c>
      <c r="C11634" s="1">
        <f t="shared" ref="C11634:C11761" si="59210">C11633+1</f>
        <v>44561</v>
      </c>
      <c r="D11634">
        <f t="shared" si="59202"/>
        <v>1675</v>
      </c>
      <c r="E11634" s="2">
        <f t="shared" si="59203"/>
        <v>874.85714285714289</v>
      </c>
      <c r="F11634" s="2">
        <f t="shared" si="59204"/>
        <v>1076.8</v>
      </c>
      <c r="G11634" s="2">
        <f t="shared" si="59205"/>
        <v>4114.0092629160235</v>
      </c>
      <c r="H11634">
        <f t="shared" ref="H11634:I11761" si="59211">H11633+1</f>
        <v>657</v>
      </c>
      <c r="I11634">
        <f t="shared" si="59211"/>
        <v>643</v>
      </c>
      <c r="J11634" s="3">
        <f t="shared" si="59206"/>
        <v>0.76263535096294544</v>
      </c>
      <c r="K11634">
        <f t="shared" si="59207"/>
        <v>1</v>
      </c>
      <c r="L11634" s="3">
        <f t="shared" si="59208"/>
        <v>2</v>
      </c>
      <c r="M11634" s="3">
        <f t="shared" si="59209"/>
        <v>65.039258303897654</v>
      </c>
      <c r="N11634">
        <v>119171</v>
      </c>
      <c r="O11634">
        <v>1884</v>
      </c>
    </row>
    <row r="11635" spans="1:15" customFormat="1" x14ac:dyDescent="0.2">
      <c r="A11635" t="s">
        <v>18</v>
      </c>
      <c r="B11635">
        <v>2896712</v>
      </c>
      <c r="C11635" s="1">
        <f t="shared" si="59210"/>
        <v>44562</v>
      </c>
      <c r="D11635">
        <f t="shared" ref="D11635" si="59212">N11635-N11634</f>
        <v>863</v>
      </c>
      <c r="E11635" s="2">
        <f t="shared" ref="E11635" si="59213">SUM(D11629:D11635)/7</f>
        <v>930</v>
      </c>
      <c r="F11635" s="2">
        <f t="shared" ref="F11635" si="59214">SUM(D11631:D11635)/5</f>
        <v>1168.8</v>
      </c>
      <c r="G11635" s="2">
        <f t="shared" ref="G11635" si="59215">N11635/(B11635/100000)</f>
        <v>4143.8016620223207</v>
      </c>
      <c r="H11635">
        <f t="shared" si="59211"/>
        <v>658</v>
      </c>
      <c r="I11635">
        <f t="shared" si="59211"/>
        <v>644</v>
      </c>
      <c r="J11635" s="3">
        <f t="shared" ref="J11635" si="59216">E11635/(SUM(N11628:N11634)/7)*100</f>
        <v>0.80456886355574941</v>
      </c>
      <c r="K11635">
        <f t="shared" ref="K11635" si="59217">O11635-O11634</f>
        <v>1</v>
      </c>
      <c r="L11635" s="3">
        <f t="shared" ref="L11635" si="59218">SUM(K11629:K11635)/7</f>
        <v>2</v>
      </c>
      <c r="M11635" s="3">
        <f t="shared" ref="M11635" si="59219">O11635/(B11635/100000)</f>
        <v>65.073780203209708</v>
      </c>
      <c r="N11635">
        <v>120034</v>
      </c>
      <c r="O11635">
        <v>1885</v>
      </c>
    </row>
    <row r="11636" spans="1:15" customFormat="1" x14ac:dyDescent="0.2">
      <c r="A11636" t="s">
        <v>18</v>
      </c>
      <c r="B11636">
        <v>2896712</v>
      </c>
      <c r="C11636" s="1">
        <f t="shared" si="59210"/>
        <v>44563</v>
      </c>
      <c r="D11636">
        <f t="shared" ref="D11636" si="59220">N11636-N11635</f>
        <v>646</v>
      </c>
      <c r="E11636" s="2">
        <f t="shared" ref="E11636" si="59221">SUM(D11630:D11636)/7</f>
        <v>984.71428571428567</v>
      </c>
      <c r="F11636" s="2">
        <f t="shared" ref="F11636" si="59222">SUM(D11632:D11636)/5</f>
        <v>1153</v>
      </c>
      <c r="G11636" s="2">
        <f t="shared" ref="G11636" si="59223">N11636/(B11636/100000)</f>
        <v>4166.1028089779029</v>
      </c>
      <c r="H11636">
        <f t="shared" si="59211"/>
        <v>659</v>
      </c>
      <c r="I11636">
        <f t="shared" si="59211"/>
        <v>645</v>
      </c>
      <c r="J11636" s="3">
        <f t="shared" ref="J11636" si="59224">E11636/(SUM(N11629:N11635)/7)*100</f>
        <v>0.8451042679420675</v>
      </c>
      <c r="K11636">
        <f t="shared" ref="K11636" si="59225">O11636-O11635</f>
        <v>1</v>
      </c>
      <c r="L11636" s="3">
        <f t="shared" ref="L11636" si="59226">SUM(K11630:K11636)/7</f>
        <v>2.1428571428571428</v>
      </c>
      <c r="M11636" s="3">
        <f t="shared" ref="M11636" si="59227">O11636/(B11636/100000)</f>
        <v>65.108302102521748</v>
      </c>
      <c r="N11636">
        <v>120680</v>
      </c>
      <c r="O11636">
        <v>1886</v>
      </c>
    </row>
    <row r="11637" spans="1:15" customFormat="1" x14ac:dyDescent="0.2">
      <c r="A11637" t="s">
        <v>18</v>
      </c>
      <c r="B11637">
        <v>2896712</v>
      </c>
      <c r="C11637" s="1">
        <f t="shared" si="59210"/>
        <v>44564</v>
      </c>
      <c r="D11637">
        <f t="shared" ref="D11637" si="59228">N11637-N11636</f>
        <v>633</v>
      </c>
      <c r="E11637" s="2">
        <f t="shared" ref="E11637" si="59229">SUM(D11631:D11637)/7</f>
        <v>1017.5714285714286</v>
      </c>
      <c r="F11637" s="2">
        <f t="shared" ref="F11637" si="59230">SUM(D11633:D11637)/5</f>
        <v>1053.4000000000001</v>
      </c>
      <c r="G11637" s="2">
        <f t="shared" ref="G11637" si="59231">N11637/(B11637/100000)</f>
        <v>4187.9551712424291</v>
      </c>
      <c r="H11637">
        <f t="shared" si="59211"/>
        <v>660</v>
      </c>
      <c r="I11637">
        <f t="shared" si="59211"/>
        <v>646</v>
      </c>
      <c r="J11637" s="3">
        <f t="shared" ref="J11637" si="59232">E11637/(SUM(N11630:N11636)/7)*100</f>
        <v>0.86598454528212887</v>
      </c>
      <c r="K11637">
        <f t="shared" ref="K11637" si="59233">O11637-O11636</f>
        <v>0</v>
      </c>
      <c r="L11637" s="3">
        <f t="shared" ref="L11637" si="59234">SUM(K11631:K11637)/7</f>
        <v>1.5714285714285714</v>
      </c>
      <c r="M11637" s="3">
        <f t="shared" ref="M11637" si="59235">O11637/(B11637/100000)</f>
        <v>65.108302102521748</v>
      </c>
      <c r="N11637">
        <v>121313</v>
      </c>
      <c r="O11637">
        <v>1886</v>
      </c>
    </row>
    <row r="11638" spans="1:15" customFormat="1" x14ac:dyDescent="0.2">
      <c r="A11638" t="s">
        <v>18</v>
      </c>
      <c r="B11638">
        <v>2896712</v>
      </c>
      <c r="C11638" s="1">
        <f t="shared" si="59210"/>
        <v>44565</v>
      </c>
      <c r="D11638">
        <f t="shared" ref="D11638" si="59236">N11638-N11637</f>
        <v>2219</v>
      </c>
      <c r="E11638" s="2">
        <f t="shared" ref="E11638" si="59237">SUM(D11632:D11638)/7</f>
        <v>1231</v>
      </c>
      <c r="F11638" s="2">
        <f t="shared" ref="F11638" si="59238">SUM(D11634:D11638)/5</f>
        <v>1207.2</v>
      </c>
      <c r="G11638" s="2">
        <f t="shared" ref="G11638" si="59239">N11638/(B11638/100000)</f>
        <v>4264.559265815863</v>
      </c>
      <c r="H11638">
        <f t="shared" si="59211"/>
        <v>661</v>
      </c>
      <c r="I11638">
        <f t="shared" si="59211"/>
        <v>647</v>
      </c>
      <c r="J11638" s="3">
        <f t="shared" ref="J11638" si="59240">E11638/(SUM(N11631:N11637)/7)*100</f>
        <v>1.0386244884922047</v>
      </c>
      <c r="K11638">
        <f t="shared" ref="K11638" si="59241">O11638-O11637</f>
        <v>3</v>
      </c>
      <c r="L11638" s="3">
        <f t="shared" ref="L11638" si="59242">SUM(K11632:K11638)/7</f>
        <v>1.2857142857142858</v>
      </c>
      <c r="M11638" s="3">
        <f t="shared" ref="M11638" si="59243">O11638/(B11638/100000)</f>
        <v>65.211867800457895</v>
      </c>
      <c r="N11638">
        <v>123532</v>
      </c>
      <c r="O11638">
        <v>1889</v>
      </c>
    </row>
    <row r="11639" spans="1:15" customFormat="1" x14ac:dyDescent="0.2">
      <c r="A11639" t="s">
        <v>18</v>
      </c>
      <c r="B11639">
        <v>2896712</v>
      </c>
      <c r="C11639" s="1">
        <f t="shared" si="59210"/>
        <v>44566</v>
      </c>
      <c r="D11639">
        <f t="shared" ref="D11639" si="59244">N11639-N11638</f>
        <v>2888</v>
      </c>
      <c r="E11639" s="2">
        <f t="shared" ref="E11639" si="59245">SUM(D11633:D11639)/7</f>
        <v>1482</v>
      </c>
      <c r="F11639" s="2">
        <f t="shared" ref="F11639" si="59246">SUM(D11635:D11639)/5</f>
        <v>1449.8</v>
      </c>
      <c r="G11639" s="2">
        <f t="shared" ref="G11639" si="59247">N11639/(B11639/100000)</f>
        <v>4364.2585110290565</v>
      </c>
      <c r="H11639">
        <f t="shared" si="59211"/>
        <v>662</v>
      </c>
      <c r="I11639">
        <f t="shared" si="59211"/>
        <v>648</v>
      </c>
      <c r="J11639" s="3">
        <f t="shared" ref="J11639" si="59248">E11639/(SUM(N11632:N11638)/7)*100</f>
        <v>1.2375458085203848</v>
      </c>
      <c r="K11639">
        <f t="shared" ref="K11639" si="59249">O11639-O11638</f>
        <v>3</v>
      </c>
      <c r="L11639" s="3">
        <f t="shared" ref="L11639" si="59250">SUM(K11633:K11639)/7</f>
        <v>1.5714285714285714</v>
      </c>
      <c r="M11639" s="3">
        <f t="shared" ref="M11639" si="59251">O11639/(B11639/100000)</f>
        <v>65.315433498394043</v>
      </c>
      <c r="N11639">
        <v>126420</v>
      </c>
      <c r="O11639">
        <v>1892</v>
      </c>
    </row>
    <row r="11640" spans="1:15" customFormat="1" x14ac:dyDescent="0.2">
      <c r="A11640" t="s">
        <v>18</v>
      </c>
      <c r="B11640">
        <v>2896712</v>
      </c>
      <c r="C11640" s="1">
        <f t="shared" si="59210"/>
        <v>44567</v>
      </c>
      <c r="D11640">
        <f t="shared" ref="D11640" si="59252">N11640-N11639</f>
        <v>2977</v>
      </c>
      <c r="E11640" s="2">
        <f t="shared" ref="E11640" si="59253">SUM(D11634:D11640)/7</f>
        <v>1700.1428571428571</v>
      </c>
      <c r="F11640" s="2">
        <f t="shared" ref="F11640" si="59254">SUM(D11636:D11640)/5</f>
        <v>1872.6</v>
      </c>
      <c r="G11640" s="2">
        <f t="shared" ref="G11640" si="59255">N11640/(B11640/100000)</f>
        <v>4467.0302052810221</v>
      </c>
      <c r="H11640">
        <f t="shared" si="59211"/>
        <v>663</v>
      </c>
      <c r="I11640">
        <f t="shared" si="59211"/>
        <v>649</v>
      </c>
      <c r="J11640" s="3">
        <f t="shared" ref="J11640" si="59256">E11640/(SUM(N11633:N11639)/7)*100</f>
        <v>1.4023515105238227</v>
      </c>
      <c r="K11640">
        <f t="shared" ref="K11640" si="59257">O11640-O11639</f>
        <v>2</v>
      </c>
      <c r="L11640" s="3">
        <f t="shared" ref="L11640" si="59258">SUM(K11634:K11640)/7</f>
        <v>1.5714285714285714</v>
      </c>
      <c r="M11640" s="3">
        <f t="shared" ref="M11640" si="59259">O11640/(B11640/100000)</f>
        <v>65.384477297018137</v>
      </c>
      <c r="N11640">
        <v>129397</v>
      </c>
      <c r="O11640">
        <v>1894</v>
      </c>
    </row>
    <row r="11641" spans="1:15" customFormat="1" x14ac:dyDescent="0.2">
      <c r="A11641" t="s">
        <v>18</v>
      </c>
      <c r="B11641">
        <v>2896712</v>
      </c>
      <c r="C11641" s="1">
        <f t="shared" si="59210"/>
        <v>44568</v>
      </c>
      <c r="D11641">
        <f t="shared" ref="D11641" si="59260">N11641-N11640</f>
        <v>3470</v>
      </c>
      <c r="E11641" s="2">
        <f t="shared" ref="E11641" si="59261">SUM(D11635:D11641)/7</f>
        <v>1956.5714285714287</v>
      </c>
      <c r="F11641" s="2">
        <f t="shared" ref="F11641" si="59262">SUM(D11637:D11641)/5</f>
        <v>2437.4</v>
      </c>
      <c r="G11641" s="2">
        <f t="shared" ref="G11641" si="59263">N11641/(B11641/100000)</f>
        <v>4586.8211958938273</v>
      </c>
      <c r="H11641">
        <f t="shared" si="59211"/>
        <v>664</v>
      </c>
      <c r="I11641">
        <f t="shared" si="59211"/>
        <v>650</v>
      </c>
      <c r="J11641" s="3">
        <f t="shared" ref="J11641" si="59264">E11641/(SUM(N11634:N11640)/7)*100</f>
        <v>1.5915458423537587</v>
      </c>
      <c r="K11641">
        <f t="shared" ref="K11641" si="59265">O11641-O11640</f>
        <v>2</v>
      </c>
      <c r="L11641" s="3">
        <f t="shared" ref="L11641" si="59266">SUM(K11635:K11641)/7</f>
        <v>1.7142857142857142</v>
      </c>
      <c r="M11641" s="3">
        <f t="shared" ref="M11641" si="59267">O11641/(B11641/100000)</f>
        <v>65.45352109564223</v>
      </c>
      <c r="N11641">
        <v>132867</v>
      </c>
      <c r="O11641">
        <v>1896</v>
      </c>
    </row>
    <row r="11642" spans="1:15" customFormat="1" x14ac:dyDescent="0.2">
      <c r="A11642" t="s">
        <v>18</v>
      </c>
      <c r="B11642">
        <v>2896712</v>
      </c>
      <c r="C11642" s="1">
        <f t="shared" si="59210"/>
        <v>44569</v>
      </c>
      <c r="D11642">
        <f t="shared" ref="D11642" si="59268">N11642-N11641</f>
        <v>3488</v>
      </c>
      <c r="E11642" s="2">
        <f t="shared" ref="E11642" si="59269">SUM(D11636:D11642)/7</f>
        <v>2331.5714285714284</v>
      </c>
      <c r="F11642" s="2">
        <f t="shared" ref="F11642" si="59270">SUM(D11638:D11642)/5</f>
        <v>3008.4</v>
      </c>
      <c r="G11642" s="2">
        <f t="shared" ref="G11642" si="59271">N11642/(B11642/100000)</f>
        <v>4707.2335806942492</v>
      </c>
      <c r="H11642">
        <f t="shared" si="59211"/>
        <v>665</v>
      </c>
      <c r="I11642">
        <f t="shared" si="59211"/>
        <v>651</v>
      </c>
      <c r="J11642" s="3">
        <f t="shared" ref="J11642" si="59272">E11642/(SUM(N11635:N11641)/7)*100</f>
        <v>1.866872254052935</v>
      </c>
      <c r="K11642">
        <f t="shared" ref="K11642" si="59273">O11642-O11641</f>
        <v>2</v>
      </c>
      <c r="L11642" s="3">
        <f t="shared" ref="L11642" si="59274">SUM(K11636:K11642)/7</f>
        <v>1.8571428571428572</v>
      </c>
      <c r="M11642" s="3">
        <f t="shared" ref="M11642" si="59275">O11642/(B11642/100000)</f>
        <v>65.522564894266324</v>
      </c>
      <c r="N11642">
        <v>136355</v>
      </c>
      <c r="O11642">
        <v>1898</v>
      </c>
    </row>
    <row r="11643" spans="1:15" customFormat="1" x14ac:dyDescent="0.2">
      <c r="A11643" t="s">
        <v>18</v>
      </c>
      <c r="B11643">
        <v>2896712</v>
      </c>
      <c r="C11643" s="1">
        <f t="shared" si="59210"/>
        <v>44570</v>
      </c>
      <c r="D11643">
        <f t="shared" ref="D11643" si="59276">N11643-N11642</f>
        <v>1175</v>
      </c>
      <c r="E11643" s="2">
        <f t="shared" ref="E11643" si="59277">SUM(D11637:D11643)/7</f>
        <v>2407.1428571428573</v>
      </c>
      <c r="F11643" s="2">
        <f t="shared" ref="F11643" si="59278">SUM(D11639:D11643)/5</f>
        <v>2799.6</v>
      </c>
      <c r="G11643" s="2">
        <f t="shared" ref="G11643" si="59279">N11643/(B11643/100000)</f>
        <v>4747.7968123859046</v>
      </c>
      <c r="H11643">
        <f t="shared" si="59211"/>
        <v>666</v>
      </c>
      <c r="I11643">
        <f t="shared" si="59211"/>
        <v>652</v>
      </c>
      <c r="J11643" s="3">
        <f t="shared" ref="J11643" si="59280">E11643/(SUM(N11636:N11642)/7)*100</f>
        <v>1.8920594140342528</v>
      </c>
      <c r="K11643">
        <f t="shared" ref="K11643" si="59281">O11643-O11642</f>
        <v>0</v>
      </c>
      <c r="L11643" s="3">
        <f t="shared" ref="L11643" si="59282">SUM(K11637:K11643)/7</f>
        <v>1.7142857142857142</v>
      </c>
      <c r="M11643" s="3">
        <f t="shared" ref="M11643" si="59283">O11643/(B11643/100000)</f>
        <v>65.522564894266324</v>
      </c>
      <c r="N11643">
        <v>137530</v>
      </c>
      <c r="O11643">
        <v>1898</v>
      </c>
    </row>
    <row r="11644" spans="1:15" customFormat="1" x14ac:dyDescent="0.2">
      <c r="A11644" t="s">
        <v>18</v>
      </c>
      <c r="B11644">
        <v>2896712</v>
      </c>
      <c r="C11644" s="1">
        <f t="shared" si="59210"/>
        <v>44571</v>
      </c>
      <c r="D11644">
        <f t="shared" ref="D11644" si="59284">N11644-N11643</f>
        <v>764</v>
      </c>
      <c r="E11644" s="2">
        <f t="shared" ref="E11644" si="59285">SUM(D11638:D11644)/7</f>
        <v>2425.8571428571427</v>
      </c>
      <c r="F11644" s="2">
        <f t="shared" ref="F11644" si="59286">SUM(D11640:D11644)/5</f>
        <v>2374.8000000000002</v>
      </c>
      <c r="G11644" s="2">
        <f t="shared" ref="G11644" si="59287">N11644/(B11644/100000)</f>
        <v>4774.1715434603093</v>
      </c>
      <c r="H11644">
        <f t="shared" si="59211"/>
        <v>667</v>
      </c>
      <c r="I11644">
        <f t="shared" si="59211"/>
        <v>653</v>
      </c>
      <c r="J11644" s="3">
        <f t="shared" ref="J11644" si="59288">E11644/(SUM(N11637:N11643)/7)*100</f>
        <v>1.8713619141869091</v>
      </c>
      <c r="K11644">
        <f t="shared" ref="K11644" si="59289">O11644-O11643</f>
        <v>0</v>
      </c>
      <c r="L11644" s="3">
        <f t="shared" ref="L11644" si="59290">SUM(K11638:K11644)/7</f>
        <v>1.7142857142857142</v>
      </c>
      <c r="M11644" s="3">
        <f t="shared" ref="M11644" si="59291">O11644/(B11644/100000)</f>
        <v>65.522564894266324</v>
      </c>
      <c r="N11644">
        <v>138294</v>
      </c>
      <c r="O11644">
        <v>1898</v>
      </c>
    </row>
    <row r="11645" spans="1:15" customFormat="1" x14ac:dyDescent="0.2">
      <c r="A11645" t="s">
        <v>18</v>
      </c>
      <c r="B11645">
        <v>2896712</v>
      </c>
      <c r="C11645" s="1">
        <f t="shared" si="59210"/>
        <v>44572</v>
      </c>
      <c r="D11645">
        <f t="shared" ref="D11645" si="59292">N11645-N11644</f>
        <v>3439</v>
      </c>
      <c r="E11645" s="2">
        <f t="shared" ref="E11645" si="59293">SUM(D11639:D11645)/7</f>
        <v>2600.1428571428573</v>
      </c>
      <c r="F11645" s="2">
        <f t="shared" ref="F11645" si="59294">SUM(D11641:D11645)/5</f>
        <v>2467.1999999999998</v>
      </c>
      <c r="G11645" s="2">
        <f t="shared" ref="G11645" si="59295">N11645/(B11645/100000)</f>
        <v>4892.8923551944408</v>
      </c>
      <c r="H11645">
        <f t="shared" si="59211"/>
        <v>668</v>
      </c>
      <c r="I11645">
        <f t="shared" si="59211"/>
        <v>654</v>
      </c>
      <c r="J11645" s="3">
        <f t="shared" ref="J11645" si="59296">E11645/(SUM(N11638:N11644)/7)*100</f>
        <v>1.9689634842248176</v>
      </c>
      <c r="K11645">
        <f t="shared" ref="K11645" si="59297">O11645-O11644</f>
        <v>5</v>
      </c>
      <c r="L11645" s="3">
        <f t="shared" ref="L11645" si="59298">SUM(K11639:K11645)/7</f>
        <v>2</v>
      </c>
      <c r="M11645" s="3">
        <f t="shared" ref="M11645" si="59299">O11645/(B11645/100000)</f>
        <v>65.695174390826566</v>
      </c>
      <c r="N11645">
        <v>141733</v>
      </c>
      <c r="O11645">
        <v>1903</v>
      </c>
    </row>
    <row r="11646" spans="1:15" customFormat="1" x14ac:dyDescent="0.2">
      <c r="A11646" t="s">
        <v>18</v>
      </c>
      <c r="B11646">
        <v>2896712</v>
      </c>
      <c r="C11646" s="1">
        <f t="shared" si="59210"/>
        <v>44573</v>
      </c>
      <c r="D11646">
        <f t="shared" ref="D11646" si="59300">N11646-N11645</f>
        <v>4114</v>
      </c>
      <c r="E11646" s="2">
        <f t="shared" ref="E11646" si="59301">SUM(D11640:D11646)/7</f>
        <v>2775.2857142857142</v>
      </c>
      <c r="F11646" s="2">
        <f t="shared" ref="F11646" si="59302">SUM(D11642:D11646)/5</f>
        <v>2596</v>
      </c>
      <c r="G11646" s="2">
        <f t="shared" ref="G11646" si="59303">N11646/(B11646/100000)</f>
        <v>5034.9154489642051</v>
      </c>
      <c r="H11646">
        <f t="shared" si="59211"/>
        <v>669</v>
      </c>
      <c r="I11646">
        <f t="shared" si="59211"/>
        <v>655</v>
      </c>
      <c r="J11646" s="3">
        <f t="shared" ref="J11646" si="59304">E11646/(SUM(N11639:N11645)/7)*100</f>
        <v>2.061010231318614</v>
      </c>
      <c r="K11646">
        <f t="shared" ref="K11646" si="59305">O11646-O11645</f>
        <v>3</v>
      </c>
      <c r="L11646" s="3">
        <f t="shared" ref="L11646" si="59306">SUM(K11640:K11646)/7</f>
        <v>2</v>
      </c>
      <c r="M11646" s="3">
        <f t="shared" ref="M11646" si="59307">O11646/(B11646/100000)</f>
        <v>65.798740088762699</v>
      </c>
      <c r="N11646">
        <v>145847</v>
      </c>
      <c r="O11646">
        <v>1906</v>
      </c>
    </row>
    <row r="11647" spans="1:15" customFormat="1" x14ac:dyDescent="0.2">
      <c r="A11647" t="s">
        <v>18</v>
      </c>
      <c r="B11647">
        <v>2896712</v>
      </c>
      <c r="C11647" s="1">
        <f t="shared" si="59210"/>
        <v>44574</v>
      </c>
      <c r="D11647">
        <f t="shared" ref="D11647" si="59308">N11647-N11646</f>
        <v>3742</v>
      </c>
      <c r="E11647" s="2">
        <f t="shared" ref="E11647" si="59309">SUM(D11641:D11647)/7</f>
        <v>2884.5714285714284</v>
      </c>
      <c r="F11647" s="2">
        <f t="shared" ref="F11647" si="59310">SUM(D11643:D11647)/5</f>
        <v>2646.8</v>
      </c>
      <c r="G11647" s="2">
        <f t="shared" ref="G11647" si="59311">N11647/(B11647/100000)</f>
        <v>5164.0963961898869</v>
      </c>
      <c r="H11647">
        <f t="shared" si="59211"/>
        <v>670</v>
      </c>
      <c r="I11647">
        <f t="shared" si="59211"/>
        <v>656</v>
      </c>
      <c r="J11647" s="3">
        <f t="shared" ref="J11647" si="59312">E11647/(SUM(N11640:N11646)/7)*100</f>
        <v>2.0989103171130004</v>
      </c>
      <c r="K11647">
        <f t="shared" ref="K11647" si="59313">O11647-O11646</f>
        <v>2</v>
      </c>
      <c r="L11647" s="3">
        <f t="shared" ref="L11647" si="59314">SUM(K11641:K11647)/7</f>
        <v>2</v>
      </c>
      <c r="M11647" s="3">
        <f t="shared" ref="M11647" si="59315">O11647/(B11647/100000)</f>
        <v>65.867783887386793</v>
      </c>
      <c r="N11647">
        <v>149589</v>
      </c>
      <c r="O11647">
        <v>1908</v>
      </c>
    </row>
    <row r="11648" spans="1:15" customFormat="1" x14ac:dyDescent="0.2">
      <c r="A11648" t="s">
        <v>18</v>
      </c>
      <c r="B11648">
        <v>2896712</v>
      </c>
      <c r="C11648" s="1">
        <f t="shared" si="59210"/>
        <v>44575</v>
      </c>
      <c r="D11648">
        <f t="shared" ref="D11648" si="59316">N11648-N11647</f>
        <v>4332</v>
      </c>
      <c r="E11648" s="2">
        <f t="shared" ref="E11648" si="59317">SUM(D11642:D11648)/7</f>
        <v>3007.7142857142858</v>
      </c>
      <c r="F11648" s="2">
        <f t="shared" ref="F11648" si="59318">SUM(D11644:D11648)/5</f>
        <v>3278.2</v>
      </c>
      <c r="G11648" s="2">
        <f t="shared" ref="G11648" si="59319">N11648/(B11648/100000)</f>
        <v>5313.6452640096768</v>
      </c>
      <c r="H11648">
        <f t="shared" si="59211"/>
        <v>671</v>
      </c>
      <c r="I11648">
        <f t="shared" si="59211"/>
        <v>657</v>
      </c>
      <c r="J11648" s="3">
        <f t="shared" ref="J11648" si="59320">E11648/(SUM(N11641:N11647)/7)*100</f>
        <v>2.1435225485255267</v>
      </c>
      <c r="K11648">
        <f t="shared" ref="K11648" si="59321">O11648-O11647</f>
        <v>1</v>
      </c>
      <c r="L11648" s="3">
        <f t="shared" ref="L11648" si="59322">SUM(K11642:K11648)/7</f>
        <v>1.8571428571428572</v>
      </c>
      <c r="M11648" s="3">
        <f t="shared" ref="M11648" si="59323">O11648/(B11648/100000)</f>
        <v>65.902305786698847</v>
      </c>
      <c r="N11648">
        <v>153921</v>
      </c>
      <c r="O11648">
        <v>1909</v>
      </c>
    </row>
    <row r="11649" spans="1:15" customFormat="1" x14ac:dyDescent="0.2">
      <c r="A11649" t="s">
        <v>18</v>
      </c>
      <c r="B11649">
        <v>2896712</v>
      </c>
      <c r="C11649" s="1">
        <f t="shared" si="59210"/>
        <v>44576</v>
      </c>
      <c r="D11649">
        <f t="shared" ref="D11649:D11650" si="59324">N11649-N11648</f>
        <v>3436</v>
      </c>
      <c r="E11649" s="2">
        <f t="shared" ref="E11649:E11650" si="59325">SUM(D11643:D11649)/7</f>
        <v>3000.2857142857142</v>
      </c>
      <c r="F11649" s="2">
        <f t="shared" ref="F11649:F11650" si="59326">SUM(D11645:D11649)/5</f>
        <v>3812.6</v>
      </c>
      <c r="G11649" s="2">
        <f t="shared" ref="G11649:G11650" si="59327">N11649/(B11649/100000)</f>
        <v>5432.2625100458727</v>
      </c>
      <c r="H11649">
        <f t="shared" si="59211"/>
        <v>672</v>
      </c>
      <c r="I11649">
        <f t="shared" si="59211"/>
        <v>658</v>
      </c>
      <c r="J11649" s="3">
        <f t="shared" ref="J11649:J11650" si="59328">E11649/(SUM(N11642:N11648)/7)*100</f>
        <v>2.0933568165666436</v>
      </c>
      <c r="K11649">
        <f t="shared" ref="K11649:K11650" si="59329">O11649-O11648</f>
        <v>6</v>
      </c>
      <c r="L11649" s="3">
        <f t="shared" ref="L11649:L11650" si="59330">SUM(K11643:K11649)/7</f>
        <v>2.4285714285714284</v>
      </c>
      <c r="M11649" s="3">
        <f t="shared" ref="M11649:M11650" si="59331">O11649/(B11649/100000)</f>
        <v>66.109437182571128</v>
      </c>
      <c r="N11649">
        <f>N11650-1509</f>
        <v>157357</v>
      </c>
      <c r="O11649">
        <v>1915</v>
      </c>
    </row>
    <row r="11650" spans="1:15" customFormat="1" x14ac:dyDescent="0.2">
      <c r="A11650" t="s">
        <v>18</v>
      </c>
      <c r="B11650">
        <v>2896712</v>
      </c>
      <c r="C11650" s="1">
        <f t="shared" si="59210"/>
        <v>44577</v>
      </c>
      <c r="D11650">
        <f t="shared" si="59324"/>
        <v>1509</v>
      </c>
      <c r="E11650" s="2">
        <f t="shared" si="59325"/>
        <v>3048</v>
      </c>
      <c r="F11650" s="2">
        <f t="shared" si="59326"/>
        <v>3426.6</v>
      </c>
      <c r="G11650" s="2">
        <f t="shared" si="59327"/>
        <v>5484.356056107752</v>
      </c>
      <c r="H11650">
        <f t="shared" si="59211"/>
        <v>673</v>
      </c>
      <c r="I11650">
        <f t="shared" si="59211"/>
        <v>659</v>
      </c>
      <c r="J11650" s="3">
        <f t="shared" si="59328"/>
        <v>2.0830424760634636</v>
      </c>
      <c r="K11650">
        <f t="shared" si="59329"/>
        <v>0</v>
      </c>
      <c r="L11650" s="3">
        <f t="shared" si="59330"/>
        <v>2.4285714285714284</v>
      </c>
      <c r="M11650" s="3">
        <f t="shared" si="59331"/>
        <v>66.109437182571128</v>
      </c>
      <c r="N11650">
        <v>158866</v>
      </c>
      <c r="O11650">
        <v>1915</v>
      </c>
    </row>
    <row r="11651" spans="1:15" customFormat="1" x14ac:dyDescent="0.2">
      <c r="A11651" t="s">
        <v>18</v>
      </c>
      <c r="B11651">
        <v>2896712</v>
      </c>
      <c r="C11651" s="1">
        <f t="shared" si="59210"/>
        <v>44578</v>
      </c>
      <c r="D11651">
        <f t="shared" ref="D11651" si="59332">N11651-N11650</f>
        <v>1701</v>
      </c>
      <c r="E11651" s="2">
        <f t="shared" ref="E11651" si="59333">SUM(D11645:D11651)/7</f>
        <v>3181.8571428571427</v>
      </c>
      <c r="F11651" s="2">
        <f t="shared" ref="F11651" si="59334">SUM(D11647:D11651)/5</f>
        <v>2944</v>
      </c>
      <c r="G11651" s="2">
        <f t="shared" ref="G11651" si="59335">N11651/(B11651/100000)</f>
        <v>5543.0778068375448</v>
      </c>
      <c r="H11651">
        <f t="shared" si="59211"/>
        <v>674</v>
      </c>
      <c r="I11651">
        <f t="shared" si="59211"/>
        <v>660</v>
      </c>
      <c r="J11651" s="3">
        <f t="shared" ref="J11651" si="59336">E11651/(SUM(N11644:N11650)/7)*100</f>
        <v>2.1301502380913671</v>
      </c>
      <c r="K11651">
        <f t="shared" ref="K11651" si="59337">O11651-O11650</f>
        <v>0</v>
      </c>
      <c r="L11651" s="3">
        <f t="shared" ref="L11651" si="59338">SUM(K11645:K11651)/7</f>
        <v>2.4285714285714284</v>
      </c>
      <c r="M11651" s="3">
        <f t="shared" ref="M11651" si="59339">O11651/(B11651/100000)</f>
        <v>66.109437182571128</v>
      </c>
      <c r="N11651">
        <v>160567</v>
      </c>
      <c r="O11651">
        <v>1915</v>
      </c>
    </row>
    <row r="11652" spans="1:15" customFormat="1" x14ac:dyDescent="0.2">
      <c r="A11652" t="s">
        <v>18</v>
      </c>
      <c r="B11652">
        <v>2896712</v>
      </c>
      <c r="C11652" s="1">
        <f t="shared" si="59210"/>
        <v>44579</v>
      </c>
      <c r="D11652">
        <f t="shared" ref="D11652" si="59340">N11652-N11651</f>
        <v>3790</v>
      </c>
      <c r="E11652" s="2">
        <f t="shared" ref="E11652" si="59341">SUM(D11646:D11652)/7</f>
        <v>3232</v>
      </c>
      <c r="F11652" s="2">
        <f t="shared" ref="F11652" si="59342">SUM(D11648:D11652)/5</f>
        <v>2953.6</v>
      </c>
      <c r="G11652" s="2">
        <f t="shared" ref="G11652" si="59343">N11652/(B11652/100000)</f>
        <v>5673.9158052302055</v>
      </c>
      <c r="H11652">
        <f t="shared" si="59211"/>
        <v>675</v>
      </c>
      <c r="I11652">
        <f t="shared" si="59211"/>
        <v>661</v>
      </c>
      <c r="J11652" s="3">
        <f t="shared" ref="J11652" si="59344">E11652/(SUM(N11645:N11651)/7)*100</f>
        <v>2.1185901037569765</v>
      </c>
      <c r="K11652">
        <f t="shared" ref="K11652" si="59345">O11652-O11651</f>
        <v>7</v>
      </c>
      <c r="L11652" s="3">
        <f t="shared" ref="L11652" si="59346">SUM(K11646:K11652)/7</f>
        <v>2.7142857142857144</v>
      </c>
      <c r="M11652" s="3">
        <f t="shared" ref="M11652" si="59347">O11652/(B11652/100000)</f>
        <v>66.351090477755463</v>
      </c>
      <c r="N11652">
        <v>164357</v>
      </c>
      <c r="O11652">
        <v>1922</v>
      </c>
    </row>
    <row r="11653" spans="1:15" customFormat="1" x14ac:dyDescent="0.2">
      <c r="A11653" t="s">
        <v>18</v>
      </c>
      <c r="B11653">
        <v>2896712</v>
      </c>
      <c r="C11653" s="1">
        <f t="shared" si="59210"/>
        <v>44580</v>
      </c>
      <c r="D11653">
        <f t="shared" ref="D11653" si="59348">N11653-N11652</f>
        <v>5703</v>
      </c>
      <c r="E11653" s="2">
        <f t="shared" ref="E11653" si="59349">SUM(D11647:D11653)/7</f>
        <v>3459</v>
      </c>
      <c r="F11653" s="2">
        <f t="shared" ref="F11653" si="59350">SUM(D11649:D11653)/5</f>
        <v>3227.8</v>
      </c>
      <c r="G11653" s="2">
        <f t="shared" ref="G11653" si="59351">N11653/(B11653/100000)</f>
        <v>5870.7941970068132</v>
      </c>
      <c r="H11653">
        <f t="shared" si="59211"/>
        <v>676</v>
      </c>
      <c r="I11653">
        <f t="shared" si="59211"/>
        <v>662</v>
      </c>
      <c r="J11653" s="3">
        <f t="shared" ref="J11653" si="59352">E11653/(SUM(N11646:N11652)/7)*100</f>
        <v>2.2203494897772043</v>
      </c>
      <c r="K11653">
        <f t="shared" ref="K11653" si="59353">O11653-O11652</f>
        <v>5</v>
      </c>
      <c r="L11653" s="3">
        <f t="shared" ref="L11653" si="59354">SUM(K11647:K11653)/7</f>
        <v>3</v>
      </c>
      <c r="M11653" s="3">
        <f t="shared" ref="M11653" si="59355">O11653/(B11653/100000)</f>
        <v>66.523699974315704</v>
      </c>
      <c r="N11653">
        <v>170060</v>
      </c>
      <c r="O11653">
        <v>1927</v>
      </c>
    </row>
    <row r="11654" spans="1:15" customFormat="1" x14ac:dyDescent="0.2">
      <c r="A11654" t="s">
        <v>18</v>
      </c>
      <c r="B11654">
        <v>2896712</v>
      </c>
      <c r="C11654" s="1">
        <f t="shared" si="59210"/>
        <v>44581</v>
      </c>
      <c r="D11654">
        <f t="shared" ref="D11654" si="59356">N11654-N11653</f>
        <v>5485</v>
      </c>
      <c r="E11654" s="2">
        <f t="shared" ref="E11654" si="59357">SUM(D11648:D11654)/7</f>
        <v>3708</v>
      </c>
      <c r="F11654" s="2">
        <f t="shared" ref="F11654" si="59358">SUM(D11650:D11654)/5</f>
        <v>3637.6</v>
      </c>
      <c r="G11654" s="2">
        <f t="shared" ref="G11654" si="59359">N11654/(B11654/100000)</f>
        <v>6060.1468147333944</v>
      </c>
      <c r="H11654">
        <f t="shared" si="59211"/>
        <v>677</v>
      </c>
      <c r="I11654">
        <f t="shared" si="59211"/>
        <v>663</v>
      </c>
      <c r="J11654" s="3">
        <f t="shared" ref="J11654" si="59360">E11654/(SUM(N11647:N11653)/7)*100</f>
        <v>2.3284833729098957</v>
      </c>
      <c r="K11654">
        <f t="shared" ref="K11654" si="59361">O11654-O11653</f>
        <v>1</v>
      </c>
      <c r="L11654" s="3">
        <f t="shared" ref="L11654" si="59362">SUM(K11648:K11654)/7</f>
        <v>2.8571428571428572</v>
      </c>
      <c r="M11654" s="3">
        <f t="shared" ref="M11654" si="59363">O11654/(B11654/100000)</f>
        <v>66.558221873627758</v>
      </c>
      <c r="N11654">
        <v>175545</v>
      </c>
      <c r="O11654">
        <v>1928</v>
      </c>
    </row>
    <row r="11655" spans="1:15" customFormat="1" x14ac:dyDescent="0.2">
      <c r="A11655" t="s">
        <v>18</v>
      </c>
      <c r="B11655">
        <v>2896712</v>
      </c>
      <c r="C11655" s="1">
        <f t="shared" si="59210"/>
        <v>44582</v>
      </c>
      <c r="D11655">
        <f t="shared" ref="D11655" si="59364">N11655-N11654</f>
        <v>5389</v>
      </c>
      <c r="E11655" s="2">
        <f t="shared" ref="E11655" si="59365">SUM(D11649:D11655)/7</f>
        <v>3859</v>
      </c>
      <c r="F11655" s="2">
        <f t="shared" ref="F11655" si="59366">SUM(D11651:D11655)/5</f>
        <v>4413.6000000000004</v>
      </c>
      <c r="G11655" s="2">
        <f t="shared" ref="G11655" si="59367">N11655/(B11655/100000)</f>
        <v>6246.185330126018</v>
      </c>
      <c r="H11655">
        <f t="shared" si="59211"/>
        <v>678</v>
      </c>
      <c r="I11655">
        <f t="shared" si="59211"/>
        <v>664</v>
      </c>
      <c r="J11655" s="3">
        <f t="shared" ref="J11655" si="59368">E11655/(SUM(N11648:N11654)/7)*100</f>
        <v>2.3681633561941062</v>
      </c>
      <c r="K11655">
        <f t="shared" ref="K11655" si="59369">O11655-O11654</f>
        <v>4</v>
      </c>
      <c r="L11655" s="3">
        <f t="shared" ref="L11655" si="59370">SUM(K11649:K11655)/7</f>
        <v>3.2857142857142856</v>
      </c>
      <c r="M11655" s="3">
        <f t="shared" ref="M11655" si="59371">O11655/(B11655/100000)</f>
        <v>66.696309470875946</v>
      </c>
      <c r="N11655">
        <v>180934</v>
      </c>
      <c r="O11655">
        <v>1932</v>
      </c>
    </row>
    <row r="11656" spans="1:15" customFormat="1" x14ac:dyDescent="0.2">
      <c r="A11656" t="s">
        <v>18</v>
      </c>
      <c r="B11656">
        <v>2896712</v>
      </c>
      <c r="C11656" s="1">
        <f t="shared" si="59210"/>
        <v>44583</v>
      </c>
      <c r="D11656">
        <f t="shared" ref="D11656" si="59372">N11656-N11655</f>
        <v>4614</v>
      </c>
      <c r="E11656" s="2">
        <f t="shared" ref="E11656" si="59373">SUM(D11650:D11656)/7</f>
        <v>4027.2857142857142</v>
      </c>
      <c r="F11656" s="2">
        <f t="shared" ref="F11656" si="59374">SUM(D11652:D11656)/5</f>
        <v>4996.2</v>
      </c>
      <c r="G11656" s="2">
        <f t="shared" ref="G11656" si="59375">N11656/(B11656/100000)</f>
        <v>6405.4693735518058</v>
      </c>
      <c r="H11656">
        <f t="shared" si="59211"/>
        <v>679</v>
      </c>
      <c r="I11656">
        <f t="shared" si="59211"/>
        <v>665</v>
      </c>
      <c r="J11656" s="3">
        <f t="shared" ref="J11656" si="59376">E11656/(SUM(N11649:N11655)/7)*100</f>
        <v>2.4142620533259795</v>
      </c>
      <c r="K11656">
        <f t="shared" ref="K11656" si="59377">O11656-O11655</f>
        <v>2</v>
      </c>
      <c r="L11656" s="3">
        <f t="shared" ref="L11656" si="59378">SUM(K11650:K11656)/7</f>
        <v>2.7142857142857144</v>
      </c>
      <c r="M11656" s="3">
        <f t="shared" ref="M11656" si="59379">O11656/(B11656/100000)</f>
        <v>66.765353269500039</v>
      </c>
      <c r="N11656">
        <v>185548</v>
      </c>
      <c r="O11656">
        <v>1934</v>
      </c>
    </row>
    <row r="11657" spans="1:15" customFormat="1" x14ac:dyDescent="0.2">
      <c r="A11657" t="s">
        <v>18</v>
      </c>
      <c r="B11657">
        <v>2896712</v>
      </c>
      <c r="C11657" s="1">
        <f t="shared" si="59210"/>
        <v>44584</v>
      </c>
      <c r="D11657">
        <f t="shared" ref="D11657" si="59380">N11657-N11656</f>
        <v>2209</v>
      </c>
      <c r="E11657" s="2">
        <f t="shared" ref="E11657" si="59381">SUM(D11651:D11657)/7</f>
        <v>4127.2857142857147</v>
      </c>
      <c r="F11657" s="2">
        <f t="shared" ref="F11657" si="59382">SUM(D11653:D11657)/5</f>
        <v>4680</v>
      </c>
      <c r="G11657" s="2">
        <f t="shared" ref="G11657" si="59383">N11657/(B11657/100000)</f>
        <v>6481.7282491321193</v>
      </c>
      <c r="H11657">
        <f t="shared" si="59211"/>
        <v>680</v>
      </c>
      <c r="I11657">
        <f t="shared" si="59211"/>
        <v>666</v>
      </c>
      <c r="J11657" s="3">
        <f t="shared" ref="J11657" si="59384">E11657/(SUM(N11650:N11656)/7)*100</f>
        <v>2.4158839077931931</v>
      </c>
      <c r="K11657">
        <f t="shared" ref="K11657" si="59385">O11657-O11656</f>
        <v>3</v>
      </c>
      <c r="L11657" s="3">
        <f t="shared" ref="L11657" si="59386">SUM(K11651:K11657)/7</f>
        <v>3.1428571428571428</v>
      </c>
      <c r="M11657" s="3">
        <f t="shared" ref="M11657" si="59387">O11657/(B11657/100000)</f>
        <v>66.868918967436173</v>
      </c>
      <c r="N11657">
        <v>187757</v>
      </c>
      <c r="O11657">
        <v>1937</v>
      </c>
    </row>
    <row r="11658" spans="1:15" customFormat="1" x14ac:dyDescent="0.2">
      <c r="A11658" t="s">
        <v>18</v>
      </c>
      <c r="B11658">
        <v>2896712</v>
      </c>
      <c r="C11658" s="1">
        <f t="shared" si="59210"/>
        <v>44585</v>
      </c>
      <c r="D11658">
        <f t="shared" ref="D11658" si="59388">N11658-N11657</f>
        <v>1841</v>
      </c>
      <c r="E11658" s="2">
        <f t="shared" ref="E11658" si="59389">SUM(D11652:D11658)/7</f>
        <v>4147.2857142857147</v>
      </c>
      <c r="F11658" s="2">
        <f t="shared" ref="F11658" si="59390">SUM(D11654:D11658)/5</f>
        <v>3907.6</v>
      </c>
      <c r="G11658" s="2">
        <f t="shared" ref="G11658" si="59391">N11658/(B11658/100000)</f>
        <v>6545.2830657655986</v>
      </c>
      <c r="H11658">
        <f t="shared" si="59211"/>
        <v>681</v>
      </c>
      <c r="I11658">
        <f t="shared" si="59211"/>
        <v>667</v>
      </c>
      <c r="J11658" s="3">
        <f t="shared" ref="J11658" si="59392">E11658/(SUM(N11651:N11657)/7)*100</f>
        <v>2.3703264618278732</v>
      </c>
      <c r="K11658">
        <f t="shared" ref="K11658" si="59393">O11658-O11657</f>
        <v>0</v>
      </c>
      <c r="L11658" s="3">
        <f t="shared" ref="L11658" si="59394">SUM(K11652:K11658)/7</f>
        <v>3.1428571428571428</v>
      </c>
      <c r="M11658" s="3">
        <f t="shared" ref="M11658" si="59395">O11658/(B11658/100000)</f>
        <v>66.868918967436173</v>
      </c>
      <c r="N11658">
        <v>189598</v>
      </c>
      <c r="O11658">
        <v>1937</v>
      </c>
    </row>
    <row r="11659" spans="1:15" customFormat="1" x14ac:dyDescent="0.2">
      <c r="A11659" t="s">
        <v>18</v>
      </c>
      <c r="B11659">
        <v>2896712</v>
      </c>
      <c r="C11659" s="1">
        <f t="shared" si="59210"/>
        <v>44586</v>
      </c>
      <c r="D11659">
        <f t="shared" ref="D11659" si="59396">N11659-N11658</f>
        <v>4003</v>
      </c>
      <c r="E11659" s="2">
        <f t="shared" ref="E11659" si="59397">SUM(D11653:D11659)/7</f>
        <v>4177.7142857142853</v>
      </c>
      <c r="F11659" s="2">
        <f t="shared" ref="F11659" si="59398">SUM(D11655:D11659)/5</f>
        <v>3611.2</v>
      </c>
      <c r="G11659" s="2">
        <f t="shared" ref="G11659" si="59399">N11659/(B11659/100000)</f>
        <v>6683.4742287117251</v>
      </c>
      <c r="H11659">
        <f t="shared" si="59211"/>
        <v>682</v>
      </c>
      <c r="I11659">
        <f t="shared" si="59211"/>
        <v>668</v>
      </c>
      <c r="J11659" s="3">
        <f t="shared" ref="J11659" si="59400">E11659/(SUM(N11652:N11658)/7)*100</f>
        <v>2.3324312748694167</v>
      </c>
      <c r="K11659">
        <f t="shared" ref="K11659" si="59401">O11659-O11658</f>
        <v>2</v>
      </c>
      <c r="L11659" s="3">
        <f t="shared" ref="L11659" si="59402">SUM(K11653:K11659)/7</f>
        <v>2.4285714285714284</v>
      </c>
      <c r="M11659" s="3">
        <f t="shared" ref="M11659" si="59403">O11659/(B11659/100000)</f>
        <v>66.937962766060281</v>
      </c>
      <c r="N11659">
        <v>193601</v>
      </c>
      <c r="O11659">
        <v>1939</v>
      </c>
    </row>
    <row r="11660" spans="1:15" customFormat="1" x14ac:dyDescent="0.2">
      <c r="A11660" t="s">
        <v>18</v>
      </c>
      <c r="B11660">
        <v>2896712</v>
      </c>
      <c r="C11660" s="1">
        <f t="shared" si="59210"/>
        <v>44587</v>
      </c>
      <c r="D11660">
        <f t="shared" ref="D11660" si="59404">N11660-N11659</f>
        <v>5798</v>
      </c>
      <c r="E11660" s="2">
        <f t="shared" ref="E11660" si="59405">SUM(D11654:D11660)/7</f>
        <v>4191.2857142857147</v>
      </c>
      <c r="F11660" s="2">
        <f t="shared" ref="F11660" si="59406">SUM(D11656:D11660)/5</f>
        <v>3693</v>
      </c>
      <c r="G11660" s="2">
        <f t="shared" ref="G11660" si="59407">N11660/(B11660/100000)</f>
        <v>6883.6322009229771</v>
      </c>
      <c r="H11660">
        <f t="shared" si="59211"/>
        <v>683</v>
      </c>
      <c r="I11660">
        <f t="shared" si="59211"/>
        <v>669</v>
      </c>
      <c r="J11660" s="3">
        <f t="shared" ref="J11660" si="59408">E11660/(SUM(N11653:N11659)/7)*100</f>
        <v>2.2866731668385243</v>
      </c>
      <c r="K11660">
        <f t="shared" ref="K11660" si="59409">O11660-O11659</f>
        <v>5</v>
      </c>
      <c r="L11660" s="3">
        <f t="shared" ref="L11660" si="59410">SUM(K11654:K11660)/7</f>
        <v>2.4285714285714284</v>
      </c>
      <c r="M11660" s="3">
        <f t="shared" ref="M11660" si="59411">O11660/(B11660/100000)</f>
        <v>67.110572262620508</v>
      </c>
      <c r="N11660">
        <v>199399</v>
      </c>
      <c r="O11660">
        <v>1944</v>
      </c>
    </row>
    <row r="11661" spans="1:15" customFormat="1" x14ac:dyDescent="0.2">
      <c r="A11661" t="s">
        <v>18</v>
      </c>
      <c r="B11661">
        <v>2896712</v>
      </c>
      <c r="C11661" s="1">
        <f t="shared" si="59210"/>
        <v>44588</v>
      </c>
      <c r="D11661">
        <f t="shared" ref="D11661" si="59412">N11661-N11660</f>
        <v>6099</v>
      </c>
      <c r="E11661" s="2">
        <f t="shared" ref="E11661" si="59413">SUM(D11655:D11661)/7</f>
        <v>4279</v>
      </c>
      <c r="F11661" s="2">
        <f t="shared" ref="F11661" si="59414">SUM(D11657:D11661)/5</f>
        <v>3990</v>
      </c>
      <c r="G11661" s="2">
        <f t="shared" ref="G11661" si="59415">N11661/(B11661/100000)</f>
        <v>7094.1812648271552</v>
      </c>
      <c r="H11661">
        <f t="shared" si="59211"/>
        <v>684</v>
      </c>
      <c r="I11661">
        <f t="shared" si="59211"/>
        <v>670</v>
      </c>
      <c r="J11661" s="3">
        <f t="shared" ref="J11661" si="59416">E11661/(SUM(N11654:N11660)/7)*100</f>
        <v>2.2823385264351383</v>
      </c>
      <c r="K11661">
        <f t="shared" ref="K11661" si="59417">O11661-O11660</f>
        <v>9</v>
      </c>
      <c r="L11661" s="3">
        <f t="shared" ref="L11661" si="59418">SUM(K11655:K11661)/7</f>
        <v>3.5714285714285716</v>
      </c>
      <c r="M11661" s="3">
        <f t="shared" ref="M11661" si="59419">O11661/(B11661/100000)</f>
        <v>67.421269356428937</v>
      </c>
      <c r="N11661">
        <v>205498</v>
      </c>
      <c r="O11661">
        <v>1953</v>
      </c>
    </row>
    <row r="11662" spans="1:15" customFormat="1" x14ac:dyDescent="0.2">
      <c r="A11662" t="s">
        <v>18</v>
      </c>
      <c r="B11662">
        <v>2896712</v>
      </c>
      <c r="C11662" s="1">
        <f t="shared" si="59210"/>
        <v>44589</v>
      </c>
      <c r="D11662">
        <f t="shared" ref="D11662" si="59420">N11662-N11661</f>
        <v>5419</v>
      </c>
      <c r="E11662" s="2">
        <f t="shared" ref="E11662" si="59421">SUM(D11656:D11662)/7</f>
        <v>4283.2857142857147</v>
      </c>
      <c r="F11662" s="2">
        <f t="shared" ref="F11662" si="59422">SUM(D11658:D11662)/5</f>
        <v>4632</v>
      </c>
      <c r="G11662" s="2">
        <f t="shared" ref="G11662" si="59423">N11662/(B11662/100000)</f>
        <v>7281.2554371991409</v>
      </c>
      <c r="H11662">
        <f t="shared" si="59211"/>
        <v>685</v>
      </c>
      <c r="I11662">
        <f t="shared" si="59211"/>
        <v>671</v>
      </c>
      <c r="J11662" s="3">
        <f t="shared" ref="J11662" si="59424">E11662/(SUM(N11655:N11661)/7)*100</f>
        <v>2.2336451034950291</v>
      </c>
      <c r="K11662">
        <f t="shared" ref="K11662" si="59425">O11662-O11661</f>
        <v>4</v>
      </c>
      <c r="L11662" s="3">
        <f t="shared" ref="L11662" si="59426">SUM(K11656:K11662)/7</f>
        <v>3.5714285714285716</v>
      </c>
      <c r="M11662" s="3">
        <f t="shared" ref="M11662" si="59427">O11662/(B11662/100000)</f>
        <v>67.559356953677138</v>
      </c>
      <c r="N11662">
        <v>210917</v>
      </c>
      <c r="O11662">
        <v>1957</v>
      </c>
    </row>
    <row r="11663" spans="1:15" customFormat="1" x14ac:dyDescent="0.2">
      <c r="A11663" t="s">
        <v>18</v>
      </c>
      <c r="B11663">
        <v>2896712</v>
      </c>
      <c r="C11663" s="1">
        <f t="shared" si="59210"/>
        <v>44590</v>
      </c>
      <c r="D11663">
        <f t="shared" ref="D11663" si="59428">N11663-N11662</f>
        <v>3994</v>
      </c>
      <c r="E11663" s="2">
        <f t="shared" ref="E11663" si="59429">SUM(D11657:D11663)/7</f>
        <v>4194.7142857142853</v>
      </c>
      <c r="F11663" s="2">
        <f t="shared" ref="F11663" si="59430">SUM(D11659:D11663)/5</f>
        <v>5062.6000000000004</v>
      </c>
      <c r="G11663" s="2">
        <f t="shared" ref="G11663" si="59431">N11663/(B11663/100000)</f>
        <v>7419.1359030514595</v>
      </c>
      <c r="H11663">
        <f t="shared" si="59211"/>
        <v>686</v>
      </c>
      <c r="I11663">
        <f t="shared" si="59211"/>
        <v>672</v>
      </c>
      <c r="J11663" s="3">
        <f t="shared" ref="J11663" si="59432">E11663/(SUM(N11656:N11662)/7)*100</f>
        <v>2.1396644218031096</v>
      </c>
      <c r="K11663">
        <f t="shared" ref="K11663" si="59433">O11663-O11662</f>
        <v>6</v>
      </c>
      <c r="L11663" s="3">
        <f t="shared" ref="L11663" si="59434">SUM(K11657:K11663)/7</f>
        <v>4.1428571428571432</v>
      </c>
      <c r="M11663" s="3">
        <f t="shared" ref="M11663" si="59435">O11663/(B11663/100000)</f>
        <v>67.766488349549419</v>
      </c>
      <c r="N11663">
        <v>214911</v>
      </c>
      <c r="O11663">
        <v>1963</v>
      </c>
    </row>
    <row r="11664" spans="1:15" customFormat="1" x14ac:dyDescent="0.2">
      <c r="A11664" t="s">
        <v>18</v>
      </c>
      <c r="B11664">
        <v>2896712</v>
      </c>
      <c r="C11664" s="1">
        <f t="shared" si="59210"/>
        <v>44591</v>
      </c>
      <c r="D11664">
        <f t="shared" ref="D11664" si="59436">N11664-N11663</f>
        <v>1623</v>
      </c>
      <c r="E11664" s="2">
        <f t="shared" ref="E11664" si="59437">SUM(D11658:D11664)/7</f>
        <v>4111</v>
      </c>
      <c r="F11664" s="2">
        <f t="shared" ref="F11664" si="59438">SUM(D11660:D11664)/5</f>
        <v>4586.6000000000004</v>
      </c>
      <c r="G11664" s="2">
        <f t="shared" ref="G11664" si="59439">N11664/(B11664/100000)</f>
        <v>7475.1649456349123</v>
      </c>
      <c r="H11664">
        <f t="shared" si="59211"/>
        <v>687</v>
      </c>
      <c r="I11664">
        <f t="shared" si="59211"/>
        <v>673</v>
      </c>
      <c r="J11664" s="3">
        <f t="shared" ref="J11664" si="59440">E11664/(SUM(N11657:N11663)/7)*100</f>
        <v>2.0530348916764938</v>
      </c>
      <c r="K11664">
        <f t="shared" ref="K11664" si="59441">O11664-O11663</f>
        <v>1</v>
      </c>
      <c r="L11664" s="3">
        <f t="shared" ref="L11664" si="59442">SUM(K11658:K11664)/7</f>
        <v>3.8571428571428572</v>
      </c>
      <c r="M11664" s="3">
        <f t="shared" ref="M11664" si="59443">O11664/(B11664/100000)</f>
        <v>67.801010248861459</v>
      </c>
      <c r="N11664">
        <v>216534</v>
      </c>
      <c r="O11664">
        <v>1964</v>
      </c>
    </row>
    <row r="11665" spans="1:15" customFormat="1" x14ac:dyDescent="0.2">
      <c r="A11665" t="s">
        <v>18</v>
      </c>
      <c r="B11665">
        <v>2896712</v>
      </c>
      <c r="C11665" s="1">
        <f t="shared" si="59210"/>
        <v>44592</v>
      </c>
      <c r="D11665">
        <f t="shared" ref="D11665" si="59444">N11665-N11664</f>
        <v>1102</v>
      </c>
      <c r="E11665" s="2">
        <f t="shared" ref="E11665" si="59445">SUM(D11659:D11665)/7</f>
        <v>4005.4285714285716</v>
      </c>
      <c r="F11665" s="2">
        <f t="shared" ref="F11665" si="59446">SUM(D11661:D11665)/5</f>
        <v>3647.4</v>
      </c>
      <c r="G11665" s="2">
        <f t="shared" ref="G11665" si="59447">N11665/(B11665/100000)</f>
        <v>7513.2080786767892</v>
      </c>
      <c r="H11665">
        <f t="shared" si="59211"/>
        <v>688</v>
      </c>
      <c r="I11665">
        <f t="shared" si="59211"/>
        <v>674</v>
      </c>
      <c r="J11665" s="3">
        <f t="shared" ref="J11665" si="59448">E11665/(SUM(N11658:N11664)/7)*100</f>
        <v>1.9600715295380919</v>
      </c>
      <c r="K11665">
        <f t="shared" ref="K11665" si="59449">O11665-O11664</f>
        <v>0</v>
      </c>
      <c r="L11665" s="3">
        <f t="shared" ref="L11665" si="59450">SUM(K11659:K11665)/7</f>
        <v>3.8571428571428572</v>
      </c>
      <c r="M11665" s="3">
        <f t="shared" ref="M11665" si="59451">O11665/(B11665/100000)</f>
        <v>67.801010248861459</v>
      </c>
      <c r="N11665">
        <v>217636</v>
      </c>
      <c r="O11665">
        <v>1964</v>
      </c>
    </row>
    <row r="11666" spans="1:15" customFormat="1" x14ac:dyDescent="0.2">
      <c r="A11666" t="s">
        <v>18</v>
      </c>
      <c r="B11666">
        <v>2896712</v>
      </c>
      <c r="C11666" s="1">
        <f t="shared" si="59210"/>
        <v>44593</v>
      </c>
      <c r="D11666">
        <f t="shared" ref="D11666" si="59452">N11666-N11665</f>
        <v>5033</v>
      </c>
      <c r="E11666" s="2">
        <f t="shared" ref="E11666" si="59453">SUM(D11660:D11666)/7</f>
        <v>4152.5714285714284</v>
      </c>
      <c r="F11666" s="2">
        <f t="shared" ref="F11666" si="59454">SUM(D11662:D11666)/5</f>
        <v>3434.2</v>
      </c>
      <c r="G11666" s="2">
        <f t="shared" ref="G11666" si="59455">N11666/(B11666/100000)</f>
        <v>7686.9567979143249</v>
      </c>
      <c r="H11666">
        <f t="shared" si="59211"/>
        <v>689</v>
      </c>
      <c r="I11666">
        <f t="shared" si="59211"/>
        <v>675</v>
      </c>
      <c r="J11666" s="3">
        <f t="shared" ref="J11666" si="59456">E11666/(SUM(N11659:N11665)/7)*100</f>
        <v>1.9930119794637764</v>
      </c>
      <c r="K11666">
        <f t="shared" ref="K11666" si="59457">O11666-O11665</f>
        <v>11</v>
      </c>
      <c r="L11666" s="3">
        <f t="shared" ref="L11666" si="59458">SUM(K11660:K11666)/7</f>
        <v>5.1428571428571432</v>
      </c>
      <c r="M11666" s="3">
        <f t="shared" ref="M11666" si="59459">O11666/(B11666/100000)</f>
        <v>68.180751141293982</v>
      </c>
      <c r="N11666">
        <v>222669</v>
      </c>
      <c r="O11666">
        <v>1975</v>
      </c>
    </row>
    <row r="11667" spans="1:15" customFormat="1" x14ac:dyDescent="0.2">
      <c r="A11667" t="s">
        <v>18</v>
      </c>
      <c r="B11667">
        <v>2896712</v>
      </c>
      <c r="C11667" s="1">
        <f t="shared" si="59210"/>
        <v>44594</v>
      </c>
      <c r="D11667">
        <f t="shared" ref="D11667" si="59460">N11667-N11666</f>
        <v>5190</v>
      </c>
      <c r="E11667" s="2">
        <f t="shared" ref="E11667" si="59461">SUM(D11661:D11667)/7</f>
        <v>4065.7142857142858</v>
      </c>
      <c r="F11667" s="2">
        <f t="shared" ref="F11667" si="59462">SUM(D11663:D11667)/5</f>
        <v>3388.4</v>
      </c>
      <c r="G11667" s="2">
        <f t="shared" ref="G11667" si="59463">N11667/(B11667/100000)</f>
        <v>7866.1254553438512</v>
      </c>
      <c r="H11667">
        <f t="shared" si="59211"/>
        <v>690</v>
      </c>
      <c r="I11667">
        <f t="shared" si="59211"/>
        <v>676</v>
      </c>
      <c r="J11667" s="3">
        <f t="shared" ref="J11667" si="59464">E11667/(SUM(N11660:N11666)/7)*100</f>
        <v>1.9131949953077647</v>
      </c>
      <c r="K11667">
        <f t="shared" ref="K11667" si="59465">O11667-O11666</f>
        <v>3</v>
      </c>
      <c r="L11667" s="3">
        <f t="shared" ref="L11667" si="59466">SUM(K11661:K11667)/7</f>
        <v>4.8571428571428568</v>
      </c>
      <c r="M11667" s="3">
        <f t="shared" ref="M11667" si="59467">O11667/(B11667/100000)</f>
        <v>68.284316839230129</v>
      </c>
      <c r="N11667">
        <v>227859</v>
      </c>
      <c r="O11667">
        <v>1978</v>
      </c>
    </row>
    <row r="11668" spans="1:15" customFormat="1" x14ac:dyDescent="0.2">
      <c r="A11668" t="s">
        <v>18</v>
      </c>
      <c r="B11668">
        <v>2896712</v>
      </c>
      <c r="C11668" s="1">
        <f t="shared" si="59210"/>
        <v>44595</v>
      </c>
      <c r="D11668">
        <f t="shared" ref="D11668" si="59468">N11668-N11667</f>
        <v>5105</v>
      </c>
      <c r="E11668" s="2">
        <f t="shared" ref="E11668" si="59469">SUM(D11662:D11668)/7</f>
        <v>3923.7142857142858</v>
      </c>
      <c r="F11668" s="2">
        <f t="shared" ref="F11668" si="59470">SUM(D11664:D11668)/5</f>
        <v>3610.6</v>
      </c>
      <c r="G11668" s="2">
        <f t="shared" ref="G11668" si="59471">N11668/(B11668/100000)</f>
        <v>8042.3597513318546</v>
      </c>
      <c r="H11668">
        <f t="shared" si="59211"/>
        <v>691</v>
      </c>
      <c r="I11668">
        <f t="shared" si="59211"/>
        <v>677</v>
      </c>
      <c r="J11668" s="3">
        <f t="shared" ref="J11668" si="59472">E11668/(SUM(N11661:N11667)/7)*100</f>
        <v>1.8117127433338789</v>
      </c>
      <c r="K11668">
        <f t="shared" ref="K11668" si="59473">O11668-O11667</f>
        <v>6</v>
      </c>
      <c r="L11668" s="3">
        <f t="shared" ref="L11668" si="59474">SUM(K11662:K11668)/7</f>
        <v>4.4285714285714288</v>
      </c>
      <c r="M11668" s="3">
        <f t="shared" ref="M11668" si="59475">O11668/(B11668/100000)</f>
        <v>68.491448235102411</v>
      </c>
      <c r="N11668">
        <v>232964</v>
      </c>
      <c r="O11668">
        <v>1984</v>
      </c>
    </row>
    <row r="11669" spans="1:15" customFormat="1" x14ac:dyDescent="0.2">
      <c r="A11669" t="s">
        <v>18</v>
      </c>
      <c r="B11669">
        <v>2896712</v>
      </c>
      <c r="C11669" s="1">
        <f t="shared" si="59210"/>
        <v>44596</v>
      </c>
      <c r="D11669">
        <f t="shared" ref="D11669" si="59476">N11669-N11668</f>
        <v>5253</v>
      </c>
      <c r="E11669" s="2">
        <f t="shared" ref="E11669" si="59477">SUM(D11663:D11669)/7</f>
        <v>3900</v>
      </c>
      <c r="F11669" s="2">
        <f t="shared" ref="F11669" si="59478">SUM(D11665:D11669)/5</f>
        <v>4336.6000000000004</v>
      </c>
      <c r="G11669" s="2">
        <f t="shared" ref="G11669" si="59479">N11669/(B11669/100000)</f>
        <v>8223.7032884180408</v>
      </c>
      <c r="H11669">
        <f t="shared" si="59211"/>
        <v>692</v>
      </c>
      <c r="I11669">
        <f t="shared" si="59211"/>
        <v>678</v>
      </c>
      <c r="J11669" s="3">
        <f t="shared" ref="J11669" si="59480">E11669/(SUM(N11662:N11668)/7)*100</f>
        <v>1.7687189421376233</v>
      </c>
      <c r="K11669">
        <f t="shared" ref="K11669" si="59481">O11669-O11668</f>
        <v>6</v>
      </c>
      <c r="L11669" s="3">
        <f t="shared" ref="L11669" si="59482">SUM(K11663:K11669)/7</f>
        <v>4.7142857142857144</v>
      </c>
      <c r="M11669" s="3">
        <f t="shared" ref="M11669" si="59483">O11669/(B11669/100000)</f>
        <v>68.698579630974706</v>
      </c>
      <c r="N11669">
        <v>238217</v>
      </c>
      <c r="O11669">
        <v>1990</v>
      </c>
    </row>
    <row r="11670" spans="1:15" customFormat="1" x14ac:dyDescent="0.2">
      <c r="A11670" t="s">
        <v>18</v>
      </c>
      <c r="B11670">
        <v>2896712</v>
      </c>
      <c r="C11670" s="1">
        <f t="shared" si="59210"/>
        <v>44597</v>
      </c>
      <c r="D11670">
        <f t="shared" ref="D11670" si="59484">N11670-N11669</f>
        <v>4200</v>
      </c>
      <c r="E11670" s="2">
        <f t="shared" ref="E11670" si="59485">SUM(D11664:D11670)/7</f>
        <v>3929.4285714285716</v>
      </c>
      <c r="F11670" s="2">
        <f t="shared" ref="F11670" si="59486">SUM(D11666:D11670)/5</f>
        <v>4956.2</v>
      </c>
      <c r="G11670" s="2">
        <f t="shared" ref="G11670" si="59487">N11670/(B11670/100000)</f>
        <v>8368.6952655286404</v>
      </c>
      <c r="H11670">
        <f t="shared" si="59211"/>
        <v>693</v>
      </c>
      <c r="I11670">
        <f t="shared" si="59211"/>
        <v>679</v>
      </c>
      <c r="J11670" s="3">
        <f t="shared" ref="J11670" si="59488">E11670/(SUM(N11663:N11669)/7)*100</f>
        <v>1.7510933988629926</v>
      </c>
      <c r="K11670">
        <f t="shared" ref="K11670" si="59489">O11670-O11669</f>
        <v>3</v>
      </c>
      <c r="L11670" s="3">
        <f t="shared" ref="L11670" si="59490">SUM(K11664:K11670)/7</f>
        <v>4.2857142857142856</v>
      </c>
      <c r="M11670" s="3">
        <f t="shared" ref="M11670" si="59491">O11670/(B11670/100000)</f>
        <v>68.802145328910839</v>
      </c>
      <c r="N11670">
        <v>242417</v>
      </c>
      <c r="O11670">
        <v>1993</v>
      </c>
    </row>
    <row r="11671" spans="1:15" customFormat="1" x14ac:dyDescent="0.2">
      <c r="A11671" t="s">
        <v>18</v>
      </c>
      <c r="B11671">
        <v>2896712</v>
      </c>
      <c r="C11671" s="1">
        <f t="shared" si="59210"/>
        <v>44598</v>
      </c>
      <c r="D11671">
        <f t="shared" ref="D11671" si="59492">N11671-N11670</f>
        <v>1699</v>
      </c>
      <c r="E11671" s="2">
        <f t="shared" ref="E11671" si="59493">SUM(D11665:D11671)/7</f>
        <v>3940.2857142857142</v>
      </c>
      <c r="F11671" s="2">
        <f t="shared" ref="F11671" si="59494">SUM(D11667:D11671)/5</f>
        <v>4289.3999999999996</v>
      </c>
      <c r="G11671" s="2">
        <f t="shared" ref="G11671" si="59495">N11671/(B11671/100000)</f>
        <v>8427.3479724598092</v>
      </c>
      <c r="H11671">
        <f t="shared" si="59211"/>
        <v>694</v>
      </c>
      <c r="I11671">
        <f t="shared" si="59211"/>
        <v>680</v>
      </c>
      <c r="J11671" s="3">
        <f t="shared" ref="J11671" si="59496">E11671/(SUM(N11664:N11670)/7)*100</f>
        <v>1.725712884221696</v>
      </c>
      <c r="K11671">
        <f t="shared" ref="K11671" si="59497">O11671-O11670</f>
        <v>0</v>
      </c>
      <c r="L11671" s="3">
        <f t="shared" ref="L11671" si="59498">SUM(K11665:K11671)/7</f>
        <v>4.1428571428571432</v>
      </c>
      <c r="M11671" s="3">
        <f t="shared" ref="M11671" si="59499">O11671/(B11671/100000)</f>
        <v>68.802145328910839</v>
      </c>
      <c r="N11671">
        <v>244116</v>
      </c>
      <c r="O11671">
        <v>1993</v>
      </c>
    </row>
    <row r="11672" spans="1:15" customFormat="1" x14ac:dyDescent="0.2">
      <c r="A11672" t="s">
        <v>18</v>
      </c>
      <c r="B11672">
        <v>2896712</v>
      </c>
      <c r="C11672" s="1">
        <f t="shared" si="59210"/>
        <v>44599</v>
      </c>
      <c r="D11672">
        <f t="shared" ref="D11672" si="59500">N11672-N11671</f>
        <v>1086</v>
      </c>
      <c r="E11672" s="2">
        <f t="shared" ref="E11672" si="59501">SUM(D11666:D11672)/7</f>
        <v>3938</v>
      </c>
      <c r="F11672" s="2">
        <f t="shared" ref="F11672" si="59502">SUM(D11668:D11672)/5</f>
        <v>3468.6</v>
      </c>
      <c r="G11672" s="2">
        <f t="shared" ref="G11672" si="59503">N11672/(B11672/100000)</f>
        <v>8464.8387551126925</v>
      </c>
      <c r="H11672">
        <f t="shared" si="59211"/>
        <v>695</v>
      </c>
      <c r="I11672">
        <f t="shared" si="59211"/>
        <v>681</v>
      </c>
      <c r="J11672" s="3">
        <f t="shared" ref="J11672" si="59504">E11672/(SUM(N11665:N11671)/7)*100</f>
        <v>1.6954531643825674</v>
      </c>
      <c r="K11672">
        <f t="shared" ref="K11672" si="59505">O11672-O11671</f>
        <v>0</v>
      </c>
      <c r="L11672" s="3">
        <f t="shared" ref="L11672" si="59506">SUM(K11666:K11672)/7</f>
        <v>4.1428571428571432</v>
      </c>
      <c r="M11672" s="3">
        <f t="shared" ref="M11672" si="59507">O11672/(B11672/100000)</f>
        <v>68.802145328910839</v>
      </c>
      <c r="N11672">
        <v>245202</v>
      </c>
      <c r="O11672">
        <v>1993</v>
      </c>
    </row>
    <row r="11673" spans="1:15" customFormat="1" x14ac:dyDescent="0.2">
      <c r="A11673" t="s">
        <v>18</v>
      </c>
      <c r="B11673">
        <v>2896712</v>
      </c>
      <c r="C11673" s="1">
        <f t="shared" si="59210"/>
        <v>44600</v>
      </c>
      <c r="D11673">
        <f t="shared" ref="D11673" si="59508">N11673-N11672</f>
        <v>4018</v>
      </c>
      <c r="E11673" s="2">
        <f t="shared" ref="E11673" si="59509">SUM(D11667:D11673)/7</f>
        <v>3793</v>
      </c>
      <c r="F11673" s="2">
        <f t="shared" ref="F11673" si="59510">SUM(D11669:D11673)/5</f>
        <v>3251.2</v>
      </c>
      <c r="G11673" s="2">
        <f t="shared" ref="G11673" si="59511">N11673/(B11673/100000)</f>
        <v>8603.5477465485001</v>
      </c>
      <c r="H11673">
        <f t="shared" si="59211"/>
        <v>696</v>
      </c>
      <c r="I11673">
        <f t="shared" si="59211"/>
        <v>682</v>
      </c>
      <c r="J11673" s="3">
        <f t="shared" ref="J11673" si="59512">E11673/(SUM(N11666:N11672)/7)*100</f>
        <v>1.6057997730797053</v>
      </c>
      <c r="K11673">
        <f t="shared" ref="K11673" si="59513">O11673-O11672</f>
        <v>12</v>
      </c>
      <c r="L11673" s="3">
        <f t="shared" ref="L11673" si="59514">SUM(K11667:K11673)/7</f>
        <v>4.2857142857142856</v>
      </c>
      <c r="M11673" s="3">
        <f t="shared" ref="M11673" si="59515">O11673/(B11673/100000)</f>
        <v>69.216408120655416</v>
      </c>
      <c r="N11673">
        <v>249220</v>
      </c>
      <c r="O11673">
        <v>2005</v>
      </c>
    </row>
    <row r="11674" spans="1:15" customFormat="1" x14ac:dyDescent="0.2">
      <c r="A11674" t="s">
        <v>18</v>
      </c>
      <c r="B11674">
        <v>2896712</v>
      </c>
      <c r="C11674" s="1">
        <f t="shared" si="59210"/>
        <v>44601</v>
      </c>
      <c r="D11674">
        <f t="shared" ref="D11674" si="59516">N11674-N11673</f>
        <v>5307</v>
      </c>
      <c r="E11674" s="2">
        <f t="shared" ref="E11674" si="59517">SUM(D11668:D11674)/7</f>
        <v>3809.7142857142858</v>
      </c>
      <c r="F11674" s="2">
        <f t="shared" ref="F11674" si="59518">SUM(D11670:D11674)/5</f>
        <v>3262</v>
      </c>
      <c r="G11674" s="2">
        <f t="shared" ref="G11674" si="59519">N11674/(B11674/100000)</f>
        <v>8786.7554661975373</v>
      </c>
      <c r="H11674">
        <f t="shared" si="59211"/>
        <v>697</v>
      </c>
      <c r="I11674">
        <f t="shared" si="59211"/>
        <v>683</v>
      </c>
      <c r="J11674" s="3">
        <f t="shared" ref="J11674" si="59520">E11674/(SUM(N11667:N11673)/7)*100</f>
        <v>1.5873856767430856</v>
      </c>
      <c r="K11674">
        <f t="shared" ref="K11674" si="59521">O11674-O11673</f>
        <v>14</v>
      </c>
      <c r="L11674" s="3">
        <f t="shared" ref="L11674" si="59522">SUM(K11668:K11674)/7</f>
        <v>5.8571428571428568</v>
      </c>
      <c r="M11674" s="3">
        <f t="shared" ref="M11674" si="59523">O11674/(B11674/100000)</f>
        <v>69.699714711024086</v>
      </c>
      <c r="N11674">
        <v>254527</v>
      </c>
      <c r="O11674">
        <v>2019</v>
      </c>
    </row>
    <row r="11675" spans="1:15" customFormat="1" x14ac:dyDescent="0.2">
      <c r="A11675" t="s">
        <v>18</v>
      </c>
      <c r="B11675">
        <v>2896712</v>
      </c>
      <c r="C11675" s="1">
        <f t="shared" si="59210"/>
        <v>44602</v>
      </c>
      <c r="D11675">
        <f t="shared" ref="D11675" si="59524">N11675-N11674</f>
        <v>4336</v>
      </c>
      <c r="E11675" s="2">
        <f t="shared" ref="E11675" si="59525">SUM(D11669:D11675)/7</f>
        <v>3699.8571428571427</v>
      </c>
      <c r="F11675" s="2">
        <f t="shared" ref="F11675" si="59526">SUM(D11671:D11675)/5</f>
        <v>3289.2</v>
      </c>
      <c r="G11675" s="2">
        <f t="shared" ref="G11675" si="59527">N11675/(B11675/100000)</f>
        <v>8936.4424216145744</v>
      </c>
      <c r="H11675">
        <f t="shared" si="59211"/>
        <v>698</v>
      </c>
      <c r="I11675">
        <f t="shared" si="59211"/>
        <v>684</v>
      </c>
      <c r="J11675" s="3">
        <f t="shared" ref="J11675" si="59528">E11675/(SUM(N11668:N11674)/7)*100</f>
        <v>1.5175227915528724</v>
      </c>
      <c r="K11675">
        <f t="shared" ref="K11675" si="59529">O11675-O11674</f>
        <v>5</v>
      </c>
      <c r="L11675" s="3">
        <f t="shared" ref="L11675" si="59530">SUM(K11669:K11675)/7</f>
        <v>5.7142857142857144</v>
      </c>
      <c r="M11675" s="3">
        <f t="shared" ref="M11675" si="59531">O11675/(B11675/100000)</f>
        <v>69.872324207584313</v>
      </c>
      <c r="N11675">
        <v>258863</v>
      </c>
      <c r="O11675">
        <v>2024</v>
      </c>
    </row>
    <row r="11676" spans="1:15" customFormat="1" x14ac:dyDescent="0.2">
      <c r="A11676" t="s">
        <v>18</v>
      </c>
      <c r="B11676">
        <v>2896712</v>
      </c>
      <c r="C11676" s="1">
        <f t="shared" si="59210"/>
        <v>44603</v>
      </c>
      <c r="D11676">
        <f t="shared" ref="D11676:D11677" si="59532">N11676-N11675</f>
        <v>4106</v>
      </c>
      <c r="E11676" s="2">
        <f t="shared" ref="E11676:E11677" si="59533">SUM(D11670:D11676)/7</f>
        <v>3536</v>
      </c>
      <c r="F11676" s="2">
        <f t="shared" ref="F11676:F11677" si="59534">SUM(D11672:D11676)/5</f>
        <v>3770.6</v>
      </c>
      <c r="G11676" s="2">
        <f t="shared" ref="G11676:G11677" si="59535">N11676/(B11676/100000)</f>
        <v>9078.1893401898433</v>
      </c>
      <c r="H11676">
        <f t="shared" si="59211"/>
        <v>699</v>
      </c>
      <c r="I11676">
        <f t="shared" si="59211"/>
        <v>685</v>
      </c>
      <c r="J11676" s="3">
        <f t="shared" ref="J11676:J11677" si="59536">E11676/(SUM(N11669:N11675)/7)*100</f>
        <v>1.4286357429055931</v>
      </c>
      <c r="K11676">
        <f t="shared" ref="K11676:K11677" si="59537">O11676-O11675</f>
        <v>5</v>
      </c>
      <c r="L11676" s="3">
        <f t="shared" ref="L11676:L11677" si="59538">SUM(K11670:K11676)/7</f>
        <v>5.5714285714285712</v>
      </c>
      <c r="M11676" s="3">
        <f t="shared" ref="M11676:M11677" si="59539">O11676/(B11676/100000)</f>
        <v>70.044933704144555</v>
      </c>
      <c r="N11676">
        <v>262969</v>
      </c>
      <c r="O11676">
        <v>2029</v>
      </c>
    </row>
    <row r="11677" spans="1:15" customFormat="1" x14ac:dyDescent="0.2">
      <c r="A11677" t="s">
        <v>18</v>
      </c>
      <c r="B11677">
        <v>2896712</v>
      </c>
      <c r="C11677" s="1">
        <f t="shared" si="59210"/>
        <v>44604</v>
      </c>
      <c r="D11677">
        <f t="shared" si="59532"/>
        <v>3228</v>
      </c>
      <c r="E11677" s="2">
        <f t="shared" si="59533"/>
        <v>3397.1428571428573</v>
      </c>
      <c r="F11677" s="2">
        <f t="shared" si="59534"/>
        <v>4199</v>
      </c>
      <c r="G11677" s="2">
        <f t="shared" si="59535"/>
        <v>9189.6260311691312</v>
      </c>
      <c r="H11677">
        <f t="shared" si="59211"/>
        <v>700</v>
      </c>
      <c r="I11677">
        <f t="shared" si="59211"/>
        <v>686</v>
      </c>
      <c r="J11677" s="3">
        <f t="shared" si="59536"/>
        <v>1.3532015337042784</v>
      </c>
      <c r="K11677">
        <f t="shared" si="59537"/>
        <v>10</v>
      </c>
      <c r="L11677" s="3">
        <f t="shared" si="59538"/>
        <v>6.5714285714285712</v>
      </c>
      <c r="M11677" s="3">
        <f t="shared" si="59539"/>
        <v>70.390152697265037</v>
      </c>
      <c r="N11677">
        <v>266197</v>
      </c>
      <c r="O11677">
        <v>2039</v>
      </c>
    </row>
    <row r="11678" spans="1:15" customFormat="1" ht="15" customHeight="1" x14ac:dyDescent="0.2">
      <c r="A11678" t="s">
        <v>18</v>
      </c>
      <c r="B11678">
        <v>2896712</v>
      </c>
      <c r="C11678" s="1">
        <f t="shared" si="59210"/>
        <v>44605</v>
      </c>
      <c r="D11678">
        <f t="shared" ref="D11678" si="59540">N11678-N11677</f>
        <v>1409</v>
      </c>
      <c r="E11678" s="2">
        <f t="shared" ref="E11678" si="59541">SUM(D11672:D11678)/7</f>
        <v>3355.7142857142858</v>
      </c>
      <c r="F11678" s="2">
        <f t="shared" ref="F11678" si="59542">SUM(D11674:D11678)/5</f>
        <v>3677.2</v>
      </c>
      <c r="G11678" s="2">
        <f t="shared" ref="G11678" si="59543">N11678/(B11678/100000)</f>
        <v>9238.2673872998075</v>
      </c>
      <c r="H11678">
        <f t="shared" si="59211"/>
        <v>701</v>
      </c>
      <c r="I11678">
        <f t="shared" si="59211"/>
        <v>687</v>
      </c>
      <c r="J11678" s="3">
        <f t="shared" ref="J11678" si="59544">E11678/(SUM(N11671:N11677)/7)*100</f>
        <v>1.3188523458054431</v>
      </c>
      <c r="K11678">
        <f t="shared" ref="K11678" si="59545">O11678-O11677</f>
        <v>4</v>
      </c>
      <c r="L11678" s="3">
        <f t="shared" ref="L11678" si="59546">SUM(K11672:K11678)/7</f>
        <v>7.1428571428571432</v>
      </c>
      <c r="M11678" s="3">
        <f t="shared" ref="M11678" si="59547">O11678/(B11678/100000)</f>
        <v>70.528240294513225</v>
      </c>
      <c r="N11678">
        <v>267606</v>
      </c>
      <c r="O11678">
        <v>2043</v>
      </c>
    </row>
    <row r="11679" spans="1:15" customFormat="1" x14ac:dyDescent="0.2">
      <c r="A11679" t="s">
        <v>18</v>
      </c>
      <c r="B11679">
        <v>2896712</v>
      </c>
      <c r="C11679" s="1">
        <f t="shared" si="59210"/>
        <v>44606</v>
      </c>
      <c r="D11679">
        <f t="shared" ref="D11679" si="59548">N11679-N11678</f>
        <v>1091</v>
      </c>
      <c r="E11679" s="2">
        <f t="shared" ref="E11679" si="59549">SUM(D11673:D11679)/7</f>
        <v>3356.4285714285716</v>
      </c>
      <c r="F11679" s="2">
        <f t="shared" ref="F11679" si="59550">SUM(D11675:D11679)/5</f>
        <v>2834</v>
      </c>
      <c r="G11679" s="2">
        <f t="shared" ref="G11679" si="59551">N11679/(B11679/100000)</f>
        <v>9275.9307794492506</v>
      </c>
      <c r="H11679">
        <f t="shared" si="59211"/>
        <v>702</v>
      </c>
      <c r="I11679">
        <f t="shared" si="59211"/>
        <v>688</v>
      </c>
      <c r="J11679" s="3">
        <f t="shared" ref="J11679" si="59552">E11679/(SUM(N11672:N11678)/7)*100</f>
        <v>1.3019621142601288</v>
      </c>
      <c r="K11679">
        <f t="shared" ref="K11679" si="59553">O11679-O11678</f>
        <v>0</v>
      </c>
      <c r="L11679" s="3">
        <f t="shared" ref="L11679" si="59554">SUM(K11673:K11679)/7</f>
        <v>7.1428571428571432</v>
      </c>
      <c r="M11679" s="3">
        <f t="shared" ref="M11679" si="59555">O11679/(B11679/100000)</f>
        <v>70.528240294513225</v>
      </c>
      <c r="N11679">
        <v>268697</v>
      </c>
      <c r="O11679">
        <v>2043</v>
      </c>
    </row>
    <row r="11680" spans="1:15" customFormat="1" x14ac:dyDescent="0.2">
      <c r="A11680" t="s">
        <v>18</v>
      </c>
      <c r="B11680">
        <v>2896712</v>
      </c>
      <c r="C11680" s="1">
        <f t="shared" si="59210"/>
        <v>44607</v>
      </c>
      <c r="D11680">
        <f t="shared" ref="D11680" si="59556">N11680-N11679</f>
        <v>3506</v>
      </c>
      <c r="E11680" s="2">
        <f t="shared" ref="E11680" si="59557">SUM(D11674:D11680)/7</f>
        <v>3283.2857142857142</v>
      </c>
      <c r="F11680" s="2">
        <f t="shared" ref="F11680" si="59558">SUM(D11676:D11680)/5</f>
        <v>2668</v>
      </c>
      <c r="G11680" s="2">
        <f t="shared" ref="G11680" si="59559">N11680/(B11680/100000)</f>
        <v>9396.9645584372902</v>
      </c>
      <c r="H11680">
        <f t="shared" si="59211"/>
        <v>703</v>
      </c>
      <c r="I11680">
        <f t="shared" si="59211"/>
        <v>689</v>
      </c>
      <c r="J11680" s="3">
        <f t="shared" ref="J11680" si="59560">E11680/(SUM(N11673:N11679)/7)*100</f>
        <v>1.2572213782883561</v>
      </c>
      <c r="K11680">
        <f t="shared" ref="K11680" si="59561">O11680-O11679</f>
        <v>11</v>
      </c>
      <c r="L11680" s="3">
        <f t="shared" ref="L11680" si="59562">SUM(K11674:K11680)/7</f>
        <v>7</v>
      </c>
      <c r="M11680" s="3">
        <f t="shared" ref="M11680" si="59563">O11680/(B11680/100000)</f>
        <v>70.907981186945747</v>
      </c>
      <c r="N11680">
        <v>272203</v>
      </c>
      <c r="O11680">
        <v>2054</v>
      </c>
    </row>
    <row r="11681" spans="1:15" customFormat="1" x14ac:dyDescent="0.2">
      <c r="A11681" t="s">
        <v>18</v>
      </c>
      <c r="B11681">
        <v>2896712</v>
      </c>
      <c r="C11681" s="1">
        <f t="shared" si="59210"/>
        <v>44608</v>
      </c>
      <c r="D11681">
        <f t="shared" ref="D11681" si="59564">N11681-N11680</f>
        <v>5055</v>
      </c>
      <c r="E11681" s="2">
        <f t="shared" ref="E11681" si="59565">SUM(D11675:D11681)/7</f>
        <v>3247.2857142857142</v>
      </c>
      <c r="F11681" s="2">
        <f t="shared" ref="F11681" si="59566">SUM(D11677:D11681)/5</f>
        <v>2857.8</v>
      </c>
      <c r="G11681" s="2">
        <f t="shared" ref="G11681" si="59567">N11681/(B11681/100000)</f>
        <v>9571.4727594596898</v>
      </c>
      <c r="H11681">
        <f t="shared" si="59211"/>
        <v>704</v>
      </c>
      <c r="I11681">
        <f t="shared" si="59211"/>
        <v>690</v>
      </c>
      <c r="J11681" s="3">
        <f t="shared" ref="J11681" si="59568">E11681/(SUM(N11674:N11680)/7)*100</f>
        <v>1.2279977656069867</v>
      </c>
      <c r="K11681">
        <f t="shared" ref="K11681" si="59569">O11681-O11680</f>
        <v>4</v>
      </c>
      <c r="L11681" s="3">
        <f t="shared" ref="L11681" si="59570">SUM(K11675:K11681)/7</f>
        <v>5.5714285714285712</v>
      </c>
      <c r="M11681" s="3">
        <f t="shared" ref="M11681" si="59571">O11681/(B11681/100000)</f>
        <v>71.046068784193935</v>
      </c>
      <c r="N11681">
        <v>277258</v>
      </c>
      <c r="O11681">
        <v>2058</v>
      </c>
    </row>
    <row r="11682" spans="1:15" customFormat="1" x14ac:dyDescent="0.2">
      <c r="A11682" t="s">
        <v>18</v>
      </c>
      <c r="B11682">
        <v>2896712</v>
      </c>
      <c r="C11682" s="1">
        <f t="shared" si="59210"/>
        <v>44609</v>
      </c>
      <c r="D11682">
        <f t="shared" ref="D11682:D11683" si="59572">N11682-N11681</f>
        <v>4066</v>
      </c>
      <c r="E11682" s="2">
        <f t="shared" ref="E11682:E11683" si="59573">SUM(D11676:D11682)/7</f>
        <v>3208.7142857142858</v>
      </c>
      <c r="F11682" s="2">
        <f t="shared" ref="F11682:F11683" si="59574">SUM(D11678:D11682)/5</f>
        <v>3025.4</v>
      </c>
      <c r="G11682" s="2">
        <f t="shared" ref="G11682:G11683" si="59575">N11682/(B11682/100000)</f>
        <v>9711.8388020624752</v>
      </c>
      <c r="H11682">
        <f t="shared" si="59211"/>
        <v>705</v>
      </c>
      <c r="I11682">
        <f t="shared" si="59211"/>
        <v>691</v>
      </c>
      <c r="J11682" s="3">
        <f t="shared" ref="J11682:J11683" si="59576">E11682/(SUM(N11675:N11681)/7)*100</f>
        <v>1.1986916377636165</v>
      </c>
      <c r="K11682">
        <f t="shared" ref="K11682:K11683" si="59577">O11682-O11681</f>
        <v>3</v>
      </c>
      <c r="L11682" s="3">
        <f t="shared" ref="L11682:L11683" si="59578">SUM(K11676:K11682)/7</f>
        <v>5.2857142857142856</v>
      </c>
      <c r="M11682" s="3">
        <f t="shared" ref="M11682:M11683" si="59579">O11682/(B11682/100000)</f>
        <v>71.149634482130082</v>
      </c>
      <c r="N11682">
        <v>281324</v>
      </c>
      <c r="O11682">
        <v>2061</v>
      </c>
    </row>
    <row r="11683" spans="1:15" customFormat="1" x14ac:dyDescent="0.2">
      <c r="A11683" t="s">
        <v>18</v>
      </c>
      <c r="B11683">
        <v>2896712</v>
      </c>
      <c r="C11683" s="1">
        <f t="shared" si="59210"/>
        <v>44610</v>
      </c>
      <c r="D11683">
        <f t="shared" si="59572"/>
        <v>4109</v>
      </c>
      <c r="E11683" s="2">
        <f t="shared" si="59573"/>
        <v>3209.1428571428573</v>
      </c>
      <c r="F11683" s="2">
        <f t="shared" si="59574"/>
        <v>3565.4</v>
      </c>
      <c r="G11683" s="2">
        <f t="shared" si="59575"/>
        <v>9853.6892863356788</v>
      </c>
      <c r="H11683">
        <f t="shared" si="59211"/>
        <v>706</v>
      </c>
      <c r="I11683">
        <f t="shared" si="59211"/>
        <v>692</v>
      </c>
      <c r="J11683" s="3">
        <f t="shared" si="59576"/>
        <v>1.1846514232797927</v>
      </c>
      <c r="K11683">
        <f t="shared" si="59577"/>
        <v>7</v>
      </c>
      <c r="L11683" s="3">
        <f t="shared" si="59578"/>
        <v>5.5714285714285712</v>
      </c>
      <c r="M11683" s="3">
        <f t="shared" si="59579"/>
        <v>71.391287777314417</v>
      </c>
      <c r="N11683">
        <v>285433</v>
      </c>
      <c r="O11683">
        <v>2068</v>
      </c>
    </row>
    <row r="11684" spans="1:15" customFormat="1" x14ac:dyDescent="0.2">
      <c r="A11684" t="s">
        <v>18</v>
      </c>
      <c r="B11684">
        <v>2896712</v>
      </c>
      <c r="C11684" s="1">
        <f t="shared" si="59210"/>
        <v>44611</v>
      </c>
      <c r="D11684">
        <f t="shared" ref="D11684" si="59580">N11684-N11683</f>
        <v>3621</v>
      </c>
      <c r="E11684" s="2">
        <f t="shared" ref="E11684" si="59581">SUM(D11678:D11684)/7</f>
        <v>3265.2857142857142</v>
      </c>
      <c r="F11684" s="2">
        <f t="shared" ref="F11684" si="59582">SUM(D11680:D11684)/5</f>
        <v>4071.4</v>
      </c>
      <c r="G11684" s="2">
        <f t="shared" ref="G11684" si="59583">N11684/(B11684/100000)</f>
        <v>9978.6930837446034</v>
      </c>
      <c r="H11684">
        <f t="shared" si="59211"/>
        <v>707</v>
      </c>
      <c r="I11684">
        <f t="shared" si="59211"/>
        <v>693</v>
      </c>
      <c r="J11684" s="3">
        <f t="shared" ref="J11684" si="59584">E11684/(SUM(N11677:N11683)/7)*100</f>
        <v>1.1912641670115152</v>
      </c>
      <c r="K11684">
        <f t="shared" ref="K11684" si="59585">O11684-O11683</f>
        <v>5</v>
      </c>
      <c r="L11684" s="3">
        <f t="shared" ref="L11684" si="59586">SUM(K11678:K11684)/7</f>
        <v>4.8571428571428568</v>
      </c>
      <c r="M11684" s="3">
        <f t="shared" ref="M11684" si="59587">O11684/(B11684/100000)</f>
        <v>71.563897273874659</v>
      </c>
      <c r="N11684">
        <v>289054</v>
      </c>
      <c r="O11684">
        <v>2073</v>
      </c>
    </row>
    <row r="11685" spans="1:15" customFormat="1" x14ac:dyDescent="0.2">
      <c r="A11685" t="s">
        <v>18</v>
      </c>
      <c r="B11685">
        <v>2896712</v>
      </c>
      <c r="C11685" s="1">
        <f t="shared" si="59210"/>
        <v>44612</v>
      </c>
      <c r="D11685">
        <f t="shared" ref="D11685" si="59588">N11685-N11684</f>
        <v>1901</v>
      </c>
      <c r="E11685" s="2">
        <f t="shared" ref="E11685" si="59589">SUM(D11679:D11685)/7</f>
        <v>3335.5714285714284</v>
      </c>
      <c r="F11685" s="2">
        <f t="shared" ref="F11685" si="59590">SUM(D11681:D11685)/5</f>
        <v>3750.4</v>
      </c>
      <c r="G11685" s="2">
        <f t="shared" ref="G11685" si="59591">N11685/(B11685/100000)</f>
        <v>10044.319214336807</v>
      </c>
      <c r="H11685">
        <f t="shared" si="59211"/>
        <v>708</v>
      </c>
      <c r="I11685">
        <f t="shared" si="59211"/>
        <v>694</v>
      </c>
      <c r="J11685" s="3">
        <f t="shared" ref="J11685" si="59592">E11685/(SUM(N11678:N11684)/7)*100</f>
        <v>1.2025803793312129</v>
      </c>
      <c r="K11685">
        <f t="shared" ref="K11685" si="59593">O11685-O11684</f>
        <v>0</v>
      </c>
      <c r="L11685" s="3">
        <f t="shared" ref="L11685" si="59594">SUM(K11679:K11685)/7</f>
        <v>4.2857142857142856</v>
      </c>
      <c r="M11685" s="3">
        <f t="shared" ref="M11685" si="59595">O11685/(B11685/100000)</f>
        <v>71.563897273874659</v>
      </c>
      <c r="N11685">
        <v>290955</v>
      </c>
      <c r="O11685">
        <v>2073</v>
      </c>
    </row>
    <row r="11686" spans="1:15" customFormat="1" x14ac:dyDescent="0.2">
      <c r="A11686" t="s">
        <v>18</v>
      </c>
      <c r="B11686">
        <v>2896712</v>
      </c>
      <c r="C11686" s="1">
        <f t="shared" si="59210"/>
        <v>44613</v>
      </c>
      <c r="D11686">
        <f t="shared" ref="D11686" si="59596">N11686-N11685</f>
        <v>1052</v>
      </c>
      <c r="E11686" s="2">
        <f t="shared" ref="E11686" si="59597">SUM(D11680:D11686)/7</f>
        <v>3330</v>
      </c>
      <c r="F11686" s="2">
        <f t="shared" ref="F11686" si="59598">SUM(D11682:D11686)/5</f>
        <v>2949.8</v>
      </c>
      <c r="G11686" s="2">
        <f t="shared" ref="G11686" si="59599">N11686/(B11686/100000)</f>
        <v>10080.63625241308</v>
      </c>
      <c r="H11686">
        <f t="shared" si="59211"/>
        <v>709</v>
      </c>
      <c r="I11686">
        <f t="shared" si="59211"/>
        <v>695</v>
      </c>
      <c r="J11686" s="3">
        <f t="shared" ref="J11686" si="59600">E11686/(SUM(N11679:N11685)/7)*100</f>
        <v>1.1863054245355036</v>
      </c>
      <c r="K11686">
        <f t="shared" ref="K11686" si="59601">O11686-O11685</f>
        <v>0</v>
      </c>
      <c r="L11686" s="3">
        <f t="shared" ref="L11686" si="59602">SUM(K11680:K11686)/7</f>
        <v>4.2857142857142856</v>
      </c>
      <c r="M11686" s="3">
        <f t="shared" ref="M11686" si="59603">O11686/(B11686/100000)</f>
        <v>71.563897273874659</v>
      </c>
      <c r="N11686">
        <v>292007</v>
      </c>
      <c r="O11686">
        <v>2073</v>
      </c>
    </row>
    <row r="11687" spans="1:15" customFormat="1" x14ac:dyDescent="0.2">
      <c r="A11687" t="s">
        <v>18</v>
      </c>
      <c r="B11687">
        <v>2896712</v>
      </c>
      <c r="C11687" s="1">
        <f t="shared" si="59210"/>
        <v>44614</v>
      </c>
      <c r="D11687">
        <f t="shared" ref="D11687" si="59604">N11687-N11686</f>
        <v>3523</v>
      </c>
      <c r="E11687" s="2">
        <f t="shared" ref="E11687" si="59605">SUM(D11681:D11687)/7</f>
        <v>3332.4285714285716</v>
      </c>
      <c r="F11687" s="2">
        <f t="shared" ref="F11687" si="59606">SUM(D11683:D11687)/5</f>
        <v>2841.2</v>
      </c>
      <c r="G11687" s="2">
        <f t="shared" ref="G11687" si="59607">N11687/(B11687/100000)</f>
        <v>10202.256903689424</v>
      </c>
      <c r="H11687">
        <f t="shared" si="59211"/>
        <v>710</v>
      </c>
      <c r="I11687">
        <f t="shared" si="59211"/>
        <v>696</v>
      </c>
      <c r="J11687" s="3">
        <f t="shared" ref="J11687" si="59608">E11687/(SUM(N11680:N11686)/7)*100</f>
        <v>1.1732522429452468</v>
      </c>
      <c r="K11687">
        <f t="shared" ref="K11687" si="59609">O11687-O11686</f>
        <v>9</v>
      </c>
      <c r="L11687" s="3">
        <f t="shared" ref="L11687" si="59610">SUM(K11681:K11687)/7</f>
        <v>4</v>
      </c>
      <c r="M11687" s="3">
        <f t="shared" ref="M11687" si="59611">O11687/(B11687/100000)</f>
        <v>71.874594367683073</v>
      </c>
      <c r="N11687">
        <v>295530</v>
      </c>
      <c r="O11687">
        <v>2082</v>
      </c>
    </row>
    <row r="11688" spans="1:15" customFormat="1" x14ac:dyDescent="0.2">
      <c r="A11688" t="s">
        <v>18</v>
      </c>
      <c r="B11688">
        <v>2896712</v>
      </c>
      <c r="C11688" s="1">
        <f t="shared" si="59210"/>
        <v>44615</v>
      </c>
      <c r="D11688">
        <f t="shared" ref="D11688" si="59612">N11688-N11687</f>
        <v>5564</v>
      </c>
      <c r="E11688" s="2">
        <f t="shared" ref="E11688" si="59613">SUM(D11682:D11688)/7</f>
        <v>3405.1428571428573</v>
      </c>
      <c r="F11688" s="2">
        <f t="shared" ref="F11688" si="59614">SUM(D11684:D11688)/5</f>
        <v>3132.2</v>
      </c>
      <c r="G11688" s="2">
        <f t="shared" ref="G11688" si="59615">N11688/(B11688/100000)</f>
        <v>10394.336751461657</v>
      </c>
      <c r="H11688">
        <f t="shared" si="59211"/>
        <v>711</v>
      </c>
      <c r="I11688">
        <f t="shared" si="59211"/>
        <v>697</v>
      </c>
      <c r="J11688" s="3">
        <f t="shared" ref="J11688" si="59616">E11688/(SUM(N11681:N11687)/7)*100</f>
        <v>1.1849503942460606</v>
      </c>
      <c r="K11688">
        <f t="shared" ref="K11688" si="59617">O11688-O11687</f>
        <v>6</v>
      </c>
      <c r="L11688" s="3">
        <f t="shared" ref="L11688" si="59618">SUM(K11682:K11688)/7</f>
        <v>4.2857142857142856</v>
      </c>
      <c r="M11688" s="3">
        <f t="shared" ref="M11688" si="59619">O11688/(B11688/100000)</f>
        <v>72.081725763555369</v>
      </c>
      <c r="N11688">
        <v>301094</v>
      </c>
      <c r="O11688">
        <v>2088</v>
      </c>
    </row>
    <row r="11689" spans="1:15" customFormat="1" x14ac:dyDescent="0.2">
      <c r="A11689" t="s">
        <v>18</v>
      </c>
      <c r="B11689">
        <v>2896712</v>
      </c>
      <c r="C11689" s="1">
        <f t="shared" si="59210"/>
        <v>44616</v>
      </c>
      <c r="D11689">
        <f t="shared" ref="D11689:D11690" si="59620">N11689-N11688</f>
        <v>5426</v>
      </c>
      <c r="E11689" s="2">
        <f t="shared" ref="E11689:E11690" si="59621">SUM(D11683:D11689)/7</f>
        <v>3599.4285714285716</v>
      </c>
      <c r="F11689" s="2">
        <f t="shared" ref="F11689:F11690" si="59622">SUM(D11685:D11689)/5</f>
        <v>3493.2</v>
      </c>
      <c r="G11689" s="2">
        <f t="shared" ref="G11689:G11690" si="59623">N11689/(B11689/100000)</f>
        <v>10581.652577128827</v>
      </c>
      <c r="H11689">
        <f t="shared" si="59211"/>
        <v>712</v>
      </c>
      <c r="I11689">
        <f t="shared" si="59211"/>
        <v>698</v>
      </c>
      <c r="J11689" s="3">
        <f t="shared" ref="J11689:J11690" si="59624">E11689/(SUM(N11682:N11688)/7)*100</f>
        <v>1.2378911828994541</v>
      </c>
      <c r="K11689">
        <f t="shared" ref="K11689:K11690" si="59625">O11689-O11688</f>
        <v>5</v>
      </c>
      <c r="L11689" s="3">
        <f t="shared" ref="L11689:L11690" si="59626">SUM(K11683:K11689)/7</f>
        <v>4.5714285714285712</v>
      </c>
      <c r="M11689" s="3">
        <f t="shared" ref="M11689:M11690" si="59627">O11689/(B11689/100000)</f>
        <v>72.25433526011561</v>
      </c>
      <c r="N11689">
        <v>306520</v>
      </c>
      <c r="O11689">
        <v>2093</v>
      </c>
    </row>
    <row r="11690" spans="1:15" customFormat="1" x14ac:dyDescent="0.2">
      <c r="A11690" t="s">
        <v>18</v>
      </c>
      <c r="B11690">
        <v>2896712</v>
      </c>
      <c r="C11690" s="1">
        <f t="shared" si="59210"/>
        <v>44617</v>
      </c>
      <c r="D11690">
        <f t="shared" si="59620"/>
        <v>4769</v>
      </c>
      <c r="E11690" s="2">
        <f t="shared" si="59621"/>
        <v>3693.7142857142858</v>
      </c>
      <c r="F11690" s="2">
        <f t="shared" si="59622"/>
        <v>4066.8</v>
      </c>
      <c r="G11690" s="2">
        <f t="shared" si="59623"/>
        <v>10746.287514947982</v>
      </c>
      <c r="H11690">
        <f t="shared" si="59211"/>
        <v>713</v>
      </c>
      <c r="I11690">
        <f t="shared" si="59211"/>
        <v>699</v>
      </c>
      <c r="J11690" s="3">
        <f t="shared" si="59624"/>
        <v>1.2547844237071561</v>
      </c>
      <c r="K11690">
        <f t="shared" si="59625"/>
        <v>9</v>
      </c>
      <c r="L11690" s="3">
        <f t="shared" si="59626"/>
        <v>4.8571428571428568</v>
      </c>
      <c r="M11690" s="3">
        <f t="shared" si="59627"/>
        <v>72.565032353924039</v>
      </c>
      <c r="N11690">
        <v>311289</v>
      </c>
      <c r="O11690">
        <v>2102</v>
      </c>
    </row>
    <row r="11691" spans="1:15" customFormat="1" x14ac:dyDescent="0.2">
      <c r="A11691" t="s">
        <v>18</v>
      </c>
      <c r="B11691">
        <v>2896712</v>
      </c>
      <c r="C11691" s="1">
        <f t="shared" si="59210"/>
        <v>44618</v>
      </c>
      <c r="D11691">
        <f t="shared" ref="D11691" si="59628">N11691-N11690</f>
        <v>3778</v>
      </c>
      <c r="E11691" s="2">
        <f t="shared" ref="E11691" si="59629">SUM(D11685:D11691)/7</f>
        <v>3716.1428571428573</v>
      </c>
      <c r="F11691" s="2">
        <f t="shared" ref="F11691" si="59630">SUM(D11687:D11691)/5</f>
        <v>4612</v>
      </c>
      <c r="G11691" s="2">
        <f t="shared" ref="G11691" si="59631">N11691/(B11691/100000)</f>
        <v>10876.711250548899</v>
      </c>
      <c r="H11691">
        <f t="shared" si="59211"/>
        <v>714</v>
      </c>
      <c r="I11691">
        <f t="shared" si="59211"/>
        <v>700</v>
      </c>
      <c r="J11691" s="3">
        <f t="shared" ref="J11691" si="59632">E11691/(SUM(N11684:N11690)/7)*100</f>
        <v>1.2467594463128502</v>
      </c>
      <c r="K11691">
        <f t="shared" ref="K11691" si="59633">O11691-O11690</f>
        <v>7</v>
      </c>
      <c r="L11691" s="3">
        <f t="shared" ref="L11691" si="59634">SUM(K11685:K11691)/7</f>
        <v>5.1428571428571432</v>
      </c>
      <c r="M11691" s="3">
        <f t="shared" ref="M11691" si="59635">O11691/(B11691/100000)</f>
        <v>72.80668564910836</v>
      </c>
      <c r="N11691">
        <v>315067</v>
      </c>
      <c r="O11691">
        <v>2109</v>
      </c>
    </row>
    <row r="11692" spans="1:15" customFormat="1" x14ac:dyDescent="0.2">
      <c r="A11692" t="s">
        <v>18</v>
      </c>
      <c r="B11692">
        <v>2896712</v>
      </c>
      <c r="C11692" s="1">
        <f t="shared" si="59210"/>
        <v>44619</v>
      </c>
      <c r="D11692">
        <f t="shared" ref="D11692" si="59636">N11692-N11691</f>
        <v>1427</v>
      </c>
      <c r="E11692" s="2">
        <f t="shared" ref="E11692" si="59637">SUM(D11686:D11692)/7</f>
        <v>3648.4285714285716</v>
      </c>
      <c r="F11692" s="2">
        <f t="shared" ref="F11692" si="59638">SUM(D11688:D11692)/5</f>
        <v>4192.8</v>
      </c>
      <c r="G11692" s="2">
        <f t="shared" ref="G11692" si="59639">N11692/(B11692/100000)</f>
        <v>10925.974000867189</v>
      </c>
      <c r="H11692">
        <f t="shared" si="59211"/>
        <v>715</v>
      </c>
      <c r="I11692">
        <f t="shared" si="59211"/>
        <v>701</v>
      </c>
      <c r="J11692" s="3">
        <f t="shared" ref="J11692" si="59640">E11692/(SUM(N11685:N11691)/7)*100</f>
        <v>1.2089684926876791</v>
      </c>
      <c r="K11692">
        <f t="shared" ref="K11692" si="59641">O11692-O11691</f>
        <v>0</v>
      </c>
      <c r="L11692" s="3">
        <f t="shared" ref="L11692" si="59642">SUM(K11686:K11692)/7</f>
        <v>5.1428571428571432</v>
      </c>
      <c r="M11692" s="3">
        <f t="shared" ref="M11692" si="59643">O11692/(B11692/100000)</f>
        <v>72.80668564910836</v>
      </c>
      <c r="N11692">
        <v>316494</v>
      </c>
      <c r="O11692">
        <v>2109</v>
      </c>
    </row>
    <row r="11693" spans="1:15" customFormat="1" x14ac:dyDescent="0.2">
      <c r="A11693" t="s">
        <v>18</v>
      </c>
      <c r="B11693">
        <v>2896712</v>
      </c>
      <c r="C11693" s="1">
        <f t="shared" si="59210"/>
        <v>44620</v>
      </c>
      <c r="D11693">
        <f t="shared" ref="D11693" si="59644">N11693-N11692</f>
        <v>616</v>
      </c>
      <c r="E11693" s="2">
        <f t="shared" ref="E11693" si="59645">SUM(D11687:D11693)/7</f>
        <v>3586.1428571428573</v>
      </c>
      <c r="F11693" s="2">
        <f t="shared" ref="F11693" si="59646">SUM(D11689:D11693)/5</f>
        <v>3203.2</v>
      </c>
      <c r="G11693" s="2">
        <f t="shared" ref="G11693" si="59647">N11693/(B11693/100000)</f>
        <v>10947.239490843411</v>
      </c>
      <c r="H11693">
        <f t="shared" si="59211"/>
        <v>716</v>
      </c>
      <c r="I11693">
        <f t="shared" si="59211"/>
        <v>702</v>
      </c>
      <c r="J11693" s="3">
        <f t="shared" ref="J11693" si="59648">E11693/(SUM(N11686:N11692)/7)*100</f>
        <v>1.1741341561580187</v>
      </c>
      <c r="K11693">
        <f t="shared" ref="K11693" si="59649">O11693-O11692</f>
        <v>0</v>
      </c>
      <c r="L11693" s="3">
        <f t="shared" ref="L11693" si="59650">SUM(K11687:K11693)/7</f>
        <v>5.1428571428571432</v>
      </c>
      <c r="M11693" s="3">
        <f t="shared" ref="M11693" si="59651">O11693/(B11693/100000)</f>
        <v>72.80668564910836</v>
      </c>
      <c r="N11693">
        <v>317110</v>
      </c>
      <c r="O11693">
        <v>2109</v>
      </c>
    </row>
    <row r="11694" spans="1:15" customFormat="1" x14ac:dyDescent="0.2">
      <c r="A11694" t="s">
        <v>18</v>
      </c>
      <c r="B11694">
        <v>2896712</v>
      </c>
      <c r="C11694" s="1">
        <f t="shared" si="59210"/>
        <v>44621</v>
      </c>
      <c r="D11694">
        <f t="shared" ref="D11694" si="59652">N11694-N11693</f>
        <v>4921</v>
      </c>
      <c r="E11694" s="2">
        <f t="shared" ref="E11694" si="59653">SUM(D11688:D11694)/7</f>
        <v>3785.8571428571427</v>
      </c>
      <c r="F11694" s="2">
        <f t="shared" ref="F11694" si="59654">SUM(D11690:D11694)/5</f>
        <v>3102.2</v>
      </c>
      <c r="G11694" s="2">
        <f t="shared" ref="G11694" si="59655">N11694/(B11694/100000)</f>
        <v>11117.121757357998</v>
      </c>
      <c r="H11694">
        <f t="shared" si="59211"/>
        <v>717</v>
      </c>
      <c r="I11694">
        <f t="shared" si="59211"/>
        <v>703</v>
      </c>
      <c r="J11694" s="3">
        <f t="shared" ref="J11694" si="59656">E11694/(SUM(N11687:N11693)/7)*100</f>
        <v>1.2251375800701214</v>
      </c>
      <c r="K11694">
        <f t="shared" ref="K11694" si="59657">O11694-O11693</f>
        <v>7</v>
      </c>
      <c r="L11694" s="3">
        <f t="shared" ref="L11694" si="59658">SUM(K11688:K11694)/7</f>
        <v>4.8571428571428568</v>
      </c>
      <c r="M11694" s="3">
        <f t="shared" ref="M11694" si="59659">O11694/(B11694/100000)</f>
        <v>73.048338944292695</v>
      </c>
      <c r="N11694">
        <v>322031</v>
      </c>
      <c r="O11694">
        <v>2116</v>
      </c>
    </row>
    <row r="11695" spans="1:15" customFormat="1" x14ac:dyDescent="0.2">
      <c r="A11695" t="s">
        <v>18</v>
      </c>
      <c r="B11695">
        <v>2896712</v>
      </c>
      <c r="C11695" s="1">
        <f t="shared" si="59210"/>
        <v>44622</v>
      </c>
      <c r="D11695">
        <f t="shared" ref="D11695" si="59660">N11695-N11694</f>
        <v>6721</v>
      </c>
      <c r="E11695" s="2">
        <f t="shared" ref="E11695" si="59661">SUM(D11689:D11695)/7</f>
        <v>3951.1428571428573</v>
      </c>
      <c r="F11695" s="2">
        <f t="shared" ref="F11695" si="59662">SUM(D11691:D11695)/5</f>
        <v>3492.6</v>
      </c>
      <c r="G11695" s="2">
        <f t="shared" ref="G11695" si="59663">N11695/(B11695/100000)</f>
        <v>11349.143442634269</v>
      </c>
      <c r="H11695">
        <f t="shared" si="59211"/>
        <v>718</v>
      </c>
      <c r="I11695">
        <f t="shared" si="59211"/>
        <v>704</v>
      </c>
      <c r="J11695" s="3">
        <f t="shared" ref="J11695" si="59664">E11695/(SUM(N11688:N11694)/7)*100</f>
        <v>1.2631502028904757</v>
      </c>
      <c r="K11695">
        <f t="shared" ref="K11695" si="59665">O11695-O11694</f>
        <v>9</v>
      </c>
      <c r="L11695" s="3">
        <f t="shared" ref="L11695" si="59666">SUM(K11689:K11695)/7</f>
        <v>5.2857142857142856</v>
      </c>
      <c r="M11695" s="3">
        <f t="shared" ref="M11695" si="59667">O11695/(B11695/100000)</f>
        <v>73.359036038101124</v>
      </c>
      <c r="N11695">
        <v>328752</v>
      </c>
      <c r="O11695">
        <v>2125</v>
      </c>
    </row>
    <row r="11696" spans="1:15" customFormat="1" x14ac:dyDescent="0.2">
      <c r="A11696" t="s">
        <v>18</v>
      </c>
      <c r="B11696">
        <v>2896712</v>
      </c>
      <c r="C11696" s="1">
        <f t="shared" si="59210"/>
        <v>44623</v>
      </c>
      <c r="D11696">
        <f t="shared" ref="D11696" si="59668">N11696-N11695</f>
        <v>5651</v>
      </c>
      <c r="E11696" s="2">
        <f t="shared" ref="E11696" si="59669">SUM(D11690:D11696)/7</f>
        <v>3983.2857142857142</v>
      </c>
      <c r="F11696" s="2">
        <f t="shared" ref="F11696" si="59670">SUM(D11692:D11696)/5</f>
        <v>3867.2</v>
      </c>
      <c r="G11696" s="2">
        <f t="shared" ref="G11696" si="59671">N11696/(B11696/100000)</f>
        <v>11544.22669564665</v>
      </c>
      <c r="H11696">
        <f t="shared" si="59211"/>
        <v>719</v>
      </c>
      <c r="I11696">
        <f t="shared" si="59211"/>
        <v>705</v>
      </c>
      <c r="J11696" s="3">
        <f t="shared" ref="J11696" si="59672">E11696/(SUM(N11689:N11695)/7)*100</f>
        <v>1.2575413922480101</v>
      </c>
      <c r="K11696">
        <f t="shared" ref="K11696" si="59673">O11696-O11695</f>
        <v>5</v>
      </c>
      <c r="L11696" s="3">
        <f t="shared" ref="L11696" si="59674">SUM(K11690:K11696)/7</f>
        <v>5.2857142857142856</v>
      </c>
      <c r="M11696" s="3">
        <f t="shared" ref="M11696" si="59675">O11696/(B11696/100000)</f>
        <v>73.531645534661365</v>
      </c>
      <c r="N11696">
        <v>334403</v>
      </c>
      <c r="O11696">
        <v>2130</v>
      </c>
    </row>
    <row r="11697" spans="1:15" customFormat="1" x14ac:dyDescent="0.2">
      <c r="A11697" t="s">
        <v>18</v>
      </c>
      <c r="B11697">
        <v>2896712</v>
      </c>
      <c r="C11697" s="1">
        <f t="shared" si="59210"/>
        <v>44624</v>
      </c>
      <c r="D11697">
        <f t="shared" ref="D11697:D11698" si="59676">N11697-N11696</f>
        <v>5034</v>
      </c>
      <c r="E11697" s="2">
        <f t="shared" ref="E11697:E11698" si="59677">SUM(D11691:D11697)/7</f>
        <v>4021.1428571428573</v>
      </c>
      <c r="F11697" s="2">
        <f t="shared" ref="F11697:F11698" si="59678">SUM(D11693:D11697)/5</f>
        <v>4588.6000000000004</v>
      </c>
      <c r="G11697" s="2">
        <f t="shared" ref="G11697:G11698" si="59679">N11697/(B11697/100000)</f>
        <v>11718.009936783497</v>
      </c>
      <c r="H11697">
        <f t="shared" si="59211"/>
        <v>720</v>
      </c>
      <c r="I11697">
        <f t="shared" si="59211"/>
        <v>706</v>
      </c>
      <c r="J11697" s="3">
        <f t="shared" ref="J11697:J11698" si="59680">E11697/(SUM(N11690:N11696)/7)*100</f>
        <v>1.2537269291173048</v>
      </c>
      <c r="K11697">
        <f t="shared" ref="K11697:K11698" si="59681">O11697-O11696</f>
        <v>6</v>
      </c>
      <c r="L11697" s="3">
        <f t="shared" ref="L11697:L11698" si="59682">SUM(K11691:K11697)/7</f>
        <v>4.8571428571428568</v>
      </c>
      <c r="M11697" s="3">
        <f t="shared" ref="M11697:M11698" si="59683">O11697/(B11697/100000)</f>
        <v>73.738776930533646</v>
      </c>
      <c r="N11697">
        <v>339437</v>
      </c>
      <c r="O11697">
        <v>2136</v>
      </c>
    </row>
    <row r="11698" spans="1:15" customFormat="1" x14ac:dyDescent="0.2">
      <c r="A11698" t="s">
        <v>18</v>
      </c>
      <c r="B11698">
        <v>2896712</v>
      </c>
      <c r="C11698" s="1">
        <f t="shared" si="59210"/>
        <v>44625</v>
      </c>
      <c r="D11698">
        <f t="shared" si="59676"/>
        <v>4566</v>
      </c>
      <c r="E11698" s="2">
        <f t="shared" si="59677"/>
        <v>4133.7142857142853</v>
      </c>
      <c r="F11698" s="2">
        <f t="shared" si="59678"/>
        <v>5378.6</v>
      </c>
      <c r="G11698" s="2">
        <f t="shared" si="59679"/>
        <v>11875.636929042306</v>
      </c>
      <c r="H11698">
        <f t="shared" si="59211"/>
        <v>721</v>
      </c>
      <c r="I11698">
        <f t="shared" si="59211"/>
        <v>707</v>
      </c>
      <c r="J11698" s="3">
        <f t="shared" si="59680"/>
        <v>1.2728665979851264</v>
      </c>
      <c r="K11698">
        <f t="shared" si="59681"/>
        <v>5</v>
      </c>
      <c r="L11698" s="3">
        <f t="shared" si="59682"/>
        <v>4.5714285714285712</v>
      </c>
      <c r="M11698" s="3">
        <f t="shared" si="59683"/>
        <v>73.911386427093888</v>
      </c>
      <c r="N11698">
        <v>344003</v>
      </c>
      <c r="O11698">
        <v>2141</v>
      </c>
    </row>
    <row r="11699" spans="1:15" customFormat="1" x14ac:dyDescent="0.2">
      <c r="A11699" t="s">
        <v>18</v>
      </c>
      <c r="B11699">
        <v>2896712</v>
      </c>
      <c r="C11699" s="1">
        <f t="shared" si="59210"/>
        <v>44626</v>
      </c>
      <c r="D11699">
        <f t="shared" ref="D11699" si="59684">N11699-N11698</f>
        <v>1326</v>
      </c>
      <c r="E11699" s="2">
        <f t="shared" ref="E11699" si="59685">SUM(D11693:D11699)/7</f>
        <v>4119.2857142857147</v>
      </c>
      <c r="F11699" s="2">
        <f t="shared" ref="F11699" si="59686">SUM(D11695:D11699)/5</f>
        <v>4659.6000000000004</v>
      </c>
      <c r="G11699" s="2">
        <f t="shared" ref="G11699" si="59687">N11699/(B11699/100000)</f>
        <v>11921.412967530081</v>
      </c>
      <c r="H11699">
        <f t="shared" si="59211"/>
        <v>722</v>
      </c>
      <c r="I11699">
        <f t="shared" si="59211"/>
        <v>708</v>
      </c>
      <c r="J11699" s="3">
        <f t="shared" ref="J11699" si="59688">E11699/(SUM(N11692:N11698)/7)*100</f>
        <v>1.2524812898798123</v>
      </c>
      <c r="K11699">
        <f t="shared" ref="K11699" si="59689">O11699-O11698</f>
        <v>0</v>
      </c>
      <c r="L11699" s="3">
        <f t="shared" ref="L11699" si="59690">SUM(K11693:K11699)/7</f>
        <v>4.5714285714285712</v>
      </c>
      <c r="M11699" s="3">
        <f t="shared" ref="M11699" si="59691">O11699/(B11699/100000)</f>
        <v>73.911386427093888</v>
      </c>
      <c r="N11699">
        <v>345329</v>
      </c>
      <c r="O11699">
        <v>2141</v>
      </c>
    </row>
    <row r="11700" spans="1:15" customFormat="1" x14ac:dyDescent="0.2">
      <c r="A11700" t="s">
        <v>18</v>
      </c>
      <c r="B11700">
        <v>2896712</v>
      </c>
      <c r="C11700" s="1">
        <f t="shared" si="59210"/>
        <v>44627</v>
      </c>
      <c r="D11700">
        <f t="shared" ref="D11700" si="59692">N11700-N11699</f>
        <v>449</v>
      </c>
      <c r="E11700" s="2">
        <f t="shared" ref="E11700" si="59693">SUM(D11694:D11700)/7</f>
        <v>4095.4285714285716</v>
      </c>
      <c r="F11700" s="2">
        <f t="shared" ref="F11700" si="59694">SUM(D11696:D11700)/5</f>
        <v>3405.2</v>
      </c>
      <c r="G11700" s="2">
        <f t="shared" ref="G11700" si="59695">N11700/(B11700/100000)</f>
        <v>11936.913300321192</v>
      </c>
      <c r="H11700">
        <f t="shared" si="59211"/>
        <v>723</v>
      </c>
      <c r="I11700">
        <f t="shared" si="59211"/>
        <v>709</v>
      </c>
      <c r="J11700" s="3">
        <f t="shared" ref="J11700" si="59696">E11700/(SUM(N11693:N11699)/7)*100</f>
        <v>1.2298241361780988</v>
      </c>
      <c r="K11700">
        <f t="shared" ref="K11700" si="59697">O11700-O11699</f>
        <v>0</v>
      </c>
      <c r="L11700" s="3">
        <f t="shared" ref="L11700" si="59698">SUM(K11694:K11700)/7</f>
        <v>4.5714285714285712</v>
      </c>
      <c r="M11700" s="3">
        <f t="shared" ref="M11700" si="59699">O11700/(B11700/100000)</f>
        <v>73.911386427093888</v>
      </c>
      <c r="N11700">
        <v>345778</v>
      </c>
      <c r="O11700">
        <v>2141</v>
      </c>
    </row>
    <row r="11701" spans="1:15" customFormat="1" x14ac:dyDescent="0.2">
      <c r="A11701" t="s">
        <v>18</v>
      </c>
      <c r="B11701">
        <v>2896712</v>
      </c>
      <c r="C11701" s="1">
        <f t="shared" si="59210"/>
        <v>44628</v>
      </c>
      <c r="D11701">
        <f t="shared" ref="D11701" si="59700">N11701-N11700</f>
        <v>6780</v>
      </c>
      <c r="E11701" s="2">
        <f t="shared" ref="E11701" si="59701">SUM(D11695:D11701)/7</f>
        <v>4361</v>
      </c>
      <c r="F11701" s="2">
        <f t="shared" ref="F11701" si="59702">SUM(D11697:D11701)/5</f>
        <v>3631</v>
      </c>
      <c r="G11701" s="2">
        <f t="shared" ref="G11701" si="59703">N11701/(B11701/100000)</f>
        <v>12170.971777656874</v>
      </c>
      <c r="H11701">
        <f t="shared" si="59211"/>
        <v>724</v>
      </c>
      <c r="I11701">
        <f t="shared" si="59211"/>
        <v>710</v>
      </c>
      <c r="J11701" s="3">
        <f t="shared" ref="J11701" si="59704">E11701/(SUM(N11694:N11700)/7)*100</f>
        <v>1.2936633085183791</v>
      </c>
      <c r="K11701">
        <f t="shared" ref="K11701" si="59705">O11701-O11700</f>
        <v>9</v>
      </c>
      <c r="L11701" s="3">
        <f t="shared" ref="L11701" si="59706">SUM(K11695:K11701)/7</f>
        <v>4.8571428571428568</v>
      </c>
      <c r="M11701" s="3">
        <f t="shared" ref="M11701" si="59707">O11701/(B11701/100000)</f>
        <v>74.222083520902316</v>
      </c>
      <c r="N11701">
        <v>352558</v>
      </c>
      <c r="O11701">
        <v>2150</v>
      </c>
    </row>
    <row r="11702" spans="1:15" customFormat="1" x14ac:dyDescent="0.2">
      <c r="A11702" t="s">
        <v>18</v>
      </c>
      <c r="B11702">
        <v>2896712</v>
      </c>
      <c r="C11702" s="1">
        <f t="shared" si="59210"/>
        <v>44629</v>
      </c>
      <c r="D11702">
        <f t="shared" ref="D11702" si="59708">N11702-N11701</f>
        <v>6645</v>
      </c>
      <c r="E11702" s="2">
        <f t="shared" ref="E11702" si="59709">SUM(D11696:D11702)/7</f>
        <v>4350.1428571428569</v>
      </c>
      <c r="F11702" s="2">
        <f t="shared" ref="F11702" si="59710">SUM(D11698:D11702)/5</f>
        <v>3953.2</v>
      </c>
      <c r="G11702" s="2">
        <f t="shared" ref="G11702" si="59711">N11702/(B11702/100000)</f>
        <v>12400.369798585431</v>
      </c>
      <c r="H11702">
        <f t="shared" si="59211"/>
        <v>725</v>
      </c>
      <c r="I11702">
        <f t="shared" si="59211"/>
        <v>711</v>
      </c>
      <c r="J11702" s="3">
        <f t="shared" ref="J11702" si="59712">E11702/(SUM(N11695:N11701)/7)*100</f>
        <v>1.2739618284203393</v>
      </c>
      <c r="K11702">
        <f t="shared" ref="K11702" si="59713">O11702-O11701</f>
        <v>18</v>
      </c>
      <c r="L11702" s="3">
        <f t="shared" ref="L11702" si="59714">SUM(K11696:K11702)/7</f>
        <v>6.1428571428571432</v>
      </c>
      <c r="M11702" s="3">
        <f t="shared" ref="M11702" si="59715">O11702/(B11702/100000)</f>
        <v>74.843477708519174</v>
      </c>
      <c r="N11702">
        <v>359203</v>
      </c>
      <c r="O11702">
        <v>2168</v>
      </c>
    </row>
    <row r="11703" spans="1:15" customFormat="1" x14ac:dyDescent="0.2">
      <c r="A11703" t="s">
        <v>18</v>
      </c>
      <c r="B11703">
        <v>2896712</v>
      </c>
      <c r="C11703" s="1">
        <f t="shared" si="59210"/>
        <v>44630</v>
      </c>
      <c r="D11703">
        <f t="shared" ref="D11703" si="59716">N11703-N11702</f>
        <v>7023</v>
      </c>
      <c r="E11703" s="2">
        <f t="shared" ref="E11703" si="59717">SUM(D11697:D11703)/7</f>
        <v>4546.1428571428569</v>
      </c>
      <c r="F11703" s="2">
        <f t="shared" ref="F11703" si="59718">SUM(D11699:D11703)/5</f>
        <v>4444.6000000000004</v>
      </c>
      <c r="G11703" s="2">
        <f t="shared" ref="G11703" si="59719">N11703/(B11703/100000)</f>
        <v>12642.817097453941</v>
      </c>
      <c r="H11703">
        <f t="shared" si="59211"/>
        <v>726</v>
      </c>
      <c r="I11703">
        <f t="shared" si="59211"/>
        <v>712</v>
      </c>
      <c r="J11703" s="3">
        <f t="shared" ref="J11703" si="59720">E11703/(SUM(N11696:N11702)/7)*100</f>
        <v>1.3146137643031324</v>
      </c>
      <c r="K11703">
        <f t="shared" ref="K11703" si="59721">O11703-O11702</f>
        <v>9</v>
      </c>
      <c r="L11703" s="3">
        <f t="shared" ref="L11703" si="59722">SUM(K11697:K11703)/7</f>
        <v>6.7142857142857144</v>
      </c>
      <c r="M11703" s="3">
        <f t="shared" ref="M11703" si="59723">O11703/(B11703/100000)</f>
        <v>75.154174802327603</v>
      </c>
      <c r="N11703">
        <v>366226</v>
      </c>
      <c r="O11703">
        <v>2177</v>
      </c>
    </row>
    <row r="11704" spans="1:15" customFormat="1" x14ac:dyDescent="0.2">
      <c r="A11704" t="s">
        <v>18</v>
      </c>
      <c r="B11704">
        <v>2896712</v>
      </c>
      <c r="C11704" s="1">
        <f t="shared" si="59210"/>
        <v>44631</v>
      </c>
      <c r="D11704">
        <f t="shared" ref="D11704" si="59724">N11704-N11703</f>
        <v>7317</v>
      </c>
      <c r="E11704" s="2">
        <f t="shared" ref="E11704" si="59725">SUM(D11698:D11704)/7</f>
        <v>4872.2857142857147</v>
      </c>
      <c r="F11704" s="2">
        <f t="shared" ref="F11704" si="59726">SUM(D11700:D11704)/5</f>
        <v>5642.8</v>
      </c>
      <c r="G11704" s="2">
        <f t="shared" ref="G11704" si="59727">N11704/(B11704/100000)</f>
        <v>12895.413834720193</v>
      </c>
      <c r="H11704">
        <f t="shared" si="59211"/>
        <v>727</v>
      </c>
      <c r="I11704">
        <f t="shared" si="59211"/>
        <v>713</v>
      </c>
      <c r="J11704" s="3">
        <f t="shared" ref="J11704" si="59728">E11704/(SUM(N11697:N11703)/7)*100</f>
        <v>1.3906433101437128</v>
      </c>
      <c r="K11704">
        <f t="shared" ref="K11704" si="59729">O11704-O11703</f>
        <v>3</v>
      </c>
      <c r="L11704" s="3">
        <f t="shared" ref="L11704" si="59730">SUM(K11698:K11704)/7</f>
        <v>6.2857142857142856</v>
      </c>
      <c r="M11704" s="3">
        <f t="shared" ref="M11704" si="59731">O11704/(B11704/100000)</f>
        <v>75.257740500263751</v>
      </c>
      <c r="N11704">
        <v>373543</v>
      </c>
      <c r="O11704">
        <v>2180</v>
      </c>
    </row>
    <row r="11705" spans="1:15" customFormat="1" x14ac:dyDescent="0.2">
      <c r="A11705" t="s">
        <v>18</v>
      </c>
      <c r="B11705">
        <v>2896712</v>
      </c>
      <c r="C11705" s="1">
        <f t="shared" si="59210"/>
        <v>44632</v>
      </c>
      <c r="D11705">
        <f t="shared" ref="D11705" si="59732">N11705-N11704</f>
        <v>6520</v>
      </c>
      <c r="E11705" s="2">
        <f t="shared" ref="E11705" si="59733">SUM(D11699:D11705)/7</f>
        <v>5151.4285714285716</v>
      </c>
      <c r="F11705" s="2">
        <f t="shared" ref="F11705" si="59734">SUM(D11701:D11705)/5</f>
        <v>6857</v>
      </c>
      <c r="G11705" s="2">
        <f t="shared" ref="G11705" si="59735">N11705/(B11705/100000)</f>
        <v>13120.496618234743</v>
      </c>
      <c r="H11705">
        <f t="shared" si="59211"/>
        <v>728</v>
      </c>
      <c r="I11705">
        <f t="shared" si="59211"/>
        <v>714</v>
      </c>
      <c r="J11705" s="3">
        <f t="shared" ref="J11705" si="59736">E11705/(SUM(N11698:N11704)/7)*100</f>
        <v>1.4501495994595115</v>
      </c>
      <c r="K11705">
        <f t="shared" ref="K11705" si="59737">O11705-O11704</f>
        <v>6</v>
      </c>
      <c r="L11705" s="3">
        <f t="shared" ref="L11705" si="59738">SUM(K11699:K11705)/7</f>
        <v>6.4285714285714288</v>
      </c>
      <c r="M11705" s="3">
        <f t="shared" ref="M11705" si="59739">O11705/(B11705/100000)</f>
        <v>75.464871896136032</v>
      </c>
      <c r="N11705">
        <v>380063</v>
      </c>
      <c r="O11705">
        <v>2186</v>
      </c>
    </row>
    <row r="11706" spans="1:15" customFormat="1" x14ac:dyDescent="0.2">
      <c r="A11706" t="s">
        <v>18</v>
      </c>
      <c r="B11706">
        <v>2896712</v>
      </c>
      <c r="C11706" s="1">
        <f t="shared" si="59210"/>
        <v>44633</v>
      </c>
      <c r="D11706">
        <f t="shared" ref="D11706" si="59740">N11706-N11705</f>
        <v>2950</v>
      </c>
      <c r="E11706" s="2">
        <f t="shared" ref="E11706" si="59741">SUM(D11700:D11706)/7</f>
        <v>5383.4285714285716</v>
      </c>
      <c r="F11706" s="2">
        <f t="shared" ref="F11706" si="59742">SUM(D11702:D11706)/5</f>
        <v>6091</v>
      </c>
      <c r="G11706" s="2">
        <f t="shared" ref="G11706" si="59743">N11706/(B11706/100000)</f>
        <v>13222.336221205283</v>
      </c>
      <c r="H11706">
        <f t="shared" si="59211"/>
        <v>729</v>
      </c>
      <c r="I11706">
        <f t="shared" si="59211"/>
        <v>715</v>
      </c>
      <c r="J11706" s="3">
        <f t="shared" ref="J11706" si="59744">E11706/(SUM(N11699:N11705)/7)*100</f>
        <v>1.4937963293296865</v>
      </c>
      <c r="K11706">
        <f t="shared" ref="K11706" si="59745">O11706-O11705</f>
        <v>1</v>
      </c>
      <c r="L11706" s="3">
        <f t="shared" ref="L11706" si="59746">SUM(K11700:K11706)/7</f>
        <v>6.5714285714285712</v>
      </c>
      <c r="M11706" s="3">
        <f t="shared" ref="M11706" si="59747">O11706/(B11706/100000)</f>
        <v>75.499393795448071</v>
      </c>
      <c r="N11706">
        <v>383013</v>
      </c>
      <c r="O11706">
        <v>2187</v>
      </c>
    </row>
    <row r="11707" spans="1:15" customFormat="1" x14ac:dyDescent="0.2">
      <c r="A11707" t="s">
        <v>18</v>
      </c>
      <c r="B11707">
        <v>2896712</v>
      </c>
      <c r="C11707" s="1">
        <f t="shared" si="59210"/>
        <v>44634</v>
      </c>
      <c r="D11707">
        <f t="shared" ref="D11707" si="59748">N11707-N11706</f>
        <v>2229</v>
      </c>
      <c r="E11707" s="2">
        <f t="shared" ref="E11707" si="59749">SUM(D11701:D11707)/7</f>
        <v>5637.7142857142853</v>
      </c>
      <c r="F11707" s="2">
        <f t="shared" ref="F11707" si="59750">SUM(D11703:D11707)/5</f>
        <v>5207.8</v>
      </c>
      <c r="G11707" s="2">
        <f t="shared" ref="G11707" si="59751">N11707/(B11707/100000)</f>
        <v>13299.285534771838</v>
      </c>
      <c r="H11707">
        <f t="shared" si="59211"/>
        <v>730</v>
      </c>
      <c r="I11707">
        <f t="shared" si="59211"/>
        <v>716</v>
      </c>
      <c r="J11707" s="3">
        <f t="shared" ref="J11707" si="59752">E11707/(SUM(N11700:N11706)/7)*100</f>
        <v>1.5413313003049542</v>
      </c>
      <c r="K11707">
        <f t="shared" ref="K11707" si="59753">O11707-O11706</f>
        <v>0</v>
      </c>
      <c r="L11707" s="3">
        <f t="shared" ref="L11707" si="59754">SUM(K11701:K11707)/7</f>
        <v>6.5714285714285712</v>
      </c>
      <c r="M11707" s="3">
        <f t="shared" ref="M11707" si="59755">O11707/(B11707/100000)</f>
        <v>75.499393795448071</v>
      </c>
      <c r="N11707">
        <v>385242</v>
      </c>
      <c r="O11707">
        <v>2187</v>
      </c>
    </row>
    <row r="11708" spans="1:15" customFormat="1" x14ac:dyDescent="0.2">
      <c r="A11708" t="s">
        <v>18</v>
      </c>
      <c r="B11708">
        <v>2896712</v>
      </c>
      <c r="C11708" s="1">
        <f t="shared" si="59210"/>
        <v>44635</v>
      </c>
      <c r="D11708">
        <f t="shared" ref="D11708" si="59756">N11708-N11707</f>
        <v>7337</v>
      </c>
      <c r="E11708" s="2">
        <f t="shared" ref="E11708" si="59757">SUM(D11702:D11708)/7</f>
        <v>5717.2857142857147</v>
      </c>
      <c r="F11708" s="2">
        <f t="shared" ref="F11708" si="59758">SUM(D11704:D11708)/5</f>
        <v>5270.6</v>
      </c>
      <c r="G11708" s="2">
        <f t="shared" ref="G11708" si="59759">N11708/(B11708/100000)</f>
        <v>13552.572710024331</v>
      </c>
      <c r="H11708">
        <f t="shared" si="59211"/>
        <v>731</v>
      </c>
      <c r="I11708">
        <f t="shared" si="59211"/>
        <v>717</v>
      </c>
      <c r="J11708" s="3">
        <f t="shared" ref="J11708" si="59760">E11708/(SUM(N11701:N11707)/7)*100</f>
        <v>1.5393592240777152</v>
      </c>
      <c r="K11708">
        <f t="shared" ref="K11708" si="59761">O11708-O11707</f>
        <v>12</v>
      </c>
      <c r="L11708" s="3">
        <f t="shared" ref="L11708" si="59762">SUM(K11702:K11708)/7</f>
        <v>7</v>
      </c>
      <c r="M11708" s="3">
        <f t="shared" ref="M11708" si="59763">O11708/(B11708/100000)</f>
        <v>75.913656587192648</v>
      </c>
      <c r="N11708">
        <v>392579</v>
      </c>
      <c r="O11708">
        <v>2199</v>
      </c>
    </row>
    <row r="11709" spans="1:15" customFormat="1" x14ac:dyDescent="0.2">
      <c r="A11709" t="s">
        <v>18</v>
      </c>
      <c r="B11709">
        <v>2896712</v>
      </c>
      <c r="C11709" s="1">
        <f t="shared" si="59210"/>
        <v>44636</v>
      </c>
      <c r="D11709">
        <f t="shared" ref="D11709:D11710" si="59764">N11709-N11708</f>
        <v>9203</v>
      </c>
      <c r="E11709" s="2">
        <f t="shared" ref="E11709:E11710" si="59765">SUM(D11703:D11709)/7</f>
        <v>6082.7142857142853</v>
      </c>
      <c r="F11709" s="2">
        <f t="shared" ref="F11709:F11710" si="59766">SUM(D11705:D11709)/5</f>
        <v>5647.8</v>
      </c>
      <c r="G11709" s="2">
        <f t="shared" ref="G11709:G11710" si="59767">N11709/(B11709/100000)</f>
        <v>13870.277749393104</v>
      </c>
      <c r="H11709">
        <f t="shared" si="59211"/>
        <v>732</v>
      </c>
      <c r="I11709">
        <f t="shared" si="59211"/>
        <v>718</v>
      </c>
      <c r="J11709" s="3">
        <f t="shared" ref="J11709:J11710" si="59768">E11709/(SUM(N11702:N11708)/7)*100</f>
        <v>1.6129209441832153</v>
      </c>
      <c r="K11709">
        <f t="shared" ref="K11709:K11710" si="59769">O11709-O11708</f>
        <v>3</v>
      </c>
      <c r="L11709" s="3">
        <f t="shared" ref="L11709:L11710" si="59770">SUM(K11703:K11709)/7</f>
        <v>4.8571428571428568</v>
      </c>
      <c r="M11709" s="3">
        <f t="shared" ref="M11709:M11710" si="59771">O11709/(B11709/100000)</f>
        <v>76.017222285128796</v>
      </c>
      <c r="N11709">
        <v>401782</v>
      </c>
      <c r="O11709">
        <v>2202</v>
      </c>
    </row>
    <row r="11710" spans="1:15" customFormat="1" x14ac:dyDescent="0.2">
      <c r="A11710" t="s">
        <v>18</v>
      </c>
      <c r="B11710">
        <v>2896712</v>
      </c>
      <c r="C11710" s="1">
        <f t="shared" si="59210"/>
        <v>44637</v>
      </c>
      <c r="D11710">
        <f t="shared" si="59764"/>
        <v>8794</v>
      </c>
      <c r="E11710" s="2">
        <f t="shared" si="59765"/>
        <v>6335.7142857142853</v>
      </c>
      <c r="F11710" s="2">
        <f t="shared" si="59766"/>
        <v>6102.6</v>
      </c>
      <c r="G11710" s="2">
        <f t="shared" si="59767"/>
        <v>14173.86333194325</v>
      </c>
      <c r="H11710">
        <f t="shared" si="59211"/>
        <v>733</v>
      </c>
      <c r="I11710">
        <f t="shared" si="59211"/>
        <v>719</v>
      </c>
      <c r="J11710" s="3">
        <f t="shared" si="59768"/>
        <v>1.653340530739086</v>
      </c>
      <c r="K11710">
        <f t="shared" si="59769"/>
        <v>1</v>
      </c>
      <c r="L11710" s="3">
        <f t="shared" si="59770"/>
        <v>3.7142857142857144</v>
      </c>
      <c r="M11710" s="3">
        <f t="shared" si="59771"/>
        <v>76.051744184440835</v>
      </c>
      <c r="N11710">
        <v>410576</v>
      </c>
      <c r="O11710">
        <v>2203</v>
      </c>
    </row>
    <row r="11711" spans="1:15" customFormat="1" x14ac:dyDescent="0.2">
      <c r="A11711" t="s">
        <v>18</v>
      </c>
      <c r="B11711">
        <v>2896712</v>
      </c>
      <c r="C11711" s="1">
        <f t="shared" si="59210"/>
        <v>44638</v>
      </c>
      <c r="D11711">
        <f t="shared" ref="D11711:D11712" si="59772">N11711-N11710</f>
        <v>8073</v>
      </c>
      <c r="E11711" s="2">
        <f t="shared" ref="E11711:E11712" si="59773">SUM(D11705:D11711)/7</f>
        <v>6443.7142857142853</v>
      </c>
      <c r="F11711" s="2">
        <f t="shared" ref="F11711:F11712" si="59774">SUM(D11707:D11711)/5</f>
        <v>7127.2</v>
      </c>
      <c r="G11711" s="2">
        <f t="shared" ref="G11711:G11712" si="59775">N11711/(B11711/100000)</f>
        <v>14452.55862508941</v>
      </c>
      <c r="H11711">
        <f t="shared" si="59211"/>
        <v>734</v>
      </c>
      <c r="I11711">
        <f t="shared" si="59211"/>
        <v>720</v>
      </c>
      <c r="J11711" s="3">
        <f t="shared" ref="J11711:J11712" si="59776">E11711/(SUM(N11704:N11710)/7)*100</f>
        <v>1.6541746033259523</v>
      </c>
      <c r="K11711">
        <f t="shared" ref="K11711:K11712" si="59777">O11711-O11710</f>
        <v>10</v>
      </c>
      <c r="L11711" s="3">
        <f t="shared" ref="L11711:L11712" si="59778">SUM(K11705:K11711)/7</f>
        <v>4.7142857142857144</v>
      </c>
      <c r="M11711" s="3">
        <f t="shared" ref="M11711:M11712" si="59779">O11711/(B11711/100000)</f>
        <v>76.396963177561318</v>
      </c>
      <c r="N11711">
        <v>418649</v>
      </c>
      <c r="O11711">
        <v>2213</v>
      </c>
    </row>
    <row r="11712" spans="1:15" customFormat="1" x14ac:dyDescent="0.2">
      <c r="A11712" t="s">
        <v>18</v>
      </c>
      <c r="B11712">
        <v>2896712</v>
      </c>
      <c r="C11712" s="1">
        <f t="shared" si="59210"/>
        <v>44639</v>
      </c>
      <c r="D11712">
        <f t="shared" si="59772"/>
        <v>7867</v>
      </c>
      <c r="E11712" s="2">
        <f t="shared" si="59773"/>
        <v>6636.1428571428569</v>
      </c>
      <c r="F11712" s="2">
        <f t="shared" si="59774"/>
        <v>8254.7999999999993</v>
      </c>
      <c r="G11712" s="2">
        <f t="shared" si="59775"/>
        <v>14724.142406977289</v>
      </c>
      <c r="H11712">
        <f t="shared" si="59211"/>
        <v>735</v>
      </c>
      <c r="I11712">
        <f t="shared" si="59211"/>
        <v>721</v>
      </c>
      <c r="J11712" s="3">
        <f t="shared" si="59776"/>
        <v>1.6758516889473805</v>
      </c>
      <c r="K11712">
        <f t="shared" si="59777"/>
        <v>8</v>
      </c>
      <c r="L11712" s="3">
        <f t="shared" si="59778"/>
        <v>5</v>
      </c>
      <c r="M11712" s="3">
        <f t="shared" si="59779"/>
        <v>76.673138372057693</v>
      </c>
      <c r="N11712">
        <v>426516</v>
      </c>
      <c r="O11712">
        <v>2221</v>
      </c>
    </row>
    <row r="11713" spans="1:15" customFormat="1" x14ac:dyDescent="0.2">
      <c r="A11713" t="s">
        <v>18</v>
      </c>
      <c r="B11713">
        <v>2896712</v>
      </c>
      <c r="C11713" s="1">
        <f t="shared" si="59210"/>
        <v>44640</v>
      </c>
      <c r="D11713">
        <f t="shared" ref="D11713" si="59780">N11713-N11712</f>
        <v>3410</v>
      </c>
      <c r="E11713" s="2">
        <f t="shared" ref="E11713" si="59781">SUM(D11707:D11713)/7</f>
        <v>6701.8571428571431</v>
      </c>
      <c r="F11713" s="2">
        <f t="shared" ref="F11713" si="59782">SUM(D11709:D11713)/5</f>
        <v>7469.4</v>
      </c>
      <c r="G11713" s="2">
        <f t="shared" ref="G11713" si="59783">N11713/(B11713/100000)</f>
        <v>14841.862083631371</v>
      </c>
      <c r="H11713">
        <f t="shared" si="59211"/>
        <v>736</v>
      </c>
      <c r="I11713">
        <f t="shared" si="59211"/>
        <v>722</v>
      </c>
      <c r="J11713" s="3">
        <f t="shared" ref="J11713" si="59784">E11713/(SUM(N11706:N11712)/7)*100</f>
        <v>1.6645513680488313</v>
      </c>
      <c r="K11713">
        <f t="shared" ref="K11713" si="59785">O11713-O11712</f>
        <v>2</v>
      </c>
      <c r="L11713" s="3">
        <f t="shared" ref="L11713" si="59786">SUM(K11707:K11713)/7</f>
        <v>5.1428571428571432</v>
      </c>
      <c r="M11713" s="3">
        <f t="shared" ref="M11713" si="59787">O11713/(B11713/100000)</f>
        <v>76.742182170681787</v>
      </c>
      <c r="N11713">
        <v>429926</v>
      </c>
      <c r="O11713">
        <v>2223</v>
      </c>
    </row>
    <row r="11714" spans="1:15" customFormat="1" x14ac:dyDescent="0.2">
      <c r="A11714" t="s">
        <v>18</v>
      </c>
      <c r="B11714">
        <v>2896712</v>
      </c>
      <c r="C11714" s="1">
        <f t="shared" si="59210"/>
        <v>44641</v>
      </c>
      <c r="D11714">
        <f t="shared" ref="D11714" si="59788">N11714-N11713</f>
        <v>2500</v>
      </c>
      <c r="E11714" s="2">
        <f t="shared" ref="E11714" si="59789">SUM(D11708:D11714)/7</f>
        <v>6740.5714285714284</v>
      </c>
      <c r="F11714" s="2">
        <f t="shared" ref="F11714" si="59790">SUM(D11710:D11714)/5</f>
        <v>6128.8</v>
      </c>
      <c r="G11714" s="2">
        <f t="shared" ref="G11714" si="59791">N11714/(B11714/100000)</f>
        <v>14928.166831911491</v>
      </c>
      <c r="H11714">
        <f t="shared" si="59211"/>
        <v>737</v>
      </c>
      <c r="I11714">
        <f t="shared" si="59211"/>
        <v>723</v>
      </c>
      <c r="J11714" s="3">
        <f t="shared" ref="J11714" si="59792">E11714/(SUM(N11707:N11713)/7)*100</f>
        <v>1.6467558031180305</v>
      </c>
      <c r="K11714">
        <f t="shared" ref="K11714" si="59793">O11714-O11713</f>
        <v>0</v>
      </c>
      <c r="L11714" s="3">
        <f t="shared" ref="L11714" si="59794">SUM(K11708:K11714)/7</f>
        <v>5.1428571428571432</v>
      </c>
      <c r="M11714" s="3">
        <f t="shared" ref="M11714" si="59795">O11714/(B11714/100000)</f>
        <v>76.742182170681787</v>
      </c>
      <c r="N11714">
        <v>432426</v>
      </c>
      <c r="O11714">
        <v>2223</v>
      </c>
    </row>
    <row r="11715" spans="1:15" customFormat="1" x14ac:dyDescent="0.2">
      <c r="A11715" t="s">
        <v>18</v>
      </c>
      <c r="B11715">
        <v>2896712</v>
      </c>
      <c r="C11715" s="1">
        <f t="shared" si="59210"/>
        <v>44642</v>
      </c>
      <c r="D11715">
        <f t="shared" ref="D11715" si="59796">N11715-N11714</f>
        <v>7447</v>
      </c>
      <c r="E11715" s="2">
        <f t="shared" ref="E11715" si="59797">SUM(D11709:D11715)/7</f>
        <v>6756.2857142857147</v>
      </c>
      <c r="F11715" s="2">
        <f t="shared" ref="F11715" si="59798">SUM(D11711:D11715)/5</f>
        <v>5859.4</v>
      </c>
      <c r="G11715" s="2">
        <f t="shared" ref="G11715" si="59799">N11715/(B11715/100000)</f>
        <v>15185.251416088309</v>
      </c>
      <c r="H11715">
        <f t="shared" si="59211"/>
        <v>738</v>
      </c>
      <c r="I11715">
        <f t="shared" si="59211"/>
        <v>724</v>
      </c>
      <c r="J11715" s="3">
        <f t="shared" ref="J11715" si="59800">E11715/(SUM(N11708:N11714)/7)*100</f>
        <v>1.6238539733159734</v>
      </c>
      <c r="K11715">
        <f t="shared" ref="K11715" si="59801">O11715-O11714</f>
        <v>11</v>
      </c>
      <c r="L11715" s="3">
        <f t="shared" ref="L11715" si="59802">SUM(K11709:K11715)/7</f>
        <v>5</v>
      </c>
      <c r="M11715" s="3">
        <f t="shared" ref="M11715" si="59803">O11715/(B11715/100000)</f>
        <v>77.121923063114309</v>
      </c>
      <c r="N11715">
        <v>439873</v>
      </c>
      <c r="O11715">
        <v>2234</v>
      </c>
    </row>
    <row r="11716" spans="1:15" customFormat="1" x14ac:dyDescent="0.2">
      <c r="A11716" t="s">
        <v>18</v>
      </c>
      <c r="B11716">
        <v>2896712</v>
      </c>
      <c r="C11716" s="1">
        <f t="shared" si="59210"/>
        <v>44643</v>
      </c>
      <c r="D11716">
        <f t="shared" ref="D11716" si="59804">N11716-N11715</f>
        <v>9609</v>
      </c>
      <c r="E11716" s="2">
        <f t="shared" ref="E11716" si="59805">SUM(D11710:D11716)/7</f>
        <v>6814.2857142857147</v>
      </c>
      <c r="F11716" s="2">
        <f t="shared" ref="F11716" si="59806">SUM(D11712:D11716)/5</f>
        <v>6166.6</v>
      </c>
      <c r="G11716" s="2">
        <f t="shared" ref="G11716" si="59807">N11716/(B11716/100000)</f>
        <v>15516.972346577775</v>
      </c>
      <c r="H11716">
        <f t="shared" si="59211"/>
        <v>739</v>
      </c>
      <c r="I11716">
        <f t="shared" si="59211"/>
        <v>725</v>
      </c>
      <c r="J11716" s="3">
        <f t="shared" ref="J11716" si="59808">E11716/(SUM(N11709:N11715)/7)*100</f>
        <v>1.6116236922873166</v>
      </c>
      <c r="K11716">
        <f t="shared" ref="K11716" si="59809">O11716-O11715</f>
        <v>5</v>
      </c>
      <c r="L11716" s="3">
        <f t="shared" ref="L11716" si="59810">SUM(K11710:K11716)/7</f>
        <v>5.2857142857142856</v>
      </c>
      <c r="M11716" s="3">
        <f t="shared" ref="M11716" si="59811">O11716/(B11716/100000)</f>
        <v>77.29453255967455</v>
      </c>
      <c r="N11716">
        <v>449482</v>
      </c>
      <c r="O11716">
        <v>2239</v>
      </c>
    </row>
    <row r="11717" spans="1:15" customFormat="1" x14ac:dyDescent="0.2">
      <c r="A11717" t="s">
        <v>18</v>
      </c>
      <c r="B11717">
        <v>2896712</v>
      </c>
      <c r="C11717" s="1">
        <f t="shared" si="59210"/>
        <v>44644</v>
      </c>
      <c r="D11717">
        <f t="shared" ref="D11717" si="59812">N11717-N11716</f>
        <v>8545</v>
      </c>
      <c r="E11717" s="2">
        <f t="shared" ref="E11717" si="59813">SUM(D11711:D11717)/7</f>
        <v>6778.7142857142853</v>
      </c>
      <c r="F11717" s="2">
        <f t="shared" ref="F11717" si="59814">SUM(D11713:D11717)/5</f>
        <v>6302.2</v>
      </c>
      <c r="G11717" s="2">
        <f t="shared" ref="G11717" si="59815">N11717/(B11717/100000)</f>
        <v>15811.961976199222</v>
      </c>
      <c r="H11717">
        <f t="shared" si="59211"/>
        <v>740</v>
      </c>
      <c r="I11717">
        <f t="shared" si="59211"/>
        <v>726</v>
      </c>
      <c r="J11717" s="3">
        <f t="shared" ref="J11717" si="59816">E11717/(SUM(N11710:N11716)/7)*100</f>
        <v>1.5777828910092544</v>
      </c>
      <c r="K11717">
        <f t="shared" ref="K11717" si="59817">O11717-O11716</f>
        <v>15</v>
      </c>
      <c r="L11717" s="3">
        <f t="shared" ref="L11717" si="59818">SUM(K11711:K11717)/7</f>
        <v>7.2857142857142856</v>
      </c>
      <c r="M11717" s="3">
        <f t="shared" ref="M11717" si="59819">O11717/(B11717/100000)</f>
        <v>77.81236104935526</v>
      </c>
      <c r="N11717">
        <v>458027</v>
      </c>
      <c r="O11717">
        <v>2254</v>
      </c>
    </row>
    <row r="11718" spans="1:15" customFormat="1" x14ac:dyDescent="0.2">
      <c r="A11718" t="s">
        <v>18</v>
      </c>
      <c r="B11718">
        <v>2896712</v>
      </c>
      <c r="C11718" s="1">
        <f t="shared" si="59210"/>
        <v>44645</v>
      </c>
      <c r="D11718">
        <f t="shared" ref="D11718" si="59820">N11718-N11717</f>
        <v>8580</v>
      </c>
      <c r="E11718" s="2">
        <f t="shared" ref="E11718" si="59821">SUM(D11712:D11718)/7</f>
        <v>6851.1428571428569</v>
      </c>
      <c r="F11718" s="2">
        <f t="shared" ref="F11718" si="59822">SUM(D11714:D11718)/5</f>
        <v>7336.2</v>
      </c>
      <c r="G11718" s="2">
        <f t="shared" ref="G11718" si="59823">N11718/(B11718/100000)</f>
        <v>16108.15987229659</v>
      </c>
      <c r="H11718">
        <f t="shared" si="59211"/>
        <v>741</v>
      </c>
      <c r="I11718">
        <f t="shared" si="59211"/>
        <v>727</v>
      </c>
      <c r="J11718" s="3">
        <f t="shared" ref="J11718" si="59824">E11718/(SUM(N11711:N11717)/7)*100</f>
        <v>1.5698718681043138</v>
      </c>
      <c r="K11718">
        <f t="shared" ref="K11718" si="59825">O11718-O11717</f>
        <v>4</v>
      </c>
      <c r="L11718" s="3">
        <f t="shared" ref="L11718" si="59826">SUM(K11712:K11718)/7</f>
        <v>6.4285714285714288</v>
      </c>
      <c r="M11718" s="3">
        <f t="shared" ref="M11718" si="59827">O11718/(B11718/100000)</f>
        <v>77.950448646603462</v>
      </c>
      <c r="N11718">
        <v>466607</v>
      </c>
      <c r="O11718">
        <v>2258</v>
      </c>
    </row>
    <row r="11719" spans="1:15" customFormat="1" x14ac:dyDescent="0.2">
      <c r="A11719" t="s">
        <v>18</v>
      </c>
      <c r="B11719">
        <v>2896712</v>
      </c>
      <c r="C11719" s="1">
        <f t="shared" si="59210"/>
        <v>44646</v>
      </c>
      <c r="D11719">
        <f t="shared" ref="D11719" si="59828">N11719-N11718</f>
        <v>7131</v>
      </c>
      <c r="E11719" s="2">
        <f t="shared" ref="E11719" si="59829">SUM(D11713:D11719)/7</f>
        <v>6746</v>
      </c>
      <c r="F11719" s="2">
        <f t="shared" ref="F11719" si="59830">SUM(D11715:D11719)/5</f>
        <v>8262.4</v>
      </c>
      <c r="G11719" s="2">
        <f t="shared" ref="G11719" si="59831">N11719/(B11719/100000)</f>
        <v>16354.335536290801</v>
      </c>
      <c r="H11719">
        <f t="shared" si="59211"/>
        <v>742</v>
      </c>
      <c r="I11719">
        <f t="shared" si="59211"/>
        <v>728</v>
      </c>
      <c r="J11719" s="3">
        <f t="shared" ref="J11719" si="59832">E11719/(SUM(N11712:N11718)/7)*100</f>
        <v>1.5218877312103005</v>
      </c>
      <c r="K11719">
        <f t="shared" ref="K11719" si="59833">O11719-O11718</f>
        <v>5</v>
      </c>
      <c r="L11719" s="3">
        <f t="shared" ref="L11719" si="59834">SUM(K11713:K11719)/7</f>
        <v>6</v>
      </c>
      <c r="M11719" s="3">
        <f t="shared" ref="M11719" si="59835">O11719/(B11719/100000)</f>
        <v>78.123058143163689</v>
      </c>
      <c r="N11719">
        <v>473738</v>
      </c>
      <c r="O11719">
        <v>2263</v>
      </c>
    </row>
    <row r="11720" spans="1:15" customFormat="1" x14ac:dyDescent="0.2">
      <c r="A11720" t="s">
        <v>18</v>
      </c>
      <c r="B11720">
        <v>2896712</v>
      </c>
      <c r="C11720" s="1">
        <f t="shared" si="59210"/>
        <v>44647</v>
      </c>
      <c r="D11720">
        <f t="shared" ref="D11720" si="59836">N11720-N11719</f>
        <v>2594</v>
      </c>
      <c r="E11720" s="2">
        <f t="shared" ref="E11720" si="59837">SUM(D11714:D11720)/7</f>
        <v>6629.4285714285716</v>
      </c>
      <c r="F11720" s="2">
        <f t="shared" ref="F11720" si="59838">SUM(D11716:D11720)/5</f>
        <v>7291.8</v>
      </c>
      <c r="G11720" s="2">
        <f t="shared" ref="G11720" si="59839">N11720/(B11720/100000)</f>
        <v>16443.885343106253</v>
      </c>
      <c r="H11720">
        <f t="shared" si="59211"/>
        <v>743</v>
      </c>
      <c r="I11720">
        <f t="shared" si="59211"/>
        <v>729</v>
      </c>
      <c r="J11720" s="3">
        <f t="shared" ref="J11720" si="59840">E11720/(SUM(N11713:N11719)/7)*100</f>
        <v>1.4731694030530662</v>
      </c>
      <c r="K11720">
        <f t="shared" ref="K11720" si="59841">O11720-O11719</f>
        <v>0</v>
      </c>
      <c r="L11720" s="3">
        <f t="shared" ref="L11720" si="59842">SUM(K11714:K11720)/7</f>
        <v>5.7142857142857144</v>
      </c>
      <c r="M11720" s="3">
        <f t="shared" ref="M11720" si="59843">O11720/(B11720/100000)</f>
        <v>78.123058143163689</v>
      </c>
      <c r="N11720">
        <v>476332</v>
      </c>
      <c r="O11720">
        <v>2263</v>
      </c>
    </row>
    <row r="11721" spans="1:15" customFormat="1" x14ac:dyDescent="0.2">
      <c r="A11721" t="s">
        <v>18</v>
      </c>
      <c r="B11721">
        <v>2896712</v>
      </c>
      <c r="C11721" s="1">
        <f t="shared" si="59210"/>
        <v>44648</v>
      </c>
      <c r="D11721">
        <f t="shared" ref="D11721:D11722" si="59844">N11721-N11720</f>
        <v>1359</v>
      </c>
      <c r="E11721" s="2">
        <f t="shared" ref="E11721:E11722" si="59845">SUM(D11715:D11721)/7</f>
        <v>6466.4285714285716</v>
      </c>
      <c r="F11721" s="2">
        <f t="shared" ref="F11721:F11722" si="59846">SUM(D11717:D11721)/5</f>
        <v>5641.8</v>
      </c>
      <c r="G11721" s="2">
        <f t="shared" ref="G11721:G11722" si="59847">N11721/(B11721/100000)</f>
        <v>16490.800604271324</v>
      </c>
      <c r="H11721">
        <f t="shared" si="59211"/>
        <v>744</v>
      </c>
      <c r="I11721">
        <f t="shared" si="59211"/>
        <v>730</v>
      </c>
      <c r="J11721" s="3">
        <f t="shared" ref="J11721:J11722" si="59848">E11721/(SUM(N11714:N11720)/7)*100</f>
        <v>1.4160867327705278</v>
      </c>
      <c r="K11721">
        <f t="shared" ref="K11721:K11722" si="59849">O11721-O11720</f>
        <v>0</v>
      </c>
      <c r="L11721" s="3">
        <f t="shared" ref="L11721:L11722" si="59850">SUM(K11715:K11721)/7</f>
        <v>5.7142857142857144</v>
      </c>
      <c r="M11721" s="3">
        <f t="shared" ref="M11721:M11722" si="59851">O11721/(B11721/100000)</f>
        <v>78.123058143163689</v>
      </c>
      <c r="N11721">
        <v>477691</v>
      </c>
      <c r="O11721">
        <v>2263</v>
      </c>
    </row>
    <row r="11722" spans="1:15" customFormat="1" x14ac:dyDescent="0.2">
      <c r="A11722" t="s">
        <v>18</v>
      </c>
      <c r="B11722">
        <v>2896712</v>
      </c>
      <c r="C11722" s="1">
        <f t="shared" si="59210"/>
        <v>44649</v>
      </c>
      <c r="D11722">
        <f t="shared" si="59844"/>
        <v>8360</v>
      </c>
      <c r="E11722" s="2">
        <f t="shared" si="59845"/>
        <v>6596.8571428571431</v>
      </c>
      <c r="F11722" s="2">
        <f t="shared" si="59846"/>
        <v>5604.8</v>
      </c>
      <c r="G11722" s="2">
        <f t="shared" si="59847"/>
        <v>16779.403682520042</v>
      </c>
      <c r="H11722">
        <f t="shared" si="59211"/>
        <v>745</v>
      </c>
      <c r="I11722">
        <f t="shared" si="59211"/>
        <v>731</v>
      </c>
      <c r="J11722" s="3">
        <f t="shared" si="59848"/>
        <v>1.4244775198581014</v>
      </c>
      <c r="K11722">
        <f t="shared" si="59849"/>
        <v>7</v>
      </c>
      <c r="L11722" s="3">
        <f t="shared" si="59850"/>
        <v>5.1428571428571432</v>
      </c>
      <c r="M11722" s="3">
        <f t="shared" si="59851"/>
        <v>78.364711438348024</v>
      </c>
      <c r="N11722">
        <v>486051</v>
      </c>
      <c r="O11722">
        <v>2270</v>
      </c>
    </row>
    <row r="11723" spans="1:15" customFormat="1" x14ac:dyDescent="0.2">
      <c r="A11723" t="s">
        <v>18</v>
      </c>
      <c r="B11723">
        <v>2896712</v>
      </c>
      <c r="C11723" s="1">
        <f t="shared" si="59210"/>
        <v>44650</v>
      </c>
      <c r="D11723">
        <f t="shared" ref="D11723" si="59852">N11723-N11722</f>
        <v>9716</v>
      </c>
      <c r="E11723" s="2">
        <f t="shared" ref="E11723" si="59853">SUM(D11717:D11723)/7</f>
        <v>6612.1428571428569</v>
      </c>
      <c r="F11723" s="2">
        <f t="shared" ref="F11723" si="59854">SUM(D11719:D11723)/5</f>
        <v>5832</v>
      </c>
      <c r="G11723" s="2">
        <f t="shared" ref="G11723" si="59855">N11723/(B11723/100000)</f>
        <v>17114.818456235898</v>
      </c>
      <c r="H11723">
        <f t="shared" si="59211"/>
        <v>746</v>
      </c>
      <c r="I11723">
        <f t="shared" si="59211"/>
        <v>732</v>
      </c>
      <c r="J11723" s="3">
        <f t="shared" ref="J11723" si="59856">E11723/(SUM(N11716:N11722)/7)*100</f>
        <v>1.4077254733072013</v>
      </c>
      <c r="K11723">
        <f t="shared" ref="K11723" si="59857">O11723-O11722</f>
        <v>24</v>
      </c>
      <c r="L11723" s="3">
        <f t="shared" ref="L11723" si="59858">SUM(K11717:K11723)/7</f>
        <v>7.8571428571428568</v>
      </c>
      <c r="M11723" s="3">
        <f t="shared" ref="M11723" si="59859">O11723/(B11723/100000)</f>
        <v>79.193237021837163</v>
      </c>
      <c r="N11723">
        <v>495767</v>
      </c>
      <c r="O11723">
        <v>2294</v>
      </c>
    </row>
    <row r="11724" spans="1:15" customFormat="1" x14ac:dyDescent="0.2">
      <c r="A11724" t="s">
        <v>18</v>
      </c>
      <c r="B11724">
        <v>2896712</v>
      </c>
      <c r="C11724" s="1">
        <f t="shared" si="59210"/>
        <v>44651</v>
      </c>
      <c r="D11724">
        <f t="shared" ref="D11724" si="59860">N11724-N11723</f>
        <v>9451</v>
      </c>
      <c r="E11724" s="2">
        <f t="shared" ref="E11724" si="59861">SUM(D11718:D11724)/7</f>
        <v>6741.5714285714284</v>
      </c>
      <c r="F11724" s="2">
        <f t="shared" ref="F11724" si="59862">SUM(D11720:D11724)/5</f>
        <v>6296</v>
      </c>
      <c r="G11724" s="2">
        <f t="shared" ref="G11724" si="59863">N11724/(B11724/100000)</f>
        <v>17441.084926634059</v>
      </c>
      <c r="H11724">
        <f t="shared" si="59211"/>
        <v>747</v>
      </c>
      <c r="I11724">
        <f t="shared" si="59211"/>
        <v>733</v>
      </c>
      <c r="J11724" s="3">
        <f t="shared" ref="J11724" si="59864">E11724/(SUM(N11717:N11723)/7)*100</f>
        <v>1.4153564874229692</v>
      </c>
      <c r="K11724">
        <f t="shared" ref="K11724" si="59865">O11724-O11723</f>
        <v>2</v>
      </c>
      <c r="L11724" s="3">
        <f t="shared" ref="L11724" si="59866">SUM(K11718:K11724)/7</f>
        <v>6</v>
      </c>
      <c r="M11724" s="3">
        <f t="shared" ref="M11724" si="59867">O11724/(B11724/100000)</f>
        <v>79.262280820461271</v>
      </c>
      <c r="N11724">
        <v>505218</v>
      </c>
      <c r="O11724">
        <v>2296</v>
      </c>
    </row>
    <row r="11725" spans="1:15" customFormat="1" x14ac:dyDescent="0.2">
      <c r="A11725" t="s">
        <v>18</v>
      </c>
      <c r="B11725">
        <v>2896712</v>
      </c>
      <c r="C11725" s="1">
        <f t="shared" si="59210"/>
        <v>44652</v>
      </c>
      <c r="D11725">
        <f t="shared" ref="D11725" si="59868">N11725-N11724</f>
        <v>7142</v>
      </c>
      <c r="E11725" s="2">
        <f t="shared" ref="E11725" si="59869">SUM(D11719:D11725)/7</f>
        <v>6536.1428571428569</v>
      </c>
      <c r="F11725" s="2">
        <f t="shared" ref="F11725" si="59870">SUM(D11721:D11725)/5</f>
        <v>7205.6</v>
      </c>
      <c r="G11725" s="2">
        <f t="shared" ref="G11725" si="59871">N11725/(B11725/100000)</f>
        <v>17687.640331520703</v>
      </c>
      <c r="H11725">
        <f t="shared" si="59211"/>
        <v>748</v>
      </c>
      <c r="I11725">
        <f t="shared" si="59211"/>
        <v>734</v>
      </c>
      <c r="J11725" s="3">
        <f t="shared" ref="J11725" si="59872">E11725/(SUM(N11718:N11724)/7)*100</f>
        <v>1.3530770058827635</v>
      </c>
      <c r="K11725">
        <f t="shared" ref="K11725" si="59873">O11725-O11724</f>
        <v>5</v>
      </c>
      <c r="L11725" s="3">
        <f t="shared" ref="L11725" si="59874">SUM(K11719:K11725)/7</f>
        <v>6.1428571428571432</v>
      </c>
      <c r="M11725" s="3">
        <f t="shared" ref="M11725" si="59875">O11725/(B11725/100000)</f>
        <v>79.434890317021498</v>
      </c>
      <c r="N11725">
        <v>512360</v>
      </c>
      <c r="O11725">
        <v>2301</v>
      </c>
    </row>
    <row r="11726" spans="1:15" customFormat="1" x14ac:dyDescent="0.2">
      <c r="A11726" t="s">
        <v>18</v>
      </c>
      <c r="B11726">
        <v>2896712</v>
      </c>
      <c r="C11726" s="1">
        <f t="shared" si="59210"/>
        <v>44653</v>
      </c>
      <c r="D11726">
        <f t="shared" ref="D11726" si="59876">N11726-N11725</f>
        <v>6531</v>
      </c>
      <c r="E11726" s="2">
        <f t="shared" ref="E11726" si="59877">SUM(D11720:D11726)/7</f>
        <v>6450.4285714285716</v>
      </c>
      <c r="F11726" s="2">
        <f t="shared" ref="F11726" si="59878">SUM(D11722:D11726)/5</f>
        <v>8240</v>
      </c>
      <c r="G11726" s="2">
        <f t="shared" ref="G11726" si="59879">N11726/(B11726/100000)</f>
        <v>17913.102855927686</v>
      </c>
      <c r="H11726">
        <f t="shared" si="59211"/>
        <v>749</v>
      </c>
      <c r="I11726">
        <f t="shared" si="59211"/>
        <v>735</v>
      </c>
      <c r="J11726" s="3">
        <f t="shared" ref="J11726" si="59880">E11726/(SUM(N11719:N11725)/7)*100</f>
        <v>1.3175060261318638</v>
      </c>
      <c r="K11726">
        <f t="shared" ref="K11726" si="59881">O11726-O11725</f>
        <v>6</v>
      </c>
      <c r="L11726" s="3">
        <f t="shared" ref="L11726" si="59882">SUM(K11720:K11726)/7</f>
        <v>6.2857142857142856</v>
      </c>
      <c r="M11726" s="3">
        <f t="shared" ref="M11726" si="59883">O11726/(B11726/100000)</f>
        <v>79.642021712893794</v>
      </c>
      <c r="N11726">
        <v>518891</v>
      </c>
      <c r="O11726">
        <v>2307</v>
      </c>
    </row>
    <row r="11727" spans="1:15" customFormat="1" x14ac:dyDescent="0.2">
      <c r="A11727" t="s">
        <v>18</v>
      </c>
      <c r="B11727">
        <v>2896712</v>
      </c>
      <c r="C11727" s="1">
        <f t="shared" si="59210"/>
        <v>44654</v>
      </c>
      <c r="D11727">
        <f t="shared" ref="D11727" si="59884">N11727-N11726</f>
        <v>1542</v>
      </c>
      <c r="E11727" s="2">
        <f t="shared" ref="E11727" si="59885">SUM(D11721:D11727)/7</f>
        <v>6300.1428571428569</v>
      </c>
      <c r="F11727" s="2">
        <f t="shared" ref="F11727" si="59886">SUM(D11723:D11727)/5</f>
        <v>6876.4</v>
      </c>
      <c r="G11727" s="2">
        <f t="shared" ref="G11727" si="59887">N11727/(B11727/100000)</f>
        <v>17966.335624666863</v>
      </c>
      <c r="H11727">
        <f t="shared" si="59211"/>
        <v>750</v>
      </c>
      <c r="I11727">
        <f t="shared" si="59211"/>
        <v>736</v>
      </c>
      <c r="J11727" s="3">
        <f t="shared" ref="J11727" si="59888">E11727/(SUM(N11720:N11726)/7)*100</f>
        <v>1.2700766924612144</v>
      </c>
      <c r="K11727">
        <f t="shared" ref="K11727" si="59889">O11727-O11726</f>
        <v>1</v>
      </c>
      <c r="L11727" s="3">
        <f t="shared" ref="L11727" si="59890">SUM(K11721:K11727)/7</f>
        <v>6.4285714285714288</v>
      </c>
      <c r="M11727" s="3">
        <f t="shared" ref="M11727" si="59891">O11727/(B11727/100000)</f>
        <v>79.676543612205833</v>
      </c>
      <c r="N11727">
        <v>520433</v>
      </c>
      <c r="O11727">
        <v>2308</v>
      </c>
    </row>
    <row r="11728" spans="1:15" customFormat="1" x14ac:dyDescent="0.2">
      <c r="A11728" t="s">
        <v>18</v>
      </c>
      <c r="B11728">
        <v>2896712</v>
      </c>
      <c r="C11728" s="1">
        <f t="shared" si="59210"/>
        <v>44655</v>
      </c>
      <c r="D11728">
        <f t="shared" ref="D11728" si="59892">N11728-N11727</f>
        <v>942</v>
      </c>
      <c r="E11728" s="2">
        <f t="shared" ref="E11728" si="59893">SUM(D11722:D11728)/7</f>
        <v>6240.5714285714284</v>
      </c>
      <c r="F11728" s="2">
        <f t="shared" ref="F11728" si="59894">SUM(D11724:D11728)/5</f>
        <v>5121.6000000000004</v>
      </c>
      <c r="G11728" s="2">
        <f t="shared" ref="G11728" si="59895">N11728/(B11728/100000)</f>
        <v>17998.855253818812</v>
      </c>
      <c r="H11728">
        <f t="shared" si="59211"/>
        <v>751</v>
      </c>
      <c r="I11728">
        <f t="shared" si="59211"/>
        <v>737</v>
      </c>
      <c r="J11728" s="3">
        <f t="shared" ref="J11728" si="59896">E11728/(SUM(N11721:N11727)/7)*100</f>
        <v>1.2422893683360676</v>
      </c>
      <c r="K11728">
        <f t="shared" ref="K11728" si="59897">O11728-O11727</f>
        <v>1</v>
      </c>
      <c r="L11728" s="3">
        <f t="shared" ref="L11728" si="59898">SUM(K11722:K11728)/7</f>
        <v>6.5714285714285712</v>
      </c>
      <c r="M11728" s="3">
        <f t="shared" ref="M11728" si="59899">O11728/(B11728/100000)</f>
        <v>79.711065511517887</v>
      </c>
      <c r="N11728">
        <v>521375</v>
      </c>
      <c r="O11728">
        <v>2309</v>
      </c>
    </row>
    <row r="11729" spans="1:15" customFormat="1" x14ac:dyDescent="0.2">
      <c r="A11729" t="s">
        <v>18</v>
      </c>
      <c r="B11729">
        <v>2896712</v>
      </c>
      <c r="C11729" s="1">
        <f t="shared" si="59210"/>
        <v>44656</v>
      </c>
      <c r="D11729">
        <f t="shared" ref="D11729" si="59900">N11729-N11728</f>
        <v>7715</v>
      </c>
      <c r="E11729" s="2">
        <f t="shared" ref="E11729" si="59901">SUM(D11723:D11729)/7</f>
        <v>6148.4285714285716</v>
      </c>
      <c r="F11729" s="2">
        <f t="shared" ref="F11729" si="59902">SUM(D11725:D11729)/5</f>
        <v>4774.3999999999996</v>
      </c>
      <c r="G11729" s="2">
        <f t="shared" ref="G11729" si="59903">N11729/(B11729/100000)</f>
        <v>18265.191707011258</v>
      </c>
      <c r="H11729">
        <f t="shared" si="59211"/>
        <v>752</v>
      </c>
      <c r="I11729">
        <f t="shared" si="59211"/>
        <v>738</v>
      </c>
      <c r="J11729" s="3">
        <f t="shared" ref="J11729" si="59904">E11729/(SUM(N11722:N11728)/7)*100</f>
        <v>1.2089284134271698</v>
      </c>
      <c r="K11729">
        <f t="shared" ref="K11729" si="59905">O11729-O11728</f>
        <v>5</v>
      </c>
      <c r="L11729" s="3">
        <f t="shared" ref="L11729" si="59906">SUM(K11723:K11729)/7</f>
        <v>6.2857142857142856</v>
      </c>
      <c r="M11729" s="3">
        <f t="shared" ref="M11729" si="59907">O11729/(B11729/100000)</f>
        <v>79.883675008078114</v>
      </c>
      <c r="N11729">
        <v>529090</v>
      </c>
      <c r="O11729">
        <v>2314</v>
      </c>
    </row>
    <row r="11730" spans="1:15" customFormat="1" x14ac:dyDescent="0.2">
      <c r="A11730" t="s">
        <v>18</v>
      </c>
      <c r="B11730">
        <v>2896712</v>
      </c>
      <c r="C11730" s="1">
        <f t="shared" si="59210"/>
        <v>44657</v>
      </c>
      <c r="D11730">
        <f t="shared" ref="D11730" si="59908">N11730-N11729</f>
        <v>8008</v>
      </c>
      <c r="E11730" s="2">
        <f t="shared" ref="E11730" si="59909">SUM(D11724:D11730)/7</f>
        <v>5904.4285714285716</v>
      </c>
      <c r="F11730" s="2">
        <f t="shared" ref="F11730" si="59910">SUM(D11726:D11730)/5</f>
        <v>4947.6000000000004</v>
      </c>
      <c r="G11730" s="2">
        <f t="shared" ref="G11730" si="59911">N11730/(B11730/100000)</f>
        <v>18541.643076702137</v>
      </c>
      <c r="H11730">
        <f t="shared" si="59211"/>
        <v>753</v>
      </c>
      <c r="I11730">
        <f t="shared" si="59211"/>
        <v>739</v>
      </c>
      <c r="J11730" s="3">
        <f t="shared" ref="J11730" si="59912">E11730/(SUM(N11723:N11729)/7)*100</f>
        <v>1.1470847323468958</v>
      </c>
      <c r="K11730">
        <f t="shared" ref="K11730" si="59913">O11730-O11729</f>
        <v>9</v>
      </c>
      <c r="L11730" s="3">
        <f t="shared" ref="L11730" si="59914">SUM(K11724:K11730)/7</f>
        <v>4.1428571428571432</v>
      </c>
      <c r="M11730" s="3">
        <f t="shared" ref="M11730" si="59915">O11730/(B11730/100000)</f>
        <v>80.194372101886543</v>
      </c>
      <c r="N11730">
        <v>537098</v>
      </c>
      <c r="O11730">
        <v>2323</v>
      </c>
    </row>
    <row r="11731" spans="1:15" customFormat="1" x14ac:dyDescent="0.2">
      <c r="A11731" t="s">
        <v>18</v>
      </c>
      <c r="B11731">
        <v>2896712</v>
      </c>
      <c r="C11731" s="1">
        <f t="shared" si="59210"/>
        <v>44658</v>
      </c>
      <c r="D11731">
        <f t="shared" ref="D11731" si="59916">N11731-N11730</f>
        <v>5991</v>
      </c>
      <c r="E11731" s="2">
        <f t="shared" ref="E11731" si="59917">SUM(D11725:D11731)/7</f>
        <v>5410.1428571428569</v>
      </c>
      <c r="F11731" s="2">
        <f t="shared" ref="F11731" si="59918">SUM(D11727:D11731)/5</f>
        <v>4839.6000000000004</v>
      </c>
      <c r="G11731" s="2">
        <f t="shared" ref="G11731" si="59919">N11731/(B11731/100000)</f>
        <v>18748.463775480614</v>
      </c>
      <c r="H11731">
        <f t="shared" si="59211"/>
        <v>754</v>
      </c>
      <c r="I11731">
        <f t="shared" si="59211"/>
        <v>740</v>
      </c>
      <c r="J11731" s="3">
        <f t="shared" ref="J11731" si="59920">E11731/(SUM(N11724:N11730)/7)*100</f>
        <v>1.0391374316943638</v>
      </c>
      <c r="K11731">
        <f t="shared" ref="K11731" si="59921">O11731-O11730</f>
        <v>5</v>
      </c>
      <c r="L11731" s="3">
        <f t="shared" ref="L11731" si="59922">SUM(K11725:K11731)/7</f>
        <v>4.5714285714285712</v>
      </c>
      <c r="M11731" s="3">
        <f t="shared" ref="M11731" si="59923">O11731/(B11731/100000)</f>
        <v>80.366981598446785</v>
      </c>
      <c r="N11731">
        <v>543089</v>
      </c>
      <c r="O11731">
        <v>2328</v>
      </c>
    </row>
    <row r="11732" spans="1:15" customFormat="1" x14ac:dyDescent="0.2">
      <c r="A11732" t="s">
        <v>18</v>
      </c>
      <c r="B11732">
        <v>2896712</v>
      </c>
      <c r="C11732" s="1">
        <f t="shared" si="59210"/>
        <v>44659</v>
      </c>
      <c r="D11732">
        <f t="shared" ref="D11732" si="59924">N11732-N11731</f>
        <v>7180</v>
      </c>
      <c r="E11732" s="2">
        <f t="shared" ref="E11732" si="59925">SUM(D11726:D11732)/7</f>
        <v>5415.5714285714284</v>
      </c>
      <c r="F11732" s="2">
        <f t="shared" ref="F11732" si="59926">SUM(D11728:D11732)/5</f>
        <v>5967.2</v>
      </c>
      <c r="G11732" s="2">
        <f t="shared" ref="G11732" si="59927">N11732/(B11732/100000)</f>
        <v>18996.331012541115</v>
      </c>
      <c r="H11732">
        <f t="shared" si="59211"/>
        <v>755</v>
      </c>
      <c r="I11732">
        <f t="shared" si="59211"/>
        <v>741</v>
      </c>
      <c r="J11732" s="3">
        <f t="shared" ref="J11732" si="59928">E11732/(SUM(N11725:N11731)/7)*100</f>
        <v>1.0294823720594752</v>
      </c>
      <c r="K11732">
        <f t="shared" ref="K11732" si="59929">O11732-O11731</f>
        <v>6</v>
      </c>
      <c r="L11732" s="3">
        <f t="shared" ref="L11732" si="59930">SUM(K11726:K11732)/7</f>
        <v>4.7142857142857144</v>
      </c>
      <c r="M11732" s="3">
        <f t="shared" ref="M11732" si="59931">O11732/(B11732/100000)</f>
        <v>80.574112994319066</v>
      </c>
      <c r="N11732">
        <v>550269</v>
      </c>
      <c r="O11732">
        <v>2334</v>
      </c>
    </row>
    <row r="11733" spans="1:15" customFormat="1" x14ac:dyDescent="0.2">
      <c r="A11733" t="s">
        <v>18</v>
      </c>
      <c r="B11733">
        <v>2896712</v>
      </c>
      <c r="C11733" s="1">
        <f t="shared" si="59210"/>
        <v>44660</v>
      </c>
      <c r="D11733">
        <f t="shared" ref="D11733" si="59932">N11733-N11732</f>
        <v>5350</v>
      </c>
      <c r="E11733" s="2">
        <f t="shared" ref="E11733" si="59933">SUM(D11727:D11733)/7</f>
        <v>5246.8571428571431</v>
      </c>
      <c r="F11733" s="2">
        <f t="shared" ref="F11733" si="59934">SUM(D11729:D11733)/5</f>
        <v>6848.8</v>
      </c>
      <c r="G11733" s="2">
        <f t="shared" ref="G11733" si="59935">N11733/(B11733/100000)</f>
        <v>19181.023173860569</v>
      </c>
      <c r="H11733">
        <f t="shared" si="59211"/>
        <v>756</v>
      </c>
      <c r="I11733">
        <f t="shared" si="59211"/>
        <v>742</v>
      </c>
      <c r="J11733" s="3">
        <f t="shared" ref="J11733" si="59936">E11733/(SUM(N11726:N11732)/7)*100</f>
        <v>0.98724680766992501</v>
      </c>
      <c r="K11733">
        <f t="shared" ref="K11733" si="59937">O11733-O11732</f>
        <v>6</v>
      </c>
      <c r="L11733" s="3">
        <f t="shared" ref="L11733" si="59938">SUM(K11727:K11733)/7</f>
        <v>4.7142857142857144</v>
      </c>
      <c r="M11733" s="3">
        <f t="shared" ref="M11733" si="59939">O11733/(B11733/100000)</f>
        <v>80.781244390191361</v>
      </c>
      <c r="N11733">
        <v>555619</v>
      </c>
      <c r="O11733">
        <v>2340</v>
      </c>
    </row>
    <row r="11734" spans="1:15" customFormat="1" x14ac:dyDescent="0.2">
      <c r="A11734" t="s">
        <v>18</v>
      </c>
      <c r="B11734">
        <v>2896712</v>
      </c>
      <c r="C11734" s="1">
        <f t="shared" si="59210"/>
        <v>44661</v>
      </c>
      <c r="D11734">
        <f t="shared" ref="D11734" si="59940">N11734-N11733</f>
        <v>1731</v>
      </c>
      <c r="E11734" s="2">
        <f t="shared" ref="E11734" si="59941">SUM(D11728:D11734)/7</f>
        <v>5273.8571428571431</v>
      </c>
      <c r="F11734" s="2">
        <f t="shared" ref="F11734" si="59942">SUM(D11730:D11734)/5</f>
        <v>5652</v>
      </c>
      <c r="G11734" s="2">
        <f t="shared" ref="G11734" si="59943">N11734/(B11734/100000)</f>
        <v>19240.780581569725</v>
      </c>
      <c r="H11734">
        <f t="shared" si="59211"/>
        <v>757</v>
      </c>
      <c r="I11734">
        <f t="shared" si="59211"/>
        <v>743</v>
      </c>
      <c r="J11734" s="3">
        <f t="shared" ref="J11734" si="59944">E11734/(SUM(N11727:N11733)/7)*100</f>
        <v>0.98262617271936759</v>
      </c>
      <c r="K11734">
        <f t="shared" ref="K11734" si="59945">O11734-O11733</f>
        <v>0</v>
      </c>
      <c r="L11734" s="3">
        <f t="shared" ref="L11734" si="59946">SUM(K11728:K11734)/7</f>
        <v>4.5714285714285712</v>
      </c>
      <c r="M11734" s="3">
        <f t="shared" ref="M11734" si="59947">O11734/(B11734/100000)</f>
        <v>80.781244390191361</v>
      </c>
      <c r="N11734">
        <v>557350</v>
      </c>
      <c r="O11734">
        <v>2340</v>
      </c>
    </row>
    <row r="11735" spans="1:15" customFormat="1" ht="15" customHeight="1" x14ac:dyDescent="0.2">
      <c r="A11735" t="s">
        <v>18</v>
      </c>
      <c r="B11735">
        <v>2896712</v>
      </c>
      <c r="C11735" s="1">
        <f t="shared" si="59210"/>
        <v>44662</v>
      </c>
      <c r="D11735">
        <f t="shared" ref="D11735" si="59948">N11735-N11734</f>
        <v>660</v>
      </c>
      <c r="E11735" s="2">
        <f t="shared" ref="E11735" si="59949">SUM(D11729:D11735)/7</f>
        <v>5233.5714285714284</v>
      </c>
      <c r="F11735" s="2">
        <f t="shared" ref="F11735" si="59950">SUM(D11731:D11735)/5</f>
        <v>4182.3999999999996</v>
      </c>
      <c r="G11735" s="2">
        <f t="shared" ref="G11735" si="59951">N11735/(B11735/100000)</f>
        <v>19263.565035115676</v>
      </c>
      <c r="H11735">
        <f t="shared" si="59211"/>
        <v>758</v>
      </c>
      <c r="I11735">
        <f t="shared" si="59211"/>
        <v>744</v>
      </c>
      <c r="J11735" s="3">
        <f t="shared" ref="J11735" si="59952">E11735/(SUM(N11728:N11734)/7)*100</f>
        <v>0.96563158130573112</v>
      </c>
      <c r="K11735">
        <f t="shared" ref="K11735" si="59953">O11735-O11734</f>
        <v>0</v>
      </c>
      <c r="L11735" s="3">
        <f t="shared" ref="L11735" si="59954">SUM(K11729:K11735)/7</f>
        <v>4.4285714285714288</v>
      </c>
      <c r="M11735" s="3">
        <f t="shared" ref="M11735" si="59955">O11735/(B11735/100000)</f>
        <v>80.781244390191361</v>
      </c>
      <c r="N11735">
        <v>558010</v>
      </c>
      <c r="O11735">
        <v>2340</v>
      </c>
    </row>
    <row r="11736" spans="1:15" customFormat="1" ht="15" customHeight="1" x14ac:dyDescent="0.2">
      <c r="A11736" t="s">
        <v>18</v>
      </c>
      <c r="B11736">
        <v>2896712</v>
      </c>
      <c r="C11736" s="1">
        <f t="shared" si="59210"/>
        <v>44663</v>
      </c>
      <c r="D11736">
        <f t="shared" ref="D11736" si="59956">N11736-N11735</f>
        <v>7636</v>
      </c>
      <c r="E11736" s="2">
        <f t="shared" ref="E11736" si="59957">SUM(D11730:D11736)/7</f>
        <v>5222.2857142857147</v>
      </c>
      <c r="F11736" s="2">
        <f t="shared" ref="F11736" si="59958">SUM(D11732:D11736)/5</f>
        <v>4511.3999999999996</v>
      </c>
      <c r="G11736" s="2">
        <f t="shared" ref="G11736" si="59959">N11736/(B11736/100000)</f>
        <v>19527.174258262472</v>
      </c>
      <c r="H11736">
        <f t="shared" si="59211"/>
        <v>759</v>
      </c>
      <c r="I11736">
        <f t="shared" si="59211"/>
        <v>745</v>
      </c>
      <c r="J11736" s="3">
        <f t="shared" ref="J11736" si="59960">E11736/(SUM(N11729:N11735)/7)*100</f>
        <v>0.95433393594872762</v>
      </c>
      <c r="K11736">
        <f t="shared" ref="K11736" si="59961">O11736-O11735</f>
        <v>4</v>
      </c>
      <c r="L11736" s="3">
        <f t="shared" ref="L11736" si="59962">SUM(K11730:K11736)/7</f>
        <v>4.2857142857142856</v>
      </c>
      <c r="M11736" s="3">
        <f t="shared" ref="M11736" si="59963">O11736/(B11736/100000)</f>
        <v>80.919331987439548</v>
      </c>
      <c r="N11736">
        <v>565646</v>
      </c>
      <c r="O11736">
        <v>2344</v>
      </c>
    </row>
    <row r="11737" spans="1:15" customFormat="1" ht="15" customHeight="1" x14ac:dyDescent="0.2">
      <c r="A11737" t="s">
        <v>18</v>
      </c>
      <c r="B11737">
        <v>2896712</v>
      </c>
      <c r="C11737" s="1">
        <f t="shared" si="59210"/>
        <v>44664</v>
      </c>
      <c r="D11737">
        <f t="shared" ref="D11737" si="59964">N11737-N11736</f>
        <v>7236</v>
      </c>
      <c r="E11737" s="2">
        <f t="shared" ref="E11737" si="59965">SUM(D11731:D11737)/7</f>
        <v>5112</v>
      </c>
      <c r="F11737" s="2">
        <f t="shared" ref="F11737" si="59966">SUM(D11733:D11737)/5</f>
        <v>4522.6000000000004</v>
      </c>
      <c r="G11737" s="2">
        <f t="shared" ref="G11737" si="59967">N11737/(B11737/100000)</f>
        <v>19776.974721684448</v>
      </c>
      <c r="H11737">
        <f t="shared" si="59211"/>
        <v>760</v>
      </c>
      <c r="I11737">
        <f t="shared" si="59211"/>
        <v>746</v>
      </c>
      <c r="J11737" s="3">
        <f t="shared" ref="J11737" si="59968">E11737/(SUM(N11730:N11736)/7)*100</f>
        <v>0.92534911991758118</v>
      </c>
      <c r="K11737">
        <f t="shared" ref="K11737" si="59969">O11737-O11736</f>
        <v>7</v>
      </c>
      <c r="L11737" s="3">
        <f t="shared" ref="L11737" si="59970">SUM(K11731:K11737)/7</f>
        <v>4</v>
      </c>
      <c r="M11737" s="3">
        <f t="shared" ref="M11737" si="59971">O11737/(B11737/100000)</f>
        <v>81.160985282623884</v>
      </c>
      <c r="N11737">
        <v>572882</v>
      </c>
      <c r="O11737">
        <v>2351</v>
      </c>
    </row>
    <row r="11738" spans="1:15" customFormat="1" ht="15" customHeight="1" x14ac:dyDescent="0.2">
      <c r="A11738" t="s">
        <v>18</v>
      </c>
      <c r="B11738">
        <v>2896712</v>
      </c>
      <c r="C11738" s="1">
        <f t="shared" si="59210"/>
        <v>44665</v>
      </c>
      <c r="D11738">
        <f t="shared" ref="D11738" si="59972">N11738-N11737</f>
        <v>6257</v>
      </c>
      <c r="E11738" s="2">
        <f t="shared" ref="E11738" si="59973">SUM(D11732:D11738)/7</f>
        <v>5150</v>
      </c>
      <c r="F11738" s="2">
        <f t="shared" ref="F11738" si="59974">SUM(D11734:D11738)/5</f>
        <v>4704</v>
      </c>
      <c r="G11738" s="2">
        <f t="shared" ref="G11738" si="59975">N11738/(B11738/100000)</f>
        <v>19992.978245679929</v>
      </c>
      <c r="H11738">
        <f t="shared" si="59211"/>
        <v>761</v>
      </c>
      <c r="I11738">
        <f t="shared" si="59211"/>
        <v>747</v>
      </c>
      <c r="J11738" s="3">
        <f t="shared" ref="J11738" si="59976">E11738/(SUM(N11731:N11737)/7)*100</f>
        <v>0.92368042450866228</v>
      </c>
      <c r="K11738">
        <f t="shared" ref="K11738" si="59977">O11738-O11737</f>
        <v>13</v>
      </c>
      <c r="L11738" s="3">
        <f t="shared" ref="L11738" si="59978">SUM(K11732:K11738)/7</f>
        <v>5.1428571428571432</v>
      </c>
      <c r="M11738" s="3">
        <f t="shared" ref="M11738" si="59979">O11738/(B11738/100000)</f>
        <v>81.6097699736805</v>
      </c>
      <c r="N11738">
        <v>579139</v>
      </c>
      <c r="O11738">
        <v>2364</v>
      </c>
    </row>
    <row r="11739" spans="1:15" customFormat="1" ht="15" customHeight="1" x14ac:dyDescent="0.2">
      <c r="A11739" t="s">
        <v>18</v>
      </c>
      <c r="B11739">
        <v>2896712</v>
      </c>
      <c r="C11739" s="1">
        <f t="shared" si="59210"/>
        <v>44666</v>
      </c>
      <c r="D11739">
        <f t="shared" ref="D11739" si="59980">N11739-N11738</f>
        <v>7021</v>
      </c>
      <c r="E11739" s="2">
        <f t="shared" ref="E11739" si="59981">SUM(D11733:D11739)/7</f>
        <v>5127.2857142857147</v>
      </c>
      <c r="F11739" s="2">
        <f t="shared" ref="F11739" si="59982">SUM(D11735:D11739)/5</f>
        <v>5762</v>
      </c>
      <c r="G11739" s="2">
        <f t="shared" ref="G11739" si="59983">N11739/(B11739/100000)</f>
        <v>20235.356500749815</v>
      </c>
      <c r="H11739">
        <f t="shared" si="59211"/>
        <v>762</v>
      </c>
      <c r="I11739">
        <f t="shared" si="59211"/>
        <v>748</v>
      </c>
      <c r="J11739" s="3">
        <f t="shared" ref="J11739" si="59984">E11739/(SUM(N11732:N11738)/7)*100</f>
        <v>0.91119001044703951</v>
      </c>
      <c r="K11739">
        <f t="shared" ref="K11739" si="59985">O11739-O11738</f>
        <v>9</v>
      </c>
      <c r="L11739" s="3">
        <f t="shared" ref="L11739" si="59986">SUM(K11733:K11739)/7</f>
        <v>5.5714285714285712</v>
      </c>
      <c r="M11739" s="3">
        <f t="shared" ref="M11739" si="59987">O11739/(B11739/100000)</f>
        <v>81.920467067488929</v>
      </c>
      <c r="N11739">
        <v>586160</v>
      </c>
      <c r="O11739">
        <v>2373</v>
      </c>
    </row>
    <row r="11740" spans="1:15" customFormat="1" ht="15" customHeight="1" x14ac:dyDescent="0.2">
      <c r="A11740" t="s">
        <v>18</v>
      </c>
      <c r="B11740">
        <v>2896712</v>
      </c>
      <c r="C11740" s="1">
        <f t="shared" si="59210"/>
        <v>44667</v>
      </c>
      <c r="D11740">
        <f t="shared" ref="D11740:D11741" si="59988">N11740-N11739</f>
        <v>0</v>
      </c>
      <c r="E11740" s="2">
        <f t="shared" ref="E11740:E11741" si="59989">SUM(D11734:D11740)/7</f>
        <v>4363</v>
      </c>
      <c r="F11740" s="2">
        <f t="shared" ref="F11740:F11741" si="59990">SUM(D11736:D11740)/5</f>
        <v>5630</v>
      </c>
      <c r="G11740" s="2">
        <f t="shared" ref="G11740:G11741" si="59991">N11740/(B11740/100000)</f>
        <v>20235.356500749815</v>
      </c>
      <c r="H11740">
        <f t="shared" si="59211"/>
        <v>763</v>
      </c>
      <c r="I11740">
        <f t="shared" si="59211"/>
        <v>749</v>
      </c>
      <c r="J11740" s="3">
        <f t="shared" ref="J11740:J11741" si="59992">E11740/(SUM(N11733:N11739)/7)*100</f>
        <v>0.76836454408089361</v>
      </c>
      <c r="K11740">
        <f t="shared" ref="K11740:K11741" si="59993">O11740-O11739</f>
        <v>0</v>
      </c>
      <c r="L11740" s="3">
        <f t="shared" ref="L11740:L11741" si="59994">SUM(K11734:K11740)/7</f>
        <v>4.7142857142857144</v>
      </c>
      <c r="M11740" s="3">
        <f t="shared" ref="M11740:M11741" si="59995">O11740/(B11740/100000)</f>
        <v>81.920467067488929</v>
      </c>
      <c r="N11740">
        <v>586160</v>
      </c>
      <c r="O11740">
        <v>2373</v>
      </c>
    </row>
    <row r="11741" spans="1:15" customFormat="1" ht="15" customHeight="1" x14ac:dyDescent="0.2">
      <c r="A11741" t="s">
        <v>18</v>
      </c>
      <c r="B11741">
        <v>2896712</v>
      </c>
      <c r="C11741" s="1">
        <f t="shared" si="59210"/>
        <v>44668</v>
      </c>
      <c r="D11741">
        <f t="shared" si="59988"/>
        <v>1739</v>
      </c>
      <c r="E11741" s="2">
        <f t="shared" si="59989"/>
        <v>4364.1428571428569</v>
      </c>
      <c r="F11741" s="2">
        <f t="shared" si="59990"/>
        <v>4450.6000000000004</v>
      </c>
      <c r="G11741" s="2">
        <f t="shared" si="59991"/>
        <v>20295.390083653467</v>
      </c>
      <c r="H11741">
        <f t="shared" si="59211"/>
        <v>764</v>
      </c>
      <c r="I11741">
        <f t="shared" si="59211"/>
        <v>750</v>
      </c>
      <c r="J11741" s="3">
        <f t="shared" si="59992"/>
        <v>0.76270545348505392</v>
      </c>
      <c r="K11741">
        <f t="shared" si="59993"/>
        <v>0</v>
      </c>
      <c r="L11741" s="3">
        <f t="shared" si="59994"/>
        <v>4.7142857142857144</v>
      </c>
      <c r="M11741" s="3">
        <f t="shared" si="59995"/>
        <v>81.920467067488929</v>
      </c>
      <c r="N11741">
        <f>N11742-554</f>
        <v>587899</v>
      </c>
      <c r="O11741">
        <v>2373</v>
      </c>
    </row>
    <row r="11742" spans="1:15" customFormat="1" ht="15" customHeight="1" x14ac:dyDescent="0.2">
      <c r="A11742" t="s">
        <v>18</v>
      </c>
      <c r="B11742">
        <v>2896712</v>
      </c>
      <c r="C11742" s="1">
        <f t="shared" si="59210"/>
        <v>44669</v>
      </c>
      <c r="D11742">
        <f t="shared" ref="D11742" si="59996">N11742-N11741</f>
        <v>554</v>
      </c>
      <c r="E11742" s="2">
        <f t="shared" ref="E11742" si="59997">SUM(D11736:D11742)/7</f>
        <v>4349</v>
      </c>
      <c r="F11742" s="2">
        <f t="shared" ref="F11742" si="59998">SUM(D11738:D11742)/5</f>
        <v>3114.2</v>
      </c>
      <c r="G11742" s="2">
        <f t="shared" ref="G11742" si="59999">N11742/(B11742/100000)</f>
        <v>20314.515215872339</v>
      </c>
      <c r="H11742">
        <f t="shared" si="59211"/>
        <v>765</v>
      </c>
      <c r="I11742">
        <f t="shared" si="59211"/>
        <v>751</v>
      </c>
      <c r="J11742" s="3">
        <f t="shared" ref="J11742" si="60000">E11742/(SUM(N11735:N11741)/7)*100</f>
        <v>0.75430585921936533</v>
      </c>
      <c r="K11742">
        <f t="shared" ref="K11742" si="60001">O11742-O11741</f>
        <v>0</v>
      </c>
      <c r="L11742" s="3">
        <f t="shared" ref="L11742" si="60002">SUM(K11736:K11742)/7</f>
        <v>4.7142857142857144</v>
      </c>
      <c r="M11742" s="3">
        <f t="shared" ref="M11742" si="60003">O11742/(B11742/100000)</f>
        <v>81.920467067488929</v>
      </c>
      <c r="N11742">
        <v>588453</v>
      </c>
      <c r="O11742">
        <v>2373</v>
      </c>
    </row>
    <row r="11743" spans="1:15" customFormat="1" ht="15" customHeight="1" x14ac:dyDescent="0.2">
      <c r="A11743" t="s">
        <v>18</v>
      </c>
      <c r="B11743">
        <v>2896712</v>
      </c>
      <c r="C11743" s="1">
        <f t="shared" si="59210"/>
        <v>44670</v>
      </c>
      <c r="D11743">
        <f t="shared" ref="D11743" si="60004">N11743-N11742</f>
        <v>738</v>
      </c>
      <c r="E11743" s="2">
        <f t="shared" ref="E11743" si="60005">SUM(D11737:D11743)/7</f>
        <v>3363.5714285714284</v>
      </c>
      <c r="F11743" s="2">
        <f t="shared" ref="F11743" si="60006">SUM(D11739:D11743)/5</f>
        <v>2010.4</v>
      </c>
      <c r="G11743" s="2">
        <f t="shared" ref="G11743" si="60007">N11743/(B11743/100000)</f>
        <v>20339.992377564631</v>
      </c>
      <c r="H11743">
        <f t="shared" si="59211"/>
        <v>766</v>
      </c>
      <c r="I11743">
        <f t="shared" si="59211"/>
        <v>752</v>
      </c>
      <c r="J11743" s="3">
        <f t="shared" ref="J11743" si="60008">E11743/(SUM(N11736:N11742)/7)*100</f>
        <v>0.57902206382694599</v>
      </c>
      <c r="K11743">
        <f t="shared" ref="K11743" si="60009">O11743-O11742</f>
        <v>0</v>
      </c>
      <c r="L11743" s="3">
        <f t="shared" ref="L11743" si="60010">SUM(K11737:K11743)/7</f>
        <v>4.1428571428571432</v>
      </c>
      <c r="M11743" s="3">
        <f t="shared" ref="M11743" si="60011">O11743/(B11743/100000)</f>
        <v>81.920467067488929</v>
      </c>
      <c r="N11743">
        <v>589191</v>
      </c>
      <c r="O11743">
        <v>2373</v>
      </c>
    </row>
    <row r="11744" spans="1:15" customFormat="1" ht="15" customHeight="1" x14ac:dyDescent="0.2">
      <c r="A11744" t="s">
        <v>18</v>
      </c>
      <c r="B11744">
        <v>2896712</v>
      </c>
      <c r="C11744" s="1">
        <f t="shared" si="59210"/>
        <v>44671</v>
      </c>
      <c r="D11744">
        <f t="shared" ref="D11744" si="60012">N11744-N11743</f>
        <v>10845</v>
      </c>
      <c r="E11744" s="2">
        <f t="shared" ref="E11744" si="60013">SUM(D11738:D11744)/7</f>
        <v>3879.1428571428573</v>
      </c>
      <c r="F11744" s="2">
        <f t="shared" ref="F11744" si="60014">SUM(D11740:D11744)/5</f>
        <v>2775.2</v>
      </c>
      <c r="G11744" s="2">
        <f t="shared" ref="G11744" si="60015">N11744/(B11744/100000)</f>
        <v>20714.382375603785</v>
      </c>
      <c r="H11744">
        <f t="shared" si="59211"/>
        <v>767</v>
      </c>
      <c r="I11744">
        <f t="shared" si="59211"/>
        <v>753</v>
      </c>
      <c r="J11744" s="3">
        <f t="shared" ref="J11744" si="60016">E11744/(SUM(N11737:N11743)/7)*100</f>
        <v>0.66393081075160088</v>
      </c>
      <c r="K11744">
        <f t="shared" ref="K11744" si="60017">O11744-O11743</f>
        <v>19</v>
      </c>
      <c r="L11744" s="3">
        <f t="shared" ref="L11744" si="60018">SUM(K11738:K11744)/7</f>
        <v>5.8571428571428568</v>
      </c>
      <c r="M11744" s="3">
        <f t="shared" ref="M11744" si="60019">O11744/(B11744/100000)</f>
        <v>82.576383154417826</v>
      </c>
      <c r="N11744">
        <v>600036</v>
      </c>
      <c r="O11744">
        <v>2392</v>
      </c>
    </row>
    <row r="11745" spans="1:15" customFormat="1" ht="15" customHeight="1" x14ac:dyDescent="0.2">
      <c r="A11745" t="s">
        <v>18</v>
      </c>
      <c r="B11745">
        <v>2896712</v>
      </c>
      <c r="C11745" s="1">
        <f t="shared" si="59210"/>
        <v>44672</v>
      </c>
      <c r="D11745">
        <f t="shared" ref="D11745" si="60020">N11745-N11744</f>
        <v>10082</v>
      </c>
      <c r="E11745" s="2">
        <f t="shared" ref="E11745" si="60021">SUM(D11739:D11745)/7</f>
        <v>4425.5714285714284</v>
      </c>
      <c r="F11745" s="2">
        <f t="shared" ref="F11745" si="60022">SUM(D11741:D11745)/5</f>
        <v>4791.6000000000004</v>
      </c>
      <c r="G11745" s="2">
        <f t="shared" ref="G11745" si="60023">N11745/(B11745/100000)</f>
        <v>21062.432164467849</v>
      </c>
      <c r="H11745">
        <f t="shared" si="59211"/>
        <v>768</v>
      </c>
      <c r="I11745">
        <f t="shared" si="59211"/>
        <v>754</v>
      </c>
      <c r="J11745" s="3">
        <f t="shared" ref="J11745" si="60024">E11745/(SUM(N11738:N11744)/7)*100</f>
        <v>0.75245844221015201</v>
      </c>
      <c r="K11745">
        <f t="shared" ref="K11745" si="60025">O11745-O11744</f>
        <v>3</v>
      </c>
      <c r="L11745" s="3">
        <f t="shared" ref="L11745" si="60026">SUM(K11739:K11745)/7</f>
        <v>4.4285714285714288</v>
      </c>
      <c r="M11745" s="3">
        <f t="shared" ref="M11745" si="60027">O11745/(B11745/100000)</f>
        <v>82.679948852353974</v>
      </c>
      <c r="N11745">
        <v>610118</v>
      </c>
      <c r="O11745">
        <v>2395</v>
      </c>
    </row>
    <row r="11746" spans="1:15" customFormat="1" ht="15" customHeight="1" x14ac:dyDescent="0.2">
      <c r="A11746" t="s">
        <v>18</v>
      </c>
      <c r="B11746">
        <v>2896712</v>
      </c>
      <c r="C11746" s="1">
        <f t="shared" si="59210"/>
        <v>44673</v>
      </c>
      <c r="D11746">
        <f t="shared" ref="D11746" si="60028">N11746-N11745</f>
        <v>6825</v>
      </c>
      <c r="E11746" s="2">
        <f t="shared" ref="E11746" si="60029">SUM(D11740:D11746)/7</f>
        <v>4397.5714285714284</v>
      </c>
      <c r="F11746" s="2">
        <f t="shared" ref="F11746" si="60030">SUM(D11742:D11746)/5</f>
        <v>5808.8</v>
      </c>
      <c r="G11746" s="2">
        <f t="shared" ref="G11746" si="60031">N11746/(B11746/100000)</f>
        <v>21298.044127272577</v>
      </c>
      <c r="H11746">
        <f t="shared" si="59211"/>
        <v>769</v>
      </c>
      <c r="I11746">
        <f t="shared" si="59211"/>
        <v>755</v>
      </c>
      <c r="J11746" s="3">
        <f t="shared" ref="J11746" si="60032">E11746/(SUM(N11739:N11745)/7)*100</f>
        <v>0.74211364128931967</v>
      </c>
      <c r="K11746">
        <f t="shared" ref="K11746" si="60033">O11746-O11745</f>
        <v>8</v>
      </c>
      <c r="L11746" s="3">
        <f t="shared" ref="L11746" si="60034">SUM(K11740:K11746)/7</f>
        <v>4.2857142857142856</v>
      </c>
      <c r="M11746" s="3">
        <f t="shared" ref="M11746" si="60035">O11746/(B11746/100000)</f>
        <v>82.956124046850363</v>
      </c>
      <c r="N11746">
        <v>616943</v>
      </c>
      <c r="O11746">
        <v>2403</v>
      </c>
    </row>
    <row r="11747" spans="1:15" customFormat="1" ht="15" customHeight="1" x14ac:dyDescent="0.2">
      <c r="A11747" t="s">
        <v>18</v>
      </c>
      <c r="B11747">
        <v>2896712</v>
      </c>
      <c r="C11747" s="1">
        <f t="shared" si="59210"/>
        <v>44674</v>
      </c>
      <c r="D11747">
        <f t="shared" ref="D11747" si="60036">N11747-N11746</f>
        <v>6738</v>
      </c>
      <c r="E11747" s="2">
        <f t="shared" ref="E11747" si="60037">SUM(D11741:D11747)/7</f>
        <v>5360.1428571428569</v>
      </c>
      <c r="F11747" s="2">
        <f t="shared" ref="F11747" si="60038">SUM(D11743:D11747)/5</f>
        <v>7045.6</v>
      </c>
      <c r="G11747" s="2">
        <f t="shared" ref="G11747" si="60039">N11747/(B11747/100000)</f>
        <v>21530.652684837154</v>
      </c>
      <c r="H11747">
        <f t="shared" si="59211"/>
        <v>770</v>
      </c>
      <c r="I11747">
        <f t="shared" si="59211"/>
        <v>756</v>
      </c>
      <c r="J11747" s="3">
        <f t="shared" ref="J11747" si="60040">E11747/(SUM(N11740:N11746)/7)*100</f>
        <v>0.89788934622379635</v>
      </c>
      <c r="K11747">
        <f t="shared" ref="K11747" si="60041">O11747-O11746</f>
        <v>10</v>
      </c>
      <c r="L11747" s="3">
        <f t="shared" ref="L11747" si="60042">SUM(K11741:K11747)/7</f>
        <v>5.7142857142857144</v>
      </c>
      <c r="M11747" s="3">
        <f t="shared" ref="M11747" si="60043">O11747/(B11747/100000)</f>
        <v>83.301343039970831</v>
      </c>
      <c r="N11747">
        <v>623681</v>
      </c>
      <c r="O11747">
        <v>2413</v>
      </c>
    </row>
    <row r="11748" spans="1:15" customFormat="1" ht="15" customHeight="1" x14ac:dyDescent="0.2">
      <c r="A11748" t="s">
        <v>18</v>
      </c>
      <c r="B11748">
        <v>2896712</v>
      </c>
      <c r="C11748" s="1">
        <f t="shared" si="59210"/>
        <v>44675</v>
      </c>
      <c r="D11748">
        <f t="shared" ref="D11748" si="60044">N11748-N11747</f>
        <v>1188</v>
      </c>
      <c r="E11748" s="2">
        <f t="shared" ref="E11748" si="60045">SUM(D11742:D11748)/7</f>
        <v>5281.4285714285716</v>
      </c>
      <c r="F11748" s="2">
        <f t="shared" ref="F11748" si="60046">SUM(D11744:D11748)/5</f>
        <v>7135.6</v>
      </c>
      <c r="G11748" s="2">
        <f t="shared" ref="G11748" si="60047">N11748/(B11748/100000)</f>
        <v>21571.664701219866</v>
      </c>
      <c r="H11748">
        <f t="shared" si="59211"/>
        <v>771</v>
      </c>
      <c r="I11748">
        <f t="shared" si="59211"/>
        <v>757</v>
      </c>
      <c r="J11748" s="3">
        <f t="shared" ref="J11748" si="60048">E11748/(SUM(N11741:N11747)/7)*100</f>
        <v>0.87683077260958064</v>
      </c>
      <c r="K11748">
        <f t="shared" ref="K11748" si="60049">O11748-O11747</f>
        <v>0</v>
      </c>
      <c r="L11748" s="3">
        <f t="shared" ref="L11748" si="60050">SUM(K11742:K11748)/7</f>
        <v>5.7142857142857144</v>
      </c>
      <c r="M11748" s="3">
        <f t="shared" ref="M11748" si="60051">O11748/(B11748/100000)</f>
        <v>83.301343039970831</v>
      </c>
      <c r="N11748">
        <v>624869</v>
      </c>
      <c r="O11748">
        <v>2413</v>
      </c>
    </row>
    <row r="11749" spans="1:15" customFormat="1" ht="15" customHeight="1" x14ac:dyDescent="0.2">
      <c r="A11749" t="s">
        <v>18</v>
      </c>
      <c r="B11749">
        <v>2896712</v>
      </c>
      <c r="C11749" s="1">
        <f t="shared" si="59210"/>
        <v>44676</v>
      </c>
      <c r="D11749">
        <f t="shared" ref="D11749" si="60052">N11749-N11748</f>
        <v>391</v>
      </c>
      <c r="E11749" s="2">
        <f t="shared" ref="E11749" si="60053">SUM(D11743:D11749)/7</f>
        <v>5258.1428571428569</v>
      </c>
      <c r="F11749" s="2">
        <f t="shared" ref="F11749" si="60054">SUM(D11745:D11749)/5</f>
        <v>5044.8</v>
      </c>
      <c r="G11749" s="2">
        <f t="shared" ref="G11749" si="60055">N11749/(B11749/100000)</f>
        <v>21585.162763850876</v>
      </c>
      <c r="H11749">
        <f t="shared" si="59211"/>
        <v>772</v>
      </c>
      <c r="I11749">
        <f t="shared" si="59211"/>
        <v>758</v>
      </c>
      <c r="J11749" s="3">
        <f t="shared" ref="J11749" si="60056">E11749/(SUM(N11742:N11748)/7)*100</f>
        <v>0.86537695163580386</v>
      </c>
      <c r="K11749">
        <f t="shared" ref="K11749" si="60057">O11749-O11748</f>
        <v>0</v>
      </c>
      <c r="L11749" s="3">
        <f t="shared" ref="L11749" si="60058">SUM(K11743:K11749)/7</f>
        <v>5.7142857142857144</v>
      </c>
      <c r="M11749" s="3">
        <f t="shared" ref="M11749" si="60059">O11749/(B11749/100000)</f>
        <v>83.301343039970831</v>
      </c>
      <c r="N11749">
        <v>625260</v>
      </c>
      <c r="O11749">
        <v>2413</v>
      </c>
    </row>
    <row r="11750" spans="1:15" customFormat="1" ht="15" customHeight="1" x14ac:dyDescent="0.2">
      <c r="A11750" t="s">
        <v>18</v>
      </c>
      <c r="B11750">
        <v>2896712</v>
      </c>
      <c r="C11750" s="1">
        <f t="shared" si="59210"/>
        <v>44677</v>
      </c>
      <c r="D11750">
        <f t="shared" ref="D11750" si="60060">N11750-N11749</f>
        <v>8133</v>
      </c>
      <c r="E11750" s="2">
        <f t="shared" ref="E11750" si="60061">SUM(D11744:D11750)/7</f>
        <v>6314.5714285714284</v>
      </c>
      <c r="F11750" s="2">
        <f t="shared" ref="F11750" si="60062">SUM(D11746:D11750)/5</f>
        <v>4655</v>
      </c>
      <c r="G11750" s="2">
        <f t="shared" ref="G11750" si="60063">N11750/(B11750/100000)</f>
        <v>21865.929370955757</v>
      </c>
      <c r="H11750">
        <f t="shared" si="59211"/>
        <v>773</v>
      </c>
      <c r="I11750">
        <f t="shared" si="59211"/>
        <v>759</v>
      </c>
      <c r="J11750" s="3">
        <f t="shared" ref="J11750" si="60064">E11750/(SUM(N11743:N11749)/7)*100</f>
        <v>1.0303261137624362</v>
      </c>
      <c r="K11750">
        <f t="shared" ref="K11750" si="60065">O11750-O11749</f>
        <v>11</v>
      </c>
      <c r="L11750" s="3">
        <f t="shared" ref="L11750" si="60066">SUM(K11744:K11750)/7</f>
        <v>7.2857142857142856</v>
      </c>
      <c r="M11750" s="3">
        <f t="shared" ref="M11750" si="60067">O11750/(B11750/100000)</f>
        <v>83.681083932403354</v>
      </c>
      <c r="N11750">
        <v>633393</v>
      </c>
      <c r="O11750">
        <v>2424</v>
      </c>
    </row>
    <row r="11751" spans="1:15" customFormat="1" ht="15" customHeight="1" x14ac:dyDescent="0.2">
      <c r="A11751" t="s">
        <v>18</v>
      </c>
      <c r="B11751">
        <v>2896712</v>
      </c>
      <c r="C11751" s="1">
        <f t="shared" si="59210"/>
        <v>44678</v>
      </c>
      <c r="D11751">
        <f t="shared" ref="D11751" si="60068">N11751-N11750</f>
        <v>7211</v>
      </c>
      <c r="E11751" s="2">
        <f t="shared" ref="E11751" si="60069">SUM(D11745:D11751)/7</f>
        <v>5795.4285714285716</v>
      </c>
      <c r="F11751" s="2">
        <f t="shared" ref="F11751" si="60070">SUM(D11747:D11751)/5</f>
        <v>4732.2</v>
      </c>
      <c r="G11751" s="2">
        <f t="shared" ref="G11751" si="60071">N11751/(B11751/100000)</f>
        <v>22114.866786894934</v>
      </c>
      <c r="H11751">
        <f t="shared" si="59211"/>
        <v>774</v>
      </c>
      <c r="I11751">
        <f t="shared" si="59211"/>
        <v>760</v>
      </c>
      <c r="J11751" s="3">
        <f t="shared" ref="J11751" si="60072">E11751/(SUM(N11744:N11750)/7)*100</f>
        <v>0.93597582077844177</v>
      </c>
      <c r="K11751">
        <f t="shared" ref="K11751" si="60073">O11751-O11750</f>
        <v>7</v>
      </c>
      <c r="L11751" s="3">
        <f t="shared" ref="L11751" si="60074">SUM(K11745:K11751)/7</f>
        <v>5.5714285714285712</v>
      </c>
      <c r="M11751" s="3">
        <f t="shared" ref="M11751" si="60075">O11751/(B11751/100000)</f>
        <v>83.922737227587689</v>
      </c>
      <c r="N11751">
        <v>640604</v>
      </c>
      <c r="O11751">
        <v>2431</v>
      </c>
    </row>
    <row r="11752" spans="1:15" customFormat="1" ht="15" customHeight="1" x14ac:dyDescent="0.2">
      <c r="A11752" t="s">
        <v>18</v>
      </c>
      <c r="B11752">
        <v>2896712</v>
      </c>
      <c r="C11752" s="1">
        <f t="shared" si="59210"/>
        <v>44679</v>
      </c>
      <c r="D11752">
        <f t="shared" ref="D11752" si="60076">N11752-N11751</f>
        <v>5471</v>
      </c>
      <c r="E11752" s="2">
        <f t="shared" ref="E11752" si="60077">SUM(D11746:D11752)/7</f>
        <v>5136.7142857142853</v>
      </c>
      <c r="F11752" s="2">
        <f t="shared" ref="F11752" si="60078">SUM(D11748:D11752)/5</f>
        <v>4478.8</v>
      </c>
      <c r="G11752" s="2">
        <f t="shared" ref="G11752" si="60079">N11752/(B11752/100000)</f>
        <v>22303.736098031146</v>
      </c>
      <c r="H11752">
        <f t="shared" si="59211"/>
        <v>775</v>
      </c>
      <c r="I11752">
        <f t="shared" si="59211"/>
        <v>761</v>
      </c>
      <c r="J11752" s="3">
        <f t="shared" ref="J11752" si="60080">E11752/(SUM(N11745:N11751)/7)*100</f>
        <v>0.82189908358377906</v>
      </c>
      <c r="K11752">
        <f t="shared" ref="K11752" si="60081">O11752-O11751</f>
        <v>6</v>
      </c>
      <c r="L11752" s="3">
        <f t="shared" ref="L11752" si="60082">SUM(K11746:K11752)/7</f>
        <v>6</v>
      </c>
      <c r="M11752" s="3">
        <f t="shared" ref="M11752" si="60083">O11752/(B11752/100000)</f>
        <v>84.12986862345997</v>
      </c>
      <c r="N11752">
        <v>646075</v>
      </c>
      <c r="O11752">
        <v>2437</v>
      </c>
    </row>
    <row r="11753" spans="1:15" customFormat="1" ht="15" customHeight="1" x14ac:dyDescent="0.2">
      <c r="A11753" t="s">
        <v>18</v>
      </c>
      <c r="B11753">
        <v>2896712</v>
      </c>
      <c r="C11753" s="1">
        <f t="shared" si="59210"/>
        <v>44680</v>
      </c>
      <c r="D11753">
        <f t="shared" ref="D11753" si="60084">N11753-N11752</f>
        <v>5288</v>
      </c>
      <c r="E11753" s="2">
        <f t="shared" ref="E11753" si="60085">SUM(D11747:D11753)/7</f>
        <v>4917.1428571428569</v>
      </c>
      <c r="F11753" s="2">
        <f t="shared" ref="F11753" si="60086">SUM(D11749:D11753)/5</f>
        <v>5298.8</v>
      </c>
      <c r="G11753" s="2">
        <f t="shared" ref="G11753" si="60087">N11753/(B11753/100000)</f>
        <v>22486.287901593252</v>
      </c>
      <c r="H11753">
        <f t="shared" si="59211"/>
        <v>776</v>
      </c>
      <c r="I11753">
        <f t="shared" si="59211"/>
        <v>762</v>
      </c>
      <c r="J11753" s="3">
        <f t="shared" ref="J11753" si="60088">E11753/(SUM(N11746:N11752)/7)*100</f>
        <v>0.78035288183049656</v>
      </c>
      <c r="K11753">
        <f t="shared" ref="K11753" si="60089">O11753-O11752</f>
        <v>4</v>
      </c>
      <c r="L11753" s="3">
        <f t="shared" ref="L11753" si="60090">SUM(K11747:K11753)/7</f>
        <v>5.4285714285714288</v>
      </c>
      <c r="M11753" s="3">
        <f t="shared" ref="M11753" si="60091">O11753/(B11753/100000)</f>
        <v>84.267956220708172</v>
      </c>
      <c r="N11753">
        <v>651363</v>
      </c>
      <c r="O11753">
        <v>2441</v>
      </c>
    </row>
    <row r="11754" spans="1:15" customFormat="1" ht="15" customHeight="1" x14ac:dyDescent="0.2">
      <c r="A11754" t="s">
        <v>18</v>
      </c>
      <c r="B11754">
        <v>2896712</v>
      </c>
      <c r="C11754" s="1">
        <f t="shared" si="59210"/>
        <v>44681</v>
      </c>
      <c r="D11754">
        <f t="shared" ref="D11754:D11756" si="60092">N11754-N11753</f>
        <v>0</v>
      </c>
      <c r="E11754" s="2">
        <f t="shared" ref="E11754:E11756" si="60093">SUM(D11748:D11754)/7</f>
        <v>3954.5714285714284</v>
      </c>
      <c r="F11754" s="2">
        <f t="shared" ref="F11754:F11756" si="60094">SUM(D11750:D11754)/5</f>
        <v>5220.6000000000004</v>
      </c>
      <c r="G11754" s="2">
        <f t="shared" ref="G11754:G11756" si="60095">N11754/(B11754/100000)</f>
        <v>22486.287901593252</v>
      </c>
      <c r="H11754">
        <f t="shared" si="59211"/>
        <v>777</v>
      </c>
      <c r="I11754">
        <f t="shared" si="59211"/>
        <v>763</v>
      </c>
      <c r="J11754" s="3">
        <f t="shared" ref="J11754:J11756" si="60096">E11754/(SUM(N11747:N11753)/7)*100</f>
        <v>0.62273283024895143</v>
      </c>
      <c r="K11754">
        <f t="shared" ref="K11754:K11756" si="60097">O11754-O11753</f>
        <v>0</v>
      </c>
      <c r="L11754" s="3">
        <f t="shared" ref="L11754:L11756" si="60098">SUM(K11748:K11754)/7</f>
        <v>4</v>
      </c>
      <c r="M11754" s="3">
        <f t="shared" ref="M11754:M11756" si="60099">O11754/(B11754/100000)</f>
        <v>84.267956220708172</v>
      </c>
      <c r="N11754">
        <v>651363</v>
      </c>
      <c r="O11754">
        <v>2441</v>
      </c>
    </row>
    <row r="11755" spans="1:15" customFormat="1" ht="15" customHeight="1" x14ac:dyDescent="0.2">
      <c r="A11755" t="s">
        <v>18</v>
      </c>
      <c r="B11755">
        <v>2896712</v>
      </c>
      <c r="C11755" s="1">
        <f t="shared" si="59210"/>
        <v>44682</v>
      </c>
      <c r="D11755">
        <f t="shared" si="60092"/>
        <v>5190</v>
      </c>
      <c r="E11755" s="2">
        <f t="shared" si="60093"/>
        <v>4526.2857142857147</v>
      </c>
      <c r="F11755" s="2">
        <f t="shared" si="60094"/>
        <v>4632</v>
      </c>
      <c r="G11755" s="2">
        <f t="shared" si="60095"/>
        <v>22665.456559022779</v>
      </c>
      <c r="H11755">
        <f t="shared" si="59211"/>
        <v>778</v>
      </c>
      <c r="I11755">
        <f t="shared" si="59211"/>
        <v>764</v>
      </c>
      <c r="J11755" s="3">
        <f t="shared" si="60096"/>
        <v>0.70835048280466006</v>
      </c>
      <c r="K11755">
        <f t="shared" si="60097"/>
        <v>3</v>
      </c>
      <c r="L11755" s="3">
        <f t="shared" si="60098"/>
        <v>4.4285714285714288</v>
      </c>
      <c r="M11755" s="3">
        <f t="shared" si="60099"/>
        <v>84.371521918644305</v>
      </c>
      <c r="N11755">
        <f>N11756-252</f>
        <v>656553</v>
      </c>
      <c r="O11755">
        <v>2444</v>
      </c>
    </row>
    <row r="11756" spans="1:15" customFormat="1" ht="15" customHeight="1" x14ac:dyDescent="0.2">
      <c r="A11756" t="s">
        <v>18</v>
      </c>
      <c r="B11756">
        <v>2896712</v>
      </c>
      <c r="C11756" s="1">
        <f t="shared" si="59210"/>
        <v>44683</v>
      </c>
      <c r="D11756">
        <v>252</v>
      </c>
      <c r="E11756" s="2">
        <f t="shared" si="60093"/>
        <v>4506.4285714285716</v>
      </c>
      <c r="F11756" s="2">
        <f t="shared" si="60094"/>
        <v>3240.2</v>
      </c>
      <c r="G11756" s="2">
        <f t="shared" si="60095"/>
        <v>22674.156077649415</v>
      </c>
      <c r="H11756">
        <f t="shared" si="59211"/>
        <v>779</v>
      </c>
      <c r="I11756">
        <f t="shared" si="59211"/>
        <v>765</v>
      </c>
      <c r="J11756" s="3">
        <f t="shared" si="60096"/>
        <v>0.70028244392246075</v>
      </c>
      <c r="K11756">
        <f t="shared" si="60097"/>
        <v>0</v>
      </c>
      <c r="L11756" s="3">
        <f t="shared" si="60098"/>
        <v>4.4285714285714288</v>
      </c>
      <c r="M11756" s="3">
        <f t="shared" si="60099"/>
        <v>84.371521918644305</v>
      </c>
      <c r="N11756">
        <v>656805</v>
      </c>
      <c r="O11756">
        <v>2444</v>
      </c>
    </row>
    <row r="11757" spans="1:15" customFormat="1" ht="15" customHeight="1" x14ac:dyDescent="0.2">
      <c r="A11757" t="s">
        <v>18</v>
      </c>
      <c r="B11757">
        <v>2896712</v>
      </c>
      <c r="C11757" s="1">
        <f t="shared" si="59210"/>
        <v>44684</v>
      </c>
      <c r="D11757">
        <f t="shared" ref="D11757" si="60100">N11757-N11756</f>
        <v>5888</v>
      </c>
      <c r="E11757" s="2">
        <f t="shared" ref="E11757" si="60101">SUM(D11751:D11757)/7</f>
        <v>4185.7142857142853</v>
      </c>
      <c r="F11757" s="2">
        <f t="shared" ref="F11757" si="60102">SUM(D11753:D11757)/5</f>
        <v>3323.6</v>
      </c>
      <c r="G11757" s="2">
        <f t="shared" ref="G11757" si="60103">N11757/(B11757/100000)</f>
        <v>22877.421020798753</v>
      </c>
      <c r="H11757">
        <f t="shared" si="59211"/>
        <v>780</v>
      </c>
      <c r="I11757">
        <f t="shared" si="59211"/>
        <v>766</v>
      </c>
      <c r="J11757" s="3">
        <f t="shared" ref="J11757" si="60104">E11757/(SUM(N11750:N11756)/7)*100</f>
        <v>0.64592134838396209</v>
      </c>
      <c r="K11757">
        <f t="shared" ref="K11757" si="60105">O11757-O11756</f>
        <v>6</v>
      </c>
      <c r="L11757" s="3">
        <f t="shared" ref="L11757" si="60106">SUM(K11751:K11757)/7</f>
        <v>3.7142857142857144</v>
      </c>
      <c r="M11757" s="3">
        <f t="shared" ref="M11757" si="60107">O11757/(B11757/100000)</f>
        <v>84.578653314516586</v>
      </c>
      <c r="N11757">
        <v>662693</v>
      </c>
      <c r="O11757">
        <v>2450</v>
      </c>
    </row>
    <row r="11758" spans="1:15" customFormat="1" ht="15" customHeight="1" x14ac:dyDescent="0.2">
      <c r="A11758" t="s">
        <v>18</v>
      </c>
      <c r="B11758">
        <v>2896712</v>
      </c>
      <c r="C11758" s="1">
        <f t="shared" si="59210"/>
        <v>44685</v>
      </c>
      <c r="D11758">
        <f t="shared" ref="D11758" si="60108">N11758-N11757</f>
        <v>5665</v>
      </c>
      <c r="E11758" s="2">
        <f t="shared" ref="E11758" si="60109">SUM(D11752:D11758)/7</f>
        <v>3964.8571428571427</v>
      </c>
      <c r="F11758" s="2">
        <f t="shared" ref="F11758" si="60110">SUM(D11754:D11758)/5</f>
        <v>3399</v>
      </c>
      <c r="G11758" s="2">
        <f t="shared" ref="G11758" si="60111">N11758/(B11758/100000)</f>
        <v>23072.987580401503</v>
      </c>
      <c r="H11758">
        <f t="shared" si="59211"/>
        <v>781</v>
      </c>
      <c r="I11758">
        <f t="shared" si="59211"/>
        <v>767</v>
      </c>
      <c r="J11758" s="3">
        <f t="shared" ref="J11758" si="60112">E11758/(SUM(N11751:N11757)/7)*100</f>
        <v>0.60791298831923912</v>
      </c>
      <c r="K11758">
        <f t="shared" ref="K11758" si="60113">O11758-O11757</f>
        <v>2</v>
      </c>
      <c r="L11758" s="3">
        <f t="shared" ref="L11758" si="60114">SUM(K11752:K11758)/7</f>
        <v>3</v>
      </c>
      <c r="M11758" s="3">
        <f t="shared" ref="M11758" si="60115">O11758/(B11758/100000)</f>
        <v>84.647697113140694</v>
      </c>
      <c r="N11758">
        <v>668358</v>
      </c>
      <c r="O11758">
        <v>2452</v>
      </c>
    </row>
    <row r="11759" spans="1:15" customFormat="1" ht="15" customHeight="1" x14ac:dyDescent="0.2">
      <c r="A11759" t="s">
        <v>18</v>
      </c>
      <c r="B11759">
        <v>2896712</v>
      </c>
      <c r="C11759" s="1">
        <f t="shared" si="59210"/>
        <v>44686</v>
      </c>
      <c r="D11759">
        <f t="shared" ref="D11759" si="60116">N11759-N11758</f>
        <v>4834</v>
      </c>
      <c r="E11759" s="2">
        <f t="shared" ref="E11759" si="60117">SUM(D11753:D11759)/7</f>
        <v>3873.8571428571427</v>
      </c>
      <c r="F11759" s="2">
        <f t="shared" ref="F11759" si="60118">SUM(D11755:D11759)/5</f>
        <v>4365.8</v>
      </c>
      <c r="G11759" s="2">
        <f t="shared" ref="G11759" si="60119">N11759/(B11759/100000)</f>
        <v>23239.866441675942</v>
      </c>
      <c r="H11759">
        <f t="shared" si="59211"/>
        <v>782</v>
      </c>
      <c r="I11759">
        <f t="shared" si="59211"/>
        <v>768</v>
      </c>
      <c r="J11759" s="3">
        <f t="shared" ref="J11759" si="60120">E11759/(SUM(N11752:N11758)/7)*100</f>
        <v>0.59037143958146909</v>
      </c>
      <c r="K11759">
        <f t="shared" ref="K11759" si="60121">O11759-O11758</f>
        <v>2</v>
      </c>
      <c r="L11759" s="3">
        <f t="shared" ref="L11759" si="60122">SUM(K11753:K11759)/7</f>
        <v>2.4285714285714284</v>
      </c>
      <c r="M11759" s="3">
        <f t="shared" ref="M11759" si="60123">O11759/(B11759/100000)</f>
        <v>84.716740911764788</v>
      </c>
      <c r="N11759">
        <v>673192</v>
      </c>
      <c r="O11759">
        <v>2454</v>
      </c>
    </row>
    <row r="11760" spans="1:15" customFormat="1" ht="15" customHeight="1" x14ac:dyDescent="0.2">
      <c r="A11760" t="s">
        <v>18</v>
      </c>
      <c r="B11760">
        <v>2896712</v>
      </c>
      <c r="C11760" s="1">
        <f t="shared" si="59210"/>
        <v>44687</v>
      </c>
      <c r="D11760">
        <f t="shared" ref="D11760" si="60124">N11760-N11759</f>
        <v>3903</v>
      </c>
      <c r="E11760" s="2">
        <f t="shared" ref="E11760" si="60125">SUM(D11754:D11760)/7</f>
        <v>3676</v>
      </c>
      <c r="F11760" s="2">
        <f t="shared" ref="F11760" si="60126">SUM(D11756:D11760)/5</f>
        <v>4108.3999999999996</v>
      </c>
      <c r="G11760" s="2">
        <f t="shared" ref="G11760" si="60127">N11760/(B11760/100000)</f>
        <v>23374.605414690861</v>
      </c>
      <c r="H11760">
        <f t="shared" si="59211"/>
        <v>783</v>
      </c>
      <c r="I11760">
        <f t="shared" si="59211"/>
        <v>769</v>
      </c>
      <c r="J11760" s="3">
        <f t="shared" ref="J11760" si="60128">E11760/(SUM(N11753:N11759)/7)*100</f>
        <v>0.55693027787860039</v>
      </c>
      <c r="K11760">
        <f t="shared" ref="K11760" si="60129">O11760-O11759</f>
        <v>2</v>
      </c>
      <c r="L11760" s="3">
        <f t="shared" ref="L11760" si="60130">SUM(K11754:K11760)/7</f>
        <v>2.1428571428571428</v>
      </c>
      <c r="M11760" s="3">
        <f t="shared" ref="M11760" si="60131">O11760/(B11760/100000)</f>
        <v>84.785784710388882</v>
      </c>
      <c r="N11760">
        <v>677095</v>
      </c>
      <c r="O11760">
        <v>2456</v>
      </c>
    </row>
    <row r="11761" spans="1:15" customFormat="1" ht="15" customHeight="1" x14ac:dyDescent="0.2">
      <c r="A11761" t="s">
        <v>18</v>
      </c>
      <c r="B11761">
        <v>2896712</v>
      </c>
      <c r="C11761" s="1">
        <f t="shared" si="59210"/>
        <v>44688</v>
      </c>
      <c r="D11761">
        <f t="shared" ref="D11761" si="60132">N11761-N11760</f>
        <v>3681</v>
      </c>
      <c r="E11761" s="2">
        <f t="shared" ref="E11761" si="60133">SUM(D11755:D11761)/7</f>
        <v>4201.8571428571431</v>
      </c>
      <c r="F11761" s="2">
        <f t="shared" ref="F11761" si="60134">SUM(D11757:D11761)/5</f>
        <v>4794.2</v>
      </c>
      <c r="G11761" s="2">
        <f t="shared" ref="G11761" si="60135">N11761/(B11761/100000)</f>
        <v>23501.68052605851</v>
      </c>
      <c r="H11761">
        <f t="shared" si="59211"/>
        <v>784</v>
      </c>
      <c r="I11761">
        <f t="shared" ref="I11761:J11761" si="60136">I11760+1</f>
        <v>770</v>
      </c>
      <c r="J11761" s="3">
        <f t="shared" ref="J11761" si="60137">E11761/(SUM(N11754:N11760)/7)*100</f>
        <v>0.63307418179579733</v>
      </c>
      <c r="K11761">
        <f t="shared" ref="K11761" si="60138">O11761-O11760</f>
        <v>9</v>
      </c>
      <c r="L11761" s="3">
        <f t="shared" ref="L11761" si="60139">SUM(K11755:K11761)/7</f>
        <v>3.4285714285714284</v>
      </c>
      <c r="M11761" s="3">
        <f t="shared" ref="M11761" si="60140">O11761/(B11761/100000)</f>
        <v>85.09648180419731</v>
      </c>
      <c r="N11761">
        <v>680776</v>
      </c>
      <c r="O11761">
        <v>2465</v>
      </c>
    </row>
    <row r="11762" spans="1:15" s="10" customFormat="1" ht="15" customHeight="1" x14ac:dyDescent="0.2">
      <c r="A11762" s="10" t="s">
        <v>28</v>
      </c>
      <c r="B11762" s="19">
        <v>2143145</v>
      </c>
      <c r="C11762" s="17">
        <v>43905</v>
      </c>
      <c r="D11762" s="10">
        <v>0</v>
      </c>
      <c r="E11762" s="19">
        <v>0</v>
      </c>
      <c r="F11762" s="19">
        <v>0</v>
      </c>
      <c r="G11762" s="19">
        <v>2</v>
      </c>
      <c r="H11762" s="10">
        <v>0</v>
      </c>
      <c r="I11762" s="10">
        <v>0</v>
      </c>
      <c r="J11762" s="20">
        <f>E11762/(SUM(N11029:N11035)/7)*100</f>
        <v>0</v>
      </c>
      <c r="K11762" s="10">
        <v>0</v>
      </c>
      <c r="L11762" s="20">
        <v>0</v>
      </c>
      <c r="M11762" s="20">
        <f t="shared" si="56126"/>
        <v>0</v>
      </c>
      <c r="N11762" s="21">
        <v>36</v>
      </c>
      <c r="O11762" s="10">
        <v>0</v>
      </c>
    </row>
    <row r="11763" spans="1:15" x14ac:dyDescent="0.2">
      <c r="A11763" s="5" t="s">
        <v>28</v>
      </c>
      <c r="B11763" s="13">
        <v>2143145</v>
      </c>
      <c r="C11763" s="6">
        <v>43906</v>
      </c>
      <c r="D11763" s="5">
        <v>0</v>
      </c>
      <c r="E11763" s="5">
        <v>0</v>
      </c>
      <c r="F11763" s="5">
        <v>0</v>
      </c>
      <c r="G11763" s="13">
        <v>2</v>
      </c>
      <c r="H11763" s="5">
        <v>0</v>
      </c>
      <c r="I11763" s="5">
        <v>0</v>
      </c>
      <c r="J11763" s="8">
        <v>0</v>
      </c>
      <c r="K11763" s="5">
        <f>O11763-O11762</f>
        <v>0</v>
      </c>
      <c r="L11763" s="5">
        <v>0</v>
      </c>
      <c r="M11763" s="8">
        <f t="shared" si="56126"/>
        <v>0</v>
      </c>
      <c r="N11763" s="24">
        <v>36</v>
      </c>
      <c r="O11763" s="18">
        <v>0</v>
      </c>
    </row>
    <row r="11764" spans="1:15" x14ac:dyDescent="0.2">
      <c r="A11764" s="5" t="s">
        <v>28</v>
      </c>
      <c r="B11764" s="13">
        <v>2143145</v>
      </c>
      <c r="C11764" s="6">
        <f>C11763+1</f>
        <v>43907</v>
      </c>
      <c r="D11764" s="5">
        <v>15</v>
      </c>
      <c r="E11764" s="5">
        <v>0</v>
      </c>
      <c r="F11764" s="5">
        <v>0</v>
      </c>
      <c r="G11764" s="13">
        <v>2</v>
      </c>
      <c r="H11764" s="5">
        <v>0</v>
      </c>
      <c r="I11764" s="5">
        <v>0</v>
      </c>
      <c r="J11764" s="8">
        <f>E11764/(SUM(N10247:N11763)/3)*100</f>
        <v>0</v>
      </c>
      <c r="K11764" s="5">
        <f t="shared" ref="K11764:K11826" si="60141">O11764-O11763</f>
        <v>0</v>
      </c>
      <c r="L11764" s="5">
        <v>0</v>
      </c>
      <c r="M11764" s="8">
        <f t="shared" si="56126"/>
        <v>0</v>
      </c>
      <c r="N11764" s="18">
        <v>51</v>
      </c>
      <c r="O11764" s="18">
        <v>0</v>
      </c>
    </row>
    <row r="11765" spans="1:15" x14ac:dyDescent="0.2">
      <c r="A11765" s="5" t="s">
        <v>28</v>
      </c>
      <c r="B11765" s="13">
        <v>2143145</v>
      </c>
      <c r="C11765" s="6">
        <f t="shared" ref="C11765:C11828" si="60142">C11764+1</f>
        <v>43908</v>
      </c>
      <c r="D11765" s="5">
        <v>23</v>
      </c>
      <c r="E11765" s="5">
        <v>0</v>
      </c>
      <c r="F11765" s="5">
        <v>0</v>
      </c>
      <c r="G11765" s="13">
        <v>4</v>
      </c>
      <c r="H11765" s="5">
        <v>0</v>
      </c>
      <c r="I11765" s="5">
        <v>0</v>
      </c>
      <c r="J11765" s="8">
        <f>E11765/(SUM(N11762:N11764)/3)*100</f>
        <v>0</v>
      </c>
      <c r="K11765" s="5">
        <f t="shared" si="60141"/>
        <v>0</v>
      </c>
      <c r="L11765" s="8">
        <v>0</v>
      </c>
      <c r="M11765" s="8">
        <f t="shared" ref="M11765:M11828" si="60143">O11765/(B11765/100000)</f>
        <v>0</v>
      </c>
      <c r="N11765" s="18">
        <v>74</v>
      </c>
      <c r="O11765" s="18">
        <v>0</v>
      </c>
    </row>
    <row r="11766" spans="1:15" x14ac:dyDescent="0.2">
      <c r="A11766" s="5" t="s">
        <v>28</v>
      </c>
      <c r="B11766" s="13">
        <v>2143145</v>
      </c>
      <c r="C11766" s="6">
        <f t="shared" si="60142"/>
        <v>43909</v>
      </c>
      <c r="D11766" s="5">
        <v>24</v>
      </c>
      <c r="E11766" s="5">
        <v>0</v>
      </c>
      <c r="F11766" s="5">
        <f>SUM(D11762:D11766)/5</f>
        <v>12.4</v>
      </c>
      <c r="G11766" s="13">
        <v>5</v>
      </c>
      <c r="H11766" s="5">
        <v>0</v>
      </c>
      <c r="I11766" s="5">
        <v>0</v>
      </c>
      <c r="J11766" s="8">
        <f>E11766/(SUM(N11763:N11765)/3)*100</f>
        <v>0</v>
      </c>
      <c r="K11766" s="5">
        <f t="shared" si="60141"/>
        <v>0</v>
      </c>
      <c r="L11766" s="8">
        <v>0</v>
      </c>
      <c r="M11766" s="8">
        <f t="shared" si="60143"/>
        <v>0</v>
      </c>
      <c r="N11766" s="18">
        <v>98</v>
      </c>
      <c r="O11766" s="18">
        <v>0</v>
      </c>
    </row>
    <row r="11767" spans="1:15" x14ac:dyDescent="0.2">
      <c r="A11767" s="5" t="s">
        <v>28</v>
      </c>
      <c r="B11767" s="13">
        <v>2143145</v>
      </c>
      <c r="C11767" s="6">
        <f t="shared" si="60142"/>
        <v>43910</v>
      </c>
      <c r="D11767" s="5">
        <v>51</v>
      </c>
      <c r="E11767" s="5">
        <v>0</v>
      </c>
      <c r="F11767" s="5">
        <f>SUM(D11763:D11767)/5</f>
        <v>22.6</v>
      </c>
      <c r="G11767" s="13">
        <v>7</v>
      </c>
      <c r="H11767" s="5">
        <v>1</v>
      </c>
      <c r="I11767" s="5">
        <v>0</v>
      </c>
      <c r="J11767" s="8">
        <f>E11767/(SUM(N11764:N11766)/3)*100</f>
        <v>0</v>
      </c>
      <c r="K11767" s="5">
        <f t="shared" si="60141"/>
        <v>0</v>
      </c>
      <c r="L11767" s="8">
        <v>0</v>
      </c>
      <c r="M11767" s="8">
        <f t="shared" si="60143"/>
        <v>0</v>
      </c>
      <c r="N11767" s="18">
        <v>149</v>
      </c>
      <c r="O11767" s="18">
        <v>0</v>
      </c>
    </row>
    <row r="11768" spans="1:15" x14ac:dyDescent="0.2">
      <c r="A11768" s="5" t="s">
        <v>28</v>
      </c>
      <c r="B11768" s="13">
        <v>2143145</v>
      </c>
      <c r="C11768" s="6">
        <f t="shared" si="60142"/>
        <v>43911</v>
      </c>
      <c r="D11768" s="5">
        <v>38</v>
      </c>
      <c r="E11768" s="8">
        <f>SUM(D11762:D11768)/7</f>
        <v>21.571428571428573</v>
      </c>
      <c r="F11768" s="5">
        <f>SUM(D11764:D11768)/5</f>
        <v>30.2</v>
      </c>
      <c r="G11768" s="13">
        <v>9</v>
      </c>
      <c r="H11768" s="5">
        <v>2</v>
      </c>
      <c r="I11768" s="5">
        <v>0</v>
      </c>
      <c r="J11768" s="8">
        <v>0</v>
      </c>
      <c r="K11768" s="5">
        <f t="shared" si="60141"/>
        <v>0</v>
      </c>
      <c r="L11768" s="8">
        <v>0</v>
      </c>
      <c r="M11768" s="8">
        <f t="shared" si="60143"/>
        <v>0</v>
      </c>
      <c r="N11768" s="18">
        <v>187</v>
      </c>
      <c r="O11768" s="18">
        <v>0</v>
      </c>
    </row>
    <row r="11769" spans="1:15" x14ac:dyDescent="0.2">
      <c r="A11769" s="5" t="s">
        <v>28</v>
      </c>
      <c r="B11769" s="13">
        <v>2143145</v>
      </c>
      <c r="C11769" s="6">
        <f t="shared" si="60142"/>
        <v>43912</v>
      </c>
      <c r="D11769" s="5">
        <v>29</v>
      </c>
      <c r="E11769" s="8">
        <f>SUM(D11763:D11769)/7</f>
        <v>25.714285714285715</v>
      </c>
      <c r="F11769" s="5">
        <f>SUM(D11765:D11769)/5</f>
        <v>33</v>
      </c>
      <c r="G11769" s="13">
        <v>10</v>
      </c>
      <c r="H11769" s="5">
        <f>H11768+1</f>
        <v>3</v>
      </c>
      <c r="I11769" s="5">
        <v>0</v>
      </c>
      <c r="J11769" s="8">
        <f>E11769/(SUM(N11762:N11768)/7)*100</f>
        <v>28.526148969889064</v>
      </c>
      <c r="K11769" s="5">
        <f t="shared" si="60141"/>
        <v>0</v>
      </c>
      <c r="L11769" s="8">
        <f t="shared" ref="L11769:L11816" si="60144">SUM(K11763:K11769)/7</f>
        <v>0</v>
      </c>
      <c r="M11769" s="8">
        <f t="shared" si="60143"/>
        <v>0</v>
      </c>
      <c r="N11769" s="18">
        <v>216</v>
      </c>
      <c r="O11769" s="18">
        <v>0</v>
      </c>
    </row>
    <row r="11770" spans="1:15" x14ac:dyDescent="0.2">
      <c r="A11770" s="5" t="s">
        <v>28</v>
      </c>
      <c r="B11770" s="13">
        <v>2143145</v>
      </c>
      <c r="C11770" s="6">
        <f t="shared" si="60142"/>
        <v>43913</v>
      </c>
      <c r="D11770" s="5">
        <v>33</v>
      </c>
      <c r="E11770" s="8">
        <f t="shared" ref="E11770:E11817" si="60145">SUM(D11764:D11770)/7</f>
        <v>30.428571428571427</v>
      </c>
      <c r="F11770" s="5">
        <f>SUM(D11766:D11770)/5</f>
        <v>35</v>
      </c>
      <c r="G11770" s="13">
        <v>12</v>
      </c>
      <c r="H11770" s="5">
        <f t="shared" ref="H11770:I11785" si="60146">H11769+1</f>
        <v>4</v>
      </c>
      <c r="I11770" s="5">
        <v>0</v>
      </c>
      <c r="J11770" s="8">
        <f t="shared" ref="J11770:J11832" si="60147">E11770/(SUM(N11763:N11769)/7)*100</f>
        <v>26.263871763255235</v>
      </c>
      <c r="K11770" s="5">
        <f t="shared" si="60141"/>
        <v>0</v>
      </c>
      <c r="L11770" s="8">
        <f t="shared" si="60144"/>
        <v>0</v>
      </c>
      <c r="M11770" s="8">
        <f t="shared" si="60143"/>
        <v>0</v>
      </c>
      <c r="N11770" s="18">
        <v>249</v>
      </c>
      <c r="O11770" s="18">
        <v>0</v>
      </c>
    </row>
    <row r="11771" spans="1:15" x14ac:dyDescent="0.2">
      <c r="A11771" s="5" t="s">
        <v>28</v>
      </c>
      <c r="B11771" s="13">
        <v>2143145</v>
      </c>
      <c r="C11771" s="6">
        <f t="shared" si="60142"/>
        <v>43914</v>
      </c>
      <c r="D11771" s="5">
        <v>78</v>
      </c>
      <c r="E11771" s="8">
        <f t="shared" si="60145"/>
        <v>39.428571428571431</v>
      </c>
      <c r="F11771" s="5">
        <f t="shared" ref="F11771:F11815" si="60148">SUM(D11767:D11771)/5</f>
        <v>45.8</v>
      </c>
      <c r="G11771" s="13">
        <v>15</v>
      </c>
      <c r="H11771" s="5">
        <f t="shared" si="60146"/>
        <v>5</v>
      </c>
      <c r="I11771" s="5">
        <v>0</v>
      </c>
      <c r="J11771" s="8">
        <f t="shared" si="60147"/>
        <v>26.953125000000007</v>
      </c>
      <c r="K11771" s="5">
        <f t="shared" si="60141"/>
        <v>1</v>
      </c>
      <c r="L11771" s="8">
        <f t="shared" si="60144"/>
        <v>0.14285714285714285</v>
      </c>
      <c r="M11771" s="8">
        <f t="shared" si="60143"/>
        <v>4.6660398619785402E-2</v>
      </c>
      <c r="N11771" s="18">
        <v>327</v>
      </c>
      <c r="O11771" s="18">
        <v>1</v>
      </c>
    </row>
    <row r="11772" spans="1:15" x14ac:dyDescent="0.2">
      <c r="A11772" s="5" t="s">
        <v>28</v>
      </c>
      <c r="B11772" s="13">
        <v>2143145</v>
      </c>
      <c r="C11772" s="6">
        <f t="shared" si="60142"/>
        <v>43915</v>
      </c>
      <c r="D11772" s="5">
        <v>67</v>
      </c>
      <c r="E11772" s="8">
        <f t="shared" si="60145"/>
        <v>45.714285714285715</v>
      </c>
      <c r="F11772" s="5">
        <f t="shared" si="60148"/>
        <v>49</v>
      </c>
      <c r="G11772" s="13">
        <v>18</v>
      </c>
      <c r="H11772" s="5">
        <f t="shared" si="60146"/>
        <v>6</v>
      </c>
      <c r="I11772" s="5">
        <v>0</v>
      </c>
      <c r="J11772" s="8">
        <f t="shared" si="60147"/>
        <v>24.615384615384613</v>
      </c>
      <c r="K11772" s="5">
        <f t="shared" si="60141"/>
        <v>0</v>
      </c>
      <c r="L11772" s="8">
        <f t="shared" si="60144"/>
        <v>0.14285714285714285</v>
      </c>
      <c r="M11772" s="8">
        <f t="shared" si="60143"/>
        <v>4.6660398619785402E-2</v>
      </c>
      <c r="N11772" s="18">
        <v>394</v>
      </c>
      <c r="O11772" s="18">
        <v>1</v>
      </c>
    </row>
    <row r="11773" spans="1:15" x14ac:dyDescent="0.2">
      <c r="A11773" s="5" t="s">
        <v>28</v>
      </c>
      <c r="B11773" s="13">
        <v>2143145</v>
      </c>
      <c r="C11773" s="6">
        <f t="shared" si="60142"/>
        <v>43916</v>
      </c>
      <c r="D11773" s="5">
        <v>74</v>
      </c>
      <c r="E11773" s="8">
        <f t="shared" si="60145"/>
        <v>52.857142857142854</v>
      </c>
      <c r="F11773" s="5">
        <f t="shared" si="60148"/>
        <v>56.2</v>
      </c>
      <c r="G11773" s="13">
        <v>22</v>
      </c>
      <c r="H11773" s="5">
        <f t="shared" si="60146"/>
        <v>7</v>
      </c>
      <c r="I11773" s="5">
        <v>0</v>
      </c>
      <c r="J11773" s="8">
        <f t="shared" si="60147"/>
        <v>22.839506172839506</v>
      </c>
      <c r="K11773" s="5">
        <f t="shared" si="60141"/>
        <v>2</v>
      </c>
      <c r="L11773" s="8">
        <f t="shared" si="60144"/>
        <v>0.42857142857142855</v>
      </c>
      <c r="M11773" s="8">
        <f t="shared" si="60143"/>
        <v>0.13998119585935623</v>
      </c>
      <c r="N11773" s="5">
        <f t="shared" ref="N11773:N11779" si="60149">N11772+D11773</f>
        <v>468</v>
      </c>
      <c r="O11773" s="18">
        <v>3</v>
      </c>
    </row>
    <row r="11774" spans="1:15" x14ac:dyDescent="0.2">
      <c r="A11774" s="5" t="s">
        <v>28</v>
      </c>
      <c r="B11774" s="13">
        <v>2143145</v>
      </c>
      <c r="C11774" s="6">
        <f t="shared" si="60142"/>
        <v>43917</v>
      </c>
      <c r="D11774" s="5">
        <v>74</v>
      </c>
      <c r="E11774" s="8">
        <f t="shared" si="60145"/>
        <v>56.142857142857146</v>
      </c>
      <c r="F11774" s="5">
        <f t="shared" si="60148"/>
        <v>65.2</v>
      </c>
      <c r="G11774" s="13">
        <v>25</v>
      </c>
      <c r="H11774" s="5">
        <f t="shared" si="60146"/>
        <v>8</v>
      </c>
      <c r="I11774" s="5">
        <v>0</v>
      </c>
      <c r="J11774" s="8">
        <f t="shared" si="60147"/>
        <v>19.748743718592969</v>
      </c>
      <c r="K11774" s="5">
        <f t="shared" si="60141"/>
        <v>1</v>
      </c>
      <c r="L11774" s="8">
        <f t="shared" si="60144"/>
        <v>0.5714285714285714</v>
      </c>
      <c r="M11774" s="8">
        <f t="shared" si="60143"/>
        <v>0.18664159447914161</v>
      </c>
      <c r="N11774" s="5">
        <f t="shared" si="60149"/>
        <v>542</v>
      </c>
      <c r="O11774" s="18">
        <v>4</v>
      </c>
    </row>
    <row r="11775" spans="1:15" x14ac:dyDescent="0.2">
      <c r="A11775" s="5" t="s">
        <v>28</v>
      </c>
      <c r="B11775" s="13">
        <v>2143145</v>
      </c>
      <c r="C11775" s="6">
        <f t="shared" si="60142"/>
        <v>43918</v>
      </c>
      <c r="D11775" s="5">
        <v>42</v>
      </c>
      <c r="E11775" s="8">
        <f t="shared" si="60145"/>
        <v>56.714285714285715</v>
      </c>
      <c r="F11775" s="5">
        <f t="shared" si="60148"/>
        <v>67</v>
      </c>
      <c r="G11775" s="22">
        <v>27</v>
      </c>
      <c r="H11775" s="5">
        <f t="shared" si="60146"/>
        <v>9</v>
      </c>
      <c r="I11775" s="5">
        <v>1</v>
      </c>
      <c r="J11775" s="8">
        <f t="shared" si="60147"/>
        <v>16.659672681493916</v>
      </c>
      <c r="K11775" s="5">
        <f t="shared" si="60141"/>
        <v>1</v>
      </c>
      <c r="L11775" s="8">
        <f t="shared" si="60144"/>
        <v>0.7142857142857143</v>
      </c>
      <c r="M11775" s="8">
        <f t="shared" si="60143"/>
        <v>0.23330199309892702</v>
      </c>
      <c r="N11775" s="5">
        <f t="shared" si="60149"/>
        <v>584</v>
      </c>
      <c r="O11775" s="18">
        <v>5</v>
      </c>
    </row>
    <row r="11776" spans="1:15" x14ac:dyDescent="0.2">
      <c r="A11776" s="5" t="s">
        <v>28</v>
      </c>
      <c r="B11776" s="13">
        <v>2143145</v>
      </c>
      <c r="C11776" s="6">
        <f t="shared" si="60142"/>
        <v>43919</v>
      </c>
      <c r="D11776" s="5">
        <v>113</v>
      </c>
      <c r="E11776" s="8">
        <f t="shared" si="60145"/>
        <v>68.714285714285708</v>
      </c>
      <c r="F11776" s="5">
        <f t="shared" si="60148"/>
        <v>74</v>
      </c>
      <c r="G11776" s="22">
        <v>33</v>
      </c>
      <c r="H11776" s="5">
        <f t="shared" si="60146"/>
        <v>10</v>
      </c>
      <c r="I11776" s="5">
        <v>2</v>
      </c>
      <c r="J11776" s="8">
        <f t="shared" si="60147"/>
        <v>17.302158273381295</v>
      </c>
      <c r="K11776" s="5">
        <f t="shared" si="60141"/>
        <v>0</v>
      </c>
      <c r="L11776" s="8">
        <f t="shared" si="60144"/>
        <v>0.7142857142857143</v>
      </c>
      <c r="M11776" s="8">
        <f t="shared" si="60143"/>
        <v>0.23330199309892702</v>
      </c>
      <c r="N11776" s="5">
        <f t="shared" si="60149"/>
        <v>697</v>
      </c>
      <c r="O11776" s="23">
        <v>5</v>
      </c>
    </row>
    <row r="11777" spans="1:15" x14ac:dyDescent="0.2">
      <c r="A11777" s="5" t="s">
        <v>28</v>
      </c>
      <c r="B11777" s="13">
        <v>2143145</v>
      </c>
      <c r="C11777" s="6">
        <f t="shared" si="60142"/>
        <v>43920</v>
      </c>
      <c r="D11777" s="5">
        <v>22</v>
      </c>
      <c r="E11777" s="8">
        <f t="shared" si="60145"/>
        <v>67.142857142857139</v>
      </c>
      <c r="F11777" s="5">
        <f t="shared" si="60148"/>
        <v>65</v>
      </c>
      <c r="G11777" s="13">
        <v>34</v>
      </c>
      <c r="H11777" s="5">
        <f t="shared" si="60146"/>
        <v>11</v>
      </c>
      <c r="I11777" s="5">
        <v>3</v>
      </c>
      <c r="J11777" s="8">
        <f t="shared" si="60147"/>
        <v>14.412756823060411</v>
      </c>
      <c r="K11777" s="5">
        <f t="shared" si="60141"/>
        <v>0</v>
      </c>
      <c r="L11777" s="8">
        <f t="shared" si="60144"/>
        <v>0.7142857142857143</v>
      </c>
      <c r="M11777" s="8">
        <f t="shared" si="60143"/>
        <v>0.23330199309892702</v>
      </c>
      <c r="N11777" s="5">
        <f t="shared" si="60149"/>
        <v>719</v>
      </c>
      <c r="O11777" s="18">
        <v>5</v>
      </c>
    </row>
    <row r="11778" spans="1:15" x14ac:dyDescent="0.2">
      <c r="A11778" s="5" t="s">
        <v>28</v>
      </c>
      <c r="B11778" s="13">
        <v>2143145</v>
      </c>
      <c r="C11778" s="6">
        <f t="shared" si="60142"/>
        <v>43921</v>
      </c>
      <c r="D11778" s="5">
        <v>65</v>
      </c>
      <c r="E11778" s="8">
        <f t="shared" si="60145"/>
        <v>65.285714285714292</v>
      </c>
      <c r="F11778" s="5">
        <f t="shared" si="60148"/>
        <v>63.2</v>
      </c>
      <c r="G11778" s="13">
        <v>37</v>
      </c>
      <c r="H11778" s="5">
        <f t="shared" si="60146"/>
        <v>12</v>
      </c>
      <c r="I11778" s="5">
        <v>4</v>
      </c>
      <c r="J11778" s="8">
        <f t="shared" si="60147"/>
        <v>12.248726882873227</v>
      </c>
      <c r="K11778" s="5">
        <f t="shared" si="60141"/>
        <v>1</v>
      </c>
      <c r="L11778" s="8">
        <f t="shared" si="60144"/>
        <v>0.7142857142857143</v>
      </c>
      <c r="M11778" s="8">
        <f t="shared" si="60143"/>
        <v>0.27996239171871246</v>
      </c>
      <c r="N11778" s="5">
        <f t="shared" si="60149"/>
        <v>784</v>
      </c>
      <c r="O11778" s="18">
        <v>6</v>
      </c>
    </row>
    <row r="11779" spans="1:15" x14ac:dyDescent="0.2">
      <c r="A11779" s="5" t="s">
        <v>28</v>
      </c>
      <c r="B11779" s="13">
        <v>2143145</v>
      </c>
      <c r="C11779" s="6">
        <f t="shared" si="60142"/>
        <v>43922</v>
      </c>
      <c r="D11779" s="5">
        <v>76</v>
      </c>
      <c r="E11779" s="8">
        <f t="shared" si="60145"/>
        <v>66.571428571428569</v>
      </c>
      <c r="F11779" s="5">
        <f t="shared" si="60148"/>
        <v>63.6</v>
      </c>
      <c r="G11779" s="13">
        <v>40</v>
      </c>
      <c r="H11779" s="5">
        <f t="shared" si="60146"/>
        <v>13</v>
      </c>
      <c r="I11779" s="5">
        <v>5</v>
      </c>
      <c r="J11779" s="8">
        <f t="shared" si="60147"/>
        <v>11.127029608404964</v>
      </c>
      <c r="K11779" s="5">
        <f t="shared" si="60141"/>
        <v>0</v>
      </c>
      <c r="L11779" s="8">
        <f t="shared" si="60144"/>
        <v>0.7142857142857143</v>
      </c>
      <c r="M11779" s="8">
        <f t="shared" si="60143"/>
        <v>0.27996239171871246</v>
      </c>
      <c r="N11779" s="5">
        <f t="shared" si="60149"/>
        <v>860</v>
      </c>
      <c r="O11779" s="18">
        <v>6</v>
      </c>
    </row>
    <row r="11780" spans="1:15" x14ac:dyDescent="0.2">
      <c r="A11780" s="5" t="s">
        <v>28</v>
      </c>
      <c r="B11780" s="13">
        <v>2143145</v>
      </c>
      <c r="C11780" s="6">
        <f t="shared" si="60142"/>
        <v>43923</v>
      </c>
      <c r="D11780" s="5">
        <f t="shared" ref="D11780:D11843" si="60150">N11780-N11779</f>
        <v>65</v>
      </c>
      <c r="E11780" s="8">
        <f t="shared" si="60145"/>
        <v>65.285714285714292</v>
      </c>
      <c r="F11780" s="5">
        <f t="shared" si="60148"/>
        <v>68.2</v>
      </c>
      <c r="G11780" s="13">
        <v>43</v>
      </c>
      <c r="H11780" s="5">
        <f t="shared" si="60146"/>
        <v>14</v>
      </c>
      <c r="I11780" s="5">
        <f>I11779+1</f>
        <v>6</v>
      </c>
      <c r="J11780" s="8">
        <f t="shared" si="60147"/>
        <v>9.8195100988397073</v>
      </c>
      <c r="K11780" s="5">
        <f t="shared" si="60141"/>
        <v>1</v>
      </c>
      <c r="L11780" s="8">
        <f t="shared" si="60144"/>
        <v>0.5714285714285714</v>
      </c>
      <c r="M11780" s="8">
        <f t="shared" si="60143"/>
        <v>0.32662279033849784</v>
      </c>
      <c r="N11780" s="5">
        <v>925</v>
      </c>
      <c r="O11780" s="18">
        <v>7</v>
      </c>
    </row>
    <row r="11781" spans="1:15" x14ac:dyDescent="0.2">
      <c r="A11781" s="5" t="s">
        <v>28</v>
      </c>
      <c r="B11781" s="13">
        <v>2143145</v>
      </c>
      <c r="C11781" s="6">
        <f t="shared" si="60142"/>
        <v>43924</v>
      </c>
      <c r="D11781" s="5">
        <f t="shared" si="60150"/>
        <v>57</v>
      </c>
      <c r="E11781" s="8">
        <f t="shared" si="60145"/>
        <v>62.857142857142854</v>
      </c>
      <c r="F11781" s="5">
        <f t="shared" si="60148"/>
        <v>57</v>
      </c>
      <c r="G11781" s="13">
        <v>46</v>
      </c>
      <c r="H11781" s="5">
        <f t="shared" si="60146"/>
        <v>15</v>
      </c>
      <c r="I11781" s="5">
        <f t="shared" si="60146"/>
        <v>7</v>
      </c>
      <c r="J11781" s="8">
        <f t="shared" si="60147"/>
        <v>8.6088828018000392</v>
      </c>
      <c r="K11781" s="5">
        <f t="shared" si="60141"/>
        <v>2</v>
      </c>
      <c r="L11781" s="8">
        <f t="shared" si="60144"/>
        <v>0.7142857142857143</v>
      </c>
      <c r="M11781" s="8">
        <f t="shared" si="60143"/>
        <v>0.41994358757806866</v>
      </c>
      <c r="N11781" s="5">
        <v>982</v>
      </c>
      <c r="O11781" s="18">
        <v>9</v>
      </c>
    </row>
    <row r="11782" spans="1:15" x14ac:dyDescent="0.2">
      <c r="A11782" s="5" t="s">
        <v>28</v>
      </c>
      <c r="B11782" s="13">
        <v>2143145</v>
      </c>
      <c r="C11782" s="6">
        <f t="shared" si="60142"/>
        <v>43925</v>
      </c>
      <c r="D11782" s="5">
        <f t="shared" si="60150"/>
        <v>90</v>
      </c>
      <c r="E11782" s="8">
        <f t="shared" si="60145"/>
        <v>69.714285714285708</v>
      </c>
      <c r="F11782" s="5">
        <f t="shared" si="60148"/>
        <v>70.599999999999994</v>
      </c>
      <c r="G11782" s="13">
        <v>50</v>
      </c>
      <c r="H11782" s="5">
        <f t="shared" si="60146"/>
        <v>16</v>
      </c>
      <c r="I11782" s="5">
        <f t="shared" si="60146"/>
        <v>8</v>
      </c>
      <c r="J11782" s="8">
        <f t="shared" si="60147"/>
        <v>8.7912087912087902</v>
      </c>
      <c r="K11782" s="5">
        <f t="shared" si="60141"/>
        <v>1</v>
      </c>
      <c r="L11782" s="8">
        <f t="shared" si="60144"/>
        <v>0.7142857142857143</v>
      </c>
      <c r="M11782" s="8">
        <f t="shared" si="60143"/>
        <v>0.46660398619785404</v>
      </c>
      <c r="N11782" s="5">
        <v>1072</v>
      </c>
      <c r="O11782" s="18">
        <v>10</v>
      </c>
    </row>
    <row r="11783" spans="1:15" x14ac:dyDescent="0.2">
      <c r="A11783" s="5" t="s">
        <v>28</v>
      </c>
      <c r="B11783" s="13">
        <v>2143145</v>
      </c>
      <c r="C11783" s="6">
        <f t="shared" si="60142"/>
        <v>43926</v>
      </c>
      <c r="D11783" s="5">
        <f t="shared" si="60150"/>
        <v>68</v>
      </c>
      <c r="E11783" s="8">
        <f t="shared" si="60145"/>
        <v>63.285714285714285</v>
      </c>
      <c r="F11783" s="5">
        <f t="shared" si="60148"/>
        <v>71.2</v>
      </c>
      <c r="G11783" s="13">
        <v>53</v>
      </c>
      <c r="H11783" s="5">
        <f t="shared" si="60146"/>
        <v>17</v>
      </c>
      <c r="I11783" s="5">
        <f t="shared" si="60146"/>
        <v>9</v>
      </c>
      <c r="J11783" s="8">
        <f t="shared" si="60147"/>
        <v>7.3356515979466792</v>
      </c>
      <c r="K11783" s="5">
        <f t="shared" si="60141"/>
        <v>0</v>
      </c>
      <c r="L11783" s="8">
        <f t="shared" si="60144"/>
        <v>0.7142857142857143</v>
      </c>
      <c r="M11783" s="8">
        <f t="shared" si="60143"/>
        <v>0.46660398619785404</v>
      </c>
      <c r="N11783" s="5">
        <v>1140</v>
      </c>
      <c r="O11783" s="18">
        <v>10</v>
      </c>
    </row>
    <row r="11784" spans="1:15" x14ac:dyDescent="0.2">
      <c r="A11784" s="5" t="s">
        <v>28</v>
      </c>
      <c r="B11784" s="13">
        <v>2143145</v>
      </c>
      <c r="C11784" s="6">
        <f t="shared" si="60142"/>
        <v>43927</v>
      </c>
      <c r="D11784" s="5">
        <f t="shared" si="60150"/>
        <v>36</v>
      </c>
      <c r="E11784" s="8">
        <f t="shared" si="60145"/>
        <v>65.285714285714292</v>
      </c>
      <c r="F11784" s="5">
        <f t="shared" si="60148"/>
        <v>63.2</v>
      </c>
      <c r="G11784" s="13">
        <v>55</v>
      </c>
      <c r="H11784" s="5">
        <f t="shared" si="60146"/>
        <v>18</v>
      </c>
      <c r="I11784" s="5">
        <f t="shared" si="60146"/>
        <v>10</v>
      </c>
      <c r="J11784" s="8">
        <f t="shared" si="60147"/>
        <v>7.0502931194075913</v>
      </c>
      <c r="K11784" s="5">
        <f t="shared" si="60141"/>
        <v>2</v>
      </c>
      <c r="L11784" s="8">
        <f t="shared" si="60144"/>
        <v>1</v>
      </c>
      <c r="M11784" s="8">
        <f t="shared" si="60143"/>
        <v>0.55992478343742491</v>
      </c>
      <c r="N11784" s="5">
        <v>1176</v>
      </c>
      <c r="O11784" s="18">
        <v>12</v>
      </c>
    </row>
    <row r="11785" spans="1:15" x14ac:dyDescent="0.2">
      <c r="A11785" s="5" t="s">
        <v>28</v>
      </c>
      <c r="B11785" s="13">
        <v>2143145</v>
      </c>
      <c r="C11785" s="6">
        <f t="shared" si="60142"/>
        <v>43928</v>
      </c>
      <c r="D11785" s="5">
        <f t="shared" si="60150"/>
        <v>32</v>
      </c>
      <c r="E11785" s="8">
        <f t="shared" si="60145"/>
        <v>60.571428571428569</v>
      </c>
      <c r="F11785" s="5">
        <f t="shared" si="60148"/>
        <v>56.6</v>
      </c>
      <c r="G11785" s="13">
        <v>56</v>
      </c>
      <c r="H11785" s="5">
        <f t="shared" si="60146"/>
        <v>19</v>
      </c>
      <c r="I11785" s="5">
        <f t="shared" si="60146"/>
        <v>11</v>
      </c>
      <c r="J11785" s="8">
        <f t="shared" si="60147"/>
        <v>6.1103905461882109</v>
      </c>
      <c r="K11785" s="5">
        <f t="shared" si="60141"/>
        <v>6</v>
      </c>
      <c r="L11785" s="8">
        <f t="shared" si="60144"/>
        <v>1.7142857142857142</v>
      </c>
      <c r="M11785" s="8">
        <f t="shared" si="60143"/>
        <v>0.83988717515613731</v>
      </c>
      <c r="N11785" s="5">
        <v>1208</v>
      </c>
      <c r="O11785" s="18">
        <v>18</v>
      </c>
    </row>
    <row r="11786" spans="1:15" x14ac:dyDescent="0.2">
      <c r="A11786" s="5" t="s">
        <v>28</v>
      </c>
      <c r="B11786" s="13">
        <v>2143145</v>
      </c>
      <c r="C11786" s="6">
        <f t="shared" si="60142"/>
        <v>43929</v>
      </c>
      <c r="D11786" s="5">
        <f t="shared" si="60150"/>
        <v>77</v>
      </c>
      <c r="E11786" s="8">
        <f t="shared" si="60145"/>
        <v>60.714285714285715</v>
      </c>
      <c r="F11786" s="5">
        <f t="shared" si="60148"/>
        <v>60.6</v>
      </c>
      <c r="G11786" s="13">
        <v>60</v>
      </c>
      <c r="H11786" s="5">
        <f t="shared" ref="H11786:I11801" si="60151">H11785+1</f>
        <v>20</v>
      </c>
      <c r="I11786" s="5">
        <f t="shared" si="60151"/>
        <v>12</v>
      </c>
      <c r="J11786" s="8">
        <f t="shared" si="60147"/>
        <v>5.7721037620535105</v>
      </c>
      <c r="K11786" s="5">
        <f t="shared" si="60141"/>
        <v>2</v>
      </c>
      <c r="L11786" s="8">
        <f t="shared" si="60144"/>
        <v>2</v>
      </c>
      <c r="M11786" s="8">
        <f t="shared" si="60143"/>
        <v>0.93320797239570807</v>
      </c>
      <c r="N11786" s="5">
        <v>1285</v>
      </c>
      <c r="O11786" s="18">
        <v>20</v>
      </c>
    </row>
    <row r="11787" spans="1:15" x14ac:dyDescent="0.2">
      <c r="A11787" s="5" t="s">
        <v>28</v>
      </c>
      <c r="B11787" s="13">
        <v>2143145</v>
      </c>
      <c r="C11787" s="6">
        <f t="shared" si="60142"/>
        <v>43930</v>
      </c>
      <c r="D11787" s="5">
        <f t="shared" si="60150"/>
        <v>66</v>
      </c>
      <c r="E11787" s="8">
        <f t="shared" si="60145"/>
        <v>60.857142857142854</v>
      </c>
      <c r="F11787" s="5">
        <f t="shared" si="60148"/>
        <v>55.8</v>
      </c>
      <c r="G11787" s="13">
        <v>63</v>
      </c>
      <c r="H11787" s="5">
        <f t="shared" si="60151"/>
        <v>21</v>
      </c>
      <c r="I11787" s="5">
        <f t="shared" si="60151"/>
        <v>13</v>
      </c>
      <c r="J11787" s="8">
        <f t="shared" si="60147"/>
        <v>5.4699537750385199</v>
      </c>
      <c r="K11787" s="5">
        <f t="shared" si="60141"/>
        <v>0</v>
      </c>
      <c r="L11787" s="8">
        <f t="shared" si="60144"/>
        <v>1.8571428571428572</v>
      </c>
      <c r="M11787" s="8">
        <f t="shared" si="60143"/>
        <v>0.93320797239570807</v>
      </c>
      <c r="N11787" s="5">
        <v>1351</v>
      </c>
      <c r="O11787" s="18">
        <v>20</v>
      </c>
    </row>
    <row r="11788" spans="1:15" x14ac:dyDescent="0.2">
      <c r="A11788" s="5" t="s">
        <v>28</v>
      </c>
      <c r="B11788" s="13">
        <v>2143145</v>
      </c>
      <c r="C11788" s="6">
        <f t="shared" si="60142"/>
        <v>43931</v>
      </c>
      <c r="D11788" s="5">
        <f t="shared" si="60150"/>
        <v>65</v>
      </c>
      <c r="E11788" s="8">
        <f t="shared" si="60145"/>
        <v>62</v>
      </c>
      <c r="F11788" s="5">
        <f t="shared" si="60148"/>
        <v>55.2</v>
      </c>
      <c r="G11788" s="13">
        <v>66</v>
      </c>
      <c r="H11788" s="5">
        <f t="shared" si="60151"/>
        <v>22</v>
      </c>
      <c r="I11788" s="5">
        <f t="shared" si="60151"/>
        <v>14</v>
      </c>
      <c r="J11788" s="8">
        <f t="shared" si="60147"/>
        <v>5.2836620404187977</v>
      </c>
      <c r="K11788" s="5">
        <f t="shared" si="60141"/>
        <v>4</v>
      </c>
      <c r="L11788" s="8">
        <f t="shared" si="60144"/>
        <v>2.1428571428571428</v>
      </c>
      <c r="M11788" s="8">
        <f t="shared" si="60143"/>
        <v>1.1198495668748498</v>
      </c>
      <c r="N11788" s="5">
        <v>1416</v>
      </c>
      <c r="O11788" s="18">
        <v>24</v>
      </c>
    </row>
    <row r="11789" spans="1:15" x14ac:dyDescent="0.2">
      <c r="A11789" s="5" t="s">
        <v>28</v>
      </c>
      <c r="B11789" s="13">
        <v>2143145</v>
      </c>
      <c r="C11789" s="6">
        <f t="shared" si="60142"/>
        <v>43932</v>
      </c>
      <c r="D11789" s="5">
        <f t="shared" si="60150"/>
        <v>19</v>
      </c>
      <c r="E11789" s="8">
        <f t="shared" si="60145"/>
        <v>51.857142857142854</v>
      </c>
      <c r="F11789" s="5">
        <f t="shared" si="60148"/>
        <v>51.8</v>
      </c>
      <c r="G11789" s="13">
        <v>67</v>
      </c>
      <c r="H11789" s="5">
        <f t="shared" si="60151"/>
        <v>23</v>
      </c>
      <c r="I11789" s="5">
        <f t="shared" si="60151"/>
        <v>15</v>
      </c>
      <c r="J11789" s="8">
        <f t="shared" si="60147"/>
        <v>4.1975023126734508</v>
      </c>
      <c r="K11789" s="5">
        <f t="shared" si="60141"/>
        <v>1</v>
      </c>
      <c r="L11789" s="8">
        <f t="shared" si="60144"/>
        <v>2.1428571428571428</v>
      </c>
      <c r="M11789" s="8">
        <f t="shared" si="60143"/>
        <v>1.1665099654946351</v>
      </c>
      <c r="N11789" s="5">
        <v>1435</v>
      </c>
      <c r="O11789" s="18">
        <v>25</v>
      </c>
    </row>
    <row r="11790" spans="1:15" x14ac:dyDescent="0.2">
      <c r="A11790" s="5" t="s">
        <v>28</v>
      </c>
      <c r="B11790" s="13">
        <v>2143145</v>
      </c>
      <c r="C11790" s="6">
        <f t="shared" si="60142"/>
        <v>43933</v>
      </c>
      <c r="D11790" s="5">
        <f t="shared" si="60150"/>
        <v>29</v>
      </c>
      <c r="E11790" s="8">
        <f t="shared" si="60145"/>
        <v>46.285714285714285</v>
      </c>
      <c r="F11790" s="5">
        <f t="shared" si="60148"/>
        <v>51.2</v>
      </c>
      <c r="G11790" s="13">
        <v>68</v>
      </c>
      <c r="H11790" s="5">
        <f t="shared" si="60151"/>
        <v>24</v>
      </c>
      <c r="I11790" s="5">
        <f t="shared" si="60151"/>
        <v>16</v>
      </c>
      <c r="J11790" s="8">
        <f t="shared" si="60147"/>
        <v>3.5956053712129621</v>
      </c>
      <c r="K11790" s="5">
        <f t="shared" si="60141"/>
        <v>0</v>
      </c>
      <c r="L11790" s="8">
        <f t="shared" si="60144"/>
        <v>2.1428571428571428</v>
      </c>
      <c r="M11790" s="8">
        <f t="shared" si="60143"/>
        <v>1.1665099654946351</v>
      </c>
      <c r="N11790" s="5">
        <v>1464</v>
      </c>
      <c r="O11790" s="18">
        <v>25</v>
      </c>
    </row>
    <row r="11791" spans="1:15" x14ac:dyDescent="0.2">
      <c r="A11791" s="5" t="s">
        <v>28</v>
      </c>
      <c r="B11791" s="13">
        <v>2143145</v>
      </c>
      <c r="C11791" s="6">
        <f t="shared" si="60142"/>
        <v>43934</v>
      </c>
      <c r="D11791" s="5">
        <f t="shared" si="60150"/>
        <v>21</v>
      </c>
      <c r="E11791" s="8">
        <f t="shared" si="60145"/>
        <v>44.142857142857146</v>
      </c>
      <c r="F11791" s="5">
        <f t="shared" si="60148"/>
        <v>40</v>
      </c>
      <c r="G11791" s="13">
        <v>69</v>
      </c>
      <c r="H11791" s="5">
        <f t="shared" si="60151"/>
        <v>25</v>
      </c>
      <c r="I11791" s="5">
        <f t="shared" si="60151"/>
        <v>17</v>
      </c>
      <c r="J11791" s="8">
        <f t="shared" si="60147"/>
        <v>3.3101231922870915</v>
      </c>
      <c r="K11791" s="5">
        <f t="shared" si="60141"/>
        <v>2</v>
      </c>
      <c r="L11791" s="8">
        <f t="shared" si="60144"/>
        <v>2.1428571428571428</v>
      </c>
      <c r="M11791" s="8">
        <f t="shared" si="60143"/>
        <v>1.259830762734206</v>
      </c>
      <c r="N11791" s="5">
        <v>1485</v>
      </c>
      <c r="O11791" s="18">
        <v>27</v>
      </c>
    </row>
    <row r="11792" spans="1:15" x14ac:dyDescent="0.2">
      <c r="A11792" s="5" t="s">
        <v>28</v>
      </c>
      <c r="B11792" s="13">
        <v>2143145</v>
      </c>
      <c r="C11792" s="6">
        <f t="shared" si="60142"/>
        <v>43935</v>
      </c>
      <c r="D11792" s="5">
        <f t="shared" si="60150"/>
        <v>19</v>
      </c>
      <c r="E11792" s="8">
        <f t="shared" si="60145"/>
        <v>42.285714285714285</v>
      </c>
      <c r="F11792" s="5">
        <f t="shared" si="60148"/>
        <v>30.6</v>
      </c>
      <c r="G11792" s="13">
        <v>70</v>
      </c>
      <c r="H11792" s="5">
        <f t="shared" si="60151"/>
        <v>26</v>
      </c>
      <c r="I11792" s="5">
        <f t="shared" si="60151"/>
        <v>18</v>
      </c>
      <c r="J11792" s="8">
        <f t="shared" si="60147"/>
        <v>3.0692658647863955</v>
      </c>
      <c r="K11792" s="5">
        <f t="shared" si="60141"/>
        <v>4</v>
      </c>
      <c r="L11792" s="8">
        <f t="shared" si="60144"/>
        <v>1.8571428571428572</v>
      </c>
      <c r="M11792" s="8">
        <f t="shared" si="60143"/>
        <v>1.4464723572133475</v>
      </c>
      <c r="N11792" s="5">
        <v>1504</v>
      </c>
      <c r="O11792" s="18">
        <v>31</v>
      </c>
    </row>
    <row r="11793" spans="1:15" x14ac:dyDescent="0.2">
      <c r="A11793" s="5" t="s">
        <v>28</v>
      </c>
      <c r="B11793" s="13">
        <v>2143145</v>
      </c>
      <c r="C11793" s="6">
        <f t="shared" si="60142"/>
        <v>43936</v>
      </c>
      <c r="D11793" s="5">
        <f t="shared" si="60150"/>
        <v>46</v>
      </c>
      <c r="E11793" s="8">
        <f t="shared" si="60145"/>
        <v>37.857142857142854</v>
      </c>
      <c r="F11793" s="5">
        <f t="shared" si="60148"/>
        <v>26.8</v>
      </c>
      <c r="G11793" s="13">
        <v>72</v>
      </c>
      <c r="H11793" s="5">
        <f t="shared" si="60151"/>
        <v>27</v>
      </c>
      <c r="I11793" s="5">
        <f t="shared" si="60151"/>
        <v>19</v>
      </c>
      <c r="J11793" s="8">
        <f t="shared" si="60147"/>
        <v>2.6659959758551306</v>
      </c>
      <c r="K11793" s="5">
        <f t="shared" si="60141"/>
        <v>7</v>
      </c>
      <c r="L11793" s="8">
        <f t="shared" si="60144"/>
        <v>2.5714285714285716</v>
      </c>
      <c r="M11793" s="8">
        <f t="shared" si="60143"/>
        <v>1.7730951475518455</v>
      </c>
      <c r="N11793" s="5">
        <v>1550</v>
      </c>
      <c r="O11793" s="18">
        <v>38</v>
      </c>
    </row>
    <row r="11794" spans="1:15" x14ac:dyDescent="0.2">
      <c r="A11794" s="5" t="s">
        <v>28</v>
      </c>
      <c r="B11794" s="13">
        <v>2143145</v>
      </c>
      <c r="C11794" s="6">
        <f t="shared" si="60142"/>
        <v>43937</v>
      </c>
      <c r="D11794" s="5">
        <f t="shared" si="60150"/>
        <v>51</v>
      </c>
      <c r="E11794" s="8">
        <f t="shared" si="60145"/>
        <v>35.714285714285715</v>
      </c>
      <c r="F11794" s="5">
        <f t="shared" si="60148"/>
        <v>33.200000000000003</v>
      </c>
      <c r="G11794" s="13">
        <v>75</v>
      </c>
      <c r="H11794" s="5">
        <f t="shared" si="60151"/>
        <v>28</v>
      </c>
      <c r="I11794" s="5">
        <f t="shared" si="60151"/>
        <v>20</v>
      </c>
      <c r="J11794" s="8">
        <f t="shared" si="60147"/>
        <v>2.4497795198432142</v>
      </c>
      <c r="K11794" s="5">
        <f t="shared" si="60141"/>
        <v>7</v>
      </c>
      <c r="L11794" s="8">
        <f t="shared" si="60144"/>
        <v>3.5714285714285716</v>
      </c>
      <c r="M11794" s="8">
        <f t="shared" si="60143"/>
        <v>2.0997179378903432</v>
      </c>
      <c r="N11794" s="5">
        <v>1601</v>
      </c>
      <c r="O11794" s="18">
        <v>45</v>
      </c>
    </row>
    <row r="11795" spans="1:15" x14ac:dyDescent="0.2">
      <c r="A11795" s="5" t="s">
        <v>28</v>
      </c>
      <c r="B11795" s="13">
        <v>2143145</v>
      </c>
      <c r="C11795" s="6">
        <f t="shared" si="60142"/>
        <v>43938</v>
      </c>
      <c r="D11795" s="5">
        <f t="shared" si="60150"/>
        <v>81</v>
      </c>
      <c r="E11795" s="8">
        <f t="shared" si="60145"/>
        <v>38</v>
      </c>
      <c r="F11795" s="5">
        <f t="shared" si="60148"/>
        <v>43.6</v>
      </c>
      <c r="G11795" s="13">
        <v>78</v>
      </c>
      <c r="H11795" s="5">
        <f t="shared" si="60151"/>
        <v>29</v>
      </c>
      <c r="I11795" s="5">
        <f t="shared" si="60151"/>
        <v>21</v>
      </c>
      <c r="J11795" s="8">
        <f t="shared" si="60147"/>
        <v>2.5442372070779529</v>
      </c>
      <c r="K11795" s="5">
        <f t="shared" si="60141"/>
        <v>4</v>
      </c>
      <c r="L11795" s="8">
        <f t="shared" si="60144"/>
        <v>3.5714285714285716</v>
      </c>
      <c r="M11795" s="8">
        <f t="shared" si="60143"/>
        <v>2.286359532369485</v>
      </c>
      <c r="N11795" s="5">
        <v>1682</v>
      </c>
      <c r="O11795" s="18">
        <v>49</v>
      </c>
    </row>
    <row r="11796" spans="1:15" x14ac:dyDescent="0.2">
      <c r="A11796" s="5" t="s">
        <v>28</v>
      </c>
      <c r="B11796" s="13">
        <v>2143145</v>
      </c>
      <c r="C11796" s="6">
        <f t="shared" si="60142"/>
        <v>43939</v>
      </c>
      <c r="D11796" s="5">
        <f t="shared" si="60150"/>
        <v>35</v>
      </c>
      <c r="E11796" s="8">
        <f t="shared" si="60145"/>
        <v>40.285714285714285</v>
      </c>
      <c r="F11796" s="5">
        <f t="shared" si="60148"/>
        <v>46.4</v>
      </c>
      <c r="G11796" s="13">
        <v>80</v>
      </c>
      <c r="H11796" s="5">
        <f t="shared" si="60151"/>
        <v>30</v>
      </c>
      <c r="I11796" s="5">
        <f t="shared" si="60151"/>
        <v>22</v>
      </c>
      <c r="J11796" s="8">
        <f t="shared" si="60147"/>
        <v>2.6303516463016505</v>
      </c>
      <c r="K11796" s="5">
        <f t="shared" si="60141"/>
        <v>1</v>
      </c>
      <c r="L11796" s="8">
        <f t="shared" si="60144"/>
        <v>3.5714285714285716</v>
      </c>
      <c r="M11796" s="8">
        <f t="shared" si="60143"/>
        <v>2.3330199309892703</v>
      </c>
      <c r="N11796" s="5">
        <v>1717</v>
      </c>
      <c r="O11796" s="18">
        <v>50</v>
      </c>
    </row>
    <row r="11797" spans="1:15" x14ac:dyDescent="0.2">
      <c r="A11797" s="5" t="s">
        <v>28</v>
      </c>
      <c r="B11797" s="13">
        <v>2143145</v>
      </c>
      <c r="C11797" s="6">
        <f t="shared" si="60142"/>
        <v>43940</v>
      </c>
      <c r="D11797" s="5">
        <f t="shared" si="60150"/>
        <v>39</v>
      </c>
      <c r="E11797" s="8">
        <f t="shared" si="60145"/>
        <v>41.714285714285715</v>
      </c>
      <c r="F11797" s="5">
        <f t="shared" si="60148"/>
        <v>50.4</v>
      </c>
      <c r="G11797" s="13">
        <v>82</v>
      </c>
      <c r="H11797" s="5">
        <f t="shared" si="60151"/>
        <v>31</v>
      </c>
      <c r="I11797" s="5">
        <f t="shared" si="60151"/>
        <v>23</v>
      </c>
      <c r="J11797" s="8">
        <f t="shared" si="60147"/>
        <v>2.6538216849950014</v>
      </c>
      <c r="K11797" s="5">
        <f t="shared" si="60141"/>
        <v>3</v>
      </c>
      <c r="L11797" s="8">
        <f t="shared" si="60144"/>
        <v>4</v>
      </c>
      <c r="M11797" s="8">
        <f t="shared" si="60143"/>
        <v>2.4730011268486263</v>
      </c>
      <c r="N11797" s="5">
        <v>1756</v>
      </c>
      <c r="O11797" s="18">
        <v>53</v>
      </c>
    </row>
    <row r="11798" spans="1:15" x14ac:dyDescent="0.2">
      <c r="A11798" s="5" t="s">
        <v>28</v>
      </c>
      <c r="B11798" s="13">
        <v>2143145</v>
      </c>
      <c r="C11798" s="6">
        <f t="shared" si="60142"/>
        <v>43941</v>
      </c>
      <c r="D11798" s="5">
        <f t="shared" si="60150"/>
        <v>29</v>
      </c>
      <c r="E11798" s="8">
        <f t="shared" si="60145"/>
        <v>42.857142857142854</v>
      </c>
      <c r="F11798" s="5">
        <f t="shared" si="60148"/>
        <v>47</v>
      </c>
      <c r="G11798" s="13">
        <v>83</v>
      </c>
      <c r="H11798" s="5">
        <f t="shared" si="60151"/>
        <v>32</v>
      </c>
      <c r="I11798" s="5">
        <f t="shared" si="60151"/>
        <v>24</v>
      </c>
      <c r="J11798" s="8">
        <f t="shared" si="60147"/>
        <v>2.6560424966799467</v>
      </c>
      <c r="K11798" s="5">
        <f t="shared" si="60141"/>
        <v>0</v>
      </c>
      <c r="L11798" s="8">
        <f t="shared" si="60144"/>
        <v>3.7142857142857144</v>
      </c>
      <c r="M11798" s="8">
        <f t="shared" si="60143"/>
        <v>2.4730011268486263</v>
      </c>
      <c r="N11798" s="5">
        <v>1785</v>
      </c>
      <c r="O11798" s="18">
        <v>53</v>
      </c>
    </row>
    <row r="11799" spans="1:15" x14ac:dyDescent="0.2">
      <c r="A11799" s="5" t="s">
        <v>28</v>
      </c>
      <c r="B11799" s="13">
        <v>2143145</v>
      </c>
      <c r="C11799" s="6">
        <f t="shared" si="60142"/>
        <v>43942</v>
      </c>
      <c r="D11799" s="5">
        <f t="shared" si="60150"/>
        <v>13</v>
      </c>
      <c r="E11799" s="8">
        <f t="shared" si="60145"/>
        <v>42</v>
      </c>
      <c r="F11799" s="5">
        <f t="shared" si="60148"/>
        <v>39.4</v>
      </c>
      <c r="G11799" s="13">
        <v>84</v>
      </c>
      <c r="H11799" s="5">
        <f t="shared" si="60151"/>
        <v>33</v>
      </c>
      <c r="I11799" s="5">
        <f t="shared" si="60151"/>
        <v>25</v>
      </c>
      <c r="J11799" s="8">
        <f t="shared" si="60147"/>
        <v>2.535575679172057</v>
      </c>
      <c r="K11799" s="5">
        <f t="shared" si="60141"/>
        <v>2</v>
      </c>
      <c r="L11799" s="8">
        <f t="shared" si="60144"/>
        <v>3.4285714285714284</v>
      </c>
      <c r="M11799" s="8">
        <f t="shared" si="60143"/>
        <v>2.5663219240881974</v>
      </c>
      <c r="N11799" s="5">
        <v>1798</v>
      </c>
      <c r="O11799" s="18">
        <v>55</v>
      </c>
    </row>
    <row r="11800" spans="1:15" x14ac:dyDescent="0.2">
      <c r="A11800" s="5" t="s">
        <v>28</v>
      </c>
      <c r="B11800" s="13">
        <v>2143145</v>
      </c>
      <c r="C11800" s="6">
        <f t="shared" si="60142"/>
        <v>43943</v>
      </c>
      <c r="D11800" s="5">
        <f t="shared" si="60150"/>
        <v>74</v>
      </c>
      <c r="E11800" s="8">
        <f t="shared" si="60145"/>
        <v>46</v>
      </c>
      <c r="F11800" s="5">
        <f t="shared" si="60148"/>
        <v>38</v>
      </c>
      <c r="G11800" s="13">
        <v>87</v>
      </c>
      <c r="H11800" s="5">
        <f t="shared" si="60151"/>
        <v>34</v>
      </c>
      <c r="I11800" s="5">
        <f t="shared" si="60151"/>
        <v>26</v>
      </c>
      <c r="J11800" s="8">
        <f t="shared" si="60147"/>
        <v>2.7083859029354866</v>
      </c>
      <c r="K11800" s="5">
        <f t="shared" si="60141"/>
        <v>6</v>
      </c>
      <c r="L11800" s="8">
        <f t="shared" si="60144"/>
        <v>3.2857142857142856</v>
      </c>
      <c r="M11800" s="8">
        <f t="shared" si="60143"/>
        <v>2.8462843158069098</v>
      </c>
      <c r="N11800" s="5">
        <v>1872</v>
      </c>
      <c r="O11800" s="18">
        <v>61</v>
      </c>
    </row>
    <row r="11801" spans="1:15" x14ac:dyDescent="0.2">
      <c r="A11801" s="5" t="s">
        <v>28</v>
      </c>
      <c r="B11801" s="13">
        <v>2143145</v>
      </c>
      <c r="C11801" s="6">
        <f t="shared" si="60142"/>
        <v>43944</v>
      </c>
      <c r="D11801" s="5">
        <f t="shared" si="60150"/>
        <v>60</v>
      </c>
      <c r="E11801" s="8">
        <f t="shared" si="60145"/>
        <v>47.285714285714285</v>
      </c>
      <c r="F11801" s="5">
        <f t="shared" si="60148"/>
        <v>43</v>
      </c>
      <c r="G11801" s="13">
        <v>90</v>
      </c>
      <c r="H11801" s="5">
        <f t="shared" si="60151"/>
        <v>35</v>
      </c>
      <c r="I11801" s="5">
        <f t="shared" si="60151"/>
        <v>27</v>
      </c>
      <c r="J11801" s="8">
        <f t="shared" si="60147"/>
        <v>2.7106707067398248</v>
      </c>
      <c r="K11801" s="5">
        <f t="shared" si="60141"/>
        <v>0</v>
      </c>
      <c r="L11801" s="8">
        <f t="shared" si="60144"/>
        <v>2.2857142857142856</v>
      </c>
      <c r="M11801" s="8">
        <f t="shared" si="60143"/>
        <v>2.8462843158069098</v>
      </c>
      <c r="N11801" s="5">
        <v>1932</v>
      </c>
      <c r="O11801" s="18">
        <v>61</v>
      </c>
    </row>
    <row r="11802" spans="1:15" x14ac:dyDescent="0.2">
      <c r="A11802" s="5" t="s">
        <v>28</v>
      </c>
      <c r="B11802" s="13">
        <v>2143145</v>
      </c>
      <c r="C11802" s="6">
        <f t="shared" si="60142"/>
        <v>43945</v>
      </c>
      <c r="D11802" s="5">
        <f t="shared" si="60150"/>
        <v>91</v>
      </c>
      <c r="E11802" s="8">
        <f t="shared" si="60145"/>
        <v>48.714285714285715</v>
      </c>
      <c r="F11802" s="5">
        <f t="shared" si="60148"/>
        <v>53.4</v>
      </c>
      <c r="G11802" s="13">
        <v>94</v>
      </c>
      <c r="H11802" s="5">
        <f t="shared" ref="H11802:I11817" si="60152">H11801+1</f>
        <v>36</v>
      </c>
      <c r="I11802" s="5">
        <f t="shared" si="60152"/>
        <v>28</v>
      </c>
      <c r="J11802" s="8">
        <f t="shared" si="60147"/>
        <v>2.7188646148939561</v>
      </c>
      <c r="K11802" s="5">
        <f t="shared" si="60141"/>
        <v>4</v>
      </c>
      <c r="L11802" s="8">
        <f t="shared" si="60144"/>
        <v>2.2857142857142856</v>
      </c>
      <c r="M11802" s="8">
        <f t="shared" si="60143"/>
        <v>3.0329259102860515</v>
      </c>
      <c r="N11802" s="5">
        <v>2023</v>
      </c>
      <c r="O11802" s="18">
        <v>65</v>
      </c>
    </row>
    <row r="11803" spans="1:15" x14ac:dyDescent="0.2">
      <c r="A11803" s="5" t="s">
        <v>28</v>
      </c>
      <c r="B11803" s="13">
        <v>2143145</v>
      </c>
      <c r="C11803" s="6">
        <f t="shared" si="60142"/>
        <v>43946</v>
      </c>
      <c r="D11803" s="5">
        <f t="shared" si="60150"/>
        <v>35</v>
      </c>
      <c r="E11803" s="8">
        <f t="shared" si="60145"/>
        <v>48.714285714285715</v>
      </c>
      <c r="F11803" s="5">
        <f t="shared" si="60148"/>
        <v>54.6</v>
      </c>
      <c r="G11803" s="13">
        <v>96</v>
      </c>
      <c r="H11803" s="5">
        <f t="shared" si="60152"/>
        <v>37</v>
      </c>
      <c r="I11803" s="5">
        <f t="shared" si="60152"/>
        <v>29</v>
      </c>
      <c r="J11803" s="8">
        <f t="shared" si="60147"/>
        <v>2.6468990142047661</v>
      </c>
      <c r="K11803" s="5">
        <f t="shared" si="60141"/>
        <v>6</v>
      </c>
      <c r="L11803" s="8">
        <f t="shared" si="60144"/>
        <v>3</v>
      </c>
      <c r="M11803" s="8">
        <f t="shared" si="60143"/>
        <v>3.3128883020047639</v>
      </c>
      <c r="N11803" s="5">
        <v>2058</v>
      </c>
      <c r="O11803" s="18">
        <v>71</v>
      </c>
    </row>
    <row r="11804" spans="1:15" x14ac:dyDescent="0.2">
      <c r="A11804" s="5" t="s">
        <v>28</v>
      </c>
      <c r="B11804" s="13">
        <v>2143145</v>
      </c>
      <c r="C11804" s="6">
        <f t="shared" si="60142"/>
        <v>43947</v>
      </c>
      <c r="D11804" s="5">
        <f t="shared" si="60150"/>
        <v>40</v>
      </c>
      <c r="E11804" s="8">
        <f t="shared" si="60145"/>
        <v>48.857142857142854</v>
      </c>
      <c r="F11804" s="5">
        <f t="shared" si="60148"/>
        <v>60</v>
      </c>
      <c r="G11804" s="13">
        <v>98</v>
      </c>
      <c r="H11804" s="5">
        <f t="shared" si="60152"/>
        <v>38</v>
      </c>
      <c r="I11804" s="5">
        <f t="shared" si="60152"/>
        <v>30</v>
      </c>
      <c r="J11804" s="8">
        <f t="shared" si="60147"/>
        <v>2.5862068965517242</v>
      </c>
      <c r="K11804" s="5">
        <f t="shared" si="60141"/>
        <v>2</v>
      </c>
      <c r="L11804" s="8">
        <f t="shared" si="60144"/>
        <v>2.8571428571428572</v>
      </c>
      <c r="M11804" s="8">
        <f t="shared" si="60143"/>
        <v>3.4062090992443346</v>
      </c>
      <c r="N11804" s="5">
        <v>2098</v>
      </c>
      <c r="O11804" s="18">
        <v>73</v>
      </c>
    </row>
    <row r="11805" spans="1:15" x14ac:dyDescent="0.2">
      <c r="A11805" s="5" t="s">
        <v>28</v>
      </c>
      <c r="B11805" s="13">
        <v>2143145</v>
      </c>
      <c r="C11805" s="6">
        <f t="shared" si="60142"/>
        <v>43948</v>
      </c>
      <c r="D11805" s="5">
        <f t="shared" si="60150"/>
        <v>22</v>
      </c>
      <c r="E11805" s="8">
        <f t="shared" si="60145"/>
        <v>47.857142857142854</v>
      </c>
      <c r="F11805" s="5">
        <f t="shared" si="60148"/>
        <v>49.6</v>
      </c>
      <c r="G11805" s="13">
        <v>99</v>
      </c>
      <c r="H11805" s="5">
        <f t="shared" si="60152"/>
        <v>39</v>
      </c>
      <c r="I11805" s="5">
        <f t="shared" si="60152"/>
        <v>31</v>
      </c>
      <c r="J11805" s="8">
        <f t="shared" si="60147"/>
        <v>2.4694088161580421</v>
      </c>
      <c r="K11805" s="5">
        <f t="shared" si="60141"/>
        <v>1</v>
      </c>
      <c r="L11805" s="8">
        <f t="shared" si="60144"/>
        <v>3</v>
      </c>
      <c r="M11805" s="8">
        <f t="shared" si="60143"/>
        <v>3.4528694978641199</v>
      </c>
      <c r="N11805" s="5">
        <v>2120</v>
      </c>
      <c r="O11805" s="18">
        <v>74</v>
      </c>
    </row>
    <row r="11806" spans="1:15" x14ac:dyDescent="0.2">
      <c r="A11806" s="5" t="s">
        <v>28</v>
      </c>
      <c r="B11806" s="13">
        <v>2143145</v>
      </c>
      <c r="C11806" s="6">
        <f t="shared" si="60142"/>
        <v>43949</v>
      </c>
      <c r="D11806" s="5">
        <f t="shared" si="60150"/>
        <v>24</v>
      </c>
      <c r="E11806" s="8">
        <f t="shared" si="60145"/>
        <v>49.428571428571431</v>
      </c>
      <c r="F11806" s="5">
        <f t="shared" si="60148"/>
        <v>42.4</v>
      </c>
      <c r="G11806" s="13">
        <v>100</v>
      </c>
      <c r="H11806" s="5">
        <f t="shared" si="60152"/>
        <v>40</v>
      </c>
      <c r="I11806" s="5">
        <f t="shared" si="60152"/>
        <v>32</v>
      </c>
      <c r="J11806" s="8">
        <f t="shared" si="60147"/>
        <v>2.4890295662182575</v>
      </c>
      <c r="K11806" s="5">
        <f t="shared" si="60141"/>
        <v>4</v>
      </c>
      <c r="L11806" s="8">
        <f t="shared" si="60144"/>
        <v>3.2857142857142856</v>
      </c>
      <c r="M11806" s="8">
        <f t="shared" si="60143"/>
        <v>3.6395110923432616</v>
      </c>
      <c r="N11806" s="5">
        <v>2144</v>
      </c>
      <c r="O11806" s="18">
        <v>78</v>
      </c>
    </row>
    <row r="11807" spans="1:15" x14ac:dyDescent="0.2">
      <c r="A11807" s="5" t="s">
        <v>28</v>
      </c>
      <c r="B11807" s="13">
        <v>2143145</v>
      </c>
      <c r="C11807" s="6">
        <f t="shared" si="60142"/>
        <v>43950</v>
      </c>
      <c r="D11807" s="5">
        <f t="shared" si="60150"/>
        <v>26</v>
      </c>
      <c r="E11807" s="8">
        <f t="shared" si="60145"/>
        <v>42.571428571428569</v>
      </c>
      <c r="F11807" s="5">
        <f t="shared" si="60148"/>
        <v>29.4</v>
      </c>
      <c r="G11807" s="13">
        <v>101</v>
      </c>
      <c r="H11807" s="5">
        <f t="shared" si="60152"/>
        <v>41</v>
      </c>
      <c r="I11807" s="5">
        <f t="shared" si="60152"/>
        <v>33</v>
      </c>
      <c r="J11807" s="8">
        <f t="shared" si="60147"/>
        <v>2.091668421422054</v>
      </c>
      <c r="K11807" s="5">
        <f t="shared" si="60141"/>
        <v>2</v>
      </c>
      <c r="L11807" s="8">
        <f t="shared" si="60144"/>
        <v>2.7142857142857144</v>
      </c>
      <c r="M11807" s="8">
        <f t="shared" si="60143"/>
        <v>3.7328318895828323</v>
      </c>
      <c r="N11807" s="5">
        <v>2170</v>
      </c>
      <c r="O11807" s="18">
        <v>80</v>
      </c>
    </row>
    <row r="11808" spans="1:15" x14ac:dyDescent="0.2">
      <c r="A11808" s="5" t="s">
        <v>28</v>
      </c>
      <c r="B11808" s="13">
        <v>2143145</v>
      </c>
      <c r="C11808" s="6">
        <f t="shared" si="60142"/>
        <v>43951</v>
      </c>
      <c r="D11808" s="5">
        <f t="shared" si="60150"/>
        <v>84</v>
      </c>
      <c r="E11808" s="8">
        <f t="shared" si="60145"/>
        <v>46</v>
      </c>
      <c r="F11808" s="5">
        <f t="shared" si="60148"/>
        <v>39.200000000000003</v>
      </c>
      <c r="G11808" s="13">
        <v>105</v>
      </c>
      <c r="H11808" s="5">
        <f t="shared" si="60152"/>
        <v>42</v>
      </c>
      <c r="I11808" s="5">
        <f t="shared" si="60152"/>
        <v>34</v>
      </c>
      <c r="J11808" s="8">
        <f t="shared" si="60147"/>
        <v>2.2138191818494328</v>
      </c>
      <c r="K11808" s="5">
        <f t="shared" si="60141"/>
        <v>5</v>
      </c>
      <c r="L11808" s="8">
        <f t="shared" si="60144"/>
        <v>3.4285714285714284</v>
      </c>
      <c r="M11808" s="8">
        <f t="shared" si="60143"/>
        <v>3.9661338826817594</v>
      </c>
      <c r="N11808" s="5">
        <v>2254</v>
      </c>
      <c r="O11808" s="18">
        <v>85</v>
      </c>
    </row>
    <row r="11809" spans="1:15" x14ac:dyDescent="0.2">
      <c r="A11809" s="5" t="s">
        <v>28</v>
      </c>
      <c r="B11809" s="13">
        <v>2143145</v>
      </c>
      <c r="C11809" s="6">
        <f t="shared" si="60142"/>
        <v>43952</v>
      </c>
      <c r="D11809" s="5">
        <f t="shared" si="60150"/>
        <v>69</v>
      </c>
      <c r="E11809" s="8">
        <f t="shared" si="60145"/>
        <v>42.857142857142854</v>
      </c>
      <c r="F11809" s="5">
        <f t="shared" si="60148"/>
        <v>45</v>
      </c>
      <c r="G11809" s="13">
        <v>108</v>
      </c>
      <c r="H11809" s="5">
        <f t="shared" si="60152"/>
        <v>43</v>
      </c>
      <c r="I11809" s="5">
        <f t="shared" si="60152"/>
        <v>35</v>
      </c>
      <c r="J11809" s="8">
        <f t="shared" si="60147"/>
        <v>2.0178919755162439</v>
      </c>
      <c r="K11809" s="5">
        <f t="shared" si="60141"/>
        <v>8</v>
      </c>
      <c r="L11809" s="8">
        <f t="shared" si="60144"/>
        <v>4</v>
      </c>
      <c r="M11809" s="8">
        <f t="shared" si="60143"/>
        <v>4.3394170716400424</v>
      </c>
      <c r="N11809" s="5">
        <v>2323</v>
      </c>
      <c r="O11809" s="18">
        <v>93</v>
      </c>
    </row>
    <row r="11810" spans="1:15" x14ac:dyDescent="0.2">
      <c r="A11810" s="5" t="s">
        <v>28</v>
      </c>
      <c r="B11810" s="13">
        <v>2143145</v>
      </c>
      <c r="C11810" s="6">
        <f t="shared" si="60142"/>
        <v>43953</v>
      </c>
      <c r="D11810" s="5">
        <f t="shared" si="60150"/>
        <v>12</v>
      </c>
      <c r="E11810" s="8">
        <f t="shared" si="60145"/>
        <v>39.571428571428569</v>
      </c>
      <c r="F11810" s="5">
        <f t="shared" si="60148"/>
        <v>43</v>
      </c>
      <c r="G11810" s="13">
        <v>109</v>
      </c>
      <c r="H11810" s="5">
        <f t="shared" si="60152"/>
        <v>44</v>
      </c>
      <c r="I11810" s="5">
        <f t="shared" si="60152"/>
        <v>36</v>
      </c>
      <c r="J11810" s="8">
        <f t="shared" si="60147"/>
        <v>1.8263334871761059</v>
      </c>
      <c r="K11810" s="5">
        <f t="shared" si="60141"/>
        <v>0</v>
      </c>
      <c r="L11810" s="8">
        <f t="shared" si="60144"/>
        <v>3.1428571428571428</v>
      </c>
      <c r="M11810" s="8">
        <f t="shared" si="60143"/>
        <v>4.3394170716400424</v>
      </c>
      <c r="N11810" s="5">
        <v>2335</v>
      </c>
      <c r="O11810" s="18">
        <v>93</v>
      </c>
    </row>
    <row r="11811" spans="1:15" x14ac:dyDescent="0.2">
      <c r="A11811" s="5" t="s">
        <v>28</v>
      </c>
      <c r="B11811" s="13">
        <v>2143145</v>
      </c>
      <c r="C11811" s="6">
        <f t="shared" si="60142"/>
        <v>43954</v>
      </c>
      <c r="D11811" s="5">
        <f t="shared" si="60150"/>
        <v>10</v>
      </c>
      <c r="E11811" s="8">
        <f t="shared" si="60145"/>
        <v>35.285714285714285</v>
      </c>
      <c r="F11811" s="5">
        <f t="shared" si="60148"/>
        <v>40.200000000000003</v>
      </c>
      <c r="G11811" s="13">
        <v>109</v>
      </c>
      <c r="H11811" s="5">
        <f t="shared" si="60152"/>
        <v>45</v>
      </c>
      <c r="I11811" s="5">
        <f t="shared" si="60152"/>
        <v>37</v>
      </c>
      <c r="J11811" s="8">
        <f t="shared" si="60147"/>
        <v>1.5993265993265993</v>
      </c>
      <c r="K11811" s="5">
        <f t="shared" si="60141"/>
        <v>0</v>
      </c>
      <c r="L11811" s="8">
        <f t="shared" si="60144"/>
        <v>2.8571428571428572</v>
      </c>
      <c r="M11811" s="8">
        <f t="shared" si="60143"/>
        <v>4.3394170716400424</v>
      </c>
      <c r="N11811" s="5">
        <v>2345</v>
      </c>
      <c r="O11811" s="18">
        <v>93</v>
      </c>
    </row>
    <row r="11812" spans="1:15" x14ac:dyDescent="0.2">
      <c r="A11812" s="5" t="s">
        <v>28</v>
      </c>
      <c r="B11812" s="13">
        <v>2143145</v>
      </c>
      <c r="C11812" s="6">
        <f t="shared" si="60142"/>
        <v>43955</v>
      </c>
      <c r="D11812" s="5">
        <f t="shared" si="60150"/>
        <v>10</v>
      </c>
      <c r="E11812" s="8">
        <f t="shared" si="60145"/>
        <v>33.571428571428569</v>
      </c>
      <c r="F11812" s="5">
        <f t="shared" si="60148"/>
        <v>37</v>
      </c>
      <c r="G11812" s="13">
        <v>110</v>
      </c>
      <c r="H11812" s="5">
        <f t="shared" si="60152"/>
        <v>46</v>
      </c>
      <c r="I11812" s="5">
        <f t="shared" si="60152"/>
        <v>38</v>
      </c>
      <c r="J11812" s="8">
        <f t="shared" si="60147"/>
        <v>1.4976738257599898</v>
      </c>
      <c r="K11812" s="5">
        <f t="shared" si="60141"/>
        <v>3</v>
      </c>
      <c r="L11812" s="8">
        <f t="shared" si="60144"/>
        <v>3.1428571428571428</v>
      </c>
      <c r="M11812" s="8">
        <f t="shared" si="60143"/>
        <v>4.4793982674993993</v>
      </c>
      <c r="N11812" s="5">
        <v>2355</v>
      </c>
      <c r="O11812" s="18">
        <v>96</v>
      </c>
    </row>
    <row r="11813" spans="1:15" x14ac:dyDescent="0.2">
      <c r="A11813" s="5" t="s">
        <v>28</v>
      </c>
      <c r="B11813" s="13">
        <v>2143145</v>
      </c>
      <c r="C11813" s="6">
        <f t="shared" si="60142"/>
        <v>43956</v>
      </c>
      <c r="D11813" s="5">
        <f t="shared" si="60150"/>
        <v>37</v>
      </c>
      <c r="E11813" s="8">
        <f t="shared" si="60145"/>
        <v>35.428571428571431</v>
      </c>
      <c r="F11813" s="5">
        <f t="shared" si="60148"/>
        <v>27.6</v>
      </c>
      <c r="G11813" s="13">
        <v>112</v>
      </c>
      <c r="H11813" s="5">
        <f t="shared" si="60152"/>
        <v>47</v>
      </c>
      <c r="I11813" s="5">
        <f t="shared" si="60152"/>
        <v>39</v>
      </c>
      <c r="J11813" s="8">
        <f t="shared" si="60147"/>
        <v>1.5572020595253044</v>
      </c>
      <c r="K11813" s="5">
        <f t="shared" si="60141"/>
        <v>3</v>
      </c>
      <c r="L11813" s="8">
        <f t="shared" si="60144"/>
        <v>3</v>
      </c>
      <c r="M11813" s="8">
        <f t="shared" si="60143"/>
        <v>4.6193794633587553</v>
      </c>
      <c r="N11813" s="5">
        <v>2392</v>
      </c>
      <c r="O11813" s="18">
        <v>99</v>
      </c>
    </row>
    <row r="11814" spans="1:15" x14ac:dyDescent="0.2">
      <c r="A11814" s="5" t="s">
        <v>28</v>
      </c>
      <c r="B11814" s="13">
        <v>2143145</v>
      </c>
      <c r="C11814" s="6">
        <f t="shared" si="60142"/>
        <v>43957</v>
      </c>
      <c r="D11814" s="5">
        <f t="shared" si="60150"/>
        <v>37</v>
      </c>
      <c r="E11814" s="8">
        <f t="shared" si="60145"/>
        <v>37</v>
      </c>
      <c r="F11814" s="5">
        <f t="shared" si="60148"/>
        <v>21.2</v>
      </c>
      <c r="G11814" s="13">
        <v>113</v>
      </c>
      <c r="H11814" s="5">
        <f t="shared" si="60152"/>
        <v>48</v>
      </c>
      <c r="I11814" s="5">
        <f t="shared" si="60152"/>
        <v>40</v>
      </c>
      <c r="J11814" s="8">
        <f t="shared" si="60147"/>
        <v>1.6013354766909855</v>
      </c>
      <c r="K11814" s="5">
        <f t="shared" si="60141"/>
        <v>5</v>
      </c>
      <c r="L11814" s="8">
        <f t="shared" si="60144"/>
        <v>3.4285714285714284</v>
      </c>
      <c r="M11814" s="8">
        <f t="shared" si="60143"/>
        <v>4.8526814564576819</v>
      </c>
      <c r="N11814" s="5">
        <v>2429</v>
      </c>
      <c r="O11814" s="5">
        <v>104</v>
      </c>
    </row>
    <row r="11815" spans="1:15" x14ac:dyDescent="0.2">
      <c r="A11815" s="5" t="s">
        <v>28</v>
      </c>
      <c r="B11815" s="13">
        <v>2143145</v>
      </c>
      <c r="C11815" s="6">
        <f t="shared" si="60142"/>
        <v>43958</v>
      </c>
      <c r="D11815" s="5">
        <f t="shared" si="60150"/>
        <v>23</v>
      </c>
      <c r="E11815" s="8">
        <f t="shared" si="60145"/>
        <v>28.285714285714285</v>
      </c>
      <c r="F11815" s="5">
        <f t="shared" si="60148"/>
        <v>23.4</v>
      </c>
      <c r="G11815" s="13">
        <v>114</v>
      </c>
      <c r="H11815" s="5">
        <f t="shared" si="60152"/>
        <v>49</v>
      </c>
      <c r="I11815" s="5">
        <f t="shared" si="60152"/>
        <v>41</v>
      </c>
      <c r="J11815" s="8">
        <f t="shared" si="60147"/>
        <v>1.2048925941702671</v>
      </c>
      <c r="K11815" s="5">
        <f t="shared" si="60141"/>
        <v>5</v>
      </c>
      <c r="L11815" s="8">
        <f t="shared" si="60144"/>
        <v>3.4285714285714284</v>
      </c>
      <c r="M11815" s="8">
        <f t="shared" si="60143"/>
        <v>5.0859834495566094</v>
      </c>
      <c r="N11815" s="5">
        <v>2452</v>
      </c>
      <c r="O11815" s="18">
        <v>109</v>
      </c>
    </row>
    <row r="11816" spans="1:15" x14ac:dyDescent="0.2">
      <c r="A11816" s="5" t="s">
        <v>28</v>
      </c>
      <c r="B11816" s="13">
        <v>2143145</v>
      </c>
      <c r="C11816" s="6">
        <f t="shared" si="60142"/>
        <v>43959</v>
      </c>
      <c r="D11816" s="5">
        <f t="shared" si="60150"/>
        <v>60</v>
      </c>
      <c r="E11816" s="8">
        <f t="shared" si="60145"/>
        <v>27</v>
      </c>
      <c r="F11816" s="5">
        <f t="shared" ref="F11816" si="60153">SUM(D11812:D11816)/5</f>
        <v>33.4</v>
      </c>
      <c r="G11816" s="13">
        <v>117</v>
      </c>
      <c r="H11816" s="5">
        <f t="shared" si="60152"/>
        <v>50</v>
      </c>
      <c r="I11816" s="5">
        <f t="shared" si="60152"/>
        <v>42</v>
      </c>
      <c r="J11816" s="8">
        <f t="shared" si="60147"/>
        <v>1.1364319644038243</v>
      </c>
      <c r="K11816" s="5">
        <f t="shared" si="60141"/>
        <v>3</v>
      </c>
      <c r="L11816" s="8">
        <f t="shared" si="60144"/>
        <v>2.7142857142857144</v>
      </c>
      <c r="M11816" s="8">
        <f t="shared" si="60143"/>
        <v>5.2259646454159654</v>
      </c>
      <c r="N11816" s="5">
        <v>2512</v>
      </c>
      <c r="O11816" s="18">
        <v>112</v>
      </c>
    </row>
    <row r="11817" spans="1:15" x14ac:dyDescent="0.2">
      <c r="A11817" s="5" t="s">
        <v>28</v>
      </c>
      <c r="B11817" s="13">
        <v>2143145</v>
      </c>
      <c r="C11817" s="6">
        <f t="shared" si="60142"/>
        <v>43960</v>
      </c>
      <c r="D11817" s="5">
        <f t="shared" si="60150"/>
        <v>21</v>
      </c>
      <c r="E11817" s="13">
        <f t="shared" si="60145"/>
        <v>28.285714285714285</v>
      </c>
      <c r="F11817" s="13">
        <f t="shared" ref="F11817:F11830" si="60154">SUM(D11813:D11817)/5</f>
        <v>35.6</v>
      </c>
      <c r="G11817" s="13">
        <v>118</v>
      </c>
      <c r="H11817" s="5">
        <f t="shared" si="60152"/>
        <v>51</v>
      </c>
      <c r="I11817" s="5">
        <f t="shared" si="60152"/>
        <v>43</v>
      </c>
      <c r="J11817" s="8">
        <f t="shared" si="60147"/>
        <v>1.1771700356718193</v>
      </c>
      <c r="K11817" s="5">
        <f t="shared" si="60141"/>
        <v>3</v>
      </c>
      <c r="L11817" s="8">
        <f t="shared" ref="L11817:L11846" si="60155">SUM(K11811:K11817)/7</f>
        <v>3.1428571428571428</v>
      </c>
      <c r="M11817" s="8">
        <f t="shared" si="60143"/>
        <v>5.3659458412753214</v>
      </c>
      <c r="N11817" s="5">
        <v>2533</v>
      </c>
      <c r="O11817" s="18">
        <v>115</v>
      </c>
    </row>
    <row r="11818" spans="1:15" x14ac:dyDescent="0.2">
      <c r="A11818" s="5" t="s">
        <v>28</v>
      </c>
      <c r="B11818" s="13">
        <v>2143145</v>
      </c>
      <c r="C11818" s="6">
        <f t="shared" si="60142"/>
        <v>43961</v>
      </c>
      <c r="D11818" s="5">
        <f t="shared" si="60150"/>
        <v>23</v>
      </c>
      <c r="E11818" s="13">
        <f t="shared" ref="E11818:E11829" si="60156">SUM(D11812:D11818)/7</f>
        <v>30.142857142857142</v>
      </c>
      <c r="F11818" s="13">
        <f t="shared" si="60154"/>
        <v>32.799999999999997</v>
      </c>
      <c r="G11818" s="13">
        <v>119</v>
      </c>
      <c r="H11818" s="5">
        <f t="shared" ref="H11818:I11833" si="60157">H11817+1</f>
        <v>52</v>
      </c>
      <c r="I11818" s="5">
        <f t="shared" si="60157"/>
        <v>44</v>
      </c>
      <c r="J11818" s="8">
        <f t="shared" si="60147"/>
        <v>1.2398636737571982</v>
      </c>
      <c r="K11818" s="5">
        <f t="shared" si="60141"/>
        <v>2</v>
      </c>
      <c r="L11818" s="8">
        <f t="shared" si="60155"/>
        <v>3.4285714285714284</v>
      </c>
      <c r="M11818" s="8">
        <f t="shared" si="60143"/>
        <v>5.459266638514892</v>
      </c>
      <c r="N11818" s="5">
        <v>2556</v>
      </c>
      <c r="O11818" s="18">
        <v>117</v>
      </c>
    </row>
    <row r="11819" spans="1:15" x14ac:dyDescent="0.2">
      <c r="A11819" s="5" t="s">
        <v>28</v>
      </c>
      <c r="B11819" s="13">
        <v>2143145</v>
      </c>
      <c r="C11819" s="6">
        <f t="shared" si="60142"/>
        <v>43962</v>
      </c>
      <c r="D11819" s="5">
        <f t="shared" si="60150"/>
        <v>29</v>
      </c>
      <c r="E11819" s="13">
        <f t="shared" si="60156"/>
        <v>32.857142857142854</v>
      </c>
      <c r="F11819" s="13">
        <f t="shared" si="60154"/>
        <v>31.2</v>
      </c>
      <c r="G11819" s="13">
        <v>121</v>
      </c>
      <c r="H11819" s="5">
        <f t="shared" si="60157"/>
        <v>53</v>
      </c>
      <c r="I11819" s="5">
        <f t="shared" si="60157"/>
        <v>45</v>
      </c>
      <c r="J11819" s="8">
        <f t="shared" si="60147"/>
        <v>1.3349585002031457</v>
      </c>
      <c r="K11819" s="5">
        <f t="shared" si="60141"/>
        <v>1</v>
      </c>
      <c r="L11819" s="8">
        <f t="shared" si="60155"/>
        <v>3.1428571428571428</v>
      </c>
      <c r="M11819" s="8">
        <f t="shared" si="60143"/>
        <v>5.5059270371346782</v>
      </c>
      <c r="N11819" s="5">
        <v>2585</v>
      </c>
      <c r="O11819" s="18">
        <v>118</v>
      </c>
    </row>
    <row r="11820" spans="1:15" x14ac:dyDescent="0.2">
      <c r="A11820" s="5" t="s">
        <v>28</v>
      </c>
      <c r="B11820" s="13">
        <v>2143145</v>
      </c>
      <c r="C11820" s="6">
        <f t="shared" si="60142"/>
        <v>43963</v>
      </c>
      <c r="D11820" s="5">
        <f t="shared" si="60150"/>
        <v>9</v>
      </c>
      <c r="E11820" s="13">
        <f t="shared" si="60156"/>
        <v>28.857142857142858</v>
      </c>
      <c r="F11820" s="13">
        <f t="shared" si="60154"/>
        <v>28.4</v>
      </c>
      <c r="G11820" s="13">
        <v>121</v>
      </c>
      <c r="H11820" s="5">
        <f t="shared" si="60157"/>
        <v>54</v>
      </c>
      <c r="I11820" s="5">
        <f t="shared" si="60157"/>
        <v>46</v>
      </c>
      <c r="J11820" s="8">
        <f t="shared" si="60147"/>
        <v>1.1569963915459076</v>
      </c>
      <c r="K11820" s="5">
        <f t="shared" si="60141"/>
        <v>0</v>
      </c>
      <c r="L11820" s="8">
        <f t="shared" si="60155"/>
        <v>2.7142857142857144</v>
      </c>
      <c r="M11820" s="8">
        <f t="shared" si="60143"/>
        <v>5.5059270371346782</v>
      </c>
      <c r="N11820" s="5">
        <v>2594</v>
      </c>
      <c r="O11820" s="18">
        <v>118</v>
      </c>
    </row>
    <row r="11821" spans="1:15" x14ac:dyDescent="0.2">
      <c r="A11821" s="5" t="s">
        <v>28</v>
      </c>
      <c r="B11821" s="13">
        <v>2143145</v>
      </c>
      <c r="C11821" s="6">
        <f t="shared" si="60142"/>
        <v>43964</v>
      </c>
      <c r="D11821" s="5">
        <f t="shared" si="60150"/>
        <v>28</v>
      </c>
      <c r="E11821" s="13">
        <f t="shared" si="60156"/>
        <v>27.571428571428573</v>
      </c>
      <c r="F11821" s="13">
        <f t="shared" si="60154"/>
        <v>22</v>
      </c>
      <c r="G11821" s="13">
        <v>122</v>
      </c>
      <c r="H11821" s="5">
        <f t="shared" si="60157"/>
        <v>55</v>
      </c>
      <c r="I11821" s="5">
        <f t="shared" si="60157"/>
        <v>47</v>
      </c>
      <c r="J11821" s="8">
        <f t="shared" si="60147"/>
        <v>1.092803352018572</v>
      </c>
      <c r="K11821" s="5">
        <f t="shared" si="60141"/>
        <v>8</v>
      </c>
      <c r="L11821" s="8">
        <f t="shared" si="60155"/>
        <v>3.1428571428571428</v>
      </c>
      <c r="M11821" s="8">
        <f t="shared" si="60143"/>
        <v>5.8792102260929608</v>
      </c>
      <c r="N11821" s="5">
        <v>2622</v>
      </c>
      <c r="O11821" s="18">
        <v>126</v>
      </c>
    </row>
    <row r="11822" spans="1:15" x14ac:dyDescent="0.2">
      <c r="A11822" s="5" t="s">
        <v>28</v>
      </c>
      <c r="B11822" s="13">
        <v>2143145</v>
      </c>
      <c r="C11822" s="6">
        <f t="shared" si="60142"/>
        <v>43965</v>
      </c>
      <c r="D11822" s="5">
        <f t="shared" si="60150"/>
        <v>30</v>
      </c>
      <c r="E11822" s="13">
        <f t="shared" si="60156"/>
        <v>28.571428571428573</v>
      </c>
      <c r="F11822" s="13">
        <f t="shared" si="60154"/>
        <v>23.8</v>
      </c>
      <c r="G11822" s="13">
        <v>124</v>
      </c>
      <c r="H11822" s="5">
        <f t="shared" si="60157"/>
        <v>56</v>
      </c>
      <c r="I11822" s="5">
        <f t="shared" si="60157"/>
        <v>48</v>
      </c>
      <c r="J11822" s="8">
        <f t="shared" si="60147"/>
        <v>1.1201971546992273</v>
      </c>
      <c r="K11822" s="5">
        <f t="shared" si="60141"/>
        <v>5</v>
      </c>
      <c r="L11822" s="8">
        <f t="shared" si="60155"/>
        <v>3.1428571428571428</v>
      </c>
      <c r="M11822" s="8">
        <f t="shared" si="60143"/>
        <v>6.1125122191918884</v>
      </c>
      <c r="N11822" s="5">
        <v>2652</v>
      </c>
      <c r="O11822" s="18">
        <v>131</v>
      </c>
    </row>
    <row r="11823" spans="1:15" x14ac:dyDescent="0.2">
      <c r="A11823" s="5" t="s">
        <v>28</v>
      </c>
      <c r="B11823" s="13">
        <v>2143145</v>
      </c>
      <c r="C11823" s="6">
        <f t="shared" si="60142"/>
        <v>43966</v>
      </c>
      <c r="D11823" s="5">
        <f t="shared" si="60150"/>
        <v>29</v>
      </c>
      <c r="E11823" s="13">
        <f t="shared" si="60156"/>
        <v>24.142857142857142</v>
      </c>
      <c r="F11823" s="13">
        <f t="shared" si="60154"/>
        <v>25</v>
      </c>
      <c r="G11823" s="13">
        <v>125</v>
      </c>
      <c r="H11823" s="5">
        <f t="shared" si="60157"/>
        <v>57</v>
      </c>
      <c r="I11823" s="5">
        <f t="shared" si="60157"/>
        <v>49</v>
      </c>
      <c r="J11823" s="8">
        <f t="shared" si="60147"/>
        <v>0.93608064694804471</v>
      </c>
      <c r="K11823" s="5">
        <f t="shared" si="60141"/>
        <v>4</v>
      </c>
      <c r="L11823" s="8">
        <f t="shared" si="60155"/>
        <v>3.2857142857142856</v>
      </c>
      <c r="M11823" s="8">
        <f t="shared" si="60143"/>
        <v>6.2991538136710297</v>
      </c>
      <c r="N11823" s="5">
        <v>2681</v>
      </c>
      <c r="O11823" s="18">
        <v>135</v>
      </c>
    </row>
    <row r="11824" spans="1:15" x14ac:dyDescent="0.2">
      <c r="A11824" s="5" t="s">
        <v>28</v>
      </c>
      <c r="B11824" s="13">
        <v>2143145</v>
      </c>
      <c r="C11824" s="6">
        <f t="shared" si="60142"/>
        <v>43967</v>
      </c>
      <c r="D11824" s="5">
        <f t="shared" si="60150"/>
        <v>30</v>
      </c>
      <c r="E11824" s="13">
        <f t="shared" si="60156"/>
        <v>25.428571428571427</v>
      </c>
      <c r="F11824" s="13">
        <f t="shared" si="60154"/>
        <v>25.2</v>
      </c>
      <c r="G11824" s="13">
        <v>126</v>
      </c>
      <c r="H11824" s="5">
        <f t="shared" si="60157"/>
        <v>58</v>
      </c>
      <c r="I11824" s="5">
        <f t="shared" si="60157"/>
        <v>50</v>
      </c>
      <c r="J11824" s="8">
        <f t="shared" si="60147"/>
        <v>0.97678757614004275</v>
      </c>
      <c r="K11824" s="5">
        <f t="shared" si="60141"/>
        <v>2</v>
      </c>
      <c r="L11824" s="8">
        <f t="shared" si="60155"/>
        <v>3.1428571428571428</v>
      </c>
      <c r="M11824" s="8">
        <f t="shared" si="60143"/>
        <v>6.3924746109106003</v>
      </c>
      <c r="N11824" s="5">
        <v>2711</v>
      </c>
      <c r="O11824" s="18">
        <v>137</v>
      </c>
    </row>
    <row r="11825" spans="1:15" x14ac:dyDescent="0.2">
      <c r="A11825" s="5" t="s">
        <v>28</v>
      </c>
      <c r="B11825" s="13">
        <v>2143145</v>
      </c>
      <c r="C11825" s="6">
        <f t="shared" si="60142"/>
        <v>43968</v>
      </c>
      <c r="D11825" s="5">
        <f t="shared" si="60150"/>
        <v>14</v>
      </c>
      <c r="E11825" s="13">
        <f t="shared" si="60156"/>
        <v>24.142857142857142</v>
      </c>
      <c r="F11825" s="13">
        <f t="shared" si="60154"/>
        <v>26.2</v>
      </c>
      <c r="G11825" s="13">
        <v>127</v>
      </c>
      <c r="H11825" s="5">
        <f t="shared" si="60157"/>
        <v>59</v>
      </c>
      <c r="I11825" s="5">
        <f t="shared" si="60157"/>
        <v>51</v>
      </c>
      <c r="J11825" s="8">
        <f t="shared" si="60147"/>
        <v>0.91842834628552794</v>
      </c>
      <c r="K11825" s="5">
        <f t="shared" si="60141"/>
        <v>1</v>
      </c>
      <c r="L11825" s="8">
        <f t="shared" si="60155"/>
        <v>3</v>
      </c>
      <c r="M11825" s="8">
        <f t="shared" si="60143"/>
        <v>6.4391350095303856</v>
      </c>
      <c r="N11825" s="5">
        <v>2725</v>
      </c>
      <c r="O11825" s="18">
        <v>138</v>
      </c>
    </row>
    <row r="11826" spans="1:15" x14ac:dyDescent="0.2">
      <c r="A11826" s="5" t="s">
        <v>28</v>
      </c>
      <c r="B11826" s="13">
        <v>2143145</v>
      </c>
      <c r="C11826" s="6">
        <f t="shared" si="60142"/>
        <v>43969</v>
      </c>
      <c r="D11826" s="5">
        <f t="shared" si="60150"/>
        <v>15</v>
      </c>
      <c r="E11826" s="13">
        <f t="shared" si="60156"/>
        <v>22.142857142857142</v>
      </c>
      <c r="F11826" s="13">
        <f t="shared" si="60154"/>
        <v>23.6</v>
      </c>
      <c r="G11826" s="13">
        <v>128</v>
      </c>
      <c r="H11826" s="5">
        <f t="shared" si="60157"/>
        <v>60</v>
      </c>
      <c r="I11826" s="5">
        <f t="shared" si="60157"/>
        <v>52</v>
      </c>
      <c r="J11826" s="8">
        <f t="shared" si="60147"/>
        <v>0.83467959073774911</v>
      </c>
      <c r="K11826" s="5">
        <f t="shared" si="60141"/>
        <v>1</v>
      </c>
      <c r="L11826" s="8">
        <f t="shared" si="60155"/>
        <v>3</v>
      </c>
      <c r="M11826" s="8">
        <f t="shared" si="60143"/>
        <v>6.485795408150171</v>
      </c>
      <c r="N11826" s="5">
        <v>2740</v>
      </c>
      <c r="O11826" s="5">
        <v>139</v>
      </c>
    </row>
    <row r="11827" spans="1:15" x14ac:dyDescent="0.2">
      <c r="A11827" s="5" t="s">
        <v>28</v>
      </c>
      <c r="B11827" s="13">
        <v>2143145</v>
      </c>
      <c r="C11827" s="6">
        <f t="shared" si="60142"/>
        <v>43970</v>
      </c>
      <c r="D11827" s="5">
        <f t="shared" si="60150"/>
        <v>10</v>
      </c>
      <c r="E11827" s="13">
        <f t="shared" si="60156"/>
        <v>22.285714285714285</v>
      </c>
      <c r="F11827" s="13">
        <f t="shared" si="60154"/>
        <v>19.600000000000001</v>
      </c>
      <c r="G11827" s="13">
        <v>128</v>
      </c>
      <c r="H11827" s="5">
        <f t="shared" si="60157"/>
        <v>61</v>
      </c>
      <c r="I11827" s="5">
        <f t="shared" si="60157"/>
        <v>53</v>
      </c>
      <c r="J11827" s="8">
        <f t="shared" si="60147"/>
        <v>0.83311081441922552</v>
      </c>
      <c r="K11827" s="5">
        <f t="shared" ref="K11827:K11890" si="60158">O11827-O11826</f>
        <v>8</v>
      </c>
      <c r="L11827" s="8">
        <f t="shared" si="60155"/>
        <v>4.1428571428571432</v>
      </c>
      <c r="M11827" s="8">
        <f t="shared" si="60143"/>
        <v>6.8590785971084545</v>
      </c>
      <c r="N11827" s="5">
        <v>2750</v>
      </c>
      <c r="O11827" s="18">
        <v>147</v>
      </c>
    </row>
    <row r="11828" spans="1:15" x14ac:dyDescent="0.2">
      <c r="A11828" s="5" t="s">
        <v>28</v>
      </c>
      <c r="B11828" s="13">
        <v>2143145</v>
      </c>
      <c r="C11828" s="6">
        <f t="shared" si="60142"/>
        <v>43971</v>
      </c>
      <c r="D11828" s="5">
        <f t="shared" si="60150"/>
        <v>10</v>
      </c>
      <c r="E11828" s="13">
        <f t="shared" si="60156"/>
        <v>19.714285714285715</v>
      </c>
      <c r="F11828" s="13">
        <f t="shared" si="60154"/>
        <v>15.8</v>
      </c>
      <c r="G11828" s="13">
        <v>129</v>
      </c>
      <c r="H11828" s="5">
        <f t="shared" si="60157"/>
        <v>62</v>
      </c>
      <c r="I11828" s="5">
        <f t="shared" si="60157"/>
        <v>54</v>
      </c>
      <c r="J11828" s="8">
        <f t="shared" si="60147"/>
        <v>0.73089349081086818</v>
      </c>
      <c r="K11828" s="5">
        <f t="shared" si="60158"/>
        <v>2</v>
      </c>
      <c r="L11828" s="8">
        <f t="shared" si="60155"/>
        <v>3.2857142857142856</v>
      </c>
      <c r="M11828" s="8">
        <f t="shared" si="60143"/>
        <v>6.9523993943480251</v>
      </c>
      <c r="N11828" s="5">
        <v>2760</v>
      </c>
      <c r="O11828" s="18">
        <v>149</v>
      </c>
    </row>
    <row r="11829" spans="1:15" x14ac:dyDescent="0.2">
      <c r="A11829" s="5" t="s">
        <v>28</v>
      </c>
      <c r="B11829" s="13">
        <v>2143145</v>
      </c>
      <c r="C11829" s="6">
        <f t="shared" ref="C11829:C11892" si="60159">C11828+1</f>
        <v>43972</v>
      </c>
      <c r="D11829" s="5">
        <f t="shared" si="60150"/>
        <v>36</v>
      </c>
      <c r="E11829" s="13">
        <f t="shared" si="60156"/>
        <v>20.571428571428573</v>
      </c>
      <c r="F11829" s="13">
        <f t="shared" si="60154"/>
        <v>17</v>
      </c>
      <c r="G11829" s="13">
        <v>130</v>
      </c>
      <c r="H11829" s="5">
        <f t="shared" si="60157"/>
        <v>63</v>
      </c>
      <c r="I11829" s="5">
        <f t="shared" si="60157"/>
        <v>55</v>
      </c>
      <c r="J11829" s="8">
        <f t="shared" si="60147"/>
        <v>0.7571375992428625</v>
      </c>
      <c r="K11829" s="5">
        <f t="shared" si="60158"/>
        <v>2</v>
      </c>
      <c r="L11829" s="8">
        <f t="shared" si="60155"/>
        <v>2.8571428571428572</v>
      </c>
      <c r="M11829" s="8">
        <f t="shared" ref="M11829:M11892" si="60160">O11829/(B11829/100000)</f>
        <v>7.0457201915875958</v>
      </c>
      <c r="N11829" s="5">
        <v>2796</v>
      </c>
      <c r="O11829" s="18">
        <v>151</v>
      </c>
    </row>
    <row r="11830" spans="1:15" x14ac:dyDescent="0.2">
      <c r="A11830" s="5" t="s">
        <v>28</v>
      </c>
      <c r="B11830" s="13">
        <v>2143145</v>
      </c>
      <c r="C11830" s="6">
        <f t="shared" si="60159"/>
        <v>43973</v>
      </c>
      <c r="D11830" s="5">
        <f t="shared" si="60150"/>
        <v>22</v>
      </c>
      <c r="E11830" s="13">
        <f t="shared" ref="E11830:E11837" si="60161">SUM(D11824:D11830)/7</f>
        <v>19.571428571428573</v>
      </c>
      <c r="F11830" s="13">
        <f t="shared" si="60154"/>
        <v>18.600000000000001</v>
      </c>
      <c r="G11830" s="13">
        <v>131</v>
      </c>
      <c r="H11830" s="5">
        <f t="shared" si="60157"/>
        <v>64</v>
      </c>
      <c r="I11830" s="5">
        <f t="shared" si="60157"/>
        <v>56</v>
      </c>
      <c r="J11830" s="8">
        <f t="shared" si="60147"/>
        <v>0.71491937588060339</v>
      </c>
      <c r="K11830" s="5">
        <f t="shared" si="60158"/>
        <v>0</v>
      </c>
      <c r="L11830" s="8">
        <f t="shared" si="60155"/>
        <v>2.2857142857142856</v>
      </c>
      <c r="M11830" s="8">
        <f t="shared" si="60160"/>
        <v>7.0457201915875958</v>
      </c>
      <c r="N11830" s="5">
        <v>2818</v>
      </c>
      <c r="O11830" s="18">
        <v>151</v>
      </c>
    </row>
    <row r="11831" spans="1:15" x14ac:dyDescent="0.2">
      <c r="A11831" s="5" t="s">
        <v>28</v>
      </c>
      <c r="B11831" s="13">
        <v>2143145</v>
      </c>
      <c r="C11831" s="6">
        <f t="shared" si="60159"/>
        <v>43974</v>
      </c>
      <c r="D11831" s="5">
        <f t="shared" si="60150"/>
        <v>12</v>
      </c>
      <c r="E11831" s="13">
        <f t="shared" si="60161"/>
        <v>17</v>
      </c>
      <c r="F11831" s="13">
        <f t="shared" ref="F11831" si="60162">SUM(D11827:D11831)/5</f>
        <v>18</v>
      </c>
      <c r="G11831" s="13">
        <v>132</v>
      </c>
      <c r="H11831" s="5">
        <f t="shared" si="60157"/>
        <v>65</v>
      </c>
      <c r="I11831" s="5">
        <f t="shared" si="60157"/>
        <v>57</v>
      </c>
      <c r="J11831" s="8">
        <f t="shared" si="60147"/>
        <v>0.61658031088082899</v>
      </c>
      <c r="K11831" s="5">
        <f t="shared" si="60158"/>
        <v>0</v>
      </c>
      <c r="L11831" s="8">
        <f t="shared" si="60155"/>
        <v>2</v>
      </c>
      <c r="M11831" s="8">
        <f t="shared" si="60160"/>
        <v>7.0457201915875958</v>
      </c>
      <c r="N11831" s="5">
        <v>2830</v>
      </c>
      <c r="O11831" s="18">
        <v>151</v>
      </c>
    </row>
    <row r="11832" spans="1:15" x14ac:dyDescent="0.2">
      <c r="A11832" s="5" t="s">
        <v>28</v>
      </c>
      <c r="B11832" s="13">
        <v>2143145</v>
      </c>
      <c r="C11832" s="6">
        <f t="shared" si="60159"/>
        <v>43975</v>
      </c>
      <c r="D11832" s="5">
        <f t="shared" si="60150"/>
        <v>27</v>
      </c>
      <c r="E11832" s="13">
        <f t="shared" si="60161"/>
        <v>18.857142857142858</v>
      </c>
      <c r="F11832" s="13">
        <f t="shared" ref="F11832:F11833" si="60163">SUM(D11828:D11832)/5</f>
        <v>21.4</v>
      </c>
      <c r="G11832" s="13">
        <v>133</v>
      </c>
      <c r="H11832" s="5">
        <f t="shared" si="60157"/>
        <v>66</v>
      </c>
      <c r="I11832" s="5">
        <f t="shared" si="60157"/>
        <v>58</v>
      </c>
      <c r="J11832" s="8">
        <f t="shared" si="60147"/>
        <v>0.67974663988876871</v>
      </c>
      <c r="K11832" s="5">
        <f t="shared" si="60158"/>
        <v>1</v>
      </c>
      <c r="L11832" s="8">
        <f t="shared" si="60155"/>
        <v>2</v>
      </c>
      <c r="M11832" s="8">
        <f t="shared" si="60160"/>
        <v>7.092380590207382</v>
      </c>
      <c r="N11832" s="5">
        <v>2857</v>
      </c>
      <c r="O11832" s="18">
        <v>152</v>
      </c>
    </row>
    <row r="11833" spans="1:15" x14ac:dyDescent="0.2">
      <c r="A11833" s="5" t="s">
        <v>28</v>
      </c>
      <c r="B11833" s="13">
        <v>2143145</v>
      </c>
      <c r="C11833" s="6">
        <f t="shared" si="60159"/>
        <v>43976</v>
      </c>
      <c r="D11833" s="5">
        <f t="shared" si="60150"/>
        <v>14</v>
      </c>
      <c r="E11833" s="13">
        <f t="shared" si="60161"/>
        <v>18.714285714285715</v>
      </c>
      <c r="F11833" s="13">
        <f t="shared" si="60163"/>
        <v>22.2</v>
      </c>
      <c r="G11833" s="13">
        <v>134</v>
      </c>
      <c r="H11833" s="5">
        <f t="shared" si="60157"/>
        <v>67</v>
      </c>
      <c r="I11833" s="5">
        <f t="shared" si="60157"/>
        <v>59</v>
      </c>
      <c r="J11833" s="8">
        <f t="shared" ref="J11833:J11896" si="60164">E11833/(SUM(N11826:N11832)/7)*100</f>
        <v>0.67004245307145416</v>
      </c>
      <c r="K11833" s="5">
        <f t="shared" si="60158"/>
        <v>0</v>
      </c>
      <c r="L11833" s="8">
        <f t="shared" si="60155"/>
        <v>1.8571428571428572</v>
      </c>
      <c r="M11833" s="8">
        <f t="shared" si="60160"/>
        <v>7.092380590207382</v>
      </c>
      <c r="N11833" s="5">
        <v>2871</v>
      </c>
      <c r="O11833" s="18">
        <v>152</v>
      </c>
    </row>
    <row r="11834" spans="1:15" x14ac:dyDescent="0.2">
      <c r="A11834" s="5" t="s">
        <v>28</v>
      </c>
      <c r="B11834" s="13">
        <v>2143145</v>
      </c>
      <c r="C11834" s="6">
        <f t="shared" si="60159"/>
        <v>43977</v>
      </c>
      <c r="D11834" s="5">
        <f t="shared" si="60150"/>
        <v>6</v>
      </c>
      <c r="E11834" s="13">
        <f t="shared" si="60161"/>
        <v>18.142857142857142</v>
      </c>
      <c r="F11834" s="13">
        <f t="shared" ref="F11834" si="60165">SUM(D11830:D11834)/5</f>
        <v>16.2</v>
      </c>
      <c r="G11834" s="13">
        <v>134</v>
      </c>
      <c r="H11834" s="5">
        <f t="shared" ref="H11834:I11849" si="60166">H11833+1</f>
        <v>68</v>
      </c>
      <c r="I11834" s="5">
        <f t="shared" si="60166"/>
        <v>60</v>
      </c>
      <c r="J11834" s="8">
        <f t="shared" si="60164"/>
        <v>0.64525962808657655</v>
      </c>
      <c r="K11834" s="5">
        <f t="shared" si="60158"/>
        <v>1</v>
      </c>
      <c r="L11834" s="8">
        <f t="shared" si="60155"/>
        <v>0.8571428571428571</v>
      </c>
      <c r="M11834" s="8">
        <f t="shared" si="60160"/>
        <v>7.1390409888271673</v>
      </c>
      <c r="N11834" s="5">
        <v>2877</v>
      </c>
      <c r="O11834" s="18">
        <v>153</v>
      </c>
    </row>
    <row r="11835" spans="1:15" x14ac:dyDescent="0.2">
      <c r="A11835" s="5" t="s">
        <v>28</v>
      </c>
      <c r="B11835" s="13">
        <v>2143145</v>
      </c>
      <c r="C11835" s="6">
        <f t="shared" si="60159"/>
        <v>43978</v>
      </c>
      <c r="D11835" s="5">
        <f t="shared" si="60150"/>
        <v>21</v>
      </c>
      <c r="E11835" s="13">
        <f t="shared" si="60161"/>
        <v>19.714285714285715</v>
      </c>
      <c r="F11835" s="13">
        <f t="shared" ref="F11835:F11836" si="60167">SUM(D11831:D11835)/5</f>
        <v>16</v>
      </c>
      <c r="G11835" s="13">
        <f t="shared" ref="G11835:G11898" si="60168">N11835/(B11835/100000)</f>
        <v>135.22183520013812</v>
      </c>
      <c r="H11835" s="5">
        <f t="shared" si="60166"/>
        <v>69</v>
      </c>
      <c r="I11835" s="5">
        <f t="shared" si="60166"/>
        <v>61</v>
      </c>
      <c r="J11835" s="8">
        <f t="shared" si="60164"/>
        <v>0.69665303649856136</v>
      </c>
      <c r="K11835" s="5">
        <f t="shared" si="60158"/>
        <v>4</v>
      </c>
      <c r="L11835" s="8">
        <f t="shared" si="60155"/>
        <v>1.1428571428571428</v>
      </c>
      <c r="M11835" s="8">
        <f t="shared" si="60160"/>
        <v>7.3256825833063086</v>
      </c>
      <c r="N11835" s="5">
        <v>2898</v>
      </c>
      <c r="O11835" s="18">
        <v>157</v>
      </c>
    </row>
    <row r="11836" spans="1:15" x14ac:dyDescent="0.2">
      <c r="A11836" s="5" t="s">
        <v>28</v>
      </c>
      <c r="B11836" s="13">
        <v>2143145</v>
      </c>
      <c r="C11836" s="6">
        <f t="shared" si="60159"/>
        <v>43979</v>
      </c>
      <c r="D11836" s="5">
        <f t="shared" si="60150"/>
        <v>34</v>
      </c>
      <c r="E11836" s="13">
        <f t="shared" si="60161"/>
        <v>19.428571428571427</v>
      </c>
      <c r="F11836" s="13">
        <f t="shared" si="60167"/>
        <v>20.399999999999999</v>
      </c>
      <c r="G11836" s="13">
        <f t="shared" si="60168"/>
        <v>136.8082887532108</v>
      </c>
      <c r="H11836" s="5">
        <f t="shared" si="60166"/>
        <v>70</v>
      </c>
      <c r="I11836" s="5">
        <f t="shared" si="60166"/>
        <v>62</v>
      </c>
      <c r="J11836" s="8">
        <f t="shared" si="60164"/>
        <v>0.68180678798816863</v>
      </c>
      <c r="K11836" s="5">
        <f t="shared" si="60158"/>
        <v>1</v>
      </c>
      <c r="L11836" s="8">
        <f t="shared" si="60155"/>
        <v>1</v>
      </c>
      <c r="M11836" s="8">
        <f t="shared" si="60160"/>
        <v>7.3723429819260939</v>
      </c>
      <c r="N11836" s="5">
        <v>2932</v>
      </c>
      <c r="O11836" s="18">
        <v>158</v>
      </c>
    </row>
    <row r="11837" spans="1:15" x14ac:dyDescent="0.2">
      <c r="A11837" s="5" t="s">
        <v>28</v>
      </c>
      <c r="B11837" s="13">
        <v>2143145</v>
      </c>
      <c r="C11837" s="6">
        <f t="shared" si="60159"/>
        <v>43980</v>
      </c>
      <c r="D11837" s="5">
        <f t="shared" si="60150"/>
        <v>26</v>
      </c>
      <c r="E11837" s="13">
        <f t="shared" si="60161"/>
        <v>20</v>
      </c>
      <c r="F11837" s="13">
        <f t="shared" ref="F11837" si="60169">SUM(D11833:D11837)/5</f>
        <v>20.2</v>
      </c>
      <c r="G11837" s="13">
        <f t="shared" si="60168"/>
        <v>138.02145911732524</v>
      </c>
      <c r="H11837" s="5">
        <f t="shared" si="60166"/>
        <v>71</v>
      </c>
      <c r="I11837" s="5">
        <f t="shared" si="60166"/>
        <v>63</v>
      </c>
      <c r="J11837" s="8">
        <f t="shared" si="60164"/>
        <v>0.69710700592540953</v>
      </c>
      <c r="K11837" s="5">
        <f t="shared" si="60158"/>
        <v>1</v>
      </c>
      <c r="L11837" s="8">
        <f t="shared" si="60155"/>
        <v>1.1428571428571428</v>
      </c>
      <c r="M11837" s="8">
        <f t="shared" si="60160"/>
        <v>7.4190033805458793</v>
      </c>
      <c r="N11837" s="5">
        <v>2958</v>
      </c>
      <c r="O11837" s="18">
        <v>159</v>
      </c>
    </row>
    <row r="11838" spans="1:15" x14ac:dyDescent="0.2">
      <c r="A11838" s="5" t="s">
        <v>28</v>
      </c>
      <c r="B11838" s="13">
        <v>2143145</v>
      </c>
      <c r="C11838" s="6">
        <f t="shared" si="60159"/>
        <v>43981</v>
      </c>
      <c r="D11838" s="5">
        <f t="shared" si="60150"/>
        <v>16</v>
      </c>
      <c r="E11838" s="13">
        <f t="shared" ref="E11838:E11847" si="60170">SUM(D11832:D11838)/7</f>
        <v>20.571428571428573</v>
      </c>
      <c r="F11838" s="13">
        <f t="shared" ref="F11838:F11847" si="60171">SUM(D11834:D11838)/5</f>
        <v>20.6</v>
      </c>
      <c r="G11838" s="13">
        <f t="shared" si="60168"/>
        <v>138.7680254952418</v>
      </c>
      <c r="H11838" s="5">
        <f t="shared" si="60166"/>
        <v>72</v>
      </c>
      <c r="I11838" s="5">
        <f t="shared" si="60166"/>
        <v>64</v>
      </c>
      <c r="J11838" s="8">
        <f t="shared" si="60164"/>
        <v>0.71206052514463736</v>
      </c>
      <c r="K11838" s="5">
        <f t="shared" si="60158"/>
        <v>2</v>
      </c>
      <c r="L11838" s="8">
        <f t="shared" si="60155"/>
        <v>1.4285714285714286</v>
      </c>
      <c r="M11838" s="8">
        <f t="shared" si="60160"/>
        <v>7.5123241777854499</v>
      </c>
      <c r="N11838" s="5">
        <v>2974</v>
      </c>
      <c r="O11838" s="18">
        <v>161</v>
      </c>
    </row>
    <row r="11839" spans="1:15" x14ac:dyDescent="0.2">
      <c r="A11839" s="5" t="s">
        <v>28</v>
      </c>
      <c r="B11839" s="13">
        <v>2143145</v>
      </c>
      <c r="C11839" s="6">
        <f t="shared" si="60159"/>
        <v>43982</v>
      </c>
      <c r="D11839" s="5">
        <f t="shared" si="60150"/>
        <v>10</v>
      </c>
      <c r="E11839" s="13">
        <f t="shared" si="60170"/>
        <v>18.142857142857142</v>
      </c>
      <c r="F11839" s="13">
        <f t="shared" si="60171"/>
        <v>21.4</v>
      </c>
      <c r="G11839" s="13">
        <f t="shared" si="60168"/>
        <v>139.23462948143964</v>
      </c>
      <c r="H11839" s="5">
        <f t="shared" si="60166"/>
        <v>73</v>
      </c>
      <c r="I11839" s="5">
        <f t="shared" si="60166"/>
        <v>65</v>
      </c>
      <c r="J11839" s="8">
        <f t="shared" si="60164"/>
        <v>0.62355771591299658</v>
      </c>
      <c r="K11839" s="5">
        <f t="shared" si="60158"/>
        <v>1</v>
      </c>
      <c r="L11839" s="8">
        <f t="shared" si="60155"/>
        <v>1.4285714285714286</v>
      </c>
      <c r="M11839" s="8">
        <f t="shared" si="60160"/>
        <v>7.5589845764052352</v>
      </c>
      <c r="N11839" s="5">
        <v>2984</v>
      </c>
      <c r="O11839" s="18">
        <v>162</v>
      </c>
    </row>
    <row r="11840" spans="1:15" x14ac:dyDescent="0.2">
      <c r="A11840" s="5" t="s">
        <v>28</v>
      </c>
      <c r="B11840" s="13">
        <v>2143145</v>
      </c>
      <c r="C11840" s="6">
        <f t="shared" si="60159"/>
        <v>43983</v>
      </c>
      <c r="D11840" s="5">
        <f t="shared" si="60150"/>
        <v>31</v>
      </c>
      <c r="E11840" s="13">
        <f t="shared" si="60170"/>
        <v>20.571428571428573</v>
      </c>
      <c r="F11840" s="13">
        <f t="shared" si="60171"/>
        <v>23.4</v>
      </c>
      <c r="G11840" s="13">
        <f t="shared" si="60168"/>
        <v>140.68110183865301</v>
      </c>
      <c r="H11840" s="5">
        <f t="shared" si="60166"/>
        <v>74</v>
      </c>
      <c r="I11840" s="5">
        <f t="shared" si="60166"/>
        <v>66</v>
      </c>
      <c r="J11840" s="8">
        <f t="shared" si="60164"/>
        <v>0.70264467649068019</v>
      </c>
      <c r="K11840" s="5">
        <f t="shared" si="60158"/>
        <v>0</v>
      </c>
      <c r="L11840" s="8">
        <f t="shared" si="60155"/>
        <v>1.4285714285714286</v>
      </c>
      <c r="M11840" s="8">
        <f t="shared" si="60160"/>
        <v>7.5589845764052352</v>
      </c>
      <c r="N11840" s="5">
        <v>3015</v>
      </c>
      <c r="O11840" s="18">
        <v>162</v>
      </c>
    </row>
    <row r="11841" spans="1:15" x14ac:dyDescent="0.2">
      <c r="A11841" s="5" t="s">
        <v>28</v>
      </c>
      <c r="B11841" s="13">
        <v>2143145</v>
      </c>
      <c r="C11841" s="6">
        <f t="shared" si="60159"/>
        <v>43984</v>
      </c>
      <c r="D11841" s="5">
        <f t="shared" si="60150"/>
        <v>2</v>
      </c>
      <c r="E11841" s="13">
        <f t="shared" si="60170"/>
        <v>20</v>
      </c>
      <c r="F11841" s="13">
        <f t="shared" si="60171"/>
        <v>17</v>
      </c>
      <c r="G11841" s="13">
        <f t="shared" si="60168"/>
        <v>140.77442263589256</v>
      </c>
      <c r="H11841" s="5">
        <f t="shared" si="60166"/>
        <v>75</v>
      </c>
      <c r="I11841" s="5">
        <f t="shared" si="60166"/>
        <v>67</v>
      </c>
      <c r="J11841" s="8">
        <f t="shared" si="60164"/>
        <v>0.67836030623122401</v>
      </c>
      <c r="K11841" s="5">
        <f t="shared" si="60158"/>
        <v>1</v>
      </c>
      <c r="L11841" s="8">
        <f t="shared" si="60155"/>
        <v>1.4285714285714286</v>
      </c>
      <c r="M11841" s="8">
        <f t="shared" si="60160"/>
        <v>7.6056449750250215</v>
      </c>
      <c r="N11841" s="5">
        <v>3017</v>
      </c>
      <c r="O11841" s="18">
        <v>163</v>
      </c>
    </row>
    <row r="11842" spans="1:15" x14ac:dyDescent="0.2">
      <c r="A11842" s="5" t="s">
        <v>28</v>
      </c>
      <c r="B11842" s="13">
        <v>2143145</v>
      </c>
      <c r="C11842" s="6">
        <f t="shared" si="60159"/>
        <v>43985</v>
      </c>
      <c r="D11842" s="5">
        <f t="shared" si="60150"/>
        <v>5</v>
      </c>
      <c r="E11842" s="13">
        <f t="shared" si="60170"/>
        <v>17.714285714285715</v>
      </c>
      <c r="F11842" s="13">
        <f t="shared" si="60171"/>
        <v>12.8</v>
      </c>
      <c r="G11842" s="13">
        <f t="shared" si="60168"/>
        <v>141.0077246289915</v>
      </c>
      <c r="H11842" s="5">
        <f t="shared" si="60166"/>
        <v>76</v>
      </c>
      <c r="I11842" s="5">
        <f t="shared" si="60166"/>
        <v>68</v>
      </c>
      <c r="J11842" s="8">
        <f t="shared" si="60164"/>
        <v>0.59678506112234098</v>
      </c>
      <c r="K11842" s="5">
        <f t="shared" si="60158"/>
        <v>3</v>
      </c>
      <c r="L11842" s="8">
        <f t="shared" si="60155"/>
        <v>1.2857142857142858</v>
      </c>
      <c r="M11842" s="8">
        <f t="shared" si="60160"/>
        <v>7.7456261708843774</v>
      </c>
      <c r="N11842" s="5">
        <v>3022</v>
      </c>
      <c r="O11842" s="18">
        <v>166</v>
      </c>
    </row>
    <row r="11843" spans="1:15" x14ac:dyDescent="0.2">
      <c r="A11843" s="5" t="s">
        <v>28</v>
      </c>
      <c r="B11843" s="13">
        <v>2143145</v>
      </c>
      <c r="C11843" s="6">
        <f t="shared" si="60159"/>
        <v>43986</v>
      </c>
      <c r="D11843" s="5">
        <f t="shared" si="60150"/>
        <v>11</v>
      </c>
      <c r="E11843" s="13">
        <f t="shared" si="60170"/>
        <v>14.428571428571429</v>
      </c>
      <c r="F11843" s="13">
        <f t="shared" si="60171"/>
        <v>11.8</v>
      </c>
      <c r="G11843" s="13">
        <f t="shared" si="60168"/>
        <v>141.52098901380913</v>
      </c>
      <c r="H11843" s="5">
        <f t="shared" si="60166"/>
        <v>77</v>
      </c>
      <c r="I11843" s="5">
        <f t="shared" si="60166"/>
        <v>69</v>
      </c>
      <c r="J11843" s="8">
        <f t="shared" si="60164"/>
        <v>0.48320734857908337</v>
      </c>
      <c r="K11843" s="5">
        <f t="shared" si="60158"/>
        <v>1</v>
      </c>
      <c r="L11843" s="8">
        <f t="shared" si="60155"/>
        <v>1.2857142857142858</v>
      </c>
      <c r="M11843" s="8">
        <f t="shared" si="60160"/>
        <v>7.7922865695041628</v>
      </c>
      <c r="N11843" s="5">
        <v>3033</v>
      </c>
      <c r="O11843" s="18">
        <v>167</v>
      </c>
    </row>
    <row r="11844" spans="1:15" x14ac:dyDescent="0.2">
      <c r="A11844" s="5" t="s">
        <v>28</v>
      </c>
      <c r="B11844" s="13">
        <v>2143145</v>
      </c>
      <c r="C11844" s="6">
        <f t="shared" si="60159"/>
        <v>43987</v>
      </c>
      <c r="D11844" s="5">
        <f t="shared" ref="D11844:D11907" si="60172">N11844-N11843</f>
        <v>18</v>
      </c>
      <c r="E11844" s="13">
        <f t="shared" si="60170"/>
        <v>13.285714285714286</v>
      </c>
      <c r="F11844" s="13">
        <f t="shared" si="60171"/>
        <v>13.4</v>
      </c>
      <c r="G11844" s="13">
        <f t="shared" si="60168"/>
        <v>142.36087618896528</v>
      </c>
      <c r="H11844" s="5">
        <f t="shared" si="60166"/>
        <v>78</v>
      </c>
      <c r="I11844" s="5">
        <f t="shared" si="60166"/>
        <v>70</v>
      </c>
      <c r="J11844" s="8">
        <f t="shared" si="60164"/>
        <v>0.4427938865876303</v>
      </c>
      <c r="K11844" s="5">
        <f t="shared" si="60158"/>
        <v>2</v>
      </c>
      <c r="L11844" s="8">
        <f t="shared" si="60155"/>
        <v>1.4285714285714286</v>
      </c>
      <c r="M11844" s="8">
        <f t="shared" si="60160"/>
        <v>7.8856073667437334</v>
      </c>
      <c r="N11844" s="5">
        <v>3051</v>
      </c>
      <c r="O11844" s="18">
        <v>169</v>
      </c>
    </row>
    <row r="11845" spans="1:15" x14ac:dyDescent="0.2">
      <c r="A11845" s="5" t="s">
        <v>28</v>
      </c>
      <c r="B11845" s="13">
        <v>2143145</v>
      </c>
      <c r="C11845" s="6">
        <f t="shared" si="60159"/>
        <v>43988</v>
      </c>
      <c r="D11845" s="5">
        <f t="shared" si="60172"/>
        <v>15</v>
      </c>
      <c r="E11845" s="13">
        <f t="shared" si="60170"/>
        <v>13.142857142857142</v>
      </c>
      <c r="F11845" s="13">
        <f t="shared" si="60171"/>
        <v>10.199999999999999</v>
      </c>
      <c r="G11845" s="13">
        <f t="shared" si="60168"/>
        <v>143.06078216826205</v>
      </c>
      <c r="H11845" s="5">
        <f t="shared" si="60166"/>
        <v>79</v>
      </c>
      <c r="I11845" s="5">
        <f t="shared" si="60166"/>
        <v>71</v>
      </c>
      <c r="J11845" s="8">
        <f t="shared" si="60164"/>
        <v>0.43610163064087976</v>
      </c>
      <c r="K11845" s="5">
        <f t="shared" si="60158"/>
        <v>1</v>
      </c>
      <c r="L11845" s="8">
        <f t="shared" si="60155"/>
        <v>1.2857142857142858</v>
      </c>
      <c r="M11845" s="8">
        <f t="shared" si="60160"/>
        <v>7.9322677653635187</v>
      </c>
      <c r="N11845" s="5">
        <v>3066</v>
      </c>
      <c r="O11845" s="18">
        <v>170</v>
      </c>
    </row>
    <row r="11846" spans="1:15" x14ac:dyDescent="0.2">
      <c r="A11846" s="5" t="s">
        <v>28</v>
      </c>
      <c r="B11846" s="13">
        <v>2143145</v>
      </c>
      <c r="C11846" s="6">
        <f t="shared" si="60159"/>
        <v>43989</v>
      </c>
      <c r="D11846" s="5">
        <f t="shared" si="60172"/>
        <v>11</v>
      </c>
      <c r="E11846" s="13">
        <f t="shared" si="60170"/>
        <v>13.285714285714286</v>
      </c>
      <c r="F11846" s="13">
        <f t="shared" si="60171"/>
        <v>12</v>
      </c>
      <c r="G11846" s="13">
        <f t="shared" si="60168"/>
        <v>143.57404655307968</v>
      </c>
      <c r="H11846" s="5">
        <f t="shared" si="60166"/>
        <v>80</v>
      </c>
      <c r="I11846" s="5">
        <f t="shared" si="60166"/>
        <v>72</v>
      </c>
      <c r="J11846" s="8">
        <f t="shared" si="60164"/>
        <v>0.43892769492165379</v>
      </c>
      <c r="K11846" s="5">
        <f t="shared" si="60158"/>
        <v>0</v>
      </c>
      <c r="L11846" s="8">
        <f t="shared" si="60155"/>
        <v>1.1428571428571428</v>
      </c>
      <c r="M11846" s="8">
        <f t="shared" si="60160"/>
        <v>7.9322677653635187</v>
      </c>
      <c r="N11846" s="5">
        <v>3077</v>
      </c>
      <c r="O11846" s="18">
        <v>170</v>
      </c>
    </row>
    <row r="11847" spans="1:15" x14ac:dyDescent="0.2">
      <c r="A11847" s="5" t="s">
        <v>28</v>
      </c>
      <c r="B11847" s="13">
        <v>2143145</v>
      </c>
      <c r="C11847" s="6">
        <f t="shared" si="60159"/>
        <v>43990</v>
      </c>
      <c r="D11847" s="5">
        <f t="shared" si="60172"/>
        <v>4</v>
      </c>
      <c r="E11847" s="13">
        <f t="shared" si="60170"/>
        <v>9.4285714285714288</v>
      </c>
      <c r="F11847" s="13">
        <f t="shared" si="60171"/>
        <v>11.8</v>
      </c>
      <c r="G11847" s="13">
        <f t="shared" si="60168"/>
        <v>143.76068814755882</v>
      </c>
      <c r="H11847" s="5">
        <f t="shared" si="60166"/>
        <v>81</v>
      </c>
      <c r="I11847" s="5">
        <f t="shared" si="60166"/>
        <v>73</v>
      </c>
      <c r="J11847" s="8">
        <f t="shared" si="60164"/>
        <v>0.31013580188900897</v>
      </c>
      <c r="K11847" s="5">
        <f t="shared" si="60158"/>
        <v>0</v>
      </c>
      <c r="L11847" s="8">
        <f t="shared" ref="L11847:L11910" si="60173">SUM(K11841:K11847)/7</f>
        <v>1.1428571428571428</v>
      </c>
      <c r="M11847" s="8">
        <f t="shared" si="60160"/>
        <v>7.9322677653635187</v>
      </c>
      <c r="N11847" s="5">
        <v>3081</v>
      </c>
      <c r="O11847" s="18">
        <v>170</v>
      </c>
    </row>
    <row r="11848" spans="1:15" x14ac:dyDescent="0.2">
      <c r="A11848" s="5" t="s">
        <v>28</v>
      </c>
      <c r="B11848" s="13">
        <v>2143145</v>
      </c>
      <c r="C11848" s="6">
        <f t="shared" si="60159"/>
        <v>43991</v>
      </c>
      <c r="D11848" s="5">
        <f t="shared" si="60172"/>
        <v>19</v>
      </c>
      <c r="E11848" s="13">
        <f t="shared" ref="E11848:E11911" si="60174">SUM(D11842:D11848)/7</f>
        <v>11.857142857142858</v>
      </c>
      <c r="F11848" s="13">
        <f t="shared" ref="F11848:F11911" si="60175">SUM(D11844:D11848)/5</f>
        <v>13.4</v>
      </c>
      <c r="G11848" s="13">
        <f t="shared" si="60168"/>
        <v>144.64723572133477</v>
      </c>
      <c r="H11848" s="5">
        <f t="shared" si="60166"/>
        <v>82</v>
      </c>
      <c r="I11848" s="5">
        <f t="shared" si="60166"/>
        <v>74</v>
      </c>
      <c r="J11848" s="8">
        <f t="shared" si="60164"/>
        <v>0.38881341640511552</v>
      </c>
      <c r="K11848" s="5">
        <f t="shared" si="60158"/>
        <v>0</v>
      </c>
      <c r="L11848" s="8">
        <f t="shared" si="60173"/>
        <v>1</v>
      </c>
      <c r="M11848" s="8">
        <f t="shared" si="60160"/>
        <v>7.9322677653635187</v>
      </c>
      <c r="N11848" s="5">
        <v>3100</v>
      </c>
      <c r="O11848" s="18">
        <v>170</v>
      </c>
    </row>
    <row r="11849" spans="1:15" x14ac:dyDescent="0.2">
      <c r="A11849" s="5" t="s">
        <v>28</v>
      </c>
      <c r="B11849" s="13">
        <v>2143145</v>
      </c>
      <c r="C11849" s="6">
        <f t="shared" si="60159"/>
        <v>43992</v>
      </c>
      <c r="D11849" s="5">
        <f t="shared" si="60172"/>
        <v>8</v>
      </c>
      <c r="E11849" s="13">
        <f t="shared" si="60174"/>
        <v>12.285714285714286</v>
      </c>
      <c r="F11849" s="13">
        <f t="shared" si="60175"/>
        <v>11.4</v>
      </c>
      <c r="G11849" s="13">
        <f t="shared" si="60168"/>
        <v>145.02051891029305</v>
      </c>
      <c r="H11849" s="5">
        <f t="shared" si="60166"/>
        <v>83</v>
      </c>
      <c r="I11849" s="5">
        <f t="shared" si="60166"/>
        <v>75</v>
      </c>
      <c r="J11849" s="8">
        <f t="shared" si="60164"/>
        <v>0.40130657956136256</v>
      </c>
      <c r="K11849" s="5">
        <f t="shared" si="60158"/>
        <v>0</v>
      </c>
      <c r="L11849" s="8">
        <f t="shared" si="60173"/>
        <v>0.5714285714285714</v>
      </c>
      <c r="M11849" s="8">
        <f t="shared" si="60160"/>
        <v>7.9322677653635187</v>
      </c>
      <c r="N11849" s="5">
        <v>3108</v>
      </c>
      <c r="O11849" s="18">
        <v>170</v>
      </c>
    </row>
    <row r="11850" spans="1:15" x14ac:dyDescent="0.2">
      <c r="A11850" s="5" t="s">
        <v>28</v>
      </c>
      <c r="B11850" s="13">
        <v>2143145</v>
      </c>
      <c r="C11850" s="6">
        <f t="shared" si="60159"/>
        <v>43993</v>
      </c>
      <c r="D11850" s="5">
        <f t="shared" si="60172"/>
        <v>22</v>
      </c>
      <c r="E11850" s="13">
        <f t="shared" si="60174"/>
        <v>13.857142857142858</v>
      </c>
      <c r="F11850" s="13">
        <f t="shared" si="60175"/>
        <v>12.8</v>
      </c>
      <c r="G11850" s="13">
        <f t="shared" si="60168"/>
        <v>146.04704767992831</v>
      </c>
      <c r="H11850" s="5">
        <f t="shared" ref="H11850:I11865" si="60176">H11849+1</f>
        <v>84</v>
      </c>
      <c r="I11850" s="5">
        <f t="shared" si="60176"/>
        <v>76</v>
      </c>
      <c r="J11850" s="8">
        <f t="shared" si="60164"/>
        <v>0.45082729131808885</v>
      </c>
      <c r="K11850" s="5">
        <f t="shared" si="60158"/>
        <v>1</v>
      </c>
      <c r="L11850" s="8">
        <f t="shared" si="60173"/>
        <v>0.5714285714285714</v>
      </c>
      <c r="M11850" s="8">
        <f t="shared" si="60160"/>
        <v>7.9789281639833041</v>
      </c>
      <c r="N11850" s="5">
        <v>3130</v>
      </c>
      <c r="O11850" s="18">
        <v>171</v>
      </c>
    </row>
    <row r="11851" spans="1:15" x14ac:dyDescent="0.2">
      <c r="A11851" s="5" t="s">
        <v>28</v>
      </c>
      <c r="B11851" s="13">
        <v>2143145</v>
      </c>
      <c r="C11851" s="6">
        <f t="shared" si="60159"/>
        <v>43994</v>
      </c>
      <c r="D11851" s="5">
        <f t="shared" si="60172"/>
        <v>13</v>
      </c>
      <c r="E11851" s="13">
        <f t="shared" si="60174"/>
        <v>13.142857142857142</v>
      </c>
      <c r="F11851" s="13">
        <f t="shared" si="60175"/>
        <v>13.2</v>
      </c>
      <c r="G11851" s="13">
        <f t="shared" si="60168"/>
        <v>146.65363286198553</v>
      </c>
      <c r="H11851" s="5">
        <f t="shared" si="60176"/>
        <v>85</v>
      </c>
      <c r="I11851" s="5">
        <f t="shared" si="60176"/>
        <v>77</v>
      </c>
      <c r="J11851" s="8">
        <f t="shared" si="60164"/>
        <v>0.42566973580715312</v>
      </c>
      <c r="K11851" s="5">
        <f t="shared" si="60158"/>
        <v>0</v>
      </c>
      <c r="L11851" s="8">
        <f t="shared" si="60173"/>
        <v>0.2857142857142857</v>
      </c>
      <c r="M11851" s="8">
        <f t="shared" si="60160"/>
        <v>7.9789281639833041</v>
      </c>
      <c r="N11851" s="5">
        <v>3143</v>
      </c>
      <c r="O11851" s="18">
        <v>171</v>
      </c>
    </row>
    <row r="11852" spans="1:15" x14ac:dyDescent="0.2">
      <c r="A11852" s="5" t="s">
        <v>28</v>
      </c>
      <c r="B11852" s="13">
        <v>2143145</v>
      </c>
      <c r="C11852" s="6">
        <f t="shared" si="60159"/>
        <v>43995</v>
      </c>
      <c r="D11852" s="5">
        <f t="shared" si="60172"/>
        <v>11</v>
      </c>
      <c r="E11852" s="13">
        <f t="shared" si="60174"/>
        <v>12.571428571428571</v>
      </c>
      <c r="F11852" s="13">
        <f t="shared" si="60175"/>
        <v>14.6</v>
      </c>
      <c r="G11852" s="13">
        <f t="shared" si="60168"/>
        <v>147.16689724680316</v>
      </c>
      <c r="H11852" s="5">
        <f t="shared" si="60176"/>
        <v>86</v>
      </c>
      <c r="I11852" s="5">
        <f t="shared" si="60176"/>
        <v>78</v>
      </c>
      <c r="J11852" s="8">
        <f t="shared" si="60164"/>
        <v>0.40543653536051599</v>
      </c>
      <c r="K11852" s="5">
        <f t="shared" si="60158"/>
        <v>3</v>
      </c>
      <c r="L11852" s="8">
        <f t="shared" si="60173"/>
        <v>0.5714285714285714</v>
      </c>
      <c r="M11852" s="8">
        <f t="shared" si="60160"/>
        <v>8.1189093598426609</v>
      </c>
      <c r="N11852" s="5">
        <v>3154</v>
      </c>
      <c r="O11852" s="18">
        <v>174</v>
      </c>
    </row>
    <row r="11853" spans="1:15" x14ac:dyDescent="0.2">
      <c r="A11853" s="5" t="s">
        <v>28</v>
      </c>
      <c r="B11853" s="13">
        <v>2143145</v>
      </c>
      <c r="C11853" s="6">
        <f t="shared" si="60159"/>
        <v>43996</v>
      </c>
      <c r="D11853" s="5">
        <f t="shared" si="60172"/>
        <v>15</v>
      </c>
      <c r="E11853" s="13">
        <f t="shared" si="60174"/>
        <v>13.142857142857142</v>
      </c>
      <c r="F11853" s="13">
        <f t="shared" si="60175"/>
        <v>13.8</v>
      </c>
      <c r="G11853" s="13">
        <f t="shared" si="60168"/>
        <v>147.86680322609996</v>
      </c>
      <c r="H11853" s="5">
        <f t="shared" si="60176"/>
        <v>87</v>
      </c>
      <c r="I11853" s="5">
        <f t="shared" si="60176"/>
        <v>79</v>
      </c>
      <c r="J11853" s="8">
        <f t="shared" si="60164"/>
        <v>0.42215390262928465</v>
      </c>
      <c r="K11853" s="5">
        <f t="shared" si="60158"/>
        <v>0</v>
      </c>
      <c r="L11853" s="8">
        <f t="shared" si="60173"/>
        <v>0.5714285714285714</v>
      </c>
      <c r="M11853" s="8">
        <f t="shared" si="60160"/>
        <v>8.1189093598426609</v>
      </c>
      <c r="N11853" s="5">
        <v>3169</v>
      </c>
      <c r="O11853" s="18">
        <v>174</v>
      </c>
    </row>
    <row r="11854" spans="1:15" x14ac:dyDescent="0.2">
      <c r="A11854" s="5" t="s">
        <v>28</v>
      </c>
      <c r="B11854" s="13">
        <v>2143145</v>
      </c>
      <c r="C11854" s="6">
        <f t="shared" si="60159"/>
        <v>43997</v>
      </c>
      <c r="D11854" s="5">
        <f t="shared" si="60172"/>
        <v>2</v>
      </c>
      <c r="E11854" s="13">
        <f t="shared" si="60174"/>
        <v>12.857142857142858</v>
      </c>
      <c r="F11854" s="13">
        <f t="shared" si="60175"/>
        <v>12.6</v>
      </c>
      <c r="G11854" s="13">
        <f t="shared" si="60168"/>
        <v>147.96012402333952</v>
      </c>
      <c r="H11854" s="5">
        <f t="shared" si="60176"/>
        <v>88</v>
      </c>
      <c r="I11854" s="5">
        <f t="shared" si="60176"/>
        <v>80</v>
      </c>
      <c r="J11854" s="8">
        <f t="shared" si="60164"/>
        <v>0.411240575736806</v>
      </c>
      <c r="K11854" s="5">
        <f t="shared" si="60158"/>
        <v>0</v>
      </c>
      <c r="L11854" s="8">
        <f t="shared" si="60173"/>
        <v>0.5714285714285714</v>
      </c>
      <c r="M11854" s="8">
        <f t="shared" si="60160"/>
        <v>8.1189093598426609</v>
      </c>
      <c r="N11854" s="5">
        <v>3171</v>
      </c>
      <c r="O11854" s="18">
        <v>174</v>
      </c>
    </row>
    <row r="11855" spans="1:15" x14ac:dyDescent="0.2">
      <c r="A11855" s="5" t="s">
        <v>28</v>
      </c>
      <c r="B11855" s="13">
        <v>2143145</v>
      </c>
      <c r="C11855" s="6">
        <f t="shared" si="60159"/>
        <v>43998</v>
      </c>
      <c r="D11855" s="5">
        <f t="shared" si="60172"/>
        <v>4</v>
      </c>
      <c r="E11855" s="13">
        <f t="shared" si="60174"/>
        <v>10.714285714285714</v>
      </c>
      <c r="F11855" s="13">
        <f t="shared" si="60175"/>
        <v>9</v>
      </c>
      <c r="G11855" s="13">
        <f t="shared" si="60168"/>
        <v>148.14676561781866</v>
      </c>
      <c r="H11855" s="5">
        <f t="shared" si="60176"/>
        <v>89</v>
      </c>
      <c r="I11855" s="5">
        <f t="shared" si="60176"/>
        <v>81</v>
      </c>
      <c r="J11855" s="8">
        <f t="shared" si="60164"/>
        <v>0.34129692832764508</v>
      </c>
      <c r="K11855" s="5">
        <f t="shared" si="60158"/>
        <v>0</v>
      </c>
      <c r="L11855" s="8">
        <f t="shared" si="60173"/>
        <v>0.5714285714285714</v>
      </c>
      <c r="M11855" s="8">
        <f t="shared" si="60160"/>
        <v>8.1189093598426609</v>
      </c>
      <c r="N11855" s="5">
        <v>3175</v>
      </c>
      <c r="O11855" s="18">
        <v>174</v>
      </c>
    </row>
    <row r="11856" spans="1:15" x14ac:dyDescent="0.2">
      <c r="A11856" s="5" t="s">
        <v>28</v>
      </c>
      <c r="B11856" s="13">
        <v>2143145</v>
      </c>
      <c r="C11856" s="6">
        <f t="shared" si="60159"/>
        <v>43999</v>
      </c>
      <c r="D11856" s="5">
        <f t="shared" si="60172"/>
        <v>13</v>
      </c>
      <c r="E11856" s="13">
        <f t="shared" si="60174"/>
        <v>11.428571428571429</v>
      </c>
      <c r="F11856" s="13">
        <f t="shared" si="60175"/>
        <v>9</v>
      </c>
      <c r="G11856" s="13">
        <f t="shared" si="60168"/>
        <v>148.75335079987588</v>
      </c>
      <c r="H11856" s="5">
        <f t="shared" si="60176"/>
        <v>90</v>
      </c>
      <c r="I11856" s="5">
        <f t="shared" si="60176"/>
        <v>82</v>
      </c>
      <c r="J11856" s="8">
        <f t="shared" si="60164"/>
        <v>0.36281179138321995</v>
      </c>
      <c r="K11856" s="5">
        <f t="shared" si="60158"/>
        <v>4</v>
      </c>
      <c r="L11856" s="8">
        <f t="shared" si="60173"/>
        <v>1.1428571428571428</v>
      </c>
      <c r="M11856" s="8">
        <f t="shared" si="60160"/>
        <v>8.3055509543218022</v>
      </c>
      <c r="N11856" s="5">
        <v>3188</v>
      </c>
      <c r="O11856" s="18">
        <v>178</v>
      </c>
    </row>
    <row r="11857" spans="1:15" x14ac:dyDescent="0.2">
      <c r="A11857" s="5" t="s">
        <v>28</v>
      </c>
      <c r="B11857" s="13">
        <v>2143145</v>
      </c>
      <c r="C11857" s="6">
        <f t="shared" si="60159"/>
        <v>44000</v>
      </c>
      <c r="D11857" s="5">
        <f t="shared" si="60172"/>
        <v>1</v>
      </c>
      <c r="E11857" s="13">
        <f t="shared" si="60174"/>
        <v>8.4285714285714288</v>
      </c>
      <c r="F11857" s="13">
        <f t="shared" si="60175"/>
        <v>7</v>
      </c>
      <c r="G11857" s="13">
        <f t="shared" si="60168"/>
        <v>148.80001119849567</v>
      </c>
      <c r="H11857" s="5">
        <f t="shared" si="60176"/>
        <v>91</v>
      </c>
      <c r="I11857" s="5">
        <f t="shared" si="60176"/>
        <v>83</v>
      </c>
      <c r="J11857" s="8">
        <f t="shared" si="60164"/>
        <v>0.26660641662901036</v>
      </c>
      <c r="K11857" s="5">
        <f t="shared" si="60158"/>
        <v>-1</v>
      </c>
      <c r="L11857" s="8">
        <f t="shared" si="60173"/>
        <v>0.8571428571428571</v>
      </c>
      <c r="M11857" s="8">
        <f t="shared" si="60160"/>
        <v>8.2588905557020169</v>
      </c>
      <c r="N11857" s="5">
        <v>3189</v>
      </c>
      <c r="O11857" s="18">
        <v>177</v>
      </c>
    </row>
    <row r="11858" spans="1:15" x14ac:dyDescent="0.2">
      <c r="A11858" s="5" t="s">
        <v>28</v>
      </c>
      <c r="B11858" s="13">
        <v>2143145</v>
      </c>
      <c r="C11858" s="6">
        <f t="shared" si="60159"/>
        <v>44001</v>
      </c>
      <c r="D11858" s="5">
        <f t="shared" si="60172"/>
        <v>16</v>
      </c>
      <c r="E11858" s="13">
        <f t="shared" si="60174"/>
        <v>8.8571428571428577</v>
      </c>
      <c r="F11858" s="13">
        <f t="shared" si="60175"/>
        <v>7.2</v>
      </c>
      <c r="G11858" s="13">
        <f t="shared" si="60168"/>
        <v>149.54657757641223</v>
      </c>
      <c r="H11858" s="5">
        <f t="shared" si="60176"/>
        <v>92</v>
      </c>
      <c r="I11858" s="5">
        <f t="shared" si="60176"/>
        <v>84</v>
      </c>
      <c r="J11858" s="8">
        <f t="shared" si="60164"/>
        <v>0.27941772950561089</v>
      </c>
      <c r="K11858" s="5">
        <f t="shared" si="60158"/>
        <v>1</v>
      </c>
      <c r="L11858" s="8">
        <f t="shared" si="60173"/>
        <v>1</v>
      </c>
      <c r="M11858" s="8">
        <f t="shared" si="60160"/>
        <v>8.3055509543218022</v>
      </c>
      <c r="N11858" s="5">
        <v>3205</v>
      </c>
      <c r="O11858" s="18">
        <v>178</v>
      </c>
    </row>
    <row r="11859" spans="1:15" x14ac:dyDescent="0.2">
      <c r="A11859" s="5" t="s">
        <v>28</v>
      </c>
      <c r="B11859" s="13">
        <v>2143145</v>
      </c>
      <c r="C11859" s="6">
        <f t="shared" si="60159"/>
        <v>44002</v>
      </c>
      <c r="D11859" s="5">
        <f t="shared" si="60172"/>
        <v>5</v>
      </c>
      <c r="E11859" s="13">
        <f t="shared" si="60174"/>
        <v>8</v>
      </c>
      <c r="F11859" s="13">
        <f t="shared" si="60175"/>
        <v>7.8</v>
      </c>
      <c r="G11859" s="13">
        <f t="shared" si="60168"/>
        <v>149.77987956951114</v>
      </c>
      <c r="H11859" s="5">
        <f t="shared" si="60176"/>
        <v>93</v>
      </c>
      <c r="I11859" s="5">
        <f t="shared" si="60176"/>
        <v>85</v>
      </c>
      <c r="J11859" s="8">
        <f t="shared" si="60164"/>
        <v>0.25167408206372749</v>
      </c>
      <c r="K11859" s="5">
        <f t="shared" si="60158"/>
        <v>0</v>
      </c>
      <c r="L11859" s="8">
        <f t="shared" si="60173"/>
        <v>0.5714285714285714</v>
      </c>
      <c r="M11859" s="8">
        <f t="shared" si="60160"/>
        <v>8.3055509543218022</v>
      </c>
      <c r="N11859" s="5">
        <v>3210</v>
      </c>
      <c r="O11859" s="18">
        <v>178</v>
      </c>
    </row>
    <row r="11860" spans="1:15" x14ac:dyDescent="0.2">
      <c r="A11860" s="5" t="s">
        <v>28</v>
      </c>
      <c r="B11860" s="13">
        <v>2143145</v>
      </c>
      <c r="C11860" s="6">
        <f t="shared" si="60159"/>
        <v>44003</v>
      </c>
      <c r="D11860" s="5">
        <f t="shared" si="60172"/>
        <v>4</v>
      </c>
      <c r="E11860" s="13">
        <f t="shared" si="60174"/>
        <v>6.4285714285714288</v>
      </c>
      <c r="F11860" s="13">
        <f t="shared" si="60175"/>
        <v>7.8</v>
      </c>
      <c r="G11860" s="13">
        <f t="shared" si="60168"/>
        <v>149.96652116399028</v>
      </c>
      <c r="H11860" s="5">
        <f t="shared" si="60176"/>
        <v>94</v>
      </c>
      <c r="I11860" s="5">
        <f t="shared" si="60176"/>
        <v>86</v>
      </c>
      <c r="J11860" s="8">
        <f t="shared" si="60164"/>
        <v>0.20173039852960953</v>
      </c>
      <c r="K11860" s="5">
        <f t="shared" si="60158"/>
        <v>0</v>
      </c>
      <c r="L11860" s="8">
        <f t="shared" si="60173"/>
        <v>0.5714285714285714</v>
      </c>
      <c r="M11860" s="8">
        <f t="shared" si="60160"/>
        <v>8.3055509543218022</v>
      </c>
      <c r="N11860" s="5">
        <v>3214</v>
      </c>
      <c r="O11860" s="18">
        <v>178</v>
      </c>
    </row>
    <row r="11861" spans="1:15" x14ac:dyDescent="0.2">
      <c r="A11861" s="5" t="s">
        <v>28</v>
      </c>
      <c r="B11861" s="13">
        <v>2143145</v>
      </c>
      <c r="C11861" s="6">
        <f t="shared" si="60159"/>
        <v>44004</v>
      </c>
      <c r="D11861" s="5">
        <f t="shared" si="60172"/>
        <v>7</v>
      </c>
      <c r="E11861" s="13">
        <f t="shared" si="60174"/>
        <v>7.1428571428571432</v>
      </c>
      <c r="F11861" s="13">
        <f t="shared" si="60175"/>
        <v>6.6</v>
      </c>
      <c r="G11861" s="13">
        <f t="shared" si="60168"/>
        <v>150.2931439543288</v>
      </c>
      <c r="H11861" s="5">
        <f t="shared" si="60176"/>
        <v>95</v>
      </c>
      <c r="I11861" s="5">
        <f t="shared" si="60176"/>
        <v>87</v>
      </c>
      <c r="J11861" s="8">
        <f t="shared" si="60164"/>
        <v>0.2236936292054402</v>
      </c>
      <c r="K11861" s="5">
        <f t="shared" si="60158"/>
        <v>0</v>
      </c>
      <c r="L11861" s="8">
        <f t="shared" si="60173"/>
        <v>0.5714285714285714</v>
      </c>
      <c r="M11861" s="8">
        <f t="shared" si="60160"/>
        <v>8.3055509543218022</v>
      </c>
      <c r="N11861" s="5">
        <v>3221</v>
      </c>
      <c r="O11861" s="18">
        <v>178</v>
      </c>
    </row>
    <row r="11862" spans="1:15" x14ac:dyDescent="0.2">
      <c r="A11862" s="5" t="s">
        <v>28</v>
      </c>
      <c r="B11862" s="13">
        <v>2143145</v>
      </c>
      <c r="C11862" s="6">
        <f t="shared" si="60159"/>
        <v>44005</v>
      </c>
      <c r="D11862" s="5">
        <f t="shared" si="60172"/>
        <v>8</v>
      </c>
      <c r="E11862" s="13">
        <f t="shared" si="60174"/>
        <v>7.7142857142857144</v>
      </c>
      <c r="F11862" s="13">
        <f t="shared" si="60175"/>
        <v>8</v>
      </c>
      <c r="G11862" s="13">
        <f t="shared" si="60168"/>
        <v>150.66642714328708</v>
      </c>
      <c r="H11862" s="5">
        <f t="shared" si="60176"/>
        <v>96</v>
      </c>
      <c r="I11862" s="5">
        <f t="shared" si="60176"/>
        <v>88</v>
      </c>
      <c r="J11862" s="8">
        <f t="shared" si="60164"/>
        <v>0.24104990625836981</v>
      </c>
      <c r="K11862" s="5">
        <f t="shared" si="60158"/>
        <v>0</v>
      </c>
      <c r="L11862" s="8">
        <f t="shared" si="60173"/>
        <v>0.5714285714285714</v>
      </c>
      <c r="M11862" s="8">
        <f t="shared" si="60160"/>
        <v>8.3055509543218022</v>
      </c>
      <c r="N11862" s="5">
        <v>3229</v>
      </c>
      <c r="O11862" s="18">
        <v>178</v>
      </c>
    </row>
    <row r="11863" spans="1:15" x14ac:dyDescent="0.2">
      <c r="A11863" s="5" t="s">
        <v>28</v>
      </c>
      <c r="B11863" s="13">
        <v>2143145</v>
      </c>
      <c r="C11863" s="6">
        <f t="shared" si="60159"/>
        <v>44006</v>
      </c>
      <c r="D11863" s="5">
        <f t="shared" si="60172"/>
        <v>2</v>
      </c>
      <c r="E11863" s="13">
        <f t="shared" si="60174"/>
        <v>6.1428571428571432</v>
      </c>
      <c r="F11863" s="13">
        <f t="shared" si="60175"/>
        <v>5.2</v>
      </c>
      <c r="G11863" s="13">
        <f t="shared" si="60168"/>
        <v>150.75974794052664</v>
      </c>
      <c r="H11863" s="5">
        <f t="shared" si="60176"/>
        <v>97</v>
      </c>
      <c r="I11863" s="5">
        <f t="shared" si="60176"/>
        <v>89</v>
      </c>
      <c r="J11863" s="8">
        <f t="shared" si="60164"/>
        <v>0.19148557178482367</v>
      </c>
      <c r="K11863" s="5">
        <f t="shared" si="60158"/>
        <v>0</v>
      </c>
      <c r="L11863" s="8">
        <f t="shared" si="60173"/>
        <v>0</v>
      </c>
      <c r="M11863" s="8">
        <f t="shared" si="60160"/>
        <v>8.3055509543218022</v>
      </c>
      <c r="N11863" s="5">
        <v>3231</v>
      </c>
      <c r="O11863" s="18">
        <v>178</v>
      </c>
    </row>
    <row r="11864" spans="1:15" x14ac:dyDescent="0.2">
      <c r="A11864" s="5" t="s">
        <v>28</v>
      </c>
      <c r="B11864" s="13">
        <v>2143145</v>
      </c>
      <c r="C11864" s="6">
        <f t="shared" si="60159"/>
        <v>44007</v>
      </c>
      <c r="D11864" s="5">
        <f t="shared" si="60172"/>
        <v>-6</v>
      </c>
      <c r="E11864" s="13">
        <f t="shared" si="60174"/>
        <v>5.1428571428571432</v>
      </c>
      <c r="F11864" s="13">
        <f t="shared" si="60175"/>
        <v>3</v>
      </c>
      <c r="G11864" s="13">
        <f t="shared" si="60168"/>
        <v>150.47978554880794</v>
      </c>
      <c r="H11864" s="5">
        <f t="shared" si="60176"/>
        <v>98</v>
      </c>
      <c r="I11864" s="5">
        <f t="shared" si="60176"/>
        <v>90</v>
      </c>
      <c r="J11864" s="8">
        <f t="shared" si="60164"/>
        <v>0.16000711142717455</v>
      </c>
      <c r="K11864" s="5">
        <f t="shared" si="60158"/>
        <v>0</v>
      </c>
      <c r="L11864" s="8">
        <f t="shared" si="60173"/>
        <v>0.14285714285714285</v>
      </c>
      <c r="M11864" s="8">
        <f t="shared" si="60160"/>
        <v>8.3055509543218022</v>
      </c>
      <c r="N11864" s="5">
        <v>3225</v>
      </c>
      <c r="O11864" s="18">
        <v>178</v>
      </c>
    </row>
    <row r="11865" spans="1:15" x14ac:dyDescent="0.2">
      <c r="A11865" s="5" t="s">
        <v>28</v>
      </c>
      <c r="B11865" s="13">
        <v>2143145</v>
      </c>
      <c r="C11865" s="6">
        <f t="shared" si="60159"/>
        <v>44008</v>
      </c>
      <c r="D11865" s="5">
        <f t="shared" si="60172"/>
        <v>15</v>
      </c>
      <c r="E11865" s="13">
        <f t="shared" si="60174"/>
        <v>5</v>
      </c>
      <c r="F11865" s="13">
        <f t="shared" si="60175"/>
        <v>5.2</v>
      </c>
      <c r="G11865" s="13">
        <f t="shared" si="60168"/>
        <v>151.17969152810471</v>
      </c>
      <c r="H11865" s="5">
        <f t="shared" si="60176"/>
        <v>99</v>
      </c>
      <c r="I11865" s="5">
        <f t="shared" si="60176"/>
        <v>91</v>
      </c>
      <c r="J11865" s="8">
        <f t="shared" si="60164"/>
        <v>0.15531395606833814</v>
      </c>
      <c r="K11865" s="5">
        <f t="shared" si="60158"/>
        <v>0</v>
      </c>
      <c r="L11865" s="8">
        <f t="shared" si="60173"/>
        <v>0</v>
      </c>
      <c r="M11865" s="8">
        <f t="shared" si="60160"/>
        <v>8.3055509543218022</v>
      </c>
      <c r="N11865" s="5">
        <v>3240</v>
      </c>
      <c r="O11865" s="18">
        <v>178</v>
      </c>
    </row>
    <row r="11866" spans="1:15" x14ac:dyDescent="0.2">
      <c r="A11866" s="5" t="s">
        <v>28</v>
      </c>
      <c r="B11866" s="13">
        <v>2143145</v>
      </c>
      <c r="C11866" s="6">
        <f t="shared" si="60159"/>
        <v>44009</v>
      </c>
      <c r="D11866" s="5">
        <f t="shared" si="60172"/>
        <v>8</v>
      </c>
      <c r="E11866" s="13">
        <f t="shared" si="60174"/>
        <v>5.4285714285714288</v>
      </c>
      <c r="F11866" s="13">
        <f t="shared" si="60175"/>
        <v>5.4</v>
      </c>
      <c r="G11866" s="13">
        <f t="shared" si="60168"/>
        <v>151.55297471706299</v>
      </c>
      <c r="H11866" s="5">
        <f t="shared" ref="H11866:I11881" si="60177">H11865+1</f>
        <v>100</v>
      </c>
      <c r="I11866" s="5">
        <f t="shared" si="60177"/>
        <v>92</v>
      </c>
      <c r="J11866" s="8">
        <f t="shared" si="60164"/>
        <v>0.16836508639787331</v>
      </c>
      <c r="K11866" s="5">
        <f t="shared" si="60158"/>
        <v>3</v>
      </c>
      <c r="L11866" s="8">
        <f t="shared" si="60173"/>
        <v>0.42857142857142855</v>
      </c>
      <c r="M11866" s="8">
        <f t="shared" si="60160"/>
        <v>8.4455321501811582</v>
      </c>
      <c r="N11866" s="5">
        <v>3248</v>
      </c>
      <c r="O11866" s="18">
        <v>181</v>
      </c>
    </row>
    <row r="11867" spans="1:15" x14ac:dyDescent="0.2">
      <c r="A11867" s="5" t="s">
        <v>28</v>
      </c>
      <c r="B11867" s="13">
        <v>2143145</v>
      </c>
      <c r="C11867" s="6">
        <f t="shared" si="60159"/>
        <v>44010</v>
      </c>
      <c r="D11867" s="5">
        <f t="shared" si="60172"/>
        <v>2</v>
      </c>
      <c r="E11867" s="13">
        <f t="shared" si="60174"/>
        <v>5.1428571428571432</v>
      </c>
      <c r="F11867" s="13">
        <f t="shared" si="60175"/>
        <v>4.2</v>
      </c>
      <c r="G11867" s="13">
        <f t="shared" si="60168"/>
        <v>151.64629551430258</v>
      </c>
      <c r="H11867" s="5">
        <f t="shared" si="60177"/>
        <v>101</v>
      </c>
      <c r="I11867" s="5">
        <f t="shared" si="60177"/>
        <v>93</v>
      </c>
      <c r="J11867" s="8">
        <f t="shared" si="60164"/>
        <v>0.15923566878980894</v>
      </c>
      <c r="K11867" s="5">
        <f t="shared" si="60158"/>
        <v>0</v>
      </c>
      <c r="L11867" s="8">
        <f t="shared" si="60173"/>
        <v>0.42857142857142855</v>
      </c>
      <c r="M11867" s="8">
        <f t="shared" si="60160"/>
        <v>8.4455321501811582</v>
      </c>
      <c r="N11867" s="5">
        <v>3250</v>
      </c>
      <c r="O11867" s="18">
        <v>181</v>
      </c>
    </row>
    <row r="11868" spans="1:15" x14ac:dyDescent="0.2">
      <c r="A11868" s="5" t="s">
        <v>28</v>
      </c>
      <c r="B11868" s="13">
        <v>2143145</v>
      </c>
      <c r="C11868" s="6">
        <f t="shared" si="60159"/>
        <v>44011</v>
      </c>
      <c r="D11868" s="5">
        <f t="shared" si="60172"/>
        <v>0</v>
      </c>
      <c r="E11868" s="13">
        <f t="shared" si="60174"/>
        <v>4.1428571428571432</v>
      </c>
      <c r="F11868" s="13">
        <f t="shared" si="60175"/>
        <v>3.8</v>
      </c>
      <c r="G11868" s="13">
        <f t="shared" si="60168"/>
        <v>151.64629551430258</v>
      </c>
      <c r="H11868" s="5">
        <f t="shared" si="60177"/>
        <v>102</v>
      </c>
      <c r="I11868" s="5">
        <f t="shared" si="60177"/>
        <v>94</v>
      </c>
      <c r="J11868" s="8">
        <f t="shared" si="60164"/>
        <v>0.12806924571630457</v>
      </c>
      <c r="K11868" s="5">
        <f t="shared" si="60158"/>
        <v>0</v>
      </c>
      <c r="L11868" s="8">
        <f t="shared" si="60173"/>
        <v>0.42857142857142855</v>
      </c>
      <c r="M11868" s="8">
        <f t="shared" si="60160"/>
        <v>8.4455321501811582</v>
      </c>
      <c r="N11868" s="5">
        <v>3250</v>
      </c>
      <c r="O11868" s="18">
        <v>181</v>
      </c>
    </row>
    <row r="11869" spans="1:15" x14ac:dyDescent="0.2">
      <c r="A11869" s="5" t="s">
        <v>28</v>
      </c>
      <c r="B11869" s="13">
        <v>2143145</v>
      </c>
      <c r="C11869" s="6">
        <f t="shared" si="60159"/>
        <v>44012</v>
      </c>
      <c r="D11869" s="5">
        <f t="shared" si="60172"/>
        <v>4</v>
      </c>
      <c r="E11869" s="13">
        <f t="shared" si="60174"/>
        <v>3.5714285714285716</v>
      </c>
      <c r="F11869" s="13">
        <f t="shared" si="60175"/>
        <v>5.8</v>
      </c>
      <c r="G11869" s="13">
        <f t="shared" si="60168"/>
        <v>151.83293710878172</v>
      </c>
      <c r="H11869" s="5">
        <f t="shared" si="60177"/>
        <v>103</v>
      </c>
      <c r="I11869" s="5">
        <f t="shared" si="60177"/>
        <v>95</v>
      </c>
      <c r="J11869" s="8">
        <f t="shared" si="60164"/>
        <v>0.11026330878136992</v>
      </c>
      <c r="K11869" s="5">
        <f t="shared" si="60158"/>
        <v>0</v>
      </c>
      <c r="L11869" s="8">
        <f t="shared" si="60173"/>
        <v>0.42857142857142855</v>
      </c>
      <c r="M11869" s="8">
        <f t="shared" si="60160"/>
        <v>8.4455321501811582</v>
      </c>
      <c r="N11869" s="5">
        <v>3254</v>
      </c>
      <c r="O11869" s="18">
        <v>181</v>
      </c>
    </row>
    <row r="11870" spans="1:15" x14ac:dyDescent="0.2">
      <c r="A11870" s="5" t="s">
        <v>28</v>
      </c>
      <c r="B11870" s="13">
        <v>2143145</v>
      </c>
      <c r="C11870" s="6">
        <f t="shared" si="60159"/>
        <v>44013</v>
      </c>
      <c r="D11870" s="5">
        <f t="shared" si="60172"/>
        <v>-1</v>
      </c>
      <c r="E11870" s="13">
        <f t="shared" si="60174"/>
        <v>3.1428571428571428</v>
      </c>
      <c r="F11870" s="13">
        <f t="shared" si="60175"/>
        <v>2.6</v>
      </c>
      <c r="G11870" s="13">
        <f t="shared" si="60168"/>
        <v>151.78627671016193</v>
      </c>
      <c r="H11870" s="5">
        <f t="shared" si="60177"/>
        <v>104</v>
      </c>
      <c r="I11870" s="5">
        <f t="shared" si="60177"/>
        <v>96</v>
      </c>
      <c r="J11870" s="8">
        <f t="shared" si="60164"/>
        <v>9.6924839192880433E-2</v>
      </c>
      <c r="K11870" s="5">
        <f t="shared" si="60158"/>
        <v>0</v>
      </c>
      <c r="L11870" s="8">
        <f t="shared" si="60173"/>
        <v>0.42857142857142855</v>
      </c>
      <c r="M11870" s="8">
        <f t="shared" si="60160"/>
        <v>8.4455321501811582</v>
      </c>
      <c r="N11870" s="5">
        <v>3253</v>
      </c>
      <c r="O11870" s="18">
        <v>181</v>
      </c>
    </row>
    <row r="11871" spans="1:15" x14ac:dyDescent="0.2">
      <c r="A11871" s="5" t="s">
        <v>28</v>
      </c>
      <c r="B11871" s="13">
        <v>2143145</v>
      </c>
      <c r="C11871" s="6">
        <f t="shared" si="60159"/>
        <v>44014</v>
      </c>
      <c r="D11871" s="5">
        <f t="shared" si="60172"/>
        <v>6</v>
      </c>
      <c r="E11871" s="13">
        <f t="shared" si="60174"/>
        <v>4.8571428571428568</v>
      </c>
      <c r="F11871" s="13">
        <f t="shared" si="60175"/>
        <v>2.2000000000000002</v>
      </c>
      <c r="G11871" s="13">
        <f t="shared" si="60168"/>
        <v>152.06623910188063</v>
      </c>
      <c r="H11871" s="5">
        <f t="shared" si="60177"/>
        <v>105</v>
      </c>
      <c r="I11871" s="5">
        <f t="shared" si="60177"/>
        <v>97</v>
      </c>
      <c r="J11871" s="8">
        <f t="shared" si="60164"/>
        <v>0.14964788732394366</v>
      </c>
      <c r="K11871" s="5">
        <f t="shared" si="60158"/>
        <v>0</v>
      </c>
      <c r="L11871" s="8">
        <f t="shared" si="60173"/>
        <v>0.42857142857142855</v>
      </c>
      <c r="M11871" s="8">
        <f t="shared" si="60160"/>
        <v>8.4455321501811582</v>
      </c>
      <c r="N11871" s="5">
        <v>3259</v>
      </c>
      <c r="O11871" s="18">
        <v>181</v>
      </c>
    </row>
    <row r="11872" spans="1:15" x14ac:dyDescent="0.2">
      <c r="A11872" s="5" t="s">
        <v>28</v>
      </c>
      <c r="B11872" s="13">
        <v>2143145</v>
      </c>
      <c r="C11872" s="6">
        <f t="shared" si="60159"/>
        <v>44015</v>
      </c>
      <c r="D11872" s="5">
        <f t="shared" si="60172"/>
        <v>6</v>
      </c>
      <c r="E11872" s="13">
        <f t="shared" si="60174"/>
        <v>3.5714285714285716</v>
      </c>
      <c r="F11872" s="13">
        <f t="shared" si="60175"/>
        <v>3</v>
      </c>
      <c r="G11872" s="13">
        <f t="shared" si="60168"/>
        <v>152.34620149359935</v>
      </c>
      <c r="H11872" s="5">
        <f t="shared" si="60177"/>
        <v>106</v>
      </c>
      <c r="I11872" s="5">
        <f t="shared" si="60177"/>
        <v>98</v>
      </c>
      <c r="J11872" s="8">
        <f t="shared" si="60164"/>
        <v>0.10987079194866839</v>
      </c>
      <c r="K11872" s="5">
        <f t="shared" si="60158"/>
        <v>0</v>
      </c>
      <c r="L11872" s="8">
        <f t="shared" si="60173"/>
        <v>0.42857142857142855</v>
      </c>
      <c r="M11872" s="8">
        <f t="shared" si="60160"/>
        <v>8.4455321501811582</v>
      </c>
      <c r="N11872" s="5">
        <v>3265</v>
      </c>
      <c r="O11872" s="18">
        <v>181</v>
      </c>
    </row>
    <row r="11873" spans="1:15" x14ac:dyDescent="0.2">
      <c r="A11873" s="5" t="s">
        <v>28</v>
      </c>
      <c r="B11873" s="13">
        <v>2143145</v>
      </c>
      <c r="C11873" s="6">
        <f t="shared" si="60159"/>
        <v>44016</v>
      </c>
      <c r="D11873" s="5">
        <f t="shared" si="60172"/>
        <v>2</v>
      </c>
      <c r="E11873" s="13">
        <f t="shared" si="60174"/>
        <v>2.7142857142857144</v>
      </c>
      <c r="F11873" s="13">
        <f t="shared" si="60175"/>
        <v>3.4</v>
      </c>
      <c r="G11873" s="13">
        <f t="shared" si="60168"/>
        <v>152.43952229083891</v>
      </c>
      <c r="H11873" s="5">
        <f t="shared" si="60177"/>
        <v>107</v>
      </c>
      <c r="I11873" s="5">
        <f t="shared" si="60177"/>
        <v>99</v>
      </c>
      <c r="J11873" s="8">
        <f t="shared" si="60164"/>
        <v>8.3410158479301111E-2</v>
      </c>
      <c r="K11873" s="5">
        <f t="shared" si="60158"/>
        <v>0</v>
      </c>
      <c r="L11873" s="8">
        <f t="shared" si="60173"/>
        <v>0</v>
      </c>
      <c r="M11873" s="8">
        <f t="shared" si="60160"/>
        <v>8.4455321501811582</v>
      </c>
      <c r="N11873" s="5">
        <v>3267</v>
      </c>
      <c r="O11873" s="18">
        <v>181</v>
      </c>
    </row>
    <row r="11874" spans="1:15" x14ac:dyDescent="0.2">
      <c r="A11874" s="5" t="s">
        <v>28</v>
      </c>
      <c r="B11874" s="13">
        <v>2143145</v>
      </c>
      <c r="C11874" s="6">
        <f t="shared" si="60159"/>
        <v>44017</v>
      </c>
      <c r="D11874" s="5">
        <f t="shared" si="60172"/>
        <v>3</v>
      </c>
      <c r="E11874" s="13">
        <f t="shared" si="60174"/>
        <v>2.8571428571428572</v>
      </c>
      <c r="F11874" s="13">
        <f t="shared" si="60175"/>
        <v>3.2</v>
      </c>
      <c r="G11874" s="13">
        <f t="shared" si="60168"/>
        <v>152.57950348669829</v>
      </c>
      <c r="H11874" s="5">
        <f t="shared" si="60177"/>
        <v>108</v>
      </c>
      <c r="I11874" s="5">
        <f t="shared" si="60177"/>
        <v>100</v>
      </c>
      <c r="J11874" s="8">
        <f t="shared" si="60164"/>
        <v>8.7726993595929476E-2</v>
      </c>
      <c r="K11874" s="5">
        <f t="shared" si="60158"/>
        <v>0</v>
      </c>
      <c r="L11874" s="8">
        <f t="shared" si="60173"/>
        <v>0</v>
      </c>
      <c r="M11874" s="8">
        <f t="shared" si="60160"/>
        <v>8.4455321501811582</v>
      </c>
      <c r="N11874" s="5">
        <v>3270</v>
      </c>
      <c r="O11874" s="18">
        <v>181</v>
      </c>
    </row>
    <row r="11875" spans="1:15" x14ac:dyDescent="0.2">
      <c r="A11875" s="5" t="s">
        <v>28</v>
      </c>
      <c r="B11875" s="13">
        <v>2143145</v>
      </c>
      <c r="C11875" s="6">
        <f t="shared" si="60159"/>
        <v>44018</v>
      </c>
      <c r="D11875" s="5">
        <f t="shared" si="60172"/>
        <v>2</v>
      </c>
      <c r="E11875" s="13">
        <f t="shared" si="60174"/>
        <v>3.1428571428571428</v>
      </c>
      <c r="F11875" s="13">
        <f t="shared" si="60175"/>
        <v>3.8</v>
      </c>
      <c r="G11875" s="13">
        <f t="shared" si="60168"/>
        <v>152.67282428393784</v>
      </c>
      <c r="H11875" s="5">
        <f t="shared" si="60177"/>
        <v>109</v>
      </c>
      <c r="I11875" s="5">
        <f t="shared" si="60177"/>
        <v>101</v>
      </c>
      <c r="J11875" s="8">
        <f t="shared" si="60164"/>
        <v>9.6415110877377502E-2</v>
      </c>
      <c r="K11875" s="5">
        <f t="shared" si="60158"/>
        <v>0</v>
      </c>
      <c r="L11875" s="8">
        <f t="shared" si="60173"/>
        <v>0</v>
      </c>
      <c r="M11875" s="8">
        <f t="shared" si="60160"/>
        <v>8.4455321501811582</v>
      </c>
      <c r="N11875" s="5">
        <v>3272</v>
      </c>
      <c r="O11875" s="18">
        <v>181</v>
      </c>
    </row>
    <row r="11876" spans="1:15" x14ac:dyDescent="0.2">
      <c r="A11876" s="5" t="s">
        <v>28</v>
      </c>
      <c r="B11876" s="13">
        <v>2143145</v>
      </c>
      <c r="C11876" s="6">
        <f t="shared" si="60159"/>
        <v>44019</v>
      </c>
      <c r="D11876" s="5">
        <f t="shared" si="60172"/>
        <v>5</v>
      </c>
      <c r="E11876" s="13">
        <f t="shared" si="60174"/>
        <v>3.2857142857142856</v>
      </c>
      <c r="F11876" s="13">
        <f t="shared" si="60175"/>
        <v>3.6</v>
      </c>
      <c r="G11876" s="13">
        <f t="shared" si="60168"/>
        <v>152.90612627703678</v>
      </c>
      <c r="H11876" s="5">
        <f t="shared" si="60177"/>
        <v>110</v>
      </c>
      <c r="I11876" s="5">
        <f t="shared" si="60177"/>
        <v>102</v>
      </c>
      <c r="J11876" s="8">
        <f t="shared" si="60164"/>
        <v>0.10070052539404553</v>
      </c>
      <c r="K11876" s="5">
        <f t="shared" si="60158"/>
        <v>0</v>
      </c>
      <c r="L11876" s="8">
        <f t="shared" si="60173"/>
        <v>0</v>
      </c>
      <c r="M11876" s="8">
        <f t="shared" si="60160"/>
        <v>8.4455321501811582</v>
      </c>
      <c r="N11876" s="5">
        <v>3277</v>
      </c>
      <c r="O11876" s="18">
        <v>181</v>
      </c>
    </row>
    <row r="11877" spans="1:15" x14ac:dyDescent="0.2">
      <c r="A11877" s="5" t="s">
        <v>28</v>
      </c>
      <c r="B11877" s="13">
        <v>2143145</v>
      </c>
      <c r="C11877" s="6">
        <f t="shared" si="60159"/>
        <v>44020</v>
      </c>
      <c r="D11877" s="5">
        <f t="shared" si="60172"/>
        <v>6</v>
      </c>
      <c r="E11877" s="13">
        <f t="shared" si="60174"/>
        <v>4.2857142857142856</v>
      </c>
      <c r="F11877" s="13">
        <f t="shared" si="60175"/>
        <v>3.6</v>
      </c>
      <c r="G11877" s="13">
        <f t="shared" si="60168"/>
        <v>153.18608866875547</v>
      </c>
      <c r="H11877" s="5">
        <f t="shared" si="60177"/>
        <v>111</v>
      </c>
      <c r="I11877" s="5">
        <f t="shared" si="60177"/>
        <v>103</v>
      </c>
      <c r="J11877" s="8">
        <f t="shared" si="60164"/>
        <v>0.13121637580370027</v>
      </c>
      <c r="K11877" s="5">
        <f t="shared" si="60158"/>
        <v>1</v>
      </c>
      <c r="L11877" s="8">
        <f t="shared" si="60173"/>
        <v>0.14285714285714285</v>
      </c>
      <c r="M11877" s="8">
        <f t="shared" si="60160"/>
        <v>8.4921925488009435</v>
      </c>
      <c r="N11877" s="5">
        <v>3283</v>
      </c>
      <c r="O11877" s="18">
        <v>182</v>
      </c>
    </row>
    <row r="11878" spans="1:15" x14ac:dyDescent="0.2">
      <c r="A11878" s="5" t="s">
        <v>28</v>
      </c>
      <c r="B11878" s="13">
        <v>2143145</v>
      </c>
      <c r="C11878" s="6">
        <f t="shared" si="60159"/>
        <v>44021</v>
      </c>
      <c r="D11878" s="5">
        <f t="shared" si="60172"/>
        <v>3</v>
      </c>
      <c r="E11878" s="13">
        <f t="shared" si="60174"/>
        <v>3.8571428571428572</v>
      </c>
      <c r="F11878" s="13">
        <f t="shared" si="60175"/>
        <v>3.8</v>
      </c>
      <c r="G11878" s="13">
        <f t="shared" si="60168"/>
        <v>153.32606986461485</v>
      </c>
      <c r="H11878" s="5">
        <f t="shared" si="60177"/>
        <v>112</v>
      </c>
      <c r="I11878" s="5">
        <f t="shared" si="60177"/>
        <v>104</v>
      </c>
      <c r="J11878" s="8">
        <f t="shared" si="60164"/>
        <v>0.11793998165378064</v>
      </c>
      <c r="K11878" s="5">
        <f t="shared" si="60158"/>
        <v>0</v>
      </c>
      <c r="L11878" s="8">
        <f t="shared" si="60173"/>
        <v>0.14285714285714285</v>
      </c>
      <c r="M11878" s="8">
        <f t="shared" si="60160"/>
        <v>8.4921925488009435</v>
      </c>
      <c r="N11878" s="5">
        <v>3286</v>
      </c>
      <c r="O11878" s="18">
        <v>182</v>
      </c>
    </row>
    <row r="11879" spans="1:15" x14ac:dyDescent="0.2">
      <c r="A11879" s="5" t="s">
        <v>28</v>
      </c>
      <c r="B11879" s="13">
        <v>2143145</v>
      </c>
      <c r="C11879" s="6">
        <f t="shared" si="60159"/>
        <v>44022</v>
      </c>
      <c r="D11879" s="5">
        <f t="shared" si="60172"/>
        <v>2</v>
      </c>
      <c r="E11879" s="13">
        <f t="shared" si="60174"/>
        <v>3.2857142857142856</v>
      </c>
      <c r="F11879" s="13">
        <f t="shared" si="60175"/>
        <v>3.6</v>
      </c>
      <c r="G11879" s="13">
        <f t="shared" si="60168"/>
        <v>153.41939066185441</v>
      </c>
      <c r="H11879" s="5">
        <f t="shared" si="60177"/>
        <v>113</v>
      </c>
      <c r="I11879" s="5">
        <f t="shared" si="60177"/>
        <v>105</v>
      </c>
      <c r="J11879" s="8">
        <f t="shared" si="60164"/>
        <v>0.10034904013961606</v>
      </c>
      <c r="K11879" s="5">
        <f t="shared" si="60158"/>
        <v>0</v>
      </c>
      <c r="L11879" s="8">
        <f t="shared" si="60173"/>
        <v>0.14285714285714285</v>
      </c>
      <c r="M11879" s="8">
        <f t="shared" si="60160"/>
        <v>8.4921925488009435</v>
      </c>
      <c r="N11879" s="5">
        <v>3288</v>
      </c>
      <c r="O11879" s="18">
        <v>182</v>
      </c>
    </row>
    <row r="11880" spans="1:15" x14ac:dyDescent="0.2">
      <c r="A11880" s="5" t="s">
        <v>28</v>
      </c>
      <c r="B11880" s="13">
        <v>2143145</v>
      </c>
      <c r="C11880" s="6">
        <f t="shared" si="60159"/>
        <v>44023</v>
      </c>
      <c r="D11880" s="5">
        <f t="shared" si="60172"/>
        <v>1</v>
      </c>
      <c r="E11880" s="13">
        <f t="shared" si="60174"/>
        <v>3.1428571428571428</v>
      </c>
      <c r="F11880" s="13">
        <f t="shared" si="60175"/>
        <v>3.4</v>
      </c>
      <c r="G11880" s="13">
        <f t="shared" si="60168"/>
        <v>153.4660510604742</v>
      </c>
      <c r="H11880" s="5">
        <f t="shared" si="60177"/>
        <v>114</v>
      </c>
      <c r="I11880" s="5">
        <f t="shared" si="60177"/>
        <v>106</v>
      </c>
      <c r="J11880" s="8">
        <f t="shared" si="60164"/>
        <v>9.5889813886588501E-2</v>
      </c>
      <c r="K11880" s="5">
        <f t="shared" si="60158"/>
        <v>0</v>
      </c>
      <c r="L11880" s="8">
        <f t="shared" si="60173"/>
        <v>0.14285714285714285</v>
      </c>
      <c r="M11880" s="8">
        <f t="shared" si="60160"/>
        <v>8.4921925488009435</v>
      </c>
      <c r="N11880" s="5">
        <v>3289</v>
      </c>
      <c r="O11880" s="18">
        <v>182</v>
      </c>
    </row>
    <row r="11881" spans="1:15" x14ac:dyDescent="0.2">
      <c r="A11881" s="5" t="s">
        <v>28</v>
      </c>
      <c r="B11881" s="13">
        <v>2143145</v>
      </c>
      <c r="C11881" s="6">
        <f t="shared" si="60159"/>
        <v>44024</v>
      </c>
      <c r="D11881" s="5">
        <f t="shared" si="60172"/>
        <v>2</v>
      </c>
      <c r="E11881" s="13">
        <f t="shared" si="60174"/>
        <v>3</v>
      </c>
      <c r="F11881" s="13">
        <f t="shared" si="60175"/>
        <v>2.8</v>
      </c>
      <c r="G11881" s="13">
        <f t="shared" si="60168"/>
        <v>153.55937185771376</v>
      </c>
      <c r="H11881" s="5">
        <f t="shared" si="60177"/>
        <v>115</v>
      </c>
      <c r="I11881" s="5">
        <f t="shared" si="60177"/>
        <v>107</v>
      </c>
      <c r="J11881" s="8">
        <f t="shared" si="60164"/>
        <v>9.1443500979751791E-2</v>
      </c>
      <c r="K11881" s="5">
        <f t="shared" si="60158"/>
        <v>0</v>
      </c>
      <c r="L11881" s="8">
        <f t="shared" si="60173"/>
        <v>0.14285714285714285</v>
      </c>
      <c r="M11881" s="8">
        <f t="shared" si="60160"/>
        <v>8.4921925488009435</v>
      </c>
      <c r="N11881" s="5">
        <v>3291</v>
      </c>
      <c r="O11881" s="18">
        <v>182</v>
      </c>
    </row>
    <row r="11882" spans="1:15" x14ac:dyDescent="0.2">
      <c r="A11882" s="5" t="s">
        <v>28</v>
      </c>
      <c r="B11882" s="13">
        <v>2143145</v>
      </c>
      <c r="C11882" s="6">
        <f t="shared" si="60159"/>
        <v>44025</v>
      </c>
      <c r="D11882" s="5">
        <f t="shared" si="60172"/>
        <v>1</v>
      </c>
      <c r="E11882" s="13">
        <f t="shared" si="60174"/>
        <v>2.8571428571428572</v>
      </c>
      <c r="F11882" s="13">
        <f t="shared" si="60175"/>
        <v>1.8</v>
      </c>
      <c r="G11882" s="13">
        <f t="shared" si="60168"/>
        <v>153.60603225633355</v>
      </c>
      <c r="H11882" s="5">
        <f t="shared" ref="H11882:I11897" si="60178">H11881+1</f>
        <v>116</v>
      </c>
      <c r="I11882" s="5">
        <f t="shared" si="60178"/>
        <v>108</v>
      </c>
      <c r="J11882" s="8">
        <f t="shared" si="60164"/>
        <v>8.7009484033759674E-2</v>
      </c>
      <c r="K11882" s="5">
        <f t="shared" si="60158"/>
        <v>0</v>
      </c>
      <c r="L11882" s="8">
        <f t="shared" si="60173"/>
        <v>0.14285714285714285</v>
      </c>
      <c r="M11882" s="8">
        <f t="shared" si="60160"/>
        <v>8.4921925488009435</v>
      </c>
      <c r="N11882" s="5">
        <v>3292</v>
      </c>
      <c r="O11882" s="18">
        <v>182</v>
      </c>
    </row>
    <row r="11883" spans="1:15" x14ac:dyDescent="0.2">
      <c r="A11883" s="5" t="s">
        <v>28</v>
      </c>
      <c r="B11883" s="13">
        <v>2143145</v>
      </c>
      <c r="C11883" s="6">
        <f t="shared" si="60159"/>
        <v>44026</v>
      </c>
      <c r="D11883" s="5">
        <f t="shared" si="60172"/>
        <v>3</v>
      </c>
      <c r="E11883" s="13">
        <f t="shared" si="60174"/>
        <v>2.5714285714285716</v>
      </c>
      <c r="F11883" s="13">
        <f t="shared" si="60175"/>
        <v>1.8</v>
      </c>
      <c r="G11883" s="13">
        <f t="shared" si="60168"/>
        <v>153.7460134521929</v>
      </c>
      <c r="H11883" s="5">
        <f t="shared" si="60178"/>
        <v>117</v>
      </c>
      <c r="I11883" s="5">
        <f t="shared" si="60178"/>
        <v>109</v>
      </c>
      <c r="J11883" s="8">
        <f t="shared" si="60164"/>
        <v>7.8240459010692875E-2</v>
      </c>
      <c r="K11883" s="5">
        <f t="shared" si="60158"/>
        <v>0</v>
      </c>
      <c r="L11883" s="8">
        <f t="shared" si="60173"/>
        <v>0.14285714285714285</v>
      </c>
      <c r="M11883" s="8">
        <f t="shared" si="60160"/>
        <v>8.4921925488009435</v>
      </c>
      <c r="N11883" s="5">
        <v>3295</v>
      </c>
      <c r="O11883" s="18">
        <v>182</v>
      </c>
    </row>
    <row r="11884" spans="1:15" x14ac:dyDescent="0.2">
      <c r="A11884" s="5" t="s">
        <v>28</v>
      </c>
      <c r="B11884" s="13">
        <v>2143145</v>
      </c>
      <c r="C11884" s="6">
        <f t="shared" si="60159"/>
        <v>44027</v>
      </c>
      <c r="D11884" s="5">
        <f t="shared" si="60172"/>
        <v>6</v>
      </c>
      <c r="E11884" s="13">
        <f t="shared" si="60174"/>
        <v>2.5714285714285716</v>
      </c>
      <c r="F11884" s="13">
        <f t="shared" si="60175"/>
        <v>2.6</v>
      </c>
      <c r="G11884" s="13">
        <f t="shared" si="60168"/>
        <v>154.02597584391162</v>
      </c>
      <c r="H11884" s="5">
        <f t="shared" si="60178"/>
        <v>118</v>
      </c>
      <c r="I11884" s="5">
        <f t="shared" si="60178"/>
        <v>110</v>
      </c>
      <c r="J11884" s="8">
        <f t="shared" si="60164"/>
        <v>7.8179291174426693E-2</v>
      </c>
      <c r="K11884" s="5">
        <f t="shared" si="60158"/>
        <v>0</v>
      </c>
      <c r="L11884" s="8">
        <f t="shared" si="60173"/>
        <v>0</v>
      </c>
      <c r="M11884" s="8">
        <f t="shared" si="60160"/>
        <v>8.4921925488009435</v>
      </c>
      <c r="N11884" s="5">
        <v>3301</v>
      </c>
      <c r="O11884" s="18">
        <v>182</v>
      </c>
    </row>
    <row r="11885" spans="1:15" x14ac:dyDescent="0.2">
      <c r="A11885" s="5" t="s">
        <v>28</v>
      </c>
      <c r="B11885" s="13">
        <v>2143145</v>
      </c>
      <c r="C11885" s="6">
        <f t="shared" si="60159"/>
        <v>44028</v>
      </c>
      <c r="D11885" s="5">
        <f t="shared" si="60172"/>
        <v>9</v>
      </c>
      <c r="E11885" s="13">
        <f t="shared" si="60174"/>
        <v>3.4285714285714284</v>
      </c>
      <c r="F11885" s="13">
        <f t="shared" si="60175"/>
        <v>4.2</v>
      </c>
      <c r="G11885" s="13">
        <f t="shared" si="60168"/>
        <v>154.4459194314897</v>
      </c>
      <c r="H11885" s="5">
        <f t="shared" si="60178"/>
        <v>119</v>
      </c>
      <c r="I11885" s="5">
        <f t="shared" si="60178"/>
        <v>111</v>
      </c>
      <c r="J11885" s="8">
        <f t="shared" si="60164"/>
        <v>0.10415762520614529</v>
      </c>
      <c r="K11885" s="5">
        <f t="shared" si="60158"/>
        <v>0</v>
      </c>
      <c r="L11885" s="8">
        <f t="shared" si="60173"/>
        <v>0</v>
      </c>
      <c r="M11885" s="8">
        <f t="shared" si="60160"/>
        <v>8.4921925488009435</v>
      </c>
      <c r="N11885" s="5">
        <v>3310</v>
      </c>
      <c r="O11885" s="18">
        <v>182</v>
      </c>
    </row>
    <row r="11886" spans="1:15" x14ac:dyDescent="0.2">
      <c r="A11886" s="5" t="s">
        <v>28</v>
      </c>
      <c r="B11886" s="13">
        <v>2143145</v>
      </c>
      <c r="C11886" s="6">
        <f t="shared" si="60159"/>
        <v>44029</v>
      </c>
      <c r="D11886" s="5">
        <f t="shared" si="60172"/>
        <v>5</v>
      </c>
      <c r="E11886" s="13">
        <f t="shared" si="60174"/>
        <v>3.8571428571428572</v>
      </c>
      <c r="F11886" s="13">
        <f t="shared" si="60175"/>
        <v>4.8</v>
      </c>
      <c r="G11886" s="13">
        <f t="shared" si="60168"/>
        <v>154.6792214245886</v>
      </c>
      <c r="H11886" s="5">
        <f t="shared" si="60178"/>
        <v>120</v>
      </c>
      <c r="I11886" s="5">
        <f t="shared" si="60178"/>
        <v>112</v>
      </c>
      <c r="J11886" s="8">
        <f t="shared" si="60164"/>
        <v>0.11705540622561346</v>
      </c>
      <c r="K11886" s="5">
        <f t="shared" si="60158"/>
        <v>0</v>
      </c>
      <c r="L11886" s="8">
        <f t="shared" si="60173"/>
        <v>0</v>
      </c>
      <c r="M11886" s="8">
        <f t="shared" si="60160"/>
        <v>8.4921925488009435</v>
      </c>
      <c r="N11886" s="5">
        <v>3315</v>
      </c>
      <c r="O11886" s="18">
        <v>182</v>
      </c>
    </row>
    <row r="11887" spans="1:15" x14ac:dyDescent="0.2">
      <c r="A11887" s="5" t="s">
        <v>28</v>
      </c>
      <c r="B11887" s="13">
        <v>2143145</v>
      </c>
      <c r="C11887" s="6">
        <f t="shared" si="60159"/>
        <v>44030</v>
      </c>
      <c r="D11887" s="5">
        <f t="shared" si="60172"/>
        <v>5</v>
      </c>
      <c r="E11887" s="13">
        <f t="shared" si="60174"/>
        <v>4.4285714285714288</v>
      </c>
      <c r="F11887" s="13">
        <f t="shared" si="60175"/>
        <v>5.6</v>
      </c>
      <c r="G11887" s="13">
        <f t="shared" si="60168"/>
        <v>154.91252341768754</v>
      </c>
      <c r="H11887" s="5">
        <f t="shared" si="60178"/>
        <v>121</v>
      </c>
      <c r="I11887" s="5">
        <f t="shared" si="60178"/>
        <v>113</v>
      </c>
      <c r="J11887" s="8">
        <f t="shared" si="60164"/>
        <v>0.13423981293032522</v>
      </c>
      <c r="K11887" s="5">
        <f t="shared" si="60158"/>
        <v>0</v>
      </c>
      <c r="L11887" s="8">
        <f t="shared" si="60173"/>
        <v>0</v>
      </c>
      <c r="M11887" s="8">
        <f t="shared" si="60160"/>
        <v>8.4921925488009435</v>
      </c>
      <c r="N11887" s="5">
        <v>3320</v>
      </c>
      <c r="O11887" s="18">
        <v>182</v>
      </c>
    </row>
    <row r="11888" spans="1:15" x14ac:dyDescent="0.2">
      <c r="A11888" s="5" t="s">
        <v>28</v>
      </c>
      <c r="B11888" s="13">
        <v>2143145</v>
      </c>
      <c r="C11888" s="6">
        <f t="shared" si="60159"/>
        <v>44031</v>
      </c>
      <c r="D11888" s="5">
        <f t="shared" si="60172"/>
        <v>1</v>
      </c>
      <c r="E11888" s="13">
        <f t="shared" si="60174"/>
        <v>4.2857142857142856</v>
      </c>
      <c r="F11888" s="13">
        <f t="shared" si="60175"/>
        <v>5.2</v>
      </c>
      <c r="G11888" s="13">
        <f t="shared" si="60168"/>
        <v>154.95918381630733</v>
      </c>
      <c r="H11888" s="5">
        <f t="shared" si="60178"/>
        <v>122</v>
      </c>
      <c r="I11888" s="5">
        <f t="shared" si="60178"/>
        <v>114</v>
      </c>
      <c r="J11888" s="8">
        <f t="shared" si="60164"/>
        <v>0.12973533990659056</v>
      </c>
      <c r="K11888" s="5">
        <f t="shared" si="60158"/>
        <v>0</v>
      </c>
      <c r="L11888" s="8">
        <f t="shared" si="60173"/>
        <v>0</v>
      </c>
      <c r="M11888" s="8">
        <f t="shared" si="60160"/>
        <v>8.4921925488009435</v>
      </c>
      <c r="N11888" s="5">
        <v>3321</v>
      </c>
      <c r="O11888" s="18">
        <v>182</v>
      </c>
    </row>
    <row r="11889" spans="1:15" x14ac:dyDescent="0.2">
      <c r="A11889" s="5" t="s">
        <v>28</v>
      </c>
      <c r="B11889" s="13">
        <v>2143145</v>
      </c>
      <c r="C11889" s="6">
        <f t="shared" si="60159"/>
        <v>44032</v>
      </c>
      <c r="D11889" s="5">
        <f t="shared" si="60172"/>
        <v>0</v>
      </c>
      <c r="E11889" s="13">
        <f t="shared" si="60174"/>
        <v>4.1428571428571432</v>
      </c>
      <c r="F11889" s="13">
        <f t="shared" si="60175"/>
        <v>4</v>
      </c>
      <c r="G11889" s="13">
        <f t="shared" si="60168"/>
        <v>154.95918381630733</v>
      </c>
      <c r="H11889" s="5">
        <f t="shared" si="60178"/>
        <v>123</v>
      </c>
      <c r="I11889" s="5">
        <f t="shared" si="60178"/>
        <v>115</v>
      </c>
      <c r="J11889" s="8">
        <f t="shared" si="60164"/>
        <v>0.12524833722035073</v>
      </c>
      <c r="K11889" s="5">
        <f t="shared" si="60158"/>
        <v>0</v>
      </c>
      <c r="L11889" s="8">
        <f t="shared" si="60173"/>
        <v>0</v>
      </c>
      <c r="M11889" s="8">
        <f t="shared" si="60160"/>
        <v>8.4921925488009435</v>
      </c>
      <c r="N11889" s="5">
        <v>3321</v>
      </c>
      <c r="O11889" s="18">
        <v>182</v>
      </c>
    </row>
    <row r="11890" spans="1:15" x14ac:dyDescent="0.2">
      <c r="A11890" s="5" t="s">
        <v>28</v>
      </c>
      <c r="B11890" s="13">
        <v>2143145</v>
      </c>
      <c r="C11890" s="6">
        <f t="shared" si="60159"/>
        <v>44033</v>
      </c>
      <c r="D11890" s="5">
        <f t="shared" si="60172"/>
        <v>2</v>
      </c>
      <c r="E11890" s="13">
        <f t="shared" si="60174"/>
        <v>4</v>
      </c>
      <c r="F11890" s="13">
        <f t="shared" si="60175"/>
        <v>2.6</v>
      </c>
      <c r="G11890" s="13">
        <f t="shared" si="60168"/>
        <v>155.05250461354692</v>
      </c>
      <c r="H11890" s="5">
        <f t="shared" si="60178"/>
        <v>124</v>
      </c>
      <c r="I11890" s="5">
        <f t="shared" si="60178"/>
        <v>116</v>
      </c>
      <c r="J11890" s="8">
        <f t="shared" si="60164"/>
        <v>0.12077815640771256</v>
      </c>
      <c r="K11890" s="5">
        <f t="shared" si="60158"/>
        <v>0</v>
      </c>
      <c r="L11890" s="8">
        <f t="shared" si="60173"/>
        <v>0</v>
      </c>
      <c r="M11890" s="8">
        <f t="shared" si="60160"/>
        <v>8.4921925488009435</v>
      </c>
      <c r="N11890" s="5">
        <v>3323</v>
      </c>
      <c r="O11890" s="18">
        <v>182</v>
      </c>
    </row>
    <row r="11891" spans="1:15" x14ac:dyDescent="0.2">
      <c r="A11891" s="5" t="s">
        <v>28</v>
      </c>
      <c r="B11891" s="13">
        <v>2143145</v>
      </c>
      <c r="C11891" s="6">
        <f t="shared" si="60159"/>
        <v>44034</v>
      </c>
      <c r="D11891" s="5">
        <f t="shared" si="60172"/>
        <v>3</v>
      </c>
      <c r="E11891" s="13">
        <f t="shared" si="60174"/>
        <v>3.5714285714285716</v>
      </c>
      <c r="F11891" s="13">
        <f t="shared" si="60175"/>
        <v>2.2000000000000002</v>
      </c>
      <c r="G11891" s="13">
        <f t="shared" si="60168"/>
        <v>155.19248580940626</v>
      </c>
      <c r="H11891" s="5">
        <f t="shared" si="60178"/>
        <v>125</v>
      </c>
      <c r="I11891" s="5">
        <f t="shared" si="60178"/>
        <v>117</v>
      </c>
      <c r="J11891" s="8">
        <f t="shared" si="60164"/>
        <v>0.10770755245357805</v>
      </c>
      <c r="K11891" s="5">
        <f t="shared" ref="K11891:K11954" si="60179">O11891-O11890</f>
        <v>0</v>
      </c>
      <c r="L11891" s="8">
        <f t="shared" si="60173"/>
        <v>0</v>
      </c>
      <c r="M11891" s="8">
        <f t="shared" si="60160"/>
        <v>8.4921925488009435</v>
      </c>
      <c r="N11891" s="5">
        <v>3326</v>
      </c>
      <c r="O11891" s="18">
        <v>182</v>
      </c>
    </row>
    <row r="11892" spans="1:15" x14ac:dyDescent="0.2">
      <c r="A11892" s="5" t="s">
        <v>28</v>
      </c>
      <c r="B11892" s="13">
        <v>2143145</v>
      </c>
      <c r="C11892" s="6">
        <f t="shared" si="60159"/>
        <v>44035</v>
      </c>
      <c r="D11892" s="5">
        <f t="shared" si="60172"/>
        <v>1</v>
      </c>
      <c r="E11892" s="13">
        <f t="shared" si="60174"/>
        <v>2.4285714285714284</v>
      </c>
      <c r="F11892" s="13">
        <f t="shared" si="60175"/>
        <v>1.4</v>
      </c>
      <c r="G11892" s="13">
        <f t="shared" si="60168"/>
        <v>155.23914620802606</v>
      </c>
      <c r="H11892" s="5">
        <f t="shared" si="60178"/>
        <v>126</v>
      </c>
      <c r="I11892" s="5">
        <f t="shared" si="60178"/>
        <v>118</v>
      </c>
      <c r="J11892" s="8">
        <f t="shared" si="60164"/>
        <v>7.3162334308831123E-2</v>
      </c>
      <c r="K11892" s="5">
        <f t="shared" si="60179"/>
        <v>0</v>
      </c>
      <c r="L11892" s="8">
        <f t="shared" si="60173"/>
        <v>0</v>
      </c>
      <c r="M11892" s="8">
        <f t="shared" si="60160"/>
        <v>8.4921925488009435</v>
      </c>
      <c r="N11892" s="5">
        <v>3327</v>
      </c>
      <c r="O11892" s="18">
        <v>182</v>
      </c>
    </row>
    <row r="11893" spans="1:15" x14ac:dyDescent="0.2">
      <c r="A11893" s="5" t="s">
        <v>28</v>
      </c>
      <c r="B11893" s="13">
        <v>2143145</v>
      </c>
      <c r="C11893" s="6">
        <f t="shared" ref="C11893:C11956" si="60180">C11892+1</f>
        <v>44036</v>
      </c>
      <c r="D11893" s="5">
        <f t="shared" si="60172"/>
        <v>12</v>
      </c>
      <c r="E11893" s="13">
        <f t="shared" si="60174"/>
        <v>3.4285714285714284</v>
      </c>
      <c r="F11893" s="13">
        <f t="shared" si="60175"/>
        <v>3.6</v>
      </c>
      <c r="G11893" s="13">
        <f t="shared" si="60168"/>
        <v>155.79907099146348</v>
      </c>
      <c r="H11893" s="5">
        <f t="shared" si="60178"/>
        <v>127</v>
      </c>
      <c r="I11893" s="5">
        <f t="shared" si="60178"/>
        <v>119</v>
      </c>
      <c r="J11893" s="8">
        <f t="shared" si="60164"/>
        <v>0.10321248871113405</v>
      </c>
      <c r="K11893" s="5">
        <f t="shared" si="60179"/>
        <v>0</v>
      </c>
      <c r="L11893" s="8">
        <f t="shared" si="60173"/>
        <v>0</v>
      </c>
      <c r="M11893" s="8">
        <f t="shared" ref="M11893:M11956" si="60181">O11893/(B11893/100000)</f>
        <v>8.4921925488009435</v>
      </c>
      <c r="N11893" s="5">
        <v>3339</v>
      </c>
      <c r="O11893" s="18">
        <v>182</v>
      </c>
    </row>
    <row r="11894" spans="1:15" x14ac:dyDescent="0.2">
      <c r="A11894" s="5" t="s">
        <v>28</v>
      </c>
      <c r="B11894" s="13">
        <v>2143145</v>
      </c>
      <c r="C11894" s="6">
        <f t="shared" si="60180"/>
        <v>44037</v>
      </c>
      <c r="D11894" s="5">
        <f t="shared" si="60172"/>
        <v>1</v>
      </c>
      <c r="E11894" s="13">
        <f t="shared" si="60174"/>
        <v>2.8571428571428572</v>
      </c>
      <c r="F11894" s="13">
        <f t="shared" si="60175"/>
        <v>3.8</v>
      </c>
      <c r="G11894" s="13">
        <f t="shared" si="60168"/>
        <v>155.84573139008324</v>
      </c>
      <c r="H11894" s="5">
        <f t="shared" si="60178"/>
        <v>128</v>
      </c>
      <c r="I11894" s="5">
        <f t="shared" si="60178"/>
        <v>120</v>
      </c>
      <c r="J11894" s="8">
        <f t="shared" si="60164"/>
        <v>8.5921725308244198E-2</v>
      </c>
      <c r="K11894" s="5">
        <f t="shared" si="60179"/>
        <v>0</v>
      </c>
      <c r="L11894" s="8">
        <f t="shared" si="60173"/>
        <v>0</v>
      </c>
      <c r="M11894" s="8">
        <f t="shared" si="60181"/>
        <v>8.4921925488009435</v>
      </c>
      <c r="N11894" s="5">
        <v>3340</v>
      </c>
      <c r="O11894" s="18">
        <v>182</v>
      </c>
    </row>
    <row r="11895" spans="1:15" x14ac:dyDescent="0.2">
      <c r="A11895" s="5" t="s">
        <v>28</v>
      </c>
      <c r="B11895" s="13">
        <v>2143145</v>
      </c>
      <c r="C11895" s="6">
        <f t="shared" si="60180"/>
        <v>44038</v>
      </c>
      <c r="D11895" s="5">
        <f t="shared" si="60172"/>
        <v>1</v>
      </c>
      <c r="E11895" s="13">
        <f t="shared" si="60174"/>
        <v>2.8571428571428572</v>
      </c>
      <c r="F11895" s="13">
        <f t="shared" si="60175"/>
        <v>3.6</v>
      </c>
      <c r="G11895" s="13">
        <f t="shared" si="60168"/>
        <v>155.89239178870304</v>
      </c>
      <c r="H11895" s="5">
        <f t="shared" si="60178"/>
        <v>129</v>
      </c>
      <c r="I11895" s="5">
        <f t="shared" si="60178"/>
        <v>121</v>
      </c>
      <c r="J11895" s="8">
        <f t="shared" si="60164"/>
        <v>8.5847963257071724E-2</v>
      </c>
      <c r="K11895" s="5">
        <f t="shared" si="60179"/>
        <v>0</v>
      </c>
      <c r="L11895" s="8">
        <f t="shared" si="60173"/>
        <v>0</v>
      </c>
      <c r="M11895" s="8">
        <f t="shared" si="60181"/>
        <v>8.4921925488009435</v>
      </c>
      <c r="N11895" s="5">
        <v>3341</v>
      </c>
      <c r="O11895" s="18">
        <v>182</v>
      </c>
    </row>
    <row r="11896" spans="1:15" x14ac:dyDescent="0.2">
      <c r="A11896" s="5" t="s">
        <v>28</v>
      </c>
      <c r="B11896" s="13">
        <v>2143145</v>
      </c>
      <c r="C11896" s="6">
        <f t="shared" si="60180"/>
        <v>44039</v>
      </c>
      <c r="D11896" s="5">
        <f t="shared" si="60172"/>
        <v>6</v>
      </c>
      <c r="E11896" s="13">
        <f t="shared" si="60174"/>
        <v>3.7142857142857144</v>
      </c>
      <c r="F11896" s="13">
        <f t="shared" si="60175"/>
        <v>4.2</v>
      </c>
      <c r="G11896" s="13">
        <f t="shared" si="60168"/>
        <v>156.17235418042176</v>
      </c>
      <c r="H11896" s="5">
        <f t="shared" si="60178"/>
        <v>130</v>
      </c>
      <c r="I11896" s="5">
        <f t="shared" si="60178"/>
        <v>122</v>
      </c>
      <c r="J11896" s="8">
        <f t="shared" si="60164"/>
        <v>0.1115066260668182</v>
      </c>
      <c r="K11896" s="5">
        <f t="shared" si="60179"/>
        <v>0</v>
      </c>
      <c r="L11896" s="8">
        <f t="shared" si="60173"/>
        <v>0</v>
      </c>
      <c r="M11896" s="8">
        <f t="shared" si="60181"/>
        <v>8.4921925488009435</v>
      </c>
      <c r="N11896" s="5">
        <v>3347</v>
      </c>
      <c r="O11896" s="18">
        <v>182</v>
      </c>
    </row>
    <row r="11897" spans="1:15" x14ac:dyDescent="0.2">
      <c r="A11897" s="5" t="s">
        <v>28</v>
      </c>
      <c r="B11897" s="13">
        <v>2143145</v>
      </c>
      <c r="C11897" s="6">
        <f t="shared" si="60180"/>
        <v>44040</v>
      </c>
      <c r="D11897" s="5">
        <f t="shared" si="60172"/>
        <v>4</v>
      </c>
      <c r="E11897" s="13">
        <f t="shared" si="60174"/>
        <v>4</v>
      </c>
      <c r="F11897" s="13">
        <f t="shared" si="60175"/>
        <v>4.8</v>
      </c>
      <c r="G11897" s="13">
        <f t="shared" si="60168"/>
        <v>156.3589957749009</v>
      </c>
      <c r="H11897" s="5">
        <f t="shared" si="60178"/>
        <v>131</v>
      </c>
      <c r="I11897" s="5">
        <f t="shared" si="60178"/>
        <v>123</v>
      </c>
      <c r="J11897" s="8">
        <f t="shared" ref="J11897:J11960" si="60182">E11897/(SUM(N11890:N11896)/7)*100</f>
        <v>0.11995030630167502</v>
      </c>
      <c r="K11897" s="5">
        <f t="shared" si="60179"/>
        <v>0</v>
      </c>
      <c r="L11897" s="8">
        <f t="shared" si="60173"/>
        <v>0</v>
      </c>
      <c r="M11897" s="8">
        <f t="shared" si="60181"/>
        <v>8.4921925488009435</v>
      </c>
      <c r="N11897" s="5">
        <v>3351</v>
      </c>
      <c r="O11897" s="18">
        <v>182</v>
      </c>
    </row>
    <row r="11898" spans="1:15" x14ac:dyDescent="0.2">
      <c r="A11898" s="5" t="s">
        <v>28</v>
      </c>
      <c r="B11898" s="13">
        <v>2143145</v>
      </c>
      <c r="C11898" s="6">
        <f t="shared" si="60180"/>
        <v>44041</v>
      </c>
      <c r="D11898" s="5">
        <f t="shared" si="60172"/>
        <v>4</v>
      </c>
      <c r="E11898" s="13">
        <f t="shared" si="60174"/>
        <v>4.1428571428571432</v>
      </c>
      <c r="F11898" s="13">
        <f t="shared" si="60175"/>
        <v>3.2</v>
      </c>
      <c r="G11898" s="13">
        <f t="shared" si="60168"/>
        <v>156.54563736938005</v>
      </c>
      <c r="H11898" s="5">
        <f t="shared" ref="H11898:I11913" si="60183">H11897+1</f>
        <v>132</v>
      </c>
      <c r="I11898" s="5">
        <f t="shared" si="60183"/>
        <v>124</v>
      </c>
      <c r="J11898" s="8">
        <f t="shared" si="60182"/>
        <v>0.12408540498908904</v>
      </c>
      <c r="K11898" s="5">
        <f t="shared" si="60179"/>
        <v>0</v>
      </c>
      <c r="L11898" s="8">
        <f t="shared" si="60173"/>
        <v>0</v>
      </c>
      <c r="M11898" s="8">
        <f t="shared" si="60181"/>
        <v>8.4921925488009435</v>
      </c>
      <c r="N11898" s="5">
        <v>3355</v>
      </c>
      <c r="O11898" s="18">
        <v>182</v>
      </c>
    </row>
    <row r="11899" spans="1:15" x14ac:dyDescent="0.2">
      <c r="A11899" s="5" t="s">
        <v>28</v>
      </c>
      <c r="B11899" s="13">
        <v>2143145</v>
      </c>
      <c r="C11899" s="6">
        <f t="shared" si="60180"/>
        <v>44042</v>
      </c>
      <c r="D11899" s="5">
        <f t="shared" si="60172"/>
        <v>3</v>
      </c>
      <c r="E11899" s="13">
        <f t="shared" si="60174"/>
        <v>4.4285714285714288</v>
      </c>
      <c r="F11899" s="13">
        <f t="shared" si="60175"/>
        <v>3.6</v>
      </c>
      <c r="G11899" s="13">
        <f t="shared" ref="G11899:G11962" si="60184">N11899/(B11899/100000)</f>
        <v>156.68561856523939</v>
      </c>
      <c r="H11899" s="5">
        <f t="shared" si="60183"/>
        <v>133</v>
      </c>
      <c r="I11899" s="5">
        <f t="shared" si="60183"/>
        <v>125</v>
      </c>
      <c r="J11899" s="8">
        <f t="shared" si="60182"/>
        <v>0.13247863247863248</v>
      </c>
      <c r="K11899" s="5">
        <f t="shared" si="60179"/>
        <v>0</v>
      </c>
      <c r="L11899" s="8">
        <f t="shared" si="60173"/>
        <v>0</v>
      </c>
      <c r="M11899" s="8">
        <f t="shared" si="60181"/>
        <v>8.4921925488009435</v>
      </c>
      <c r="N11899" s="5">
        <v>3358</v>
      </c>
      <c r="O11899" s="18">
        <v>182</v>
      </c>
    </row>
    <row r="11900" spans="1:15" x14ac:dyDescent="0.2">
      <c r="A11900" s="5" t="s">
        <v>28</v>
      </c>
      <c r="B11900" s="13">
        <v>2143145</v>
      </c>
      <c r="C11900" s="6">
        <f t="shared" si="60180"/>
        <v>44043</v>
      </c>
      <c r="D11900" s="5">
        <f t="shared" si="60172"/>
        <v>3</v>
      </c>
      <c r="E11900" s="13">
        <f t="shared" si="60174"/>
        <v>3.1428571428571428</v>
      </c>
      <c r="F11900" s="13">
        <f t="shared" si="60175"/>
        <v>4</v>
      </c>
      <c r="G11900" s="13">
        <f t="shared" si="60184"/>
        <v>156.82559976109874</v>
      </c>
      <c r="H11900" s="5">
        <f t="shared" si="60183"/>
        <v>134</v>
      </c>
      <c r="I11900" s="5">
        <f t="shared" si="60183"/>
        <v>126</v>
      </c>
      <c r="J11900" s="8">
        <f t="shared" si="60182"/>
        <v>9.3892706243864962E-2</v>
      </c>
      <c r="K11900" s="5">
        <f t="shared" si="60179"/>
        <v>0</v>
      </c>
      <c r="L11900" s="8">
        <f t="shared" si="60173"/>
        <v>0</v>
      </c>
      <c r="M11900" s="8">
        <f t="shared" si="60181"/>
        <v>8.4921925488009435</v>
      </c>
      <c r="N11900" s="5">
        <v>3361</v>
      </c>
      <c r="O11900" s="18">
        <v>182</v>
      </c>
    </row>
    <row r="11901" spans="1:15" x14ac:dyDescent="0.2">
      <c r="A11901" s="5" t="s">
        <v>28</v>
      </c>
      <c r="B11901" s="13">
        <v>2143145</v>
      </c>
      <c r="C11901" s="6">
        <f t="shared" si="60180"/>
        <v>44044</v>
      </c>
      <c r="D11901" s="5">
        <f t="shared" si="60172"/>
        <v>8</v>
      </c>
      <c r="E11901" s="13">
        <f t="shared" si="60174"/>
        <v>4.1428571428571432</v>
      </c>
      <c r="F11901" s="13">
        <f t="shared" si="60175"/>
        <v>4.4000000000000004</v>
      </c>
      <c r="G11901" s="13">
        <f t="shared" si="60184"/>
        <v>157.19888295005703</v>
      </c>
      <c r="H11901" s="5">
        <f t="shared" si="60183"/>
        <v>135</v>
      </c>
      <c r="I11901" s="5">
        <f t="shared" si="60183"/>
        <v>127</v>
      </c>
      <c r="J11901" s="8">
        <f t="shared" si="60182"/>
        <v>0.12365155843602098</v>
      </c>
      <c r="K11901" s="5">
        <f t="shared" si="60179"/>
        <v>0</v>
      </c>
      <c r="L11901" s="8">
        <f t="shared" si="60173"/>
        <v>0</v>
      </c>
      <c r="M11901" s="8">
        <f t="shared" si="60181"/>
        <v>8.4921925488009435</v>
      </c>
      <c r="N11901" s="5">
        <v>3369</v>
      </c>
      <c r="O11901" s="18">
        <v>182</v>
      </c>
    </row>
    <row r="11902" spans="1:15" x14ac:dyDescent="0.2">
      <c r="A11902" s="5" t="s">
        <v>28</v>
      </c>
      <c r="B11902" s="13">
        <v>2143145</v>
      </c>
      <c r="C11902" s="6">
        <f t="shared" si="60180"/>
        <v>44045</v>
      </c>
      <c r="D11902" s="5">
        <f t="shared" si="60172"/>
        <v>1</v>
      </c>
      <c r="E11902" s="13">
        <f t="shared" si="60174"/>
        <v>4.1428571428571432</v>
      </c>
      <c r="F11902" s="13">
        <f t="shared" si="60175"/>
        <v>3.8</v>
      </c>
      <c r="G11902" s="13">
        <f t="shared" si="60184"/>
        <v>157.24554334867682</v>
      </c>
      <c r="H11902" s="5">
        <f t="shared" si="60183"/>
        <v>136</v>
      </c>
      <c r="I11902" s="5">
        <f t="shared" si="60183"/>
        <v>128</v>
      </c>
      <c r="J11902" s="8">
        <f t="shared" si="60182"/>
        <v>0.12349885018311901</v>
      </c>
      <c r="K11902" s="5">
        <f t="shared" si="60179"/>
        <v>0</v>
      </c>
      <c r="L11902" s="8">
        <f t="shared" si="60173"/>
        <v>0</v>
      </c>
      <c r="M11902" s="8">
        <f t="shared" si="60181"/>
        <v>8.4921925488009435</v>
      </c>
      <c r="N11902" s="5">
        <v>3370</v>
      </c>
      <c r="O11902" s="18">
        <v>182</v>
      </c>
    </row>
    <row r="11903" spans="1:15" x14ac:dyDescent="0.2">
      <c r="A11903" s="5" t="s">
        <v>28</v>
      </c>
      <c r="B11903" s="13">
        <v>2143145</v>
      </c>
      <c r="C11903" s="6">
        <f t="shared" si="60180"/>
        <v>44046</v>
      </c>
      <c r="D11903" s="5">
        <f t="shared" si="60172"/>
        <v>1</v>
      </c>
      <c r="E11903" s="13">
        <f t="shared" si="60174"/>
        <v>3.4285714285714284</v>
      </c>
      <c r="F11903" s="13">
        <f t="shared" si="60175"/>
        <v>3.2</v>
      </c>
      <c r="G11903" s="13">
        <f t="shared" si="60184"/>
        <v>157.29220374729661</v>
      </c>
      <c r="H11903" s="5">
        <f t="shared" si="60183"/>
        <v>137</v>
      </c>
      <c r="I11903" s="5">
        <f t="shared" si="60183"/>
        <v>129</v>
      </c>
      <c r="J11903" s="8">
        <f t="shared" si="60182"/>
        <v>0.10207987750414699</v>
      </c>
      <c r="K11903" s="5">
        <f t="shared" si="60179"/>
        <v>0</v>
      </c>
      <c r="L11903" s="8">
        <f t="shared" si="60173"/>
        <v>0</v>
      </c>
      <c r="M11903" s="8">
        <f t="shared" si="60181"/>
        <v>8.4921925488009435</v>
      </c>
      <c r="N11903" s="5">
        <v>3371</v>
      </c>
      <c r="O11903" s="18">
        <v>182</v>
      </c>
    </row>
    <row r="11904" spans="1:15" x14ac:dyDescent="0.2">
      <c r="A11904" s="5" t="s">
        <v>28</v>
      </c>
      <c r="B11904" s="13">
        <v>2143145</v>
      </c>
      <c r="C11904" s="6">
        <f t="shared" si="60180"/>
        <v>44047</v>
      </c>
      <c r="D11904" s="5">
        <f t="shared" si="60172"/>
        <v>14</v>
      </c>
      <c r="E11904" s="13">
        <f t="shared" si="60174"/>
        <v>4.8571428571428568</v>
      </c>
      <c r="F11904" s="13">
        <f t="shared" si="60175"/>
        <v>5.4</v>
      </c>
      <c r="G11904" s="13">
        <f t="shared" si="60184"/>
        <v>157.94544932797359</v>
      </c>
      <c r="H11904" s="5">
        <f t="shared" si="60183"/>
        <v>138</v>
      </c>
      <c r="I11904" s="5">
        <f t="shared" si="60183"/>
        <v>130</v>
      </c>
      <c r="J11904" s="8">
        <f t="shared" si="60182"/>
        <v>0.14446568939876778</v>
      </c>
      <c r="K11904" s="5">
        <f t="shared" si="60179"/>
        <v>0</v>
      </c>
      <c r="L11904" s="8">
        <f t="shared" si="60173"/>
        <v>0</v>
      </c>
      <c r="M11904" s="8">
        <f t="shared" si="60181"/>
        <v>8.4921925488009435</v>
      </c>
      <c r="N11904" s="5">
        <v>3385</v>
      </c>
      <c r="O11904" s="18">
        <v>182</v>
      </c>
    </row>
    <row r="11905" spans="1:15" x14ac:dyDescent="0.2">
      <c r="A11905" s="5" t="s">
        <v>28</v>
      </c>
      <c r="B11905" s="13">
        <v>2143145</v>
      </c>
      <c r="C11905" s="6">
        <f t="shared" si="60180"/>
        <v>44048</v>
      </c>
      <c r="D11905" s="5">
        <f t="shared" si="60172"/>
        <v>5</v>
      </c>
      <c r="E11905" s="13">
        <f t="shared" si="60174"/>
        <v>5</v>
      </c>
      <c r="F11905" s="13">
        <f t="shared" si="60175"/>
        <v>5.8</v>
      </c>
      <c r="G11905" s="13">
        <f t="shared" si="60184"/>
        <v>158.17875132107253</v>
      </c>
      <c r="H11905" s="5">
        <f t="shared" si="60183"/>
        <v>139</v>
      </c>
      <c r="I11905" s="5">
        <f t="shared" si="60183"/>
        <v>131</v>
      </c>
      <c r="J11905" s="8">
        <f t="shared" si="60182"/>
        <v>0.1485001485001485</v>
      </c>
      <c r="K11905" s="5">
        <f t="shared" si="60179"/>
        <v>0</v>
      </c>
      <c r="L11905" s="8">
        <f t="shared" si="60173"/>
        <v>0</v>
      </c>
      <c r="M11905" s="8">
        <f t="shared" si="60181"/>
        <v>8.4921925488009435</v>
      </c>
      <c r="N11905" s="5">
        <v>3390</v>
      </c>
      <c r="O11905" s="18">
        <v>182</v>
      </c>
    </row>
    <row r="11906" spans="1:15" x14ac:dyDescent="0.2">
      <c r="A11906" s="5" t="s">
        <v>28</v>
      </c>
      <c r="B11906" s="13">
        <v>2143145</v>
      </c>
      <c r="C11906" s="6">
        <f t="shared" si="60180"/>
        <v>44049</v>
      </c>
      <c r="D11906" s="5">
        <f t="shared" si="60172"/>
        <v>11</v>
      </c>
      <c r="E11906" s="13">
        <f t="shared" si="60174"/>
        <v>6.1428571428571432</v>
      </c>
      <c r="F11906" s="13">
        <f t="shared" si="60175"/>
        <v>6.4</v>
      </c>
      <c r="G11906" s="13">
        <f t="shared" si="60184"/>
        <v>158.69201570589016</v>
      </c>
      <c r="H11906" s="5">
        <f t="shared" si="60183"/>
        <v>140</v>
      </c>
      <c r="I11906" s="5">
        <f t="shared" si="60183"/>
        <v>132</v>
      </c>
      <c r="J11906" s="8">
        <f t="shared" si="60182"/>
        <v>0.18217251313336724</v>
      </c>
      <c r="K11906" s="5">
        <f t="shared" si="60179"/>
        <v>0</v>
      </c>
      <c r="L11906" s="8">
        <f t="shared" si="60173"/>
        <v>0</v>
      </c>
      <c r="M11906" s="8">
        <f t="shared" si="60181"/>
        <v>8.4921925488009435</v>
      </c>
      <c r="N11906" s="5">
        <v>3401</v>
      </c>
      <c r="O11906" s="18">
        <v>182</v>
      </c>
    </row>
    <row r="11907" spans="1:15" x14ac:dyDescent="0.2">
      <c r="A11907" s="5" t="s">
        <v>28</v>
      </c>
      <c r="B11907" s="13">
        <v>2143145</v>
      </c>
      <c r="C11907" s="6">
        <f t="shared" si="60180"/>
        <v>44050</v>
      </c>
      <c r="D11907" s="5">
        <f t="shared" si="60172"/>
        <v>12</v>
      </c>
      <c r="E11907" s="13">
        <f t="shared" si="60174"/>
        <v>7.4285714285714288</v>
      </c>
      <c r="F11907" s="13">
        <f t="shared" si="60175"/>
        <v>8.6</v>
      </c>
      <c r="G11907" s="13">
        <f t="shared" si="60184"/>
        <v>159.25194048932758</v>
      </c>
      <c r="H11907" s="5">
        <f t="shared" si="60183"/>
        <v>141</v>
      </c>
      <c r="I11907" s="5">
        <f t="shared" si="60183"/>
        <v>133</v>
      </c>
      <c r="J11907" s="8">
        <f t="shared" si="60182"/>
        <v>0.21990104452996154</v>
      </c>
      <c r="K11907" s="5">
        <f t="shared" si="60179"/>
        <v>0</v>
      </c>
      <c r="L11907" s="8">
        <f t="shared" si="60173"/>
        <v>0</v>
      </c>
      <c r="M11907" s="8">
        <f t="shared" si="60181"/>
        <v>8.4921925488009435</v>
      </c>
      <c r="N11907" s="5">
        <v>3413</v>
      </c>
      <c r="O11907" s="18">
        <v>182</v>
      </c>
    </row>
    <row r="11908" spans="1:15" x14ac:dyDescent="0.2">
      <c r="A11908" s="5" t="s">
        <v>28</v>
      </c>
      <c r="B11908" s="13">
        <v>2143145</v>
      </c>
      <c r="C11908" s="6">
        <f t="shared" si="60180"/>
        <v>44051</v>
      </c>
      <c r="D11908" s="5">
        <f t="shared" ref="D11908:D11971" si="60185">N11908-N11907</f>
        <v>7</v>
      </c>
      <c r="E11908" s="13">
        <f t="shared" si="60174"/>
        <v>7.2857142857142856</v>
      </c>
      <c r="F11908" s="13">
        <f t="shared" si="60175"/>
        <v>9.8000000000000007</v>
      </c>
      <c r="G11908" s="13">
        <f t="shared" si="60184"/>
        <v>159.5785632796661</v>
      </c>
      <c r="H11908" s="5">
        <f t="shared" si="60183"/>
        <v>142</v>
      </c>
      <c r="I11908" s="5">
        <f t="shared" si="60183"/>
        <v>134</v>
      </c>
      <c r="J11908" s="8">
        <f t="shared" si="60182"/>
        <v>0.21519895354234356</v>
      </c>
      <c r="K11908" s="5">
        <f t="shared" si="60179"/>
        <v>1</v>
      </c>
      <c r="L11908" s="8">
        <f t="shared" si="60173"/>
        <v>0.14285714285714285</v>
      </c>
      <c r="M11908" s="8">
        <f t="shared" si="60181"/>
        <v>8.5388529474207289</v>
      </c>
      <c r="N11908" s="5">
        <v>3420</v>
      </c>
      <c r="O11908" s="18">
        <v>183</v>
      </c>
    </row>
    <row r="11909" spans="1:15" x14ac:dyDescent="0.2">
      <c r="A11909" s="5" t="s">
        <v>28</v>
      </c>
      <c r="B11909" s="13">
        <v>2143145</v>
      </c>
      <c r="C11909" s="6">
        <f t="shared" si="60180"/>
        <v>44052</v>
      </c>
      <c r="D11909" s="5">
        <f t="shared" si="60185"/>
        <v>5</v>
      </c>
      <c r="E11909" s="13">
        <f t="shared" si="60174"/>
        <v>7.8571428571428568</v>
      </c>
      <c r="F11909" s="13">
        <f t="shared" si="60175"/>
        <v>8</v>
      </c>
      <c r="G11909" s="13">
        <f t="shared" si="60184"/>
        <v>159.811865272765</v>
      </c>
      <c r="H11909" s="5">
        <f t="shared" si="60183"/>
        <v>143</v>
      </c>
      <c r="I11909" s="5">
        <f t="shared" si="60183"/>
        <v>135</v>
      </c>
      <c r="J11909" s="8">
        <f t="shared" si="60182"/>
        <v>0.23157894736842108</v>
      </c>
      <c r="K11909" s="5">
        <f t="shared" si="60179"/>
        <v>0</v>
      </c>
      <c r="L11909" s="8">
        <f t="shared" si="60173"/>
        <v>0.14285714285714285</v>
      </c>
      <c r="M11909" s="8">
        <f t="shared" si="60181"/>
        <v>8.5388529474207289</v>
      </c>
      <c r="N11909" s="5">
        <v>3425</v>
      </c>
      <c r="O11909" s="18">
        <v>183</v>
      </c>
    </row>
    <row r="11910" spans="1:15" x14ac:dyDescent="0.2">
      <c r="A11910" s="5" t="s">
        <v>28</v>
      </c>
      <c r="B11910" s="13">
        <v>2143145</v>
      </c>
      <c r="C11910" s="6">
        <f t="shared" si="60180"/>
        <v>44053</v>
      </c>
      <c r="D11910" s="5">
        <f t="shared" si="60185"/>
        <v>2</v>
      </c>
      <c r="E11910" s="13">
        <f t="shared" si="60174"/>
        <v>8</v>
      </c>
      <c r="F11910" s="13">
        <f t="shared" si="60175"/>
        <v>7.4</v>
      </c>
      <c r="G11910" s="13">
        <f t="shared" si="60184"/>
        <v>159.90518607000459</v>
      </c>
      <c r="H11910" s="5">
        <f t="shared" si="60183"/>
        <v>144</v>
      </c>
      <c r="I11910" s="5">
        <f t="shared" si="60183"/>
        <v>136</v>
      </c>
      <c r="J11910" s="8">
        <f t="shared" si="60182"/>
        <v>0.23524469649233354</v>
      </c>
      <c r="K11910" s="5">
        <f t="shared" si="60179"/>
        <v>0</v>
      </c>
      <c r="L11910" s="8">
        <f t="shared" si="60173"/>
        <v>0.14285714285714285</v>
      </c>
      <c r="M11910" s="8">
        <f t="shared" si="60181"/>
        <v>8.5388529474207289</v>
      </c>
      <c r="N11910" s="5">
        <v>3427</v>
      </c>
      <c r="O11910" s="18">
        <v>183</v>
      </c>
    </row>
    <row r="11911" spans="1:15" x14ac:dyDescent="0.2">
      <c r="A11911" s="5" t="s">
        <v>28</v>
      </c>
      <c r="B11911" s="13">
        <v>2143145</v>
      </c>
      <c r="C11911" s="6">
        <f t="shared" si="60180"/>
        <v>44054</v>
      </c>
      <c r="D11911" s="5">
        <f t="shared" si="60185"/>
        <v>5</v>
      </c>
      <c r="E11911" s="13">
        <f t="shared" si="60174"/>
        <v>6.7142857142857144</v>
      </c>
      <c r="F11911" s="13">
        <f t="shared" si="60175"/>
        <v>6.2</v>
      </c>
      <c r="G11911" s="13">
        <f t="shared" si="60184"/>
        <v>160.13848806310352</v>
      </c>
      <c r="H11911" s="5">
        <f t="shared" si="60183"/>
        <v>145</v>
      </c>
      <c r="I11911" s="5">
        <f t="shared" si="60183"/>
        <v>137</v>
      </c>
      <c r="J11911" s="8">
        <f t="shared" si="60182"/>
        <v>0.19697414190520093</v>
      </c>
      <c r="K11911" s="5">
        <f t="shared" si="60179"/>
        <v>0</v>
      </c>
      <c r="L11911" s="8">
        <f t="shared" ref="L11911:L11974" si="60186">SUM(K11905:K11911)/7</f>
        <v>0.14285714285714285</v>
      </c>
      <c r="M11911" s="8">
        <f t="shared" si="60181"/>
        <v>8.5388529474207289</v>
      </c>
      <c r="N11911" s="5">
        <v>3432</v>
      </c>
      <c r="O11911" s="18">
        <v>183</v>
      </c>
    </row>
    <row r="11912" spans="1:15" x14ac:dyDescent="0.2">
      <c r="A11912" s="5" t="s">
        <v>28</v>
      </c>
      <c r="B11912" s="13">
        <v>2143145</v>
      </c>
      <c r="C11912" s="6">
        <f t="shared" si="60180"/>
        <v>44055</v>
      </c>
      <c r="D11912" s="5">
        <f t="shared" si="60185"/>
        <v>21</v>
      </c>
      <c r="E11912" s="13">
        <f t="shared" ref="E11912:E11975" si="60187">SUM(D11906:D11912)/7</f>
        <v>9</v>
      </c>
      <c r="F11912" s="13">
        <f t="shared" ref="F11912:F11975" si="60188">SUM(D11908:D11912)/5</f>
        <v>8</v>
      </c>
      <c r="G11912" s="13">
        <f t="shared" si="60184"/>
        <v>161.11835643411899</v>
      </c>
      <c r="H11912" s="5">
        <f t="shared" si="60183"/>
        <v>146</v>
      </c>
      <c r="I11912" s="5">
        <f t="shared" si="60183"/>
        <v>138</v>
      </c>
      <c r="J11912" s="8">
        <f t="shared" si="60182"/>
        <v>0.26351012213485026</v>
      </c>
      <c r="K11912" s="5">
        <f t="shared" si="60179"/>
        <v>1</v>
      </c>
      <c r="L11912" s="8">
        <f t="shared" si="60186"/>
        <v>0.2857142857142857</v>
      </c>
      <c r="M11912" s="8">
        <f t="shared" si="60181"/>
        <v>8.5855133460405142</v>
      </c>
      <c r="N11912" s="5">
        <v>3453</v>
      </c>
      <c r="O11912" s="18">
        <v>184</v>
      </c>
    </row>
    <row r="11913" spans="1:15" x14ac:dyDescent="0.2">
      <c r="A11913" s="5" t="s">
        <v>28</v>
      </c>
      <c r="B11913" s="13">
        <v>2143145</v>
      </c>
      <c r="C11913" s="6">
        <f t="shared" si="60180"/>
        <v>44056</v>
      </c>
      <c r="D11913" s="5">
        <f t="shared" si="60185"/>
        <v>11</v>
      </c>
      <c r="E11913" s="13">
        <f t="shared" si="60187"/>
        <v>9</v>
      </c>
      <c r="F11913" s="13">
        <f t="shared" si="60188"/>
        <v>8.8000000000000007</v>
      </c>
      <c r="G11913" s="13">
        <f t="shared" si="60184"/>
        <v>161.63162081893665</v>
      </c>
      <c r="H11913" s="5">
        <f t="shared" si="60183"/>
        <v>147</v>
      </c>
      <c r="I11913" s="5">
        <f t="shared" si="60183"/>
        <v>139</v>
      </c>
      <c r="J11913" s="8">
        <f t="shared" si="60182"/>
        <v>0.26281757123190524</v>
      </c>
      <c r="K11913" s="5">
        <f t="shared" si="60179"/>
        <v>1</v>
      </c>
      <c r="L11913" s="8">
        <f t="shared" si="60186"/>
        <v>0.42857142857142855</v>
      </c>
      <c r="M11913" s="8">
        <f t="shared" si="60181"/>
        <v>8.6321737446602995</v>
      </c>
      <c r="N11913" s="5">
        <v>3464</v>
      </c>
      <c r="O11913" s="18">
        <v>185</v>
      </c>
    </row>
    <row r="11914" spans="1:15" x14ac:dyDescent="0.2">
      <c r="A11914" s="5" t="s">
        <v>28</v>
      </c>
      <c r="B11914" s="13">
        <v>2143145</v>
      </c>
      <c r="C11914" s="6">
        <f t="shared" si="60180"/>
        <v>44057</v>
      </c>
      <c r="D11914" s="5">
        <f t="shared" si="60185"/>
        <v>18</v>
      </c>
      <c r="E11914" s="13">
        <f t="shared" si="60187"/>
        <v>9.8571428571428577</v>
      </c>
      <c r="F11914" s="13">
        <f t="shared" si="60188"/>
        <v>11.4</v>
      </c>
      <c r="G11914" s="13">
        <f t="shared" si="60184"/>
        <v>162.47150799409278</v>
      </c>
      <c r="H11914" s="5">
        <f t="shared" ref="H11914:I11929" si="60189">H11913+1</f>
        <v>148</v>
      </c>
      <c r="I11914" s="5">
        <f t="shared" si="60189"/>
        <v>140</v>
      </c>
      <c r="J11914" s="8">
        <f t="shared" si="60182"/>
        <v>0.28709328451360572</v>
      </c>
      <c r="K11914" s="5">
        <f t="shared" si="60179"/>
        <v>1</v>
      </c>
      <c r="L11914" s="8">
        <f t="shared" si="60186"/>
        <v>0.5714285714285714</v>
      </c>
      <c r="M11914" s="8">
        <f t="shared" si="60181"/>
        <v>8.6788341432800848</v>
      </c>
      <c r="N11914" s="5">
        <v>3482</v>
      </c>
      <c r="O11914" s="18">
        <v>186</v>
      </c>
    </row>
    <row r="11915" spans="1:15" x14ac:dyDescent="0.2">
      <c r="A11915" s="5" t="s">
        <v>28</v>
      </c>
      <c r="B11915" s="13">
        <v>2143145</v>
      </c>
      <c r="C11915" s="6">
        <f t="shared" si="60180"/>
        <v>44058</v>
      </c>
      <c r="D11915" s="5">
        <f t="shared" si="60185"/>
        <v>10</v>
      </c>
      <c r="E11915" s="13">
        <f t="shared" si="60187"/>
        <v>10.285714285714286</v>
      </c>
      <c r="F11915" s="13">
        <f t="shared" si="60188"/>
        <v>13</v>
      </c>
      <c r="G11915" s="13">
        <f t="shared" si="60184"/>
        <v>162.93811198029064</v>
      </c>
      <c r="H11915" s="5">
        <f t="shared" si="60189"/>
        <v>149</v>
      </c>
      <c r="I11915" s="5">
        <f t="shared" si="60189"/>
        <v>141</v>
      </c>
      <c r="J11915" s="8">
        <f t="shared" si="60182"/>
        <v>0.29871800190847614</v>
      </c>
      <c r="K11915" s="5">
        <f t="shared" si="60179"/>
        <v>0</v>
      </c>
      <c r="L11915" s="8">
        <f t="shared" si="60186"/>
        <v>0.42857142857142855</v>
      </c>
      <c r="M11915" s="8">
        <f t="shared" si="60181"/>
        <v>8.6788341432800848</v>
      </c>
      <c r="N11915" s="5">
        <v>3492</v>
      </c>
      <c r="O11915" s="18">
        <v>186</v>
      </c>
    </row>
    <row r="11916" spans="1:15" x14ac:dyDescent="0.2">
      <c r="A11916" s="5" t="s">
        <v>28</v>
      </c>
      <c r="B11916" s="13">
        <v>2143145</v>
      </c>
      <c r="C11916" s="6">
        <f t="shared" si="60180"/>
        <v>44059</v>
      </c>
      <c r="D11916" s="5">
        <f t="shared" si="60185"/>
        <v>4</v>
      </c>
      <c r="E11916" s="13">
        <f t="shared" si="60187"/>
        <v>10.142857142857142</v>
      </c>
      <c r="F11916" s="13">
        <f t="shared" si="60188"/>
        <v>12.8</v>
      </c>
      <c r="G11916" s="13">
        <f t="shared" si="60184"/>
        <v>163.12475357476978</v>
      </c>
      <c r="H11916" s="5">
        <f t="shared" si="60189"/>
        <v>150</v>
      </c>
      <c r="I11916" s="5">
        <f t="shared" si="60189"/>
        <v>142</v>
      </c>
      <c r="J11916" s="8">
        <f t="shared" si="60182"/>
        <v>0.29369183040330921</v>
      </c>
      <c r="K11916" s="5">
        <f t="shared" si="60179"/>
        <v>0</v>
      </c>
      <c r="L11916" s="8">
        <f t="shared" si="60186"/>
        <v>0.42857142857142855</v>
      </c>
      <c r="M11916" s="8">
        <f t="shared" si="60181"/>
        <v>8.6788341432800848</v>
      </c>
      <c r="N11916" s="5">
        <v>3496</v>
      </c>
      <c r="O11916" s="18">
        <v>186</v>
      </c>
    </row>
    <row r="11917" spans="1:15" x14ac:dyDescent="0.2">
      <c r="A11917" s="5" t="s">
        <v>28</v>
      </c>
      <c r="B11917" s="13">
        <v>2143145</v>
      </c>
      <c r="C11917" s="6">
        <f t="shared" si="60180"/>
        <v>44060</v>
      </c>
      <c r="D11917" s="5">
        <f t="shared" si="60185"/>
        <v>2</v>
      </c>
      <c r="E11917" s="13">
        <f t="shared" si="60187"/>
        <v>10.142857142857142</v>
      </c>
      <c r="F11917" s="13">
        <f t="shared" si="60188"/>
        <v>9</v>
      </c>
      <c r="G11917" s="13">
        <f t="shared" si="60184"/>
        <v>163.21807437200934</v>
      </c>
      <c r="H11917" s="5">
        <f t="shared" si="60189"/>
        <v>151</v>
      </c>
      <c r="I11917" s="5">
        <f t="shared" si="60189"/>
        <v>143</v>
      </c>
      <c r="J11917" s="8">
        <f t="shared" si="60182"/>
        <v>0.29283180730842195</v>
      </c>
      <c r="K11917" s="5">
        <f t="shared" si="60179"/>
        <v>0</v>
      </c>
      <c r="L11917" s="8">
        <f t="shared" si="60186"/>
        <v>0.42857142857142855</v>
      </c>
      <c r="M11917" s="8">
        <f t="shared" si="60181"/>
        <v>8.6788341432800848</v>
      </c>
      <c r="N11917" s="5">
        <v>3498</v>
      </c>
      <c r="O11917" s="18">
        <v>186</v>
      </c>
    </row>
    <row r="11918" spans="1:15" x14ac:dyDescent="0.2">
      <c r="A11918" s="5" t="s">
        <v>28</v>
      </c>
      <c r="B11918" s="13">
        <v>2143145</v>
      </c>
      <c r="C11918" s="6">
        <f t="shared" si="60180"/>
        <v>44061</v>
      </c>
      <c r="D11918" s="5">
        <f t="shared" si="60185"/>
        <v>7</v>
      </c>
      <c r="E11918" s="13">
        <f t="shared" si="60187"/>
        <v>10.428571428571429</v>
      </c>
      <c r="F11918" s="13">
        <f t="shared" si="60188"/>
        <v>8.1999999999999993</v>
      </c>
      <c r="G11918" s="13">
        <f t="shared" si="60184"/>
        <v>163.54469716234786</v>
      </c>
      <c r="H11918" s="5">
        <f t="shared" si="60189"/>
        <v>152</v>
      </c>
      <c r="I11918" s="5">
        <f t="shared" si="60189"/>
        <v>144</v>
      </c>
      <c r="J11918" s="8">
        <f t="shared" si="60182"/>
        <v>0.30020150511987498</v>
      </c>
      <c r="K11918" s="5">
        <f t="shared" si="60179"/>
        <v>0</v>
      </c>
      <c r="L11918" s="8">
        <f t="shared" si="60186"/>
        <v>0.42857142857142855</v>
      </c>
      <c r="M11918" s="8">
        <f t="shared" si="60181"/>
        <v>8.6788341432800848</v>
      </c>
      <c r="N11918" s="5">
        <v>3505</v>
      </c>
      <c r="O11918" s="18">
        <v>186</v>
      </c>
    </row>
    <row r="11919" spans="1:15" x14ac:dyDescent="0.2">
      <c r="A11919" s="5" t="s">
        <v>28</v>
      </c>
      <c r="B11919" s="13">
        <v>2143145</v>
      </c>
      <c r="C11919" s="6">
        <f t="shared" si="60180"/>
        <v>44062</v>
      </c>
      <c r="D11919" s="5">
        <f t="shared" si="60185"/>
        <v>4</v>
      </c>
      <c r="E11919" s="13">
        <f t="shared" si="60187"/>
        <v>8</v>
      </c>
      <c r="F11919" s="13">
        <f t="shared" si="60188"/>
        <v>5.4</v>
      </c>
      <c r="G11919" s="13">
        <f t="shared" si="60184"/>
        <v>163.731338756827</v>
      </c>
      <c r="H11919" s="5">
        <f t="shared" si="60189"/>
        <v>153</v>
      </c>
      <c r="I11919" s="5">
        <f t="shared" si="60189"/>
        <v>145</v>
      </c>
      <c r="J11919" s="8">
        <f t="shared" si="60182"/>
        <v>0.22960229602296023</v>
      </c>
      <c r="K11919" s="5">
        <f t="shared" si="60179"/>
        <v>0</v>
      </c>
      <c r="L11919" s="8">
        <f t="shared" si="60186"/>
        <v>0.2857142857142857</v>
      </c>
      <c r="M11919" s="8">
        <f t="shared" si="60181"/>
        <v>8.6788341432800848</v>
      </c>
      <c r="N11919" s="5">
        <v>3509</v>
      </c>
      <c r="O11919" s="18">
        <v>186</v>
      </c>
    </row>
    <row r="11920" spans="1:15" x14ac:dyDescent="0.2">
      <c r="A11920" s="5" t="s">
        <v>28</v>
      </c>
      <c r="B11920" s="13">
        <v>2143145</v>
      </c>
      <c r="C11920" s="6">
        <f t="shared" si="60180"/>
        <v>44063</v>
      </c>
      <c r="D11920" s="5">
        <f t="shared" si="60185"/>
        <v>14</v>
      </c>
      <c r="E11920" s="13">
        <f t="shared" si="60187"/>
        <v>8.4285714285714288</v>
      </c>
      <c r="F11920" s="13">
        <f t="shared" si="60188"/>
        <v>6.2</v>
      </c>
      <c r="G11920" s="13">
        <f t="shared" si="60184"/>
        <v>164.38458433750398</v>
      </c>
      <c r="H11920" s="5">
        <f t="shared" si="60189"/>
        <v>154</v>
      </c>
      <c r="I11920" s="5">
        <f t="shared" si="60189"/>
        <v>146</v>
      </c>
      <c r="J11920" s="8">
        <f t="shared" si="60182"/>
        <v>0.24134827783686494</v>
      </c>
      <c r="K11920" s="5">
        <f t="shared" si="60179"/>
        <v>0</v>
      </c>
      <c r="L11920" s="8">
        <f t="shared" si="60186"/>
        <v>0.14285714285714285</v>
      </c>
      <c r="M11920" s="8">
        <f t="shared" si="60181"/>
        <v>8.6788341432800848</v>
      </c>
      <c r="N11920" s="5">
        <v>3523</v>
      </c>
      <c r="O11920" s="18">
        <v>186</v>
      </c>
    </row>
    <row r="11921" spans="1:15" x14ac:dyDescent="0.2">
      <c r="A11921" s="5" t="s">
        <v>28</v>
      </c>
      <c r="B11921" s="13">
        <v>2143145</v>
      </c>
      <c r="C11921" s="6">
        <f t="shared" si="60180"/>
        <v>44064</v>
      </c>
      <c r="D11921" s="5">
        <f t="shared" si="60185"/>
        <v>7</v>
      </c>
      <c r="E11921" s="13">
        <f t="shared" si="60187"/>
        <v>6.8571428571428568</v>
      </c>
      <c r="F11921" s="13">
        <f t="shared" si="60188"/>
        <v>6.8</v>
      </c>
      <c r="G11921" s="13">
        <f t="shared" si="60184"/>
        <v>164.71120712784247</v>
      </c>
      <c r="H11921" s="5">
        <f t="shared" si="60189"/>
        <v>155</v>
      </c>
      <c r="I11921" s="5">
        <f t="shared" si="60189"/>
        <v>147</v>
      </c>
      <c r="J11921" s="8">
        <f t="shared" si="60182"/>
        <v>0.19587839216486427</v>
      </c>
      <c r="K11921" s="5">
        <f t="shared" si="60179"/>
        <v>0</v>
      </c>
      <c r="L11921" s="8">
        <f t="shared" si="60186"/>
        <v>0</v>
      </c>
      <c r="M11921" s="8">
        <f t="shared" si="60181"/>
        <v>8.6788341432800848</v>
      </c>
      <c r="N11921" s="5">
        <v>3530</v>
      </c>
      <c r="O11921" s="18">
        <v>186</v>
      </c>
    </row>
    <row r="11922" spans="1:15" x14ac:dyDescent="0.2">
      <c r="A11922" s="5" t="s">
        <v>28</v>
      </c>
      <c r="B11922" s="13">
        <v>2143145</v>
      </c>
      <c r="C11922" s="6">
        <f t="shared" si="60180"/>
        <v>44065</v>
      </c>
      <c r="D11922" s="5">
        <f t="shared" si="60185"/>
        <v>16</v>
      </c>
      <c r="E11922" s="13">
        <f t="shared" si="60187"/>
        <v>7.7142857142857144</v>
      </c>
      <c r="F11922" s="13">
        <f t="shared" si="60188"/>
        <v>9.6</v>
      </c>
      <c r="G11922" s="13">
        <f t="shared" si="60184"/>
        <v>165.45777350575904</v>
      </c>
      <c r="H11922" s="5">
        <f t="shared" si="60189"/>
        <v>156</v>
      </c>
      <c r="I11922" s="5">
        <f t="shared" si="60189"/>
        <v>148</v>
      </c>
      <c r="J11922" s="8">
        <f t="shared" si="60182"/>
        <v>0.21993239115383048</v>
      </c>
      <c r="K11922" s="5">
        <f t="shared" si="60179"/>
        <v>0</v>
      </c>
      <c r="L11922" s="8">
        <f t="shared" si="60186"/>
        <v>0</v>
      </c>
      <c r="M11922" s="8">
        <f t="shared" si="60181"/>
        <v>8.6788341432800848</v>
      </c>
      <c r="N11922" s="5">
        <v>3546</v>
      </c>
      <c r="O11922" s="18">
        <v>186</v>
      </c>
    </row>
    <row r="11923" spans="1:15" x14ac:dyDescent="0.2">
      <c r="A11923" s="5" t="s">
        <v>28</v>
      </c>
      <c r="B11923" s="13">
        <v>2143145</v>
      </c>
      <c r="C11923" s="6">
        <f t="shared" si="60180"/>
        <v>44066</v>
      </c>
      <c r="D11923" s="5">
        <f t="shared" si="60185"/>
        <v>1</v>
      </c>
      <c r="E11923" s="13">
        <f t="shared" si="60187"/>
        <v>7.2857142857142856</v>
      </c>
      <c r="F11923" s="13">
        <f t="shared" si="60188"/>
        <v>8.4</v>
      </c>
      <c r="G11923" s="13">
        <f t="shared" si="60184"/>
        <v>165.50443390437883</v>
      </c>
      <c r="H11923" s="5">
        <f t="shared" si="60189"/>
        <v>157</v>
      </c>
      <c r="I11923" s="5">
        <f t="shared" si="60189"/>
        <v>149</v>
      </c>
      <c r="J11923" s="8">
        <f t="shared" si="60182"/>
        <v>0.20725809728938918</v>
      </c>
      <c r="K11923" s="5">
        <f t="shared" si="60179"/>
        <v>0</v>
      </c>
      <c r="L11923" s="8">
        <f t="shared" si="60186"/>
        <v>0</v>
      </c>
      <c r="M11923" s="8">
        <f t="shared" si="60181"/>
        <v>8.6788341432800848</v>
      </c>
      <c r="N11923" s="5">
        <v>3547</v>
      </c>
      <c r="O11923" s="18">
        <v>186</v>
      </c>
    </row>
    <row r="11924" spans="1:15" x14ac:dyDescent="0.2">
      <c r="A11924" s="5" t="s">
        <v>28</v>
      </c>
      <c r="B11924" s="13">
        <v>2143145</v>
      </c>
      <c r="C11924" s="6">
        <f t="shared" si="60180"/>
        <v>44067</v>
      </c>
      <c r="D11924" s="5">
        <f t="shared" si="60185"/>
        <v>6</v>
      </c>
      <c r="E11924" s="13">
        <f t="shared" si="60187"/>
        <v>7.8571428571428568</v>
      </c>
      <c r="F11924" s="13">
        <f t="shared" si="60188"/>
        <v>8.8000000000000007</v>
      </c>
      <c r="G11924" s="13">
        <f t="shared" si="60184"/>
        <v>165.78439629609755</v>
      </c>
      <c r="H11924" s="5">
        <f t="shared" si="60189"/>
        <v>158</v>
      </c>
      <c r="I11924" s="5">
        <f t="shared" si="60189"/>
        <v>150</v>
      </c>
      <c r="J11924" s="8">
        <f t="shared" si="60182"/>
        <v>0.22305134236353311</v>
      </c>
      <c r="K11924" s="5">
        <f t="shared" si="60179"/>
        <v>0</v>
      </c>
      <c r="L11924" s="8">
        <f t="shared" si="60186"/>
        <v>0</v>
      </c>
      <c r="M11924" s="8">
        <f t="shared" si="60181"/>
        <v>8.6788341432800848</v>
      </c>
      <c r="N11924" s="5">
        <v>3553</v>
      </c>
      <c r="O11924" s="18">
        <v>186</v>
      </c>
    </row>
    <row r="11925" spans="1:15" x14ac:dyDescent="0.2">
      <c r="A11925" s="5" t="s">
        <v>28</v>
      </c>
      <c r="B11925" s="13">
        <v>2143145</v>
      </c>
      <c r="C11925" s="6">
        <f t="shared" si="60180"/>
        <v>44068</v>
      </c>
      <c r="D11925" s="5">
        <f t="shared" si="60185"/>
        <v>11</v>
      </c>
      <c r="E11925" s="13">
        <f t="shared" si="60187"/>
        <v>8.4285714285714288</v>
      </c>
      <c r="F11925" s="13">
        <f t="shared" si="60188"/>
        <v>8.1999999999999993</v>
      </c>
      <c r="G11925" s="13">
        <f t="shared" si="60184"/>
        <v>166.29766068091519</v>
      </c>
      <c r="H11925" s="5">
        <f t="shared" si="60189"/>
        <v>159</v>
      </c>
      <c r="I11925" s="5">
        <f t="shared" si="60189"/>
        <v>151</v>
      </c>
      <c r="J11925" s="8">
        <f t="shared" si="60182"/>
        <v>0.23874074373811355</v>
      </c>
      <c r="K11925" s="5">
        <f t="shared" si="60179"/>
        <v>0</v>
      </c>
      <c r="L11925" s="8">
        <f t="shared" si="60186"/>
        <v>0</v>
      </c>
      <c r="M11925" s="8">
        <f t="shared" si="60181"/>
        <v>8.6788341432800848</v>
      </c>
      <c r="N11925" s="5">
        <v>3564</v>
      </c>
      <c r="O11925" s="18">
        <v>186</v>
      </c>
    </row>
    <row r="11926" spans="1:15" x14ac:dyDescent="0.2">
      <c r="A11926" s="5" t="s">
        <v>28</v>
      </c>
      <c r="B11926" s="13">
        <v>2143145</v>
      </c>
      <c r="C11926" s="6">
        <f t="shared" si="60180"/>
        <v>44069</v>
      </c>
      <c r="D11926" s="5">
        <f t="shared" si="60185"/>
        <v>7</v>
      </c>
      <c r="E11926" s="13">
        <f t="shared" si="60187"/>
        <v>8.8571428571428577</v>
      </c>
      <c r="F11926" s="13">
        <f t="shared" si="60188"/>
        <v>8.1999999999999993</v>
      </c>
      <c r="G11926" s="13">
        <f t="shared" si="60184"/>
        <v>166.62428347125368</v>
      </c>
      <c r="H11926" s="5">
        <f t="shared" si="60189"/>
        <v>160</v>
      </c>
      <c r="I11926" s="5">
        <f t="shared" si="60189"/>
        <v>152</v>
      </c>
      <c r="J11926" s="8">
        <f t="shared" si="60182"/>
        <v>0.25028257710318103</v>
      </c>
      <c r="K11926" s="5">
        <f t="shared" si="60179"/>
        <v>0</v>
      </c>
      <c r="L11926" s="8">
        <f t="shared" si="60186"/>
        <v>0</v>
      </c>
      <c r="M11926" s="8">
        <f t="shared" si="60181"/>
        <v>8.6788341432800848</v>
      </c>
      <c r="N11926" s="5">
        <v>3571</v>
      </c>
      <c r="O11926" s="18">
        <v>186</v>
      </c>
    </row>
    <row r="11927" spans="1:15" x14ac:dyDescent="0.2">
      <c r="A11927" s="5" t="s">
        <v>28</v>
      </c>
      <c r="B11927" s="13">
        <v>2143145</v>
      </c>
      <c r="C11927" s="6">
        <f t="shared" si="60180"/>
        <v>44070</v>
      </c>
      <c r="D11927" s="5">
        <f t="shared" si="60185"/>
        <v>14</v>
      </c>
      <c r="E11927" s="13">
        <f t="shared" si="60187"/>
        <v>8.8571428571428577</v>
      </c>
      <c r="F11927" s="13">
        <f t="shared" si="60188"/>
        <v>7.8</v>
      </c>
      <c r="G11927" s="13">
        <f t="shared" si="60184"/>
        <v>167.27752905193069</v>
      </c>
      <c r="H11927" s="5">
        <f t="shared" si="60189"/>
        <v>161</v>
      </c>
      <c r="I11927" s="5">
        <f t="shared" si="60189"/>
        <v>153</v>
      </c>
      <c r="J11927" s="8">
        <f t="shared" si="60182"/>
        <v>0.249657727309334</v>
      </c>
      <c r="K11927" s="5">
        <f t="shared" si="60179"/>
        <v>0</v>
      </c>
      <c r="L11927" s="8">
        <f t="shared" si="60186"/>
        <v>0</v>
      </c>
      <c r="M11927" s="8">
        <f t="shared" si="60181"/>
        <v>8.6788341432800848</v>
      </c>
      <c r="N11927" s="5">
        <v>3585</v>
      </c>
      <c r="O11927" s="18">
        <v>186</v>
      </c>
    </row>
    <row r="11928" spans="1:15" x14ac:dyDescent="0.2">
      <c r="A11928" s="5" t="s">
        <v>28</v>
      </c>
      <c r="B11928" s="13">
        <v>2143145</v>
      </c>
      <c r="C11928" s="6">
        <f t="shared" si="60180"/>
        <v>44071</v>
      </c>
      <c r="D11928" s="5">
        <f t="shared" si="60185"/>
        <v>7</v>
      </c>
      <c r="E11928" s="13">
        <f t="shared" si="60187"/>
        <v>8.8571428571428577</v>
      </c>
      <c r="F11928" s="13">
        <f t="shared" si="60188"/>
        <v>9</v>
      </c>
      <c r="G11928" s="13">
        <f t="shared" si="60184"/>
        <v>167.60415184226918</v>
      </c>
      <c r="H11928" s="5">
        <f t="shared" si="60189"/>
        <v>162</v>
      </c>
      <c r="I11928" s="5">
        <f t="shared" si="60189"/>
        <v>154</v>
      </c>
      <c r="J11928" s="8">
        <f t="shared" si="60182"/>
        <v>0.24903598971722368</v>
      </c>
      <c r="K11928" s="5">
        <f t="shared" si="60179"/>
        <v>0</v>
      </c>
      <c r="L11928" s="8">
        <f t="shared" si="60186"/>
        <v>0</v>
      </c>
      <c r="M11928" s="8">
        <f t="shared" si="60181"/>
        <v>8.6788341432800848</v>
      </c>
      <c r="N11928" s="5">
        <v>3592</v>
      </c>
      <c r="O11928" s="18">
        <v>186</v>
      </c>
    </row>
    <row r="11929" spans="1:15" x14ac:dyDescent="0.2">
      <c r="A11929" s="5" t="s">
        <v>28</v>
      </c>
      <c r="B11929" s="13">
        <v>2143145</v>
      </c>
      <c r="C11929" s="6">
        <f t="shared" si="60180"/>
        <v>44072</v>
      </c>
      <c r="D11929" s="5">
        <f t="shared" si="60185"/>
        <v>19</v>
      </c>
      <c r="E11929" s="13">
        <f t="shared" si="60187"/>
        <v>9.2857142857142865</v>
      </c>
      <c r="F11929" s="13">
        <f t="shared" si="60188"/>
        <v>11.6</v>
      </c>
      <c r="G11929" s="13">
        <f t="shared" si="60184"/>
        <v>168.49069941604509</v>
      </c>
      <c r="H11929" s="5">
        <f t="shared" si="60189"/>
        <v>163</v>
      </c>
      <c r="I11929" s="5">
        <f t="shared" si="60189"/>
        <v>155</v>
      </c>
      <c r="J11929" s="8">
        <f t="shared" si="60182"/>
        <v>0.26043753505889894</v>
      </c>
      <c r="K11929" s="5">
        <f t="shared" si="60179"/>
        <v>0</v>
      </c>
      <c r="L11929" s="8">
        <f t="shared" si="60186"/>
        <v>0</v>
      </c>
      <c r="M11929" s="8">
        <f t="shared" si="60181"/>
        <v>8.6788341432800848</v>
      </c>
      <c r="N11929" s="5">
        <v>3611</v>
      </c>
      <c r="O11929" s="18">
        <v>186</v>
      </c>
    </row>
    <row r="11930" spans="1:15" x14ac:dyDescent="0.2">
      <c r="A11930" s="5" t="s">
        <v>28</v>
      </c>
      <c r="B11930" s="13">
        <v>2143145</v>
      </c>
      <c r="C11930" s="6">
        <f t="shared" si="60180"/>
        <v>44073</v>
      </c>
      <c r="D11930" s="5">
        <f t="shared" si="60185"/>
        <v>13</v>
      </c>
      <c r="E11930" s="13">
        <f t="shared" si="60187"/>
        <v>11</v>
      </c>
      <c r="F11930" s="13">
        <f t="shared" si="60188"/>
        <v>12</v>
      </c>
      <c r="G11930" s="13">
        <f t="shared" si="60184"/>
        <v>169.09728459810231</v>
      </c>
      <c r="H11930" s="5">
        <f t="shared" ref="H11930:I11945" si="60190">H11929+1</f>
        <v>164</v>
      </c>
      <c r="I11930" s="5">
        <f t="shared" si="60190"/>
        <v>156</v>
      </c>
      <c r="J11930" s="8">
        <f t="shared" si="60182"/>
        <v>0.30771690045158456</v>
      </c>
      <c r="K11930" s="5">
        <f t="shared" si="60179"/>
        <v>0</v>
      </c>
      <c r="L11930" s="8">
        <f t="shared" si="60186"/>
        <v>0</v>
      </c>
      <c r="M11930" s="8">
        <f t="shared" si="60181"/>
        <v>8.6788341432800848</v>
      </c>
      <c r="N11930" s="5">
        <v>3624</v>
      </c>
      <c r="O11930" s="18">
        <v>186</v>
      </c>
    </row>
    <row r="11931" spans="1:15" x14ac:dyDescent="0.2">
      <c r="A11931" s="5" t="s">
        <v>28</v>
      </c>
      <c r="B11931" s="13">
        <v>2143145</v>
      </c>
      <c r="C11931" s="6">
        <f t="shared" si="60180"/>
        <v>44074</v>
      </c>
      <c r="D11931" s="5">
        <f t="shared" si="60185"/>
        <v>4</v>
      </c>
      <c r="E11931" s="13">
        <f t="shared" si="60187"/>
        <v>10.714285714285714</v>
      </c>
      <c r="F11931" s="13">
        <f t="shared" si="60188"/>
        <v>11.4</v>
      </c>
      <c r="G11931" s="13">
        <f t="shared" si="60184"/>
        <v>169.28392619258145</v>
      </c>
      <c r="H11931" s="5">
        <f t="shared" si="60190"/>
        <v>165</v>
      </c>
      <c r="I11931" s="5">
        <f t="shared" si="60190"/>
        <v>157</v>
      </c>
      <c r="J11931" s="8">
        <f t="shared" si="60182"/>
        <v>0.29880478087649404</v>
      </c>
      <c r="K11931" s="5">
        <f t="shared" si="60179"/>
        <v>0</v>
      </c>
      <c r="L11931" s="8">
        <f t="shared" si="60186"/>
        <v>0</v>
      </c>
      <c r="M11931" s="8">
        <f t="shared" si="60181"/>
        <v>8.6788341432800848</v>
      </c>
      <c r="N11931" s="5">
        <v>3628</v>
      </c>
      <c r="O11931" s="18">
        <v>186</v>
      </c>
    </row>
    <row r="11932" spans="1:15" x14ac:dyDescent="0.2">
      <c r="A11932" s="5" t="s">
        <v>28</v>
      </c>
      <c r="B11932" s="13">
        <v>2143145</v>
      </c>
      <c r="C11932" s="6">
        <f t="shared" si="60180"/>
        <v>44075</v>
      </c>
      <c r="D11932" s="5">
        <f t="shared" si="60185"/>
        <v>9</v>
      </c>
      <c r="E11932" s="13">
        <f t="shared" si="60187"/>
        <v>10.428571428571429</v>
      </c>
      <c r="F11932" s="13">
        <f t="shared" si="60188"/>
        <v>10.4</v>
      </c>
      <c r="G11932" s="13">
        <f t="shared" si="60184"/>
        <v>169.70386978015952</v>
      </c>
      <c r="H11932" s="5">
        <f t="shared" si="60190"/>
        <v>166</v>
      </c>
      <c r="I11932" s="5">
        <f t="shared" si="60190"/>
        <v>158</v>
      </c>
      <c r="J11932" s="8">
        <f t="shared" si="60182"/>
        <v>0.28997020854021843</v>
      </c>
      <c r="K11932" s="5">
        <f t="shared" si="60179"/>
        <v>0</v>
      </c>
      <c r="L11932" s="8">
        <f t="shared" si="60186"/>
        <v>0</v>
      </c>
      <c r="M11932" s="8">
        <f t="shared" si="60181"/>
        <v>8.6788341432800848</v>
      </c>
      <c r="N11932" s="5">
        <v>3637</v>
      </c>
      <c r="O11932" s="18">
        <v>186</v>
      </c>
    </row>
    <row r="11933" spans="1:15" x14ac:dyDescent="0.2">
      <c r="A11933" s="5" t="s">
        <v>28</v>
      </c>
      <c r="B11933" s="13">
        <v>2143145</v>
      </c>
      <c r="C11933" s="6">
        <f t="shared" si="60180"/>
        <v>44076</v>
      </c>
      <c r="D11933" s="5">
        <f t="shared" si="60185"/>
        <v>7</v>
      </c>
      <c r="E11933" s="13">
        <f t="shared" si="60187"/>
        <v>10.428571428571429</v>
      </c>
      <c r="F11933" s="13">
        <f t="shared" si="60188"/>
        <v>10.4</v>
      </c>
      <c r="G11933" s="13">
        <f t="shared" si="60184"/>
        <v>170.03049257049801</v>
      </c>
      <c r="H11933" s="5">
        <f t="shared" si="60190"/>
        <v>167</v>
      </c>
      <c r="I11933" s="5">
        <f t="shared" si="60190"/>
        <v>159</v>
      </c>
      <c r="J11933" s="8">
        <f t="shared" si="60182"/>
        <v>0.28913181242078584</v>
      </c>
      <c r="K11933" s="5">
        <f t="shared" si="60179"/>
        <v>0</v>
      </c>
      <c r="L11933" s="8">
        <f t="shared" si="60186"/>
        <v>0</v>
      </c>
      <c r="M11933" s="8">
        <f t="shared" si="60181"/>
        <v>8.6788341432800848</v>
      </c>
      <c r="N11933" s="5">
        <v>3644</v>
      </c>
      <c r="O11933" s="18">
        <v>186</v>
      </c>
    </row>
    <row r="11934" spans="1:15" x14ac:dyDescent="0.2">
      <c r="A11934" s="5" t="s">
        <v>28</v>
      </c>
      <c r="B11934" s="13">
        <v>2143145</v>
      </c>
      <c r="C11934" s="6">
        <f t="shared" si="60180"/>
        <v>44077</v>
      </c>
      <c r="D11934" s="5">
        <f t="shared" si="60185"/>
        <v>8</v>
      </c>
      <c r="E11934" s="13">
        <f t="shared" si="60187"/>
        <v>9.5714285714285712</v>
      </c>
      <c r="F11934" s="13">
        <f t="shared" si="60188"/>
        <v>8.1999999999999993</v>
      </c>
      <c r="G11934" s="13">
        <f t="shared" si="60184"/>
        <v>170.40377575945629</v>
      </c>
      <c r="H11934" s="5">
        <f t="shared" si="60190"/>
        <v>168</v>
      </c>
      <c r="I11934" s="5">
        <f t="shared" si="60190"/>
        <v>160</v>
      </c>
      <c r="J11934" s="8">
        <f t="shared" si="60182"/>
        <v>0.26460250385055883</v>
      </c>
      <c r="K11934" s="5">
        <f t="shared" si="60179"/>
        <v>0</v>
      </c>
      <c r="L11934" s="8">
        <f t="shared" si="60186"/>
        <v>0</v>
      </c>
      <c r="M11934" s="8">
        <f t="shared" si="60181"/>
        <v>8.6788341432800848</v>
      </c>
      <c r="N11934" s="5">
        <v>3652</v>
      </c>
      <c r="O11934" s="18">
        <v>186</v>
      </c>
    </row>
    <row r="11935" spans="1:15" x14ac:dyDescent="0.2">
      <c r="A11935" s="5" t="s">
        <v>28</v>
      </c>
      <c r="B11935" s="13">
        <v>2143145</v>
      </c>
      <c r="C11935" s="6">
        <f t="shared" si="60180"/>
        <v>44078</v>
      </c>
      <c r="D11935" s="5">
        <f t="shared" si="60185"/>
        <v>6</v>
      </c>
      <c r="E11935" s="13">
        <f t="shared" si="60187"/>
        <v>9.4285714285714288</v>
      </c>
      <c r="F11935" s="13">
        <f t="shared" si="60188"/>
        <v>6.8</v>
      </c>
      <c r="G11935" s="13">
        <f t="shared" si="60184"/>
        <v>170.68373815117502</v>
      </c>
      <c r="H11935" s="5">
        <f t="shared" si="60190"/>
        <v>169</v>
      </c>
      <c r="I11935" s="5">
        <f t="shared" si="60190"/>
        <v>161</v>
      </c>
      <c r="J11935" s="8">
        <f t="shared" si="60182"/>
        <v>0.25996533795493937</v>
      </c>
      <c r="K11935" s="5">
        <f t="shared" si="60179"/>
        <v>0</v>
      </c>
      <c r="L11935" s="8">
        <f t="shared" si="60186"/>
        <v>0</v>
      </c>
      <c r="M11935" s="8">
        <f t="shared" si="60181"/>
        <v>8.6788341432800848</v>
      </c>
      <c r="N11935" s="5">
        <v>3658</v>
      </c>
      <c r="O11935" s="18">
        <v>186</v>
      </c>
    </row>
    <row r="11936" spans="1:15" x14ac:dyDescent="0.2">
      <c r="A11936" s="5" t="s">
        <v>28</v>
      </c>
      <c r="B11936" s="13">
        <v>2143145</v>
      </c>
      <c r="C11936" s="6">
        <f t="shared" si="60180"/>
        <v>44079</v>
      </c>
      <c r="D11936" s="5">
        <f t="shared" si="60185"/>
        <v>18</v>
      </c>
      <c r="E11936" s="13">
        <f t="shared" si="60187"/>
        <v>9.2857142857142865</v>
      </c>
      <c r="F11936" s="13">
        <f t="shared" si="60188"/>
        <v>9.6</v>
      </c>
      <c r="G11936" s="13">
        <f t="shared" si="60184"/>
        <v>171.52362532633114</v>
      </c>
      <c r="H11936" s="5">
        <f t="shared" si="60190"/>
        <v>170</v>
      </c>
      <c r="I11936" s="5">
        <f t="shared" si="60190"/>
        <v>162</v>
      </c>
      <c r="J11936" s="8">
        <f t="shared" si="60182"/>
        <v>0.25536261491317674</v>
      </c>
      <c r="K11936" s="5">
        <f t="shared" si="60179"/>
        <v>0</v>
      </c>
      <c r="L11936" s="8">
        <f t="shared" si="60186"/>
        <v>0</v>
      </c>
      <c r="M11936" s="8">
        <f t="shared" si="60181"/>
        <v>8.6788341432800848</v>
      </c>
      <c r="N11936" s="5">
        <v>3676</v>
      </c>
      <c r="O11936" s="18">
        <v>186</v>
      </c>
    </row>
    <row r="11937" spans="1:15" x14ac:dyDescent="0.2">
      <c r="A11937" s="5" t="s">
        <v>28</v>
      </c>
      <c r="B11937" s="13">
        <v>2143145</v>
      </c>
      <c r="C11937" s="6">
        <f t="shared" si="60180"/>
        <v>44080</v>
      </c>
      <c r="D11937" s="5">
        <f t="shared" si="60185"/>
        <v>6</v>
      </c>
      <c r="E11937" s="13">
        <f t="shared" si="60187"/>
        <v>8.2857142857142865</v>
      </c>
      <c r="F11937" s="13">
        <f t="shared" si="60188"/>
        <v>9</v>
      </c>
      <c r="G11937" s="13">
        <f t="shared" si="60184"/>
        <v>171.80358771804987</v>
      </c>
      <c r="H11937" s="5">
        <f t="shared" si="60190"/>
        <v>171</v>
      </c>
      <c r="I11937" s="5">
        <f t="shared" si="60190"/>
        <v>163</v>
      </c>
      <c r="J11937" s="8">
        <f t="shared" si="60182"/>
        <v>0.22728163329284065</v>
      </c>
      <c r="K11937" s="5">
        <f t="shared" si="60179"/>
        <v>0</v>
      </c>
      <c r="L11937" s="8">
        <f t="shared" si="60186"/>
        <v>0</v>
      </c>
      <c r="M11937" s="8">
        <f t="shared" si="60181"/>
        <v>8.6788341432800848</v>
      </c>
      <c r="N11937" s="5">
        <v>3682</v>
      </c>
      <c r="O11937" s="18">
        <v>186</v>
      </c>
    </row>
    <row r="11938" spans="1:15" x14ac:dyDescent="0.2">
      <c r="A11938" s="5" t="s">
        <v>28</v>
      </c>
      <c r="B11938" s="13">
        <v>2143145</v>
      </c>
      <c r="C11938" s="6">
        <f t="shared" si="60180"/>
        <v>44081</v>
      </c>
      <c r="D11938" s="5">
        <f t="shared" si="60185"/>
        <v>8</v>
      </c>
      <c r="E11938" s="13">
        <f t="shared" si="60187"/>
        <v>8.8571428571428577</v>
      </c>
      <c r="F11938" s="13">
        <f t="shared" si="60188"/>
        <v>9.1999999999999993</v>
      </c>
      <c r="G11938" s="13">
        <f t="shared" si="60184"/>
        <v>172.17687090700815</v>
      </c>
      <c r="H11938" s="5">
        <f t="shared" si="60190"/>
        <v>172</v>
      </c>
      <c r="I11938" s="5">
        <f t="shared" si="60190"/>
        <v>164</v>
      </c>
      <c r="J11938" s="8">
        <f t="shared" si="60182"/>
        <v>0.24240528599913988</v>
      </c>
      <c r="K11938" s="5">
        <f t="shared" si="60179"/>
        <v>0</v>
      </c>
      <c r="L11938" s="8">
        <f t="shared" si="60186"/>
        <v>0</v>
      </c>
      <c r="M11938" s="8">
        <f t="shared" si="60181"/>
        <v>8.6788341432800848</v>
      </c>
      <c r="N11938" s="5">
        <v>3690</v>
      </c>
      <c r="O11938" s="18">
        <v>186</v>
      </c>
    </row>
    <row r="11939" spans="1:15" x14ac:dyDescent="0.2">
      <c r="A11939" s="5" t="s">
        <v>28</v>
      </c>
      <c r="B11939" s="13">
        <v>2143145</v>
      </c>
      <c r="C11939" s="6">
        <f t="shared" si="60180"/>
        <v>44082</v>
      </c>
      <c r="D11939" s="5">
        <f t="shared" si="60185"/>
        <v>4</v>
      </c>
      <c r="E11939" s="13">
        <f t="shared" si="60187"/>
        <v>8.1428571428571423</v>
      </c>
      <c r="F11939" s="13">
        <f t="shared" si="60188"/>
        <v>8.4</v>
      </c>
      <c r="G11939" s="13">
        <f t="shared" si="60184"/>
        <v>172.36351250148729</v>
      </c>
      <c r="H11939" s="5">
        <f t="shared" si="60190"/>
        <v>173</v>
      </c>
      <c r="I11939" s="5">
        <f t="shared" si="60190"/>
        <v>165</v>
      </c>
      <c r="J11939" s="8">
        <f t="shared" si="60182"/>
        <v>0.22231756308748388</v>
      </c>
      <c r="K11939" s="5">
        <f t="shared" si="60179"/>
        <v>1</v>
      </c>
      <c r="L11939" s="8">
        <f t="shared" si="60186"/>
        <v>0.14285714285714285</v>
      </c>
      <c r="M11939" s="8">
        <f t="shared" si="60181"/>
        <v>8.7254945418998702</v>
      </c>
      <c r="N11939" s="5">
        <v>3694</v>
      </c>
      <c r="O11939" s="18">
        <v>187</v>
      </c>
    </row>
    <row r="11940" spans="1:15" x14ac:dyDescent="0.2">
      <c r="A11940" s="5" t="s">
        <v>28</v>
      </c>
      <c r="B11940" s="13">
        <v>2143145</v>
      </c>
      <c r="C11940" s="6">
        <f t="shared" si="60180"/>
        <v>44083</v>
      </c>
      <c r="D11940" s="5">
        <f t="shared" si="60185"/>
        <v>6</v>
      </c>
      <c r="E11940" s="13">
        <f t="shared" si="60187"/>
        <v>8</v>
      </c>
      <c r="F11940" s="13">
        <f t="shared" si="60188"/>
        <v>8.4</v>
      </c>
      <c r="G11940" s="13">
        <f t="shared" si="60184"/>
        <v>172.64347489320599</v>
      </c>
      <c r="H11940" s="5">
        <f t="shared" si="60190"/>
        <v>174</v>
      </c>
      <c r="I11940" s="5">
        <f t="shared" si="60190"/>
        <v>166</v>
      </c>
      <c r="J11940" s="8">
        <f t="shared" si="60182"/>
        <v>0.21793275217932753</v>
      </c>
      <c r="K11940" s="5">
        <f t="shared" si="60179"/>
        <v>1</v>
      </c>
      <c r="L11940" s="8">
        <f t="shared" si="60186"/>
        <v>0.2857142857142857</v>
      </c>
      <c r="M11940" s="8">
        <f t="shared" si="60181"/>
        <v>8.7721549405196555</v>
      </c>
      <c r="N11940" s="5">
        <v>3700</v>
      </c>
      <c r="O11940" s="18">
        <v>188</v>
      </c>
    </row>
    <row r="11941" spans="1:15" x14ac:dyDescent="0.2">
      <c r="A11941" s="5" t="s">
        <v>28</v>
      </c>
      <c r="B11941" s="13">
        <v>2143145</v>
      </c>
      <c r="C11941" s="6">
        <f t="shared" si="60180"/>
        <v>44084</v>
      </c>
      <c r="D11941" s="5">
        <f t="shared" si="60185"/>
        <v>22</v>
      </c>
      <c r="E11941" s="13">
        <f t="shared" si="60187"/>
        <v>10</v>
      </c>
      <c r="F11941" s="13">
        <f t="shared" si="60188"/>
        <v>9.1999999999999993</v>
      </c>
      <c r="G11941" s="13">
        <f t="shared" si="60184"/>
        <v>173.67000366284128</v>
      </c>
      <c r="H11941" s="5">
        <f t="shared" si="60190"/>
        <v>175</v>
      </c>
      <c r="I11941" s="5">
        <f t="shared" si="60190"/>
        <v>167</v>
      </c>
      <c r="J11941" s="8">
        <f t="shared" si="60182"/>
        <v>0.27182354768561667</v>
      </c>
      <c r="K11941" s="5">
        <f t="shared" si="60179"/>
        <v>0</v>
      </c>
      <c r="L11941" s="8">
        <f t="shared" si="60186"/>
        <v>0.2857142857142857</v>
      </c>
      <c r="M11941" s="8">
        <f t="shared" si="60181"/>
        <v>8.7721549405196555</v>
      </c>
      <c r="N11941" s="5">
        <v>3722</v>
      </c>
      <c r="O11941" s="18">
        <v>188</v>
      </c>
    </row>
    <row r="11942" spans="1:15" x14ac:dyDescent="0.2">
      <c r="A11942" s="5" t="s">
        <v>28</v>
      </c>
      <c r="B11942" s="13">
        <v>2143145</v>
      </c>
      <c r="C11942" s="6">
        <f t="shared" si="60180"/>
        <v>44085</v>
      </c>
      <c r="D11942" s="5">
        <f t="shared" si="60185"/>
        <v>23</v>
      </c>
      <c r="E11942" s="13">
        <f t="shared" si="60187"/>
        <v>12.428571428571429</v>
      </c>
      <c r="F11942" s="13">
        <f t="shared" si="60188"/>
        <v>12.6</v>
      </c>
      <c r="G11942" s="13">
        <f t="shared" si="60184"/>
        <v>174.74319283109634</v>
      </c>
      <c r="H11942" s="5">
        <f t="shared" si="60190"/>
        <v>176</v>
      </c>
      <c r="I11942" s="5">
        <f t="shared" si="60190"/>
        <v>168</v>
      </c>
      <c r="J11942" s="8">
        <f t="shared" si="60182"/>
        <v>0.33692200449229343</v>
      </c>
      <c r="K11942" s="5">
        <f t="shared" si="60179"/>
        <v>0</v>
      </c>
      <c r="L11942" s="8">
        <f t="shared" si="60186"/>
        <v>0.2857142857142857</v>
      </c>
      <c r="M11942" s="8">
        <f t="shared" si="60181"/>
        <v>8.7721549405196555</v>
      </c>
      <c r="N11942" s="5">
        <v>3745</v>
      </c>
      <c r="O11942" s="18">
        <v>188</v>
      </c>
    </row>
    <row r="11943" spans="1:15" x14ac:dyDescent="0.2">
      <c r="A11943" s="5" t="s">
        <v>28</v>
      </c>
      <c r="B11943" s="13">
        <v>2143145</v>
      </c>
      <c r="C11943" s="6">
        <f t="shared" si="60180"/>
        <v>44086</v>
      </c>
      <c r="D11943" s="5">
        <f t="shared" si="60185"/>
        <v>20</v>
      </c>
      <c r="E11943" s="13">
        <f t="shared" si="60187"/>
        <v>12.714285714285714</v>
      </c>
      <c r="F11943" s="13">
        <f t="shared" si="60188"/>
        <v>15</v>
      </c>
      <c r="G11943" s="13">
        <f t="shared" si="60184"/>
        <v>175.67640080349204</v>
      </c>
      <c r="H11943" s="5">
        <f t="shared" si="60190"/>
        <v>177</v>
      </c>
      <c r="I11943" s="5">
        <f t="shared" si="60190"/>
        <v>169</v>
      </c>
      <c r="J11943" s="8">
        <f t="shared" si="60182"/>
        <v>0.34350997722799026</v>
      </c>
      <c r="K11943" s="5">
        <f t="shared" si="60179"/>
        <v>0</v>
      </c>
      <c r="L11943" s="8">
        <f t="shared" si="60186"/>
        <v>0.2857142857142857</v>
      </c>
      <c r="M11943" s="8">
        <f t="shared" si="60181"/>
        <v>8.7721549405196555</v>
      </c>
      <c r="N11943" s="5">
        <v>3765</v>
      </c>
      <c r="O11943" s="18">
        <v>188</v>
      </c>
    </row>
    <row r="11944" spans="1:15" x14ac:dyDescent="0.2">
      <c r="A11944" s="5" t="s">
        <v>28</v>
      </c>
      <c r="B11944" s="13">
        <v>2143145</v>
      </c>
      <c r="C11944" s="6">
        <f t="shared" si="60180"/>
        <v>44087</v>
      </c>
      <c r="D11944" s="5">
        <f t="shared" si="60185"/>
        <v>15</v>
      </c>
      <c r="E11944" s="13">
        <f t="shared" si="60187"/>
        <v>14</v>
      </c>
      <c r="F11944" s="13">
        <f t="shared" si="60188"/>
        <v>17.2</v>
      </c>
      <c r="G11944" s="13">
        <f t="shared" si="60184"/>
        <v>176.37630678278884</v>
      </c>
      <c r="H11944" s="5">
        <f t="shared" si="60190"/>
        <v>178</v>
      </c>
      <c r="I11944" s="5">
        <f t="shared" si="60190"/>
        <v>170</v>
      </c>
      <c r="J11944" s="8">
        <f t="shared" si="60182"/>
        <v>0.37695207323640278</v>
      </c>
      <c r="K11944" s="5">
        <f t="shared" si="60179"/>
        <v>0</v>
      </c>
      <c r="L11944" s="8">
        <f t="shared" si="60186"/>
        <v>0.2857142857142857</v>
      </c>
      <c r="M11944" s="8">
        <f t="shared" si="60181"/>
        <v>8.7721549405196555</v>
      </c>
      <c r="N11944" s="5">
        <v>3780</v>
      </c>
      <c r="O11944" s="18">
        <v>188</v>
      </c>
    </row>
    <row r="11945" spans="1:15" x14ac:dyDescent="0.2">
      <c r="A11945" s="5" t="s">
        <v>28</v>
      </c>
      <c r="B11945" s="13">
        <v>2143145</v>
      </c>
      <c r="C11945" s="6">
        <f t="shared" si="60180"/>
        <v>44088</v>
      </c>
      <c r="D11945" s="5">
        <f t="shared" si="60185"/>
        <v>10</v>
      </c>
      <c r="E11945" s="13">
        <f t="shared" si="60187"/>
        <v>14.285714285714286</v>
      </c>
      <c r="F11945" s="13">
        <f t="shared" si="60188"/>
        <v>18</v>
      </c>
      <c r="G11945" s="13">
        <f t="shared" si="60184"/>
        <v>176.84291076898668</v>
      </c>
      <c r="H11945" s="5">
        <f t="shared" si="60190"/>
        <v>179</v>
      </c>
      <c r="I11945" s="5">
        <f t="shared" si="60190"/>
        <v>171</v>
      </c>
      <c r="J11945" s="8">
        <f t="shared" si="60182"/>
        <v>0.38320049049662785</v>
      </c>
      <c r="K11945" s="5">
        <f t="shared" si="60179"/>
        <v>0</v>
      </c>
      <c r="L11945" s="8">
        <f t="shared" si="60186"/>
        <v>0.2857142857142857</v>
      </c>
      <c r="M11945" s="8">
        <f t="shared" si="60181"/>
        <v>8.7721549405196555</v>
      </c>
      <c r="N11945" s="5">
        <v>3790</v>
      </c>
      <c r="O11945" s="18">
        <v>188</v>
      </c>
    </row>
    <row r="11946" spans="1:15" x14ac:dyDescent="0.2">
      <c r="A11946" s="5" t="s">
        <v>28</v>
      </c>
      <c r="B11946" s="13">
        <v>2143145</v>
      </c>
      <c r="C11946" s="6">
        <f t="shared" si="60180"/>
        <v>44089</v>
      </c>
      <c r="D11946" s="5">
        <f t="shared" si="60185"/>
        <v>25</v>
      </c>
      <c r="E11946" s="13">
        <f t="shared" si="60187"/>
        <v>17.285714285714285</v>
      </c>
      <c r="F11946" s="13">
        <f t="shared" si="60188"/>
        <v>18.600000000000001</v>
      </c>
      <c r="G11946" s="13">
        <f t="shared" si="60184"/>
        <v>178.00942073448132</v>
      </c>
      <c r="H11946" s="5">
        <f t="shared" ref="H11946:I11961" si="60191">H11945+1</f>
        <v>180</v>
      </c>
      <c r="I11946" s="5">
        <f t="shared" si="60191"/>
        <v>172</v>
      </c>
      <c r="J11946" s="8">
        <f t="shared" si="60182"/>
        <v>0.46190258054664829</v>
      </c>
      <c r="K11946" s="5">
        <f t="shared" si="60179"/>
        <v>1</v>
      </c>
      <c r="L11946" s="8">
        <f t="shared" si="60186"/>
        <v>0.2857142857142857</v>
      </c>
      <c r="M11946" s="8">
        <f t="shared" si="60181"/>
        <v>8.8188153391394408</v>
      </c>
      <c r="N11946" s="5">
        <v>3815</v>
      </c>
      <c r="O11946" s="18">
        <v>189</v>
      </c>
    </row>
    <row r="11947" spans="1:15" x14ac:dyDescent="0.2">
      <c r="A11947" s="5" t="s">
        <v>28</v>
      </c>
      <c r="B11947" s="13">
        <v>2143145</v>
      </c>
      <c r="C11947" s="6">
        <f t="shared" si="60180"/>
        <v>44090</v>
      </c>
      <c r="D11947" s="5">
        <f t="shared" si="60185"/>
        <v>19</v>
      </c>
      <c r="E11947" s="13">
        <f t="shared" si="60187"/>
        <v>19.142857142857142</v>
      </c>
      <c r="F11947" s="13">
        <f t="shared" si="60188"/>
        <v>17.8</v>
      </c>
      <c r="G11947" s="13">
        <f t="shared" si="60184"/>
        <v>178.89596830825724</v>
      </c>
      <c r="H11947" s="5">
        <f t="shared" si="60191"/>
        <v>181</v>
      </c>
      <c r="I11947" s="5">
        <f t="shared" si="60191"/>
        <v>173</v>
      </c>
      <c r="J11947" s="8">
        <f t="shared" si="60182"/>
        <v>0.50917657787741766</v>
      </c>
      <c r="K11947" s="5">
        <f t="shared" si="60179"/>
        <v>0</v>
      </c>
      <c r="L11947" s="8">
        <f t="shared" si="60186"/>
        <v>0.14285714285714285</v>
      </c>
      <c r="M11947" s="8">
        <f t="shared" si="60181"/>
        <v>8.8188153391394408</v>
      </c>
      <c r="N11947" s="5">
        <v>3834</v>
      </c>
      <c r="O11947" s="18">
        <v>189</v>
      </c>
    </row>
    <row r="11948" spans="1:15" x14ac:dyDescent="0.2">
      <c r="A11948" s="5" t="s">
        <v>28</v>
      </c>
      <c r="B11948" s="13">
        <v>2143145</v>
      </c>
      <c r="C11948" s="6">
        <f t="shared" si="60180"/>
        <v>44091</v>
      </c>
      <c r="D11948" s="5">
        <f t="shared" si="60185"/>
        <v>31</v>
      </c>
      <c r="E11948" s="13">
        <f t="shared" si="60187"/>
        <v>20.428571428571427</v>
      </c>
      <c r="F11948" s="13">
        <f t="shared" si="60188"/>
        <v>20</v>
      </c>
      <c r="G11948" s="13">
        <f t="shared" si="60184"/>
        <v>180.3424406654706</v>
      </c>
      <c r="H11948" s="5">
        <f t="shared" si="60191"/>
        <v>182</v>
      </c>
      <c r="I11948" s="5">
        <f t="shared" si="60191"/>
        <v>174</v>
      </c>
      <c r="J11948" s="8">
        <f t="shared" si="60182"/>
        <v>0.54062228271142865</v>
      </c>
      <c r="K11948" s="5">
        <f t="shared" si="60179"/>
        <v>0</v>
      </c>
      <c r="L11948" s="8">
        <f t="shared" si="60186"/>
        <v>0.14285714285714285</v>
      </c>
      <c r="M11948" s="8">
        <f t="shared" si="60181"/>
        <v>8.8188153391394408</v>
      </c>
      <c r="N11948" s="5">
        <v>3865</v>
      </c>
      <c r="O11948" s="18">
        <v>189</v>
      </c>
    </row>
    <row r="11949" spans="1:15" x14ac:dyDescent="0.2">
      <c r="A11949" s="5" t="s">
        <v>28</v>
      </c>
      <c r="B11949" s="13">
        <v>2143145</v>
      </c>
      <c r="C11949" s="6">
        <f t="shared" si="60180"/>
        <v>44092</v>
      </c>
      <c r="D11949" s="5">
        <f t="shared" si="60185"/>
        <v>19</v>
      </c>
      <c r="E11949" s="13">
        <f t="shared" si="60187"/>
        <v>19.857142857142858</v>
      </c>
      <c r="F11949" s="13">
        <f t="shared" si="60188"/>
        <v>20.8</v>
      </c>
      <c r="G11949" s="13">
        <f t="shared" si="60184"/>
        <v>181.22898823924652</v>
      </c>
      <c r="H11949" s="5">
        <f t="shared" si="60191"/>
        <v>183</v>
      </c>
      <c r="I11949" s="5">
        <f t="shared" si="60191"/>
        <v>175</v>
      </c>
      <c r="J11949" s="8">
        <f t="shared" si="60182"/>
        <v>0.52267428743325561</v>
      </c>
      <c r="K11949" s="5">
        <f t="shared" si="60179"/>
        <v>0</v>
      </c>
      <c r="L11949" s="8">
        <f t="shared" si="60186"/>
        <v>0.14285714285714285</v>
      </c>
      <c r="M11949" s="8">
        <f t="shared" si="60181"/>
        <v>8.8188153391394408</v>
      </c>
      <c r="N11949" s="5">
        <v>3884</v>
      </c>
      <c r="O11949" s="18">
        <v>189</v>
      </c>
    </row>
    <row r="11950" spans="1:15" x14ac:dyDescent="0.2">
      <c r="A11950" s="5" t="s">
        <v>28</v>
      </c>
      <c r="B11950" s="13">
        <v>2143145</v>
      </c>
      <c r="C11950" s="6">
        <f t="shared" si="60180"/>
        <v>44093</v>
      </c>
      <c r="D11950" s="5">
        <f t="shared" si="60185"/>
        <v>35</v>
      </c>
      <c r="E11950" s="13">
        <f t="shared" si="60187"/>
        <v>22</v>
      </c>
      <c r="F11950" s="13">
        <f t="shared" si="60188"/>
        <v>25.8</v>
      </c>
      <c r="G11950" s="13">
        <f t="shared" si="60184"/>
        <v>182.862102190939</v>
      </c>
      <c r="H11950" s="5">
        <f t="shared" si="60191"/>
        <v>184</v>
      </c>
      <c r="I11950" s="5">
        <f t="shared" si="60191"/>
        <v>176</v>
      </c>
      <c r="J11950" s="8">
        <f t="shared" si="60182"/>
        <v>0.57606703325477882</v>
      </c>
      <c r="K11950" s="5">
        <f t="shared" si="60179"/>
        <v>0</v>
      </c>
      <c r="L11950" s="8">
        <f t="shared" si="60186"/>
        <v>0.14285714285714285</v>
      </c>
      <c r="M11950" s="8">
        <f t="shared" si="60181"/>
        <v>8.8188153391394408</v>
      </c>
      <c r="N11950" s="5">
        <v>3919</v>
      </c>
      <c r="O11950" s="18">
        <v>189</v>
      </c>
    </row>
    <row r="11951" spans="1:15" x14ac:dyDescent="0.2">
      <c r="A11951" s="5" t="s">
        <v>28</v>
      </c>
      <c r="B11951" s="13">
        <v>2143145</v>
      </c>
      <c r="C11951" s="6">
        <f t="shared" si="60180"/>
        <v>44094</v>
      </c>
      <c r="D11951" s="5">
        <f t="shared" si="60185"/>
        <v>14</v>
      </c>
      <c r="E11951" s="13">
        <f t="shared" si="60187"/>
        <v>21.857142857142858</v>
      </c>
      <c r="F11951" s="13">
        <f t="shared" si="60188"/>
        <v>23.6</v>
      </c>
      <c r="G11951" s="13">
        <f t="shared" si="60184"/>
        <v>183.51534777161601</v>
      </c>
      <c r="H11951" s="5">
        <f t="shared" si="60191"/>
        <v>185</v>
      </c>
      <c r="I11951" s="5">
        <f t="shared" si="60191"/>
        <v>177</v>
      </c>
      <c r="J11951" s="8">
        <f t="shared" si="60182"/>
        <v>0.56904823892587497</v>
      </c>
      <c r="K11951" s="5">
        <f t="shared" si="60179"/>
        <v>0</v>
      </c>
      <c r="L11951" s="8">
        <f t="shared" si="60186"/>
        <v>0.14285714285714285</v>
      </c>
      <c r="M11951" s="8">
        <f t="shared" si="60181"/>
        <v>8.8188153391394408</v>
      </c>
      <c r="N11951" s="5">
        <v>3933</v>
      </c>
      <c r="O11951" s="18">
        <v>189</v>
      </c>
    </row>
    <row r="11952" spans="1:15" x14ac:dyDescent="0.2">
      <c r="A11952" s="5" t="s">
        <v>28</v>
      </c>
      <c r="B11952" s="13">
        <v>2143145</v>
      </c>
      <c r="C11952" s="6">
        <f t="shared" si="60180"/>
        <v>44095</v>
      </c>
      <c r="D11952" s="5">
        <f t="shared" si="60185"/>
        <v>5</v>
      </c>
      <c r="E11952" s="13">
        <f t="shared" si="60187"/>
        <v>21.142857142857142</v>
      </c>
      <c r="F11952" s="13">
        <f t="shared" si="60188"/>
        <v>20.8</v>
      </c>
      <c r="G11952" s="13">
        <f t="shared" si="60184"/>
        <v>183.74864976471491</v>
      </c>
      <c r="H11952" s="5">
        <f t="shared" si="60191"/>
        <v>186</v>
      </c>
      <c r="I11952" s="5">
        <f t="shared" si="60191"/>
        <v>178</v>
      </c>
      <c r="J11952" s="8">
        <f t="shared" si="60182"/>
        <v>0.5473372781065089</v>
      </c>
      <c r="K11952" s="5">
        <f t="shared" si="60179"/>
        <v>0</v>
      </c>
      <c r="L11952" s="8">
        <f t="shared" si="60186"/>
        <v>0.14285714285714285</v>
      </c>
      <c r="M11952" s="8">
        <f t="shared" si="60181"/>
        <v>8.8188153391394408</v>
      </c>
      <c r="N11952" s="5">
        <v>3938</v>
      </c>
      <c r="O11952" s="18">
        <v>189</v>
      </c>
    </row>
    <row r="11953" spans="1:15" x14ac:dyDescent="0.2">
      <c r="A11953" s="5" t="s">
        <v>28</v>
      </c>
      <c r="B11953" s="13">
        <v>2143145</v>
      </c>
      <c r="C11953" s="6">
        <f t="shared" si="60180"/>
        <v>44096</v>
      </c>
      <c r="D11953" s="5">
        <f t="shared" si="60185"/>
        <v>20</v>
      </c>
      <c r="E11953" s="13">
        <f t="shared" si="60187"/>
        <v>20.428571428571427</v>
      </c>
      <c r="F11953" s="13">
        <f t="shared" si="60188"/>
        <v>18.600000000000001</v>
      </c>
      <c r="G11953" s="13">
        <f t="shared" si="60184"/>
        <v>184.68185773711065</v>
      </c>
      <c r="H11953" s="5">
        <f t="shared" si="60191"/>
        <v>187</v>
      </c>
      <c r="I11953" s="5">
        <f t="shared" si="60191"/>
        <v>179</v>
      </c>
      <c r="J11953" s="8">
        <f t="shared" si="60182"/>
        <v>0.52596733853170508</v>
      </c>
      <c r="K11953" s="5">
        <f t="shared" si="60179"/>
        <v>0</v>
      </c>
      <c r="L11953" s="8">
        <f t="shared" si="60186"/>
        <v>0</v>
      </c>
      <c r="M11953" s="8">
        <f t="shared" si="60181"/>
        <v>8.8188153391394408</v>
      </c>
      <c r="N11953" s="5">
        <v>3958</v>
      </c>
      <c r="O11953" s="18">
        <v>189</v>
      </c>
    </row>
    <row r="11954" spans="1:15" x14ac:dyDescent="0.2">
      <c r="A11954" s="5" t="s">
        <v>28</v>
      </c>
      <c r="B11954" s="13">
        <v>2143145</v>
      </c>
      <c r="C11954" s="6">
        <f t="shared" si="60180"/>
        <v>44097</v>
      </c>
      <c r="D11954" s="5">
        <f t="shared" si="60185"/>
        <v>7</v>
      </c>
      <c r="E11954" s="13">
        <f t="shared" si="60187"/>
        <v>18.714285714285715</v>
      </c>
      <c r="F11954" s="13">
        <f t="shared" si="60188"/>
        <v>16.2</v>
      </c>
      <c r="G11954" s="13">
        <f t="shared" si="60184"/>
        <v>185.00848052744914</v>
      </c>
      <c r="H11954" s="5">
        <f t="shared" si="60191"/>
        <v>188</v>
      </c>
      <c r="I11954" s="5">
        <f t="shared" si="60191"/>
        <v>180</v>
      </c>
      <c r="J11954" s="8">
        <f t="shared" si="60182"/>
        <v>0.47930920932274707</v>
      </c>
      <c r="K11954" s="5">
        <f t="shared" si="60179"/>
        <v>0</v>
      </c>
      <c r="L11954" s="8">
        <f t="shared" si="60186"/>
        <v>0</v>
      </c>
      <c r="M11954" s="8">
        <f t="shared" si="60181"/>
        <v>8.8188153391394408</v>
      </c>
      <c r="N11954" s="5">
        <v>3965</v>
      </c>
      <c r="O11954" s="18">
        <v>189</v>
      </c>
    </row>
    <row r="11955" spans="1:15" x14ac:dyDescent="0.2">
      <c r="A11955" s="5" t="s">
        <v>28</v>
      </c>
      <c r="B11955" s="13">
        <v>2143145</v>
      </c>
      <c r="C11955" s="6">
        <f t="shared" si="60180"/>
        <v>44098</v>
      </c>
      <c r="D11955" s="5">
        <f t="shared" si="60185"/>
        <v>42</v>
      </c>
      <c r="E11955" s="13">
        <f t="shared" si="60187"/>
        <v>20.285714285714285</v>
      </c>
      <c r="F11955" s="13">
        <f t="shared" si="60188"/>
        <v>17.600000000000001</v>
      </c>
      <c r="G11955" s="13">
        <f t="shared" si="60184"/>
        <v>186.96821726948011</v>
      </c>
      <c r="H11955" s="5">
        <f t="shared" si="60191"/>
        <v>189</v>
      </c>
      <c r="I11955" s="5">
        <f t="shared" si="60191"/>
        <v>181</v>
      </c>
      <c r="J11955" s="8">
        <f t="shared" si="60182"/>
        <v>0.51707814434491295</v>
      </c>
      <c r="K11955" s="5">
        <f t="shared" ref="K11955:K11978" si="60192">O11955-O11954</f>
        <v>1</v>
      </c>
      <c r="L11955" s="8">
        <f t="shared" si="60186"/>
        <v>0.14285714285714285</v>
      </c>
      <c r="M11955" s="8">
        <f t="shared" si="60181"/>
        <v>8.8654757377592261</v>
      </c>
      <c r="N11955" s="5">
        <v>4007</v>
      </c>
      <c r="O11955" s="18">
        <v>190</v>
      </c>
    </row>
    <row r="11956" spans="1:15" x14ac:dyDescent="0.2">
      <c r="A11956" s="5" t="s">
        <v>28</v>
      </c>
      <c r="B11956" s="13">
        <v>2143145</v>
      </c>
      <c r="C11956" s="6">
        <f t="shared" si="60180"/>
        <v>44099</v>
      </c>
      <c r="D11956" s="5">
        <f t="shared" si="60185"/>
        <v>17</v>
      </c>
      <c r="E11956" s="13">
        <f t="shared" si="60187"/>
        <v>20</v>
      </c>
      <c r="F11956" s="13">
        <f t="shared" si="60188"/>
        <v>18.2</v>
      </c>
      <c r="G11956" s="13">
        <f t="shared" si="60184"/>
        <v>187.76144404601646</v>
      </c>
      <c r="H11956" s="5">
        <f t="shared" si="60191"/>
        <v>190</v>
      </c>
      <c r="I11956" s="5">
        <f t="shared" si="60191"/>
        <v>182</v>
      </c>
      <c r="J11956" s="8">
        <f t="shared" si="60182"/>
        <v>0.50717287349659468</v>
      </c>
      <c r="K11956" s="5">
        <f t="shared" si="60192"/>
        <v>0</v>
      </c>
      <c r="L11956" s="8">
        <f t="shared" si="60186"/>
        <v>0.14285714285714285</v>
      </c>
      <c r="M11956" s="8">
        <f t="shared" si="60181"/>
        <v>8.8654757377592261</v>
      </c>
      <c r="N11956" s="5">
        <v>4024</v>
      </c>
      <c r="O11956" s="18">
        <v>190</v>
      </c>
    </row>
    <row r="11957" spans="1:15" x14ac:dyDescent="0.2">
      <c r="A11957" s="5" t="s">
        <v>28</v>
      </c>
      <c r="B11957" s="13">
        <v>2143145</v>
      </c>
      <c r="C11957" s="6">
        <f t="shared" ref="C11957:C12057" si="60193">C11956+1</f>
        <v>44100</v>
      </c>
      <c r="D11957" s="5">
        <f t="shared" si="60185"/>
        <v>22</v>
      </c>
      <c r="E11957" s="13">
        <f t="shared" si="60187"/>
        <v>18.142857142857142</v>
      </c>
      <c r="F11957" s="13">
        <f t="shared" si="60188"/>
        <v>21.6</v>
      </c>
      <c r="G11957" s="13">
        <f t="shared" si="60184"/>
        <v>188.78797281565176</v>
      </c>
      <c r="H11957" s="5">
        <f t="shared" si="60191"/>
        <v>191</v>
      </c>
      <c r="I11957" s="5">
        <f t="shared" si="60191"/>
        <v>183</v>
      </c>
      <c r="J11957" s="8">
        <f t="shared" si="60182"/>
        <v>0.4577566320645905</v>
      </c>
      <c r="K11957" s="5">
        <f t="shared" si="60192"/>
        <v>0</v>
      </c>
      <c r="L11957" s="8">
        <f t="shared" si="60186"/>
        <v>0.14285714285714285</v>
      </c>
      <c r="M11957" s="8">
        <f t="shared" ref="M11957:M11978" si="60194">O11957/(B11957/100000)</f>
        <v>8.8654757377592261</v>
      </c>
      <c r="N11957" s="5">
        <v>4046</v>
      </c>
      <c r="O11957" s="18">
        <v>190</v>
      </c>
    </row>
    <row r="11958" spans="1:15" x14ac:dyDescent="0.2">
      <c r="A11958" s="5" t="s">
        <v>28</v>
      </c>
      <c r="B11958" s="13">
        <v>2143145</v>
      </c>
      <c r="C11958" s="6">
        <f t="shared" si="60193"/>
        <v>44101</v>
      </c>
      <c r="D11958" s="5">
        <f t="shared" si="60185"/>
        <v>3</v>
      </c>
      <c r="E11958" s="13">
        <f t="shared" si="60187"/>
        <v>16.571428571428573</v>
      </c>
      <c r="F11958" s="13">
        <f t="shared" si="60188"/>
        <v>18.2</v>
      </c>
      <c r="G11958" s="13">
        <f t="shared" si="60184"/>
        <v>188.9279540115111</v>
      </c>
      <c r="H11958" s="5">
        <f t="shared" si="60191"/>
        <v>192</v>
      </c>
      <c r="I11958" s="5">
        <f t="shared" si="60191"/>
        <v>184</v>
      </c>
      <c r="J11958" s="8">
        <f t="shared" si="60182"/>
        <v>0.41620322198701165</v>
      </c>
      <c r="K11958" s="5">
        <f t="shared" si="60192"/>
        <v>0</v>
      </c>
      <c r="L11958" s="8">
        <f t="shared" si="60186"/>
        <v>0.14285714285714285</v>
      </c>
      <c r="M11958" s="8">
        <f t="shared" si="60194"/>
        <v>8.8654757377592261</v>
      </c>
      <c r="N11958" s="5">
        <v>4049</v>
      </c>
      <c r="O11958" s="18">
        <v>190</v>
      </c>
    </row>
    <row r="11959" spans="1:15" x14ac:dyDescent="0.2">
      <c r="A11959" s="5" t="s">
        <v>28</v>
      </c>
      <c r="B11959" s="13">
        <v>2143145</v>
      </c>
      <c r="C11959" s="6">
        <f t="shared" si="60193"/>
        <v>44102</v>
      </c>
      <c r="D11959" s="5">
        <f t="shared" si="60185"/>
        <v>5</v>
      </c>
      <c r="E11959" s="13">
        <f t="shared" si="60187"/>
        <v>16.571428571428573</v>
      </c>
      <c r="F11959" s="13">
        <f t="shared" si="60188"/>
        <v>17.8</v>
      </c>
      <c r="G11959" s="13">
        <f t="shared" si="60184"/>
        <v>189.16125600461004</v>
      </c>
      <c r="H11959" s="5">
        <f t="shared" si="60191"/>
        <v>193</v>
      </c>
      <c r="I11959" s="5">
        <f t="shared" si="60191"/>
        <v>185</v>
      </c>
      <c r="J11959" s="8">
        <f t="shared" si="60182"/>
        <v>0.4144781505699075</v>
      </c>
      <c r="K11959" s="5">
        <f t="shared" si="60192"/>
        <v>0</v>
      </c>
      <c r="L11959" s="8">
        <f t="shared" si="60186"/>
        <v>0.14285714285714285</v>
      </c>
      <c r="M11959" s="8">
        <f t="shared" si="60194"/>
        <v>8.8654757377592261</v>
      </c>
      <c r="N11959" s="5">
        <v>4054</v>
      </c>
      <c r="O11959" s="18">
        <v>190</v>
      </c>
    </row>
    <row r="11960" spans="1:15" x14ac:dyDescent="0.2">
      <c r="A11960" s="5" t="s">
        <v>28</v>
      </c>
      <c r="B11960" s="13">
        <v>2143145</v>
      </c>
      <c r="C11960" s="6">
        <f t="shared" si="60193"/>
        <v>44103</v>
      </c>
      <c r="D11960" s="5">
        <f t="shared" si="60185"/>
        <v>2</v>
      </c>
      <c r="E11960" s="13">
        <f t="shared" si="60187"/>
        <v>14</v>
      </c>
      <c r="F11960" s="13">
        <f t="shared" si="60188"/>
        <v>9.8000000000000007</v>
      </c>
      <c r="G11960" s="13">
        <f t="shared" si="60184"/>
        <v>189.25457680184959</v>
      </c>
      <c r="H11960" s="5">
        <f t="shared" si="60191"/>
        <v>194</v>
      </c>
      <c r="I11960" s="5">
        <f t="shared" si="60191"/>
        <v>186</v>
      </c>
      <c r="J11960" s="8">
        <f t="shared" si="60182"/>
        <v>0.34871721880226308</v>
      </c>
      <c r="K11960" s="5">
        <f t="shared" si="60192"/>
        <v>0</v>
      </c>
      <c r="L11960" s="8">
        <f t="shared" si="60186"/>
        <v>0.14285714285714285</v>
      </c>
      <c r="M11960" s="8">
        <f t="shared" si="60194"/>
        <v>8.8654757377592261</v>
      </c>
      <c r="N11960" s="5">
        <v>4056</v>
      </c>
      <c r="O11960" s="18">
        <v>190</v>
      </c>
    </row>
    <row r="11961" spans="1:15" x14ac:dyDescent="0.2">
      <c r="A11961" s="5" t="s">
        <v>28</v>
      </c>
      <c r="B11961" s="13">
        <v>2143145</v>
      </c>
      <c r="C11961" s="6">
        <f t="shared" si="60193"/>
        <v>44104</v>
      </c>
      <c r="D11961" s="5">
        <f t="shared" si="60185"/>
        <v>19</v>
      </c>
      <c r="E11961" s="13">
        <f t="shared" si="60187"/>
        <v>15.714285714285714</v>
      </c>
      <c r="F11961" s="13">
        <f t="shared" si="60188"/>
        <v>10.199999999999999</v>
      </c>
      <c r="G11961" s="13">
        <f t="shared" si="60184"/>
        <v>190.14112437562554</v>
      </c>
      <c r="H11961" s="5">
        <f t="shared" si="60191"/>
        <v>195</v>
      </c>
      <c r="I11961" s="5">
        <f t="shared" si="60191"/>
        <v>187</v>
      </c>
      <c r="J11961" s="8">
        <f t="shared" ref="J11961:J11978" si="60195">E11961/(SUM(N11954:N11960)/7)*100</f>
        <v>0.39005709017410728</v>
      </c>
      <c r="K11961" s="5">
        <f t="shared" si="60192"/>
        <v>1</v>
      </c>
      <c r="L11961" s="8">
        <f t="shared" si="60186"/>
        <v>0.2857142857142857</v>
      </c>
      <c r="M11961" s="8">
        <f t="shared" si="60194"/>
        <v>8.9121361363790133</v>
      </c>
      <c r="N11961" s="5">
        <v>4075</v>
      </c>
      <c r="O11961" s="18">
        <v>191</v>
      </c>
    </row>
    <row r="11962" spans="1:15" x14ac:dyDescent="0.2">
      <c r="A11962" s="5" t="s">
        <v>28</v>
      </c>
      <c r="B11962" s="13">
        <v>2143145</v>
      </c>
      <c r="C11962" s="6">
        <f t="shared" si="60193"/>
        <v>44105</v>
      </c>
      <c r="D11962" s="5">
        <f t="shared" si="60185"/>
        <v>31</v>
      </c>
      <c r="E11962" s="13">
        <f t="shared" si="60187"/>
        <v>14.142857142857142</v>
      </c>
      <c r="F11962" s="13">
        <f t="shared" si="60188"/>
        <v>12</v>
      </c>
      <c r="G11962" s="13">
        <f t="shared" si="60184"/>
        <v>191.58759673283888</v>
      </c>
      <c r="H11962" s="5">
        <f t="shared" ref="H11962:I11977" si="60196">H11961+1</f>
        <v>196</v>
      </c>
      <c r="I11962" s="5">
        <f t="shared" si="60196"/>
        <v>188</v>
      </c>
      <c r="J11962" s="8">
        <f t="shared" si="60195"/>
        <v>0.34968740065698845</v>
      </c>
      <c r="K11962" s="5">
        <f t="shared" si="60192"/>
        <v>0</v>
      </c>
      <c r="L11962" s="8">
        <f t="shared" si="60186"/>
        <v>0.14285714285714285</v>
      </c>
      <c r="M11962" s="8">
        <f t="shared" si="60194"/>
        <v>8.9121361363790133</v>
      </c>
      <c r="N11962" s="5">
        <v>4106</v>
      </c>
      <c r="O11962" s="18">
        <v>191</v>
      </c>
    </row>
    <row r="11963" spans="1:15" x14ac:dyDescent="0.2">
      <c r="A11963" s="5" t="s">
        <v>28</v>
      </c>
      <c r="B11963" s="13">
        <v>2143145</v>
      </c>
      <c r="C11963" s="6">
        <f t="shared" si="60193"/>
        <v>44106</v>
      </c>
      <c r="D11963" s="5">
        <f t="shared" si="60185"/>
        <v>28</v>
      </c>
      <c r="E11963" s="13">
        <f t="shared" si="60187"/>
        <v>15.714285714285714</v>
      </c>
      <c r="F11963" s="13">
        <f t="shared" si="60188"/>
        <v>17</v>
      </c>
      <c r="G11963" s="13">
        <f t="shared" ref="G11963:G11978" si="60197">N11963/(B11963/100000)</f>
        <v>192.89408789419286</v>
      </c>
      <c r="H11963" s="5">
        <f t="shared" si="60196"/>
        <v>197</v>
      </c>
      <c r="I11963" s="5">
        <f t="shared" si="60196"/>
        <v>189</v>
      </c>
      <c r="J11963" s="8">
        <f t="shared" si="60195"/>
        <v>0.38718760999648011</v>
      </c>
      <c r="K11963" s="5">
        <f t="shared" si="60192"/>
        <v>0</v>
      </c>
      <c r="L11963" s="8">
        <f t="shared" si="60186"/>
        <v>0.14285714285714285</v>
      </c>
      <c r="M11963" s="8">
        <f t="shared" si="60194"/>
        <v>8.9121361363790133</v>
      </c>
      <c r="N11963" s="5">
        <v>4134</v>
      </c>
      <c r="O11963" s="18">
        <v>191</v>
      </c>
    </row>
    <row r="11964" spans="1:15" x14ac:dyDescent="0.2">
      <c r="A11964" s="5" t="s">
        <v>28</v>
      </c>
      <c r="B11964" s="13">
        <v>2143145</v>
      </c>
      <c r="C11964" s="6">
        <f t="shared" si="60193"/>
        <v>44107</v>
      </c>
      <c r="D11964" s="5">
        <f t="shared" si="60185"/>
        <v>24</v>
      </c>
      <c r="E11964" s="13">
        <f t="shared" si="60187"/>
        <v>16</v>
      </c>
      <c r="F11964" s="13">
        <f t="shared" si="60188"/>
        <v>20.8</v>
      </c>
      <c r="G11964" s="13">
        <f t="shared" si="60197"/>
        <v>194.01393746106771</v>
      </c>
      <c r="H11964" s="5">
        <f t="shared" si="60196"/>
        <v>198</v>
      </c>
      <c r="I11964" s="5">
        <f t="shared" si="60196"/>
        <v>190</v>
      </c>
      <c r="J11964" s="8">
        <f t="shared" si="60195"/>
        <v>0.39270687237026652</v>
      </c>
      <c r="K11964" s="5">
        <f t="shared" si="60192"/>
        <v>0</v>
      </c>
      <c r="L11964" s="8">
        <f t="shared" si="60186"/>
        <v>0.14285714285714285</v>
      </c>
      <c r="M11964" s="8">
        <f t="shared" si="60194"/>
        <v>8.9121361363790133</v>
      </c>
      <c r="N11964" s="5">
        <v>4158</v>
      </c>
      <c r="O11964" s="18">
        <v>191</v>
      </c>
    </row>
    <row r="11965" spans="1:15" x14ac:dyDescent="0.2">
      <c r="A11965" s="5" t="s">
        <v>28</v>
      </c>
      <c r="B11965" s="13">
        <v>2143145</v>
      </c>
      <c r="C11965" s="6">
        <f t="shared" si="60193"/>
        <v>44108</v>
      </c>
      <c r="D11965" s="5">
        <f t="shared" si="60185"/>
        <v>42</v>
      </c>
      <c r="E11965" s="13">
        <f t="shared" si="60187"/>
        <v>21.571428571428573</v>
      </c>
      <c r="F11965" s="13">
        <f t="shared" si="60188"/>
        <v>28.8</v>
      </c>
      <c r="G11965" s="13">
        <f t="shared" si="60197"/>
        <v>195.97367420309871</v>
      </c>
      <c r="H11965" s="5">
        <f t="shared" si="60196"/>
        <v>199</v>
      </c>
      <c r="I11965" s="5">
        <f t="shared" si="60196"/>
        <v>191</v>
      </c>
      <c r="J11965" s="8">
        <f t="shared" si="60195"/>
        <v>0.52738195026543733</v>
      </c>
      <c r="K11965" s="5">
        <f t="shared" si="60192"/>
        <v>0</v>
      </c>
      <c r="L11965" s="8">
        <f t="shared" si="60186"/>
        <v>0.14285714285714285</v>
      </c>
      <c r="M11965" s="8">
        <f t="shared" si="60194"/>
        <v>8.9121361363790133</v>
      </c>
      <c r="N11965" s="5">
        <v>4200</v>
      </c>
      <c r="O11965" s="18">
        <v>191</v>
      </c>
    </row>
    <row r="11966" spans="1:15" x14ac:dyDescent="0.2">
      <c r="A11966" s="5" t="s">
        <v>28</v>
      </c>
      <c r="B11966" s="13">
        <v>2143145</v>
      </c>
      <c r="C11966" s="6">
        <f t="shared" si="60193"/>
        <v>44109</v>
      </c>
      <c r="D11966" s="5">
        <f t="shared" si="60185"/>
        <v>5</v>
      </c>
      <c r="E11966" s="13">
        <f t="shared" si="60187"/>
        <v>21.571428571428573</v>
      </c>
      <c r="F11966" s="13">
        <f t="shared" si="60188"/>
        <v>26</v>
      </c>
      <c r="G11966" s="13">
        <f t="shared" si="60197"/>
        <v>196.20697619619762</v>
      </c>
      <c r="H11966" s="5">
        <f t="shared" si="60196"/>
        <v>200</v>
      </c>
      <c r="I11966" s="5">
        <f t="shared" si="60196"/>
        <v>192</v>
      </c>
      <c r="J11966" s="8">
        <f t="shared" si="60195"/>
        <v>0.52461522426432272</v>
      </c>
      <c r="K11966" s="5">
        <f t="shared" si="60192"/>
        <v>0</v>
      </c>
      <c r="L11966" s="8">
        <f t="shared" si="60186"/>
        <v>0.14285714285714285</v>
      </c>
      <c r="M11966" s="8">
        <f t="shared" si="60194"/>
        <v>8.9121361363790133</v>
      </c>
      <c r="N11966" s="5">
        <v>4205</v>
      </c>
      <c r="O11966" s="18">
        <v>191</v>
      </c>
    </row>
    <row r="11967" spans="1:15" x14ac:dyDescent="0.2">
      <c r="A11967" s="5" t="s">
        <v>28</v>
      </c>
      <c r="B11967" s="13">
        <v>2143145</v>
      </c>
      <c r="C11967" s="6">
        <f t="shared" si="60193"/>
        <v>44110</v>
      </c>
      <c r="D11967" s="5">
        <f t="shared" si="60185"/>
        <v>18</v>
      </c>
      <c r="E11967" s="13">
        <f t="shared" si="60187"/>
        <v>23.857142857142858</v>
      </c>
      <c r="F11967" s="13">
        <f t="shared" si="60188"/>
        <v>23.4</v>
      </c>
      <c r="G11967" s="13">
        <f t="shared" si="60197"/>
        <v>197.04686337135377</v>
      </c>
      <c r="H11967" s="5">
        <f t="shared" si="60196"/>
        <v>201</v>
      </c>
      <c r="I11967" s="5">
        <f t="shared" si="60196"/>
        <v>193</v>
      </c>
      <c r="J11967" s="8">
        <f t="shared" si="60195"/>
        <v>0.57717564111426001</v>
      </c>
      <c r="K11967" s="5">
        <f t="shared" si="60192"/>
        <v>0</v>
      </c>
      <c r="L11967" s="8">
        <f t="shared" si="60186"/>
        <v>0.14285714285714285</v>
      </c>
      <c r="M11967" s="8">
        <f t="shared" si="60194"/>
        <v>8.9121361363790133</v>
      </c>
      <c r="N11967" s="5">
        <v>4223</v>
      </c>
      <c r="O11967" s="18">
        <v>191</v>
      </c>
    </row>
    <row r="11968" spans="1:15" x14ac:dyDescent="0.2">
      <c r="A11968" s="5" t="s">
        <v>28</v>
      </c>
      <c r="B11968" s="13">
        <v>2143145</v>
      </c>
      <c r="C11968" s="6">
        <f t="shared" si="60193"/>
        <v>44111</v>
      </c>
      <c r="D11968" s="5">
        <f t="shared" si="60185"/>
        <v>18</v>
      </c>
      <c r="E11968" s="13">
        <f t="shared" si="60187"/>
        <v>23.714285714285715</v>
      </c>
      <c r="F11968" s="13">
        <f t="shared" si="60188"/>
        <v>21.4</v>
      </c>
      <c r="G11968" s="13">
        <f t="shared" si="60197"/>
        <v>197.88675054650992</v>
      </c>
      <c r="H11968" s="5">
        <f t="shared" si="60196"/>
        <v>202</v>
      </c>
      <c r="I11968" s="5">
        <f t="shared" si="60196"/>
        <v>194</v>
      </c>
      <c r="J11968" s="8">
        <f t="shared" si="60195"/>
        <v>0.57042713308821003</v>
      </c>
      <c r="K11968" s="5">
        <f t="shared" si="60192"/>
        <v>0</v>
      </c>
      <c r="L11968" s="8">
        <f t="shared" si="60186"/>
        <v>0</v>
      </c>
      <c r="M11968" s="8">
        <f t="shared" si="60194"/>
        <v>8.9121361363790133</v>
      </c>
      <c r="N11968" s="5">
        <v>4241</v>
      </c>
      <c r="O11968" s="18">
        <v>191</v>
      </c>
    </row>
    <row r="11969" spans="1:15" x14ac:dyDescent="0.2">
      <c r="A11969" s="5" t="s">
        <v>28</v>
      </c>
      <c r="B11969" s="13">
        <v>2143145</v>
      </c>
      <c r="C11969" s="6">
        <f t="shared" si="60193"/>
        <v>44112</v>
      </c>
      <c r="D11969" s="5">
        <f t="shared" si="60185"/>
        <v>19</v>
      </c>
      <c r="E11969" s="13">
        <f t="shared" si="60187"/>
        <v>22</v>
      </c>
      <c r="F11969" s="13">
        <f t="shared" si="60188"/>
        <v>20.399999999999999</v>
      </c>
      <c r="G11969" s="13">
        <f t="shared" si="60197"/>
        <v>198.77329812028583</v>
      </c>
      <c r="H11969" s="5">
        <f t="shared" si="60196"/>
        <v>203</v>
      </c>
      <c r="I11969" s="5">
        <f t="shared" si="60196"/>
        <v>195</v>
      </c>
      <c r="J11969" s="8">
        <f t="shared" si="60195"/>
        <v>0.52618990672088017</v>
      </c>
      <c r="K11969" s="5">
        <f t="shared" si="60192"/>
        <v>0</v>
      </c>
      <c r="L11969" s="8">
        <f t="shared" si="60186"/>
        <v>0</v>
      </c>
      <c r="M11969" s="8">
        <f t="shared" si="60194"/>
        <v>8.9121361363790133</v>
      </c>
      <c r="N11969" s="5">
        <v>4260</v>
      </c>
      <c r="O11969" s="18">
        <v>191</v>
      </c>
    </row>
    <row r="11970" spans="1:15" x14ac:dyDescent="0.2">
      <c r="A11970" s="5" t="s">
        <v>28</v>
      </c>
      <c r="B11970" s="13">
        <v>2143145</v>
      </c>
      <c r="C11970" s="6">
        <f t="shared" si="60193"/>
        <v>44113</v>
      </c>
      <c r="D11970" s="5">
        <f t="shared" si="60185"/>
        <v>62</v>
      </c>
      <c r="E11970" s="13">
        <f t="shared" si="60187"/>
        <v>26.857142857142858</v>
      </c>
      <c r="F11970" s="13">
        <f t="shared" si="60188"/>
        <v>24.4</v>
      </c>
      <c r="G11970" s="13">
        <f t="shared" si="60197"/>
        <v>201.66624283471253</v>
      </c>
      <c r="H11970" s="5">
        <f t="shared" si="60196"/>
        <v>204</v>
      </c>
      <c r="I11970" s="5">
        <f t="shared" si="60196"/>
        <v>196</v>
      </c>
      <c r="J11970" s="8">
        <f t="shared" si="60195"/>
        <v>0.63899935420278042</v>
      </c>
      <c r="K11970" s="5">
        <f t="shared" si="60192"/>
        <v>0</v>
      </c>
      <c r="L11970" s="8">
        <f t="shared" si="60186"/>
        <v>0</v>
      </c>
      <c r="M11970" s="8">
        <f t="shared" si="60194"/>
        <v>8.9121361363790133</v>
      </c>
      <c r="N11970" s="5">
        <v>4322</v>
      </c>
      <c r="O11970" s="18">
        <v>191</v>
      </c>
    </row>
    <row r="11971" spans="1:15" x14ac:dyDescent="0.2">
      <c r="A11971" s="5" t="s">
        <v>28</v>
      </c>
      <c r="B11971" s="13">
        <v>2143145</v>
      </c>
      <c r="C11971" s="6">
        <f t="shared" si="60193"/>
        <v>44114</v>
      </c>
      <c r="D11971" s="5">
        <f t="shared" si="60185"/>
        <v>41</v>
      </c>
      <c r="E11971" s="13">
        <f t="shared" si="60187"/>
        <v>29.285714285714285</v>
      </c>
      <c r="F11971" s="13">
        <f t="shared" si="60188"/>
        <v>31.6</v>
      </c>
      <c r="G11971" s="13">
        <f t="shared" si="60197"/>
        <v>203.57931917812371</v>
      </c>
      <c r="H11971" s="5">
        <f t="shared" si="60196"/>
        <v>205</v>
      </c>
      <c r="I11971" s="5">
        <f t="shared" si="60196"/>
        <v>197</v>
      </c>
      <c r="J11971" s="8">
        <f t="shared" si="60195"/>
        <v>0.69235705359856792</v>
      </c>
      <c r="K11971" s="5">
        <f t="shared" si="60192"/>
        <v>0</v>
      </c>
      <c r="L11971" s="8">
        <f t="shared" si="60186"/>
        <v>0</v>
      </c>
      <c r="M11971" s="8">
        <f t="shared" si="60194"/>
        <v>8.9121361363790133</v>
      </c>
      <c r="N11971" s="5">
        <v>4363</v>
      </c>
      <c r="O11971" s="18">
        <v>191</v>
      </c>
    </row>
    <row r="11972" spans="1:15" x14ac:dyDescent="0.2">
      <c r="A11972" s="5" t="s">
        <v>28</v>
      </c>
      <c r="B11972" s="13">
        <v>2143145</v>
      </c>
      <c r="C11972" s="6">
        <f t="shared" si="60193"/>
        <v>44115</v>
      </c>
      <c r="D11972" s="5">
        <f t="shared" ref="D11972:D11978" si="60198">N11972-N11971</f>
        <v>72</v>
      </c>
      <c r="E11972" s="13">
        <f t="shared" si="60187"/>
        <v>33.571428571428569</v>
      </c>
      <c r="F11972" s="13">
        <f t="shared" si="60188"/>
        <v>42.4</v>
      </c>
      <c r="G11972" s="13">
        <f t="shared" si="60197"/>
        <v>206.93886787874828</v>
      </c>
      <c r="H11972" s="5">
        <f t="shared" si="60196"/>
        <v>206</v>
      </c>
      <c r="I11972" s="5">
        <f t="shared" si="60196"/>
        <v>198</v>
      </c>
      <c r="J11972" s="8">
        <f t="shared" si="60195"/>
        <v>0.78822029918830072</v>
      </c>
      <c r="K11972" s="5">
        <f t="shared" si="60192"/>
        <v>0</v>
      </c>
      <c r="L11972" s="8">
        <f t="shared" si="60186"/>
        <v>0</v>
      </c>
      <c r="M11972" s="8">
        <f t="shared" si="60194"/>
        <v>8.9121361363790133</v>
      </c>
      <c r="N11972" s="5">
        <v>4435</v>
      </c>
      <c r="O11972" s="18">
        <v>191</v>
      </c>
    </row>
    <row r="11973" spans="1:15" x14ac:dyDescent="0.2">
      <c r="A11973" s="5" t="s">
        <v>28</v>
      </c>
      <c r="B11973" s="13">
        <v>2143145</v>
      </c>
      <c r="C11973" s="6">
        <f t="shared" si="60193"/>
        <v>44116</v>
      </c>
      <c r="D11973" s="5">
        <f t="shared" si="60198"/>
        <v>7</v>
      </c>
      <c r="E11973" s="13">
        <f t="shared" si="60187"/>
        <v>33.857142857142854</v>
      </c>
      <c r="F11973" s="13">
        <f t="shared" si="60188"/>
        <v>40.200000000000003</v>
      </c>
      <c r="G11973" s="13">
        <f t="shared" si="60197"/>
        <v>207.26549066908677</v>
      </c>
      <c r="H11973" s="5">
        <f t="shared" si="60196"/>
        <v>207</v>
      </c>
      <c r="I11973" s="5">
        <f t="shared" si="60196"/>
        <v>199</v>
      </c>
      <c r="J11973" s="8">
        <f t="shared" si="60195"/>
        <v>0.78871177077440191</v>
      </c>
      <c r="K11973" s="5">
        <f t="shared" si="60192"/>
        <v>0</v>
      </c>
      <c r="L11973" s="8">
        <f t="shared" si="60186"/>
        <v>0</v>
      </c>
      <c r="M11973" s="8">
        <f t="shared" si="60194"/>
        <v>8.9121361363790133</v>
      </c>
      <c r="N11973" s="5">
        <v>4442</v>
      </c>
      <c r="O11973" s="18">
        <v>191</v>
      </c>
    </row>
    <row r="11974" spans="1:15" x14ac:dyDescent="0.2">
      <c r="A11974" s="5" t="s">
        <v>28</v>
      </c>
      <c r="B11974" s="13">
        <v>2143145</v>
      </c>
      <c r="C11974" s="6">
        <f t="shared" si="60193"/>
        <v>44117</v>
      </c>
      <c r="D11974" s="5">
        <f t="shared" si="60198"/>
        <v>46</v>
      </c>
      <c r="E11974" s="13">
        <f t="shared" si="60187"/>
        <v>37.857142857142854</v>
      </c>
      <c r="F11974" s="13">
        <f t="shared" si="60188"/>
        <v>45.6</v>
      </c>
      <c r="G11974" s="13">
        <f t="shared" si="60197"/>
        <v>209.41186900559691</v>
      </c>
      <c r="H11974" s="5">
        <f t="shared" si="60196"/>
        <v>208</v>
      </c>
      <c r="I11974" s="5">
        <f t="shared" si="60196"/>
        <v>200</v>
      </c>
      <c r="J11974" s="8">
        <f t="shared" si="60195"/>
        <v>0.87499174536089275</v>
      </c>
      <c r="K11974" s="5">
        <f t="shared" si="60192"/>
        <v>3</v>
      </c>
      <c r="L11974" s="8">
        <f t="shared" si="60186"/>
        <v>0.42857142857142855</v>
      </c>
      <c r="M11974" s="8">
        <f t="shared" si="60194"/>
        <v>9.0521173322383692</v>
      </c>
      <c r="N11974" s="5">
        <v>4488</v>
      </c>
      <c r="O11974" s="18">
        <v>194</v>
      </c>
    </row>
    <row r="11975" spans="1:15" x14ac:dyDescent="0.2">
      <c r="A11975" s="5" t="s">
        <v>28</v>
      </c>
      <c r="B11975" s="13">
        <v>2143145</v>
      </c>
      <c r="C11975" s="6">
        <f t="shared" si="60193"/>
        <v>44118</v>
      </c>
      <c r="D11975" s="5">
        <f t="shared" si="60198"/>
        <v>67</v>
      </c>
      <c r="E11975" s="13">
        <f t="shared" si="60187"/>
        <v>44.857142857142854</v>
      </c>
      <c r="F11975" s="13">
        <f t="shared" si="60188"/>
        <v>46.6</v>
      </c>
      <c r="G11975" s="13">
        <f t="shared" si="60197"/>
        <v>212.53811571312252</v>
      </c>
      <c r="H11975" s="5">
        <f t="shared" si="60196"/>
        <v>209</v>
      </c>
      <c r="I11975" s="5">
        <f t="shared" si="60196"/>
        <v>201</v>
      </c>
      <c r="J11975" s="8">
        <f t="shared" si="60195"/>
        <v>1.0277895977218421</v>
      </c>
      <c r="K11975" s="5">
        <f t="shared" si="60192"/>
        <v>2</v>
      </c>
      <c r="L11975" s="8">
        <f t="shared" ref="L11975:L11978" si="60199">SUM(K11969:K11975)/7</f>
        <v>0.7142857142857143</v>
      </c>
      <c r="M11975" s="8">
        <f t="shared" si="60194"/>
        <v>9.1454381294779399</v>
      </c>
      <c r="N11975" s="5">
        <v>4555</v>
      </c>
      <c r="O11975" s="18">
        <v>196</v>
      </c>
    </row>
    <row r="11976" spans="1:15" x14ac:dyDescent="0.2">
      <c r="A11976" s="5" t="s">
        <v>28</v>
      </c>
      <c r="B11976" s="13">
        <v>2143145</v>
      </c>
      <c r="C11976" s="6">
        <f t="shared" si="60193"/>
        <v>44119</v>
      </c>
      <c r="D11976" s="5">
        <f t="shared" si="60198"/>
        <v>81</v>
      </c>
      <c r="E11976" s="13">
        <f t="shared" ref="E11976:E11978" si="60200">SUM(D11970:D11976)/7</f>
        <v>53.714285714285715</v>
      </c>
      <c r="F11976" s="13">
        <f t="shared" ref="F11976:F11978" si="60201">SUM(D11972:D11976)/5</f>
        <v>54.6</v>
      </c>
      <c r="G11976" s="13">
        <f t="shared" si="60197"/>
        <v>216.31760800132514</v>
      </c>
      <c r="H11976" s="5">
        <f t="shared" si="60196"/>
        <v>210</v>
      </c>
      <c r="I11976" s="5">
        <f t="shared" si="60196"/>
        <v>202</v>
      </c>
      <c r="J11976" s="8">
        <f t="shared" si="60195"/>
        <v>1.2182083265835089</v>
      </c>
      <c r="K11976" s="5">
        <f t="shared" si="60192"/>
        <v>0</v>
      </c>
      <c r="L11976" s="8">
        <f t="shared" si="60199"/>
        <v>0.7142857142857143</v>
      </c>
      <c r="M11976" s="8">
        <f t="shared" si="60194"/>
        <v>9.1454381294779399</v>
      </c>
      <c r="N11976" s="5">
        <v>4636</v>
      </c>
      <c r="O11976" s="18">
        <v>196</v>
      </c>
    </row>
    <row r="11977" spans="1:15" x14ac:dyDescent="0.2">
      <c r="A11977" s="5" t="s">
        <v>28</v>
      </c>
      <c r="B11977" s="13">
        <v>2143145</v>
      </c>
      <c r="C11977" s="6">
        <f t="shared" si="60193"/>
        <v>44120</v>
      </c>
      <c r="D11977" s="5">
        <f t="shared" si="60198"/>
        <v>75</v>
      </c>
      <c r="E11977" s="13">
        <f t="shared" si="60200"/>
        <v>55.571428571428569</v>
      </c>
      <c r="F11977" s="13">
        <f t="shared" si="60201"/>
        <v>55.2</v>
      </c>
      <c r="G11977" s="13">
        <f t="shared" si="60197"/>
        <v>219.81713789780903</v>
      </c>
      <c r="H11977" s="5">
        <f t="shared" si="60196"/>
        <v>211</v>
      </c>
      <c r="I11977" s="5">
        <f t="shared" si="60196"/>
        <v>203</v>
      </c>
      <c r="J11977" s="8">
        <f t="shared" si="60195"/>
        <v>1.2451586056784354</v>
      </c>
      <c r="K11977" s="5">
        <f t="shared" si="60192"/>
        <v>0</v>
      </c>
      <c r="L11977" s="8">
        <f t="shared" si="60199"/>
        <v>0.7142857142857143</v>
      </c>
      <c r="M11977" s="8">
        <f t="shared" si="60194"/>
        <v>9.1454381294779399</v>
      </c>
      <c r="N11977" s="5">
        <v>4711</v>
      </c>
      <c r="O11977" s="18">
        <v>196</v>
      </c>
    </row>
    <row r="11978" spans="1:15" x14ac:dyDescent="0.2">
      <c r="A11978" s="5" t="s">
        <v>28</v>
      </c>
      <c r="B11978" s="13">
        <v>2143145</v>
      </c>
      <c r="C11978" s="6">
        <f t="shared" si="60193"/>
        <v>44121</v>
      </c>
      <c r="D11978" s="5">
        <f t="shared" si="60198"/>
        <v>82</v>
      </c>
      <c r="E11978" s="13">
        <f t="shared" si="60200"/>
        <v>61.428571428571431</v>
      </c>
      <c r="F11978" s="13">
        <f t="shared" si="60201"/>
        <v>70.2</v>
      </c>
      <c r="G11978" s="13">
        <f t="shared" si="60197"/>
        <v>223.64329058463144</v>
      </c>
      <c r="H11978" s="5">
        <f t="shared" ref="H11978:I12057" si="60202">H11977+1</f>
        <v>212</v>
      </c>
      <c r="I11978" s="5">
        <f t="shared" si="60202"/>
        <v>204</v>
      </c>
      <c r="J11978" s="8">
        <f t="shared" si="60195"/>
        <v>1.35946885867847</v>
      </c>
      <c r="K11978" s="5">
        <f t="shared" si="60192"/>
        <v>2</v>
      </c>
      <c r="L11978" s="8">
        <f t="shared" si="60199"/>
        <v>1</v>
      </c>
      <c r="M11978" s="8">
        <f t="shared" si="60194"/>
        <v>9.2387589267175105</v>
      </c>
      <c r="N11978" s="5">
        <v>4793</v>
      </c>
      <c r="O11978" s="18">
        <v>198</v>
      </c>
    </row>
    <row r="11979" spans="1:15" x14ac:dyDescent="0.2">
      <c r="A11979" s="5" t="s">
        <v>28</v>
      </c>
      <c r="B11979" s="13">
        <v>2143145</v>
      </c>
      <c r="C11979" s="6">
        <f t="shared" si="60193"/>
        <v>44122</v>
      </c>
      <c r="D11979" s="5">
        <f t="shared" ref="D11979" si="60203">N11979-N11978</f>
        <v>88</v>
      </c>
      <c r="E11979" s="13">
        <f t="shared" ref="E11979" si="60204">SUM(D11973:D11979)/7</f>
        <v>63.714285714285715</v>
      </c>
      <c r="F11979" s="13">
        <f t="shared" ref="F11979" si="60205">SUM(D11975:D11979)/5</f>
        <v>78.599999999999994</v>
      </c>
      <c r="G11979" s="13">
        <f t="shared" ref="G11979" si="60206">N11979/(B11979/100000)</f>
        <v>227.74940566317255</v>
      </c>
      <c r="H11979" s="5">
        <f t="shared" si="60202"/>
        <v>213</v>
      </c>
      <c r="I11979" s="5">
        <f t="shared" si="60202"/>
        <v>205</v>
      </c>
      <c r="J11979" s="8">
        <f t="shared" ref="J11979" si="60207">E11979/(SUM(N11972:N11978)/7)*100</f>
        <v>1.3911416094822209</v>
      </c>
      <c r="K11979" s="5">
        <f t="shared" ref="K11979" si="60208">O11979-O11978</f>
        <v>1</v>
      </c>
      <c r="L11979" s="8">
        <f t="shared" ref="L11979" si="60209">SUM(K11973:K11979)/7</f>
        <v>1.1428571428571428</v>
      </c>
      <c r="M11979" s="8">
        <f t="shared" ref="M11979" si="60210">O11979/(B11979/100000)</f>
        <v>9.2854193253372959</v>
      </c>
      <c r="N11979" s="5">
        <v>4881</v>
      </c>
      <c r="O11979" s="18">
        <v>199</v>
      </c>
    </row>
    <row r="11980" spans="1:15" x14ac:dyDescent="0.2">
      <c r="A11980" s="5" t="s">
        <v>28</v>
      </c>
      <c r="B11980" s="13">
        <v>2143145</v>
      </c>
      <c r="C11980" s="6">
        <f t="shared" si="60193"/>
        <v>44123</v>
      </c>
      <c r="D11980" s="5">
        <f t="shared" ref="D11980" si="60211">N11980-N11979</f>
        <v>32</v>
      </c>
      <c r="E11980" s="13">
        <f t="shared" ref="E11980" si="60212">SUM(D11974:D11980)/7</f>
        <v>67.285714285714292</v>
      </c>
      <c r="F11980" s="13">
        <f t="shared" ref="F11980" si="60213">SUM(D11976:D11980)/5</f>
        <v>71.599999999999994</v>
      </c>
      <c r="G11980" s="13">
        <f t="shared" ref="G11980" si="60214">N11980/(B11980/100000)</f>
        <v>229.24253841900568</v>
      </c>
      <c r="H11980" s="5">
        <f t="shared" si="60202"/>
        <v>214</v>
      </c>
      <c r="I11980" s="5">
        <f t="shared" si="60202"/>
        <v>206</v>
      </c>
      <c r="J11980" s="8">
        <f t="shared" ref="J11980" si="60215">E11980/(SUM(N11973:N11979)/7)*100</f>
        <v>1.4489632683196951</v>
      </c>
      <c r="K11980" s="5">
        <f t="shared" ref="K11980" si="60216">O11980-O11979</f>
        <v>0</v>
      </c>
      <c r="L11980" s="8">
        <f t="shared" ref="L11980" si="60217">SUM(K11974:K11980)/7</f>
        <v>1.1428571428571428</v>
      </c>
      <c r="M11980" s="8">
        <f t="shared" ref="M11980" si="60218">O11980/(B11980/100000)</f>
        <v>9.2854193253372959</v>
      </c>
      <c r="N11980" s="5">
        <v>4913</v>
      </c>
      <c r="O11980" s="18">
        <v>199</v>
      </c>
    </row>
    <row r="11981" spans="1:15" x14ac:dyDescent="0.2">
      <c r="A11981" s="5" t="s">
        <v>28</v>
      </c>
      <c r="B11981" s="13">
        <v>2143145</v>
      </c>
      <c r="C11981" s="6">
        <f t="shared" si="60193"/>
        <v>44124</v>
      </c>
      <c r="D11981" s="5">
        <f t="shared" ref="D11981" si="60219">N11981-N11980</f>
        <v>87</v>
      </c>
      <c r="E11981" s="13">
        <f t="shared" ref="E11981" si="60220">SUM(D11975:D11981)/7</f>
        <v>73.142857142857139</v>
      </c>
      <c r="F11981" s="13">
        <f t="shared" ref="F11981" si="60221">SUM(D11977:D11981)/5</f>
        <v>72.8</v>
      </c>
      <c r="G11981" s="13">
        <f t="shared" ref="G11981" si="60222">N11981/(B11981/100000)</f>
        <v>233.30199309892703</v>
      </c>
      <c r="H11981" s="5">
        <f t="shared" si="60202"/>
        <v>215</v>
      </c>
      <c r="I11981" s="5">
        <f t="shared" si="60202"/>
        <v>207</v>
      </c>
      <c r="J11981" s="8">
        <f t="shared" ref="J11981" si="60223">E11981/(SUM(N11974:N11980)/7)*100</f>
        <v>1.5525972647602873</v>
      </c>
      <c r="K11981" s="5">
        <f t="shared" ref="K11981" si="60224">O11981-O11980</f>
        <v>2</v>
      </c>
      <c r="L11981" s="8">
        <f t="shared" ref="L11981" si="60225">SUM(K11975:K11981)/7</f>
        <v>1</v>
      </c>
      <c r="M11981" s="8">
        <f t="shared" ref="M11981" si="60226">O11981/(B11981/100000)</f>
        <v>9.3787401225768665</v>
      </c>
      <c r="N11981" s="5">
        <v>5000</v>
      </c>
      <c r="O11981" s="18">
        <v>201</v>
      </c>
    </row>
    <row r="11982" spans="1:15" x14ac:dyDescent="0.2">
      <c r="A11982" s="5" t="s">
        <v>28</v>
      </c>
      <c r="B11982" s="13">
        <v>2143145</v>
      </c>
      <c r="C11982" s="6">
        <f t="shared" si="60193"/>
        <v>44125</v>
      </c>
      <c r="D11982" s="5">
        <f t="shared" ref="D11982" si="60227">N11982-N11981</f>
        <v>98</v>
      </c>
      <c r="E11982" s="13">
        <f t="shared" ref="E11982" si="60228">SUM(D11976:D11982)/7</f>
        <v>77.571428571428569</v>
      </c>
      <c r="F11982" s="13">
        <f t="shared" ref="F11982" si="60229">SUM(D11978:D11982)/5</f>
        <v>77.400000000000006</v>
      </c>
      <c r="G11982" s="13">
        <f t="shared" ref="G11982" si="60230">N11982/(B11982/100000)</f>
        <v>237.874712163666</v>
      </c>
      <c r="H11982" s="5">
        <f t="shared" si="60202"/>
        <v>216</v>
      </c>
      <c r="I11982" s="5">
        <f t="shared" si="60202"/>
        <v>208</v>
      </c>
      <c r="J11982" s="8">
        <f t="shared" ref="J11982" si="60231">E11982/(SUM(N11975:N11981)/7)*100</f>
        <v>1.6214279315596165</v>
      </c>
      <c r="K11982" s="5">
        <f t="shared" ref="K11982" si="60232">O11982-O11981</f>
        <v>0</v>
      </c>
      <c r="L11982" s="8">
        <f t="shared" ref="L11982" si="60233">SUM(K11976:K11982)/7</f>
        <v>0.7142857142857143</v>
      </c>
      <c r="M11982" s="8">
        <f t="shared" ref="M11982" si="60234">O11982/(B11982/100000)</f>
        <v>9.3787401225768665</v>
      </c>
      <c r="N11982" s="5">
        <v>5098</v>
      </c>
      <c r="O11982" s="18">
        <v>201</v>
      </c>
    </row>
    <row r="11983" spans="1:15" x14ac:dyDescent="0.2">
      <c r="A11983" s="5" t="s">
        <v>28</v>
      </c>
      <c r="B11983" s="13">
        <v>2143145</v>
      </c>
      <c r="C11983" s="6">
        <f t="shared" si="60193"/>
        <v>44126</v>
      </c>
      <c r="D11983" s="5">
        <f t="shared" ref="D11983" si="60235">N11983-N11982</f>
        <v>152</v>
      </c>
      <c r="E11983" s="13">
        <f t="shared" ref="E11983" si="60236">SUM(D11977:D11983)/7</f>
        <v>87.714285714285708</v>
      </c>
      <c r="F11983" s="13">
        <f t="shared" ref="F11983" si="60237">SUM(D11979:D11983)/5</f>
        <v>91.4</v>
      </c>
      <c r="G11983" s="13">
        <f t="shared" ref="G11983" si="60238">N11983/(B11983/100000)</f>
        <v>244.96709275387337</v>
      </c>
      <c r="H11983" s="5">
        <f t="shared" si="60202"/>
        <v>217</v>
      </c>
      <c r="I11983" s="5">
        <f t="shared" si="60202"/>
        <v>209</v>
      </c>
      <c r="J11983" s="8">
        <f t="shared" ref="J11983" si="60239">E11983/(SUM(N11976:N11982)/7)*100</f>
        <v>1.8041842971321109</v>
      </c>
      <c r="K11983" s="5">
        <f t="shared" ref="K11983" si="60240">O11983-O11982</f>
        <v>0</v>
      </c>
      <c r="L11983" s="8">
        <f t="shared" ref="L11983" si="60241">SUM(K11977:K11983)/7</f>
        <v>0.7142857142857143</v>
      </c>
      <c r="M11983" s="8">
        <f t="shared" ref="M11983" si="60242">O11983/(B11983/100000)</f>
        <v>9.3787401225768665</v>
      </c>
      <c r="N11983" s="5">
        <v>5250</v>
      </c>
      <c r="O11983" s="18">
        <v>201</v>
      </c>
    </row>
    <row r="11984" spans="1:15" x14ac:dyDescent="0.2">
      <c r="A11984" s="5" t="s">
        <v>28</v>
      </c>
      <c r="B11984" s="13">
        <v>2143145</v>
      </c>
      <c r="C11984" s="6">
        <f t="shared" si="60193"/>
        <v>44127</v>
      </c>
      <c r="D11984" s="5">
        <f t="shared" ref="D11984" si="60243">N11984-N11983</f>
        <v>144</v>
      </c>
      <c r="E11984" s="13">
        <f t="shared" ref="E11984" si="60244">SUM(D11978:D11984)/7</f>
        <v>97.571428571428569</v>
      </c>
      <c r="F11984" s="13">
        <f t="shared" ref="F11984" si="60245">SUM(D11980:D11984)/5</f>
        <v>102.6</v>
      </c>
      <c r="G11984" s="13">
        <f t="shared" ref="G11984" si="60246">N11984/(B11984/100000)</f>
        <v>251.68619015512249</v>
      </c>
      <c r="H11984" s="5">
        <f t="shared" si="60202"/>
        <v>218</v>
      </c>
      <c r="I11984" s="5">
        <f t="shared" si="60202"/>
        <v>210</v>
      </c>
      <c r="J11984" s="8">
        <f t="shared" ref="J11984" si="60247">E11984/(SUM(N11977:N11983)/7)*100</f>
        <v>1.9713675460370605</v>
      </c>
      <c r="K11984" s="5">
        <f t="shared" ref="K11984" si="60248">O11984-O11983</f>
        <v>0</v>
      </c>
      <c r="L11984" s="8">
        <f t="shared" ref="L11984" si="60249">SUM(K11978:K11984)/7</f>
        <v>0.7142857142857143</v>
      </c>
      <c r="M11984" s="8">
        <f t="shared" ref="M11984" si="60250">O11984/(B11984/100000)</f>
        <v>9.3787401225768665</v>
      </c>
      <c r="N11984" s="5">
        <v>5394</v>
      </c>
      <c r="O11984" s="18">
        <v>201</v>
      </c>
    </row>
    <row r="11985" spans="1:15" ht="16" customHeight="1" x14ac:dyDescent="0.2">
      <c r="A11985" s="5" t="s">
        <v>28</v>
      </c>
      <c r="B11985" s="13">
        <v>2143145</v>
      </c>
      <c r="C11985" s="6">
        <f t="shared" si="60193"/>
        <v>44128</v>
      </c>
      <c r="D11985" s="5">
        <f t="shared" ref="D11985" si="60251">N11985-N11984</f>
        <v>152</v>
      </c>
      <c r="E11985" s="13">
        <f t="shared" ref="E11985" si="60252">SUM(D11979:D11985)/7</f>
        <v>107.57142857142857</v>
      </c>
      <c r="F11985" s="13">
        <f t="shared" ref="F11985" si="60253">SUM(D11981:D11985)/5</f>
        <v>126.6</v>
      </c>
      <c r="G11985" s="13">
        <f t="shared" ref="G11985" si="60254">N11985/(B11985/100000)</f>
        <v>258.77857074532983</v>
      </c>
      <c r="H11985" s="5">
        <f t="shared" si="60202"/>
        <v>219</v>
      </c>
      <c r="I11985" s="5">
        <f t="shared" si="60202"/>
        <v>211</v>
      </c>
      <c r="J11985" s="8">
        <f t="shared" ref="J11985" si="60255">E11985/(SUM(N11978:N11984)/7)*100</f>
        <v>2.1313934727843979</v>
      </c>
      <c r="K11985" s="5">
        <f t="shared" ref="K11985" si="60256">O11985-O11984</f>
        <v>1</v>
      </c>
      <c r="L11985" s="8">
        <f t="shared" ref="L11985" si="60257">SUM(K11979:K11985)/7</f>
        <v>0.5714285714285714</v>
      </c>
      <c r="M11985" s="8">
        <f t="shared" ref="M11985" si="60258">O11985/(B11985/100000)</f>
        <v>9.4254005211966518</v>
      </c>
      <c r="N11985" s="5">
        <v>5546</v>
      </c>
      <c r="O11985" s="18">
        <v>202</v>
      </c>
    </row>
    <row r="11986" spans="1:15" ht="16" customHeight="1" x14ac:dyDescent="0.2">
      <c r="A11986" s="5" t="s">
        <v>28</v>
      </c>
      <c r="B11986" s="13">
        <v>2143145</v>
      </c>
      <c r="C11986" s="6">
        <f t="shared" si="60193"/>
        <v>44129</v>
      </c>
      <c r="D11986" s="5">
        <f t="shared" ref="D11986" si="60259">N11986-N11985</f>
        <v>256</v>
      </c>
      <c r="E11986" s="13">
        <f t="shared" ref="E11986" si="60260">SUM(D11980:D11986)/7</f>
        <v>131.57142857142858</v>
      </c>
      <c r="F11986" s="13">
        <f t="shared" ref="F11986" si="60261">SUM(D11982:D11986)/5</f>
        <v>160.4</v>
      </c>
      <c r="G11986" s="13">
        <f t="shared" ref="G11986" si="60262">N11986/(B11986/100000)</f>
        <v>270.72363279199493</v>
      </c>
      <c r="H11986" s="5">
        <f t="shared" si="60202"/>
        <v>220</v>
      </c>
      <c r="I11986" s="5">
        <f t="shared" si="60202"/>
        <v>212</v>
      </c>
      <c r="J11986" s="8">
        <f t="shared" ref="J11986" si="60263">E11986/(SUM(N11979:N11985)/7)*100</f>
        <v>2.5525192616817254</v>
      </c>
      <c r="K11986" s="5">
        <f t="shared" ref="K11986" si="60264">O11986-O11985</f>
        <v>0</v>
      </c>
      <c r="L11986" s="8">
        <f t="shared" ref="L11986" si="60265">SUM(K11980:K11986)/7</f>
        <v>0.42857142857142855</v>
      </c>
      <c r="M11986" s="8">
        <f t="shared" ref="M11986" si="60266">O11986/(B11986/100000)</f>
        <v>9.4254005211966518</v>
      </c>
      <c r="N11986" s="5">
        <v>5802</v>
      </c>
      <c r="O11986" s="18">
        <v>202</v>
      </c>
    </row>
    <row r="11987" spans="1:15" ht="16" customHeight="1" x14ac:dyDescent="0.2">
      <c r="A11987" s="5" t="s">
        <v>28</v>
      </c>
      <c r="B11987" s="13">
        <v>2143145</v>
      </c>
      <c r="C11987" s="6">
        <f t="shared" si="60193"/>
        <v>44130</v>
      </c>
      <c r="D11987" s="5">
        <f t="shared" ref="D11987" si="60267">N11987-N11986</f>
        <v>61</v>
      </c>
      <c r="E11987" s="13">
        <f t="shared" ref="E11987" si="60268">SUM(D11981:D11987)/7</f>
        <v>135.71428571428572</v>
      </c>
      <c r="F11987" s="13">
        <f t="shared" ref="F11987" si="60269">SUM(D11983:D11987)/5</f>
        <v>153</v>
      </c>
      <c r="G11987" s="13">
        <f t="shared" ref="G11987" si="60270">N11987/(B11987/100000)</f>
        <v>273.56991710780181</v>
      </c>
      <c r="H11987" s="5">
        <f t="shared" si="60202"/>
        <v>221</v>
      </c>
      <c r="I11987" s="5">
        <f t="shared" si="60202"/>
        <v>213</v>
      </c>
      <c r="J11987" s="8">
        <f t="shared" ref="J11987" si="60271">E11987/(SUM(N11980:N11986)/7)*100</f>
        <v>2.5673594032916256</v>
      </c>
      <c r="K11987" s="5">
        <f t="shared" ref="K11987" si="60272">O11987-O11986</f>
        <v>1</v>
      </c>
      <c r="L11987" s="8">
        <f t="shared" ref="L11987" si="60273">SUM(K11981:K11987)/7</f>
        <v>0.5714285714285714</v>
      </c>
      <c r="M11987" s="8">
        <f t="shared" ref="M11987" si="60274">O11987/(B11987/100000)</f>
        <v>9.4720609198164372</v>
      </c>
      <c r="N11987" s="5">
        <v>5863</v>
      </c>
      <c r="O11987" s="18">
        <v>203</v>
      </c>
    </row>
    <row r="11988" spans="1:15" ht="16" customHeight="1" x14ac:dyDescent="0.2">
      <c r="A11988" s="5" t="s">
        <v>28</v>
      </c>
      <c r="B11988" s="13">
        <v>2143145</v>
      </c>
      <c r="C11988" s="6">
        <f t="shared" si="60193"/>
        <v>44131</v>
      </c>
      <c r="D11988" s="5">
        <f t="shared" ref="D11988" si="60275">N11988-N11987</f>
        <v>73</v>
      </c>
      <c r="E11988" s="13">
        <f t="shared" ref="E11988" si="60276">SUM(D11982:D11988)/7</f>
        <v>133.71428571428572</v>
      </c>
      <c r="F11988" s="13">
        <f t="shared" ref="F11988" si="60277">SUM(D11984:D11988)/5</f>
        <v>137.19999999999999</v>
      </c>
      <c r="G11988" s="13">
        <f t="shared" ref="G11988" si="60278">N11988/(B11988/100000)</f>
        <v>276.97612620704615</v>
      </c>
      <c r="H11988" s="5">
        <f t="shared" si="60202"/>
        <v>222</v>
      </c>
      <c r="I11988" s="5">
        <f t="shared" si="60202"/>
        <v>214</v>
      </c>
      <c r="J11988" s="8">
        <f t="shared" ref="J11988" si="60279">E11988/(SUM(N11981:N11987)/7)*100</f>
        <v>2.4662082048849894</v>
      </c>
      <c r="K11988" s="5">
        <f t="shared" ref="K11988" si="60280">O11988-O11987</f>
        <v>0</v>
      </c>
      <c r="L11988" s="8">
        <f t="shared" ref="L11988" si="60281">SUM(K11982:K11988)/7</f>
        <v>0.2857142857142857</v>
      </c>
      <c r="M11988" s="8">
        <f t="shared" ref="M11988" si="60282">O11988/(B11988/100000)</f>
        <v>9.4720609198164372</v>
      </c>
      <c r="N11988" s="5">
        <v>5936</v>
      </c>
      <c r="O11988" s="18">
        <v>203</v>
      </c>
    </row>
    <row r="11989" spans="1:15" ht="16" customHeight="1" x14ac:dyDescent="0.2">
      <c r="A11989" s="5" t="s">
        <v>28</v>
      </c>
      <c r="B11989" s="13">
        <v>2143145</v>
      </c>
      <c r="C11989" s="6">
        <f t="shared" si="60193"/>
        <v>44132</v>
      </c>
      <c r="D11989" s="5">
        <f t="shared" ref="D11989" si="60283">N11989-N11988</f>
        <v>264</v>
      </c>
      <c r="E11989" s="13">
        <f t="shared" ref="E11989" si="60284">SUM(D11983:D11989)/7</f>
        <v>157.42857142857142</v>
      </c>
      <c r="F11989" s="13">
        <f t="shared" ref="F11989" si="60285">SUM(D11985:D11989)/5</f>
        <v>161.19999999999999</v>
      </c>
      <c r="G11989" s="13">
        <f t="shared" ref="G11989" si="60286">N11989/(B11989/100000)</f>
        <v>289.29447144266953</v>
      </c>
      <c r="H11989" s="5">
        <f t="shared" si="60202"/>
        <v>223</v>
      </c>
      <c r="I11989" s="5">
        <f t="shared" si="60202"/>
        <v>215</v>
      </c>
      <c r="J11989" s="8">
        <f t="shared" ref="J11989" si="60287">E11989/(SUM(N11982:N11988)/7)*100</f>
        <v>2.8337061894108873</v>
      </c>
      <c r="K11989" s="5">
        <f t="shared" ref="K11989" si="60288">O11989-O11988</f>
        <v>0</v>
      </c>
      <c r="L11989" s="8">
        <f t="shared" ref="L11989" si="60289">SUM(K11983:K11989)/7</f>
        <v>0.2857142857142857</v>
      </c>
      <c r="M11989" s="8">
        <f t="shared" ref="M11989" si="60290">O11989/(B11989/100000)</f>
        <v>9.4720609198164372</v>
      </c>
      <c r="N11989" s="5">
        <v>6200</v>
      </c>
      <c r="O11989" s="18">
        <v>203</v>
      </c>
    </row>
    <row r="11990" spans="1:15" ht="16" customHeight="1" x14ac:dyDescent="0.2">
      <c r="A11990" s="5" t="s">
        <v>28</v>
      </c>
      <c r="B11990" s="13">
        <v>2143145</v>
      </c>
      <c r="C11990" s="6">
        <f t="shared" si="60193"/>
        <v>44133</v>
      </c>
      <c r="D11990" s="5">
        <f t="shared" ref="D11990" si="60291">N11990-N11989</f>
        <v>183</v>
      </c>
      <c r="E11990" s="13">
        <f t="shared" ref="E11990" si="60292">SUM(D11984:D11990)/7</f>
        <v>161.85714285714286</v>
      </c>
      <c r="F11990" s="13">
        <f t="shared" ref="F11990" si="60293">SUM(D11986:D11990)/5</f>
        <v>167.4</v>
      </c>
      <c r="G11990" s="13">
        <f t="shared" ref="G11990" si="60294">N11990/(B11990/100000)</f>
        <v>297.83332439009024</v>
      </c>
      <c r="H11990" s="5">
        <f t="shared" si="60202"/>
        <v>224</v>
      </c>
      <c r="I11990" s="5">
        <f t="shared" si="60202"/>
        <v>216</v>
      </c>
      <c r="J11990" s="8">
        <f t="shared" ref="J11990" si="60295">E11990/(SUM(N11983:N11989)/7)*100</f>
        <v>2.8331374559275835</v>
      </c>
      <c r="K11990" s="5">
        <f t="shared" ref="K11990" si="60296">O11990-O11989</f>
        <v>0</v>
      </c>
      <c r="L11990" s="8">
        <f t="shared" ref="L11990" si="60297">SUM(K11984:K11990)/7</f>
        <v>0.2857142857142857</v>
      </c>
      <c r="M11990" s="8">
        <f t="shared" ref="M11990" si="60298">O11990/(B11990/100000)</f>
        <v>9.4720609198164372</v>
      </c>
      <c r="N11990" s="5">
        <v>6383</v>
      </c>
      <c r="O11990" s="18">
        <v>203</v>
      </c>
    </row>
    <row r="11991" spans="1:15" ht="16" customHeight="1" x14ac:dyDescent="0.2">
      <c r="A11991" s="5" t="s">
        <v>28</v>
      </c>
      <c r="B11991" s="13">
        <v>2143145</v>
      </c>
      <c r="C11991" s="6">
        <f t="shared" si="60193"/>
        <v>44134</v>
      </c>
      <c r="D11991" s="5">
        <f t="shared" ref="D11991" si="60299">N11991-N11990</f>
        <v>242</v>
      </c>
      <c r="E11991" s="13">
        <f t="shared" ref="E11991" si="60300">SUM(D11985:D11991)/7</f>
        <v>175.85714285714286</v>
      </c>
      <c r="F11991" s="13">
        <f t="shared" ref="F11991" si="60301">SUM(D11987:D11991)/5</f>
        <v>164.6</v>
      </c>
      <c r="G11991" s="13">
        <f t="shared" ref="G11991" si="60302">N11991/(B11991/100000)</f>
        <v>309.1251408560783</v>
      </c>
      <c r="H11991" s="5">
        <f t="shared" si="60202"/>
        <v>225</v>
      </c>
      <c r="I11991" s="5">
        <f t="shared" si="60202"/>
        <v>217</v>
      </c>
      <c r="J11991" s="8">
        <f t="shared" ref="J11991" si="60303">E11991/(SUM(N11984:N11990)/7)*100</f>
        <v>2.9933858574068668</v>
      </c>
      <c r="K11991" s="5">
        <f t="shared" ref="K11991" si="60304">O11991-O11990</f>
        <v>1</v>
      </c>
      <c r="L11991" s="8">
        <f t="shared" ref="L11991" si="60305">SUM(K11985:K11991)/7</f>
        <v>0.42857142857142855</v>
      </c>
      <c r="M11991" s="8">
        <f t="shared" ref="M11991" si="60306">O11991/(B11991/100000)</f>
        <v>9.5187213184362225</v>
      </c>
      <c r="N11991" s="5">
        <v>6625</v>
      </c>
      <c r="O11991" s="18">
        <v>204</v>
      </c>
    </row>
    <row r="11992" spans="1:15" ht="16" customHeight="1" x14ac:dyDescent="0.2">
      <c r="A11992" s="5" t="s">
        <v>28</v>
      </c>
      <c r="B11992" s="13">
        <v>2143145</v>
      </c>
      <c r="C11992" s="6">
        <f t="shared" si="60193"/>
        <v>44135</v>
      </c>
      <c r="D11992" s="5">
        <f t="shared" ref="D11992" si="60307">N11992-N11991</f>
        <v>328</v>
      </c>
      <c r="E11992" s="13">
        <f t="shared" ref="E11992" si="60308">SUM(D11986:D11992)/7</f>
        <v>201</v>
      </c>
      <c r="F11992" s="13">
        <f t="shared" ref="F11992" si="60309">SUM(D11988:D11992)/5</f>
        <v>218</v>
      </c>
      <c r="G11992" s="13">
        <f t="shared" ref="G11992" si="60310">N11992/(B11992/100000)</f>
        <v>324.42975160336795</v>
      </c>
      <c r="H11992" s="5">
        <f t="shared" si="60202"/>
        <v>226</v>
      </c>
      <c r="I11992" s="5">
        <f t="shared" si="60202"/>
        <v>218</v>
      </c>
      <c r="J11992" s="8">
        <f t="shared" ref="J11992" si="60311">E11992/(SUM(N11985:N11991)/7)*100</f>
        <v>3.3219218510211315</v>
      </c>
      <c r="K11992" s="5">
        <f t="shared" ref="K11992" si="60312">O11992-O11991</f>
        <v>3</v>
      </c>
      <c r="L11992" s="8">
        <f t="shared" ref="L11992" si="60313">SUM(K11986:K11992)/7</f>
        <v>0.7142857142857143</v>
      </c>
      <c r="M11992" s="8">
        <f t="shared" ref="M11992" si="60314">O11992/(B11992/100000)</f>
        <v>9.6587025142955785</v>
      </c>
      <c r="N11992" s="5">
        <v>6953</v>
      </c>
      <c r="O11992" s="18">
        <v>207</v>
      </c>
    </row>
    <row r="11993" spans="1:15" ht="16" customHeight="1" x14ac:dyDescent="0.2">
      <c r="A11993" s="5" t="s">
        <v>28</v>
      </c>
      <c r="B11993" s="13">
        <v>2143145</v>
      </c>
      <c r="C11993" s="6">
        <f t="shared" si="60193"/>
        <v>44136</v>
      </c>
      <c r="D11993" s="5">
        <f t="shared" ref="D11993:D11994" si="60315">N11993-N11992</f>
        <v>218</v>
      </c>
      <c r="E11993" s="13">
        <f t="shared" ref="E11993:E11994" si="60316">SUM(D11987:D11993)/7</f>
        <v>195.57142857142858</v>
      </c>
      <c r="F11993" s="13">
        <f t="shared" ref="F11993:F11994" si="60317">SUM(D11989:D11993)/5</f>
        <v>247</v>
      </c>
      <c r="G11993" s="13">
        <f t="shared" ref="G11993:G11994" si="60318">N11993/(B11993/100000)</f>
        <v>334.60171850248116</v>
      </c>
      <c r="H11993" s="5">
        <f t="shared" si="60202"/>
        <v>227</v>
      </c>
      <c r="I11993" s="5">
        <f t="shared" si="60202"/>
        <v>219</v>
      </c>
      <c r="J11993" s="8">
        <f t="shared" ref="J11993:J11994" si="60319">E11993/(SUM(N11986:N11992)/7)*100</f>
        <v>3.1282848133083498</v>
      </c>
      <c r="K11993" s="5">
        <f t="shared" ref="K11993:K11994" si="60320">O11993-O11992</f>
        <v>1</v>
      </c>
      <c r="L11993" s="8">
        <f t="shared" ref="L11993:L11994" si="60321">SUM(K11987:K11993)/7</f>
        <v>0.8571428571428571</v>
      </c>
      <c r="M11993" s="8">
        <f t="shared" ref="M11993:M11994" si="60322">O11993/(B11993/100000)</f>
        <v>9.7053629129153638</v>
      </c>
      <c r="N11993" s="5">
        <v>7171</v>
      </c>
      <c r="O11993" s="18">
        <v>208</v>
      </c>
    </row>
    <row r="11994" spans="1:15" ht="16" customHeight="1" x14ac:dyDescent="0.2">
      <c r="A11994" s="5" t="s">
        <v>28</v>
      </c>
      <c r="B11994" s="13">
        <v>2143145</v>
      </c>
      <c r="C11994" s="6">
        <f t="shared" si="60193"/>
        <v>44137</v>
      </c>
      <c r="D11994" s="5">
        <f t="shared" si="60315"/>
        <v>67</v>
      </c>
      <c r="E11994" s="13">
        <f t="shared" si="60316"/>
        <v>196.42857142857142</v>
      </c>
      <c r="F11994" s="13">
        <f t="shared" si="60317"/>
        <v>207.6</v>
      </c>
      <c r="G11994" s="13">
        <f t="shared" si="60318"/>
        <v>337.72796521000674</v>
      </c>
      <c r="H11994" s="5">
        <f t="shared" si="60202"/>
        <v>228</v>
      </c>
      <c r="I11994" s="5">
        <f t="shared" si="60202"/>
        <v>220</v>
      </c>
      <c r="J11994" s="8">
        <f t="shared" si="60319"/>
        <v>3.0466863131771946</v>
      </c>
      <c r="K11994" s="5">
        <f t="shared" si="60320"/>
        <v>0</v>
      </c>
      <c r="L11994" s="8">
        <f t="shared" si="60321"/>
        <v>0.7142857142857143</v>
      </c>
      <c r="M11994" s="8">
        <f t="shared" si="60322"/>
        <v>9.7053629129153638</v>
      </c>
      <c r="N11994" s="5">
        <v>7238</v>
      </c>
      <c r="O11994" s="18">
        <v>208</v>
      </c>
    </row>
    <row r="11995" spans="1:15" ht="16" customHeight="1" x14ac:dyDescent="0.2">
      <c r="A11995" s="5" t="s">
        <v>28</v>
      </c>
      <c r="B11995" s="13">
        <v>2143145</v>
      </c>
      <c r="C11995" s="6">
        <f t="shared" si="60193"/>
        <v>44138</v>
      </c>
      <c r="D11995" s="5">
        <f t="shared" ref="D11995" si="60323">N11995-N11994</f>
        <v>167</v>
      </c>
      <c r="E11995" s="13">
        <f t="shared" ref="E11995" si="60324">SUM(D11989:D11995)/7</f>
        <v>209.85714285714286</v>
      </c>
      <c r="F11995" s="13">
        <f t="shared" ref="F11995" si="60325">SUM(D11991:D11995)/5</f>
        <v>204.4</v>
      </c>
      <c r="G11995" s="13">
        <f t="shared" ref="G11995" si="60326">N11995/(B11995/100000)</f>
        <v>345.52025177951094</v>
      </c>
      <c r="H11995" s="5">
        <f t="shared" si="60202"/>
        <v>229</v>
      </c>
      <c r="I11995" s="5">
        <f t="shared" si="60202"/>
        <v>221</v>
      </c>
      <c r="J11995" s="8">
        <f t="shared" ref="J11995" si="60327">E11995/(SUM(N11988:N11994)/7)*100</f>
        <v>3.1587322065969987</v>
      </c>
      <c r="K11995" s="5">
        <f t="shared" ref="K11995" si="60328">O11995-O11994</f>
        <v>2</v>
      </c>
      <c r="L11995" s="8">
        <f t="shared" ref="L11995" si="60329">SUM(K11989:K11995)/7</f>
        <v>1</v>
      </c>
      <c r="M11995" s="8">
        <f t="shared" ref="M11995" si="60330">O11995/(B11995/100000)</f>
        <v>9.7986837101549344</v>
      </c>
      <c r="N11995" s="5">
        <v>7405</v>
      </c>
      <c r="O11995" s="18">
        <v>210</v>
      </c>
    </row>
    <row r="11996" spans="1:15" ht="16" customHeight="1" x14ac:dyDescent="0.2">
      <c r="A11996" s="5" t="s">
        <v>28</v>
      </c>
      <c r="B11996" s="13">
        <v>2143145</v>
      </c>
      <c r="C11996" s="6">
        <f t="shared" si="60193"/>
        <v>44139</v>
      </c>
      <c r="D11996" s="5">
        <f t="shared" ref="D11996" si="60331">N11996-N11995</f>
        <v>306</v>
      </c>
      <c r="E11996" s="13">
        <f t="shared" ref="E11996" si="60332">SUM(D11990:D11996)/7</f>
        <v>215.85714285714286</v>
      </c>
      <c r="F11996" s="13">
        <f t="shared" ref="F11996" si="60333">SUM(D11992:D11996)/5</f>
        <v>217.2</v>
      </c>
      <c r="G11996" s="13">
        <f t="shared" ref="G11996" si="60334">N11996/(B11996/100000)</f>
        <v>359.79833375716527</v>
      </c>
      <c r="H11996" s="5">
        <f t="shared" si="60202"/>
        <v>230</v>
      </c>
      <c r="I11996" s="5">
        <f t="shared" si="60202"/>
        <v>222</v>
      </c>
      <c r="J11996" s="8">
        <f t="shared" ref="J11996" si="60335">E11996/(SUM(N11989:N11995)/7)*100</f>
        <v>3.1495570609692547</v>
      </c>
      <c r="K11996" s="5">
        <f t="shared" ref="K11996" si="60336">O11996-O11995</f>
        <v>2</v>
      </c>
      <c r="L11996" s="8">
        <f t="shared" ref="L11996" si="60337">SUM(K11990:K11996)/7</f>
        <v>1.2857142857142858</v>
      </c>
      <c r="M11996" s="8">
        <f t="shared" ref="M11996" si="60338">O11996/(B11996/100000)</f>
        <v>9.8920045073945051</v>
      </c>
      <c r="N11996" s="5">
        <v>7711</v>
      </c>
      <c r="O11996" s="18">
        <v>212</v>
      </c>
    </row>
    <row r="11997" spans="1:15" ht="16" customHeight="1" x14ac:dyDescent="0.2">
      <c r="A11997" s="5" t="s">
        <v>28</v>
      </c>
      <c r="B11997" s="13">
        <v>2143145</v>
      </c>
      <c r="C11997" s="6">
        <f t="shared" si="60193"/>
        <v>44140</v>
      </c>
      <c r="D11997" s="5">
        <f t="shared" ref="D11997" si="60339">N11997-N11996</f>
        <v>313</v>
      </c>
      <c r="E11997" s="13">
        <f t="shared" ref="E11997" si="60340">SUM(D11991:D11997)/7</f>
        <v>234.42857142857142</v>
      </c>
      <c r="F11997" s="13">
        <f t="shared" ref="F11997" si="60341">SUM(D11993:D11997)/5</f>
        <v>214.2</v>
      </c>
      <c r="G11997" s="13">
        <f t="shared" ref="G11997" si="60342">N11997/(B11997/100000)</f>
        <v>374.40303852515808</v>
      </c>
      <c r="H11997" s="5">
        <f t="shared" si="60202"/>
        <v>231</v>
      </c>
      <c r="I11997" s="5">
        <f t="shared" si="60202"/>
        <v>223</v>
      </c>
      <c r="J11997" s="8">
        <f t="shared" ref="J11997" si="60343">E11997/(SUM(N11990:N11996)/7)*100</f>
        <v>3.3160893990219451</v>
      </c>
      <c r="K11997" s="5">
        <f t="shared" ref="K11997" si="60344">O11997-O11996</f>
        <v>5</v>
      </c>
      <c r="L11997" s="8">
        <f t="shared" ref="L11997" si="60345">SUM(K11991:K11997)/7</f>
        <v>2</v>
      </c>
      <c r="M11997" s="8">
        <f t="shared" ref="M11997" si="60346">O11997/(B11997/100000)</f>
        <v>10.125306500493434</v>
      </c>
      <c r="N11997" s="5">
        <v>8024</v>
      </c>
      <c r="O11997" s="18">
        <v>217</v>
      </c>
    </row>
    <row r="11998" spans="1:15" ht="16" customHeight="1" x14ac:dyDescent="0.2">
      <c r="A11998" s="5" t="s">
        <v>28</v>
      </c>
      <c r="B11998" s="13">
        <v>2143145</v>
      </c>
      <c r="C11998" s="6">
        <f t="shared" si="60193"/>
        <v>44141</v>
      </c>
      <c r="D11998" s="5">
        <f t="shared" ref="D11998" si="60347">N11998-N11997</f>
        <v>278</v>
      </c>
      <c r="E11998" s="13">
        <f t="shared" ref="E11998" si="60348">SUM(D11992:D11998)/7</f>
        <v>239.57142857142858</v>
      </c>
      <c r="F11998" s="13">
        <f t="shared" ref="F11998" si="60349">SUM(D11994:D11998)/5</f>
        <v>226.2</v>
      </c>
      <c r="G11998" s="13">
        <f t="shared" ref="G11998" si="60350">N11998/(B11998/100000)</f>
        <v>387.37462934145844</v>
      </c>
      <c r="H11998" s="5">
        <f t="shared" si="60202"/>
        <v>232</v>
      </c>
      <c r="I11998" s="5">
        <f t="shared" si="60202"/>
        <v>224</v>
      </c>
      <c r="J11998" s="8">
        <f t="shared" ref="J11998" si="60351">E11998/(SUM(N11991:N11997)/7)*100</f>
        <v>3.280067283431455</v>
      </c>
      <c r="K11998" s="5">
        <f t="shared" ref="K11998" si="60352">O11998-O11997</f>
        <v>0</v>
      </c>
      <c r="L11998" s="8">
        <f t="shared" ref="L11998" si="60353">SUM(K11992:K11998)/7</f>
        <v>1.8571428571428572</v>
      </c>
      <c r="M11998" s="8">
        <f t="shared" ref="M11998" si="60354">O11998/(B11998/100000)</f>
        <v>10.125306500493434</v>
      </c>
      <c r="N11998" s="5">
        <v>8302</v>
      </c>
      <c r="O11998" s="18">
        <v>217</v>
      </c>
    </row>
    <row r="11999" spans="1:15" ht="16" customHeight="1" x14ac:dyDescent="0.2">
      <c r="A11999" s="5" t="s">
        <v>28</v>
      </c>
      <c r="B11999" s="13">
        <v>2143145</v>
      </c>
      <c r="C11999" s="6">
        <f t="shared" si="60193"/>
        <v>44142</v>
      </c>
      <c r="D11999" s="5">
        <f t="shared" ref="D11999" si="60355">N11999-N11998</f>
        <v>318</v>
      </c>
      <c r="E11999" s="13">
        <f t="shared" ref="E11999" si="60356">SUM(D11993:D11999)/7</f>
        <v>238.14285714285714</v>
      </c>
      <c r="F11999" s="13">
        <f t="shared" ref="F11999" si="60357">SUM(D11995:D11999)/5</f>
        <v>276.39999999999998</v>
      </c>
      <c r="G11999" s="13">
        <f t="shared" ref="G11999" si="60358">N11999/(B11999/100000)</f>
        <v>402.21263610255022</v>
      </c>
      <c r="H11999" s="5">
        <f t="shared" si="60202"/>
        <v>233</v>
      </c>
      <c r="I11999" s="5">
        <f t="shared" si="60202"/>
        <v>225</v>
      </c>
      <c r="J11999" s="8">
        <f t="shared" ref="J11999" si="60359">E11999/(SUM(N11992:N11998)/7)*100</f>
        <v>3.1569578062268011</v>
      </c>
      <c r="K11999" s="5">
        <f t="shared" ref="K11999" si="60360">O11999-O11998</f>
        <v>1</v>
      </c>
      <c r="L11999" s="8">
        <f t="shared" ref="L11999" si="60361">SUM(K11993:K11999)/7</f>
        <v>1.5714285714285714</v>
      </c>
      <c r="M11999" s="8">
        <f t="shared" ref="M11999" si="60362">O11999/(B11999/100000)</f>
        <v>10.171966899113219</v>
      </c>
      <c r="N11999" s="5">
        <v>8620</v>
      </c>
      <c r="O11999" s="18">
        <v>218</v>
      </c>
    </row>
    <row r="12000" spans="1:15" ht="16" customHeight="1" x14ac:dyDescent="0.2">
      <c r="A12000" s="5" t="s">
        <v>28</v>
      </c>
      <c r="B12000" s="13">
        <v>2143145</v>
      </c>
      <c r="C12000" s="6">
        <f t="shared" si="60193"/>
        <v>44143</v>
      </c>
      <c r="D12000" s="5">
        <f t="shared" ref="D12000" si="60363">N12000-N11999</f>
        <v>211</v>
      </c>
      <c r="E12000" s="13">
        <f t="shared" ref="E12000" si="60364">SUM(D11994:D12000)/7</f>
        <v>237.14285714285714</v>
      </c>
      <c r="F12000" s="13">
        <f t="shared" ref="F12000" si="60365">SUM(D11996:D12000)/5</f>
        <v>285.2</v>
      </c>
      <c r="G12000" s="13">
        <f t="shared" ref="G12000" si="60366">N12000/(B12000/100000)</f>
        <v>412.05798021132489</v>
      </c>
      <c r="H12000" s="5">
        <f t="shared" si="60202"/>
        <v>234</v>
      </c>
      <c r="I12000" s="5">
        <f t="shared" si="60202"/>
        <v>226</v>
      </c>
      <c r="J12000" s="8">
        <f t="shared" ref="J12000" si="60367">E12000/(SUM(N11993:N11999)/7)*100</f>
        <v>3.047493161498779</v>
      </c>
      <c r="K12000" s="5">
        <f t="shared" ref="K12000" si="60368">O12000-O11999</f>
        <v>1</v>
      </c>
      <c r="L12000" s="8">
        <f t="shared" ref="L12000" si="60369">SUM(K11994:K12000)/7</f>
        <v>1.5714285714285714</v>
      </c>
      <c r="M12000" s="8">
        <f t="shared" ref="M12000" si="60370">O12000/(B12000/100000)</f>
        <v>10.218627297733004</v>
      </c>
      <c r="N12000" s="5">
        <v>8831</v>
      </c>
      <c r="O12000" s="18">
        <v>219</v>
      </c>
    </row>
    <row r="12001" spans="1:15" ht="16" customHeight="1" x14ac:dyDescent="0.2">
      <c r="A12001" s="5" t="s">
        <v>28</v>
      </c>
      <c r="B12001" s="13">
        <v>2143145</v>
      </c>
      <c r="C12001" s="6">
        <f t="shared" si="60193"/>
        <v>44144</v>
      </c>
      <c r="D12001" s="5">
        <f t="shared" ref="D12001" si="60371">N12001-N12000</f>
        <v>132</v>
      </c>
      <c r="E12001" s="13">
        <f t="shared" ref="E12001" si="60372">SUM(D11995:D12001)/7</f>
        <v>246.42857142857142</v>
      </c>
      <c r="F12001" s="13">
        <f t="shared" ref="F12001" si="60373">SUM(D11997:D12001)/5</f>
        <v>250.4</v>
      </c>
      <c r="G12001" s="13">
        <f t="shared" ref="G12001" si="60374">N12001/(B12001/100000)</f>
        <v>418.21715282913658</v>
      </c>
      <c r="H12001" s="5">
        <f t="shared" si="60202"/>
        <v>235</v>
      </c>
      <c r="I12001" s="5">
        <f t="shared" si="60202"/>
        <v>227</v>
      </c>
      <c r="J12001" s="8">
        <f t="shared" ref="J12001" si="60375">E12001/(SUM(N11994:N12000)/7)*100</f>
        <v>3.0731681245657483</v>
      </c>
      <c r="K12001" s="5">
        <f t="shared" ref="K12001" si="60376">O12001-O12000</f>
        <v>1</v>
      </c>
      <c r="L12001" s="8">
        <f t="shared" ref="L12001" si="60377">SUM(K11995:K12001)/7</f>
        <v>1.7142857142857142</v>
      </c>
      <c r="M12001" s="8">
        <f t="shared" ref="M12001" si="60378">O12001/(B12001/100000)</f>
        <v>10.265287696352789</v>
      </c>
      <c r="N12001" s="5">
        <v>8963</v>
      </c>
      <c r="O12001" s="18">
        <v>220</v>
      </c>
    </row>
    <row r="12002" spans="1:15" ht="16" customHeight="1" x14ac:dyDescent="0.2">
      <c r="A12002" s="5" t="s">
        <v>28</v>
      </c>
      <c r="B12002" s="13">
        <v>2143145</v>
      </c>
      <c r="C12002" s="6">
        <f t="shared" si="60193"/>
        <v>44145</v>
      </c>
      <c r="D12002" s="5">
        <f t="shared" ref="D12002" si="60379">N12002-N12001</f>
        <v>209</v>
      </c>
      <c r="E12002" s="13">
        <f t="shared" ref="E12002" si="60380">SUM(D11996:D12002)/7</f>
        <v>252.42857142857142</v>
      </c>
      <c r="F12002" s="13">
        <f t="shared" ref="F12002" si="60381">SUM(D11998:D12002)/5</f>
        <v>229.6</v>
      </c>
      <c r="G12002" s="13">
        <f t="shared" ref="G12002" si="60382">N12002/(B12002/100000)</f>
        <v>427.96917614067172</v>
      </c>
      <c r="H12002" s="5">
        <f t="shared" si="60202"/>
        <v>236</v>
      </c>
      <c r="I12002" s="5">
        <f t="shared" si="60202"/>
        <v>228</v>
      </c>
      <c r="J12002" s="8">
        <f t="shared" ref="J12002" si="60383">E12002/(SUM(N11995:N12001)/7)*100</f>
        <v>3.0541344026548671</v>
      </c>
      <c r="K12002" s="5">
        <f t="shared" ref="K12002" si="60384">O12002-O12001</f>
        <v>4</v>
      </c>
      <c r="L12002" s="8">
        <f t="shared" ref="L12002" si="60385">SUM(K11996:K12002)/7</f>
        <v>2</v>
      </c>
      <c r="M12002" s="8">
        <f t="shared" ref="M12002" si="60386">O12002/(B12002/100000)</f>
        <v>10.451929290831931</v>
      </c>
      <c r="N12002" s="5">
        <v>9172</v>
      </c>
      <c r="O12002" s="18">
        <v>224</v>
      </c>
    </row>
    <row r="12003" spans="1:15" ht="16" customHeight="1" x14ac:dyDescent="0.2">
      <c r="A12003" s="5" t="s">
        <v>28</v>
      </c>
      <c r="B12003" s="13">
        <v>2143145</v>
      </c>
      <c r="C12003" s="6">
        <f t="shared" si="60193"/>
        <v>44146</v>
      </c>
      <c r="D12003" s="5">
        <f t="shared" ref="D12003" si="60387">N12003-N12002</f>
        <v>203</v>
      </c>
      <c r="E12003" s="13">
        <f t="shared" ref="E12003" si="60388">SUM(D11997:D12003)/7</f>
        <v>237.71428571428572</v>
      </c>
      <c r="F12003" s="13">
        <f t="shared" ref="F12003" si="60389">SUM(D11999:D12003)/5</f>
        <v>214.6</v>
      </c>
      <c r="G12003" s="13">
        <f t="shared" ref="G12003" si="60390">N12003/(B12003/100000)</f>
        <v>437.44123706048816</v>
      </c>
      <c r="H12003" s="5">
        <f t="shared" si="60202"/>
        <v>237</v>
      </c>
      <c r="I12003" s="5">
        <f t="shared" si="60202"/>
        <v>229</v>
      </c>
      <c r="J12003" s="8">
        <f t="shared" ref="J12003" si="60391">E12003/(SUM(N11996:N12002)/7)*100</f>
        <v>2.7908692954061349</v>
      </c>
      <c r="K12003" s="5">
        <f t="shared" ref="K12003" si="60392">O12003-O12002</f>
        <v>4</v>
      </c>
      <c r="L12003" s="8">
        <f t="shared" ref="L12003" si="60393">SUM(K11997:K12003)/7</f>
        <v>2.2857142857142856</v>
      </c>
      <c r="M12003" s="8">
        <f t="shared" ref="M12003" si="60394">O12003/(B12003/100000)</f>
        <v>10.638570885311072</v>
      </c>
      <c r="N12003" s="5">
        <v>9375</v>
      </c>
      <c r="O12003" s="18">
        <v>228</v>
      </c>
    </row>
    <row r="12004" spans="1:15" ht="16" customHeight="1" x14ac:dyDescent="0.2">
      <c r="A12004" s="5" t="s">
        <v>28</v>
      </c>
      <c r="B12004" s="13">
        <v>2143145</v>
      </c>
      <c r="C12004" s="6">
        <f t="shared" si="60193"/>
        <v>44147</v>
      </c>
      <c r="D12004" s="5">
        <f t="shared" ref="D12004" si="60395">N12004-N12003</f>
        <v>373</v>
      </c>
      <c r="E12004" s="13">
        <f t="shared" ref="E12004" si="60396">SUM(D11998:D12004)/7</f>
        <v>246.28571428571428</v>
      </c>
      <c r="F12004" s="13">
        <f t="shared" ref="F12004" si="60397">SUM(D12000:D12004)/5</f>
        <v>225.6</v>
      </c>
      <c r="G12004" s="13">
        <f t="shared" ref="G12004" si="60398">N12004/(B12004/100000)</f>
        <v>454.84556574566813</v>
      </c>
      <c r="H12004" s="5">
        <f t="shared" si="60202"/>
        <v>238</v>
      </c>
      <c r="I12004" s="5">
        <f t="shared" si="60202"/>
        <v>230</v>
      </c>
      <c r="J12004" s="8">
        <f t="shared" ref="J12004" si="60399">E12004/(SUM(N11997:N12003)/7)*100</f>
        <v>2.8129945991809029</v>
      </c>
      <c r="K12004" s="5">
        <f t="shared" ref="K12004" si="60400">O12004-O12003</f>
        <v>6</v>
      </c>
      <c r="L12004" s="8">
        <f t="shared" ref="L12004" si="60401">SUM(K11998:K12004)/7</f>
        <v>2.4285714285714284</v>
      </c>
      <c r="M12004" s="8">
        <f t="shared" ref="M12004" si="60402">O12004/(B12004/100000)</f>
        <v>10.918533277029784</v>
      </c>
      <c r="N12004" s="5">
        <v>9748</v>
      </c>
      <c r="O12004" s="18">
        <v>234</v>
      </c>
    </row>
    <row r="12005" spans="1:15" ht="16" customHeight="1" x14ac:dyDescent="0.2">
      <c r="A12005" s="5" t="s">
        <v>28</v>
      </c>
      <c r="B12005" s="13">
        <v>2143145</v>
      </c>
      <c r="C12005" s="6">
        <f t="shared" si="60193"/>
        <v>44148</v>
      </c>
      <c r="D12005" s="5">
        <f t="shared" ref="D12005" si="60403">N12005-N12004</f>
        <v>351</v>
      </c>
      <c r="E12005" s="13">
        <f t="shared" ref="E12005" si="60404">SUM(D11999:D12005)/7</f>
        <v>256.71428571428572</v>
      </c>
      <c r="F12005" s="13">
        <f t="shared" ref="F12005" si="60405">SUM(D12001:D12005)/5</f>
        <v>253.6</v>
      </c>
      <c r="G12005" s="13">
        <f t="shared" ref="G12005" si="60406">N12005/(B12005/100000)</f>
        <v>471.22336566121282</v>
      </c>
      <c r="H12005" s="5">
        <f t="shared" si="60202"/>
        <v>239</v>
      </c>
      <c r="I12005" s="5">
        <f t="shared" si="60202"/>
        <v>231</v>
      </c>
      <c r="J12005" s="8">
        <f t="shared" ref="J12005" si="60407">E12005/(SUM(N11998:N12004)/7)*100</f>
        <v>2.8518830045547601</v>
      </c>
      <c r="K12005" s="5">
        <f t="shared" ref="K12005" si="60408">O12005-O12004</f>
        <v>6</v>
      </c>
      <c r="L12005" s="8">
        <f t="shared" ref="L12005" si="60409">SUM(K11999:K12005)/7</f>
        <v>3.2857142857142856</v>
      </c>
      <c r="M12005" s="8">
        <f t="shared" ref="M12005" si="60410">O12005/(B12005/100000)</f>
        <v>11.198495668748498</v>
      </c>
      <c r="N12005" s="5">
        <v>10099</v>
      </c>
      <c r="O12005" s="18">
        <v>240</v>
      </c>
    </row>
    <row r="12006" spans="1:15" ht="16" customHeight="1" x14ac:dyDescent="0.2">
      <c r="A12006" s="5" t="s">
        <v>28</v>
      </c>
      <c r="B12006" s="13">
        <v>2143145</v>
      </c>
      <c r="C12006" s="6">
        <f t="shared" si="60193"/>
        <v>44149</v>
      </c>
      <c r="D12006" s="5">
        <f t="shared" ref="D12006" si="60411">N12006-N12005</f>
        <v>450</v>
      </c>
      <c r="E12006" s="13">
        <f t="shared" ref="E12006" si="60412">SUM(D12000:D12006)/7</f>
        <v>275.57142857142856</v>
      </c>
      <c r="F12006" s="13">
        <f t="shared" ref="F12006" si="60413">SUM(D12002:D12006)/5</f>
        <v>317.2</v>
      </c>
      <c r="G12006" s="13">
        <f t="shared" ref="G12006" si="60414">N12006/(B12006/100000)</f>
        <v>492.22054504011624</v>
      </c>
      <c r="H12006" s="5">
        <f t="shared" si="60202"/>
        <v>240</v>
      </c>
      <c r="I12006" s="5">
        <f t="shared" si="60202"/>
        <v>232</v>
      </c>
      <c r="J12006" s="8">
        <f t="shared" ref="J12006" si="60415">E12006/(SUM(N11999:N12005)/7)*100</f>
        <v>2.9764843846438711</v>
      </c>
      <c r="K12006" s="5">
        <f t="shared" ref="K12006" si="60416">O12006-O12005</f>
        <v>7</v>
      </c>
      <c r="L12006" s="8">
        <f t="shared" ref="L12006" si="60417">SUM(K12000:K12006)/7</f>
        <v>4.1428571428571432</v>
      </c>
      <c r="M12006" s="8">
        <f t="shared" ref="M12006" si="60418">O12006/(B12006/100000)</f>
        <v>11.525118459086995</v>
      </c>
      <c r="N12006" s="5">
        <v>10549</v>
      </c>
      <c r="O12006" s="18">
        <v>247</v>
      </c>
    </row>
    <row r="12007" spans="1:15" ht="16" customHeight="1" x14ac:dyDescent="0.2">
      <c r="A12007" s="5" t="s">
        <v>28</v>
      </c>
      <c r="B12007" s="13">
        <v>2143145</v>
      </c>
      <c r="C12007" s="6">
        <f t="shared" si="60193"/>
        <v>44150</v>
      </c>
      <c r="D12007" s="5">
        <f t="shared" ref="D12007" si="60419">N12007-N12006</f>
        <v>206</v>
      </c>
      <c r="E12007" s="13">
        <f t="shared" ref="E12007" si="60420">SUM(D12001:D12007)/7</f>
        <v>274.85714285714283</v>
      </c>
      <c r="F12007" s="13">
        <f t="shared" ref="F12007" si="60421">SUM(D12003:D12007)/5</f>
        <v>316.60000000000002</v>
      </c>
      <c r="G12007" s="13">
        <f t="shared" ref="G12007" si="60422">N12007/(B12007/100000)</f>
        <v>501.83258715579206</v>
      </c>
      <c r="H12007" s="5">
        <f t="shared" si="60202"/>
        <v>241</v>
      </c>
      <c r="I12007" s="5">
        <f t="shared" si="60202"/>
        <v>233</v>
      </c>
      <c r="J12007" s="8">
        <f t="shared" ref="J12007" si="60423">E12007/(SUM(N12000:N12006)/7)*100</f>
        <v>2.8829584788048606</v>
      </c>
      <c r="K12007" s="5">
        <f t="shared" ref="K12007" si="60424">O12007-O12006</f>
        <v>8</v>
      </c>
      <c r="L12007" s="8">
        <f t="shared" ref="L12007" si="60425">SUM(K12001:K12007)/7</f>
        <v>5.1428571428571432</v>
      </c>
      <c r="M12007" s="8">
        <f t="shared" ref="M12007" si="60426">O12007/(B12007/100000)</f>
        <v>11.898401648045278</v>
      </c>
      <c r="N12007" s="5">
        <v>10755</v>
      </c>
      <c r="O12007" s="18">
        <v>255</v>
      </c>
    </row>
    <row r="12008" spans="1:15" ht="16" customHeight="1" x14ac:dyDescent="0.2">
      <c r="A12008" s="5" t="s">
        <v>28</v>
      </c>
      <c r="B12008" s="13">
        <v>2143145</v>
      </c>
      <c r="C12008" s="6">
        <f t="shared" si="60193"/>
        <v>44151</v>
      </c>
      <c r="D12008" s="5">
        <f t="shared" ref="D12008" si="60427">N12008-N12007</f>
        <v>227</v>
      </c>
      <c r="E12008" s="13">
        <f t="shared" ref="E12008" si="60428">SUM(D12002:D12008)/7</f>
        <v>288.42857142857144</v>
      </c>
      <c r="F12008" s="13">
        <f t="shared" ref="F12008" si="60429">SUM(D12004:D12008)/5</f>
        <v>321.39999999999998</v>
      </c>
      <c r="G12008" s="13">
        <f t="shared" ref="G12008" si="60430">N12008/(B12008/100000)</f>
        <v>512.42449764248329</v>
      </c>
      <c r="H12008" s="5">
        <f t="shared" si="60202"/>
        <v>242</v>
      </c>
      <c r="I12008" s="5">
        <f t="shared" si="60202"/>
        <v>234</v>
      </c>
      <c r="J12008" s="8">
        <f t="shared" ref="J12008" si="60431">E12008/(SUM(N12001:N12007)/7)*100</f>
        <v>2.9405339275571283</v>
      </c>
      <c r="K12008" s="5">
        <f t="shared" ref="K12008" si="60432">O12008-O12007</f>
        <v>-1</v>
      </c>
      <c r="L12008" s="8">
        <f t="shared" ref="L12008" si="60433">SUM(K12002:K12008)/7</f>
        <v>4.8571428571428568</v>
      </c>
      <c r="M12008" s="8">
        <f t="shared" ref="M12008" si="60434">O12008/(B12008/100000)</f>
        <v>11.851741249425492</v>
      </c>
      <c r="N12008" s="5">
        <v>10982</v>
      </c>
      <c r="O12008" s="18">
        <v>254</v>
      </c>
    </row>
    <row r="12009" spans="1:15" ht="16" customHeight="1" x14ac:dyDescent="0.2">
      <c r="A12009" s="5" t="s">
        <v>28</v>
      </c>
      <c r="B12009" s="13">
        <v>2143145</v>
      </c>
      <c r="C12009" s="6">
        <f t="shared" si="60193"/>
        <v>44152</v>
      </c>
      <c r="D12009" s="5">
        <f t="shared" ref="D12009" si="60435">N12009-N12008</f>
        <v>237</v>
      </c>
      <c r="E12009" s="13">
        <f t="shared" ref="E12009" si="60436">SUM(D12003:D12009)/7</f>
        <v>292.42857142857144</v>
      </c>
      <c r="F12009" s="13">
        <f t="shared" ref="F12009" si="60437">SUM(D12005:D12009)/5</f>
        <v>294.2</v>
      </c>
      <c r="G12009" s="13">
        <f t="shared" ref="G12009" si="60438">N12009/(B12009/100000)</f>
        <v>523.4830121153725</v>
      </c>
      <c r="H12009" s="5">
        <f t="shared" si="60202"/>
        <v>243</v>
      </c>
      <c r="I12009" s="5">
        <f t="shared" si="60202"/>
        <v>235</v>
      </c>
      <c r="J12009" s="8">
        <f t="shared" ref="J12009" si="60439">E12009/(SUM(N12002:N12008)/7)*100</f>
        <v>2.8961516694963221</v>
      </c>
      <c r="K12009" s="5">
        <f t="shared" ref="K12009" si="60440">O12009-O12008</f>
        <v>10</v>
      </c>
      <c r="L12009" s="8">
        <f t="shared" ref="L12009" si="60441">SUM(K12003:K12009)/7</f>
        <v>5.7142857142857144</v>
      </c>
      <c r="M12009" s="8">
        <f t="shared" ref="M12009" si="60442">O12009/(B12009/100000)</f>
        <v>12.318345235623347</v>
      </c>
      <c r="N12009" s="5">
        <v>11219</v>
      </c>
      <c r="O12009" s="18">
        <v>264</v>
      </c>
    </row>
    <row r="12010" spans="1:15" ht="16" customHeight="1" x14ac:dyDescent="0.2">
      <c r="A12010" s="5" t="s">
        <v>28</v>
      </c>
      <c r="B12010" s="13">
        <v>2143145</v>
      </c>
      <c r="C12010" s="6">
        <f t="shared" si="60193"/>
        <v>44153</v>
      </c>
      <c r="D12010" s="5">
        <f t="shared" ref="D12010" si="60443">N12010-N12009</f>
        <v>386</v>
      </c>
      <c r="E12010" s="13">
        <f t="shared" ref="E12010" si="60444">SUM(D12004:D12010)/7</f>
        <v>318.57142857142856</v>
      </c>
      <c r="F12010" s="13">
        <f t="shared" ref="F12010" si="60445">SUM(D12006:D12010)/5</f>
        <v>301.2</v>
      </c>
      <c r="G12010" s="13">
        <f t="shared" ref="G12010" si="60446">N12010/(B12010/100000)</f>
        <v>541.49392598260965</v>
      </c>
      <c r="H12010" s="5">
        <f t="shared" si="60202"/>
        <v>244</v>
      </c>
      <c r="I12010" s="5">
        <f t="shared" si="60202"/>
        <v>236</v>
      </c>
      <c r="J12010" s="8">
        <f t="shared" ref="J12010" si="60447">E12010/(SUM(N12003:N12009)/7)*100</f>
        <v>3.0662614984806189</v>
      </c>
      <c r="K12010" s="5">
        <f t="shared" ref="K12010" si="60448">O12010-O12009</f>
        <v>5</v>
      </c>
      <c r="L12010" s="8">
        <f t="shared" ref="L12010" si="60449">SUM(K12004:K12010)/7</f>
        <v>5.8571428571428568</v>
      </c>
      <c r="M12010" s="8">
        <f t="shared" ref="M12010" si="60450">O12010/(B12010/100000)</f>
        <v>12.551647228722274</v>
      </c>
      <c r="N12010" s="5">
        <v>11605</v>
      </c>
      <c r="O12010" s="18">
        <v>269</v>
      </c>
    </row>
    <row r="12011" spans="1:15" ht="16" customHeight="1" x14ac:dyDescent="0.2">
      <c r="A12011" s="5" t="s">
        <v>28</v>
      </c>
      <c r="B12011" s="13">
        <v>2143145</v>
      </c>
      <c r="C12011" s="6">
        <f t="shared" si="60193"/>
        <v>44154</v>
      </c>
      <c r="D12011" s="5">
        <f t="shared" ref="D12011" si="60451">N12011-N12010</f>
        <v>501</v>
      </c>
      <c r="E12011" s="13">
        <f t="shared" ref="E12011" si="60452">SUM(D12005:D12011)/7</f>
        <v>336.85714285714283</v>
      </c>
      <c r="F12011" s="13">
        <f t="shared" ref="F12011" si="60453">SUM(D12007:D12011)/5</f>
        <v>311.39999999999998</v>
      </c>
      <c r="G12011" s="13">
        <f t="shared" ref="G12011" si="60454">N12011/(B12011/100000)</f>
        <v>564.87078569112214</v>
      </c>
      <c r="H12011" s="5">
        <f t="shared" si="60202"/>
        <v>245</v>
      </c>
      <c r="I12011" s="5">
        <f t="shared" si="60202"/>
        <v>237</v>
      </c>
      <c r="J12011" s="8">
        <f t="shared" ref="J12011" si="60455">E12011/(SUM(N12004:N12010)/7)*100</f>
        <v>3.1458035940605944</v>
      </c>
      <c r="K12011" s="5">
        <f t="shared" ref="K12011" si="60456">O12011-O12010</f>
        <v>10</v>
      </c>
      <c r="L12011" s="8">
        <f t="shared" ref="L12011" si="60457">SUM(K12005:K12011)/7</f>
        <v>6.4285714285714288</v>
      </c>
      <c r="M12011" s="8">
        <f t="shared" ref="M12011" si="60458">O12011/(B12011/100000)</f>
        <v>13.018251214920127</v>
      </c>
      <c r="N12011" s="5">
        <v>12106</v>
      </c>
      <c r="O12011" s="18">
        <v>279</v>
      </c>
    </row>
    <row r="12012" spans="1:15" ht="16" customHeight="1" x14ac:dyDescent="0.2">
      <c r="A12012" s="5" t="s">
        <v>28</v>
      </c>
      <c r="B12012" s="13">
        <v>2143145</v>
      </c>
      <c r="C12012" s="6">
        <f t="shared" si="60193"/>
        <v>44155</v>
      </c>
      <c r="D12012" s="5">
        <f t="shared" ref="D12012" si="60459">N12012-N12011</f>
        <v>340</v>
      </c>
      <c r="E12012" s="13">
        <f t="shared" ref="E12012" si="60460">SUM(D12006:D12012)/7</f>
        <v>335.28571428571428</v>
      </c>
      <c r="F12012" s="13">
        <f t="shared" ref="F12012" si="60461">SUM(D12008:D12012)/5</f>
        <v>338.2</v>
      </c>
      <c r="G12012" s="13">
        <f t="shared" ref="G12012" si="60462">N12012/(B12012/100000)</f>
        <v>580.73532122184918</v>
      </c>
      <c r="H12012" s="5">
        <f t="shared" si="60202"/>
        <v>246</v>
      </c>
      <c r="I12012" s="5">
        <f t="shared" si="60202"/>
        <v>238</v>
      </c>
      <c r="J12012" s="8">
        <f t="shared" ref="J12012" si="60463">E12012/(SUM(N12005:N12011)/7)*100</f>
        <v>3.0356334475845568</v>
      </c>
      <c r="K12012" s="5">
        <f t="shared" ref="K12012" si="60464">O12012-O12011</f>
        <v>3</v>
      </c>
      <c r="L12012" s="8">
        <f t="shared" ref="L12012" si="60465">SUM(K12006:K12012)/7</f>
        <v>6</v>
      </c>
      <c r="M12012" s="8">
        <f t="shared" ref="M12012" si="60466">O12012/(B12012/100000)</f>
        <v>13.158232410779485</v>
      </c>
      <c r="N12012" s="5">
        <v>12446</v>
      </c>
      <c r="O12012" s="18">
        <v>282</v>
      </c>
    </row>
    <row r="12013" spans="1:15" ht="16" customHeight="1" x14ac:dyDescent="0.2">
      <c r="A12013" s="5" t="s">
        <v>28</v>
      </c>
      <c r="B12013" s="13">
        <v>2143145</v>
      </c>
      <c r="C12013" s="6">
        <f t="shared" si="60193"/>
        <v>44156</v>
      </c>
      <c r="D12013" s="5">
        <f t="shared" ref="D12013" si="60467">N12013-N12012</f>
        <v>686</v>
      </c>
      <c r="E12013" s="13">
        <f t="shared" ref="E12013" si="60468">SUM(D12007:D12013)/7</f>
        <v>369</v>
      </c>
      <c r="F12013" s="13">
        <f t="shared" ref="F12013" si="60469">SUM(D12009:D12013)/5</f>
        <v>430</v>
      </c>
      <c r="G12013" s="13">
        <f t="shared" ref="G12013" si="60470">N12013/(B12013/100000)</f>
        <v>612.7443546750219</v>
      </c>
      <c r="H12013" s="5">
        <f t="shared" si="60202"/>
        <v>247</v>
      </c>
      <c r="I12013" s="5">
        <f t="shared" si="60202"/>
        <v>239</v>
      </c>
      <c r="J12013" s="8">
        <f t="shared" ref="J12013" si="60471">E12013/(SUM(N12006:N12012)/7)*100</f>
        <v>3.2424493484974017</v>
      </c>
      <c r="K12013" s="5">
        <f t="shared" ref="K12013" si="60472">O12013-O12012</f>
        <v>7</v>
      </c>
      <c r="L12013" s="8">
        <f t="shared" ref="L12013" si="60473">SUM(K12007:K12013)/7</f>
        <v>6</v>
      </c>
      <c r="M12013" s="8">
        <f t="shared" ref="M12013" si="60474">O12013/(B12013/100000)</f>
        <v>13.484855201117982</v>
      </c>
      <c r="N12013" s="5">
        <v>13132</v>
      </c>
      <c r="O12013" s="18">
        <v>289</v>
      </c>
    </row>
    <row r="12014" spans="1:15" ht="16" customHeight="1" x14ac:dyDescent="0.2">
      <c r="A12014" s="5" t="s">
        <v>28</v>
      </c>
      <c r="B12014" s="13">
        <v>2143145</v>
      </c>
      <c r="C12014" s="6">
        <f t="shared" si="60193"/>
        <v>44157</v>
      </c>
      <c r="D12014" s="5">
        <f t="shared" ref="D12014" si="60475">N12014-N12013</f>
        <v>416</v>
      </c>
      <c r="E12014" s="13">
        <f t="shared" ref="E12014" si="60476">SUM(D12008:D12014)/7</f>
        <v>399</v>
      </c>
      <c r="F12014" s="13">
        <f t="shared" ref="F12014" si="60477">SUM(D12010:D12014)/5</f>
        <v>465.8</v>
      </c>
      <c r="G12014" s="13">
        <f t="shared" ref="G12014" si="60478">N12014/(B12014/100000)</f>
        <v>632.1550805008527</v>
      </c>
      <c r="H12014" s="5">
        <f t="shared" si="60202"/>
        <v>248</v>
      </c>
      <c r="I12014" s="5">
        <f t="shared" si="60202"/>
        <v>240</v>
      </c>
      <c r="J12014" s="8">
        <f t="shared" ref="J12014" si="60479">E12014/(SUM(N12007:N12013)/7)*100</f>
        <v>3.3959511216487326</v>
      </c>
      <c r="K12014" s="5">
        <f t="shared" ref="K12014" si="60480">O12014-O12013</f>
        <v>4</v>
      </c>
      <c r="L12014" s="8">
        <f t="shared" ref="L12014" si="60481">SUM(K12008:K12014)/7</f>
        <v>5.4285714285714288</v>
      </c>
      <c r="M12014" s="8">
        <f t="shared" ref="M12014" si="60482">O12014/(B12014/100000)</f>
        <v>13.671496795597124</v>
      </c>
      <c r="N12014" s="5">
        <v>13548</v>
      </c>
      <c r="O12014" s="18">
        <v>293</v>
      </c>
    </row>
    <row r="12015" spans="1:15" ht="16" customHeight="1" x14ac:dyDescent="0.2">
      <c r="A12015" s="5" t="s">
        <v>28</v>
      </c>
      <c r="B12015" s="13">
        <v>2143145</v>
      </c>
      <c r="C12015" s="6">
        <f t="shared" si="60193"/>
        <v>44158</v>
      </c>
      <c r="D12015" s="5">
        <f t="shared" ref="D12015" si="60483">N12015-N12014</f>
        <v>192</v>
      </c>
      <c r="E12015" s="13">
        <f t="shared" ref="E12015" si="60484">SUM(D12009:D12015)/7</f>
        <v>394</v>
      </c>
      <c r="F12015" s="13">
        <f t="shared" ref="F12015" si="60485">SUM(D12011:D12015)/5</f>
        <v>427</v>
      </c>
      <c r="G12015" s="13">
        <f t="shared" ref="G12015" si="60486">N12015/(B12015/100000)</f>
        <v>641.11387703585149</v>
      </c>
      <c r="H12015" s="5">
        <f t="shared" si="60202"/>
        <v>249</v>
      </c>
      <c r="I12015" s="5">
        <f t="shared" si="60202"/>
        <v>241</v>
      </c>
      <c r="J12015" s="8">
        <f t="shared" ref="J12015" si="60487">E12015/(SUM(N12008:N12014)/7)*100</f>
        <v>3.2432559561607754</v>
      </c>
      <c r="K12015" s="5">
        <f t="shared" ref="K12015" si="60488">O12015-O12014</f>
        <v>3</v>
      </c>
      <c r="L12015" s="8">
        <f t="shared" ref="L12015" si="60489">SUM(K12009:K12015)/7</f>
        <v>6</v>
      </c>
      <c r="M12015" s="8">
        <f t="shared" ref="M12015" si="60490">O12015/(B12015/100000)</f>
        <v>13.81147799145648</v>
      </c>
      <c r="N12015" s="5">
        <v>13740</v>
      </c>
      <c r="O12015" s="18">
        <v>296</v>
      </c>
    </row>
    <row r="12016" spans="1:15" ht="16" customHeight="1" x14ac:dyDescent="0.2">
      <c r="A12016" s="5" t="s">
        <v>28</v>
      </c>
      <c r="B12016" s="13">
        <v>2143145</v>
      </c>
      <c r="C12016" s="6">
        <f t="shared" si="60193"/>
        <v>44159</v>
      </c>
      <c r="D12016" s="5">
        <f t="shared" ref="D12016" si="60491">N12016-N12015</f>
        <v>429</v>
      </c>
      <c r="E12016" s="13">
        <f t="shared" ref="E12016" si="60492">SUM(D12010:D12016)/7</f>
        <v>421.42857142857144</v>
      </c>
      <c r="F12016" s="13">
        <f t="shared" ref="F12016" si="60493">SUM(D12012:D12016)/5</f>
        <v>412.6</v>
      </c>
      <c r="G12016" s="13">
        <f t="shared" ref="G12016" si="60494">N12016/(B12016/100000)</f>
        <v>661.13118804373937</v>
      </c>
      <c r="H12016" s="5">
        <f t="shared" si="60202"/>
        <v>250</v>
      </c>
      <c r="I12016" s="5">
        <f t="shared" si="60202"/>
        <v>242</v>
      </c>
      <c r="J12016" s="8">
        <f t="shared" ref="J12016" si="60495">E12016/(SUM(N12009:N12015)/7)*100</f>
        <v>3.3600619618205845</v>
      </c>
      <c r="K12016" s="5">
        <f t="shared" ref="K12016" si="60496">O12016-O12015</f>
        <v>14</v>
      </c>
      <c r="L12016" s="8">
        <f t="shared" ref="L12016" si="60497">SUM(K12010:K12016)/7</f>
        <v>6.5714285714285712</v>
      </c>
      <c r="M12016" s="8">
        <f t="shared" ref="M12016" si="60498">O12016/(B12016/100000)</f>
        <v>14.464723572133476</v>
      </c>
      <c r="N12016" s="5">
        <v>14169</v>
      </c>
      <c r="O12016" s="18">
        <v>310</v>
      </c>
    </row>
    <row r="12017" spans="1:15" ht="16" customHeight="1" x14ac:dyDescent="0.2">
      <c r="A12017" s="5" t="s">
        <v>28</v>
      </c>
      <c r="B12017" s="13">
        <v>2143145</v>
      </c>
      <c r="C12017" s="6">
        <f t="shared" si="60193"/>
        <v>44160</v>
      </c>
      <c r="D12017" s="5">
        <f t="shared" ref="D12017" si="60499">N12017-N12016</f>
        <v>452</v>
      </c>
      <c r="E12017" s="13">
        <f t="shared" ref="E12017" si="60500">SUM(D12011:D12017)/7</f>
        <v>430.85714285714283</v>
      </c>
      <c r="F12017" s="13">
        <f t="shared" ref="F12017" si="60501">SUM(D12013:D12017)/5</f>
        <v>435</v>
      </c>
      <c r="G12017" s="13">
        <f t="shared" ref="G12017" si="60502">N12017/(B12017/100000)</f>
        <v>682.22168821988237</v>
      </c>
      <c r="H12017" s="5">
        <f t="shared" si="60202"/>
        <v>251</v>
      </c>
      <c r="I12017" s="5">
        <f t="shared" si="60202"/>
        <v>243</v>
      </c>
      <c r="J12017" s="8">
        <f t="shared" ref="J12017" si="60503">E12017/(SUM(N12010:N12016)/7)*100</f>
        <v>3.3235624710731049</v>
      </c>
      <c r="K12017" s="5">
        <f t="shared" ref="K12017" si="60504">O12017-O12016</f>
        <v>9</v>
      </c>
      <c r="L12017" s="8">
        <f t="shared" ref="L12017" si="60505">SUM(K12011:K12017)/7</f>
        <v>7.1428571428571432</v>
      </c>
      <c r="M12017" s="8">
        <f t="shared" ref="M12017" si="60506">O12017/(B12017/100000)</f>
        <v>14.884667159711544</v>
      </c>
      <c r="N12017" s="5">
        <v>14621</v>
      </c>
      <c r="O12017" s="18">
        <v>319</v>
      </c>
    </row>
    <row r="12018" spans="1:15" ht="16" customHeight="1" x14ac:dyDescent="0.2">
      <c r="A12018" s="5" t="s">
        <v>28</v>
      </c>
      <c r="B12018" s="13">
        <v>2143145</v>
      </c>
      <c r="C12018" s="6">
        <f t="shared" si="60193"/>
        <v>44161</v>
      </c>
      <c r="D12018" s="5">
        <f t="shared" ref="D12018" si="60507">N12018-N12017</f>
        <v>628</v>
      </c>
      <c r="E12018" s="13">
        <f t="shared" ref="E12018" si="60508">SUM(D12012:D12018)/7</f>
        <v>449</v>
      </c>
      <c r="F12018" s="13">
        <f t="shared" ref="F12018" si="60509">SUM(D12014:D12018)/5</f>
        <v>423.4</v>
      </c>
      <c r="G12018" s="13">
        <f t="shared" ref="G12018" si="60510">N12018/(B12018/100000)</f>
        <v>711.52441855310769</v>
      </c>
      <c r="H12018" s="5">
        <f t="shared" si="60202"/>
        <v>252</v>
      </c>
      <c r="I12018" s="5">
        <f t="shared" si="60202"/>
        <v>244</v>
      </c>
      <c r="J12018" s="8">
        <f t="shared" ref="J12018" si="60511">E12018/(SUM(N12011:N12017)/7)*100</f>
        <v>3.3521042639875422</v>
      </c>
      <c r="K12018" s="5">
        <f t="shared" ref="K12018" si="60512">O12018-O12017</f>
        <v>8</v>
      </c>
      <c r="L12018" s="8">
        <f t="shared" ref="L12018" si="60513">SUM(K12012:K12018)/7</f>
        <v>6.8571428571428568</v>
      </c>
      <c r="M12018" s="8">
        <f t="shared" ref="M12018" si="60514">O12018/(B12018/100000)</f>
        <v>15.257950348669828</v>
      </c>
      <c r="N12018" s="5">
        <v>15249</v>
      </c>
      <c r="O12018" s="18">
        <v>327</v>
      </c>
    </row>
    <row r="12019" spans="1:15" ht="16" customHeight="1" x14ac:dyDescent="0.2">
      <c r="A12019" s="5" t="s">
        <v>28</v>
      </c>
      <c r="B12019" s="13">
        <v>2143145</v>
      </c>
      <c r="C12019" s="6">
        <f t="shared" si="60193"/>
        <v>44162</v>
      </c>
      <c r="D12019" s="5">
        <f t="shared" ref="D12019" si="60515">N12019-N12018</f>
        <v>574</v>
      </c>
      <c r="E12019" s="13">
        <f t="shared" ref="E12019" si="60516">SUM(D12013:D12019)/7</f>
        <v>482.42857142857144</v>
      </c>
      <c r="F12019" s="13">
        <f t="shared" ref="F12019" si="60517">SUM(D12015:D12019)/5</f>
        <v>455</v>
      </c>
      <c r="G12019" s="13">
        <f t="shared" ref="G12019" si="60518">N12019/(B12019/100000)</f>
        <v>738.30748736086446</v>
      </c>
      <c r="H12019" s="5">
        <f t="shared" si="60202"/>
        <v>253</v>
      </c>
      <c r="I12019" s="5">
        <f t="shared" si="60202"/>
        <v>245</v>
      </c>
      <c r="J12019" s="8">
        <f t="shared" ref="J12019" si="60519">E12019/(SUM(N12012:N12018)/7)*100</f>
        <v>3.4848563025643675</v>
      </c>
      <c r="K12019" s="5">
        <f t="shared" ref="K12019" si="60520">O12019-O12018</f>
        <v>13</v>
      </c>
      <c r="L12019" s="8">
        <f t="shared" ref="L12019" si="60521">SUM(K12013:K12019)/7</f>
        <v>8.2857142857142865</v>
      </c>
      <c r="M12019" s="8">
        <f t="shared" ref="M12019" si="60522">O12019/(B12019/100000)</f>
        <v>15.864535530727037</v>
      </c>
      <c r="N12019" s="5">
        <v>15823</v>
      </c>
      <c r="O12019" s="18">
        <v>340</v>
      </c>
    </row>
    <row r="12020" spans="1:15" ht="16" customHeight="1" x14ac:dyDescent="0.2">
      <c r="A12020" s="5" t="s">
        <v>28</v>
      </c>
      <c r="B12020" s="13">
        <v>2143145</v>
      </c>
      <c r="C12020" s="6">
        <f t="shared" si="60193"/>
        <v>44163</v>
      </c>
      <c r="D12020" s="5">
        <f t="shared" ref="D12020" si="60523">N12020-N12019</f>
        <v>541</v>
      </c>
      <c r="E12020" s="13">
        <f t="shared" ref="E12020" si="60524">SUM(D12014:D12020)/7</f>
        <v>461.71428571428572</v>
      </c>
      <c r="F12020" s="13">
        <f t="shared" ref="F12020" si="60525">SUM(D12016:D12020)/5</f>
        <v>524.79999999999995</v>
      </c>
      <c r="G12020" s="13">
        <f t="shared" ref="G12020" si="60526">N12020/(B12020/100000)</f>
        <v>763.55076301416841</v>
      </c>
      <c r="H12020" s="5">
        <f t="shared" si="60202"/>
        <v>254</v>
      </c>
      <c r="I12020" s="5">
        <f t="shared" si="60202"/>
        <v>246</v>
      </c>
      <c r="J12020" s="8">
        <f t="shared" ref="J12020" si="60527">E12020/(SUM(N12013:N12019)/7)*100</f>
        <v>3.2229113898805366</v>
      </c>
      <c r="K12020" s="5">
        <f t="shared" ref="K12020" si="60528">O12020-O12019</f>
        <v>5</v>
      </c>
      <c r="L12020" s="8">
        <f t="shared" ref="L12020" si="60529">SUM(K12014:K12020)/7</f>
        <v>8</v>
      </c>
      <c r="M12020" s="8">
        <f t="shared" ref="M12020" si="60530">O12020/(B12020/100000)</f>
        <v>16.097837523825966</v>
      </c>
      <c r="N12020" s="5">
        <v>16364</v>
      </c>
      <c r="O12020" s="18">
        <v>345</v>
      </c>
    </row>
    <row r="12021" spans="1:15" ht="16" customHeight="1" x14ac:dyDescent="0.2">
      <c r="A12021" s="5" t="s">
        <v>28</v>
      </c>
      <c r="B12021" s="13">
        <v>2143145</v>
      </c>
      <c r="C12021" s="6">
        <f t="shared" si="60193"/>
        <v>44164</v>
      </c>
      <c r="D12021" s="5">
        <f t="shared" ref="D12021" si="60531">N12021-N12020</f>
        <v>322</v>
      </c>
      <c r="E12021" s="13">
        <f t="shared" ref="E12021" si="60532">SUM(D12015:D12021)/7</f>
        <v>448.28571428571428</v>
      </c>
      <c r="F12021" s="13">
        <f t="shared" ref="F12021" si="60533">SUM(D12017:D12021)/5</f>
        <v>503.4</v>
      </c>
      <c r="G12021" s="13">
        <f t="shared" ref="G12021" si="60534">N12021/(B12021/100000)</f>
        <v>778.5754113697393</v>
      </c>
      <c r="H12021" s="5">
        <f t="shared" si="60202"/>
        <v>255</v>
      </c>
      <c r="I12021" s="5">
        <f t="shared" si="60202"/>
        <v>247</v>
      </c>
      <c r="J12021" s="8">
        <f t="shared" ref="J12021" si="60535">E12021/(SUM(N12014:N12020)/7)*100</f>
        <v>3.0314740035164323</v>
      </c>
      <c r="K12021" s="5">
        <f t="shared" ref="K12021" si="60536">O12021-O12020</f>
        <v>1</v>
      </c>
      <c r="L12021" s="8">
        <f t="shared" ref="L12021" si="60537">SUM(K12015:K12021)/7</f>
        <v>7.5714285714285712</v>
      </c>
      <c r="M12021" s="8">
        <f t="shared" ref="M12021" si="60538">O12021/(B12021/100000)</f>
        <v>16.144497922445751</v>
      </c>
      <c r="N12021" s="5">
        <v>16686</v>
      </c>
      <c r="O12021" s="18">
        <v>346</v>
      </c>
    </row>
    <row r="12022" spans="1:15" ht="16" customHeight="1" x14ac:dyDescent="0.2">
      <c r="A12022" s="5" t="s">
        <v>28</v>
      </c>
      <c r="B12022" s="13">
        <v>2143145</v>
      </c>
      <c r="C12022" s="6">
        <f t="shared" si="60193"/>
        <v>44165</v>
      </c>
      <c r="D12022" s="5">
        <f t="shared" ref="D12022" si="60539">N12022-N12021</f>
        <v>312</v>
      </c>
      <c r="E12022" s="13">
        <f t="shared" ref="E12022" si="60540">SUM(D12016:D12022)/7</f>
        <v>465.42857142857144</v>
      </c>
      <c r="F12022" s="13">
        <f t="shared" ref="F12022" si="60541">SUM(D12018:D12022)/5</f>
        <v>475.4</v>
      </c>
      <c r="G12022" s="13">
        <f t="shared" ref="G12022" si="60542">N12022/(B12022/100000)</f>
        <v>793.13345573911226</v>
      </c>
      <c r="H12022" s="5">
        <f t="shared" si="60202"/>
        <v>256</v>
      </c>
      <c r="I12022" s="5">
        <f t="shared" si="60202"/>
        <v>248</v>
      </c>
      <c r="J12022" s="8">
        <f t="shared" ref="J12022" si="60543">E12022/(SUM(N12015:N12021)/7)*100</f>
        <v>3.0547950343172188</v>
      </c>
      <c r="K12022" s="5">
        <f t="shared" ref="K12022" si="60544">O12022-O12021</f>
        <v>1</v>
      </c>
      <c r="L12022" s="8">
        <f t="shared" ref="L12022" si="60545">SUM(K12016:K12022)/7</f>
        <v>7.2857142857142856</v>
      </c>
      <c r="M12022" s="8">
        <f t="shared" ref="M12022" si="60546">O12022/(B12022/100000)</f>
        <v>16.191158321065537</v>
      </c>
      <c r="N12022" s="5">
        <v>16998</v>
      </c>
      <c r="O12022" s="18">
        <v>347</v>
      </c>
    </row>
    <row r="12023" spans="1:15" ht="16" customHeight="1" x14ac:dyDescent="0.2">
      <c r="A12023" s="5" t="s">
        <v>28</v>
      </c>
      <c r="B12023" s="13">
        <v>2143145</v>
      </c>
      <c r="C12023" s="6">
        <f t="shared" si="60193"/>
        <v>44166</v>
      </c>
      <c r="D12023" s="5">
        <f t="shared" ref="D12023" si="60547">N12023-N12022</f>
        <v>390</v>
      </c>
      <c r="E12023" s="13">
        <f t="shared" ref="E12023" si="60548">SUM(D12017:D12023)/7</f>
        <v>459.85714285714283</v>
      </c>
      <c r="F12023" s="13">
        <f t="shared" ref="F12023" si="60549">SUM(D12019:D12023)/5</f>
        <v>427.8</v>
      </c>
      <c r="G12023" s="13">
        <f t="shared" ref="G12023" si="60550">N12023/(B12023/100000)</f>
        <v>811.33101120082858</v>
      </c>
      <c r="H12023" s="5">
        <f t="shared" si="60202"/>
        <v>257</v>
      </c>
      <c r="I12023" s="5">
        <f t="shared" si="60202"/>
        <v>249</v>
      </c>
      <c r="J12023" s="8">
        <f t="shared" ref="J12023" si="60551">E12023/(SUM(N12016:N12022)/7)*100</f>
        <v>2.9287598944591027</v>
      </c>
      <c r="K12023" s="5">
        <f t="shared" ref="K12023" si="60552">O12023-O12022</f>
        <v>13</v>
      </c>
      <c r="L12023" s="8">
        <f t="shared" ref="L12023" si="60553">SUM(K12017:K12023)/7</f>
        <v>7.1428571428571432</v>
      </c>
      <c r="M12023" s="8">
        <f t="shared" ref="M12023" si="60554">O12023/(B12023/100000)</f>
        <v>16.797743503122746</v>
      </c>
      <c r="N12023" s="5">
        <v>17388</v>
      </c>
      <c r="O12023" s="18">
        <v>360</v>
      </c>
    </row>
    <row r="12024" spans="1:15" ht="16" customHeight="1" x14ac:dyDescent="0.2">
      <c r="A12024" s="5" t="s">
        <v>28</v>
      </c>
      <c r="B12024" s="13">
        <v>2143145</v>
      </c>
      <c r="C12024" s="6">
        <f t="shared" si="60193"/>
        <v>44167</v>
      </c>
      <c r="D12024" s="5">
        <f t="shared" ref="D12024" si="60555">N12024-N12023</f>
        <v>471</v>
      </c>
      <c r="E12024" s="13">
        <f t="shared" ref="E12024" si="60556">SUM(D12018:D12024)/7</f>
        <v>462.57142857142856</v>
      </c>
      <c r="F12024" s="13">
        <f t="shared" ref="F12024" si="60557">SUM(D12020:D12024)/5</f>
        <v>407.2</v>
      </c>
      <c r="G12024" s="13">
        <f t="shared" ref="G12024" si="60558">N12024/(B12024/100000)</f>
        <v>833.30805895074752</v>
      </c>
      <c r="H12024" s="5">
        <f t="shared" si="60202"/>
        <v>258</v>
      </c>
      <c r="I12024" s="5">
        <f t="shared" si="60202"/>
        <v>250</v>
      </c>
      <c r="J12024" s="8">
        <f t="shared" ref="J12024" si="60559">E12024/(SUM(N12017:N12023)/7)*100</f>
        <v>2.8622192364468879</v>
      </c>
      <c r="K12024" s="5">
        <f t="shared" ref="K12024" si="60560">O12024-O12023</f>
        <v>18</v>
      </c>
      <c r="L12024" s="8">
        <f t="shared" ref="L12024" si="60561">SUM(K12018:K12024)/7</f>
        <v>8.4285714285714288</v>
      </c>
      <c r="M12024" s="8">
        <f t="shared" ref="M12024" si="60562">O12024/(B12024/100000)</f>
        <v>17.637630678278882</v>
      </c>
      <c r="N12024" s="5">
        <v>17859</v>
      </c>
      <c r="O12024" s="18">
        <v>378</v>
      </c>
    </row>
    <row r="12025" spans="1:15" ht="16" customHeight="1" x14ac:dyDescent="0.2">
      <c r="A12025" s="5" t="s">
        <v>28</v>
      </c>
      <c r="B12025" s="13">
        <v>2143145</v>
      </c>
      <c r="C12025" s="6">
        <f t="shared" si="60193"/>
        <v>44168</v>
      </c>
      <c r="D12025" s="5">
        <f t="shared" ref="D12025" si="60563">N12025-N12024</f>
        <v>570</v>
      </c>
      <c r="E12025" s="13">
        <f t="shared" ref="E12025" si="60564">SUM(D12019:D12025)/7</f>
        <v>454.28571428571428</v>
      </c>
      <c r="F12025" s="13">
        <f t="shared" ref="F12025" si="60565">SUM(D12021:D12025)/5</f>
        <v>413</v>
      </c>
      <c r="G12025" s="13">
        <f t="shared" ref="G12025" si="60566">N12025/(B12025/100000)</f>
        <v>859.90448616402523</v>
      </c>
      <c r="H12025" s="5">
        <f t="shared" si="60202"/>
        <v>259</v>
      </c>
      <c r="I12025" s="5">
        <f t="shared" si="60202"/>
        <v>251</v>
      </c>
      <c r="J12025" s="8">
        <f t="shared" ref="J12025" si="60567">E12025/(SUM(N12018:N12024)/7)*100</f>
        <v>2.7327335069220657</v>
      </c>
      <c r="K12025" s="5">
        <f t="shared" ref="K12025" si="60568">O12025-O12024</f>
        <v>16</v>
      </c>
      <c r="L12025" s="8">
        <f t="shared" ref="L12025" si="60569">SUM(K12019:K12025)/7</f>
        <v>9.5714285714285712</v>
      </c>
      <c r="M12025" s="8">
        <f t="shared" ref="M12025" si="60570">O12025/(B12025/100000)</f>
        <v>18.38419705619545</v>
      </c>
      <c r="N12025" s="5">
        <v>18429</v>
      </c>
      <c r="O12025" s="18">
        <v>394</v>
      </c>
    </row>
    <row r="12026" spans="1:15" ht="16" customHeight="1" x14ac:dyDescent="0.2">
      <c r="A12026" s="5" t="s">
        <v>28</v>
      </c>
      <c r="B12026" s="13">
        <v>2143145</v>
      </c>
      <c r="C12026" s="6">
        <f t="shared" si="60193"/>
        <v>44169</v>
      </c>
      <c r="D12026" s="5">
        <f t="shared" ref="D12026" si="60571">N12026-N12025</f>
        <v>1034</v>
      </c>
      <c r="E12026" s="13">
        <f t="shared" ref="E12026" si="60572">SUM(D12020:D12026)/7</f>
        <v>520</v>
      </c>
      <c r="F12026" s="13">
        <f t="shared" ref="F12026" si="60573">SUM(D12022:D12026)/5</f>
        <v>555.4</v>
      </c>
      <c r="G12026" s="13">
        <f t="shared" ref="G12026" si="60574">N12026/(B12026/100000)</f>
        <v>908.15133833688333</v>
      </c>
      <c r="H12026" s="5">
        <f t="shared" si="60202"/>
        <v>260</v>
      </c>
      <c r="I12026" s="5">
        <f t="shared" si="60202"/>
        <v>252</v>
      </c>
      <c r="J12026" s="8">
        <f t="shared" ref="J12026" si="60575">E12026/(SUM(N12019:N12025)/7)*100</f>
        <v>3.044827557362376</v>
      </c>
      <c r="K12026" s="5">
        <f t="shared" ref="K12026" si="60576">O12026-O12025</f>
        <v>11</v>
      </c>
      <c r="L12026" s="8">
        <f t="shared" ref="L12026" si="60577">SUM(K12020:K12026)/7</f>
        <v>9.2857142857142865</v>
      </c>
      <c r="M12026" s="8">
        <f t="shared" ref="M12026" si="60578">O12026/(B12026/100000)</f>
        <v>18.897461441013089</v>
      </c>
      <c r="N12026" s="5">
        <v>19463</v>
      </c>
      <c r="O12026" s="18">
        <v>405</v>
      </c>
    </row>
    <row r="12027" spans="1:15" ht="16" customHeight="1" x14ac:dyDescent="0.2">
      <c r="A12027" s="5" t="s">
        <v>28</v>
      </c>
      <c r="B12027" s="13">
        <v>2143145</v>
      </c>
      <c r="C12027" s="6">
        <f t="shared" si="60193"/>
        <v>44170</v>
      </c>
      <c r="D12027" s="5">
        <f t="shared" ref="D12027" si="60579">N12027-N12026</f>
        <v>652</v>
      </c>
      <c r="E12027" s="13">
        <f t="shared" ref="E12027" si="60580">SUM(D12021:D12027)/7</f>
        <v>535.85714285714289</v>
      </c>
      <c r="F12027" s="13">
        <f t="shared" ref="F12027" si="60581">SUM(D12023:D12027)/5</f>
        <v>623.4</v>
      </c>
      <c r="G12027" s="13">
        <f t="shared" ref="G12027" si="60582">N12027/(B12027/100000)</f>
        <v>938.57391823698345</v>
      </c>
      <c r="H12027" s="5">
        <f t="shared" si="60202"/>
        <v>261</v>
      </c>
      <c r="I12027" s="5">
        <f t="shared" si="60202"/>
        <v>253</v>
      </c>
      <c r="J12027" s="8">
        <f t="shared" ref="J12027" si="60583">E12027/(SUM(N12020:N12026)/7)*100</f>
        <v>3.0449641601792399</v>
      </c>
      <c r="K12027" s="5">
        <f t="shared" ref="K12027" si="60584">O12027-O12026</f>
        <v>9</v>
      </c>
      <c r="L12027" s="8">
        <f t="shared" ref="L12027" si="60585">SUM(K12021:K12027)/7</f>
        <v>9.8571428571428577</v>
      </c>
      <c r="M12027" s="8">
        <f t="shared" ref="M12027" si="60586">O12027/(B12027/100000)</f>
        <v>19.317405028591157</v>
      </c>
      <c r="N12027" s="5">
        <v>20115</v>
      </c>
      <c r="O12027" s="18">
        <v>414</v>
      </c>
    </row>
    <row r="12028" spans="1:15" ht="16" customHeight="1" x14ac:dyDescent="0.2">
      <c r="A12028" s="5" t="s">
        <v>28</v>
      </c>
      <c r="B12028" s="13">
        <v>2143145</v>
      </c>
      <c r="C12028" s="6">
        <f t="shared" si="60193"/>
        <v>44171</v>
      </c>
      <c r="D12028" s="5">
        <f t="shared" ref="D12028" si="60587">N12028-N12027</f>
        <v>374</v>
      </c>
      <c r="E12028" s="13">
        <f t="shared" ref="E12028" si="60588">SUM(D12022:D12028)/7</f>
        <v>543.28571428571433</v>
      </c>
      <c r="F12028" s="13">
        <f t="shared" ref="F12028" si="60589">SUM(D12024:D12028)/5</f>
        <v>620.20000000000005</v>
      </c>
      <c r="G12028" s="13">
        <f t="shared" ref="G12028" si="60590">N12028/(B12028/100000)</f>
        <v>956.0249073207832</v>
      </c>
      <c r="H12028" s="5">
        <f t="shared" si="60202"/>
        <v>262</v>
      </c>
      <c r="I12028" s="5">
        <f t="shared" si="60202"/>
        <v>254</v>
      </c>
      <c r="J12028" s="8">
        <f t="shared" ref="J12028" si="60591">E12028/(SUM(N12021:N12027)/7)*100</f>
        <v>2.9959507791205158</v>
      </c>
      <c r="K12028" s="5">
        <f t="shared" ref="K12028" si="60592">O12028-O12027</f>
        <v>2</v>
      </c>
      <c r="L12028" s="8">
        <f t="shared" ref="L12028" si="60593">SUM(K12022:K12028)/7</f>
        <v>10</v>
      </c>
      <c r="M12028" s="8">
        <f t="shared" ref="M12028" si="60594">O12028/(B12028/100000)</f>
        <v>19.410725825830728</v>
      </c>
      <c r="N12028" s="5">
        <v>20489</v>
      </c>
      <c r="O12028" s="18">
        <v>416</v>
      </c>
    </row>
    <row r="12029" spans="1:15" ht="16" customHeight="1" x14ac:dyDescent="0.2">
      <c r="A12029" s="5" t="s">
        <v>28</v>
      </c>
      <c r="B12029" s="13">
        <v>2143145</v>
      </c>
      <c r="C12029" s="6">
        <f t="shared" si="60193"/>
        <v>44172</v>
      </c>
      <c r="D12029" s="5">
        <f t="shared" ref="D12029" si="60595">N12029-N12028</f>
        <v>490</v>
      </c>
      <c r="E12029" s="13">
        <f t="shared" ref="E12029" si="60596">SUM(D12023:D12029)/7</f>
        <v>568.71428571428567</v>
      </c>
      <c r="F12029" s="13">
        <f t="shared" ref="F12029" si="60597">SUM(D12025:D12029)/5</f>
        <v>624</v>
      </c>
      <c r="G12029" s="13">
        <f t="shared" ref="G12029" si="60598">N12029/(B12029/100000)</f>
        <v>978.88850264447797</v>
      </c>
      <c r="H12029" s="5">
        <f t="shared" si="60202"/>
        <v>263</v>
      </c>
      <c r="I12029" s="5">
        <f t="shared" si="60202"/>
        <v>255</v>
      </c>
      <c r="J12029" s="8">
        <f t="shared" ref="J12029" si="60599">E12029/(SUM(N12022:N12028)/7)*100</f>
        <v>3.0449514689347636</v>
      </c>
      <c r="K12029" s="5">
        <f t="shared" ref="K12029" si="60600">O12029-O12028</f>
        <v>8</v>
      </c>
      <c r="L12029" s="8">
        <f t="shared" ref="L12029" si="60601">SUM(K12023:K12029)/7</f>
        <v>11</v>
      </c>
      <c r="M12029" s="8">
        <f t="shared" ref="M12029" si="60602">O12029/(B12029/100000)</f>
        <v>19.78400901478901</v>
      </c>
      <c r="N12029" s="5">
        <v>20979</v>
      </c>
      <c r="O12029" s="18">
        <v>424</v>
      </c>
    </row>
    <row r="12030" spans="1:15" ht="16" customHeight="1" x14ac:dyDescent="0.2">
      <c r="A12030" s="5" t="s">
        <v>28</v>
      </c>
      <c r="B12030" s="13">
        <v>2143145</v>
      </c>
      <c r="C12030" s="6">
        <f t="shared" si="60193"/>
        <v>44173</v>
      </c>
      <c r="D12030" s="5">
        <f t="shared" ref="D12030" si="60603">N12030-N12029</f>
        <v>459</v>
      </c>
      <c r="E12030" s="13">
        <f t="shared" ref="E12030" si="60604">SUM(D12024:D12030)/7</f>
        <v>578.57142857142856</v>
      </c>
      <c r="F12030" s="13">
        <f t="shared" ref="F12030" si="60605">SUM(D12026:D12030)/5</f>
        <v>601.79999999999995</v>
      </c>
      <c r="G12030" s="13">
        <f t="shared" ref="G12030" si="60606">N12030/(B12030/100000)</f>
        <v>1000.3056256109595</v>
      </c>
      <c r="H12030" s="5">
        <f t="shared" si="60202"/>
        <v>264</v>
      </c>
      <c r="I12030" s="5">
        <f t="shared" si="60202"/>
        <v>256</v>
      </c>
      <c r="J12030" s="8">
        <f t="shared" ref="J12030" si="60607">E12030/(SUM(N12023:N12029)/7)*100</f>
        <v>3.0061905256750938</v>
      </c>
      <c r="K12030" s="5">
        <f t="shared" ref="K12030" si="60608">O12030-O12029</f>
        <v>28</v>
      </c>
      <c r="L12030" s="8">
        <f t="shared" ref="L12030" si="60609">SUM(K12024:K12030)/7</f>
        <v>13.142857142857142</v>
      </c>
      <c r="M12030" s="8">
        <f t="shared" ref="M12030" si="60610">O12030/(B12030/100000)</f>
        <v>21.090500176143003</v>
      </c>
      <c r="N12030" s="5">
        <v>21438</v>
      </c>
      <c r="O12030" s="18">
        <v>452</v>
      </c>
    </row>
    <row r="12031" spans="1:15" ht="16" customHeight="1" x14ac:dyDescent="0.2">
      <c r="A12031" s="5" t="s">
        <v>28</v>
      </c>
      <c r="B12031" s="13">
        <v>2143145</v>
      </c>
      <c r="C12031" s="6">
        <f t="shared" si="60193"/>
        <v>44174</v>
      </c>
      <c r="D12031" s="5">
        <f t="shared" ref="D12031" si="60611">N12031-N12030</f>
        <v>583</v>
      </c>
      <c r="E12031" s="13">
        <f t="shared" ref="E12031" si="60612">SUM(D12025:D12031)/7</f>
        <v>594.57142857142856</v>
      </c>
      <c r="F12031" s="13">
        <f t="shared" ref="F12031" si="60613">SUM(D12027:D12031)/5</f>
        <v>511.6</v>
      </c>
      <c r="G12031" s="13">
        <f t="shared" ref="G12031" si="60614">N12031/(B12031/100000)</f>
        <v>1027.5086380062944</v>
      </c>
      <c r="H12031" s="5">
        <f t="shared" si="60202"/>
        <v>265</v>
      </c>
      <c r="I12031" s="5">
        <f t="shared" si="60202"/>
        <v>257</v>
      </c>
      <c r="J12031" s="8">
        <f t="shared" ref="J12031" si="60615">E12031/(SUM(N12024:N12030)/7)*100</f>
        <v>2.9991640965036175</v>
      </c>
      <c r="K12031" s="5">
        <f t="shared" ref="K12031" si="60616">O12031-O12030</f>
        <v>15</v>
      </c>
      <c r="L12031" s="8">
        <f t="shared" ref="L12031" si="60617">SUM(K12025:K12031)/7</f>
        <v>12.714285714285714</v>
      </c>
      <c r="M12031" s="8">
        <f t="shared" ref="M12031" si="60618">O12031/(B12031/100000)</f>
        <v>21.790406155439783</v>
      </c>
      <c r="N12031" s="5">
        <v>22021</v>
      </c>
      <c r="O12031" s="18">
        <v>467</v>
      </c>
    </row>
    <row r="12032" spans="1:15" ht="16" customHeight="1" x14ac:dyDescent="0.2">
      <c r="A12032" s="5" t="s">
        <v>28</v>
      </c>
      <c r="B12032" s="13">
        <v>2143145</v>
      </c>
      <c r="C12032" s="6">
        <f t="shared" si="60193"/>
        <v>44175</v>
      </c>
      <c r="D12032" s="5">
        <f t="shared" ref="D12032" si="60619">N12032-N12031</f>
        <v>836</v>
      </c>
      <c r="E12032" s="13">
        <f t="shared" ref="E12032" si="60620">SUM(D12026:D12032)/7</f>
        <v>632.57142857142856</v>
      </c>
      <c r="F12032" s="13">
        <f t="shared" ref="F12032" si="60621">SUM(D12028:D12032)/5</f>
        <v>548.4</v>
      </c>
      <c r="G12032" s="13">
        <f t="shared" ref="G12032" si="60622">N12032/(B12032/100000)</f>
        <v>1066.516731252435</v>
      </c>
      <c r="H12032" s="5">
        <f t="shared" si="60202"/>
        <v>266</v>
      </c>
      <c r="I12032" s="5">
        <f t="shared" si="60202"/>
        <v>258</v>
      </c>
      <c r="J12032" s="8">
        <f t="shared" ref="J12032" si="60623">E12032/(SUM(N12025:N12031)/7)*100</f>
        <v>3.0979333118782093</v>
      </c>
      <c r="K12032" s="5">
        <f t="shared" ref="K12032" si="60624">O12032-O12031</f>
        <v>12</v>
      </c>
      <c r="L12032" s="8">
        <f t="shared" ref="L12032" si="60625">SUM(K12026:K12032)/7</f>
        <v>12.142857142857142</v>
      </c>
      <c r="M12032" s="8">
        <f t="shared" ref="M12032" si="60626">O12032/(B12032/100000)</f>
        <v>22.35033093887721</v>
      </c>
      <c r="N12032" s="5">
        <v>22857</v>
      </c>
      <c r="O12032" s="18">
        <v>479</v>
      </c>
    </row>
    <row r="12033" spans="1:15" ht="16" customHeight="1" x14ac:dyDescent="0.2">
      <c r="A12033" s="5" t="s">
        <v>28</v>
      </c>
      <c r="B12033" s="13">
        <v>2143145</v>
      </c>
      <c r="C12033" s="6">
        <f t="shared" si="60193"/>
        <v>44176</v>
      </c>
      <c r="D12033" s="5">
        <f t="shared" ref="D12033" si="60627">N12033-N12032</f>
        <v>961</v>
      </c>
      <c r="E12033" s="13">
        <f t="shared" ref="E12033" si="60628">SUM(D12027:D12033)/7</f>
        <v>622.14285714285711</v>
      </c>
      <c r="F12033" s="13">
        <f t="shared" ref="F12033" si="60629">SUM(D12029:D12033)/5</f>
        <v>665.8</v>
      </c>
      <c r="G12033" s="13">
        <f t="shared" ref="G12033" si="60630">N12033/(B12033/100000)</f>
        <v>1111.3573743260488</v>
      </c>
      <c r="H12033" s="5">
        <f t="shared" si="60202"/>
        <v>267</v>
      </c>
      <c r="I12033" s="5">
        <f t="shared" si="60202"/>
        <v>259</v>
      </c>
      <c r="J12033" s="8">
        <f t="shared" ref="J12033" si="60631">E12033/(SUM(N12026:N12032)/7)*100</f>
        <v>2.9553073383911723</v>
      </c>
      <c r="K12033" s="5">
        <f t="shared" ref="K12033" si="60632">O12033-O12032</f>
        <v>18</v>
      </c>
      <c r="L12033" s="8">
        <f t="shared" ref="L12033" si="60633">SUM(K12027:K12033)/7</f>
        <v>13.142857142857142</v>
      </c>
      <c r="M12033" s="8">
        <f t="shared" ref="M12033" si="60634">O12033/(B12033/100000)</f>
        <v>23.190218114033346</v>
      </c>
      <c r="N12033" s="5">
        <v>23818</v>
      </c>
      <c r="O12033" s="18">
        <v>497</v>
      </c>
    </row>
    <row r="12034" spans="1:15" ht="16" customHeight="1" x14ac:dyDescent="0.2">
      <c r="A12034" s="5" t="s">
        <v>28</v>
      </c>
      <c r="B12034" s="13">
        <v>2143145</v>
      </c>
      <c r="C12034" s="6">
        <f t="shared" si="60193"/>
        <v>44177</v>
      </c>
      <c r="D12034" s="5">
        <f t="shared" ref="D12034" si="60635">N12034-N12033</f>
        <v>993</v>
      </c>
      <c r="E12034" s="13">
        <f t="shared" ref="E12034" si="60636">SUM(D12028:D12034)/7</f>
        <v>670.85714285714289</v>
      </c>
      <c r="F12034" s="13">
        <f t="shared" ref="F12034" si="60637">SUM(D12030:D12034)/5</f>
        <v>766.4</v>
      </c>
      <c r="G12034" s="13">
        <f t="shared" ref="G12034" si="60638">N12034/(B12034/100000)</f>
        <v>1157.6911501554957</v>
      </c>
      <c r="H12034" s="5">
        <f t="shared" si="60202"/>
        <v>268</v>
      </c>
      <c r="I12034" s="5">
        <f t="shared" si="60202"/>
        <v>260</v>
      </c>
      <c r="J12034" s="8">
        <f t="shared" ref="J12034" si="60639">E12034/(SUM(N12027:N12033)/7)*100</f>
        <v>3.0952365259001962</v>
      </c>
      <c r="K12034" s="5">
        <f t="shared" ref="K12034" si="60640">O12034-O12033</f>
        <v>11</v>
      </c>
      <c r="L12034" s="8">
        <f t="shared" ref="L12034" si="60641">SUM(K12028:K12034)/7</f>
        <v>13.428571428571429</v>
      </c>
      <c r="M12034" s="8">
        <f t="shared" ref="M12034" si="60642">O12034/(B12034/100000)</f>
        <v>23.703482498850985</v>
      </c>
      <c r="N12034" s="5">
        <v>24811</v>
      </c>
      <c r="O12034" s="18">
        <v>508</v>
      </c>
    </row>
    <row r="12035" spans="1:15" ht="16" customHeight="1" x14ac:dyDescent="0.2">
      <c r="A12035" s="5" t="s">
        <v>28</v>
      </c>
      <c r="B12035" s="13">
        <v>2143145</v>
      </c>
      <c r="C12035" s="6">
        <f t="shared" si="60193"/>
        <v>44178</v>
      </c>
      <c r="D12035" s="5">
        <f t="shared" ref="D12035" si="60643">N12035-N12034</f>
        <v>861</v>
      </c>
      <c r="E12035" s="13">
        <f t="shared" ref="E12035" si="60644">SUM(D12029:D12035)/7</f>
        <v>740.42857142857144</v>
      </c>
      <c r="F12035" s="13">
        <f t="shared" ref="F12035" si="60645">SUM(D12031:D12035)/5</f>
        <v>846.8</v>
      </c>
      <c r="G12035" s="13">
        <f t="shared" ref="G12035" si="60646">N12035/(B12035/100000)</f>
        <v>1197.865753367131</v>
      </c>
      <c r="H12035" s="5">
        <f t="shared" si="60202"/>
        <v>269</v>
      </c>
      <c r="I12035" s="5">
        <f t="shared" si="60202"/>
        <v>261</v>
      </c>
      <c r="J12035" s="8">
        <f t="shared" ref="J12035" si="60647">E12035/(SUM(N12028:N12034)/7)*100</f>
        <v>3.3136631865637769</v>
      </c>
      <c r="K12035" s="5">
        <f t="shared" ref="K12035" si="60648">O12035-O12034</f>
        <v>25</v>
      </c>
      <c r="L12035" s="8">
        <f t="shared" ref="L12035" si="60649">SUM(K12029:K12035)/7</f>
        <v>16.714285714285715</v>
      </c>
      <c r="M12035" s="8">
        <f t="shared" ref="M12035" si="60650">O12035/(B12035/100000)</f>
        <v>24.869992464345621</v>
      </c>
      <c r="N12035" s="5">
        <v>25672</v>
      </c>
      <c r="O12035" s="18">
        <v>533</v>
      </c>
    </row>
    <row r="12036" spans="1:15" ht="16" customHeight="1" x14ac:dyDescent="0.2">
      <c r="A12036" s="5" t="s">
        <v>28</v>
      </c>
      <c r="B12036" s="13">
        <v>2143145</v>
      </c>
      <c r="C12036" s="6">
        <f t="shared" si="60193"/>
        <v>44179</v>
      </c>
      <c r="D12036" s="5">
        <f t="shared" ref="D12036" si="60651">N12036-N12035</f>
        <v>487</v>
      </c>
      <c r="E12036" s="13">
        <f t="shared" ref="E12036" si="60652">SUM(D12030:D12036)/7</f>
        <v>740</v>
      </c>
      <c r="F12036" s="13">
        <f t="shared" ref="F12036" si="60653">SUM(D12032:D12036)/5</f>
        <v>827.6</v>
      </c>
      <c r="G12036" s="13">
        <f t="shared" ref="G12036" si="60654">N12036/(B12036/100000)</f>
        <v>1220.5893674949664</v>
      </c>
      <c r="H12036" s="5">
        <f t="shared" si="60202"/>
        <v>270</v>
      </c>
      <c r="I12036" s="5">
        <f t="shared" si="60202"/>
        <v>262</v>
      </c>
      <c r="J12036" s="8">
        <f t="shared" ref="J12036" si="60655">E12036/(SUM(N12029:N12035)/7)*100</f>
        <v>3.2055248892299311</v>
      </c>
      <c r="K12036" s="5">
        <f t="shared" ref="K12036" si="60656">O12036-O12035</f>
        <v>-19</v>
      </c>
      <c r="L12036" s="8">
        <f t="shared" ref="L12036" si="60657">SUM(K12030:K12036)/7</f>
        <v>12.857142857142858</v>
      </c>
      <c r="M12036" s="8">
        <f t="shared" ref="M12036" si="60658">O12036/(B12036/100000)</f>
        <v>23.983444890569697</v>
      </c>
      <c r="N12036" s="5">
        <v>26159</v>
      </c>
      <c r="O12036" s="18">
        <v>514</v>
      </c>
    </row>
    <row r="12037" spans="1:15" ht="16" customHeight="1" x14ac:dyDescent="0.2">
      <c r="A12037" s="5" t="s">
        <v>28</v>
      </c>
      <c r="B12037" s="13">
        <v>2143145</v>
      </c>
      <c r="C12037" s="6">
        <f t="shared" si="60193"/>
        <v>44180</v>
      </c>
      <c r="D12037" s="5">
        <f t="shared" ref="D12037" si="60659">N12037-N12036</f>
        <v>777</v>
      </c>
      <c r="E12037" s="13">
        <f t="shared" ref="E12037" si="60660">SUM(D12031:D12037)/7</f>
        <v>785.42857142857144</v>
      </c>
      <c r="F12037" s="13">
        <f t="shared" ref="F12037" si="60661">SUM(D12033:D12037)/5</f>
        <v>815.8</v>
      </c>
      <c r="G12037" s="13">
        <f t="shared" ref="G12037" si="60662">N12037/(B12037/100000)</f>
        <v>1256.8444972225398</v>
      </c>
      <c r="H12037" s="5">
        <f t="shared" si="60202"/>
        <v>271</v>
      </c>
      <c r="I12037" s="5">
        <f t="shared" si="60202"/>
        <v>263</v>
      </c>
      <c r="J12037" s="8">
        <f t="shared" ref="J12037" si="60663">E12037/(SUM(N12030:N12036)/7)*100</f>
        <v>3.2966374058617549</v>
      </c>
      <c r="K12037" s="5">
        <f t="shared" ref="K12037" si="60664">O12037-O12036</f>
        <v>25</v>
      </c>
      <c r="L12037" s="8">
        <f t="shared" ref="L12037" si="60665">SUM(K12031:K12037)/7</f>
        <v>12.428571428571429</v>
      </c>
      <c r="M12037" s="8">
        <f t="shared" ref="M12037" si="60666">O12037/(B12037/100000)</f>
        <v>25.149954856064333</v>
      </c>
      <c r="N12037" s="5">
        <v>26936</v>
      </c>
      <c r="O12037" s="18">
        <v>539</v>
      </c>
    </row>
    <row r="12038" spans="1:15" ht="16" customHeight="1" x14ac:dyDescent="0.2">
      <c r="A12038" s="5" t="s">
        <v>28</v>
      </c>
      <c r="B12038" s="13">
        <v>2143145</v>
      </c>
      <c r="C12038" s="6">
        <f t="shared" si="60193"/>
        <v>44181</v>
      </c>
      <c r="D12038" s="5">
        <f t="shared" ref="D12038" si="60667">N12038-N12037</f>
        <v>798</v>
      </c>
      <c r="E12038" s="13">
        <f t="shared" ref="E12038" si="60668">SUM(D12032:D12038)/7</f>
        <v>816.14285714285711</v>
      </c>
      <c r="F12038" s="13">
        <f t="shared" ref="F12038" si="60669">SUM(D12034:D12038)/5</f>
        <v>783.2</v>
      </c>
      <c r="G12038" s="13">
        <f t="shared" ref="G12038" si="60670">N12038/(B12038/100000)</f>
        <v>1294.0794953211284</v>
      </c>
      <c r="H12038" s="5">
        <f t="shared" si="60202"/>
        <v>272</v>
      </c>
      <c r="I12038" s="5">
        <f t="shared" si="60202"/>
        <v>264</v>
      </c>
      <c r="J12038" s="8">
        <f t="shared" ref="J12038" si="60671">E12038/(SUM(N12031:N12037)/7)*100</f>
        <v>3.3162287983096692</v>
      </c>
      <c r="K12038" s="5">
        <f t="shared" ref="K12038" si="60672">O12038-O12037</f>
        <v>24</v>
      </c>
      <c r="L12038" s="8">
        <f t="shared" ref="L12038" si="60673">SUM(K12032:K12038)/7</f>
        <v>13.714285714285714</v>
      </c>
      <c r="M12038" s="8">
        <f t="shared" ref="M12038" si="60674">O12038/(B12038/100000)</f>
        <v>26.269804422939185</v>
      </c>
      <c r="N12038" s="5">
        <v>27734</v>
      </c>
      <c r="O12038" s="18">
        <v>563</v>
      </c>
    </row>
    <row r="12039" spans="1:15" ht="16" customHeight="1" x14ac:dyDescent="0.2">
      <c r="A12039" s="5" t="s">
        <v>28</v>
      </c>
      <c r="B12039" s="13">
        <v>2143145</v>
      </c>
      <c r="C12039" s="6">
        <f t="shared" si="60193"/>
        <v>44182</v>
      </c>
      <c r="D12039" s="5">
        <f t="shared" ref="D12039" si="60675">N12039-N12038</f>
        <v>1277</v>
      </c>
      <c r="E12039" s="13">
        <f t="shared" ref="E12039" si="60676">SUM(D12033:D12039)/7</f>
        <v>879.14285714285711</v>
      </c>
      <c r="F12039" s="13">
        <f t="shared" ref="F12039" si="60677">SUM(D12035:D12039)/5</f>
        <v>840</v>
      </c>
      <c r="G12039" s="13">
        <f t="shared" ref="G12039" si="60678">N12039/(B12039/100000)</f>
        <v>1353.6648243585944</v>
      </c>
      <c r="H12039" s="5">
        <f t="shared" si="60202"/>
        <v>273</v>
      </c>
      <c r="I12039" s="5">
        <f t="shared" si="60202"/>
        <v>265</v>
      </c>
      <c r="J12039" s="8">
        <f t="shared" ref="J12039" si="60679">E12039/(SUM(N12032:N12038)/7)*100</f>
        <v>3.4575558889132352</v>
      </c>
      <c r="K12039" s="5">
        <f t="shared" ref="K12039" si="60680">O12039-O12038</f>
        <v>33</v>
      </c>
      <c r="L12039" s="8">
        <f t="shared" ref="L12039" si="60681">SUM(K12033:K12039)/7</f>
        <v>16.714285714285715</v>
      </c>
      <c r="M12039" s="8">
        <f t="shared" ref="M12039" si="60682">O12039/(B12039/100000)</f>
        <v>27.8095975773921</v>
      </c>
      <c r="N12039" s="5">
        <v>29011</v>
      </c>
      <c r="O12039" s="18">
        <v>596</v>
      </c>
    </row>
    <row r="12040" spans="1:15" ht="16" customHeight="1" x14ac:dyDescent="0.2">
      <c r="A12040" s="5" t="s">
        <v>28</v>
      </c>
      <c r="B12040" s="13">
        <v>2143145</v>
      </c>
      <c r="C12040" s="6">
        <f t="shared" si="60193"/>
        <v>44183</v>
      </c>
      <c r="D12040" s="5">
        <f t="shared" ref="D12040" si="60683">N12040-N12039</f>
        <v>1266</v>
      </c>
      <c r="E12040" s="13">
        <f t="shared" ref="E12040" si="60684">SUM(D12034:D12040)/7</f>
        <v>922.71428571428567</v>
      </c>
      <c r="F12040" s="13">
        <f t="shared" ref="F12040" si="60685">SUM(D12036:D12040)/5</f>
        <v>921</v>
      </c>
      <c r="G12040" s="13">
        <f t="shared" ref="G12040" si="60686">N12040/(B12040/100000)</f>
        <v>1412.7368890112427</v>
      </c>
      <c r="H12040" s="5">
        <f t="shared" si="60202"/>
        <v>274</v>
      </c>
      <c r="I12040" s="5">
        <f t="shared" si="60202"/>
        <v>266</v>
      </c>
      <c r="J12040" s="8">
        <f t="shared" ref="J12040" si="60687">E12040/(SUM(N12033:N12039)/7)*100</f>
        <v>3.5076381685773401</v>
      </c>
      <c r="K12040" s="5">
        <f t="shared" ref="K12040" si="60688">O12040-O12039</f>
        <v>29</v>
      </c>
      <c r="L12040" s="8">
        <f t="shared" ref="L12040" si="60689">SUM(K12034:K12040)/7</f>
        <v>18.285714285714285</v>
      </c>
      <c r="M12040" s="8">
        <f t="shared" ref="M12040" si="60690">O12040/(B12040/100000)</f>
        <v>29.162749137365878</v>
      </c>
      <c r="N12040" s="5">
        <v>30277</v>
      </c>
      <c r="O12040" s="18">
        <v>625</v>
      </c>
    </row>
    <row r="12041" spans="1:15" ht="16" customHeight="1" x14ac:dyDescent="0.2">
      <c r="A12041" s="5" t="s">
        <v>28</v>
      </c>
      <c r="B12041" s="13">
        <v>2143145</v>
      </c>
      <c r="C12041" s="6">
        <f t="shared" si="60193"/>
        <v>44184</v>
      </c>
      <c r="D12041" s="5">
        <f t="shared" ref="D12041" si="60691">N12041-N12040</f>
        <v>1066</v>
      </c>
      <c r="E12041" s="13">
        <f t="shared" ref="E12041" si="60692">SUM(D12035:D12041)/7</f>
        <v>933.14285714285711</v>
      </c>
      <c r="F12041" s="13">
        <f t="shared" ref="F12041" si="60693">SUM(D12037:D12041)/5</f>
        <v>1036.8</v>
      </c>
      <c r="G12041" s="13">
        <f t="shared" ref="G12041" si="60694">N12041/(B12041/100000)</f>
        <v>1462.476873939934</v>
      </c>
      <c r="H12041" s="5">
        <f t="shared" si="60202"/>
        <v>275</v>
      </c>
      <c r="I12041" s="5">
        <f t="shared" si="60202"/>
        <v>267</v>
      </c>
      <c r="J12041" s="8">
        <f t="shared" ref="J12041" si="60695">E12041/(SUM(N12034:N12040)/7)*100</f>
        <v>3.4270724029380903</v>
      </c>
      <c r="K12041" s="5">
        <f t="shared" ref="K12041" si="60696">O12041-O12040</f>
        <v>41</v>
      </c>
      <c r="L12041" s="8">
        <f t="shared" ref="L12041" si="60697">SUM(K12035:K12041)/7</f>
        <v>22.571428571428573</v>
      </c>
      <c r="M12041" s="8">
        <f t="shared" ref="M12041" si="60698">O12041/(B12041/100000)</f>
        <v>31.07582548077708</v>
      </c>
      <c r="N12041" s="5">
        <v>31343</v>
      </c>
      <c r="O12041" s="18">
        <v>666</v>
      </c>
    </row>
    <row r="12042" spans="1:15" ht="16" customHeight="1" x14ac:dyDescent="0.2">
      <c r="A12042" s="5" t="s">
        <v>28</v>
      </c>
      <c r="B12042" s="13">
        <v>2143145</v>
      </c>
      <c r="C12042" s="6">
        <f t="shared" si="60193"/>
        <v>44185</v>
      </c>
      <c r="D12042" s="5">
        <f t="shared" ref="D12042" si="60699">N12042-N12041</f>
        <v>837</v>
      </c>
      <c r="E12042" s="13">
        <f t="shared" ref="E12042" si="60700">SUM(D12036:D12042)/7</f>
        <v>929.71428571428567</v>
      </c>
      <c r="F12042" s="13">
        <f t="shared" ref="F12042" si="60701">SUM(D12038:D12042)/5</f>
        <v>1048.8</v>
      </c>
      <c r="G12042" s="13">
        <f t="shared" ref="G12042" si="60702">N12042/(B12042/100000)</f>
        <v>1501.5316275846944</v>
      </c>
      <c r="H12042" s="5">
        <f t="shared" si="60202"/>
        <v>276</v>
      </c>
      <c r="I12042" s="5">
        <f t="shared" si="60202"/>
        <v>268</v>
      </c>
      <c r="J12042" s="8">
        <f t="shared" ref="J12042" si="60703">E12042/(SUM(N12035:N12041)/7)*100</f>
        <v>3.3013412332853114</v>
      </c>
      <c r="K12042" s="5">
        <f t="shared" ref="K12042" si="60704">O12042-O12041</f>
        <v>13</v>
      </c>
      <c r="L12042" s="8">
        <f t="shared" ref="L12042" si="60705">SUM(K12036:K12042)/7</f>
        <v>20.857142857142858</v>
      </c>
      <c r="M12042" s="8">
        <f t="shared" ref="M12042" si="60706">O12042/(B12042/100000)</f>
        <v>31.68241066283429</v>
      </c>
      <c r="N12042" s="5">
        <v>32180</v>
      </c>
      <c r="O12042" s="18">
        <v>679</v>
      </c>
    </row>
    <row r="12043" spans="1:15" ht="16" customHeight="1" x14ac:dyDescent="0.2">
      <c r="A12043" s="5" t="s">
        <v>28</v>
      </c>
      <c r="B12043" s="13">
        <v>2143145</v>
      </c>
      <c r="C12043" s="6">
        <f t="shared" si="60193"/>
        <v>44186</v>
      </c>
      <c r="D12043" s="5">
        <f t="shared" ref="D12043" si="60707">N12043-N12042</f>
        <v>572</v>
      </c>
      <c r="E12043" s="13">
        <f t="shared" ref="E12043" si="60708">SUM(D12037:D12043)/7</f>
        <v>941.85714285714289</v>
      </c>
      <c r="F12043" s="13">
        <f t="shared" ref="F12043" si="60709">SUM(D12039:D12043)/5</f>
        <v>1003.6</v>
      </c>
      <c r="G12043" s="13">
        <f t="shared" ref="G12043" si="60710">N12043/(B12043/100000)</f>
        <v>1528.2213755952116</v>
      </c>
      <c r="H12043" s="5">
        <f t="shared" si="60202"/>
        <v>277</v>
      </c>
      <c r="I12043" s="5">
        <f t="shared" si="60202"/>
        <v>269</v>
      </c>
      <c r="J12043" s="8">
        <f t="shared" ref="J12043" si="60711">E12043/(SUM(N12036:N12042)/7)*100</f>
        <v>3.2375761147122373</v>
      </c>
      <c r="K12043" s="5">
        <f t="shared" ref="K12043" si="60712">O12043-O12042</f>
        <v>4</v>
      </c>
      <c r="L12043" s="8">
        <f t="shared" ref="L12043" si="60713">SUM(K12037:K12043)/7</f>
        <v>24.142857142857142</v>
      </c>
      <c r="M12043" s="8">
        <f t="shared" ref="M12043" si="60714">O12043/(B12043/100000)</f>
        <v>31.869052257313431</v>
      </c>
      <c r="N12043" s="5">
        <v>32752</v>
      </c>
      <c r="O12043" s="18">
        <v>683</v>
      </c>
    </row>
    <row r="12044" spans="1:15" ht="16" customHeight="1" x14ac:dyDescent="0.2">
      <c r="A12044" s="5" t="s">
        <v>28</v>
      </c>
      <c r="B12044" s="13">
        <v>2143145</v>
      </c>
      <c r="C12044" s="6">
        <f t="shared" si="60193"/>
        <v>44187</v>
      </c>
      <c r="D12044" s="5">
        <f t="shared" ref="D12044" si="60715">N12044-N12043</f>
        <v>867</v>
      </c>
      <c r="E12044" s="13">
        <f t="shared" ref="E12044" si="60716">SUM(D12038:D12044)/7</f>
        <v>954.71428571428567</v>
      </c>
      <c r="F12044" s="13">
        <f t="shared" ref="F12044" si="60717">SUM(D12040:D12044)/5</f>
        <v>921.6</v>
      </c>
      <c r="G12044" s="13">
        <f t="shared" ref="G12044" si="60718">N12044/(B12044/100000)</f>
        <v>1568.6759411985656</v>
      </c>
      <c r="H12044" s="5">
        <f t="shared" si="60202"/>
        <v>278</v>
      </c>
      <c r="I12044" s="5">
        <f t="shared" si="60202"/>
        <v>270</v>
      </c>
      <c r="J12044" s="8">
        <f t="shared" ref="J12044" si="60719">E12044/(SUM(N12037:N12043)/7)*100</f>
        <v>3.1788539382494658</v>
      </c>
      <c r="K12044" s="5">
        <f t="shared" ref="K12044" si="60720">O12044-O12043</f>
        <v>45</v>
      </c>
      <c r="L12044" s="8">
        <f t="shared" ref="L12044" si="60721">SUM(K12038:K12044)/7</f>
        <v>27</v>
      </c>
      <c r="M12044" s="8">
        <f t="shared" ref="M12044" si="60722">O12044/(B12044/100000)</f>
        <v>33.968770195203774</v>
      </c>
      <c r="N12044" s="5">
        <v>33619</v>
      </c>
      <c r="O12044" s="18">
        <v>728</v>
      </c>
    </row>
    <row r="12045" spans="1:15" ht="16" customHeight="1" x14ac:dyDescent="0.2">
      <c r="A12045" s="5" t="s">
        <v>28</v>
      </c>
      <c r="B12045" s="13">
        <v>2143145</v>
      </c>
      <c r="C12045" s="6">
        <f t="shared" si="60193"/>
        <v>44188</v>
      </c>
      <c r="D12045" s="5">
        <f t="shared" ref="D12045" si="60723">N12045-N12044</f>
        <v>1300</v>
      </c>
      <c r="E12045" s="13">
        <f t="shared" ref="E12045" si="60724">SUM(D12039:D12045)/7</f>
        <v>1026.4285714285713</v>
      </c>
      <c r="F12045" s="13">
        <f t="shared" ref="F12045" si="60725">SUM(D12041:D12045)/5</f>
        <v>928.4</v>
      </c>
      <c r="G12045" s="13">
        <f t="shared" ref="G12045" si="60726">N12045/(B12045/100000)</f>
        <v>1629.3344594042865</v>
      </c>
      <c r="H12045" s="5">
        <f t="shared" si="60202"/>
        <v>279</v>
      </c>
      <c r="I12045" s="5">
        <f t="shared" si="60202"/>
        <v>271</v>
      </c>
      <c r="J12045" s="8">
        <f t="shared" ref="J12045" si="60727">E12045/(SUM(N12038:N12044)/7)*100</f>
        <v>3.3123421047778856</v>
      </c>
      <c r="K12045" s="5">
        <f t="shared" ref="K12045" si="60728">O12045-O12044</f>
        <v>29</v>
      </c>
      <c r="L12045" s="8">
        <f t="shared" ref="L12045" si="60729">SUM(K12039:K12045)/7</f>
        <v>27.714285714285715</v>
      </c>
      <c r="M12045" s="8">
        <f t="shared" ref="M12045" si="60730">O12045/(B12045/100000)</f>
        <v>35.321921755177549</v>
      </c>
      <c r="N12045" s="5">
        <v>34919</v>
      </c>
      <c r="O12045" s="18">
        <v>757</v>
      </c>
    </row>
    <row r="12046" spans="1:15" ht="16" customHeight="1" x14ac:dyDescent="0.2">
      <c r="A12046" s="5" t="s">
        <v>28</v>
      </c>
      <c r="B12046" s="13">
        <v>2143145</v>
      </c>
      <c r="C12046" s="6">
        <f t="shared" si="60193"/>
        <v>44189</v>
      </c>
      <c r="D12046" s="5">
        <f t="shared" ref="D12046" si="60731">N12046-N12045</f>
        <v>1349</v>
      </c>
      <c r="E12046" s="13">
        <f t="shared" ref="E12046:E12047" si="60732">SUM(D12040:D12046)/7</f>
        <v>1036.7142857142858</v>
      </c>
      <c r="F12046" s="13">
        <f t="shared" ref="F12046:F12047" si="60733">SUM(D12042:D12046)/5</f>
        <v>985</v>
      </c>
      <c r="G12046" s="13">
        <f t="shared" ref="G12046" si="60734">N12046/(B12046/100000)</f>
        <v>1692.279337142377</v>
      </c>
      <c r="H12046" s="5">
        <f t="shared" si="60202"/>
        <v>280</v>
      </c>
      <c r="I12046" s="5">
        <f t="shared" si="60202"/>
        <v>272</v>
      </c>
      <c r="J12046" s="8">
        <f t="shared" ref="J12046" si="60735">E12046/(SUM(N12039:N12045)/7)*100</f>
        <v>3.2382720291297225</v>
      </c>
      <c r="K12046" s="5">
        <f t="shared" ref="K12046" si="60736">O12046-O12045</f>
        <v>34</v>
      </c>
      <c r="L12046" s="8">
        <f t="shared" ref="L12046" si="60737">SUM(K12040:K12046)/7</f>
        <v>27.857142857142858</v>
      </c>
      <c r="M12046" s="8">
        <f t="shared" ref="M12046" si="60738">O12046/(B12046/100000)</f>
        <v>36.908375308250257</v>
      </c>
      <c r="N12046" s="5">
        <v>36268</v>
      </c>
      <c r="O12046" s="18">
        <v>791</v>
      </c>
    </row>
    <row r="12047" spans="1:15" ht="16" customHeight="1" x14ac:dyDescent="0.2">
      <c r="A12047" s="5" t="s">
        <v>28</v>
      </c>
      <c r="B12047" s="13">
        <v>2143145</v>
      </c>
      <c r="C12047" s="6">
        <f t="shared" si="60193"/>
        <v>44190</v>
      </c>
      <c r="D12047" s="5">
        <f>N12048-N12046-D12048</f>
        <v>1056</v>
      </c>
      <c r="E12047" s="13">
        <f t="shared" si="60732"/>
        <v>1006.7142857142857</v>
      </c>
      <c r="F12047" s="13">
        <f t="shared" si="60733"/>
        <v>1028.8</v>
      </c>
      <c r="G12047" s="13">
        <f t="shared" ref="G12047" si="60739">N12047/(B12047/100000)</f>
        <v>1741.5527180848705</v>
      </c>
      <c r="H12047" s="5">
        <f t="shared" si="60202"/>
        <v>281</v>
      </c>
      <c r="I12047" s="5">
        <f t="shared" si="60202"/>
        <v>273</v>
      </c>
      <c r="J12047" s="8">
        <f t="shared" ref="J12047" si="60740">E12047/(SUM(N12040:N12046)/7)*100</f>
        <v>3.0459288202698849</v>
      </c>
      <c r="K12047" s="5">
        <f t="shared" ref="K12047" si="60741">O12047-O12046</f>
        <v>0</v>
      </c>
      <c r="L12047" s="8">
        <f t="shared" ref="L12047" si="60742">SUM(K12041:K12047)/7</f>
        <v>23.714285714285715</v>
      </c>
      <c r="M12047" s="8">
        <f t="shared" ref="M12047" si="60743">O12047/(B12047/100000)</f>
        <v>36.908375308250257</v>
      </c>
      <c r="N12047" s="5">
        <f>N12046+D12047</f>
        <v>37324</v>
      </c>
      <c r="O12047" s="18">
        <v>791</v>
      </c>
    </row>
    <row r="12048" spans="1:15" ht="16" customHeight="1" x14ac:dyDescent="0.2">
      <c r="A12048" s="5" t="s">
        <v>28</v>
      </c>
      <c r="B12048" s="13">
        <v>2143145</v>
      </c>
      <c r="C12048" s="6">
        <f t="shared" si="60193"/>
        <v>44191</v>
      </c>
      <c r="D12048" s="5">
        <v>817</v>
      </c>
      <c r="E12048" s="13">
        <f t="shared" ref="E12048" si="60744">SUM(D12042:D12048)/7</f>
        <v>971.14285714285711</v>
      </c>
      <c r="F12048" s="13">
        <f t="shared" ref="F12048" si="60745">SUM(D12044:D12048)/5</f>
        <v>1077.8</v>
      </c>
      <c r="G12048" s="13">
        <f t="shared" ref="G12048" si="60746">N12048/(B12048/100000)</f>
        <v>1779.6742637572352</v>
      </c>
      <c r="H12048" s="5">
        <f t="shared" si="60202"/>
        <v>282</v>
      </c>
      <c r="I12048" s="5">
        <f t="shared" si="60202"/>
        <v>274</v>
      </c>
      <c r="J12048" s="8">
        <f t="shared" ref="J12048" si="60747">E12048/(SUM(N12041:N12047)/7)*100</f>
        <v>2.8514502632075667</v>
      </c>
      <c r="K12048" s="5">
        <f t="shared" ref="K12048" si="60748">O12048-O12047</f>
        <v>28</v>
      </c>
      <c r="L12048" s="8">
        <f t="shared" ref="L12048" si="60749">SUM(K12042:K12048)/7</f>
        <v>21.857142857142858</v>
      </c>
      <c r="M12048" s="8">
        <f t="shared" ref="M12048" si="60750">O12048/(B12048/100000)</f>
        <v>38.214866469604246</v>
      </c>
      <c r="N12048" s="5">
        <v>38141</v>
      </c>
      <c r="O12048" s="18">
        <v>819</v>
      </c>
    </row>
    <row r="12049" spans="1:15" ht="16" customHeight="1" x14ac:dyDescent="0.2">
      <c r="A12049" s="5" t="s">
        <v>28</v>
      </c>
      <c r="B12049" s="13">
        <v>2143145</v>
      </c>
      <c r="C12049" s="6">
        <f t="shared" si="60193"/>
        <v>44192</v>
      </c>
      <c r="D12049" s="5">
        <f t="shared" ref="D12049" si="60751">N12049-N12048</f>
        <v>599</v>
      </c>
      <c r="E12049" s="13">
        <f t="shared" ref="E12049" si="60752">SUM(D12043:D12049)/7</f>
        <v>937.14285714285711</v>
      </c>
      <c r="F12049" s="13">
        <f t="shared" ref="F12049" si="60753">SUM(D12045:D12049)/5</f>
        <v>1024.2</v>
      </c>
      <c r="G12049" s="13">
        <f t="shared" ref="G12049" si="60754">N12049/(B12049/100000)</f>
        <v>1807.6238425304866</v>
      </c>
      <c r="H12049" s="5">
        <f t="shared" si="60202"/>
        <v>283</v>
      </c>
      <c r="I12049" s="5">
        <f t="shared" si="60202"/>
        <v>275</v>
      </c>
      <c r="J12049" s="8">
        <f t="shared" ref="J12049" si="60755">E12049/(SUM(N12042:N12048)/7)*100</f>
        <v>2.675334314833016</v>
      </c>
      <c r="K12049" s="5">
        <f t="shared" ref="K12049" si="60756">O12049-O12048</f>
        <v>9</v>
      </c>
      <c r="L12049" s="8">
        <f t="shared" ref="L12049" si="60757">SUM(K12043:K12049)/7</f>
        <v>21.285714285714285</v>
      </c>
      <c r="M12049" s="8">
        <f t="shared" ref="M12049" si="60758">O12049/(B12049/100000)</f>
        <v>38.634810057182314</v>
      </c>
      <c r="N12049" s="5">
        <v>38740</v>
      </c>
      <c r="O12049" s="18">
        <v>828</v>
      </c>
    </row>
    <row r="12050" spans="1:15" ht="16" customHeight="1" x14ac:dyDescent="0.2">
      <c r="A12050" s="5" t="s">
        <v>28</v>
      </c>
      <c r="B12050" s="13">
        <v>2143145</v>
      </c>
      <c r="C12050" s="6">
        <f t="shared" si="60193"/>
        <v>44193</v>
      </c>
      <c r="D12050" s="5">
        <f t="shared" ref="D12050" si="60759">N12050-N12049</f>
        <v>364</v>
      </c>
      <c r="E12050" s="13">
        <f t="shared" ref="E12050" si="60760">SUM(D12044:D12050)/7</f>
        <v>907.42857142857144</v>
      </c>
      <c r="F12050" s="13">
        <f t="shared" ref="F12050" si="60761">SUM(D12046:D12050)/5</f>
        <v>837</v>
      </c>
      <c r="G12050" s="13">
        <f t="shared" ref="G12050" si="60762">N12050/(B12050/100000)</f>
        <v>1824.6082276280886</v>
      </c>
      <c r="H12050" s="5">
        <f t="shared" si="60202"/>
        <v>284</v>
      </c>
      <c r="I12050" s="5">
        <f t="shared" si="60202"/>
        <v>276</v>
      </c>
      <c r="J12050" s="8">
        <f t="shared" ref="J12050" si="60763">E12050/(SUM(N12043:N12049)/7)*100</f>
        <v>2.523007749351573</v>
      </c>
      <c r="K12050" s="5">
        <f t="shared" ref="K12050" si="60764">O12050-O12049</f>
        <v>8</v>
      </c>
      <c r="L12050" s="8">
        <f t="shared" ref="L12050" si="60765">SUM(K12044:K12050)/7</f>
        <v>21.857142857142858</v>
      </c>
      <c r="M12050" s="8">
        <f t="shared" ref="M12050" si="60766">O12050/(B12050/100000)</f>
        <v>39.008093246140596</v>
      </c>
      <c r="N12050" s="5">
        <v>39104</v>
      </c>
      <c r="O12050" s="18">
        <v>836</v>
      </c>
    </row>
    <row r="12051" spans="1:15" ht="16" customHeight="1" x14ac:dyDescent="0.2">
      <c r="A12051" s="5" t="s">
        <v>28</v>
      </c>
      <c r="B12051" s="13">
        <v>2143145</v>
      </c>
      <c r="C12051" s="6">
        <f t="shared" si="60193"/>
        <v>44194</v>
      </c>
      <c r="D12051" s="5">
        <f t="shared" ref="D12051" si="60767">N12051-N12050</f>
        <v>543</v>
      </c>
      <c r="E12051" s="13">
        <f t="shared" ref="E12051" si="60768">SUM(D12045:D12051)/7</f>
        <v>861.14285714285711</v>
      </c>
      <c r="F12051" s="13">
        <f t="shared" ref="F12051" si="60769">SUM(D12047:D12051)/5</f>
        <v>675.8</v>
      </c>
      <c r="G12051" s="13">
        <f t="shared" ref="G12051" si="60770">N12051/(B12051/100000)</f>
        <v>1849.9448240786319</v>
      </c>
      <c r="H12051" s="5">
        <f t="shared" si="60202"/>
        <v>285</v>
      </c>
      <c r="I12051" s="5">
        <f t="shared" si="60202"/>
        <v>277</v>
      </c>
      <c r="J12051" s="8">
        <f t="shared" ref="J12051" si="60771">E12051/(SUM(N12044:N12050)/7)*100</f>
        <v>2.3353931387172384</v>
      </c>
      <c r="K12051" s="5">
        <f t="shared" ref="K12051" si="60772">O12051-O12050</f>
        <v>71</v>
      </c>
      <c r="L12051" s="8">
        <f t="shared" ref="L12051" si="60773">SUM(K12045:K12051)/7</f>
        <v>25.571428571428573</v>
      </c>
      <c r="M12051" s="8">
        <f t="shared" ref="M12051" si="60774">O12051/(B12051/100000)</f>
        <v>42.320981548145362</v>
      </c>
      <c r="N12051" s="5">
        <v>39647</v>
      </c>
      <c r="O12051" s="18">
        <v>907</v>
      </c>
    </row>
    <row r="12052" spans="1:15" ht="16" customHeight="1" x14ac:dyDescent="0.2">
      <c r="A12052" s="5" t="s">
        <v>28</v>
      </c>
      <c r="B12052" s="13">
        <v>2143145</v>
      </c>
      <c r="C12052" s="6">
        <f t="shared" si="60193"/>
        <v>44195</v>
      </c>
      <c r="D12052" s="5">
        <f t="shared" ref="D12052" si="60775">N12052-N12051</f>
        <v>1011</v>
      </c>
      <c r="E12052" s="13">
        <f t="shared" ref="E12052" si="60776">SUM(D12046:D12052)/7</f>
        <v>819.85714285714289</v>
      </c>
      <c r="F12052" s="13">
        <f t="shared" ref="F12052" si="60777">SUM(D12048:D12052)/5</f>
        <v>666.8</v>
      </c>
      <c r="G12052" s="13">
        <f t="shared" ref="G12052" si="60778">N12052/(B12052/100000)</f>
        <v>1897.1184870832351</v>
      </c>
      <c r="H12052" s="5">
        <f t="shared" si="60202"/>
        <v>286</v>
      </c>
      <c r="I12052" s="5">
        <f t="shared" si="60202"/>
        <v>278</v>
      </c>
      <c r="J12052" s="8">
        <f t="shared" ref="J12052" si="60779">E12052/(SUM(N12045:N12051)/7)*100</f>
        <v>2.1726867643662717</v>
      </c>
      <c r="K12052" s="5">
        <f t="shared" ref="K12052" si="60780">O12052-O12051</f>
        <v>50</v>
      </c>
      <c r="L12052" s="8">
        <f t="shared" ref="L12052" si="60781">SUM(K12046:K12052)/7</f>
        <v>28.571428571428573</v>
      </c>
      <c r="M12052" s="8">
        <f t="shared" ref="M12052" si="60782">O12052/(B12052/100000)</f>
        <v>44.654001479134635</v>
      </c>
      <c r="N12052" s="5">
        <v>40658</v>
      </c>
      <c r="O12052" s="18">
        <v>957</v>
      </c>
    </row>
    <row r="12053" spans="1:15" ht="16" customHeight="1" x14ac:dyDescent="0.2">
      <c r="A12053" s="5" t="s">
        <v>28</v>
      </c>
      <c r="B12053" s="13">
        <v>2143145</v>
      </c>
      <c r="C12053" s="6">
        <f t="shared" si="60193"/>
        <v>44196</v>
      </c>
      <c r="D12053" s="5">
        <f t="shared" ref="D12053" si="60783">N12053-N12052</f>
        <v>1376</v>
      </c>
      <c r="E12053" s="13">
        <f t="shared" ref="E12053" si="60784">SUM(D12047:D12053)/7</f>
        <v>823.71428571428567</v>
      </c>
      <c r="F12053" s="13">
        <f t="shared" ref="F12053" si="60785">SUM(D12049:D12053)/5</f>
        <v>778.6</v>
      </c>
      <c r="G12053" s="13">
        <f t="shared" ref="G12053" si="60786">N12053/(B12053/100000)</f>
        <v>1961.3231955840597</v>
      </c>
      <c r="H12053" s="5">
        <f t="shared" si="60202"/>
        <v>287</v>
      </c>
      <c r="I12053" s="5">
        <f t="shared" si="60202"/>
        <v>279</v>
      </c>
      <c r="J12053" s="8">
        <f t="shared" ref="J12053" si="60787">E12053/(SUM(N12046:N12052)/7)*100</f>
        <v>2.1364892805003666</v>
      </c>
      <c r="K12053" s="5">
        <f t="shared" ref="K12053" si="60788">O12053-O12052</f>
        <v>38</v>
      </c>
      <c r="L12053" s="8">
        <f t="shared" ref="L12053" si="60789">SUM(K12047:K12053)/7</f>
        <v>29.142857142857142</v>
      </c>
      <c r="M12053" s="8">
        <f t="shared" ref="M12053" si="60790">O12053/(B12053/100000)</f>
        <v>46.427096626686478</v>
      </c>
      <c r="N12053" s="5">
        <v>42034</v>
      </c>
      <c r="O12053" s="18">
        <v>995</v>
      </c>
    </row>
    <row r="12054" spans="1:15" ht="16" customHeight="1" x14ac:dyDescent="0.2">
      <c r="A12054" s="5" t="s">
        <v>28</v>
      </c>
      <c r="B12054" s="13">
        <v>2143145</v>
      </c>
      <c r="C12054" s="6">
        <f t="shared" si="60193"/>
        <v>44197</v>
      </c>
      <c r="D12054" s="5">
        <f t="shared" ref="D12054" si="60791">N12054-N12053</f>
        <v>1244</v>
      </c>
      <c r="E12054" s="13">
        <f t="shared" ref="E12054" si="60792">SUM(D12048:D12054)/7</f>
        <v>850.57142857142856</v>
      </c>
      <c r="F12054" s="13">
        <f t="shared" ref="F12054" si="60793">SUM(D12050:D12054)/5</f>
        <v>907.6</v>
      </c>
      <c r="G12054" s="13">
        <f t="shared" ref="G12054" si="60794">N12054/(B12054/100000)</f>
        <v>2019.3687314670728</v>
      </c>
      <c r="H12054" s="5">
        <f t="shared" si="60202"/>
        <v>288</v>
      </c>
      <c r="I12054" s="5">
        <f t="shared" si="60202"/>
        <v>280</v>
      </c>
      <c r="J12054" s="8">
        <f t="shared" ref="J12054" si="60795">E12054/(SUM(N12047:N12053)/7)*100</f>
        <v>2.1600011609008587</v>
      </c>
      <c r="K12054" s="5">
        <f t="shared" ref="K12054" si="60796">O12054-O12053</f>
        <v>0</v>
      </c>
      <c r="L12054" s="8">
        <f t="shared" ref="L12054" si="60797">SUM(K12048:K12054)/7</f>
        <v>29.142857142857142</v>
      </c>
      <c r="M12054" s="8">
        <f t="shared" ref="M12054" si="60798">O12054/(B12054/100000)</f>
        <v>46.427096626686478</v>
      </c>
      <c r="N12054" s="5">
        <f>N12055-D12055</f>
        <v>43278</v>
      </c>
      <c r="O12054" s="18">
        <v>995</v>
      </c>
    </row>
    <row r="12055" spans="1:15" ht="16" customHeight="1" x14ac:dyDescent="0.2">
      <c r="A12055" s="5" t="s">
        <v>28</v>
      </c>
      <c r="B12055" s="13">
        <v>2143145</v>
      </c>
      <c r="C12055" s="6">
        <f t="shared" si="60193"/>
        <v>44198</v>
      </c>
      <c r="D12055" s="5">
        <v>597</v>
      </c>
      <c r="E12055" s="13">
        <f t="shared" ref="E12055" si="60799">SUM(D12049:D12055)/7</f>
        <v>819.14285714285711</v>
      </c>
      <c r="F12055" s="13">
        <f t="shared" ref="F12055" si="60800">SUM(D12051:D12055)/5</f>
        <v>954.2</v>
      </c>
      <c r="G12055" s="13">
        <f t="shared" ref="G12055" si="60801">N12055/(B12055/100000)</f>
        <v>2047.2249894430847</v>
      </c>
      <c r="H12055" s="5">
        <f t="shared" si="60202"/>
        <v>289</v>
      </c>
      <c r="I12055" s="5">
        <f t="shared" si="60202"/>
        <v>281</v>
      </c>
      <c r="J12055" s="8">
        <f t="shared" ref="J12055" si="60802">E12055/(SUM(N12048:N12054)/7)*100</f>
        <v>2.0362071292107298</v>
      </c>
      <c r="K12055" s="5">
        <f t="shared" ref="K12055" si="60803">O12055-O12054</f>
        <v>32</v>
      </c>
      <c r="L12055" s="8">
        <f t="shared" ref="L12055" si="60804">SUM(K12049:K12055)/7</f>
        <v>29.714285714285715</v>
      </c>
      <c r="M12055" s="8">
        <f t="shared" ref="M12055" si="60805">O12055/(B12055/100000)</f>
        <v>47.920229382519608</v>
      </c>
      <c r="N12055" s="5">
        <v>43875</v>
      </c>
      <c r="O12055" s="18">
        <v>1027</v>
      </c>
    </row>
    <row r="12056" spans="1:15" ht="16" customHeight="1" x14ac:dyDescent="0.2">
      <c r="A12056" s="5" t="s">
        <v>28</v>
      </c>
      <c r="B12056" s="13">
        <v>2143145</v>
      </c>
      <c r="C12056" s="6">
        <f t="shared" si="60193"/>
        <v>44199</v>
      </c>
      <c r="D12056" s="5">
        <f t="shared" ref="D12056" si="60806">N12056-N12055</f>
        <v>491</v>
      </c>
      <c r="E12056" s="13">
        <f t="shared" ref="E12056" si="60807">SUM(D12050:D12056)/7</f>
        <v>803.71428571428567</v>
      </c>
      <c r="F12056" s="13">
        <f t="shared" ref="F12056" si="60808">SUM(D12052:D12056)/5</f>
        <v>943.8</v>
      </c>
      <c r="G12056" s="13">
        <f t="shared" ref="G12056" si="60809">N12056/(B12056/100000)</f>
        <v>2070.1352451653993</v>
      </c>
      <c r="H12056" s="5">
        <f t="shared" si="60202"/>
        <v>290</v>
      </c>
      <c r="I12056" s="5">
        <f t="shared" si="60202"/>
        <v>282</v>
      </c>
      <c r="J12056" s="8">
        <f t="shared" ref="J12056" si="60810">E12056/(SUM(N12049:N12055)/7)*100</f>
        <v>1.9579864688030735</v>
      </c>
      <c r="K12056" s="5">
        <f t="shared" ref="K12056" si="60811">O12056-O12055</f>
        <v>3</v>
      </c>
      <c r="L12056" s="8">
        <f t="shared" ref="L12056" si="60812">SUM(K12050:K12056)/7</f>
        <v>28.857142857142858</v>
      </c>
      <c r="M12056" s="8">
        <f t="shared" ref="M12056" si="60813">O12056/(B12056/100000)</f>
        <v>48.060210578378964</v>
      </c>
      <c r="N12056" s="5">
        <v>44366</v>
      </c>
      <c r="O12056" s="18">
        <v>1030</v>
      </c>
    </row>
    <row r="12057" spans="1:15" ht="16" customHeight="1" x14ac:dyDescent="0.2">
      <c r="A12057" s="5" t="s">
        <v>28</v>
      </c>
      <c r="B12057" s="13">
        <v>2143145</v>
      </c>
      <c r="C12057" s="6">
        <f t="shared" si="60193"/>
        <v>44200</v>
      </c>
      <c r="D12057" s="5">
        <f t="shared" ref="D12057" si="60814">N12057-N12056</f>
        <v>330</v>
      </c>
      <c r="E12057" s="13">
        <f t="shared" ref="E12057" si="60815">SUM(D12051:D12057)/7</f>
        <v>798.85714285714289</v>
      </c>
      <c r="F12057" s="13">
        <f t="shared" ref="F12057" si="60816">SUM(D12053:D12057)/5</f>
        <v>807.6</v>
      </c>
      <c r="G12057" s="13">
        <f t="shared" ref="G12057" si="60817">N12057/(B12057/100000)</f>
        <v>2085.5331767099283</v>
      </c>
      <c r="H12057" s="5">
        <f t="shared" si="60202"/>
        <v>291</v>
      </c>
      <c r="I12057" s="5">
        <f t="shared" si="60202"/>
        <v>283</v>
      </c>
      <c r="J12057" s="8">
        <f t="shared" ref="J12057" si="60818">E12057/(SUM(N12050:N12056)/7)*100</f>
        <v>1.9087799782906998</v>
      </c>
      <c r="K12057" s="5">
        <f t="shared" ref="K12057" si="60819">O12057-O12056</f>
        <v>24</v>
      </c>
      <c r="L12057" s="8">
        <f t="shared" ref="L12057" si="60820">SUM(K12051:K12057)/7</f>
        <v>31.142857142857142</v>
      </c>
      <c r="M12057" s="8">
        <f t="shared" ref="M12057" si="60821">O12057/(B12057/100000)</f>
        <v>49.180060145253819</v>
      </c>
      <c r="N12057" s="5">
        <v>44696</v>
      </c>
      <c r="O12057" s="18">
        <v>1054</v>
      </c>
    </row>
    <row r="12058" spans="1:15" ht="16" customHeight="1" x14ac:dyDescent="0.2">
      <c r="A12058" s="5" t="s">
        <v>28</v>
      </c>
      <c r="B12058" s="13">
        <v>2143145</v>
      </c>
      <c r="C12058" s="6">
        <f t="shared" ref="C12058:C12063" si="60822">C12057+1</f>
        <v>44201</v>
      </c>
      <c r="D12058" s="5">
        <f t="shared" ref="D12058:D12063" si="60823">N12058-N12057</f>
        <v>416</v>
      </c>
      <c r="E12058" s="13">
        <f t="shared" ref="E12058:E12064" si="60824">SUM(D12052:D12058)/7</f>
        <v>780.71428571428567</v>
      </c>
      <c r="F12058" s="13">
        <f t="shared" ref="F12058:F12063" si="60825">SUM(D12054:D12058)/5</f>
        <v>615.6</v>
      </c>
      <c r="G12058" s="13">
        <f t="shared" ref="G12058" si="60826">N12058/(B12058/100000)</f>
        <v>2104.9439025357592</v>
      </c>
      <c r="H12058" s="5">
        <f t="shared" ref="H12058:I12060" si="60827">H12057+1</f>
        <v>292</v>
      </c>
      <c r="I12058" s="5">
        <f t="shared" si="60827"/>
        <v>284</v>
      </c>
      <c r="J12058" s="8">
        <f t="shared" ref="J12058:J12063" si="60828">E12058/(SUM(N12051:N12057)/7)*100</f>
        <v>1.8304896266672026</v>
      </c>
      <c r="K12058" s="5">
        <f t="shared" ref="K12058:K12063" si="60829">O12058-O12057</f>
        <v>56</v>
      </c>
      <c r="L12058" s="8">
        <f t="shared" ref="L12058:L12064" si="60830">SUM(K12052:K12058)/7</f>
        <v>29</v>
      </c>
      <c r="M12058" s="8">
        <f t="shared" ref="M12058" si="60831">O12058/(B12058/100000)</f>
        <v>51.793042467961797</v>
      </c>
      <c r="N12058" s="5">
        <v>45112</v>
      </c>
      <c r="O12058" s="18">
        <v>1110</v>
      </c>
    </row>
    <row r="12059" spans="1:15" ht="16" customHeight="1" x14ac:dyDescent="0.2">
      <c r="A12059" s="5" t="s">
        <v>28</v>
      </c>
      <c r="B12059" s="13">
        <v>2143145</v>
      </c>
      <c r="C12059" s="6">
        <f t="shared" si="60822"/>
        <v>44202</v>
      </c>
      <c r="D12059" s="5">
        <f t="shared" si="60823"/>
        <v>1173</v>
      </c>
      <c r="E12059" s="13">
        <f t="shared" si="60824"/>
        <v>803.85714285714289</v>
      </c>
      <c r="F12059" s="13">
        <f t="shared" si="60825"/>
        <v>601.4</v>
      </c>
      <c r="G12059" s="13">
        <f t="shared" ref="G12059" si="60832">N12059/(B12059/100000)</f>
        <v>2159.6765501167674</v>
      </c>
      <c r="H12059" s="5">
        <f t="shared" si="60827"/>
        <v>293</v>
      </c>
      <c r="I12059" s="5">
        <f t="shared" si="60827"/>
        <v>285</v>
      </c>
      <c r="J12059" s="8">
        <f t="shared" si="60828"/>
        <v>1.8508711626575969</v>
      </c>
      <c r="K12059" s="5">
        <f t="shared" si="60829"/>
        <v>58</v>
      </c>
      <c r="L12059" s="8">
        <f t="shared" si="60830"/>
        <v>30.142857142857142</v>
      </c>
      <c r="M12059" s="8">
        <f t="shared" ref="M12059" si="60833">O12059/(B12059/100000)</f>
        <v>54.499345587909353</v>
      </c>
      <c r="N12059" s="5">
        <v>46285</v>
      </c>
      <c r="O12059" s="18">
        <v>1168</v>
      </c>
    </row>
    <row r="12060" spans="1:15" ht="16" customHeight="1" x14ac:dyDescent="0.2">
      <c r="A12060" s="5" t="s">
        <v>28</v>
      </c>
      <c r="B12060" s="13">
        <v>2143145</v>
      </c>
      <c r="C12060" s="6">
        <f t="shared" si="60822"/>
        <v>44203</v>
      </c>
      <c r="D12060" s="5">
        <f t="shared" si="60823"/>
        <v>1291</v>
      </c>
      <c r="E12060" s="13">
        <f t="shared" si="60824"/>
        <v>791.71428571428567</v>
      </c>
      <c r="F12060" s="13">
        <f t="shared" si="60825"/>
        <v>740.2</v>
      </c>
      <c r="G12060" s="13">
        <f t="shared" ref="G12060" si="60834">N12060/(B12060/100000)</f>
        <v>2219.9151247349105</v>
      </c>
      <c r="H12060" s="5">
        <f t="shared" si="60827"/>
        <v>294</v>
      </c>
      <c r="I12060" s="5">
        <f t="shared" si="60827"/>
        <v>286</v>
      </c>
      <c r="J12060" s="8">
        <f t="shared" si="60828"/>
        <v>1.7897857553464278</v>
      </c>
      <c r="K12060" s="5">
        <f t="shared" si="60829"/>
        <v>48</v>
      </c>
      <c r="L12060" s="8">
        <f t="shared" si="60830"/>
        <v>31.571428571428573</v>
      </c>
      <c r="M12060" s="8">
        <f t="shared" ref="M12060" si="60835">O12060/(B12060/100000)</f>
        <v>56.739044721659056</v>
      </c>
      <c r="N12060" s="5">
        <v>47576</v>
      </c>
      <c r="O12060" s="18">
        <v>1216</v>
      </c>
    </row>
    <row r="12061" spans="1:15" ht="16" customHeight="1" x14ac:dyDescent="0.2">
      <c r="A12061" s="5" t="s">
        <v>28</v>
      </c>
      <c r="B12061" s="13">
        <v>2143145</v>
      </c>
      <c r="C12061" s="6">
        <f t="shared" si="60822"/>
        <v>44204</v>
      </c>
      <c r="D12061" s="5">
        <f t="shared" si="60823"/>
        <v>1469</v>
      </c>
      <c r="E12061" s="13">
        <f t="shared" si="60824"/>
        <v>823.85714285714289</v>
      </c>
      <c r="F12061" s="13">
        <f t="shared" si="60825"/>
        <v>935.8</v>
      </c>
      <c r="G12061" s="13">
        <f t="shared" ref="G12061" si="60836">N12061/(B12061/100000)</f>
        <v>2288.459250307375</v>
      </c>
      <c r="H12061" s="5">
        <f t="shared" ref="H12061:H12315" si="60837">H12060+1</f>
        <v>295</v>
      </c>
      <c r="I12061" s="5">
        <f t="shared" ref="I12061:I12315" si="60838">I12060+1</f>
        <v>287</v>
      </c>
      <c r="J12061" s="8">
        <f t="shared" si="60828"/>
        <v>1.8297016383872482</v>
      </c>
      <c r="K12061" s="5">
        <f t="shared" si="60829"/>
        <v>41</v>
      </c>
      <c r="L12061" s="8">
        <f t="shared" si="60830"/>
        <v>37.428571428571431</v>
      </c>
      <c r="M12061" s="8">
        <f t="shared" ref="M12061" si="60839">O12061/(B12061/100000)</f>
        <v>58.652121065070254</v>
      </c>
      <c r="N12061" s="5">
        <v>49045</v>
      </c>
      <c r="O12061" s="18">
        <v>1257</v>
      </c>
    </row>
    <row r="12062" spans="1:15" ht="16" customHeight="1" x14ac:dyDescent="0.2">
      <c r="A12062" s="5" t="s">
        <v>28</v>
      </c>
      <c r="B12062" s="13">
        <v>2143145</v>
      </c>
      <c r="C12062" s="6">
        <f t="shared" si="60822"/>
        <v>44205</v>
      </c>
      <c r="D12062" s="5">
        <f t="shared" si="60823"/>
        <v>1257</v>
      </c>
      <c r="E12062" s="13">
        <f t="shared" si="60824"/>
        <v>918.14285714285711</v>
      </c>
      <c r="F12062" s="13">
        <f t="shared" si="60825"/>
        <v>1121.2</v>
      </c>
      <c r="G12062" s="13">
        <f t="shared" ref="G12062:G12063" si="60840">N12062/(B12062/100000)</f>
        <v>2347.1113713724453</v>
      </c>
      <c r="H12062" s="5">
        <f t="shared" si="60837"/>
        <v>296</v>
      </c>
      <c r="I12062" s="5">
        <f t="shared" si="60838"/>
        <v>288</v>
      </c>
      <c r="J12062" s="8">
        <f t="shared" si="60828"/>
        <v>2.0024614042467013</v>
      </c>
      <c r="K12062" s="5">
        <f t="shared" si="60829"/>
        <v>41</v>
      </c>
      <c r="L12062" s="8">
        <f t="shared" si="60830"/>
        <v>38.714285714285715</v>
      </c>
      <c r="M12062" s="8">
        <f t="shared" ref="M12062:M12063" si="60841">O12062/(B12062/100000)</f>
        <v>60.565197408481453</v>
      </c>
      <c r="N12062" s="5">
        <v>50302</v>
      </c>
      <c r="O12062" s="18">
        <v>1298</v>
      </c>
    </row>
    <row r="12063" spans="1:15" customFormat="1" ht="16" customHeight="1" x14ac:dyDescent="0.2">
      <c r="A12063" t="s">
        <v>28</v>
      </c>
      <c r="B12063" s="2">
        <v>2143145</v>
      </c>
      <c r="C12063" s="1">
        <f t="shared" si="60822"/>
        <v>44206</v>
      </c>
      <c r="D12063">
        <f t="shared" si="60823"/>
        <v>970</v>
      </c>
      <c r="E12063" s="2">
        <f t="shared" si="60824"/>
        <v>986.57142857142856</v>
      </c>
      <c r="F12063" s="2">
        <f t="shared" si="60825"/>
        <v>1232</v>
      </c>
      <c r="G12063" s="2">
        <f t="shared" si="60840"/>
        <v>2392.3719580336374</v>
      </c>
      <c r="H12063">
        <f t="shared" si="60837"/>
        <v>297</v>
      </c>
      <c r="I12063">
        <f t="shared" si="60838"/>
        <v>289</v>
      </c>
      <c r="J12063" s="3">
        <f t="shared" si="60828"/>
        <v>2.1094623406296007</v>
      </c>
      <c r="K12063">
        <f t="shared" si="60829"/>
        <v>24</v>
      </c>
      <c r="L12063" s="3">
        <f t="shared" si="60830"/>
        <v>41.714285714285715</v>
      </c>
      <c r="M12063" s="3">
        <f t="shared" si="60841"/>
        <v>61.685046975356308</v>
      </c>
      <c r="N12063">
        <v>51272</v>
      </c>
      <c r="O12063" s="18">
        <v>1322</v>
      </c>
    </row>
    <row r="12064" spans="1:15" customFormat="1" ht="16" customHeight="1" x14ac:dyDescent="0.2">
      <c r="A12064" t="s">
        <v>28</v>
      </c>
      <c r="B12064" s="2">
        <v>2143145</v>
      </c>
      <c r="C12064" s="1">
        <f t="shared" ref="C12064:C12318" si="60842">C12063+1</f>
        <v>44207</v>
      </c>
      <c r="D12064">
        <f t="shared" ref="D12064" si="60843">N12064-N12063</f>
        <v>334</v>
      </c>
      <c r="E12064" s="2">
        <f t="shared" si="60824"/>
        <v>987.14285714285711</v>
      </c>
      <c r="F12064" s="2">
        <f t="shared" ref="F12064" si="60844">SUM(D12060:D12064)/5</f>
        <v>1064.2</v>
      </c>
      <c r="G12064" s="2">
        <f t="shared" ref="G12064" si="60845">N12064/(B12064/100000)</f>
        <v>2407.9565311726456</v>
      </c>
      <c r="H12064">
        <f t="shared" si="60837"/>
        <v>298</v>
      </c>
      <c r="I12064">
        <f t="shared" si="60838"/>
        <v>290</v>
      </c>
      <c r="J12064" s="3">
        <f t="shared" ref="J12064" si="60846">E12064/(SUM(N12057:N12063)/7)*100</f>
        <v>2.0670798832144737</v>
      </c>
      <c r="K12064">
        <f t="shared" ref="K12064" si="60847">O12064-O12063</f>
        <v>32</v>
      </c>
      <c r="L12064" s="3">
        <f t="shared" si="60830"/>
        <v>42.857142857142854</v>
      </c>
      <c r="M12064" s="3">
        <f t="shared" ref="M12064" si="60848">O12064/(B12064/100000)</f>
        <v>63.178179731189438</v>
      </c>
      <c r="N12064">
        <v>51606</v>
      </c>
      <c r="O12064" s="18">
        <v>1354</v>
      </c>
    </row>
    <row r="12065" spans="1:15" customFormat="1" ht="16" customHeight="1" x14ac:dyDescent="0.2">
      <c r="A12065" t="s">
        <v>28</v>
      </c>
      <c r="B12065" s="2">
        <v>2143145</v>
      </c>
      <c r="C12065" s="1">
        <f t="shared" si="60842"/>
        <v>44208</v>
      </c>
      <c r="D12065">
        <f t="shared" ref="D12065" si="60849">N12065-N12064</f>
        <v>709</v>
      </c>
      <c r="E12065" s="2">
        <f t="shared" ref="E12065" si="60850">SUM(D12059:D12065)/7</f>
        <v>1029</v>
      </c>
      <c r="F12065" s="2">
        <f t="shared" ref="F12065" si="60851">SUM(D12061:D12065)/5</f>
        <v>947.8</v>
      </c>
      <c r="G12065" s="2">
        <f t="shared" ref="G12065" si="60852">N12065/(B12065/100000)</f>
        <v>2441.0387537940733</v>
      </c>
      <c r="H12065">
        <f t="shared" si="60837"/>
        <v>299</v>
      </c>
      <c r="I12065">
        <f t="shared" si="60838"/>
        <v>291</v>
      </c>
      <c r="J12065" s="3">
        <f t="shared" ref="J12065" si="60853">E12065/(SUM(N12058:N12064)/7)*100</f>
        <v>2.1110909208143074</v>
      </c>
      <c r="K12065">
        <f t="shared" ref="K12065" si="60854">O12065-O12064</f>
        <v>55</v>
      </c>
      <c r="L12065" s="3">
        <f t="shared" ref="L12065" si="60855">SUM(K12059:K12065)/7</f>
        <v>42.714285714285715</v>
      </c>
      <c r="M12065" s="3">
        <f t="shared" ref="M12065" si="60856">O12065/(B12065/100000)</f>
        <v>65.744501655277631</v>
      </c>
      <c r="N12065">
        <v>52315</v>
      </c>
      <c r="O12065" s="18">
        <v>1409</v>
      </c>
    </row>
    <row r="12066" spans="1:15" customFormat="1" ht="16" customHeight="1" x14ac:dyDescent="0.2">
      <c r="A12066" t="s">
        <v>28</v>
      </c>
      <c r="B12066" s="2">
        <v>2143145</v>
      </c>
      <c r="C12066" s="1">
        <f t="shared" si="60842"/>
        <v>44209</v>
      </c>
      <c r="D12066">
        <f t="shared" ref="D12066" si="60857">N12066-N12065</f>
        <v>1217</v>
      </c>
      <c r="E12066" s="2">
        <f t="shared" ref="E12066" si="60858">SUM(D12060:D12066)/7</f>
        <v>1035.2857142857142</v>
      </c>
      <c r="F12066" s="2">
        <f t="shared" ref="F12066" si="60859">SUM(D12062:D12066)/5</f>
        <v>897.4</v>
      </c>
      <c r="G12066" s="2">
        <f t="shared" ref="G12066" si="60860">N12066/(B12066/100000)</f>
        <v>2497.8244589143524</v>
      </c>
      <c r="H12066">
        <f t="shared" si="60837"/>
        <v>300</v>
      </c>
      <c r="I12066">
        <f t="shared" si="60838"/>
        <v>292</v>
      </c>
      <c r="J12066" s="3">
        <f t="shared" ref="J12066" si="60861">E12066/(SUM(N12059:N12065)/7)*100</f>
        <v>2.0800743970310074</v>
      </c>
      <c r="K12066">
        <f t="shared" ref="K12066" si="60862">O12066-O12065</f>
        <v>59</v>
      </c>
      <c r="L12066" s="3">
        <f t="shared" ref="L12066" si="60863">SUM(K12060:K12066)/7</f>
        <v>42.857142857142854</v>
      </c>
      <c r="M12066" s="3">
        <f t="shared" ref="M12066" si="60864">O12066/(B12066/100000)</f>
        <v>68.497465173844972</v>
      </c>
      <c r="N12066">
        <v>53532</v>
      </c>
      <c r="O12066" s="18">
        <v>1468</v>
      </c>
    </row>
    <row r="12067" spans="1:15" customFormat="1" ht="16" customHeight="1" x14ac:dyDescent="0.2">
      <c r="A12067" t="s">
        <v>28</v>
      </c>
      <c r="B12067" s="2">
        <v>2143145</v>
      </c>
      <c r="C12067" s="1">
        <f t="shared" si="60842"/>
        <v>44210</v>
      </c>
      <c r="D12067">
        <f t="shared" ref="D12067" si="60865">N12067-N12066</f>
        <v>1104</v>
      </c>
      <c r="E12067" s="2">
        <f t="shared" ref="E12067" si="60866">SUM(D12061:D12067)/7</f>
        <v>1008.5714285714286</v>
      </c>
      <c r="F12067" s="2">
        <f t="shared" ref="F12067" si="60867">SUM(D12063:D12067)/5</f>
        <v>866.8</v>
      </c>
      <c r="G12067" s="2">
        <f t="shared" ref="G12067" si="60868">N12067/(B12067/100000)</f>
        <v>2549.3375389905955</v>
      </c>
      <c r="H12067">
        <f t="shared" si="60837"/>
        <v>301</v>
      </c>
      <c r="I12067">
        <f t="shared" si="60838"/>
        <v>293</v>
      </c>
      <c r="J12067" s="3">
        <f t="shared" ref="J12067" si="60869">E12067/(SUM(N12060:N12066)/7)*100</f>
        <v>1.9851088716933596</v>
      </c>
      <c r="K12067">
        <f t="shared" ref="K12067" si="60870">O12067-O12066</f>
        <v>37</v>
      </c>
      <c r="L12067" s="3">
        <f t="shared" ref="L12067" si="60871">SUM(K12061:K12067)/7</f>
        <v>41.285714285714285</v>
      </c>
      <c r="M12067" s="3">
        <f t="shared" ref="M12067" si="60872">O12067/(B12067/100000)</f>
        <v>70.223899922777036</v>
      </c>
      <c r="N12067">
        <v>54636</v>
      </c>
      <c r="O12067" s="18">
        <v>1505</v>
      </c>
    </row>
    <row r="12068" spans="1:15" customFormat="1" ht="16" customHeight="1" x14ac:dyDescent="0.2">
      <c r="A12068" t="s">
        <v>28</v>
      </c>
      <c r="B12068" s="2">
        <v>2143145</v>
      </c>
      <c r="C12068" s="1">
        <f t="shared" si="60842"/>
        <v>44211</v>
      </c>
      <c r="D12068">
        <f t="shared" ref="D12068" si="60873">N12068-N12067</f>
        <v>1005</v>
      </c>
      <c r="E12068" s="2">
        <f t="shared" ref="E12068" si="60874">SUM(D12062:D12068)/7</f>
        <v>942.28571428571433</v>
      </c>
      <c r="F12068" s="2">
        <f t="shared" ref="F12068" si="60875">SUM(D12064:D12068)/5</f>
        <v>873.8</v>
      </c>
      <c r="G12068" s="2">
        <f t="shared" ref="G12068" si="60876">N12068/(B12068/100000)</f>
        <v>2596.2312396034799</v>
      </c>
      <c r="H12068">
        <f t="shared" si="60837"/>
        <v>302</v>
      </c>
      <c r="I12068">
        <f t="shared" si="60838"/>
        <v>294</v>
      </c>
      <c r="J12068" s="3">
        <f t="shared" ref="J12068" si="60877">E12068/(SUM(N12061:N12067)/7)*100</f>
        <v>1.8185427396142353</v>
      </c>
      <c r="K12068">
        <f t="shared" ref="K12068" si="60878">O12068-O12067</f>
        <v>51</v>
      </c>
      <c r="L12068" s="3">
        <f t="shared" ref="L12068" si="60879">SUM(K12062:K12068)/7</f>
        <v>42.714285714285715</v>
      </c>
      <c r="M12068" s="3">
        <f t="shared" ref="M12068" si="60880">O12068/(B12068/100000)</f>
        <v>72.603580252386095</v>
      </c>
      <c r="N12068">
        <v>55641</v>
      </c>
      <c r="O12068" s="18">
        <v>1556</v>
      </c>
    </row>
    <row r="12069" spans="1:15" customFormat="1" ht="16" customHeight="1" x14ac:dyDescent="0.2">
      <c r="A12069" t="s">
        <v>28</v>
      </c>
      <c r="B12069" s="2">
        <v>2143145</v>
      </c>
      <c r="C12069" s="1">
        <f t="shared" si="60842"/>
        <v>44212</v>
      </c>
      <c r="D12069">
        <f t="shared" ref="D12069" si="60881">N12069-N12068</f>
        <v>898</v>
      </c>
      <c r="E12069" s="2">
        <f t="shared" ref="E12069" si="60882">SUM(D12063:D12069)/7</f>
        <v>891</v>
      </c>
      <c r="F12069" s="2">
        <f t="shared" ref="F12069" si="60883">SUM(D12065:D12069)/5</f>
        <v>986.6</v>
      </c>
      <c r="G12069" s="2">
        <f t="shared" ref="G12069" si="60884">N12069/(B12069/100000)</f>
        <v>2638.1322775640469</v>
      </c>
      <c r="H12069">
        <f t="shared" si="60837"/>
        <v>303</v>
      </c>
      <c r="I12069">
        <f t="shared" si="60838"/>
        <v>295</v>
      </c>
      <c r="J12069" s="3">
        <f t="shared" ref="J12069" si="60885">E12069/(SUM(N12062:N12068)/7)*100</f>
        <v>1.6888525442453914</v>
      </c>
      <c r="K12069">
        <f t="shared" ref="K12069" si="60886">O12069-O12068</f>
        <v>55</v>
      </c>
      <c r="L12069" s="3">
        <f t="shared" ref="L12069" si="60887">SUM(K12063:K12069)/7</f>
        <v>44.714285714285715</v>
      </c>
      <c r="M12069" s="3">
        <f t="shared" ref="M12069" si="60888">O12069/(B12069/100000)</f>
        <v>75.169902176474281</v>
      </c>
      <c r="N12069">
        <v>56539</v>
      </c>
      <c r="O12069" s="18">
        <v>1611</v>
      </c>
    </row>
    <row r="12070" spans="1:15" customFormat="1" ht="16" customHeight="1" x14ac:dyDescent="0.2">
      <c r="A12070" t="s">
        <v>28</v>
      </c>
      <c r="B12070" s="2">
        <v>2143145</v>
      </c>
      <c r="C12070" s="1">
        <f t="shared" si="60842"/>
        <v>44213</v>
      </c>
      <c r="D12070">
        <f t="shared" ref="D12070" si="60889">N12070-N12069</f>
        <v>717</v>
      </c>
      <c r="E12070" s="2">
        <f t="shared" ref="E12070" si="60890">SUM(D12064:D12070)/7</f>
        <v>854.85714285714289</v>
      </c>
      <c r="F12070" s="2">
        <f t="shared" ref="F12070" si="60891">SUM(D12066:D12070)/5</f>
        <v>988.2</v>
      </c>
      <c r="G12070" s="2">
        <f t="shared" ref="G12070" si="60892">N12070/(B12070/100000)</f>
        <v>2671.587783374433</v>
      </c>
      <c r="H12070">
        <f t="shared" si="60837"/>
        <v>304</v>
      </c>
      <c r="I12070">
        <f t="shared" si="60838"/>
        <v>296</v>
      </c>
      <c r="J12070" s="3">
        <f t="shared" ref="J12070" si="60893">E12070/(SUM(N12063:N12069)/7)*100</f>
        <v>1.5934345384392117</v>
      </c>
      <c r="K12070">
        <f t="shared" ref="K12070" si="60894">O12070-O12069</f>
        <v>22</v>
      </c>
      <c r="L12070" s="3">
        <f t="shared" ref="L12070" si="60895">SUM(K12064:K12070)/7</f>
        <v>44.428571428571431</v>
      </c>
      <c r="M12070" s="3">
        <f t="shared" ref="M12070" si="60896">O12070/(B12070/100000)</f>
        <v>76.196430946109572</v>
      </c>
      <c r="N12070">
        <v>57256</v>
      </c>
      <c r="O12070" s="18">
        <v>1633</v>
      </c>
    </row>
    <row r="12071" spans="1:15" customFormat="1" ht="16" customHeight="1" x14ac:dyDescent="0.2">
      <c r="A12071" t="s">
        <v>28</v>
      </c>
      <c r="B12071" s="2">
        <v>2143145</v>
      </c>
      <c r="C12071" s="1">
        <f t="shared" si="60842"/>
        <v>44214</v>
      </c>
      <c r="D12071">
        <f t="shared" ref="D12071" si="60897">N12071-N12070</f>
        <v>338</v>
      </c>
      <c r="E12071" s="2">
        <f t="shared" ref="E12071" si="60898">SUM(D12065:D12071)/7</f>
        <v>855.42857142857144</v>
      </c>
      <c r="F12071" s="2">
        <f t="shared" ref="F12071" si="60899">SUM(D12067:D12071)/5</f>
        <v>812.4</v>
      </c>
      <c r="G12071" s="2">
        <f t="shared" ref="G12071" si="60900">N12071/(B12071/100000)</f>
        <v>2687.3589981079208</v>
      </c>
      <c r="H12071">
        <f t="shared" si="60837"/>
        <v>305</v>
      </c>
      <c r="I12071">
        <f t="shared" si="60838"/>
        <v>297</v>
      </c>
      <c r="J12071" s="3">
        <f t="shared" ref="J12071" si="60901">E12071/(SUM(N12064:N12070)/7)*100</f>
        <v>1.569490859052487</v>
      </c>
      <c r="K12071">
        <f t="shared" ref="K12071" si="60902">O12071-O12070</f>
        <v>6</v>
      </c>
      <c r="L12071" s="3">
        <f t="shared" ref="L12071" si="60903">SUM(K12065:K12071)/7</f>
        <v>40.714285714285715</v>
      </c>
      <c r="M12071" s="3">
        <f t="shared" ref="M12071" si="60904">O12071/(B12071/100000)</f>
        <v>76.476393337828284</v>
      </c>
      <c r="N12071">
        <v>57594</v>
      </c>
      <c r="O12071" s="18">
        <v>1639</v>
      </c>
    </row>
    <row r="12072" spans="1:15" customFormat="1" ht="16" customHeight="1" x14ac:dyDescent="0.2">
      <c r="A12072" t="s">
        <v>28</v>
      </c>
      <c r="B12072" s="2">
        <v>2143145</v>
      </c>
      <c r="C12072" s="1">
        <f t="shared" si="60842"/>
        <v>44215</v>
      </c>
      <c r="D12072">
        <f t="shared" ref="D12072" si="60905">N12072-N12071</f>
        <v>432</v>
      </c>
      <c r="E12072" s="2">
        <f t="shared" ref="E12072" si="60906">SUM(D12066:D12072)/7</f>
        <v>815.85714285714289</v>
      </c>
      <c r="F12072" s="2">
        <f t="shared" ref="F12072" si="60907">SUM(D12068:D12072)/5</f>
        <v>678</v>
      </c>
      <c r="G12072" s="2">
        <f t="shared" ref="G12072" si="60908">N12072/(B12072/100000)</f>
        <v>2707.5162903116679</v>
      </c>
      <c r="H12072">
        <f t="shared" si="60837"/>
        <v>306</v>
      </c>
      <c r="I12072">
        <f t="shared" si="60838"/>
        <v>298</v>
      </c>
      <c r="J12072" s="3">
        <f t="shared" ref="J12072" si="60909">E12072/(SUM(N12065:N12071)/7)*100</f>
        <v>1.4737570094422641</v>
      </c>
      <c r="K12072">
        <f t="shared" ref="K12072" si="60910">O12072-O12071</f>
        <v>37</v>
      </c>
      <c r="L12072" s="3">
        <f t="shared" ref="L12072" si="60911">SUM(K12066:K12072)/7</f>
        <v>38.142857142857146</v>
      </c>
      <c r="M12072" s="3">
        <f t="shared" ref="M12072" si="60912">O12072/(B12072/100000)</f>
        <v>78.202828086760334</v>
      </c>
      <c r="N12072">
        <v>58026</v>
      </c>
      <c r="O12072" s="18">
        <v>1676</v>
      </c>
    </row>
    <row r="12073" spans="1:15" customFormat="1" ht="16" customHeight="1" x14ac:dyDescent="0.2">
      <c r="A12073" t="s">
        <v>28</v>
      </c>
      <c r="B12073" s="2">
        <v>2143145</v>
      </c>
      <c r="C12073" s="1">
        <f t="shared" si="60842"/>
        <v>44216</v>
      </c>
      <c r="D12073">
        <f t="shared" ref="D12073" si="60913">N12073-N12072</f>
        <v>787</v>
      </c>
      <c r="E12073" s="2">
        <f t="shared" ref="E12073" si="60914">SUM(D12067:D12073)/7</f>
        <v>754.42857142857144</v>
      </c>
      <c r="F12073" s="2">
        <f t="shared" ref="F12073" si="60915">SUM(D12069:D12073)/5</f>
        <v>634.4</v>
      </c>
      <c r="G12073" s="2">
        <f t="shared" ref="G12073" si="60916">N12073/(B12073/100000)</f>
        <v>2744.2380240254392</v>
      </c>
      <c r="H12073">
        <f t="shared" si="60837"/>
        <v>307</v>
      </c>
      <c r="I12073">
        <f t="shared" si="60838"/>
        <v>299</v>
      </c>
      <c r="J12073" s="3">
        <f t="shared" ref="J12073" si="60917">E12073/(SUM(N12066:N12072)/7)*100</f>
        <v>1.3430004272374017</v>
      </c>
      <c r="K12073">
        <f t="shared" ref="K12073" si="60918">O12073-O12072</f>
        <v>57</v>
      </c>
      <c r="L12073" s="3">
        <f t="shared" ref="L12073" si="60919">SUM(K12067:K12073)/7</f>
        <v>37.857142857142854</v>
      </c>
      <c r="M12073" s="3">
        <f t="shared" ref="M12073" si="60920">O12073/(B12073/100000)</f>
        <v>80.862470808088105</v>
      </c>
      <c r="N12073">
        <v>58813</v>
      </c>
      <c r="O12073" s="18">
        <v>1733</v>
      </c>
    </row>
    <row r="12074" spans="1:15" customFormat="1" ht="16" customHeight="1" x14ac:dyDescent="0.2">
      <c r="A12074" t="s">
        <v>28</v>
      </c>
      <c r="B12074" s="2">
        <v>2143145</v>
      </c>
      <c r="C12074" s="1">
        <f t="shared" si="60842"/>
        <v>44217</v>
      </c>
      <c r="D12074">
        <f t="shared" ref="D12074" si="60921">N12074-N12073</f>
        <v>931</v>
      </c>
      <c r="E12074" s="2">
        <f t="shared" ref="E12074" si="60922">SUM(D12068:D12074)/7</f>
        <v>729.71428571428567</v>
      </c>
      <c r="F12074" s="2">
        <f t="shared" ref="F12074" si="60923">SUM(D12070:D12074)/5</f>
        <v>641</v>
      </c>
      <c r="G12074" s="2">
        <f t="shared" ref="G12074" si="60924">N12074/(B12074/100000)</f>
        <v>2787.6788551404593</v>
      </c>
      <c r="H12074">
        <f t="shared" si="60837"/>
        <v>308</v>
      </c>
      <c r="I12074">
        <f t="shared" si="60838"/>
        <v>300</v>
      </c>
      <c r="J12074" s="3">
        <f t="shared" ref="J12074" si="60925">E12074/(SUM(N12067:N12073)/7)*100</f>
        <v>1.2817906927140184</v>
      </c>
      <c r="K12074">
        <f t="shared" ref="K12074" si="60926">O12074-O12073</f>
        <v>75</v>
      </c>
      <c r="L12074" s="3">
        <f t="shared" ref="L12074" si="60927">SUM(K12068:K12074)/7</f>
        <v>43.285714285714285</v>
      </c>
      <c r="M12074" s="3">
        <f t="shared" ref="M12074" si="60928">O12074/(B12074/100000)</f>
        <v>84.362000704572012</v>
      </c>
      <c r="N12074">
        <v>59744</v>
      </c>
      <c r="O12074" s="18">
        <v>1808</v>
      </c>
    </row>
    <row r="12075" spans="1:15" customFormat="1" ht="16" customHeight="1" x14ac:dyDescent="0.2">
      <c r="A12075" t="s">
        <v>28</v>
      </c>
      <c r="B12075" s="2">
        <v>2143145</v>
      </c>
      <c r="C12075" s="1">
        <f t="shared" si="60842"/>
        <v>44218</v>
      </c>
      <c r="D12075">
        <f t="shared" ref="D12075" si="60929">N12075-N12074</f>
        <v>873</v>
      </c>
      <c r="E12075" s="2">
        <f t="shared" ref="E12075" si="60930">SUM(D12069:D12075)/7</f>
        <v>710.85714285714289</v>
      </c>
      <c r="F12075" s="2">
        <f t="shared" ref="F12075" si="60931">SUM(D12071:D12075)/5</f>
        <v>672.2</v>
      </c>
      <c r="G12075" s="2">
        <f t="shared" ref="G12075" si="60932">N12075/(B12075/100000)</f>
        <v>2828.4133831355321</v>
      </c>
      <c r="H12075">
        <f t="shared" si="60837"/>
        <v>309</v>
      </c>
      <c r="I12075">
        <f t="shared" si="60838"/>
        <v>301</v>
      </c>
      <c r="J12075" s="3">
        <f t="shared" ref="J12075" si="60933">E12075/(SUM(N12068:N12074)/7)*100</f>
        <v>1.2328641545242598</v>
      </c>
      <c r="K12075">
        <f t="shared" ref="K12075" si="60934">O12075-O12074</f>
        <v>65</v>
      </c>
      <c r="L12075" s="3">
        <f t="shared" ref="L12075" si="60935">SUM(K12069:K12075)/7</f>
        <v>45.285714285714285</v>
      </c>
      <c r="M12075" s="3">
        <f t="shared" ref="M12075" si="60936">O12075/(B12075/100000)</f>
        <v>87.394926614858065</v>
      </c>
      <c r="N12075">
        <v>60617</v>
      </c>
      <c r="O12075" s="18">
        <v>1873</v>
      </c>
    </row>
    <row r="12076" spans="1:15" customFormat="1" ht="16" customHeight="1" x14ac:dyDescent="0.2">
      <c r="A12076" t="s">
        <v>28</v>
      </c>
      <c r="B12076" s="2">
        <v>2143145</v>
      </c>
      <c r="C12076" s="1">
        <f t="shared" si="60842"/>
        <v>44219</v>
      </c>
      <c r="D12076">
        <f t="shared" ref="D12076" si="60937">N12076-N12075</f>
        <v>673</v>
      </c>
      <c r="E12076" s="2">
        <f t="shared" ref="E12076" si="60938">SUM(D12070:D12076)/7</f>
        <v>678.71428571428567</v>
      </c>
      <c r="F12076" s="2">
        <f t="shared" ref="F12076" si="60939">SUM(D12072:D12076)/5</f>
        <v>739.2</v>
      </c>
      <c r="G12076" s="2">
        <f t="shared" ref="G12076" si="60940">N12076/(B12076/100000)</f>
        <v>2859.8158314066477</v>
      </c>
      <c r="H12076">
        <f t="shared" si="60837"/>
        <v>310</v>
      </c>
      <c r="I12076">
        <f t="shared" si="60838"/>
        <v>302</v>
      </c>
      <c r="J12076" s="3">
        <f t="shared" ref="J12076" si="60941">E12076/(SUM(N12069:N12075)/7)*100</f>
        <v>1.1627821600679411</v>
      </c>
      <c r="K12076">
        <f t="shared" ref="K12076" si="60942">O12076-O12075</f>
        <v>28</v>
      </c>
      <c r="L12076" s="3">
        <f t="shared" ref="L12076" si="60943">SUM(K12070:K12076)/7</f>
        <v>41.428571428571431</v>
      </c>
      <c r="M12076" s="3">
        <f t="shared" ref="M12076" si="60944">O12076/(B12076/100000)</f>
        <v>88.701417776212054</v>
      </c>
      <c r="N12076">
        <v>61290</v>
      </c>
      <c r="O12076" s="18">
        <v>1901</v>
      </c>
    </row>
    <row r="12077" spans="1:15" customFormat="1" ht="16" customHeight="1" x14ac:dyDescent="0.2">
      <c r="A12077" t="s">
        <v>28</v>
      </c>
      <c r="B12077" s="2">
        <v>2143145</v>
      </c>
      <c r="C12077" s="1">
        <f t="shared" si="60842"/>
        <v>44220</v>
      </c>
      <c r="D12077">
        <f t="shared" ref="D12077" si="60945">N12077-N12076</f>
        <v>608</v>
      </c>
      <c r="E12077" s="2">
        <f t="shared" ref="E12077" si="60946">SUM(D12071:D12077)/7</f>
        <v>663.14285714285711</v>
      </c>
      <c r="F12077" s="2">
        <f t="shared" ref="F12077" si="60947">SUM(D12073:D12077)/5</f>
        <v>774.4</v>
      </c>
      <c r="G12077" s="2">
        <f t="shared" ref="G12077" si="60948">N12077/(B12077/100000)</f>
        <v>2888.185353767477</v>
      </c>
      <c r="H12077">
        <f t="shared" si="60837"/>
        <v>311</v>
      </c>
      <c r="I12077">
        <f t="shared" si="60838"/>
        <v>303</v>
      </c>
      <c r="J12077" s="3">
        <f t="shared" ref="J12077" si="60949">E12077/(SUM(N12070:N12076)/7)*100</f>
        <v>1.1230464024773794</v>
      </c>
      <c r="K12077">
        <f t="shared" ref="K12077" si="60950">O12077-O12076</f>
        <v>12</v>
      </c>
      <c r="L12077" s="3">
        <f t="shared" ref="L12077" si="60951">SUM(K12071:K12077)/7</f>
        <v>40</v>
      </c>
      <c r="M12077" s="3">
        <f t="shared" ref="M12077" si="60952">O12077/(B12077/100000)</f>
        <v>89.261342559649478</v>
      </c>
      <c r="N12077">
        <v>61898</v>
      </c>
      <c r="O12077" s="18">
        <v>1913</v>
      </c>
    </row>
    <row r="12078" spans="1:15" customFormat="1" ht="16" customHeight="1" x14ac:dyDescent="0.2">
      <c r="A12078" t="s">
        <v>28</v>
      </c>
      <c r="B12078" s="2">
        <v>2143145</v>
      </c>
      <c r="C12078" s="1">
        <f t="shared" si="60842"/>
        <v>44221</v>
      </c>
      <c r="D12078">
        <f t="shared" ref="D12078" si="60953">N12078-N12077</f>
        <v>204</v>
      </c>
      <c r="E12078" s="2">
        <f t="shared" ref="E12078" si="60954">SUM(D12072:D12078)/7</f>
        <v>644</v>
      </c>
      <c r="F12078" s="2">
        <f t="shared" ref="F12078" si="60955">SUM(D12074:D12078)/5</f>
        <v>657.8</v>
      </c>
      <c r="G12078" s="2">
        <f t="shared" ref="G12078" si="60956">N12078/(B12078/100000)</f>
        <v>2897.7040750859132</v>
      </c>
      <c r="H12078">
        <f t="shared" si="60837"/>
        <v>312</v>
      </c>
      <c r="I12078">
        <f t="shared" si="60838"/>
        <v>304</v>
      </c>
      <c r="J12078" s="3">
        <f t="shared" ref="J12078" si="60957">E12078/(SUM(N12071:N12077)/7)*100</f>
        <v>1.0785153427659564</v>
      </c>
      <c r="K12078">
        <f t="shared" ref="K12078" si="60958">O12078-O12077</f>
        <v>23</v>
      </c>
      <c r="L12078" s="3">
        <f t="shared" ref="L12078" si="60959">SUM(K12072:K12078)/7</f>
        <v>42.428571428571431</v>
      </c>
      <c r="M12078" s="3">
        <f t="shared" ref="M12078" si="60960">O12078/(B12078/100000)</f>
        <v>90.334531727904547</v>
      </c>
      <c r="N12078">
        <v>62102</v>
      </c>
      <c r="O12078" s="18">
        <v>1936</v>
      </c>
    </row>
    <row r="12079" spans="1:15" customFormat="1" ht="16" customHeight="1" x14ac:dyDescent="0.2">
      <c r="A12079" t="s">
        <v>28</v>
      </c>
      <c r="B12079" s="2">
        <v>2143145</v>
      </c>
      <c r="C12079" s="1">
        <f t="shared" si="60842"/>
        <v>44222</v>
      </c>
      <c r="D12079">
        <f t="shared" ref="D12079" si="60961">N12079-N12078</f>
        <v>270</v>
      </c>
      <c r="E12079" s="2">
        <f t="shared" ref="E12079" si="60962">SUM(D12073:D12079)/7</f>
        <v>620.85714285714289</v>
      </c>
      <c r="F12079" s="2">
        <f t="shared" ref="F12079" si="60963">SUM(D12075:D12079)/5</f>
        <v>525.6</v>
      </c>
      <c r="G12079" s="2">
        <f t="shared" ref="G12079" si="60964">N12079/(B12079/100000)</f>
        <v>2910.3023827132552</v>
      </c>
      <c r="H12079">
        <f t="shared" si="60837"/>
        <v>313</v>
      </c>
      <c r="I12079">
        <f t="shared" si="60838"/>
        <v>305</v>
      </c>
      <c r="J12079" s="3">
        <f t="shared" ref="J12079" si="60965">E12079/(SUM(N12072:N12078)/7)*100</f>
        <v>1.0286634003171673</v>
      </c>
      <c r="K12079">
        <f t="shared" ref="K12079" si="60966">O12079-O12078</f>
        <v>56</v>
      </c>
      <c r="L12079" s="3">
        <f t="shared" ref="L12079" si="60967">SUM(K12073:K12079)/7</f>
        <v>45.142857142857146</v>
      </c>
      <c r="M12079" s="3">
        <f t="shared" ref="M12079" si="60968">O12079/(B12079/100000)</f>
        <v>92.947514050612526</v>
      </c>
      <c r="N12079">
        <v>62372</v>
      </c>
      <c r="O12079" s="18">
        <v>1992</v>
      </c>
    </row>
    <row r="12080" spans="1:15" customFormat="1" ht="16" customHeight="1" x14ac:dyDescent="0.2">
      <c r="A12080" t="s">
        <v>28</v>
      </c>
      <c r="B12080" s="2">
        <v>2143145</v>
      </c>
      <c r="C12080" s="1">
        <f t="shared" si="60842"/>
        <v>44223</v>
      </c>
      <c r="D12080">
        <f t="shared" ref="D12080" si="60969">N12080-N12079</f>
        <v>671</v>
      </c>
      <c r="E12080" s="2">
        <f t="shared" ref="E12080" si="60970">SUM(D12074:D12080)/7</f>
        <v>604.28571428571433</v>
      </c>
      <c r="F12080" s="2">
        <f t="shared" ref="F12080" si="60971">SUM(D12076:D12080)/5</f>
        <v>485.2</v>
      </c>
      <c r="G12080" s="2">
        <f t="shared" ref="G12080" si="60972">N12080/(B12080/100000)</f>
        <v>2941.6115101871314</v>
      </c>
      <c r="H12080">
        <f t="shared" si="60837"/>
        <v>314</v>
      </c>
      <c r="I12080">
        <f t="shared" si="60838"/>
        <v>306</v>
      </c>
      <c r="J12080" s="3">
        <f t="shared" ref="J12080" si="60973">E12080/(SUM(N12073:N12079)/7)*100</f>
        <v>0.99101294173874754</v>
      </c>
      <c r="K12080">
        <f t="shared" ref="K12080" si="60974">O12080-O12079</f>
        <v>36</v>
      </c>
      <c r="L12080" s="3">
        <f t="shared" ref="L12080" si="60975">SUM(K12074:K12080)/7</f>
        <v>42.142857142857146</v>
      </c>
      <c r="M12080" s="3">
        <f t="shared" ref="M12080" si="60976">O12080/(B12080/100000)</f>
        <v>94.627288400924797</v>
      </c>
      <c r="N12080">
        <v>63043</v>
      </c>
      <c r="O12080" s="18">
        <v>2028</v>
      </c>
    </row>
    <row r="12081" spans="1:15" customFormat="1" ht="16" customHeight="1" x14ac:dyDescent="0.2">
      <c r="A12081" t="s">
        <v>28</v>
      </c>
      <c r="B12081" s="2">
        <v>2143145</v>
      </c>
      <c r="C12081" s="1">
        <f t="shared" si="60842"/>
        <v>44224</v>
      </c>
      <c r="D12081">
        <f t="shared" ref="D12081" si="60977">N12081-N12080</f>
        <v>632</v>
      </c>
      <c r="E12081" s="2">
        <f t="shared" ref="E12081" si="60978">SUM(D12075:D12081)/7</f>
        <v>561.57142857142856</v>
      </c>
      <c r="F12081" s="2">
        <f t="shared" ref="F12081" si="60979">SUM(D12077:D12081)/5</f>
        <v>477</v>
      </c>
      <c r="G12081" s="2">
        <f t="shared" ref="G12081" si="60980">N12081/(B12081/100000)</f>
        <v>2971.1008821148357</v>
      </c>
      <c r="H12081">
        <f t="shared" si="60837"/>
        <v>315</v>
      </c>
      <c r="I12081">
        <f t="shared" si="60838"/>
        <v>307</v>
      </c>
      <c r="J12081" s="3">
        <f t="shared" ref="J12081" si="60981">E12081/(SUM(N12074:N12080)/7)*100</f>
        <v>0.91192532002060001</v>
      </c>
      <c r="K12081">
        <f t="shared" ref="K12081" si="60982">O12081-O12080</f>
        <v>40</v>
      </c>
      <c r="L12081" s="3">
        <f t="shared" ref="L12081" si="60983">SUM(K12075:K12081)/7</f>
        <v>37.142857142857146</v>
      </c>
      <c r="M12081" s="3">
        <f t="shared" ref="M12081" si="60984">O12081/(B12081/100000)</f>
        <v>96.493704345716225</v>
      </c>
      <c r="N12081">
        <v>63675</v>
      </c>
      <c r="O12081" s="18">
        <v>2068</v>
      </c>
    </row>
    <row r="12082" spans="1:15" customFormat="1" ht="16" customHeight="1" x14ac:dyDescent="0.2">
      <c r="A12082" t="s">
        <v>28</v>
      </c>
      <c r="B12082" s="2">
        <v>2143145</v>
      </c>
      <c r="C12082" s="1">
        <f t="shared" si="60842"/>
        <v>44225</v>
      </c>
      <c r="D12082">
        <f t="shared" ref="D12082" si="60985">N12082-N12081</f>
        <v>717</v>
      </c>
      <c r="E12082" s="2">
        <f t="shared" ref="E12082" si="60986">SUM(D12076:D12082)/7</f>
        <v>539.28571428571433</v>
      </c>
      <c r="F12082" s="2">
        <f t="shared" ref="F12082" si="60987">SUM(D12078:D12082)/5</f>
        <v>498.8</v>
      </c>
      <c r="G12082" s="2">
        <f t="shared" ref="G12082" si="60988">N12082/(B12082/100000)</f>
        <v>3004.5563879252218</v>
      </c>
      <c r="H12082">
        <f t="shared" si="60837"/>
        <v>316</v>
      </c>
      <c r="I12082">
        <f t="shared" si="60838"/>
        <v>308</v>
      </c>
      <c r="J12082" s="3">
        <f t="shared" ref="J12082" si="60989">E12082/(SUM(N12075:N12081)/7)*100</f>
        <v>0.86782207693386404</v>
      </c>
      <c r="K12082">
        <f t="shared" ref="K12082" si="60990">O12082-O12081</f>
        <v>54</v>
      </c>
      <c r="L12082" s="3">
        <f t="shared" ref="L12082" si="60991">SUM(K12076:K12082)/7</f>
        <v>35.571428571428569</v>
      </c>
      <c r="M12082" s="3">
        <f t="shared" ref="M12082" si="60992">O12082/(B12082/100000)</f>
        <v>99.013365871184632</v>
      </c>
      <c r="N12082">
        <v>64392</v>
      </c>
      <c r="O12082" s="18">
        <v>2122</v>
      </c>
    </row>
    <row r="12083" spans="1:15" customFormat="1" ht="16" customHeight="1" x14ac:dyDescent="0.2">
      <c r="A12083" t="s">
        <v>28</v>
      </c>
      <c r="B12083" s="2">
        <v>2143145</v>
      </c>
      <c r="C12083" s="1">
        <f t="shared" si="60842"/>
        <v>44226</v>
      </c>
      <c r="D12083">
        <f t="shared" ref="D12083" si="60993">N12083-N12082</f>
        <v>549</v>
      </c>
      <c r="E12083" s="2">
        <f t="shared" ref="E12083" si="60994">SUM(D12077:D12083)/7</f>
        <v>521.57142857142856</v>
      </c>
      <c r="F12083" s="2">
        <f t="shared" ref="F12083" si="60995">SUM(D12079:D12083)/5</f>
        <v>567.79999999999995</v>
      </c>
      <c r="G12083" s="2">
        <f t="shared" ref="G12083" si="60996">N12083/(B12083/100000)</f>
        <v>3030.1729467674841</v>
      </c>
      <c r="H12083">
        <f t="shared" si="60837"/>
        <v>317</v>
      </c>
      <c r="I12083">
        <f t="shared" si="60838"/>
        <v>309</v>
      </c>
      <c r="J12083" s="3">
        <f t="shared" ref="J12083" si="60997">E12083/(SUM(N12076:N12082)/7)*100</f>
        <v>0.83209502885325404</v>
      </c>
      <c r="K12083">
        <f t="shared" ref="K12083" si="60998">O12083-O12082</f>
        <v>42</v>
      </c>
      <c r="L12083" s="3">
        <f t="shared" ref="L12083" si="60999">SUM(K12077:K12083)/7</f>
        <v>37.571428571428569</v>
      </c>
      <c r="M12083" s="3">
        <f t="shared" ref="M12083" si="61000">O12083/(B12083/100000)</f>
        <v>100.97310261321562</v>
      </c>
      <c r="N12083">
        <v>64941</v>
      </c>
      <c r="O12083" s="18">
        <v>2164</v>
      </c>
    </row>
    <row r="12084" spans="1:15" customFormat="1" ht="16" customHeight="1" x14ac:dyDescent="0.2">
      <c r="A12084" t="s">
        <v>28</v>
      </c>
      <c r="B12084" s="2">
        <v>2143145</v>
      </c>
      <c r="C12084" s="1">
        <f t="shared" si="60842"/>
        <v>44227</v>
      </c>
      <c r="D12084">
        <f t="shared" ref="D12084" si="61001">N12084-N12083</f>
        <v>488</v>
      </c>
      <c r="E12084" s="2">
        <f t="shared" ref="E12084" si="61002">SUM(D12078:D12084)/7</f>
        <v>504.42857142857144</v>
      </c>
      <c r="F12084" s="2">
        <f t="shared" ref="F12084" si="61003">SUM(D12080:D12084)/5</f>
        <v>611.4</v>
      </c>
      <c r="G12084" s="2">
        <f t="shared" ref="G12084" si="61004">N12084/(B12084/100000)</f>
        <v>3052.9432212939391</v>
      </c>
      <c r="H12084">
        <f t="shared" si="60837"/>
        <v>318</v>
      </c>
      <c r="I12084">
        <f t="shared" si="60838"/>
        <v>310</v>
      </c>
      <c r="J12084" s="3">
        <f t="shared" ref="J12084" si="61005">E12084/(SUM(N12077:N12083)/7)*100</f>
        <v>0.79810498097974103</v>
      </c>
      <c r="K12084">
        <f t="shared" ref="K12084" si="61006">O12084-O12083</f>
        <v>24</v>
      </c>
      <c r="L12084" s="3">
        <f t="shared" ref="L12084" si="61007">SUM(K12078:K12084)/7</f>
        <v>39.285714285714285</v>
      </c>
      <c r="M12084" s="3">
        <f t="shared" ref="M12084" si="61008">O12084/(B12084/100000)</f>
        <v>102.09295218009046</v>
      </c>
      <c r="N12084">
        <v>65429</v>
      </c>
      <c r="O12084" s="18">
        <v>2188</v>
      </c>
    </row>
    <row r="12085" spans="1:15" customFormat="1" ht="16" customHeight="1" x14ac:dyDescent="0.2">
      <c r="A12085" t="s">
        <v>28</v>
      </c>
      <c r="B12085" s="2">
        <v>2143145</v>
      </c>
      <c r="C12085" s="1">
        <f t="shared" si="60842"/>
        <v>44228</v>
      </c>
      <c r="D12085">
        <f t="shared" ref="D12085" si="61009">N12085-N12084</f>
        <v>163</v>
      </c>
      <c r="E12085" s="2">
        <f t="shared" ref="E12085" si="61010">SUM(D12079:D12085)/7</f>
        <v>498.57142857142856</v>
      </c>
      <c r="F12085" s="2">
        <f t="shared" ref="F12085" si="61011">SUM(D12081:D12085)/5</f>
        <v>509.8</v>
      </c>
      <c r="G12085" s="2">
        <f t="shared" ref="G12085" si="61012">N12085/(B12085/100000)</f>
        <v>3060.5488662689645</v>
      </c>
      <c r="H12085">
        <f t="shared" si="60837"/>
        <v>319</v>
      </c>
      <c r="I12085">
        <f t="shared" si="60838"/>
        <v>311</v>
      </c>
      <c r="J12085" s="3">
        <f t="shared" ref="J12085" si="61013">E12085/(SUM(N12078:N12084)/7)*100</f>
        <v>0.7825919265215695</v>
      </c>
      <c r="K12085">
        <f t="shared" ref="K12085" si="61014">O12085-O12084</f>
        <v>6</v>
      </c>
      <c r="L12085" s="3">
        <f t="shared" ref="L12085" si="61015">SUM(K12079:K12085)/7</f>
        <v>36.857142857142854</v>
      </c>
      <c r="M12085" s="3">
        <f t="shared" ref="M12085" si="61016">O12085/(B12085/100000)</f>
        <v>102.37291457180918</v>
      </c>
      <c r="N12085">
        <v>65592</v>
      </c>
      <c r="O12085" s="18">
        <v>2194</v>
      </c>
    </row>
    <row r="12086" spans="1:15" customFormat="1" ht="16" customHeight="1" x14ac:dyDescent="0.2">
      <c r="A12086" t="s">
        <v>28</v>
      </c>
      <c r="B12086" s="2">
        <v>2143145</v>
      </c>
      <c r="C12086" s="1">
        <f t="shared" si="60842"/>
        <v>44229</v>
      </c>
      <c r="D12086">
        <f t="shared" ref="D12086" si="61017">N12086-N12085</f>
        <v>229</v>
      </c>
      <c r="E12086" s="2">
        <f t="shared" ref="E12086" si="61018">SUM(D12080:D12086)/7</f>
        <v>492.71428571428572</v>
      </c>
      <c r="F12086" s="2">
        <f t="shared" ref="F12086" si="61019">SUM(D12082:D12086)/5</f>
        <v>429.2</v>
      </c>
      <c r="G12086" s="2">
        <f t="shared" ref="G12086" si="61020">N12086/(B12086/100000)</f>
        <v>3071.234097552895</v>
      </c>
      <c r="H12086">
        <f t="shared" si="60837"/>
        <v>320</v>
      </c>
      <c r="I12086">
        <f t="shared" si="60838"/>
        <v>312</v>
      </c>
      <c r="J12086" s="3">
        <f t="shared" ref="J12086" si="61021">E12086/(SUM(N12079:N12085)/7)*100</f>
        <v>0.76739260063545178</v>
      </c>
      <c r="K12086">
        <f t="shared" ref="K12086" si="61022">O12086-O12085</f>
        <v>37</v>
      </c>
      <c r="L12086" s="3">
        <f t="shared" ref="L12086" si="61023">SUM(K12080:K12086)/7</f>
        <v>34.142857142857146</v>
      </c>
      <c r="M12086" s="3">
        <f t="shared" ref="M12086" si="61024">O12086/(B12086/100000)</f>
        <v>104.09934932074124</v>
      </c>
      <c r="N12086">
        <v>65821</v>
      </c>
      <c r="O12086" s="18">
        <v>2231</v>
      </c>
    </row>
    <row r="12087" spans="1:15" customFormat="1" ht="16" customHeight="1" x14ac:dyDescent="0.2">
      <c r="A12087" t="s">
        <v>28</v>
      </c>
      <c r="B12087" s="2">
        <v>2143145</v>
      </c>
      <c r="C12087" s="1">
        <f t="shared" si="60842"/>
        <v>44230</v>
      </c>
      <c r="D12087">
        <f t="shared" ref="D12087" si="61025">N12087-N12086</f>
        <v>535</v>
      </c>
      <c r="E12087" s="2">
        <f t="shared" ref="E12087" si="61026">SUM(D12081:D12087)/7</f>
        <v>473.28571428571428</v>
      </c>
      <c r="F12087" s="2">
        <f t="shared" ref="F12087" si="61027">SUM(D12083:D12087)/5</f>
        <v>392.8</v>
      </c>
      <c r="G12087" s="2">
        <f t="shared" ref="G12087" si="61028">N12087/(B12087/100000)</f>
        <v>3096.1974108144805</v>
      </c>
      <c r="H12087">
        <f t="shared" si="60837"/>
        <v>321</v>
      </c>
      <c r="I12087">
        <f t="shared" si="60838"/>
        <v>313</v>
      </c>
      <c r="J12087" s="3">
        <f t="shared" ref="J12087" si="61029">E12087/(SUM(N12080:N12086)/7)*100</f>
        <v>0.73151936550134355</v>
      </c>
      <c r="K12087">
        <f t="shared" ref="K12087" si="61030">O12087-O12086</f>
        <v>30</v>
      </c>
      <c r="L12087" s="3">
        <f t="shared" ref="L12087" si="61031">SUM(K12081:K12087)/7</f>
        <v>33.285714285714285</v>
      </c>
      <c r="M12087" s="3">
        <f t="shared" ref="M12087" si="61032">O12087/(B12087/100000)</f>
        <v>105.4991612793348</v>
      </c>
      <c r="N12087">
        <v>66356</v>
      </c>
      <c r="O12087" s="18">
        <v>2261</v>
      </c>
    </row>
    <row r="12088" spans="1:15" customFormat="1" ht="16" customHeight="1" x14ac:dyDescent="0.2">
      <c r="A12088" t="s">
        <v>28</v>
      </c>
      <c r="B12088" s="2">
        <v>2143145</v>
      </c>
      <c r="C12088" s="1">
        <f t="shared" si="60842"/>
        <v>44231</v>
      </c>
      <c r="D12088">
        <f t="shared" ref="D12088" si="61033">N12088-N12087</f>
        <v>759</v>
      </c>
      <c r="E12088" s="2">
        <f t="shared" ref="E12088" si="61034">SUM(D12082:D12088)/7</f>
        <v>491.42857142857144</v>
      </c>
      <c r="F12088" s="2">
        <f t="shared" ref="F12088" si="61035">SUM(D12084:D12088)/5</f>
        <v>434.8</v>
      </c>
      <c r="G12088" s="2">
        <f t="shared" ref="G12088" si="61036">N12088/(B12088/100000)</f>
        <v>3131.6126533668976</v>
      </c>
      <c r="H12088">
        <f t="shared" si="60837"/>
        <v>322</v>
      </c>
      <c r="I12088">
        <f t="shared" si="60838"/>
        <v>314</v>
      </c>
      <c r="J12088" s="3">
        <f t="shared" ref="J12088" si="61037">E12088/(SUM(N12081:N12087)/7)*100</f>
        <v>0.75404532163101756</v>
      </c>
      <c r="K12088">
        <f t="shared" ref="K12088" si="61038">O12088-O12087</f>
        <v>26</v>
      </c>
      <c r="L12088" s="3">
        <f t="shared" ref="L12088" si="61039">SUM(K12082:K12088)/7</f>
        <v>31.285714285714285</v>
      </c>
      <c r="M12088" s="3">
        <f t="shared" ref="M12088" si="61040">O12088/(B12088/100000)</f>
        <v>106.71233164344922</v>
      </c>
      <c r="N12088">
        <v>67115</v>
      </c>
      <c r="O12088" s="18">
        <v>2287</v>
      </c>
    </row>
    <row r="12089" spans="1:15" customFormat="1" ht="16" customHeight="1" x14ac:dyDescent="0.2">
      <c r="A12089" t="s">
        <v>28</v>
      </c>
      <c r="B12089" s="2">
        <v>2143145</v>
      </c>
      <c r="C12089" s="1">
        <f t="shared" si="60842"/>
        <v>44232</v>
      </c>
      <c r="D12089">
        <f t="shared" ref="D12089" si="61041">N12089-N12088</f>
        <v>628</v>
      </c>
      <c r="E12089" s="2">
        <f t="shared" ref="E12089" si="61042">SUM(D12083:D12089)/7</f>
        <v>478.71428571428572</v>
      </c>
      <c r="F12089" s="2">
        <f t="shared" ref="F12089" si="61043">SUM(D12085:D12089)/5</f>
        <v>462.8</v>
      </c>
      <c r="G12089" s="2">
        <f t="shared" ref="G12089" si="61044">N12089/(B12089/100000)</f>
        <v>3160.9153837001227</v>
      </c>
      <c r="H12089">
        <f t="shared" si="60837"/>
        <v>323</v>
      </c>
      <c r="I12089">
        <f t="shared" si="60838"/>
        <v>315</v>
      </c>
      <c r="J12089" s="3">
        <f t="shared" ref="J12089" si="61045">E12089/(SUM(N12082:N12088)/7)*100</f>
        <v>0.72903930416015794</v>
      </c>
      <c r="K12089">
        <f t="shared" ref="K12089" si="61046">O12089-O12088</f>
        <v>36</v>
      </c>
      <c r="L12089" s="3">
        <f t="shared" ref="L12089" si="61047">SUM(K12083:K12089)/7</f>
        <v>28.714285714285715</v>
      </c>
      <c r="M12089" s="3">
        <f t="shared" ref="M12089" si="61048">O12089/(B12089/100000)</f>
        <v>108.39210599376149</v>
      </c>
      <c r="N12089">
        <v>67743</v>
      </c>
      <c r="O12089" s="18">
        <v>2323</v>
      </c>
    </row>
    <row r="12090" spans="1:15" customFormat="1" ht="16" customHeight="1" x14ac:dyDescent="0.2">
      <c r="A12090" t="s">
        <v>28</v>
      </c>
      <c r="B12090" s="2">
        <v>2143145</v>
      </c>
      <c r="C12090" s="1">
        <f t="shared" si="60842"/>
        <v>44233</v>
      </c>
      <c r="D12090">
        <f t="shared" ref="D12090" si="61049">N12090-N12089</f>
        <v>484</v>
      </c>
      <c r="E12090" s="2">
        <f t="shared" ref="E12090" si="61050">SUM(D12084:D12090)/7</f>
        <v>469.42857142857144</v>
      </c>
      <c r="F12090" s="2">
        <f t="shared" ref="F12090" si="61051">SUM(D12086:D12090)/5</f>
        <v>527</v>
      </c>
      <c r="G12090" s="2">
        <f t="shared" ref="G12090" si="61052">N12090/(B12090/100000)</f>
        <v>3183.499016632099</v>
      </c>
      <c r="H12090">
        <f t="shared" si="60837"/>
        <v>324</v>
      </c>
      <c r="I12090">
        <f t="shared" si="60838"/>
        <v>316</v>
      </c>
      <c r="J12090" s="3">
        <f t="shared" ref="J12090" si="61053">E12090/(SUM(N12083:N12089)/7)*100</f>
        <v>0.70972382110467247</v>
      </c>
      <c r="K12090">
        <f t="shared" ref="K12090" si="61054">O12090-O12089</f>
        <v>29</v>
      </c>
      <c r="L12090" s="3">
        <f t="shared" ref="L12090" si="61055">SUM(K12084:K12090)/7</f>
        <v>26.857142857142858</v>
      </c>
      <c r="M12090" s="3">
        <f t="shared" ref="M12090" si="61056">O12090/(B12090/100000)</f>
        <v>109.74525755373527</v>
      </c>
      <c r="N12090">
        <v>68227</v>
      </c>
      <c r="O12090" s="18">
        <v>2352</v>
      </c>
    </row>
    <row r="12091" spans="1:15" customFormat="1" ht="16" customHeight="1" x14ac:dyDescent="0.2">
      <c r="A12091" t="s">
        <v>28</v>
      </c>
      <c r="B12091" s="2">
        <v>2143145</v>
      </c>
      <c r="C12091" s="1">
        <f t="shared" si="60842"/>
        <v>44234</v>
      </c>
      <c r="D12091">
        <f t="shared" ref="D12091" si="61057">N12091-N12090</f>
        <v>235</v>
      </c>
      <c r="E12091" s="2">
        <f t="shared" ref="E12091" si="61058">SUM(D12085:D12091)/7</f>
        <v>433.28571428571428</v>
      </c>
      <c r="F12091" s="2">
        <f t="shared" ref="F12091" si="61059">SUM(D12087:D12091)/5</f>
        <v>528.20000000000005</v>
      </c>
      <c r="G12091" s="2">
        <f t="shared" ref="G12091" si="61060">N12091/(B12091/100000)</f>
        <v>3194.4642103077485</v>
      </c>
      <c r="H12091">
        <f t="shared" si="60837"/>
        <v>325</v>
      </c>
      <c r="I12091">
        <f t="shared" si="60838"/>
        <v>317</v>
      </c>
      <c r="J12091" s="3">
        <f t="shared" ref="J12091" si="61061">E12091/(SUM(N12084:N12090)/7)*100</f>
        <v>0.6504633452216787</v>
      </c>
      <c r="K12091">
        <f t="shared" ref="K12091" si="61062">O12091-O12090</f>
        <v>7</v>
      </c>
      <c r="L12091" s="3">
        <f t="shared" ref="L12091" si="61063">SUM(K12085:K12091)/7</f>
        <v>24.428571428571427</v>
      </c>
      <c r="M12091" s="3">
        <f t="shared" ref="M12091" si="61064">O12091/(B12091/100000)</f>
        <v>110.07188034407378</v>
      </c>
      <c r="N12091">
        <v>68462</v>
      </c>
      <c r="O12091" s="18">
        <v>2359</v>
      </c>
    </row>
    <row r="12092" spans="1:15" customFormat="1" ht="16" customHeight="1" x14ac:dyDescent="0.2">
      <c r="A12092" t="s">
        <v>28</v>
      </c>
      <c r="B12092" s="2">
        <v>2143145</v>
      </c>
      <c r="C12092" s="1">
        <f t="shared" si="60842"/>
        <v>44235</v>
      </c>
      <c r="D12092">
        <f t="shared" ref="D12092" si="61065">N12092-N12091</f>
        <v>177</v>
      </c>
      <c r="E12092" s="2">
        <f t="shared" ref="E12092" si="61066">SUM(D12086:D12092)/7</f>
        <v>435.28571428571428</v>
      </c>
      <c r="F12092" s="2">
        <f t="shared" ref="F12092" si="61067">SUM(D12088:D12092)/5</f>
        <v>456.6</v>
      </c>
      <c r="G12092" s="2">
        <f t="shared" ref="G12092" si="61068">N12092/(B12092/100000)</f>
        <v>3202.7231008634503</v>
      </c>
      <c r="H12092">
        <f t="shared" si="60837"/>
        <v>326</v>
      </c>
      <c r="I12092">
        <f t="shared" si="60838"/>
        <v>318</v>
      </c>
      <c r="J12092" s="3">
        <f t="shared" ref="J12092" si="61069">E12092/(SUM(N12085:N12091)/7)*100</f>
        <v>0.64924272771437574</v>
      </c>
      <c r="K12092">
        <f t="shared" ref="K12092" si="61070">O12092-O12091</f>
        <v>7</v>
      </c>
      <c r="L12092" s="3">
        <f t="shared" ref="L12092" si="61071">SUM(K12086:K12092)/7</f>
        <v>24.571428571428573</v>
      </c>
      <c r="M12092" s="3">
        <f t="shared" ref="M12092" si="61072">O12092/(B12092/100000)</f>
        <v>110.39850313441227</v>
      </c>
      <c r="N12092">
        <v>68639</v>
      </c>
      <c r="O12092" s="18">
        <v>2366</v>
      </c>
    </row>
    <row r="12093" spans="1:15" customFormat="1" ht="16" customHeight="1" x14ac:dyDescent="0.2">
      <c r="A12093" t="s">
        <v>28</v>
      </c>
      <c r="B12093" s="2">
        <v>2143145</v>
      </c>
      <c r="C12093" s="1">
        <f t="shared" si="60842"/>
        <v>44236</v>
      </c>
      <c r="D12093">
        <f t="shared" ref="D12093" si="61073">N12093-N12092</f>
        <v>216</v>
      </c>
      <c r="E12093" s="2">
        <f t="shared" ref="E12093" si="61074">SUM(D12087:D12093)/7</f>
        <v>433.42857142857144</v>
      </c>
      <c r="F12093" s="2">
        <f t="shared" ref="F12093" si="61075">SUM(D12089:D12093)/5</f>
        <v>348</v>
      </c>
      <c r="G12093" s="2">
        <f t="shared" ref="G12093" si="61076">N12093/(B12093/100000)</f>
        <v>3212.8017469653241</v>
      </c>
      <c r="H12093">
        <f t="shared" si="60837"/>
        <v>327</v>
      </c>
      <c r="I12093">
        <f t="shared" si="60838"/>
        <v>319</v>
      </c>
      <c r="J12093" s="3">
        <f t="shared" ref="J12093" si="61077">E12093/(SUM(N12086:N12092)/7)*100</f>
        <v>0.64230263589654568</v>
      </c>
      <c r="K12093">
        <f t="shared" ref="K12093" si="61078">O12093-O12092</f>
        <v>27</v>
      </c>
      <c r="L12093" s="3">
        <f t="shared" ref="L12093" si="61079">SUM(K12087:K12093)/7</f>
        <v>23.142857142857142</v>
      </c>
      <c r="M12093" s="3">
        <f t="shared" ref="M12093" si="61080">O12093/(B12093/100000)</f>
        <v>111.65833389714648</v>
      </c>
      <c r="N12093">
        <v>68855</v>
      </c>
      <c r="O12093" s="18">
        <v>2393</v>
      </c>
    </row>
    <row r="12094" spans="1:15" customFormat="1" ht="16" customHeight="1" x14ac:dyDescent="0.2">
      <c r="A12094" t="s">
        <v>28</v>
      </c>
      <c r="B12094" s="2">
        <v>2143145</v>
      </c>
      <c r="C12094" s="1">
        <f t="shared" si="60842"/>
        <v>44237</v>
      </c>
      <c r="D12094">
        <f t="shared" ref="D12094" si="61081">N12094-N12093</f>
        <v>319</v>
      </c>
      <c r="E12094" s="2">
        <f t="shared" ref="E12094" si="61082">SUM(D12088:D12094)/7</f>
        <v>402.57142857142856</v>
      </c>
      <c r="F12094" s="2">
        <f t="shared" ref="F12094" si="61083">SUM(D12090:D12094)/5</f>
        <v>286.2</v>
      </c>
      <c r="G12094" s="2">
        <f t="shared" ref="G12094" si="61084">N12094/(B12094/100000)</f>
        <v>3227.6864141250358</v>
      </c>
      <c r="H12094">
        <f t="shared" si="60837"/>
        <v>328</v>
      </c>
      <c r="I12094">
        <f t="shared" si="60838"/>
        <v>320</v>
      </c>
      <c r="J12094" s="3">
        <f t="shared" ref="J12094" si="61085">E12094/(SUM(N12087:N12093)/7)*100</f>
        <v>0.59276772886661044</v>
      </c>
      <c r="K12094">
        <f t="shared" ref="K12094" si="61086">O12094-O12093</f>
        <v>39</v>
      </c>
      <c r="L12094" s="3">
        <f t="shared" ref="L12094" si="61087">SUM(K12088:K12094)/7</f>
        <v>24.428571428571427</v>
      </c>
      <c r="M12094" s="3">
        <f t="shared" ref="M12094" si="61088">O12094/(B12094/100000)</f>
        <v>113.47808944331811</v>
      </c>
      <c r="N12094">
        <v>69174</v>
      </c>
      <c r="O12094" s="18">
        <v>2432</v>
      </c>
    </row>
    <row r="12095" spans="1:15" customFormat="1" ht="16" customHeight="1" x14ac:dyDescent="0.2">
      <c r="A12095" t="s">
        <v>28</v>
      </c>
      <c r="B12095" s="2">
        <v>2143145</v>
      </c>
      <c r="C12095" s="1">
        <f t="shared" si="60842"/>
        <v>44238</v>
      </c>
      <c r="D12095">
        <f t="shared" ref="D12095" si="61089">N12095-N12094</f>
        <v>323</v>
      </c>
      <c r="E12095" s="2">
        <f t="shared" ref="E12095" si="61090">SUM(D12089:D12095)/7</f>
        <v>340.28571428571428</v>
      </c>
      <c r="F12095" s="2">
        <f t="shared" ref="F12095" si="61091">SUM(D12091:D12095)/5</f>
        <v>254</v>
      </c>
      <c r="G12095" s="2">
        <f t="shared" ref="G12095" si="61092">N12095/(B12095/100000)</f>
        <v>3242.7577228792261</v>
      </c>
      <c r="H12095">
        <f t="shared" si="60837"/>
        <v>329</v>
      </c>
      <c r="I12095">
        <f t="shared" si="60838"/>
        <v>321</v>
      </c>
      <c r="J12095" s="3">
        <f t="shared" ref="J12095" si="61093">E12095/(SUM(N12088:N12094)/7)*100</f>
        <v>0.49810231799504412</v>
      </c>
      <c r="K12095">
        <f t="shared" ref="K12095" si="61094">O12095-O12094</f>
        <v>32</v>
      </c>
      <c r="L12095" s="3">
        <f t="shared" ref="L12095" si="61095">SUM(K12089:K12095)/7</f>
        <v>25.285714285714285</v>
      </c>
      <c r="M12095" s="3">
        <f t="shared" ref="M12095" si="61096">O12095/(B12095/100000)</f>
        <v>114.97122219915124</v>
      </c>
      <c r="N12095">
        <v>69497</v>
      </c>
      <c r="O12095" s="18">
        <v>2464</v>
      </c>
    </row>
    <row r="12096" spans="1:15" customFormat="1" ht="16" customHeight="1" x14ac:dyDescent="0.2">
      <c r="A12096" t="s">
        <v>28</v>
      </c>
      <c r="B12096" s="2">
        <v>2143145</v>
      </c>
      <c r="C12096" s="1">
        <f t="shared" si="60842"/>
        <v>44239</v>
      </c>
      <c r="D12096">
        <f t="shared" ref="D12096" si="61097">N12096-N12095</f>
        <v>557</v>
      </c>
      <c r="E12096" s="2">
        <f t="shared" ref="E12096" si="61098">SUM(D12090:D12096)/7</f>
        <v>330.14285714285717</v>
      </c>
      <c r="F12096" s="2">
        <f t="shared" ref="F12096" si="61099">SUM(D12092:D12096)/5</f>
        <v>318.39999999999998</v>
      </c>
      <c r="G12096" s="2">
        <f t="shared" ref="G12096" si="61100">N12096/(B12096/100000)</f>
        <v>3268.7475649104467</v>
      </c>
      <c r="H12096">
        <f t="shared" si="60837"/>
        <v>330</v>
      </c>
      <c r="I12096">
        <f t="shared" si="60838"/>
        <v>322</v>
      </c>
      <c r="J12096" s="3">
        <f t="shared" ref="J12096" si="61101">E12096/(SUM(N12089:N12095)/7)*100</f>
        <v>0.48086026338075355</v>
      </c>
      <c r="K12096">
        <f t="shared" ref="K12096" si="61102">O12096-O12095</f>
        <v>75</v>
      </c>
      <c r="L12096" s="3">
        <f t="shared" ref="L12096" si="61103">SUM(K12090:K12096)/7</f>
        <v>30.857142857142858</v>
      </c>
      <c r="M12096" s="3">
        <f t="shared" ref="M12096" si="61104">O12096/(B12096/100000)</f>
        <v>118.47075209563515</v>
      </c>
      <c r="N12096">
        <v>70054</v>
      </c>
      <c r="O12096" s="18">
        <v>2539</v>
      </c>
    </row>
    <row r="12097" spans="1:15" customFormat="1" ht="16" customHeight="1" x14ac:dyDescent="0.2">
      <c r="A12097" t="s">
        <v>28</v>
      </c>
      <c r="B12097" s="2">
        <v>2143145</v>
      </c>
      <c r="C12097" s="1">
        <f t="shared" si="60842"/>
        <v>44240</v>
      </c>
      <c r="D12097">
        <f t="shared" ref="D12097" si="61105">N12097-N12096</f>
        <v>418</v>
      </c>
      <c r="E12097" s="2">
        <f t="shared" ref="E12097" si="61106">SUM(D12091:D12097)/7</f>
        <v>320.71428571428572</v>
      </c>
      <c r="F12097" s="2">
        <f t="shared" ref="F12097" si="61107">SUM(D12093:D12097)/5</f>
        <v>366.6</v>
      </c>
      <c r="G12097" s="2">
        <f t="shared" ref="G12097" si="61108">N12097/(B12097/100000)</f>
        <v>3288.251611533517</v>
      </c>
      <c r="H12097">
        <f t="shared" si="60837"/>
        <v>331</v>
      </c>
      <c r="I12097">
        <f t="shared" si="60838"/>
        <v>323</v>
      </c>
      <c r="J12097" s="3">
        <f t="shared" ref="J12097" si="61109">E12097/(SUM(N12090:N12096)/7)*100</f>
        <v>0.4648918634605349</v>
      </c>
      <c r="K12097">
        <f t="shared" ref="K12097" si="61110">O12097-O12096</f>
        <v>27</v>
      </c>
      <c r="L12097" s="3">
        <f t="shared" ref="L12097" si="61111">SUM(K12091:K12097)/7</f>
        <v>30.571428571428573</v>
      </c>
      <c r="M12097" s="3">
        <f t="shared" ref="M12097" si="61112">O12097/(B12097/100000)</f>
        <v>119.73058285836935</v>
      </c>
      <c r="N12097">
        <v>70472</v>
      </c>
      <c r="O12097" s="18">
        <v>2566</v>
      </c>
    </row>
    <row r="12098" spans="1:15" customFormat="1" ht="16" customHeight="1" x14ac:dyDescent="0.2">
      <c r="A12098" t="s">
        <v>28</v>
      </c>
      <c r="B12098" s="2">
        <v>2143145</v>
      </c>
      <c r="C12098" s="1">
        <f t="shared" si="60842"/>
        <v>44241</v>
      </c>
      <c r="D12098">
        <f t="shared" ref="D12098" si="61113">N12098-N12097</f>
        <v>283</v>
      </c>
      <c r="E12098" s="2">
        <f t="shared" ref="E12098" si="61114">SUM(D12092:D12098)/7</f>
        <v>327.57142857142856</v>
      </c>
      <c r="F12098" s="2">
        <f t="shared" ref="F12098" si="61115">SUM(D12094:D12098)/5</f>
        <v>380</v>
      </c>
      <c r="G12098" s="2">
        <f t="shared" ref="G12098" si="61116">N12098/(B12098/100000)</f>
        <v>3301.4565043429166</v>
      </c>
      <c r="H12098">
        <f t="shared" si="60837"/>
        <v>332</v>
      </c>
      <c r="I12098">
        <f t="shared" si="60838"/>
        <v>324</v>
      </c>
      <c r="J12098" s="3">
        <f t="shared" ref="J12098" si="61117">E12098/(SUM(N12091:N12097)/7)*100</f>
        <v>0.47263440605334806</v>
      </c>
      <c r="K12098">
        <f t="shared" ref="K12098" si="61118">O12098-O12097</f>
        <v>10</v>
      </c>
      <c r="L12098" s="3">
        <f t="shared" ref="L12098" si="61119">SUM(K12092:K12098)/7</f>
        <v>31</v>
      </c>
      <c r="M12098" s="3">
        <f t="shared" ref="M12098" si="61120">O12098/(B12098/100000)</f>
        <v>120.1971868445672</v>
      </c>
      <c r="N12098">
        <v>70755</v>
      </c>
      <c r="O12098" s="18">
        <v>2576</v>
      </c>
    </row>
    <row r="12099" spans="1:15" customFormat="1" ht="16" customHeight="1" x14ac:dyDescent="0.2">
      <c r="A12099" t="s">
        <v>28</v>
      </c>
      <c r="B12099" s="2">
        <v>2143145</v>
      </c>
      <c r="C12099" s="1">
        <f t="shared" si="60842"/>
        <v>44242</v>
      </c>
      <c r="D12099">
        <f t="shared" ref="D12099" si="61121">N12099-N12098</f>
        <v>195</v>
      </c>
      <c r="E12099" s="2">
        <f t="shared" ref="E12099" si="61122">SUM(D12093:D12099)/7</f>
        <v>330.14285714285717</v>
      </c>
      <c r="F12099" s="2">
        <f t="shared" ref="F12099" si="61123">SUM(D12095:D12099)/5</f>
        <v>355.2</v>
      </c>
      <c r="G12099" s="2">
        <f t="shared" ref="G12099" si="61124">N12099/(B12099/100000)</f>
        <v>3310.5552820737744</v>
      </c>
      <c r="H12099">
        <f t="shared" si="60837"/>
        <v>333</v>
      </c>
      <c r="I12099">
        <f t="shared" si="60838"/>
        <v>325</v>
      </c>
      <c r="J12099" s="3">
        <f t="shared" ref="J12099" si="61125">E12099/(SUM(N12092:N12098)/7)*100</f>
        <v>0.47410379816430948</v>
      </c>
      <c r="K12099">
        <f t="shared" ref="K12099" si="61126">O12099-O12098</f>
        <v>12</v>
      </c>
      <c r="L12099" s="3">
        <f t="shared" ref="L12099" si="61127">SUM(K12093:K12099)/7</f>
        <v>31.714285714285715</v>
      </c>
      <c r="M12099" s="3">
        <f t="shared" ref="M12099" si="61128">O12099/(B12099/100000)</f>
        <v>120.75711162800462</v>
      </c>
      <c r="N12099">
        <v>70950</v>
      </c>
      <c r="O12099" s="18">
        <v>2588</v>
      </c>
    </row>
    <row r="12100" spans="1:15" customFormat="1" ht="16" customHeight="1" x14ac:dyDescent="0.2">
      <c r="A12100" t="s">
        <v>28</v>
      </c>
      <c r="B12100" s="2">
        <v>2143145</v>
      </c>
      <c r="C12100" s="1">
        <f t="shared" si="60842"/>
        <v>44243</v>
      </c>
      <c r="D12100">
        <f t="shared" ref="D12100" si="61129">N12100-N12099</f>
        <v>229</v>
      </c>
      <c r="E12100" s="2">
        <f t="shared" ref="E12100" si="61130">SUM(D12094:D12100)/7</f>
        <v>332</v>
      </c>
      <c r="F12100" s="2">
        <f t="shared" ref="F12100" si="61131">SUM(D12096:D12100)/5</f>
        <v>336.4</v>
      </c>
      <c r="G12100" s="2">
        <f t="shared" ref="G12100" si="61132">N12100/(B12100/100000)</f>
        <v>3321.2405133577054</v>
      </c>
      <c r="H12100">
        <f t="shared" si="60837"/>
        <v>334</v>
      </c>
      <c r="I12100">
        <f t="shared" si="60838"/>
        <v>326</v>
      </c>
      <c r="J12100" s="3">
        <f t="shared" ref="J12100" si="61133">E12100/(SUM(N12093:N12099)/7)*100</f>
        <v>0.47452103798414313</v>
      </c>
      <c r="K12100">
        <f t="shared" ref="K12100" si="61134">O12100-O12099</f>
        <v>26</v>
      </c>
      <c r="L12100" s="3">
        <f t="shared" ref="L12100" si="61135">SUM(K12094:K12100)/7</f>
        <v>31.571428571428573</v>
      </c>
      <c r="M12100" s="3">
        <f t="shared" ref="M12100" si="61136">O12100/(B12100/100000)</f>
        <v>121.97028199211906</v>
      </c>
      <c r="N12100">
        <v>71179</v>
      </c>
      <c r="O12100" s="18">
        <v>2614</v>
      </c>
    </row>
    <row r="12101" spans="1:15" customFormat="1" ht="16" customHeight="1" x14ac:dyDescent="0.2">
      <c r="A12101" t="s">
        <v>28</v>
      </c>
      <c r="B12101" s="2">
        <v>2143145</v>
      </c>
      <c r="C12101" s="1">
        <f t="shared" si="60842"/>
        <v>44244</v>
      </c>
      <c r="D12101">
        <f t="shared" ref="D12101" si="61137">N12101-N12100</f>
        <v>481</v>
      </c>
      <c r="E12101" s="2">
        <f t="shared" ref="E12101" si="61138">SUM(D12095:D12101)/7</f>
        <v>355.14285714285717</v>
      </c>
      <c r="F12101" s="2">
        <f t="shared" ref="F12101" si="61139">SUM(D12097:D12101)/5</f>
        <v>321.2</v>
      </c>
      <c r="G12101" s="2">
        <f t="shared" ref="G12101" si="61140">N12101/(B12101/100000)</f>
        <v>3343.6841650938222</v>
      </c>
      <c r="H12101">
        <f t="shared" si="60837"/>
        <v>335</v>
      </c>
      <c r="I12101">
        <f t="shared" si="60838"/>
        <v>327</v>
      </c>
      <c r="J12101" s="3">
        <f t="shared" ref="J12101" si="61141">E12101/(SUM(N12094:N12100)/7)*100</f>
        <v>0.50520137944769261</v>
      </c>
      <c r="K12101">
        <f t="shared" ref="K12101" si="61142">O12101-O12100</f>
        <v>41</v>
      </c>
      <c r="L12101" s="3">
        <f t="shared" ref="L12101" si="61143">SUM(K12095:K12101)/7</f>
        <v>31.857142857142858</v>
      </c>
      <c r="M12101" s="3">
        <f t="shared" ref="M12101" si="61144">O12101/(B12101/100000)</f>
        <v>123.88335833553025</v>
      </c>
      <c r="N12101">
        <v>71660</v>
      </c>
      <c r="O12101" s="18">
        <v>2655</v>
      </c>
    </row>
    <row r="12102" spans="1:15" customFormat="1" ht="16" customHeight="1" x14ac:dyDescent="0.2">
      <c r="A12102" t="s">
        <v>28</v>
      </c>
      <c r="B12102" s="2">
        <v>2143145</v>
      </c>
      <c r="C12102" s="1">
        <f t="shared" si="60842"/>
        <v>44245</v>
      </c>
      <c r="D12102">
        <f t="shared" ref="D12102" si="61145">N12102-N12101</f>
        <v>510</v>
      </c>
      <c r="E12102" s="2">
        <f t="shared" ref="E12102" si="61146">SUM(D12096:D12102)/7</f>
        <v>381.85714285714283</v>
      </c>
      <c r="F12102" s="2">
        <f t="shared" ref="F12102" si="61147">SUM(D12098:D12102)/5</f>
        <v>339.6</v>
      </c>
      <c r="G12102" s="2">
        <f t="shared" ref="G12102" si="61148">N12102/(B12102/100000)</f>
        <v>3367.4809683899125</v>
      </c>
      <c r="H12102">
        <f t="shared" si="60837"/>
        <v>336</v>
      </c>
      <c r="I12102">
        <f t="shared" si="60838"/>
        <v>328</v>
      </c>
      <c r="J12102" s="3">
        <f t="shared" ref="J12102" si="61149">E12102/(SUM(N12095:N12101)/7)*100</f>
        <v>0.54047277719702291</v>
      </c>
      <c r="K12102">
        <f t="shared" ref="K12102" si="61150">O12102-O12101</f>
        <v>27</v>
      </c>
      <c r="L12102" s="3">
        <f t="shared" ref="L12102" si="61151">SUM(K12096:K12102)/7</f>
        <v>31.142857142857142</v>
      </c>
      <c r="M12102" s="3">
        <f t="shared" ref="M12102" si="61152">O12102/(B12102/100000)</f>
        <v>125.14318909826446</v>
      </c>
      <c r="N12102">
        <v>72170</v>
      </c>
      <c r="O12102" s="18">
        <v>2682</v>
      </c>
    </row>
    <row r="12103" spans="1:15" customFormat="1" ht="16" customHeight="1" x14ac:dyDescent="0.2">
      <c r="A12103" t="s">
        <v>28</v>
      </c>
      <c r="B12103" s="2">
        <v>2143145</v>
      </c>
      <c r="C12103" s="1">
        <f t="shared" si="60842"/>
        <v>44246</v>
      </c>
      <c r="D12103">
        <f t="shared" ref="D12103" si="61153">N12103-N12102</f>
        <v>478</v>
      </c>
      <c r="E12103" s="2">
        <f t="shared" ref="E12103" si="61154">SUM(D12097:D12103)/7</f>
        <v>370.57142857142856</v>
      </c>
      <c r="F12103" s="2">
        <f t="shared" ref="F12103" si="61155">SUM(D12099:D12103)/5</f>
        <v>378.6</v>
      </c>
      <c r="G12103" s="2">
        <f t="shared" ref="G12103" si="61156">N12103/(B12103/100000)</f>
        <v>3389.7846389301703</v>
      </c>
      <c r="H12103">
        <f t="shared" si="60837"/>
        <v>337</v>
      </c>
      <c r="I12103">
        <f t="shared" si="60838"/>
        <v>329</v>
      </c>
      <c r="J12103" s="3">
        <f t="shared" ref="J12103" si="61157">E12103/(SUM(N12096:N12102)/7)*100</f>
        <v>0.52167967178827124</v>
      </c>
      <c r="K12103">
        <f t="shared" ref="K12103" si="61158">O12103-O12102</f>
        <v>20</v>
      </c>
      <c r="L12103" s="3">
        <f t="shared" ref="L12103" si="61159">SUM(K12097:K12103)/7</f>
        <v>23.285714285714285</v>
      </c>
      <c r="M12103" s="3">
        <f t="shared" ref="M12103" si="61160">O12103/(B12103/100000)</f>
        <v>126.07639707066016</v>
      </c>
      <c r="N12103">
        <v>72648</v>
      </c>
      <c r="O12103" s="18">
        <v>2702</v>
      </c>
    </row>
    <row r="12104" spans="1:15" customFormat="1" ht="16" customHeight="1" x14ac:dyDescent="0.2">
      <c r="A12104" t="s">
        <v>28</v>
      </c>
      <c r="B12104" s="2">
        <v>2143145</v>
      </c>
      <c r="C12104" s="1">
        <f t="shared" si="60842"/>
        <v>44247</v>
      </c>
      <c r="D12104">
        <f t="shared" ref="D12104:D12106" si="61161">N12104-N12103</f>
        <v>501</v>
      </c>
      <c r="E12104" s="2">
        <f t="shared" ref="E12104" si="61162">SUM(D12098:D12104)/7</f>
        <v>382.42857142857144</v>
      </c>
      <c r="F12104" s="2">
        <f t="shared" ref="F12104" si="61163">SUM(D12100:D12104)/5</f>
        <v>439.8</v>
      </c>
      <c r="G12104" s="2">
        <f t="shared" ref="G12104" si="61164">N12104/(B12104/100000)</f>
        <v>3413.1614986386826</v>
      </c>
      <c r="H12104">
        <f t="shared" si="60837"/>
        <v>338</v>
      </c>
      <c r="I12104">
        <f t="shared" si="60838"/>
        <v>330</v>
      </c>
      <c r="J12104" s="3">
        <f t="shared" ref="J12104" si="61165">E12104/(SUM(N12097:N12103)/7)*100</f>
        <v>0.53557781183352871</v>
      </c>
      <c r="K12104">
        <f t="shared" ref="K12104" si="61166">O12104-O12103</f>
        <v>29</v>
      </c>
      <c r="L12104" s="3">
        <f t="shared" ref="L12104" si="61167">SUM(K12098:K12104)/7</f>
        <v>23.571428571428573</v>
      </c>
      <c r="M12104" s="3">
        <f t="shared" ref="M12104" si="61168">O12104/(B12104/100000)</f>
        <v>127.42954863063395</v>
      </c>
      <c r="N12104">
        <v>73149</v>
      </c>
      <c r="O12104" s="18">
        <v>2731</v>
      </c>
    </row>
    <row r="12105" spans="1:15" customFormat="1" ht="16" customHeight="1" x14ac:dyDescent="0.2">
      <c r="A12105" t="s">
        <v>28</v>
      </c>
      <c r="B12105" s="2">
        <v>2143145</v>
      </c>
      <c r="C12105" s="1">
        <f t="shared" si="60842"/>
        <v>44248</v>
      </c>
      <c r="D12105">
        <f t="shared" ref="D12105" si="61169">N12105-N12104</f>
        <v>344</v>
      </c>
      <c r="E12105" s="2">
        <f t="shared" ref="E12105:E12106" si="61170">SUM(D12099:D12105)/7</f>
        <v>391.14285714285717</v>
      </c>
      <c r="F12105" s="2">
        <f t="shared" ref="F12105:F12106" si="61171">SUM(D12101:D12105)/5</f>
        <v>462.8</v>
      </c>
      <c r="G12105" s="2">
        <f t="shared" ref="G12105:G12106" si="61172">N12105/(B12105/100000)</f>
        <v>3429.2126757638889</v>
      </c>
      <c r="H12105">
        <f t="shared" si="60837"/>
        <v>339</v>
      </c>
      <c r="I12105">
        <f t="shared" si="60838"/>
        <v>331</v>
      </c>
      <c r="J12105" s="3">
        <f t="shared" ref="J12105:J12106" si="61173">E12105/(SUM(N12098:N12104)/7)*100</f>
        <v>0.54486369452609007</v>
      </c>
      <c r="K12105">
        <f t="shared" ref="K12105:K12106" si="61174">O12105-O12104</f>
        <v>10</v>
      </c>
      <c r="L12105" s="3">
        <f t="shared" ref="L12105:L12106" si="61175">SUM(K12099:K12105)/7</f>
        <v>23.571428571428573</v>
      </c>
      <c r="M12105" s="3">
        <f t="shared" ref="M12105:M12106" si="61176">O12105/(B12105/100000)</f>
        <v>127.8961526168318</v>
      </c>
      <c r="N12105">
        <v>73493</v>
      </c>
      <c r="O12105" s="18">
        <v>2741</v>
      </c>
    </row>
    <row r="12106" spans="1:15" customFormat="1" ht="16" customHeight="1" x14ac:dyDescent="0.2">
      <c r="A12106" t="s">
        <v>28</v>
      </c>
      <c r="B12106" s="2">
        <v>2143145</v>
      </c>
      <c r="C12106" s="1">
        <f t="shared" si="60842"/>
        <v>44249</v>
      </c>
      <c r="D12106">
        <f t="shared" si="61161"/>
        <v>210</v>
      </c>
      <c r="E12106" s="2">
        <f t="shared" si="61170"/>
        <v>393.28571428571428</v>
      </c>
      <c r="F12106" s="2">
        <f t="shared" si="61171"/>
        <v>408.6</v>
      </c>
      <c r="G12106" s="2">
        <f t="shared" si="61172"/>
        <v>3439.0113594740437</v>
      </c>
      <c r="H12106">
        <f t="shared" si="60837"/>
        <v>340</v>
      </c>
      <c r="I12106">
        <f t="shared" si="60838"/>
        <v>332</v>
      </c>
      <c r="J12106" s="3">
        <f t="shared" si="61173"/>
        <v>0.54487985132083394</v>
      </c>
      <c r="K12106">
        <f t="shared" si="61174"/>
        <v>1</v>
      </c>
      <c r="L12106" s="3">
        <f t="shared" si="61175"/>
        <v>22</v>
      </c>
      <c r="M12106" s="3">
        <f t="shared" si="61176"/>
        <v>127.94281301545158</v>
      </c>
      <c r="N12106">
        <v>73703</v>
      </c>
      <c r="O12106" s="18">
        <v>2742</v>
      </c>
    </row>
    <row r="12107" spans="1:15" customFormat="1" ht="16" customHeight="1" x14ac:dyDescent="0.2">
      <c r="A12107" t="s">
        <v>28</v>
      </c>
      <c r="B12107" s="2">
        <v>2143145</v>
      </c>
      <c r="C12107" s="1">
        <f t="shared" si="60842"/>
        <v>44250</v>
      </c>
      <c r="D12107">
        <f t="shared" ref="D12107" si="61177">N12107-N12106</f>
        <v>124</v>
      </c>
      <c r="E12107" s="2">
        <f t="shared" ref="E12107" si="61178">SUM(D12101:D12107)/7</f>
        <v>378.28571428571428</v>
      </c>
      <c r="F12107" s="2">
        <f t="shared" ref="F12107" si="61179">SUM(D12103:D12107)/5</f>
        <v>331.4</v>
      </c>
      <c r="G12107" s="2">
        <f t="shared" ref="G12107" si="61180">N12107/(B12107/100000)</f>
        <v>3444.7972489028971</v>
      </c>
      <c r="H12107">
        <f t="shared" si="60837"/>
        <v>341</v>
      </c>
      <c r="I12107">
        <f t="shared" si="60838"/>
        <v>333</v>
      </c>
      <c r="J12107" s="3">
        <f t="shared" ref="J12107" si="61181">E12107/(SUM(N12100:N12106)/7)*100</f>
        <v>0.52125779032366015</v>
      </c>
      <c r="K12107">
        <f t="shared" ref="K12107" si="61182">O12107-O12106</f>
        <v>22</v>
      </c>
      <c r="L12107" s="3">
        <f t="shared" ref="L12107" si="61183">SUM(K12101:K12107)/7</f>
        <v>21.428571428571427</v>
      </c>
      <c r="M12107" s="3">
        <f t="shared" ref="M12107" si="61184">O12107/(B12107/100000)</f>
        <v>128.96934178508687</v>
      </c>
      <c r="N12107">
        <v>73827</v>
      </c>
      <c r="O12107" s="18">
        <v>2764</v>
      </c>
    </row>
    <row r="12108" spans="1:15" customFormat="1" ht="16" customHeight="1" x14ac:dyDescent="0.2">
      <c r="A12108" t="s">
        <v>28</v>
      </c>
      <c r="B12108" s="2">
        <v>2143145</v>
      </c>
      <c r="C12108" s="1">
        <f t="shared" si="60842"/>
        <v>44251</v>
      </c>
      <c r="D12108">
        <f t="shared" ref="D12108" si="61185">N12108-N12107</f>
        <v>477</v>
      </c>
      <c r="E12108" s="2">
        <f t="shared" ref="E12108" si="61186">SUM(D12102:D12108)/7</f>
        <v>377.71428571428572</v>
      </c>
      <c r="F12108" s="2">
        <f t="shared" ref="F12108" si="61187">SUM(D12104:D12108)/5</f>
        <v>331.2</v>
      </c>
      <c r="G12108" s="2">
        <f t="shared" ref="G12108" si="61188">N12108/(B12108/100000)</f>
        <v>3467.0542590445348</v>
      </c>
      <c r="H12108">
        <f t="shared" si="60837"/>
        <v>342</v>
      </c>
      <c r="I12108">
        <f t="shared" si="60838"/>
        <v>334</v>
      </c>
      <c r="J12108" s="3">
        <f t="shared" ref="J12108" si="61189">E12108/(SUM(N12101:N12107)/7)*100</f>
        <v>0.51777146773719773</v>
      </c>
      <c r="K12108">
        <f t="shared" ref="K12108" si="61190">O12108-O12107</f>
        <v>15</v>
      </c>
      <c r="L12108" s="3">
        <f t="shared" ref="L12108" si="61191">SUM(K12102:K12108)/7</f>
        <v>17.714285714285715</v>
      </c>
      <c r="M12108" s="3">
        <f t="shared" ref="M12108" si="61192">O12108/(B12108/100000)</f>
        <v>129.66924776438364</v>
      </c>
      <c r="N12108">
        <v>74304</v>
      </c>
      <c r="O12108" s="18">
        <v>2779</v>
      </c>
    </row>
    <row r="12109" spans="1:15" customFormat="1" ht="16" customHeight="1" x14ac:dyDescent="0.2">
      <c r="A12109" t="s">
        <v>28</v>
      </c>
      <c r="B12109" s="2">
        <v>2143145</v>
      </c>
      <c r="C12109" s="1">
        <f t="shared" si="60842"/>
        <v>44252</v>
      </c>
      <c r="D12109">
        <f t="shared" ref="D12109" si="61193">N12109-N12108</f>
        <v>582</v>
      </c>
      <c r="E12109" s="2">
        <f t="shared" ref="E12109" si="61194">SUM(D12103:D12109)/7</f>
        <v>388</v>
      </c>
      <c r="F12109" s="2">
        <f t="shared" ref="F12109" si="61195">SUM(D12105:D12109)/5</f>
        <v>347.4</v>
      </c>
      <c r="G12109" s="2">
        <f t="shared" ref="G12109" si="61196">N12109/(B12109/100000)</f>
        <v>3494.2106110412496</v>
      </c>
      <c r="H12109">
        <f t="shared" si="60837"/>
        <v>343</v>
      </c>
      <c r="I12109">
        <f t="shared" si="60838"/>
        <v>335</v>
      </c>
      <c r="J12109" s="3">
        <f t="shared" ref="J12109" si="61197">E12109/(SUM(N12102:N12108)/7)*100</f>
        <v>0.52913145292951014</v>
      </c>
      <c r="K12109">
        <f t="shared" ref="K12109" si="61198">O12109-O12108</f>
        <v>31</v>
      </c>
      <c r="L12109" s="3">
        <f t="shared" ref="L12109" si="61199">SUM(K12103:K12109)/7</f>
        <v>18.285714285714285</v>
      </c>
      <c r="M12109" s="3">
        <f t="shared" ref="M12109" si="61200">O12109/(B12109/100000)</f>
        <v>131.11572012159698</v>
      </c>
      <c r="N12109">
        <v>74886</v>
      </c>
      <c r="O12109" s="18">
        <v>2810</v>
      </c>
    </row>
    <row r="12110" spans="1:15" customFormat="1" ht="16" customHeight="1" x14ac:dyDescent="0.2">
      <c r="A12110" t="s">
        <v>28</v>
      </c>
      <c r="B12110" s="2">
        <v>2143145</v>
      </c>
      <c r="C12110" s="1">
        <f t="shared" si="60842"/>
        <v>44253</v>
      </c>
      <c r="D12110">
        <f t="shared" ref="D12110" si="61201">N12110-N12109</f>
        <v>544</v>
      </c>
      <c r="E12110" s="2">
        <f t="shared" ref="E12110" si="61202">SUM(D12104:D12110)/7</f>
        <v>397.42857142857144</v>
      </c>
      <c r="F12110" s="2">
        <f t="shared" ref="F12110" si="61203">SUM(D12106:D12110)/5</f>
        <v>387.4</v>
      </c>
      <c r="G12110" s="2">
        <f t="shared" ref="G12110" si="61204">N12110/(B12110/100000)</f>
        <v>3519.5938678904131</v>
      </c>
      <c r="H12110">
        <f t="shared" si="60837"/>
        <v>344</v>
      </c>
      <c r="I12110">
        <f t="shared" si="60838"/>
        <v>336</v>
      </c>
      <c r="J12110" s="3">
        <f t="shared" ref="J12110" si="61205">E12110/(SUM(N12103:N12109)/7)*100</f>
        <v>0.53913683843336369</v>
      </c>
      <c r="K12110">
        <f t="shared" ref="K12110" si="61206">O12110-O12109</f>
        <v>17</v>
      </c>
      <c r="L12110" s="3">
        <f t="shared" ref="L12110" si="61207">SUM(K12104:K12110)/7</f>
        <v>17.857142857142858</v>
      </c>
      <c r="M12110" s="3">
        <f t="shared" ref="M12110" si="61208">O12110/(B12110/100000)</f>
        <v>131.90894689813334</v>
      </c>
      <c r="N12110">
        <v>75430</v>
      </c>
      <c r="O12110" s="18">
        <v>2827</v>
      </c>
    </row>
    <row r="12111" spans="1:15" customFormat="1" ht="16" customHeight="1" x14ac:dyDescent="0.2">
      <c r="A12111" t="s">
        <v>28</v>
      </c>
      <c r="B12111" s="2">
        <v>2143145</v>
      </c>
      <c r="C12111" s="1">
        <f t="shared" si="60842"/>
        <v>44254</v>
      </c>
      <c r="D12111">
        <f t="shared" ref="D12111" si="61209">N12111-N12110</f>
        <v>517</v>
      </c>
      <c r="E12111" s="2">
        <f t="shared" ref="E12111" si="61210">SUM(D12105:D12111)/7</f>
        <v>399.71428571428572</v>
      </c>
      <c r="F12111" s="2">
        <f t="shared" ref="F12111" si="61211">SUM(D12107:D12111)/5</f>
        <v>448.8</v>
      </c>
      <c r="G12111" s="2">
        <f t="shared" ref="G12111" si="61212">N12111/(B12111/100000)</f>
        <v>3543.717293976842</v>
      </c>
      <c r="H12111">
        <f t="shared" si="60837"/>
        <v>345</v>
      </c>
      <c r="I12111">
        <f t="shared" si="60838"/>
        <v>337</v>
      </c>
      <c r="J12111" s="3">
        <f t="shared" ref="J12111" si="61213">E12111/(SUM(N12104:N12110)/7)*100</f>
        <v>0.53932982775370475</v>
      </c>
      <c r="K12111">
        <f t="shared" ref="K12111" si="61214">O12111-O12110</f>
        <v>20</v>
      </c>
      <c r="L12111" s="3">
        <f t="shared" ref="L12111" si="61215">SUM(K12105:K12111)/7</f>
        <v>16.571428571428573</v>
      </c>
      <c r="M12111" s="3">
        <f t="shared" ref="M12111" si="61216">O12111/(B12111/100000)</f>
        <v>132.84215487052904</v>
      </c>
      <c r="N12111">
        <v>75947</v>
      </c>
      <c r="O12111" s="18">
        <v>2847</v>
      </c>
    </row>
    <row r="12112" spans="1:15" customFormat="1" ht="16" customHeight="1" x14ac:dyDescent="0.2">
      <c r="A12112" t="s">
        <v>28</v>
      </c>
      <c r="B12112" s="2">
        <v>2143145</v>
      </c>
      <c r="C12112" s="1">
        <f t="shared" si="60842"/>
        <v>44255</v>
      </c>
      <c r="D12112">
        <f t="shared" ref="D12112" si="61217">N12112-N12111</f>
        <v>344</v>
      </c>
      <c r="E12112" s="2">
        <f t="shared" ref="E12112" si="61218">SUM(D12106:D12112)/7</f>
        <v>399.71428571428572</v>
      </c>
      <c r="F12112" s="2">
        <f t="shared" ref="F12112" si="61219">SUM(D12108:D12112)/5</f>
        <v>492.8</v>
      </c>
      <c r="G12112" s="2">
        <f t="shared" ref="G12112" si="61220">N12112/(B12112/100000)</f>
        <v>3559.7684711020484</v>
      </c>
      <c r="H12112">
        <f t="shared" si="60837"/>
        <v>346</v>
      </c>
      <c r="I12112">
        <f t="shared" si="60838"/>
        <v>338</v>
      </c>
      <c r="J12112" s="3">
        <f t="shared" ref="J12112" si="61221">E12112/(SUM(N12105:N12111)/7)*100</f>
        <v>0.53643666481335917</v>
      </c>
      <c r="K12112">
        <f t="shared" ref="K12112" si="61222">O12112-O12111</f>
        <v>12</v>
      </c>
      <c r="L12112" s="3">
        <f t="shared" ref="L12112" si="61223">SUM(K12106:K12112)/7</f>
        <v>16.857142857142858</v>
      </c>
      <c r="M12112" s="3">
        <f t="shared" ref="M12112" si="61224">O12112/(B12112/100000)</f>
        <v>133.40207965396647</v>
      </c>
      <c r="N12112">
        <v>76291</v>
      </c>
      <c r="O12112" s="18">
        <v>2859</v>
      </c>
    </row>
    <row r="12113" spans="1:15" customFormat="1" ht="16" customHeight="1" x14ac:dyDescent="0.2">
      <c r="A12113" t="s">
        <v>28</v>
      </c>
      <c r="B12113" s="2">
        <v>2143145</v>
      </c>
      <c r="C12113" s="1">
        <f t="shared" si="60842"/>
        <v>44256</v>
      </c>
      <c r="D12113">
        <f t="shared" ref="D12113" si="61225">N12113-N12112</f>
        <v>159</v>
      </c>
      <c r="E12113" s="2">
        <f t="shared" ref="E12113" si="61226">SUM(D12107:D12113)/7</f>
        <v>392.42857142857144</v>
      </c>
      <c r="F12113" s="2">
        <f t="shared" ref="F12113" si="61227">SUM(D12109:D12113)/5</f>
        <v>429.2</v>
      </c>
      <c r="G12113" s="2">
        <f t="shared" ref="G12113" si="61228">N12113/(B12113/100000)</f>
        <v>3567.1874744825941</v>
      </c>
      <c r="H12113">
        <f t="shared" si="60837"/>
        <v>347</v>
      </c>
      <c r="I12113">
        <f t="shared" si="60838"/>
        <v>339</v>
      </c>
      <c r="J12113" s="3">
        <f t="shared" ref="J12113" si="61229">E12113/(SUM(N12106:N12112)/7)*100</f>
        <v>0.52384875321326951</v>
      </c>
      <c r="K12113">
        <f t="shared" ref="K12113" si="61230">O12113-O12112</f>
        <v>5</v>
      </c>
      <c r="L12113" s="3">
        <f t="shared" ref="L12113" si="61231">SUM(K12107:K12113)/7</f>
        <v>17.428571428571427</v>
      </c>
      <c r="M12113" s="3">
        <f t="shared" ref="M12113" si="61232">O12113/(B12113/100000)</f>
        <v>133.6353816470654</v>
      </c>
      <c r="N12113">
        <v>76450</v>
      </c>
      <c r="O12113" s="18">
        <v>2864</v>
      </c>
    </row>
    <row r="12114" spans="1:15" customFormat="1" ht="16" customHeight="1" x14ac:dyDescent="0.2">
      <c r="A12114" t="s">
        <v>28</v>
      </c>
      <c r="B12114" s="2">
        <v>2143145</v>
      </c>
      <c r="C12114" s="1">
        <f t="shared" si="60842"/>
        <v>44257</v>
      </c>
      <c r="D12114">
        <f t="shared" ref="D12114" si="61233">N12114-N12113</f>
        <v>186</v>
      </c>
      <c r="E12114" s="2">
        <f t="shared" ref="E12114" si="61234">SUM(D12108:D12114)/7</f>
        <v>401.28571428571428</v>
      </c>
      <c r="F12114" s="2">
        <f t="shared" ref="F12114" si="61235">SUM(D12110:D12114)/5</f>
        <v>350</v>
      </c>
      <c r="G12114" s="2">
        <f t="shared" ref="G12114" si="61236">N12114/(B12114/100000)</f>
        <v>3575.8663086258744</v>
      </c>
      <c r="H12114">
        <f t="shared" si="60837"/>
        <v>348</v>
      </c>
      <c r="I12114">
        <f t="shared" si="60838"/>
        <v>340</v>
      </c>
      <c r="J12114" s="3">
        <f t="shared" ref="J12114" si="61237">E12114/(SUM(N12107:N12113)/7)*100</f>
        <v>0.5328805713906305</v>
      </c>
      <c r="K12114">
        <f t="shared" ref="K12114" si="61238">O12114-O12113</f>
        <v>16</v>
      </c>
      <c r="L12114" s="3">
        <f t="shared" ref="L12114" si="61239">SUM(K12108:K12114)/7</f>
        <v>16.571428571428573</v>
      </c>
      <c r="M12114" s="3">
        <f t="shared" ref="M12114" si="61240">O12114/(B12114/100000)</f>
        <v>134.38194802498197</v>
      </c>
      <c r="N12114">
        <v>76636</v>
      </c>
      <c r="O12114" s="18">
        <v>2880</v>
      </c>
    </row>
    <row r="12115" spans="1:15" customFormat="1" ht="16" customHeight="1" x14ac:dyDescent="0.2">
      <c r="A12115" t="s">
        <v>28</v>
      </c>
      <c r="B12115" s="2">
        <v>2143145</v>
      </c>
      <c r="C12115" s="1">
        <f t="shared" si="60842"/>
        <v>44258</v>
      </c>
      <c r="D12115">
        <f t="shared" ref="D12115" si="61241">N12115-N12114</f>
        <v>474</v>
      </c>
      <c r="E12115" s="2">
        <f t="shared" ref="E12115" si="61242">SUM(D12109:D12115)/7</f>
        <v>400.85714285714283</v>
      </c>
      <c r="F12115" s="2">
        <f t="shared" ref="F12115" si="61243">SUM(D12111:D12115)/5</f>
        <v>336</v>
      </c>
      <c r="G12115" s="2">
        <f t="shared" ref="G12115" si="61244">N12115/(B12115/100000)</f>
        <v>3597.9833375716526</v>
      </c>
      <c r="H12115">
        <f t="shared" si="60837"/>
        <v>349</v>
      </c>
      <c r="I12115">
        <f t="shared" si="60838"/>
        <v>341</v>
      </c>
      <c r="J12115" s="3">
        <f t="shared" ref="J12115" si="61245">E12115/(SUM(N12108:N12114)/7)*100</f>
        <v>0.52948990836767651</v>
      </c>
      <c r="K12115">
        <f t="shared" ref="K12115" si="61246">O12115-O12114</f>
        <v>21</v>
      </c>
      <c r="L12115" s="3">
        <f t="shared" ref="L12115" si="61247">SUM(K12109:K12115)/7</f>
        <v>17.428571428571427</v>
      </c>
      <c r="M12115" s="3">
        <f t="shared" ref="M12115" si="61248">O12115/(B12115/100000)</f>
        <v>135.36181639599747</v>
      </c>
      <c r="N12115">
        <v>77110</v>
      </c>
      <c r="O12115" s="18">
        <v>2901</v>
      </c>
    </row>
    <row r="12116" spans="1:15" customFormat="1" ht="16" customHeight="1" x14ac:dyDescent="0.2">
      <c r="A12116" t="s">
        <v>28</v>
      </c>
      <c r="B12116" s="2">
        <v>2143145</v>
      </c>
      <c r="C12116" s="1">
        <f t="shared" si="60842"/>
        <v>44259</v>
      </c>
      <c r="D12116">
        <f t="shared" ref="D12116" si="61249">N12116-N12115</f>
        <v>690</v>
      </c>
      <c r="E12116" s="2">
        <f t="shared" ref="E12116" si="61250">SUM(D12110:D12116)/7</f>
        <v>416.28571428571428</v>
      </c>
      <c r="F12116" s="2">
        <f t="shared" ref="F12116" si="61251">SUM(D12112:D12116)/5</f>
        <v>370.6</v>
      </c>
      <c r="G12116" s="2">
        <f t="shared" ref="G12116" si="61252">N12116/(B12116/100000)</f>
        <v>3630.1790126193046</v>
      </c>
      <c r="H12116">
        <f t="shared" si="60837"/>
        <v>350</v>
      </c>
      <c r="I12116">
        <f t="shared" si="60838"/>
        <v>342</v>
      </c>
      <c r="J12116" s="3">
        <f t="shared" ref="J12116" si="61253">E12116/(SUM(N12109:N12115)/7)*100</f>
        <v>0.54697325199436886</v>
      </c>
      <c r="K12116">
        <f t="shared" ref="K12116" si="61254">O12116-O12115</f>
        <v>16</v>
      </c>
      <c r="L12116" s="3">
        <f t="shared" ref="L12116" si="61255">SUM(K12110:K12116)/7</f>
        <v>15.285714285714286</v>
      </c>
      <c r="M12116" s="3">
        <f t="shared" ref="M12116" si="61256">O12116/(B12116/100000)</f>
        <v>136.10838277391403</v>
      </c>
      <c r="N12116">
        <v>77800</v>
      </c>
      <c r="O12116" s="18">
        <v>2917</v>
      </c>
    </row>
    <row r="12117" spans="1:15" customFormat="1" ht="16" customHeight="1" x14ac:dyDescent="0.2">
      <c r="A12117" t="s">
        <v>28</v>
      </c>
      <c r="B12117" s="2">
        <v>2143145</v>
      </c>
      <c r="C12117" s="1">
        <f t="shared" si="60842"/>
        <v>44260</v>
      </c>
      <c r="D12117">
        <f t="shared" ref="D12117" si="61257">N12117-N12116</f>
        <v>525</v>
      </c>
      <c r="E12117" s="2">
        <f t="shared" ref="E12117" si="61258">SUM(D12111:D12117)/7</f>
        <v>413.57142857142856</v>
      </c>
      <c r="F12117" s="2">
        <f t="shared" ref="F12117" si="61259">SUM(D12113:D12117)/5</f>
        <v>406.8</v>
      </c>
      <c r="G12117" s="2">
        <f t="shared" ref="G12117" si="61260">N12117/(B12117/100000)</f>
        <v>3654.6757218946918</v>
      </c>
      <c r="H12117">
        <f t="shared" si="60837"/>
        <v>351</v>
      </c>
      <c r="I12117">
        <f t="shared" si="60838"/>
        <v>343</v>
      </c>
      <c r="J12117" s="3">
        <f t="shared" ref="J12117" si="61261">E12117/(SUM(N12110:N12116)/7)*100</f>
        <v>0.54045073030855162</v>
      </c>
      <c r="K12117">
        <f t="shared" ref="K12117" si="61262">O12117-O12116</f>
        <v>13</v>
      </c>
      <c r="L12117" s="3">
        <f t="shared" ref="L12117" si="61263">SUM(K12111:K12117)/7</f>
        <v>14.714285714285714</v>
      </c>
      <c r="M12117" s="3">
        <f t="shared" ref="M12117" si="61264">O12117/(B12117/100000)</f>
        <v>136.71496795597125</v>
      </c>
      <c r="N12117">
        <v>78325</v>
      </c>
      <c r="O12117" s="18">
        <v>2930</v>
      </c>
    </row>
    <row r="12118" spans="1:15" customFormat="1" ht="16" customHeight="1" x14ac:dyDescent="0.2">
      <c r="A12118" t="s">
        <v>28</v>
      </c>
      <c r="B12118" s="2">
        <v>2143145</v>
      </c>
      <c r="C12118" s="1">
        <f t="shared" si="60842"/>
        <v>44261</v>
      </c>
      <c r="D12118">
        <f t="shared" ref="D12118" si="61265">N12118-N12117</f>
        <v>464</v>
      </c>
      <c r="E12118" s="2">
        <f t="shared" ref="E12118" si="61266">SUM(D12112:D12118)/7</f>
        <v>406</v>
      </c>
      <c r="F12118" s="2">
        <f t="shared" ref="F12118" si="61267">SUM(D12114:D12118)/5</f>
        <v>467.8</v>
      </c>
      <c r="G12118" s="2">
        <f t="shared" ref="G12118" si="61268">N12118/(B12118/100000)</f>
        <v>3676.3261468542723</v>
      </c>
      <c r="H12118">
        <f t="shared" si="60837"/>
        <v>352</v>
      </c>
      <c r="I12118">
        <f t="shared" si="60838"/>
        <v>344</v>
      </c>
      <c r="J12118" s="3">
        <f t="shared" ref="J12118" si="61269">E12118/(SUM(N12111:N12117)/7)*100</f>
        <v>0.52770448548812665</v>
      </c>
      <c r="K12118">
        <f t="shared" ref="K12118" si="61270">O12118-O12117</f>
        <v>12</v>
      </c>
      <c r="L12118" s="3">
        <f t="shared" ref="L12118" si="61271">SUM(K12112:K12118)/7</f>
        <v>13.571428571428571</v>
      </c>
      <c r="M12118" s="3">
        <f t="shared" ref="M12118" si="61272">O12118/(B12118/100000)</f>
        <v>137.27489273940867</v>
      </c>
      <c r="N12118">
        <v>78789</v>
      </c>
      <c r="O12118" s="18">
        <v>2942</v>
      </c>
    </row>
    <row r="12119" spans="1:15" customFormat="1" ht="16" customHeight="1" x14ac:dyDescent="0.2">
      <c r="A12119" t="s">
        <v>28</v>
      </c>
      <c r="B12119" s="2">
        <v>2143145</v>
      </c>
      <c r="C12119" s="1">
        <f t="shared" si="60842"/>
        <v>44262</v>
      </c>
      <c r="D12119">
        <f t="shared" ref="D12119" si="61273">N12119-N12118</f>
        <v>427</v>
      </c>
      <c r="E12119" s="2">
        <f t="shared" ref="E12119" si="61274">SUM(D12113:D12119)/7</f>
        <v>417.85714285714283</v>
      </c>
      <c r="F12119" s="2">
        <f t="shared" ref="F12119" si="61275">SUM(D12115:D12119)/5</f>
        <v>516</v>
      </c>
      <c r="G12119" s="2">
        <f t="shared" ref="G12119" si="61276">N12119/(B12119/100000)</f>
        <v>3696.2501370649206</v>
      </c>
      <c r="H12119">
        <f t="shared" si="60837"/>
        <v>353</v>
      </c>
      <c r="I12119">
        <f t="shared" si="60838"/>
        <v>345</v>
      </c>
      <c r="J12119" s="3">
        <f t="shared" ref="J12119" si="61277">E12119/(SUM(N12112:N12118)/7)*100</f>
        <v>0.54026497919287175</v>
      </c>
      <c r="K12119">
        <f t="shared" ref="K12119" si="61278">O12119-O12118</f>
        <v>2</v>
      </c>
      <c r="L12119" s="3">
        <f t="shared" ref="L12119" si="61279">SUM(K12113:K12119)/7</f>
        <v>12.142857142857142</v>
      </c>
      <c r="M12119" s="3">
        <f t="shared" ref="M12119" si="61280">O12119/(B12119/100000)</f>
        <v>137.36821353664823</v>
      </c>
      <c r="N12119">
        <v>79216</v>
      </c>
      <c r="O12119" s="18">
        <v>2944</v>
      </c>
    </row>
    <row r="12120" spans="1:15" customFormat="1" ht="16" customHeight="1" x14ac:dyDescent="0.2">
      <c r="A12120" t="s">
        <v>28</v>
      </c>
      <c r="B12120" s="2">
        <v>2143145</v>
      </c>
      <c r="C12120" s="1">
        <f t="shared" si="60842"/>
        <v>44263</v>
      </c>
      <c r="D12120">
        <f t="shared" ref="D12120" si="61281">N12120-N12119</f>
        <v>196</v>
      </c>
      <c r="E12120" s="2">
        <f t="shared" ref="E12120" si="61282">SUM(D12114:D12120)/7</f>
        <v>423.14285714285717</v>
      </c>
      <c r="F12120" s="2">
        <f t="shared" ref="F12120" si="61283">SUM(D12116:D12120)/5</f>
        <v>460.4</v>
      </c>
      <c r="G12120" s="2">
        <f t="shared" ref="G12120" si="61284">N12120/(B12120/100000)</f>
        <v>3705.3955751943986</v>
      </c>
      <c r="H12120">
        <f t="shared" si="60837"/>
        <v>354</v>
      </c>
      <c r="I12120">
        <f t="shared" si="60838"/>
        <v>346</v>
      </c>
      <c r="J12120" s="3">
        <f t="shared" ref="J12120" si="61285">E12120/(SUM(N12113:N12119)/7)*100</f>
        <v>0.54415919871547569</v>
      </c>
      <c r="K12120">
        <f t="shared" ref="K12120" si="61286">O12120-O12119</f>
        <v>2</v>
      </c>
      <c r="L12120" s="3">
        <f t="shared" ref="L12120" si="61287">SUM(K12114:K12120)/7</f>
        <v>11.714285714285714</v>
      </c>
      <c r="M12120" s="3">
        <f t="shared" ref="M12120" si="61288">O12120/(B12120/100000)</f>
        <v>137.46153433388781</v>
      </c>
      <c r="N12120">
        <v>79412</v>
      </c>
      <c r="O12120" s="18">
        <v>2946</v>
      </c>
    </row>
    <row r="12121" spans="1:15" customFormat="1" ht="16" customHeight="1" x14ac:dyDescent="0.2">
      <c r="A12121" t="s">
        <v>28</v>
      </c>
      <c r="B12121" s="2">
        <v>2143145</v>
      </c>
      <c r="C12121" s="1">
        <f t="shared" si="60842"/>
        <v>44264</v>
      </c>
      <c r="D12121">
        <f t="shared" ref="D12121" si="61289">N12121-N12120</f>
        <v>215</v>
      </c>
      <c r="E12121" s="2">
        <f t="shared" ref="E12121" si="61290">SUM(D12115:D12121)/7</f>
        <v>427.28571428571428</v>
      </c>
      <c r="F12121" s="2">
        <f t="shared" ref="F12121" si="61291">SUM(D12117:D12121)/5</f>
        <v>365.4</v>
      </c>
      <c r="G12121" s="2">
        <f t="shared" ref="G12121" si="61292">N12121/(B12121/100000)</f>
        <v>3715.4275608976523</v>
      </c>
      <c r="H12121">
        <f t="shared" si="60837"/>
        <v>355</v>
      </c>
      <c r="I12121">
        <f t="shared" si="60838"/>
        <v>347</v>
      </c>
      <c r="J12121" s="3">
        <f t="shared" ref="J12121" si="61293">E12121/(SUM(N12114:N12120)/7)*100</f>
        <v>0.54651298767742029</v>
      </c>
      <c r="K12121">
        <f t="shared" ref="K12121" si="61294">O12121-O12120</f>
        <v>27</v>
      </c>
      <c r="L12121" s="3">
        <f t="shared" ref="L12121" si="61295">SUM(K12115:K12121)/7</f>
        <v>13.285714285714286</v>
      </c>
      <c r="M12121" s="3">
        <f t="shared" ref="M12121" si="61296">O12121/(B12121/100000)</f>
        <v>138.72136509662201</v>
      </c>
      <c r="N12121">
        <v>79627</v>
      </c>
      <c r="O12121" s="18">
        <v>2973</v>
      </c>
    </row>
    <row r="12122" spans="1:15" customFormat="1" ht="16" customHeight="1" x14ac:dyDescent="0.2">
      <c r="A12122" t="s">
        <v>28</v>
      </c>
      <c r="B12122" s="2">
        <v>2143145</v>
      </c>
      <c r="C12122" s="1">
        <f t="shared" si="60842"/>
        <v>44265</v>
      </c>
      <c r="D12122">
        <f t="shared" ref="D12122" si="61297">N12122-N12121</f>
        <v>484</v>
      </c>
      <c r="E12122" s="2">
        <f t="shared" ref="E12122" si="61298">SUM(D12116:D12122)/7</f>
        <v>428.71428571428572</v>
      </c>
      <c r="F12122" s="2">
        <f t="shared" ref="F12122" si="61299">SUM(D12118:D12122)/5</f>
        <v>357.2</v>
      </c>
      <c r="G12122" s="2">
        <f t="shared" ref="G12122" si="61300">N12122/(B12122/100000)</f>
        <v>3738.0111938296286</v>
      </c>
      <c r="H12122">
        <f t="shared" si="60837"/>
        <v>356</v>
      </c>
      <c r="I12122">
        <f t="shared" si="60838"/>
        <v>348</v>
      </c>
      <c r="J12122" s="3">
        <f t="shared" ref="J12122" si="61301">E12122/(SUM(N12115:N12121)/7)*100</f>
        <v>0.54535971752511003</v>
      </c>
      <c r="K12122">
        <f t="shared" ref="K12122" si="61302">O12122-O12121</f>
        <v>34</v>
      </c>
      <c r="L12122" s="3">
        <f t="shared" ref="L12122" si="61303">SUM(K12116:K12122)/7</f>
        <v>15.142857142857142</v>
      </c>
      <c r="M12122" s="3">
        <f t="shared" ref="M12122" si="61304">O12122/(B12122/100000)</f>
        <v>140.30781864969472</v>
      </c>
      <c r="N12122">
        <v>80111</v>
      </c>
      <c r="O12122" s="18">
        <v>3007</v>
      </c>
    </row>
    <row r="12123" spans="1:15" customFormat="1" ht="16" customHeight="1" x14ac:dyDescent="0.2">
      <c r="A12123" t="s">
        <v>28</v>
      </c>
      <c r="B12123" s="2">
        <v>2143145</v>
      </c>
      <c r="C12123" s="1">
        <f t="shared" si="60842"/>
        <v>44266</v>
      </c>
      <c r="D12123">
        <f t="shared" ref="D12123" si="61305">N12123-N12122</f>
        <v>771</v>
      </c>
      <c r="E12123" s="2">
        <f t="shared" ref="E12123" si="61306">SUM(D12117:D12123)/7</f>
        <v>440.28571428571428</v>
      </c>
      <c r="F12123" s="2">
        <f t="shared" ref="F12123" si="61307">SUM(D12119:D12123)/5</f>
        <v>418.6</v>
      </c>
      <c r="G12123" s="2">
        <f t="shared" ref="G12123" si="61308">N12123/(B12123/100000)</f>
        <v>3773.9863611654832</v>
      </c>
      <c r="H12123">
        <f t="shared" si="60837"/>
        <v>357</v>
      </c>
      <c r="I12123">
        <f t="shared" si="60838"/>
        <v>349</v>
      </c>
      <c r="J12123" s="3">
        <f t="shared" ref="J12123" si="61309">E12123/(SUM(N12116:N12122)/7)*100</f>
        <v>0.5570416425679583</v>
      </c>
      <c r="K12123">
        <f t="shared" ref="K12123" si="61310">O12123-O12122</f>
        <v>22</v>
      </c>
      <c r="L12123" s="3">
        <f t="shared" ref="L12123" si="61311">SUM(K12117:K12123)/7</f>
        <v>16</v>
      </c>
      <c r="M12123" s="3">
        <f t="shared" ref="M12123" si="61312">O12123/(B12123/100000)</f>
        <v>141.33434741932999</v>
      </c>
      <c r="N12123">
        <v>80882</v>
      </c>
      <c r="O12123" s="18">
        <v>3029</v>
      </c>
    </row>
    <row r="12124" spans="1:15" customFormat="1" ht="16" customHeight="1" x14ac:dyDescent="0.2">
      <c r="A12124" t="s">
        <v>28</v>
      </c>
      <c r="B12124" s="2">
        <v>2143145</v>
      </c>
      <c r="C12124" s="1">
        <f t="shared" si="60842"/>
        <v>44267</v>
      </c>
      <c r="D12124">
        <f t="shared" ref="D12124" si="61313">N12124-N12123</f>
        <v>665</v>
      </c>
      <c r="E12124" s="2">
        <f t="shared" ref="E12124" si="61314">SUM(D12118:D12124)/7</f>
        <v>460.28571428571428</v>
      </c>
      <c r="F12124" s="2">
        <f t="shared" ref="F12124" si="61315">SUM(D12120:D12124)/5</f>
        <v>466.2</v>
      </c>
      <c r="G12124" s="2">
        <f t="shared" ref="G12124" si="61316">N12124/(B12124/100000)</f>
        <v>3805.0155262476405</v>
      </c>
      <c r="H12124">
        <f t="shared" si="60837"/>
        <v>358</v>
      </c>
      <c r="I12124">
        <f t="shared" si="60838"/>
        <v>350</v>
      </c>
      <c r="J12124" s="3">
        <f t="shared" ref="J12124" si="61317">E12124/(SUM(N12117:N12123)/7)*100</f>
        <v>0.57911935035103046</v>
      </c>
      <c r="K12124">
        <f t="shared" ref="K12124" si="61318">O12124-O12123</f>
        <v>16</v>
      </c>
      <c r="L12124" s="3">
        <f t="shared" ref="L12124" si="61319">SUM(K12118:K12124)/7</f>
        <v>16.428571428571427</v>
      </c>
      <c r="M12124" s="3">
        <f t="shared" ref="M12124" si="61320">O12124/(B12124/100000)</f>
        <v>142.08091379724655</v>
      </c>
      <c r="N12124">
        <v>81547</v>
      </c>
      <c r="O12124" s="18">
        <v>3045</v>
      </c>
    </row>
    <row r="12125" spans="1:15" customFormat="1" ht="16" customHeight="1" x14ac:dyDescent="0.2">
      <c r="A12125" t="s">
        <v>28</v>
      </c>
      <c r="B12125" s="2">
        <v>2143145</v>
      </c>
      <c r="C12125" s="1">
        <f t="shared" si="60842"/>
        <v>44268</v>
      </c>
      <c r="D12125">
        <f t="shared" ref="D12125" si="61321">N12125-N12124</f>
        <v>588</v>
      </c>
      <c r="E12125" s="2">
        <f t="shared" ref="E12125" si="61322">SUM(D12119:D12125)/7</f>
        <v>478</v>
      </c>
      <c r="F12125" s="2">
        <f t="shared" ref="F12125" si="61323">SUM(D12121:D12125)/5</f>
        <v>544.6</v>
      </c>
      <c r="G12125" s="2">
        <f t="shared" ref="G12125" si="61324">N12125/(B12125/100000)</f>
        <v>3832.4518406360744</v>
      </c>
      <c r="H12125">
        <f t="shared" si="60837"/>
        <v>359</v>
      </c>
      <c r="I12125">
        <f t="shared" si="60838"/>
        <v>351</v>
      </c>
      <c r="J12125" s="3">
        <f t="shared" ref="J12125" si="61325">E12125/(SUM(N12118:N12124)/7)*100</f>
        <v>0.59794418711042485</v>
      </c>
      <c r="K12125">
        <f t="shared" ref="K12125" si="61326">O12125-O12124</f>
        <v>18</v>
      </c>
      <c r="L12125" s="3">
        <f t="shared" ref="L12125" si="61327">SUM(K12119:K12125)/7</f>
        <v>17.285714285714285</v>
      </c>
      <c r="M12125" s="3">
        <f t="shared" ref="M12125" si="61328">O12125/(B12125/100000)</f>
        <v>142.9208009724027</v>
      </c>
      <c r="N12125">
        <v>82135</v>
      </c>
      <c r="O12125" s="18">
        <v>3063</v>
      </c>
    </row>
    <row r="12126" spans="1:15" customFormat="1" ht="16" customHeight="1" x14ac:dyDescent="0.2">
      <c r="A12126" t="s">
        <v>28</v>
      </c>
      <c r="B12126" s="2">
        <v>2143145</v>
      </c>
      <c r="C12126" s="1">
        <f t="shared" si="60842"/>
        <v>44269</v>
      </c>
      <c r="D12126">
        <f t="shared" ref="D12126" si="61329">N12126-N12125</f>
        <v>632</v>
      </c>
      <c r="E12126" s="2">
        <f t="shared" ref="E12126" si="61330">SUM(D12120:D12126)/7</f>
        <v>507.28571428571428</v>
      </c>
      <c r="F12126" s="2">
        <f t="shared" ref="F12126" si="61331">SUM(D12122:D12126)/5</f>
        <v>628</v>
      </c>
      <c r="G12126" s="2">
        <f t="shared" ref="G12126" si="61332">N12126/(B12126/100000)</f>
        <v>3861.9412125637787</v>
      </c>
      <c r="H12126">
        <f t="shared" si="60837"/>
        <v>360</v>
      </c>
      <c r="I12126">
        <f t="shared" si="60838"/>
        <v>352</v>
      </c>
      <c r="J12126" s="3">
        <f t="shared" ref="J12126" si="61333">E12126/(SUM(N12119:N12125)/7)*100</f>
        <v>0.63080667223278197</v>
      </c>
      <c r="K12126">
        <f t="shared" ref="K12126" si="61334">O12126-O12125</f>
        <v>2</v>
      </c>
      <c r="L12126" s="3">
        <f t="shared" ref="L12126" si="61335">SUM(K12120:K12126)/7</f>
        <v>17.285714285714285</v>
      </c>
      <c r="M12126" s="3">
        <f t="shared" ref="M12126" si="61336">O12126/(B12126/100000)</f>
        <v>143.01412176964226</v>
      </c>
      <c r="N12126">
        <v>82767</v>
      </c>
      <c r="O12126" s="18">
        <v>3065</v>
      </c>
    </row>
    <row r="12127" spans="1:15" customFormat="1" ht="16" customHeight="1" x14ac:dyDescent="0.2">
      <c r="A12127" t="s">
        <v>28</v>
      </c>
      <c r="B12127" s="2">
        <v>2143145</v>
      </c>
      <c r="C12127" s="1">
        <f t="shared" si="60842"/>
        <v>44270</v>
      </c>
      <c r="D12127">
        <f t="shared" ref="D12127" si="61337">N12127-N12126</f>
        <v>300</v>
      </c>
      <c r="E12127" s="2">
        <f t="shared" ref="E12127" si="61338">SUM(D12121:D12127)/7</f>
        <v>522.14285714285711</v>
      </c>
      <c r="F12127" s="2">
        <f t="shared" ref="F12127" si="61339">SUM(D12123:D12127)/5</f>
        <v>591.20000000000005</v>
      </c>
      <c r="G12127" s="2">
        <f t="shared" ref="G12127" si="61340">N12127/(B12127/100000)</f>
        <v>3875.9393321497141</v>
      </c>
      <c r="H12127">
        <f t="shared" si="60837"/>
        <v>361</v>
      </c>
      <c r="I12127">
        <f t="shared" si="60838"/>
        <v>353</v>
      </c>
      <c r="J12127" s="3">
        <f t="shared" ref="J12127" si="61341">E12127/(SUM(N12120:N12126)/7)*100</f>
        <v>0.64521140161805957</v>
      </c>
      <c r="K12127">
        <f t="shared" ref="K12127" si="61342">O12127-O12126</f>
        <v>6</v>
      </c>
      <c r="L12127" s="3">
        <f t="shared" ref="L12127" si="61343">SUM(K12121:K12127)/7</f>
        <v>17.857142857142858</v>
      </c>
      <c r="M12127" s="3">
        <f t="shared" ref="M12127" si="61344">O12127/(B12127/100000)</f>
        <v>143.29408416136098</v>
      </c>
      <c r="N12127">
        <v>83067</v>
      </c>
      <c r="O12127" s="18">
        <v>3071</v>
      </c>
    </row>
    <row r="12128" spans="1:15" customFormat="1" ht="16" customHeight="1" x14ac:dyDescent="0.2">
      <c r="A12128" t="s">
        <v>28</v>
      </c>
      <c r="B12128" s="2">
        <v>2143145</v>
      </c>
      <c r="C12128" s="1">
        <f t="shared" si="60842"/>
        <v>44271</v>
      </c>
      <c r="D12128">
        <f t="shared" ref="D12128" si="61345">N12128-N12127</f>
        <v>209</v>
      </c>
      <c r="E12128" s="2">
        <f t="shared" ref="E12128" si="61346">SUM(D12122:D12128)/7</f>
        <v>521.28571428571433</v>
      </c>
      <c r="F12128" s="2">
        <f t="shared" ref="F12128" si="61347">SUM(D12124:D12128)/5</f>
        <v>478.8</v>
      </c>
      <c r="G12128" s="2">
        <f t="shared" ref="G12128" si="61348">N12128/(B12128/100000)</f>
        <v>3885.6913554612493</v>
      </c>
      <c r="H12128">
        <f t="shared" si="60837"/>
        <v>362</v>
      </c>
      <c r="I12128">
        <f t="shared" si="60838"/>
        <v>354</v>
      </c>
      <c r="J12128" s="3">
        <f t="shared" ref="J12128" si="61349">E12128/(SUM(N12121:N12127)/7)*100</f>
        <v>0.64002273141846866</v>
      </c>
      <c r="K12128">
        <f t="shared" ref="K12128" si="61350">O12128-O12127</f>
        <v>25</v>
      </c>
      <c r="L12128" s="3">
        <f t="shared" ref="L12128" si="61351">SUM(K12122:K12128)/7</f>
        <v>17.571428571428573</v>
      </c>
      <c r="M12128" s="3">
        <f t="shared" ref="M12128" si="61352">O12128/(B12128/100000)</f>
        <v>144.46059412685563</v>
      </c>
      <c r="N12128">
        <v>83276</v>
      </c>
      <c r="O12128" s="18">
        <v>3096</v>
      </c>
    </row>
    <row r="12129" spans="1:15" customFormat="1" ht="16" customHeight="1" x14ac:dyDescent="0.2">
      <c r="A12129" t="s">
        <v>28</v>
      </c>
      <c r="B12129" s="2">
        <v>2143145</v>
      </c>
      <c r="C12129" s="1">
        <f t="shared" si="60842"/>
        <v>44272</v>
      </c>
      <c r="D12129">
        <f t="shared" ref="D12129" si="61353">N12129-N12128</f>
        <v>678</v>
      </c>
      <c r="E12129" s="2">
        <f t="shared" ref="E12129" si="61354">SUM(D12123:D12129)/7</f>
        <v>549</v>
      </c>
      <c r="F12129" s="2">
        <f t="shared" ref="F12129" si="61355">SUM(D12125:D12129)/5</f>
        <v>481.4</v>
      </c>
      <c r="G12129" s="2">
        <f t="shared" ref="G12129" si="61356">N12129/(B12129/100000)</f>
        <v>3917.3271057254638</v>
      </c>
      <c r="H12129">
        <f t="shared" si="60837"/>
        <v>363</v>
      </c>
      <c r="I12129">
        <f t="shared" si="60838"/>
        <v>355</v>
      </c>
      <c r="J12129" s="3">
        <f t="shared" ref="J12129" si="61357">E12129/(SUM(N12122:N12128)/7)*100</f>
        <v>0.66976306456251045</v>
      </c>
      <c r="K12129">
        <f t="shared" ref="K12129" si="61358">O12129-O12128</f>
        <v>31</v>
      </c>
      <c r="L12129" s="3">
        <f t="shared" ref="L12129" si="61359">SUM(K12123:K12129)/7</f>
        <v>17.142857142857142</v>
      </c>
      <c r="M12129" s="3">
        <f t="shared" ref="M12129" si="61360">O12129/(B12129/100000)</f>
        <v>145.90706648406896</v>
      </c>
      <c r="N12129">
        <v>83954</v>
      </c>
      <c r="O12129" s="18">
        <v>3127</v>
      </c>
    </row>
    <row r="12130" spans="1:15" customFormat="1" ht="16" customHeight="1" x14ac:dyDescent="0.2">
      <c r="A12130" t="s">
        <v>28</v>
      </c>
      <c r="B12130" s="2">
        <v>2143145</v>
      </c>
      <c r="C12130" s="1">
        <f t="shared" si="60842"/>
        <v>44273</v>
      </c>
      <c r="D12130">
        <f t="shared" ref="D12130" si="61361">N12130-N12129</f>
        <v>917</v>
      </c>
      <c r="E12130" s="2">
        <f t="shared" ref="E12130" si="61362">SUM(D12124:D12130)/7</f>
        <v>569.85714285714289</v>
      </c>
      <c r="F12130" s="2">
        <f t="shared" ref="F12130" si="61363">SUM(D12126:D12130)/5</f>
        <v>547.20000000000005</v>
      </c>
      <c r="G12130" s="2">
        <f t="shared" ref="G12130" si="61364">N12130/(B12130/100000)</f>
        <v>3960.1146912598069</v>
      </c>
      <c r="H12130">
        <f t="shared" si="60837"/>
        <v>364</v>
      </c>
      <c r="I12130">
        <f t="shared" si="60838"/>
        <v>356</v>
      </c>
      <c r="J12130" s="3">
        <f t="shared" ref="J12130" si="61365">E12130/(SUM(N12123:N12129)/7)*100</f>
        <v>0.69058286648154177</v>
      </c>
      <c r="K12130">
        <f t="shared" ref="K12130" si="61366">O12130-O12129</f>
        <v>24</v>
      </c>
      <c r="L12130" s="3">
        <f t="shared" ref="L12130" si="61367">SUM(K12124:K12130)/7</f>
        <v>17.428571428571427</v>
      </c>
      <c r="M12130" s="3">
        <f t="shared" ref="M12130" si="61368">O12130/(B12130/100000)</f>
        <v>147.02691605094381</v>
      </c>
      <c r="N12130">
        <v>84871</v>
      </c>
      <c r="O12130" s="18">
        <v>3151</v>
      </c>
    </row>
    <row r="12131" spans="1:15" customFormat="1" ht="16" customHeight="1" x14ac:dyDescent="0.2">
      <c r="A12131" t="s">
        <v>28</v>
      </c>
      <c r="B12131" s="2">
        <v>2143145</v>
      </c>
      <c r="C12131" s="1">
        <f t="shared" si="60842"/>
        <v>44274</v>
      </c>
      <c r="D12131">
        <f t="shared" ref="D12131" si="61369">N12131-N12130</f>
        <v>850</v>
      </c>
      <c r="E12131" s="2">
        <f t="shared" ref="E12131" si="61370">SUM(D12125:D12131)/7</f>
        <v>596.28571428571433</v>
      </c>
      <c r="F12131" s="2">
        <f t="shared" ref="F12131" si="61371">SUM(D12127:D12131)/5</f>
        <v>590.79999999999995</v>
      </c>
      <c r="G12131" s="2">
        <f t="shared" ref="G12131" si="61372">N12131/(B12131/100000)</f>
        <v>3999.7760300866248</v>
      </c>
      <c r="H12131">
        <f t="shared" si="60837"/>
        <v>365</v>
      </c>
      <c r="I12131">
        <f t="shared" si="60838"/>
        <v>357</v>
      </c>
      <c r="J12131" s="3">
        <f t="shared" ref="J12131" si="61373">E12131/(SUM(N12124:N12130)/7)*100</f>
        <v>0.71765440143599668</v>
      </c>
      <c r="K12131">
        <f t="shared" ref="K12131" si="61374">O12131-O12130</f>
        <v>10</v>
      </c>
      <c r="L12131" s="3">
        <f t="shared" ref="L12131" si="61375">SUM(K12125:K12131)/7</f>
        <v>16.571428571428573</v>
      </c>
      <c r="M12131" s="3">
        <f t="shared" ref="M12131" si="61376">O12131/(B12131/100000)</f>
        <v>147.49352003714168</v>
      </c>
      <c r="N12131">
        <v>85721</v>
      </c>
      <c r="O12131" s="18">
        <v>3161</v>
      </c>
    </row>
    <row r="12132" spans="1:15" customFormat="1" ht="16" customHeight="1" x14ac:dyDescent="0.2">
      <c r="A12132" t="s">
        <v>28</v>
      </c>
      <c r="B12132" s="2">
        <v>2143145</v>
      </c>
      <c r="C12132" s="1">
        <f t="shared" si="60842"/>
        <v>44275</v>
      </c>
      <c r="D12132">
        <f t="shared" ref="D12132" si="61377">N12132-N12131</f>
        <v>867</v>
      </c>
      <c r="E12132" s="2">
        <f t="shared" ref="E12132" si="61378">SUM(D12126:D12132)/7</f>
        <v>636.14285714285711</v>
      </c>
      <c r="F12132" s="2">
        <f t="shared" ref="F12132" si="61379">SUM(D12128:D12132)/5</f>
        <v>704.2</v>
      </c>
      <c r="G12132" s="2">
        <f t="shared" ref="G12132" si="61380">N12132/(B12132/100000)</f>
        <v>4040.2305956899786</v>
      </c>
      <c r="H12132">
        <f t="shared" si="60837"/>
        <v>366</v>
      </c>
      <c r="I12132">
        <f t="shared" si="60838"/>
        <v>358</v>
      </c>
      <c r="J12132" s="3">
        <f t="shared" ref="J12132" si="61381">E12132/(SUM(N12125:N12131)/7)*100</f>
        <v>0.76016872912011291</v>
      </c>
      <c r="K12132">
        <f t="shared" ref="K12132" si="61382">O12132-O12131</f>
        <v>27</v>
      </c>
      <c r="L12132" s="3">
        <f t="shared" ref="L12132" si="61383">SUM(K12126:K12132)/7</f>
        <v>17.857142857142858</v>
      </c>
      <c r="M12132" s="3">
        <f t="shared" ref="M12132" si="61384">O12132/(B12132/100000)</f>
        <v>148.75335079987588</v>
      </c>
      <c r="N12132">
        <v>86588</v>
      </c>
      <c r="O12132" s="18">
        <v>3188</v>
      </c>
    </row>
    <row r="12133" spans="1:15" customFormat="1" ht="16" customHeight="1" x14ac:dyDescent="0.2">
      <c r="A12133" t="s">
        <v>28</v>
      </c>
      <c r="B12133" s="2">
        <v>2143145</v>
      </c>
      <c r="C12133" s="1">
        <f t="shared" si="60842"/>
        <v>44276</v>
      </c>
      <c r="D12133">
        <f t="shared" ref="D12133" si="61385">N12133-N12132</f>
        <v>698</v>
      </c>
      <c r="E12133" s="2">
        <f t="shared" ref="E12133" si="61386">SUM(D12127:D12133)/7</f>
        <v>645.57142857142856</v>
      </c>
      <c r="F12133" s="2">
        <f t="shared" ref="F12133" si="61387">SUM(D12129:D12133)/5</f>
        <v>802</v>
      </c>
      <c r="G12133" s="2">
        <f t="shared" ref="G12133" si="61388">N12133/(B12133/100000)</f>
        <v>4072.7995539265889</v>
      </c>
      <c r="H12133">
        <f t="shared" si="60837"/>
        <v>367</v>
      </c>
      <c r="I12133">
        <f t="shared" si="60838"/>
        <v>359</v>
      </c>
      <c r="J12133" s="3">
        <f t="shared" ref="J12133" si="61389">E12133/(SUM(N12126:N12132)/7)*100</f>
        <v>0.76561557593130969</v>
      </c>
      <c r="K12133">
        <f t="shared" ref="K12133" si="61390">O12133-O12132</f>
        <v>7</v>
      </c>
      <c r="L12133" s="3">
        <f t="shared" ref="L12133" si="61391">SUM(K12127:K12133)/7</f>
        <v>18.571428571428573</v>
      </c>
      <c r="M12133" s="3">
        <f t="shared" ref="M12133" si="61392">O12133/(B12133/100000)</f>
        <v>149.07997359021437</v>
      </c>
      <c r="N12133">
        <v>87286</v>
      </c>
      <c r="O12133" s="18">
        <v>3195</v>
      </c>
    </row>
    <row r="12134" spans="1:15" customFormat="1" ht="16" customHeight="1" x14ac:dyDescent="0.2">
      <c r="A12134" t="s">
        <v>28</v>
      </c>
      <c r="B12134" s="2">
        <v>2143145</v>
      </c>
      <c r="C12134" s="1">
        <f t="shared" si="60842"/>
        <v>44277</v>
      </c>
      <c r="D12134">
        <f t="shared" ref="D12134:D12137" si="61393">N12134-N12133</f>
        <v>312</v>
      </c>
      <c r="E12134" s="2">
        <f t="shared" ref="E12134:E12137" si="61394">SUM(D12128:D12134)/7</f>
        <v>647.28571428571433</v>
      </c>
      <c r="F12134" s="2">
        <f t="shared" ref="F12134:F12137" si="61395">SUM(D12130:D12134)/5</f>
        <v>728.8</v>
      </c>
      <c r="G12134" s="2">
        <f t="shared" ref="G12134:G12137" si="61396">N12134/(B12134/100000)</f>
        <v>4087.3575982959619</v>
      </c>
      <c r="H12134">
        <f t="shared" si="60837"/>
        <v>368</v>
      </c>
      <c r="I12134">
        <f t="shared" si="60838"/>
        <v>360</v>
      </c>
      <c r="J12134" s="3">
        <f t="shared" ref="J12134:J12137" si="61397">E12134/(SUM(N12127:N12133)/7)*100</f>
        <v>0.76181605109934558</v>
      </c>
      <c r="K12134">
        <f t="shared" ref="K12134:K12137" si="61398">O12134-O12133</f>
        <v>4</v>
      </c>
      <c r="L12134" s="3">
        <f t="shared" ref="L12134:L12137" si="61399">SUM(K12128:K12134)/7</f>
        <v>18.285714285714285</v>
      </c>
      <c r="M12134" s="3">
        <f t="shared" ref="M12134:M12137" si="61400">O12134/(B12134/100000)</f>
        <v>149.26661518469351</v>
      </c>
      <c r="N12134">
        <v>87598</v>
      </c>
      <c r="O12134" s="18">
        <v>3199</v>
      </c>
    </row>
    <row r="12135" spans="1:15" customFormat="1" ht="16" customHeight="1" x14ac:dyDescent="0.2">
      <c r="A12135" t="s">
        <v>28</v>
      </c>
      <c r="B12135" s="2">
        <v>2143145</v>
      </c>
      <c r="C12135" s="1">
        <f t="shared" si="60842"/>
        <v>44278</v>
      </c>
      <c r="D12135">
        <f t="shared" si="61393"/>
        <v>211</v>
      </c>
      <c r="E12135" s="2">
        <f t="shared" si="61394"/>
        <v>647.57142857142856</v>
      </c>
      <c r="F12135" s="2">
        <f t="shared" si="61395"/>
        <v>587.6</v>
      </c>
      <c r="G12135" s="2">
        <f t="shared" si="61396"/>
        <v>4097.2029424047369</v>
      </c>
      <c r="H12135">
        <f t="shared" si="60837"/>
        <v>369</v>
      </c>
      <c r="I12135">
        <f t="shared" si="60838"/>
        <v>361</v>
      </c>
      <c r="J12135" s="3">
        <f t="shared" si="61397"/>
        <v>0.75639001892226521</v>
      </c>
      <c r="K12135">
        <f t="shared" si="61398"/>
        <v>21</v>
      </c>
      <c r="L12135" s="3">
        <f t="shared" si="61399"/>
        <v>17.714285714285715</v>
      </c>
      <c r="M12135" s="3">
        <f t="shared" si="61400"/>
        <v>150.24648355570901</v>
      </c>
      <c r="N12135">
        <v>87809</v>
      </c>
      <c r="O12135" s="18">
        <v>3220</v>
      </c>
    </row>
    <row r="12136" spans="1:15" customFormat="1" ht="16" customHeight="1" x14ac:dyDescent="0.2">
      <c r="A12136" t="s">
        <v>28</v>
      </c>
      <c r="B12136" s="2">
        <v>2143145</v>
      </c>
      <c r="C12136" s="1">
        <f t="shared" si="60842"/>
        <v>44279</v>
      </c>
      <c r="D12136">
        <f t="shared" si="61393"/>
        <v>915</v>
      </c>
      <c r="E12136" s="2">
        <f t="shared" si="61394"/>
        <v>681.42857142857144</v>
      </c>
      <c r="F12136" s="2">
        <f t="shared" si="61395"/>
        <v>600.6</v>
      </c>
      <c r="G12136" s="2">
        <f t="shared" si="61396"/>
        <v>4139.8972071418402</v>
      </c>
      <c r="H12136">
        <f t="shared" si="60837"/>
        <v>370</v>
      </c>
      <c r="I12136">
        <f t="shared" si="60838"/>
        <v>362</v>
      </c>
      <c r="J12136" s="3">
        <f t="shared" si="61397"/>
        <v>0.78996136310565779</v>
      </c>
      <c r="K12136">
        <f t="shared" si="61398"/>
        <v>23</v>
      </c>
      <c r="L12136" s="3">
        <f t="shared" si="61399"/>
        <v>16.571428571428573</v>
      </c>
      <c r="M12136" s="3">
        <f t="shared" si="61400"/>
        <v>151.31967272396406</v>
      </c>
      <c r="N12136">
        <v>88724</v>
      </c>
      <c r="O12136" s="18">
        <v>3243</v>
      </c>
    </row>
    <row r="12137" spans="1:15" customFormat="1" ht="16" customHeight="1" x14ac:dyDescent="0.2">
      <c r="A12137" t="s">
        <v>28</v>
      </c>
      <c r="B12137" s="2">
        <v>2143145</v>
      </c>
      <c r="C12137" s="1">
        <f t="shared" si="60842"/>
        <v>44280</v>
      </c>
      <c r="D12137">
        <f t="shared" si="61393"/>
        <v>1030</v>
      </c>
      <c r="E12137" s="2">
        <f t="shared" si="61394"/>
        <v>697.57142857142856</v>
      </c>
      <c r="F12137" s="2">
        <f t="shared" si="61395"/>
        <v>633.20000000000005</v>
      </c>
      <c r="G12137" s="2">
        <f t="shared" si="61396"/>
        <v>4187.9574177202194</v>
      </c>
      <c r="H12137">
        <f t="shared" si="60837"/>
        <v>371</v>
      </c>
      <c r="I12137">
        <f t="shared" si="60838"/>
        <v>363</v>
      </c>
      <c r="J12137" s="3">
        <f t="shared" si="61397"/>
        <v>0.80233717878990529</v>
      </c>
      <c r="K12137">
        <f t="shared" si="61398"/>
        <v>13</v>
      </c>
      <c r="L12137" s="3">
        <f t="shared" si="61399"/>
        <v>15</v>
      </c>
      <c r="M12137" s="3">
        <f t="shared" si="61400"/>
        <v>151.92625790602128</v>
      </c>
      <c r="N12137">
        <v>89754</v>
      </c>
      <c r="O12137" s="18">
        <v>3256</v>
      </c>
    </row>
    <row r="12138" spans="1:15" customFormat="1" ht="16" customHeight="1" x14ac:dyDescent="0.2">
      <c r="A12138" t="s">
        <v>28</v>
      </c>
      <c r="B12138" s="2">
        <v>2143145</v>
      </c>
      <c r="C12138" s="1">
        <f t="shared" si="60842"/>
        <v>44281</v>
      </c>
      <c r="D12138">
        <f t="shared" ref="D12138" si="61401">N12138-N12137</f>
        <v>878</v>
      </c>
      <c r="E12138" s="2">
        <f t="shared" ref="E12138" si="61402">SUM(D12132:D12138)/7</f>
        <v>701.57142857142856</v>
      </c>
      <c r="F12138" s="2">
        <f t="shared" ref="F12138" si="61403">SUM(D12134:D12138)/5</f>
        <v>669.2</v>
      </c>
      <c r="G12138" s="2">
        <f t="shared" ref="G12138" si="61404">N12138/(B12138/100000)</f>
        <v>4228.925247708391</v>
      </c>
      <c r="H12138">
        <f t="shared" si="60837"/>
        <v>372</v>
      </c>
      <c r="I12138">
        <f t="shared" si="60838"/>
        <v>364</v>
      </c>
      <c r="J12138" s="3">
        <f t="shared" ref="J12138" si="61405">E12138/(SUM(N12131:N12137)/7)*100</f>
        <v>0.80051509421660039</v>
      </c>
      <c r="K12138">
        <f t="shared" ref="K12138" si="61406">O12138-O12137</f>
        <v>15</v>
      </c>
      <c r="L12138" s="3">
        <f t="shared" ref="L12138" si="61407">SUM(K12132:K12138)/7</f>
        <v>15.714285714285714</v>
      </c>
      <c r="M12138" s="3">
        <f t="shared" ref="M12138" si="61408">O12138/(B12138/100000)</f>
        <v>152.62616388531805</v>
      </c>
      <c r="N12138">
        <v>90632</v>
      </c>
      <c r="O12138" s="18">
        <v>3271</v>
      </c>
    </row>
    <row r="12139" spans="1:15" customFormat="1" ht="16" customHeight="1" x14ac:dyDescent="0.2">
      <c r="A12139" t="s">
        <v>28</v>
      </c>
      <c r="B12139" s="2">
        <v>2143145</v>
      </c>
      <c r="C12139" s="1">
        <f t="shared" si="60842"/>
        <v>44282</v>
      </c>
      <c r="D12139">
        <f t="shared" ref="D12139" si="61409">N12139-N12138</f>
        <v>761</v>
      </c>
      <c r="E12139" s="2">
        <f t="shared" ref="E12139" si="61410">SUM(D12133:D12139)/7</f>
        <v>686.42857142857144</v>
      </c>
      <c r="F12139" s="2">
        <f t="shared" ref="F12139" si="61411">SUM(D12135:D12139)/5</f>
        <v>759</v>
      </c>
      <c r="G12139" s="2">
        <f t="shared" ref="G12139" si="61412">N12139/(B12139/100000)</f>
        <v>4264.4338110580475</v>
      </c>
      <c r="H12139">
        <f t="shared" si="60837"/>
        <v>373</v>
      </c>
      <c r="I12139">
        <f t="shared" si="60838"/>
        <v>365</v>
      </c>
      <c r="J12139" s="3">
        <f t="shared" ref="J12139" si="61413">E12139/(SUM(N12132:N12138)/7)*100</f>
        <v>0.77701648309888072</v>
      </c>
      <c r="K12139">
        <f t="shared" ref="K12139" si="61414">O12139-O12138</f>
        <v>9</v>
      </c>
      <c r="L12139" s="3">
        <f t="shared" ref="L12139" si="61415">SUM(K12133:K12139)/7</f>
        <v>13.142857142857142</v>
      </c>
      <c r="M12139" s="3">
        <f t="shared" ref="M12139" si="61416">O12139/(B12139/100000)</f>
        <v>153.04610747289613</v>
      </c>
      <c r="N12139">
        <v>91393</v>
      </c>
      <c r="O12139" s="18">
        <v>3280</v>
      </c>
    </row>
    <row r="12140" spans="1:15" customFormat="1" ht="16" customHeight="1" x14ac:dyDescent="0.2">
      <c r="A12140" t="s">
        <v>28</v>
      </c>
      <c r="B12140" s="2">
        <v>2143145</v>
      </c>
      <c r="C12140" s="1">
        <f t="shared" si="60842"/>
        <v>44283</v>
      </c>
      <c r="D12140">
        <f t="shared" ref="D12140" si="61417">N12140-N12139</f>
        <v>944</v>
      </c>
      <c r="E12140" s="2">
        <f t="shared" ref="E12140" si="61418">SUM(D12134:D12140)/7</f>
        <v>721.57142857142856</v>
      </c>
      <c r="F12140" s="2">
        <f t="shared" ref="F12140" si="61419">SUM(D12136:D12140)/5</f>
        <v>905.6</v>
      </c>
      <c r="G12140" s="2">
        <f t="shared" ref="G12140" si="61420">N12140/(B12140/100000)</f>
        <v>4308.4812273551252</v>
      </c>
      <c r="H12140">
        <f t="shared" si="60837"/>
        <v>374</v>
      </c>
      <c r="I12140">
        <f t="shared" si="60838"/>
        <v>366</v>
      </c>
      <c r="J12140" s="3">
        <f t="shared" ref="J12140" si="61421">E12140/(SUM(N12133:N12139)/7)*100</f>
        <v>0.81049942554188414</v>
      </c>
      <c r="K12140">
        <f t="shared" ref="K12140" si="61422">O12140-O12139</f>
        <v>11</v>
      </c>
      <c r="L12140" s="3">
        <f t="shared" ref="L12140" si="61423">SUM(K12134:K12140)/7</f>
        <v>13.714285714285714</v>
      </c>
      <c r="M12140" s="3">
        <f t="shared" ref="M12140" si="61424">O12140/(B12140/100000)</f>
        <v>153.55937185771376</v>
      </c>
      <c r="N12140">
        <v>92337</v>
      </c>
      <c r="O12140" s="18">
        <v>3291</v>
      </c>
    </row>
    <row r="12141" spans="1:15" customFormat="1" ht="16" customHeight="1" x14ac:dyDescent="0.2">
      <c r="A12141" t="s">
        <v>28</v>
      </c>
      <c r="B12141" s="2">
        <v>2143145</v>
      </c>
      <c r="C12141" s="1">
        <f t="shared" si="60842"/>
        <v>44284</v>
      </c>
      <c r="D12141">
        <f t="shared" ref="D12141" si="61425">N12141-N12140</f>
        <v>364</v>
      </c>
      <c r="E12141" s="2">
        <f t="shared" ref="E12141" si="61426">SUM(D12135:D12141)/7</f>
        <v>729</v>
      </c>
      <c r="F12141" s="2">
        <f t="shared" ref="F12141" si="61427">SUM(D12137:D12141)/5</f>
        <v>795.4</v>
      </c>
      <c r="G12141" s="2">
        <f t="shared" ref="G12141" si="61428">N12141/(B12141/100000)</f>
        <v>4325.4656124527264</v>
      </c>
      <c r="H12141">
        <f t="shared" si="60837"/>
        <v>375</v>
      </c>
      <c r="I12141">
        <f t="shared" si="60838"/>
        <v>367</v>
      </c>
      <c r="J12141" s="3">
        <f t="shared" ref="J12141" si="61429">E12141/(SUM(N12134:N12140)/7)*100</f>
        <v>0.81226014608903818</v>
      </c>
      <c r="K12141">
        <f t="shared" ref="K12141" si="61430">O12141-O12140</f>
        <v>5</v>
      </c>
      <c r="L12141" s="3">
        <f t="shared" ref="L12141" si="61431">SUM(K12135:K12141)/7</f>
        <v>13.857142857142858</v>
      </c>
      <c r="M12141" s="3">
        <f t="shared" ref="M12141" si="61432">O12141/(B12141/100000)</f>
        <v>153.79267385081269</v>
      </c>
      <c r="N12141">
        <v>92701</v>
      </c>
      <c r="O12141" s="18">
        <v>3296</v>
      </c>
    </row>
    <row r="12142" spans="1:15" customFormat="1" ht="16" customHeight="1" x14ac:dyDescent="0.2">
      <c r="A12142" t="s">
        <v>28</v>
      </c>
      <c r="B12142" s="2">
        <v>2143145</v>
      </c>
      <c r="C12142" s="1">
        <f t="shared" si="60842"/>
        <v>44285</v>
      </c>
      <c r="D12142">
        <f t="shared" ref="D12142" si="61433">N12142-N12141</f>
        <v>441</v>
      </c>
      <c r="E12142" s="2">
        <f t="shared" ref="E12142" si="61434">SUM(D12136:D12142)/7</f>
        <v>761.85714285714289</v>
      </c>
      <c r="F12142" s="2">
        <f t="shared" ref="F12142" si="61435">SUM(D12138:D12142)/5</f>
        <v>677.6</v>
      </c>
      <c r="G12142" s="2">
        <f t="shared" ref="G12142" si="61436">N12142/(B12142/100000)</f>
        <v>4346.042848244052</v>
      </c>
      <c r="H12142">
        <f t="shared" si="60837"/>
        <v>376</v>
      </c>
      <c r="I12142">
        <f t="shared" si="60838"/>
        <v>368</v>
      </c>
      <c r="J12142" s="3">
        <f t="shared" ref="J12142" si="61437">E12142/(SUM(N12135:N12141)/7)*100</f>
        <v>0.8420304728822926</v>
      </c>
      <c r="K12142">
        <f t="shared" ref="K12142" si="61438">O12142-O12141</f>
        <v>13</v>
      </c>
      <c r="L12142" s="3">
        <f t="shared" ref="L12142" si="61439">SUM(K12136:K12142)/7</f>
        <v>12.714285714285714</v>
      </c>
      <c r="M12142" s="3">
        <f t="shared" ref="M12142" si="61440">O12142/(B12142/100000)</f>
        <v>154.39925903286991</v>
      </c>
      <c r="N12142">
        <v>93142</v>
      </c>
      <c r="O12142" s="18">
        <v>3309</v>
      </c>
    </row>
    <row r="12143" spans="1:15" customFormat="1" ht="16" customHeight="1" x14ac:dyDescent="0.2">
      <c r="A12143" t="s">
        <v>28</v>
      </c>
      <c r="B12143" s="2">
        <v>2143145</v>
      </c>
      <c r="C12143" s="1">
        <f t="shared" si="60842"/>
        <v>44286</v>
      </c>
      <c r="D12143">
        <f t="shared" ref="D12143:D12144" si="61441">N12143-N12142</f>
        <v>956</v>
      </c>
      <c r="E12143" s="2">
        <f t="shared" ref="E12143:E12144" si="61442">SUM(D12137:D12143)/7</f>
        <v>767.71428571428567</v>
      </c>
      <c r="F12143" s="2">
        <f t="shared" ref="F12143:F12144" si="61443">SUM(D12139:D12143)/5</f>
        <v>693.2</v>
      </c>
      <c r="G12143" s="2">
        <f t="shared" ref="G12143:G12144" si="61444">N12143/(B12143/100000)</f>
        <v>4390.6501893245668</v>
      </c>
      <c r="H12143">
        <f t="shared" si="60837"/>
        <v>377</v>
      </c>
      <c r="I12143">
        <f t="shared" si="60838"/>
        <v>369</v>
      </c>
      <c r="J12143" s="3">
        <f t="shared" ref="J12143:J12144" si="61445">E12143/(SUM(N12136:N12142)/7)*100</f>
        <v>0.84141898249992575</v>
      </c>
      <c r="K12143">
        <f t="shared" ref="K12143:K12144" si="61446">O12143-O12142</f>
        <v>16</v>
      </c>
      <c r="L12143" s="3">
        <f t="shared" ref="L12143:L12144" si="61447">SUM(K12137:K12143)/7</f>
        <v>11.714285714285714</v>
      </c>
      <c r="M12143" s="3">
        <f t="shared" ref="M12143:M12144" si="61448">O12143/(B12143/100000)</f>
        <v>155.14582541078647</v>
      </c>
      <c r="N12143">
        <v>94098</v>
      </c>
      <c r="O12143" s="18">
        <v>3325</v>
      </c>
    </row>
    <row r="12144" spans="1:15" customFormat="1" ht="16" customHeight="1" x14ac:dyDescent="0.2">
      <c r="A12144" t="s">
        <v>28</v>
      </c>
      <c r="B12144" s="2">
        <v>2143145</v>
      </c>
      <c r="C12144" s="1">
        <f t="shared" si="60842"/>
        <v>44287</v>
      </c>
      <c r="D12144">
        <f t="shared" si="61441"/>
        <v>1296</v>
      </c>
      <c r="E12144" s="2">
        <f t="shared" si="61442"/>
        <v>805.71428571428567</v>
      </c>
      <c r="F12144" s="2">
        <f t="shared" si="61443"/>
        <v>800.2</v>
      </c>
      <c r="G12144" s="2">
        <f t="shared" si="61444"/>
        <v>4451.1220659358087</v>
      </c>
      <c r="H12144">
        <f t="shared" si="60837"/>
        <v>378</v>
      </c>
      <c r="I12144">
        <f t="shared" si="60838"/>
        <v>370</v>
      </c>
      <c r="J12144" s="3">
        <f t="shared" si="61445"/>
        <v>0.87569889000507717</v>
      </c>
      <c r="K12144">
        <f t="shared" si="61446"/>
        <v>12</v>
      </c>
      <c r="L12144" s="3">
        <f t="shared" si="61447"/>
        <v>11.571428571428571</v>
      </c>
      <c r="M12144" s="3">
        <f t="shared" si="61448"/>
        <v>155.7057501942239</v>
      </c>
      <c r="N12144">
        <v>95394</v>
      </c>
      <c r="O12144" s="18">
        <v>3337</v>
      </c>
    </row>
    <row r="12145" spans="1:15" customFormat="1" ht="16" customHeight="1" x14ac:dyDescent="0.2">
      <c r="A12145" t="s">
        <v>28</v>
      </c>
      <c r="B12145" s="2">
        <v>2143145</v>
      </c>
      <c r="C12145" s="1">
        <f t="shared" si="60842"/>
        <v>44288</v>
      </c>
      <c r="D12145">
        <f t="shared" ref="D12145" si="61449">N12145-N12144</f>
        <v>868</v>
      </c>
      <c r="E12145" s="2">
        <f t="shared" ref="E12145" si="61450">SUM(D12139:D12145)/7</f>
        <v>804.28571428571433</v>
      </c>
      <c r="F12145" s="2">
        <f t="shared" ref="F12145" si="61451">SUM(D12141:D12145)/5</f>
        <v>785</v>
      </c>
      <c r="G12145" s="2">
        <f t="shared" ref="G12145" si="61452">N12145/(B12145/100000)</f>
        <v>4491.6232919377826</v>
      </c>
      <c r="H12145">
        <f t="shared" si="60837"/>
        <v>379</v>
      </c>
      <c r="I12145">
        <f t="shared" si="60838"/>
        <v>371</v>
      </c>
      <c r="J12145" s="3">
        <f t="shared" ref="J12145" si="61453">E12145/(SUM(N12138:N12144)/7)*100</f>
        <v>0.86655779540308797</v>
      </c>
      <c r="K12145">
        <f t="shared" ref="K12145" si="61454">O12145-O12144</f>
        <v>30</v>
      </c>
      <c r="L12145" s="3">
        <f t="shared" ref="L12145" si="61455">SUM(K12139:K12145)/7</f>
        <v>13.714285714285714</v>
      </c>
      <c r="M12145" s="3">
        <f t="shared" ref="M12145" si="61456">O12145/(B12145/100000)</f>
        <v>157.10556215281747</v>
      </c>
      <c r="N12145">
        <v>96262</v>
      </c>
      <c r="O12145" s="18">
        <v>3367</v>
      </c>
    </row>
    <row r="12146" spans="1:15" customFormat="1" ht="16" customHeight="1" x14ac:dyDescent="0.2">
      <c r="A12146" t="s">
        <v>28</v>
      </c>
      <c r="B12146" s="2">
        <v>2143145</v>
      </c>
      <c r="C12146" s="1">
        <f t="shared" si="60842"/>
        <v>44289</v>
      </c>
      <c r="D12146">
        <f t="shared" ref="D12146" si="61457">N12146-N12145</f>
        <v>748</v>
      </c>
      <c r="E12146" s="2">
        <f t="shared" ref="E12146" si="61458">SUM(D12140:D12146)/7</f>
        <v>802.42857142857144</v>
      </c>
      <c r="F12146" s="2">
        <f t="shared" ref="F12146" si="61459">SUM(D12142:D12146)/5</f>
        <v>861.8</v>
      </c>
      <c r="G12146" s="2">
        <f t="shared" ref="G12146" si="61460">N12146/(B12146/100000)</f>
        <v>4526.5252701053823</v>
      </c>
      <c r="H12146">
        <f t="shared" si="60837"/>
        <v>380</v>
      </c>
      <c r="I12146">
        <f t="shared" si="60838"/>
        <v>372</v>
      </c>
      <c r="J12146" s="3">
        <f t="shared" ref="J12146" si="61461">E12146/(SUM(N12139:N12145)/7)*100</f>
        <v>0.85712934153483689</v>
      </c>
      <c r="K12146">
        <f t="shared" ref="K12146" si="61462">O12146-O12145</f>
        <v>7</v>
      </c>
      <c r="L12146" s="3">
        <f t="shared" ref="L12146" si="61463">SUM(K12140:K12146)/7</f>
        <v>13.428571428571429</v>
      </c>
      <c r="M12146" s="3">
        <f t="shared" ref="M12146" si="61464">O12146/(B12146/100000)</f>
        <v>157.43218494315596</v>
      </c>
      <c r="N12146">
        <v>97010</v>
      </c>
      <c r="O12146" s="18">
        <v>3374</v>
      </c>
    </row>
    <row r="12147" spans="1:15" customFormat="1" x14ac:dyDescent="0.2">
      <c r="A12147" t="s">
        <v>28</v>
      </c>
      <c r="B12147" s="2">
        <v>2143145</v>
      </c>
      <c r="C12147" s="1">
        <f t="shared" si="60842"/>
        <v>44290</v>
      </c>
      <c r="D12147">
        <f t="shared" ref="D12147" si="61465">N12147-N12146</f>
        <v>463</v>
      </c>
      <c r="E12147" s="2">
        <f t="shared" ref="E12147" si="61466">SUM(D12141:D12147)/7</f>
        <v>733.71428571428567</v>
      </c>
      <c r="F12147" s="2">
        <f t="shared" ref="F12147" si="61467">SUM(D12143:D12147)/5</f>
        <v>866.2</v>
      </c>
      <c r="G12147" s="2">
        <f t="shared" ref="G12147" si="61468">N12147/(B12147/100000)</f>
        <v>4548.1290346663427</v>
      </c>
      <c r="H12147">
        <f t="shared" si="60837"/>
        <v>381</v>
      </c>
      <c r="I12147">
        <f t="shared" si="60838"/>
        <v>373</v>
      </c>
      <c r="J12147" s="3">
        <f t="shared" ref="J12147" si="61469">E12147/(SUM(N12140:N12146)/7)*100</f>
        <v>0.77707037207388219</v>
      </c>
      <c r="K12147">
        <f t="shared" ref="K12147" si="61470">O12147-O12146</f>
        <v>11</v>
      </c>
      <c r="L12147" s="3">
        <f t="shared" ref="L12147" si="61471">SUM(K12141:K12147)/7</f>
        <v>13.428571428571429</v>
      </c>
      <c r="M12147" s="3">
        <f t="shared" ref="M12147" si="61472">O12147/(B12147/100000)</f>
        <v>157.94544932797359</v>
      </c>
      <c r="N12147">
        <v>97473</v>
      </c>
      <c r="O12147" s="18">
        <v>3385</v>
      </c>
    </row>
    <row r="12148" spans="1:15" customFormat="1" x14ac:dyDescent="0.2">
      <c r="A12148" t="s">
        <v>28</v>
      </c>
      <c r="B12148" s="2">
        <v>2143145</v>
      </c>
      <c r="C12148" s="1">
        <f t="shared" si="60842"/>
        <v>44291</v>
      </c>
      <c r="D12148">
        <f t="shared" ref="D12148" si="61473">N12148-N12147</f>
        <v>204</v>
      </c>
      <c r="E12148" s="2">
        <f t="shared" ref="E12148" si="61474">SUM(D12142:D12148)/7</f>
        <v>710.85714285714289</v>
      </c>
      <c r="F12148" s="2">
        <f t="shared" ref="F12148" si="61475">SUM(D12144:D12148)/5</f>
        <v>715.8</v>
      </c>
      <c r="G12148" s="2">
        <f t="shared" ref="G12148" si="61476">N12148/(B12148/100000)</f>
        <v>4557.647755984779</v>
      </c>
      <c r="H12148">
        <f t="shared" si="60837"/>
        <v>382</v>
      </c>
      <c r="I12148">
        <f t="shared" si="60838"/>
        <v>374</v>
      </c>
      <c r="J12148" s="3">
        <f t="shared" ref="J12148" si="61477">E12148/(SUM(N12141:N12147)/7)*100</f>
        <v>0.74705741052125874</v>
      </c>
      <c r="K12148">
        <f t="shared" ref="K12148" si="61478">O12148-O12147</f>
        <v>2</v>
      </c>
      <c r="L12148" s="3">
        <f t="shared" ref="L12148" si="61479">SUM(K12142:K12148)/7</f>
        <v>13</v>
      </c>
      <c r="M12148" s="3">
        <f t="shared" ref="M12148" si="61480">O12148/(B12148/100000)</f>
        <v>158.03877012521318</v>
      </c>
      <c r="N12148">
        <v>97677</v>
      </c>
      <c r="O12148" s="18">
        <v>3387</v>
      </c>
    </row>
    <row r="12149" spans="1:15" customFormat="1" x14ac:dyDescent="0.2">
      <c r="A12149" t="s">
        <v>28</v>
      </c>
      <c r="B12149" s="2">
        <v>2143145</v>
      </c>
      <c r="C12149" s="1">
        <f t="shared" si="60842"/>
        <v>44292</v>
      </c>
      <c r="D12149">
        <f t="shared" ref="D12149" si="61481">N12149-N12148</f>
        <v>313</v>
      </c>
      <c r="E12149" s="2">
        <f t="shared" ref="E12149" si="61482">SUM(D12143:D12149)/7</f>
        <v>692.57142857142856</v>
      </c>
      <c r="F12149" s="2">
        <f t="shared" ref="F12149" si="61483">SUM(D12145:D12149)/5</f>
        <v>519.20000000000005</v>
      </c>
      <c r="G12149" s="2">
        <f t="shared" ref="G12149" si="61484">N12149/(B12149/100000)</f>
        <v>4572.2524607527721</v>
      </c>
      <c r="H12149">
        <f t="shared" si="60837"/>
        <v>383</v>
      </c>
      <c r="I12149">
        <f t="shared" si="60838"/>
        <v>375</v>
      </c>
      <c r="J12149" s="3">
        <f t="shared" ref="J12149" si="61485">E12149/(SUM(N12142:N12148)/7)*100</f>
        <v>0.72244343244080966</v>
      </c>
      <c r="K12149">
        <f t="shared" ref="K12149" si="61486">O12149-O12148</f>
        <v>6</v>
      </c>
      <c r="L12149" s="3">
        <f t="shared" ref="L12149" si="61487">SUM(K12143:K12149)/7</f>
        <v>12</v>
      </c>
      <c r="M12149" s="3">
        <f t="shared" ref="M12149" si="61488">O12149/(B12149/100000)</f>
        <v>158.31873251693187</v>
      </c>
      <c r="N12149">
        <v>97990</v>
      </c>
      <c r="O12149" s="18">
        <v>3393</v>
      </c>
    </row>
    <row r="12150" spans="1:15" customFormat="1" x14ac:dyDescent="0.2">
      <c r="A12150" t="s">
        <v>28</v>
      </c>
      <c r="B12150" s="2">
        <v>2143145</v>
      </c>
      <c r="C12150" s="1">
        <f t="shared" si="60842"/>
        <v>44293</v>
      </c>
      <c r="D12150">
        <f t="shared" ref="D12150" si="61489">N12150-N12149</f>
        <v>305</v>
      </c>
      <c r="E12150" s="2">
        <f t="shared" ref="E12150" si="61490">SUM(D12144:D12150)/7</f>
        <v>599.57142857142856</v>
      </c>
      <c r="F12150" s="2">
        <f t="shared" ref="F12150" si="61491">SUM(D12146:D12150)/5</f>
        <v>406.6</v>
      </c>
      <c r="G12150" s="2">
        <f t="shared" ref="G12150" si="61492">N12150/(B12150/100000)</f>
        <v>4586.4838823318069</v>
      </c>
      <c r="H12150">
        <f t="shared" si="60837"/>
        <v>384</v>
      </c>
      <c r="I12150">
        <f t="shared" si="60838"/>
        <v>376</v>
      </c>
      <c r="J12150" s="3">
        <f t="shared" ref="J12150" si="61493">E12150/(SUM(N12143:N12149)/7)*100</f>
        <v>0.6209461698702774</v>
      </c>
      <c r="K12150">
        <f t="shared" ref="K12150" si="61494">O12150-O12149</f>
        <v>17</v>
      </c>
      <c r="L12150" s="3">
        <f t="shared" ref="L12150" si="61495">SUM(K12144:K12150)/7</f>
        <v>12.142857142857142</v>
      </c>
      <c r="M12150" s="3">
        <f t="shared" ref="M12150" si="61496">O12150/(B12150/100000)</f>
        <v>159.11195929346823</v>
      </c>
      <c r="N12150">
        <v>98295</v>
      </c>
      <c r="O12150" s="18">
        <v>3410</v>
      </c>
    </row>
    <row r="12151" spans="1:15" customFormat="1" x14ac:dyDescent="0.2">
      <c r="A12151" t="s">
        <v>28</v>
      </c>
      <c r="B12151" s="2">
        <v>2143145</v>
      </c>
      <c r="C12151" s="1">
        <f t="shared" si="60842"/>
        <v>44294</v>
      </c>
      <c r="D12151">
        <f t="shared" ref="D12151" si="61497">N12151-N12150</f>
        <v>1055</v>
      </c>
      <c r="E12151" s="2">
        <f t="shared" ref="E12151" si="61498">SUM(D12145:D12151)/7</f>
        <v>565.14285714285711</v>
      </c>
      <c r="F12151" s="2">
        <f t="shared" ref="F12151" si="61499">SUM(D12147:D12151)/5</f>
        <v>468</v>
      </c>
      <c r="G12151" s="2">
        <f t="shared" ref="G12151" si="61500">N12151/(B12151/100000)</f>
        <v>4635.7106028756798</v>
      </c>
      <c r="H12151">
        <f t="shared" si="60837"/>
        <v>385</v>
      </c>
      <c r="I12151">
        <f t="shared" si="60838"/>
        <v>377</v>
      </c>
      <c r="J12151" s="3">
        <f t="shared" ref="J12151" si="61501">E12151/(SUM(N12144:N12150)/7)*100</f>
        <v>0.58167830954519983</v>
      </c>
      <c r="K12151">
        <f t="shared" ref="K12151" si="61502">O12151-O12150</f>
        <v>34</v>
      </c>
      <c r="L12151" s="3">
        <f t="shared" ref="L12151" si="61503">SUM(K12145:K12151)/7</f>
        <v>15.285714285714286</v>
      </c>
      <c r="M12151" s="3">
        <f t="shared" ref="M12151" si="61504">O12151/(B12151/100000)</f>
        <v>160.69841284654095</v>
      </c>
      <c r="N12151">
        <v>99350</v>
      </c>
      <c r="O12151" s="18">
        <v>3444</v>
      </c>
    </row>
    <row r="12152" spans="1:15" customFormat="1" x14ac:dyDescent="0.2">
      <c r="A12152" t="s">
        <v>28</v>
      </c>
      <c r="B12152" s="2">
        <v>2143145</v>
      </c>
      <c r="C12152" s="1">
        <f t="shared" si="60842"/>
        <v>44295</v>
      </c>
      <c r="D12152">
        <f t="shared" ref="D12152:D12153" si="61505">N12152-N12151</f>
        <v>1068</v>
      </c>
      <c r="E12152" s="2">
        <f t="shared" ref="E12152:E12153" si="61506">SUM(D12146:D12152)/7</f>
        <v>593.71428571428567</v>
      </c>
      <c r="F12152" s="2">
        <f t="shared" ref="F12152:F12153" si="61507">SUM(D12148:D12152)/5</f>
        <v>589</v>
      </c>
      <c r="G12152" s="2">
        <f t="shared" ref="G12152:G12153" si="61508">N12152/(B12152/100000)</f>
        <v>4685.5439086016104</v>
      </c>
      <c r="H12152">
        <f t="shared" si="60837"/>
        <v>386</v>
      </c>
      <c r="I12152">
        <f t="shared" si="60838"/>
        <v>378</v>
      </c>
      <c r="J12152" s="3">
        <f t="shared" ref="J12152:J12153" si="61509">E12152/(SUM(N12145:N12151)/7)*100</f>
        <v>0.60755170987213059</v>
      </c>
      <c r="K12152">
        <f t="shared" ref="K12152:K12153" si="61510">O12152-O12151</f>
        <v>10</v>
      </c>
      <c r="L12152" s="3">
        <f t="shared" ref="L12152:L12153" si="61511">SUM(K12146:K12152)/7</f>
        <v>12.428571428571429</v>
      </c>
      <c r="M12152" s="3">
        <f t="shared" ref="M12152:M12153" si="61512">O12152/(B12152/100000)</f>
        <v>161.16501683273879</v>
      </c>
      <c r="N12152">
        <v>100418</v>
      </c>
      <c r="O12152" s="18">
        <v>3454</v>
      </c>
    </row>
    <row r="12153" spans="1:15" customFormat="1" x14ac:dyDescent="0.2">
      <c r="A12153" t="s">
        <v>28</v>
      </c>
      <c r="B12153" s="2">
        <v>2143145</v>
      </c>
      <c r="C12153" s="1">
        <f t="shared" si="60842"/>
        <v>44296</v>
      </c>
      <c r="D12153">
        <f t="shared" si="61505"/>
        <v>1098</v>
      </c>
      <c r="E12153" s="2">
        <f t="shared" si="61506"/>
        <v>643.71428571428567</v>
      </c>
      <c r="F12153" s="2">
        <f t="shared" si="61507"/>
        <v>767.8</v>
      </c>
      <c r="G12153" s="2">
        <f t="shared" si="61508"/>
        <v>4736.777026286135</v>
      </c>
      <c r="H12153">
        <f t="shared" si="60837"/>
        <v>387</v>
      </c>
      <c r="I12153">
        <f t="shared" si="60838"/>
        <v>379</v>
      </c>
      <c r="J12153" s="3">
        <f t="shared" si="61509"/>
        <v>0.65473915778981218</v>
      </c>
      <c r="K12153">
        <f t="shared" si="61510"/>
        <v>25</v>
      </c>
      <c r="L12153" s="3">
        <f t="shared" si="61511"/>
        <v>15</v>
      </c>
      <c r="M12153" s="3">
        <f t="shared" si="61512"/>
        <v>162.33152679823343</v>
      </c>
      <c r="N12153">
        <v>101516</v>
      </c>
      <c r="O12153" s="18">
        <v>3479</v>
      </c>
    </row>
    <row r="12154" spans="1:15" customFormat="1" x14ac:dyDescent="0.2">
      <c r="A12154" t="s">
        <v>28</v>
      </c>
      <c r="B12154" s="2">
        <v>2143145</v>
      </c>
      <c r="C12154" s="1">
        <f t="shared" si="60842"/>
        <v>44297</v>
      </c>
      <c r="D12154">
        <f t="shared" ref="D12154" si="61513">N12154-N12153</f>
        <v>743</v>
      </c>
      <c r="E12154" s="2">
        <f t="shared" ref="E12154" si="61514">SUM(D12148:D12154)/7</f>
        <v>683.71428571428567</v>
      </c>
      <c r="F12154" s="2">
        <f t="shared" ref="F12154" si="61515">SUM(D12150:D12154)/5</f>
        <v>853.8</v>
      </c>
      <c r="G12154" s="2">
        <f t="shared" ref="G12154" si="61516">N12154/(B12154/100000)</f>
        <v>4771.4457024606354</v>
      </c>
      <c r="H12154">
        <f t="shared" si="60837"/>
        <v>388</v>
      </c>
      <c r="I12154">
        <f t="shared" si="60838"/>
        <v>380</v>
      </c>
      <c r="J12154" s="3">
        <f t="shared" ref="J12154" si="61517">E12154/(SUM(N12147:N12153)/7)*100</f>
        <v>0.69090063936459079</v>
      </c>
      <c r="K12154">
        <f t="shared" ref="K12154" si="61518">O12154-O12153</f>
        <v>4</v>
      </c>
      <c r="L12154" s="3">
        <f t="shared" ref="L12154" si="61519">SUM(K12148:K12154)/7</f>
        <v>14</v>
      </c>
      <c r="M12154" s="3">
        <f t="shared" ref="M12154" si="61520">O12154/(B12154/100000)</f>
        <v>162.51816839271257</v>
      </c>
      <c r="N12154">
        <v>102259</v>
      </c>
      <c r="O12154" s="18">
        <v>3483</v>
      </c>
    </row>
    <row r="12155" spans="1:15" customFormat="1" x14ac:dyDescent="0.2">
      <c r="A12155" t="s">
        <v>28</v>
      </c>
      <c r="B12155" s="2">
        <v>2143145</v>
      </c>
      <c r="C12155" s="1">
        <f t="shared" si="60842"/>
        <v>44298</v>
      </c>
      <c r="D12155">
        <f t="shared" ref="D12155" si="61521">N12155-N12154</f>
        <v>444</v>
      </c>
      <c r="E12155" s="2">
        <f t="shared" ref="E12155" si="61522">SUM(D12149:D12155)/7</f>
        <v>718</v>
      </c>
      <c r="F12155" s="2">
        <f t="shared" ref="F12155" si="61523">SUM(D12151:D12155)/5</f>
        <v>881.6</v>
      </c>
      <c r="G12155" s="2">
        <f t="shared" ref="G12155" si="61524">N12155/(B12155/100000)</f>
        <v>4792.1629194478201</v>
      </c>
      <c r="H12155">
        <f t="shared" si="60837"/>
        <v>389</v>
      </c>
      <c r="I12155">
        <f t="shared" si="60838"/>
        <v>381</v>
      </c>
      <c r="J12155" s="3">
        <f t="shared" ref="J12155" si="61525">E12155/(SUM(N12148:N12154)/7)*100</f>
        <v>0.72056831133826993</v>
      </c>
      <c r="K12155">
        <f t="shared" ref="K12155" si="61526">O12155-O12154</f>
        <v>18</v>
      </c>
      <c r="L12155" s="3">
        <f t="shared" ref="L12155" si="61527">SUM(K12149:K12155)/7</f>
        <v>16.285714285714285</v>
      </c>
      <c r="M12155" s="3">
        <f t="shared" ref="M12155" si="61528">O12155/(B12155/100000)</f>
        <v>163.35805556786872</v>
      </c>
      <c r="N12155">
        <v>102703</v>
      </c>
      <c r="O12155" s="18">
        <v>3501</v>
      </c>
    </row>
    <row r="12156" spans="1:15" customFormat="1" x14ac:dyDescent="0.2">
      <c r="A12156" t="s">
        <v>28</v>
      </c>
      <c r="B12156" s="2">
        <v>2143145</v>
      </c>
      <c r="C12156" s="1">
        <f t="shared" si="60842"/>
        <v>44299</v>
      </c>
      <c r="D12156">
        <f t="shared" ref="D12156" si="61529">N12156-N12155</f>
        <v>392</v>
      </c>
      <c r="E12156" s="2">
        <f t="shared" ref="E12156" si="61530">SUM(D12150:D12156)/7</f>
        <v>729.28571428571433</v>
      </c>
      <c r="F12156" s="2">
        <f t="shared" ref="F12156" si="61531">SUM(D12152:D12156)/5</f>
        <v>749</v>
      </c>
      <c r="G12156" s="2">
        <f t="shared" ref="G12156" si="61532">N12156/(B12156/100000)</f>
        <v>4810.453795706776</v>
      </c>
      <c r="H12156">
        <f t="shared" si="60837"/>
        <v>390</v>
      </c>
      <c r="I12156">
        <f t="shared" si="60838"/>
        <v>382</v>
      </c>
      <c r="J12156" s="3">
        <f t="shared" ref="J12156" si="61533">E12156/(SUM(N12149:N12155)/7)*100</f>
        <v>0.72665832539774045</v>
      </c>
      <c r="K12156">
        <f t="shared" ref="K12156" si="61534">O12156-O12155</f>
        <v>23</v>
      </c>
      <c r="L12156" s="3">
        <f t="shared" ref="L12156" si="61535">SUM(K12150:K12156)/7</f>
        <v>18.714285714285715</v>
      </c>
      <c r="M12156" s="3">
        <f t="shared" ref="M12156" si="61536">O12156/(B12156/100000)</f>
        <v>164.43124473612377</v>
      </c>
      <c r="N12156">
        <v>103095</v>
      </c>
      <c r="O12156" s="18">
        <v>3524</v>
      </c>
    </row>
    <row r="12157" spans="1:15" customFormat="1" x14ac:dyDescent="0.2">
      <c r="A12157" t="s">
        <v>28</v>
      </c>
      <c r="B12157" s="2">
        <v>2143145</v>
      </c>
      <c r="C12157" s="1">
        <f t="shared" si="60842"/>
        <v>44300</v>
      </c>
      <c r="D12157">
        <f t="shared" ref="D12157" si="61537">N12157-N12156</f>
        <v>876</v>
      </c>
      <c r="E12157" s="2">
        <f t="shared" ref="E12157" si="61538">SUM(D12151:D12157)/7</f>
        <v>810.85714285714289</v>
      </c>
      <c r="F12157" s="2">
        <f t="shared" ref="F12157" si="61539">SUM(D12153:D12157)/5</f>
        <v>710.6</v>
      </c>
      <c r="G12157" s="2">
        <f t="shared" ref="G12157" si="61540">N12157/(B12157/100000)</f>
        <v>4851.3283048977082</v>
      </c>
      <c r="H12157">
        <f t="shared" si="60837"/>
        <v>391</v>
      </c>
      <c r="I12157">
        <f t="shared" si="60838"/>
        <v>383</v>
      </c>
      <c r="J12157" s="3">
        <f t="shared" ref="J12157" si="61541">E12157/(SUM(N12150:N12156)/7)*100</f>
        <v>0.80210729810241432</v>
      </c>
      <c r="K12157">
        <f t="shared" ref="K12157" si="61542">O12157-O12156</f>
        <v>30</v>
      </c>
      <c r="L12157" s="3">
        <f t="shared" ref="L12157" si="61543">SUM(K12151:K12157)/7</f>
        <v>20.571428571428573</v>
      </c>
      <c r="M12157" s="3">
        <f t="shared" ref="M12157" si="61544">O12157/(B12157/100000)</f>
        <v>165.83105669471732</v>
      </c>
      <c r="N12157">
        <v>103971</v>
      </c>
      <c r="O12157" s="18">
        <v>3554</v>
      </c>
    </row>
    <row r="12158" spans="1:15" customFormat="1" x14ac:dyDescent="0.2">
      <c r="A12158" t="s">
        <v>28</v>
      </c>
      <c r="B12158" s="2">
        <v>2143145</v>
      </c>
      <c r="C12158" s="1">
        <f t="shared" si="60842"/>
        <v>44301</v>
      </c>
      <c r="D12158">
        <f t="shared" ref="D12158" si="61545">N12158-N12157</f>
        <v>1190</v>
      </c>
      <c r="E12158" s="2">
        <f t="shared" ref="E12158" si="61546">SUM(D12152:D12158)/7</f>
        <v>830.14285714285711</v>
      </c>
      <c r="F12158" s="2">
        <f t="shared" ref="F12158" si="61547">SUM(D12154:D12158)/5</f>
        <v>729</v>
      </c>
      <c r="G12158" s="2">
        <f t="shared" ref="G12158" si="61548">N12158/(B12158/100000)</f>
        <v>4906.8541792552533</v>
      </c>
      <c r="H12158">
        <f t="shared" si="60837"/>
        <v>392</v>
      </c>
      <c r="I12158">
        <f t="shared" si="60838"/>
        <v>384</v>
      </c>
      <c r="J12158" s="3">
        <f t="shared" ref="J12158" si="61549">E12158/(SUM(N12151:N12157)/7)*100</f>
        <v>0.81465053160468348</v>
      </c>
      <c r="K12158">
        <f t="shared" ref="K12158" si="61550">O12158-O12157</f>
        <v>29</v>
      </c>
      <c r="L12158" s="3">
        <f t="shared" ref="L12158" si="61551">SUM(K12152:K12158)/7</f>
        <v>19.857142857142858</v>
      </c>
      <c r="M12158" s="3">
        <f t="shared" ref="M12158" si="61552">O12158/(B12158/100000)</f>
        <v>167.1842082546911</v>
      </c>
      <c r="N12158">
        <v>105161</v>
      </c>
      <c r="O12158" s="18">
        <v>3583</v>
      </c>
    </row>
    <row r="12159" spans="1:15" customFormat="1" x14ac:dyDescent="0.2">
      <c r="A12159" t="s">
        <v>28</v>
      </c>
      <c r="B12159" s="2">
        <v>2143145</v>
      </c>
      <c r="C12159" s="1">
        <f t="shared" si="60842"/>
        <v>44302</v>
      </c>
      <c r="D12159">
        <f t="shared" ref="D12159" si="61553">N12159-N12158</f>
        <v>1039</v>
      </c>
      <c r="E12159" s="2">
        <f t="shared" ref="E12159" si="61554">SUM(D12153:D12159)/7</f>
        <v>826</v>
      </c>
      <c r="F12159" s="2">
        <f t="shared" ref="F12159" si="61555">SUM(D12155:D12159)/5</f>
        <v>788.2</v>
      </c>
      <c r="G12159" s="2">
        <f t="shared" ref="G12159" si="61556">N12159/(B12159/100000)</f>
        <v>4955.3343334212104</v>
      </c>
      <c r="H12159">
        <f t="shared" si="60837"/>
        <v>393</v>
      </c>
      <c r="I12159">
        <f t="shared" si="60838"/>
        <v>385</v>
      </c>
      <c r="J12159" s="3">
        <f t="shared" ref="J12159" si="61557">E12159/(SUM(N12152:N12158)/7)*100</f>
        <v>0.80403491475032773</v>
      </c>
      <c r="K12159">
        <f t="shared" ref="K12159" si="61558">O12159-O12158</f>
        <v>24</v>
      </c>
      <c r="L12159" s="3">
        <f t="shared" ref="L12159" si="61559">SUM(K12153:K12159)/7</f>
        <v>21.857142857142858</v>
      </c>
      <c r="M12159" s="3">
        <f t="shared" ref="M12159" si="61560">O12159/(B12159/100000)</f>
        <v>168.30405782156595</v>
      </c>
      <c r="N12159">
        <v>106200</v>
      </c>
      <c r="O12159" s="18">
        <v>3607</v>
      </c>
    </row>
    <row r="12160" spans="1:15" customFormat="1" x14ac:dyDescent="0.2">
      <c r="A12160" t="s">
        <v>28</v>
      </c>
      <c r="B12160" s="2">
        <v>2143145</v>
      </c>
      <c r="C12160" s="1">
        <f t="shared" si="60842"/>
        <v>44303</v>
      </c>
      <c r="D12160">
        <f t="shared" ref="D12160" si="61561">N12160-N12159</f>
        <v>857</v>
      </c>
      <c r="E12160" s="2">
        <f t="shared" ref="E12160" si="61562">SUM(D12154:D12160)/7</f>
        <v>791.57142857142856</v>
      </c>
      <c r="F12160" s="2">
        <f t="shared" ref="F12160" si="61563">SUM(D12156:D12160)/5</f>
        <v>870.8</v>
      </c>
      <c r="G12160" s="2">
        <f t="shared" ref="G12160" si="61564">N12160/(B12160/100000)</f>
        <v>4995.3222950383661</v>
      </c>
      <c r="H12160">
        <f t="shared" si="60837"/>
        <v>394</v>
      </c>
      <c r="I12160">
        <f t="shared" si="60838"/>
        <v>386</v>
      </c>
      <c r="J12160" s="3">
        <f t="shared" ref="J12160" si="61565">E12160/(SUM(N12153:N12159)/7)*100</f>
        <v>0.76437602168560015</v>
      </c>
      <c r="K12160">
        <f t="shared" ref="K12160" si="61566">O12160-O12159</f>
        <v>34</v>
      </c>
      <c r="L12160" s="3">
        <f t="shared" ref="L12160" si="61567">SUM(K12154:K12160)/7</f>
        <v>23.142857142857142</v>
      </c>
      <c r="M12160" s="3">
        <f t="shared" ref="M12160" si="61568">O12160/(B12160/100000)</f>
        <v>169.89051137463866</v>
      </c>
      <c r="N12160">
        <v>107057</v>
      </c>
      <c r="O12160" s="18">
        <v>3641</v>
      </c>
    </row>
    <row r="12161" spans="1:15" customFormat="1" x14ac:dyDescent="0.2">
      <c r="A12161" t="s">
        <v>28</v>
      </c>
      <c r="B12161" s="2">
        <v>2143145</v>
      </c>
      <c r="C12161" s="1">
        <f t="shared" si="60842"/>
        <v>44304</v>
      </c>
      <c r="D12161">
        <f t="shared" ref="D12161" si="61569">N12161-N12160</f>
        <v>624</v>
      </c>
      <c r="E12161" s="2">
        <f t="shared" ref="E12161" si="61570">SUM(D12155:D12161)/7</f>
        <v>774.57142857142856</v>
      </c>
      <c r="F12161" s="2">
        <f t="shared" ref="F12161" si="61571">SUM(D12157:D12161)/5</f>
        <v>917.2</v>
      </c>
      <c r="G12161" s="2">
        <f t="shared" ref="G12161" si="61572">N12161/(B12161/100000)</f>
        <v>5024.438383777112</v>
      </c>
      <c r="H12161">
        <f t="shared" si="60837"/>
        <v>395</v>
      </c>
      <c r="I12161">
        <f t="shared" si="60838"/>
        <v>387</v>
      </c>
      <c r="J12161" s="3">
        <f t="shared" ref="J12161" si="61573">E12161/(SUM(N12154:N12160)/7)*100</f>
        <v>0.74228621965210295</v>
      </c>
      <c r="K12161">
        <f t="shared" ref="K12161" si="61574">O12161-O12160</f>
        <v>0</v>
      </c>
      <c r="L12161" s="3">
        <f t="shared" ref="L12161" si="61575">SUM(K12155:K12161)/7</f>
        <v>22.571428571428573</v>
      </c>
      <c r="M12161" s="3">
        <f t="shared" ref="M12161" si="61576">O12161/(B12161/100000)</f>
        <v>169.89051137463866</v>
      </c>
      <c r="N12161">
        <v>107681</v>
      </c>
      <c r="O12161" s="18">
        <v>3641</v>
      </c>
    </row>
    <row r="12162" spans="1:15" customFormat="1" x14ac:dyDescent="0.2">
      <c r="A12162" t="s">
        <v>28</v>
      </c>
      <c r="B12162" s="2">
        <v>2143145</v>
      </c>
      <c r="C12162" s="1">
        <f t="shared" si="60842"/>
        <v>44305</v>
      </c>
      <c r="D12162">
        <f t="shared" ref="D12162" si="61577">N12162-N12161</f>
        <v>274</v>
      </c>
      <c r="E12162" s="2">
        <f t="shared" ref="E12162" si="61578">SUM(D12156:D12162)/7</f>
        <v>750.28571428571433</v>
      </c>
      <c r="F12162" s="2">
        <f t="shared" ref="F12162" si="61579">SUM(D12158:D12162)/5</f>
        <v>796.8</v>
      </c>
      <c r="G12162" s="2">
        <f t="shared" ref="G12162" si="61580">N12162/(B12162/100000)</f>
        <v>5037.2233329989331</v>
      </c>
      <c r="H12162">
        <f t="shared" si="60837"/>
        <v>396</v>
      </c>
      <c r="I12162">
        <f t="shared" si="60838"/>
        <v>388</v>
      </c>
      <c r="J12162" s="3">
        <f t="shared" ref="J12162" si="61581">E12162/(SUM(N12155:N12161)/7)*100</f>
        <v>0.71371495974821575</v>
      </c>
      <c r="K12162">
        <f t="shared" ref="K12162" si="61582">O12162-O12161</f>
        <v>3</v>
      </c>
      <c r="L12162" s="3">
        <f t="shared" ref="L12162" si="61583">SUM(K12156:K12162)/7</f>
        <v>20.428571428571427</v>
      </c>
      <c r="M12162" s="3">
        <f t="shared" ref="M12162" si="61584">O12162/(B12162/100000)</f>
        <v>170.03049257049801</v>
      </c>
      <c r="N12162">
        <v>107955</v>
      </c>
      <c r="O12162" s="18">
        <v>3644</v>
      </c>
    </row>
    <row r="12163" spans="1:15" customFormat="1" x14ac:dyDescent="0.2">
      <c r="A12163" t="s">
        <v>28</v>
      </c>
      <c r="B12163" s="2">
        <v>2143145</v>
      </c>
      <c r="C12163" s="1">
        <f t="shared" si="60842"/>
        <v>44306</v>
      </c>
      <c r="D12163">
        <f t="shared" ref="D12163" si="61585">N12163-N12162</f>
        <v>459</v>
      </c>
      <c r="E12163" s="2">
        <f t="shared" ref="E12163" si="61586">SUM(D12157:D12163)/7</f>
        <v>759.85714285714289</v>
      </c>
      <c r="F12163" s="2">
        <f t="shared" ref="F12163" si="61587">SUM(D12159:D12163)/5</f>
        <v>650.6</v>
      </c>
      <c r="G12163" s="2">
        <f t="shared" ref="G12163" si="61588">N12163/(B12163/100000)</f>
        <v>5058.6404559654147</v>
      </c>
      <c r="H12163">
        <f t="shared" si="60837"/>
        <v>397</v>
      </c>
      <c r="I12163">
        <f t="shared" si="60838"/>
        <v>389</v>
      </c>
      <c r="J12163" s="3">
        <f t="shared" ref="J12163" si="61589">E12163/(SUM(N12156:N12162)/7)*100</f>
        <v>0.71769753886010368</v>
      </c>
      <c r="K12163">
        <f t="shared" ref="K12163" si="61590">O12163-O12162</f>
        <v>19</v>
      </c>
      <c r="L12163" s="3">
        <f t="shared" ref="L12163" si="61591">SUM(K12157:K12163)/7</f>
        <v>19.857142857142858</v>
      </c>
      <c r="M12163" s="3">
        <f t="shared" ref="M12163" si="61592">O12163/(B12163/100000)</f>
        <v>170.91704014427393</v>
      </c>
      <c r="N12163">
        <v>108414</v>
      </c>
      <c r="O12163" s="18">
        <v>3663</v>
      </c>
    </row>
    <row r="12164" spans="1:15" customFormat="1" x14ac:dyDescent="0.2">
      <c r="A12164" t="s">
        <v>28</v>
      </c>
      <c r="B12164" s="2">
        <v>2143145</v>
      </c>
      <c r="C12164" s="1">
        <f t="shared" si="60842"/>
        <v>44307</v>
      </c>
      <c r="D12164">
        <f t="shared" ref="D12164" si="61593">N12164-N12163</f>
        <v>874</v>
      </c>
      <c r="E12164" s="2">
        <f t="shared" ref="E12164" si="61594">SUM(D12158:D12164)/7</f>
        <v>759.57142857142856</v>
      </c>
      <c r="F12164" s="2">
        <f t="shared" ref="F12164" si="61595">SUM(D12160:D12164)/5</f>
        <v>617.6</v>
      </c>
      <c r="G12164" s="2">
        <f t="shared" ref="G12164" si="61596">N12164/(B12164/100000)</f>
        <v>5099.4216443591076</v>
      </c>
      <c r="H12164">
        <f t="shared" si="60837"/>
        <v>398</v>
      </c>
      <c r="I12164">
        <f t="shared" si="60838"/>
        <v>390</v>
      </c>
      <c r="J12164" s="3">
        <f t="shared" ref="J12164" si="61597">E12164/(SUM(N12157:N12163)/7)*100</f>
        <v>0.71231540688522443</v>
      </c>
      <c r="K12164">
        <f t="shared" ref="K12164" si="61598">O12164-O12163</f>
        <v>15</v>
      </c>
      <c r="L12164" s="3">
        <f t="shared" ref="L12164" si="61599">SUM(K12158:K12164)/7</f>
        <v>17.714285714285715</v>
      </c>
      <c r="M12164" s="3">
        <f t="shared" ref="M12164" si="61600">O12164/(B12164/100000)</f>
        <v>171.61694612357073</v>
      </c>
      <c r="N12164">
        <v>109288</v>
      </c>
      <c r="O12164" s="18">
        <v>3678</v>
      </c>
    </row>
    <row r="12165" spans="1:15" customFormat="1" x14ac:dyDescent="0.2">
      <c r="A12165" t="s">
        <v>28</v>
      </c>
      <c r="B12165" s="2">
        <v>2143145</v>
      </c>
      <c r="C12165" s="1">
        <f t="shared" si="60842"/>
        <v>44308</v>
      </c>
      <c r="D12165">
        <f t="shared" ref="D12165" si="61601">N12165-N12164</f>
        <v>1081</v>
      </c>
      <c r="E12165" s="2">
        <f t="shared" ref="E12165" si="61602">SUM(D12159:D12165)/7</f>
        <v>744</v>
      </c>
      <c r="F12165" s="2">
        <f t="shared" ref="F12165" si="61603">SUM(D12161:D12165)/5</f>
        <v>662.4</v>
      </c>
      <c r="G12165" s="2">
        <f t="shared" ref="G12165" si="61604">N12165/(B12165/100000)</f>
        <v>5149.861535267095</v>
      </c>
      <c r="H12165">
        <f t="shared" si="60837"/>
        <v>399</v>
      </c>
      <c r="I12165">
        <f t="shared" si="60838"/>
        <v>391</v>
      </c>
      <c r="J12165" s="3">
        <f t="shared" ref="J12165" si="61605">E12165/(SUM(N12158:N12164)/7)*100</f>
        <v>0.69277797583258394</v>
      </c>
      <c r="K12165">
        <f t="shared" ref="K12165" si="61606">O12165-O12164</f>
        <v>11</v>
      </c>
      <c r="L12165" s="3">
        <f t="shared" ref="L12165" si="61607">SUM(K12159:K12165)/7</f>
        <v>15.142857142857142</v>
      </c>
      <c r="M12165" s="3">
        <f t="shared" ref="M12165" si="61608">O12165/(B12165/100000)</f>
        <v>172.13021050838836</v>
      </c>
      <c r="N12165">
        <v>110369</v>
      </c>
      <c r="O12165" s="18">
        <v>3689</v>
      </c>
    </row>
    <row r="12166" spans="1:15" customFormat="1" x14ac:dyDescent="0.2">
      <c r="A12166" t="s">
        <v>28</v>
      </c>
      <c r="B12166" s="2">
        <v>2143145</v>
      </c>
      <c r="C12166" s="1">
        <f t="shared" si="60842"/>
        <v>44309</v>
      </c>
      <c r="D12166">
        <f t="shared" ref="D12166" si="61609">N12166-N12165</f>
        <v>789</v>
      </c>
      <c r="E12166" s="2">
        <f t="shared" ref="E12166" si="61610">SUM(D12160:D12166)/7</f>
        <v>708.28571428571433</v>
      </c>
      <c r="F12166" s="2">
        <f t="shared" ref="F12166" si="61611">SUM(D12162:D12166)/5</f>
        <v>695.4</v>
      </c>
      <c r="G12166" s="2">
        <f t="shared" ref="G12166" si="61612">N12166/(B12166/100000)</f>
        <v>5186.6765897781061</v>
      </c>
      <c r="H12166">
        <f t="shared" si="60837"/>
        <v>400</v>
      </c>
      <c r="I12166">
        <f t="shared" si="60838"/>
        <v>392</v>
      </c>
      <c r="J12166" s="3">
        <f t="shared" ref="J12166" si="61613">E12166/(SUM(N12159:N12165)/7)*100</f>
        <v>0.65498491341728271</v>
      </c>
      <c r="K12166">
        <f t="shared" ref="K12166" si="61614">O12166-O12165</f>
        <v>13</v>
      </c>
      <c r="L12166" s="3">
        <f t="shared" ref="L12166" si="61615">SUM(K12160:K12166)/7</f>
        <v>13.571428571428571</v>
      </c>
      <c r="M12166" s="3">
        <f t="shared" ref="M12166" si="61616">O12166/(B12166/100000)</f>
        <v>172.73679569044558</v>
      </c>
      <c r="N12166">
        <v>111158</v>
      </c>
      <c r="O12166" s="18">
        <v>3702</v>
      </c>
    </row>
    <row r="12167" spans="1:15" customFormat="1" x14ac:dyDescent="0.2">
      <c r="A12167" t="s">
        <v>28</v>
      </c>
      <c r="B12167" s="2">
        <v>2143145</v>
      </c>
      <c r="C12167" s="1">
        <f t="shared" si="60842"/>
        <v>44310</v>
      </c>
      <c r="D12167">
        <f t="shared" ref="D12167:D12168" si="61617">N12167-N12166</f>
        <v>718</v>
      </c>
      <c r="E12167" s="2">
        <f t="shared" ref="E12167:E12168" si="61618">SUM(D12161:D12167)/7</f>
        <v>688.42857142857144</v>
      </c>
      <c r="F12167" s="2">
        <f t="shared" ref="F12167:F12168" si="61619">SUM(D12163:D12167)/5</f>
        <v>784.2</v>
      </c>
      <c r="G12167" s="2">
        <f t="shared" ref="G12167:G12168" si="61620">N12167/(B12167/100000)</f>
        <v>5220.1787559871118</v>
      </c>
      <c r="H12167">
        <f t="shared" si="60837"/>
        <v>401</v>
      </c>
      <c r="I12167">
        <f t="shared" si="60838"/>
        <v>393</v>
      </c>
      <c r="J12167" s="3">
        <f t="shared" ref="J12167:J12168" si="61621">E12167/(SUM(N12160:N12166)/7)*100</f>
        <v>0.63247944015266655</v>
      </c>
      <c r="K12167">
        <f t="shared" ref="K12167:K12168" si="61622">O12167-O12166</f>
        <v>34</v>
      </c>
      <c r="L12167" s="3">
        <f t="shared" ref="L12167:L12168" si="61623">SUM(K12161:K12167)/7</f>
        <v>13.571428571428571</v>
      </c>
      <c r="M12167" s="3">
        <f t="shared" ref="M12167:M12168" si="61624">O12167/(B12167/100000)</f>
        <v>174.32324924351826</v>
      </c>
      <c r="N12167">
        <v>111876</v>
      </c>
      <c r="O12167" s="18">
        <v>3736</v>
      </c>
    </row>
    <row r="12168" spans="1:15" customFormat="1" x14ac:dyDescent="0.2">
      <c r="A12168" t="s">
        <v>28</v>
      </c>
      <c r="B12168" s="2">
        <v>2143145</v>
      </c>
      <c r="C12168" s="1">
        <f t="shared" si="60842"/>
        <v>44311</v>
      </c>
      <c r="D12168">
        <f t="shared" si="61617"/>
        <v>667</v>
      </c>
      <c r="E12168" s="2">
        <f t="shared" si="61618"/>
        <v>694.57142857142856</v>
      </c>
      <c r="F12168" s="2">
        <f t="shared" si="61619"/>
        <v>825.8</v>
      </c>
      <c r="G12168" s="2">
        <f t="shared" si="61620"/>
        <v>5251.3012418665085</v>
      </c>
      <c r="H12168">
        <f t="shared" si="60837"/>
        <v>402</v>
      </c>
      <c r="I12168">
        <f t="shared" si="60838"/>
        <v>394</v>
      </c>
      <c r="J12168" s="3">
        <f t="shared" si="61621"/>
        <v>0.63411243170770837</v>
      </c>
      <c r="K12168">
        <f t="shared" si="61622"/>
        <v>5</v>
      </c>
      <c r="L12168" s="3">
        <f t="shared" si="61623"/>
        <v>14.285714285714286</v>
      </c>
      <c r="M12168" s="3">
        <f t="shared" si="61624"/>
        <v>174.5565512366172</v>
      </c>
      <c r="N12168">
        <v>112543</v>
      </c>
      <c r="O12168" s="18">
        <v>3741</v>
      </c>
    </row>
    <row r="12169" spans="1:15" customFormat="1" x14ac:dyDescent="0.2">
      <c r="A12169" t="s">
        <v>28</v>
      </c>
      <c r="B12169" s="2">
        <v>2143145</v>
      </c>
      <c r="C12169" s="1">
        <f t="shared" si="60842"/>
        <v>44312</v>
      </c>
      <c r="D12169">
        <f t="shared" ref="D12169" si="61625">N12169-N12168</f>
        <v>339</v>
      </c>
      <c r="E12169" s="2">
        <f t="shared" ref="E12169" si="61626">SUM(D12163:D12169)/7</f>
        <v>703.85714285714289</v>
      </c>
      <c r="F12169" s="2">
        <f t="shared" ref="F12169" si="61627">SUM(D12165:D12169)/5</f>
        <v>718.8</v>
      </c>
      <c r="G12169" s="2">
        <f t="shared" ref="G12169" si="61628">N12169/(B12169/100000)</f>
        <v>5267.1191169986159</v>
      </c>
      <c r="H12169">
        <f t="shared" si="60837"/>
        <v>403</v>
      </c>
      <c r="I12169">
        <f t="shared" si="60838"/>
        <v>395</v>
      </c>
      <c r="J12169" s="3">
        <f t="shared" ref="J12169" si="61629">E12169/(SUM(N12162:N12168)/7)*100</f>
        <v>0.63854080401449975</v>
      </c>
      <c r="K12169">
        <f t="shared" ref="K12169" si="61630">O12169-O12168</f>
        <v>0</v>
      </c>
      <c r="L12169" s="3">
        <f t="shared" ref="L12169" si="61631">SUM(K12163:K12169)/7</f>
        <v>13.857142857142858</v>
      </c>
      <c r="M12169" s="3">
        <f t="shared" ref="M12169" si="61632">O12169/(B12169/100000)</f>
        <v>174.5565512366172</v>
      </c>
      <c r="N12169">
        <v>112882</v>
      </c>
      <c r="O12169" s="18">
        <v>3741</v>
      </c>
    </row>
    <row r="12170" spans="1:15" customFormat="1" x14ac:dyDescent="0.2">
      <c r="A12170" t="s">
        <v>28</v>
      </c>
      <c r="B12170" s="2">
        <v>2143145</v>
      </c>
      <c r="C12170" s="1">
        <f t="shared" si="60842"/>
        <v>44313</v>
      </c>
      <c r="D12170">
        <f t="shared" ref="D12170" si="61633">N12170-N12169</f>
        <v>445</v>
      </c>
      <c r="E12170" s="2">
        <f t="shared" ref="E12170" si="61634">SUM(D12164:D12170)/7</f>
        <v>701.85714285714289</v>
      </c>
      <c r="F12170" s="2">
        <f t="shared" ref="F12170" si="61635">SUM(D12166:D12170)/5</f>
        <v>591.6</v>
      </c>
      <c r="G12170" s="2">
        <f t="shared" ref="G12170" si="61636">N12170/(B12170/100000)</f>
        <v>5287.8829943844203</v>
      </c>
      <c r="H12170">
        <f t="shared" si="60837"/>
        <v>404</v>
      </c>
      <c r="I12170">
        <f t="shared" si="60838"/>
        <v>396</v>
      </c>
      <c r="J12170" s="3">
        <f t="shared" ref="J12170" si="61637">E12170/(SUM(N12163:N12169)/7)*100</f>
        <v>0.63268643838615379</v>
      </c>
      <c r="K12170">
        <f t="shared" ref="K12170" si="61638">O12170-O12169</f>
        <v>11</v>
      </c>
      <c r="L12170" s="3">
        <f t="shared" ref="L12170" si="61639">SUM(K12164:K12170)/7</f>
        <v>12.714285714285714</v>
      </c>
      <c r="M12170" s="3">
        <f t="shared" ref="M12170" si="61640">O12170/(B12170/100000)</f>
        <v>175.06981562143483</v>
      </c>
      <c r="N12170">
        <v>113327</v>
      </c>
      <c r="O12170" s="18">
        <v>3752</v>
      </c>
    </row>
    <row r="12171" spans="1:15" customFormat="1" x14ac:dyDescent="0.2">
      <c r="A12171" t="s">
        <v>28</v>
      </c>
      <c r="B12171" s="2">
        <v>2143145</v>
      </c>
      <c r="C12171" s="1">
        <f t="shared" si="60842"/>
        <v>44314</v>
      </c>
      <c r="D12171">
        <f t="shared" ref="D12171" si="61641">N12171-N12170</f>
        <v>955</v>
      </c>
      <c r="E12171" s="2">
        <f t="shared" ref="E12171" si="61642">SUM(D12165:D12171)/7</f>
        <v>713.42857142857144</v>
      </c>
      <c r="F12171" s="2">
        <f t="shared" ref="F12171" si="61643">SUM(D12167:D12171)/5</f>
        <v>624.79999999999995</v>
      </c>
      <c r="G12171" s="2">
        <f t="shared" ref="G12171" si="61644">N12171/(B12171/100000)</f>
        <v>5332.4436750663153</v>
      </c>
      <c r="H12171">
        <f t="shared" si="60837"/>
        <v>405</v>
      </c>
      <c r="I12171">
        <f t="shared" si="60838"/>
        <v>397</v>
      </c>
      <c r="J12171" s="3">
        <f t="shared" ref="J12171" si="61645">E12171/(SUM(N12164:N12170)/7)*100</f>
        <v>0.63907412312862233</v>
      </c>
      <c r="K12171">
        <f t="shared" ref="K12171" si="61646">O12171-O12170</f>
        <v>24</v>
      </c>
      <c r="L12171" s="3">
        <f t="shared" ref="L12171" si="61647">SUM(K12165:K12171)/7</f>
        <v>14</v>
      </c>
      <c r="M12171" s="3">
        <f t="shared" ref="M12171" si="61648">O12171/(B12171/100000)</f>
        <v>176.1896651883097</v>
      </c>
      <c r="N12171">
        <v>114282</v>
      </c>
      <c r="O12171" s="18">
        <v>3776</v>
      </c>
    </row>
    <row r="12172" spans="1:15" customFormat="1" x14ac:dyDescent="0.2">
      <c r="A12172" t="s">
        <v>28</v>
      </c>
      <c r="B12172" s="2">
        <v>2143145</v>
      </c>
      <c r="C12172" s="1">
        <f t="shared" si="60842"/>
        <v>44315</v>
      </c>
      <c r="D12172">
        <f t="shared" ref="D12172" si="61649">N12172-N12171</f>
        <v>888</v>
      </c>
      <c r="E12172" s="2">
        <f t="shared" ref="E12172" si="61650">SUM(D12166:D12172)/7</f>
        <v>685.85714285714289</v>
      </c>
      <c r="F12172" s="2">
        <f t="shared" ref="F12172" si="61651">SUM(D12168:D12172)/5</f>
        <v>658.8</v>
      </c>
      <c r="G12172" s="2">
        <f t="shared" ref="G12172" si="61652">N12172/(B12172/100000)</f>
        <v>5373.8781090406856</v>
      </c>
      <c r="H12172">
        <f t="shared" si="60837"/>
        <v>406</v>
      </c>
      <c r="I12172">
        <f t="shared" si="60838"/>
        <v>398</v>
      </c>
      <c r="J12172" s="3">
        <f t="shared" ref="J12172" si="61653">E12172/(SUM(N12165:N12171)/7)*100</f>
        <v>0.61047483778103018</v>
      </c>
      <c r="K12172">
        <f t="shared" ref="K12172" si="61654">O12172-O12171</f>
        <v>14</v>
      </c>
      <c r="L12172" s="3">
        <f t="shared" ref="L12172" si="61655">SUM(K12166:K12172)/7</f>
        <v>14.428571428571429</v>
      </c>
      <c r="M12172" s="3">
        <f t="shared" ref="M12172" si="61656">O12172/(B12172/100000)</f>
        <v>176.84291076898668</v>
      </c>
      <c r="N12172">
        <v>115170</v>
      </c>
      <c r="O12172" s="18">
        <v>3790</v>
      </c>
    </row>
    <row r="12173" spans="1:15" customFormat="1" x14ac:dyDescent="0.2">
      <c r="A12173" t="s">
        <v>28</v>
      </c>
      <c r="B12173" s="2">
        <v>2143145</v>
      </c>
      <c r="C12173" s="1">
        <f t="shared" si="60842"/>
        <v>44316</v>
      </c>
      <c r="D12173">
        <f t="shared" ref="D12173" si="61657">N12173-N12172</f>
        <v>749</v>
      </c>
      <c r="E12173" s="2">
        <f t="shared" ref="E12173" si="61658">SUM(D12167:D12173)/7</f>
        <v>680.14285714285711</v>
      </c>
      <c r="F12173" s="2">
        <f t="shared" ref="F12173" si="61659">SUM(D12169:D12173)/5</f>
        <v>675.2</v>
      </c>
      <c r="G12173" s="2">
        <f t="shared" ref="G12173" si="61660">N12173/(B12173/100000)</f>
        <v>5408.8267476069041</v>
      </c>
      <c r="H12173">
        <f t="shared" si="60837"/>
        <v>407</v>
      </c>
      <c r="I12173">
        <f t="shared" si="60838"/>
        <v>399</v>
      </c>
      <c r="J12173" s="3">
        <f t="shared" ref="J12173" si="61661">E12173/(SUM(N12166:N12172)/7)*100</f>
        <v>0.60171528667733354</v>
      </c>
      <c r="K12173">
        <f t="shared" ref="K12173" si="61662">O12173-O12172</f>
        <v>23</v>
      </c>
      <c r="L12173" s="3">
        <f t="shared" ref="L12173" si="61663">SUM(K12167:K12173)/7</f>
        <v>15.857142857142858</v>
      </c>
      <c r="M12173" s="3">
        <f t="shared" ref="M12173" si="61664">O12173/(B12173/100000)</f>
        <v>177.91609993724174</v>
      </c>
      <c r="N12173">
        <v>115919</v>
      </c>
      <c r="O12173" s="18">
        <v>3813</v>
      </c>
    </row>
    <row r="12174" spans="1:15" customFormat="1" x14ac:dyDescent="0.2">
      <c r="A12174" t="s">
        <v>28</v>
      </c>
      <c r="B12174" s="2">
        <v>2143145</v>
      </c>
      <c r="C12174" s="1">
        <f t="shared" si="60842"/>
        <v>44317</v>
      </c>
      <c r="D12174">
        <f t="shared" ref="D12174" si="61665">N12174-N12173</f>
        <v>993</v>
      </c>
      <c r="E12174" s="2">
        <f t="shared" ref="E12174" si="61666">SUM(D12168:D12174)/7</f>
        <v>719.42857142857144</v>
      </c>
      <c r="F12174" s="2">
        <f t="shared" ref="F12174" si="61667">SUM(D12170:D12174)/5</f>
        <v>806</v>
      </c>
      <c r="G12174" s="2">
        <f t="shared" ref="G12174" si="61668">N12174/(B12174/100000)</f>
        <v>5455.1605234363515</v>
      </c>
      <c r="H12174">
        <f t="shared" si="60837"/>
        <v>408</v>
      </c>
      <c r="I12174">
        <f t="shared" si="60838"/>
        <v>400</v>
      </c>
      <c r="J12174" s="3">
        <f t="shared" ref="J12174" si="61669">E12174/(SUM(N12167:N12173)/7)*100</f>
        <v>0.63266411138707457</v>
      </c>
      <c r="K12174">
        <f t="shared" ref="K12174" si="61670">O12174-O12173</f>
        <v>24</v>
      </c>
      <c r="L12174" s="3">
        <f t="shared" ref="L12174" si="61671">SUM(K12168:K12174)/7</f>
        <v>14.428571428571429</v>
      </c>
      <c r="M12174" s="3">
        <f t="shared" ref="M12174" si="61672">O12174/(B12174/100000)</f>
        <v>179.03594950411659</v>
      </c>
      <c r="N12174">
        <v>116912</v>
      </c>
      <c r="O12174" s="18">
        <v>3837</v>
      </c>
    </row>
    <row r="12175" spans="1:15" customFormat="1" x14ac:dyDescent="0.2">
      <c r="A12175" t="s">
        <v>28</v>
      </c>
      <c r="B12175" s="2">
        <v>2143145</v>
      </c>
      <c r="C12175" s="1">
        <f t="shared" si="60842"/>
        <v>44318</v>
      </c>
      <c r="D12175">
        <f t="shared" ref="D12175" si="61673">N12175-N12174</f>
        <v>570</v>
      </c>
      <c r="E12175" s="2">
        <f t="shared" ref="E12175" si="61674">SUM(D12169:D12175)/7</f>
        <v>705.57142857142856</v>
      </c>
      <c r="F12175" s="2">
        <f t="shared" ref="F12175" si="61675">SUM(D12171:D12175)/5</f>
        <v>831</v>
      </c>
      <c r="G12175" s="2">
        <f t="shared" ref="G12175" si="61676">N12175/(B12175/100000)</f>
        <v>5481.7569506496293</v>
      </c>
      <c r="H12175">
        <f t="shared" si="60837"/>
        <v>409</v>
      </c>
      <c r="I12175">
        <f t="shared" si="60838"/>
        <v>401</v>
      </c>
      <c r="J12175" s="3">
        <f t="shared" ref="J12175" si="61677">E12175/(SUM(N12168:N12174)/7)*100</f>
        <v>0.61657730311409609</v>
      </c>
      <c r="K12175">
        <f t="shared" ref="K12175" si="61678">O12175-O12174</f>
        <v>8</v>
      </c>
      <c r="L12175" s="3">
        <f t="shared" ref="L12175" si="61679">SUM(K12169:K12175)/7</f>
        <v>14.857142857142858</v>
      </c>
      <c r="M12175" s="3">
        <f t="shared" ref="M12175" si="61680">O12175/(B12175/100000)</f>
        <v>179.40923269307487</v>
      </c>
      <c r="N12175">
        <v>117482</v>
      </c>
      <c r="O12175" s="18">
        <v>3845</v>
      </c>
    </row>
    <row r="12176" spans="1:15" customFormat="1" x14ac:dyDescent="0.2">
      <c r="A12176" t="s">
        <v>28</v>
      </c>
      <c r="B12176" s="2">
        <v>2143145</v>
      </c>
      <c r="C12176" s="1">
        <f t="shared" si="60842"/>
        <v>44319</v>
      </c>
      <c r="D12176">
        <f t="shared" ref="D12176" si="61681">N12176-N12175</f>
        <v>363</v>
      </c>
      <c r="E12176" s="2">
        <f t="shared" ref="E12176" si="61682">SUM(D12170:D12176)/7</f>
        <v>709</v>
      </c>
      <c r="F12176" s="2">
        <f t="shared" ref="F12176" si="61683">SUM(D12172:D12176)/5</f>
        <v>712.6</v>
      </c>
      <c r="G12176" s="2">
        <f t="shared" ref="G12176" si="61684">N12176/(B12176/100000)</f>
        <v>5498.6946753486109</v>
      </c>
      <c r="H12176">
        <f t="shared" si="60837"/>
        <v>410</v>
      </c>
      <c r="I12176">
        <f t="shared" si="60838"/>
        <v>402</v>
      </c>
      <c r="J12176" s="3">
        <f t="shared" ref="J12176" si="61685">E12176/(SUM(N12169:N12175)/7)*100</f>
        <v>0.61577668758545556</v>
      </c>
      <c r="K12176">
        <f t="shared" ref="K12176" si="61686">O12176-O12175</f>
        <v>16</v>
      </c>
      <c r="L12176" s="3">
        <f t="shared" ref="L12176" si="61687">SUM(K12170:K12176)/7</f>
        <v>17.142857142857142</v>
      </c>
      <c r="M12176" s="3">
        <f t="shared" ref="M12176" si="61688">O12176/(B12176/100000)</f>
        <v>180.15579907099146</v>
      </c>
      <c r="N12176">
        <v>117845</v>
      </c>
      <c r="O12176" s="18">
        <v>3861</v>
      </c>
    </row>
    <row r="12177" spans="1:15" customFormat="1" x14ac:dyDescent="0.2">
      <c r="A12177" t="s">
        <v>28</v>
      </c>
      <c r="B12177" s="2">
        <v>2143145</v>
      </c>
      <c r="C12177" s="1">
        <f t="shared" si="60842"/>
        <v>44320</v>
      </c>
      <c r="D12177">
        <f t="shared" ref="D12177" si="61689">N12177-N12176</f>
        <v>335</v>
      </c>
      <c r="E12177" s="2">
        <f t="shared" ref="E12177" si="61690">SUM(D12171:D12177)/7</f>
        <v>693.28571428571433</v>
      </c>
      <c r="F12177" s="2">
        <f t="shared" ref="F12177" si="61691">SUM(D12173:D12177)/5</f>
        <v>602</v>
      </c>
      <c r="G12177" s="2">
        <f t="shared" ref="G12177" si="61692">N12177/(B12177/100000)</f>
        <v>5514.3259088862396</v>
      </c>
      <c r="H12177">
        <f t="shared" si="60837"/>
        <v>411</v>
      </c>
      <c r="I12177">
        <f t="shared" si="60838"/>
        <v>403</v>
      </c>
      <c r="J12177" s="3">
        <f t="shared" ref="J12177" si="61693">E12177/(SUM(N12170:N12176)/7)*100</f>
        <v>0.59844352890545138</v>
      </c>
      <c r="K12177">
        <f t="shared" ref="K12177" si="61694">O12177-O12176</f>
        <v>27</v>
      </c>
      <c r="L12177" s="3">
        <f t="shared" ref="L12177" si="61695">SUM(K12171:K12177)/7</f>
        <v>19.428571428571427</v>
      </c>
      <c r="M12177" s="3">
        <f t="shared" ref="M12177" si="61696">O12177/(B12177/100000)</f>
        <v>181.41562983372566</v>
      </c>
      <c r="N12177">
        <v>118180</v>
      </c>
      <c r="O12177" s="18">
        <v>3888</v>
      </c>
    </row>
    <row r="12178" spans="1:15" customFormat="1" x14ac:dyDescent="0.2">
      <c r="A12178" t="s">
        <v>28</v>
      </c>
      <c r="B12178" s="2">
        <v>2143145</v>
      </c>
      <c r="C12178" s="1">
        <f t="shared" si="60842"/>
        <v>44321</v>
      </c>
      <c r="D12178">
        <f t="shared" ref="D12178:D12180" si="61697">N12178-N12177</f>
        <v>765</v>
      </c>
      <c r="E12178" s="2">
        <f t="shared" ref="E12178:E12180" si="61698">SUM(D12172:D12178)/7</f>
        <v>666.14285714285711</v>
      </c>
      <c r="F12178" s="2">
        <f t="shared" ref="F12178:F12180" si="61699">SUM(D12174:D12178)/5</f>
        <v>605.20000000000005</v>
      </c>
      <c r="G12178" s="2">
        <f t="shared" ref="G12178:G12180" si="61700">N12178/(B12178/100000)</f>
        <v>5550.0211138303748</v>
      </c>
      <c r="H12178">
        <f t="shared" si="60837"/>
        <v>412</v>
      </c>
      <c r="I12178">
        <f t="shared" si="60838"/>
        <v>404</v>
      </c>
      <c r="J12178" s="3">
        <f t="shared" ref="J12178:J12180" si="61701">E12178/(SUM(N12171:N12177)/7)*100</f>
        <v>0.57159317961730349</v>
      </c>
      <c r="K12178">
        <f t="shared" ref="K12178:K12180" si="61702">O12178-O12177</f>
        <v>1</v>
      </c>
      <c r="L12178" s="3">
        <f t="shared" ref="L12178:L12180" si="61703">SUM(K12172:K12178)/7</f>
        <v>16.142857142857142</v>
      </c>
      <c r="M12178" s="3">
        <f t="shared" ref="M12178:M12180" si="61704">O12178/(B12178/100000)</f>
        <v>181.46229023234545</v>
      </c>
      <c r="N12178">
        <v>118945</v>
      </c>
      <c r="O12178" s="18">
        <v>3889</v>
      </c>
    </row>
    <row r="12179" spans="1:15" customFormat="1" x14ac:dyDescent="0.2">
      <c r="A12179" t="s">
        <v>28</v>
      </c>
      <c r="B12179" s="2">
        <v>2143145</v>
      </c>
      <c r="C12179" s="1">
        <f t="shared" si="60842"/>
        <v>44322</v>
      </c>
      <c r="D12179">
        <f t="shared" si="61697"/>
        <v>790</v>
      </c>
      <c r="E12179" s="2">
        <f t="shared" si="61698"/>
        <v>652.14285714285711</v>
      </c>
      <c r="F12179" s="2">
        <f t="shared" si="61699"/>
        <v>564.6</v>
      </c>
      <c r="G12179" s="2">
        <f t="shared" si="61700"/>
        <v>5586.8828287400056</v>
      </c>
      <c r="H12179">
        <f t="shared" si="60837"/>
        <v>413</v>
      </c>
      <c r="I12179">
        <f t="shared" si="60838"/>
        <v>405</v>
      </c>
      <c r="J12179" s="3">
        <f t="shared" si="61701"/>
        <v>0.55639994003312798</v>
      </c>
      <c r="K12179">
        <f t="shared" si="61702"/>
        <v>10</v>
      </c>
      <c r="L12179" s="3">
        <f t="shared" si="61703"/>
        <v>15.571428571428571</v>
      </c>
      <c r="M12179" s="3">
        <f t="shared" si="61704"/>
        <v>181.92889421854329</v>
      </c>
      <c r="N12179">
        <v>119735</v>
      </c>
      <c r="O12179" s="18">
        <v>3899</v>
      </c>
    </row>
    <row r="12180" spans="1:15" customFormat="1" x14ac:dyDescent="0.2">
      <c r="A12180" t="s">
        <v>28</v>
      </c>
      <c r="B12180" s="2">
        <v>2143145</v>
      </c>
      <c r="C12180" s="1">
        <f t="shared" si="60842"/>
        <v>44323</v>
      </c>
      <c r="D12180">
        <f t="shared" si="61697"/>
        <v>647</v>
      </c>
      <c r="E12180" s="2">
        <f t="shared" si="61698"/>
        <v>637.57142857142856</v>
      </c>
      <c r="F12180" s="2">
        <f t="shared" si="61699"/>
        <v>580</v>
      </c>
      <c r="G12180" s="2">
        <f t="shared" si="61700"/>
        <v>5617.0721066470069</v>
      </c>
      <c r="H12180">
        <f t="shared" si="60837"/>
        <v>414</v>
      </c>
      <c r="I12180">
        <f t="shared" si="60838"/>
        <v>406</v>
      </c>
      <c r="J12180" s="3">
        <f t="shared" si="61701"/>
        <v>0.54095789425200425</v>
      </c>
      <c r="K12180">
        <f t="shared" si="61702"/>
        <v>16</v>
      </c>
      <c r="L12180" s="3">
        <f t="shared" si="61703"/>
        <v>14.571428571428571</v>
      </c>
      <c r="M12180" s="3">
        <f t="shared" si="61704"/>
        <v>182.67546059645986</v>
      </c>
      <c r="N12180">
        <v>120382</v>
      </c>
      <c r="O12180" s="18">
        <v>3915</v>
      </c>
    </row>
    <row r="12181" spans="1:15" customFormat="1" x14ac:dyDescent="0.2">
      <c r="A12181" t="s">
        <v>28</v>
      </c>
      <c r="B12181" s="2">
        <v>2143145</v>
      </c>
      <c r="C12181" s="1">
        <f t="shared" si="60842"/>
        <v>44324</v>
      </c>
      <c r="D12181">
        <f t="shared" ref="D12181" si="61705">N12181-N12180</f>
        <v>555</v>
      </c>
      <c r="E12181" s="2">
        <f t="shared" ref="E12181" si="61706">SUM(D12175:D12181)/7</f>
        <v>575</v>
      </c>
      <c r="F12181" s="2">
        <f t="shared" ref="F12181" si="61707">SUM(D12177:D12181)/5</f>
        <v>618.4</v>
      </c>
      <c r="G12181" s="2">
        <f t="shared" ref="G12181" si="61708">N12181/(B12181/100000)</f>
        <v>5642.9686278809877</v>
      </c>
      <c r="H12181">
        <f t="shared" si="60837"/>
        <v>415</v>
      </c>
      <c r="I12181">
        <f t="shared" si="60838"/>
        <v>407</v>
      </c>
      <c r="J12181" s="3">
        <f t="shared" ref="J12181" si="61709">E12181/(SUM(N12174:N12180)/7)*100</f>
        <v>0.48524318218259371</v>
      </c>
      <c r="K12181">
        <f t="shared" ref="K12181" si="61710">O12181-O12180</f>
        <v>23</v>
      </c>
      <c r="L12181" s="3">
        <f t="shared" ref="L12181" si="61711">SUM(K12175:K12181)/7</f>
        <v>14.428571428571429</v>
      </c>
      <c r="M12181" s="3">
        <f t="shared" ref="M12181" si="61712">O12181/(B12181/100000)</f>
        <v>183.74864976471491</v>
      </c>
      <c r="N12181">
        <v>120937</v>
      </c>
      <c r="O12181" s="18">
        <v>3938</v>
      </c>
    </row>
    <row r="12182" spans="1:15" customFormat="1" x14ac:dyDescent="0.2">
      <c r="A12182" t="s">
        <v>28</v>
      </c>
      <c r="B12182" s="2">
        <v>2143145</v>
      </c>
      <c r="C12182" s="1">
        <f t="shared" si="60842"/>
        <v>44325</v>
      </c>
      <c r="D12182">
        <f t="shared" ref="D12182" si="61713">N12182-N12181</f>
        <v>458</v>
      </c>
      <c r="E12182" s="2">
        <f t="shared" ref="E12182" si="61714">SUM(D12176:D12182)/7</f>
        <v>559</v>
      </c>
      <c r="F12182" s="2">
        <f t="shared" ref="F12182" si="61715">SUM(D12178:D12182)/5</f>
        <v>643</v>
      </c>
      <c r="G12182" s="2">
        <f t="shared" ref="G12182" si="61716">N12182/(B12182/100000)</f>
        <v>5664.3390904488497</v>
      </c>
      <c r="H12182">
        <f t="shared" si="60837"/>
        <v>416</v>
      </c>
      <c r="I12182">
        <f t="shared" si="60838"/>
        <v>408</v>
      </c>
      <c r="J12182" s="3">
        <f t="shared" ref="J12182" si="61717">E12182/(SUM(N12175:N12181)/7)*100</f>
        <v>0.46946272732289868</v>
      </c>
      <c r="K12182">
        <f t="shared" ref="K12182" si="61718">O12182-O12181</f>
        <v>18</v>
      </c>
      <c r="L12182" s="3">
        <f t="shared" ref="L12182" si="61719">SUM(K12176:K12182)/7</f>
        <v>15.857142857142858</v>
      </c>
      <c r="M12182" s="3">
        <f t="shared" ref="M12182" si="61720">O12182/(B12182/100000)</f>
        <v>184.58853693987106</v>
      </c>
      <c r="N12182">
        <v>121395</v>
      </c>
      <c r="O12182" s="18">
        <v>3956</v>
      </c>
    </row>
    <row r="12183" spans="1:15" customFormat="1" x14ac:dyDescent="0.2">
      <c r="A12183" t="s">
        <v>28</v>
      </c>
      <c r="B12183" s="2">
        <v>2143145</v>
      </c>
      <c r="C12183" s="1">
        <f t="shared" si="60842"/>
        <v>44326</v>
      </c>
      <c r="D12183">
        <f t="shared" ref="D12183" si="61721">N12183-N12182</f>
        <v>247</v>
      </c>
      <c r="E12183" s="2">
        <f t="shared" ref="E12183" si="61722">SUM(D12177:D12183)/7</f>
        <v>542.42857142857144</v>
      </c>
      <c r="F12183" s="2">
        <f t="shared" ref="F12183" si="61723">SUM(D12179:D12183)/5</f>
        <v>539.4</v>
      </c>
      <c r="G12183" s="2">
        <f t="shared" ref="G12183" si="61724">N12183/(B12183/100000)</f>
        <v>5675.8642089079367</v>
      </c>
      <c r="H12183">
        <f t="shared" si="60837"/>
        <v>417</v>
      </c>
      <c r="I12183">
        <f t="shared" si="60838"/>
        <v>409</v>
      </c>
      <c r="J12183" s="3">
        <f t="shared" ref="J12183" si="61725">E12183/(SUM(N12176:N12182)/7)*100</f>
        <v>0.45341698719517948</v>
      </c>
      <c r="K12183">
        <f t="shared" ref="K12183" si="61726">O12183-O12182</f>
        <v>4</v>
      </c>
      <c r="L12183" s="3">
        <f t="shared" ref="L12183" si="61727">SUM(K12177:K12183)/7</f>
        <v>14.142857142857142</v>
      </c>
      <c r="M12183" s="3">
        <f t="shared" ref="M12183" si="61728">O12183/(B12183/100000)</f>
        <v>184.7751785343502</v>
      </c>
      <c r="N12183">
        <v>121642</v>
      </c>
      <c r="O12183" s="18">
        <v>3960</v>
      </c>
    </row>
    <row r="12184" spans="1:15" customFormat="1" x14ac:dyDescent="0.2">
      <c r="A12184" t="s">
        <v>28</v>
      </c>
      <c r="B12184" s="2">
        <v>2143145</v>
      </c>
      <c r="C12184" s="1">
        <f t="shared" si="60842"/>
        <v>44327</v>
      </c>
      <c r="D12184">
        <f t="shared" ref="D12184" si="61729">N12184-N12183</f>
        <v>354</v>
      </c>
      <c r="E12184" s="2">
        <f t="shared" ref="E12184" si="61730">SUM(D12178:D12184)/7</f>
        <v>545.14285714285711</v>
      </c>
      <c r="F12184" s="2">
        <f t="shared" ref="F12184" si="61731">SUM(D12180:D12184)/5</f>
        <v>452.2</v>
      </c>
      <c r="G12184" s="2">
        <f t="shared" ref="G12184" si="61732">N12184/(B12184/100000)</f>
        <v>5692.3819900193403</v>
      </c>
      <c r="H12184">
        <f t="shared" si="60837"/>
        <v>418</v>
      </c>
      <c r="I12184">
        <f t="shared" si="60838"/>
        <v>410</v>
      </c>
      <c r="J12184" s="3">
        <f t="shared" ref="J12184" si="61733">E12184/(SUM(N12177:N12183)/7)*100</f>
        <v>0.45362903225806445</v>
      </c>
      <c r="K12184">
        <f t="shared" ref="K12184" si="61734">O12184-O12183</f>
        <v>24</v>
      </c>
      <c r="L12184" s="3">
        <f t="shared" ref="L12184" si="61735">SUM(K12178:K12184)/7</f>
        <v>13.714285714285714</v>
      </c>
      <c r="M12184" s="3">
        <f t="shared" ref="M12184" si="61736">O12184/(B12184/100000)</f>
        <v>185.89502810122505</v>
      </c>
      <c r="N12184">
        <v>121996</v>
      </c>
      <c r="O12184" s="18">
        <v>3984</v>
      </c>
    </row>
    <row r="12185" spans="1:15" customFormat="1" x14ac:dyDescent="0.2">
      <c r="A12185" t="s">
        <v>28</v>
      </c>
      <c r="B12185" s="2">
        <v>2143145</v>
      </c>
      <c r="C12185" s="1">
        <f t="shared" si="60842"/>
        <v>44328</v>
      </c>
      <c r="D12185">
        <f t="shared" ref="D12185:D12186" si="61737">N12185-N12184</f>
        <v>671</v>
      </c>
      <c r="E12185" s="2">
        <f t="shared" ref="E12185:E12186" si="61738">SUM(D12179:D12185)/7</f>
        <v>531.71428571428567</v>
      </c>
      <c r="F12185" s="2">
        <f t="shared" ref="F12185:F12186" si="61739">SUM(D12181:D12185)/5</f>
        <v>457</v>
      </c>
      <c r="G12185" s="2">
        <f t="shared" ref="G12185:G12186" si="61740">N12185/(B12185/100000)</f>
        <v>5723.6911174932166</v>
      </c>
      <c r="H12185">
        <f t="shared" si="60837"/>
        <v>419</v>
      </c>
      <c r="I12185">
        <f t="shared" si="60838"/>
        <v>411</v>
      </c>
      <c r="J12185" s="3">
        <f t="shared" ref="J12185:J12186" si="61741">E12185/(SUM(N12178:N12184)/7)*100</f>
        <v>0.44045669276429766</v>
      </c>
      <c r="K12185">
        <f t="shared" ref="K12185:K12186" si="61742">O12185-O12184</f>
        <v>11</v>
      </c>
      <c r="L12185" s="3">
        <f t="shared" ref="L12185:L12186" si="61743">SUM(K12179:K12185)/7</f>
        <v>15.142857142857142</v>
      </c>
      <c r="M12185" s="3">
        <f t="shared" ref="M12185:M12186" si="61744">O12185/(B12185/100000)</f>
        <v>186.40829248604268</v>
      </c>
      <c r="N12185">
        <v>122667</v>
      </c>
      <c r="O12185" s="18">
        <v>3995</v>
      </c>
    </row>
    <row r="12186" spans="1:15" customFormat="1" x14ac:dyDescent="0.2">
      <c r="A12186" t="s">
        <v>28</v>
      </c>
      <c r="B12186" s="2">
        <v>2143145</v>
      </c>
      <c r="C12186" s="1">
        <f t="shared" si="60842"/>
        <v>44329</v>
      </c>
      <c r="D12186">
        <f t="shared" si="61737"/>
        <v>653</v>
      </c>
      <c r="E12186" s="2">
        <f t="shared" si="61738"/>
        <v>512.14285714285711</v>
      </c>
      <c r="F12186" s="2">
        <f t="shared" si="61739"/>
        <v>476.6</v>
      </c>
      <c r="G12186" s="2">
        <f t="shared" si="61740"/>
        <v>5754.1603577919359</v>
      </c>
      <c r="H12186">
        <f t="shared" si="60837"/>
        <v>420</v>
      </c>
      <c r="I12186">
        <f t="shared" si="60838"/>
        <v>412</v>
      </c>
      <c r="J12186" s="3">
        <f t="shared" si="61741"/>
        <v>0.42238387094493807</v>
      </c>
      <c r="K12186">
        <f t="shared" si="61742"/>
        <v>37</v>
      </c>
      <c r="L12186" s="3">
        <f t="shared" si="61743"/>
        <v>19</v>
      </c>
      <c r="M12186" s="3">
        <f t="shared" si="61744"/>
        <v>188.13472723497475</v>
      </c>
      <c r="N12186">
        <v>123320</v>
      </c>
      <c r="O12186" s="18">
        <v>4032</v>
      </c>
    </row>
    <row r="12187" spans="1:15" customFormat="1" x14ac:dyDescent="0.2">
      <c r="A12187" t="s">
        <v>28</v>
      </c>
      <c r="B12187" s="2">
        <v>2143145</v>
      </c>
      <c r="C12187" s="1">
        <f t="shared" si="60842"/>
        <v>44330</v>
      </c>
      <c r="D12187">
        <f t="shared" ref="D12187:D12189" si="61745">N12187-N12186</f>
        <v>368</v>
      </c>
      <c r="E12187" s="2">
        <f t="shared" ref="E12187:E12189" si="61746">SUM(D12181:D12187)/7</f>
        <v>472.28571428571428</v>
      </c>
      <c r="F12187" s="2">
        <f t="shared" ref="F12187:F12189" si="61747">SUM(D12183:D12187)/5</f>
        <v>458.6</v>
      </c>
      <c r="G12187" s="2">
        <f t="shared" ref="G12187:G12189" si="61748">N12187/(B12187/100000)</f>
        <v>5771.3313844840168</v>
      </c>
      <c r="H12187">
        <f t="shared" si="60837"/>
        <v>421</v>
      </c>
      <c r="I12187">
        <f t="shared" si="60838"/>
        <v>413</v>
      </c>
      <c r="J12187" s="3">
        <f t="shared" ref="J12187:J12189" si="61749">E12187/(SUM(N12180:N12186)/7)*100</f>
        <v>0.38787383893028476</v>
      </c>
      <c r="K12187">
        <f t="shared" ref="K12187:K12189" si="61750">O12187-O12186</f>
        <v>0</v>
      </c>
      <c r="L12187" s="3">
        <f t="shared" ref="L12187:L12189" si="61751">SUM(K12181:K12187)/7</f>
        <v>16.714285714285715</v>
      </c>
      <c r="M12187" s="3">
        <f t="shared" ref="M12187:M12189" si="61752">O12187/(B12187/100000)</f>
        <v>188.13472723497475</v>
      </c>
      <c r="N12187">
        <v>123688</v>
      </c>
      <c r="O12187" s="18">
        <v>4032</v>
      </c>
    </row>
    <row r="12188" spans="1:15" customFormat="1" x14ac:dyDescent="0.2">
      <c r="A12188" t="s">
        <v>28</v>
      </c>
      <c r="B12188" s="2">
        <v>2143145</v>
      </c>
      <c r="C12188" s="1">
        <f t="shared" si="60842"/>
        <v>44331</v>
      </c>
      <c r="D12188">
        <f t="shared" si="61745"/>
        <v>257</v>
      </c>
      <c r="E12188" s="2">
        <f t="shared" si="61746"/>
        <v>429.71428571428572</v>
      </c>
      <c r="F12188" s="2">
        <f t="shared" si="61747"/>
        <v>460.6</v>
      </c>
      <c r="G12188" s="2">
        <f t="shared" si="61748"/>
        <v>5783.3231069293024</v>
      </c>
      <c r="H12188">
        <f t="shared" si="60837"/>
        <v>422</v>
      </c>
      <c r="I12188">
        <f t="shared" si="60838"/>
        <v>414</v>
      </c>
      <c r="J12188" s="3">
        <f t="shared" si="61749"/>
        <v>0.35154766287420602</v>
      </c>
      <c r="K12188">
        <f t="shared" si="61750"/>
        <v>19</v>
      </c>
      <c r="L12188" s="3">
        <f t="shared" si="61751"/>
        <v>16.142857142857142</v>
      </c>
      <c r="M12188" s="3">
        <f t="shared" si="61752"/>
        <v>189.02127480875069</v>
      </c>
      <c r="N12188">
        <v>123945</v>
      </c>
      <c r="O12188" s="18">
        <v>4051</v>
      </c>
    </row>
    <row r="12189" spans="1:15" customFormat="1" x14ac:dyDescent="0.2">
      <c r="A12189" t="s">
        <v>28</v>
      </c>
      <c r="B12189" s="2">
        <v>2143145</v>
      </c>
      <c r="C12189" s="1">
        <f t="shared" si="60842"/>
        <v>44332</v>
      </c>
      <c r="D12189">
        <f t="shared" si="61745"/>
        <v>341</v>
      </c>
      <c r="E12189" s="2">
        <f t="shared" si="61746"/>
        <v>413</v>
      </c>
      <c r="F12189" s="2">
        <f t="shared" si="61747"/>
        <v>458</v>
      </c>
      <c r="G12189" s="2">
        <f t="shared" si="61748"/>
        <v>5799.2343028586492</v>
      </c>
      <c r="H12189">
        <f t="shared" si="60837"/>
        <v>423</v>
      </c>
      <c r="I12189">
        <f t="shared" si="60838"/>
        <v>415</v>
      </c>
      <c r="J12189" s="3">
        <f t="shared" si="61749"/>
        <v>0.3366901414191763</v>
      </c>
      <c r="K12189">
        <f t="shared" si="61750"/>
        <v>4</v>
      </c>
      <c r="L12189" s="3">
        <f t="shared" si="61751"/>
        <v>14.142857142857142</v>
      </c>
      <c r="M12189" s="3">
        <f t="shared" si="61752"/>
        <v>189.20791640322983</v>
      </c>
      <c r="N12189">
        <v>124286</v>
      </c>
      <c r="O12189" s="18">
        <v>4055</v>
      </c>
    </row>
    <row r="12190" spans="1:15" customFormat="1" x14ac:dyDescent="0.2">
      <c r="A12190" t="s">
        <v>28</v>
      </c>
      <c r="B12190" s="2">
        <v>2143145</v>
      </c>
      <c r="C12190" s="1">
        <f t="shared" si="60842"/>
        <v>44333</v>
      </c>
      <c r="D12190">
        <f t="shared" ref="D12190" si="61753">N12190-N12189</f>
        <v>129</v>
      </c>
      <c r="E12190" s="2">
        <f t="shared" ref="E12190" si="61754">SUM(D12184:D12190)/7</f>
        <v>396.14285714285717</v>
      </c>
      <c r="F12190" s="2">
        <f t="shared" ref="F12190" si="61755">SUM(D12186:D12190)/5</f>
        <v>349.6</v>
      </c>
      <c r="G12190" s="2">
        <f t="shared" ref="G12190" si="61756">N12190/(B12190/100000)</f>
        <v>5805.2534942806014</v>
      </c>
      <c r="H12190">
        <f t="shared" si="60837"/>
        <v>424</v>
      </c>
      <c r="I12190">
        <f t="shared" si="60838"/>
        <v>416</v>
      </c>
      <c r="J12190" s="3">
        <f t="shared" ref="J12190" si="61757">E12190/(SUM(N12183:N12189)/7)*100</f>
        <v>0.32186400230284234</v>
      </c>
      <c r="K12190">
        <f t="shared" ref="K12190" si="61758">O12190-O12189</f>
        <v>3</v>
      </c>
      <c r="L12190" s="3">
        <f t="shared" ref="L12190" si="61759">SUM(K12184:K12190)/7</f>
        <v>14</v>
      </c>
      <c r="M12190" s="3">
        <f t="shared" ref="M12190" si="61760">O12190/(B12190/100000)</f>
        <v>189.34789759908918</v>
      </c>
      <c r="N12190">
        <v>124415</v>
      </c>
      <c r="O12190" s="18">
        <v>4058</v>
      </c>
    </row>
    <row r="12191" spans="1:15" customFormat="1" x14ac:dyDescent="0.2">
      <c r="A12191" t="s">
        <v>28</v>
      </c>
      <c r="B12191" s="2">
        <v>2143145</v>
      </c>
      <c r="C12191" s="1">
        <f t="shared" si="60842"/>
        <v>44334</v>
      </c>
      <c r="D12191">
        <f t="shared" ref="D12191" si="61761">N12191-N12190</f>
        <v>240</v>
      </c>
      <c r="E12191" s="2">
        <f t="shared" ref="E12191" si="61762">SUM(D12185:D12191)/7</f>
        <v>379.85714285714283</v>
      </c>
      <c r="F12191" s="2">
        <f t="shared" ref="F12191" si="61763">SUM(D12187:D12191)/5</f>
        <v>267</v>
      </c>
      <c r="G12191" s="2">
        <f t="shared" ref="G12191" si="61764">N12191/(B12191/100000)</f>
        <v>5816.4519899493498</v>
      </c>
      <c r="H12191">
        <f t="shared" si="60837"/>
        <v>425</v>
      </c>
      <c r="I12191">
        <f t="shared" si="60838"/>
        <v>417</v>
      </c>
      <c r="J12191" s="3">
        <f t="shared" ref="J12191" si="61765">E12191/(SUM(N12184:N12190)/7)*100</f>
        <v>0.30764175643889913</v>
      </c>
      <c r="K12191">
        <f t="shared" ref="K12191" si="61766">O12191-O12190</f>
        <v>34</v>
      </c>
      <c r="L12191" s="3">
        <f t="shared" ref="L12191" si="61767">SUM(K12185:K12191)/7</f>
        <v>15.428571428571429</v>
      </c>
      <c r="M12191" s="3">
        <f t="shared" ref="M12191" si="61768">O12191/(B12191/100000)</f>
        <v>190.93435115216187</v>
      </c>
      <c r="N12191">
        <v>124655</v>
      </c>
      <c r="O12191" s="18">
        <v>4092</v>
      </c>
    </row>
    <row r="12192" spans="1:15" customFormat="1" x14ac:dyDescent="0.2">
      <c r="A12192" t="s">
        <v>28</v>
      </c>
      <c r="B12192" s="2">
        <v>2143145</v>
      </c>
      <c r="C12192" s="1">
        <f t="shared" si="60842"/>
        <v>44335</v>
      </c>
      <c r="D12192">
        <f t="shared" ref="D12192" si="61769">N12192-N12191</f>
        <v>547</v>
      </c>
      <c r="E12192" s="2">
        <f t="shared" ref="E12192" si="61770">SUM(D12186:D12192)/7</f>
        <v>362.14285714285717</v>
      </c>
      <c r="F12192" s="2">
        <f t="shared" ref="F12192" si="61771">SUM(D12188:D12192)/5</f>
        <v>302.8</v>
      </c>
      <c r="G12192" s="2">
        <f t="shared" ref="G12192" si="61772">N12192/(B12192/100000)</f>
        <v>5841.9752279943723</v>
      </c>
      <c r="H12192">
        <f t="shared" si="60837"/>
        <v>426</v>
      </c>
      <c r="I12192">
        <f t="shared" si="60838"/>
        <v>418</v>
      </c>
      <c r="J12192" s="3">
        <f t="shared" ref="J12192" si="61773">E12192/(SUM(N12185:N12191)/7)*100</f>
        <v>0.29239563724947404</v>
      </c>
      <c r="K12192">
        <f t="shared" ref="K12192" si="61774">O12192-O12191</f>
        <v>13</v>
      </c>
      <c r="L12192" s="3">
        <f t="shared" ref="L12192" si="61775">SUM(K12186:K12192)/7</f>
        <v>15.714285714285714</v>
      </c>
      <c r="M12192" s="3">
        <f t="shared" ref="M12192" si="61776">O12192/(B12192/100000)</f>
        <v>191.54093633421908</v>
      </c>
      <c r="N12192">
        <v>125202</v>
      </c>
      <c r="O12192" s="18">
        <v>4105</v>
      </c>
    </row>
    <row r="12193" spans="1:15" customFormat="1" x14ac:dyDescent="0.2">
      <c r="A12193" t="s">
        <v>28</v>
      </c>
      <c r="B12193" s="2">
        <v>2143145</v>
      </c>
      <c r="C12193" s="1">
        <f t="shared" si="60842"/>
        <v>44336</v>
      </c>
      <c r="D12193">
        <f t="shared" ref="D12193" si="61777">N12193-N12192</f>
        <v>479</v>
      </c>
      <c r="E12193" s="2">
        <f t="shared" ref="E12193" si="61778">SUM(D12187:D12193)/7</f>
        <v>337.28571428571428</v>
      </c>
      <c r="F12193" s="2">
        <f t="shared" ref="F12193" si="61779">SUM(D12189:D12193)/5</f>
        <v>347.2</v>
      </c>
      <c r="G12193" s="2">
        <f t="shared" ref="G12193" si="61780">N12193/(B12193/100000)</f>
        <v>5864.3255589332493</v>
      </c>
      <c r="H12193">
        <f t="shared" si="60837"/>
        <v>427</v>
      </c>
      <c r="I12193">
        <f t="shared" si="60838"/>
        <v>419</v>
      </c>
      <c r="J12193" s="3">
        <f t="shared" ref="J12193" si="61781">E12193/(SUM(N12186:N12192)/7)*100</f>
        <v>0.27153193001583648</v>
      </c>
      <c r="K12193">
        <f t="shared" ref="K12193" si="61782">O12193-O12192</f>
        <v>15</v>
      </c>
      <c r="L12193" s="3">
        <f t="shared" ref="L12193" si="61783">SUM(K12187:K12193)/7</f>
        <v>12.571428571428571</v>
      </c>
      <c r="M12193" s="3">
        <f t="shared" ref="M12193" si="61784">O12193/(B12193/100000)</f>
        <v>192.24084231351586</v>
      </c>
      <c r="N12193">
        <v>125681</v>
      </c>
      <c r="O12193" s="18">
        <v>4120</v>
      </c>
    </row>
    <row r="12194" spans="1:15" customFormat="1" x14ac:dyDescent="0.2">
      <c r="A12194" t="s">
        <v>28</v>
      </c>
      <c r="B12194" s="2">
        <v>2143145</v>
      </c>
      <c r="C12194" s="1">
        <f t="shared" si="60842"/>
        <v>44337</v>
      </c>
      <c r="D12194">
        <f t="shared" ref="D12194:D12195" si="61785">N12194-N12193</f>
        <v>303</v>
      </c>
      <c r="E12194" s="2">
        <f t="shared" ref="E12194:E12195" si="61786">SUM(D12188:D12194)/7</f>
        <v>328</v>
      </c>
      <c r="F12194" s="2">
        <f t="shared" ref="F12194:F12195" si="61787">SUM(D12190:D12194)/5</f>
        <v>339.6</v>
      </c>
      <c r="G12194" s="2">
        <f t="shared" ref="G12194:G12195" si="61788">N12194/(B12194/100000)</f>
        <v>5878.4636597150447</v>
      </c>
      <c r="H12194">
        <f t="shared" si="60837"/>
        <v>428</v>
      </c>
      <c r="I12194">
        <f t="shared" si="60838"/>
        <v>420</v>
      </c>
      <c r="J12194" s="3">
        <f t="shared" ref="J12194:J12195" si="61789">E12194/(SUM(N12187:N12193)/7)*100</f>
        <v>0.26334140791308819</v>
      </c>
      <c r="K12194">
        <f t="shared" ref="K12194:K12195" si="61790">O12194-O12193</f>
        <v>14</v>
      </c>
      <c r="L12194" s="3">
        <f t="shared" ref="L12194:L12195" si="61791">SUM(K12188:K12194)/7</f>
        <v>14.571428571428571</v>
      </c>
      <c r="M12194" s="3">
        <f t="shared" ref="M12194:M12195" si="61792">O12194/(B12194/100000)</f>
        <v>192.89408789419286</v>
      </c>
      <c r="N12194">
        <v>125984</v>
      </c>
      <c r="O12194" s="18">
        <v>4134</v>
      </c>
    </row>
    <row r="12195" spans="1:15" customFormat="1" x14ac:dyDescent="0.2">
      <c r="A12195" t="s">
        <v>28</v>
      </c>
      <c r="B12195" s="2">
        <v>2143145</v>
      </c>
      <c r="C12195" s="1">
        <f t="shared" si="60842"/>
        <v>44338</v>
      </c>
      <c r="D12195">
        <f t="shared" si="61785"/>
        <v>230</v>
      </c>
      <c r="E12195" s="2">
        <f t="shared" si="61786"/>
        <v>324.14285714285717</v>
      </c>
      <c r="F12195" s="2">
        <f t="shared" si="61787"/>
        <v>359.8</v>
      </c>
      <c r="G12195" s="2">
        <f t="shared" si="61788"/>
        <v>5889.1955513975954</v>
      </c>
      <c r="H12195">
        <f t="shared" si="60837"/>
        <v>429</v>
      </c>
      <c r="I12195">
        <f t="shared" si="60838"/>
        <v>421</v>
      </c>
      <c r="J12195" s="3">
        <f t="shared" si="61789"/>
        <v>0.25956109123189142</v>
      </c>
      <c r="K12195">
        <f t="shared" si="61790"/>
        <v>4</v>
      </c>
      <c r="L12195" s="3">
        <f t="shared" si="61791"/>
        <v>12.428571428571429</v>
      </c>
      <c r="M12195" s="3">
        <f t="shared" si="61792"/>
        <v>193.08072948867201</v>
      </c>
      <c r="N12195">
        <v>126214</v>
      </c>
      <c r="O12195" s="18">
        <v>4138</v>
      </c>
    </row>
    <row r="12196" spans="1:15" customFormat="1" x14ac:dyDescent="0.2">
      <c r="A12196" t="s">
        <v>28</v>
      </c>
      <c r="B12196" s="2">
        <v>2143145</v>
      </c>
      <c r="C12196" s="1">
        <f t="shared" si="60842"/>
        <v>44339</v>
      </c>
      <c r="D12196">
        <f t="shared" ref="D12196:D12197" si="61793">N12196-N12195</f>
        <v>209</v>
      </c>
      <c r="E12196" s="2">
        <f t="shared" ref="E12196:E12197" si="61794">SUM(D12190:D12196)/7</f>
        <v>305.28571428571428</v>
      </c>
      <c r="F12196" s="2">
        <f t="shared" ref="F12196:F12197" si="61795">SUM(D12192:D12196)/5</f>
        <v>353.6</v>
      </c>
      <c r="G12196" s="2">
        <f t="shared" ref="G12196:G12197" si="61796">N12196/(B12196/100000)</f>
        <v>5898.9475747091301</v>
      </c>
      <c r="H12196">
        <f t="shared" si="60837"/>
        <v>430</v>
      </c>
      <c r="I12196">
        <f t="shared" si="60838"/>
        <v>422</v>
      </c>
      <c r="J12196" s="3">
        <f t="shared" ref="J12196:J12197" si="61797">E12196/(SUM(N12189:N12195)/7)*100</f>
        <v>0.24382813596413663</v>
      </c>
      <c r="K12196">
        <f t="shared" ref="K12196:K12197" si="61798">O12196-O12195</f>
        <v>7</v>
      </c>
      <c r="L12196" s="3">
        <f t="shared" ref="L12196:L12197" si="61799">SUM(K12190:K12196)/7</f>
        <v>12.857142857142858</v>
      </c>
      <c r="M12196" s="3">
        <f t="shared" ref="M12196:M12197" si="61800">O12196/(B12196/100000)</f>
        <v>193.4073522790105</v>
      </c>
      <c r="N12196">
        <v>126423</v>
      </c>
      <c r="O12196" s="18">
        <v>4145</v>
      </c>
    </row>
    <row r="12197" spans="1:15" customFormat="1" x14ac:dyDescent="0.2">
      <c r="A12197" t="s">
        <v>28</v>
      </c>
      <c r="B12197" s="2">
        <v>2143145</v>
      </c>
      <c r="C12197" s="1">
        <f t="shared" si="60842"/>
        <v>44340</v>
      </c>
      <c r="D12197">
        <f t="shared" si="61793"/>
        <v>52</v>
      </c>
      <c r="E12197" s="2">
        <f t="shared" si="61794"/>
        <v>294.28571428571428</v>
      </c>
      <c r="F12197" s="2">
        <f t="shared" si="61795"/>
        <v>254.6</v>
      </c>
      <c r="G12197" s="2">
        <f t="shared" si="61796"/>
        <v>5901.3739154373588</v>
      </c>
      <c r="H12197">
        <f t="shared" si="60837"/>
        <v>431</v>
      </c>
      <c r="I12197">
        <f t="shared" si="60838"/>
        <v>423</v>
      </c>
      <c r="J12197" s="3">
        <f t="shared" si="61797"/>
        <v>0.23447085845927607</v>
      </c>
      <c r="K12197">
        <f t="shared" si="61798"/>
        <v>3</v>
      </c>
      <c r="L12197" s="3">
        <f t="shared" si="61799"/>
        <v>12.857142857142858</v>
      </c>
      <c r="M12197" s="3">
        <f t="shared" si="61800"/>
        <v>193.54733347486987</v>
      </c>
      <c r="N12197">
        <v>126475</v>
      </c>
      <c r="O12197" s="18">
        <v>4148</v>
      </c>
    </row>
    <row r="12198" spans="1:15" customFormat="1" x14ac:dyDescent="0.2">
      <c r="A12198" t="s">
        <v>28</v>
      </c>
      <c r="B12198" s="2">
        <v>2143145</v>
      </c>
      <c r="C12198" s="1">
        <f t="shared" si="60842"/>
        <v>44341</v>
      </c>
      <c r="D12198">
        <f t="shared" ref="D12198:D12204" si="61801">N12198-N12197</f>
        <v>67</v>
      </c>
      <c r="E12198" s="2">
        <f t="shared" ref="E12198:E12204" si="61802">SUM(D12192:D12198)/7</f>
        <v>269.57142857142856</v>
      </c>
      <c r="F12198" s="2">
        <f t="shared" ref="F12198:F12204" si="61803">SUM(D12194:D12198)/5</f>
        <v>172.2</v>
      </c>
      <c r="G12198" s="2">
        <f t="shared" ref="G12198:G12204" si="61804">N12198/(B12198/100000)</f>
        <v>5904.5001621448846</v>
      </c>
      <c r="H12198">
        <f t="shared" si="60837"/>
        <v>432</v>
      </c>
      <c r="I12198">
        <f t="shared" si="60838"/>
        <v>424</v>
      </c>
      <c r="J12198" s="3">
        <f t="shared" ref="J12198:J12204" si="61805">E12198/(SUM(N12191:N12197)/7)*100</f>
        <v>0.21427744102544302</v>
      </c>
      <c r="K12198">
        <f t="shared" ref="K12198:K12204" si="61806">O12198-O12197</f>
        <v>0</v>
      </c>
      <c r="L12198" s="3">
        <f t="shared" ref="L12198:L12204" si="61807">SUM(K12192:K12198)/7</f>
        <v>8</v>
      </c>
      <c r="M12198" s="3">
        <f t="shared" ref="M12198:M12204" si="61808">O12198/(B12198/100000)</f>
        <v>193.54733347486987</v>
      </c>
      <c r="N12198">
        <v>126542</v>
      </c>
      <c r="O12198" s="18">
        <v>4148</v>
      </c>
    </row>
    <row r="12199" spans="1:15" customFormat="1" x14ac:dyDescent="0.2">
      <c r="A12199" t="s">
        <v>28</v>
      </c>
      <c r="B12199" s="2">
        <v>2143145</v>
      </c>
      <c r="C12199" s="1">
        <f t="shared" si="60842"/>
        <v>44342</v>
      </c>
      <c r="D12199">
        <f t="shared" si="61801"/>
        <v>167</v>
      </c>
      <c r="E12199" s="2">
        <f t="shared" si="61802"/>
        <v>215.28571428571428</v>
      </c>
      <c r="F12199" s="2">
        <f t="shared" si="61803"/>
        <v>145</v>
      </c>
      <c r="G12199" s="2">
        <f t="shared" si="61804"/>
        <v>5912.2924487143891</v>
      </c>
      <c r="H12199">
        <f t="shared" si="60837"/>
        <v>433</v>
      </c>
      <c r="I12199">
        <f t="shared" si="60838"/>
        <v>425</v>
      </c>
      <c r="J12199" s="3">
        <f t="shared" si="61805"/>
        <v>0.17076080909122843</v>
      </c>
      <c r="K12199">
        <f t="shared" si="61806"/>
        <v>17</v>
      </c>
      <c r="L12199" s="3">
        <f t="shared" si="61807"/>
        <v>8.5714285714285712</v>
      </c>
      <c r="M12199" s="3">
        <f t="shared" si="61808"/>
        <v>194.3405602514062</v>
      </c>
      <c r="N12199">
        <v>126709</v>
      </c>
      <c r="O12199" s="18">
        <v>4165</v>
      </c>
    </row>
    <row r="12200" spans="1:15" customFormat="1" x14ac:dyDescent="0.2">
      <c r="A12200" t="s">
        <v>28</v>
      </c>
      <c r="B12200" s="2">
        <v>2143145</v>
      </c>
      <c r="C12200" s="1">
        <f t="shared" si="60842"/>
        <v>44343</v>
      </c>
      <c r="D12200">
        <f t="shared" si="61801"/>
        <v>250</v>
      </c>
      <c r="E12200" s="2">
        <f t="shared" si="61802"/>
        <v>182.57142857142858</v>
      </c>
      <c r="F12200" s="2">
        <f t="shared" si="61803"/>
        <v>149</v>
      </c>
      <c r="G12200" s="2">
        <f t="shared" si="61804"/>
        <v>5923.9575483693352</v>
      </c>
      <c r="H12200">
        <f t="shared" si="60837"/>
        <v>434</v>
      </c>
      <c r="I12200">
        <f t="shared" si="60838"/>
        <v>426</v>
      </c>
      <c r="J12200" s="3">
        <f t="shared" si="61805"/>
        <v>0.14456555674707136</v>
      </c>
      <c r="K12200">
        <f t="shared" si="61806"/>
        <v>11</v>
      </c>
      <c r="L12200" s="3">
        <f t="shared" si="61807"/>
        <v>8</v>
      </c>
      <c r="M12200" s="3">
        <f t="shared" si="61808"/>
        <v>194.85382463622386</v>
      </c>
      <c r="N12200">
        <v>126959</v>
      </c>
      <c r="O12200" s="18">
        <v>4176</v>
      </c>
    </row>
    <row r="12201" spans="1:15" customFormat="1" x14ac:dyDescent="0.2">
      <c r="A12201" t="s">
        <v>28</v>
      </c>
      <c r="B12201" s="2">
        <v>2143145</v>
      </c>
      <c r="C12201" s="1">
        <f t="shared" si="60842"/>
        <v>44344</v>
      </c>
      <c r="D12201">
        <f t="shared" si="61801"/>
        <v>224</v>
      </c>
      <c r="E12201" s="2">
        <f t="shared" si="61802"/>
        <v>171.28571428571428</v>
      </c>
      <c r="F12201" s="2">
        <f t="shared" si="61803"/>
        <v>152</v>
      </c>
      <c r="G12201" s="2">
        <f t="shared" si="61804"/>
        <v>5934.4094776601669</v>
      </c>
      <c r="H12201">
        <f t="shared" si="60837"/>
        <v>435</v>
      </c>
      <c r="I12201">
        <f t="shared" si="60838"/>
        <v>427</v>
      </c>
      <c r="J12201" s="3">
        <f t="shared" si="61805"/>
        <v>0.1354333981696724</v>
      </c>
      <c r="K12201">
        <f t="shared" si="61806"/>
        <v>13</v>
      </c>
      <c r="L12201" s="3">
        <f t="shared" si="61807"/>
        <v>7.8571428571428568</v>
      </c>
      <c r="M12201" s="3">
        <f t="shared" si="61808"/>
        <v>195.46040981828105</v>
      </c>
      <c r="N12201">
        <v>127183</v>
      </c>
      <c r="O12201" s="18">
        <v>4189</v>
      </c>
    </row>
    <row r="12202" spans="1:15" customFormat="1" x14ac:dyDescent="0.2">
      <c r="A12202" t="s">
        <v>28</v>
      </c>
      <c r="B12202" s="2">
        <v>2143145</v>
      </c>
      <c r="C12202" s="1">
        <f t="shared" si="60842"/>
        <v>44345</v>
      </c>
      <c r="D12202">
        <f t="shared" si="61801"/>
        <v>175</v>
      </c>
      <c r="E12202" s="2">
        <f t="shared" si="61802"/>
        <v>163.42857142857142</v>
      </c>
      <c r="F12202" s="2">
        <f t="shared" si="61803"/>
        <v>176.6</v>
      </c>
      <c r="G12202" s="2">
        <f t="shared" si="61804"/>
        <v>5942.5750474186298</v>
      </c>
      <c r="H12202">
        <f t="shared" si="60837"/>
        <v>436</v>
      </c>
      <c r="I12202">
        <f t="shared" si="60838"/>
        <v>428</v>
      </c>
      <c r="J12202" s="3">
        <f t="shared" si="61805"/>
        <v>0.12904608547047111</v>
      </c>
      <c r="K12202">
        <f t="shared" si="61806"/>
        <v>10</v>
      </c>
      <c r="L12202" s="3">
        <f t="shared" si="61807"/>
        <v>8.7142857142857135</v>
      </c>
      <c r="M12202" s="3">
        <f t="shared" si="61808"/>
        <v>195.92701380447892</v>
      </c>
      <c r="N12202">
        <v>127358</v>
      </c>
      <c r="O12202" s="18">
        <v>4199</v>
      </c>
    </row>
    <row r="12203" spans="1:15" customFormat="1" x14ac:dyDescent="0.2">
      <c r="A12203" t="s">
        <v>28</v>
      </c>
      <c r="B12203" s="2">
        <v>2143145</v>
      </c>
      <c r="C12203" s="1">
        <f t="shared" si="60842"/>
        <v>44346</v>
      </c>
      <c r="D12203">
        <f t="shared" si="61801"/>
        <v>123</v>
      </c>
      <c r="E12203" s="2">
        <f t="shared" si="61802"/>
        <v>151.14285714285714</v>
      </c>
      <c r="F12203" s="2">
        <f t="shared" si="61803"/>
        <v>187.8</v>
      </c>
      <c r="G12203" s="2">
        <f t="shared" si="61804"/>
        <v>5948.314276448863</v>
      </c>
      <c r="H12203">
        <f t="shared" si="60837"/>
        <v>437</v>
      </c>
      <c r="I12203">
        <f t="shared" si="60838"/>
        <v>429</v>
      </c>
      <c r="J12203" s="3">
        <f t="shared" si="61805"/>
        <v>0.11919125690447463</v>
      </c>
      <c r="K12203">
        <f t="shared" si="61806"/>
        <v>3</v>
      </c>
      <c r="L12203" s="3">
        <f t="shared" si="61807"/>
        <v>8.1428571428571423</v>
      </c>
      <c r="M12203" s="3">
        <f t="shared" si="61808"/>
        <v>196.06699500033827</v>
      </c>
      <c r="N12203">
        <v>127481</v>
      </c>
      <c r="O12203" s="18">
        <v>4202</v>
      </c>
    </row>
    <row r="12204" spans="1:15" customFormat="1" x14ac:dyDescent="0.2">
      <c r="A12204" t="s">
        <v>28</v>
      </c>
      <c r="B12204" s="2">
        <v>2143145</v>
      </c>
      <c r="C12204" s="1">
        <f t="shared" si="60842"/>
        <v>44347</v>
      </c>
      <c r="D12204">
        <f t="shared" si="61801"/>
        <v>21</v>
      </c>
      <c r="E12204" s="2">
        <f t="shared" si="61802"/>
        <v>146.71428571428572</v>
      </c>
      <c r="F12204" s="2">
        <f t="shared" si="61803"/>
        <v>158.6</v>
      </c>
      <c r="G12204" s="2">
        <f t="shared" si="61804"/>
        <v>5949.294144819879</v>
      </c>
      <c r="H12204">
        <f t="shared" si="60837"/>
        <v>438</v>
      </c>
      <c r="I12204">
        <f t="shared" si="60838"/>
        <v>430</v>
      </c>
      <c r="J12204" s="3">
        <f t="shared" si="61805"/>
        <v>0.11556114669964343</v>
      </c>
      <c r="K12204">
        <f t="shared" si="61806"/>
        <v>0</v>
      </c>
      <c r="L12204" s="3">
        <f t="shared" si="61807"/>
        <v>7.7142857142857144</v>
      </c>
      <c r="M12204" s="3">
        <f t="shared" si="61808"/>
        <v>196.06699500033827</v>
      </c>
      <c r="N12204">
        <v>127502</v>
      </c>
      <c r="O12204" s="18">
        <v>4202</v>
      </c>
    </row>
    <row r="12205" spans="1:15" customFormat="1" x14ac:dyDescent="0.2">
      <c r="A12205" t="s">
        <v>28</v>
      </c>
      <c r="B12205" s="2">
        <v>2143145</v>
      </c>
      <c r="C12205" s="1">
        <f t="shared" si="60842"/>
        <v>44348</v>
      </c>
      <c r="D12205">
        <f t="shared" ref="D12205:D12206" si="61809">N12205-N12204</f>
        <v>97</v>
      </c>
      <c r="E12205" s="2">
        <f t="shared" ref="E12205:E12206" si="61810">SUM(D12199:D12205)/7</f>
        <v>151</v>
      </c>
      <c r="F12205" s="2">
        <f t="shared" ref="F12205:F12206" si="61811">SUM(D12201:D12205)/5</f>
        <v>128</v>
      </c>
      <c r="G12205" s="2">
        <f t="shared" ref="G12205:G12206" si="61812">N12205/(B12205/100000)</f>
        <v>5953.8202034859978</v>
      </c>
      <c r="H12205">
        <f t="shared" si="60837"/>
        <v>439</v>
      </c>
      <c r="I12205">
        <f t="shared" si="60838"/>
        <v>431</v>
      </c>
      <c r="J12205" s="3">
        <f t="shared" ref="J12205:J12206" si="61813">E12205/(SUM(N12198:N12204)/7)*100</f>
        <v>0.11879955132657627</v>
      </c>
      <c r="K12205">
        <f t="shared" ref="K12205:K12206" si="61814">O12205-O12204</f>
        <v>15</v>
      </c>
      <c r="L12205" s="3">
        <f t="shared" ref="L12205:L12206" si="61815">SUM(K12199:K12205)/7</f>
        <v>9.8571428571428577</v>
      </c>
      <c r="M12205" s="3">
        <f t="shared" ref="M12205:M12206" si="61816">O12205/(B12205/100000)</f>
        <v>196.76690097963507</v>
      </c>
      <c r="N12205">
        <v>127599</v>
      </c>
      <c r="O12205" s="18">
        <v>4217</v>
      </c>
    </row>
    <row r="12206" spans="1:15" customFormat="1" x14ac:dyDescent="0.2">
      <c r="A12206" t="s">
        <v>28</v>
      </c>
      <c r="B12206" s="2">
        <v>2143145</v>
      </c>
      <c r="C12206" s="1">
        <f t="shared" si="60842"/>
        <v>44349</v>
      </c>
      <c r="D12206">
        <f t="shared" si="61809"/>
        <v>156</v>
      </c>
      <c r="E12206" s="2">
        <f t="shared" si="61810"/>
        <v>149.42857142857142</v>
      </c>
      <c r="F12206" s="2">
        <f t="shared" si="61811"/>
        <v>114.4</v>
      </c>
      <c r="G12206" s="2">
        <f t="shared" si="61812"/>
        <v>5961.0992256706841</v>
      </c>
      <c r="H12206">
        <f t="shared" si="60837"/>
        <v>440</v>
      </c>
      <c r="I12206">
        <f t="shared" si="60838"/>
        <v>432</v>
      </c>
      <c r="J12206" s="3">
        <f t="shared" si="61813"/>
        <v>0.11742372790025943</v>
      </c>
      <c r="K12206">
        <f t="shared" si="61814"/>
        <v>7</v>
      </c>
      <c r="L12206" s="3">
        <f t="shared" si="61815"/>
        <v>8.4285714285714288</v>
      </c>
      <c r="M12206" s="3">
        <f t="shared" si="61816"/>
        <v>197.09352376997356</v>
      </c>
      <c r="N12206">
        <v>127755</v>
      </c>
      <c r="O12206" s="18">
        <v>4224</v>
      </c>
    </row>
    <row r="12207" spans="1:15" customFormat="1" x14ac:dyDescent="0.2">
      <c r="A12207" t="s">
        <v>28</v>
      </c>
      <c r="B12207" s="2">
        <v>2143145</v>
      </c>
      <c r="C12207" s="1">
        <f t="shared" si="60842"/>
        <v>44350</v>
      </c>
      <c r="D12207">
        <f t="shared" ref="D12207:D12208" si="61817">N12207-N12206</f>
        <v>78</v>
      </c>
      <c r="E12207" s="2">
        <f t="shared" ref="E12207:E12208" si="61818">SUM(D12201:D12207)/7</f>
        <v>124.85714285714286</v>
      </c>
      <c r="F12207" s="2">
        <f t="shared" ref="F12207:F12208" si="61819">SUM(D12203:D12207)/5</f>
        <v>95</v>
      </c>
      <c r="G12207" s="2">
        <f t="shared" ref="G12207:G12208" si="61820">N12207/(B12207/100000)</f>
        <v>5964.7387367630281</v>
      </c>
      <c r="H12207">
        <f t="shared" si="60837"/>
        <v>441</v>
      </c>
      <c r="I12207">
        <f t="shared" si="60838"/>
        <v>433</v>
      </c>
      <c r="J12207" s="3">
        <f t="shared" ref="J12207:J12208" si="61821">E12207/(SUM(N12200:N12206)/7)*100</f>
        <v>9.7999970846690612E-2</v>
      </c>
      <c r="K12207">
        <f t="shared" ref="K12207:K12208" si="61822">O12207-O12206</f>
        <v>4</v>
      </c>
      <c r="L12207" s="3">
        <f t="shared" ref="L12207:L12208" si="61823">SUM(K12201:K12207)/7</f>
        <v>7.4285714285714288</v>
      </c>
      <c r="M12207" s="3">
        <f t="shared" ref="M12207:M12208" si="61824">O12207/(B12207/100000)</f>
        <v>197.2801653644527</v>
      </c>
      <c r="N12207">
        <v>127833</v>
      </c>
      <c r="O12207" s="18">
        <v>4228</v>
      </c>
    </row>
    <row r="12208" spans="1:15" customFormat="1" x14ac:dyDescent="0.2">
      <c r="A12208" t="s">
        <v>28</v>
      </c>
      <c r="B12208" s="2">
        <v>2143145</v>
      </c>
      <c r="C12208" s="1">
        <f t="shared" si="60842"/>
        <v>44351</v>
      </c>
      <c r="D12208">
        <f t="shared" si="61817"/>
        <v>91</v>
      </c>
      <c r="E12208" s="2">
        <f t="shared" si="61818"/>
        <v>105.85714285714286</v>
      </c>
      <c r="F12208" s="2">
        <f t="shared" si="61819"/>
        <v>88.6</v>
      </c>
      <c r="G12208" s="2">
        <f t="shared" si="61820"/>
        <v>5968.984833037428</v>
      </c>
      <c r="H12208">
        <f t="shared" si="60837"/>
        <v>442</v>
      </c>
      <c r="I12208">
        <f t="shared" si="60838"/>
        <v>434</v>
      </c>
      <c r="J12208" s="3">
        <f t="shared" si="61821"/>
        <v>8.3005586354374494E-2</v>
      </c>
      <c r="K12208">
        <f t="shared" si="61822"/>
        <v>17</v>
      </c>
      <c r="L12208" s="3">
        <f t="shared" si="61823"/>
        <v>8</v>
      </c>
      <c r="M12208" s="3">
        <f t="shared" si="61824"/>
        <v>198.07339214098906</v>
      </c>
      <c r="N12208">
        <v>127924</v>
      </c>
      <c r="O12208" s="18">
        <v>4245</v>
      </c>
    </row>
    <row r="12209" spans="1:15" customFormat="1" x14ac:dyDescent="0.2">
      <c r="A12209" t="s">
        <v>28</v>
      </c>
      <c r="B12209" s="2">
        <v>2143145</v>
      </c>
      <c r="C12209" s="1">
        <f t="shared" si="60842"/>
        <v>44352</v>
      </c>
      <c r="D12209">
        <f t="shared" ref="D12209" si="61825">N12209-N12208</f>
        <v>109</v>
      </c>
      <c r="E12209" s="2">
        <f t="shared" ref="E12209" si="61826">SUM(D12203:D12209)/7</f>
        <v>96.428571428571431</v>
      </c>
      <c r="F12209" s="2">
        <f t="shared" ref="F12209" si="61827">SUM(D12205:D12209)/5</f>
        <v>106.2</v>
      </c>
      <c r="G12209" s="2">
        <f t="shared" ref="G12209" si="61828">N12209/(B12209/100000)</f>
        <v>5974.0708164869848</v>
      </c>
      <c r="H12209">
        <f t="shared" si="60837"/>
        <v>443</v>
      </c>
      <c r="I12209">
        <f t="shared" si="60838"/>
        <v>435</v>
      </c>
      <c r="J12209" s="3">
        <f t="shared" ref="J12209" si="61829">E12209/(SUM(N12202:N12208)/7)*100</f>
        <v>7.5549665790663634E-2</v>
      </c>
      <c r="K12209">
        <f t="shared" ref="K12209" si="61830">O12209-O12208</f>
        <v>11</v>
      </c>
      <c r="L12209" s="3">
        <f t="shared" ref="L12209" si="61831">SUM(K12203:K12209)/7</f>
        <v>8.1428571428571423</v>
      </c>
      <c r="M12209" s="3">
        <f t="shared" ref="M12209" si="61832">O12209/(B12209/100000)</f>
        <v>198.58665652580669</v>
      </c>
      <c r="N12209">
        <v>128033</v>
      </c>
      <c r="O12209" s="18">
        <v>4256</v>
      </c>
    </row>
    <row r="12210" spans="1:15" customFormat="1" x14ac:dyDescent="0.2">
      <c r="A12210" t="s">
        <v>28</v>
      </c>
      <c r="B12210" s="2">
        <v>2143145</v>
      </c>
      <c r="C12210" s="1">
        <f t="shared" si="60842"/>
        <v>44353</v>
      </c>
      <c r="D12210">
        <f t="shared" ref="D12210" si="61833">N12210-N12209</f>
        <v>88</v>
      </c>
      <c r="E12210" s="2">
        <f t="shared" ref="E12210" si="61834">SUM(D12204:D12210)/7</f>
        <v>91.428571428571431</v>
      </c>
      <c r="F12210" s="2">
        <f t="shared" ref="F12210" si="61835">SUM(D12206:D12210)/5</f>
        <v>104.4</v>
      </c>
      <c r="G12210" s="2">
        <f t="shared" ref="G12210" si="61836">N12210/(B12210/100000)</f>
        <v>5978.1769315655256</v>
      </c>
      <c r="H12210">
        <f t="shared" si="60837"/>
        <v>444</v>
      </c>
      <c r="I12210">
        <f t="shared" si="60838"/>
        <v>436</v>
      </c>
      <c r="J12210" s="3">
        <f t="shared" ref="J12210" si="61837">E12210/(SUM(N12203:N12209)/7)*100</f>
        <v>7.1578198622790731E-2</v>
      </c>
      <c r="K12210">
        <f t="shared" ref="K12210" si="61838">O12210-O12209</f>
        <v>0</v>
      </c>
      <c r="L12210" s="3">
        <f t="shared" ref="L12210" si="61839">SUM(K12204:K12210)/7</f>
        <v>7.7142857142857144</v>
      </c>
      <c r="M12210" s="3">
        <f t="shared" ref="M12210" si="61840">O12210/(B12210/100000)</f>
        <v>198.58665652580669</v>
      </c>
      <c r="N12210">
        <v>128121</v>
      </c>
      <c r="O12210" s="18">
        <v>4256</v>
      </c>
    </row>
    <row r="12211" spans="1:15" customFormat="1" x14ac:dyDescent="0.2">
      <c r="A12211" t="s">
        <v>28</v>
      </c>
      <c r="B12211" s="2">
        <v>2143145</v>
      </c>
      <c r="C12211" s="1">
        <f t="shared" si="60842"/>
        <v>44354</v>
      </c>
      <c r="D12211">
        <f t="shared" ref="D12211:D12213" si="61841">N12211-N12210</f>
        <v>14</v>
      </c>
      <c r="E12211" s="2">
        <f t="shared" ref="E12211:E12213" si="61842">SUM(D12205:D12211)/7</f>
        <v>90.428571428571431</v>
      </c>
      <c r="F12211" s="2">
        <f t="shared" ref="F12211:F12213" si="61843">SUM(D12207:D12211)/5</f>
        <v>76</v>
      </c>
      <c r="G12211" s="2">
        <f t="shared" ref="G12211:G12213" si="61844">N12211/(B12211/100000)</f>
        <v>5978.8301771462029</v>
      </c>
      <c r="H12211">
        <f t="shared" si="60837"/>
        <v>445</v>
      </c>
      <c r="I12211">
        <f t="shared" si="60838"/>
        <v>437</v>
      </c>
      <c r="J12211" s="3">
        <f t="shared" ref="J12211:J12213" si="61845">E12211/(SUM(N12204:N12210)/7)*100</f>
        <v>7.0744674311859962E-2</v>
      </c>
      <c r="K12211">
        <f t="shared" ref="K12211:K12213" si="61846">O12211-O12210</f>
        <v>2</v>
      </c>
      <c r="L12211" s="3">
        <f t="shared" ref="L12211:L12213" si="61847">SUM(K12205:K12211)/7</f>
        <v>8</v>
      </c>
      <c r="M12211" s="3">
        <f t="shared" ref="M12211:M12213" si="61848">O12211/(B12211/100000)</f>
        <v>198.67997732304624</v>
      </c>
      <c r="N12211">
        <v>128135</v>
      </c>
      <c r="O12211" s="18">
        <v>4258</v>
      </c>
    </row>
    <row r="12212" spans="1:15" customFormat="1" x14ac:dyDescent="0.2">
      <c r="A12212" t="s">
        <v>28</v>
      </c>
      <c r="B12212" s="2">
        <v>2143145</v>
      </c>
      <c r="C12212" s="1">
        <f t="shared" si="60842"/>
        <v>44355</v>
      </c>
      <c r="D12212">
        <f t="shared" si="61841"/>
        <v>51</v>
      </c>
      <c r="E12212" s="2">
        <f t="shared" si="61842"/>
        <v>83.857142857142861</v>
      </c>
      <c r="F12212" s="2">
        <f t="shared" si="61843"/>
        <v>70.599999999999994</v>
      </c>
      <c r="G12212" s="2">
        <f t="shared" si="61844"/>
        <v>5981.209857475812</v>
      </c>
      <c r="H12212">
        <f t="shared" si="60837"/>
        <v>446</v>
      </c>
      <c r="I12212">
        <f t="shared" si="60838"/>
        <v>438</v>
      </c>
      <c r="J12212" s="3">
        <f t="shared" si="61845"/>
        <v>6.5557292830020111E-2</v>
      </c>
      <c r="K12212">
        <f t="shared" si="61846"/>
        <v>2</v>
      </c>
      <c r="L12212" s="3">
        <f t="shared" si="61847"/>
        <v>6.1428571428571432</v>
      </c>
      <c r="M12212" s="3">
        <f t="shared" si="61848"/>
        <v>198.77329812028583</v>
      </c>
      <c r="N12212">
        <v>128186</v>
      </c>
      <c r="O12212" s="18">
        <v>4260</v>
      </c>
    </row>
    <row r="12213" spans="1:15" customFormat="1" x14ac:dyDescent="0.2">
      <c r="A12213" t="s">
        <v>28</v>
      </c>
      <c r="B12213" s="2">
        <v>2143145</v>
      </c>
      <c r="C12213" s="1">
        <f t="shared" si="60842"/>
        <v>44356</v>
      </c>
      <c r="D12213">
        <f t="shared" si="61841"/>
        <v>77</v>
      </c>
      <c r="E12213" s="2">
        <f t="shared" si="61842"/>
        <v>72.571428571428569</v>
      </c>
      <c r="F12213" s="2">
        <f t="shared" si="61843"/>
        <v>67.8</v>
      </c>
      <c r="G12213" s="2">
        <f t="shared" si="61844"/>
        <v>5984.8027081695354</v>
      </c>
      <c r="H12213">
        <f t="shared" si="60837"/>
        <v>447</v>
      </c>
      <c r="I12213">
        <f t="shared" si="60838"/>
        <v>439</v>
      </c>
      <c r="J12213" s="3">
        <f t="shared" si="61845"/>
        <v>5.6697251187796255E-2</v>
      </c>
      <c r="K12213">
        <f t="shared" si="61846"/>
        <v>1</v>
      </c>
      <c r="L12213" s="3">
        <f t="shared" si="61847"/>
        <v>5.2857142857142856</v>
      </c>
      <c r="M12213" s="3">
        <f t="shared" si="61848"/>
        <v>198.81995851890562</v>
      </c>
      <c r="N12213">
        <v>128263</v>
      </c>
      <c r="O12213" s="18">
        <v>4261</v>
      </c>
    </row>
    <row r="12214" spans="1:15" customFormat="1" x14ac:dyDescent="0.2">
      <c r="A12214" t="s">
        <v>28</v>
      </c>
      <c r="B12214" s="2">
        <v>2143145</v>
      </c>
      <c r="C12214" s="1">
        <f t="shared" si="60842"/>
        <v>44357</v>
      </c>
      <c r="D12214">
        <f t="shared" ref="D12214" si="61849">N12214-N12213</f>
        <v>72</v>
      </c>
      <c r="E12214" s="2">
        <f t="shared" ref="E12214" si="61850">SUM(D12208:D12214)/7</f>
        <v>71.714285714285708</v>
      </c>
      <c r="F12214" s="2">
        <f t="shared" ref="F12214" si="61851">SUM(D12210:D12214)/5</f>
        <v>60.4</v>
      </c>
      <c r="G12214" s="2">
        <f t="shared" ref="G12214" si="61852">N12214/(B12214/100000)</f>
        <v>5988.1622568701596</v>
      </c>
      <c r="H12214">
        <f t="shared" si="60837"/>
        <v>448</v>
      </c>
      <c r="I12214">
        <f t="shared" si="60838"/>
        <v>440</v>
      </c>
      <c r="J12214" s="3">
        <f t="shared" ref="J12214" si="61853">E12214/(SUM(N12207:N12213)/7)*100</f>
        <v>5.5995850506695512E-2</v>
      </c>
      <c r="K12214">
        <f t="shared" ref="K12214" si="61854">O12214-O12213</f>
        <v>7</v>
      </c>
      <c r="L12214" s="3">
        <f t="shared" ref="L12214" si="61855">SUM(K12208:K12214)/7</f>
        <v>5.7142857142857144</v>
      </c>
      <c r="M12214" s="3">
        <f t="shared" ref="M12214" si="61856">O12214/(B12214/100000)</f>
        <v>199.14658130924411</v>
      </c>
      <c r="N12214">
        <v>128335</v>
      </c>
      <c r="O12214" s="18">
        <v>4268</v>
      </c>
    </row>
    <row r="12215" spans="1:15" customFormat="1" x14ac:dyDescent="0.2">
      <c r="A12215" t="s">
        <v>28</v>
      </c>
      <c r="B12215" s="2">
        <v>2143145</v>
      </c>
      <c r="C12215" s="1">
        <f t="shared" si="60842"/>
        <v>44358</v>
      </c>
      <c r="D12215">
        <f t="shared" ref="D12215:D12218" si="61857">N12215-N12214</f>
        <v>53</v>
      </c>
      <c r="E12215" s="2">
        <f t="shared" ref="E12215:E12218" si="61858">SUM(D12209:D12215)/7</f>
        <v>66.285714285714292</v>
      </c>
      <c r="F12215" s="2">
        <f t="shared" ref="F12215:F12218" si="61859">SUM(D12211:D12215)/5</f>
        <v>53.4</v>
      </c>
      <c r="G12215" s="2">
        <f t="shared" ref="G12215:G12218" si="61860">N12215/(B12215/100000)</f>
        <v>5990.6352579970089</v>
      </c>
      <c r="H12215">
        <f t="shared" si="60837"/>
        <v>449</v>
      </c>
      <c r="I12215">
        <f t="shared" si="60838"/>
        <v>441</v>
      </c>
      <c r="J12215" s="3">
        <f t="shared" ref="J12215:J12218" si="61861">E12215/(SUM(N12208:N12214)/7)*100</f>
        <v>5.1728155166628209E-2</v>
      </c>
      <c r="K12215">
        <f t="shared" ref="K12215:K12218" si="61862">O12215-O12214</f>
        <v>3</v>
      </c>
      <c r="L12215" s="3">
        <f t="shared" ref="L12215:L12218" si="61863">SUM(K12209:K12215)/7</f>
        <v>3.7142857142857144</v>
      </c>
      <c r="M12215" s="3">
        <f t="shared" ref="M12215:M12218" si="61864">O12215/(B12215/100000)</f>
        <v>199.28656250510346</v>
      </c>
      <c r="N12215">
        <v>128388</v>
      </c>
      <c r="O12215" s="18">
        <v>4271</v>
      </c>
    </row>
    <row r="12216" spans="1:15" customFormat="1" x14ac:dyDescent="0.2">
      <c r="A12216" t="s">
        <v>28</v>
      </c>
      <c r="B12216" s="2">
        <v>2143145</v>
      </c>
      <c r="C12216" s="1">
        <f t="shared" si="60842"/>
        <v>44359</v>
      </c>
      <c r="D12216">
        <f t="shared" si="61857"/>
        <v>49</v>
      </c>
      <c r="E12216" s="2">
        <f t="shared" si="61858"/>
        <v>57.714285714285715</v>
      </c>
      <c r="F12216" s="2">
        <f t="shared" si="61859"/>
        <v>60.4</v>
      </c>
      <c r="G12216" s="2">
        <f t="shared" si="61860"/>
        <v>5992.9216175293777</v>
      </c>
      <c r="H12216">
        <f t="shared" si="60837"/>
        <v>450</v>
      </c>
      <c r="I12216">
        <f t="shared" si="60838"/>
        <v>442</v>
      </c>
      <c r="J12216" s="3">
        <f t="shared" si="61861"/>
        <v>4.5015883698567398E-2</v>
      </c>
      <c r="K12216">
        <f t="shared" si="61862"/>
        <v>12</v>
      </c>
      <c r="L12216" s="3">
        <f t="shared" si="61863"/>
        <v>3.8571428571428572</v>
      </c>
      <c r="M12216" s="3">
        <f t="shared" si="61864"/>
        <v>199.84648728854089</v>
      </c>
      <c r="N12216">
        <v>128437</v>
      </c>
      <c r="O12216" s="18">
        <v>4283</v>
      </c>
    </row>
    <row r="12217" spans="1:15" customFormat="1" x14ac:dyDescent="0.2">
      <c r="A12217" t="s">
        <v>28</v>
      </c>
      <c r="B12217" s="2">
        <v>2143145</v>
      </c>
      <c r="C12217" s="1">
        <f t="shared" si="60842"/>
        <v>44360</v>
      </c>
      <c r="D12217">
        <f t="shared" si="61857"/>
        <v>41</v>
      </c>
      <c r="E12217" s="2">
        <f t="shared" si="61858"/>
        <v>51</v>
      </c>
      <c r="F12217" s="2">
        <f t="shared" si="61859"/>
        <v>58.4</v>
      </c>
      <c r="G12217" s="2">
        <f t="shared" si="61860"/>
        <v>5994.8346938727891</v>
      </c>
      <c r="H12217">
        <f t="shared" si="60837"/>
        <v>451</v>
      </c>
      <c r="I12217">
        <f t="shared" si="60838"/>
        <v>443</v>
      </c>
      <c r="J12217" s="3">
        <f t="shared" si="61861"/>
        <v>3.9760988567323595E-2</v>
      </c>
      <c r="K12217">
        <f t="shared" si="61862"/>
        <v>2</v>
      </c>
      <c r="L12217" s="3">
        <f t="shared" si="61863"/>
        <v>4.1428571428571432</v>
      </c>
      <c r="M12217" s="3">
        <f t="shared" si="61864"/>
        <v>199.93980808578047</v>
      </c>
      <c r="N12217">
        <v>128478</v>
      </c>
      <c r="O12217" s="18">
        <v>4285</v>
      </c>
    </row>
    <row r="12218" spans="1:15" customFormat="1" x14ac:dyDescent="0.2">
      <c r="A12218" t="s">
        <v>28</v>
      </c>
      <c r="B12218" s="2">
        <v>2143145</v>
      </c>
      <c r="C12218" s="1">
        <f t="shared" si="60842"/>
        <v>44361</v>
      </c>
      <c r="D12218">
        <f t="shared" si="61857"/>
        <v>11</v>
      </c>
      <c r="E12218" s="2">
        <f t="shared" si="61858"/>
        <v>50.571428571428569</v>
      </c>
      <c r="F12218" s="2">
        <f t="shared" si="61859"/>
        <v>45.2</v>
      </c>
      <c r="G12218" s="2">
        <f t="shared" si="61860"/>
        <v>5995.3479582576065</v>
      </c>
      <c r="H12218">
        <f t="shared" si="60837"/>
        <v>452</v>
      </c>
      <c r="I12218">
        <f t="shared" si="60838"/>
        <v>444</v>
      </c>
      <c r="J12218" s="3">
        <f t="shared" si="61861"/>
        <v>3.9411192333298449E-2</v>
      </c>
      <c r="K12218">
        <f t="shared" si="61862"/>
        <v>1</v>
      </c>
      <c r="L12218" s="3">
        <f t="shared" si="61863"/>
        <v>4</v>
      </c>
      <c r="M12218" s="3">
        <f t="shared" si="61864"/>
        <v>199.98646848440023</v>
      </c>
      <c r="N12218">
        <v>128489</v>
      </c>
      <c r="O12218" s="18">
        <v>4286</v>
      </c>
    </row>
    <row r="12219" spans="1:15" customFormat="1" x14ac:dyDescent="0.2">
      <c r="A12219" t="s">
        <v>28</v>
      </c>
      <c r="B12219" s="2">
        <v>2143145</v>
      </c>
      <c r="C12219" s="1">
        <f t="shared" si="60842"/>
        <v>44362</v>
      </c>
      <c r="D12219">
        <f t="shared" ref="D12219" si="61865">N12219-N12218</f>
        <v>12</v>
      </c>
      <c r="E12219" s="2">
        <f t="shared" ref="E12219" si="61866">SUM(D12213:D12219)/7</f>
        <v>45</v>
      </c>
      <c r="F12219" s="2">
        <f t="shared" ref="F12219" si="61867">SUM(D12215:D12219)/5</f>
        <v>33.200000000000003</v>
      </c>
      <c r="G12219" s="2">
        <f t="shared" ref="G12219" si="61868">N12219/(B12219/100000)</f>
        <v>5995.9078830410444</v>
      </c>
      <c r="H12219">
        <f t="shared" si="60837"/>
        <v>453</v>
      </c>
      <c r="I12219">
        <f t="shared" si="60838"/>
        <v>445</v>
      </c>
      <c r="J12219" s="3">
        <f t="shared" ref="J12219" si="61869">E12219/(SUM(N12212:N12218)/7)*100</f>
        <v>3.5055465536582321E-2</v>
      </c>
      <c r="K12219">
        <f t="shared" ref="K12219" si="61870">O12219-O12218</f>
        <v>14</v>
      </c>
      <c r="L12219" s="3">
        <f t="shared" ref="L12219" si="61871">SUM(K12213:K12219)/7</f>
        <v>5.7142857142857144</v>
      </c>
      <c r="M12219" s="3">
        <f t="shared" ref="M12219" si="61872">O12219/(B12219/100000)</f>
        <v>200.63971406507724</v>
      </c>
      <c r="N12219">
        <v>128501</v>
      </c>
      <c r="O12219" s="18">
        <v>4300</v>
      </c>
    </row>
    <row r="12220" spans="1:15" customFormat="1" x14ac:dyDescent="0.2">
      <c r="A12220" t="s">
        <v>28</v>
      </c>
      <c r="B12220" s="2">
        <v>2143145</v>
      </c>
      <c r="C12220" s="1">
        <f t="shared" si="60842"/>
        <v>44363</v>
      </c>
      <c r="D12220">
        <f t="shared" ref="D12220" si="61873">N12220-N12219</f>
        <v>45</v>
      </c>
      <c r="E12220" s="2">
        <f t="shared" ref="E12220" si="61874">SUM(D12214:D12220)/7</f>
        <v>40.428571428571431</v>
      </c>
      <c r="F12220" s="2">
        <f t="shared" ref="F12220" si="61875">SUM(D12216:D12220)/5</f>
        <v>31.6</v>
      </c>
      <c r="G12220" s="2">
        <f t="shared" ref="G12220" si="61876">N12220/(B12220/100000)</f>
        <v>5998.0076009789345</v>
      </c>
      <c r="H12220">
        <f t="shared" si="60837"/>
        <v>454</v>
      </c>
      <c r="I12220">
        <f t="shared" si="60838"/>
        <v>446</v>
      </c>
      <c r="J12220" s="3">
        <f t="shared" ref="J12220" si="61877">E12220/(SUM(N12213:N12219)/7)*100</f>
        <v>3.1483238790910133E-2</v>
      </c>
      <c r="K12220">
        <f t="shared" ref="K12220" si="61878">O12220-O12219</f>
        <v>3</v>
      </c>
      <c r="L12220" s="3">
        <f t="shared" ref="L12220" si="61879">SUM(K12214:K12220)/7</f>
        <v>6</v>
      </c>
      <c r="M12220" s="3">
        <f t="shared" ref="M12220" si="61880">O12220/(B12220/100000)</f>
        <v>200.77969526093659</v>
      </c>
      <c r="N12220">
        <v>128546</v>
      </c>
      <c r="O12220" s="18">
        <v>4303</v>
      </c>
    </row>
    <row r="12221" spans="1:15" customFormat="1" x14ac:dyDescent="0.2">
      <c r="A12221" t="s">
        <v>28</v>
      </c>
      <c r="B12221" s="2">
        <v>2143145</v>
      </c>
      <c r="C12221" s="1">
        <f t="shared" si="60842"/>
        <v>44364</v>
      </c>
      <c r="D12221">
        <f t="shared" ref="D12221" si="61881">N12221-N12220</f>
        <v>33</v>
      </c>
      <c r="E12221" s="2">
        <f t="shared" ref="E12221" si="61882">SUM(D12215:D12221)/7</f>
        <v>34.857142857142854</v>
      </c>
      <c r="F12221" s="2">
        <f t="shared" ref="F12221" si="61883">SUM(D12217:D12221)/5</f>
        <v>28.4</v>
      </c>
      <c r="G12221" s="2">
        <f t="shared" ref="G12221" si="61884">N12221/(B12221/100000)</f>
        <v>5999.5473941333876</v>
      </c>
      <c r="H12221">
        <f t="shared" si="60837"/>
        <v>455</v>
      </c>
      <c r="I12221">
        <f t="shared" si="60838"/>
        <v>447</v>
      </c>
      <c r="J12221" s="3">
        <f t="shared" ref="J12221" si="61885">E12221/(SUM(N12214:N12220)/7)*100</f>
        <v>2.7136015943521496E-2</v>
      </c>
      <c r="K12221">
        <f t="shared" ref="K12221" si="61886">O12221-O12220</f>
        <v>4</v>
      </c>
      <c r="L12221" s="3">
        <f t="shared" ref="L12221" si="61887">SUM(K12215:K12221)/7</f>
        <v>5.5714285714285712</v>
      </c>
      <c r="M12221" s="3">
        <f t="shared" ref="M12221" si="61888">O12221/(B12221/100000)</f>
        <v>200.96633685541573</v>
      </c>
      <c r="N12221">
        <v>128579</v>
      </c>
      <c r="O12221" s="18">
        <v>4307</v>
      </c>
    </row>
    <row r="12222" spans="1:15" customFormat="1" x14ac:dyDescent="0.2">
      <c r="A12222" t="s">
        <v>28</v>
      </c>
      <c r="B12222" s="2">
        <v>2143145</v>
      </c>
      <c r="C12222" s="1">
        <f t="shared" si="60842"/>
        <v>44365</v>
      </c>
      <c r="D12222">
        <f t="shared" ref="D12222" si="61889">N12222-N12221</f>
        <v>19</v>
      </c>
      <c r="E12222" s="2">
        <f t="shared" ref="E12222" si="61890">SUM(D12216:D12222)/7</f>
        <v>30</v>
      </c>
      <c r="F12222" s="2">
        <f t="shared" ref="F12222" si="61891">SUM(D12218:D12222)/5</f>
        <v>24</v>
      </c>
      <c r="G12222" s="2">
        <f t="shared" ref="G12222" si="61892">N12222/(B12222/100000)</f>
        <v>6000.4339417071633</v>
      </c>
      <c r="H12222">
        <f t="shared" si="60837"/>
        <v>456</v>
      </c>
      <c r="I12222">
        <f t="shared" si="60838"/>
        <v>448</v>
      </c>
      <c r="J12222" s="3">
        <f t="shared" ref="J12222" si="61893">E12222/(SUM(N12215:N12221)/7)*100</f>
        <v>2.3348431986017625E-2</v>
      </c>
      <c r="K12222">
        <f t="shared" ref="K12222" si="61894">O12222-O12221</f>
        <v>4</v>
      </c>
      <c r="L12222" s="3">
        <f t="shared" ref="L12222" si="61895">SUM(K12216:K12222)/7</f>
        <v>5.7142857142857144</v>
      </c>
      <c r="M12222" s="3">
        <f t="shared" ref="M12222" si="61896">O12222/(B12222/100000)</f>
        <v>201.15297844989487</v>
      </c>
      <c r="N12222">
        <v>128598</v>
      </c>
      <c r="O12222" s="18">
        <v>4311</v>
      </c>
    </row>
    <row r="12223" spans="1:15" customFormat="1" x14ac:dyDescent="0.2">
      <c r="A12223" t="s">
        <v>28</v>
      </c>
      <c r="B12223" s="2">
        <v>2143145</v>
      </c>
      <c r="C12223" s="1">
        <f t="shared" si="60842"/>
        <v>44366</v>
      </c>
      <c r="D12223">
        <f t="shared" ref="D12223" si="61897">N12223-N12222</f>
        <v>26</v>
      </c>
      <c r="E12223" s="2">
        <f t="shared" ref="E12223" si="61898">SUM(D12217:D12223)/7</f>
        <v>26.714285714285715</v>
      </c>
      <c r="F12223" s="2">
        <f t="shared" ref="F12223" si="61899">SUM(D12219:D12223)/5</f>
        <v>27</v>
      </c>
      <c r="G12223" s="2">
        <f t="shared" ref="G12223" si="61900">N12223/(B12223/100000)</f>
        <v>6001.6471120712777</v>
      </c>
      <c r="H12223">
        <f t="shared" si="60837"/>
        <v>457</v>
      </c>
      <c r="I12223">
        <f t="shared" si="60838"/>
        <v>449</v>
      </c>
      <c r="J12223" s="3">
        <f t="shared" ref="J12223" si="61901">E12223/(SUM(N12216:N12222)/7)*100</f>
        <v>2.0786369477161674E-2</v>
      </c>
      <c r="K12223">
        <f t="shared" ref="K12223" si="61902">O12223-O12222</f>
        <v>0</v>
      </c>
      <c r="L12223" s="3">
        <f t="shared" ref="L12223" si="61903">SUM(K12217:K12223)/7</f>
        <v>4</v>
      </c>
      <c r="M12223" s="3">
        <f t="shared" ref="M12223" si="61904">O12223/(B12223/100000)</f>
        <v>201.15297844989487</v>
      </c>
      <c r="N12223">
        <v>128624</v>
      </c>
      <c r="O12223" s="18">
        <v>4311</v>
      </c>
    </row>
    <row r="12224" spans="1:15" customFormat="1" ht="15" customHeight="1" x14ac:dyDescent="0.2">
      <c r="A12224" t="s">
        <v>28</v>
      </c>
      <c r="B12224" s="2">
        <v>2143145</v>
      </c>
      <c r="C12224" s="1">
        <f t="shared" si="60842"/>
        <v>44367</v>
      </c>
      <c r="D12224">
        <f t="shared" ref="D12224" si="61905">N12224-N12223</f>
        <v>18</v>
      </c>
      <c r="E12224" s="2">
        <f t="shared" ref="E12224" si="61906">SUM(D12218:D12224)/7</f>
        <v>23.428571428571427</v>
      </c>
      <c r="F12224" s="2">
        <f t="shared" ref="F12224" si="61907">SUM(D12220:D12224)/5</f>
        <v>28.2</v>
      </c>
      <c r="G12224" s="2">
        <f t="shared" ref="G12224" si="61908">N12224/(B12224/100000)</f>
        <v>6002.4869992464337</v>
      </c>
      <c r="H12224">
        <f t="shared" si="60837"/>
        <v>458</v>
      </c>
      <c r="I12224">
        <f t="shared" si="60838"/>
        <v>450</v>
      </c>
      <c r="J12224" s="3">
        <f t="shared" ref="J12224" si="61909">E12224/(SUM(N12217:N12223)/7)*100</f>
        <v>1.8225968671337998E-2</v>
      </c>
      <c r="K12224">
        <f t="shared" ref="K12224" si="61910">O12224-O12223</f>
        <v>1</v>
      </c>
      <c r="L12224" s="3">
        <f t="shared" ref="L12224" si="61911">SUM(K12218:K12224)/7</f>
        <v>3.8571428571428572</v>
      </c>
      <c r="M12224" s="3">
        <f t="shared" ref="M12224" si="61912">O12224/(B12224/100000)</f>
        <v>201.19963884851467</v>
      </c>
      <c r="N12224">
        <v>128642</v>
      </c>
      <c r="O12224" s="18">
        <v>4312</v>
      </c>
    </row>
    <row r="12225" spans="1:15" customFormat="1" x14ac:dyDescent="0.2">
      <c r="A12225" t="s">
        <v>28</v>
      </c>
      <c r="B12225" s="2">
        <v>2143145</v>
      </c>
      <c r="C12225" s="1">
        <f t="shared" si="60842"/>
        <v>44368</v>
      </c>
      <c r="D12225">
        <f t="shared" ref="D12225" si="61913">N12225-N12224</f>
        <v>5</v>
      </c>
      <c r="E12225" s="2">
        <f t="shared" ref="E12225" si="61914">SUM(D12219:D12225)/7</f>
        <v>22.571428571428573</v>
      </c>
      <c r="F12225" s="2">
        <f t="shared" ref="F12225" si="61915">SUM(D12221:D12225)/5</f>
        <v>20.2</v>
      </c>
      <c r="G12225" s="2">
        <f t="shared" ref="G12225" si="61916">N12225/(B12225/100000)</f>
        <v>6002.720301239533</v>
      </c>
      <c r="H12225">
        <f t="shared" si="60837"/>
        <v>459</v>
      </c>
      <c r="I12225">
        <f t="shared" si="60838"/>
        <v>451</v>
      </c>
      <c r="J12225" s="3">
        <f t="shared" ref="J12225" si="61917">E12225/(SUM(N12218:N12224)/7)*100</f>
        <v>1.7555965194743433E-2</v>
      </c>
      <c r="K12225">
        <f t="shared" ref="K12225" si="61918">O12225-O12224</f>
        <v>0</v>
      </c>
      <c r="L12225" s="3">
        <f t="shared" ref="L12225" si="61919">SUM(K12219:K12225)/7</f>
        <v>3.7142857142857144</v>
      </c>
      <c r="M12225" s="3">
        <f t="shared" ref="M12225" si="61920">O12225/(B12225/100000)</f>
        <v>201.19963884851467</v>
      </c>
      <c r="N12225">
        <v>128647</v>
      </c>
      <c r="O12225" s="18">
        <v>4312</v>
      </c>
    </row>
    <row r="12226" spans="1:15" customFormat="1" x14ac:dyDescent="0.2">
      <c r="A12226" t="s">
        <v>28</v>
      </c>
      <c r="B12226" s="2">
        <v>2143145</v>
      </c>
      <c r="C12226" s="1">
        <f t="shared" si="60842"/>
        <v>44369</v>
      </c>
      <c r="D12226">
        <f t="shared" ref="D12226" si="61921">N12226-N12225</f>
        <v>22</v>
      </c>
      <c r="E12226" s="2">
        <f t="shared" ref="E12226:E12236" si="61922">SUM(D12220:D12226)/7</f>
        <v>24</v>
      </c>
      <c r="F12226" s="2">
        <f t="shared" ref="F12226:F12236" si="61923">SUM(D12222:D12226)/5</f>
        <v>18</v>
      </c>
      <c r="G12226" s="2">
        <f t="shared" ref="G12226:G12236" si="61924">N12226/(B12226/100000)</f>
        <v>6003.7468300091687</v>
      </c>
      <c r="H12226">
        <f t="shared" si="60837"/>
        <v>460</v>
      </c>
      <c r="I12226">
        <f t="shared" si="60838"/>
        <v>452</v>
      </c>
      <c r="J12226" s="3">
        <f t="shared" ref="J12226:J12236" si="61925">E12226/(SUM(N12219:N12225)/7)*100</f>
        <v>1.866382561765598E-2</v>
      </c>
      <c r="K12226">
        <f t="shared" ref="K12226:K12236" si="61926">O12226-O12225</f>
        <v>4</v>
      </c>
      <c r="L12226" s="3">
        <f t="shared" ref="L12226:L12236" si="61927">SUM(K12220:K12226)/7</f>
        <v>2.2857142857142856</v>
      </c>
      <c r="M12226" s="3">
        <f t="shared" ref="M12226:M12236" si="61928">O12226/(B12226/100000)</f>
        <v>201.38628044299381</v>
      </c>
      <c r="N12226">
        <v>128669</v>
      </c>
      <c r="O12226" s="18">
        <v>4316</v>
      </c>
    </row>
    <row r="12227" spans="1:15" customFormat="1" x14ac:dyDescent="0.2">
      <c r="A12227" t="s">
        <v>28</v>
      </c>
      <c r="B12227" s="2">
        <v>2143145</v>
      </c>
      <c r="C12227" s="1">
        <f t="shared" si="60842"/>
        <v>44370</v>
      </c>
      <c r="D12227">
        <f t="shared" ref="D12227" si="61929">N12227-N12226</f>
        <v>23</v>
      </c>
      <c r="E12227" s="2">
        <f t="shared" si="61922"/>
        <v>20.857142857142858</v>
      </c>
      <c r="F12227" s="2">
        <f t="shared" si="61923"/>
        <v>18.8</v>
      </c>
      <c r="G12227" s="2">
        <f t="shared" si="61924"/>
        <v>6004.8200191774231</v>
      </c>
      <c r="H12227">
        <f t="shared" si="60837"/>
        <v>461</v>
      </c>
      <c r="I12227">
        <f t="shared" si="60838"/>
        <v>453</v>
      </c>
      <c r="J12227" s="3">
        <f t="shared" si="61925"/>
        <v>1.6216726553778999E-2</v>
      </c>
      <c r="K12227">
        <f t="shared" si="61926"/>
        <v>3</v>
      </c>
      <c r="L12227" s="3">
        <f t="shared" si="61927"/>
        <v>2.2857142857142856</v>
      </c>
      <c r="M12227" s="3">
        <f t="shared" si="61928"/>
        <v>201.52626163885316</v>
      </c>
      <c r="N12227">
        <v>128692</v>
      </c>
      <c r="O12227" s="18">
        <v>4319</v>
      </c>
    </row>
    <row r="12228" spans="1:15" customFormat="1" x14ac:dyDescent="0.2">
      <c r="A12228" t="s">
        <v>28</v>
      </c>
      <c r="B12228" s="2">
        <v>2143145</v>
      </c>
      <c r="C12228" s="1">
        <f t="shared" si="60842"/>
        <v>44371</v>
      </c>
      <c r="D12228">
        <f t="shared" ref="D12228" si="61930">N12228-N12227</f>
        <v>18</v>
      </c>
      <c r="E12228" s="2">
        <f t="shared" si="61922"/>
        <v>18.714285714285715</v>
      </c>
      <c r="F12228" s="2">
        <f t="shared" si="61923"/>
        <v>17.2</v>
      </c>
      <c r="G12228" s="2">
        <f t="shared" si="61924"/>
        <v>6005.6599063525791</v>
      </c>
      <c r="H12228">
        <f t="shared" si="60837"/>
        <v>462</v>
      </c>
      <c r="I12228">
        <f t="shared" si="60838"/>
        <v>454</v>
      </c>
      <c r="J12228" s="3">
        <f t="shared" si="61925"/>
        <v>1.4548265258187287E-2</v>
      </c>
      <c r="K12228">
        <f t="shared" si="61926"/>
        <v>2</v>
      </c>
      <c r="L12228" s="3">
        <f t="shared" si="61927"/>
        <v>2</v>
      </c>
      <c r="M12228" s="3">
        <f t="shared" si="61928"/>
        <v>201.61958243609274</v>
      </c>
      <c r="N12228">
        <v>128710</v>
      </c>
      <c r="O12228" s="18">
        <v>4321</v>
      </c>
    </row>
    <row r="12229" spans="1:15" customFormat="1" x14ac:dyDescent="0.2">
      <c r="A12229" t="s">
        <v>28</v>
      </c>
      <c r="B12229" s="2">
        <v>2143145</v>
      </c>
      <c r="C12229" s="1">
        <f t="shared" si="60842"/>
        <v>44372</v>
      </c>
      <c r="D12229">
        <f t="shared" ref="D12229" si="61931">N12229-N12228</f>
        <v>18</v>
      </c>
      <c r="E12229" s="2">
        <f t="shared" si="61922"/>
        <v>18.571428571428573</v>
      </c>
      <c r="F12229" s="2">
        <f t="shared" si="61923"/>
        <v>17.2</v>
      </c>
      <c r="G12229" s="2">
        <f t="shared" si="61924"/>
        <v>6006.4997935277361</v>
      </c>
      <c r="H12229">
        <f t="shared" si="60837"/>
        <v>463</v>
      </c>
      <c r="I12229">
        <f t="shared" si="60838"/>
        <v>455</v>
      </c>
      <c r="J12229" s="3">
        <f t="shared" si="61925"/>
        <v>1.4435109740145818E-2</v>
      </c>
      <c r="K12229">
        <f t="shared" si="61926"/>
        <v>3</v>
      </c>
      <c r="L12229" s="3">
        <f t="shared" si="61927"/>
        <v>1.8571428571428572</v>
      </c>
      <c r="M12229" s="3">
        <f t="shared" si="61928"/>
        <v>201.75956363195209</v>
      </c>
      <c r="N12229">
        <v>128728</v>
      </c>
      <c r="O12229" s="18">
        <v>4324</v>
      </c>
    </row>
    <row r="12230" spans="1:15" customFormat="1" x14ac:dyDescent="0.2">
      <c r="A12230" t="s">
        <v>28</v>
      </c>
      <c r="B12230" s="2">
        <v>2143145</v>
      </c>
      <c r="C12230" s="1">
        <f t="shared" si="60842"/>
        <v>44373</v>
      </c>
      <c r="D12230">
        <f t="shared" ref="D12230" si="61932">N12230-N12229</f>
        <v>9</v>
      </c>
      <c r="E12230" s="2">
        <f t="shared" si="61922"/>
        <v>16.142857142857142</v>
      </c>
      <c r="F12230" s="2">
        <f t="shared" si="61923"/>
        <v>18</v>
      </c>
      <c r="G12230" s="2">
        <f t="shared" si="61924"/>
        <v>6006.9197371153141</v>
      </c>
      <c r="H12230">
        <f t="shared" si="60837"/>
        <v>464</v>
      </c>
      <c r="I12230">
        <f t="shared" si="60838"/>
        <v>456</v>
      </c>
      <c r="J12230" s="3">
        <f t="shared" si="61925"/>
        <v>1.2545630567817458E-2</v>
      </c>
      <c r="K12230">
        <f t="shared" si="61926"/>
        <v>3</v>
      </c>
      <c r="L12230" s="3">
        <f t="shared" si="61927"/>
        <v>2.2857142857142856</v>
      </c>
      <c r="M12230" s="3">
        <f t="shared" si="61928"/>
        <v>201.89954482781144</v>
      </c>
      <c r="N12230">
        <v>128737</v>
      </c>
      <c r="O12230" s="18">
        <v>4327</v>
      </c>
    </row>
    <row r="12231" spans="1:15" customFormat="1" x14ac:dyDescent="0.2">
      <c r="A12231" t="s">
        <v>28</v>
      </c>
      <c r="B12231" s="2">
        <v>2143145</v>
      </c>
      <c r="C12231" s="1">
        <f t="shared" si="60842"/>
        <v>44374</v>
      </c>
      <c r="D12231">
        <f t="shared" ref="D12231" si="61933">N12231-N12230</f>
        <v>3</v>
      </c>
      <c r="E12231" s="2">
        <f t="shared" si="61922"/>
        <v>14</v>
      </c>
      <c r="F12231" s="2">
        <f t="shared" si="61923"/>
        <v>14.2</v>
      </c>
      <c r="G12231" s="2">
        <f t="shared" si="61924"/>
        <v>6007.0597183111731</v>
      </c>
      <c r="H12231">
        <f t="shared" si="60837"/>
        <v>465</v>
      </c>
      <c r="I12231">
        <f t="shared" si="60838"/>
        <v>457</v>
      </c>
      <c r="J12231" s="3">
        <f t="shared" si="61925"/>
        <v>1.087891654871923E-2</v>
      </c>
      <c r="K12231">
        <f t="shared" si="61926"/>
        <v>1</v>
      </c>
      <c r="L12231" s="3">
        <f t="shared" si="61927"/>
        <v>2.2857142857142856</v>
      </c>
      <c r="M12231" s="3">
        <f t="shared" si="61928"/>
        <v>201.94620522643123</v>
      </c>
      <c r="N12231">
        <v>128740</v>
      </c>
      <c r="O12231" s="18">
        <v>4328</v>
      </c>
    </row>
    <row r="12232" spans="1:15" customFormat="1" x14ac:dyDescent="0.2">
      <c r="A12232" t="s">
        <v>28</v>
      </c>
      <c r="B12232" s="2">
        <v>2143145</v>
      </c>
      <c r="C12232" s="1">
        <f t="shared" si="60842"/>
        <v>44375</v>
      </c>
      <c r="D12232">
        <f t="shared" ref="D12232" si="61934">N12232-N12231</f>
        <v>2</v>
      </c>
      <c r="E12232" s="2">
        <f t="shared" si="61922"/>
        <v>13.571428571428571</v>
      </c>
      <c r="F12232" s="2">
        <f t="shared" si="61923"/>
        <v>10</v>
      </c>
      <c r="G12232" s="2">
        <f t="shared" si="61924"/>
        <v>6007.1530391084125</v>
      </c>
      <c r="H12232">
        <f t="shared" si="60837"/>
        <v>466</v>
      </c>
      <c r="I12232">
        <f t="shared" si="60838"/>
        <v>458</v>
      </c>
      <c r="J12232" s="3">
        <f t="shared" si="61925"/>
        <v>1.0544741337494992E-2</v>
      </c>
      <c r="K12232">
        <f t="shared" si="61926"/>
        <v>0</v>
      </c>
      <c r="L12232" s="3">
        <f t="shared" si="61927"/>
        <v>2.2857142857142856</v>
      </c>
      <c r="M12232" s="3">
        <f t="shared" si="61928"/>
        <v>201.94620522643123</v>
      </c>
      <c r="N12232">
        <v>128742</v>
      </c>
      <c r="O12232" s="18">
        <v>4328</v>
      </c>
    </row>
    <row r="12233" spans="1:15" customFormat="1" x14ac:dyDescent="0.2">
      <c r="A12233" t="s">
        <v>28</v>
      </c>
      <c r="B12233" s="2">
        <v>2143145</v>
      </c>
      <c r="C12233" s="1">
        <f t="shared" si="60842"/>
        <v>44376</v>
      </c>
      <c r="D12233">
        <f t="shared" ref="D12233" si="61935">N12233-N12232</f>
        <v>6</v>
      </c>
      <c r="E12233" s="2">
        <f t="shared" si="61922"/>
        <v>11.285714285714286</v>
      </c>
      <c r="F12233" s="2">
        <f t="shared" si="61923"/>
        <v>7.6</v>
      </c>
      <c r="G12233" s="2">
        <f t="shared" si="61924"/>
        <v>6007.4330015001315</v>
      </c>
      <c r="H12233">
        <f t="shared" si="60837"/>
        <v>467</v>
      </c>
      <c r="I12233">
        <f t="shared" si="60838"/>
        <v>459</v>
      </c>
      <c r="J12233" s="3">
        <f t="shared" si="61925"/>
        <v>8.7678603535112504E-3</v>
      </c>
      <c r="K12233">
        <f t="shared" si="61926"/>
        <v>5</v>
      </c>
      <c r="L12233" s="3">
        <f t="shared" si="61927"/>
        <v>2.4285714285714284</v>
      </c>
      <c r="M12233" s="3">
        <f t="shared" si="61928"/>
        <v>202.17950721953017</v>
      </c>
      <c r="N12233">
        <v>128748</v>
      </c>
      <c r="O12233" s="18">
        <v>4333</v>
      </c>
    </row>
    <row r="12234" spans="1:15" customFormat="1" x14ac:dyDescent="0.2">
      <c r="A12234" t="s">
        <v>28</v>
      </c>
      <c r="B12234" s="2">
        <v>2143145</v>
      </c>
      <c r="C12234" s="1">
        <f t="shared" si="60842"/>
        <v>44377</v>
      </c>
      <c r="D12234">
        <f t="shared" ref="D12234" si="61936">N12234-N12233</f>
        <v>15</v>
      </c>
      <c r="E12234" s="2">
        <f t="shared" si="61922"/>
        <v>10.142857142857142</v>
      </c>
      <c r="F12234" s="2">
        <f t="shared" si="61923"/>
        <v>7</v>
      </c>
      <c r="G12234" s="2">
        <f t="shared" si="61924"/>
        <v>6008.1329074794285</v>
      </c>
      <c r="H12234">
        <f t="shared" si="60837"/>
        <v>468</v>
      </c>
      <c r="I12234">
        <f t="shared" si="60838"/>
        <v>460</v>
      </c>
      <c r="J12234" s="3">
        <f t="shared" si="61925"/>
        <v>7.8792849160523228E-3</v>
      </c>
      <c r="K12234">
        <f t="shared" si="61926"/>
        <v>1</v>
      </c>
      <c r="L12234" s="3">
        <f t="shared" si="61927"/>
        <v>2.1428571428571428</v>
      </c>
      <c r="M12234" s="3">
        <f t="shared" si="61928"/>
        <v>202.22616761814996</v>
      </c>
      <c r="N12234">
        <v>128763</v>
      </c>
      <c r="O12234" s="18">
        <v>4334</v>
      </c>
    </row>
    <row r="12235" spans="1:15" customFormat="1" x14ac:dyDescent="0.2">
      <c r="A12235" t="s">
        <v>28</v>
      </c>
      <c r="B12235" s="2">
        <v>2143145</v>
      </c>
      <c r="C12235" s="1">
        <f t="shared" si="60842"/>
        <v>44378</v>
      </c>
      <c r="D12235">
        <f t="shared" ref="D12235" si="61937">N12235-N12234</f>
        <v>13</v>
      </c>
      <c r="E12235" s="2">
        <f t="shared" si="61922"/>
        <v>9.4285714285714288</v>
      </c>
      <c r="F12235" s="2">
        <f t="shared" si="61923"/>
        <v>7.8</v>
      </c>
      <c r="G12235" s="2">
        <f t="shared" si="61924"/>
        <v>6008.7394926614852</v>
      </c>
      <c r="H12235">
        <f t="shared" si="60837"/>
        <v>469</v>
      </c>
      <c r="I12235">
        <f t="shared" si="60838"/>
        <v>461</v>
      </c>
      <c r="J12235" s="3">
        <f t="shared" si="61925"/>
        <v>7.3238286312873966E-3</v>
      </c>
      <c r="K12235">
        <f t="shared" si="61926"/>
        <v>1</v>
      </c>
      <c r="L12235" s="3">
        <f t="shared" si="61927"/>
        <v>2</v>
      </c>
      <c r="M12235" s="3">
        <f t="shared" si="61928"/>
        <v>202.27282801676972</v>
      </c>
      <c r="N12235">
        <v>128776</v>
      </c>
      <c r="O12235" s="18">
        <v>4335</v>
      </c>
    </row>
    <row r="12236" spans="1:15" customFormat="1" x14ac:dyDescent="0.2">
      <c r="A12236" t="s">
        <v>28</v>
      </c>
      <c r="B12236" s="2">
        <v>2143145</v>
      </c>
      <c r="C12236" s="1">
        <f t="shared" si="60842"/>
        <v>44379</v>
      </c>
      <c r="D12236">
        <f t="shared" ref="D12236" si="61938">N12236-N12235</f>
        <v>6</v>
      </c>
      <c r="E12236" s="2">
        <f t="shared" si="61922"/>
        <v>7.7142857142857144</v>
      </c>
      <c r="F12236" s="2">
        <f t="shared" si="61923"/>
        <v>8.4</v>
      </c>
      <c r="G12236" s="2">
        <f t="shared" si="61924"/>
        <v>6009.0194550532042</v>
      </c>
      <c r="H12236">
        <f t="shared" si="60837"/>
        <v>470</v>
      </c>
      <c r="I12236">
        <f t="shared" si="60838"/>
        <v>462</v>
      </c>
      <c r="J12236" s="3">
        <f t="shared" si="61925"/>
        <v>5.9917845975628967E-3</v>
      </c>
      <c r="K12236">
        <f t="shared" si="61926"/>
        <v>3</v>
      </c>
      <c r="L12236" s="3">
        <f t="shared" si="61927"/>
        <v>2</v>
      </c>
      <c r="M12236" s="3">
        <f t="shared" si="61928"/>
        <v>202.4128092126291</v>
      </c>
      <c r="N12236">
        <v>128782</v>
      </c>
      <c r="O12236" s="18">
        <v>4338</v>
      </c>
    </row>
    <row r="12237" spans="1:15" customFormat="1" x14ac:dyDescent="0.2">
      <c r="A12237" t="s">
        <v>28</v>
      </c>
      <c r="B12237">
        <v>2143145</v>
      </c>
      <c r="C12237" s="1">
        <f t="shared" si="60842"/>
        <v>44380</v>
      </c>
      <c r="D12237">
        <f t="shared" ref="D12237:D12243" si="61939">N12237-N12236</f>
        <v>0</v>
      </c>
      <c r="E12237" s="2">
        <f t="shared" ref="E12237:E12243" si="61940">SUM(D12231:D12237)/7</f>
        <v>6.4285714285714288</v>
      </c>
      <c r="F12237" s="2">
        <f t="shared" ref="F12237:F12243" si="61941">SUM(D12233:D12237)/5</f>
        <v>8</v>
      </c>
      <c r="G12237" s="2">
        <f t="shared" ref="G12237:G12243" si="61942">N12237/(B12237/100000)</f>
        <v>6009.0194550532042</v>
      </c>
      <c r="H12237">
        <f t="shared" si="60837"/>
        <v>471</v>
      </c>
      <c r="I12237">
        <f t="shared" si="60838"/>
        <v>463</v>
      </c>
      <c r="J12237" s="3">
        <f t="shared" ref="J12237:J12243" si="61943">E12237/(SUM(N12230:N12236)/7)*100</f>
        <v>4.9928546702053067E-3</v>
      </c>
      <c r="K12237">
        <f t="shared" ref="K12237:K12243" si="61944">O12237-O12236</f>
        <v>0</v>
      </c>
      <c r="L12237" s="3">
        <f t="shared" ref="L12237:L12243" si="61945">SUM(K12231:K12237)/7</f>
        <v>1.5714285714285714</v>
      </c>
      <c r="M12237" s="3">
        <f t="shared" ref="M12237:M12243" si="61946">O12237/(B12237/100000)</f>
        <v>202.4128092126291</v>
      </c>
      <c r="N12237">
        <v>128782</v>
      </c>
      <c r="O12237">
        <v>4338</v>
      </c>
    </row>
    <row r="12238" spans="1:15" customFormat="1" x14ac:dyDescent="0.2">
      <c r="A12238" t="s">
        <v>28</v>
      </c>
      <c r="B12238">
        <v>2143145</v>
      </c>
      <c r="C12238" s="1">
        <f t="shared" si="60842"/>
        <v>44381</v>
      </c>
      <c r="D12238">
        <f t="shared" si="61939"/>
        <v>21</v>
      </c>
      <c r="E12238" s="2">
        <f t="shared" si="61940"/>
        <v>9</v>
      </c>
      <c r="F12238" s="2">
        <f t="shared" si="61941"/>
        <v>11</v>
      </c>
      <c r="G12238" s="2">
        <f t="shared" si="61942"/>
        <v>6009.9993234242193</v>
      </c>
      <c r="H12238">
        <f t="shared" si="60837"/>
        <v>472</v>
      </c>
      <c r="I12238">
        <f t="shared" si="60838"/>
        <v>464</v>
      </c>
      <c r="J12238" s="3">
        <f t="shared" si="61943"/>
        <v>6.9896475553430301E-3</v>
      </c>
      <c r="K12238">
        <f t="shared" si="61944"/>
        <v>0</v>
      </c>
      <c r="L12238" s="3">
        <f t="shared" si="61945"/>
        <v>1.4285714285714286</v>
      </c>
      <c r="M12238" s="3">
        <f t="shared" si="61946"/>
        <v>202.4128092126291</v>
      </c>
      <c r="N12238">
        <v>128803</v>
      </c>
      <c r="O12238">
        <v>4338</v>
      </c>
    </row>
    <row r="12239" spans="1:15" customFormat="1" x14ac:dyDescent="0.2">
      <c r="A12239" t="s">
        <v>28</v>
      </c>
      <c r="B12239">
        <v>2143145</v>
      </c>
      <c r="C12239" s="1">
        <f t="shared" si="60842"/>
        <v>44382</v>
      </c>
      <c r="D12239">
        <f t="shared" si="61939"/>
        <v>1</v>
      </c>
      <c r="E12239" s="2">
        <f t="shared" si="61940"/>
        <v>8.8571428571428577</v>
      </c>
      <c r="F12239" s="2">
        <f t="shared" si="61941"/>
        <v>8.1999999999999993</v>
      </c>
      <c r="G12239" s="2">
        <f t="shared" si="61942"/>
        <v>6010.0459838228389</v>
      </c>
      <c r="H12239">
        <f t="shared" si="60837"/>
        <v>473</v>
      </c>
      <c r="I12239">
        <f t="shared" si="60838"/>
        <v>465</v>
      </c>
      <c r="J12239" s="3">
        <f t="shared" si="61943"/>
        <v>6.8782200054138248E-3</v>
      </c>
      <c r="K12239">
        <f t="shared" si="61944"/>
        <v>2</v>
      </c>
      <c r="L12239" s="3">
        <f t="shared" si="61945"/>
        <v>1.7142857142857142</v>
      </c>
      <c r="M12239" s="3">
        <f t="shared" si="61946"/>
        <v>202.50613000986866</v>
      </c>
      <c r="N12239">
        <v>128804</v>
      </c>
      <c r="O12239">
        <v>4340</v>
      </c>
    </row>
    <row r="12240" spans="1:15" customFormat="1" x14ac:dyDescent="0.2">
      <c r="A12240" t="s">
        <v>28</v>
      </c>
      <c r="B12240">
        <v>2143145</v>
      </c>
      <c r="C12240" s="1">
        <f t="shared" si="60842"/>
        <v>44383</v>
      </c>
      <c r="D12240">
        <f t="shared" si="61939"/>
        <v>5</v>
      </c>
      <c r="E12240" s="2">
        <f t="shared" si="61940"/>
        <v>8.7142857142857135</v>
      </c>
      <c r="F12240" s="2">
        <f t="shared" si="61941"/>
        <v>6.6</v>
      </c>
      <c r="G12240" s="2">
        <f t="shared" si="61942"/>
        <v>6010.2792858159382</v>
      </c>
      <c r="H12240">
        <f t="shared" si="60837"/>
        <v>474</v>
      </c>
      <c r="I12240">
        <f t="shared" si="60838"/>
        <v>466</v>
      </c>
      <c r="J12240" s="3">
        <f t="shared" si="61943"/>
        <v>6.766815536608471E-3</v>
      </c>
      <c r="K12240">
        <f t="shared" si="61944"/>
        <v>1</v>
      </c>
      <c r="L12240" s="3">
        <f t="shared" si="61945"/>
        <v>1.1428571428571428</v>
      </c>
      <c r="M12240" s="3">
        <f t="shared" si="61946"/>
        <v>202.55279040848845</v>
      </c>
      <c r="N12240">
        <v>128809</v>
      </c>
      <c r="O12240">
        <v>4341</v>
      </c>
    </row>
    <row r="12241" spans="1:15" customFormat="1" x14ac:dyDescent="0.2">
      <c r="A12241" t="s">
        <v>28</v>
      </c>
      <c r="B12241">
        <v>2143145</v>
      </c>
      <c r="C12241" s="1">
        <f t="shared" si="60842"/>
        <v>44384</v>
      </c>
      <c r="D12241">
        <f t="shared" si="61939"/>
        <v>9</v>
      </c>
      <c r="E12241" s="2">
        <f t="shared" si="61940"/>
        <v>7.8571428571428568</v>
      </c>
      <c r="F12241" s="2">
        <f t="shared" si="61941"/>
        <v>7.2</v>
      </c>
      <c r="G12241" s="2">
        <f t="shared" si="61942"/>
        <v>6010.6992294035163</v>
      </c>
      <c r="H12241">
        <f t="shared" si="60837"/>
        <v>475</v>
      </c>
      <c r="I12241">
        <f t="shared" si="60838"/>
        <v>467</v>
      </c>
      <c r="J12241" s="3">
        <f t="shared" si="61943"/>
        <v>6.1008142923221808E-3</v>
      </c>
      <c r="K12241">
        <f t="shared" si="61944"/>
        <v>3</v>
      </c>
      <c r="L12241" s="3">
        <f t="shared" si="61945"/>
        <v>1.4285714285714286</v>
      </c>
      <c r="M12241" s="3">
        <f t="shared" si="61946"/>
        <v>202.6927716043478</v>
      </c>
      <c r="N12241">
        <v>128818</v>
      </c>
      <c r="O12241">
        <v>4344</v>
      </c>
    </row>
    <row r="12242" spans="1:15" customFormat="1" x14ac:dyDescent="0.2">
      <c r="A12242" t="s">
        <v>28</v>
      </c>
      <c r="B12242">
        <v>2143145</v>
      </c>
      <c r="C12242" s="1">
        <f t="shared" si="60842"/>
        <v>44385</v>
      </c>
      <c r="D12242">
        <f t="shared" si="61939"/>
        <v>9</v>
      </c>
      <c r="E12242" s="2">
        <f t="shared" si="61940"/>
        <v>7.2857142857142856</v>
      </c>
      <c r="F12242" s="2">
        <f t="shared" si="61941"/>
        <v>9</v>
      </c>
      <c r="G12242" s="2">
        <f t="shared" si="61942"/>
        <v>6011.1191729910943</v>
      </c>
      <c r="H12242">
        <f t="shared" si="60837"/>
        <v>476</v>
      </c>
      <c r="I12242">
        <f t="shared" si="60838"/>
        <v>468</v>
      </c>
      <c r="J12242" s="3">
        <f t="shared" si="61943"/>
        <v>5.6567735981738606E-3</v>
      </c>
      <c r="K12242">
        <f t="shared" si="61944"/>
        <v>1</v>
      </c>
      <c r="L12242" s="3">
        <f t="shared" si="61945"/>
        <v>1.4285714285714286</v>
      </c>
      <c r="M12242" s="3">
        <f t="shared" si="61946"/>
        <v>202.73943200296759</v>
      </c>
      <c r="N12242">
        <v>128827</v>
      </c>
      <c r="O12242">
        <v>4345</v>
      </c>
    </row>
    <row r="12243" spans="1:15" customFormat="1" x14ac:dyDescent="0.2">
      <c r="A12243" t="s">
        <v>28</v>
      </c>
      <c r="B12243">
        <v>2143145</v>
      </c>
      <c r="C12243" s="1">
        <f t="shared" si="60842"/>
        <v>44386</v>
      </c>
      <c r="D12243">
        <f t="shared" si="61939"/>
        <v>12</v>
      </c>
      <c r="E12243" s="2">
        <f t="shared" si="61940"/>
        <v>8.1428571428571423</v>
      </c>
      <c r="F12243" s="2">
        <f t="shared" si="61941"/>
        <v>7.2</v>
      </c>
      <c r="G12243" s="2">
        <f t="shared" si="61942"/>
        <v>6011.6790977745322</v>
      </c>
      <c r="H12243">
        <f t="shared" si="60837"/>
        <v>477</v>
      </c>
      <c r="I12243">
        <f t="shared" si="60838"/>
        <v>469</v>
      </c>
      <c r="J12243" s="3">
        <f t="shared" si="61943"/>
        <v>6.3219187577984188E-3</v>
      </c>
      <c r="K12243">
        <f t="shared" si="61944"/>
        <v>5</v>
      </c>
      <c r="L12243" s="3">
        <f t="shared" si="61945"/>
        <v>1.7142857142857142</v>
      </c>
      <c r="M12243" s="3">
        <f t="shared" si="61946"/>
        <v>202.97273399606652</v>
      </c>
      <c r="N12243">
        <v>128839</v>
      </c>
      <c r="O12243">
        <v>4350</v>
      </c>
    </row>
    <row r="12244" spans="1:15" customFormat="1" x14ac:dyDescent="0.2">
      <c r="A12244" t="s">
        <v>28</v>
      </c>
      <c r="B12244">
        <v>2143145</v>
      </c>
      <c r="C12244" s="1">
        <f t="shared" si="60842"/>
        <v>44387</v>
      </c>
      <c r="D12244">
        <f t="shared" ref="D12244:D12246" si="61947">N12244-N12243</f>
        <v>0</v>
      </c>
      <c r="E12244" s="2">
        <f t="shared" ref="E12244:E12246" si="61948">SUM(D12238:D12244)/7</f>
        <v>8.1428571428571423</v>
      </c>
      <c r="F12244" s="2">
        <f t="shared" ref="F12244:F12246" si="61949">SUM(D12240:D12244)/5</f>
        <v>7</v>
      </c>
      <c r="G12244" s="2">
        <f t="shared" ref="G12244:G12246" si="61950">N12244/(B12244/100000)</f>
        <v>6011.6790977745322</v>
      </c>
      <c r="H12244">
        <f t="shared" si="60837"/>
        <v>478</v>
      </c>
      <c r="I12244">
        <f t="shared" si="60838"/>
        <v>470</v>
      </c>
      <c r="J12244" s="3">
        <f t="shared" ref="J12244:J12246" si="61951">E12244/(SUM(N12237:N12243)/7)*100</f>
        <v>6.3215191164956146E-3</v>
      </c>
      <c r="K12244">
        <f t="shared" ref="K12244:K12246" si="61952">O12244-O12243</f>
        <v>0</v>
      </c>
      <c r="L12244" s="3">
        <f t="shared" ref="L12244:L12246" si="61953">SUM(K12238:K12244)/7</f>
        <v>1.7142857142857142</v>
      </c>
      <c r="M12244" s="3">
        <f t="shared" ref="M12244:M12246" si="61954">O12244/(B12244/100000)</f>
        <v>202.97273399606652</v>
      </c>
      <c r="N12244">
        <v>128839</v>
      </c>
      <c r="O12244">
        <v>4350</v>
      </c>
    </row>
    <row r="12245" spans="1:15" customFormat="1" x14ac:dyDescent="0.2">
      <c r="A12245" t="s">
        <v>28</v>
      </c>
      <c r="B12245">
        <v>2143145</v>
      </c>
      <c r="C12245" s="1">
        <f t="shared" si="60842"/>
        <v>44388</v>
      </c>
      <c r="D12245">
        <f t="shared" si="61947"/>
        <v>12</v>
      </c>
      <c r="E12245" s="2">
        <f t="shared" si="61948"/>
        <v>6.8571428571428568</v>
      </c>
      <c r="F12245" s="2">
        <f t="shared" si="61949"/>
        <v>8.4</v>
      </c>
      <c r="G12245" s="2">
        <f t="shared" si="61950"/>
        <v>6012.2390225579693</v>
      </c>
      <c r="H12245">
        <f t="shared" si="60837"/>
        <v>479</v>
      </c>
      <c r="I12245">
        <f t="shared" si="60838"/>
        <v>471</v>
      </c>
      <c r="J12245" s="3">
        <f t="shared" si="61951"/>
        <v>5.3230480216559335E-3</v>
      </c>
      <c r="K12245">
        <f t="shared" si="61952"/>
        <v>0</v>
      </c>
      <c r="L12245" s="3">
        <f t="shared" si="61953"/>
        <v>1.7142857142857142</v>
      </c>
      <c r="M12245" s="3">
        <f t="shared" si="61954"/>
        <v>202.97273399606652</v>
      </c>
      <c r="N12245">
        <v>128851</v>
      </c>
      <c r="O12245">
        <v>4350</v>
      </c>
    </row>
    <row r="12246" spans="1:15" customFormat="1" x14ac:dyDescent="0.2">
      <c r="A12246" t="s">
        <v>28</v>
      </c>
      <c r="B12246">
        <v>2143145</v>
      </c>
      <c r="C12246" s="1">
        <f t="shared" si="60842"/>
        <v>44389</v>
      </c>
      <c r="D12246">
        <f t="shared" si="61947"/>
        <v>4</v>
      </c>
      <c r="E12246" s="2">
        <f t="shared" si="61948"/>
        <v>7.2857142857142856</v>
      </c>
      <c r="F12246" s="2">
        <f t="shared" si="61949"/>
        <v>7.4</v>
      </c>
      <c r="G12246" s="2">
        <f t="shared" si="61950"/>
        <v>6012.425664152448</v>
      </c>
      <c r="H12246">
        <f t="shared" si="60837"/>
        <v>480</v>
      </c>
      <c r="I12246">
        <f t="shared" si="60838"/>
        <v>472</v>
      </c>
      <c r="J12246" s="3">
        <f t="shared" si="61951"/>
        <v>5.6554374813564618E-3</v>
      </c>
      <c r="K12246">
        <f t="shared" si="61952"/>
        <v>4</v>
      </c>
      <c r="L12246" s="3">
        <f t="shared" si="61953"/>
        <v>2</v>
      </c>
      <c r="M12246" s="3">
        <f t="shared" si="61954"/>
        <v>203.15937559054566</v>
      </c>
      <c r="N12246">
        <v>128855</v>
      </c>
      <c r="O12246">
        <v>4354</v>
      </c>
    </row>
    <row r="12247" spans="1:15" customFormat="1" x14ac:dyDescent="0.2">
      <c r="A12247" t="s">
        <v>28</v>
      </c>
      <c r="B12247">
        <v>2143145</v>
      </c>
      <c r="C12247" s="1">
        <f t="shared" si="60842"/>
        <v>44390</v>
      </c>
      <c r="D12247">
        <f t="shared" ref="D12247" si="61955">N12247-N12246</f>
        <v>8</v>
      </c>
      <c r="E12247" s="2">
        <f t="shared" ref="E12247" si="61956">SUM(D12241:D12247)/7</f>
        <v>7.7142857142857144</v>
      </c>
      <c r="F12247" s="2">
        <f t="shared" ref="F12247" si="61957">SUM(D12243:D12247)/5</f>
        <v>7.2</v>
      </c>
      <c r="G12247" s="2">
        <f t="shared" ref="G12247" si="61958">N12247/(B12247/100000)</f>
        <v>6012.7989473414063</v>
      </c>
      <c r="H12247">
        <f t="shared" si="60837"/>
        <v>481</v>
      </c>
      <c r="I12247">
        <f t="shared" si="60838"/>
        <v>473</v>
      </c>
      <c r="J12247" s="3">
        <f t="shared" ref="J12247" si="61959">E12247/(SUM(N12240:N12246)/7)*100</f>
        <v>5.9877716396958209E-3</v>
      </c>
      <c r="K12247">
        <f t="shared" ref="K12247" si="61960">O12247-O12246</f>
        <v>3</v>
      </c>
      <c r="L12247" s="3">
        <f t="shared" ref="L12247" si="61961">SUM(K12241:K12247)/7</f>
        <v>2.2857142857142856</v>
      </c>
      <c r="M12247" s="3">
        <f t="shared" ref="M12247" si="61962">O12247/(B12247/100000)</f>
        <v>203.29935678640501</v>
      </c>
      <c r="N12247">
        <v>128863</v>
      </c>
      <c r="O12247">
        <v>4357</v>
      </c>
    </row>
    <row r="12248" spans="1:15" customFormat="1" x14ac:dyDescent="0.2">
      <c r="A12248" t="s">
        <v>28</v>
      </c>
      <c r="B12248">
        <v>2143145</v>
      </c>
      <c r="C12248" s="1">
        <f t="shared" si="60842"/>
        <v>44391</v>
      </c>
      <c r="D12248">
        <f t="shared" ref="D12248:D12250" si="61963">N12248-N12247</f>
        <v>24</v>
      </c>
      <c r="E12248" s="2">
        <f t="shared" ref="E12248:E12250" si="61964">SUM(D12242:D12248)/7</f>
        <v>9.8571428571428577</v>
      </c>
      <c r="F12248" s="2">
        <f t="shared" ref="F12248:F12250" si="61965">SUM(D12244:D12248)/5</f>
        <v>9.6</v>
      </c>
      <c r="G12248" s="2">
        <f t="shared" ref="G12248:G12250" si="61966">N12248/(B12248/100000)</f>
        <v>6013.9187969082814</v>
      </c>
      <c r="H12248">
        <f t="shared" si="60837"/>
        <v>482</v>
      </c>
      <c r="I12248">
        <f t="shared" si="60838"/>
        <v>474</v>
      </c>
      <c r="J12248" s="3">
        <f t="shared" ref="J12248:J12250" si="61967">E12248/(SUM(N12241:N12247)/7)*100</f>
        <v>7.6505834401458276E-3</v>
      </c>
      <c r="K12248">
        <f t="shared" ref="K12248:K12250" si="61968">O12248-O12247</f>
        <v>0</v>
      </c>
      <c r="L12248" s="3">
        <f t="shared" ref="L12248:L12250" si="61969">SUM(K12242:K12248)/7</f>
        <v>1.8571428571428572</v>
      </c>
      <c r="M12248" s="3">
        <f t="shared" ref="M12248:M12250" si="61970">O12248/(B12248/100000)</f>
        <v>203.29935678640501</v>
      </c>
      <c r="N12248">
        <v>128887</v>
      </c>
      <c r="O12248">
        <v>4357</v>
      </c>
    </row>
    <row r="12249" spans="1:15" customFormat="1" x14ac:dyDescent="0.2">
      <c r="A12249" t="s">
        <v>28</v>
      </c>
      <c r="B12249">
        <v>2143145</v>
      </c>
      <c r="C12249" s="1">
        <f t="shared" si="60842"/>
        <v>44392</v>
      </c>
      <c r="D12249">
        <f t="shared" si="61963"/>
        <v>13</v>
      </c>
      <c r="E12249" s="2">
        <f t="shared" si="61964"/>
        <v>10.428571428571429</v>
      </c>
      <c r="F12249" s="2">
        <f t="shared" si="61965"/>
        <v>12.2</v>
      </c>
      <c r="G12249" s="2">
        <f t="shared" si="61966"/>
        <v>6014.525382090339</v>
      </c>
      <c r="H12249">
        <f t="shared" si="60837"/>
        <v>483</v>
      </c>
      <c r="I12249">
        <f t="shared" si="60838"/>
        <v>475</v>
      </c>
      <c r="J12249" s="3">
        <f t="shared" si="61967"/>
        <v>8.0934763254730535E-3</v>
      </c>
      <c r="K12249">
        <f t="shared" si="61968"/>
        <v>2</v>
      </c>
      <c r="L12249" s="3">
        <f t="shared" si="61969"/>
        <v>2</v>
      </c>
      <c r="M12249" s="3">
        <f t="shared" si="61970"/>
        <v>203.39267758364457</v>
      </c>
      <c r="N12249">
        <v>128900</v>
      </c>
      <c r="O12249">
        <v>4359</v>
      </c>
    </row>
    <row r="12250" spans="1:15" customFormat="1" x14ac:dyDescent="0.2">
      <c r="A12250" t="s">
        <v>28</v>
      </c>
      <c r="B12250">
        <v>2143145</v>
      </c>
      <c r="C12250" s="1">
        <f t="shared" si="60842"/>
        <v>44393</v>
      </c>
      <c r="D12250">
        <f t="shared" si="61963"/>
        <v>25</v>
      </c>
      <c r="E12250" s="2">
        <f t="shared" si="61964"/>
        <v>12.285714285714286</v>
      </c>
      <c r="F12250" s="2">
        <f t="shared" si="61965"/>
        <v>14.8</v>
      </c>
      <c r="G12250" s="2">
        <f t="shared" si="61966"/>
        <v>6015.6918920558337</v>
      </c>
      <c r="H12250">
        <f t="shared" si="60837"/>
        <v>484</v>
      </c>
      <c r="I12250">
        <f t="shared" si="60838"/>
        <v>476</v>
      </c>
      <c r="J12250" s="3">
        <f t="shared" si="61967"/>
        <v>9.5340086959028163E-3</v>
      </c>
      <c r="K12250">
        <f t="shared" si="61968"/>
        <v>1</v>
      </c>
      <c r="L12250" s="3">
        <f t="shared" si="61969"/>
        <v>1.4285714285714286</v>
      </c>
      <c r="M12250" s="3">
        <f t="shared" si="61970"/>
        <v>203.43933798226436</v>
      </c>
      <c r="N12250">
        <v>128925</v>
      </c>
      <c r="O12250">
        <v>4360</v>
      </c>
    </row>
    <row r="12251" spans="1:15" customFormat="1" x14ac:dyDescent="0.2">
      <c r="A12251" t="s">
        <v>28</v>
      </c>
      <c r="B12251">
        <v>2143145</v>
      </c>
      <c r="C12251" s="1">
        <f t="shared" si="60842"/>
        <v>44394</v>
      </c>
      <c r="D12251">
        <f t="shared" ref="D12251" si="61971">N12251-N12250</f>
        <v>18</v>
      </c>
      <c r="E12251" s="2">
        <f t="shared" ref="E12251" si="61972">SUM(D12245:D12251)/7</f>
        <v>14.857142857142858</v>
      </c>
      <c r="F12251" s="2">
        <f t="shared" ref="F12251" si="61973">SUM(D12247:D12251)/5</f>
        <v>17.600000000000001</v>
      </c>
      <c r="G12251" s="2">
        <f t="shared" ref="G12251" si="61974">N12251/(B12251/100000)</f>
        <v>6016.5317792309897</v>
      </c>
      <c r="H12251">
        <f t="shared" si="60837"/>
        <v>485</v>
      </c>
      <c r="I12251">
        <f t="shared" si="60838"/>
        <v>477</v>
      </c>
      <c r="J12251" s="3">
        <f t="shared" ref="J12251" si="61975">E12251/(SUM(N12244:N12250)/7)*100</f>
        <v>1.1528399769432006E-2</v>
      </c>
      <c r="K12251">
        <f t="shared" ref="K12251" si="61976">O12251-O12250</f>
        <v>0</v>
      </c>
      <c r="L12251" s="3">
        <f t="shared" ref="L12251" si="61977">SUM(K12245:K12251)/7</f>
        <v>1.4285714285714286</v>
      </c>
      <c r="M12251" s="3">
        <f t="shared" ref="M12251" si="61978">O12251/(B12251/100000)</f>
        <v>203.43933798226436</v>
      </c>
      <c r="N12251">
        <v>128943</v>
      </c>
      <c r="O12251">
        <v>4360</v>
      </c>
    </row>
    <row r="12252" spans="1:15" customFormat="1" x14ac:dyDescent="0.2">
      <c r="A12252" t="s">
        <v>28</v>
      </c>
      <c r="B12252">
        <v>2143145</v>
      </c>
      <c r="C12252" s="1">
        <f t="shared" si="60842"/>
        <v>44395</v>
      </c>
      <c r="D12252">
        <f t="shared" ref="D12252:D12253" si="61979">N12252-N12251</f>
        <v>1</v>
      </c>
      <c r="E12252" s="2">
        <f t="shared" ref="E12252:E12253" si="61980">SUM(D12246:D12252)/7</f>
        <v>13.285714285714286</v>
      </c>
      <c r="F12252" s="2">
        <f t="shared" ref="F12252:F12253" si="61981">SUM(D12248:D12252)/5</f>
        <v>16.2</v>
      </c>
      <c r="G12252" s="2">
        <f t="shared" ref="G12252:G12253" si="61982">N12252/(B12252/100000)</f>
        <v>6016.5784396296094</v>
      </c>
      <c r="H12252">
        <f t="shared" si="60837"/>
        <v>486</v>
      </c>
      <c r="I12252">
        <f t="shared" si="60838"/>
        <v>478</v>
      </c>
      <c r="J12252" s="3">
        <f t="shared" ref="J12252:J12253" si="61983">E12252/(SUM(N12245:N12251)/7)*100</f>
        <v>1.0307861462341946E-2</v>
      </c>
      <c r="K12252">
        <f t="shared" ref="K12252:K12253" si="61984">O12252-O12251</f>
        <v>0</v>
      </c>
      <c r="L12252" s="3">
        <f t="shared" ref="L12252:L12253" si="61985">SUM(K12246:K12252)/7</f>
        <v>1.4285714285714286</v>
      </c>
      <c r="M12252" s="3">
        <f t="shared" ref="M12252:M12253" si="61986">O12252/(B12252/100000)</f>
        <v>203.43933798226436</v>
      </c>
      <c r="N12252">
        <v>128944</v>
      </c>
      <c r="O12252">
        <v>4360</v>
      </c>
    </row>
    <row r="12253" spans="1:15" customFormat="1" x14ac:dyDescent="0.2">
      <c r="A12253" t="s">
        <v>28</v>
      </c>
      <c r="B12253">
        <v>2143145</v>
      </c>
      <c r="C12253" s="1">
        <f t="shared" si="60842"/>
        <v>44396</v>
      </c>
      <c r="D12253">
        <f t="shared" si="61979"/>
        <v>6</v>
      </c>
      <c r="E12253" s="2">
        <f t="shared" si="61980"/>
        <v>13.571428571428571</v>
      </c>
      <c r="F12253" s="2">
        <f t="shared" si="61981"/>
        <v>12.6</v>
      </c>
      <c r="G12253" s="2">
        <f t="shared" si="61982"/>
        <v>6016.8584020213284</v>
      </c>
      <c r="H12253">
        <f t="shared" si="60837"/>
        <v>487</v>
      </c>
      <c r="I12253">
        <f t="shared" si="60838"/>
        <v>479</v>
      </c>
      <c r="J12253" s="3">
        <f t="shared" si="61983"/>
        <v>1.0528450644285767E-2</v>
      </c>
      <c r="K12253">
        <f t="shared" si="61984"/>
        <v>0</v>
      </c>
      <c r="L12253" s="3">
        <f t="shared" si="61985"/>
        <v>0.8571428571428571</v>
      </c>
      <c r="M12253" s="3">
        <f t="shared" si="61986"/>
        <v>203.43933798226436</v>
      </c>
      <c r="N12253">
        <v>128950</v>
      </c>
      <c r="O12253">
        <v>4360</v>
      </c>
    </row>
    <row r="12254" spans="1:15" customFormat="1" x14ac:dyDescent="0.2">
      <c r="A12254" t="s">
        <v>28</v>
      </c>
      <c r="B12254">
        <v>2143145</v>
      </c>
      <c r="C12254" s="1">
        <f t="shared" si="60842"/>
        <v>44397</v>
      </c>
      <c r="D12254">
        <f t="shared" ref="D12254" si="61987">N12254-N12253</f>
        <v>16</v>
      </c>
      <c r="E12254" s="2">
        <f t="shared" ref="E12254" si="61988">SUM(D12248:D12254)/7</f>
        <v>14.714285714285714</v>
      </c>
      <c r="F12254" s="2">
        <f t="shared" ref="F12254" si="61989">SUM(D12250:D12254)/5</f>
        <v>13.2</v>
      </c>
      <c r="G12254" s="2">
        <f t="shared" ref="G12254" si="61990">N12254/(B12254/100000)</f>
        <v>6017.6049683992442</v>
      </c>
      <c r="H12254">
        <f t="shared" si="60837"/>
        <v>488</v>
      </c>
      <c r="I12254">
        <f t="shared" si="60838"/>
        <v>480</v>
      </c>
      <c r="J12254" s="3">
        <f t="shared" ref="J12254" si="61991">E12254/(SUM(N12247:N12253)/7)*100</f>
        <v>1.1413855312207727E-2</v>
      </c>
      <c r="K12254">
        <f t="shared" ref="K12254" si="61992">O12254-O12253</f>
        <v>2</v>
      </c>
      <c r="L12254" s="3">
        <f t="shared" ref="L12254" si="61993">SUM(K12248:K12254)/7</f>
        <v>0.7142857142857143</v>
      </c>
      <c r="M12254" s="3">
        <f t="shared" ref="M12254" si="61994">O12254/(B12254/100000)</f>
        <v>203.53265877950395</v>
      </c>
      <c r="N12254">
        <v>128966</v>
      </c>
      <c r="O12254">
        <v>4362</v>
      </c>
    </row>
    <row r="12255" spans="1:15" customFormat="1" x14ac:dyDescent="0.2">
      <c r="A12255" t="s">
        <v>28</v>
      </c>
      <c r="B12255">
        <v>2143145</v>
      </c>
      <c r="C12255" s="1">
        <f t="shared" si="60842"/>
        <v>44398</v>
      </c>
      <c r="D12255">
        <f t="shared" ref="D12255" si="61995">N12255-N12254</f>
        <v>31</v>
      </c>
      <c r="E12255" s="2">
        <f t="shared" ref="E12255" si="61996">SUM(D12249:D12255)/7</f>
        <v>15.714285714285714</v>
      </c>
      <c r="F12255" s="2">
        <f t="shared" ref="F12255" si="61997">SUM(D12251:D12255)/5</f>
        <v>14.4</v>
      </c>
      <c r="G12255" s="2">
        <f t="shared" ref="G12255" si="61998">N12255/(B12255/100000)</f>
        <v>6019.0514407564579</v>
      </c>
      <c r="H12255">
        <f t="shared" si="60837"/>
        <v>489</v>
      </c>
      <c r="I12255">
        <f t="shared" si="60838"/>
        <v>481</v>
      </c>
      <c r="J12255" s="3">
        <f t="shared" ref="J12255" si="61999">E12255/(SUM(N12248:N12254)/7)*100</f>
        <v>1.2188163077621977E-2</v>
      </c>
      <c r="K12255">
        <f t="shared" ref="K12255" si="62000">O12255-O12254</f>
        <v>0</v>
      </c>
      <c r="L12255" s="3">
        <f t="shared" ref="L12255" si="62001">SUM(K12249:K12255)/7</f>
        <v>0.7142857142857143</v>
      </c>
      <c r="M12255" s="3">
        <f t="shared" ref="M12255" si="62002">O12255/(B12255/100000)</f>
        <v>203.53265877950395</v>
      </c>
      <c r="N12255">
        <v>128997</v>
      </c>
      <c r="O12255">
        <v>4362</v>
      </c>
    </row>
    <row r="12256" spans="1:15" customFormat="1" x14ac:dyDescent="0.2">
      <c r="A12256" t="s">
        <v>28</v>
      </c>
      <c r="B12256">
        <v>2143145</v>
      </c>
      <c r="C12256" s="1">
        <f t="shared" si="60842"/>
        <v>44399</v>
      </c>
      <c r="D12256">
        <f t="shared" ref="D12256" si="62003">N12256-N12255</f>
        <v>13</v>
      </c>
      <c r="E12256" s="2">
        <f t="shared" ref="E12256" si="62004">SUM(D12250:D12256)/7</f>
        <v>15.714285714285714</v>
      </c>
      <c r="F12256" s="2">
        <f t="shared" ref="F12256" si="62005">SUM(D12252:D12256)/5</f>
        <v>13.4</v>
      </c>
      <c r="G12256" s="2">
        <f t="shared" ref="G12256" si="62006">N12256/(B12256/100000)</f>
        <v>6019.6580259385155</v>
      </c>
      <c r="H12256">
        <f t="shared" si="60837"/>
        <v>490</v>
      </c>
      <c r="I12256">
        <f t="shared" si="60838"/>
        <v>482</v>
      </c>
      <c r="J12256" s="3">
        <f t="shared" ref="J12256" si="62007">E12256/(SUM(N12249:N12255)/7)*100</f>
        <v>1.2186677745464617E-2</v>
      </c>
      <c r="K12256">
        <f t="shared" ref="K12256" si="62008">O12256-O12255</f>
        <v>0</v>
      </c>
      <c r="L12256" s="3">
        <f t="shared" ref="L12256" si="62009">SUM(K12250:K12256)/7</f>
        <v>0.42857142857142855</v>
      </c>
      <c r="M12256" s="3">
        <f t="shared" ref="M12256" si="62010">O12256/(B12256/100000)</f>
        <v>203.53265877950395</v>
      </c>
      <c r="N12256">
        <v>129010</v>
      </c>
      <c r="O12256">
        <v>4362</v>
      </c>
    </row>
    <row r="12257" spans="1:15" customFormat="1" ht="15" customHeight="1" x14ac:dyDescent="0.2">
      <c r="A12257" t="s">
        <v>28</v>
      </c>
      <c r="B12257">
        <v>2143145</v>
      </c>
      <c r="C12257" s="1">
        <f t="shared" si="60842"/>
        <v>44400</v>
      </c>
      <c r="D12257">
        <f t="shared" ref="D12257" si="62011">N12257-N12256</f>
        <v>15</v>
      </c>
      <c r="E12257" s="2">
        <f t="shared" ref="E12257" si="62012">SUM(D12251:D12257)/7</f>
        <v>14.285714285714286</v>
      </c>
      <c r="F12257" s="2">
        <f t="shared" ref="F12257" si="62013">SUM(D12253:D12257)/5</f>
        <v>16.2</v>
      </c>
      <c r="G12257" s="2">
        <f t="shared" ref="G12257" si="62014">N12257/(B12257/100000)</f>
        <v>6020.3579319178116</v>
      </c>
      <c r="H12257">
        <f t="shared" si="60837"/>
        <v>491</v>
      </c>
      <c r="I12257">
        <f t="shared" si="60838"/>
        <v>483</v>
      </c>
      <c r="J12257" s="3">
        <f t="shared" ref="J12257" si="62015">E12257/(SUM(N12250:N12256)/7)*100</f>
        <v>1.1077447977534937E-2</v>
      </c>
      <c r="K12257">
        <f t="shared" ref="K12257" si="62016">O12257-O12256</f>
        <v>0</v>
      </c>
      <c r="L12257" s="3">
        <f t="shared" ref="L12257" si="62017">SUM(K12251:K12257)/7</f>
        <v>0.2857142857142857</v>
      </c>
      <c r="M12257" s="3">
        <f t="shared" ref="M12257" si="62018">O12257/(B12257/100000)</f>
        <v>203.53265877950395</v>
      </c>
      <c r="N12257">
        <v>129025</v>
      </c>
      <c r="O12257">
        <v>4362</v>
      </c>
    </row>
    <row r="12258" spans="1:15" customFormat="1" ht="15" customHeight="1" x14ac:dyDescent="0.2">
      <c r="A12258" t="s">
        <v>28</v>
      </c>
      <c r="B12258">
        <v>2143145</v>
      </c>
      <c r="C12258" s="1">
        <f t="shared" si="60842"/>
        <v>44401</v>
      </c>
      <c r="D12258">
        <f t="shared" ref="D12258" si="62019">N12258-N12257</f>
        <v>48</v>
      </c>
      <c r="E12258" s="2">
        <f t="shared" ref="E12258" si="62020">SUM(D12252:D12258)/7</f>
        <v>18.571428571428573</v>
      </c>
      <c r="F12258" s="2">
        <f t="shared" ref="F12258" si="62021">SUM(D12254:D12258)/5</f>
        <v>24.6</v>
      </c>
      <c r="G12258" s="2">
        <f t="shared" ref="G12258" si="62022">N12258/(B12258/100000)</f>
        <v>6022.5976310515616</v>
      </c>
      <c r="H12258">
        <f t="shared" si="60837"/>
        <v>492</v>
      </c>
      <c r="I12258">
        <f t="shared" si="60838"/>
        <v>484</v>
      </c>
      <c r="J12258" s="3">
        <f t="shared" ref="J12258" si="62023">E12258/(SUM(N12251:N12257)/7)*100</f>
        <v>1.4399087319388371E-2</v>
      </c>
      <c r="K12258">
        <f t="shared" ref="K12258" si="62024">O12258-O12257</f>
        <v>1</v>
      </c>
      <c r="L12258" s="3">
        <f t="shared" ref="L12258" si="62025">SUM(K12252:K12258)/7</f>
        <v>0.42857142857142855</v>
      </c>
      <c r="M12258" s="3">
        <f t="shared" ref="M12258" si="62026">O12258/(B12258/100000)</f>
        <v>203.57931917812371</v>
      </c>
      <c r="N12258">
        <v>129073</v>
      </c>
      <c r="O12258">
        <v>4363</v>
      </c>
    </row>
    <row r="12259" spans="1:15" customFormat="1" ht="15" customHeight="1" x14ac:dyDescent="0.2">
      <c r="A12259" t="s">
        <v>28</v>
      </c>
      <c r="B12259">
        <v>2143145</v>
      </c>
      <c r="C12259" s="1">
        <f t="shared" si="60842"/>
        <v>44402</v>
      </c>
      <c r="D12259">
        <f t="shared" ref="D12259" si="62027">N12259-N12258</f>
        <v>8</v>
      </c>
      <c r="E12259" s="2">
        <f t="shared" ref="E12259" si="62028">SUM(D12253:D12259)/7</f>
        <v>19.571428571428573</v>
      </c>
      <c r="F12259" s="2">
        <f t="shared" ref="F12259" si="62029">SUM(D12255:D12259)/5</f>
        <v>23</v>
      </c>
      <c r="G12259" s="2">
        <f t="shared" ref="G12259" si="62030">N12259/(B12259/100000)</f>
        <v>6022.97091424052</v>
      </c>
      <c r="H12259">
        <f t="shared" si="60837"/>
        <v>493</v>
      </c>
      <c r="I12259">
        <f t="shared" si="60838"/>
        <v>485</v>
      </c>
      <c r="J12259" s="3">
        <f t="shared" ref="J12259" si="62031">E12259/(SUM(N12252:N12258)/7)*100</f>
        <v>1.5172238126616205E-2</v>
      </c>
      <c r="K12259">
        <f t="shared" ref="K12259" si="62032">O12259-O12258</f>
        <v>0</v>
      </c>
      <c r="L12259" s="3">
        <f t="shared" ref="L12259" si="62033">SUM(K12253:K12259)/7</f>
        <v>0.42857142857142855</v>
      </c>
      <c r="M12259" s="3">
        <f t="shared" ref="M12259" si="62034">O12259/(B12259/100000)</f>
        <v>203.57931917812371</v>
      </c>
      <c r="N12259">
        <v>129081</v>
      </c>
      <c r="O12259">
        <v>4363</v>
      </c>
    </row>
    <row r="12260" spans="1:15" customFormat="1" ht="15" customHeight="1" x14ac:dyDescent="0.2">
      <c r="A12260" t="s">
        <v>28</v>
      </c>
      <c r="B12260">
        <v>2143145</v>
      </c>
      <c r="C12260" s="1">
        <f t="shared" si="60842"/>
        <v>44403</v>
      </c>
      <c r="D12260">
        <f t="shared" ref="D12260" si="62035">N12260-N12259</f>
        <v>3</v>
      </c>
      <c r="E12260" s="2">
        <f t="shared" ref="E12260" si="62036">SUM(D12254:D12260)/7</f>
        <v>19.142857142857142</v>
      </c>
      <c r="F12260" s="2">
        <f t="shared" ref="F12260" si="62037">SUM(D12256:D12260)/5</f>
        <v>17.399999999999999</v>
      </c>
      <c r="G12260" s="2">
        <f t="shared" ref="G12260" si="62038">N12260/(B12260/100000)</f>
        <v>6023.110895436379</v>
      </c>
      <c r="H12260">
        <f t="shared" si="60837"/>
        <v>494</v>
      </c>
      <c r="I12260">
        <f t="shared" si="60838"/>
        <v>486</v>
      </c>
      <c r="J12260" s="3">
        <f t="shared" ref="J12260" si="62039">E12260/(SUM(N12253:N12259)/7)*100</f>
        <v>1.4837748117045472E-2</v>
      </c>
      <c r="K12260">
        <f t="shared" ref="K12260" si="62040">O12260-O12259</f>
        <v>0</v>
      </c>
      <c r="L12260" s="3">
        <f t="shared" ref="L12260" si="62041">SUM(K12254:K12260)/7</f>
        <v>0.42857142857142855</v>
      </c>
      <c r="M12260" s="3">
        <f t="shared" ref="M12260" si="62042">O12260/(B12260/100000)</f>
        <v>203.57931917812371</v>
      </c>
      <c r="N12260">
        <v>129084</v>
      </c>
      <c r="O12260">
        <v>4363</v>
      </c>
    </row>
    <row r="12261" spans="1:15" customFormat="1" ht="15" customHeight="1" x14ac:dyDescent="0.2">
      <c r="A12261" t="s">
        <v>28</v>
      </c>
      <c r="B12261">
        <v>2143145</v>
      </c>
      <c r="C12261" s="1">
        <f t="shared" si="60842"/>
        <v>44404</v>
      </c>
      <c r="D12261">
        <f t="shared" ref="D12261" si="62043">N12261-N12260</f>
        <v>45</v>
      </c>
      <c r="E12261" s="2">
        <f t="shared" ref="E12261" si="62044">SUM(D12255:D12261)/7</f>
        <v>23.285714285714285</v>
      </c>
      <c r="F12261" s="2">
        <f t="shared" ref="F12261" si="62045">SUM(D12257:D12261)/5</f>
        <v>23.8</v>
      </c>
      <c r="G12261" s="2">
        <f t="shared" ref="G12261" si="62046">N12261/(B12261/100000)</f>
        <v>6025.21061337427</v>
      </c>
      <c r="H12261">
        <f t="shared" si="60837"/>
        <v>495</v>
      </c>
      <c r="I12261">
        <f t="shared" si="60838"/>
        <v>487</v>
      </c>
      <c r="J12261" s="3">
        <f t="shared" ref="J12261" si="62047">E12261/(SUM(N12254:N12260)/7)*100</f>
        <v>1.8046224906890337E-2</v>
      </c>
      <c r="K12261">
        <f t="shared" ref="K12261" si="62048">O12261-O12260</f>
        <v>13</v>
      </c>
      <c r="L12261" s="3">
        <f t="shared" ref="L12261" si="62049">SUM(K12255:K12261)/7</f>
        <v>2</v>
      </c>
      <c r="M12261" s="3">
        <f t="shared" ref="M12261" si="62050">O12261/(B12261/100000)</f>
        <v>204.18590436018093</v>
      </c>
      <c r="N12261">
        <v>129129</v>
      </c>
      <c r="O12261">
        <v>4376</v>
      </c>
    </row>
    <row r="12262" spans="1:15" customFormat="1" ht="15" customHeight="1" x14ac:dyDescent="0.2">
      <c r="A12262" t="s">
        <v>28</v>
      </c>
      <c r="B12262">
        <v>2143145</v>
      </c>
      <c r="C12262" s="1">
        <f t="shared" si="60842"/>
        <v>44405</v>
      </c>
      <c r="D12262">
        <f t="shared" ref="D12262" si="62051">N12262-N12261</f>
        <v>30</v>
      </c>
      <c r="E12262" s="2">
        <f t="shared" ref="E12262" si="62052">SUM(D12256:D12262)/7</f>
        <v>23.142857142857142</v>
      </c>
      <c r="F12262" s="2">
        <f t="shared" ref="F12262" si="62053">SUM(D12258:D12262)/5</f>
        <v>26.8</v>
      </c>
      <c r="G12262" s="2">
        <f t="shared" ref="G12262" si="62054">N12262/(B12262/100000)</f>
        <v>6026.6104253328631</v>
      </c>
      <c r="H12262">
        <f t="shared" si="60837"/>
        <v>496</v>
      </c>
      <c r="I12262">
        <f t="shared" si="60838"/>
        <v>488</v>
      </c>
      <c r="J12262" s="3">
        <f t="shared" ref="J12262" si="62055">E12262/(SUM(N12255:N12261)/7)*100</f>
        <v>1.7932275771835038E-2</v>
      </c>
      <c r="K12262">
        <f t="shared" ref="K12262" si="62056">O12262-O12261</f>
        <v>3</v>
      </c>
      <c r="L12262" s="3">
        <f t="shared" ref="L12262" si="62057">SUM(K12256:K12262)/7</f>
        <v>2.4285714285714284</v>
      </c>
      <c r="M12262" s="3">
        <f t="shared" ref="M12262" si="62058">O12262/(B12262/100000)</f>
        <v>204.32588555604028</v>
      </c>
      <c r="N12262">
        <v>129159</v>
      </c>
      <c r="O12262">
        <v>4379</v>
      </c>
    </row>
    <row r="12263" spans="1:15" customFormat="1" ht="15" customHeight="1" x14ac:dyDescent="0.2">
      <c r="A12263" t="s">
        <v>28</v>
      </c>
      <c r="B12263">
        <v>2143145</v>
      </c>
      <c r="C12263" s="1">
        <f t="shared" si="60842"/>
        <v>44406</v>
      </c>
      <c r="D12263">
        <f t="shared" ref="D12263" si="62059">N12263-N12262</f>
        <v>19</v>
      </c>
      <c r="E12263" s="2">
        <f t="shared" ref="E12263" si="62060">SUM(D12257:D12263)/7</f>
        <v>24</v>
      </c>
      <c r="F12263" s="2">
        <f t="shared" ref="F12263" si="62061">SUM(D12259:D12263)/5</f>
        <v>21</v>
      </c>
      <c r="G12263" s="2">
        <f t="shared" ref="G12263" si="62062">N12263/(B12263/100000)</f>
        <v>6027.4969729066388</v>
      </c>
      <c r="H12263">
        <f t="shared" si="60837"/>
        <v>497</v>
      </c>
      <c r="I12263">
        <f t="shared" si="60838"/>
        <v>489</v>
      </c>
      <c r="J12263" s="3">
        <f t="shared" ref="J12263" si="62063">E12263/(SUM(N12256:N12262)/7)*100</f>
        <v>1.8593099967794097E-2</v>
      </c>
      <c r="K12263">
        <f t="shared" ref="K12263" si="62064">O12263-O12262</f>
        <v>1</v>
      </c>
      <c r="L12263" s="3">
        <f t="shared" ref="L12263" si="62065">SUM(K12257:K12263)/7</f>
        <v>2.5714285714285716</v>
      </c>
      <c r="M12263" s="3">
        <f t="shared" ref="M12263" si="62066">O12263/(B12263/100000)</f>
        <v>204.37254595466007</v>
      </c>
      <c r="N12263">
        <v>129178</v>
      </c>
      <c r="O12263">
        <v>4380</v>
      </c>
    </row>
    <row r="12264" spans="1:15" customFormat="1" ht="15" customHeight="1" x14ac:dyDescent="0.2">
      <c r="A12264" t="s">
        <v>28</v>
      </c>
      <c r="B12264">
        <v>2143145</v>
      </c>
      <c r="C12264" s="1">
        <f t="shared" si="60842"/>
        <v>44407</v>
      </c>
      <c r="D12264">
        <f t="shared" ref="D12264" si="62067">N12264-N12263</f>
        <v>24</v>
      </c>
      <c r="E12264" s="2">
        <f t="shared" ref="E12264" si="62068">SUM(D12258:D12264)/7</f>
        <v>25.285714285714285</v>
      </c>
      <c r="F12264" s="2">
        <f t="shared" ref="F12264" si="62069">SUM(D12260:D12264)/5</f>
        <v>24.2</v>
      </c>
      <c r="G12264" s="2">
        <f t="shared" ref="G12264" si="62070">N12264/(B12264/100000)</f>
        <v>6028.6168224735138</v>
      </c>
      <c r="H12264">
        <f t="shared" si="60837"/>
        <v>498</v>
      </c>
      <c r="I12264">
        <f t="shared" si="60838"/>
        <v>490</v>
      </c>
      <c r="J12264" s="3">
        <f t="shared" ref="J12264" si="62071">E12264/(SUM(N12257:N12263)/7)*100</f>
        <v>1.9585517339822004E-2</v>
      </c>
      <c r="K12264">
        <f t="shared" ref="K12264" si="62072">O12264-O12263</f>
        <v>1</v>
      </c>
      <c r="L12264" s="3">
        <f t="shared" ref="L12264" si="62073">SUM(K12258:K12264)/7</f>
        <v>2.7142857142857144</v>
      </c>
      <c r="M12264" s="3">
        <f t="shared" ref="M12264" si="62074">O12264/(B12264/100000)</f>
        <v>204.41920635327986</v>
      </c>
      <c r="N12264">
        <v>129202</v>
      </c>
      <c r="O12264">
        <v>4381</v>
      </c>
    </row>
    <row r="12265" spans="1:15" customFormat="1" ht="15" customHeight="1" x14ac:dyDescent="0.2">
      <c r="A12265" t="s">
        <v>28</v>
      </c>
      <c r="B12265">
        <v>2143145</v>
      </c>
      <c r="C12265" s="1">
        <f t="shared" si="60842"/>
        <v>44408</v>
      </c>
      <c r="D12265">
        <f t="shared" ref="D12265" si="62075">N12265-N12264</f>
        <v>6</v>
      </c>
      <c r="E12265" s="2">
        <f t="shared" ref="E12265" si="62076">SUM(D12259:D12265)/7</f>
        <v>19.285714285714285</v>
      </c>
      <c r="F12265" s="2">
        <f t="shared" ref="F12265" si="62077">SUM(D12261:D12265)/5</f>
        <v>24.8</v>
      </c>
      <c r="G12265" s="2">
        <f t="shared" ref="G12265" si="62078">N12265/(B12265/100000)</f>
        <v>6028.8967848652328</v>
      </c>
      <c r="H12265">
        <f t="shared" si="60837"/>
        <v>499</v>
      </c>
      <c r="I12265">
        <f t="shared" si="60838"/>
        <v>491</v>
      </c>
      <c r="J12265" s="3">
        <f t="shared" ref="J12265" si="62079">E12265/(SUM(N12258:N12264)/7)*100</f>
        <v>1.4935181313101141E-2</v>
      </c>
      <c r="K12265">
        <f t="shared" ref="K12265" si="62080">O12265-O12264</f>
        <v>0</v>
      </c>
      <c r="L12265" s="3">
        <f t="shared" ref="L12265" si="62081">SUM(K12259:K12265)/7</f>
        <v>2.5714285714285716</v>
      </c>
      <c r="M12265" s="3">
        <f t="shared" ref="M12265" si="62082">O12265/(B12265/100000)</f>
        <v>204.41920635327986</v>
      </c>
      <c r="N12265">
        <v>129208</v>
      </c>
      <c r="O12265">
        <v>4381</v>
      </c>
    </row>
    <row r="12266" spans="1:15" customFormat="1" ht="15" customHeight="1" x14ac:dyDescent="0.2">
      <c r="A12266" t="s">
        <v>28</v>
      </c>
      <c r="B12266">
        <v>2143145</v>
      </c>
      <c r="C12266" s="1">
        <f t="shared" si="60842"/>
        <v>44409</v>
      </c>
      <c r="D12266">
        <f t="shared" ref="D12266" si="62083">N12266-N12265</f>
        <v>23</v>
      </c>
      <c r="E12266" s="2">
        <f t="shared" ref="E12266" si="62084">SUM(D12260:D12266)/7</f>
        <v>21.428571428571427</v>
      </c>
      <c r="F12266" s="2">
        <f t="shared" ref="F12266" si="62085">SUM(D12262:D12266)/5</f>
        <v>20.399999999999999</v>
      </c>
      <c r="G12266" s="2">
        <f t="shared" ref="G12266" si="62086">N12266/(B12266/100000)</f>
        <v>6029.9699740334881</v>
      </c>
      <c r="H12266">
        <f t="shared" si="60837"/>
        <v>500</v>
      </c>
      <c r="I12266">
        <f t="shared" si="60838"/>
        <v>492</v>
      </c>
      <c r="J12266" s="3">
        <f t="shared" ref="J12266" si="62087">E12266/(SUM(N12259:N12265)/7)*100</f>
        <v>1.6592167833096062E-2</v>
      </c>
      <c r="K12266">
        <f t="shared" ref="K12266" si="62088">O12266-O12265</f>
        <v>0</v>
      </c>
      <c r="L12266" s="3">
        <f t="shared" ref="L12266" si="62089">SUM(K12260:K12266)/7</f>
        <v>2.5714285714285716</v>
      </c>
      <c r="M12266" s="3">
        <f t="shared" ref="M12266" si="62090">O12266/(B12266/100000)</f>
        <v>204.41920635327986</v>
      </c>
      <c r="N12266">
        <v>129231</v>
      </c>
      <c r="O12266">
        <v>4381</v>
      </c>
    </row>
    <row r="12267" spans="1:15" customFormat="1" ht="15" customHeight="1" x14ac:dyDescent="0.2">
      <c r="A12267" t="s">
        <v>28</v>
      </c>
      <c r="B12267">
        <v>2143145</v>
      </c>
      <c r="C12267" s="1">
        <f t="shared" si="60842"/>
        <v>44410</v>
      </c>
      <c r="D12267">
        <f t="shared" ref="D12267" si="62091">N12267-N12266</f>
        <v>6</v>
      </c>
      <c r="E12267" s="2">
        <f t="shared" ref="E12267" si="62092">SUM(D12261:D12267)/7</f>
        <v>21.857142857142858</v>
      </c>
      <c r="F12267" s="2">
        <f t="shared" ref="F12267" si="62093">SUM(D12263:D12267)/5</f>
        <v>15.6</v>
      </c>
      <c r="G12267" s="2">
        <f t="shared" ref="G12267" si="62094">N12267/(B12267/100000)</f>
        <v>6030.2499364252062</v>
      </c>
      <c r="H12267">
        <f t="shared" si="60837"/>
        <v>501</v>
      </c>
      <c r="I12267">
        <f t="shared" si="60838"/>
        <v>493</v>
      </c>
      <c r="J12267" s="3">
        <f t="shared" ref="J12267" si="62095">E12267/(SUM(N12260:N12266)/7)*100</f>
        <v>1.6921203595258082E-2</v>
      </c>
      <c r="K12267">
        <f t="shared" ref="K12267" si="62096">O12267-O12266</f>
        <v>0</v>
      </c>
      <c r="L12267" s="3">
        <f t="shared" ref="L12267" si="62097">SUM(K12261:K12267)/7</f>
        <v>2.5714285714285716</v>
      </c>
      <c r="M12267" s="3">
        <f t="shared" ref="M12267" si="62098">O12267/(B12267/100000)</f>
        <v>204.41920635327986</v>
      </c>
      <c r="N12267">
        <v>129237</v>
      </c>
      <c r="O12267">
        <v>4381</v>
      </c>
    </row>
    <row r="12268" spans="1:15" customFormat="1" ht="15" customHeight="1" x14ac:dyDescent="0.2">
      <c r="A12268" t="s">
        <v>28</v>
      </c>
      <c r="B12268">
        <v>2143145</v>
      </c>
      <c r="C12268" s="1">
        <f t="shared" si="60842"/>
        <v>44411</v>
      </c>
      <c r="D12268">
        <f t="shared" ref="D12268" si="62099">N12268-N12267</f>
        <v>25</v>
      </c>
      <c r="E12268" s="2">
        <f t="shared" ref="E12268" si="62100">SUM(D12262:D12268)/7</f>
        <v>19</v>
      </c>
      <c r="F12268" s="2">
        <f t="shared" ref="F12268" si="62101">SUM(D12264:D12268)/5</f>
        <v>16.8</v>
      </c>
      <c r="G12268" s="2">
        <f t="shared" ref="G12268" si="62102">N12268/(B12268/100000)</f>
        <v>6031.4164463907009</v>
      </c>
      <c r="H12268">
        <f t="shared" si="60837"/>
        <v>502</v>
      </c>
      <c r="I12268">
        <f t="shared" si="60838"/>
        <v>494</v>
      </c>
      <c r="J12268" s="3">
        <f t="shared" ref="J12268" si="62103">E12268/(SUM(N12261:N12267)/7)*100</f>
        <v>1.4706792990278036E-2</v>
      </c>
      <c r="K12268">
        <f t="shared" ref="K12268" si="62104">O12268-O12267</f>
        <v>1</v>
      </c>
      <c r="L12268" s="3">
        <f t="shared" ref="L12268" si="62105">SUM(K12262:K12268)/7</f>
        <v>0.8571428571428571</v>
      </c>
      <c r="M12268" s="3">
        <f t="shared" ref="M12268" si="62106">O12268/(B12268/100000)</f>
        <v>204.46586675189965</v>
      </c>
      <c r="N12268">
        <v>129262</v>
      </c>
      <c r="O12268">
        <v>4382</v>
      </c>
    </row>
    <row r="12269" spans="1:15" customFormat="1" ht="15" customHeight="1" x14ac:dyDescent="0.2">
      <c r="A12269" t="s">
        <v>28</v>
      </c>
      <c r="B12269">
        <v>2143145</v>
      </c>
      <c r="C12269" s="1">
        <f t="shared" si="60842"/>
        <v>44412</v>
      </c>
      <c r="D12269">
        <f t="shared" ref="D12269" si="62107">N12269-N12268</f>
        <v>24</v>
      </c>
      <c r="E12269" s="2">
        <f t="shared" ref="E12269" si="62108">SUM(D12263:D12269)/7</f>
        <v>18.142857142857142</v>
      </c>
      <c r="F12269" s="2">
        <f t="shared" ref="F12269" si="62109">SUM(D12265:D12269)/5</f>
        <v>16.8</v>
      </c>
      <c r="G12269" s="2">
        <f t="shared" ref="G12269" si="62110">N12269/(B12269/100000)</f>
        <v>6032.5362959575759</v>
      </c>
      <c r="H12269">
        <f t="shared" si="60837"/>
        <v>503</v>
      </c>
      <c r="I12269">
        <f t="shared" si="60838"/>
        <v>495</v>
      </c>
      <c r="J12269" s="3">
        <f t="shared" ref="J12269" si="62111">E12269/(SUM(N12262:N12268)/7)*100</f>
        <v>1.404126362527737E-2</v>
      </c>
      <c r="K12269">
        <f t="shared" ref="K12269" si="62112">O12269-O12268</f>
        <v>0</v>
      </c>
      <c r="L12269" s="3">
        <f t="shared" ref="L12269" si="62113">SUM(K12263:K12269)/7</f>
        <v>0.42857142857142855</v>
      </c>
      <c r="M12269" s="3">
        <f t="shared" ref="M12269" si="62114">O12269/(B12269/100000)</f>
        <v>204.46586675189965</v>
      </c>
      <c r="N12269">
        <v>129286</v>
      </c>
      <c r="O12269">
        <v>4382</v>
      </c>
    </row>
    <row r="12270" spans="1:15" customFormat="1" ht="15" customHeight="1" x14ac:dyDescent="0.2">
      <c r="A12270" t="s">
        <v>28</v>
      </c>
      <c r="B12270">
        <v>2143145</v>
      </c>
      <c r="C12270" s="1">
        <f t="shared" si="60842"/>
        <v>44413</v>
      </c>
      <c r="D12270">
        <f t="shared" ref="D12270" si="62115">N12270-N12269</f>
        <v>42</v>
      </c>
      <c r="E12270" s="2">
        <f t="shared" ref="E12270" si="62116">SUM(D12264:D12270)/7</f>
        <v>21.428571428571427</v>
      </c>
      <c r="F12270" s="2">
        <f t="shared" ref="F12270" si="62117">SUM(D12266:D12270)/5</f>
        <v>24</v>
      </c>
      <c r="G12270" s="2">
        <f t="shared" ref="G12270" si="62118">N12270/(B12270/100000)</f>
        <v>6034.496032699607</v>
      </c>
      <c r="H12270">
        <f t="shared" si="60837"/>
        <v>504</v>
      </c>
      <c r="I12270">
        <f t="shared" si="60838"/>
        <v>496</v>
      </c>
      <c r="J12270" s="3">
        <f t="shared" ref="J12270" si="62119">E12270/(SUM(N12263:N12269)/7)*100</f>
        <v>1.6581841336098448E-2</v>
      </c>
      <c r="K12270">
        <f t="shared" ref="K12270" si="62120">O12270-O12269</f>
        <v>0</v>
      </c>
      <c r="L12270" s="3">
        <f t="shared" ref="L12270" si="62121">SUM(K12264:K12270)/7</f>
        <v>0.2857142857142857</v>
      </c>
      <c r="M12270" s="3">
        <f t="shared" ref="M12270" si="62122">O12270/(B12270/100000)</f>
        <v>204.46586675189965</v>
      </c>
      <c r="N12270">
        <v>129328</v>
      </c>
      <c r="O12270">
        <v>4382</v>
      </c>
    </row>
    <row r="12271" spans="1:15" customFormat="1" ht="15" customHeight="1" x14ac:dyDescent="0.2">
      <c r="A12271" t="s">
        <v>28</v>
      </c>
      <c r="B12271">
        <v>2143145</v>
      </c>
      <c r="C12271" s="1">
        <f t="shared" si="60842"/>
        <v>44414</v>
      </c>
      <c r="D12271">
        <f t="shared" ref="D12271" si="62123">N12271-N12270</f>
        <v>13</v>
      </c>
      <c r="E12271" s="2">
        <f t="shared" ref="E12271" si="62124">SUM(D12265:D12271)/7</f>
        <v>19.857142857142858</v>
      </c>
      <c r="F12271" s="2">
        <f t="shared" ref="F12271" si="62125">SUM(D12267:D12271)/5</f>
        <v>22</v>
      </c>
      <c r="G12271" s="2">
        <f t="shared" ref="G12271" si="62126">N12271/(B12271/100000)</f>
        <v>6035.1026178816637</v>
      </c>
      <c r="H12271">
        <f t="shared" si="60837"/>
        <v>505</v>
      </c>
      <c r="I12271">
        <f t="shared" si="60838"/>
        <v>497</v>
      </c>
      <c r="J12271" s="3">
        <f t="shared" ref="J12271" si="62127">E12271/(SUM(N12264:N12270)/7)*100</f>
        <v>1.5363292121394324E-2</v>
      </c>
      <c r="K12271">
        <f t="shared" ref="K12271" si="62128">O12271-O12270</f>
        <v>2</v>
      </c>
      <c r="L12271" s="3">
        <f t="shared" ref="L12271" si="62129">SUM(K12265:K12271)/7</f>
        <v>0.42857142857142855</v>
      </c>
      <c r="M12271" s="3">
        <f t="shared" ref="M12271" si="62130">O12271/(B12271/100000)</f>
        <v>204.55918754913921</v>
      </c>
      <c r="N12271">
        <v>129341</v>
      </c>
      <c r="O12271">
        <v>4384</v>
      </c>
    </row>
    <row r="12272" spans="1:15" customFormat="1" ht="15" customHeight="1" x14ac:dyDescent="0.2">
      <c r="A12272" t="s">
        <v>28</v>
      </c>
      <c r="B12272">
        <v>2143145</v>
      </c>
      <c r="C12272" s="1">
        <f t="shared" si="60842"/>
        <v>44415</v>
      </c>
      <c r="D12272">
        <f t="shared" ref="D12272:D12273" si="62131">N12272-N12271</f>
        <v>28</v>
      </c>
      <c r="E12272" s="2">
        <f t="shared" ref="E12272:E12273" si="62132">SUM(D12266:D12272)/7</f>
        <v>23</v>
      </c>
      <c r="F12272" s="2">
        <f t="shared" ref="F12272:F12273" si="62133">SUM(D12268:D12272)/5</f>
        <v>26.4</v>
      </c>
      <c r="G12272" s="2">
        <f t="shared" ref="G12272:G12273" si="62134">N12272/(B12272/100000)</f>
        <v>6036.4091090430184</v>
      </c>
      <c r="H12272">
        <f t="shared" si="60837"/>
        <v>506</v>
      </c>
      <c r="I12272">
        <f t="shared" si="60838"/>
        <v>498</v>
      </c>
      <c r="J12272" s="3">
        <f t="shared" ref="J12272:J12273" si="62135">E12272/(SUM(N12265:N12271)/7)*100</f>
        <v>1.779215885193056E-2</v>
      </c>
      <c r="K12272">
        <f t="shared" ref="K12272:K12273" si="62136">O12272-O12271</f>
        <v>0</v>
      </c>
      <c r="L12272" s="3">
        <f t="shared" ref="L12272:L12273" si="62137">SUM(K12266:K12272)/7</f>
        <v>0.42857142857142855</v>
      </c>
      <c r="M12272" s="3">
        <f t="shared" ref="M12272:M12273" si="62138">O12272/(B12272/100000)</f>
        <v>204.55918754913921</v>
      </c>
      <c r="N12272">
        <v>129369</v>
      </c>
      <c r="O12272">
        <v>4384</v>
      </c>
    </row>
    <row r="12273" spans="1:15" customFormat="1" ht="15" customHeight="1" x14ac:dyDescent="0.2">
      <c r="A12273" t="s">
        <v>28</v>
      </c>
      <c r="B12273">
        <v>2143145</v>
      </c>
      <c r="C12273" s="1">
        <f t="shared" si="60842"/>
        <v>44416</v>
      </c>
      <c r="D12273">
        <f t="shared" si="62131"/>
        <v>9</v>
      </c>
      <c r="E12273" s="2">
        <f t="shared" si="62132"/>
        <v>21</v>
      </c>
      <c r="F12273" s="2">
        <f t="shared" si="62133"/>
        <v>23.2</v>
      </c>
      <c r="G12273" s="2">
        <f t="shared" si="62134"/>
        <v>6036.8290526305964</v>
      </c>
      <c r="H12273">
        <f t="shared" si="60837"/>
        <v>507</v>
      </c>
      <c r="I12273">
        <f t="shared" si="60838"/>
        <v>499</v>
      </c>
      <c r="J12273" s="3">
        <f t="shared" si="62135"/>
        <v>1.6242124779294938E-2</v>
      </c>
      <c r="K12273">
        <f t="shared" si="62136"/>
        <v>0</v>
      </c>
      <c r="L12273" s="3">
        <f t="shared" si="62137"/>
        <v>0.42857142857142855</v>
      </c>
      <c r="M12273" s="3">
        <f t="shared" si="62138"/>
        <v>204.55918754913921</v>
      </c>
      <c r="N12273">
        <v>129378</v>
      </c>
      <c r="O12273">
        <v>4384</v>
      </c>
    </row>
    <row r="12274" spans="1:15" customFormat="1" ht="15" customHeight="1" x14ac:dyDescent="0.2">
      <c r="A12274" t="s">
        <v>28</v>
      </c>
      <c r="B12274">
        <v>2143145</v>
      </c>
      <c r="C12274" s="1">
        <f t="shared" si="60842"/>
        <v>44417</v>
      </c>
      <c r="D12274">
        <f t="shared" ref="D12274" si="62139">N12274-N12273</f>
        <v>7</v>
      </c>
      <c r="E12274" s="2">
        <f t="shared" ref="E12274" si="62140">SUM(D12268:D12274)/7</f>
        <v>21.142857142857142</v>
      </c>
      <c r="F12274" s="2">
        <f t="shared" ref="F12274" si="62141">SUM(D12270:D12274)/5</f>
        <v>19.8</v>
      </c>
      <c r="G12274" s="2">
        <f t="shared" ref="G12274" si="62142">N12274/(B12274/100000)</f>
        <v>6037.155675420935</v>
      </c>
      <c r="H12274">
        <f t="shared" si="60837"/>
        <v>508</v>
      </c>
      <c r="I12274">
        <f t="shared" si="60838"/>
        <v>500</v>
      </c>
      <c r="J12274" s="3">
        <f t="shared" ref="J12274" si="62143">E12274/(SUM(N12267:N12273)/7)*100</f>
        <v>1.6349959843172952E-2</v>
      </c>
      <c r="K12274">
        <f t="shared" ref="K12274" si="62144">O12274-O12273</f>
        <v>0</v>
      </c>
      <c r="L12274" s="3">
        <f t="shared" ref="L12274" si="62145">SUM(K12268:K12274)/7</f>
        <v>0.42857142857142855</v>
      </c>
      <c r="M12274" s="3">
        <f t="shared" ref="M12274" si="62146">O12274/(B12274/100000)</f>
        <v>204.55918754913921</v>
      </c>
      <c r="N12274">
        <v>129385</v>
      </c>
      <c r="O12274">
        <v>4384</v>
      </c>
    </row>
    <row r="12275" spans="1:15" customFormat="1" ht="15" customHeight="1" x14ac:dyDescent="0.2">
      <c r="A12275" t="s">
        <v>28</v>
      </c>
      <c r="B12275">
        <v>2143145</v>
      </c>
      <c r="C12275" s="1">
        <f t="shared" si="60842"/>
        <v>44418</v>
      </c>
      <c r="D12275">
        <f t="shared" ref="D12275" si="62147">N12275-N12274</f>
        <v>22</v>
      </c>
      <c r="E12275" s="2">
        <f t="shared" ref="E12275" si="62148">SUM(D12269:D12275)/7</f>
        <v>20.714285714285715</v>
      </c>
      <c r="F12275" s="2">
        <f t="shared" ref="F12275" si="62149">SUM(D12271:D12275)/5</f>
        <v>15.8</v>
      </c>
      <c r="G12275" s="2">
        <f t="shared" ref="G12275" si="62150">N12275/(B12275/100000)</f>
        <v>6038.1822041905698</v>
      </c>
      <c r="H12275">
        <f t="shared" si="60837"/>
        <v>509</v>
      </c>
      <c r="I12275">
        <f t="shared" si="60838"/>
        <v>501</v>
      </c>
      <c r="J12275" s="3">
        <f t="shared" ref="J12275" si="62151">E12275/(SUM(N12268:N12274)/7)*100</f>
        <v>1.6015923141241666E-2</v>
      </c>
      <c r="K12275">
        <f t="shared" ref="K12275" si="62152">O12275-O12274</f>
        <v>2</v>
      </c>
      <c r="L12275" s="3">
        <f t="shared" ref="L12275" si="62153">SUM(K12269:K12275)/7</f>
        <v>0.5714285714285714</v>
      </c>
      <c r="M12275" s="3">
        <f t="shared" ref="M12275" si="62154">O12275/(B12275/100000)</f>
        <v>204.6525083463788</v>
      </c>
      <c r="N12275">
        <v>129407</v>
      </c>
      <c r="O12275">
        <v>4386</v>
      </c>
    </row>
    <row r="12276" spans="1:15" customFormat="1" ht="15" customHeight="1" x14ac:dyDescent="0.2">
      <c r="A12276" t="s">
        <v>28</v>
      </c>
      <c r="B12276">
        <v>2143145</v>
      </c>
      <c r="C12276" s="1">
        <f t="shared" si="60842"/>
        <v>44419</v>
      </c>
      <c r="D12276">
        <f t="shared" ref="D12276" si="62155">N12276-N12275</f>
        <v>37</v>
      </c>
      <c r="E12276" s="2">
        <f t="shared" ref="E12276" si="62156">SUM(D12270:D12276)/7</f>
        <v>22.571428571428573</v>
      </c>
      <c r="F12276" s="2">
        <f t="shared" ref="F12276" si="62157">SUM(D12272:D12276)/5</f>
        <v>20.6</v>
      </c>
      <c r="G12276" s="2">
        <f t="shared" ref="G12276" si="62158">N12276/(B12276/100000)</f>
        <v>6039.9086389395015</v>
      </c>
      <c r="H12276">
        <f t="shared" si="60837"/>
        <v>510</v>
      </c>
      <c r="I12276">
        <f t="shared" si="60838"/>
        <v>502</v>
      </c>
      <c r="J12276" s="3">
        <f t="shared" ref="J12276" si="62159">E12276/(SUM(N12269:N12275)/7)*100</f>
        <v>1.7449038867181892E-2</v>
      </c>
      <c r="K12276">
        <f t="shared" ref="K12276" si="62160">O12276-O12275</f>
        <v>1</v>
      </c>
      <c r="L12276" s="3">
        <f t="shared" ref="L12276" si="62161">SUM(K12270:K12276)/7</f>
        <v>0.7142857142857143</v>
      </c>
      <c r="M12276" s="3">
        <f t="shared" ref="M12276" si="62162">O12276/(B12276/100000)</f>
        <v>204.69916874499856</v>
      </c>
      <c r="N12276">
        <v>129444</v>
      </c>
      <c r="O12276">
        <v>4387</v>
      </c>
    </row>
    <row r="12277" spans="1:15" customFormat="1" ht="15" customHeight="1" x14ac:dyDescent="0.2">
      <c r="A12277" t="s">
        <v>28</v>
      </c>
      <c r="B12277">
        <v>2143145</v>
      </c>
      <c r="C12277" s="1">
        <f t="shared" si="60842"/>
        <v>44420</v>
      </c>
      <c r="D12277">
        <f t="shared" ref="D12277" si="62163">N12277-N12276</f>
        <v>29</v>
      </c>
      <c r="E12277" s="2">
        <f t="shared" ref="E12277" si="62164">SUM(D12271:D12277)/7</f>
        <v>20.714285714285715</v>
      </c>
      <c r="F12277" s="2">
        <f t="shared" ref="F12277" si="62165">SUM(D12273:D12277)/5</f>
        <v>20.8</v>
      </c>
      <c r="G12277" s="2">
        <f t="shared" ref="G12277" si="62166">N12277/(B12277/100000)</f>
        <v>6041.2617904994759</v>
      </c>
      <c r="H12277">
        <f t="shared" si="60837"/>
        <v>511</v>
      </c>
      <c r="I12277">
        <f t="shared" si="60838"/>
        <v>503</v>
      </c>
      <c r="J12277" s="3">
        <f t="shared" ref="J12277" si="62167">E12277/(SUM(N12270:N12276)/7)*100</f>
        <v>1.6010564764390736E-2</v>
      </c>
      <c r="K12277">
        <f t="shared" ref="K12277" si="62168">O12277-O12276</f>
        <v>1</v>
      </c>
      <c r="L12277" s="3">
        <f t="shared" ref="L12277" si="62169">SUM(K12271:K12277)/7</f>
        <v>0.8571428571428571</v>
      </c>
      <c r="M12277" s="3">
        <f t="shared" ref="M12277" si="62170">O12277/(B12277/100000)</f>
        <v>204.74582914361835</v>
      </c>
      <c r="N12277">
        <v>129473</v>
      </c>
      <c r="O12277">
        <v>4388</v>
      </c>
    </row>
    <row r="12278" spans="1:15" customFormat="1" ht="15" customHeight="1" x14ac:dyDescent="0.2">
      <c r="A12278" t="s">
        <v>28</v>
      </c>
      <c r="B12278">
        <v>2143145</v>
      </c>
      <c r="C12278" s="1">
        <f t="shared" si="60842"/>
        <v>44421</v>
      </c>
      <c r="D12278">
        <f t="shared" ref="D12278" si="62171">N12278-N12277</f>
        <v>35</v>
      </c>
      <c r="E12278" s="2">
        <f t="shared" ref="E12278" si="62172">SUM(D12272:D12278)/7</f>
        <v>23.857142857142858</v>
      </c>
      <c r="F12278" s="2">
        <f t="shared" ref="F12278" si="62173">SUM(D12274:D12278)/5</f>
        <v>26</v>
      </c>
      <c r="G12278" s="2">
        <f t="shared" ref="G12278" si="62174">N12278/(B12278/100000)</f>
        <v>6042.8949044511683</v>
      </c>
      <c r="H12278">
        <f t="shared" si="60837"/>
        <v>512</v>
      </c>
      <c r="I12278">
        <f t="shared" si="60838"/>
        <v>504</v>
      </c>
      <c r="J12278" s="3">
        <f t="shared" ref="J12278" si="62175">E12278/(SUM(N12271:N12277)/7)*100</f>
        <v>1.843680206492183E-2</v>
      </c>
      <c r="K12278">
        <f t="shared" ref="K12278" si="62176">O12278-O12277</f>
        <v>1</v>
      </c>
      <c r="L12278" s="3">
        <f t="shared" ref="L12278" si="62177">SUM(K12272:K12278)/7</f>
        <v>0.7142857142857143</v>
      </c>
      <c r="M12278" s="3">
        <f t="shared" ref="M12278" si="62178">O12278/(B12278/100000)</f>
        <v>204.79248954223814</v>
      </c>
      <c r="N12278">
        <v>129508</v>
      </c>
      <c r="O12278">
        <v>4389</v>
      </c>
    </row>
    <row r="12279" spans="1:15" customFormat="1" ht="15" customHeight="1" x14ac:dyDescent="0.2">
      <c r="A12279" t="s">
        <v>28</v>
      </c>
      <c r="B12279">
        <v>2143145</v>
      </c>
      <c r="C12279" s="1">
        <f t="shared" si="60842"/>
        <v>44422</v>
      </c>
      <c r="D12279">
        <f t="shared" ref="D12279" si="62179">N12279-N12278</f>
        <v>32</v>
      </c>
      <c r="E12279" s="2">
        <f t="shared" ref="E12279" si="62180">SUM(D12273:D12279)/7</f>
        <v>24.428571428571427</v>
      </c>
      <c r="F12279" s="2">
        <f t="shared" ref="F12279" si="62181">SUM(D12275:D12279)/5</f>
        <v>31</v>
      </c>
      <c r="G12279" s="2">
        <f t="shared" ref="G12279" si="62182">N12279/(B12279/100000)</f>
        <v>6044.3880372070016</v>
      </c>
      <c r="H12279">
        <f t="shared" si="60837"/>
        <v>513</v>
      </c>
      <c r="I12279">
        <f t="shared" si="60838"/>
        <v>505</v>
      </c>
      <c r="J12279" s="3">
        <f t="shared" ref="J12279" si="62183">E12279/(SUM(N12272:N12278)/7)*100</f>
        <v>1.8874922182338372E-2</v>
      </c>
      <c r="K12279">
        <f t="shared" ref="K12279" si="62184">O12279-O12278</f>
        <v>0</v>
      </c>
      <c r="L12279" s="3">
        <f t="shared" ref="L12279" si="62185">SUM(K12273:K12279)/7</f>
        <v>0.7142857142857143</v>
      </c>
      <c r="M12279" s="3">
        <f t="shared" ref="M12279" si="62186">O12279/(B12279/100000)</f>
        <v>204.79248954223814</v>
      </c>
      <c r="N12279">
        <v>129540</v>
      </c>
      <c r="O12279">
        <v>4389</v>
      </c>
    </row>
    <row r="12280" spans="1:15" customFormat="1" ht="15" customHeight="1" x14ac:dyDescent="0.2">
      <c r="A12280" t="s">
        <v>28</v>
      </c>
      <c r="B12280">
        <v>2143145</v>
      </c>
      <c r="C12280" s="1">
        <f t="shared" si="60842"/>
        <v>44423</v>
      </c>
      <c r="D12280">
        <f t="shared" ref="D12280" si="62187">N12280-N12279</f>
        <v>15</v>
      </c>
      <c r="E12280" s="2">
        <f t="shared" ref="E12280" si="62188">SUM(D12274:D12280)/7</f>
        <v>25.285714285714285</v>
      </c>
      <c r="F12280" s="2">
        <f t="shared" ref="F12280" si="62189">SUM(D12276:D12280)/5</f>
        <v>29.6</v>
      </c>
      <c r="G12280" s="2">
        <f t="shared" ref="G12280" si="62190">N12280/(B12280/100000)</f>
        <v>6045.0879431862986</v>
      </c>
      <c r="H12280">
        <f t="shared" si="60837"/>
        <v>514</v>
      </c>
      <c r="I12280">
        <f t="shared" si="60838"/>
        <v>506</v>
      </c>
      <c r="J12280" s="3">
        <f t="shared" ref="J12280" si="62191">E12280/(SUM(N12273:N12279)/7)*100</f>
        <v>1.9533513218229069E-2</v>
      </c>
      <c r="K12280">
        <f t="shared" ref="K12280" si="62192">O12280-O12279</f>
        <v>1</v>
      </c>
      <c r="L12280" s="3">
        <f t="shared" ref="L12280" si="62193">SUM(K12274:K12280)/7</f>
        <v>0.8571428571428571</v>
      </c>
      <c r="M12280" s="3">
        <f t="shared" ref="M12280" si="62194">O12280/(B12280/100000)</f>
        <v>204.83914994085794</v>
      </c>
      <c r="N12280">
        <v>129555</v>
      </c>
      <c r="O12280">
        <v>4390</v>
      </c>
    </row>
    <row r="12281" spans="1:15" customFormat="1" ht="15" customHeight="1" x14ac:dyDescent="0.2">
      <c r="A12281" t="s">
        <v>28</v>
      </c>
      <c r="B12281">
        <v>2143145</v>
      </c>
      <c r="C12281" s="1">
        <f t="shared" si="60842"/>
        <v>44424</v>
      </c>
      <c r="D12281">
        <f t="shared" ref="D12281" si="62195">N12281-N12280</f>
        <v>4</v>
      </c>
      <c r="E12281" s="2">
        <f t="shared" ref="E12281" si="62196">SUM(D12275:D12281)/7</f>
        <v>24.857142857142858</v>
      </c>
      <c r="F12281" s="2">
        <f t="shared" ref="F12281" si="62197">SUM(D12277:D12281)/5</f>
        <v>23</v>
      </c>
      <c r="G12281" s="2">
        <f t="shared" ref="G12281" si="62198">N12281/(B12281/100000)</f>
        <v>6045.2745847807773</v>
      </c>
      <c r="H12281">
        <f t="shared" si="60837"/>
        <v>515</v>
      </c>
      <c r="I12281">
        <f t="shared" si="60838"/>
        <v>507</v>
      </c>
      <c r="J12281" s="3">
        <f t="shared" ref="J12281" si="62199">E12281/(SUM(N12274:N12280)/7)*100</f>
        <v>1.919868654503085E-2</v>
      </c>
      <c r="K12281">
        <f t="shared" ref="K12281" si="62200">O12281-O12280</f>
        <v>0</v>
      </c>
      <c r="L12281" s="3">
        <f t="shared" ref="L12281" si="62201">SUM(K12275:K12281)/7</f>
        <v>0.8571428571428571</v>
      </c>
      <c r="M12281" s="3">
        <f t="shared" ref="M12281" si="62202">O12281/(B12281/100000)</f>
        <v>204.83914994085794</v>
      </c>
      <c r="N12281">
        <v>129559</v>
      </c>
      <c r="O12281">
        <v>4390</v>
      </c>
    </row>
    <row r="12282" spans="1:15" customFormat="1" ht="15" customHeight="1" x14ac:dyDescent="0.2">
      <c r="A12282" t="s">
        <v>28</v>
      </c>
      <c r="B12282">
        <v>2143145</v>
      </c>
      <c r="C12282" s="1">
        <f t="shared" si="60842"/>
        <v>44425</v>
      </c>
      <c r="D12282">
        <f t="shared" ref="D12282" si="62203">N12282-N12281</f>
        <v>37</v>
      </c>
      <c r="E12282" s="2">
        <f t="shared" ref="E12282" si="62204">SUM(D12276:D12282)/7</f>
        <v>27</v>
      </c>
      <c r="F12282" s="2">
        <f t="shared" ref="F12282" si="62205">SUM(D12278:D12282)/5</f>
        <v>24.6</v>
      </c>
      <c r="G12282" s="2">
        <f t="shared" ref="G12282" si="62206">N12282/(B12282/100000)</f>
        <v>6047.0010195297091</v>
      </c>
      <c r="H12282">
        <f t="shared" si="60837"/>
        <v>516</v>
      </c>
      <c r="I12282">
        <f t="shared" si="60838"/>
        <v>508</v>
      </c>
      <c r="J12282" s="3">
        <f t="shared" ref="J12282" si="62207">E12282/(SUM(N12275:N12281)/7)*100</f>
        <v>2.0849742853171479E-2</v>
      </c>
      <c r="K12282">
        <f t="shared" ref="K12282" si="62208">O12282-O12281</f>
        <v>0</v>
      </c>
      <c r="L12282" s="3">
        <f t="shared" ref="L12282" si="62209">SUM(K12276:K12282)/7</f>
        <v>0.5714285714285714</v>
      </c>
      <c r="M12282" s="3">
        <f t="shared" ref="M12282" si="62210">O12282/(B12282/100000)</f>
        <v>204.83914994085794</v>
      </c>
      <c r="N12282">
        <v>129596</v>
      </c>
      <c r="O12282">
        <v>4390</v>
      </c>
    </row>
    <row r="12283" spans="1:15" customFormat="1" ht="15" customHeight="1" x14ac:dyDescent="0.2">
      <c r="A12283" t="s">
        <v>28</v>
      </c>
      <c r="B12283">
        <v>2143145</v>
      </c>
      <c r="C12283" s="1">
        <f t="shared" si="60842"/>
        <v>44426</v>
      </c>
      <c r="D12283">
        <f t="shared" ref="D12283" si="62211">N12283-N12282</f>
        <v>90</v>
      </c>
      <c r="E12283" s="2">
        <f t="shared" ref="E12283" si="62212">SUM(D12277:D12283)/7</f>
        <v>34.571428571428569</v>
      </c>
      <c r="F12283" s="2">
        <f t="shared" ref="F12283" si="62213">SUM(D12279:D12283)/5</f>
        <v>35.6</v>
      </c>
      <c r="G12283" s="2">
        <f t="shared" ref="G12283" si="62214">N12283/(B12283/100000)</f>
        <v>6051.2004554054902</v>
      </c>
      <c r="H12283">
        <f t="shared" si="60837"/>
        <v>517</v>
      </c>
      <c r="I12283">
        <f t="shared" si="60838"/>
        <v>509</v>
      </c>
      <c r="J12283" s="3">
        <f t="shared" ref="J12283" si="62215">E12283/(SUM(N12276:N12282)/7)*100</f>
        <v>2.6690931149529876E-2</v>
      </c>
      <c r="K12283">
        <f t="shared" ref="K12283" si="62216">O12283-O12282</f>
        <v>0</v>
      </c>
      <c r="L12283" s="3">
        <f t="shared" ref="L12283" si="62217">SUM(K12277:K12283)/7</f>
        <v>0.42857142857142855</v>
      </c>
      <c r="M12283" s="3">
        <f t="shared" ref="M12283" si="62218">O12283/(B12283/100000)</f>
        <v>204.83914994085794</v>
      </c>
      <c r="N12283">
        <v>129686</v>
      </c>
      <c r="O12283">
        <v>4390</v>
      </c>
    </row>
    <row r="12284" spans="1:15" customFormat="1" ht="15" customHeight="1" x14ac:dyDescent="0.2">
      <c r="A12284" t="s">
        <v>28</v>
      </c>
      <c r="B12284">
        <v>2143145</v>
      </c>
      <c r="C12284" s="1">
        <f t="shared" si="60842"/>
        <v>44427</v>
      </c>
      <c r="D12284">
        <f t="shared" ref="D12284" si="62219">N12284-N12283</f>
        <v>32</v>
      </c>
      <c r="E12284" s="2">
        <f t="shared" ref="E12284" si="62220">SUM(D12278:D12284)/7</f>
        <v>35</v>
      </c>
      <c r="F12284" s="2">
        <f t="shared" ref="F12284" si="62221">SUM(D12280:D12284)/5</f>
        <v>35.6</v>
      </c>
      <c r="G12284" s="2">
        <f t="shared" ref="G12284" si="62222">N12284/(B12284/100000)</f>
        <v>6052.6935881613235</v>
      </c>
      <c r="H12284">
        <f t="shared" si="60837"/>
        <v>518</v>
      </c>
      <c r="I12284">
        <f t="shared" si="60838"/>
        <v>510</v>
      </c>
      <c r="J12284" s="3">
        <f t="shared" ref="J12284" si="62223">E12284/(SUM(N12277:N12283)/7)*100</f>
        <v>2.7014600013011113E-2</v>
      </c>
      <c r="K12284">
        <f t="shared" ref="K12284" si="62224">O12284-O12283</f>
        <v>1</v>
      </c>
      <c r="L12284" s="3">
        <f t="shared" ref="L12284" si="62225">SUM(K12278:K12284)/7</f>
        <v>0.42857142857142855</v>
      </c>
      <c r="M12284" s="3">
        <f t="shared" ref="M12284" si="62226">O12284/(B12284/100000)</f>
        <v>204.8858103394777</v>
      </c>
      <c r="N12284">
        <v>129718</v>
      </c>
      <c r="O12284">
        <v>4391</v>
      </c>
    </row>
    <row r="12285" spans="1:15" customFormat="1" ht="15" customHeight="1" x14ac:dyDescent="0.2">
      <c r="A12285" t="s">
        <v>28</v>
      </c>
      <c r="B12285">
        <v>2143145</v>
      </c>
      <c r="C12285" s="1">
        <f t="shared" si="60842"/>
        <v>44428</v>
      </c>
      <c r="D12285">
        <f t="shared" ref="D12285" si="62227">N12285-N12284</f>
        <v>54</v>
      </c>
      <c r="E12285" s="2">
        <f t="shared" ref="E12285" si="62228">SUM(D12279:D12285)/7</f>
        <v>37.714285714285715</v>
      </c>
      <c r="F12285" s="2">
        <f t="shared" ref="F12285" si="62229">SUM(D12281:D12285)/5</f>
        <v>43.4</v>
      </c>
      <c r="G12285" s="2">
        <f t="shared" ref="G12285" si="62230">N12285/(B12285/100000)</f>
        <v>6055.2132496867916</v>
      </c>
      <c r="H12285">
        <f t="shared" si="60837"/>
        <v>519</v>
      </c>
      <c r="I12285">
        <f t="shared" si="60838"/>
        <v>511</v>
      </c>
      <c r="J12285" s="3">
        <f t="shared" ref="J12285" si="62231">E12285/(SUM(N12278:N12284)/7)*100</f>
        <v>2.9101748089095443E-2</v>
      </c>
      <c r="K12285">
        <f t="shared" ref="K12285" si="62232">O12285-O12284</f>
        <v>1</v>
      </c>
      <c r="L12285" s="3">
        <f t="shared" ref="L12285" si="62233">SUM(K12279:K12285)/7</f>
        <v>0.42857142857142855</v>
      </c>
      <c r="M12285" s="3">
        <f t="shared" ref="M12285" si="62234">O12285/(B12285/100000)</f>
        <v>204.93247073809749</v>
      </c>
      <c r="N12285">
        <v>129772</v>
      </c>
      <c r="O12285">
        <v>4392</v>
      </c>
    </row>
    <row r="12286" spans="1:15" customFormat="1" ht="15" customHeight="1" x14ac:dyDescent="0.2">
      <c r="A12286" t="s">
        <v>28</v>
      </c>
      <c r="B12286">
        <v>2143145</v>
      </c>
      <c r="C12286" s="1">
        <f t="shared" si="60842"/>
        <v>44429</v>
      </c>
      <c r="D12286">
        <f t="shared" ref="D12286:D12287" si="62235">N12286-N12285</f>
        <v>46</v>
      </c>
      <c r="E12286" s="2">
        <f t="shared" ref="E12286:E12287" si="62236">SUM(D12280:D12286)/7</f>
        <v>39.714285714285715</v>
      </c>
      <c r="F12286" s="2">
        <f t="shared" ref="F12286:F12287" si="62237">SUM(D12282:D12286)/5</f>
        <v>51.8</v>
      </c>
      <c r="G12286" s="2">
        <f t="shared" ref="G12286:G12287" si="62238">N12286/(B12286/100000)</f>
        <v>6057.3596280233014</v>
      </c>
      <c r="H12286">
        <f t="shared" si="60837"/>
        <v>520</v>
      </c>
      <c r="I12286">
        <f t="shared" si="60838"/>
        <v>512</v>
      </c>
      <c r="J12286" s="3">
        <f t="shared" ref="J12286:J12287" si="62239">E12286/(SUM(N12279:N12285)/7)*100</f>
        <v>3.063610696629808E-2</v>
      </c>
      <c r="K12286">
        <f t="shared" ref="K12286:K12287" si="62240">O12286-O12285</f>
        <v>0</v>
      </c>
      <c r="L12286" s="3">
        <f t="shared" ref="L12286:L12287" si="62241">SUM(K12280:K12286)/7</f>
        <v>0.42857142857142855</v>
      </c>
      <c r="M12286" s="3">
        <f t="shared" ref="M12286:M12287" si="62242">O12286/(B12286/100000)</f>
        <v>204.93247073809749</v>
      </c>
      <c r="N12286">
        <v>129818</v>
      </c>
      <c r="O12286">
        <v>4392</v>
      </c>
    </row>
    <row r="12287" spans="1:15" customFormat="1" ht="15" customHeight="1" x14ac:dyDescent="0.2">
      <c r="A12287" t="s">
        <v>28</v>
      </c>
      <c r="B12287">
        <v>2143145</v>
      </c>
      <c r="C12287" s="1">
        <f t="shared" si="60842"/>
        <v>44430</v>
      </c>
      <c r="D12287">
        <f t="shared" si="62235"/>
        <v>24</v>
      </c>
      <c r="E12287" s="2">
        <f t="shared" si="62236"/>
        <v>41</v>
      </c>
      <c r="F12287" s="2">
        <f t="shared" si="62237"/>
        <v>49.2</v>
      </c>
      <c r="G12287" s="2">
        <f t="shared" si="62238"/>
        <v>6058.4794775901764</v>
      </c>
      <c r="H12287">
        <f t="shared" si="60837"/>
        <v>521</v>
      </c>
      <c r="I12287">
        <f t="shared" si="60838"/>
        <v>513</v>
      </c>
      <c r="J12287" s="3">
        <f t="shared" si="62239"/>
        <v>3.1618236782034674E-2</v>
      </c>
      <c r="K12287">
        <f t="shared" si="62240"/>
        <v>0</v>
      </c>
      <c r="L12287" s="3">
        <f t="shared" si="62241"/>
        <v>0.2857142857142857</v>
      </c>
      <c r="M12287" s="3">
        <f t="shared" si="62242"/>
        <v>204.93247073809749</v>
      </c>
      <c r="N12287">
        <v>129842</v>
      </c>
      <c r="O12287">
        <v>4392</v>
      </c>
    </row>
    <row r="12288" spans="1:15" customFormat="1" ht="15" customHeight="1" x14ac:dyDescent="0.2">
      <c r="A12288" t="s">
        <v>28</v>
      </c>
      <c r="B12288">
        <v>2143145</v>
      </c>
      <c r="C12288" s="1">
        <f t="shared" si="60842"/>
        <v>44431</v>
      </c>
      <c r="D12288">
        <f t="shared" ref="D12288" si="62243">N12288-N12287</f>
        <v>6</v>
      </c>
      <c r="E12288" s="2">
        <f t="shared" ref="E12288" si="62244">SUM(D12282:D12288)/7</f>
        <v>41.285714285714285</v>
      </c>
      <c r="F12288" s="2">
        <f t="shared" ref="F12288" si="62245">SUM(D12284:D12288)/5</f>
        <v>32.4</v>
      </c>
      <c r="G12288" s="2">
        <f t="shared" ref="G12288" si="62246">N12288/(B12288/100000)</f>
        <v>6058.7594399818954</v>
      </c>
      <c r="H12288">
        <f t="shared" si="60837"/>
        <v>522</v>
      </c>
      <c r="I12288">
        <f t="shared" si="60838"/>
        <v>514</v>
      </c>
      <c r="J12288" s="3">
        <f t="shared" ref="J12288" si="62247">E12288/(SUM(N12281:N12287)/7)*100</f>
        <v>3.1828509313418303E-2</v>
      </c>
      <c r="K12288">
        <f t="shared" ref="K12288" si="62248">O12288-O12287</f>
        <v>0</v>
      </c>
      <c r="L12288" s="3">
        <f t="shared" ref="L12288" si="62249">SUM(K12282:K12288)/7</f>
        <v>0.2857142857142857</v>
      </c>
      <c r="M12288" s="3">
        <f t="shared" ref="M12288" si="62250">O12288/(B12288/100000)</f>
        <v>204.93247073809749</v>
      </c>
      <c r="N12288">
        <v>129848</v>
      </c>
      <c r="O12288">
        <v>4392</v>
      </c>
    </row>
    <row r="12289" spans="1:15" customFormat="1" ht="15" customHeight="1" x14ac:dyDescent="0.2">
      <c r="A12289" t="s">
        <v>28</v>
      </c>
      <c r="B12289">
        <v>2143145</v>
      </c>
      <c r="C12289" s="1">
        <f t="shared" si="60842"/>
        <v>44432</v>
      </c>
      <c r="D12289">
        <f t="shared" ref="D12289" si="62251">N12289-N12288</f>
        <v>49</v>
      </c>
      <c r="E12289" s="2">
        <f t="shared" ref="E12289" si="62252">SUM(D12283:D12289)/7</f>
        <v>43</v>
      </c>
      <c r="F12289" s="2">
        <f t="shared" ref="F12289" si="62253">SUM(D12285:D12289)/5</f>
        <v>35.799999999999997</v>
      </c>
      <c r="G12289" s="2">
        <f t="shared" ref="G12289" si="62254">N12289/(B12289/100000)</f>
        <v>6061.0457995142651</v>
      </c>
      <c r="H12289">
        <f t="shared" si="60837"/>
        <v>523</v>
      </c>
      <c r="I12289">
        <f t="shared" si="60838"/>
        <v>515</v>
      </c>
      <c r="J12289" s="3">
        <f t="shared" ref="J12289" si="62255">E12289/(SUM(N12282:N12288)/7)*100</f>
        <v>3.3139560487955258E-2</v>
      </c>
      <c r="K12289">
        <f t="shared" ref="K12289" si="62256">O12289-O12288</f>
        <v>1</v>
      </c>
      <c r="L12289" s="3">
        <f t="shared" ref="L12289" si="62257">SUM(K12283:K12289)/7</f>
        <v>0.42857142857142855</v>
      </c>
      <c r="M12289" s="3">
        <f t="shared" ref="M12289" si="62258">O12289/(B12289/100000)</f>
        <v>204.97913113671729</v>
      </c>
      <c r="N12289">
        <v>129897</v>
      </c>
      <c r="O12289">
        <v>4393</v>
      </c>
    </row>
    <row r="12290" spans="1:15" customFormat="1" ht="15" customHeight="1" x14ac:dyDescent="0.2">
      <c r="A12290" t="s">
        <v>28</v>
      </c>
      <c r="B12290">
        <v>2143145</v>
      </c>
      <c r="C12290" s="1">
        <f t="shared" si="60842"/>
        <v>44433</v>
      </c>
      <c r="D12290">
        <f t="shared" ref="D12290" si="62259">N12290-N12289</f>
        <v>103</v>
      </c>
      <c r="E12290" s="2">
        <f t="shared" ref="E12290" si="62260">SUM(D12284:D12290)/7</f>
        <v>44.857142857142854</v>
      </c>
      <c r="F12290" s="2">
        <f t="shared" ref="F12290" si="62261">SUM(D12286:D12290)/5</f>
        <v>45.6</v>
      </c>
      <c r="G12290" s="2">
        <f t="shared" ref="G12290" si="62262">N12290/(B12290/100000)</f>
        <v>6065.851820572103</v>
      </c>
      <c r="H12290">
        <f t="shared" si="60837"/>
        <v>524</v>
      </c>
      <c r="I12290">
        <f t="shared" si="60838"/>
        <v>516</v>
      </c>
      <c r="J12290" s="3">
        <f t="shared" ref="J12290" si="62263">E12290/(SUM(N12283:N12289)/7)*100</f>
        <v>3.4559384358686787E-2</v>
      </c>
      <c r="K12290">
        <f t="shared" ref="K12290" si="62264">O12290-O12289</f>
        <v>1</v>
      </c>
      <c r="L12290" s="3">
        <f t="shared" ref="L12290" si="62265">SUM(K12284:K12290)/7</f>
        <v>0.5714285714285714</v>
      </c>
      <c r="M12290" s="3">
        <f t="shared" ref="M12290" si="62266">O12290/(B12290/100000)</f>
        <v>205.02579153533708</v>
      </c>
      <c r="N12290">
        <v>130000</v>
      </c>
      <c r="O12290">
        <v>4394</v>
      </c>
    </row>
    <row r="12291" spans="1:15" customFormat="1" ht="15" customHeight="1" x14ac:dyDescent="0.2">
      <c r="A12291" t="s">
        <v>28</v>
      </c>
      <c r="B12291">
        <v>2143145</v>
      </c>
      <c r="C12291" s="1">
        <f t="shared" si="60842"/>
        <v>44434</v>
      </c>
      <c r="D12291">
        <f t="shared" ref="D12291" si="62267">N12291-N12290</f>
        <v>98</v>
      </c>
      <c r="E12291" s="2">
        <f t="shared" ref="E12291" si="62268">SUM(D12285:D12291)/7</f>
        <v>54.285714285714285</v>
      </c>
      <c r="F12291" s="2">
        <f t="shared" ref="F12291" si="62269">SUM(D12287:D12291)/5</f>
        <v>56</v>
      </c>
      <c r="G12291" s="2">
        <f t="shared" ref="G12291" si="62270">N12291/(B12291/100000)</f>
        <v>6070.4245396368415</v>
      </c>
      <c r="H12291">
        <f t="shared" si="60837"/>
        <v>525</v>
      </c>
      <c r="I12291">
        <f t="shared" si="60838"/>
        <v>517</v>
      </c>
      <c r="J12291" s="3">
        <f t="shared" ref="J12291" si="62271">E12291/(SUM(N12284:N12290)/7)*100</f>
        <v>4.1809009841620871E-2</v>
      </c>
      <c r="K12291">
        <f t="shared" ref="K12291" si="62272">O12291-O12290</f>
        <v>0</v>
      </c>
      <c r="L12291" s="3">
        <f t="shared" ref="L12291" si="62273">SUM(K12285:K12291)/7</f>
        <v>0.42857142857142855</v>
      </c>
      <c r="M12291" s="3">
        <f t="shared" ref="M12291" si="62274">O12291/(B12291/100000)</f>
        <v>205.02579153533708</v>
      </c>
      <c r="N12291">
        <v>130098</v>
      </c>
      <c r="O12291">
        <v>4394</v>
      </c>
    </row>
    <row r="12292" spans="1:15" customFormat="1" ht="15" customHeight="1" x14ac:dyDescent="0.2">
      <c r="A12292" t="s">
        <v>28</v>
      </c>
      <c r="B12292">
        <v>2143145</v>
      </c>
      <c r="C12292" s="1">
        <f t="shared" si="60842"/>
        <v>44435</v>
      </c>
      <c r="D12292">
        <f t="shared" ref="D12292" si="62275">N12292-N12291</f>
        <v>94</v>
      </c>
      <c r="E12292" s="2">
        <f t="shared" ref="E12292" si="62276">SUM(D12286:D12292)/7</f>
        <v>60</v>
      </c>
      <c r="F12292" s="2">
        <f t="shared" ref="F12292" si="62277">SUM(D12288:D12292)/5</f>
        <v>70</v>
      </c>
      <c r="G12292" s="2">
        <f t="shared" ref="G12292" si="62278">N12292/(B12292/100000)</f>
        <v>6074.8106171071013</v>
      </c>
      <c r="H12292">
        <f t="shared" si="60837"/>
        <v>526</v>
      </c>
      <c r="I12292">
        <f t="shared" si="60838"/>
        <v>518</v>
      </c>
      <c r="J12292" s="3">
        <f t="shared" ref="J12292" si="62279">E12292/(SUM(N12285:N12291)/7)*100</f>
        <v>4.6190646394105195E-2</v>
      </c>
      <c r="K12292">
        <f t="shared" ref="K12292" si="62280">O12292-O12291</f>
        <v>1</v>
      </c>
      <c r="L12292" s="3">
        <f t="shared" ref="L12292" si="62281">SUM(K12286:K12292)/7</f>
        <v>0.42857142857142855</v>
      </c>
      <c r="M12292" s="3">
        <f t="shared" ref="M12292" si="62282">O12292/(B12292/100000)</f>
        <v>205.07245193395684</v>
      </c>
      <c r="N12292">
        <v>130192</v>
      </c>
      <c r="O12292">
        <v>4395</v>
      </c>
    </row>
    <row r="12293" spans="1:15" customFormat="1" ht="15" customHeight="1" x14ac:dyDescent="0.2">
      <c r="A12293" t="s">
        <v>28</v>
      </c>
      <c r="B12293">
        <v>2143145</v>
      </c>
      <c r="C12293" s="1">
        <f t="shared" si="60842"/>
        <v>44436</v>
      </c>
      <c r="D12293">
        <f t="shared" ref="D12293:D12294" si="62283">N12293-N12292</f>
        <v>77</v>
      </c>
      <c r="E12293" s="2">
        <f t="shared" ref="E12293:E12294" si="62284">SUM(D12287:D12293)/7</f>
        <v>64.428571428571431</v>
      </c>
      <c r="F12293" s="2">
        <f t="shared" ref="F12293:F12294" si="62285">SUM(D12289:D12293)/5</f>
        <v>84.2</v>
      </c>
      <c r="G12293" s="2">
        <f t="shared" ref="G12293:G12294" si="62286">N12293/(B12293/100000)</f>
        <v>6078.4034678008247</v>
      </c>
      <c r="H12293">
        <f t="shared" si="60837"/>
        <v>527</v>
      </c>
      <c r="I12293">
        <f t="shared" si="60838"/>
        <v>519</v>
      </c>
      <c r="J12293" s="3">
        <f t="shared" ref="J12293:J12294" si="62287">E12293/(SUM(N12286:N12292)/7)*100</f>
        <v>4.957705604625727E-2</v>
      </c>
      <c r="K12293">
        <f t="shared" ref="K12293:K12294" si="62288">O12293-O12292</f>
        <v>0</v>
      </c>
      <c r="L12293" s="3">
        <f t="shared" ref="L12293:L12294" si="62289">SUM(K12287:K12293)/7</f>
        <v>0.42857142857142855</v>
      </c>
      <c r="M12293" s="3">
        <f t="shared" ref="M12293:M12294" si="62290">O12293/(B12293/100000)</f>
        <v>205.07245193395684</v>
      </c>
      <c r="N12293">
        <v>130269</v>
      </c>
      <c r="O12293">
        <v>4395</v>
      </c>
    </row>
    <row r="12294" spans="1:15" customFormat="1" ht="15" customHeight="1" x14ac:dyDescent="0.2">
      <c r="A12294" t="s">
        <v>28</v>
      </c>
      <c r="B12294">
        <v>2143145</v>
      </c>
      <c r="C12294" s="1">
        <f t="shared" si="60842"/>
        <v>44437</v>
      </c>
      <c r="D12294">
        <f t="shared" si="62283"/>
        <v>67</v>
      </c>
      <c r="E12294" s="2">
        <f t="shared" si="62284"/>
        <v>70.571428571428569</v>
      </c>
      <c r="F12294" s="2">
        <f t="shared" si="62285"/>
        <v>87.8</v>
      </c>
      <c r="G12294" s="2">
        <f t="shared" si="62286"/>
        <v>6081.5297145083505</v>
      </c>
      <c r="H12294">
        <f t="shared" si="60837"/>
        <v>528</v>
      </c>
      <c r="I12294">
        <f t="shared" si="60838"/>
        <v>520</v>
      </c>
      <c r="J12294" s="3">
        <f t="shared" si="62287"/>
        <v>5.4277006106712544E-2</v>
      </c>
      <c r="K12294">
        <f t="shared" si="62288"/>
        <v>0</v>
      </c>
      <c r="L12294" s="3">
        <f t="shared" si="62289"/>
        <v>0.42857142857142855</v>
      </c>
      <c r="M12294" s="3">
        <f t="shared" si="62290"/>
        <v>205.07245193395684</v>
      </c>
      <c r="N12294">
        <v>130336</v>
      </c>
      <c r="O12294">
        <v>4395</v>
      </c>
    </row>
    <row r="12295" spans="1:15" customFormat="1" ht="15" customHeight="1" x14ac:dyDescent="0.2">
      <c r="A12295" t="s">
        <v>28</v>
      </c>
      <c r="B12295">
        <v>2143145</v>
      </c>
      <c r="C12295" s="1">
        <f t="shared" si="60842"/>
        <v>44438</v>
      </c>
      <c r="D12295">
        <f t="shared" ref="D12295" si="62291">N12295-N12294</f>
        <v>5</v>
      </c>
      <c r="E12295" s="2">
        <f t="shared" ref="E12295" si="62292">SUM(D12289:D12295)/7</f>
        <v>70.428571428571431</v>
      </c>
      <c r="F12295" s="2">
        <f t="shared" ref="F12295" si="62293">SUM(D12291:D12295)/5</f>
        <v>68.2</v>
      </c>
      <c r="G12295" s="2">
        <f t="shared" ref="G12295" si="62294">N12295/(B12295/100000)</f>
        <v>6081.7630165014498</v>
      </c>
      <c r="H12295">
        <f t="shared" si="60837"/>
        <v>529</v>
      </c>
      <c r="I12295">
        <f t="shared" si="60838"/>
        <v>521</v>
      </c>
      <c r="J12295" s="3">
        <f t="shared" ref="J12295" si="62295">E12295/(SUM(N12288:N12294)/7)*100</f>
        <v>5.4137749275235E-2</v>
      </c>
      <c r="K12295">
        <f t="shared" ref="K12295" si="62296">O12295-O12294</f>
        <v>0</v>
      </c>
      <c r="L12295" s="3">
        <f t="shared" ref="L12295" si="62297">SUM(K12289:K12295)/7</f>
        <v>0.42857142857142855</v>
      </c>
      <c r="M12295" s="3">
        <f t="shared" ref="M12295" si="62298">O12295/(B12295/100000)</f>
        <v>205.07245193395684</v>
      </c>
      <c r="N12295">
        <v>130341</v>
      </c>
      <c r="O12295">
        <v>4395</v>
      </c>
    </row>
    <row r="12296" spans="1:15" customFormat="1" ht="15" customHeight="1" x14ac:dyDescent="0.2">
      <c r="A12296" t="s">
        <v>28</v>
      </c>
      <c r="B12296">
        <v>2143145</v>
      </c>
      <c r="C12296" s="1">
        <f t="shared" si="60842"/>
        <v>44439</v>
      </c>
      <c r="D12296">
        <f t="shared" ref="D12296" si="62299">N12296-N12295</f>
        <v>104</v>
      </c>
      <c r="E12296" s="2">
        <f t="shared" ref="E12296" si="62300">SUM(D12290:D12296)/7</f>
        <v>78.285714285714292</v>
      </c>
      <c r="F12296" s="2">
        <f t="shared" ref="F12296" si="62301">SUM(D12292:D12296)/5</f>
        <v>69.400000000000006</v>
      </c>
      <c r="G12296" s="2">
        <f t="shared" ref="G12296" si="62302">N12296/(B12296/100000)</f>
        <v>6086.6156979579073</v>
      </c>
      <c r="H12296">
        <f t="shared" si="60837"/>
        <v>530</v>
      </c>
      <c r="I12296">
        <f t="shared" si="60838"/>
        <v>522</v>
      </c>
      <c r="J12296" s="3">
        <f t="shared" ref="J12296" si="62303">E12296/(SUM(N12289:N12295)/7)*100</f>
        <v>6.0144896518949484E-2</v>
      </c>
      <c r="K12296">
        <f t="shared" ref="K12296" si="62304">O12296-O12295</f>
        <v>0</v>
      </c>
      <c r="L12296" s="3">
        <f t="shared" ref="L12296" si="62305">SUM(K12290:K12296)/7</f>
        <v>0.2857142857142857</v>
      </c>
      <c r="M12296" s="3">
        <f t="shared" ref="M12296" si="62306">O12296/(B12296/100000)</f>
        <v>205.07245193395684</v>
      </c>
      <c r="N12296">
        <v>130445</v>
      </c>
      <c r="O12296">
        <v>4395</v>
      </c>
    </row>
    <row r="12297" spans="1:15" customFormat="1" ht="15" customHeight="1" x14ac:dyDescent="0.2">
      <c r="A12297" t="s">
        <v>28</v>
      </c>
      <c r="B12297">
        <v>2143145</v>
      </c>
      <c r="C12297" s="1">
        <f t="shared" si="60842"/>
        <v>44440</v>
      </c>
      <c r="D12297">
        <f t="shared" ref="D12297" si="62307">N12297-N12296</f>
        <v>144</v>
      </c>
      <c r="E12297" s="2">
        <f t="shared" ref="E12297" si="62308">SUM(D12291:D12297)/7</f>
        <v>84.142857142857139</v>
      </c>
      <c r="F12297" s="2">
        <f t="shared" ref="F12297" si="62309">SUM(D12293:D12297)/5</f>
        <v>79.400000000000006</v>
      </c>
      <c r="G12297" s="2">
        <f t="shared" ref="G12297" si="62310">N12297/(B12297/100000)</f>
        <v>6093.3347953591565</v>
      </c>
      <c r="H12297">
        <f t="shared" si="60837"/>
        <v>531</v>
      </c>
      <c r="I12297">
        <f t="shared" si="60838"/>
        <v>523</v>
      </c>
      <c r="J12297" s="3">
        <f t="shared" ref="J12297" si="62311">E12297/(SUM(N12290:N12296)/7)*100</f>
        <v>6.4605931241300402E-2</v>
      </c>
      <c r="K12297">
        <f t="shared" ref="K12297" si="62312">O12297-O12296</f>
        <v>0</v>
      </c>
      <c r="L12297" s="3">
        <f t="shared" ref="L12297" si="62313">SUM(K12291:K12297)/7</f>
        <v>0.14285714285714285</v>
      </c>
      <c r="M12297" s="3">
        <f t="shared" ref="M12297" si="62314">O12297/(B12297/100000)</f>
        <v>205.07245193395684</v>
      </c>
      <c r="N12297">
        <v>130589</v>
      </c>
      <c r="O12297">
        <v>4395</v>
      </c>
    </row>
    <row r="12298" spans="1:15" customFormat="1" ht="15" customHeight="1" x14ac:dyDescent="0.2">
      <c r="A12298" t="s">
        <v>28</v>
      </c>
      <c r="B12298">
        <v>2143145</v>
      </c>
      <c r="C12298" s="1">
        <f t="shared" si="60842"/>
        <v>44441</v>
      </c>
      <c r="D12298">
        <f t="shared" ref="D12298:D12299" si="62315">N12298-N12297</f>
        <v>139</v>
      </c>
      <c r="E12298" s="2">
        <f t="shared" ref="E12298:E12299" si="62316">SUM(D12292:D12298)/7</f>
        <v>90</v>
      </c>
      <c r="F12298" s="2">
        <f t="shared" ref="F12298:F12299" si="62317">SUM(D12294:D12298)/5</f>
        <v>91.8</v>
      </c>
      <c r="G12298" s="2">
        <f t="shared" ref="G12298:G12299" si="62318">N12298/(B12298/100000)</f>
        <v>6099.8205907673064</v>
      </c>
      <c r="H12298">
        <f t="shared" si="60837"/>
        <v>532</v>
      </c>
      <c r="I12298">
        <f t="shared" si="60838"/>
        <v>524</v>
      </c>
      <c r="J12298" s="3">
        <f t="shared" ref="J12298:J12299" si="62319">E12298/(SUM(N12291:N12297)/7)*100</f>
        <v>6.9058502417047585E-2</v>
      </c>
      <c r="K12298">
        <f t="shared" ref="K12298:K12299" si="62320">O12298-O12297</f>
        <v>0</v>
      </c>
      <c r="L12298" s="3">
        <f t="shared" ref="L12298:L12299" si="62321">SUM(K12292:K12298)/7</f>
        <v>0.14285714285714285</v>
      </c>
      <c r="M12298" s="3">
        <f t="shared" ref="M12298:M12299" si="62322">O12298/(B12298/100000)</f>
        <v>205.07245193395684</v>
      </c>
      <c r="N12298">
        <v>130728</v>
      </c>
      <c r="O12298">
        <v>4395</v>
      </c>
    </row>
    <row r="12299" spans="1:15" customFormat="1" ht="15" customHeight="1" x14ac:dyDescent="0.2">
      <c r="A12299" t="s">
        <v>28</v>
      </c>
      <c r="B12299">
        <v>2143145</v>
      </c>
      <c r="C12299" s="1">
        <f t="shared" si="60842"/>
        <v>44442</v>
      </c>
      <c r="D12299">
        <f t="shared" si="62315"/>
        <v>102</v>
      </c>
      <c r="E12299" s="2">
        <f t="shared" si="62316"/>
        <v>91.142857142857139</v>
      </c>
      <c r="F12299" s="2">
        <f t="shared" si="62317"/>
        <v>98.8</v>
      </c>
      <c r="G12299" s="2">
        <f t="shared" si="62318"/>
        <v>6104.5799514265245</v>
      </c>
      <c r="H12299">
        <f t="shared" si="60837"/>
        <v>533</v>
      </c>
      <c r="I12299">
        <f t="shared" si="60838"/>
        <v>525</v>
      </c>
      <c r="J12299" s="3">
        <f t="shared" si="62319"/>
        <v>6.9887172746193438E-2</v>
      </c>
      <c r="K12299">
        <f t="shared" si="62320"/>
        <v>1</v>
      </c>
      <c r="L12299" s="3">
        <f t="shared" si="62321"/>
        <v>0.14285714285714285</v>
      </c>
      <c r="M12299" s="3">
        <f t="shared" si="62322"/>
        <v>205.11911233257663</v>
      </c>
      <c r="N12299">
        <v>130830</v>
      </c>
      <c r="O12299">
        <v>4396</v>
      </c>
    </row>
    <row r="12300" spans="1:15" customFormat="1" ht="15" customHeight="1" x14ac:dyDescent="0.2">
      <c r="A12300" t="s">
        <v>28</v>
      </c>
      <c r="B12300">
        <v>2143145</v>
      </c>
      <c r="C12300" s="1">
        <f t="shared" si="60842"/>
        <v>44443</v>
      </c>
      <c r="D12300">
        <f t="shared" ref="D12300" si="62323">N12300-N12299</f>
        <v>135</v>
      </c>
      <c r="E12300" s="2">
        <f t="shared" ref="E12300" si="62324">SUM(D12294:D12300)/7</f>
        <v>99.428571428571431</v>
      </c>
      <c r="F12300" s="2">
        <f t="shared" ref="F12300" si="62325">SUM(D12296:D12300)/5</f>
        <v>124.8</v>
      </c>
      <c r="G12300" s="2">
        <f t="shared" ref="G12300" si="62326">N12300/(B12300/100000)</f>
        <v>6110.8791052401957</v>
      </c>
      <c r="H12300">
        <f t="shared" si="60837"/>
        <v>534</v>
      </c>
      <c r="I12300">
        <f t="shared" si="60838"/>
        <v>526</v>
      </c>
      <c r="J12300" s="3">
        <f t="shared" ref="J12300" si="62327">E12300/(SUM(N12293:N12299)/7)*100</f>
        <v>7.6187306931950291E-2</v>
      </c>
      <c r="K12300">
        <f t="shared" ref="K12300" si="62328">O12300-O12299</f>
        <v>1</v>
      </c>
      <c r="L12300" s="3">
        <f t="shared" ref="L12300" si="62329">SUM(K12294:K12300)/7</f>
        <v>0.2857142857142857</v>
      </c>
      <c r="M12300" s="3">
        <f t="shared" ref="M12300" si="62330">O12300/(B12300/100000)</f>
        <v>205.16577273119643</v>
      </c>
      <c r="N12300">
        <v>130965</v>
      </c>
      <c r="O12300">
        <v>4397</v>
      </c>
    </row>
    <row r="12301" spans="1:15" customFormat="1" ht="15" customHeight="1" x14ac:dyDescent="0.2">
      <c r="A12301" t="s">
        <v>28</v>
      </c>
      <c r="B12301">
        <v>2143145</v>
      </c>
      <c r="C12301" s="1">
        <f t="shared" si="60842"/>
        <v>44444</v>
      </c>
      <c r="D12301">
        <f t="shared" ref="D12301" si="62331">N12301-N12300</f>
        <v>80</v>
      </c>
      <c r="E12301" s="2">
        <f t="shared" ref="E12301" si="62332">SUM(D12295:D12301)/7</f>
        <v>101.28571428571429</v>
      </c>
      <c r="F12301" s="2">
        <f t="shared" ref="F12301" si="62333">SUM(D12297:D12301)/5</f>
        <v>120</v>
      </c>
      <c r="G12301" s="2">
        <f t="shared" ref="G12301" si="62334">N12301/(B12301/100000)</f>
        <v>6114.6119371297782</v>
      </c>
      <c r="H12301">
        <f t="shared" si="60837"/>
        <v>535</v>
      </c>
      <c r="I12301">
        <f t="shared" si="60838"/>
        <v>527</v>
      </c>
      <c r="J12301" s="3">
        <f t="shared" ref="J12301" si="62335">E12301/(SUM(N12294:N12300)/7)*100</f>
        <v>7.7551261493228218E-2</v>
      </c>
      <c r="K12301">
        <f t="shared" ref="K12301" si="62336">O12301-O12300</f>
        <v>0</v>
      </c>
      <c r="L12301" s="3">
        <f t="shared" ref="L12301" si="62337">SUM(K12295:K12301)/7</f>
        <v>0.2857142857142857</v>
      </c>
      <c r="M12301" s="3">
        <f t="shared" ref="M12301" si="62338">O12301/(B12301/100000)</f>
        <v>205.16577273119643</v>
      </c>
      <c r="N12301">
        <v>131045</v>
      </c>
      <c r="O12301">
        <v>4397</v>
      </c>
    </row>
    <row r="12302" spans="1:15" customFormat="1" ht="15" customHeight="1" x14ac:dyDescent="0.2">
      <c r="A12302" t="s">
        <v>28</v>
      </c>
      <c r="B12302">
        <v>2143145</v>
      </c>
      <c r="C12302" s="1">
        <f t="shared" si="60842"/>
        <v>44445</v>
      </c>
      <c r="D12302">
        <f t="shared" ref="D12302" si="62339">N12302-N12301</f>
        <v>23</v>
      </c>
      <c r="E12302" s="2">
        <f t="shared" ref="E12302" si="62340">SUM(D12296:D12302)/7</f>
        <v>103.85714285714286</v>
      </c>
      <c r="F12302" s="2">
        <f t="shared" ref="F12302" si="62341">SUM(D12298:D12302)/5</f>
        <v>95.8</v>
      </c>
      <c r="G12302" s="2">
        <f t="shared" ref="G12302" si="62342">N12302/(B12302/100000)</f>
        <v>6115.6851262980335</v>
      </c>
      <c r="H12302">
        <f t="shared" si="60837"/>
        <v>536</v>
      </c>
      <c r="I12302">
        <f t="shared" si="60838"/>
        <v>528</v>
      </c>
      <c r="J12302" s="3">
        <f t="shared" ref="J12302" si="62343">E12302/(SUM(N12295:N12301)/7)*100</f>
        <v>7.9458501786450086E-2</v>
      </c>
      <c r="K12302">
        <f t="shared" ref="K12302" si="62344">O12302-O12301</f>
        <v>0</v>
      </c>
      <c r="L12302" s="3">
        <f t="shared" ref="L12302" si="62345">SUM(K12296:K12302)/7</f>
        <v>0.2857142857142857</v>
      </c>
      <c r="M12302" s="3">
        <f t="shared" ref="M12302" si="62346">O12302/(B12302/100000)</f>
        <v>205.16577273119643</v>
      </c>
      <c r="N12302">
        <v>131068</v>
      </c>
      <c r="O12302">
        <v>4397</v>
      </c>
    </row>
    <row r="12303" spans="1:15" customFormat="1" ht="15" customHeight="1" x14ac:dyDescent="0.2">
      <c r="A12303" t="s">
        <v>28</v>
      </c>
      <c r="B12303">
        <v>2143145</v>
      </c>
      <c r="C12303" s="1">
        <f t="shared" si="60842"/>
        <v>44446</v>
      </c>
      <c r="D12303">
        <f t="shared" ref="D12303" si="62347">N12303-N12302</f>
        <v>113</v>
      </c>
      <c r="E12303" s="2">
        <f t="shared" ref="E12303" si="62348">SUM(D12297:D12303)/7</f>
        <v>105.14285714285714</v>
      </c>
      <c r="F12303" s="2">
        <f t="shared" ref="F12303" si="62349">SUM(D12299:D12303)/5</f>
        <v>90.6</v>
      </c>
      <c r="G12303" s="2">
        <f t="shared" ref="G12303" si="62350">N12303/(B12303/100000)</f>
        <v>6120.9577513420691</v>
      </c>
      <c r="H12303">
        <f t="shared" si="60837"/>
        <v>537</v>
      </c>
      <c r="I12303">
        <f t="shared" si="60838"/>
        <v>529</v>
      </c>
      <c r="J12303" s="3">
        <f t="shared" ref="J12303" si="62351">E12303/(SUM(N12296:N12302)/7)*100</f>
        <v>8.0378302226784756E-2</v>
      </c>
      <c r="K12303">
        <f t="shared" ref="K12303" si="62352">O12303-O12302</f>
        <v>0</v>
      </c>
      <c r="L12303" s="3">
        <f t="shared" ref="L12303" si="62353">SUM(K12297:K12303)/7</f>
        <v>0.2857142857142857</v>
      </c>
      <c r="M12303" s="3">
        <f t="shared" ref="M12303" si="62354">O12303/(B12303/100000)</f>
        <v>205.16577273119643</v>
      </c>
      <c r="N12303">
        <v>131181</v>
      </c>
      <c r="O12303">
        <v>4397</v>
      </c>
    </row>
    <row r="12304" spans="1:15" customFormat="1" ht="15" customHeight="1" x14ac:dyDescent="0.2">
      <c r="A12304" t="s">
        <v>28</v>
      </c>
      <c r="B12304">
        <v>2143145</v>
      </c>
      <c r="C12304" s="1">
        <f t="shared" si="60842"/>
        <v>44447</v>
      </c>
      <c r="D12304">
        <f t="shared" ref="D12304" si="62355">N12304-N12303</f>
        <v>246</v>
      </c>
      <c r="E12304" s="2">
        <f t="shared" ref="E12304" si="62356">SUM(D12298:D12304)/7</f>
        <v>119.71428571428571</v>
      </c>
      <c r="F12304" s="2">
        <f t="shared" ref="F12304" si="62357">SUM(D12300:D12304)/5</f>
        <v>119.4</v>
      </c>
      <c r="G12304" s="2">
        <f t="shared" ref="G12304" si="62358">N12304/(B12304/100000)</f>
        <v>6132.4362094025364</v>
      </c>
      <c r="H12304">
        <f t="shared" si="60837"/>
        <v>538</v>
      </c>
      <c r="I12304">
        <f t="shared" si="60838"/>
        <v>530</v>
      </c>
      <c r="J12304" s="3">
        <f t="shared" ref="J12304" si="62359">E12304/(SUM(N12297:N12303)/7)*100</f>
        <v>9.144418521921506E-2</v>
      </c>
      <c r="K12304">
        <f t="shared" ref="K12304" si="62360">O12304-O12303</f>
        <v>0</v>
      </c>
      <c r="L12304" s="3">
        <f t="shared" ref="L12304" si="62361">SUM(K12298:K12304)/7</f>
        <v>0.2857142857142857</v>
      </c>
      <c r="M12304" s="3">
        <f t="shared" ref="M12304" si="62362">O12304/(B12304/100000)</f>
        <v>205.16577273119643</v>
      </c>
      <c r="N12304">
        <v>131427</v>
      </c>
      <c r="O12304">
        <v>4397</v>
      </c>
    </row>
    <row r="12305" spans="1:15" customFormat="1" ht="15" customHeight="1" x14ac:dyDescent="0.2">
      <c r="A12305" t="s">
        <v>28</v>
      </c>
      <c r="B12305">
        <v>2143145</v>
      </c>
      <c r="C12305" s="1">
        <f t="shared" si="60842"/>
        <v>44448</v>
      </c>
      <c r="D12305">
        <f t="shared" ref="D12305" si="62363">N12305-N12304</f>
        <v>187</v>
      </c>
      <c r="E12305" s="2">
        <f t="shared" ref="E12305" si="62364">SUM(D12299:D12305)/7</f>
        <v>126.57142857142857</v>
      </c>
      <c r="F12305" s="2">
        <f t="shared" ref="F12305" si="62365">SUM(D12301:D12305)/5</f>
        <v>129.80000000000001</v>
      </c>
      <c r="G12305" s="2">
        <f t="shared" ref="G12305" si="62366">N12305/(B12305/100000)</f>
        <v>6141.1617039444363</v>
      </c>
      <c r="H12305">
        <f t="shared" si="60837"/>
        <v>539</v>
      </c>
      <c r="I12305">
        <f t="shared" si="60838"/>
        <v>531</v>
      </c>
      <c r="J12305" s="3">
        <f t="shared" ref="J12305" si="62367">E12305/(SUM(N12298:N12304)/7)*100</f>
        <v>9.6593708980380361E-2</v>
      </c>
      <c r="K12305">
        <f t="shared" ref="K12305" si="62368">O12305-O12304</f>
        <v>0</v>
      </c>
      <c r="L12305" s="3">
        <f t="shared" ref="L12305" si="62369">SUM(K12299:K12305)/7</f>
        <v>0.2857142857142857</v>
      </c>
      <c r="M12305" s="3">
        <f t="shared" ref="M12305" si="62370">O12305/(B12305/100000)</f>
        <v>205.16577273119643</v>
      </c>
      <c r="N12305">
        <v>131614</v>
      </c>
      <c r="O12305">
        <v>4397</v>
      </c>
    </row>
    <row r="12306" spans="1:15" customFormat="1" ht="15" customHeight="1" x14ac:dyDescent="0.2">
      <c r="A12306" t="s">
        <v>28</v>
      </c>
      <c r="B12306">
        <v>2143145</v>
      </c>
      <c r="C12306" s="1">
        <f t="shared" si="60842"/>
        <v>44449</v>
      </c>
      <c r="D12306">
        <f t="shared" ref="D12306" si="62371">N12306-N12305</f>
        <v>174</v>
      </c>
      <c r="E12306" s="2">
        <f t="shared" ref="E12306" si="62372">SUM(D12300:D12306)/7</f>
        <v>136.85714285714286</v>
      </c>
      <c r="F12306" s="2">
        <f t="shared" ref="F12306" si="62373">SUM(D12302:D12306)/5</f>
        <v>148.6</v>
      </c>
      <c r="G12306" s="2">
        <f t="shared" ref="G12306" si="62374">N12306/(B12306/100000)</f>
        <v>6149.2806133042786</v>
      </c>
      <c r="H12306">
        <f t="shared" si="60837"/>
        <v>540</v>
      </c>
      <c r="I12306">
        <f t="shared" si="60838"/>
        <v>532</v>
      </c>
      <c r="J12306" s="3">
        <f t="shared" ref="J12306" si="62375">E12306/(SUM(N12299:N12305)/7)*100</f>
        <v>0.1043425223007635</v>
      </c>
      <c r="K12306">
        <f t="shared" ref="K12306" si="62376">O12306-O12305</f>
        <v>0</v>
      </c>
      <c r="L12306" s="3">
        <f t="shared" ref="L12306" si="62377">SUM(K12300:K12306)/7</f>
        <v>0.14285714285714285</v>
      </c>
      <c r="M12306" s="3">
        <f t="shared" ref="M12306" si="62378">O12306/(B12306/100000)</f>
        <v>205.16577273119643</v>
      </c>
      <c r="N12306">
        <v>131788</v>
      </c>
      <c r="O12306">
        <v>4397</v>
      </c>
    </row>
    <row r="12307" spans="1:15" customFormat="1" ht="15" customHeight="1" x14ac:dyDescent="0.2">
      <c r="A12307" t="s">
        <v>28</v>
      </c>
      <c r="B12307">
        <v>2143145</v>
      </c>
      <c r="C12307" s="1">
        <f t="shared" si="60842"/>
        <v>44450</v>
      </c>
      <c r="D12307">
        <f t="shared" ref="D12307" si="62379">N12307-N12306</f>
        <v>174</v>
      </c>
      <c r="E12307" s="2">
        <f t="shared" ref="E12307" si="62380">SUM(D12301:D12307)/7</f>
        <v>142.42857142857142</v>
      </c>
      <c r="F12307" s="2">
        <f t="shared" ref="F12307" si="62381">SUM(D12303:D12307)/5</f>
        <v>178.8</v>
      </c>
      <c r="G12307" s="2">
        <f t="shared" ref="G12307" si="62382">N12307/(B12307/100000)</f>
        <v>6157.3995226641218</v>
      </c>
      <c r="H12307">
        <f t="shared" si="60837"/>
        <v>541</v>
      </c>
      <c r="I12307">
        <f t="shared" si="60838"/>
        <v>533</v>
      </c>
      <c r="J12307" s="3">
        <f t="shared" ref="J12307" si="62383">E12307/(SUM(N12300:N12306)/7)*100</f>
        <v>0.10847709903730654</v>
      </c>
      <c r="K12307">
        <f t="shared" ref="K12307" si="62384">O12307-O12306</f>
        <v>1</v>
      </c>
      <c r="L12307" s="3">
        <f t="shared" ref="L12307" si="62385">SUM(K12301:K12307)/7</f>
        <v>0.14285714285714285</v>
      </c>
      <c r="M12307" s="3">
        <f t="shared" ref="M12307" si="62386">O12307/(B12307/100000)</f>
        <v>205.21243312981622</v>
      </c>
      <c r="N12307">
        <v>131962</v>
      </c>
      <c r="O12307">
        <v>4398</v>
      </c>
    </row>
    <row r="12308" spans="1:15" customFormat="1" ht="15" customHeight="1" x14ac:dyDescent="0.2">
      <c r="A12308" t="s">
        <v>28</v>
      </c>
      <c r="B12308">
        <v>2143145</v>
      </c>
      <c r="C12308" s="1">
        <f t="shared" si="60842"/>
        <v>44451</v>
      </c>
      <c r="D12308">
        <f t="shared" ref="D12308" si="62387">N12308-N12307</f>
        <v>92</v>
      </c>
      <c r="E12308" s="2">
        <f t="shared" ref="E12308" si="62388">SUM(D12302:D12308)/7</f>
        <v>144.14285714285714</v>
      </c>
      <c r="F12308" s="2">
        <f t="shared" ref="F12308" si="62389">SUM(D12304:D12308)/5</f>
        <v>174.6</v>
      </c>
      <c r="G12308" s="2">
        <f t="shared" ref="G12308" si="62390">N12308/(B12308/100000)</f>
        <v>6161.6922793371423</v>
      </c>
      <c r="H12308">
        <f t="shared" si="60837"/>
        <v>542</v>
      </c>
      <c r="I12308">
        <f t="shared" si="60838"/>
        <v>534</v>
      </c>
      <c r="J12308" s="3">
        <f t="shared" ref="J12308" si="62391">E12308/(SUM(N12301:N12307)/7)*100</f>
        <v>0.10966378106370607</v>
      </c>
      <c r="K12308">
        <f t="shared" ref="K12308" si="62392">O12308-O12307</f>
        <v>0</v>
      </c>
      <c r="L12308" s="3">
        <f t="shared" ref="L12308" si="62393">SUM(K12302:K12308)/7</f>
        <v>0.14285714285714285</v>
      </c>
      <c r="M12308" s="3">
        <f t="shared" ref="M12308" si="62394">O12308/(B12308/100000)</f>
        <v>205.21243312981622</v>
      </c>
      <c r="N12308">
        <v>132054</v>
      </c>
      <c r="O12308">
        <v>4398</v>
      </c>
    </row>
    <row r="12309" spans="1:15" customFormat="1" ht="15" customHeight="1" x14ac:dyDescent="0.2">
      <c r="A12309" t="s">
        <v>28</v>
      </c>
      <c r="B12309">
        <v>2143145</v>
      </c>
      <c r="C12309" s="1">
        <f t="shared" si="60842"/>
        <v>44452</v>
      </c>
      <c r="D12309">
        <f t="shared" ref="D12309" si="62395">N12309-N12308</f>
        <v>34</v>
      </c>
      <c r="E12309" s="2">
        <f t="shared" ref="E12309" si="62396">SUM(D12303:D12309)/7</f>
        <v>145.71428571428572</v>
      </c>
      <c r="F12309" s="2">
        <f t="shared" ref="F12309" si="62397">SUM(D12305:D12309)/5</f>
        <v>132.19999999999999</v>
      </c>
      <c r="G12309" s="2">
        <f t="shared" ref="G12309" si="62398">N12309/(B12309/100000)</f>
        <v>6163.278732890215</v>
      </c>
      <c r="H12309">
        <f t="shared" si="60837"/>
        <v>543</v>
      </c>
      <c r="I12309">
        <f t="shared" si="60838"/>
        <v>535</v>
      </c>
      <c r="J12309" s="3">
        <f t="shared" ref="J12309" si="62399">E12309/(SUM(N12302:N12308)/7)*100</f>
        <v>0.11073788342992139</v>
      </c>
      <c r="K12309">
        <f t="shared" ref="K12309" si="62400">O12309-O12308</f>
        <v>0</v>
      </c>
      <c r="L12309" s="3">
        <f t="shared" ref="L12309" si="62401">SUM(K12303:K12309)/7</f>
        <v>0.14285714285714285</v>
      </c>
      <c r="M12309" s="3">
        <f t="shared" ref="M12309" si="62402">O12309/(B12309/100000)</f>
        <v>205.21243312981622</v>
      </c>
      <c r="N12309">
        <v>132088</v>
      </c>
      <c r="O12309">
        <v>4398</v>
      </c>
    </row>
    <row r="12310" spans="1:15" customFormat="1" ht="15" customHeight="1" x14ac:dyDescent="0.2">
      <c r="A12310" t="s">
        <v>28</v>
      </c>
      <c r="B12310">
        <v>2143145</v>
      </c>
      <c r="C12310" s="1">
        <f t="shared" si="60842"/>
        <v>44453</v>
      </c>
      <c r="D12310">
        <f t="shared" ref="D12310:D12312" si="62403">N12310-N12309</f>
        <v>162</v>
      </c>
      <c r="E12310" s="2">
        <f t="shared" ref="E12310:E12312" si="62404">SUM(D12304:D12310)/7</f>
        <v>152.71428571428572</v>
      </c>
      <c r="F12310" s="2">
        <f t="shared" ref="F12310:F12312" si="62405">SUM(D12306:D12310)/5</f>
        <v>127.2</v>
      </c>
      <c r="G12310" s="2">
        <f t="shared" ref="G12310:G12312" si="62406">N12310/(B12310/100000)</f>
        <v>6170.8377174666202</v>
      </c>
      <c r="H12310">
        <f t="shared" si="60837"/>
        <v>544</v>
      </c>
      <c r="I12310">
        <f t="shared" si="60838"/>
        <v>536</v>
      </c>
      <c r="J12310" s="3">
        <f t="shared" ref="J12310:J12312" si="62407">E12310/(SUM(N12303:N12309)/7)*100</f>
        <v>0.11592926688023392</v>
      </c>
      <c r="K12310">
        <f t="shared" ref="K12310:K12312" si="62408">O12310-O12309</f>
        <v>1</v>
      </c>
      <c r="L12310" s="3">
        <f t="shared" ref="L12310:L12312" si="62409">SUM(K12304:K12310)/7</f>
        <v>0.2857142857142857</v>
      </c>
      <c r="M12310" s="3">
        <f t="shared" ref="M12310:M12312" si="62410">O12310/(B12310/100000)</f>
        <v>205.25909352843601</v>
      </c>
      <c r="N12310">
        <v>132250</v>
      </c>
      <c r="O12310">
        <v>4399</v>
      </c>
    </row>
    <row r="12311" spans="1:15" customFormat="1" ht="15" customHeight="1" x14ac:dyDescent="0.2">
      <c r="A12311" t="s">
        <v>28</v>
      </c>
      <c r="B12311">
        <v>2143145</v>
      </c>
      <c r="C12311" s="1">
        <f t="shared" si="60842"/>
        <v>44454</v>
      </c>
      <c r="D12311">
        <f t="shared" si="62403"/>
        <v>260</v>
      </c>
      <c r="E12311" s="2">
        <f t="shared" si="62404"/>
        <v>154.71428571428572</v>
      </c>
      <c r="F12311" s="2">
        <f t="shared" si="62405"/>
        <v>144.4</v>
      </c>
      <c r="G12311" s="2">
        <f t="shared" si="62406"/>
        <v>6182.969421107764</v>
      </c>
      <c r="H12311">
        <f t="shared" si="60837"/>
        <v>545</v>
      </c>
      <c r="I12311">
        <f t="shared" si="60838"/>
        <v>537</v>
      </c>
      <c r="J12311" s="3">
        <f t="shared" si="62407"/>
        <v>0.11731151895128052</v>
      </c>
      <c r="K12311">
        <f t="shared" si="62408"/>
        <v>1</v>
      </c>
      <c r="L12311" s="3">
        <f t="shared" si="62409"/>
        <v>0.42857142857142855</v>
      </c>
      <c r="M12311" s="3">
        <f t="shared" si="62410"/>
        <v>205.30575392705578</v>
      </c>
      <c r="N12311">
        <v>132510</v>
      </c>
      <c r="O12311">
        <v>4400</v>
      </c>
    </row>
    <row r="12312" spans="1:15" customFormat="1" ht="15" customHeight="1" x14ac:dyDescent="0.2">
      <c r="A12312" t="s">
        <v>28</v>
      </c>
      <c r="B12312">
        <v>2143145</v>
      </c>
      <c r="C12312" s="1">
        <f t="shared" si="60842"/>
        <v>44455</v>
      </c>
      <c r="D12312">
        <f t="shared" si="62403"/>
        <v>212</v>
      </c>
      <c r="E12312" s="2">
        <f t="shared" si="62404"/>
        <v>158.28571428571428</v>
      </c>
      <c r="F12312" s="2">
        <f t="shared" si="62405"/>
        <v>152</v>
      </c>
      <c r="G12312" s="2">
        <f t="shared" si="62406"/>
        <v>6192.8614256151586</v>
      </c>
      <c r="H12312">
        <f t="shared" si="60837"/>
        <v>546</v>
      </c>
      <c r="I12312">
        <f t="shared" si="60838"/>
        <v>538</v>
      </c>
      <c r="J12312" s="3">
        <f t="shared" si="62407"/>
        <v>0.11987890931831312</v>
      </c>
      <c r="K12312">
        <f t="shared" si="62408"/>
        <v>0</v>
      </c>
      <c r="L12312" s="3">
        <f t="shared" si="62409"/>
        <v>0.42857142857142855</v>
      </c>
      <c r="M12312" s="3">
        <f t="shared" si="62410"/>
        <v>205.30575392705578</v>
      </c>
      <c r="N12312">
        <v>132722</v>
      </c>
      <c r="O12312">
        <v>4400</v>
      </c>
    </row>
    <row r="12313" spans="1:15" customFormat="1" ht="15" customHeight="1" x14ac:dyDescent="0.2">
      <c r="A12313" t="s">
        <v>28</v>
      </c>
      <c r="B12313">
        <v>2143145</v>
      </c>
      <c r="C12313" s="1">
        <f t="shared" si="60842"/>
        <v>44456</v>
      </c>
      <c r="D12313">
        <f t="shared" ref="D12313" si="62411">N12313-N12312</f>
        <v>235</v>
      </c>
      <c r="E12313" s="2">
        <f t="shared" ref="E12313" si="62412">SUM(D12307:D12313)/7</f>
        <v>167</v>
      </c>
      <c r="F12313" s="2">
        <f t="shared" ref="F12313" si="62413">SUM(D12309:D12313)/5</f>
        <v>180.6</v>
      </c>
      <c r="G12313" s="2">
        <f t="shared" ref="G12313" si="62414">N12313/(B12313/100000)</f>
        <v>6203.8266192908077</v>
      </c>
      <c r="H12313">
        <f t="shared" si="60837"/>
        <v>547</v>
      </c>
      <c r="I12313">
        <f t="shared" si="60838"/>
        <v>539</v>
      </c>
      <c r="J12313" s="3">
        <f t="shared" ref="J12313" si="62415">E12313/(SUM(N12306:N12312)/7)*100</f>
        <v>0.12632730117768601</v>
      </c>
      <c r="K12313">
        <f t="shared" ref="K12313" si="62416">O12313-O12312</f>
        <v>0</v>
      </c>
      <c r="L12313" s="3">
        <f t="shared" ref="L12313" si="62417">SUM(K12307:K12313)/7</f>
        <v>0.42857142857142855</v>
      </c>
      <c r="M12313" s="3">
        <f t="shared" ref="M12313" si="62418">O12313/(B12313/100000)</f>
        <v>205.30575392705578</v>
      </c>
      <c r="N12313">
        <v>132957</v>
      </c>
      <c r="O12313">
        <v>4400</v>
      </c>
    </row>
    <row r="12314" spans="1:15" customFormat="1" ht="15" customHeight="1" x14ac:dyDescent="0.2">
      <c r="A12314" t="s">
        <v>28</v>
      </c>
      <c r="B12314">
        <v>2143145</v>
      </c>
      <c r="C12314" s="1">
        <f t="shared" si="60842"/>
        <v>44457</v>
      </c>
      <c r="D12314">
        <f t="shared" ref="D12314" si="62419">N12314-N12313</f>
        <v>151</v>
      </c>
      <c r="E12314" s="2">
        <f t="shared" ref="E12314" si="62420">SUM(D12308:D12314)/7</f>
        <v>163.71428571428572</v>
      </c>
      <c r="F12314" s="2">
        <f t="shared" ref="F12314" si="62421">SUM(D12310:D12314)/5</f>
        <v>204</v>
      </c>
      <c r="G12314" s="2">
        <f t="shared" ref="G12314" si="62422">N12314/(B12314/100000)</f>
        <v>6210.8723394823955</v>
      </c>
      <c r="H12314">
        <f t="shared" si="60837"/>
        <v>548</v>
      </c>
      <c r="I12314">
        <f t="shared" si="60838"/>
        <v>540</v>
      </c>
      <c r="J12314" s="3">
        <f t="shared" ref="J12314" si="62423">E12314/(SUM(N12307:N12313)/7)*100</f>
        <v>0.12368557098807072</v>
      </c>
      <c r="K12314">
        <f t="shared" ref="K12314" si="62424">O12314-O12313</f>
        <v>0</v>
      </c>
      <c r="L12314" s="3">
        <f t="shared" ref="L12314" si="62425">SUM(K12308:K12314)/7</f>
        <v>0.2857142857142857</v>
      </c>
      <c r="M12314" s="3">
        <f t="shared" ref="M12314" si="62426">O12314/(B12314/100000)</f>
        <v>205.30575392705578</v>
      </c>
      <c r="N12314">
        <v>133108</v>
      </c>
      <c r="O12314">
        <v>4400</v>
      </c>
    </row>
    <row r="12315" spans="1:15" customFormat="1" ht="15" customHeight="1" x14ac:dyDescent="0.2">
      <c r="A12315" t="s">
        <v>28</v>
      </c>
      <c r="B12315">
        <v>2143145</v>
      </c>
      <c r="C12315" s="1">
        <f t="shared" si="60842"/>
        <v>44458</v>
      </c>
      <c r="D12315">
        <f t="shared" ref="D12315" si="62427">N12315-N12314</f>
        <v>163</v>
      </c>
      <c r="E12315" s="2">
        <f t="shared" ref="E12315" si="62428">SUM(D12309:D12315)/7</f>
        <v>173.85714285714286</v>
      </c>
      <c r="F12315" s="2">
        <f t="shared" ref="F12315" si="62429">SUM(D12311:D12315)/5</f>
        <v>204.2</v>
      </c>
      <c r="G12315" s="2">
        <f t="shared" ref="G12315" si="62430">N12315/(B12315/100000)</f>
        <v>6218.4779844574205</v>
      </c>
      <c r="H12315">
        <f t="shared" si="60837"/>
        <v>549</v>
      </c>
      <c r="I12315">
        <f t="shared" si="60838"/>
        <v>541</v>
      </c>
      <c r="J12315" s="3">
        <f t="shared" ref="J12315" si="62431">E12315/(SUM(N12308:N12314)/7)*100</f>
        <v>0.13118620572196071</v>
      </c>
      <c r="K12315">
        <f t="shared" ref="K12315" si="62432">O12315-O12314</f>
        <v>0</v>
      </c>
      <c r="L12315" s="3">
        <f t="shared" ref="L12315" si="62433">SUM(K12309:K12315)/7</f>
        <v>0.2857142857142857</v>
      </c>
      <c r="M12315" s="3">
        <f t="shared" ref="M12315" si="62434">O12315/(B12315/100000)</f>
        <v>205.30575392705578</v>
      </c>
      <c r="N12315">
        <v>133271</v>
      </c>
      <c r="O12315">
        <v>4400</v>
      </c>
    </row>
    <row r="12316" spans="1:15" customFormat="1" ht="15" customHeight="1" x14ac:dyDescent="0.2">
      <c r="A12316" t="s">
        <v>28</v>
      </c>
      <c r="B12316">
        <v>2143145</v>
      </c>
      <c r="C12316" s="1">
        <f t="shared" si="60842"/>
        <v>44459</v>
      </c>
      <c r="D12316">
        <f t="shared" ref="D12316" si="62435">N12316-N12315</f>
        <v>86</v>
      </c>
      <c r="E12316" s="2">
        <f t="shared" ref="E12316" si="62436">SUM(D12310:D12316)/7</f>
        <v>181.28571428571428</v>
      </c>
      <c r="F12316" s="2">
        <f t="shared" ref="F12316" si="62437">SUM(D12312:D12316)/5</f>
        <v>169.4</v>
      </c>
      <c r="G12316" s="2">
        <f t="shared" ref="G12316" si="62438">N12316/(B12316/100000)</f>
        <v>6222.4907787387219</v>
      </c>
      <c r="H12316">
        <f t="shared" ref="H12316:I12378" si="62439">H12315+1</f>
        <v>550</v>
      </c>
      <c r="I12316">
        <f t="shared" si="62439"/>
        <v>542</v>
      </c>
      <c r="J12316" s="3">
        <f t="shared" ref="J12316" si="62440">E12316/(SUM(N12309:N12315)/7)*100</f>
        <v>0.13661231599322216</v>
      </c>
      <c r="K12316">
        <f t="shared" ref="K12316" si="62441">O12316-O12315</f>
        <v>0</v>
      </c>
      <c r="L12316" s="3">
        <f t="shared" ref="L12316" si="62442">SUM(K12310:K12316)/7</f>
        <v>0.2857142857142857</v>
      </c>
      <c r="M12316" s="3">
        <f t="shared" ref="M12316" si="62443">O12316/(B12316/100000)</f>
        <v>205.30575392705578</v>
      </c>
      <c r="N12316">
        <v>133357</v>
      </c>
      <c r="O12316">
        <v>4400</v>
      </c>
    </row>
    <row r="12317" spans="1:15" customFormat="1" ht="15" customHeight="1" x14ac:dyDescent="0.2">
      <c r="A12317" t="s">
        <v>28</v>
      </c>
      <c r="B12317">
        <v>2143145</v>
      </c>
      <c r="C12317" s="1">
        <f t="shared" si="60842"/>
        <v>44460</v>
      </c>
      <c r="D12317">
        <f t="shared" ref="D12317" si="62444">N12317-N12316</f>
        <v>21</v>
      </c>
      <c r="E12317" s="2">
        <f t="shared" ref="E12317" si="62445">SUM(D12311:D12317)/7</f>
        <v>161.14285714285714</v>
      </c>
      <c r="F12317" s="2">
        <f t="shared" ref="F12317" si="62446">SUM(D12313:D12317)/5</f>
        <v>131.19999999999999</v>
      </c>
      <c r="G12317" s="2">
        <f t="shared" ref="G12317" si="62447">N12317/(B12317/100000)</f>
        <v>6223.4706471097379</v>
      </c>
      <c r="H12317">
        <f t="shared" si="62439"/>
        <v>551</v>
      </c>
      <c r="I12317">
        <f t="shared" si="62439"/>
        <v>543</v>
      </c>
      <c r="J12317" s="3">
        <f t="shared" ref="J12317" si="62448">E12317/(SUM(N12310:N12316)/7)*100</f>
        <v>0.12126750342677452</v>
      </c>
      <c r="K12317">
        <f t="shared" ref="K12317" si="62449">O12317-O12316</f>
        <v>0</v>
      </c>
      <c r="L12317" s="3">
        <f t="shared" ref="L12317" si="62450">SUM(K12311:K12317)/7</f>
        <v>0.14285714285714285</v>
      </c>
      <c r="M12317" s="3">
        <f t="shared" ref="M12317" si="62451">O12317/(B12317/100000)</f>
        <v>205.30575392705578</v>
      </c>
      <c r="N12317">
        <v>133378</v>
      </c>
      <c r="O12317">
        <v>4400</v>
      </c>
    </row>
    <row r="12318" spans="1:15" customFormat="1" ht="15" customHeight="1" x14ac:dyDescent="0.2">
      <c r="A12318" t="s">
        <v>28</v>
      </c>
      <c r="B12318">
        <v>2143145</v>
      </c>
      <c r="C12318" s="1">
        <f t="shared" si="60842"/>
        <v>44461</v>
      </c>
      <c r="D12318">
        <f t="shared" ref="D12318" si="62452">N12318-N12317</f>
        <v>100</v>
      </c>
      <c r="E12318" s="2">
        <f t="shared" ref="E12318" si="62453">SUM(D12312:D12318)/7</f>
        <v>138.28571428571428</v>
      </c>
      <c r="F12318" s="2">
        <f t="shared" ref="F12318" si="62454">SUM(D12314:D12318)/5</f>
        <v>104.2</v>
      </c>
      <c r="G12318" s="2">
        <f t="shared" ref="G12318" si="62455">N12318/(B12318/100000)</f>
        <v>6228.1366869717167</v>
      </c>
      <c r="H12318">
        <f t="shared" si="62439"/>
        <v>552</v>
      </c>
      <c r="I12318">
        <f t="shared" si="62439"/>
        <v>544</v>
      </c>
      <c r="J12318" s="3">
        <f t="shared" ref="J12318" si="62456">E12318/(SUM(N12311:N12317)/7)*100</f>
        <v>0.10394039319104524</v>
      </c>
      <c r="K12318">
        <f t="shared" ref="K12318" si="62457">O12318-O12317</f>
        <v>1</v>
      </c>
      <c r="L12318" s="3">
        <f t="shared" ref="L12318" si="62458">SUM(K12312:K12318)/7</f>
        <v>0.14285714285714285</v>
      </c>
      <c r="M12318" s="3">
        <f t="shared" ref="M12318" si="62459">O12318/(B12318/100000)</f>
        <v>205.35241432567557</v>
      </c>
      <c r="N12318">
        <v>133478</v>
      </c>
      <c r="O12318">
        <v>4401</v>
      </c>
    </row>
    <row r="12319" spans="1:15" customFormat="1" ht="15" customHeight="1" x14ac:dyDescent="0.2">
      <c r="A12319" t="s">
        <v>28</v>
      </c>
      <c r="B12319">
        <v>2143145</v>
      </c>
      <c r="C12319" s="1">
        <f t="shared" ref="C12319:C12378" si="62460">C12318+1</f>
        <v>44462</v>
      </c>
      <c r="D12319">
        <f t="shared" ref="D12319" si="62461">N12319-N12318</f>
        <v>288</v>
      </c>
      <c r="E12319" s="2">
        <f t="shared" ref="E12319" si="62462">SUM(D12313:D12319)/7</f>
        <v>149.14285714285714</v>
      </c>
      <c r="F12319" s="2">
        <f t="shared" ref="F12319" si="62463">SUM(D12315:D12319)/5</f>
        <v>131.6</v>
      </c>
      <c r="G12319" s="2">
        <f t="shared" ref="G12319" si="62464">N12319/(B12319/100000)</f>
        <v>6241.5748817742142</v>
      </c>
      <c r="H12319">
        <f t="shared" si="62439"/>
        <v>553</v>
      </c>
      <c r="I12319">
        <f t="shared" si="62439"/>
        <v>545</v>
      </c>
      <c r="J12319" s="3">
        <f t="shared" ref="J12319" si="62465">E12319/(SUM(N12312:N12318)/7)*100</f>
        <v>0.11198460533471491</v>
      </c>
      <c r="K12319">
        <f t="shared" ref="K12319" si="62466">O12319-O12318</f>
        <v>1</v>
      </c>
      <c r="L12319" s="3">
        <f t="shared" ref="L12319" si="62467">SUM(K12313:K12319)/7</f>
        <v>0.2857142857142857</v>
      </c>
      <c r="M12319" s="3">
        <f t="shared" ref="M12319" si="62468">O12319/(B12319/100000)</f>
        <v>205.39907472429536</v>
      </c>
      <c r="N12319">
        <v>133766</v>
      </c>
      <c r="O12319">
        <v>4402</v>
      </c>
    </row>
    <row r="12320" spans="1:15" customFormat="1" ht="15" customHeight="1" x14ac:dyDescent="0.2">
      <c r="A12320" t="s">
        <v>28</v>
      </c>
      <c r="B12320">
        <v>2143145</v>
      </c>
      <c r="C12320" s="1">
        <f t="shared" si="62460"/>
        <v>44463</v>
      </c>
      <c r="D12320">
        <f t="shared" ref="D12320" si="62469">N12320-N12319</f>
        <v>313</v>
      </c>
      <c r="E12320" s="2">
        <f t="shared" ref="E12320" si="62470">SUM(D12314:D12320)/7</f>
        <v>160.28571428571428</v>
      </c>
      <c r="F12320" s="2">
        <f t="shared" ref="F12320" si="62471">SUM(D12316:D12320)/5</f>
        <v>161.6</v>
      </c>
      <c r="G12320" s="2">
        <f t="shared" ref="G12320" si="62472">N12320/(B12320/100000)</f>
        <v>6256.1795865422073</v>
      </c>
      <c r="H12320">
        <f t="shared" si="62439"/>
        <v>554</v>
      </c>
      <c r="I12320">
        <f t="shared" si="62439"/>
        <v>546</v>
      </c>
      <c r="J12320" s="3">
        <f t="shared" ref="J12320" si="62473">E12320/(SUM(N12313:N12319)/7)*100</f>
        <v>0.12021664711271113</v>
      </c>
      <c r="K12320">
        <f t="shared" ref="K12320" si="62474">O12320-O12319</f>
        <v>4</v>
      </c>
      <c r="L12320" s="3">
        <f t="shared" ref="L12320" si="62475">SUM(K12314:K12320)/7</f>
        <v>0.8571428571428571</v>
      </c>
      <c r="M12320" s="3">
        <f t="shared" ref="M12320" si="62476">O12320/(B12320/100000)</f>
        <v>205.5857163187745</v>
      </c>
      <c r="N12320">
        <v>134079</v>
      </c>
      <c r="O12320">
        <v>4406</v>
      </c>
    </row>
    <row r="12321" spans="1:15" customFormat="1" ht="15" customHeight="1" x14ac:dyDescent="0.2">
      <c r="A12321" t="s">
        <v>28</v>
      </c>
      <c r="B12321">
        <v>2143145</v>
      </c>
      <c r="C12321" s="1">
        <f t="shared" si="62460"/>
        <v>44464</v>
      </c>
      <c r="D12321">
        <f t="shared" ref="D12321" si="62477">N12321-N12320</f>
        <v>223</v>
      </c>
      <c r="E12321" s="2">
        <f t="shared" ref="E12321" si="62478">SUM(D12315:D12321)/7</f>
        <v>170.57142857142858</v>
      </c>
      <c r="F12321" s="2">
        <f t="shared" ref="F12321" si="62479">SUM(D12317:D12321)/5</f>
        <v>189</v>
      </c>
      <c r="G12321" s="2">
        <f t="shared" ref="G12321" si="62480">N12321/(B12321/100000)</f>
        <v>6266.5848554344193</v>
      </c>
      <c r="H12321">
        <f t="shared" si="62439"/>
        <v>555</v>
      </c>
      <c r="I12321">
        <f t="shared" si="62439"/>
        <v>547</v>
      </c>
      <c r="J12321" s="3">
        <f t="shared" ref="J12321" si="62481">E12321/(SUM(N12314:N12320)/7)*100</f>
        <v>0.12777747456489844</v>
      </c>
      <c r="K12321">
        <f t="shared" ref="K12321" si="62482">O12321-O12320</f>
        <v>0</v>
      </c>
      <c r="L12321" s="3">
        <f t="shared" ref="L12321" si="62483">SUM(K12315:K12321)/7</f>
        <v>0.8571428571428571</v>
      </c>
      <c r="M12321" s="3">
        <f t="shared" ref="M12321" si="62484">O12321/(B12321/100000)</f>
        <v>205.5857163187745</v>
      </c>
      <c r="N12321">
        <v>134302</v>
      </c>
      <c r="O12321">
        <v>4406</v>
      </c>
    </row>
    <row r="12322" spans="1:15" customFormat="1" ht="15" customHeight="1" x14ac:dyDescent="0.2">
      <c r="A12322" t="s">
        <v>28</v>
      </c>
      <c r="B12322">
        <v>2143145</v>
      </c>
      <c r="C12322" s="1">
        <f t="shared" si="62460"/>
        <v>44465</v>
      </c>
      <c r="D12322">
        <f t="shared" ref="D12322" si="62485">N12322-N12321</f>
        <v>199</v>
      </c>
      <c r="E12322" s="2">
        <f t="shared" ref="E12322" si="62486">SUM(D12316:D12322)/7</f>
        <v>175.71428571428572</v>
      </c>
      <c r="F12322" s="2">
        <f t="shared" ref="F12322" si="62487">SUM(D12318:D12322)/5</f>
        <v>224.6</v>
      </c>
      <c r="G12322" s="2">
        <f t="shared" ref="G12322" si="62488">N12322/(B12322/100000)</f>
        <v>6275.8702747597572</v>
      </c>
      <c r="H12322">
        <f t="shared" si="62439"/>
        <v>556</v>
      </c>
      <c r="I12322">
        <f t="shared" si="62439"/>
        <v>548</v>
      </c>
      <c r="J12322" s="3">
        <f t="shared" ref="J12322" si="62489">E12322/(SUM(N12315:N12321)/7)*100</f>
        <v>0.13146208280828661</v>
      </c>
      <c r="K12322">
        <f t="shared" ref="K12322" si="62490">O12322-O12321</f>
        <v>0</v>
      </c>
      <c r="L12322" s="3">
        <f t="shared" ref="L12322" si="62491">SUM(K12316:K12322)/7</f>
        <v>0.8571428571428571</v>
      </c>
      <c r="M12322" s="3">
        <f t="shared" ref="M12322" si="62492">O12322/(B12322/100000)</f>
        <v>205.5857163187745</v>
      </c>
      <c r="N12322">
        <v>134501</v>
      </c>
      <c r="O12322">
        <v>4406</v>
      </c>
    </row>
    <row r="12323" spans="1:15" customFormat="1" ht="15" customHeight="1" x14ac:dyDescent="0.2">
      <c r="A12323" t="s">
        <v>28</v>
      </c>
      <c r="B12323">
        <v>2143145</v>
      </c>
      <c r="C12323" s="1">
        <f t="shared" si="62460"/>
        <v>44466</v>
      </c>
      <c r="D12323">
        <f t="shared" ref="D12323" si="62493">N12323-N12322</f>
        <v>41</v>
      </c>
      <c r="E12323" s="2">
        <f t="shared" ref="E12323" si="62494">SUM(D12317:D12323)/7</f>
        <v>169.28571428571428</v>
      </c>
      <c r="F12323" s="2">
        <f t="shared" ref="F12323" si="62495">SUM(D12319:D12323)/5</f>
        <v>212.8</v>
      </c>
      <c r="G12323" s="2">
        <f t="shared" ref="G12323" si="62496">N12323/(B12323/100000)</f>
        <v>6277.7833511031677</v>
      </c>
      <c r="H12323">
        <f t="shared" si="62439"/>
        <v>557</v>
      </c>
      <c r="I12323">
        <f t="shared" si="62439"/>
        <v>549</v>
      </c>
      <c r="J12323" s="3">
        <f t="shared" ref="J12323" si="62497">E12323/(SUM(N12316:N12322)/7)*100</f>
        <v>0.12648621300278268</v>
      </c>
      <c r="K12323">
        <f t="shared" ref="K12323" si="62498">O12323-O12322</f>
        <v>0</v>
      </c>
      <c r="L12323" s="3">
        <f t="shared" ref="L12323" si="62499">SUM(K12317:K12323)/7</f>
        <v>0.8571428571428571</v>
      </c>
      <c r="M12323" s="3">
        <f t="shared" ref="M12323" si="62500">O12323/(B12323/100000)</f>
        <v>205.5857163187745</v>
      </c>
      <c r="N12323">
        <v>134542</v>
      </c>
      <c r="O12323">
        <v>4406</v>
      </c>
    </row>
    <row r="12324" spans="1:15" customFormat="1" ht="15" customHeight="1" x14ac:dyDescent="0.2">
      <c r="A12324" t="s">
        <v>28</v>
      </c>
      <c r="B12324">
        <v>2143145</v>
      </c>
      <c r="C12324" s="1">
        <f t="shared" si="62460"/>
        <v>44467</v>
      </c>
      <c r="D12324">
        <f t="shared" ref="D12324" si="62501">N12324-N12323</f>
        <v>156</v>
      </c>
      <c r="E12324" s="2">
        <f t="shared" ref="E12324" si="62502">SUM(D12318:D12324)/7</f>
        <v>188.57142857142858</v>
      </c>
      <c r="F12324" s="2">
        <f t="shared" ref="F12324" si="62503">SUM(D12320:D12324)/5</f>
        <v>186.4</v>
      </c>
      <c r="G12324" s="2">
        <f t="shared" ref="G12324" si="62504">N12324/(B12324/100000)</f>
        <v>6285.0623732878548</v>
      </c>
      <c r="H12324">
        <f t="shared" si="62439"/>
        <v>558</v>
      </c>
      <c r="I12324">
        <f t="shared" si="62439"/>
        <v>550</v>
      </c>
      <c r="J12324" s="3">
        <f t="shared" ref="J12324" si="62505">E12324/(SUM(N12317:N12323)/7)*100</f>
        <v>0.14071804581012021</v>
      </c>
      <c r="K12324">
        <f t="shared" ref="K12324" si="62506">O12324-O12323</f>
        <v>5</v>
      </c>
      <c r="L12324" s="3">
        <f t="shared" ref="L12324" si="62507">SUM(K12318:K12324)/7</f>
        <v>1.5714285714285714</v>
      </c>
      <c r="M12324" s="3">
        <f t="shared" ref="M12324" si="62508">O12324/(B12324/100000)</f>
        <v>205.81901831187344</v>
      </c>
      <c r="N12324">
        <v>134698</v>
      </c>
      <c r="O12324">
        <v>4411</v>
      </c>
    </row>
    <row r="12325" spans="1:15" customFormat="1" ht="15" customHeight="1" x14ac:dyDescent="0.2">
      <c r="A12325" t="s">
        <v>28</v>
      </c>
      <c r="B12325">
        <v>2143145</v>
      </c>
      <c r="C12325" s="1">
        <f t="shared" si="62460"/>
        <v>44468</v>
      </c>
      <c r="D12325">
        <f t="shared" ref="D12325" si="62509">N12325-N12324</f>
        <v>316</v>
      </c>
      <c r="E12325" s="2">
        <f t="shared" ref="E12325" si="62510">SUM(D12319:D12325)/7</f>
        <v>219.42857142857142</v>
      </c>
      <c r="F12325" s="2">
        <f t="shared" ref="F12325" si="62511">SUM(D12321:D12325)/5</f>
        <v>187</v>
      </c>
      <c r="G12325" s="2">
        <f t="shared" ref="G12325" si="62512">N12325/(B12325/100000)</f>
        <v>6299.807059251707</v>
      </c>
      <c r="H12325">
        <f t="shared" si="62439"/>
        <v>559</v>
      </c>
      <c r="I12325">
        <f t="shared" si="62439"/>
        <v>551</v>
      </c>
      <c r="J12325" s="3">
        <f t="shared" ref="J12325" si="62513">E12325/(SUM(N12318:N12324)/7)*100</f>
        <v>0.16351454065827375</v>
      </c>
      <c r="K12325">
        <f t="shared" ref="K12325" si="62514">O12325-O12324</f>
        <v>0</v>
      </c>
      <c r="L12325" s="3">
        <f t="shared" ref="L12325" si="62515">SUM(K12319:K12325)/7</f>
        <v>1.4285714285714286</v>
      </c>
      <c r="M12325" s="3">
        <f t="shared" ref="M12325" si="62516">O12325/(B12325/100000)</f>
        <v>205.81901831187344</v>
      </c>
      <c r="N12325">
        <v>135014</v>
      </c>
      <c r="O12325">
        <v>4411</v>
      </c>
    </row>
    <row r="12326" spans="1:15" customFormat="1" ht="15" customHeight="1" x14ac:dyDescent="0.2">
      <c r="A12326" t="s">
        <v>28</v>
      </c>
      <c r="B12326">
        <v>2143145</v>
      </c>
      <c r="C12326" s="1">
        <f t="shared" si="62460"/>
        <v>44469</v>
      </c>
      <c r="D12326">
        <f t="shared" ref="D12326" si="62517">N12326-N12325</f>
        <v>371</v>
      </c>
      <c r="E12326" s="2">
        <f t="shared" ref="E12326" si="62518">SUM(D12320:D12326)/7</f>
        <v>231.28571428571428</v>
      </c>
      <c r="F12326" s="2">
        <f t="shared" ref="F12326" si="62519">SUM(D12322:D12326)/5</f>
        <v>216.6</v>
      </c>
      <c r="G12326" s="2">
        <f t="shared" ref="G12326" si="62520">N12326/(B12326/100000)</f>
        <v>6317.1180671396469</v>
      </c>
      <c r="H12326">
        <f t="shared" si="62439"/>
        <v>560</v>
      </c>
      <c r="I12326">
        <f t="shared" si="62439"/>
        <v>552</v>
      </c>
      <c r="J12326" s="3">
        <f t="shared" ref="J12326" si="62521">E12326/(SUM(N12319:N12325)/7)*100</f>
        <v>0.17206892960159509</v>
      </c>
      <c r="K12326">
        <f t="shared" ref="K12326" si="62522">O12326-O12325</f>
        <v>3</v>
      </c>
      <c r="L12326" s="3">
        <f t="shared" ref="L12326" si="62523">SUM(K12320:K12326)/7</f>
        <v>1.7142857142857142</v>
      </c>
      <c r="M12326" s="3">
        <f t="shared" ref="M12326" si="62524">O12326/(B12326/100000)</f>
        <v>205.95899950773278</v>
      </c>
      <c r="N12326">
        <v>135385</v>
      </c>
      <c r="O12326">
        <v>4414</v>
      </c>
    </row>
    <row r="12327" spans="1:15" customFormat="1" ht="15" customHeight="1" x14ac:dyDescent="0.2">
      <c r="A12327" t="s">
        <v>28</v>
      </c>
      <c r="B12327">
        <v>2143145</v>
      </c>
      <c r="C12327" s="1">
        <f t="shared" si="62460"/>
        <v>44470</v>
      </c>
      <c r="D12327">
        <f t="shared" ref="D12327" si="62525">N12327-N12326</f>
        <v>329</v>
      </c>
      <c r="E12327" s="2">
        <f t="shared" ref="E12327" si="62526">SUM(D12321:D12327)/7</f>
        <v>233.57142857142858</v>
      </c>
      <c r="F12327" s="2">
        <f t="shared" ref="F12327" si="62527">SUM(D12323:D12327)/5</f>
        <v>242.6</v>
      </c>
      <c r="G12327" s="2">
        <f t="shared" ref="G12327" si="62528">N12327/(B12327/100000)</f>
        <v>6332.4693382855567</v>
      </c>
      <c r="H12327">
        <f t="shared" si="62439"/>
        <v>561</v>
      </c>
      <c r="I12327">
        <f t="shared" si="62439"/>
        <v>553</v>
      </c>
      <c r="J12327" s="3">
        <f t="shared" ref="J12327" si="62529">E12327/(SUM(N12320:N12326)/7)*100</f>
        <v>0.17347093592609611</v>
      </c>
      <c r="K12327">
        <f t="shared" ref="K12327" si="62530">O12327-O12326</f>
        <v>1</v>
      </c>
      <c r="L12327" s="3">
        <f t="shared" ref="L12327" si="62531">SUM(K12321:K12327)/7</f>
        <v>1.2857142857142858</v>
      </c>
      <c r="M12327" s="3">
        <f t="shared" ref="M12327" si="62532">O12327/(B12327/100000)</f>
        <v>206.00565990635258</v>
      </c>
      <c r="N12327">
        <v>135714</v>
      </c>
      <c r="O12327">
        <v>4415</v>
      </c>
    </row>
    <row r="12328" spans="1:15" customFormat="1" ht="15" customHeight="1" x14ac:dyDescent="0.2">
      <c r="A12328" t="s">
        <v>28</v>
      </c>
      <c r="B12328">
        <v>2143145</v>
      </c>
      <c r="C12328" s="1">
        <f t="shared" si="62460"/>
        <v>44471</v>
      </c>
      <c r="D12328">
        <f t="shared" ref="D12328" si="62533">N12328-N12327</f>
        <v>236</v>
      </c>
      <c r="E12328" s="2">
        <f t="shared" ref="E12328" si="62534">SUM(D12322:D12328)/7</f>
        <v>235.42857142857142</v>
      </c>
      <c r="F12328" s="2">
        <f t="shared" ref="F12328" si="62535">SUM(D12324:D12328)/5</f>
        <v>281.60000000000002</v>
      </c>
      <c r="G12328" s="2">
        <f t="shared" ref="G12328" si="62536">N12328/(B12328/100000)</f>
        <v>6343.4811923598254</v>
      </c>
      <c r="H12328">
        <f t="shared" si="62439"/>
        <v>562</v>
      </c>
      <c r="I12328">
        <f t="shared" si="62439"/>
        <v>554</v>
      </c>
      <c r="J12328" s="3">
        <f t="shared" ref="J12328" si="62537">E12328/(SUM(N12321:N12327)/7)*100</f>
        <v>0.17454742648460633</v>
      </c>
      <c r="K12328">
        <f t="shared" ref="K12328" si="62538">O12328-O12327</f>
        <v>0</v>
      </c>
      <c r="L12328" s="3">
        <f t="shared" ref="L12328" si="62539">SUM(K12322:K12328)/7</f>
        <v>1.2857142857142858</v>
      </c>
      <c r="M12328" s="3">
        <f t="shared" ref="M12328" si="62540">O12328/(B12328/100000)</f>
        <v>206.00565990635258</v>
      </c>
      <c r="N12328">
        <v>135950</v>
      </c>
      <c r="O12328">
        <v>4415</v>
      </c>
    </row>
    <row r="12329" spans="1:15" customFormat="1" ht="15" customHeight="1" x14ac:dyDescent="0.2">
      <c r="A12329" t="s">
        <v>28</v>
      </c>
      <c r="B12329">
        <v>2143145</v>
      </c>
      <c r="C12329" s="1">
        <f t="shared" si="62460"/>
        <v>44472</v>
      </c>
      <c r="D12329">
        <f t="shared" ref="D12329" si="62541">N12329-N12328</f>
        <v>168</v>
      </c>
      <c r="E12329" s="2">
        <f t="shared" ref="E12329" si="62542">SUM(D12323:D12329)/7</f>
        <v>231</v>
      </c>
      <c r="F12329" s="2">
        <f t="shared" ref="F12329" si="62543">SUM(D12325:D12329)/5</f>
        <v>284</v>
      </c>
      <c r="G12329" s="2">
        <f t="shared" ref="G12329" si="62544">N12329/(B12329/100000)</f>
        <v>6351.3201393279496</v>
      </c>
      <c r="H12329">
        <f t="shared" si="62439"/>
        <v>563</v>
      </c>
      <c r="I12329">
        <f t="shared" si="62439"/>
        <v>555</v>
      </c>
      <c r="J12329" s="3">
        <f t="shared" ref="J12329" si="62545">E12329/(SUM(N12322:N12328)/7)*100</f>
        <v>0.17096565461765864</v>
      </c>
      <c r="K12329">
        <f t="shared" ref="K12329" si="62546">O12329-O12328</f>
        <v>0</v>
      </c>
      <c r="L12329" s="3">
        <f t="shared" ref="L12329" si="62547">SUM(K12323:K12329)/7</f>
        <v>1.2857142857142858</v>
      </c>
      <c r="M12329" s="3">
        <f t="shared" ref="M12329" si="62548">O12329/(B12329/100000)</f>
        <v>206.00565990635258</v>
      </c>
      <c r="N12329">
        <v>136118</v>
      </c>
      <c r="O12329">
        <v>4415</v>
      </c>
    </row>
    <row r="12330" spans="1:15" customFormat="1" ht="15" customHeight="1" x14ac:dyDescent="0.2">
      <c r="A12330" t="s">
        <v>28</v>
      </c>
      <c r="B12330">
        <v>2143145</v>
      </c>
      <c r="C12330" s="1">
        <f t="shared" si="62460"/>
        <v>44473</v>
      </c>
      <c r="D12330">
        <f t="shared" ref="D12330" si="62549">N12330-N12329</f>
        <v>75</v>
      </c>
      <c r="E12330" s="2">
        <f t="shared" ref="E12330" si="62550">SUM(D12324:D12330)/7</f>
        <v>235.85714285714286</v>
      </c>
      <c r="F12330" s="2">
        <f t="shared" ref="F12330" si="62551">SUM(D12326:D12330)/5</f>
        <v>235.8</v>
      </c>
      <c r="G12330" s="2">
        <f t="shared" ref="G12330" si="62552">N12330/(B12330/100000)</f>
        <v>6354.8196692244337</v>
      </c>
      <c r="H12330">
        <f t="shared" si="62439"/>
        <v>564</v>
      </c>
      <c r="I12330">
        <f t="shared" si="62439"/>
        <v>556</v>
      </c>
      <c r="J12330" s="3">
        <f t="shared" ref="J12330" si="62553">E12330/(SUM(N12323:N12329)/7)*100</f>
        <v>0.17426255065066112</v>
      </c>
      <c r="K12330">
        <f t="shared" ref="K12330" si="62554">O12330-O12329</f>
        <v>0</v>
      </c>
      <c r="L12330" s="3">
        <f t="shared" ref="L12330" si="62555">SUM(K12324:K12330)/7</f>
        <v>1.2857142857142858</v>
      </c>
      <c r="M12330" s="3">
        <f t="shared" ref="M12330" si="62556">O12330/(B12330/100000)</f>
        <v>206.00565990635258</v>
      </c>
      <c r="N12330">
        <v>136193</v>
      </c>
      <c r="O12330">
        <v>4415</v>
      </c>
    </row>
    <row r="12331" spans="1:15" customFormat="1" ht="15" customHeight="1" x14ac:dyDescent="0.2">
      <c r="A12331" t="s">
        <v>28</v>
      </c>
      <c r="B12331">
        <v>2143145</v>
      </c>
      <c r="C12331" s="1">
        <f t="shared" si="62460"/>
        <v>44474</v>
      </c>
      <c r="D12331">
        <f t="shared" ref="D12331" si="62557">N12331-N12330</f>
        <v>177</v>
      </c>
      <c r="E12331" s="2">
        <f t="shared" ref="E12331" si="62558">SUM(D12325:D12331)/7</f>
        <v>238.85714285714286</v>
      </c>
      <c r="F12331" s="2">
        <f t="shared" ref="F12331" si="62559">SUM(D12327:D12331)/5</f>
        <v>197</v>
      </c>
      <c r="G12331" s="2">
        <f t="shared" ref="G12331" si="62560">N12331/(B12331/100000)</f>
        <v>6363.0785597801359</v>
      </c>
      <c r="H12331">
        <f t="shared" si="62439"/>
        <v>565</v>
      </c>
      <c r="I12331">
        <f t="shared" si="62439"/>
        <v>557</v>
      </c>
      <c r="J12331" s="3">
        <f t="shared" ref="J12331" si="62561">E12331/(SUM(N12324:N12330)/7)*100</f>
        <v>0.17617209231754807</v>
      </c>
      <c r="K12331">
        <f t="shared" ref="K12331" si="62562">O12331-O12330</f>
        <v>1</v>
      </c>
      <c r="L12331" s="3">
        <f t="shared" ref="L12331" si="62563">SUM(K12325:K12331)/7</f>
        <v>0.7142857142857143</v>
      </c>
      <c r="M12331" s="3">
        <f t="shared" ref="M12331" si="62564">O12331/(B12331/100000)</f>
        <v>206.05232030497234</v>
      </c>
      <c r="N12331">
        <v>136370</v>
      </c>
      <c r="O12331">
        <v>4416</v>
      </c>
    </row>
    <row r="12332" spans="1:15" customFormat="1" ht="15" customHeight="1" x14ac:dyDescent="0.2">
      <c r="A12332" t="s">
        <v>28</v>
      </c>
      <c r="B12332">
        <v>2143145</v>
      </c>
      <c r="C12332" s="1">
        <f t="shared" si="62460"/>
        <v>44475</v>
      </c>
      <c r="D12332">
        <f t="shared" ref="D12332" si="62565">N12332-N12331</f>
        <v>378</v>
      </c>
      <c r="E12332" s="2">
        <f t="shared" ref="E12332" si="62566">SUM(D12326:D12332)/7</f>
        <v>247.71428571428572</v>
      </c>
      <c r="F12332" s="2">
        <f t="shared" ref="F12332" si="62567">SUM(D12328:D12332)/5</f>
        <v>206.8</v>
      </c>
      <c r="G12332" s="2">
        <f t="shared" ref="G12332" si="62568">N12332/(B12332/100000)</f>
        <v>6380.7161904584145</v>
      </c>
      <c r="H12332">
        <f t="shared" si="62439"/>
        <v>566</v>
      </c>
      <c r="I12332">
        <f t="shared" si="62439"/>
        <v>558</v>
      </c>
      <c r="J12332" s="3">
        <f t="shared" ref="J12332" si="62569">E12332/(SUM(N12325:N12331)/7)*100</f>
        <v>0.18238348072667304</v>
      </c>
      <c r="K12332">
        <f t="shared" ref="K12332" si="62570">O12332-O12331</f>
        <v>2</v>
      </c>
      <c r="L12332" s="3">
        <f t="shared" ref="L12332" si="62571">SUM(K12326:K12332)/7</f>
        <v>1</v>
      </c>
      <c r="M12332" s="3">
        <f t="shared" ref="M12332" si="62572">O12332/(B12332/100000)</f>
        <v>206.14564110221193</v>
      </c>
      <c r="N12332">
        <v>136748</v>
      </c>
      <c r="O12332">
        <v>4418</v>
      </c>
    </row>
    <row r="12333" spans="1:15" customFormat="1" ht="15" customHeight="1" x14ac:dyDescent="0.2">
      <c r="A12333" t="s">
        <v>28</v>
      </c>
      <c r="B12333">
        <v>2143145</v>
      </c>
      <c r="C12333" s="1">
        <f t="shared" si="62460"/>
        <v>44476</v>
      </c>
      <c r="D12333">
        <f t="shared" ref="D12333" si="62573">N12333-N12332</f>
        <v>453</v>
      </c>
      <c r="E12333" s="2">
        <f t="shared" ref="E12333" si="62574">SUM(D12327:D12333)/7</f>
        <v>259.42857142857144</v>
      </c>
      <c r="F12333" s="2">
        <f t="shared" ref="F12333" si="62575">SUM(D12329:D12333)/5</f>
        <v>250.2</v>
      </c>
      <c r="G12333" s="2">
        <f t="shared" ref="G12333" si="62576">N12333/(B12333/100000)</f>
        <v>6401.8533510331772</v>
      </c>
      <c r="H12333">
        <f t="shared" si="62439"/>
        <v>567</v>
      </c>
      <c r="I12333">
        <f t="shared" si="62439"/>
        <v>559</v>
      </c>
      <c r="J12333" s="3">
        <f t="shared" ref="J12333" si="62577">E12333/(SUM(N12326:N12332)/7)*100</f>
        <v>0.19066057168774506</v>
      </c>
      <c r="K12333">
        <f t="shared" ref="K12333" si="62578">O12333-O12332</f>
        <v>5</v>
      </c>
      <c r="L12333" s="3">
        <f t="shared" ref="L12333" si="62579">SUM(K12327:K12333)/7</f>
        <v>1.2857142857142858</v>
      </c>
      <c r="M12333" s="3">
        <f t="shared" ref="M12333" si="62580">O12333/(B12333/100000)</f>
        <v>206.37894309531086</v>
      </c>
      <c r="N12333">
        <v>137201</v>
      </c>
      <c r="O12333">
        <v>4423</v>
      </c>
    </row>
    <row r="12334" spans="1:15" customFormat="1" ht="15" customHeight="1" x14ac:dyDescent="0.2">
      <c r="A12334" t="s">
        <v>28</v>
      </c>
      <c r="B12334">
        <v>2143145</v>
      </c>
      <c r="C12334" s="1">
        <f t="shared" si="62460"/>
        <v>44477</v>
      </c>
      <c r="D12334">
        <f t="shared" ref="D12334" si="62581">N12334-N12333</f>
        <v>433</v>
      </c>
      <c r="E12334" s="2">
        <f t="shared" ref="E12334" si="62582">SUM(D12328:D12334)/7</f>
        <v>274.28571428571428</v>
      </c>
      <c r="F12334" s="2">
        <f t="shared" ref="F12334" si="62583">SUM(D12330:D12334)/5</f>
        <v>303.2</v>
      </c>
      <c r="G12334" s="2">
        <f t="shared" ref="G12334" si="62584">N12334/(B12334/100000)</f>
        <v>6422.0573036355445</v>
      </c>
      <c r="H12334">
        <f t="shared" si="62439"/>
        <v>568</v>
      </c>
      <c r="I12334">
        <f t="shared" si="62439"/>
        <v>560</v>
      </c>
      <c r="J12334" s="3">
        <f t="shared" ref="J12334" si="62585">E12334/(SUM(N12327:N12333)/7)*100</f>
        <v>0.20119585788027586</v>
      </c>
      <c r="K12334">
        <f t="shared" ref="K12334" si="62586">O12334-O12333</f>
        <v>3</v>
      </c>
      <c r="L12334" s="3">
        <f t="shared" ref="L12334" si="62587">SUM(K12328:K12334)/7</f>
        <v>1.5714285714285714</v>
      </c>
      <c r="M12334" s="3">
        <f t="shared" ref="M12334" si="62588">O12334/(B12334/100000)</f>
        <v>206.51892429117021</v>
      </c>
      <c r="N12334">
        <v>137634</v>
      </c>
      <c r="O12334">
        <v>4426</v>
      </c>
    </row>
    <row r="12335" spans="1:15" customFormat="1" ht="15" customHeight="1" x14ac:dyDescent="0.2">
      <c r="A12335" t="s">
        <v>28</v>
      </c>
      <c r="B12335">
        <v>2143145</v>
      </c>
      <c r="C12335" s="1">
        <f t="shared" si="62460"/>
        <v>44478</v>
      </c>
      <c r="D12335">
        <f t="shared" ref="D12335" si="62589">N12335-N12334</f>
        <v>307</v>
      </c>
      <c r="E12335" s="2">
        <f t="shared" ref="E12335" si="62590">SUM(D12329:D12335)/7</f>
        <v>284.42857142857144</v>
      </c>
      <c r="F12335" s="2">
        <f t="shared" ref="F12335" si="62591">SUM(D12331:D12335)/5</f>
        <v>349.6</v>
      </c>
      <c r="G12335" s="2">
        <f t="shared" ref="G12335" si="62592">N12335/(B12335/100000)</f>
        <v>6436.3820460118186</v>
      </c>
      <c r="H12335">
        <f t="shared" si="62439"/>
        <v>569</v>
      </c>
      <c r="I12335">
        <f t="shared" si="62439"/>
        <v>561</v>
      </c>
      <c r="J12335" s="3">
        <f t="shared" ref="J12335" si="62593">E12335/(SUM(N12328:N12334)/7)*100</f>
        <v>0.20821698908403352</v>
      </c>
      <c r="K12335">
        <f t="shared" ref="K12335" si="62594">O12335-O12334</f>
        <v>0</v>
      </c>
      <c r="L12335" s="3">
        <f t="shared" ref="L12335" si="62595">SUM(K12329:K12335)/7</f>
        <v>1.5714285714285714</v>
      </c>
      <c r="M12335" s="3">
        <f t="shared" ref="M12335" si="62596">O12335/(B12335/100000)</f>
        <v>206.51892429117021</v>
      </c>
      <c r="N12335">
        <v>137941</v>
      </c>
      <c r="O12335">
        <v>4426</v>
      </c>
    </row>
    <row r="12336" spans="1:15" customFormat="1" ht="15" customHeight="1" x14ac:dyDescent="0.2">
      <c r="A12336" t="s">
        <v>28</v>
      </c>
      <c r="B12336">
        <v>2143145</v>
      </c>
      <c r="C12336" s="1">
        <f t="shared" si="62460"/>
        <v>44479</v>
      </c>
      <c r="D12336">
        <f t="shared" ref="D12336" si="62597">N12336-N12335</f>
        <v>289</v>
      </c>
      <c r="E12336" s="2">
        <f t="shared" ref="E12336" si="62598">SUM(D12330:D12336)/7</f>
        <v>301.71428571428572</v>
      </c>
      <c r="F12336" s="2">
        <f t="shared" ref="F12336" si="62599">SUM(D12332:D12336)/5</f>
        <v>372</v>
      </c>
      <c r="G12336" s="2">
        <f t="shared" ref="G12336" si="62600">N12336/(B12336/100000)</f>
        <v>6449.8669012129367</v>
      </c>
      <c r="H12336">
        <f t="shared" si="62439"/>
        <v>570</v>
      </c>
      <c r="I12336">
        <f t="shared" si="62439"/>
        <v>562</v>
      </c>
      <c r="J12336" s="3">
        <f t="shared" ref="J12336" si="62601">E12336/(SUM(N12329:N12335)/7)*100</f>
        <v>0.22041212475409749</v>
      </c>
      <c r="K12336">
        <f t="shared" ref="K12336" si="62602">O12336-O12335</f>
        <v>0</v>
      </c>
      <c r="L12336" s="3">
        <f t="shared" ref="L12336" si="62603">SUM(K12330:K12336)/7</f>
        <v>1.5714285714285714</v>
      </c>
      <c r="M12336" s="3">
        <f t="shared" ref="M12336" si="62604">O12336/(B12336/100000)</f>
        <v>206.51892429117021</v>
      </c>
      <c r="N12336">
        <v>138230</v>
      </c>
      <c r="O12336">
        <v>4426</v>
      </c>
    </row>
    <row r="12337" spans="1:15" customFormat="1" ht="15" customHeight="1" x14ac:dyDescent="0.2">
      <c r="A12337" t="s">
        <v>28</v>
      </c>
      <c r="B12337">
        <v>2143145</v>
      </c>
      <c r="C12337" s="1">
        <f t="shared" si="62460"/>
        <v>44480</v>
      </c>
      <c r="D12337">
        <f t="shared" ref="D12337" si="62605">N12337-N12336</f>
        <v>46</v>
      </c>
      <c r="E12337" s="2">
        <f t="shared" ref="E12337" si="62606">SUM(D12331:D12337)/7</f>
        <v>297.57142857142856</v>
      </c>
      <c r="F12337" s="2">
        <f t="shared" ref="F12337" si="62607">SUM(D12333:D12337)/5</f>
        <v>305.60000000000002</v>
      </c>
      <c r="G12337" s="2">
        <f t="shared" ref="G12337" si="62608">N12337/(B12337/100000)</f>
        <v>6452.0132795494465</v>
      </c>
      <c r="H12337">
        <f t="shared" si="62439"/>
        <v>571</v>
      </c>
      <c r="I12337">
        <f t="shared" si="62439"/>
        <v>563</v>
      </c>
      <c r="J12337" s="3">
        <f t="shared" ref="J12337" si="62609">E12337/(SUM(N12330:N12336)/7)*100</f>
        <v>0.21690754198873907</v>
      </c>
      <c r="K12337">
        <f t="shared" ref="K12337" si="62610">O12337-O12336</f>
        <v>0</v>
      </c>
      <c r="L12337" s="3">
        <f t="shared" ref="L12337" si="62611">SUM(K12331:K12337)/7</f>
        <v>1.5714285714285714</v>
      </c>
      <c r="M12337" s="3">
        <f t="shared" ref="M12337" si="62612">O12337/(B12337/100000)</f>
        <v>206.51892429117021</v>
      </c>
      <c r="N12337">
        <v>138276</v>
      </c>
      <c r="O12337">
        <v>4426</v>
      </c>
    </row>
    <row r="12338" spans="1:15" customFormat="1" ht="15" customHeight="1" x14ac:dyDescent="0.2">
      <c r="A12338" t="s">
        <v>28</v>
      </c>
      <c r="B12338">
        <v>2143145</v>
      </c>
      <c r="C12338" s="1">
        <f t="shared" si="62460"/>
        <v>44481</v>
      </c>
      <c r="D12338">
        <f t="shared" ref="D12338" si="62613">N12338-N12337</f>
        <v>252</v>
      </c>
      <c r="E12338" s="2">
        <f t="shared" ref="E12338" si="62614">SUM(D12332:D12338)/7</f>
        <v>308.28571428571428</v>
      </c>
      <c r="F12338" s="2">
        <f t="shared" ref="F12338" si="62615">SUM(D12334:D12338)/5</f>
        <v>265.39999999999998</v>
      </c>
      <c r="G12338" s="2">
        <f t="shared" ref="G12338" si="62616">N12338/(B12338/100000)</f>
        <v>6463.7717000016328</v>
      </c>
      <c r="H12338">
        <f t="shared" si="62439"/>
        <v>572</v>
      </c>
      <c r="I12338">
        <f t="shared" si="62439"/>
        <v>564</v>
      </c>
      <c r="J12338" s="3">
        <f t="shared" ref="J12338" si="62617">E12338/(SUM(N12331:N12337)/7)*100</f>
        <v>0.22423108894430591</v>
      </c>
      <c r="K12338">
        <f t="shared" ref="K12338" si="62618">O12338-O12337</f>
        <v>4</v>
      </c>
      <c r="L12338" s="3">
        <f t="shared" ref="L12338" si="62619">SUM(K12332:K12338)/7</f>
        <v>2</v>
      </c>
      <c r="M12338" s="3">
        <f t="shared" ref="M12338" si="62620">O12338/(B12338/100000)</f>
        <v>206.70556588564935</v>
      </c>
      <c r="N12338">
        <v>138528</v>
      </c>
      <c r="O12338">
        <v>4430</v>
      </c>
    </row>
    <row r="12339" spans="1:15" customFormat="1" ht="15" customHeight="1" x14ac:dyDescent="0.2">
      <c r="A12339" t="s">
        <v>28</v>
      </c>
      <c r="B12339">
        <v>2143145</v>
      </c>
      <c r="C12339" s="1">
        <f t="shared" si="62460"/>
        <v>44482</v>
      </c>
      <c r="D12339">
        <f t="shared" ref="D12339" si="62621">N12339-N12338</f>
        <v>522</v>
      </c>
      <c r="E12339" s="2">
        <f t="shared" ref="E12339" si="62622">SUM(D12333:D12339)/7</f>
        <v>328.85714285714283</v>
      </c>
      <c r="F12339" s="2">
        <f t="shared" ref="F12339" si="62623">SUM(D12335:D12339)/5</f>
        <v>283.2</v>
      </c>
      <c r="G12339" s="2">
        <f t="shared" ref="G12339" si="62624">N12339/(B12339/100000)</f>
        <v>6488.1284280811606</v>
      </c>
      <c r="H12339">
        <f t="shared" si="62439"/>
        <v>573</v>
      </c>
      <c r="I12339">
        <f t="shared" si="62439"/>
        <v>565</v>
      </c>
      <c r="J12339" s="3">
        <f t="shared" ref="J12339" si="62625">E12339/(SUM(N12332:N12338)/7)*100</f>
        <v>0.23865853582677246</v>
      </c>
      <c r="K12339">
        <f t="shared" ref="K12339" si="62626">O12339-O12338</f>
        <v>4</v>
      </c>
      <c r="L12339" s="3">
        <f t="shared" ref="L12339" si="62627">SUM(K12333:K12339)/7</f>
        <v>2.2857142857142856</v>
      </c>
      <c r="M12339" s="3">
        <f t="shared" ref="M12339" si="62628">O12339/(B12339/100000)</f>
        <v>206.89220748012849</v>
      </c>
      <c r="N12339">
        <v>139050</v>
      </c>
      <c r="O12339">
        <v>4434</v>
      </c>
    </row>
    <row r="12340" spans="1:15" customFormat="1" ht="15" customHeight="1" x14ac:dyDescent="0.2">
      <c r="A12340" t="s">
        <v>28</v>
      </c>
      <c r="B12340">
        <v>2143145</v>
      </c>
      <c r="C12340" s="1">
        <f t="shared" si="62460"/>
        <v>44483</v>
      </c>
      <c r="D12340">
        <f t="shared" ref="D12340" si="62629">N12340-N12339</f>
        <v>537</v>
      </c>
      <c r="E12340" s="2">
        <f t="shared" ref="E12340" si="62630">SUM(D12334:D12340)/7</f>
        <v>340.85714285714283</v>
      </c>
      <c r="F12340" s="2">
        <f t="shared" ref="F12340" si="62631">SUM(D12336:D12340)/5</f>
        <v>329.2</v>
      </c>
      <c r="G12340" s="2">
        <f t="shared" ref="G12340" si="62632">N12340/(B12340/100000)</f>
        <v>6513.1850621399853</v>
      </c>
      <c r="H12340">
        <f t="shared" si="62439"/>
        <v>574</v>
      </c>
      <c r="I12340">
        <f t="shared" si="62439"/>
        <v>566</v>
      </c>
      <c r="J12340" s="3">
        <f t="shared" ref="J12340" si="62633">E12340/(SUM(N12333:N12339)/7)*100</f>
        <v>0.24677823056078441</v>
      </c>
      <c r="K12340">
        <f t="shared" ref="K12340" si="62634">O12340-O12339</f>
        <v>1</v>
      </c>
      <c r="L12340" s="3">
        <f t="shared" ref="L12340" si="62635">SUM(K12334:K12340)/7</f>
        <v>1.7142857142857142</v>
      </c>
      <c r="M12340" s="3">
        <f t="shared" ref="M12340" si="62636">O12340/(B12340/100000)</f>
        <v>206.93886787874828</v>
      </c>
      <c r="N12340">
        <v>139587</v>
      </c>
      <c r="O12340">
        <v>4435</v>
      </c>
    </row>
    <row r="12341" spans="1:15" customFormat="1" ht="15" customHeight="1" x14ac:dyDescent="0.2">
      <c r="A12341" t="s">
        <v>28</v>
      </c>
      <c r="B12341">
        <v>2143145</v>
      </c>
      <c r="C12341" s="1">
        <f t="shared" si="62460"/>
        <v>44484</v>
      </c>
      <c r="D12341">
        <f t="shared" ref="D12341" si="62637">N12341-N12340</f>
        <v>648</v>
      </c>
      <c r="E12341" s="2">
        <f t="shared" ref="E12341" si="62638">SUM(D12335:D12341)/7</f>
        <v>371.57142857142856</v>
      </c>
      <c r="F12341" s="2">
        <f t="shared" ref="F12341" si="62639">SUM(D12337:D12341)/5</f>
        <v>401</v>
      </c>
      <c r="G12341" s="2">
        <f t="shared" ref="G12341" si="62640">N12341/(B12341/100000)</f>
        <v>6543.4210004456063</v>
      </c>
      <c r="H12341">
        <f t="shared" si="62439"/>
        <v>575</v>
      </c>
      <c r="I12341">
        <f t="shared" si="62439"/>
        <v>567</v>
      </c>
      <c r="J12341" s="3">
        <f t="shared" ref="J12341" si="62641">E12341/(SUM(N12334:N12340)/7)*100</f>
        <v>0.26835292588259324</v>
      </c>
      <c r="K12341">
        <f t="shared" ref="K12341" si="62642">O12341-O12340</f>
        <v>0</v>
      </c>
      <c r="L12341" s="3">
        <f t="shared" ref="L12341" si="62643">SUM(K12335:K12341)/7</f>
        <v>1.2857142857142858</v>
      </c>
      <c r="M12341" s="3">
        <f t="shared" ref="M12341" si="62644">O12341/(B12341/100000)</f>
        <v>206.93886787874828</v>
      </c>
      <c r="N12341">
        <v>140235</v>
      </c>
      <c r="O12341">
        <v>4435</v>
      </c>
    </row>
    <row r="12342" spans="1:15" customFormat="1" ht="15" customHeight="1" x14ac:dyDescent="0.2">
      <c r="A12342" t="s">
        <v>28</v>
      </c>
      <c r="B12342">
        <v>2143145</v>
      </c>
      <c r="C12342" s="1">
        <f t="shared" si="62460"/>
        <v>44485</v>
      </c>
      <c r="D12342">
        <f t="shared" ref="D12342:D12343" si="62645">N12342-N12341</f>
        <v>544</v>
      </c>
      <c r="E12342" s="2">
        <f t="shared" ref="E12342:E12343" si="62646">SUM(D12336:D12342)/7</f>
        <v>405.42857142857144</v>
      </c>
      <c r="F12342" s="2">
        <f t="shared" ref="F12342:F12343" si="62647">SUM(D12338:D12342)/5</f>
        <v>500.6</v>
      </c>
      <c r="G12342" s="2">
        <f t="shared" ref="G12342:G12343" si="62648">N12342/(B12342/100000)</f>
        <v>6568.8042572947697</v>
      </c>
      <c r="H12342">
        <f t="shared" si="62439"/>
        <v>576</v>
      </c>
      <c r="I12342">
        <f t="shared" si="62439"/>
        <v>568</v>
      </c>
      <c r="J12342" s="3">
        <f t="shared" ref="J12342:J12343" si="62649">E12342/(SUM(N12335:N12341)/7)*100</f>
        <v>0.29202127495377361</v>
      </c>
      <c r="K12342">
        <f t="shared" ref="K12342:K12343" si="62650">O12342-O12341</f>
        <v>1</v>
      </c>
      <c r="L12342" s="3">
        <f t="shared" ref="L12342:L12343" si="62651">SUM(K12336:K12342)/7</f>
        <v>1.4285714285714286</v>
      </c>
      <c r="M12342" s="3">
        <f t="shared" ref="M12342:M12343" si="62652">O12342/(B12342/100000)</f>
        <v>206.98552827736805</v>
      </c>
      <c r="N12342">
        <f>N12343-394</f>
        <v>140779</v>
      </c>
      <c r="O12342">
        <v>4436</v>
      </c>
    </row>
    <row r="12343" spans="1:15" customFormat="1" ht="15" customHeight="1" x14ac:dyDescent="0.2">
      <c r="A12343" t="s">
        <v>28</v>
      </c>
      <c r="B12343">
        <v>2143145</v>
      </c>
      <c r="C12343" s="1">
        <f t="shared" si="62460"/>
        <v>44486</v>
      </c>
      <c r="D12343">
        <f t="shared" si="62645"/>
        <v>394</v>
      </c>
      <c r="E12343" s="2">
        <f t="shared" si="62646"/>
        <v>420.42857142857144</v>
      </c>
      <c r="F12343" s="2">
        <f t="shared" si="62647"/>
        <v>529</v>
      </c>
      <c r="G12343" s="2">
        <f t="shared" si="62648"/>
        <v>6587.188454350965</v>
      </c>
      <c r="H12343">
        <f t="shared" si="62439"/>
        <v>577</v>
      </c>
      <c r="I12343">
        <f t="shared" si="62439"/>
        <v>569</v>
      </c>
      <c r="J12343" s="3">
        <f t="shared" si="62649"/>
        <v>0.30194370488927191</v>
      </c>
      <c r="K12343">
        <f t="shared" si="62650"/>
        <v>0</v>
      </c>
      <c r="L12343" s="3">
        <f t="shared" si="62651"/>
        <v>1.4285714285714286</v>
      </c>
      <c r="M12343" s="3">
        <f t="shared" si="62652"/>
        <v>206.98552827736805</v>
      </c>
      <c r="N12343">
        <v>141173</v>
      </c>
      <c r="O12343">
        <v>4436</v>
      </c>
    </row>
    <row r="12344" spans="1:15" customFormat="1" ht="15" customHeight="1" x14ac:dyDescent="0.2">
      <c r="A12344" t="s">
        <v>28</v>
      </c>
      <c r="B12344">
        <v>2143145</v>
      </c>
      <c r="C12344" s="1">
        <f t="shared" si="62460"/>
        <v>44487</v>
      </c>
      <c r="D12344">
        <f t="shared" ref="D12344" si="62653">N12344-N12343</f>
        <v>133</v>
      </c>
      <c r="E12344" s="2">
        <f t="shared" ref="E12344" si="62654">SUM(D12338:D12344)/7</f>
        <v>432.85714285714283</v>
      </c>
      <c r="F12344" s="2">
        <f t="shared" ref="F12344" si="62655">SUM(D12340:D12344)/5</f>
        <v>451.2</v>
      </c>
      <c r="G12344" s="2">
        <f t="shared" ref="G12344" si="62656">N12344/(B12344/100000)</f>
        <v>6593.3942873673968</v>
      </c>
      <c r="H12344">
        <f t="shared" si="62439"/>
        <v>578</v>
      </c>
      <c r="I12344">
        <f t="shared" si="62439"/>
        <v>570</v>
      </c>
      <c r="J12344" s="3">
        <f t="shared" ref="J12344" si="62657">E12344/(SUM(N12337:N12343)/7)*100</f>
        <v>0.30993383986547024</v>
      </c>
      <c r="K12344">
        <f t="shared" ref="K12344" si="62658">O12344-O12343</f>
        <v>0</v>
      </c>
      <c r="L12344" s="3">
        <f t="shared" ref="L12344" si="62659">SUM(K12338:K12344)/7</f>
        <v>1.4285714285714286</v>
      </c>
      <c r="M12344" s="3">
        <f t="shared" ref="M12344" si="62660">O12344/(B12344/100000)</f>
        <v>206.98552827736805</v>
      </c>
      <c r="N12344">
        <v>141306</v>
      </c>
      <c r="O12344">
        <v>4436</v>
      </c>
    </row>
    <row r="12345" spans="1:15" customFormat="1" ht="15" customHeight="1" x14ac:dyDescent="0.2">
      <c r="A12345" t="s">
        <v>28</v>
      </c>
      <c r="B12345">
        <v>2143145</v>
      </c>
      <c r="C12345" s="1">
        <f t="shared" si="62460"/>
        <v>44488</v>
      </c>
      <c r="D12345">
        <f t="shared" ref="D12345" si="62661">N12345-N12344</f>
        <v>419</v>
      </c>
      <c r="E12345" s="2">
        <f t="shared" ref="E12345" si="62662">SUM(D12339:D12345)/7</f>
        <v>456.71428571428572</v>
      </c>
      <c r="F12345" s="2">
        <f t="shared" ref="F12345" si="62663">SUM(D12341:D12345)/5</f>
        <v>427.6</v>
      </c>
      <c r="G12345" s="2">
        <f t="shared" ref="G12345" si="62664">N12345/(B12345/100000)</f>
        <v>6612.9449943890868</v>
      </c>
      <c r="H12345">
        <f t="shared" si="62439"/>
        <v>579</v>
      </c>
      <c r="I12345">
        <f t="shared" si="62439"/>
        <v>571</v>
      </c>
      <c r="J12345" s="3">
        <f t="shared" ref="J12345" si="62665">E12345/(SUM(N12338:N12344)/7)*100</f>
        <v>0.32600560032141684</v>
      </c>
      <c r="K12345">
        <f t="shared" ref="K12345" si="62666">O12345-O12344</f>
        <v>7</v>
      </c>
      <c r="L12345" s="3">
        <f t="shared" ref="L12345" si="62667">SUM(K12339:K12345)/7</f>
        <v>1.8571428571428572</v>
      </c>
      <c r="M12345" s="3">
        <f t="shared" ref="M12345" si="62668">O12345/(B12345/100000)</f>
        <v>207.31215106770657</v>
      </c>
      <c r="N12345">
        <v>141725</v>
      </c>
      <c r="O12345">
        <v>4443</v>
      </c>
    </row>
    <row r="12346" spans="1:15" customFormat="1" ht="15" customHeight="1" x14ac:dyDescent="0.2">
      <c r="A12346" t="s">
        <v>28</v>
      </c>
      <c r="B12346">
        <v>2143145</v>
      </c>
      <c r="C12346" s="1">
        <f t="shared" si="62460"/>
        <v>44489</v>
      </c>
      <c r="D12346">
        <f t="shared" ref="D12346" si="62669">N12346-N12345</f>
        <v>900</v>
      </c>
      <c r="E12346" s="2">
        <f t="shared" ref="E12346" si="62670">SUM(D12340:D12346)/7</f>
        <v>510.71428571428572</v>
      </c>
      <c r="F12346" s="2">
        <f t="shared" ref="F12346" si="62671">SUM(D12342:D12346)/5</f>
        <v>478</v>
      </c>
      <c r="G12346" s="2">
        <f t="shared" ref="G12346" si="62672">N12346/(B12346/100000)</f>
        <v>6654.9393531468932</v>
      </c>
      <c r="H12346">
        <f t="shared" si="62439"/>
        <v>580</v>
      </c>
      <c r="I12346">
        <f t="shared" si="62439"/>
        <v>572</v>
      </c>
      <c r="J12346" s="3">
        <f t="shared" ref="J12346" si="62673">E12346/(SUM(N12339:N12345)/7)*100</f>
        <v>0.36336655299815518</v>
      </c>
      <c r="K12346">
        <f t="shared" ref="K12346" si="62674">O12346-O12345</f>
        <v>6</v>
      </c>
      <c r="L12346" s="3">
        <f t="shared" ref="L12346" si="62675">SUM(K12340:K12346)/7</f>
        <v>2.1428571428571428</v>
      </c>
      <c r="M12346" s="3">
        <f t="shared" ref="M12346" si="62676">O12346/(B12346/100000)</f>
        <v>207.59211345942526</v>
      </c>
      <c r="N12346">
        <v>142625</v>
      </c>
      <c r="O12346">
        <v>4449</v>
      </c>
    </row>
    <row r="12347" spans="1:15" customFormat="1" ht="15" customHeight="1" x14ac:dyDescent="0.2">
      <c r="A12347" t="s">
        <v>28</v>
      </c>
      <c r="B12347">
        <v>2143145</v>
      </c>
      <c r="C12347" s="1">
        <f t="shared" si="62460"/>
        <v>44490</v>
      </c>
      <c r="D12347">
        <f t="shared" ref="D12347" si="62677">N12347-N12346</f>
        <v>770</v>
      </c>
      <c r="E12347" s="2">
        <f t="shared" ref="E12347" si="62678">SUM(D12341:D12347)/7</f>
        <v>544</v>
      </c>
      <c r="F12347" s="2">
        <f t="shared" ref="F12347" si="62679">SUM(D12343:D12347)/5</f>
        <v>523.20000000000005</v>
      </c>
      <c r="G12347" s="2">
        <f t="shared" ref="G12347" si="62680">N12347/(B12347/100000)</f>
        <v>6690.8678600841286</v>
      </c>
      <c r="H12347">
        <f t="shared" si="62439"/>
        <v>581</v>
      </c>
      <c r="I12347">
        <f t="shared" si="62439"/>
        <v>573</v>
      </c>
      <c r="J12347" s="3">
        <f t="shared" ref="J12347" si="62681">E12347/(SUM(N12340:N12346)/7)*100</f>
        <v>0.38564759020892614</v>
      </c>
      <c r="K12347">
        <f t="shared" ref="K12347" si="62682">O12347-O12346</f>
        <v>1</v>
      </c>
      <c r="L12347" s="3">
        <f t="shared" ref="L12347" si="62683">SUM(K12341:K12347)/7</f>
        <v>2.1428571428571428</v>
      </c>
      <c r="M12347" s="3">
        <f t="shared" ref="M12347" si="62684">O12347/(B12347/100000)</f>
        <v>207.63877385804506</v>
      </c>
      <c r="N12347">
        <v>143395</v>
      </c>
      <c r="O12347">
        <v>4450</v>
      </c>
    </row>
    <row r="12348" spans="1:15" customFormat="1" ht="15" customHeight="1" x14ac:dyDescent="0.2">
      <c r="A12348" t="s">
        <v>28</v>
      </c>
      <c r="B12348">
        <v>2143145</v>
      </c>
      <c r="C12348" s="1">
        <f t="shared" si="62460"/>
        <v>44491</v>
      </c>
      <c r="D12348">
        <f t="shared" ref="D12348" si="62685">N12348-N12347</f>
        <v>1039</v>
      </c>
      <c r="E12348" s="2">
        <f t="shared" ref="E12348" si="62686">SUM(D12342:D12348)/7</f>
        <v>599.85714285714289</v>
      </c>
      <c r="F12348" s="2">
        <f t="shared" ref="F12348" si="62687">SUM(D12344:D12348)/5</f>
        <v>652.20000000000005</v>
      </c>
      <c r="G12348" s="2">
        <f t="shared" ref="G12348" si="62688">N12348/(B12348/100000)</f>
        <v>6739.3480142500848</v>
      </c>
      <c r="H12348">
        <f t="shared" si="62439"/>
        <v>582</v>
      </c>
      <c r="I12348">
        <f t="shared" si="62439"/>
        <v>574</v>
      </c>
      <c r="J12348" s="3">
        <f t="shared" ref="J12348" si="62689">E12348/(SUM(N12341:N12347)/7)*100</f>
        <v>0.42361168558913193</v>
      </c>
      <c r="K12348">
        <f t="shared" ref="K12348" si="62690">O12348-O12347</f>
        <v>10</v>
      </c>
      <c r="L12348" s="3">
        <f t="shared" ref="L12348" si="62691">SUM(K12342:K12348)/7</f>
        <v>3.5714285714285716</v>
      </c>
      <c r="M12348" s="3">
        <f t="shared" ref="M12348" si="62692">O12348/(B12348/100000)</f>
        <v>208.10537784424289</v>
      </c>
      <c r="N12348">
        <v>144434</v>
      </c>
      <c r="O12348">
        <v>4460</v>
      </c>
    </row>
    <row r="12349" spans="1:15" customFormat="1" ht="15" customHeight="1" x14ac:dyDescent="0.2">
      <c r="A12349" t="s">
        <v>28</v>
      </c>
      <c r="B12349">
        <v>2143145</v>
      </c>
      <c r="C12349" s="1">
        <f t="shared" si="62460"/>
        <v>44492</v>
      </c>
      <c r="D12349">
        <f t="shared" ref="D12349" si="62693">N12349-N12348</f>
        <v>804</v>
      </c>
      <c r="E12349" s="2">
        <f t="shared" ref="E12349" si="62694">SUM(D12343:D12349)/7</f>
        <v>637</v>
      </c>
      <c r="F12349" s="2">
        <f t="shared" ref="F12349" si="62695">SUM(D12345:D12349)/5</f>
        <v>786.4</v>
      </c>
      <c r="G12349" s="2">
        <f t="shared" ref="G12349" si="62696">N12349/(B12349/100000)</f>
        <v>6776.8629747403929</v>
      </c>
      <c r="H12349">
        <f t="shared" si="62439"/>
        <v>583</v>
      </c>
      <c r="I12349">
        <f t="shared" si="62439"/>
        <v>575</v>
      </c>
      <c r="J12349" s="3">
        <f t="shared" ref="J12349:J12352" si="62697">E12349/(SUM(N12342:N12348)/7)*100</f>
        <v>0.44794396832747829</v>
      </c>
      <c r="K12349">
        <f t="shared" ref="K12349" si="62698">O12349-O12348</f>
        <v>0</v>
      </c>
      <c r="L12349" s="3">
        <f t="shared" ref="L12349" si="62699">SUM(K12343:K12349)/7</f>
        <v>3.4285714285714284</v>
      </c>
      <c r="M12349" s="3">
        <f t="shared" ref="M12349" si="62700">O12349/(B12349/100000)</f>
        <v>208.10537784424289</v>
      </c>
      <c r="N12349">
        <v>145238</v>
      </c>
      <c r="O12349">
        <v>4460</v>
      </c>
    </row>
    <row r="12350" spans="1:15" customFormat="1" ht="15" customHeight="1" x14ac:dyDescent="0.2">
      <c r="A12350" t="s">
        <v>28</v>
      </c>
      <c r="B12350">
        <v>2143145</v>
      </c>
      <c r="C12350" s="1">
        <f t="shared" si="62460"/>
        <v>44493</v>
      </c>
      <c r="D12350">
        <f t="shared" ref="D12350" si="62701">N12350-N12349</f>
        <v>666</v>
      </c>
      <c r="E12350" s="2">
        <f t="shared" ref="E12350" si="62702">SUM(D12344:D12350)/7</f>
        <v>675.85714285714289</v>
      </c>
      <c r="F12350" s="2">
        <f t="shared" ref="F12350" si="62703">SUM(D12346:D12350)/5</f>
        <v>835.8</v>
      </c>
      <c r="G12350" s="2">
        <f t="shared" ref="G12350" si="62704">N12350/(B12350/100000)</f>
        <v>6807.9388002211699</v>
      </c>
      <c r="H12350">
        <f t="shared" si="62439"/>
        <v>584</v>
      </c>
      <c r="I12350">
        <f t="shared" si="62439"/>
        <v>576</v>
      </c>
      <c r="J12350" s="3">
        <f t="shared" si="62697"/>
        <v>0.47314920751758188</v>
      </c>
      <c r="K12350">
        <f t="shared" ref="K12350" si="62705">O12350-O12349</f>
        <v>1</v>
      </c>
      <c r="L12350" s="3">
        <f t="shared" ref="L12350" si="62706">SUM(K12344:K12350)/7</f>
        <v>3.5714285714285716</v>
      </c>
      <c r="M12350" s="3">
        <f t="shared" ref="M12350" si="62707">O12350/(B12350/100000)</f>
        <v>208.15203824286269</v>
      </c>
      <c r="N12350">
        <v>145904</v>
      </c>
      <c r="O12350">
        <v>4461</v>
      </c>
    </row>
    <row r="12351" spans="1:15" customFormat="1" ht="15" customHeight="1" x14ac:dyDescent="0.2">
      <c r="A12351" t="s">
        <v>28</v>
      </c>
      <c r="B12351">
        <v>2143145</v>
      </c>
      <c r="C12351" s="1">
        <f t="shared" si="62460"/>
        <v>44494</v>
      </c>
      <c r="D12351">
        <f t="shared" ref="D12351" si="62708">N12351-N12350</f>
        <v>252</v>
      </c>
      <c r="E12351" s="2">
        <f t="shared" ref="E12351" si="62709">SUM(D12345:D12351)/7</f>
        <v>692.85714285714289</v>
      </c>
      <c r="F12351" s="2">
        <f t="shared" ref="F12351" si="62710">SUM(D12347:D12351)/5</f>
        <v>706.2</v>
      </c>
      <c r="G12351" s="2">
        <f t="shared" ref="G12351" si="62711">N12351/(B12351/100000)</f>
        <v>6819.6972206733553</v>
      </c>
      <c r="H12351">
        <f t="shared" si="62439"/>
        <v>585</v>
      </c>
      <c r="I12351">
        <f t="shared" si="62439"/>
        <v>577</v>
      </c>
      <c r="J12351" s="3">
        <f t="shared" si="62697"/>
        <v>0.4827662406047219</v>
      </c>
      <c r="K12351">
        <f t="shared" ref="K12351" si="62712">O12351-O12350</f>
        <v>1</v>
      </c>
      <c r="L12351" s="3">
        <f t="shared" ref="L12351" si="62713">SUM(K12345:K12351)/7</f>
        <v>3.7142857142857144</v>
      </c>
      <c r="M12351" s="3">
        <f t="shared" ref="M12351" si="62714">O12351/(B12351/100000)</f>
        <v>208.19869864148248</v>
      </c>
      <c r="N12351">
        <v>146156</v>
      </c>
      <c r="O12351">
        <v>4462</v>
      </c>
    </row>
    <row r="12352" spans="1:15" customFormat="1" ht="15" customHeight="1" x14ac:dyDescent="0.2">
      <c r="A12352" t="s">
        <v>28</v>
      </c>
      <c r="B12352">
        <v>2143145</v>
      </c>
      <c r="C12352" s="1">
        <f t="shared" si="62460"/>
        <v>44495</v>
      </c>
      <c r="D12352">
        <f t="shared" ref="D12352" si="62715">N12352-N12351</f>
        <v>731</v>
      </c>
      <c r="E12352" s="2">
        <f t="shared" ref="E12352:E12353" si="62716">SUM(D12346:D12352)/7</f>
        <v>737.42857142857144</v>
      </c>
      <c r="F12352" s="2">
        <f t="shared" ref="F12352:F12353" si="62717">SUM(D12348:D12352)/5</f>
        <v>698.4</v>
      </c>
      <c r="G12352" s="2">
        <f t="shared" ref="G12352:G12353" si="62718">N12352/(B12352/100000)</f>
        <v>6853.8059720644187</v>
      </c>
      <c r="H12352">
        <f t="shared" si="62439"/>
        <v>586</v>
      </c>
      <c r="I12352">
        <f t="shared" si="62439"/>
        <v>578</v>
      </c>
      <c r="J12352" s="3">
        <f t="shared" si="62697"/>
        <v>0.51135389909824591</v>
      </c>
      <c r="K12352">
        <f t="shared" ref="K12352:K12353" si="62719">O12352-O12351</f>
        <v>4</v>
      </c>
      <c r="L12352" s="3">
        <f t="shared" ref="L12352:L12353" si="62720">SUM(K12346:K12352)/7</f>
        <v>3.2857142857142856</v>
      </c>
      <c r="M12352" s="3">
        <f t="shared" ref="M12352:M12353" si="62721">O12352/(B12352/100000)</f>
        <v>208.38534023596162</v>
      </c>
      <c r="N12352">
        <f>N12353-D12353</f>
        <v>146887</v>
      </c>
      <c r="O12352">
        <v>4466</v>
      </c>
    </row>
    <row r="12353" spans="1:15" customFormat="1" ht="15" customHeight="1" x14ac:dyDescent="0.2">
      <c r="A12353" t="s">
        <v>28</v>
      </c>
      <c r="B12353">
        <v>2143145</v>
      </c>
      <c r="C12353" s="1">
        <f t="shared" si="62460"/>
        <v>44496</v>
      </c>
      <c r="D12353">
        <v>1004</v>
      </c>
      <c r="E12353" s="2">
        <f t="shared" si="62716"/>
        <v>752.28571428571433</v>
      </c>
      <c r="F12353" s="2">
        <f t="shared" si="62717"/>
        <v>691.4</v>
      </c>
      <c r="G12353" s="2">
        <f t="shared" si="62718"/>
        <v>6900.6530122786835</v>
      </c>
      <c r="H12353">
        <f t="shared" si="62439"/>
        <v>587</v>
      </c>
      <c r="I12353">
        <f t="shared" si="62439"/>
        <v>579</v>
      </c>
      <c r="J12353" s="3">
        <f t="shared" ref="J12353" si="62722">E12353/(SUM(N12346:N12352)/7)*100</f>
        <v>0.51900232496483967</v>
      </c>
      <c r="K12353">
        <f t="shared" si="62719"/>
        <v>10</v>
      </c>
      <c r="L12353" s="3">
        <f t="shared" si="62720"/>
        <v>3.8571428571428572</v>
      </c>
      <c r="M12353" s="3">
        <f t="shared" si="62721"/>
        <v>208.85194422215946</v>
      </c>
      <c r="N12353">
        <v>147891</v>
      </c>
      <c r="O12353">
        <v>4476</v>
      </c>
    </row>
    <row r="12354" spans="1:15" customFormat="1" ht="15" customHeight="1" x14ac:dyDescent="0.2">
      <c r="A12354" t="s">
        <v>28</v>
      </c>
      <c r="B12354">
        <v>2143145</v>
      </c>
      <c r="C12354" s="1">
        <f t="shared" si="62460"/>
        <v>44497</v>
      </c>
      <c r="D12354">
        <f t="shared" ref="D12354" si="62723">N12354-N12353</f>
        <v>1239</v>
      </c>
      <c r="E12354" s="2">
        <f t="shared" ref="E12354" si="62724">SUM(D12348:D12354)/7</f>
        <v>819.28571428571433</v>
      </c>
      <c r="F12354" s="2">
        <f t="shared" ref="F12354" si="62725">SUM(D12350:D12354)/5</f>
        <v>778.4</v>
      </c>
      <c r="G12354" s="2">
        <f t="shared" ref="G12354" si="62726">N12354/(B12354/100000)</f>
        <v>6958.4652461685973</v>
      </c>
      <c r="H12354">
        <f t="shared" si="62439"/>
        <v>588</v>
      </c>
      <c r="I12354">
        <f t="shared" si="62439"/>
        <v>580</v>
      </c>
      <c r="J12354" s="3">
        <f t="shared" ref="J12354" si="62727">E12354/(SUM(N12347:N12353)/7)*100</f>
        <v>0.56230727371666978</v>
      </c>
      <c r="K12354">
        <f t="shared" ref="K12354" si="62728">O12354-O12353</f>
        <v>8</v>
      </c>
      <c r="L12354" s="3">
        <f t="shared" ref="L12354" si="62729">SUM(K12348:K12354)/7</f>
        <v>4.8571428571428568</v>
      </c>
      <c r="M12354" s="3">
        <f t="shared" ref="M12354" si="62730">O12354/(B12354/100000)</f>
        <v>209.22522741111774</v>
      </c>
      <c r="N12354">
        <v>149130</v>
      </c>
      <c r="O12354">
        <v>4484</v>
      </c>
    </row>
    <row r="12355" spans="1:15" customFormat="1" ht="15" customHeight="1" x14ac:dyDescent="0.2">
      <c r="A12355" t="s">
        <v>28</v>
      </c>
      <c r="B12355">
        <v>2143145</v>
      </c>
      <c r="C12355" s="1">
        <f t="shared" si="62460"/>
        <v>44498</v>
      </c>
      <c r="D12355">
        <f t="shared" ref="D12355" si="62731">N12355-N12354</f>
        <v>1563</v>
      </c>
      <c r="E12355" s="2">
        <f t="shared" ref="E12355" si="62732">SUM(D12349:D12355)/7</f>
        <v>894.14285714285711</v>
      </c>
      <c r="F12355" s="2">
        <f t="shared" ref="F12355" si="62733">SUM(D12351:D12355)/5</f>
        <v>957.8</v>
      </c>
      <c r="G12355" s="2">
        <f t="shared" ref="G12355" si="62734">N12355/(B12355/100000)</f>
        <v>7031.3954492113216</v>
      </c>
      <c r="H12355">
        <f t="shared" si="62439"/>
        <v>589</v>
      </c>
      <c r="I12355">
        <f t="shared" si="62439"/>
        <v>581</v>
      </c>
      <c r="J12355" s="3">
        <f t="shared" ref="J12355" si="62735">E12355/(SUM(N12348:N12354)/7)*100</f>
        <v>0.61025311025311024</v>
      </c>
      <c r="K12355">
        <f t="shared" ref="K12355" si="62736">O12355-O12354</f>
        <v>16</v>
      </c>
      <c r="L12355" s="3">
        <f t="shared" ref="L12355" si="62737">SUM(K12349:K12355)/7</f>
        <v>5.7142857142857144</v>
      </c>
      <c r="M12355" s="3">
        <f t="shared" ref="M12355" si="62738">O12355/(B12355/100000)</f>
        <v>209.97179378903434</v>
      </c>
      <c r="N12355">
        <v>150693</v>
      </c>
      <c r="O12355">
        <v>4500</v>
      </c>
    </row>
    <row r="12356" spans="1:15" customFormat="1" ht="15" customHeight="1" x14ac:dyDescent="0.2">
      <c r="A12356" t="s">
        <v>28</v>
      </c>
      <c r="B12356">
        <v>2143145</v>
      </c>
      <c r="C12356" s="1">
        <f t="shared" si="62460"/>
        <v>44499</v>
      </c>
      <c r="D12356">
        <f t="shared" ref="D12356" si="62739">N12356-N12355</f>
        <v>1027</v>
      </c>
      <c r="E12356" s="2">
        <f t="shared" ref="E12356" si="62740">SUM(D12350:D12356)/7</f>
        <v>926</v>
      </c>
      <c r="F12356" s="2">
        <f t="shared" ref="F12356" si="62741">SUM(D12352:D12356)/5</f>
        <v>1112.8</v>
      </c>
      <c r="G12356" s="2">
        <f t="shared" ref="G12356" si="62742">N12356/(B12356/100000)</f>
        <v>7079.3156785938418</v>
      </c>
      <c r="H12356">
        <f t="shared" si="62439"/>
        <v>590</v>
      </c>
      <c r="I12356">
        <f t="shared" si="62439"/>
        <v>582</v>
      </c>
      <c r="J12356" s="3">
        <f t="shared" ref="J12356" si="62743">E12356/(SUM(N12349:N12355)/7)*100</f>
        <v>0.62816225231345313</v>
      </c>
      <c r="K12356">
        <f t="shared" ref="K12356" si="62744">O12356-O12355</f>
        <v>7</v>
      </c>
      <c r="L12356" s="3">
        <f t="shared" ref="L12356" si="62745">SUM(K12350:K12356)/7</f>
        <v>6.7142857142857144</v>
      </c>
      <c r="M12356" s="3">
        <f t="shared" ref="M12356" si="62746">O12356/(B12356/100000)</f>
        <v>210.29841657937283</v>
      </c>
      <c r="N12356">
        <v>151720</v>
      </c>
      <c r="O12356">
        <v>4507</v>
      </c>
    </row>
    <row r="12357" spans="1:15" customFormat="1" ht="15" customHeight="1" x14ac:dyDescent="0.2">
      <c r="A12357" t="s">
        <v>28</v>
      </c>
      <c r="B12357">
        <v>2143145</v>
      </c>
      <c r="C12357" s="1">
        <f t="shared" si="62460"/>
        <v>44500</v>
      </c>
      <c r="D12357">
        <f t="shared" ref="D12357:D12358" si="62747">N12357-N12356</f>
        <v>758</v>
      </c>
      <c r="E12357" s="2">
        <f t="shared" ref="E12357:E12358" si="62748">SUM(D12351:D12357)/7</f>
        <v>939.14285714285711</v>
      </c>
      <c r="F12357" s="2">
        <f t="shared" ref="F12357:F12358" si="62749">SUM(D12353:D12357)/5</f>
        <v>1118.2</v>
      </c>
      <c r="G12357" s="2">
        <f t="shared" ref="G12357" si="62750">N12357/(B12357/100000)</f>
        <v>7114.6842607476392</v>
      </c>
      <c r="H12357">
        <f t="shared" si="62439"/>
        <v>591</v>
      </c>
      <c r="I12357">
        <f t="shared" si="62439"/>
        <v>583</v>
      </c>
      <c r="J12357" s="3">
        <f t="shared" ref="J12357" si="62751">E12357/(SUM(N12350:N12356)/7)*100</f>
        <v>0.63310095234793384</v>
      </c>
      <c r="K12357">
        <f t="shared" ref="K12357:K12358" si="62752">O12357-O12356</f>
        <v>2</v>
      </c>
      <c r="L12357" s="3">
        <f t="shared" ref="L12357:L12358" si="62753">SUM(K12351:K12357)/7</f>
        <v>6.8571428571428568</v>
      </c>
      <c r="M12357" s="3">
        <f t="shared" ref="M12357:M12358" si="62754">O12357/(B12357/100000)</f>
        <v>210.39173737661238</v>
      </c>
      <c r="N12357">
        <v>152478</v>
      </c>
      <c r="O12357">
        <v>4509</v>
      </c>
    </row>
    <row r="12358" spans="1:15" customFormat="1" ht="15" customHeight="1" x14ac:dyDescent="0.2">
      <c r="A12358" t="s">
        <v>28</v>
      </c>
      <c r="B12358">
        <v>2143145</v>
      </c>
      <c r="C12358" s="1">
        <f t="shared" si="62460"/>
        <v>44501</v>
      </c>
      <c r="D12358">
        <f t="shared" si="62747"/>
        <v>319</v>
      </c>
      <c r="E12358" s="2">
        <f t="shared" si="62748"/>
        <v>948.71428571428567</v>
      </c>
      <c r="F12358" s="2">
        <f t="shared" si="62749"/>
        <v>981.2</v>
      </c>
      <c r="G12358" s="2">
        <f t="shared" ref="G12358:G12363" si="62755">N12358/(B12358/100000)</f>
        <v>7129.5689279073504</v>
      </c>
      <c r="H12358">
        <f t="shared" si="62439"/>
        <v>592</v>
      </c>
      <c r="I12358">
        <f t="shared" si="62439"/>
        <v>584</v>
      </c>
      <c r="J12358" s="3">
        <v>0.6813483330511908</v>
      </c>
      <c r="K12358">
        <f t="shared" si="62752"/>
        <v>1</v>
      </c>
      <c r="L12358" s="3">
        <f t="shared" si="62753"/>
        <v>6.8571428571428568</v>
      </c>
      <c r="M12358" s="3">
        <f t="shared" si="62754"/>
        <v>210.43839777523218</v>
      </c>
      <c r="N12358">
        <v>152797</v>
      </c>
      <c r="O12358">
        <v>4510</v>
      </c>
    </row>
    <row r="12359" spans="1:15" customFormat="1" ht="15" customHeight="1" x14ac:dyDescent="0.2">
      <c r="A12359" t="s">
        <v>28</v>
      </c>
      <c r="B12359">
        <v>2143145</v>
      </c>
      <c r="C12359" s="1">
        <f t="shared" si="62460"/>
        <v>44502</v>
      </c>
      <c r="D12359">
        <f t="shared" ref="D12359" si="62756">N12359-N12358</f>
        <v>796</v>
      </c>
      <c r="E12359" s="2">
        <f t="shared" ref="E12359" si="62757">SUM(D12353:D12359)/7</f>
        <v>958</v>
      </c>
      <c r="F12359" s="2">
        <f t="shared" ref="F12359" si="62758">SUM(D12355:D12359)/5</f>
        <v>892.6</v>
      </c>
      <c r="G12359" s="2">
        <f t="shared" si="62755"/>
        <v>7166.7106052087001</v>
      </c>
      <c r="H12359">
        <f t="shared" si="62439"/>
        <v>593</v>
      </c>
      <c r="I12359">
        <f t="shared" si="62439"/>
        <v>585</v>
      </c>
      <c r="J12359" s="3">
        <v>0.6813483330511908</v>
      </c>
      <c r="K12359">
        <f t="shared" ref="K12359" si="62759">O12359-O12358</f>
        <v>12</v>
      </c>
      <c r="L12359" s="3">
        <f t="shared" ref="L12359" si="62760">SUM(K12353:K12359)/7</f>
        <v>8</v>
      </c>
      <c r="M12359" s="3">
        <f t="shared" ref="M12359" si="62761">O12359/(B12359/100000)</f>
        <v>210.9983225586696</v>
      </c>
      <c r="N12359">
        <v>153593</v>
      </c>
      <c r="O12359">
        <v>4522</v>
      </c>
    </row>
    <row r="12360" spans="1:15" customFormat="1" ht="15" customHeight="1" x14ac:dyDescent="0.2">
      <c r="A12360" t="s">
        <v>28</v>
      </c>
      <c r="B12360">
        <v>2143145</v>
      </c>
      <c r="C12360" s="1">
        <f t="shared" si="62460"/>
        <v>44503</v>
      </c>
      <c r="D12360">
        <f t="shared" ref="D12360" si="62762">N12360-N12359</f>
        <v>1682</v>
      </c>
      <c r="E12360" s="2">
        <f t="shared" ref="E12360" si="62763">SUM(D12354:D12360)/7</f>
        <v>1054.8571428571429</v>
      </c>
      <c r="F12360" s="2">
        <f t="shared" ref="F12360" si="62764">SUM(D12356:D12360)/5</f>
        <v>916.4</v>
      </c>
      <c r="G12360" s="2">
        <f t="shared" si="62755"/>
        <v>7245.193395687179</v>
      </c>
      <c r="H12360">
        <f t="shared" si="62439"/>
        <v>594</v>
      </c>
      <c r="I12360">
        <f t="shared" si="62439"/>
        <v>586</v>
      </c>
      <c r="J12360" s="3">
        <v>0.6813483330511908</v>
      </c>
      <c r="K12360">
        <f t="shared" ref="K12360" si="62765">O12360-O12359</f>
        <v>19</v>
      </c>
      <c r="L12360" s="3">
        <f t="shared" ref="L12360" si="62766">SUM(K12354:K12360)/7</f>
        <v>9.2857142857142865</v>
      </c>
      <c r="M12360" s="3">
        <f t="shared" ref="M12360" si="62767">O12360/(B12360/100000)</f>
        <v>211.88487013244551</v>
      </c>
      <c r="N12360">
        <v>155275</v>
      </c>
      <c r="O12360">
        <v>4541</v>
      </c>
    </row>
    <row r="12361" spans="1:15" customFormat="1" ht="15" customHeight="1" x14ac:dyDescent="0.2">
      <c r="A12361" t="s">
        <v>28</v>
      </c>
      <c r="B12361">
        <v>2143145</v>
      </c>
      <c r="C12361" s="1">
        <f t="shared" si="62460"/>
        <v>44504</v>
      </c>
      <c r="D12361">
        <f t="shared" ref="D12361" si="62768">N12361-N12360</f>
        <v>1857</v>
      </c>
      <c r="E12361" s="2">
        <f t="shared" ref="E12361" si="62769">SUM(D12355:D12361)/7</f>
        <v>1143.1428571428571</v>
      </c>
      <c r="F12361" s="2">
        <f t="shared" ref="F12361" si="62770">SUM(D12357:D12361)/5</f>
        <v>1082.4000000000001</v>
      </c>
      <c r="G12361" s="2">
        <f t="shared" si="62755"/>
        <v>7331.8417559241207</v>
      </c>
      <c r="H12361">
        <f t="shared" si="62439"/>
        <v>595</v>
      </c>
      <c r="I12361">
        <f t="shared" si="62439"/>
        <v>587</v>
      </c>
      <c r="J12361" s="3">
        <v>0.6813483330511908</v>
      </c>
      <c r="K12361">
        <f t="shared" ref="K12361" si="62771">O12361-O12360</f>
        <v>7</v>
      </c>
      <c r="L12361" s="3">
        <f t="shared" ref="L12361" si="62772">SUM(K12355:K12361)/7</f>
        <v>9.1428571428571423</v>
      </c>
      <c r="M12361" s="3">
        <f t="shared" ref="M12361" si="62773">O12361/(B12361/100000)</f>
        <v>212.21149292278403</v>
      </c>
      <c r="N12361">
        <v>157132</v>
      </c>
      <c r="O12361">
        <v>4548</v>
      </c>
    </row>
    <row r="12362" spans="1:15" customFormat="1" ht="15" customHeight="1" x14ac:dyDescent="0.2">
      <c r="A12362" t="s">
        <v>28</v>
      </c>
      <c r="B12362">
        <v>2143145</v>
      </c>
      <c r="C12362" s="1">
        <f t="shared" si="62460"/>
        <v>44505</v>
      </c>
      <c r="D12362">
        <f t="shared" ref="D12362" si="62774">N12362-N12361</f>
        <v>1944</v>
      </c>
      <c r="E12362" s="2">
        <f t="shared" ref="E12362" si="62775">SUM(D12356:D12362)/7</f>
        <v>1197.5714285714287</v>
      </c>
      <c r="F12362" s="2">
        <f t="shared" ref="F12362" si="62776">SUM(D12358:D12362)/5</f>
        <v>1319.6</v>
      </c>
      <c r="G12362" s="2">
        <f t="shared" si="62755"/>
        <v>7422.5495708409835</v>
      </c>
      <c r="H12362">
        <f t="shared" si="62439"/>
        <v>596</v>
      </c>
      <c r="I12362">
        <f t="shared" si="62439"/>
        <v>588</v>
      </c>
      <c r="J12362" s="3">
        <v>0.6813483330511908</v>
      </c>
      <c r="K12362">
        <f t="shared" ref="K12362" si="62777">O12362-O12361</f>
        <v>12</v>
      </c>
      <c r="L12362" s="3">
        <f t="shared" ref="L12362" si="62778">SUM(K12356:K12362)/7</f>
        <v>8.5714285714285712</v>
      </c>
      <c r="M12362" s="3">
        <f t="shared" ref="M12362" si="62779">O12362/(B12362/100000)</f>
        <v>212.77141770622146</v>
      </c>
      <c r="N12362">
        <v>159076</v>
      </c>
      <c r="O12362">
        <v>4560</v>
      </c>
    </row>
    <row r="12363" spans="1:15" customFormat="1" ht="15" customHeight="1" x14ac:dyDescent="0.2">
      <c r="A12363" t="s">
        <v>28</v>
      </c>
      <c r="B12363">
        <v>2143145</v>
      </c>
      <c r="C12363" s="1">
        <f t="shared" si="62460"/>
        <v>44506</v>
      </c>
      <c r="D12363">
        <f t="shared" ref="D12363" si="62780">N12363-N12362</f>
        <v>1474</v>
      </c>
      <c r="E12363" s="2">
        <f t="shared" ref="E12363" si="62781">SUM(D12357:D12363)/7</f>
        <v>1261.4285714285713</v>
      </c>
      <c r="F12363" s="2">
        <f t="shared" ref="F12363" si="62782">SUM(D12359:D12363)/5</f>
        <v>1550.6</v>
      </c>
      <c r="G12363" s="2">
        <f t="shared" si="62755"/>
        <v>7491.3269984065464</v>
      </c>
      <c r="H12363">
        <f t="shared" si="62439"/>
        <v>597</v>
      </c>
      <c r="I12363">
        <f t="shared" si="62439"/>
        <v>589</v>
      </c>
      <c r="J12363" s="3">
        <v>0.6813483330511908</v>
      </c>
      <c r="K12363">
        <f t="shared" ref="K12363" si="62783">O12363-O12362</f>
        <v>6</v>
      </c>
      <c r="L12363" s="3">
        <f t="shared" ref="L12363" si="62784">SUM(K12357:K12363)/7</f>
        <v>8.4285714285714288</v>
      </c>
      <c r="M12363" s="3">
        <f t="shared" ref="M12363" si="62785">O12363/(B12363/100000)</f>
        <v>213.05138009794015</v>
      </c>
      <c r="N12363">
        <v>160550</v>
      </c>
      <c r="O12363">
        <v>4566</v>
      </c>
    </row>
    <row r="12364" spans="1:15" customFormat="1" ht="15" customHeight="1" x14ac:dyDescent="0.2">
      <c r="A12364" t="s">
        <v>28</v>
      </c>
      <c r="B12364">
        <v>2143145</v>
      </c>
      <c r="C12364" s="1">
        <f t="shared" si="62460"/>
        <v>44507</v>
      </c>
      <c r="D12364">
        <f t="shared" ref="D12364" si="62786">N12364-N12363</f>
        <v>1038</v>
      </c>
      <c r="E12364" s="2">
        <f t="shared" ref="E12364" si="62787">SUM(D12358:D12364)/7</f>
        <v>1301.4285714285713</v>
      </c>
      <c r="F12364" s="2">
        <f t="shared" ref="F12364" si="62788">SUM(D12360:D12364)/5</f>
        <v>1599</v>
      </c>
      <c r="G12364" s="2">
        <f t="shared" ref="G12364" si="62789">N12364/(B12364/100000)</f>
        <v>7539.7604921738839</v>
      </c>
      <c r="H12364">
        <f t="shared" si="62439"/>
        <v>598</v>
      </c>
      <c r="I12364">
        <f t="shared" si="62439"/>
        <v>590</v>
      </c>
      <c r="J12364" s="3">
        <v>0.6813483330511908</v>
      </c>
      <c r="K12364">
        <f t="shared" ref="K12364" si="62790">O12364-O12363</f>
        <v>1</v>
      </c>
      <c r="L12364" s="3">
        <f t="shared" ref="L12364" si="62791">SUM(K12358:K12364)/7</f>
        <v>8.2857142857142865</v>
      </c>
      <c r="M12364" s="3">
        <f t="shared" ref="M12364" si="62792">O12364/(B12364/100000)</f>
        <v>213.09804049655995</v>
      </c>
      <c r="N12364">
        <v>161588</v>
      </c>
      <c r="O12364">
        <v>4567</v>
      </c>
    </row>
    <row r="12365" spans="1:15" customFormat="1" ht="15" customHeight="1" x14ac:dyDescent="0.2">
      <c r="A12365" t="s">
        <v>28</v>
      </c>
      <c r="B12365">
        <v>2143145</v>
      </c>
      <c r="C12365" s="1">
        <f t="shared" si="62460"/>
        <v>44508</v>
      </c>
      <c r="D12365">
        <f t="shared" ref="D12365:D12366" si="62793">N12365-N12364</f>
        <v>455</v>
      </c>
      <c r="E12365" s="2">
        <f t="shared" ref="E12365:E12366" si="62794">SUM(D12359:D12365)/7</f>
        <v>1320.8571428571429</v>
      </c>
      <c r="F12365" s="2">
        <f t="shared" ref="F12365:F12366" si="62795">SUM(D12361:D12365)/5</f>
        <v>1353.6</v>
      </c>
      <c r="G12365" s="2">
        <f t="shared" ref="G12365:G12366" si="62796">N12365/(B12365/100000)</f>
        <v>7560.9909735458868</v>
      </c>
      <c r="H12365">
        <f t="shared" si="62439"/>
        <v>599</v>
      </c>
      <c r="I12365">
        <f t="shared" si="62439"/>
        <v>591</v>
      </c>
      <c r="J12365" s="3">
        <v>0.6813483330511908</v>
      </c>
      <c r="K12365">
        <f t="shared" ref="K12365:K12366" si="62797">O12365-O12364</f>
        <v>3</v>
      </c>
      <c r="L12365" s="3">
        <f t="shared" ref="L12365:L12366" si="62798">SUM(K12359:K12365)/7</f>
        <v>8.5714285714285712</v>
      </c>
      <c r="M12365" s="3">
        <f t="shared" ref="M12365:M12366" si="62799">O12365/(B12365/100000)</f>
        <v>213.2380216924193</v>
      </c>
      <c r="N12365">
        <v>162043</v>
      </c>
      <c r="O12365">
        <v>4570</v>
      </c>
    </row>
    <row r="12366" spans="1:15" customFormat="1" ht="15" customHeight="1" x14ac:dyDescent="0.2">
      <c r="A12366" t="s">
        <v>28</v>
      </c>
      <c r="B12366">
        <v>2143145</v>
      </c>
      <c r="C12366" s="1">
        <f t="shared" si="62460"/>
        <v>44509</v>
      </c>
      <c r="D12366">
        <f t="shared" si="62793"/>
        <v>1170</v>
      </c>
      <c r="E12366" s="2">
        <f t="shared" si="62794"/>
        <v>1374.2857142857142</v>
      </c>
      <c r="F12366" s="2">
        <f t="shared" si="62795"/>
        <v>1216.2</v>
      </c>
      <c r="G12366" s="2">
        <f t="shared" si="62796"/>
        <v>7615.5836399310356</v>
      </c>
      <c r="H12366">
        <f t="shared" si="62439"/>
        <v>600</v>
      </c>
      <c r="I12366">
        <f t="shared" si="62439"/>
        <v>592</v>
      </c>
      <c r="J12366" s="3">
        <v>0.6813483330511908</v>
      </c>
      <c r="K12366">
        <f t="shared" si="62797"/>
        <v>16</v>
      </c>
      <c r="L12366" s="3">
        <f t="shared" si="62798"/>
        <v>9.1428571428571423</v>
      </c>
      <c r="M12366" s="3">
        <f t="shared" si="62799"/>
        <v>213.98458807033586</v>
      </c>
      <c r="N12366">
        <v>163213</v>
      </c>
      <c r="O12366">
        <v>4586</v>
      </c>
    </row>
    <row r="12367" spans="1:15" customFormat="1" ht="15" customHeight="1" x14ac:dyDescent="0.2">
      <c r="A12367" t="s">
        <v>28</v>
      </c>
      <c r="B12367">
        <v>2143145</v>
      </c>
      <c r="C12367" s="1">
        <f t="shared" si="62460"/>
        <v>44510</v>
      </c>
      <c r="D12367">
        <f t="shared" ref="D12367" si="62800">N12367-N12366</f>
        <v>2022</v>
      </c>
      <c r="E12367" s="2">
        <f t="shared" ref="E12367" si="62801">SUM(D12361:D12367)/7</f>
        <v>1422.8571428571429</v>
      </c>
      <c r="F12367" s="2">
        <f t="shared" ref="F12367" si="62802">SUM(D12363:D12367)/5</f>
        <v>1231.8</v>
      </c>
      <c r="G12367" s="2">
        <f t="shared" ref="G12367" si="62803">N12367/(B12367/100000)</f>
        <v>7709.9309659402415</v>
      </c>
      <c r="H12367">
        <f t="shared" si="62439"/>
        <v>601</v>
      </c>
      <c r="I12367">
        <f t="shared" si="62439"/>
        <v>593</v>
      </c>
      <c r="J12367" s="3">
        <v>0.6813483330511908</v>
      </c>
      <c r="K12367">
        <f t="shared" ref="K12367" si="62804">O12367-O12366</f>
        <v>35</v>
      </c>
      <c r="L12367" s="3">
        <f t="shared" ref="L12367" si="62805">SUM(K12361:K12367)/7</f>
        <v>11.428571428571429</v>
      </c>
      <c r="M12367" s="3">
        <f t="shared" ref="M12367" si="62806">O12367/(B12367/100000)</f>
        <v>215.61770202202837</v>
      </c>
      <c r="N12367">
        <v>165235</v>
      </c>
      <c r="O12367">
        <v>4621</v>
      </c>
    </row>
    <row r="12368" spans="1:15" customFormat="1" ht="15" customHeight="1" x14ac:dyDescent="0.2">
      <c r="A12368" t="s">
        <v>28</v>
      </c>
      <c r="B12368">
        <v>2143145</v>
      </c>
      <c r="C12368" s="1">
        <f t="shared" si="62460"/>
        <v>44511</v>
      </c>
      <c r="D12368">
        <f t="shared" ref="D12368" si="62807">N12368-N12367</f>
        <v>2250</v>
      </c>
      <c r="E12368" s="2">
        <f t="shared" ref="E12368" si="62808">SUM(D12362:D12368)/7</f>
        <v>1479</v>
      </c>
      <c r="F12368" s="2">
        <f t="shared" ref="F12368" si="62809">SUM(D12364:D12368)/5</f>
        <v>1387</v>
      </c>
      <c r="G12368" s="2">
        <f t="shared" ref="G12368" si="62810">N12368/(B12368/100000)</f>
        <v>7814.9168628347588</v>
      </c>
      <c r="H12368">
        <f t="shared" si="62439"/>
        <v>602</v>
      </c>
      <c r="I12368">
        <f t="shared" si="62439"/>
        <v>594</v>
      </c>
      <c r="J12368" s="3">
        <v>0.6813483330511908</v>
      </c>
      <c r="K12368">
        <f t="shared" ref="K12368" si="62811">O12368-O12367</f>
        <v>18</v>
      </c>
      <c r="L12368" s="3">
        <f t="shared" ref="L12368" si="62812">SUM(K12362:K12368)/7</f>
        <v>13</v>
      </c>
      <c r="M12368" s="3">
        <f t="shared" ref="M12368" si="62813">O12368/(B12368/100000)</f>
        <v>216.45758919718449</v>
      </c>
      <c r="N12368">
        <v>167485</v>
      </c>
      <c r="O12368">
        <v>4639</v>
      </c>
    </row>
    <row r="12369" spans="1:15" customFormat="1" ht="15" customHeight="1" x14ac:dyDescent="0.2">
      <c r="A12369" t="s">
        <v>28</v>
      </c>
      <c r="B12369">
        <v>2143145</v>
      </c>
      <c r="C12369" s="1">
        <f t="shared" si="62460"/>
        <v>44512</v>
      </c>
      <c r="D12369">
        <f t="shared" ref="D12369" si="62814">N12369-N12368</f>
        <v>2299</v>
      </c>
      <c r="E12369" s="2">
        <f t="shared" ref="E12369" si="62815">SUM(D12363:D12369)/7</f>
        <v>1529.7142857142858</v>
      </c>
      <c r="F12369" s="2">
        <f t="shared" ref="F12369" si="62816">SUM(D12365:D12369)/5</f>
        <v>1639.2</v>
      </c>
      <c r="G12369" s="2">
        <f t="shared" ref="G12369" si="62817">N12369/(B12369/100000)</f>
        <v>7922.1891192616449</v>
      </c>
      <c r="H12369">
        <f t="shared" si="62439"/>
        <v>603</v>
      </c>
      <c r="I12369">
        <f t="shared" si="62439"/>
        <v>595</v>
      </c>
      <c r="J12369" s="3">
        <v>0.6813483330511908</v>
      </c>
      <c r="K12369">
        <f t="shared" ref="K12369" si="62818">O12369-O12368</f>
        <v>12</v>
      </c>
      <c r="L12369" s="3">
        <f t="shared" ref="L12369" si="62819">SUM(K12363:K12369)/7</f>
        <v>13</v>
      </c>
      <c r="M12369" s="3">
        <f t="shared" ref="M12369" si="62820">O12369/(B12369/100000)</f>
        <v>217.01751398062191</v>
      </c>
      <c r="N12369">
        <v>169784</v>
      </c>
      <c r="O12369">
        <v>4651</v>
      </c>
    </row>
    <row r="12370" spans="1:15" customFormat="1" ht="15" customHeight="1" x14ac:dyDescent="0.2">
      <c r="A12370" t="s">
        <v>28</v>
      </c>
      <c r="B12370">
        <v>2143145</v>
      </c>
      <c r="C12370" s="1">
        <f t="shared" si="62460"/>
        <v>44513</v>
      </c>
      <c r="D12370">
        <f t="shared" ref="D12370" si="62821">N12370-N12369</f>
        <v>1872</v>
      </c>
      <c r="E12370" s="2">
        <f t="shared" ref="E12370" si="62822">SUM(D12364:D12370)/7</f>
        <v>1586.5714285714287</v>
      </c>
      <c r="F12370" s="2">
        <f t="shared" ref="F12370" si="62823">SUM(D12366:D12370)/5</f>
        <v>1922.6</v>
      </c>
      <c r="G12370" s="2">
        <f t="shared" ref="G12370" si="62824">N12370/(B12370/100000)</f>
        <v>8009.5373854778836</v>
      </c>
      <c r="H12370">
        <f t="shared" si="62439"/>
        <v>604</v>
      </c>
      <c r="I12370">
        <f t="shared" si="62439"/>
        <v>596</v>
      </c>
      <c r="J12370" s="3">
        <v>0.6813483330511908</v>
      </c>
      <c r="K12370">
        <f t="shared" ref="K12370" si="62825">O12370-O12369</f>
        <v>11</v>
      </c>
      <c r="L12370" s="3">
        <f t="shared" ref="L12370" si="62826">SUM(K12364:K12370)/7</f>
        <v>13.714285714285714</v>
      </c>
      <c r="M12370" s="3">
        <f t="shared" ref="M12370" si="62827">O12370/(B12370/100000)</f>
        <v>217.53077836543955</v>
      </c>
      <c r="N12370">
        <v>171656</v>
      </c>
      <c r="O12370">
        <v>4662</v>
      </c>
    </row>
    <row r="12371" spans="1:15" customFormat="1" ht="15" customHeight="1" x14ac:dyDescent="0.2">
      <c r="A12371" t="s">
        <v>28</v>
      </c>
      <c r="B12371">
        <v>2143145</v>
      </c>
      <c r="C12371" s="1">
        <f t="shared" si="62460"/>
        <v>44514</v>
      </c>
      <c r="D12371">
        <f t="shared" ref="D12371" si="62828">N12371-N12370</f>
        <v>1327</v>
      </c>
      <c r="E12371" s="2">
        <f t="shared" ref="E12371" si="62829">SUM(D12365:D12371)/7</f>
        <v>1627.8571428571429</v>
      </c>
      <c r="F12371" s="2">
        <f t="shared" ref="F12371" si="62830">SUM(D12367:D12371)/5</f>
        <v>1954</v>
      </c>
      <c r="G12371" s="2">
        <f t="shared" ref="G12371" si="62831">N12371/(B12371/100000)</f>
        <v>8071.4557344463392</v>
      </c>
      <c r="H12371">
        <f t="shared" si="62439"/>
        <v>605</v>
      </c>
      <c r="I12371">
        <f t="shared" si="62439"/>
        <v>597</v>
      </c>
      <c r="J12371" s="3">
        <v>0.6813483330511908</v>
      </c>
      <c r="K12371">
        <f t="shared" ref="K12371" si="62832">O12371-O12370</f>
        <v>2</v>
      </c>
      <c r="L12371" s="3">
        <f t="shared" ref="L12371" si="62833">SUM(K12365:K12371)/7</f>
        <v>13.857142857142858</v>
      </c>
      <c r="M12371" s="3">
        <f t="shared" ref="M12371" si="62834">O12371/(B12371/100000)</f>
        <v>217.62409916267913</v>
      </c>
      <c r="N12371">
        <v>172983</v>
      </c>
      <c r="O12371">
        <v>4664</v>
      </c>
    </row>
    <row r="12372" spans="1:15" customFormat="1" ht="15" customHeight="1" x14ac:dyDescent="0.2">
      <c r="A12372" t="s">
        <v>28</v>
      </c>
      <c r="B12372">
        <v>2143145</v>
      </c>
      <c r="C12372" s="1">
        <f t="shared" si="62460"/>
        <v>44515</v>
      </c>
      <c r="D12372">
        <f t="shared" ref="D12372" si="62835">N12372-N12371</f>
        <v>809</v>
      </c>
      <c r="E12372" s="2">
        <f t="shared" ref="E12372" si="62836">SUM(D12366:D12372)/7</f>
        <v>1678.4285714285713</v>
      </c>
      <c r="F12372" s="2">
        <f t="shared" ref="F12372" si="62837">SUM(D12368:D12372)/5</f>
        <v>1711.4</v>
      </c>
      <c r="G12372" s="2">
        <f t="shared" ref="G12372" si="62838">N12372/(B12372/100000)</f>
        <v>8109.2039969297448</v>
      </c>
      <c r="H12372">
        <f t="shared" si="62439"/>
        <v>606</v>
      </c>
      <c r="I12372">
        <f t="shared" si="62439"/>
        <v>598</v>
      </c>
      <c r="J12372" s="3">
        <v>0.6813483330511908</v>
      </c>
      <c r="K12372">
        <f t="shared" ref="K12372" si="62839">O12372-O12371</f>
        <v>10</v>
      </c>
      <c r="L12372" s="3">
        <f t="shared" ref="L12372" si="62840">SUM(K12366:K12372)/7</f>
        <v>14.857142857142858</v>
      </c>
      <c r="M12372" s="3">
        <f t="shared" ref="M12372" si="62841">O12372/(B12372/100000)</f>
        <v>218.090703148877</v>
      </c>
      <c r="N12372">
        <v>173792</v>
      </c>
      <c r="O12372">
        <v>4674</v>
      </c>
    </row>
    <row r="12373" spans="1:15" customFormat="1" ht="15" customHeight="1" x14ac:dyDescent="0.2">
      <c r="A12373" t="s">
        <v>28</v>
      </c>
      <c r="B12373">
        <v>2143145</v>
      </c>
      <c r="C12373" s="1">
        <f t="shared" si="62460"/>
        <v>44516</v>
      </c>
      <c r="D12373">
        <f t="shared" ref="D12373" si="62842">N12373-N12372</f>
        <v>1346</v>
      </c>
      <c r="E12373" s="2">
        <f t="shared" ref="E12373:E12374" si="62843">SUM(D12367:D12373)/7</f>
        <v>1703.5714285714287</v>
      </c>
      <c r="F12373" s="2">
        <f t="shared" ref="F12373:F12374" si="62844">SUM(D12369:D12373)/5</f>
        <v>1530.6</v>
      </c>
      <c r="G12373" s="2">
        <f t="shared" ref="G12373:G12374" si="62845">N12373/(B12373/100000)</f>
        <v>8172.0088934719761</v>
      </c>
      <c r="H12373">
        <f t="shared" si="62439"/>
        <v>607</v>
      </c>
      <c r="I12373">
        <f t="shared" si="62439"/>
        <v>599</v>
      </c>
      <c r="J12373" s="3">
        <v>0.6813483330511908</v>
      </c>
      <c r="K12373">
        <f t="shared" ref="K12373:K12374" si="62846">O12373-O12372</f>
        <v>18</v>
      </c>
      <c r="L12373" s="3">
        <f t="shared" ref="L12373:L12374" si="62847">SUM(K12367:K12373)/7</f>
        <v>15.142857142857142</v>
      </c>
      <c r="M12373" s="3">
        <f t="shared" ref="M12373:M12374" si="62848">O12373/(B12373/100000)</f>
        <v>218.93059032403312</v>
      </c>
      <c r="N12373">
        <f>N12374-2459</f>
        <v>175138</v>
      </c>
      <c r="O12373">
        <f>O12374-25</f>
        <v>4692</v>
      </c>
    </row>
    <row r="12374" spans="1:15" customFormat="1" ht="15" customHeight="1" x14ac:dyDescent="0.2">
      <c r="A12374" t="s">
        <v>28</v>
      </c>
      <c r="B12374">
        <v>2143145</v>
      </c>
      <c r="C12374" s="1">
        <f t="shared" si="62460"/>
        <v>44517</v>
      </c>
      <c r="D12374">
        <v>2459</v>
      </c>
      <c r="E12374" s="2">
        <f t="shared" si="62843"/>
        <v>1766</v>
      </c>
      <c r="F12374" s="2">
        <f t="shared" si="62844"/>
        <v>1562.6</v>
      </c>
      <c r="G12374" s="2">
        <f t="shared" si="62845"/>
        <v>8286.746813678028</v>
      </c>
      <c r="H12374">
        <f t="shared" si="62439"/>
        <v>608</v>
      </c>
      <c r="I12374">
        <f t="shared" si="62439"/>
        <v>600</v>
      </c>
      <c r="J12374" s="3">
        <v>0.6813483330511908</v>
      </c>
      <c r="K12374">
        <f t="shared" si="62846"/>
        <v>25</v>
      </c>
      <c r="L12374" s="3">
        <f t="shared" si="62847"/>
        <v>13.714285714285714</v>
      </c>
      <c r="M12374" s="3">
        <f t="shared" si="62848"/>
        <v>220.09710028952776</v>
      </c>
      <c r="N12374">
        <v>177597</v>
      </c>
      <c r="O12374">
        <v>4717</v>
      </c>
    </row>
    <row r="12375" spans="1:15" customFormat="1" ht="15" customHeight="1" x14ac:dyDescent="0.2">
      <c r="A12375" t="s">
        <v>28</v>
      </c>
      <c r="B12375">
        <v>2143145</v>
      </c>
      <c r="C12375" s="1">
        <f t="shared" si="62460"/>
        <v>44518</v>
      </c>
      <c r="D12375">
        <f t="shared" ref="D12375" si="62849">N12375-N12374</f>
        <v>2259</v>
      </c>
      <c r="E12375" s="2">
        <f t="shared" ref="E12375" si="62850">SUM(D12369:D12375)/7</f>
        <v>1767.2857142857142</v>
      </c>
      <c r="F12375" s="2">
        <f t="shared" ref="F12375" si="62851">SUM(D12371:D12375)/5</f>
        <v>1640</v>
      </c>
      <c r="G12375" s="2">
        <f t="shared" ref="G12375" si="62852">N12375/(B12375/100000)</f>
        <v>8392.1526541601233</v>
      </c>
      <c r="H12375">
        <f t="shared" si="62439"/>
        <v>609</v>
      </c>
      <c r="I12375">
        <f t="shared" si="62439"/>
        <v>601</v>
      </c>
      <c r="J12375" s="3">
        <v>0.6813483330511908</v>
      </c>
      <c r="K12375">
        <f t="shared" ref="K12375" si="62853">O12375-O12374</f>
        <v>38</v>
      </c>
      <c r="L12375" s="3">
        <f t="shared" ref="L12375" si="62854">SUM(K12369:K12375)/7</f>
        <v>16.571428571428573</v>
      </c>
      <c r="M12375" s="3">
        <f t="shared" ref="M12375" si="62855">O12375/(B12375/100000)</f>
        <v>221.87019543707962</v>
      </c>
      <c r="N12375">
        <v>179856</v>
      </c>
      <c r="O12375">
        <v>4755</v>
      </c>
    </row>
    <row r="12376" spans="1:15" customFormat="1" ht="15" customHeight="1" x14ac:dyDescent="0.2">
      <c r="A12376" t="s">
        <v>28</v>
      </c>
      <c r="B12376">
        <v>2143145</v>
      </c>
      <c r="C12376" s="1">
        <f t="shared" si="62460"/>
        <v>44519</v>
      </c>
      <c r="D12376">
        <f t="shared" ref="D12376" si="62856">N12376-N12375</f>
        <v>2849</v>
      </c>
      <c r="E12376" s="2">
        <f t="shared" ref="E12376" si="62857">SUM(D12370:D12376)/7</f>
        <v>1845.8571428571429</v>
      </c>
      <c r="F12376" s="2">
        <f t="shared" ref="F12376" si="62858">SUM(D12372:D12376)/5</f>
        <v>1944.4</v>
      </c>
      <c r="G12376" s="2">
        <f t="shared" ref="G12376" si="62859">N12376/(B12376/100000)</f>
        <v>8525.0881298278928</v>
      </c>
      <c r="H12376">
        <f t="shared" si="62439"/>
        <v>610</v>
      </c>
      <c r="I12376">
        <f t="shared" si="62439"/>
        <v>602</v>
      </c>
      <c r="J12376" s="3">
        <v>0.6813483330511908</v>
      </c>
      <c r="K12376">
        <f t="shared" ref="K12376" si="62860">O12376-O12375</f>
        <v>21</v>
      </c>
      <c r="L12376" s="3">
        <f t="shared" ref="L12376" si="62861">SUM(K12370:K12376)/7</f>
        <v>17.857142857142858</v>
      </c>
      <c r="M12376" s="3">
        <f t="shared" ref="M12376" si="62862">O12376/(B12376/100000)</f>
        <v>222.85006380809509</v>
      </c>
      <c r="N12376">
        <v>182705</v>
      </c>
      <c r="O12376">
        <v>4776</v>
      </c>
    </row>
    <row r="12377" spans="1:15" customFormat="1" ht="15" customHeight="1" x14ac:dyDescent="0.2">
      <c r="A12377" t="s">
        <v>28</v>
      </c>
      <c r="B12377">
        <v>2143145</v>
      </c>
      <c r="C12377" s="1">
        <f t="shared" si="62460"/>
        <v>44520</v>
      </c>
      <c r="D12377">
        <f t="shared" ref="D12377" si="62863">N12377-N12376</f>
        <v>2179</v>
      </c>
      <c r="E12377" s="2">
        <f t="shared" ref="E12377" si="62864">SUM(D12371:D12377)/7</f>
        <v>1889.7142857142858</v>
      </c>
      <c r="F12377" s="2">
        <f t="shared" ref="F12377" si="62865">SUM(D12373:D12377)/5</f>
        <v>2218.4</v>
      </c>
      <c r="G12377" s="2">
        <f t="shared" ref="G12377" si="62866">N12377/(B12377/100000)</f>
        <v>8626.7611384204047</v>
      </c>
      <c r="H12377">
        <f t="shared" si="62439"/>
        <v>611</v>
      </c>
      <c r="I12377">
        <f t="shared" si="62439"/>
        <v>603</v>
      </c>
      <c r="J12377" s="3">
        <v>0.6813483330511908</v>
      </c>
      <c r="K12377">
        <f t="shared" ref="K12377" si="62867">O12377-O12376</f>
        <v>15</v>
      </c>
      <c r="L12377" s="3">
        <f t="shared" ref="L12377" si="62868">SUM(K12371:K12377)/7</f>
        <v>18.428571428571427</v>
      </c>
      <c r="M12377" s="3">
        <f t="shared" ref="M12377" si="62869">O12377/(B12377/100000)</f>
        <v>223.54996978739189</v>
      </c>
      <c r="N12377">
        <v>184884</v>
      </c>
      <c r="O12377">
        <v>4791</v>
      </c>
    </row>
    <row r="12378" spans="1:15" customFormat="1" ht="15" customHeight="1" x14ac:dyDescent="0.2">
      <c r="A12378" t="s">
        <v>28</v>
      </c>
      <c r="B12378">
        <v>2143145</v>
      </c>
      <c r="C12378" s="1">
        <f t="shared" si="62460"/>
        <v>44521</v>
      </c>
      <c r="D12378">
        <f t="shared" ref="D12378" si="62870">N12378-N12377</f>
        <v>1796</v>
      </c>
      <c r="E12378" s="2">
        <f t="shared" ref="E12378" si="62871">SUM(D12372:D12378)/7</f>
        <v>1956.7142857142858</v>
      </c>
      <c r="F12378" s="2">
        <f t="shared" ref="F12378" si="62872">SUM(D12374:D12378)/5</f>
        <v>2308.4</v>
      </c>
      <c r="G12378" s="2">
        <f t="shared" ref="G12378" si="62873">N12378/(B12378/100000)</f>
        <v>8710.5632143415387</v>
      </c>
      <c r="H12378">
        <f t="shared" si="62439"/>
        <v>612</v>
      </c>
      <c r="I12378">
        <f t="shared" si="62439"/>
        <v>604</v>
      </c>
      <c r="J12378" s="3">
        <v>0.6813483330511908</v>
      </c>
      <c r="K12378">
        <f t="shared" ref="K12378" si="62874">O12378-O12377</f>
        <v>4</v>
      </c>
      <c r="L12378" s="3">
        <f t="shared" ref="L12378" si="62875">SUM(K12372:K12378)/7</f>
        <v>18.714285714285715</v>
      </c>
      <c r="M12378" s="3">
        <f t="shared" ref="M12378" si="62876">O12378/(B12378/100000)</f>
        <v>223.73661138187103</v>
      </c>
      <c r="N12378">
        <v>186680</v>
      </c>
      <c r="O12378">
        <v>4795</v>
      </c>
    </row>
    <row r="12379" spans="1:15" customFormat="1" ht="15" customHeight="1" x14ac:dyDescent="0.2">
      <c r="A12379" t="s">
        <v>28</v>
      </c>
      <c r="B12379">
        <v>2143145</v>
      </c>
      <c r="C12379" s="1">
        <f t="shared" ref="C12379:C12384" si="62877">C12378+1</f>
        <v>44522</v>
      </c>
      <c r="D12379">
        <f t="shared" ref="D12379:D12384" si="62878">N12379-N12378</f>
        <v>1116</v>
      </c>
      <c r="E12379" s="2">
        <f t="shared" ref="E12379:E12385" si="62879">SUM(D12373:D12379)/7</f>
        <v>2000.5714285714287</v>
      </c>
      <c r="F12379" s="2">
        <f t="shared" ref="F12379:F12384" si="62880">SUM(D12375:D12379)/5</f>
        <v>2039.8</v>
      </c>
      <c r="G12379" s="2">
        <f t="shared" ref="G12379" si="62881">N12379/(B12379/100000)</f>
        <v>8762.6362192012202</v>
      </c>
      <c r="H12379">
        <f t="shared" ref="H12379:I12381" si="62882">H12378+1</f>
        <v>613</v>
      </c>
      <c r="I12379">
        <f t="shared" si="62882"/>
        <v>605</v>
      </c>
      <c r="J12379" s="3">
        <v>0.6813483330511908</v>
      </c>
      <c r="K12379">
        <f t="shared" ref="K12379:K12384" si="62883">O12379-O12378</f>
        <v>5</v>
      </c>
      <c r="L12379" s="3">
        <f t="shared" ref="L12379:L12385" si="62884">SUM(K12373:K12379)/7</f>
        <v>18</v>
      </c>
      <c r="M12379" s="3">
        <f t="shared" ref="M12379" si="62885">O12379/(B12379/100000)</f>
        <v>223.96991337496993</v>
      </c>
      <c r="N12379">
        <v>187796</v>
      </c>
      <c r="O12379">
        <v>4800</v>
      </c>
    </row>
    <row r="12380" spans="1:15" customFormat="1" ht="15" customHeight="1" x14ac:dyDescent="0.2">
      <c r="A12380" t="s">
        <v>28</v>
      </c>
      <c r="B12380">
        <v>2143145</v>
      </c>
      <c r="C12380" s="1">
        <f t="shared" si="62877"/>
        <v>44523</v>
      </c>
      <c r="D12380">
        <f t="shared" si="62878"/>
        <v>2386</v>
      </c>
      <c r="E12380" s="2">
        <f t="shared" si="62879"/>
        <v>2149.1428571428573</v>
      </c>
      <c r="F12380" s="2">
        <f t="shared" si="62880"/>
        <v>2065.1999999999998</v>
      </c>
      <c r="G12380" s="2">
        <f t="shared" ref="G12380" si="62886">N12380/(B12380/100000)</f>
        <v>8873.9679303080284</v>
      </c>
      <c r="H12380">
        <f t="shared" si="62882"/>
        <v>614</v>
      </c>
      <c r="I12380">
        <f t="shared" si="62882"/>
        <v>606</v>
      </c>
      <c r="J12380" s="3">
        <v>0.6813483330511908</v>
      </c>
      <c r="K12380">
        <f t="shared" si="62883"/>
        <v>25</v>
      </c>
      <c r="L12380" s="3">
        <f t="shared" si="62884"/>
        <v>19</v>
      </c>
      <c r="M12380" s="3">
        <f t="shared" ref="M12380" si="62887">O12380/(B12380/100000)</f>
        <v>225.13642334046457</v>
      </c>
      <c r="N12380">
        <v>190182</v>
      </c>
      <c r="O12380">
        <v>4825</v>
      </c>
    </row>
    <row r="12381" spans="1:15" customFormat="1" ht="15" customHeight="1" x14ac:dyDescent="0.2">
      <c r="A12381" t="s">
        <v>28</v>
      </c>
      <c r="B12381">
        <v>2143145</v>
      </c>
      <c r="C12381" s="1">
        <f t="shared" si="62877"/>
        <v>44524</v>
      </c>
      <c r="D12381">
        <f t="shared" si="62878"/>
        <v>3237</v>
      </c>
      <c r="E12381" s="2">
        <f t="shared" si="62879"/>
        <v>2260.2857142857142</v>
      </c>
      <c r="F12381" s="2">
        <f t="shared" si="62880"/>
        <v>2142.8000000000002</v>
      </c>
      <c r="G12381" s="2">
        <f t="shared" ref="G12381" si="62888">N12381/(B12381/100000)</f>
        <v>9025.0076406402732</v>
      </c>
      <c r="H12381">
        <f t="shared" si="62882"/>
        <v>615</v>
      </c>
      <c r="I12381">
        <f t="shared" si="62882"/>
        <v>607</v>
      </c>
      <c r="J12381" s="3">
        <v>0.6813483330511908</v>
      </c>
      <c r="K12381">
        <f t="shared" si="62883"/>
        <v>22</v>
      </c>
      <c r="L12381" s="3">
        <f t="shared" si="62884"/>
        <v>18.571428571428573</v>
      </c>
      <c r="M12381" s="3">
        <f t="shared" ref="M12381" si="62889">O12381/(B12381/100000)</f>
        <v>226.16295211009987</v>
      </c>
      <c r="N12381">
        <v>193419</v>
      </c>
      <c r="O12381">
        <v>4847</v>
      </c>
    </row>
    <row r="12382" spans="1:15" customFormat="1" ht="15" customHeight="1" x14ac:dyDescent="0.2">
      <c r="A12382" t="s">
        <v>28</v>
      </c>
      <c r="B12382">
        <v>2143145</v>
      </c>
      <c r="C12382" s="1">
        <f t="shared" si="62877"/>
        <v>44525</v>
      </c>
      <c r="D12382">
        <f t="shared" si="62878"/>
        <v>3596</v>
      </c>
      <c r="E12382" s="2">
        <f t="shared" si="62879"/>
        <v>2451.2857142857142</v>
      </c>
      <c r="F12382" s="2">
        <f t="shared" si="62880"/>
        <v>2426.1999999999998</v>
      </c>
      <c r="G12382" s="2">
        <f t="shared" ref="G12382" si="62890">N12382/(B12382/100000)</f>
        <v>9192.7984340770217</v>
      </c>
      <c r="H12382">
        <f t="shared" ref="H12382:H12451" si="62891">H12381+1</f>
        <v>616</v>
      </c>
      <c r="I12382">
        <f t="shared" ref="I12382:I12451" si="62892">I12381+1</f>
        <v>608</v>
      </c>
      <c r="J12382" s="3">
        <v>0.6813483330511908</v>
      </c>
      <c r="K12382">
        <f t="shared" si="62883"/>
        <v>31</v>
      </c>
      <c r="L12382" s="3">
        <f t="shared" si="62884"/>
        <v>17.571428571428573</v>
      </c>
      <c r="M12382" s="3">
        <f t="shared" ref="M12382" si="62893">O12382/(B12382/100000)</f>
        <v>227.6094244673132</v>
      </c>
      <c r="N12382">
        <v>197015</v>
      </c>
      <c r="O12382">
        <v>4878</v>
      </c>
    </row>
    <row r="12383" spans="1:15" customFormat="1" ht="15" customHeight="1" x14ac:dyDescent="0.2">
      <c r="A12383" t="s">
        <v>28</v>
      </c>
      <c r="B12383">
        <v>2143145</v>
      </c>
      <c r="C12383" s="1">
        <f t="shared" si="62877"/>
        <v>44526</v>
      </c>
      <c r="D12383">
        <f t="shared" si="62878"/>
        <v>3557</v>
      </c>
      <c r="E12383" s="2">
        <f t="shared" si="62879"/>
        <v>2552.4285714285716</v>
      </c>
      <c r="F12383" s="2">
        <f t="shared" si="62880"/>
        <v>2778.4</v>
      </c>
      <c r="G12383" s="2">
        <f t="shared" ref="G12383" si="62894">N12383/(B12383/100000)</f>
        <v>9358.7694719675983</v>
      </c>
      <c r="H12383">
        <f t="shared" si="62891"/>
        <v>617</v>
      </c>
      <c r="I12383">
        <f t="shared" si="62892"/>
        <v>609</v>
      </c>
      <c r="J12383" s="3">
        <v>0.6813483330511908</v>
      </c>
      <c r="K12383">
        <f t="shared" si="62883"/>
        <v>39</v>
      </c>
      <c r="L12383" s="3">
        <f t="shared" si="62884"/>
        <v>20.142857142857142</v>
      </c>
      <c r="M12383" s="3">
        <f t="shared" ref="M12383" si="62895">O12383/(B12383/100000)</f>
        <v>229.42918001348482</v>
      </c>
      <c r="N12383">
        <v>200572</v>
      </c>
      <c r="O12383">
        <v>4917</v>
      </c>
    </row>
    <row r="12384" spans="1:15" customFormat="1" ht="15" customHeight="1" x14ac:dyDescent="0.2">
      <c r="A12384" t="s">
        <v>28</v>
      </c>
      <c r="B12384">
        <v>2143145</v>
      </c>
      <c r="C12384" s="1">
        <f t="shared" si="62877"/>
        <v>44527</v>
      </c>
      <c r="D12384">
        <f t="shared" si="62878"/>
        <v>3372</v>
      </c>
      <c r="E12384" s="2">
        <f t="shared" si="62879"/>
        <v>2722.8571428571427</v>
      </c>
      <c r="F12384" s="2">
        <f t="shared" si="62880"/>
        <v>3229.6</v>
      </c>
      <c r="G12384" s="2">
        <f t="shared" ref="G12384" si="62896">N12384/(B12384/100000)</f>
        <v>9516.1083361135152</v>
      </c>
      <c r="H12384">
        <f t="shared" si="62891"/>
        <v>618</v>
      </c>
      <c r="I12384">
        <f t="shared" si="62892"/>
        <v>610</v>
      </c>
      <c r="J12384" s="3">
        <v>0.6813483330511908</v>
      </c>
      <c r="K12384">
        <f t="shared" si="62883"/>
        <v>10</v>
      </c>
      <c r="L12384" s="3">
        <f t="shared" si="62884"/>
        <v>19.428571428571427</v>
      </c>
      <c r="M12384" s="3">
        <f t="shared" ref="M12384" si="62897">O12384/(B12384/100000)</f>
        <v>229.89578399968269</v>
      </c>
      <c r="N12384">
        <v>203944</v>
      </c>
      <c r="O12384">
        <v>4927</v>
      </c>
    </row>
    <row r="12385" spans="1:15" customFormat="1" ht="15" customHeight="1" x14ac:dyDescent="0.2">
      <c r="A12385" t="s">
        <v>28</v>
      </c>
      <c r="B12385">
        <v>2143145</v>
      </c>
      <c r="C12385" s="1">
        <f t="shared" ref="C12385:C12463" si="62898">C12384+1</f>
        <v>44528</v>
      </c>
      <c r="D12385">
        <f t="shared" ref="D12385" si="62899">N12385-N12384</f>
        <v>2202</v>
      </c>
      <c r="E12385" s="2">
        <f t="shared" si="62879"/>
        <v>2780.8571428571427</v>
      </c>
      <c r="F12385" s="2">
        <f t="shared" ref="F12385" si="62900">SUM(D12381:D12385)/5</f>
        <v>3192.8</v>
      </c>
      <c r="G12385" s="2">
        <f t="shared" ref="G12385" si="62901">N12385/(B12385/100000)</f>
        <v>9618.8545338742824</v>
      </c>
      <c r="H12385">
        <f t="shared" si="62891"/>
        <v>619</v>
      </c>
      <c r="I12385">
        <f t="shared" si="62892"/>
        <v>611</v>
      </c>
      <c r="J12385" s="3">
        <v>0.6813483330511908</v>
      </c>
      <c r="K12385">
        <f t="shared" ref="K12385" si="62902">O12385-O12384</f>
        <v>9</v>
      </c>
      <c r="L12385" s="3">
        <f t="shared" si="62884"/>
        <v>20.142857142857142</v>
      </c>
      <c r="M12385" s="3">
        <f t="shared" ref="M12385" si="62903">O12385/(B12385/100000)</f>
        <v>230.31572758726077</v>
      </c>
      <c r="N12385">
        <v>206146</v>
      </c>
      <c r="O12385">
        <v>4936</v>
      </c>
    </row>
    <row r="12386" spans="1:15" customFormat="1" ht="15" customHeight="1" x14ac:dyDescent="0.2">
      <c r="A12386" t="s">
        <v>28</v>
      </c>
      <c r="B12386">
        <v>2143145</v>
      </c>
      <c r="C12386" s="1">
        <f t="shared" si="62898"/>
        <v>44529</v>
      </c>
      <c r="D12386">
        <f t="shared" ref="D12386" si="62904">N12386-N12385</f>
        <v>1467</v>
      </c>
      <c r="E12386" s="2">
        <f t="shared" ref="E12386" si="62905">SUM(D12380:D12386)/7</f>
        <v>2831</v>
      </c>
      <c r="F12386" s="2">
        <f t="shared" ref="F12386" si="62906">SUM(D12382:D12386)/5</f>
        <v>2838.8</v>
      </c>
      <c r="G12386" s="2">
        <f t="shared" ref="G12386" si="62907">N12386/(B12386/100000)</f>
        <v>9687.3053386495067</v>
      </c>
      <c r="H12386">
        <f t="shared" si="62891"/>
        <v>620</v>
      </c>
      <c r="I12386">
        <f t="shared" si="62892"/>
        <v>612</v>
      </c>
      <c r="J12386" s="3">
        <v>0.6813483330511908</v>
      </c>
      <c r="K12386">
        <f t="shared" ref="K12386" si="62908">O12386-O12385</f>
        <v>2</v>
      </c>
      <c r="L12386" s="3">
        <f t="shared" ref="L12386" si="62909">SUM(K12380:K12386)/7</f>
        <v>19.714285714285715</v>
      </c>
      <c r="M12386" s="3">
        <f t="shared" ref="M12386" si="62910">O12386/(B12386/100000)</f>
        <v>230.40904838450032</v>
      </c>
      <c r="N12386">
        <v>207613</v>
      </c>
      <c r="O12386">
        <v>4938</v>
      </c>
    </row>
    <row r="12387" spans="1:15" customFormat="1" ht="15" customHeight="1" x14ac:dyDescent="0.2">
      <c r="A12387" t="s">
        <v>28</v>
      </c>
      <c r="B12387">
        <v>2143145</v>
      </c>
      <c r="C12387" s="1">
        <f t="shared" si="62898"/>
        <v>44530</v>
      </c>
      <c r="D12387">
        <f t="shared" ref="D12387" si="62911">N12387-N12386</f>
        <v>3531</v>
      </c>
      <c r="E12387" s="2">
        <f t="shared" ref="E12387" si="62912">SUM(D12381:D12387)/7</f>
        <v>2994.5714285714284</v>
      </c>
      <c r="F12387" s="2">
        <f t="shared" ref="F12387" si="62913">SUM(D12383:D12387)/5</f>
        <v>2825.8</v>
      </c>
      <c r="G12387" s="2">
        <f t="shared" ref="G12387" si="62914">N12387/(B12387/100000)</f>
        <v>9852.0632061759698</v>
      </c>
      <c r="H12387">
        <f t="shared" si="62891"/>
        <v>621</v>
      </c>
      <c r="I12387">
        <f t="shared" si="62892"/>
        <v>613</v>
      </c>
      <c r="J12387" s="3">
        <v>0.6813483330511908</v>
      </c>
      <c r="K12387">
        <f t="shared" ref="K12387" si="62915">O12387-O12386</f>
        <v>35</v>
      </c>
      <c r="L12387" s="3">
        <f t="shared" ref="L12387" si="62916">SUM(K12381:K12387)/7</f>
        <v>21.142857142857142</v>
      </c>
      <c r="M12387" s="3">
        <f t="shared" ref="M12387" si="62917">O12387/(B12387/100000)</f>
        <v>232.04216233619283</v>
      </c>
      <c r="N12387">
        <v>211144</v>
      </c>
      <c r="O12387">
        <v>4973</v>
      </c>
    </row>
    <row r="12388" spans="1:15" customFormat="1" ht="15" customHeight="1" x14ac:dyDescent="0.2">
      <c r="A12388" t="s">
        <v>28</v>
      </c>
      <c r="B12388">
        <v>2143145</v>
      </c>
      <c r="C12388" s="1">
        <f t="shared" si="62898"/>
        <v>44531</v>
      </c>
      <c r="D12388">
        <f t="shared" ref="D12388" si="62918">N12388-N12387</f>
        <v>3904</v>
      </c>
      <c r="E12388" s="2">
        <f t="shared" ref="E12388" si="62919">SUM(D12382:D12388)/7</f>
        <v>3089.8571428571427</v>
      </c>
      <c r="F12388" s="2">
        <f t="shared" ref="F12388" si="62920">SUM(D12384:D12388)/5</f>
        <v>2895.2</v>
      </c>
      <c r="G12388" s="2">
        <f t="shared" ref="G12388" si="62921">N12388/(B12388/100000)</f>
        <v>10034.225402387612</v>
      </c>
      <c r="H12388">
        <f t="shared" si="62891"/>
        <v>622</v>
      </c>
      <c r="I12388">
        <f t="shared" si="62892"/>
        <v>614</v>
      </c>
      <c r="J12388" s="3">
        <v>0.6813483330511908</v>
      </c>
      <c r="K12388">
        <f t="shared" ref="K12388" si="62922">O12388-O12387</f>
        <v>40</v>
      </c>
      <c r="L12388" s="3">
        <f t="shared" ref="L12388" si="62923">SUM(K12382:K12388)/7</f>
        <v>23.714285714285715</v>
      </c>
      <c r="M12388" s="3">
        <f t="shared" ref="M12388" si="62924">O12388/(B12388/100000)</f>
        <v>233.90857828098424</v>
      </c>
      <c r="N12388">
        <v>215048</v>
      </c>
      <c r="O12388">
        <v>5013</v>
      </c>
    </row>
    <row r="12389" spans="1:15" customFormat="1" ht="15" customHeight="1" x14ac:dyDescent="0.2">
      <c r="A12389" t="s">
        <v>28</v>
      </c>
      <c r="B12389">
        <v>2143145</v>
      </c>
      <c r="C12389" s="1">
        <f t="shared" si="62898"/>
        <v>44532</v>
      </c>
      <c r="D12389">
        <f t="shared" ref="D12389" si="62925">N12389-N12388</f>
        <v>4459</v>
      </c>
      <c r="E12389" s="2">
        <f t="shared" ref="E12389" si="62926">SUM(D12383:D12389)/7</f>
        <v>3213.1428571428573</v>
      </c>
      <c r="F12389" s="2">
        <f t="shared" ref="F12389" si="62927">SUM(D12385:D12389)/5</f>
        <v>3112.6</v>
      </c>
      <c r="G12389" s="2">
        <f t="shared" ref="G12389:G12393" si="62928">N12389/(B12389/100000)</f>
        <v>10242.284119833235</v>
      </c>
      <c r="H12389">
        <f t="shared" si="62891"/>
        <v>623</v>
      </c>
      <c r="I12389">
        <f t="shared" si="62892"/>
        <v>615</v>
      </c>
      <c r="J12389" s="3">
        <v>0.6813483330511908</v>
      </c>
      <c r="K12389">
        <f t="shared" ref="K12389" si="62929">O12389-O12388</f>
        <v>40</v>
      </c>
      <c r="L12389" s="3">
        <f t="shared" ref="L12389" si="62930">SUM(K12383:K12389)/7</f>
        <v>25</v>
      </c>
      <c r="M12389" s="3">
        <f t="shared" ref="M12389" si="62931">O12389/(B12389/100000)</f>
        <v>235.77499422577566</v>
      </c>
      <c r="N12389">
        <v>219507</v>
      </c>
      <c r="O12389">
        <v>5053</v>
      </c>
    </row>
    <row r="12390" spans="1:15" customFormat="1" ht="15" customHeight="1" x14ac:dyDescent="0.2">
      <c r="A12390" t="s">
        <v>28</v>
      </c>
      <c r="B12390">
        <v>2143145</v>
      </c>
      <c r="C12390" s="1">
        <f t="shared" si="62898"/>
        <v>44533</v>
      </c>
      <c r="D12390">
        <f t="shared" ref="D12390" si="62932">N12390-N12389</f>
        <v>3896</v>
      </c>
      <c r="E12390" s="2">
        <f t="shared" ref="E12390" si="62933">SUM(D12384:D12390)/7</f>
        <v>3261.5714285714284</v>
      </c>
      <c r="F12390" s="2">
        <f t="shared" ref="F12390" si="62934">SUM(D12386:D12390)/5</f>
        <v>3451.4</v>
      </c>
      <c r="G12390" s="2">
        <f t="shared" si="62928"/>
        <v>10424.073032855918</v>
      </c>
      <c r="H12390">
        <f t="shared" si="62891"/>
        <v>624</v>
      </c>
      <c r="I12390">
        <f t="shared" si="62892"/>
        <v>616</v>
      </c>
      <c r="J12390" s="3">
        <v>0.6813483330511908</v>
      </c>
      <c r="K12390">
        <f t="shared" ref="K12390" si="62935">O12390-O12389</f>
        <v>34</v>
      </c>
      <c r="L12390" s="3">
        <f t="shared" ref="L12390" si="62936">SUM(K12384:K12390)/7</f>
        <v>24.285714285714285</v>
      </c>
      <c r="M12390" s="3">
        <f t="shared" ref="M12390" si="62937">O12390/(B12390/100000)</f>
        <v>237.36144777884834</v>
      </c>
      <c r="N12390">
        <v>223403</v>
      </c>
      <c r="O12390">
        <v>5087</v>
      </c>
    </row>
    <row r="12391" spans="1:15" customFormat="1" ht="15" customHeight="1" x14ac:dyDescent="0.2">
      <c r="A12391" t="s">
        <v>28</v>
      </c>
      <c r="B12391">
        <v>2143145</v>
      </c>
      <c r="C12391" s="1">
        <f t="shared" si="62898"/>
        <v>44534</v>
      </c>
      <c r="D12391">
        <f t="shared" ref="D12391" si="62938">N12391-N12390</f>
        <v>3611</v>
      </c>
      <c r="E12391" s="2">
        <f t="shared" ref="E12391" si="62939">SUM(D12385:D12391)/7</f>
        <v>3295.7142857142858</v>
      </c>
      <c r="F12391" s="2">
        <f t="shared" ref="F12391" si="62940">SUM(D12387:D12391)/5</f>
        <v>3880.2</v>
      </c>
      <c r="G12391" s="2">
        <f t="shared" si="62928"/>
        <v>10592.563732271963</v>
      </c>
      <c r="H12391">
        <f t="shared" si="62891"/>
        <v>625</v>
      </c>
      <c r="I12391">
        <f t="shared" si="62892"/>
        <v>617</v>
      </c>
      <c r="J12391" s="3">
        <v>0.6813483330511908</v>
      </c>
      <c r="K12391">
        <f t="shared" ref="K12391" si="62941">O12391-O12390</f>
        <v>35</v>
      </c>
      <c r="L12391" s="3">
        <f t="shared" ref="L12391" si="62942">SUM(K12385:K12391)/7</f>
        <v>27.857142857142858</v>
      </c>
      <c r="M12391" s="3">
        <f t="shared" ref="M12391" si="62943">O12391/(B12391/100000)</f>
        <v>238.99456173054085</v>
      </c>
      <c r="N12391">
        <v>227014</v>
      </c>
      <c r="O12391">
        <v>5122</v>
      </c>
    </row>
    <row r="12392" spans="1:15" customFormat="1" ht="15" customHeight="1" x14ac:dyDescent="0.2">
      <c r="A12392" t="s">
        <v>28</v>
      </c>
      <c r="B12392">
        <v>2143145</v>
      </c>
      <c r="C12392" s="1">
        <f t="shared" si="62898"/>
        <v>44535</v>
      </c>
      <c r="D12392">
        <f t="shared" ref="D12392" si="62944">N12392-N12391</f>
        <v>2129</v>
      </c>
      <c r="E12392" s="2">
        <f t="shared" ref="E12392" si="62945">SUM(D12386:D12392)/7</f>
        <v>3285.2857142857142</v>
      </c>
      <c r="F12392" s="2">
        <f t="shared" ref="F12392" si="62946">SUM(D12388:D12392)/5</f>
        <v>3599.8</v>
      </c>
      <c r="G12392" s="2">
        <f t="shared" si="62928"/>
        <v>10691.903720933487</v>
      </c>
      <c r="H12392">
        <f t="shared" si="62891"/>
        <v>626</v>
      </c>
      <c r="I12392">
        <f t="shared" si="62892"/>
        <v>618</v>
      </c>
      <c r="J12392" s="3">
        <v>0.6813483330511908</v>
      </c>
      <c r="K12392">
        <f t="shared" ref="K12392" si="62947">O12392-O12391</f>
        <v>14</v>
      </c>
      <c r="L12392" s="3">
        <f t="shared" ref="L12392" si="62948">SUM(K12386:K12392)/7</f>
        <v>28.571428571428573</v>
      </c>
      <c r="M12392" s="3">
        <f t="shared" ref="M12392" si="62949">O12392/(B12392/100000)</f>
        <v>239.64780731121783</v>
      </c>
      <c r="N12392">
        <v>229143</v>
      </c>
      <c r="O12392">
        <v>5136</v>
      </c>
    </row>
    <row r="12393" spans="1:15" customFormat="1" ht="15" customHeight="1" x14ac:dyDescent="0.2">
      <c r="A12393" t="s">
        <v>28</v>
      </c>
      <c r="B12393">
        <v>2143145</v>
      </c>
      <c r="C12393" s="1">
        <f t="shared" si="62898"/>
        <v>44536</v>
      </c>
      <c r="D12393">
        <f t="shared" ref="D12393" si="62950">N12393-N12392</f>
        <v>1541</v>
      </c>
      <c r="E12393" s="2">
        <f t="shared" ref="E12393" si="62951">SUM(D12387:D12393)/7</f>
        <v>3295.8571428571427</v>
      </c>
      <c r="F12393" s="2">
        <f t="shared" ref="F12393" si="62952">SUM(D12389:D12393)/5</f>
        <v>3127.2</v>
      </c>
      <c r="G12393" s="2">
        <f t="shared" si="62928"/>
        <v>10763.807395206577</v>
      </c>
      <c r="H12393">
        <f t="shared" si="62891"/>
        <v>627</v>
      </c>
      <c r="I12393">
        <f t="shared" si="62892"/>
        <v>619</v>
      </c>
      <c r="J12393" s="3">
        <v>0.6813483330511908</v>
      </c>
      <c r="K12393">
        <f t="shared" ref="K12393" si="62953">O12393-O12392</f>
        <v>18</v>
      </c>
      <c r="L12393" s="3">
        <f t="shared" ref="L12393" si="62954">SUM(K12387:K12393)/7</f>
        <v>30.857142857142858</v>
      </c>
      <c r="M12393" s="3">
        <f t="shared" ref="M12393" si="62955">O12393/(B12393/100000)</f>
        <v>240.48769448637398</v>
      </c>
      <c r="N12393">
        <v>230684</v>
      </c>
      <c r="O12393">
        <v>5154</v>
      </c>
    </row>
    <row r="12394" spans="1:15" customFormat="1" ht="15" customHeight="1" x14ac:dyDescent="0.2">
      <c r="A12394" t="s">
        <v>28</v>
      </c>
      <c r="B12394">
        <v>2143145</v>
      </c>
      <c r="C12394" s="1">
        <f t="shared" si="62898"/>
        <v>44537</v>
      </c>
      <c r="D12394">
        <f t="shared" ref="D12394" si="62956">N12394-N12393</f>
        <v>3139</v>
      </c>
      <c r="E12394" s="2">
        <f t="shared" ref="E12394" si="62957">SUM(D12388:D12394)/7</f>
        <v>3239.8571428571427</v>
      </c>
      <c r="F12394" s="2">
        <f t="shared" ref="F12394" si="62958">SUM(D12390:D12394)/5</f>
        <v>2863.2</v>
      </c>
      <c r="G12394" s="2">
        <f t="shared" ref="G12394" si="62959">N12394/(B12394/100000)</f>
        <v>10910.274386474082</v>
      </c>
      <c r="H12394">
        <f t="shared" si="62891"/>
        <v>628</v>
      </c>
      <c r="I12394">
        <f t="shared" si="62892"/>
        <v>620</v>
      </c>
      <c r="J12394" s="3">
        <v>0.6813483330511908</v>
      </c>
      <c r="K12394">
        <f t="shared" ref="K12394" si="62960">O12394-O12393</f>
        <v>50</v>
      </c>
      <c r="L12394" s="3">
        <f t="shared" ref="L12394" si="62961">SUM(K12388:K12394)/7</f>
        <v>33</v>
      </c>
      <c r="M12394" s="3">
        <f t="shared" ref="M12394" si="62962">O12394/(B12394/100000)</f>
        <v>242.82071441736326</v>
      </c>
      <c r="N12394">
        <v>233823</v>
      </c>
      <c r="O12394">
        <v>5204</v>
      </c>
    </row>
    <row r="12395" spans="1:15" customFormat="1" ht="15" customHeight="1" x14ac:dyDescent="0.2">
      <c r="A12395" t="s">
        <v>28</v>
      </c>
      <c r="B12395">
        <v>2143145</v>
      </c>
      <c r="C12395" s="1">
        <f t="shared" si="62898"/>
        <v>44538</v>
      </c>
      <c r="D12395">
        <f t="shared" ref="D12395" si="62963">N12395-N12394</f>
        <v>4118</v>
      </c>
      <c r="E12395" s="2">
        <f t="shared" ref="E12395" si="62964">SUM(D12389:D12395)/7</f>
        <v>3270.4285714285716</v>
      </c>
      <c r="F12395" s="2">
        <f t="shared" ref="F12395" si="62965">SUM(D12391:D12395)/5</f>
        <v>2907.6</v>
      </c>
      <c r="G12395" s="2">
        <f t="shared" ref="G12395" si="62966">N12395/(B12395/100000)</f>
        <v>11102.42190799036</v>
      </c>
      <c r="H12395">
        <f t="shared" si="62891"/>
        <v>629</v>
      </c>
      <c r="I12395">
        <f t="shared" si="62892"/>
        <v>621</v>
      </c>
      <c r="J12395" s="3">
        <v>0.6813483330511908</v>
      </c>
      <c r="K12395">
        <f t="shared" ref="K12395" si="62967">O12395-O12394</f>
        <v>41</v>
      </c>
      <c r="L12395" s="3">
        <f t="shared" ref="L12395" si="62968">SUM(K12389:K12395)/7</f>
        <v>33.142857142857146</v>
      </c>
      <c r="M12395" s="3">
        <f t="shared" ref="M12395" si="62969">O12395/(B12395/100000)</f>
        <v>244.73379076077444</v>
      </c>
      <c r="N12395">
        <v>237941</v>
      </c>
      <c r="O12395">
        <v>5245</v>
      </c>
    </row>
    <row r="12396" spans="1:15" customFormat="1" ht="15" customHeight="1" x14ac:dyDescent="0.2">
      <c r="A12396" t="s">
        <v>28</v>
      </c>
      <c r="B12396">
        <v>2143145</v>
      </c>
      <c r="C12396" s="1">
        <f t="shared" si="62898"/>
        <v>44539</v>
      </c>
      <c r="D12396">
        <f t="shared" ref="D12396" si="62970">N12396-N12395</f>
        <v>4524</v>
      </c>
      <c r="E12396" s="2">
        <f t="shared" ref="E12396" si="62971">SUM(D12390:D12396)/7</f>
        <v>3279.7142857142858</v>
      </c>
      <c r="F12396" s="2">
        <f t="shared" ref="F12396" si="62972">SUM(D12392:D12396)/5</f>
        <v>3090.2</v>
      </c>
      <c r="G12396" s="2">
        <f t="shared" ref="G12396" si="62973">N12396/(B12396/100000)</f>
        <v>11313.513551346268</v>
      </c>
      <c r="H12396">
        <f t="shared" si="62891"/>
        <v>630</v>
      </c>
      <c r="I12396">
        <f t="shared" si="62892"/>
        <v>622</v>
      </c>
      <c r="J12396" s="3">
        <v>0.6813483330511908</v>
      </c>
      <c r="K12396">
        <f t="shared" ref="K12396" si="62974">O12396-O12395</f>
        <v>32</v>
      </c>
      <c r="L12396" s="3">
        <f t="shared" ref="L12396" si="62975">SUM(K12390:K12396)/7</f>
        <v>32</v>
      </c>
      <c r="M12396" s="3">
        <f t="shared" ref="M12396" si="62976">O12396/(B12396/100000)</f>
        <v>246.22692351660757</v>
      </c>
      <c r="N12396">
        <v>242465</v>
      </c>
      <c r="O12396">
        <v>5277</v>
      </c>
    </row>
    <row r="12397" spans="1:15" customFormat="1" ht="15" customHeight="1" x14ac:dyDescent="0.2">
      <c r="A12397" t="s">
        <v>28</v>
      </c>
      <c r="B12397">
        <v>2143145</v>
      </c>
      <c r="C12397" s="1">
        <f t="shared" si="62898"/>
        <v>44540</v>
      </c>
      <c r="D12397">
        <f t="shared" ref="D12397" si="62977">N12397-N12396</f>
        <v>3803</v>
      </c>
      <c r="E12397" s="2">
        <f t="shared" ref="E12397" si="62978">SUM(D12391:D12397)/7</f>
        <v>3266.4285714285716</v>
      </c>
      <c r="F12397" s="2">
        <f t="shared" ref="F12397" si="62979">SUM(D12393:D12397)/5</f>
        <v>3425</v>
      </c>
      <c r="G12397" s="2">
        <f t="shared" ref="G12397" si="62980">N12397/(B12397/100000)</f>
        <v>11490.963047297311</v>
      </c>
      <c r="H12397">
        <f t="shared" si="62891"/>
        <v>631</v>
      </c>
      <c r="I12397">
        <f t="shared" si="62892"/>
        <v>623</v>
      </c>
      <c r="J12397" s="3">
        <v>0.6813483330511908</v>
      </c>
      <c r="K12397">
        <f t="shared" ref="K12397" si="62981">O12397-O12396</f>
        <v>31</v>
      </c>
      <c r="L12397" s="3">
        <f t="shared" ref="L12397" si="62982">SUM(K12391:K12397)/7</f>
        <v>31.571428571428573</v>
      </c>
      <c r="M12397" s="3">
        <f t="shared" ref="M12397" si="62983">O12397/(B12397/100000)</f>
        <v>247.67339587382094</v>
      </c>
      <c r="N12397">
        <v>246268</v>
      </c>
      <c r="O12397">
        <v>5308</v>
      </c>
    </row>
    <row r="12398" spans="1:15" customFormat="1" ht="15" customHeight="1" x14ac:dyDescent="0.2">
      <c r="A12398" t="s">
        <v>28</v>
      </c>
      <c r="B12398">
        <v>2143145</v>
      </c>
      <c r="C12398" s="1">
        <f t="shared" si="62898"/>
        <v>44541</v>
      </c>
      <c r="D12398">
        <f t="shared" ref="D12398" si="62984">N12398-N12397</f>
        <v>3036</v>
      </c>
      <c r="E12398" s="2">
        <f t="shared" ref="E12398" si="62985">SUM(D12392:D12398)/7</f>
        <v>3184.2857142857142</v>
      </c>
      <c r="F12398" s="2">
        <f t="shared" ref="F12398" si="62986">SUM(D12394:D12398)/5</f>
        <v>3724</v>
      </c>
      <c r="G12398" s="2">
        <f t="shared" ref="G12398" si="62987">N12398/(B12398/100000)</f>
        <v>11632.624017506982</v>
      </c>
      <c r="H12398">
        <f t="shared" si="62891"/>
        <v>632</v>
      </c>
      <c r="I12398">
        <f t="shared" si="62892"/>
        <v>624</v>
      </c>
      <c r="J12398" s="3">
        <v>0.6813483330511908</v>
      </c>
      <c r="K12398">
        <f t="shared" ref="K12398" si="62988">O12398-O12397</f>
        <v>36</v>
      </c>
      <c r="L12398" s="3">
        <f t="shared" ref="L12398" si="62989">SUM(K12392:K12398)/7</f>
        <v>31.714285714285715</v>
      </c>
      <c r="M12398" s="3">
        <f t="shared" ref="M12398" si="62990">O12398/(B12398/100000)</f>
        <v>249.35317022413321</v>
      </c>
      <c r="N12398">
        <v>249304</v>
      </c>
      <c r="O12398">
        <v>5344</v>
      </c>
    </row>
    <row r="12399" spans="1:15" customFormat="1" ht="15" customHeight="1" x14ac:dyDescent="0.2">
      <c r="A12399" t="s">
        <v>28</v>
      </c>
      <c r="B12399">
        <v>2143145</v>
      </c>
      <c r="C12399" s="1">
        <f t="shared" si="62898"/>
        <v>44542</v>
      </c>
      <c r="D12399">
        <f t="shared" ref="D12399" si="62991">N12399-N12398</f>
        <v>2242</v>
      </c>
      <c r="E12399" s="2">
        <f t="shared" ref="E12399" si="62992">SUM(D12393:D12399)/7</f>
        <v>3200.4285714285716</v>
      </c>
      <c r="F12399" s="2">
        <f t="shared" ref="F12399" si="62993">SUM(D12395:D12399)/5</f>
        <v>3544.6</v>
      </c>
      <c r="G12399" s="2">
        <f t="shared" ref="G12399" si="62994">N12399/(B12399/100000)</f>
        <v>11737.23663121254</v>
      </c>
      <c r="H12399">
        <f t="shared" si="62891"/>
        <v>633</v>
      </c>
      <c r="I12399">
        <f t="shared" si="62892"/>
        <v>625</v>
      </c>
      <c r="J12399" s="3">
        <v>0.6813483330511908</v>
      </c>
      <c r="K12399">
        <f t="shared" ref="K12399" si="62995">O12399-O12398</f>
        <v>16</v>
      </c>
      <c r="L12399" s="3">
        <f t="shared" ref="L12399" si="62996">SUM(K12393:K12399)/7</f>
        <v>32</v>
      </c>
      <c r="M12399" s="3">
        <f t="shared" ref="M12399" si="62997">O12399/(B12399/100000)</f>
        <v>250.09973660204977</v>
      </c>
      <c r="N12399">
        <v>251546</v>
      </c>
      <c r="O12399">
        <v>5360</v>
      </c>
    </row>
    <row r="12400" spans="1:15" customFormat="1" ht="15" customHeight="1" x14ac:dyDescent="0.2">
      <c r="A12400" t="s">
        <v>28</v>
      </c>
      <c r="B12400">
        <v>2143145</v>
      </c>
      <c r="C12400" s="1">
        <f t="shared" si="62898"/>
        <v>44543</v>
      </c>
      <c r="D12400">
        <f t="shared" ref="D12400" si="62998">N12400-N12399</f>
        <v>1477</v>
      </c>
      <c r="E12400" s="2">
        <f t="shared" ref="E12400" si="62999">SUM(D12394:D12400)/7</f>
        <v>3191.2857142857142</v>
      </c>
      <c r="F12400" s="2">
        <f t="shared" ref="F12400" si="63000">SUM(D12396:D12400)/5</f>
        <v>3016.4</v>
      </c>
      <c r="G12400" s="2">
        <f t="shared" ref="G12400" si="63001">N12400/(B12400/100000)</f>
        <v>11806.154039973962</v>
      </c>
      <c r="H12400">
        <f t="shared" si="62891"/>
        <v>634</v>
      </c>
      <c r="I12400">
        <f t="shared" si="62892"/>
        <v>626</v>
      </c>
      <c r="J12400" s="3">
        <v>0.6813483330511908</v>
      </c>
      <c r="K12400">
        <f t="shared" ref="K12400" si="63002">O12400-O12399</f>
        <v>9</v>
      </c>
      <c r="L12400" s="3">
        <f t="shared" ref="L12400" si="63003">SUM(K12394:K12400)/7</f>
        <v>30.714285714285715</v>
      </c>
      <c r="M12400" s="3">
        <f t="shared" ref="M12400" si="63004">O12400/(B12400/100000)</f>
        <v>250.51968018962785</v>
      </c>
      <c r="N12400">
        <v>253023</v>
      </c>
      <c r="O12400">
        <v>5369</v>
      </c>
    </row>
    <row r="12401" spans="1:15" customFormat="1" ht="15" customHeight="1" x14ac:dyDescent="0.2">
      <c r="A12401" t="s">
        <v>28</v>
      </c>
      <c r="B12401">
        <v>2143145</v>
      </c>
      <c r="C12401" s="1">
        <f t="shared" si="62898"/>
        <v>44544</v>
      </c>
      <c r="D12401">
        <f t="shared" ref="D12401" si="63005">N12401-N12400</f>
        <v>2133</v>
      </c>
      <c r="E12401" s="2">
        <f t="shared" ref="E12401" si="63006">SUM(D12395:D12401)/7</f>
        <v>3047.5714285714284</v>
      </c>
      <c r="F12401" s="2">
        <f t="shared" ref="F12401" si="63007">SUM(D12397:D12401)/5</f>
        <v>2538.1999999999998</v>
      </c>
      <c r="G12401" s="2">
        <f t="shared" ref="G12401" si="63008">N12401/(B12401/100000)</f>
        <v>11905.680670229965</v>
      </c>
      <c r="H12401">
        <f t="shared" si="62891"/>
        <v>635</v>
      </c>
      <c r="I12401">
        <f t="shared" si="62892"/>
        <v>627</v>
      </c>
      <c r="J12401" s="3">
        <v>0.6813483330511908</v>
      </c>
      <c r="K12401">
        <f t="shared" ref="K12401" si="63009">O12401-O12400</f>
        <v>32</v>
      </c>
      <c r="L12401" s="3">
        <f t="shared" ref="L12401" si="63010">SUM(K12395:K12401)/7</f>
        <v>28.142857142857142</v>
      </c>
      <c r="M12401" s="3">
        <f t="shared" ref="M12401" si="63011">O12401/(B12401/100000)</f>
        <v>252.01281294546098</v>
      </c>
      <c r="N12401">
        <v>255156</v>
      </c>
      <c r="O12401">
        <v>5401</v>
      </c>
    </row>
    <row r="12402" spans="1:15" customFormat="1" ht="15" customHeight="1" x14ac:dyDescent="0.2">
      <c r="A12402" t="s">
        <v>28</v>
      </c>
      <c r="B12402">
        <v>2143145</v>
      </c>
      <c r="C12402" s="1">
        <f t="shared" si="62898"/>
        <v>44545</v>
      </c>
      <c r="D12402">
        <f t="shared" ref="D12402" si="63012">N12402-N12401</f>
        <v>3417</v>
      </c>
      <c r="E12402" s="2">
        <f t="shared" ref="E12402" si="63013">SUM(D12396:D12402)/7</f>
        <v>2947.4285714285716</v>
      </c>
      <c r="F12402" s="2">
        <f t="shared" ref="F12402" si="63014">SUM(D12398:D12402)/5</f>
        <v>2461</v>
      </c>
      <c r="G12402" s="2">
        <f t="shared" ref="G12402" si="63015">N12402/(B12402/100000)</f>
        <v>12065.119252313772</v>
      </c>
      <c r="H12402">
        <f t="shared" si="62891"/>
        <v>636</v>
      </c>
      <c r="I12402">
        <f t="shared" si="62892"/>
        <v>628</v>
      </c>
      <c r="J12402" s="3">
        <v>0.6813483330511908</v>
      </c>
      <c r="K12402">
        <f t="shared" ref="K12402" si="63016">O12402-O12401</f>
        <v>27</v>
      </c>
      <c r="L12402" s="3">
        <f t="shared" ref="L12402" si="63017">SUM(K12396:K12402)/7</f>
        <v>26.142857142857142</v>
      </c>
      <c r="M12402" s="3">
        <f t="shared" ref="M12402" si="63018">O12402/(B12402/100000)</f>
        <v>253.27264370819518</v>
      </c>
      <c r="N12402">
        <v>258573</v>
      </c>
      <c r="O12402">
        <v>5428</v>
      </c>
    </row>
    <row r="12403" spans="1:15" customFormat="1" ht="15" customHeight="1" x14ac:dyDescent="0.2">
      <c r="A12403" t="s">
        <v>28</v>
      </c>
      <c r="B12403">
        <v>2143145</v>
      </c>
      <c r="C12403" s="1">
        <f t="shared" si="62898"/>
        <v>44546</v>
      </c>
      <c r="D12403">
        <f t="shared" ref="D12403" si="63019">N12403-N12402</f>
        <v>3204</v>
      </c>
      <c r="E12403" s="2">
        <f t="shared" ref="E12403" si="63020">SUM(D12397:D12403)/7</f>
        <v>2758.8571428571427</v>
      </c>
      <c r="F12403" s="2">
        <f t="shared" ref="F12403" si="63021">SUM(D12399:D12403)/5</f>
        <v>2494.6</v>
      </c>
      <c r="G12403" s="2">
        <f t="shared" ref="G12403" si="63022">N12403/(B12403/100000)</f>
        <v>12214.619169491563</v>
      </c>
      <c r="H12403">
        <f t="shared" si="62891"/>
        <v>637</v>
      </c>
      <c r="I12403">
        <f t="shared" si="62892"/>
        <v>629</v>
      </c>
      <c r="J12403" s="3">
        <v>0.6813483330511908</v>
      </c>
      <c r="K12403">
        <f t="shared" ref="K12403" si="63023">O12403-O12402</f>
        <v>41</v>
      </c>
      <c r="L12403" s="3">
        <f t="shared" ref="L12403" si="63024">SUM(K12397:K12403)/7</f>
        <v>27.428571428571427</v>
      </c>
      <c r="M12403" s="3">
        <f t="shared" ref="M12403" si="63025">O12403/(B12403/100000)</f>
        <v>255.18572005160638</v>
      </c>
      <c r="N12403">
        <v>261777</v>
      </c>
      <c r="O12403">
        <v>5469</v>
      </c>
    </row>
    <row r="12404" spans="1:15" customFormat="1" ht="15" customHeight="1" x14ac:dyDescent="0.2">
      <c r="A12404" t="s">
        <v>28</v>
      </c>
      <c r="B12404">
        <v>2143145</v>
      </c>
      <c r="C12404" s="1">
        <f t="shared" si="62898"/>
        <v>44547</v>
      </c>
      <c r="D12404">
        <f t="shared" ref="D12404" si="63026">N12404-N12403</f>
        <v>3357</v>
      </c>
      <c r="E12404" s="2">
        <f t="shared" ref="E12404" si="63027">SUM(D12398:D12404)/7</f>
        <v>2695.1428571428573</v>
      </c>
      <c r="F12404" s="2">
        <f t="shared" ref="F12404" si="63028">SUM(D12400:D12404)/5</f>
        <v>2717.6</v>
      </c>
      <c r="G12404" s="2">
        <f t="shared" ref="G12404" si="63029">N12404/(B12404/100000)</f>
        <v>12371.258127658184</v>
      </c>
      <c r="H12404">
        <f t="shared" si="62891"/>
        <v>638</v>
      </c>
      <c r="I12404">
        <f t="shared" si="62892"/>
        <v>630</v>
      </c>
      <c r="J12404" s="3">
        <v>0.6813483330511908</v>
      </c>
      <c r="K12404">
        <f t="shared" ref="K12404" si="63030">O12404-O12403</f>
        <v>28</v>
      </c>
      <c r="L12404" s="3">
        <f t="shared" ref="L12404" si="63031">SUM(K12398:K12404)/7</f>
        <v>27</v>
      </c>
      <c r="M12404" s="3">
        <f t="shared" ref="M12404" si="63032">O12404/(B12404/100000)</f>
        <v>256.4922112129604</v>
      </c>
      <c r="N12404">
        <v>265134</v>
      </c>
      <c r="O12404">
        <v>5497</v>
      </c>
    </row>
    <row r="12405" spans="1:15" customFormat="1" ht="15" customHeight="1" x14ac:dyDescent="0.2">
      <c r="A12405" t="s">
        <v>28</v>
      </c>
      <c r="B12405">
        <v>2143145</v>
      </c>
      <c r="C12405" s="1">
        <f t="shared" si="62898"/>
        <v>44548</v>
      </c>
      <c r="D12405">
        <f t="shared" ref="D12405" si="63033">N12405-N12404</f>
        <v>2768</v>
      </c>
      <c r="E12405" s="2">
        <f t="shared" ref="E12405" si="63034">SUM(D12399:D12405)/7</f>
        <v>2656.8571428571427</v>
      </c>
      <c r="F12405" s="2">
        <f t="shared" ref="F12405" si="63035">SUM(D12401:D12405)/5</f>
        <v>2975.8</v>
      </c>
      <c r="G12405" s="2">
        <f t="shared" ref="G12405" si="63036">N12405/(B12405/100000)</f>
        <v>12500.41411103775</v>
      </c>
      <c r="H12405">
        <f t="shared" si="62891"/>
        <v>639</v>
      </c>
      <c r="I12405">
        <f t="shared" si="62892"/>
        <v>631</v>
      </c>
      <c r="J12405" s="3">
        <v>0.6813483330511908</v>
      </c>
      <c r="K12405">
        <f t="shared" ref="K12405" si="63037">O12405-O12404</f>
        <v>43</v>
      </c>
      <c r="L12405" s="3">
        <f t="shared" ref="L12405" si="63038">SUM(K12399:K12405)/7</f>
        <v>28</v>
      </c>
      <c r="M12405" s="3">
        <f t="shared" ref="M12405" si="63039">O12405/(B12405/100000)</f>
        <v>258.49860835361113</v>
      </c>
      <c r="N12405">
        <v>267902</v>
      </c>
      <c r="O12405">
        <v>5540</v>
      </c>
    </row>
    <row r="12406" spans="1:15" customFormat="1" ht="15" customHeight="1" x14ac:dyDescent="0.2">
      <c r="A12406" t="s">
        <v>28</v>
      </c>
      <c r="B12406">
        <v>2143145</v>
      </c>
      <c r="C12406" s="1">
        <f t="shared" si="62898"/>
        <v>44549</v>
      </c>
      <c r="D12406">
        <f t="shared" ref="D12406" si="63040">N12406-N12405</f>
        <v>1941</v>
      </c>
      <c r="E12406" s="2">
        <f t="shared" ref="E12406" si="63041">SUM(D12400:D12406)/7</f>
        <v>2613.8571428571427</v>
      </c>
      <c r="F12406" s="2">
        <f t="shared" ref="F12406" si="63042">SUM(D12402:D12406)/5</f>
        <v>2937.4</v>
      </c>
      <c r="G12406" s="2">
        <f t="shared" ref="G12406" si="63043">N12406/(B12406/100000)</f>
        <v>12590.981944758752</v>
      </c>
      <c r="H12406">
        <f t="shared" si="62891"/>
        <v>640</v>
      </c>
      <c r="I12406">
        <f t="shared" si="62892"/>
        <v>632</v>
      </c>
      <c r="J12406" s="3">
        <v>0.6813483330511908</v>
      </c>
      <c r="K12406">
        <f t="shared" ref="K12406" si="63044">O12406-O12405</f>
        <v>9</v>
      </c>
      <c r="L12406" s="3">
        <f t="shared" ref="L12406" si="63045">SUM(K12400:K12406)/7</f>
        <v>27</v>
      </c>
      <c r="M12406" s="3">
        <f t="shared" ref="M12406" si="63046">O12406/(B12406/100000)</f>
        <v>258.91855194118921</v>
      </c>
      <c r="N12406">
        <v>269843</v>
      </c>
      <c r="O12406">
        <v>5549</v>
      </c>
    </row>
    <row r="12407" spans="1:15" customFormat="1" ht="15" customHeight="1" x14ac:dyDescent="0.2">
      <c r="A12407" t="s">
        <v>28</v>
      </c>
      <c r="B12407">
        <v>2143145</v>
      </c>
      <c r="C12407" s="1">
        <f t="shared" si="62898"/>
        <v>44550</v>
      </c>
      <c r="D12407">
        <f t="shared" ref="D12407" si="63047">N12407-N12406</f>
        <v>844</v>
      </c>
      <c r="E12407" s="2">
        <f t="shared" ref="E12407" si="63048">SUM(D12401:D12407)/7</f>
        <v>2523.4285714285716</v>
      </c>
      <c r="F12407" s="2">
        <f t="shared" ref="F12407" si="63049">SUM(D12403:D12407)/5</f>
        <v>2422.8000000000002</v>
      </c>
      <c r="G12407" s="2">
        <f t="shared" ref="G12407" si="63050">N12407/(B12407/100000)</f>
        <v>12630.363321193852</v>
      </c>
      <c r="H12407">
        <f t="shared" si="62891"/>
        <v>641</v>
      </c>
      <c r="I12407">
        <f t="shared" si="62892"/>
        <v>633</v>
      </c>
      <c r="J12407" s="3">
        <v>0.6813483330511908</v>
      </c>
      <c r="K12407">
        <f t="shared" ref="K12407" si="63051">O12407-O12406</f>
        <v>15</v>
      </c>
      <c r="L12407" s="3">
        <f t="shared" ref="L12407" si="63052">SUM(K12401:K12407)/7</f>
        <v>27.857142857142858</v>
      </c>
      <c r="M12407" s="3">
        <f t="shared" ref="M12407" si="63053">O12407/(B12407/100000)</f>
        <v>259.61845792048598</v>
      </c>
      <c r="N12407">
        <v>270687</v>
      </c>
      <c r="O12407">
        <v>5564</v>
      </c>
    </row>
    <row r="12408" spans="1:15" customFormat="1" ht="15" customHeight="1" x14ac:dyDescent="0.2">
      <c r="A12408" t="s">
        <v>28</v>
      </c>
      <c r="B12408">
        <v>2143145</v>
      </c>
      <c r="C12408" s="1">
        <f t="shared" si="62898"/>
        <v>44551</v>
      </c>
      <c r="D12408">
        <f t="shared" ref="D12408" si="63054">N12408-N12407</f>
        <v>1743</v>
      </c>
      <c r="E12408" s="2">
        <f t="shared" ref="E12408" si="63055">SUM(D12402:D12408)/7</f>
        <v>2467.7142857142858</v>
      </c>
      <c r="F12408" s="2">
        <f t="shared" ref="F12408" si="63056">SUM(D12404:D12408)/5</f>
        <v>2130.6</v>
      </c>
      <c r="G12408" s="2">
        <f t="shared" ref="G12408" si="63057">N12408/(B12408/100000)</f>
        <v>12711.692395988139</v>
      </c>
      <c r="H12408">
        <f t="shared" si="62891"/>
        <v>642</v>
      </c>
      <c r="I12408">
        <f t="shared" si="62892"/>
        <v>634</v>
      </c>
      <c r="J12408" s="3">
        <v>0.6813483330511908</v>
      </c>
      <c r="K12408">
        <f t="shared" ref="K12408" si="63058">O12408-O12407</f>
        <v>63</v>
      </c>
      <c r="L12408" s="3">
        <f t="shared" ref="L12408" si="63059">SUM(K12402:K12408)/7</f>
        <v>32.285714285714285</v>
      </c>
      <c r="M12408" s="3">
        <f t="shared" ref="M12408" si="63060">O12408/(B12408/100000)</f>
        <v>262.55806303353245</v>
      </c>
      <c r="N12408">
        <v>272430</v>
      </c>
      <c r="O12408">
        <v>5627</v>
      </c>
    </row>
    <row r="12409" spans="1:15" customFormat="1" ht="15" customHeight="1" x14ac:dyDescent="0.2">
      <c r="A12409" t="s">
        <v>28</v>
      </c>
      <c r="B12409">
        <v>2143145</v>
      </c>
      <c r="C12409" s="1">
        <f t="shared" si="62898"/>
        <v>44552</v>
      </c>
      <c r="D12409">
        <f t="shared" ref="D12409" si="63061">N12409-N12408</f>
        <v>3055</v>
      </c>
      <c r="E12409" s="2">
        <f t="shared" ref="E12409" si="63062">SUM(D12403:D12409)/7</f>
        <v>2416</v>
      </c>
      <c r="F12409" s="2">
        <f t="shared" ref="F12409" si="63063">SUM(D12405:D12409)/5</f>
        <v>2070.1999999999998</v>
      </c>
      <c r="G12409" s="2">
        <f t="shared" ref="G12409" si="63064">N12409/(B12409/100000)</f>
        <v>12854.239913771582</v>
      </c>
      <c r="H12409">
        <f t="shared" si="62891"/>
        <v>643</v>
      </c>
      <c r="I12409">
        <f t="shared" si="62892"/>
        <v>635</v>
      </c>
      <c r="J12409" s="3">
        <v>0.6813483330511908</v>
      </c>
      <c r="K12409">
        <f t="shared" ref="K12409" si="63065">O12409-O12408</f>
        <v>30</v>
      </c>
      <c r="L12409" s="3">
        <f t="shared" ref="L12409" si="63066">SUM(K12403:K12409)/7</f>
        <v>32.714285714285715</v>
      </c>
      <c r="M12409" s="3">
        <f t="shared" ref="M12409" si="63067">O12409/(B12409/100000)</f>
        <v>263.95787499212605</v>
      </c>
      <c r="N12409">
        <v>275485</v>
      </c>
      <c r="O12409">
        <v>5657</v>
      </c>
    </row>
    <row r="12410" spans="1:15" customFormat="1" ht="15" customHeight="1" x14ac:dyDescent="0.2">
      <c r="A12410" t="s">
        <v>28</v>
      </c>
      <c r="B12410">
        <v>2143145</v>
      </c>
      <c r="C12410" s="1">
        <f t="shared" si="62898"/>
        <v>44553</v>
      </c>
      <c r="D12410">
        <f t="shared" ref="D12410" si="63068">N12410-N12409</f>
        <v>2811</v>
      </c>
      <c r="E12410" s="2">
        <f t="shared" ref="E12410" si="63069">SUM(D12404:D12410)/7</f>
        <v>2359.8571428571427</v>
      </c>
      <c r="F12410" s="2">
        <f t="shared" ref="F12410" si="63070">SUM(D12406:D12410)/5</f>
        <v>2078.8000000000002</v>
      </c>
      <c r="G12410" s="2">
        <f t="shared" ref="G12410" si="63071">N12410/(B12410/100000)</f>
        <v>12985.4022942918</v>
      </c>
      <c r="H12410">
        <f t="shared" si="62891"/>
        <v>644</v>
      </c>
      <c r="I12410">
        <f t="shared" si="62892"/>
        <v>636</v>
      </c>
      <c r="J12410" s="3">
        <v>0.6813483330511908</v>
      </c>
      <c r="K12410">
        <f t="shared" ref="K12410" si="63072">O12410-O12409</f>
        <v>40</v>
      </c>
      <c r="L12410" s="3">
        <f t="shared" ref="L12410" si="63073">SUM(K12404:K12410)/7</f>
        <v>32.571428571428569</v>
      </c>
      <c r="M12410" s="3">
        <f t="shared" ref="M12410" si="63074">O12410/(B12410/100000)</f>
        <v>265.82429093691746</v>
      </c>
      <c r="N12410">
        <v>278296</v>
      </c>
      <c r="O12410">
        <v>5697</v>
      </c>
    </row>
    <row r="12411" spans="1:15" customFormat="1" ht="15" customHeight="1" x14ac:dyDescent="0.2">
      <c r="A12411" t="s">
        <v>28</v>
      </c>
      <c r="B12411">
        <v>2143145</v>
      </c>
      <c r="C12411" s="1">
        <f t="shared" si="62898"/>
        <v>44554</v>
      </c>
      <c r="D12411">
        <f t="shared" ref="D12411:D12412" si="63075">N12411-N12410</f>
        <v>2092</v>
      </c>
      <c r="E12411" s="2">
        <f t="shared" ref="E12411:E12412" si="63076">SUM(D12405:D12411)/7</f>
        <v>2179.1428571428573</v>
      </c>
      <c r="F12411" s="2">
        <f t="shared" ref="F12411:F12412" si="63077">SUM(D12407:D12411)/5</f>
        <v>2109</v>
      </c>
      <c r="G12411" s="2">
        <f t="shared" ref="G12411:G12412" si="63078">N12411/(B12411/100000)</f>
        <v>13083.01584820439</v>
      </c>
      <c r="H12411">
        <f t="shared" si="62891"/>
        <v>645</v>
      </c>
      <c r="I12411">
        <f t="shared" si="62892"/>
        <v>637</v>
      </c>
      <c r="J12411" s="3">
        <v>0.6813483330511908</v>
      </c>
      <c r="K12411">
        <f t="shared" ref="K12411:K12412" si="63079">O12411-O12410</f>
        <v>22</v>
      </c>
      <c r="L12411" s="3">
        <f t="shared" ref="L12411:L12412" si="63080">SUM(K12405:K12411)/7</f>
        <v>31.714285714285715</v>
      </c>
      <c r="M12411" s="3">
        <f t="shared" ref="M12411:M12412" si="63081">O12411/(B12411/100000)</f>
        <v>266.85081970655273</v>
      </c>
      <c r="N12411">
        <f>N12412-1390</f>
        <v>280388</v>
      </c>
      <c r="O12411">
        <f>O12412-21</f>
        <v>5719</v>
      </c>
    </row>
    <row r="12412" spans="1:15" customFormat="1" ht="15" customHeight="1" x14ac:dyDescent="0.2">
      <c r="A12412" t="s">
        <v>28</v>
      </c>
      <c r="B12412">
        <v>2143145</v>
      </c>
      <c r="C12412" s="1">
        <f t="shared" si="62898"/>
        <v>44555</v>
      </c>
      <c r="D12412">
        <f t="shared" si="63075"/>
        <v>1390</v>
      </c>
      <c r="E12412" s="2">
        <f t="shared" si="63076"/>
        <v>1982.2857142857142</v>
      </c>
      <c r="F12412" s="2">
        <f t="shared" si="63077"/>
        <v>2218.1999999999998</v>
      </c>
      <c r="G12412" s="2">
        <f t="shared" si="63078"/>
        <v>13147.873802285892</v>
      </c>
      <c r="H12412">
        <f t="shared" si="62891"/>
        <v>646</v>
      </c>
      <c r="I12412">
        <f t="shared" si="62892"/>
        <v>638</v>
      </c>
      <c r="J12412" s="3">
        <v>0.6813483330511908</v>
      </c>
      <c r="K12412">
        <f t="shared" si="63079"/>
        <v>21</v>
      </c>
      <c r="L12412" s="3">
        <f t="shared" si="63080"/>
        <v>28.571428571428573</v>
      </c>
      <c r="M12412" s="3">
        <f t="shared" si="63081"/>
        <v>267.8306880775682</v>
      </c>
      <c r="N12412">
        <v>281778</v>
      </c>
      <c r="O12412">
        <v>5740</v>
      </c>
    </row>
    <row r="12413" spans="1:15" customFormat="1" ht="15" customHeight="1" x14ac:dyDescent="0.2">
      <c r="A12413" t="s">
        <v>28</v>
      </c>
      <c r="B12413">
        <v>2143145</v>
      </c>
      <c r="C12413" s="1">
        <f t="shared" si="62898"/>
        <v>44556</v>
      </c>
      <c r="D12413">
        <f t="shared" ref="D12413" si="63082">N12413-N12412</f>
        <v>429</v>
      </c>
      <c r="E12413" s="2">
        <f t="shared" ref="E12413" si="63083">SUM(D12407:D12413)/7</f>
        <v>1766.2857142857142</v>
      </c>
      <c r="F12413" s="2">
        <f t="shared" ref="F12413" si="63084">SUM(D12409:D12413)/5</f>
        <v>1955.4</v>
      </c>
      <c r="G12413" s="2">
        <f t="shared" ref="G12413" si="63085">N12413/(B12413/100000)</f>
        <v>13167.891113293779</v>
      </c>
      <c r="H12413">
        <f t="shared" si="62891"/>
        <v>647</v>
      </c>
      <c r="I12413">
        <f t="shared" si="62892"/>
        <v>639</v>
      </c>
      <c r="J12413" s="3">
        <v>0.6813483330511908</v>
      </c>
      <c r="K12413">
        <f t="shared" ref="K12413" si="63086">O12413-O12412</f>
        <v>2</v>
      </c>
      <c r="L12413" s="3">
        <f t="shared" ref="L12413" si="63087">SUM(K12407:K12413)/7</f>
        <v>27.571428571428573</v>
      </c>
      <c r="M12413" s="3">
        <f t="shared" ref="M12413" si="63088">O12413/(B12413/100000)</f>
        <v>267.92400887480778</v>
      </c>
      <c r="N12413">
        <v>282207</v>
      </c>
      <c r="O12413">
        <v>5742</v>
      </c>
    </row>
    <row r="12414" spans="1:15" customFormat="1" ht="15" customHeight="1" x14ac:dyDescent="0.2">
      <c r="A12414" t="s">
        <v>28</v>
      </c>
      <c r="B12414">
        <v>2143145</v>
      </c>
      <c r="C12414" s="1">
        <f t="shared" si="62898"/>
        <v>44557</v>
      </c>
      <c r="D12414">
        <f t="shared" ref="D12414" si="63089">N12414-N12413</f>
        <v>445</v>
      </c>
      <c r="E12414" s="2">
        <f t="shared" ref="E12414" si="63090">SUM(D12408:D12414)/7</f>
        <v>1709.2857142857142</v>
      </c>
      <c r="F12414" s="2">
        <f t="shared" ref="F12414" si="63091">SUM(D12410:D12414)/5</f>
        <v>1433.4</v>
      </c>
      <c r="G12414" s="2">
        <f t="shared" ref="G12414" si="63092">N12414/(B12414/100000)</f>
        <v>13188.654990679584</v>
      </c>
      <c r="H12414">
        <f t="shared" si="62891"/>
        <v>648</v>
      </c>
      <c r="I12414">
        <f t="shared" si="62892"/>
        <v>640</v>
      </c>
      <c r="J12414" s="3">
        <v>0.6813483330511908</v>
      </c>
      <c r="K12414">
        <f t="shared" ref="K12414" si="63093">O12414-O12413</f>
        <v>2</v>
      </c>
      <c r="L12414" s="3">
        <f t="shared" ref="L12414" si="63094">SUM(K12408:K12414)/7</f>
        <v>25.714285714285715</v>
      </c>
      <c r="M12414" s="3">
        <f t="shared" ref="M12414" si="63095">O12414/(B12414/100000)</f>
        <v>268.01732967204737</v>
      </c>
      <c r="N12414">
        <v>282652</v>
      </c>
      <c r="O12414">
        <v>5744</v>
      </c>
    </row>
    <row r="12415" spans="1:15" customFormat="1" ht="15" customHeight="1" x14ac:dyDescent="0.2">
      <c r="A12415" t="s">
        <v>28</v>
      </c>
      <c r="B12415">
        <v>2143145</v>
      </c>
      <c r="C12415" s="1">
        <f t="shared" si="62898"/>
        <v>44558</v>
      </c>
      <c r="D12415">
        <f t="shared" ref="D12415" si="63096">N12415-N12414</f>
        <v>832</v>
      </c>
      <c r="E12415" s="2">
        <f t="shared" ref="E12415" si="63097">SUM(D12409:D12415)/7</f>
        <v>1579.1428571428571</v>
      </c>
      <c r="F12415" s="2">
        <f t="shared" ref="F12415" si="63098">SUM(D12411:D12415)/5</f>
        <v>1037.5999999999999</v>
      </c>
      <c r="G12415" s="2">
        <f t="shared" ref="G12415" si="63099">N12415/(B12415/100000)</f>
        <v>13227.476442331246</v>
      </c>
      <c r="H12415">
        <f t="shared" si="62891"/>
        <v>649</v>
      </c>
      <c r="I12415">
        <f t="shared" si="62892"/>
        <v>641</v>
      </c>
      <c r="J12415" s="3">
        <v>0.6813483330511908</v>
      </c>
      <c r="K12415">
        <f t="shared" ref="K12415" si="63100">O12415-O12414</f>
        <v>31</v>
      </c>
      <c r="L12415" s="3">
        <f t="shared" ref="L12415" si="63101">SUM(K12409:K12415)/7</f>
        <v>21.142857142857142</v>
      </c>
      <c r="M12415" s="3">
        <f t="shared" ref="M12415" si="63102">O12415/(B12415/100000)</f>
        <v>269.46380202926071</v>
      </c>
      <c r="N12415">
        <v>283484</v>
      </c>
      <c r="O12415">
        <v>5775</v>
      </c>
    </row>
    <row r="12416" spans="1:15" customFormat="1" ht="15" customHeight="1" x14ac:dyDescent="0.2">
      <c r="A12416" t="s">
        <v>28</v>
      </c>
      <c r="B12416">
        <v>2143145</v>
      </c>
      <c r="C12416" s="1">
        <f t="shared" si="62898"/>
        <v>44559</v>
      </c>
      <c r="D12416">
        <f t="shared" ref="D12416" si="63103">N12416-N12415</f>
        <v>2103</v>
      </c>
      <c r="E12416" s="2">
        <f t="shared" ref="E12416" si="63104">SUM(D12410:D12416)/7</f>
        <v>1443.1428571428571</v>
      </c>
      <c r="F12416" s="2">
        <f t="shared" ref="F12416" si="63105">SUM(D12412:D12416)/5</f>
        <v>1039.8</v>
      </c>
      <c r="G12416" s="2">
        <f t="shared" ref="G12416" si="63106">N12416/(B12416/100000)</f>
        <v>13325.603260628655</v>
      </c>
      <c r="H12416">
        <f t="shared" si="62891"/>
        <v>650</v>
      </c>
      <c r="I12416">
        <f t="shared" si="62892"/>
        <v>642</v>
      </c>
      <c r="J12416" s="3">
        <v>0.6813483330511908</v>
      </c>
      <c r="K12416">
        <f t="shared" ref="K12416" si="63107">O12416-O12415</f>
        <v>33</v>
      </c>
      <c r="L12416" s="3">
        <f t="shared" ref="L12416" si="63108">SUM(K12410:K12416)/7</f>
        <v>21.571428571428573</v>
      </c>
      <c r="M12416" s="3">
        <f t="shared" ref="M12416" si="63109">O12416/(B12416/100000)</f>
        <v>271.00359518371363</v>
      </c>
      <c r="N12416">
        <v>285587</v>
      </c>
      <c r="O12416">
        <v>5808</v>
      </c>
    </row>
    <row r="12417" spans="1:15" customFormat="1" ht="15" customHeight="1" x14ac:dyDescent="0.2">
      <c r="A12417" t="s">
        <v>28</v>
      </c>
      <c r="B12417">
        <v>2143145</v>
      </c>
      <c r="C12417" s="1">
        <f t="shared" si="62898"/>
        <v>44560</v>
      </c>
      <c r="D12417">
        <f t="shared" ref="D12417:D12418" si="63110">N12417-N12416</f>
        <v>2387</v>
      </c>
      <c r="E12417" s="2">
        <f t="shared" ref="E12417:E12418" si="63111">SUM(D12411:D12417)/7</f>
        <v>1382.5714285714287</v>
      </c>
      <c r="F12417" s="2">
        <f t="shared" ref="F12417:F12418" si="63112">SUM(D12413:D12417)/5</f>
        <v>1239.2</v>
      </c>
      <c r="G12417" s="2">
        <f t="shared" ref="G12417:G12418" si="63113">N12417/(B12417/100000)</f>
        <v>13436.981632134082</v>
      </c>
      <c r="H12417">
        <f t="shared" si="62891"/>
        <v>651</v>
      </c>
      <c r="I12417">
        <f t="shared" si="62892"/>
        <v>643</v>
      </c>
      <c r="J12417" s="3">
        <v>0.6813483330511908</v>
      </c>
      <c r="K12417">
        <f t="shared" ref="K12417:K12418" si="63114">O12417-O12416</f>
        <v>32</v>
      </c>
      <c r="L12417" s="3">
        <f t="shared" ref="L12417:L12418" si="63115">SUM(K12411:K12417)/7</f>
        <v>20.428571428571427</v>
      </c>
      <c r="M12417" s="3">
        <f t="shared" ref="M12417:M12418" si="63116">O12417/(B12417/100000)</f>
        <v>272.49672793954676</v>
      </c>
      <c r="N12417">
        <v>287974</v>
      </c>
      <c r="O12417">
        <v>5840</v>
      </c>
    </row>
    <row r="12418" spans="1:15" customFormat="1" ht="15" customHeight="1" x14ac:dyDescent="0.2">
      <c r="A12418" t="s">
        <v>28</v>
      </c>
      <c r="B12418">
        <v>2143145</v>
      </c>
      <c r="C12418" s="1">
        <f t="shared" si="62898"/>
        <v>44561</v>
      </c>
      <c r="D12418">
        <f t="shared" si="63110"/>
        <v>1710</v>
      </c>
      <c r="E12418" s="2">
        <f t="shared" si="63111"/>
        <v>1328</v>
      </c>
      <c r="F12418" s="2">
        <f t="shared" si="63112"/>
        <v>1495.4</v>
      </c>
      <c r="G12418" s="2">
        <f t="shared" si="63113"/>
        <v>13516.770913773915</v>
      </c>
      <c r="H12418">
        <f t="shared" si="62891"/>
        <v>652</v>
      </c>
      <c r="I12418">
        <f t="shared" si="62892"/>
        <v>644</v>
      </c>
      <c r="J12418" s="3">
        <v>0.6813483330511908</v>
      </c>
      <c r="K12418">
        <f t="shared" si="63114"/>
        <v>31</v>
      </c>
      <c r="L12418" s="3">
        <f t="shared" si="63115"/>
        <v>21.714285714285715</v>
      </c>
      <c r="M12418" s="3">
        <f t="shared" si="63116"/>
        <v>273.9432002967601</v>
      </c>
      <c r="N12418">
        <v>289684</v>
      </c>
      <c r="O12418">
        <v>5871</v>
      </c>
    </row>
    <row r="12419" spans="1:15" customFormat="1" ht="15" customHeight="1" x14ac:dyDescent="0.2">
      <c r="A12419" t="s">
        <v>28</v>
      </c>
      <c r="B12419">
        <v>2143145</v>
      </c>
      <c r="C12419" s="1">
        <f t="shared" si="62898"/>
        <v>44562</v>
      </c>
      <c r="D12419">
        <f t="shared" ref="D12419" si="63117">N12419-N12418</f>
        <v>1088</v>
      </c>
      <c r="E12419" s="2">
        <f t="shared" ref="E12419" si="63118">SUM(D12413:D12419)/7</f>
        <v>1284.8571428571429</v>
      </c>
      <c r="F12419" s="2">
        <f t="shared" ref="F12419" si="63119">SUM(D12415:D12419)/5</f>
        <v>1624</v>
      </c>
      <c r="G12419" s="2">
        <f t="shared" ref="G12419" si="63120">N12419/(B12419/100000)</f>
        <v>13567.537427472242</v>
      </c>
      <c r="H12419">
        <f t="shared" si="62891"/>
        <v>653</v>
      </c>
      <c r="I12419">
        <f t="shared" si="62892"/>
        <v>645</v>
      </c>
      <c r="J12419" s="3">
        <v>0.6813483330511908</v>
      </c>
      <c r="K12419">
        <f t="shared" ref="K12419" si="63121">O12419-O12418</f>
        <v>15</v>
      </c>
      <c r="L12419" s="3">
        <f t="shared" ref="L12419" si="63122">SUM(K12413:K12419)/7</f>
        <v>20.857142857142858</v>
      </c>
      <c r="M12419" s="3">
        <f t="shared" ref="M12419" si="63123">O12419/(B12419/100000)</f>
        <v>274.64310627605687</v>
      </c>
      <c r="N12419">
        <v>290772</v>
      </c>
      <c r="O12419">
        <v>5886</v>
      </c>
    </row>
    <row r="12420" spans="1:15" customFormat="1" ht="15" customHeight="1" x14ac:dyDescent="0.2">
      <c r="A12420" t="s">
        <v>28</v>
      </c>
      <c r="B12420">
        <v>2143145</v>
      </c>
      <c r="C12420" s="1">
        <f t="shared" si="62898"/>
        <v>44563</v>
      </c>
      <c r="D12420">
        <f t="shared" ref="D12420" si="63124">N12420-N12419</f>
        <v>289</v>
      </c>
      <c r="E12420" s="2">
        <f t="shared" ref="E12420" si="63125">SUM(D12414:D12420)/7</f>
        <v>1264.8571428571429</v>
      </c>
      <c r="F12420" s="2">
        <f t="shared" ref="F12420" si="63126">SUM(D12416:D12420)/5</f>
        <v>1515.4</v>
      </c>
      <c r="G12420" s="2">
        <f t="shared" ref="G12420" si="63127">N12420/(B12420/100000)</f>
        <v>13581.022282673361</v>
      </c>
      <c r="H12420">
        <f t="shared" si="62891"/>
        <v>654</v>
      </c>
      <c r="I12420">
        <f t="shared" si="62892"/>
        <v>646</v>
      </c>
      <c r="J12420" s="3">
        <v>0.6813483330511908</v>
      </c>
      <c r="K12420">
        <f t="shared" ref="K12420" si="63128">O12420-O12419</f>
        <v>1</v>
      </c>
      <c r="L12420" s="3">
        <f t="shared" ref="L12420" si="63129">SUM(K12414:K12420)/7</f>
        <v>20.714285714285715</v>
      </c>
      <c r="M12420" s="3">
        <f t="shared" ref="M12420" si="63130">O12420/(B12420/100000)</f>
        <v>274.68976667467666</v>
      </c>
      <c r="N12420">
        <v>291061</v>
      </c>
      <c r="O12420">
        <v>5887</v>
      </c>
    </row>
    <row r="12421" spans="1:15" customFormat="1" ht="15" customHeight="1" x14ac:dyDescent="0.2">
      <c r="A12421" t="s">
        <v>28</v>
      </c>
      <c r="B12421">
        <v>2143145</v>
      </c>
      <c r="C12421" s="1">
        <f t="shared" si="62898"/>
        <v>44564</v>
      </c>
      <c r="D12421">
        <f t="shared" ref="D12421" si="63131">N12421-N12420</f>
        <v>350</v>
      </c>
      <c r="E12421" s="2">
        <f t="shared" ref="E12421" si="63132">SUM(D12415:D12421)/7</f>
        <v>1251.2857142857142</v>
      </c>
      <c r="F12421" s="2">
        <f t="shared" ref="F12421" si="63133">SUM(D12417:D12421)/5</f>
        <v>1164.8</v>
      </c>
      <c r="G12421" s="2">
        <f t="shared" ref="G12421" si="63134">N12421/(B12421/100000)</f>
        <v>13597.353422190285</v>
      </c>
      <c r="H12421">
        <f t="shared" si="62891"/>
        <v>655</v>
      </c>
      <c r="I12421">
        <f t="shared" si="62892"/>
        <v>647</v>
      </c>
      <c r="J12421" s="3">
        <v>0.6813483330511908</v>
      </c>
      <c r="K12421">
        <f t="shared" ref="K12421" si="63135">O12421-O12420</f>
        <v>10</v>
      </c>
      <c r="L12421" s="3">
        <f t="shared" ref="L12421" si="63136">SUM(K12415:K12421)/7</f>
        <v>21.857142857142858</v>
      </c>
      <c r="M12421" s="3">
        <f t="shared" ref="M12421" si="63137">O12421/(B12421/100000)</f>
        <v>275.15637066087453</v>
      </c>
      <c r="N12421">
        <v>291411</v>
      </c>
      <c r="O12421">
        <v>5897</v>
      </c>
    </row>
    <row r="12422" spans="1:15" customFormat="1" ht="15" customHeight="1" x14ac:dyDescent="0.2">
      <c r="A12422" t="s">
        <v>28</v>
      </c>
      <c r="B12422">
        <v>2143145</v>
      </c>
      <c r="C12422" s="1">
        <f t="shared" si="62898"/>
        <v>44565</v>
      </c>
      <c r="D12422">
        <f t="shared" ref="D12422" si="63138">N12422-N12421</f>
        <v>991</v>
      </c>
      <c r="E12422" s="2">
        <f t="shared" ref="E12422" si="63139">SUM(D12416:D12422)/7</f>
        <v>1274</v>
      </c>
      <c r="F12422" s="2">
        <f t="shared" ref="F12422" si="63140">SUM(D12418:D12422)/5</f>
        <v>885.6</v>
      </c>
      <c r="G12422" s="2">
        <f t="shared" ref="G12422" si="63141">N12422/(B12422/100000)</f>
        <v>13643.593877222493</v>
      </c>
      <c r="H12422">
        <f t="shared" si="62891"/>
        <v>656</v>
      </c>
      <c r="I12422">
        <f t="shared" si="62892"/>
        <v>648</v>
      </c>
      <c r="J12422" s="3">
        <v>0.6813483330511908</v>
      </c>
      <c r="K12422">
        <f t="shared" ref="K12422" si="63142">O12422-O12421</f>
        <v>37</v>
      </c>
      <c r="L12422" s="3">
        <f t="shared" ref="L12422" si="63143">SUM(K12416:K12422)/7</f>
        <v>22.714285714285715</v>
      </c>
      <c r="M12422" s="3">
        <f t="shared" ref="M12422" si="63144">O12422/(B12422/100000)</f>
        <v>276.88280540980662</v>
      </c>
      <c r="N12422">
        <v>292402</v>
      </c>
      <c r="O12422">
        <v>5934</v>
      </c>
    </row>
    <row r="12423" spans="1:15" customFormat="1" ht="15" customHeight="1" x14ac:dyDescent="0.2">
      <c r="A12423" t="s">
        <v>28</v>
      </c>
      <c r="B12423">
        <v>2143145</v>
      </c>
      <c r="C12423" s="1">
        <f t="shared" si="62898"/>
        <v>44566</v>
      </c>
      <c r="D12423">
        <f t="shared" ref="D12423" si="63145">N12423-N12422</f>
        <v>2192</v>
      </c>
      <c r="E12423" s="2">
        <f t="shared" ref="E12423" si="63146">SUM(D12417:D12423)/7</f>
        <v>1286.7142857142858</v>
      </c>
      <c r="F12423" s="2">
        <f t="shared" ref="F12423" si="63147">SUM(D12419:D12423)/5</f>
        <v>982</v>
      </c>
      <c r="G12423" s="2">
        <f t="shared" ref="G12423" si="63148">N12423/(B12423/100000)</f>
        <v>13745.873470997061</v>
      </c>
      <c r="H12423">
        <f t="shared" si="62891"/>
        <v>657</v>
      </c>
      <c r="I12423">
        <f t="shared" si="62892"/>
        <v>649</v>
      </c>
      <c r="J12423" s="3">
        <v>0.6813483330511908</v>
      </c>
      <c r="K12423">
        <f t="shared" ref="K12423" si="63149">O12423-O12422</f>
        <v>35</v>
      </c>
      <c r="L12423" s="3">
        <f t="shared" ref="L12423" si="63150">SUM(K12417:K12423)/7</f>
        <v>23</v>
      </c>
      <c r="M12423" s="3">
        <f t="shared" ref="M12423" si="63151">O12423/(B12423/100000)</f>
        <v>278.51591936149907</v>
      </c>
      <c r="N12423">
        <v>294594</v>
      </c>
      <c r="O12423">
        <v>5969</v>
      </c>
    </row>
    <row r="12424" spans="1:15" customFormat="1" ht="15" customHeight="1" x14ac:dyDescent="0.2">
      <c r="A12424" t="s">
        <v>28</v>
      </c>
      <c r="B12424">
        <v>2143145</v>
      </c>
      <c r="C12424" s="1">
        <f t="shared" si="62898"/>
        <v>44567</v>
      </c>
      <c r="D12424">
        <f t="shared" ref="D12424" si="63152">N12424-N12423</f>
        <v>1569</v>
      </c>
      <c r="E12424" s="2">
        <f t="shared" ref="E12424" si="63153">SUM(D12418:D12424)/7</f>
        <v>1169.8571428571429</v>
      </c>
      <c r="F12424" s="2">
        <f t="shared" ref="F12424" si="63154">SUM(D12420:D12424)/5</f>
        <v>1078.2</v>
      </c>
      <c r="G12424" s="2">
        <f t="shared" ref="G12424" si="63155">N12424/(B12424/100000)</f>
        <v>13819.083636431506</v>
      </c>
      <c r="H12424">
        <f t="shared" si="62891"/>
        <v>658</v>
      </c>
      <c r="I12424">
        <f t="shared" si="62892"/>
        <v>650</v>
      </c>
      <c r="J12424" s="3">
        <v>0.6813483330511908</v>
      </c>
      <c r="K12424">
        <f t="shared" ref="K12424" si="63156">O12424-O12423</f>
        <v>34</v>
      </c>
      <c r="L12424" s="3">
        <f t="shared" ref="L12424" si="63157">SUM(K12418:K12424)/7</f>
        <v>23.285714285714285</v>
      </c>
      <c r="M12424" s="3">
        <f t="shared" ref="M12424" si="63158">O12424/(B12424/100000)</f>
        <v>280.10237291457179</v>
      </c>
      <c r="N12424">
        <v>296163</v>
      </c>
      <c r="O12424">
        <v>6003</v>
      </c>
    </row>
    <row r="12425" spans="1:15" customFormat="1" ht="15" customHeight="1" x14ac:dyDescent="0.2">
      <c r="A12425" t="s">
        <v>28</v>
      </c>
      <c r="B12425">
        <v>2143145</v>
      </c>
      <c r="C12425" s="1">
        <f t="shared" si="62898"/>
        <v>44568</v>
      </c>
      <c r="D12425">
        <f t="shared" ref="D12425" si="63159">N12425-N12424</f>
        <v>1203</v>
      </c>
      <c r="E12425" s="2">
        <f t="shared" ref="E12425" si="63160">SUM(D12419:D12425)/7</f>
        <v>1097.4285714285713</v>
      </c>
      <c r="F12425" s="2">
        <f t="shared" ref="F12425" si="63161">SUM(D12421:D12425)/5</f>
        <v>1261</v>
      </c>
      <c r="G12425" s="2">
        <f t="shared" ref="G12425" si="63162">N12425/(B12425/100000)</f>
        <v>13875.216095971107</v>
      </c>
      <c r="H12425">
        <f t="shared" si="62891"/>
        <v>659</v>
      </c>
      <c r="I12425">
        <f t="shared" si="62892"/>
        <v>651</v>
      </c>
      <c r="J12425" s="3">
        <v>0.6813483330511908</v>
      </c>
      <c r="K12425">
        <f t="shared" ref="K12425" si="63163">O12425-O12424</f>
        <v>34</v>
      </c>
      <c r="L12425" s="3">
        <f t="shared" ref="L12425" si="63164">SUM(K12419:K12425)/7</f>
        <v>23.714285714285715</v>
      </c>
      <c r="M12425" s="3">
        <f t="shared" ref="M12425" si="63165">O12425/(B12425/100000)</f>
        <v>281.6888264676445</v>
      </c>
      <c r="N12425">
        <v>297366</v>
      </c>
      <c r="O12425">
        <v>6037</v>
      </c>
    </row>
    <row r="12426" spans="1:15" customFormat="1" ht="15" customHeight="1" x14ac:dyDescent="0.2">
      <c r="A12426" t="s">
        <v>28</v>
      </c>
      <c r="B12426">
        <v>2143145</v>
      </c>
      <c r="C12426" s="1">
        <f t="shared" si="62898"/>
        <v>44569</v>
      </c>
      <c r="D12426">
        <f t="shared" ref="D12426" si="63166">N12426-N12425</f>
        <v>785</v>
      </c>
      <c r="E12426" s="2">
        <f t="shared" ref="E12426" si="63167">SUM(D12420:D12426)/7</f>
        <v>1054.1428571428571</v>
      </c>
      <c r="F12426" s="2">
        <f t="shared" ref="F12426" si="63168">SUM(D12422:D12426)/5</f>
        <v>1348</v>
      </c>
      <c r="G12426" s="2">
        <f t="shared" ref="G12426" si="63169">N12426/(B12426/100000)</f>
        <v>13911.844508887638</v>
      </c>
      <c r="H12426">
        <f t="shared" si="62891"/>
        <v>660</v>
      </c>
      <c r="I12426">
        <f t="shared" si="62892"/>
        <v>652</v>
      </c>
      <c r="J12426" s="3">
        <v>0.6813483330511908</v>
      </c>
      <c r="K12426">
        <f t="shared" ref="K12426" si="63170">O12426-O12425</f>
        <v>38</v>
      </c>
      <c r="L12426" s="3">
        <f t="shared" ref="L12426" si="63171">SUM(K12420:K12426)/7</f>
        <v>27</v>
      </c>
      <c r="M12426" s="3">
        <f t="shared" ref="M12426" si="63172">O12426/(B12426/100000)</f>
        <v>283.46192161519633</v>
      </c>
      <c r="N12426">
        <v>298151</v>
      </c>
      <c r="O12426">
        <v>6075</v>
      </c>
    </row>
    <row r="12427" spans="1:15" customFormat="1" ht="15" customHeight="1" x14ac:dyDescent="0.2">
      <c r="A12427" t="s">
        <v>28</v>
      </c>
      <c r="B12427">
        <v>2143145</v>
      </c>
      <c r="C12427" s="1">
        <f t="shared" si="62898"/>
        <v>44570</v>
      </c>
      <c r="D12427">
        <f t="shared" ref="D12427" si="63173">N12427-N12426</f>
        <v>504</v>
      </c>
      <c r="E12427" s="2">
        <f t="shared" ref="E12427" si="63174">SUM(D12421:D12427)/7</f>
        <v>1084.8571428571429</v>
      </c>
      <c r="F12427" s="2">
        <f t="shared" ref="F12427" si="63175">SUM(D12423:D12427)/5</f>
        <v>1250.5999999999999</v>
      </c>
      <c r="G12427" s="2">
        <f t="shared" ref="G12427" si="63176">N12427/(B12427/100000)</f>
        <v>13935.361349792011</v>
      </c>
      <c r="H12427">
        <f t="shared" si="62891"/>
        <v>661</v>
      </c>
      <c r="I12427">
        <f t="shared" si="62892"/>
        <v>653</v>
      </c>
      <c r="J12427" s="3">
        <v>0.6813483330511908</v>
      </c>
      <c r="K12427">
        <f t="shared" ref="K12427" si="63177">O12427-O12426</f>
        <v>0</v>
      </c>
      <c r="L12427" s="3">
        <f t="shared" ref="L12427" si="63178">SUM(K12421:K12427)/7</f>
        <v>26.857142857142858</v>
      </c>
      <c r="M12427" s="3">
        <f t="shared" ref="M12427" si="63179">O12427/(B12427/100000)</f>
        <v>283.46192161519633</v>
      </c>
      <c r="N12427">
        <v>298655</v>
      </c>
      <c r="O12427">
        <v>6075</v>
      </c>
    </row>
    <row r="12428" spans="1:15" customFormat="1" ht="15" customHeight="1" x14ac:dyDescent="0.2">
      <c r="A12428" t="s">
        <v>28</v>
      </c>
      <c r="B12428">
        <v>2143145</v>
      </c>
      <c r="C12428" s="1">
        <f t="shared" si="62898"/>
        <v>44571</v>
      </c>
      <c r="D12428">
        <f t="shared" ref="D12428" si="63180">N12428-N12427</f>
        <v>479</v>
      </c>
      <c r="E12428" s="2">
        <f t="shared" ref="E12428" si="63181">SUM(D12422:D12428)/7</f>
        <v>1103.2857142857142</v>
      </c>
      <c r="F12428" s="2">
        <f t="shared" ref="F12428" si="63182">SUM(D12424:D12428)/5</f>
        <v>908</v>
      </c>
      <c r="G12428" s="2">
        <f t="shared" ref="G12428" si="63183">N12428/(B12428/100000)</f>
        <v>13957.711680730887</v>
      </c>
      <c r="H12428">
        <f t="shared" si="62891"/>
        <v>662</v>
      </c>
      <c r="I12428">
        <f t="shared" si="62892"/>
        <v>654</v>
      </c>
      <c r="J12428" s="3">
        <v>0.6813483330511908</v>
      </c>
      <c r="K12428">
        <f t="shared" ref="K12428" si="63184">O12428-O12427</f>
        <v>2</v>
      </c>
      <c r="L12428" s="3">
        <f t="shared" ref="L12428" si="63185">SUM(K12422:K12428)/7</f>
        <v>25.714285714285715</v>
      </c>
      <c r="M12428" s="3">
        <f t="shared" ref="M12428" si="63186">O12428/(B12428/100000)</f>
        <v>283.55524241243592</v>
      </c>
      <c r="N12428">
        <v>299134</v>
      </c>
      <c r="O12428">
        <v>6077</v>
      </c>
    </row>
    <row r="12429" spans="1:15" customFormat="1" ht="15" customHeight="1" x14ac:dyDescent="0.2">
      <c r="A12429" t="s">
        <v>28</v>
      </c>
      <c r="B12429">
        <v>2143145</v>
      </c>
      <c r="C12429" s="1">
        <f t="shared" si="62898"/>
        <v>44572</v>
      </c>
      <c r="D12429">
        <f t="shared" ref="D12429" si="63187">N12429-N12428</f>
        <v>544</v>
      </c>
      <c r="E12429" s="2">
        <f t="shared" ref="E12429" si="63188">SUM(D12423:D12429)/7</f>
        <v>1039.4285714285713</v>
      </c>
      <c r="F12429" s="2">
        <f t="shared" ref="F12429" si="63189">SUM(D12425:D12429)/5</f>
        <v>703</v>
      </c>
      <c r="G12429" s="2">
        <f t="shared" ref="G12429" si="63190">N12429/(B12429/100000)</f>
        <v>13983.09493758005</v>
      </c>
      <c r="H12429">
        <f t="shared" si="62891"/>
        <v>663</v>
      </c>
      <c r="I12429">
        <f t="shared" si="62892"/>
        <v>655</v>
      </c>
      <c r="J12429" s="3">
        <v>0.6813483330511908</v>
      </c>
      <c r="K12429">
        <f t="shared" ref="K12429" si="63191">O12429-O12428</f>
        <v>36</v>
      </c>
      <c r="L12429" s="3">
        <f t="shared" ref="L12429" si="63192">SUM(K12423:K12429)/7</f>
        <v>25.571428571428573</v>
      </c>
      <c r="M12429" s="3">
        <f t="shared" ref="M12429" si="63193">O12429/(B12429/100000)</f>
        <v>285.23501676274816</v>
      </c>
      <c r="N12429">
        <v>299678</v>
      </c>
      <c r="O12429">
        <v>6113</v>
      </c>
    </row>
    <row r="12430" spans="1:15" customFormat="1" ht="15" customHeight="1" x14ac:dyDescent="0.2">
      <c r="A12430" t="s">
        <v>28</v>
      </c>
      <c r="B12430">
        <v>2143145</v>
      </c>
      <c r="C12430" s="1">
        <f t="shared" si="62898"/>
        <v>44573</v>
      </c>
      <c r="D12430">
        <f t="shared" ref="D12430" si="63194">N12430-N12429</f>
        <v>1045</v>
      </c>
      <c r="E12430" s="2">
        <f t="shared" ref="E12430" si="63195">SUM(D12424:D12430)/7</f>
        <v>875.57142857142856</v>
      </c>
      <c r="F12430" s="2">
        <f t="shared" ref="F12430" si="63196">SUM(D12426:D12430)/5</f>
        <v>671.4</v>
      </c>
      <c r="G12430" s="2">
        <f t="shared" ref="G12430" si="63197">N12430/(B12430/100000)</f>
        <v>14031.855054137726</v>
      </c>
      <c r="H12430">
        <f t="shared" si="62891"/>
        <v>664</v>
      </c>
      <c r="I12430">
        <f t="shared" si="62892"/>
        <v>656</v>
      </c>
      <c r="J12430" s="3">
        <v>0.6813483330511908</v>
      </c>
      <c r="K12430">
        <f t="shared" ref="K12430" si="63198">O12430-O12429</f>
        <v>45</v>
      </c>
      <c r="L12430" s="3">
        <f t="shared" ref="L12430" si="63199">SUM(K12424:K12430)/7</f>
        <v>27</v>
      </c>
      <c r="M12430" s="3">
        <f t="shared" ref="M12430" si="63200">O12430/(B12430/100000)</f>
        <v>287.33473470063853</v>
      </c>
      <c r="N12430">
        <v>300723</v>
      </c>
      <c r="O12430">
        <v>6158</v>
      </c>
    </row>
    <row r="12431" spans="1:15" customFormat="1" ht="15" customHeight="1" x14ac:dyDescent="0.2">
      <c r="A12431" t="s">
        <v>28</v>
      </c>
      <c r="B12431">
        <v>2143145</v>
      </c>
      <c r="C12431" s="1">
        <f t="shared" si="62898"/>
        <v>44574</v>
      </c>
      <c r="D12431">
        <f t="shared" ref="D12431" si="63201">N12431-N12430</f>
        <v>946</v>
      </c>
      <c r="E12431" s="2">
        <f t="shared" ref="E12431" si="63202">SUM(D12425:D12431)/7</f>
        <v>786.57142857142856</v>
      </c>
      <c r="F12431" s="2">
        <f t="shared" ref="F12431" si="63203">SUM(D12427:D12431)/5</f>
        <v>703.6</v>
      </c>
      <c r="G12431" s="2">
        <f t="shared" ref="G12431" si="63204">N12431/(B12431/100000)</f>
        <v>14075.995791232044</v>
      </c>
      <c r="H12431">
        <f t="shared" si="62891"/>
        <v>665</v>
      </c>
      <c r="I12431">
        <f t="shared" si="62892"/>
        <v>657</v>
      </c>
      <c r="J12431" s="3">
        <v>0.6813483330511908</v>
      </c>
      <c r="K12431">
        <f t="shared" ref="K12431" si="63205">O12431-O12430</f>
        <v>37</v>
      </c>
      <c r="L12431" s="3">
        <f t="shared" ref="L12431" si="63206">SUM(K12425:K12431)/7</f>
        <v>27.428571428571427</v>
      </c>
      <c r="M12431" s="3">
        <f t="shared" ref="M12431" si="63207">O12431/(B12431/100000)</f>
        <v>289.06116944957057</v>
      </c>
      <c r="N12431">
        <v>301669</v>
      </c>
      <c r="O12431">
        <v>6195</v>
      </c>
    </row>
    <row r="12432" spans="1:15" customFormat="1" ht="15" customHeight="1" x14ac:dyDescent="0.2">
      <c r="A12432" t="s">
        <v>28</v>
      </c>
      <c r="B12432">
        <v>2143145</v>
      </c>
      <c r="C12432" s="1">
        <f t="shared" si="62898"/>
        <v>44575</v>
      </c>
      <c r="D12432">
        <f t="shared" ref="D12432" si="63208">N12432-N12431</f>
        <v>732</v>
      </c>
      <c r="E12432" s="2">
        <f t="shared" ref="E12432" si="63209">SUM(D12426:D12432)/7</f>
        <v>719.28571428571433</v>
      </c>
      <c r="F12432" s="2">
        <f t="shared" ref="F12432" si="63210">SUM(D12428:D12432)/5</f>
        <v>749.2</v>
      </c>
      <c r="G12432" s="2">
        <f t="shared" ref="G12432" si="63211">N12432/(B12432/100000)</f>
        <v>14110.151203021725</v>
      </c>
      <c r="H12432">
        <f t="shared" si="62891"/>
        <v>666</v>
      </c>
      <c r="I12432">
        <f t="shared" si="62892"/>
        <v>658</v>
      </c>
      <c r="J12432" s="3">
        <v>0.6813483330511908</v>
      </c>
      <c r="K12432">
        <f t="shared" ref="K12432" si="63212">O12432-O12431</f>
        <v>40</v>
      </c>
      <c r="L12432" s="3">
        <f t="shared" ref="L12432" si="63213">SUM(K12426:K12432)/7</f>
        <v>28.285714285714285</v>
      </c>
      <c r="M12432" s="3">
        <f t="shared" ref="M12432" si="63214">O12432/(B12432/100000)</f>
        <v>290.92758539436198</v>
      </c>
      <c r="N12432">
        <v>302401</v>
      </c>
      <c r="O12432">
        <v>6235</v>
      </c>
    </row>
    <row r="12433" spans="1:15" customFormat="1" ht="15" customHeight="1" x14ac:dyDescent="0.2">
      <c r="A12433" t="s">
        <v>28</v>
      </c>
      <c r="B12433">
        <v>2143145</v>
      </c>
      <c r="C12433" s="1">
        <f t="shared" si="62898"/>
        <v>44576</v>
      </c>
      <c r="D12433">
        <f t="shared" ref="D12433:D12434" si="63215">N12433-N12432</f>
        <v>617</v>
      </c>
      <c r="E12433" s="2">
        <f t="shared" ref="E12433:E12434" si="63216">SUM(D12427:D12433)/7</f>
        <v>695.28571428571433</v>
      </c>
      <c r="F12433" s="2">
        <f t="shared" ref="F12433:F12434" si="63217">SUM(D12429:D12433)/5</f>
        <v>776.8</v>
      </c>
      <c r="G12433" s="2">
        <f t="shared" ref="G12433:G12434" si="63218">N12433/(B12433/100000)</f>
        <v>14138.940668970134</v>
      </c>
      <c r="H12433">
        <f t="shared" si="62891"/>
        <v>667</v>
      </c>
      <c r="I12433">
        <f t="shared" si="62892"/>
        <v>659</v>
      </c>
      <c r="J12433" s="3">
        <v>0.6813483330511908</v>
      </c>
      <c r="K12433">
        <f t="shared" ref="K12433:K12434" si="63219">O12433-O12432</f>
        <v>16</v>
      </c>
      <c r="L12433" s="3">
        <f t="shared" ref="L12433:L12434" si="63220">SUM(K12427:K12433)/7</f>
        <v>25.142857142857142</v>
      </c>
      <c r="M12433" s="3">
        <f t="shared" ref="M12433:M12434" si="63221">O12433/(B12433/100000)</f>
        <v>291.67415177227855</v>
      </c>
      <c r="N12433">
        <f>N12434-276</f>
        <v>303018</v>
      </c>
      <c r="O12433">
        <v>6251</v>
      </c>
    </row>
    <row r="12434" spans="1:15" customFormat="1" ht="15" customHeight="1" x14ac:dyDescent="0.2">
      <c r="A12434" t="s">
        <v>28</v>
      </c>
      <c r="B12434">
        <v>2143145</v>
      </c>
      <c r="C12434" s="1">
        <f t="shared" si="62898"/>
        <v>44577</v>
      </c>
      <c r="D12434">
        <f t="shared" si="63215"/>
        <v>276</v>
      </c>
      <c r="E12434" s="2">
        <f t="shared" si="63216"/>
        <v>662.71428571428567</v>
      </c>
      <c r="F12434" s="2">
        <f t="shared" si="63217"/>
        <v>723.2</v>
      </c>
      <c r="G12434" s="2">
        <f t="shared" si="63218"/>
        <v>14151.818938989194</v>
      </c>
      <c r="H12434">
        <f t="shared" si="62891"/>
        <v>668</v>
      </c>
      <c r="I12434">
        <f t="shared" si="62892"/>
        <v>660</v>
      </c>
      <c r="J12434" s="3">
        <v>0.6813483330511908</v>
      </c>
      <c r="K12434">
        <f t="shared" si="63219"/>
        <v>1</v>
      </c>
      <c r="L12434" s="3">
        <f t="shared" si="63220"/>
        <v>25.285714285714285</v>
      </c>
      <c r="M12434" s="3">
        <f t="shared" si="63221"/>
        <v>291.72081217089834</v>
      </c>
      <c r="N12434">
        <v>303294</v>
      </c>
      <c r="O12434">
        <v>6252</v>
      </c>
    </row>
    <row r="12435" spans="1:15" customFormat="1" ht="15" customHeight="1" x14ac:dyDescent="0.2">
      <c r="A12435" t="s">
        <v>28</v>
      </c>
      <c r="B12435">
        <v>2143145</v>
      </c>
      <c r="C12435" s="1">
        <f t="shared" si="62898"/>
        <v>44578</v>
      </c>
      <c r="D12435">
        <f t="shared" ref="D12435" si="63222">N12435-N12434</f>
        <v>228</v>
      </c>
      <c r="E12435" s="2">
        <f t="shared" ref="E12435" si="63223">SUM(D12429:D12435)/7</f>
        <v>626.85714285714289</v>
      </c>
      <c r="F12435" s="2">
        <f t="shared" ref="F12435" si="63224">SUM(D12431:D12435)/5</f>
        <v>559.79999999999995</v>
      </c>
      <c r="G12435" s="2">
        <f t="shared" ref="G12435" si="63225">N12435/(B12435/100000)</f>
        <v>14162.457509874506</v>
      </c>
      <c r="H12435">
        <f t="shared" si="62891"/>
        <v>669</v>
      </c>
      <c r="I12435">
        <f t="shared" si="62892"/>
        <v>661</v>
      </c>
      <c r="J12435" s="3">
        <v>0.6813483330511908</v>
      </c>
      <c r="K12435">
        <f t="shared" ref="K12435" si="63226">O12435-O12434</f>
        <v>3</v>
      </c>
      <c r="L12435" s="3">
        <f t="shared" ref="L12435" si="63227">SUM(K12429:K12435)/7</f>
        <v>25.428571428571427</v>
      </c>
      <c r="M12435" s="3">
        <f t="shared" ref="M12435" si="63228">O12435/(B12435/100000)</f>
        <v>291.86079336675772</v>
      </c>
      <c r="N12435">
        <v>303522</v>
      </c>
      <c r="O12435">
        <v>6255</v>
      </c>
    </row>
    <row r="12436" spans="1:15" customFormat="1" ht="15" customHeight="1" x14ac:dyDescent="0.2">
      <c r="A12436" t="s">
        <v>28</v>
      </c>
      <c r="B12436">
        <v>2143145</v>
      </c>
      <c r="C12436" s="1">
        <f t="shared" si="62898"/>
        <v>44579</v>
      </c>
      <c r="D12436">
        <f t="shared" ref="D12436" si="63229">N12436-N12435</f>
        <v>653</v>
      </c>
      <c r="E12436" s="2">
        <f t="shared" ref="E12436" si="63230">SUM(D12430:D12436)/7</f>
        <v>642.42857142857144</v>
      </c>
      <c r="F12436" s="2">
        <f t="shared" ref="F12436" si="63231">SUM(D12432:D12436)/5</f>
        <v>501.2</v>
      </c>
      <c r="G12436" s="2">
        <f t="shared" ref="G12436" si="63232">N12436/(B12436/100000)</f>
        <v>14192.926750173225</v>
      </c>
      <c r="H12436">
        <f t="shared" si="62891"/>
        <v>670</v>
      </c>
      <c r="I12436">
        <f t="shared" si="62892"/>
        <v>662</v>
      </c>
      <c r="J12436" s="3">
        <v>0.6813483330511908</v>
      </c>
      <c r="K12436">
        <f t="shared" ref="K12436" si="63233">O12436-O12435</f>
        <v>23</v>
      </c>
      <c r="L12436" s="3">
        <f t="shared" ref="L12436" si="63234">SUM(K12430:K12436)/7</f>
        <v>23.571428571428573</v>
      </c>
      <c r="M12436" s="3">
        <f t="shared" ref="M12436" si="63235">O12436/(B12436/100000)</f>
        <v>292.93398253501277</v>
      </c>
      <c r="N12436">
        <v>304175</v>
      </c>
      <c r="O12436">
        <v>6278</v>
      </c>
    </row>
    <row r="12437" spans="1:15" customFormat="1" ht="15" customHeight="1" x14ac:dyDescent="0.2">
      <c r="A12437" t="s">
        <v>28</v>
      </c>
      <c r="B12437">
        <v>2143145</v>
      </c>
      <c r="C12437" s="1">
        <f t="shared" si="62898"/>
        <v>44580</v>
      </c>
      <c r="D12437">
        <f t="shared" ref="D12437" si="63236">N12437-N12436</f>
        <v>1313</v>
      </c>
      <c r="E12437" s="2">
        <f t="shared" ref="E12437" si="63237">SUM(D12431:D12437)/7</f>
        <v>680.71428571428567</v>
      </c>
      <c r="F12437" s="2">
        <f t="shared" ref="F12437" si="63238">SUM(D12433:D12437)/5</f>
        <v>617.4</v>
      </c>
      <c r="G12437" s="2">
        <f t="shared" ref="G12437" si="63239">N12437/(B12437/100000)</f>
        <v>14254.191853561004</v>
      </c>
      <c r="H12437">
        <f t="shared" si="62891"/>
        <v>671</v>
      </c>
      <c r="I12437">
        <f t="shared" si="62892"/>
        <v>663</v>
      </c>
      <c r="J12437" s="3">
        <v>0.6813483330511908</v>
      </c>
      <c r="K12437">
        <f t="shared" ref="K12437" si="63240">O12437-O12436</f>
        <v>26</v>
      </c>
      <c r="L12437" s="3">
        <f t="shared" ref="L12437" si="63241">SUM(K12431:K12437)/7</f>
        <v>20.857142857142858</v>
      </c>
      <c r="M12437" s="3">
        <f t="shared" ref="M12437" si="63242">O12437/(B12437/100000)</f>
        <v>294.14715289912721</v>
      </c>
      <c r="N12437">
        <v>305488</v>
      </c>
      <c r="O12437">
        <v>6304</v>
      </c>
    </row>
    <row r="12438" spans="1:15" customFormat="1" ht="15" customHeight="1" x14ac:dyDescent="0.2">
      <c r="A12438" t="s">
        <v>28</v>
      </c>
      <c r="B12438">
        <v>2143145</v>
      </c>
      <c r="C12438" s="1">
        <f t="shared" si="62898"/>
        <v>44581</v>
      </c>
      <c r="D12438">
        <f t="shared" ref="D12438" si="63243">N12438-N12437</f>
        <v>1339</v>
      </c>
      <c r="E12438" s="2">
        <f t="shared" ref="E12438" si="63244">SUM(D12432:D12438)/7</f>
        <v>736.85714285714289</v>
      </c>
      <c r="F12438" s="2">
        <f t="shared" ref="F12438" si="63245">SUM(D12434:D12438)/5</f>
        <v>761.8</v>
      </c>
      <c r="G12438" s="2">
        <f t="shared" ref="G12438" si="63246">N12438/(B12438/100000)</f>
        <v>14316.670127312897</v>
      </c>
      <c r="H12438">
        <f t="shared" si="62891"/>
        <v>672</v>
      </c>
      <c r="I12438">
        <f t="shared" si="62892"/>
        <v>664</v>
      </c>
      <c r="J12438" s="3">
        <v>0.6813483330511908</v>
      </c>
      <c r="K12438">
        <f t="shared" ref="K12438" si="63247">O12438-O12437</f>
        <v>12</v>
      </c>
      <c r="L12438" s="3">
        <f t="shared" ref="L12438" si="63248">SUM(K12432:K12438)/7</f>
        <v>17.285714285714285</v>
      </c>
      <c r="M12438" s="3">
        <f t="shared" ref="M12438" si="63249">O12438/(B12438/100000)</f>
        <v>294.7070776825646</v>
      </c>
      <c r="N12438">
        <v>306827</v>
      </c>
      <c r="O12438">
        <v>6316</v>
      </c>
    </row>
    <row r="12439" spans="1:15" customFormat="1" ht="15" customHeight="1" x14ac:dyDescent="0.2">
      <c r="A12439" t="s">
        <v>28</v>
      </c>
      <c r="B12439">
        <v>2143145</v>
      </c>
      <c r="C12439" s="1">
        <f t="shared" si="62898"/>
        <v>44582</v>
      </c>
      <c r="D12439">
        <f t="shared" ref="D12439" si="63250">N12439-N12438</f>
        <v>1240</v>
      </c>
      <c r="E12439" s="2">
        <f t="shared" ref="E12439" si="63251">SUM(D12433:D12439)/7</f>
        <v>809.42857142857144</v>
      </c>
      <c r="F12439" s="2">
        <f t="shared" ref="F12439" si="63252">SUM(D12435:D12439)/5</f>
        <v>954.6</v>
      </c>
      <c r="G12439" s="2">
        <f t="shared" ref="G12439" si="63253">N12439/(B12439/100000)</f>
        <v>14374.529021601431</v>
      </c>
      <c r="H12439">
        <f t="shared" si="62891"/>
        <v>673</v>
      </c>
      <c r="I12439">
        <f t="shared" si="62892"/>
        <v>665</v>
      </c>
      <c r="J12439" s="3">
        <v>0.6813483330511908</v>
      </c>
      <c r="K12439">
        <f t="shared" ref="K12439" si="63254">O12439-O12438</f>
        <v>18</v>
      </c>
      <c r="L12439" s="3">
        <f t="shared" ref="L12439" si="63255">SUM(K12433:K12439)/7</f>
        <v>14.142857142857142</v>
      </c>
      <c r="M12439" s="3">
        <f t="shared" ref="M12439" si="63256">O12439/(B12439/100000)</f>
        <v>295.54696485772075</v>
      </c>
      <c r="N12439">
        <v>308067</v>
      </c>
      <c r="O12439">
        <v>6334</v>
      </c>
    </row>
    <row r="12440" spans="1:15" customFormat="1" ht="15" customHeight="1" x14ac:dyDescent="0.2">
      <c r="A12440" t="s">
        <v>28</v>
      </c>
      <c r="B12440">
        <v>2143145</v>
      </c>
      <c r="C12440" s="1">
        <f t="shared" si="62898"/>
        <v>44583</v>
      </c>
      <c r="D12440">
        <f t="shared" ref="D12440" si="63257">N12440-N12439</f>
        <v>1103</v>
      </c>
      <c r="E12440" s="2">
        <f t="shared" ref="E12440" si="63258">SUM(D12434:D12440)/7</f>
        <v>878.85714285714289</v>
      </c>
      <c r="F12440" s="2">
        <f t="shared" ref="F12440" si="63259">SUM(D12436:D12440)/5</f>
        <v>1129.5999999999999</v>
      </c>
      <c r="G12440" s="2">
        <f t="shared" ref="G12440" si="63260">N12440/(B12440/100000)</f>
        <v>14425.995441279054</v>
      </c>
      <c r="H12440">
        <f t="shared" si="62891"/>
        <v>674</v>
      </c>
      <c r="I12440">
        <f t="shared" si="62892"/>
        <v>666</v>
      </c>
      <c r="J12440" s="3">
        <v>0.6813483330511908</v>
      </c>
      <c r="K12440">
        <f t="shared" ref="K12440" si="63261">O12440-O12439</f>
        <v>7</v>
      </c>
      <c r="L12440" s="3">
        <f t="shared" ref="L12440" si="63262">SUM(K12434:K12440)/7</f>
        <v>12.857142857142858</v>
      </c>
      <c r="M12440" s="3">
        <f t="shared" ref="M12440" si="63263">O12440/(B12440/100000)</f>
        <v>295.87358764805924</v>
      </c>
      <c r="N12440">
        <v>309170</v>
      </c>
      <c r="O12440">
        <v>6341</v>
      </c>
    </row>
    <row r="12441" spans="1:15" customFormat="1" ht="15" customHeight="1" x14ac:dyDescent="0.2">
      <c r="A12441" t="s">
        <v>28</v>
      </c>
      <c r="B12441">
        <v>2143145</v>
      </c>
      <c r="C12441" s="1">
        <f t="shared" si="62898"/>
        <v>44584</v>
      </c>
      <c r="D12441">
        <f t="shared" ref="D12441" si="63264">N12441-N12440</f>
        <v>767</v>
      </c>
      <c r="E12441" s="2">
        <f t="shared" ref="E12441" si="63265">SUM(D12435:D12441)/7</f>
        <v>949</v>
      </c>
      <c r="F12441" s="2">
        <f t="shared" ref="F12441" si="63266">SUM(D12437:D12441)/5</f>
        <v>1152.4000000000001</v>
      </c>
      <c r="G12441" s="2">
        <f t="shared" ref="G12441" si="63267">N12441/(B12441/100000)</f>
        <v>14461.783967020428</v>
      </c>
      <c r="H12441">
        <f t="shared" si="62891"/>
        <v>675</v>
      </c>
      <c r="I12441">
        <f t="shared" si="62892"/>
        <v>667</v>
      </c>
      <c r="J12441" s="3">
        <v>0.6813483330511908</v>
      </c>
      <c r="K12441">
        <f t="shared" ref="K12441" si="63268">O12441-O12440</f>
        <v>0</v>
      </c>
      <c r="L12441" s="3">
        <f t="shared" ref="L12441" si="63269">SUM(K12435:K12441)/7</f>
        <v>12.714285714285714</v>
      </c>
      <c r="M12441" s="3">
        <f t="shared" ref="M12441" si="63270">O12441/(B12441/100000)</f>
        <v>295.87358764805924</v>
      </c>
      <c r="N12441">
        <v>309937</v>
      </c>
      <c r="O12441">
        <v>6341</v>
      </c>
    </row>
    <row r="12442" spans="1:15" customFormat="1" ht="15" customHeight="1" x14ac:dyDescent="0.2">
      <c r="A12442" t="s">
        <v>28</v>
      </c>
      <c r="B12442">
        <v>2143145</v>
      </c>
      <c r="C12442" s="1">
        <f t="shared" si="62898"/>
        <v>44585</v>
      </c>
      <c r="D12442">
        <f t="shared" ref="D12442" si="63271">N12442-N12441</f>
        <v>168</v>
      </c>
      <c r="E12442" s="2">
        <f t="shared" ref="E12442" si="63272">SUM(D12436:D12442)/7</f>
        <v>940.42857142857144</v>
      </c>
      <c r="F12442" s="2">
        <f t="shared" ref="F12442" si="63273">SUM(D12438:D12442)/5</f>
        <v>923.4</v>
      </c>
      <c r="G12442" s="2">
        <f t="shared" ref="G12442" si="63274">N12442/(B12442/100000)</f>
        <v>14469.622913988553</v>
      </c>
      <c r="H12442">
        <f t="shared" si="62891"/>
        <v>676</v>
      </c>
      <c r="I12442">
        <f t="shared" si="62892"/>
        <v>668</v>
      </c>
      <c r="J12442" s="3">
        <v>0.6813483330511908</v>
      </c>
      <c r="K12442">
        <f t="shared" ref="K12442" si="63275">O12442-O12441</f>
        <v>2</v>
      </c>
      <c r="L12442" s="3">
        <f t="shared" ref="L12442" si="63276">SUM(K12436:K12442)/7</f>
        <v>12.571428571428571</v>
      </c>
      <c r="M12442" s="3">
        <f t="shared" ref="M12442" si="63277">O12442/(B12442/100000)</f>
        <v>295.96690844529883</v>
      </c>
      <c r="N12442">
        <v>310105</v>
      </c>
      <c r="O12442">
        <v>6343</v>
      </c>
    </row>
    <row r="12443" spans="1:15" customFormat="1" ht="15" customHeight="1" x14ac:dyDescent="0.2">
      <c r="A12443" t="s">
        <v>28</v>
      </c>
      <c r="B12443">
        <v>2143145</v>
      </c>
      <c r="C12443" s="1">
        <f t="shared" si="62898"/>
        <v>44586</v>
      </c>
      <c r="D12443">
        <f t="shared" ref="D12443" si="63278">N12443-N12442</f>
        <v>813</v>
      </c>
      <c r="E12443" s="2">
        <f t="shared" ref="E12443" si="63279">SUM(D12437:D12443)/7</f>
        <v>963.28571428571433</v>
      </c>
      <c r="F12443" s="2">
        <f t="shared" ref="F12443" si="63280">SUM(D12439:D12443)/5</f>
        <v>818.2</v>
      </c>
      <c r="G12443" s="2">
        <f t="shared" ref="G12443" si="63281">N12443/(B12443/100000)</f>
        <v>14507.557818066438</v>
      </c>
      <c r="H12443">
        <f t="shared" si="62891"/>
        <v>677</v>
      </c>
      <c r="I12443">
        <f t="shared" si="62892"/>
        <v>669</v>
      </c>
      <c r="J12443" s="3">
        <v>0.6813483330511908</v>
      </c>
      <c r="K12443">
        <f t="shared" ref="K12443" si="63282">O12443-O12442</f>
        <v>12</v>
      </c>
      <c r="L12443" s="3">
        <f t="shared" ref="L12443" si="63283">SUM(K12437:K12443)/7</f>
        <v>11</v>
      </c>
      <c r="M12443" s="3">
        <f t="shared" ref="M12443" si="63284">O12443/(B12443/100000)</f>
        <v>296.52683322873622</v>
      </c>
      <c r="N12443">
        <v>310918</v>
      </c>
      <c r="O12443">
        <v>6355</v>
      </c>
    </row>
    <row r="12444" spans="1:15" customFormat="1" ht="15" customHeight="1" x14ac:dyDescent="0.2">
      <c r="A12444" t="s">
        <v>28</v>
      </c>
      <c r="B12444">
        <v>2143145</v>
      </c>
      <c r="C12444" s="1">
        <f t="shared" si="62898"/>
        <v>44587</v>
      </c>
      <c r="D12444">
        <f t="shared" ref="D12444" si="63285">N12444-N12443</f>
        <v>1891</v>
      </c>
      <c r="E12444" s="2">
        <f t="shared" ref="E12444" si="63286">SUM(D12438:D12444)/7</f>
        <v>1045.8571428571429</v>
      </c>
      <c r="F12444" s="2">
        <f t="shared" ref="F12444" si="63287">SUM(D12440:D12444)/5</f>
        <v>948.4</v>
      </c>
      <c r="G12444" s="2">
        <f t="shared" ref="G12444" si="63288">N12444/(B12444/100000)</f>
        <v>14595.792631856453</v>
      </c>
      <c r="H12444">
        <f t="shared" si="62891"/>
        <v>678</v>
      </c>
      <c r="I12444">
        <f t="shared" si="62892"/>
        <v>670</v>
      </c>
      <c r="J12444" s="3">
        <v>0.6813483330511908</v>
      </c>
      <c r="K12444">
        <f t="shared" ref="K12444" si="63289">O12444-O12443</f>
        <v>17</v>
      </c>
      <c r="L12444" s="3">
        <f t="shared" ref="L12444" si="63290">SUM(K12438:K12444)/7</f>
        <v>9.7142857142857135</v>
      </c>
      <c r="M12444" s="3">
        <f t="shared" ref="M12444" si="63291">O12444/(B12444/100000)</f>
        <v>297.32006000527258</v>
      </c>
      <c r="N12444">
        <v>312809</v>
      </c>
      <c r="O12444">
        <v>6372</v>
      </c>
    </row>
    <row r="12445" spans="1:15" customFormat="1" ht="15" customHeight="1" x14ac:dyDescent="0.2">
      <c r="A12445" t="s">
        <v>28</v>
      </c>
      <c r="B12445">
        <v>2143145</v>
      </c>
      <c r="C12445" s="1">
        <f t="shared" si="62898"/>
        <v>44588</v>
      </c>
      <c r="D12445">
        <f t="shared" ref="D12445" si="63292">N12445-N12444</f>
        <v>2003</v>
      </c>
      <c r="E12445" s="2">
        <f t="shared" ref="E12445" si="63293">SUM(D12439:D12445)/7</f>
        <v>1140.7142857142858</v>
      </c>
      <c r="F12445" s="2">
        <f t="shared" ref="F12445" si="63294">SUM(D12441:D12445)/5</f>
        <v>1128.4000000000001</v>
      </c>
      <c r="G12445" s="2">
        <f t="shared" ref="G12445" si="63295">N12445/(B12445/100000)</f>
        <v>14689.253410291883</v>
      </c>
      <c r="H12445">
        <f t="shared" si="62891"/>
        <v>679</v>
      </c>
      <c r="I12445">
        <f t="shared" si="62892"/>
        <v>671</v>
      </c>
      <c r="J12445" s="3">
        <v>0.6813483330511908</v>
      </c>
      <c r="K12445">
        <f t="shared" ref="K12445" si="63296">O12445-O12444</f>
        <v>1</v>
      </c>
      <c r="L12445" s="3">
        <f t="shared" ref="L12445" si="63297">SUM(K12439:K12445)/7</f>
        <v>8.1428571428571423</v>
      </c>
      <c r="M12445" s="3">
        <f t="shared" ref="M12445" si="63298">O12445/(B12445/100000)</f>
        <v>297.36672040389237</v>
      </c>
      <c r="N12445">
        <v>314812</v>
      </c>
      <c r="O12445">
        <v>6373</v>
      </c>
    </row>
    <row r="12446" spans="1:15" customFormat="1" ht="15" customHeight="1" x14ac:dyDescent="0.2">
      <c r="A12446" t="s">
        <v>28</v>
      </c>
      <c r="B12446">
        <v>2143145</v>
      </c>
      <c r="C12446" s="1">
        <f t="shared" si="62898"/>
        <v>44589</v>
      </c>
      <c r="D12446">
        <f t="shared" ref="D12446" si="63299">N12446-N12445</f>
        <v>1869</v>
      </c>
      <c r="E12446" s="2">
        <f t="shared" ref="E12446" si="63300">SUM(D12440:D12446)/7</f>
        <v>1230.5714285714287</v>
      </c>
      <c r="F12446" s="2">
        <f t="shared" ref="F12446" si="63301">SUM(D12442:D12446)/5</f>
        <v>1348.8</v>
      </c>
      <c r="G12446" s="2">
        <f t="shared" ref="G12446" si="63302">N12446/(B12446/100000)</f>
        <v>14776.461695312262</v>
      </c>
      <c r="H12446">
        <f t="shared" si="62891"/>
        <v>680</v>
      </c>
      <c r="I12446">
        <f t="shared" si="62892"/>
        <v>672</v>
      </c>
      <c r="J12446" s="3">
        <v>0.6813483330511908</v>
      </c>
      <c r="K12446">
        <f t="shared" ref="K12446" si="63303">O12446-O12445</f>
        <v>15</v>
      </c>
      <c r="L12446" s="3">
        <f t="shared" ref="L12446" si="63304">SUM(K12440:K12446)/7</f>
        <v>7.7142857142857144</v>
      </c>
      <c r="M12446" s="3">
        <f t="shared" ref="M12446" si="63305">O12446/(B12446/100000)</f>
        <v>298.06662638318915</v>
      </c>
      <c r="N12446">
        <v>316681</v>
      </c>
      <c r="O12446">
        <v>6388</v>
      </c>
    </row>
    <row r="12447" spans="1:15" customFormat="1" ht="15" customHeight="1" x14ac:dyDescent="0.2">
      <c r="A12447" t="s">
        <v>28</v>
      </c>
      <c r="B12447">
        <v>2143145</v>
      </c>
      <c r="C12447" s="1">
        <f t="shared" si="62898"/>
        <v>44590</v>
      </c>
      <c r="D12447">
        <f t="shared" ref="D12447" si="63306">N12447-N12446</f>
        <v>1491</v>
      </c>
      <c r="E12447" s="2">
        <f t="shared" ref="E12447" si="63307">SUM(D12441:D12447)/7</f>
        <v>1286</v>
      </c>
      <c r="F12447" s="2">
        <f t="shared" ref="F12447" si="63308">SUM(D12443:D12447)/5</f>
        <v>1613.4</v>
      </c>
      <c r="G12447" s="2">
        <f t="shared" ref="G12447" si="63309">N12447/(B12447/100000)</f>
        <v>14846.032349654362</v>
      </c>
      <c r="H12447">
        <f t="shared" si="62891"/>
        <v>681</v>
      </c>
      <c r="I12447">
        <f t="shared" si="62892"/>
        <v>673</v>
      </c>
      <c r="J12447" s="3">
        <v>0.6813483330511908</v>
      </c>
      <c r="K12447">
        <f t="shared" ref="K12447" si="63310">O12447-O12446</f>
        <v>6</v>
      </c>
      <c r="L12447" s="3">
        <f t="shared" ref="L12447" si="63311">SUM(K12441:K12447)/7</f>
        <v>7.5714285714285712</v>
      </c>
      <c r="M12447" s="3">
        <f t="shared" ref="M12447" si="63312">O12447/(B12447/100000)</f>
        <v>298.3465887749079</v>
      </c>
      <c r="N12447">
        <v>318172</v>
      </c>
      <c r="O12447">
        <v>6394</v>
      </c>
    </row>
    <row r="12448" spans="1:15" customFormat="1" ht="15" customHeight="1" x14ac:dyDescent="0.2">
      <c r="A12448" t="s">
        <v>28</v>
      </c>
      <c r="B12448">
        <v>2143145</v>
      </c>
      <c r="C12448" s="1">
        <f t="shared" si="62898"/>
        <v>44591</v>
      </c>
      <c r="D12448">
        <f t="shared" ref="D12448" si="63313">N12448-N12447</f>
        <v>1360</v>
      </c>
      <c r="E12448" s="2">
        <f t="shared" ref="E12448" si="63314">SUM(D12442:D12448)/7</f>
        <v>1370.7142857142858</v>
      </c>
      <c r="F12448" s="2">
        <f t="shared" ref="F12448" si="63315">SUM(D12444:D12448)/5</f>
        <v>1722.8</v>
      </c>
      <c r="G12448" s="2">
        <f t="shared" ref="G12448" si="63316">N12448/(B12448/100000)</f>
        <v>14909.490491777269</v>
      </c>
      <c r="H12448">
        <f t="shared" si="62891"/>
        <v>682</v>
      </c>
      <c r="I12448">
        <f t="shared" si="62892"/>
        <v>674</v>
      </c>
      <c r="J12448" s="3">
        <v>0.6813483330511908</v>
      </c>
      <c r="K12448">
        <f t="shared" ref="K12448" si="63317">O12448-O12447</f>
        <v>0</v>
      </c>
      <c r="L12448" s="3">
        <f t="shared" ref="L12448" si="63318">SUM(K12442:K12448)/7</f>
        <v>7.5714285714285712</v>
      </c>
      <c r="M12448" s="3">
        <f t="shared" ref="M12448" si="63319">O12448/(B12448/100000)</f>
        <v>298.3465887749079</v>
      </c>
      <c r="N12448">
        <v>319532</v>
      </c>
      <c r="O12448">
        <v>6394</v>
      </c>
    </row>
    <row r="12449" spans="1:15" customFormat="1" ht="15" customHeight="1" x14ac:dyDescent="0.2">
      <c r="A12449" t="s">
        <v>28</v>
      </c>
      <c r="B12449">
        <v>2143145</v>
      </c>
      <c r="C12449" s="1">
        <f t="shared" si="62898"/>
        <v>44592</v>
      </c>
      <c r="D12449">
        <f t="shared" ref="D12449:D12452" si="63320">N12449-N12448</f>
        <v>602</v>
      </c>
      <c r="E12449" s="2">
        <f t="shared" ref="E12449" si="63321">SUM(D12443:D12449)/7</f>
        <v>1432.7142857142858</v>
      </c>
      <c r="F12449" s="2">
        <f t="shared" ref="F12449" si="63322">SUM(D12445:D12449)/5</f>
        <v>1465</v>
      </c>
      <c r="G12449" s="2">
        <f t="shared" ref="G12449" si="63323">N12449/(B12449/100000)</f>
        <v>14937.580051746381</v>
      </c>
      <c r="H12449">
        <f t="shared" si="62891"/>
        <v>683</v>
      </c>
      <c r="I12449">
        <f t="shared" si="62892"/>
        <v>675</v>
      </c>
      <c r="J12449" s="3">
        <v>0.6813483330511908</v>
      </c>
      <c r="K12449">
        <f t="shared" ref="K12449" si="63324">O12449-O12448</f>
        <v>0</v>
      </c>
      <c r="L12449" s="3">
        <f t="shared" ref="L12449" si="63325">SUM(K12443:K12449)/7</f>
        <v>7.2857142857142856</v>
      </c>
      <c r="M12449" s="3">
        <f t="shared" ref="M12449" si="63326">O12449/(B12449/100000)</f>
        <v>298.3465887749079</v>
      </c>
      <c r="N12449">
        <v>320134</v>
      </c>
      <c r="O12449">
        <v>6394</v>
      </c>
    </row>
    <row r="12450" spans="1:15" customFormat="1" ht="15" customHeight="1" x14ac:dyDescent="0.2">
      <c r="A12450" t="s">
        <v>28</v>
      </c>
      <c r="B12450">
        <v>2143145</v>
      </c>
      <c r="C12450" s="1">
        <f t="shared" si="62898"/>
        <v>44593</v>
      </c>
      <c r="D12450">
        <f t="shared" ref="D12450" si="63327">N12450-N12449</f>
        <v>1051</v>
      </c>
      <c r="E12450" s="2">
        <f t="shared" ref="E12450" si="63328">SUM(D12444:D12450)/7</f>
        <v>1466.7142857142858</v>
      </c>
      <c r="F12450" s="2">
        <f t="shared" ref="F12450" si="63329">SUM(D12446:D12450)/5</f>
        <v>1274.5999999999999</v>
      </c>
      <c r="G12450" s="2">
        <f t="shared" ref="G12450:G12514" si="63330">N12450/(B12450/100000)</f>
        <v>14986.620130695776</v>
      </c>
      <c r="H12450">
        <f t="shared" si="62891"/>
        <v>684</v>
      </c>
      <c r="I12450">
        <f t="shared" si="62892"/>
        <v>676</v>
      </c>
      <c r="J12450" s="3">
        <v>0.6813483330511908</v>
      </c>
      <c r="K12450">
        <f t="shared" ref="K12450" si="63331">O12450-O12449</f>
        <v>7</v>
      </c>
      <c r="L12450" s="3">
        <f t="shared" ref="L12450" si="63332">SUM(K12444:K12450)/7</f>
        <v>6.5714285714285712</v>
      </c>
      <c r="M12450" s="3">
        <f t="shared" ref="M12450" si="63333">O12450/(B12450/100000)</f>
        <v>298.67321156524639</v>
      </c>
      <c r="N12450">
        <v>321185</v>
      </c>
      <c r="O12450">
        <v>6401</v>
      </c>
    </row>
    <row r="12451" spans="1:15" customFormat="1" ht="15" customHeight="1" x14ac:dyDescent="0.2">
      <c r="A12451" t="s">
        <v>28</v>
      </c>
      <c r="B12451">
        <v>2143145</v>
      </c>
      <c r="C12451" s="1">
        <f t="shared" si="62898"/>
        <v>44594</v>
      </c>
      <c r="D12451">
        <f t="shared" si="63320"/>
        <v>2801</v>
      </c>
      <c r="E12451" s="2">
        <f t="shared" ref="E12451" si="63334">SUM(D12445:D12451)/7</f>
        <v>1596.7142857142858</v>
      </c>
      <c r="F12451" s="2">
        <f t="shared" ref="F12451" si="63335">SUM(D12447:D12451)/5</f>
        <v>1461</v>
      </c>
      <c r="G12451" s="2">
        <f t="shared" si="63330"/>
        <v>15117.315907229795</v>
      </c>
      <c r="H12451">
        <f t="shared" si="62891"/>
        <v>685</v>
      </c>
      <c r="I12451">
        <f t="shared" si="62892"/>
        <v>677</v>
      </c>
      <c r="J12451" s="3">
        <v>0.6813483330511908</v>
      </c>
      <c r="K12451">
        <f t="shared" ref="K12451:K12452" si="63336">O12451-O12450</f>
        <v>9</v>
      </c>
      <c r="L12451" s="3">
        <f t="shared" ref="L12451:L12452" si="63337">SUM(K12445:K12451)/7</f>
        <v>5.4285714285714288</v>
      </c>
      <c r="M12451" s="3">
        <f t="shared" ref="M12451:M12452" si="63338">O12451/(B12451/100000)</f>
        <v>299.09315515282447</v>
      </c>
      <c r="N12451">
        <v>323986</v>
      </c>
      <c r="O12451">
        <v>6410</v>
      </c>
    </row>
    <row r="12452" spans="1:15" customFormat="1" ht="13" customHeight="1" x14ac:dyDescent="0.2">
      <c r="A12452" t="s">
        <v>28</v>
      </c>
      <c r="B12452">
        <v>2143145</v>
      </c>
      <c r="C12452" s="1">
        <f t="shared" si="62898"/>
        <v>44595</v>
      </c>
      <c r="D12452">
        <f t="shared" si="63320"/>
        <v>3528</v>
      </c>
      <c r="E12452" s="2">
        <f t="shared" ref="E12452:E12458" si="63339">SUM(D12446:D12452)/7</f>
        <v>1814.5714285714287</v>
      </c>
      <c r="F12452" s="2">
        <f t="shared" ref="F12452:F12457" si="63340">SUM(D12448:D12452)/5</f>
        <v>1868.4</v>
      </c>
      <c r="G12452" s="2">
        <f t="shared" si="63330"/>
        <v>15281.933793560398</v>
      </c>
      <c r="H12452">
        <f t="shared" ref="H12452:I12454" si="63341">H12451+1</f>
        <v>686</v>
      </c>
      <c r="I12452">
        <f t="shared" si="63341"/>
        <v>678</v>
      </c>
      <c r="J12452" s="3">
        <v>0.6813483330511908</v>
      </c>
      <c r="K12452">
        <f t="shared" si="63336"/>
        <v>22</v>
      </c>
      <c r="L12452" s="3">
        <f t="shared" si="63337"/>
        <v>8.4285714285714288</v>
      </c>
      <c r="M12452" s="3">
        <f t="shared" si="63338"/>
        <v>300.11968392245973</v>
      </c>
      <c r="N12452">
        <v>327514</v>
      </c>
      <c r="O12452">
        <v>6432</v>
      </c>
    </row>
    <row r="12453" spans="1:15" customFormat="1" ht="13" customHeight="1" x14ac:dyDescent="0.2">
      <c r="A12453" t="s">
        <v>28</v>
      </c>
      <c r="B12453">
        <v>2143145</v>
      </c>
      <c r="C12453" s="1">
        <f t="shared" si="62898"/>
        <v>44596</v>
      </c>
      <c r="D12453">
        <f t="shared" ref="D12453" si="63342">N12453-N12452</f>
        <v>3107</v>
      </c>
      <c r="E12453" s="2">
        <f t="shared" si="63339"/>
        <v>1991.4285714285713</v>
      </c>
      <c r="F12453" s="2">
        <f t="shared" si="63340"/>
        <v>2217.8000000000002</v>
      </c>
      <c r="G12453" s="2">
        <f t="shared" si="63330"/>
        <v>15426.90765207207</v>
      </c>
      <c r="H12453">
        <f t="shared" si="63341"/>
        <v>687</v>
      </c>
      <c r="I12453">
        <f t="shared" si="63341"/>
        <v>679</v>
      </c>
      <c r="J12453" s="3">
        <v>0.6813483330511908</v>
      </c>
      <c r="K12453">
        <f t="shared" ref="K12453" si="63343">O12453-O12452</f>
        <v>3</v>
      </c>
      <c r="L12453" s="3">
        <f t="shared" ref="L12453" si="63344">SUM(K12447:K12453)/7</f>
        <v>6.7142857142857144</v>
      </c>
      <c r="M12453" s="3">
        <f t="shared" ref="M12453" si="63345">O12453/(B12453/100000)</f>
        <v>300.25966511831911</v>
      </c>
      <c r="N12453">
        <v>330621</v>
      </c>
      <c r="O12453">
        <v>6435</v>
      </c>
    </row>
    <row r="12454" spans="1:15" customFormat="1" ht="13" customHeight="1" x14ac:dyDescent="0.2">
      <c r="A12454" t="s">
        <v>28</v>
      </c>
      <c r="B12454">
        <v>2143145</v>
      </c>
      <c r="C12454" s="1">
        <f t="shared" si="62898"/>
        <v>44597</v>
      </c>
      <c r="D12454">
        <f t="shared" ref="D12454" si="63346">N12454-N12453</f>
        <v>2589</v>
      </c>
      <c r="E12454" s="2">
        <f t="shared" si="63339"/>
        <v>2148.2857142857142</v>
      </c>
      <c r="F12454" s="2">
        <f t="shared" si="63340"/>
        <v>2615.1999999999998</v>
      </c>
      <c r="G12454" s="2">
        <f t="shared" si="63330"/>
        <v>15547.711424098696</v>
      </c>
      <c r="H12454">
        <f t="shared" si="63341"/>
        <v>688</v>
      </c>
      <c r="I12454">
        <f t="shared" si="63341"/>
        <v>680</v>
      </c>
      <c r="J12454" s="3">
        <v>0.6813483330511908</v>
      </c>
      <c r="K12454">
        <f t="shared" ref="K12454" si="63347">O12454-O12453</f>
        <v>11</v>
      </c>
      <c r="L12454" s="3">
        <f t="shared" ref="L12454" si="63348">SUM(K12448:K12454)/7</f>
        <v>7.4285714285714288</v>
      </c>
      <c r="M12454" s="3">
        <f t="shared" ref="M12454" si="63349">O12454/(B12454/100000)</f>
        <v>300.77292950313671</v>
      </c>
      <c r="N12454">
        <v>333210</v>
      </c>
      <c r="O12454">
        <v>6446</v>
      </c>
    </row>
    <row r="12455" spans="1:15" customFormat="1" ht="13" customHeight="1" x14ac:dyDescent="0.2">
      <c r="A12455" t="s">
        <v>28</v>
      </c>
      <c r="B12455">
        <v>2143145</v>
      </c>
      <c r="C12455" s="1">
        <f t="shared" si="62898"/>
        <v>44598</v>
      </c>
      <c r="D12455">
        <f t="shared" ref="D12455" si="63350">N12455-N12454</f>
        <v>2231</v>
      </c>
      <c r="E12455" s="2">
        <f t="shared" si="63339"/>
        <v>2272.7142857142858</v>
      </c>
      <c r="F12455" s="2">
        <f t="shared" si="63340"/>
        <v>2851.2</v>
      </c>
      <c r="G12455" s="2">
        <f t="shared" si="63330"/>
        <v>15651.810773419436</v>
      </c>
      <c r="H12455">
        <f t="shared" ref="H12455:H12463" si="63351">H12454+1</f>
        <v>689</v>
      </c>
      <c r="I12455">
        <f t="shared" ref="I12455:I12463" si="63352">I12454+1</f>
        <v>681</v>
      </c>
      <c r="J12455" s="3">
        <v>0.6813483330511908</v>
      </c>
      <c r="K12455">
        <f t="shared" ref="K12455" si="63353">O12455-O12454</f>
        <v>1</v>
      </c>
      <c r="L12455" s="3">
        <f t="shared" ref="L12455" si="63354">SUM(K12449:K12455)/7</f>
        <v>7.5714285714285712</v>
      </c>
      <c r="M12455" s="3">
        <f t="shared" ref="M12455" si="63355">O12455/(B12455/100000)</f>
        <v>300.8195899017565</v>
      </c>
      <c r="N12455">
        <v>335441</v>
      </c>
      <c r="O12455">
        <v>6447</v>
      </c>
    </row>
    <row r="12456" spans="1:15" customFormat="1" ht="13" customHeight="1" x14ac:dyDescent="0.2">
      <c r="A12456" t="s">
        <v>28</v>
      </c>
      <c r="B12456">
        <v>2143145</v>
      </c>
      <c r="C12456" s="1">
        <f t="shared" si="62898"/>
        <v>44599</v>
      </c>
      <c r="D12456">
        <f t="shared" ref="D12456" si="63356">N12456-N12455</f>
        <v>1131</v>
      </c>
      <c r="E12456" s="2">
        <f t="shared" si="63339"/>
        <v>2348.2857142857142</v>
      </c>
      <c r="F12456" s="2">
        <f t="shared" si="63340"/>
        <v>2517.1999999999998</v>
      </c>
      <c r="G12456" s="2">
        <f t="shared" si="63330"/>
        <v>15704.583684258414</v>
      </c>
      <c r="H12456">
        <f t="shared" si="63351"/>
        <v>690</v>
      </c>
      <c r="I12456">
        <f t="shared" si="63352"/>
        <v>682</v>
      </c>
      <c r="J12456" s="3">
        <v>0.6813483330511908</v>
      </c>
      <c r="K12456">
        <f t="shared" ref="K12456" si="63357">O12456-O12455</f>
        <v>0</v>
      </c>
      <c r="L12456" s="3">
        <f t="shared" ref="L12456" si="63358">SUM(K12450:K12456)/7</f>
        <v>7.5714285714285712</v>
      </c>
      <c r="M12456" s="3">
        <f t="shared" ref="M12456" si="63359">O12456/(B12456/100000)</f>
        <v>300.8195899017565</v>
      </c>
      <c r="N12456">
        <v>336572</v>
      </c>
      <c r="O12456">
        <v>6447</v>
      </c>
    </row>
    <row r="12457" spans="1:15" customFormat="1" ht="13" customHeight="1" x14ac:dyDescent="0.2">
      <c r="A12457" t="s">
        <v>28</v>
      </c>
      <c r="B12457">
        <v>2143145</v>
      </c>
      <c r="C12457" s="1">
        <f t="shared" si="62898"/>
        <v>44600</v>
      </c>
      <c r="D12457">
        <f t="shared" ref="D12457" si="63360">N12457-N12456</f>
        <v>1372</v>
      </c>
      <c r="E12457" s="2">
        <f t="shared" si="63339"/>
        <v>2394.1428571428573</v>
      </c>
      <c r="F12457" s="2">
        <f t="shared" si="63340"/>
        <v>2086</v>
      </c>
      <c r="G12457" s="2">
        <f t="shared" si="63330"/>
        <v>15768.601751164759</v>
      </c>
      <c r="H12457">
        <f t="shared" si="63351"/>
        <v>691</v>
      </c>
      <c r="I12457">
        <f t="shared" si="63352"/>
        <v>683</v>
      </c>
      <c r="J12457" s="3">
        <v>0.6813483330511908</v>
      </c>
      <c r="K12457">
        <f t="shared" ref="K12457" si="63361">O12457-O12456</f>
        <v>5</v>
      </c>
      <c r="L12457" s="3">
        <f t="shared" ref="L12457" si="63362">SUM(K12451:K12457)/7</f>
        <v>7.2857142857142856</v>
      </c>
      <c r="M12457" s="3">
        <f t="shared" ref="M12457" si="63363">O12457/(B12457/100000)</f>
        <v>301.05289189485541</v>
      </c>
      <c r="N12457">
        <v>337944</v>
      </c>
      <c r="O12457">
        <v>6452</v>
      </c>
    </row>
    <row r="12458" spans="1:15" customFormat="1" ht="13" customHeight="1" x14ac:dyDescent="0.2">
      <c r="A12458" t="s">
        <v>28</v>
      </c>
      <c r="B12458">
        <v>2143145</v>
      </c>
      <c r="C12458" s="1">
        <f t="shared" si="62898"/>
        <v>44601</v>
      </c>
      <c r="D12458">
        <f t="shared" ref="D12458" si="63364">N12458-N12457</f>
        <v>4066</v>
      </c>
      <c r="E12458" s="2">
        <f t="shared" si="63339"/>
        <v>2574.8571428571427</v>
      </c>
      <c r="F12458" s="2">
        <f t="shared" ref="F12458" si="63365">SUM(D12454:D12458)/5</f>
        <v>2277.8000000000002</v>
      </c>
      <c r="G12458" s="2">
        <f t="shared" si="63330"/>
        <v>15958.322931952807</v>
      </c>
      <c r="H12458">
        <f t="shared" si="63351"/>
        <v>692</v>
      </c>
      <c r="I12458">
        <f t="shared" si="63352"/>
        <v>684</v>
      </c>
      <c r="J12458" s="3">
        <v>0.6813483330511908</v>
      </c>
      <c r="K12458">
        <f t="shared" ref="K12458" si="63366">O12458-O12457</f>
        <v>21</v>
      </c>
      <c r="L12458" s="3">
        <f t="shared" ref="L12458" si="63367">SUM(K12452:K12458)/7</f>
        <v>9</v>
      </c>
      <c r="M12458" s="3">
        <f t="shared" ref="M12458" si="63368">O12458/(B12458/100000)</f>
        <v>302.03276026587093</v>
      </c>
      <c r="N12458">
        <v>342010</v>
      </c>
      <c r="O12458">
        <v>6473</v>
      </c>
    </row>
    <row r="12459" spans="1:15" customFormat="1" ht="13" customHeight="1" x14ac:dyDescent="0.2">
      <c r="A12459" t="s">
        <v>28</v>
      </c>
      <c r="B12459">
        <v>2143145</v>
      </c>
      <c r="C12459" s="1">
        <f t="shared" si="62898"/>
        <v>44602</v>
      </c>
      <c r="D12459">
        <f t="shared" ref="D12459" si="63369">N12459-N12458</f>
        <v>4467</v>
      </c>
      <c r="E12459" s="2">
        <f t="shared" ref="E12459" si="63370">SUM(D12453:D12459)/7</f>
        <v>2709</v>
      </c>
      <c r="F12459" s="2">
        <f t="shared" ref="F12459" si="63371">SUM(D12455:D12459)/5</f>
        <v>2653.4</v>
      </c>
      <c r="G12459" s="2">
        <f t="shared" si="63330"/>
        <v>16166.754932587388</v>
      </c>
      <c r="H12459">
        <f t="shared" si="63351"/>
        <v>693</v>
      </c>
      <c r="I12459">
        <f t="shared" si="63352"/>
        <v>685</v>
      </c>
      <c r="J12459" s="3">
        <v>0.6813483330511908</v>
      </c>
      <c r="K12459">
        <f t="shared" ref="K12459" si="63372">O12459-O12458</f>
        <v>2</v>
      </c>
      <c r="L12459" s="3">
        <f t="shared" ref="L12459" si="63373">SUM(K12453:K12459)/7</f>
        <v>6.1428571428571432</v>
      </c>
      <c r="M12459" s="3">
        <f t="shared" ref="M12459" si="63374">O12459/(B12459/100000)</f>
        <v>302.12608106311052</v>
      </c>
      <c r="N12459">
        <v>346477</v>
      </c>
      <c r="O12459">
        <v>6475</v>
      </c>
    </row>
    <row r="12460" spans="1:15" customFormat="1" ht="13" customHeight="1" x14ac:dyDescent="0.2">
      <c r="A12460" t="s">
        <v>28</v>
      </c>
      <c r="B12460">
        <v>2143145</v>
      </c>
      <c r="C12460" s="1">
        <f t="shared" si="62898"/>
        <v>44603</v>
      </c>
      <c r="D12460">
        <f t="shared" ref="D12460:D12461" si="63375">N12460-N12459</f>
        <v>4376</v>
      </c>
      <c r="E12460" s="2">
        <f t="shared" ref="E12460:E12461" si="63376">SUM(D12454:D12460)/7</f>
        <v>2890.2857142857142</v>
      </c>
      <c r="F12460" s="2">
        <f t="shared" ref="F12460:F12461" si="63377">SUM(D12456:D12460)/5</f>
        <v>3082.4</v>
      </c>
      <c r="G12460" s="2">
        <f t="shared" si="63330"/>
        <v>16370.94083694757</v>
      </c>
      <c r="H12460">
        <f t="shared" si="63351"/>
        <v>694</v>
      </c>
      <c r="I12460">
        <f t="shared" si="63352"/>
        <v>686</v>
      </c>
      <c r="J12460" s="3">
        <v>0.6813483330511908</v>
      </c>
      <c r="K12460">
        <f t="shared" ref="K12460:K12461" si="63378">O12460-O12459</f>
        <v>20</v>
      </c>
      <c r="L12460" s="3">
        <f t="shared" ref="L12460:L12461" si="63379">SUM(K12454:K12460)/7</f>
        <v>8.5714285714285712</v>
      </c>
      <c r="M12460" s="3">
        <f t="shared" ref="M12460:M12461" si="63380">O12460/(B12460/100000)</f>
        <v>303.0592890355062</v>
      </c>
      <c r="N12460">
        <v>350853</v>
      </c>
      <c r="O12460">
        <v>6495</v>
      </c>
    </row>
    <row r="12461" spans="1:15" customFormat="1" ht="13" customHeight="1" x14ac:dyDescent="0.2">
      <c r="A12461" t="s">
        <v>28</v>
      </c>
      <c r="B12461">
        <v>2143145</v>
      </c>
      <c r="C12461" s="1">
        <f t="shared" si="62898"/>
        <v>44604</v>
      </c>
      <c r="D12461">
        <f t="shared" si="63375"/>
        <v>3034</v>
      </c>
      <c r="E12461" s="2">
        <f t="shared" si="63376"/>
        <v>2953.8571428571427</v>
      </c>
      <c r="F12461" s="2">
        <f t="shared" si="63377"/>
        <v>3463</v>
      </c>
      <c r="G12461" s="2">
        <f t="shared" si="63330"/>
        <v>16512.508486359999</v>
      </c>
      <c r="H12461">
        <f t="shared" si="63351"/>
        <v>695</v>
      </c>
      <c r="I12461">
        <f t="shared" si="63352"/>
        <v>687</v>
      </c>
      <c r="J12461" s="3">
        <v>0.6813483330511908</v>
      </c>
      <c r="K12461">
        <f t="shared" si="63378"/>
        <v>0</v>
      </c>
      <c r="L12461" s="3">
        <f t="shared" si="63379"/>
        <v>7</v>
      </c>
      <c r="M12461" s="3">
        <f t="shared" si="63380"/>
        <v>303.0592890355062</v>
      </c>
      <c r="N12461">
        <v>353887</v>
      </c>
      <c r="O12461">
        <v>6495</v>
      </c>
    </row>
    <row r="12462" spans="1:15" customFormat="1" ht="13" customHeight="1" x14ac:dyDescent="0.2">
      <c r="A12462" t="s">
        <v>28</v>
      </c>
      <c r="B12462">
        <v>2143145</v>
      </c>
      <c r="C12462" s="1">
        <f t="shared" si="62898"/>
        <v>44605</v>
      </c>
      <c r="D12462">
        <f t="shared" ref="D12462" si="63381">N12462-N12461</f>
        <v>2673</v>
      </c>
      <c r="E12462" s="2">
        <f t="shared" ref="E12462" si="63382">SUM(D12456:D12462)/7</f>
        <v>3017</v>
      </c>
      <c r="F12462" s="2">
        <f t="shared" ref="F12462" si="63383">SUM(D12458:D12462)/5</f>
        <v>3723.2</v>
      </c>
      <c r="G12462" s="2">
        <f t="shared" si="63330"/>
        <v>16637.231731870685</v>
      </c>
      <c r="H12462">
        <f t="shared" si="63351"/>
        <v>696</v>
      </c>
      <c r="I12462">
        <f t="shared" si="63352"/>
        <v>688</v>
      </c>
      <c r="J12462" s="3">
        <v>0.6813483330511908</v>
      </c>
      <c r="K12462">
        <f t="shared" ref="K12462" si="63384">O12462-O12461</f>
        <v>1</v>
      </c>
      <c r="L12462" s="3">
        <f t="shared" ref="L12462" si="63385">SUM(K12456:K12462)/7</f>
        <v>7</v>
      </c>
      <c r="M12462" s="3">
        <f t="shared" ref="M12462" si="63386">O12462/(B12462/100000)</f>
        <v>303.10594943412599</v>
      </c>
      <c r="N12462">
        <v>356560</v>
      </c>
      <c r="O12462">
        <v>6496</v>
      </c>
    </row>
    <row r="12463" spans="1:15" customFormat="1" ht="13" customHeight="1" x14ac:dyDescent="0.2">
      <c r="A12463" t="s">
        <v>28</v>
      </c>
      <c r="B12463">
        <v>2143145</v>
      </c>
      <c r="C12463" s="1">
        <f t="shared" si="62898"/>
        <v>44606</v>
      </c>
      <c r="D12463">
        <f t="shared" ref="D12463" si="63387">N12463-N12462</f>
        <v>1083</v>
      </c>
      <c r="E12463" s="2">
        <f t="shared" ref="E12463" si="63388">SUM(D12457:D12463)/7</f>
        <v>3010.1428571428573</v>
      </c>
      <c r="F12463" s="2">
        <f t="shared" ref="F12463" si="63389">SUM(D12459:D12463)/5</f>
        <v>3126.6</v>
      </c>
      <c r="G12463" s="2">
        <f t="shared" si="63330"/>
        <v>16687.764943575912</v>
      </c>
      <c r="H12463">
        <f t="shared" si="63351"/>
        <v>697</v>
      </c>
      <c r="I12463">
        <f t="shared" si="63352"/>
        <v>689</v>
      </c>
      <c r="J12463" s="3">
        <v>0.6813483330511908</v>
      </c>
      <c r="K12463">
        <f t="shared" ref="K12463" si="63390">O12463-O12462</f>
        <v>1</v>
      </c>
      <c r="L12463" s="3">
        <f t="shared" ref="L12463" si="63391">SUM(K12457:K12463)/7</f>
        <v>7.1428571428571432</v>
      </c>
      <c r="M12463" s="3">
        <f t="shared" ref="M12463" si="63392">O12463/(B12463/100000)</f>
        <v>303.15260983274578</v>
      </c>
      <c r="N12463">
        <v>357643</v>
      </c>
      <c r="O12463">
        <v>6497</v>
      </c>
    </row>
    <row r="12464" spans="1:15" customFormat="1" ht="13" customHeight="1" x14ac:dyDescent="0.2">
      <c r="A12464" t="s">
        <v>28</v>
      </c>
      <c r="B12464">
        <v>2143145</v>
      </c>
      <c r="C12464" s="1">
        <f t="shared" ref="C12464:C12469" si="63393">C12463+1</f>
        <v>44607</v>
      </c>
      <c r="D12464">
        <f t="shared" ref="D12464:D12469" si="63394">N12464-N12463</f>
        <v>2164</v>
      </c>
      <c r="E12464" s="2">
        <f t="shared" ref="E12464:E12470" si="63395">SUM(D12458:D12464)/7</f>
        <v>3123.2857142857142</v>
      </c>
      <c r="F12464" s="2">
        <f t="shared" ref="F12464:F12469" si="63396">SUM(D12460:D12464)/5</f>
        <v>2666</v>
      </c>
      <c r="G12464" s="2">
        <f t="shared" si="63330"/>
        <v>16788.738046189126</v>
      </c>
      <c r="H12464">
        <f t="shared" ref="H12464:I12467" si="63397">H12463+1</f>
        <v>698</v>
      </c>
      <c r="I12464">
        <f t="shared" si="63397"/>
        <v>690</v>
      </c>
      <c r="J12464" s="3">
        <v>0.6813483330511908</v>
      </c>
      <c r="K12464">
        <f t="shared" ref="K12464:K12469" si="63398">O12464-O12463</f>
        <v>9</v>
      </c>
      <c r="L12464" s="3">
        <f t="shared" ref="L12464:L12470" si="63399">SUM(K12458:K12464)/7</f>
        <v>7.7142857142857144</v>
      </c>
      <c r="M12464" s="3">
        <f t="shared" ref="M12464" si="63400">O12464/(B12464/100000)</f>
        <v>303.57255342032386</v>
      </c>
      <c r="N12464">
        <v>359807</v>
      </c>
      <c r="O12464">
        <v>6506</v>
      </c>
    </row>
    <row r="12465" spans="1:15" customFormat="1" ht="13" customHeight="1" x14ac:dyDescent="0.2">
      <c r="A12465" t="s">
        <v>28</v>
      </c>
      <c r="B12465">
        <v>2143145</v>
      </c>
      <c r="C12465" s="1">
        <f t="shared" si="63393"/>
        <v>44608</v>
      </c>
      <c r="D12465">
        <f t="shared" si="63394"/>
        <v>4320</v>
      </c>
      <c r="E12465" s="2">
        <f t="shared" si="63395"/>
        <v>3159.5714285714284</v>
      </c>
      <c r="F12465" s="2">
        <f t="shared" si="63396"/>
        <v>2654.8</v>
      </c>
      <c r="G12465" s="2">
        <f t="shared" si="63330"/>
        <v>16990.3109682266</v>
      </c>
      <c r="H12465">
        <f t="shared" si="63397"/>
        <v>699</v>
      </c>
      <c r="I12465">
        <f t="shared" si="63397"/>
        <v>691</v>
      </c>
      <c r="J12465" s="3">
        <v>0.6813483330511908</v>
      </c>
      <c r="K12465">
        <f t="shared" si="63398"/>
        <v>11</v>
      </c>
      <c r="L12465" s="3">
        <f t="shared" si="63399"/>
        <v>6.2857142857142856</v>
      </c>
      <c r="M12465" s="3">
        <f t="shared" ref="M12465" si="63401">O12465/(B12465/100000)</f>
        <v>304.08581780514146</v>
      </c>
      <c r="N12465">
        <v>364127</v>
      </c>
      <c r="O12465">
        <v>6517</v>
      </c>
    </row>
    <row r="12466" spans="1:15" customFormat="1" ht="13" customHeight="1" x14ac:dyDescent="0.2">
      <c r="A12466" t="s">
        <v>28</v>
      </c>
      <c r="B12466">
        <v>2143145</v>
      </c>
      <c r="C12466" s="1">
        <f t="shared" si="63393"/>
        <v>44609</v>
      </c>
      <c r="D12466">
        <f t="shared" si="63394"/>
        <v>4413</v>
      </c>
      <c r="E12466" s="2">
        <f t="shared" si="63395"/>
        <v>3151.8571428571427</v>
      </c>
      <c r="F12466" s="2">
        <f t="shared" si="63396"/>
        <v>2930.6</v>
      </c>
      <c r="G12466" s="2">
        <f t="shared" si="63330"/>
        <v>17196.223307335713</v>
      </c>
      <c r="H12466">
        <f t="shared" si="63397"/>
        <v>700</v>
      </c>
      <c r="I12466">
        <f t="shared" si="63397"/>
        <v>692</v>
      </c>
      <c r="J12466" s="3">
        <v>0.6813483330511908</v>
      </c>
      <c r="K12466">
        <f t="shared" si="63398"/>
        <v>2</v>
      </c>
      <c r="L12466" s="3">
        <f t="shared" si="63399"/>
        <v>6.2857142857142856</v>
      </c>
      <c r="M12466" s="3">
        <f t="shared" ref="M12466:M12467" si="63402">O12466/(B12466/100000)</f>
        <v>304.17913860238104</v>
      </c>
      <c r="N12466">
        <v>368540</v>
      </c>
      <c r="O12466">
        <v>6519</v>
      </c>
    </row>
    <row r="12467" spans="1:15" customFormat="1" ht="13" customHeight="1" x14ac:dyDescent="0.2">
      <c r="A12467" t="s">
        <v>28</v>
      </c>
      <c r="B12467">
        <v>2143145</v>
      </c>
      <c r="C12467" s="1">
        <f t="shared" si="63393"/>
        <v>44610</v>
      </c>
      <c r="D12467">
        <f t="shared" si="63394"/>
        <v>4970</v>
      </c>
      <c r="E12467" s="2">
        <f t="shared" si="63395"/>
        <v>3236.7142857142858</v>
      </c>
      <c r="F12467" s="2">
        <f t="shared" si="63396"/>
        <v>3390</v>
      </c>
      <c r="G12467" s="2">
        <f t="shared" si="63330"/>
        <v>17428.125488476046</v>
      </c>
      <c r="H12467">
        <f t="shared" si="63397"/>
        <v>701</v>
      </c>
      <c r="I12467">
        <f t="shared" si="63397"/>
        <v>693</v>
      </c>
      <c r="J12467" s="3">
        <v>0.6813483330511908</v>
      </c>
      <c r="K12467">
        <f t="shared" si="63398"/>
        <v>9</v>
      </c>
      <c r="L12467" s="3">
        <f t="shared" si="63399"/>
        <v>4.7142857142857144</v>
      </c>
      <c r="M12467" s="3">
        <f t="shared" si="63402"/>
        <v>304.59908218995912</v>
      </c>
      <c r="N12467">
        <v>373510</v>
      </c>
      <c r="O12467">
        <v>6528</v>
      </c>
    </row>
    <row r="12468" spans="1:15" customFormat="1" ht="13" customHeight="1" x14ac:dyDescent="0.2">
      <c r="A12468" t="s">
        <v>28</v>
      </c>
      <c r="B12468">
        <v>2143145</v>
      </c>
      <c r="C12468" s="1">
        <f t="shared" si="63393"/>
        <v>44611</v>
      </c>
      <c r="D12468">
        <f t="shared" si="63394"/>
        <v>3702</v>
      </c>
      <c r="E12468" s="2">
        <f t="shared" si="63395"/>
        <v>3332.1428571428573</v>
      </c>
      <c r="F12468" s="2">
        <f t="shared" si="63396"/>
        <v>3913.8</v>
      </c>
      <c r="G12468" s="2">
        <f t="shared" si="63330"/>
        <v>17600.862284166491</v>
      </c>
      <c r="H12468">
        <f t="shared" ref="H12468:H12545" si="63403">H12467+1</f>
        <v>702</v>
      </c>
      <c r="I12468">
        <f t="shared" ref="I12468:I12545" si="63404">I12467+1</f>
        <v>694</v>
      </c>
      <c r="J12468" s="3">
        <v>0.6813483330511908</v>
      </c>
      <c r="K12468">
        <f t="shared" si="63398"/>
        <v>4</v>
      </c>
      <c r="L12468" s="3">
        <f t="shared" si="63399"/>
        <v>5.2857142857142856</v>
      </c>
      <c r="M12468" s="3">
        <f t="shared" ref="M12468" si="63405">O12468/(B12468/100000)</f>
        <v>304.78572378443829</v>
      </c>
      <c r="N12468">
        <v>377212</v>
      </c>
      <c r="O12468">
        <v>6532</v>
      </c>
    </row>
    <row r="12469" spans="1:15" customFormat="1" ht="13" customHeight="1" x14ac:dyDescent="0.2">
      <c r="A12469" t="s">
        <v>28</v>
      </c>
      <c r="B12469">
        <v>2143145</v>
      </c>
      <c r="C12469" s="1">
        <f t="shared" si="63393"/>
        <v>44612</v>
      </c>
      <c r="D12469">
        <f t="shared" si="63394"/>
        <v>3188</v>
      </c>
      <c r="E12469" s="2">
        <f t="shared" si="63395"/>
        <v>3405.7142857142858</v>
      </c>
      <c r="F12469" s="2">
        <f t="shared" si="63396"/>
        <v>4118.6000000000004</v>
      </c>
      <c r="G12469" s="2">
        <f t="shared" si="63330"/>
        <v>17749.615634966369</v>
      </c>
      <c r="H12469">
        <f t="shared" si="63403"/>
        <v>703</v>
      </c>
      <c r="I12469">
        <f t="shared" si="63404"/>
        <v>695</v>
      </c>
      <c r="J12469" s="3">
        <v>0.6813483330511908</v>
      </c>
      <c r="K12469">
        <f t="shared" si="63398"/>
        <v>15</v>
      </c>
      <c r="L12469" s="3">
        <f t="shared" si="63399"/>
        <v>7.2857142857142856</v>
      </c>
      <c r="M12469" s="3">
        <f t="shared" ref="M12469" si="63406">O12469/(B12469/100000)</f>
        <v>305.48562976373506</v>
      </c>
      <c r="N12469">
        <v>380400</v>
      </c>
      <c r="O12469">
        <v>6547</v>
      </c>
    </row>
    <row r="12470" spans="1:15" customFormat="1" ht="13" customHeight="1" x14ac:dyDescent="0.2">
      <c r="A12470" t="s">
        <v>28</v>
      </c>
      <c r="B12470">
        <v>2143145</v>
      </c>
      <c r="C12470" s="1">
        <f t="shared" ref="C12470:C12545" si="63407">C12469+1</f>
        <v>44613</v>
      </c>
      <c r="D12470">
        <f t="shared" ref="D12470" si="63408">N12470-N12469</f>
        <v>1302</v>
      </c>
      <c r="E12470" s="2">
        <f t="shared" si="63395"/>
        <v>3437</v>
      </c>
      <c r="F12470" s="2">
        <f t="shared" ref="F12470" si="63409">SUM(D12466:D12470)/5</f>
        <v>3515</v>
      </c>
      <c r="G12470" s="2">
        <f t="shared" si="63330"/>
        <v>17810.367473969327</v>
      </c>
      <c r="H12470">
        <f t="shared" si="63403"/>
        <v>704</v>
      </c>
      <c r="I12470">
        <f t="shared" si="63404"/>
        <v>696</v>
      </c>
      <c r="J12470" s="3">
        <v>0.6813483330511908</v>
      </c>
      <c r="K12470">
        <f t="shared" ref="K12470" si="63410">O12470-O12469</f>
        <v>2</v>
      </c>
      <c r="L12470" s="3">
        <f t="shared" si="63399"/>
        <v>7.4285714285714288</v>
      </c>
      <c r="M12470" s="3">
        <f t="shared" ref="M12470" si="63411">O12470/(B12470/100000)</f>
        <v>305.57895056097465</v>
      </c>
      <c r="N12470">
        <v>381702</v>
      </c>
      <c r="O12470">
        <v>6549</v>
      </c>
    </row>
    <row r="12471" spans="1:15" customFormat="1" ht="13" customHeight="1" x14ac:dyDescent="0.2">
      <c r="A12471" t="s">
        <v>28</v>
      </c>
      <c r="B12471">
        <v>2143145</v>
      </c>
      <c r="C12471" s="1">
        <f t="shared" si="63407"/>
        <v>44614</v>
      </c>
      <c r="D12471">
        <f t="shared" ref="D12471" si="63412">N12471-N12470</f>
        <v>2386</v>
      </c>
      <c r="E12471" s="2">
        <f t="shared" ref="E12471" si="63413">SUM(D12465:D12471)/7</f>
        <v>3468.7142857142858</v>
      </c>
      <c r="F12471" s="2">
        <f t="shared" ref="F12471" si="63414">SUM(D12467:D12471)/5</f>
        <v>3109.6</v>
      </c>
      <c r="G12471" s="2">
        <f t="shared" si="63330"/>
        <v>17921.699185076137</v>
      </c>
      <c r="H12471">
        <f t="shared" si="63403"/>
        <v>705</v>
      </c>
      <c r="I12471">
        <f t="shared" si="63404"/>
        <v>697</v>
      </c>
      <c r="J12471" s="3">
        <v>0.6813483330511908</v>
      </c>
      <c r="K12471">
        <f t="shared" ref="K12471" si="63415">O12471-O12470</f>
        <v>8</v>
      </c>
      <c r="L12471" s="3">
        <f t="shared" ref="L12471" si="63416">SUM(K12465:K12471)/7</f>
        <v>7.2857142857142856</v>
      </c>
      <c r="M12471" s="3">
        <f t="shared" ref="M12471" si="63417">O12471/(B12471/100000)</f>
        <v>305.95223374993293</v>
      </c>
      <c r="N12471">
        <v>384088</v>
      </c>
      <c r="O12471">
        <v>6557</v>
      </c>
    </row>
    <row r="12472" spans="1:15" customFormat="1" ht="13" customHeight="1" x14ac:dyDescent="0.2">
      <c r="A12472" t="s">
        <v>28</v>
      </c>
      <c r="B12472">
        <v>2143145</v>
      </c>
      <c r="C12472" s="1">
        <f t="shared" si="63407"/>
        <v>44615</v>
      </c>
      <c r="D12472">
        <f t="shared" ref="D12472" si="63418">N12472-N12471</f>
        <v>4957</v>
      </c>
      <c r="E12472" s="2">
        <f t="shared" ref="E12472" si="63419">SUM(D12466:D12472)/7</f>
        <v>3559.7142857142858</v>
      </c>
      <c r="F12472" s="2">
        <f t="shared" ref="F12472" si="63420">SUM(D12468:D12472)/5</f>
        <v>3107</v>
      </c>
      <c r="G12472" s="2">
        <f t="shared" si="63330"/>
        <v>18152.994781034413</v>
      </c>
      <c r="H12472">
        <f t="shared" si="63403"/>
        <v>706</v>
      </c>
      <c r="I12472">
        <f t="shared" si="63404"/>
        <v>698</v>
      </c>
      <c r="J12472" s="3">
        <v>0.6813483330511908</v>
      </c>
      <c r="K12472">
        <f t="shared" ref="K12472" si="63421">O12472-O12471</f>
        <v>7</v>
      </c>
      <c r="L12472" s="3">
        <f t="shared" ref="L12472" si="63422">SUM(K12466:K12472)/7</f>
        <v>6.7142857142857144</v>
      </c>
      <c r="M12472" s="3">
        <f t="shared" ref="M12472" si="63423">O12472/(B12472/100000)</f>
        <v>306.27885654027142</v>
      </c>
      <c r="N12472">
        <v>389045</v>
      </c>
      <c r="O12472">
        <v>6564</v>
      </c>
    </row>
    <row r="12473" spans="1:15" customFormat="1" ht="13" customHeight="1" x14ac:dyDescent="0.2">
      <c r="A12473" t="s">
        <v>28</v>
      </c>
      <c r="B12473">
        <v>2143145</v>
      </c>
      <c r="C12473" s="1">
        <f t="shared" si="63407"/>
        <v>44616</v>
      </c>
      <c r="D12473">
        <f t="shared" ref="D12473:D12474" si="63424">N12473-N12472</f>
        <v>5450</v>
      </c>
      <c r="E12473" s="2">
        <f t="shared" ref="E12473:E12474" si="63425">SUM(D12467:D12473)/7</f>
        <v>3707.8571428571427</v>
      </c>
      <c r="F12473" s="2">
        <f t="shared" ref="F12473:F12474" si="63426">SUM(D12469:D12473)/5</f>
        <v>3456.6</v>
      </c>
      <c r="G12473" s="2">
        <f t="shared" si="63330"/>
        <v>18407.293953512242</v>
      </c>
      <c r="H12473">
        <f t="shared" si="63403"/>
        <v>707</v>
      </c>
      <c r="I12473">
        <f t="shared" si="63404"/>
        <v>699</v>
      </c>
      <c r="J12473" s="3">
        <v>0.6813483330511908</v>
      </c>
      <c r="K12473">
        <f t="shared" ref="K12473:K12474" si="63427">O12473-O12472</f>
        <v>28</v>
      </c>
      <c r="L12473" s="3">
        <f t="shared" ref="L12473:L12474" si="63428">SUM(K12467:K12473)/7</f>
        <v>10.428571428571429</v>
      </c>
      <c r="M12473" s="3">
        <f t="shared" ref="M12473:M12474" si="63429">O12473/(B12473/100000)</f>
        <v>307.58534770162538</v>
      </c>
      <c r="N12473">
        <v>394495</v>
      </c>
      <c r="O12473">
        <v>6592</v>
      </c>
    </row>
    <row r="12474" spans="1:15" customFormat="1" ht="13" customHeight="1" x14ac:dyDescent="0.2">
      <c r="A12474" t="s">
        <v>28</v>
      </c>
      <c r="B12474">
        <v>2143145</v>
      </c>
      <c r="C12474" s="1">
        <f t="shared" si="63407"/>
        <v>44617</v>
      </c>
      <c r="D12474">
        <f t="shared" si="63424"/>
        <v>5672</v>
      </c>
      <c r="E12474" s="2">
        <f t="shared" si="63425"/>
        <v>3808.1428571428573</v>
      </c>
      <c r="F12474" s="2">
        <f t="shared" si="63426"/>
        <v>3953.4</v>
      </c>
      <c r="G12474" s="2">
        <f t="shared" si="63330"/>
        <v>18671.951734483668</v>
      </c>
      <c r="H12474">
        <f t="shared" si="63403"/>
        <v>708</v>
      </c>
      <c r="I12474">
        <f t="shared" si="63404"/>
        <v>700</v>
      </c>
      <c r="J12474" s="3">
        <v>0.6813483330511908</v>
      </c>
      <c r="K12474">
        <f t="shared" si="63427"/>
        <v>5</v>
      </c>
      <c r="L12474" s="3">
        <f t="shared" si="63428"/>
        <v>9.8571428571428577</v>
      </c>
      <c r="M12474" s="3">
        <f t="shared" si="63429"/>
        <v>307.81864969472434</v>
      </c>
      <c r="N12474">
        <v>400167</v>
      </c>
      <c r="O12474">
        <v>6597</v>
      </c>
    </row>
    <row r="12475" spans="1:15" customFormat="1" ht="13" customHeight="1" x14ac:dyDescent="0.2">
      <c r="A12475" t="s">
        <v>28</v>
      </c>
      <c r="B12475">
        <v>2143145</v>
      </c>
      <c r="C12475" s="1">
        <f t="shared" si="63407"/>
        <v>44618</v>
      </c>
      <c r="D12475">
        <f t="shared" ref="D12475" si="63430">N12475-N12474</f>
        <v>4255</v>
      </c>
      <c r="E12475" s="2">
        <f t="shared" ref="E12475" si="63431">SUM(D12469:D12475)/7</f>
        <v>3887.1428571428573</v>
      </c>
      <c r="F12475" s="2">
        <f t="shared" ref="F12475" si="63432">SUM(D12471:D12475)/5</f>
        <v>4544</v>
      </c>
      <c r="G12475" s="2">
        <f t="shared" si="63330"/>
        <v>18870.491730610855</v>
      </c>
      <c r="H12475">
        <f t="shared" si="63403"/>
        <v>709</v>
      </c>
      <c r="I12475">
        <f t="shared" si="63404"/>
        <v>701</v>
      </c>
      <c r="J12475" s="3">
        <v>0.6813483330511908</v>
      </c>
      <c r="K12475">
        <f t="shared" ref="K12475" si="63433">O12475-O12474</f>
        <v>6</v>
      </c>
      <c r="L12475" s="3">
        <f t="shared" ref="L12475" si="63434">SUM(K12469:K12475)/7</f>
        <v>10.142857142857142</v>
      </c>
      <c r="M12475" s="3">
        <f t="shared" ref="M12475" si="63435">O12475/(B12475/100000)</f>
        <v>308.09861208644304</v>
      </c>
      <c r="N12475">
        <v>404422</v>
      </c>
      <c r="O12475">
        <v>6603</v>
      </c>
    </row>
    <row r="12476" spans="1:15" customFormat="1" ht="13" customHeight="1" x14ac:dyDescent="0.2">
      <c r="A12476" t="s">
        <v>28</v>
      </c>
      <c r="B12476">
        <v>2143145</v>
      </c>
      <c r="C12476" s="1">
        <f t="shared" si="63407"/>
        <v>44619</v>
      </c>
      <c r="D12476">
        <f t="shared" ref="D12476" si="63436">N12476-N12475</f>
        <v>3736</v>
      </c>
      <c r="E12476" s="2">
        <f t="shared" ref="E12476" si="63437">SUM(D12470:D12476)/7</f>
        <v>3965.4285714285716</v>
      </c>
      <c r="F12476" s="2">
        <f t="shared" ref="F12476" si="63438">SUM(D12472:D12476)/5</f>
        <v>4814</v>
      </c>
      <c r="G12476" s="2">
        <f t="shared" si="63330"/>
        <v>19044.814979854371</v>
      </c>
      <c r="H12476">
        <f t="shared" si="63403"/>
        <v>710</v>
      </c>
      <c r="I12476">
        <f t="shared" si="63404"/>
        <v>702</v>
      </c>
      <c r="J12476" s="3">
        <v>0.6813483330511908</v>
      </c>
      <c r="K12476">
        <f t="shared" ref="K12476" si="63439">O12476-O12475</f>
        <v>1</v>
      </c>
      <c r="L12476" s="3">
        <f t="shared" ref="L12476" si="63440">SUM(K12470:K12476)/7</f>
        <v>8.1428571428571423</v>
      </c>
      <c r="M12476" s="3">
        <f t="shared" ref="M12476" si="63441">O12476/(B12476/100000)</f>
        <v>308.14527248506283</v>
      </c>
      <c r="N12476">
        <v>408158</v>
      </c>
      <c r="O12476">
        <v>6604</v>
      </c>
    </row>
    <row r="12477" spans="1:15" customFormat="1" ht="13" customHeight="1" x14ac:dyDescent="0.2">
      <c r="A12477" t="s">
        <v>28</v>
      </c>
      <c r="B12477">
        <v>2143145</v>
      </c>
      <c r="C12477" s="1">
        <f t="shared" si="63407"/>
        <v>44620</v>
      </c>
      <c r="D12477">
        <f t="shared" ref="D12477" si="63442">N12477-N12476</f>
        <v>1428</v>
      </c>
      <c r="E12477" s="2">
        <f t="shared" ref="E12477" si="63443">SUM(D12471:D12477)/7</f>
        <v>3983.4285714285716</v>
      </c>
      <c r="F12477" s="2">
        <f t="shared" ref="F12477" si="63444">SUM(D12473:D12477)/5</f>
        <v>4108.2</v>
      </c>
      <c r="G12477" s="2">
        <f t="shared" si="63330"/>
        <v>19111.446029083425</v>
      </c>
      <c r="H12477">
        <f t="shared" si="63403"/>
        <v>711</v>
      </c>
      <c r="I12477">
        <f t="shared" si="63404"/>
        <v>703</v>
      </c>
      <c r="J12477" s="3">
        <v>0.6813483330511908</v>
      </c>
      <c r="K12477">
        <f t="shared" ref="K12477" si="63445">O12477-O12476</f>
        <v>1</v>
      </c>
      <c r="L12477" s="3">
        <f t="shared" ref="L12477" si="63446">SUM(K12471:K12477)/7</f>
        <v>8</v>
      </c>
      <c r="M12477" s="3">
        <f t="shared" ref="M12477" si="63447">O12477/(B12477/100000)</f>
        <v>308.19193288368263</v>
      </c>
      <c r="N12477">
        <v>409586</v>
      </c>
      <c r="O12477">
        <v>6605</v>
      </c>
    </row>
    <row r="12478" spans="1:15" customFormat="1" ht="13" customHeight="1" x14ac:dyDescent="0.2">
      <c r="A12478" t="s">
        <v>28</v>
      </c>
      <c r="B12478">
        <v>2143145</v>
      </c>
      <c r="C12478" s="1">
        <f t="shared" si="63407"/>
        <v>44621</v>
      </c>
      <c r="D12478">
        <f t="shared" ref="D12478" si="63448">N12478-N12477</f>
        <v>2658</v>
      </c>
      <c r="E12478" s="2">
        <f t="shared" ref="E12478" si="63449">SUM(D12472:D12478)/7</f>
        <v>4022.2857142857142</v>
      </c>
      <c r="F12478" s="2">
        <f t="shared" ref="F12478" si="63450">SUM(D12474:D12478)/5</f>
        <v>3549.8</v>
      </c>
      <c r="G12478" s="2">
        <f t="shared" si="63330"/>
        <v>19235.469368614813</v>
      </c>
      <c r="H12478">
        <f t="shared" si="63403"/>
        <v>712</v>
      </c>
      <c r="I12478">
        <f t="shared" si="63404"/>
        <v>704</v>
      </c>
      <c r="J12478" s="3">
        <v>0.6813483330511908</v>
      </c>
      <c r="K12478">
        <f t="shared" ref="K12478" si="63451">O12478-O12477</f>
        <v>10</v>
      </c>
      <c r="L12478" s="3">
        <f t="shared" ref="L12478" si="63452">SUM(K12472:K12478)/7</f>
        <v>8.2857142857142865</v>
      </c>
      <c r="M12478" s="3">
        <f t="shared" ref="M12478" si="63453">O12478/(B12478/100000)</f>
        <v>308.65853686988044</v>
      </c>
      <c r="N12478">
        <v>412244</v>
      </c>
      <c r="O12478">
        <v>6615</v>
      </c>
    </row>
    <row r="12479" spans="1:15" customFormat="1" ht="13" customHeight="1" x14ac:dyDescent="0.2">
      <c r="A12479" t="s">
        <v>28</v>
      </c>
      <c r="B12479">
        <v>2143145</v>
      </c>
      <c r="C12479" s="1">
        <f t="shared" si="63407"/>
        <v>44622</v>
      </c>
      <c r="D12479">
        <f t="shared" ref="D12479" si="63454">N12479-N12478</f>
        <v>5334</v>
      </c>
      <c r="E12479" s="2">
        <f t="shared" ref="E12479" si="63455">SUM(D12473:D12479)/7</f>
        <v>4076.1428571428573</v>
      </c>
      <c r="F12479" s="2">
        <f t="shared" ref="F12479" si="63456">SUM(D12475:D12479)/5</f>
        <v>3482.2</v>
      </c>
      <c r="G12479" s="2">
        <f t="shared" si="63330"/>
        <v>19484.355934852749</v>
      </c>
      <c r="H12479">
        <f t="shared" si="63403"/>
        <v>713</v>
      </c>
      <c r="I12479">
        <f t="shared" si="63404"/>
        <v>705</v>
      </c>
      <c r="J12479" s="3">
        <v>0.6813483330511908</v>
      </c>
      <c r="K12479">
        <f t="shared" ref="K12479" si="63457">O12479-O12478</f>
        <v>7</v>
      </c>
      <c r="L12479" s="3">
        <f t="shared" ref="L12479" si="63458">SUM(K12473:K12479)/7</f>
        <v>8.2857142857142865</v>
      </c>
      <c r="M12479" s="3">
        <f t="shared" ref="M12479" si="63459">O12479/(B12479/100000)</f>
        <v>308.98515966021893</v>
      </c>
      <c r="N12479">
        <v>417578</v>
      </c>
      <c r="O12479">
        <v>6622</v>
      </c>
    </row>
    <row r="12480" spans="1:15" customFormat="1" ht="13" customHeight="1" x14ac:dyDescent="0.2">
      <c r="A12480" t="s">
        <v>28</v>
      </c>
      <c r="B12480">
        <v>2143145</v>
      </c>
      <c r="C12480" s="1">
        <f t="shared" si="63407"/>
        <v>44623</v>
      </c>
      <c r="D12480">
        <f t="shared" ref="D12480" si="63460">N12480-N12479</f>
        <v>5145</v>
      </c>
      <c r="E12480" s="2">
        <f t="shared" ref="E12480" si="63461">SUM(D12474:D12480)/7</f>
        <v>4032.5714285714284</v>
      </c>
      <c r="F12480" s="2">
        <f t="shared" ref="F12480" si="63462">SUM(D12476:D12480)/5</f>
        <v>3660.2</v>
      </c>
      <c r="G12480" s="2">
        <f t="shared" si="63330"/>
        <v>19724.423685751546</v>
      </c>
      <c r="H12480">
        <f t="shared" si="63403"/>
        <v>714</v>
      </c>
      <c r="I12480">
        <f t="shared" si="63404"/>
        <v>706</v>
      </c>
      <c r="J12480" s="3">
        <v>0.6813483330511908</v>
      </c>
      <c r="K12480">
        <f t="shared" ref="K12480" si="63463">O12480-O12479</f>
        <v>2</v>
      </c>
      <c r="L12480" s="3">
        <f t="shared" ref="L12480" si="63464">SUM(K12474:K12480)/7</f>
        <v>4.5714285714285712</v>
      </c>
      <c r="M12480" s="3">
        <f t="shared" ref="M12480" si="63465">O12480/(B12480/100000)</f>
        <v>309.07848045745851</v>
      </c>
      <c r="N12480">
        <v>422723</v>
      </c>
      <c r="O12480">
        <v>6624</v>
      </c>
    </row>
    <row r="12481" spans="1:15" customFormat="1" ht="13" customHeight="1" x14ac:dyDescent="0.2">
      <c r="A12481" t="s">
        <v>28</v>
      </c>
      <c r="B12481">
        <v>2143145</v>
      </c>
      <c r="C12481" s="1">
        <f t="shared" si="63407"/>
        <v>44624</v>
      </c>
      <c r="D12481">
        <f t="shared" ref="D12481:D12482" si="63466">N12481-N12480</f>
        <v>6536</v>
      </c>
      <c r="E12481" s="2">
        <f t="shared" ref="E12481:E12482" si="63467">SUM(D12475:D12481)/7</f>
        <v>4156</v>
      </c>
      <c r="F12481" s="2">
        <f t="shared" ref="F12481:F12482" si="63468">SUM(D12477:D12481)/5</f>
        <v>4220.2</v>
      </c>
      <c r="G12481" s="2">
        <f t="shared" si="63330"/>
        <v>20029.396051130465</v>
      </c>
      <c r="H12481">
        <f t="shared" si="63403"/>
        <v>715</v>
      </c>
      <c r="I12481">
        <f t="shared" si="63404"/>
        <v>707</v>
      </c>
      <c r="J12481" s="3">
        <v>0.6813483330511908</v>
      </c>
      <c r="K12481">
        <f t="shared" ref="K12481:K12482" si="63469">O12481-O12480</f>
        <v>5</v>
      </c>
      <c r="L12481" s="3">
        <f t="shared" ref="L12481:L12482" si="63470">SUM(K12475:K12481)/7</f>
        <v>4.5714285714285712</v>
      </c>
      <c r="M12481" s="3">
        <f t="shared" ref="M12481:M12482" si="63471">O12481/(B12481/100000)</f>
        <v>309.31178245055747</v>
      </c>
      <c r="N12481">
        <v>429259</v>
      </c>
      <c r="O12481">
        <v>6629</v>
      </c>
    </row>
    <row r="12482" spans="1:15" customFormat="1" ht="13" customHeight="1" x14ac:dyDescent="0.2">
      <c r="A12482" t="s">
        <v>28</v>
      </c>
      <c r="B12482">
        <v>2143145</v>
      </c>
      <c r="C12482" s="1">
        <f t="shared" si="63407"/>
        <v>44625</v>
      </c>
      <c r="D12482">
        <f t="shared" si="63466"/>
        <v>5053</v>
      </c>
      <c r="E12482" s="2">
        <f t="shared" si="63467"/>
        <v>4270</v>
      </c>
      <c r="F12482" s="2">
        <f t="shared" si="63468"/>
        <v>4945.2</v>
      </c>
      <c r="G12482" s="2">
        <f t="shared" si="63330"/>
        <v>20265.171045356237</v>
      </c>
      <c r="H12482">
        <f t="shared" si="63403"/>
        <v>716</v>
      </c>
      <c r="I12482">
        <f t="shared" si="63404"/>
        <v>708</v>
      </c>
      <c r="J12482" s="3">
        <v>0.6813483330511908</v>
      </c>
      <c r="K12482">
        <f t="shared" si="63469"/>
        <v>7</v>
      </c>
      <c r="L12482" s="3">
        <f t="shared" si="63470"/>
        <v>4.7142857142857144</v>
      </c>
      <c r="M12482" s="3">
        <f t="shared" si="63471"/>
        <v>309.63840524089596</v>
      </c>
      <c r="N12482">
        <v>434312</v>
      </c>
      <c r="O12482">
        <v>6636</v>
      </c>
    </row>
    <row r="12483" spans="1:15" customFormat="1" ht="13" customHeight="1" x14ac:dyDescent="0.2">
      <c r="A12483" t="s">
        <v>28</v>
      </c>
      <c r="B12483">
        <v>2143145</v>
      </c>
      <c r="C12483" s="1">
        <f t="shared" si="63407"/>
        <v>44626</v>
      </c>
      <c r="D12483">
        <f t="shared" ref="D12483" si="63472">N12483-N12482</f>
        <v>4253</v>
      </c>
      <c r="E12483" s="2">
        <f t="shared" ref="E12483" si="63473">SUM(D12477:D12483)/7</f>
        <v>4343.8571428571431</v>
      </c>
      <c r="F12483" s="2">
        <f t="shared" ref="F12483" si="63474">SUM(D12479:D12483)/5</f>
        <v>5264.2</v>
      </c>
      <c r="G12483" s="2">
        <f t="shared" si="63330"/>
        <v>20463.617720686187</v>
      </c>
      <c r="H12483">
        <f t="shared" si="63403"/>
        <v>717</v>
      </c>
      <c r="I12483">
        <f t="shared" si="63404"/>
        <v>709</v>
      </c>
      <c r="J12483" s="3">
        <v>0.6813483330511908</v>
      </c>
      <c r="K12483">
        <f t="shared" ref="K12483" si="63475">O12483-O12482</f>
        <v>2</v>
      </c>
      <c r="L12483" s="3">
        <f t="shared" ref="L12483" si="63476">SUM(K12477:K12483)/7</f>
        <v>4.8571428571428568</v>
      </c>
      <c r="M12483" s="3">
        <f t="shared" ref="M12483" si="63477">O12483/(B12483/100000)</f>
        <v>309.73172603813555</v>
      </c>
      <c r="N12483">
        <v>438565</v>
      </c>
      <c r="O12483">
        <v>6638</v>
      </c>
    </row>
    <row r="12484" spans="1:15" customFormat="1" ht="13" customHeight="1" x14ac:dyDescent="0.2">
      <c r="A12484" t="s">
        <v>28</v>
      </c>
      <c r="B12484">
        <v>2143145</v>
      </c>
      <c r="C12484" s="1">
        <f t="shared" si="63407"/>
        <v>44627</v>
      </c>
      <c r="D12484">
        <f t="shared" ref="D12484" si="63478">N12484-N12483</f>
        <v>1864</v>
      </c>
      <c r="E12484" s="2">
        <f t="shared" ref="E12484" si="63479">SUM(D12478:D12484)/7</f>
        <v>4406.1428571428569</v>
      </c>
      <c r="F12484" s="2">
        <f t="shared" ref="F12484" si="63480">SUM(D12480:D12484)/5</f>
        <v>4570.2</v>
      </c>
      <c r="G12484" s="2">
        <f t="shared" si="63330"/>
        <v>20550.592703713468</v>
      </c>
      <c r="H12484">
        <f t="shared" si="63403"/>
        <v>718</v>
      </c>
      <c r="I12484">
        <f t="shared" si="63404"/>
        <v>710</v>
      </c>
      <c r="J12484" s="3">
        <v>0.6813483330511908</v>
      </c>
      <c r="K12484">
        <f t="shared" ref="K12484" si="63481">O12484-O12483</f>
        <v>2</v>
      </c>
      <c r="L12484" s="3">
        <f t="shared" ref="L12484" si="63482">SUM(K12478:K12484)/7</f>
        <v>5</v>
      </c>
      <c r="M12484" s="3">
        <f t="shared" ref="M12484" si="63483">O12484/(B12484/100000)</f>
        <v>309.82504683537508</v>
      </c>
      <c r="N12484">
        <v>440429</v>
      </c>
      <c r="O12484">
        <v>6640</v>
      </c>
    </row>
    <row r="12485" spans="1:15" customFormat="1" ht="13" customHeight="1" x14ac:dyDescent="0.2">
      <c r="A12485" t="s">
        <v>28</v>
      </c>
      <c r="B12485">
        <v>2143145</v>
      </c>
      <c r="C12485" s="1">
        <f t="shared" si="63407"/>
        <v>44628</v>
      </c>
      <c r="D12485">
        <f t="shared" ref="D12485" si="63484">N12485-N12484</f>
        <v>4935</v>
      </c>
      <c r="E12485" s="2">
        <f t="shared" ref="E12485" si="63485">SUM(D12479:D12485)/7</f>
        <v>4731.4285714285716</v>
      </c>
      <c r="F12485" s="2">
        <f t="shared" ref="F12485" si="63486">SUM(D12481:D12485)/5</f>
        <v>4528.2</v>
      </c>
      <c r="G12485" s="2">
        <f t="shared" si="63330"/>
        <v>20780.861770902105</v>
      </c>
      <c r="H12485">
        <f t="shared" si="63403"/>
        <v>719</v>
      </c>
      <c r="I12485">
        <f t="shared" si="63404"/>
        <v>711</v>
      </c>
      <c r="J12485" s="3">
        <v>0.6813483330511908</v>
      </c>
      <c r="K12485">
        <f t="shared" ref="K12485" si="63487">O12485-O12484</f>
        <v>10</v>
      </c>
      <c r="L12485" s="3">
        <f t="shared" ref="L12485" si="63488">SUM(K12479:K12485)/7</f>
        <v>5</v>
      </c>
      <c r="M12485" s="3">
        <f t="shared" ref="M12485" si="63489">O12485/(B12485/100000)</f>
        <v>310.29165082157294</v>
      </c>
      <c r="N12485">
        <v>445364</v>
      </c>
      <c r="O12485">
        <v>6650</v>
      </c>
    </row>
    <row r="12486" spans="1:15" customFormat="1" ht="13" customHeight="1" x14ac:dyDescent="0.2">
      <c r="A12486" t="s">
        <v>28</v>
      </c>
      <c r="B12486">
        <v>2143145</v>
      </c>
      <c r="C12486" s="1">
        <f t="shared" si="63407"/>
        <v>44629</v>
      </c>
      <c r="D12486">
        <f t="shared" ref="D12486" si="63490">N12486-N12485</f>
        <v>6696</v>
      </c>
      <c r="E12486" s="2">
        <f t="shared" ref="E12486" si="63491">SUM(D12480:D12486)/7</f>
        <v>4926</v>
      </c>
      <c r="F12486" s="2">
        <f t="shared" ref="F12486" si="63492">SUM(D12482:D12486)/5</f>
        <v>4560.2</v>
      </c>
      <c r="G12486" s="2">
        <f t="shared" si="63330"/>
        <v>21093.299800060191</v>
      </c>
      <c r="H12486">
        <f t="shared" si="63403"/>
        <v>720</v>
      </c>
      <c r="I12486">
        <f t="shared" si="63404"/>
        <v>712</v>
      </c>
      <c r="J12486" s="3">
        <v>0.6813483330511908</v>
      </c>
      <c r="K12486">
        <f t="shared" ref="K12486" si="63493">O12486-O12485</f>
        <v>16</v>
      </c>
      <c r="L12486" s="3">
        <f t="shared" ref="L12486" si="63494">SUM(K12480:K12486)/7</f>
        <v>6.2857142857142856</v>
      </c>
      <c r="M12486" s="3">
        <f t="shared" ref="M12486" si="63495">O12486/(B12486/100000)</f>
        <v>311.03821719948951</v>
      </c>
      <c r="N12486">
        <v>452060</v>
      </c>
      <c r="O12486">
        <v>6666</v>
      </c>
    </row>
    <row r="12487" spans="1:15" customFormat="1" ht="13" customHeight="1" x14ac:dyDescent="0.2">
      <c r="A12487" t="s">
        <v>28</v>
      </c>
      <c r="B12487">
        <v>2143145</v>
      </c>
      <c r="C12487" s="1">
        <f t="shared" si="63407"/>
        <v>44630</v>
      </c>
      <c r="D12487">
        <f t="shared" ref="D12487" si="63496">N12487-N12486</f>
        <v>8124</v>
      </c>
      <c r="E12487" s="2">
        <f t="shared" ref="E12487" si="63497">SUM(D12481:D12487)/7</f>
        <v>5351.5714285714284</v>
      </c>
      <c r="F12487" s="2">
        <f t="shared" ref="F12487" si="63498">SUM(D12483:D12487)/5</f>
        <v>5174.3999999999996</v>
      </c>
      <c r="G12487" s="2">
        <f t="shared" si="63330"/>
        <v>21472.368878447327</v>
      </c>
      <c r="H12487">
        <f t="shared" si="63403"/>
        <v>721</v>
      </c>
      <c r="I12487">
        <f t="shared" si="63404"/>
        <v>713</v>
      </c>
      <c r="J12487" s="3">
        <v>0.6813483330511908</v>
      </c>
      <c r="K12487">
        <f t="shared" ref="K12487" si="63499">O12487-O12486</f>
        <v>3</v>
      </c>
      <c r="L12487" s="3">
        <f t="shared" ref="L12487" si="63500">SUM(K12481:K12487)/7</f>
        <v>6.4285714285714288</v>
      </c>
      <c r="M12487" s="3">
        <f t="shared" ref="M12487" si="63501">O12487/(B12487/100000)</f>
        <v>311.17819839534889</v>
      </c>
      <c r="N12487">
        <v>460184</v>
      </c>
      <c r="O12487">
        <v>6669</v>
      </c>
    </row>
    <row r="12488" spans="1:15" customFormat="1" ht="13" customHeight="1" x14ac:dyDescent="0.2">
      <c r="A12488" t="s">
        <v>28</v>
      </c>
      <c r="B12488">
        <v>2143145</v>
      </c>
      <c r="C12488" s="1">
        <f t="shared" si="63407"/>
        <v>44631</v>
      </c>
      <c r="D12488">
        <f t="shared" ref="D12488" si="63502">N12488-N12487</f>
        <v>8055</v>
      </c>
      <c r="E12488" s="2">
        <f t="shared" ref="E12488" si="63503">SUM(D12482:D12488)/7</f>
        <v>5568.5714285714284</v>
      </c>
      <c r="F12488" s="2">
        <f t="shared" ref="F12488" si="63504">SUM(D12484:D12488)/5</f>
        <v>5934.8</v>
      </c>
      <c r="G12488" s="2">
        <f t="shared" si="63330"/>
        <v>21848.218389329697</v>
      </c>
      <c r="H12488">
        <f t="shared" si="63403"/>
        <v>722</v>
      </c>
      <c r="I12488">
        <f t="shared" si="63404"/>
        <v>714</v>
      </c>
      <c r="J12488" s="3">
        <v>0.6813483330511908</v>
      </c>
      <c r="K12488">
        <f t="shared" ref="K12488" si="63505">O12488-O12487</f>
        <v>5</v>
      </c>
      <c r="L12488" s="3">
        <f t="shared" ref="L12488" si="63506">SUM(K12482:K12488)/7</f>
        <v>6.4285714285714288</v>
      </c>
      <c r="M12488" s="3">
        <f t="shared" ref="M12488" si="63507">O12488/(B12488/100000)</f>
        <v>311.41150038844779</v>
      </c>
      <c r="N12488">
        <v>468239</v>
      </c>
      <c r="O12488">
        <v>6674</v>
      </c>
    </row>
    <row r="12489" spans="1:15" customFormat="1" ht="13" customHeight="1" x14ac:dyDescent="0.2">
      <c r="A12489" t="s">
        <v>28</v>
      </c>
      <c r="B12489">
        <v>2143145</v>
      </c>
      <c r="C12489" s="1">
        <f t="shared" si="63407"/>
        <v>44632</v>
      </c>
      <c r="D12489">
        <f t="shared" ref="D12489" si="63508">N12489-N12488</f>
        <v>7136</v>
      </c>
      <c r="E12489" s="2">
        <f t="shared" ref="E12489" si="63509">SUM(D12483:D12489)/7</f>
        <v>5866.1428571428569</v>
      </c>
      <c r="F12489" s="2">
        <f t="shared" ref="F12489" si="63510">SUM(D12485:D12489)/5</f>
        <v>6989.2</v>
      </c>
      <c r="G12489" s="2">
        <f t="shared" si="63330"/>
        <v>22181.186993880488</v>
      </c>
      <c r="H12489">
        <f t="shared" si="63403"/>
        <v>723</v>
      </c>
      <c r="I12489">
        <f t="shared" si="63404"/>
        <v>715</v>
      </c>
      <c r="J12489" s="3">
        <v>0.6813483330511908</v>
      </c>
      <c r="K12489">
        <f t="shared" ref="K12489" si="63511">O12489-O12488</f>
        <v>3</v>
      </c>
      <c r="L12489" s="3">
        <f t="shared" ref="L12489" si="63512">SUM(K12483:K12489)/7</f>
        <v>5.8571428571428568</v>
      </c>
      <c r="M12489" s="3">
        <f t="shared" ref="M12489" si="63513">O12489/(B12489/100000)</f>
        <v>311.55148158430717</v>
      </c>
      <c r="N12489">
        <v>475375</v>
      </c>
      <c r="O12489">
        <v>6677</v>
      </c>
    </row>
    <row r="12490" spans="1:15" customFormat="1" ht="13" customHeight="1" x14ac:dyDescent="0.2">
      <c r="A12490" t="s">
        <v>28</v>
      </c>
      <c r="B12490">
        <v>2143145</v>
      </c>
      <c r="C12490" s="1">
        <f t="shared" si="63407"/>
        <v>44633</v>
      </c>
      <c r="D12490">
        <f t="shared" ref="D12490" si="63514">N12490-N12489</f>
        <v>4858</v>
      </c>
      <c r="E12490" s="2">
        <f t="shared" ref="E12490" si="63515">SUM(D12484:D12490)/7</f>
        <v>5952.5714285714284</v>
      </c>
      <c r="F12490" s="2">
        <f t="shared" ref="F12490" si="63516">SUM(D12486:D12490)/5</f>
        <v>6973.8</v>
      </c>
      <c r="G12490" s="2">
        <f t="shared" si="63330"/>
        <v>22407.863210375406</v>
      </c>
      <c r="H12490">
        <f t="shared" si="63403"/>
        <v>724</v>
      </c>
      <c r="I12490">
        <f t="shared" si="63404"/>
        <v>716</v>
      </c>
      <c r="J12490" s="3">
        <v>0.6813483330511908</v>
      </c>
      <c r="K12490">
        <f t="shared" ref="K12490" si="63517">O12490-O12489</f>
        <v>8</v>
      </c>
      <c r="L12490" s="3">
        <f t="shared" ref="L12490" si="63518">SUM(K12484:K12490)/7</f>
        <v>6.7142857142857144</v>
      </c>
      <c r="M12490" s="3">
        <f t="shared" ref="M12490" si="63519">O12490/(B12490/100000)</f>
        <v>311.92476477326545</v>
      </c>
      <c r="N12490">
        <v>480233</v>
      </c>
      <c r="O12490">
        <v>6685</v>
      </c>
    </row>
    <row r="12491" spans="1:15" customFormat="1" ht="13" customHeight="1" x14ac:dyDescent="0.2">
      <c r="A12491" t="s">
        <v>28</v>
      </c>
      <c r="B12491">
        <v>2143145</v>
      </c>
      <c r="C12491" s="1">
        <f t="shared" si="63407"/>
        <v>44634</v>
      </c>
      <c r="D12491">
        <f t="shared" ref="D12491" si="63520">N12491-N12490</f>
        <v>2891</v>
      </c>
      <c r="E12491" s="2">
        <f t="shared" ref="E12491" si="63521">SUM(D12485:D12491)/7</f>
        <v>6099.2857142857147</v>
      </c>
      <c r="F12491" s="2">
        <f t="shared" ref="F12491" si="63522">SUM(D12487:D12491)/5</f>
        <v>6212.8</v>
      </c>
      <c r="G12491" s="2">
        <f t="shared" si="63330"/>
        <v>22542.758422785206</v>
      </c>
      <c r="H12491">
        <f t="shared" si="63403"/>
        <v>725</v>
      </c>
      <c r="I12491">
        <f t="shared" si="63404"/>
        <v>717</v>
      </c>
      <c r="J12491" s="3">
        <v>0.6813483330511908</v>
      </c>
      <c r="K12491">
        <f t="shared" ref="K12491" si="63523">O12491-O12490</f>
        <v>1</v>
      </c>
      <c r="L12491" s="3">
        <f t="shared" ref="L12491" si="63524">SUM(K12485:K12491)/7</f>
        <v>6.5714285714285712</v>
      </c>
      <c r="M12491" s="3">
        <f t="shared" ref="M12491" si="63525">O12491/(B12491/100000)</f>
        <v>311.97142517188524</v>
      </c>
      <c r="N12491">
        <v>483124</v>
      </c>
      <c r="O12491">
        <v>6686</v>
      </c>
    </row>
    <row r="12492" spans="1:15" customFormat="1" ht="13" customHeight="1" x14ac:dyDescent="0.2">
      <c r="A12492" t="s">
        <v>28</v>
      </c>
      <c r="B12492">
        <v>2143145</v>
      </c>
      <c r="C12492" s="1">
        <f t="shared" si="63407"/>
        <v>44635</v>
      </c>
      <c r="D12492">
        <f t="shared" ref="D12492" si="63526">N12492-N12491</f>
        <v>6211</v>
      </c>
      <c r="E12492" s="2">
        <f t="shared" ref="E12492" si="63527">SUM(D12486:D12492)/7</f>
        <v>6281.5714285714284</v>
      </c>
      <c r="F12492" s="2">
        <f t="shared" ref="F12492" si="63528">SUM(D12488:D12492)/5</f>
        <v>5830.2</v>
      </c>
      <c r="G12492" s="2">
        <f t="shared" si="63330"/>
        <v>22832.566158612692</v>
      </c>
      <c r="H12492">
        <f t="shared" si="63403"/>
        <v>726</v>
      </c>
      <c r="I12492">
        <f t="shared" si="63404"/>
        <v>718</v>
      </c>
      <c r="J12492" s="3">
        <v>0.6813483330511908</v>
      </c>
      <c r="K12492">
        <f t="shared" ref="K12492" si="63529">O12492-O12491</f>
        <v>9</v>
      </c>
      <c r="L12492" s="3">
        <f t="shared" ref="L12492" si="63530">SUM(K12486:K12492)/7</f>
        <v>6.4285714285714288</v>
      </c>
      <c r="M12492" s="3">
        <f t="shared" ref="M12492" si="63531">O12492/(B12492/100000)</f>
        <v>312.39136875946326</v>
      </c>
      <c r="N12492">
        <v>489335</v>
      </c>
      <c r="O12492">
        <v>6695</v>
      </c>
    </row>
    <row r="12493" spans="1:15" customFormat="1" ht="13" customHeight="1" x14ac:dyDescent="0.2">
      <c r="A12493" t="s">
        <v>28</v>
      </c>
      <c r="B12493">
        <v>2143145</v>
      </c>
      <c r="C12493" s="1">
        <f t="shared" si="63407"/>
        <v>44636</v>
      </c>
      <c r="D12493">
        <f t="shared" ref="D12493" si="63532">N12493-N12492</f>
        <v>7664</v>
      </c>
      <c r="E12493" s="2">
        <f t="shared" ref="E12493" si="63533">SUM(D12487:D12493)/7</f>
        <v>6419.8571428571431</v>
      </c>
      <c r="F12493" s="2">
        <f t="shared" ref="F12493" si="63534">SUM(D12489:D12493)/5</f>
        <v>5752</v>
      </c>
      <c r="G12493" s="2">
        <f t="shared" si="63330"/>
        <v>23190.171453634728</v>
      </c>
      <c r="H12493">
        <f t="shared" si="63403"/>
        <v>727</v>
      </c>
      <c r="I12493">
        <f t="shared" si="63404"/>
        <v>719</v>
      </c>
      <c r="J12493" s="3">
        <v>0.6813483330511908</v>
      </c>
      <c r="K12493">
        <f t="shared" ref="K12493" si="63535">O12493-O12492</f>
        <v>10</v>
      </c>
      <c r="L12493" s="3">
        <f t="shared" ref="L12493" si="63536">SUM(K12487:K12493)/7</f>
        <v>5.5714285714285712</v>
      </c>
      <c r="M12493" s="3">
        <f t="shared" ref="M12493" si="63537">O12493/(B12493/100000)</f>
        <v>312.85797274566113</v>
      </c>
      <c r="N12493">
        <v>496999</v>
      </c>
      <c r="O12493">
        <v>6705</v>
      </c>
    </row>
    <row r="12494" spans="1:15" customFormat="1" ht="13" customHeight="1" x14ac:dyDescent="0.2">
      <c r="A12494" t="s">
        <v>28</v>
      </c>
      <c r="B12494">
        <v>2143145</v>
      </c>
      <c r="C12494" s="1">
        <f t="shared" si="63407"/>
        <v>44637</v>
      </c>
      <c r="D12494">
        <f t="shared" ref="D12494" si="63538">N12494-N12493</f>
        <v>9107</v>
      </c>
      <c r="E12494" s="2">
        <f t="shared" ref="E12494" si="63539">SUM(D12488:D12494)/7</f>
        <v>6560.2857142857147</v>
      </c>
      <c r="F12494" s="2">
        <f t="shared" ref="F12494" si="63540">SUM(D12490:D12494)/5</f>
        <v>6146.2</v>
      </c>
      <c r="G12494" s="2">
        <f t="shared" si="63330"/>
        <v>23615.107703865113</v>
      </c>
      <c r="H12494">
        <f t="shared" si="63403"/>
        <v>728</v>
      </c>
      <c r="I12494">
        <f t="shared" si="63404"/>
        <v>720</v>
      </c>
      <c r="J12494" s="3">
        <v>0.6813483330511908</v>
      </c>
      <c r="K12494">
        <f t="shared" ref="K12494" si="63541">O12494-O12493</f>
        <v>10</v>
      </c>
      <c r="L12494" s="3">
        <f t="shared" ref="L12494" si="63542">SUM(K12488:K12494)/7</f>
        <v>6.5714285714285712</v>
      </c>
      <c r="M12494" s="3">
        <f t="shared" ref="M12494" si="63543">O12494/(B12494/100000)</f>
        <v>313.324576731859</v>
      </c>
      <c r="N12494">
        <v>506106</v>
      </c>
      <c r="O12494">
        <v>6715</v>
      </c>
    </row>
    <row r="12495" spans="1:15" customFormat="1" ht="13" customHeight="1" x14ac:dyDescent="0.2">
      <c r="A12495" t="s">
        <v>28</v>
      </c>
      <c r="B12495">
        <v>2143145</v>
      </c>
      <c r="C12495" s="1">
        <f t="shared" si="63407"/>
        <v>44638</v>
      </c>
      <c r="D12495">
        <f t="shared" ref="D12495" si="63544">N12495-N12494</f>
        <v>8756</v>
      </c>
      <c r="E12495" s="2">
        <f t="shared" ref="E12495" si="63545">SUM(D12489:D12495)/7</f>
        <v>6660.4285714285716</v>
      </c>
      <c r="F12495" s="2">
        <f t="shared" ref="F12495" si="63546">SUM(D12491:D12495)/5</f>
        <v>6925.8</v>
      </c>
      <c r="G12495" s="2">
        <f t="shared" si="63330"/>
        <v>24023.666154179955</v>
      </c>
      <c r="H12495">
        <f t="shared" si="63403"/>
        <v>729</v>
      </c>
      <c r="I12495">
        <f t="shared" si="63404"/>
        <v>721</v>
      </c>
      <c r="J12495" s="3">
        <v>0.6813483330511908</v>
      </c>
      <c r="K12495">
        <f t="shared" ref="K12495" si="63547">O12495-O12494</f>
        <v>8</v>
      </c>
      <c r="L12495" s="3">
        <f t="shared" ref="L12495" si="63548">SUM(K12489:K12495)/7</f>
        <v>7</v>
      </c>
      <c r="M12495" s="3">
        <f t="shared" ref="M12495" si="63549">O12495/(B12495/100000)</f>
        <v>313.69785992081728</v>
      </c>
      <c r="N12495">
        <v>514862</v>
      </c>
      <c r="O12495">
        <v>6723</v>
      </c>
    </row>
    <row r="12496" spans="1:15" customFormat="1" ht="13" customHeight="1" x14ac:dyDescent="0.2">
      <c r="A12496" t="s">
        <v>28</v>
      </c>
      <c r="B12496">
        <v>2143145</v>
      </c>
      <c r="C12496" s="1">
        <f t="shared" si="63407"/>
        <v>44639</v>
      </c>
      <c r="D12496">
        <f t="shared" ref="D12496" si="63550">N12496-N12495</f>
        <v>7200</v>
      </c>
      <c r="E12496" s="2">
        <f t="shared" ref="E12496" si="63551">SUM(D12490:D12496)/7</f>
        <v>6669.5714285714284</v>
      </c>
      <c r="F12496" s="2">
        <f t="shared" ref="F12496" si="63552">SUM(D12492:D12496)/5</f>
        <v>7787.6</v>
      </c>
      <c r="G12496" s="2">
        <f t="shared" si="63330"/>
        <v>24359.621024242409</v>
      </c>
      <c r="H12496">
        <f t="shared" si="63403"/>
        <v>730</v>
      </c>
      <c r="I12496">
        <f t="shared" si="63404"/>
        <v>722</v>
      </c>
      <c r="J12496" s="3">
        <v>0.6813483330511908</v>
      </c>
      <c r="K12496">
        <f t="shared" ref="K12496" si="63553">O12496-O12495</f>
        <v>3</v>
      </c>
      <c r="L12496" s="3">
        <f t="shared" ref="L12496" si="63554">SUM(K12490:K12496)/7</f>
        <v>7</v>
      </c>
      <c r="M12496" s="3">
        <f t="shared" ref="M12496" si="63555">O12496/(B12496/100000)</f>
        <v>313.83784111667666</v>
      </c>
      <c r="N12496">
        <v>522062</v>
      </c>
      <c r="O12496">
        <v>6726</v>
      </c>
    </row>
    <row r="12497" spans="1:15" customFormat="1" ht="13" customHeight="1" x14ac:dyDescent="0.2">
      <c r="A12497" t="s">
        <v>28</v>
      </c>
      <c r="B12497">
        <v>2143145</v>
      </c>
      <c r="C12497" s="1">
        <f t="shared" si="63407"/>
        <v>44640</v>
      </c>
      <c r="D12497">
        <f t="shared" ref="D12497" si="63556">N12497-N12496</f>
        <v>4814</v>
      </c>
      <c r="E12497" s="2">
        <f t="shared" ref="E12497" si="63557">SUM(D12491:D12497)/7</f>
        <v>6663.2857142857147</v>
      </c>
      <c r="F12497" s="2">
        <f t="shared" ref="F12497" si="63558">SUM(D12493:D12497)/5</f>
        <v>7508.2</v>
      </c>
      <c r="G12497" s="2">
        <f t="shared" si="63330"/>
        <v>24584.244183198054</v>
      </c>
      <c r="H12497">
        <f t="shared" si="63403"/>
        <v>731</v>
      </c>
      <c r="I12497">
        <f t="shared" si="63404"/>
        <v>723</v>
      </c>
      <c r="J12497" s="3">
        <v>0.6813483330511908</v>
      </c>
      <c r="K12497">
        <f t="shared" ref="K12497" si="63559">O12497-O12496</f>
        <v>0</v>
      </c>
      <c r="L12497" s="3">
        <f t="shared" ref="L12497" si="63560">SUM(K12491:K12497)/7</f>
        <v>5.8571428571428568</v>
      </c>
      <c r="M12497" s="3">
        <f t="shared" ref="M12497" si="63561">O12497/(B12497/100000)</f>
        <v>313.83784111667666</v>
      </c>
      <c r="N12497">
        <v>526876</v>
      </c>
      <c r="O12497">
        <v>6726</v>
      </c>
    </row>
    <row r="12498" spans="1:15" customFormat="1" ht="13" customHeight="1" x14ac:dyDescent="0.2">
      <c r="A12498" t="s">
        <v>28</v>
      </c>
      <c r="B12498">
        <v>2143145</v>
      </c>
      <c r="C12498" s="1">
        <f t="shared" si="63407"/>
        <v>44641</v>
      </c>
      <c r="D12498">
        <f t="shared" ref="D12498" si="63562">N12498-N12497</f>
        <v>3743</v>
      </c>
      <c r="E12498" s="2">
        <f t="shared" ref="E12498" si="63563">SUM(D12492:D12498)/7</f>
        <v>6785</v>
      </c>
      <c r="F12498" s="2">
        <f t="shared" ref="F12498" si="63564">SUM(D12494:D12498)/5</f>
        <v>6724</v>
      </c>
      <c r="G12498" s="2">
        <f t="shared" si="63330"/>
        <v>24758.894055231911</v>
      </c>
      <c r="H12498">
        <f t="shared" si="63403"/>
        <v>732</v>
      </c>
      <c r="I12498">
        <f t="shared" si="63404"/>
        <v>724</v>
      </c>
      <c r="J12498" s="3">
        <v>0.6813483330511908</v>
      </c>
      <c r="K12498">
        <f t="shared" ref="K12498" si="63565">O12498-O12497</f>
        <v>0</v>
      </c>
      <c r="L12498" s="3">
        <f t="shared" ref="L12498" si="63566">SUM(K12492:K12498)/7</f>
        <v>5.7142857142857144</v>
      </c>
      <c r="M12498" s="3">
        <f t="shared" ref="M12498" si="63567">O12498/(B12498/100000)</f>
        <v>313.83784111667666</v>
      </c>
      <c r="N12498">
        <v>530619</v>
      </c>
      <c r="O12498">
        <v>6726</v>
      </c>
    </row>
    <row r="12499" spans="1:15" customFormat="1" ht="13" customHeight="1" x14ac:dyDescent="0.2">
      <c r="A12499" t="s">
        <v>28</v>
      </c>
      <c r="B12499">
        <v>2143145</v>
      </c>
      <c r="C12499" s="1">
        <f t="shared" si="63407"/>
        <v>44642</v>
      </c>
      <c r="D12499">
        <f t="shared" ref="D12499" si="63568">N12499-N12498</f>
        <v>6958</v>
      </c>
      <c r="E12499" s="2">
        <f t="shared" ref="E12499" si="63569">SUM(D12493:D12499)/7</f>
        <v>6891.7142857142853</v>
      </c>
      <c r="F12499" s="2">
        <f t="shared" ref="F12499" si="63570">SUM(D12495:D12499)/5</f>
        <v>6294.2</v>
      </c>
      <c r="G12499" s="2">
        <f t="shared" si="63330"/>
        <v>25083.55710882838</v>
      </c>
      <c r="H12499">
        <f t="shared" si="63403"/>
        <v>733</v>
      </c>
      <c r="I12499">
        <f t="shared" si="63404"/>
        <v>725</v>
      </c>
      <c r="J12499" s="3">
        <v>0.6813483330511908</v>
      </c>
      <c r="K12499">
        <f t="shared" ref="K12499" si="63571">O12499-O12498</f>
        <v>7</v>
      </c>
      <c r="L12499" s="3">
        <f t="shared" ref="L12499" si="63572">SUM(K12493:K12499)/7</f>
        <v>5.4285714285714288</v>
      </c>
      <c r="M12499" s="3">
        <f t="shared" ref="M12499" si="63573">O12499/(B12499/100000)</f>
        <v>314.16446390701515</v>
      </c>
      <c r="N12499">
        <v>537577</v>
      </c>
      <c r="O12499">
        <v>6733</v>
      </c>
    </row>
    <row r="12500" spans="1:15" customFormat="1" ht="13" customHeight="1" x14ac:dyDescent="0.2">
      <c r="A12500" t="s">
        <v>28</v>
      </c>
      <c r="B12500">
        <v>2143145</v>
      </c>
      <c r="C12500" s="1">
        <f t="shared" si="63407"/>
        <v>44643</v>
      </c>
      <c r="D12500">
        <f t="shared" ref="D12500" si="63574">N12500-N12499</f>
        <v>8393</v>
      </c>
      <c r="E12500" s="2">
        <f t="shared" ref="E12500" si="63575">SUM(D12494:D12500)/7</f>
        <v>6995.8571428571431</v>
      </c>
      <c r="F12500" s="2">
        <f t="shared" ref="F12500" si="63576">SUM(D12496:D12500)/5</f>
        <v>6221.6</v>
      </c>
      <c r="G12500" s="2">
        <f t="shared" si="63330"/>
        <v>25475.177834444239</v>
      </c>
      <c r="H12500">
        <f t="shared" si="63403"/>
        <v>734</v>
      </c>
      <c r="I12500">
        <f t="shared" si="63404"/>
        <v>726</v>
      </c>
      <c r="J12500" s="3">
        <v>0.6813483330511908</v>
      </c>
      <c r="K12500">
        <f t="shared" ref="K12500" si="63577">O12500-O12499</f>
        <v>13</v>
      </c>
      <c r="L12500" s="3">
        <f t="shared" ref="L12500" si="63578">SUM(K12494:K12500)/7</f>
        <v>5.8571428571428568</v>
      </c>
      <c r="M12500" s="3">
        <f t="shared" ref="M12500" si="63579">O12500/(B12500/100000)</f>
        <v>314.77104908907233</v>
      </c>
      <c r="N12500">
        <v>545970</v>
      </c>
      <c r="O12500">
        <v>6746</v>
      </c>
    </row>
    <row r="12501" spans="1:15" customFormat="1" ht="13" customHeight="1" x14ac:dyDescent="0.2">
      <c r="A12501" t="s">
        <v>28</v>
      </c>
      <c r="B12501">
        <v>2143145</v>
      </c>
      <c r="C12501" s="1">
        <f t="shared" si="63407"/>
        <v>44644</v>
      </c>
      <c r="D12501">
        <f t="shared" ref="D12501" si="63580">N12501-N12500</f>
        <v>8240</v>
      </c>
      <c r="E12501" s="2">
        <f t="shared" ref="E12501" si="63581">SUM(D12495:D12501)/7</f>
        <v>6872</v>
      </c>
      <c r="F12501" s="2">
        <f t="shared" ref="F12501" si="63582">SUM(D12497:D12501)/5</f>
        <v>6429.6</v>
      </c>
      <c r="G12501" s="2">
        <f t="shared" si="63330"/>
        <v>25859.659519071269</v>
      </c>
      <c r="H12501">
        <f t="shared" si="63403"/>
        <v>735</v>
      </c>
      <c r="I12501">
        <f t="shared" si="63404"/>
        <v>727</v>
      </c>
      <c r="J12501" s="3">
        <v>0.6813483330511908</v>
      </c>
      <c r="K12501">
        <f t="shared" ref="K12501" si="63583">O12501-O12500</f>
        <v>9</v>
      </c>
      <c r="L12501" s="3">
        <f t="shared" ref="L12501" si="63584">SUM(K12495:K12501)/7</f>
        <v>5.7142857142857144</v>
      </c>
      <c r="M12501" s="3">
        <f t="shared" ref="M12501" si="63585">O12501/(B12501/100000)</f>
        <v>315.19099267665041</v>
      </c>
      <c r="N12501">
        <v>554210</v>
      </c>
      <c r="O12501">
        <v>6755</v>
      </c>
    </row>
    <row r="12502" spans="1:15" customFormat="1" ht="13" customHeight="1" x14ac:dyDescent="0.2">
      <c r="A12502" t="s">
        <v>28</v>
      </c>
      <c r="B12502">
        <v>2143145</v>
      </c>
      <c r="C12502" s="1">
        <f t="shared" si="63407"/>
        <v>44645</v>
      </c>
      <c r="D12502">
        <f t="shared" ref="D12502" si="63586">N12502-N12501</f>
        <v>8657</v>
      </c>
      <c r="E12502" s="2">
        <f t="shared" ref="E12502" si="63587">SUM(D12496:D12502)/7</f>
        <v>6857.8571428571431</v>
      </c>
      <c r="F12502" s="2">
        <f t="shared" ref="F12502" si="63588">SUM(D12498:D12502)/5</f>
        <v>7198.2</v>
      </c>
      <c r="G12502" s="2">
        <f t="shared" si="63330"/>
        <v>26263.598589922753</v>
      </c>
      <c r="H12502">
        <f t="shared" si="63403"/>
        <v>736</v>
      </c>
      <c r="I12502">
        <f t="shared" si="63404"/>
        <v>728</v>
      </c>
      <c r="J12502" s="3">
        <v>0.6813483330511908</v>
      </c>
      <c r="K12502">
        <f t="shared" ref="K12502" si="63589">O12502-O12501</f>
        <v>12</v>
      </c>
      <c r="L12502" s="3">
        <f t="shared" ref="L12502" si="63590">SUM(K12496:K12502)/7</f>
        <v>6.2857142857142856</v>
      </c>
      <c r="M12502" s="3">
        <f t="shared" ref="M12502" si="63591">O12502/(B12502/100000)</f>
        <v>315.75091746008786</v>
      </c>
      <c r="N12502">
        <v>562867</v>
      </c>
      <c r="O12502">
        <v>6767</v>
      </c>
    </row>
    <row r="12503" spans="1:15" customFormat="1" ht="13" customHeight="1" x14ac:dyDescent="0.2">
      <c r="A12503" t="s">
        <v>28</v>
      </c>
      <c r="B12503">
        <v>2143145</v>
      </c>
      <c r="C12503" s="1">
        <f t="shared" si="63407"/>
        <v>44646</v>
      </c>
      <c r="D12503">
        <f t="shared" ref="D12503" si="63592">N12503-N12502</f>
        <v>6668</v>
      </c>
      <c r="E12503" s="2">
        <f t="shared" ref="E12503" si="63593">SUM(D12497:D12503)/7</f>
        <v>6781.8571428571431</v>
      </c>
      <c r="F12503" s="2">
        <f t="shared" ref="F12503" si="63594">SUM(D12499:D12503)/5</f>
        <v>7783.2</v>
      </c>
      <c r="G12503" s="2">
        <f t="shared" si="63330"/>
        <v>26574.73012791948</v>
      </c>
      <c r="H12503">
        <f t="shared" si="63403"/>
        <v>737</v>
      </c>
      <c r="I12503">
        <f t="shared" si="63404"/>
        <v>729</v>
      </c>
      <c r="J12503" s="3">
        <v>0.6813483330511908</v>
      </c>
      <c r="K12503">
        <f t="shared" ref="K12503" si="63595">O12503-O12502</f>
        <v>9</v>
      </c>
      <c r="L12503" s="3">
        <f t="shared" ref="L12503" si="63596">SUM(K12497:K12503)/7</f>
        <v>7.1428571428571432</v>
      </c>
      <c r="M12503" s="3">
        <f t="shared" ref="M12503" si="63597">O12503/(B12503/100000)</f>
        <v>316.17086104766588</v>
      </c>
      <c r="N12503">
        <v>569535</v>
      </c>
      <c r="O12503">
        <v>6776</v>
      </c>
    </row>
    <row r="12504" spans="1:15" customFormat="1" ht="13" customHeight="1" x14ac:dyDescent="0.2">
      <c r="A12504" t="s">
        <v>28</v>
      </c>
      <c r="B12504">
        <v>2143145</v>
      </c>
      <c r="C12504" s="1">
        <f t="shared" si="63407"/>
        <v>44647</v>
      </c>
      <c r="D12504">
        <f t="shared" ref="D12504" si="63598">N12504-N12503</f>
        <v>4675</v>
      </c>
      <c r="E12504" s="2">
        <f t="shared" ref="E12504" si="63599">SUM(D12498:D12504)/7</f>
        <v>6762</v>
      </c>
      <c r="F12504" s="2">
        <f t="shared" ref="F12504" si="63600">SUM(D12500:D12504)/5</f>
        <v>7326.6</v>
      </c>
      <c r="G12504" s="2">
        <f t="shared" si="63330"/>
        <v>26792.867491466979</v>
      </c>
      <c r="H12504">
        <f t="shared" si="63403"/>
        <v>738</v>
      </c>
      <c r="I12504">
        <f t="shared" si="63404"/>
        <v>730</v>
      </c>
      <c r="J12504" s="3">
        <v>0.6813483330511908</v>
      </c>
      <c r="K12504">
        <f t="shared" ref="K12504" si="63601">O12504-O12503</f>
        <v>3</v>
      </c>
      <c r="L12504" s="3">
        <f t="shared" ref="L12504" si="63602">SUM(K12498:K12504)/7</f>
        <v>7.5714285714285712</v>
      </c>
      <c r="M12504" s="3">
        <f t="shared" ref="M12504" si="63603">O12504/(B12504/100000)</f>
        <v>316.31084224352526</v>
      </c>
      <c r="N12504">
        <v>574210</v>
      </c>
      <c r="O12504">
        <v>6779</v>
      </c>
    </row>
    <row r="12505" spans="1:15" customFormat="1" ht="13" customHeight="1" x14ac:dyDescent="0.2">
      <c r="A12505" t="s">
        <v>28</v>
      </c>
      <c r="B12505">
        <v>2143145</v>
      </c>
      <c r="C12505" s="1">
        <f t="shared" si="63407"/>
        <v>44648</v>
      </c>
      <c r="D12505">
        <f t="shared" ref="D12505" si="63604">N12505-N12504</f>
        <v>2245</v>
      </c>
      <c r="E12505" s="2">
        <f t="shared" ref="E12505" si="63605">SUM(D12499:D12505)/7</f>
        <v>6548</v>
      </c>
      <c r="F12505" s="2">
        <f t="shared" ref="F12505" si="63606">SUM(D12501:D12505)/5</f>
        <v>6097</v>
      </c>
      <c r="G12505" s="2">
        <f t="shared" si="63330"/>
        <v>26897.620086368395</v>
      </c>
      <c r="H12505">
        <f t="shared" si="63403"/>
        <v>739</v>
      </c>
      <c r="I12505">
        <f t="shared" si="63404"/>
        <v>731</v>
      </c>
      <c r="J12505" s="3">
        <v>0.6813483330511908</v>
      </c>
      <c r="K12505">
        <f t="shared" ref="K12505" si="63607">O12505-O12504</f>
        <v>0</v>
      </c>
      <c r="L12505" s="3">
        <f t="shared" ref="L12505" si="63608">SUM(K12499:K12505)/7</f>
        <v>7.5714285714285712</v>
      </c>
      <c r="M12505" s="3">
        <f t="shared" ref="M12505" si="63609">O12505/(B12505/100000)</f>
        <v>316.31084224352526</v>
      </c>
      <c r="N12505">
        <v>576455</v>
      </c>
      <c r="O12505">
        <v>6779</v>
      </c>
    </row>
    <row r="12506" spans="1:15" customFormat="1" ht="13" customHeight="1" x14ac:dyDescent="0.2">
      <c r="A12506" t="s">
        <v>28</v>
      </c>
      <c r="B12506">
        <v>2143145</v>
      </c>
      <c r="C12506" s="1">
        <f t="shared" si="63407"/>
        <v>44649</v>
      </c>
      <c r="D12506">
        <f t="shared" ref="D12506" si="63610">N12506-N12505</f>
        <v>5656</v>
      </c>
      <c r="E12506" s="2">
        <f t="shared" ref="E12506" si="63611">SUM(D12500:D12506)/7</f>
        <v>6362</v>
      </c>
      <c r="F12506" s="2">
        <f t="shared" ref="F12506" si="63612">SUM(D12502:D12506)/5</f>
        <v>5580.2</v>
      </c>
      <c r="G12506" s="2">
        <f t="shared" si="63330"/>
        <v>27161.531300961902</v>
      </c>
      <c r="H12506">
        <f t="shared" si="63403"/>
        <v>740</v>
      </c>
      <c r="I12506">
        <f t="shared" si="63404"/>
        <v>732</v>
      </c>
      <c r="J12506" s="3">
        <v>0.6813483330511908</v>
      </c>
      <c r="K12506">
        <f t="shared" ref="K12506" si="63613">O12506-O12505</f>
        <v>13</v>
      </c>
      <c r="L12506" s="3">
        <f t="shared" ref="L12506" si="63614">SUM(K12500:K12506)/7</f>
        <v>8.4285714285714288</v>
      </c>
      <c r="M12506" s="3">
        <f t="shared" ref="M12506" si="63615">O12506/(B12506/100000)</f>
        <v>316.91742742558245</v>
      </c>
      <c r="N12506">
        <v>582111</v>
      </c>
      <c r="O12506">
        <v>6792</v>
      </c>
    </row>
    <row r="12507" spans="1:15" customFormat="1" ht="13" customHeight="1" x14ac:dyDescent="0.2">
      <c r="A12507" t="s">
        <v>28</v>
      </c>
      <c r="B12507">
        <v>2143145</v>
      </c>
      <c r="C12507" s="1">
        <f t="shared" si="63407"/>
        <v>44650</v>
      </c>
      <c r="D12507">
        <f t="shared" ref="D12507" si="63616">N12507-N12506</f>
        <v>7340</v>
      </c>
      <c r="E12507" s="2">
        <f t="shared" ref="E12507" si="63617">SUM(D12501:D12507)/7</f>
        <v>6211.5714285714284</v>
      </c>
      <c r="F12507" s="2">
        <f t="shared" ref="F12507" si="63618">SUM(D12503:D12507)/5</f>
        <v>5316.8</v>
      </c>
      <c r="G12507" s="2">
        <f t="shared" si="63330"/>
        <v>27504.018626831126</v>
      </c>
      <c r="H12507">
        <f t="shared" si="63403"/>
        <v>741</v>
      </c>
      <c r="I12507">
        <f t="shared" si="63404"/>
        <v>733</v>
      </c>
      <c r="J12507" s="3">
        <v>0.6813483330511908</v>
      </c>
      <c r="K12507">
        <f t="shared" ref="K12507" si="63619">O12507-O12506</f>
        <v>31</v>
      </c>
      <c r="L12507" s="3">
        <f t="shared" ref="L12507" si="63620">SUM(K12501:K12507)/7</f>
        <v>11</v>
      </c>
      <c r="M12507" s="3">
        <f t="shared" ref="M12507" si="63621">O12507/(B12507/100000)</f>
        <v>318.36389978279584</v>
      </c>
      <c r="N12507">
        <v>589451</v>
      </c>
      <c r="O12507">
        <v>6823</v>
      </c>
    </row>
    <row r="12508" spans="1:15" customFormat="1" ht="13" customHeight="1" x14ac:dyDescent="0.2">
      <c r="A12508" t="s">
        <v>28</v>
      </c>
      <c r="B12508">
        <v>2143145</v>
      </c>
      <c r="C12508" s="1">
        <f t="shared" si="63407"/>
        <v>44651</v>
      </c>
      <c r="D12508">
        <f t="shared" ref="D12508" si="63622">N12508-N12507</f>
        <v>7929</v>
      </c>
      <c r="E12508" s="2">
        <f t="shared" ref="E12508" si="63623">SUM(D12502:D12508)/7</f>
        <v>6167.1428571428569</v>
      </c>
      <c r="F12508" s="2">
        <f t="shared" ref="F12508" si="63624">SUM(D12504:D12508)/5</f>
        <v>5569</v>
      </c>
      <c r="G12508" s="2">
        <f t="shared" si="63330"/>
        <v>27873.988927487404</v>
      </c>
      <c r="H12508">
        <f t="shared" si="63403"/>
        <v>742</v>
      </c>
      <c r="I12508">
        <f t="shared" si="63404"/>
        <v>734</v>
      </c>
      <c r="J12508" s="3">
        <v>0.6813483330511908</v>
      </c>
      <c r="K12508">
        <f t="shared" ref="K12508" si="63625">O12508-O12507</f>
        <v>11</v>
      </c>
      <c r="L12508" s="3">
        <f t="shared" ref="L12508" si="63626">SUM(K12502:K12508)/7</f>
        <v>11.285714285714286</v>
      </c>
      <c r="M12508" s="3">
        <f t="shared" ref="M12508" si="63627">O12508/(B12508/100000)</f>
        <v>318.87716416761344</v>
      </c>
      <c r="N12508">
        <v>597380</v>
      </c>
      <c r="O12508">
        <v>6834</v>
      </c>
    </row>
    <row r="12509" spans="1:15" customFormat="1" ht="13" customHeight="1" x14ac:dyDescent="0.2">
      <c r="A12509" t="s">
        <v>28</v>
      </c>
      <c r="B12509">
        <v>2143145</v>
      </c>
      <c r="C12509" s="1">
        <f t="shared" si="63407"/>
        <v>44652</v>
      </c>
      <c r="D12509">
        <f t="shared" ref="D12509" si="63628">N12509-N12508</f>
        <v>7897</v>
      </c>
      <c r="E12509" s="2">
        <f t="shared" ref="E12509" si="63629">SUM(D12503:D12509)/7</f>
        <v>6058.5714285714284</v>
      </c>
      <c r="F12509" s="2">
        <f t="shared" ref="F12509" si="63630">SUM(D12505:D12509)/5</f>
        <v>6213.4</v>
      </c>
      <c r="G12509" s="2">
        <f t="shared" si="63330"/>
        <v>28242.466095387852</v>
      </c>
      <c r="H12509">
        <f t="shared" si="63403"/>
        <v>743</v>
      </c>
      <c r="I12509">
        <f t="shared" si="63404"/>
        <v>735</v>
      </c>
      <c r="J12509" s="3">
        <v>0.6813483330511908</v>
      </c>
      <c r="K12509">
        <f t="shared" ref="K12509" si="63631">O12509-O12508</f>
        <v>8</v>
      </c>
      <c r="L12509" s="3">
        <f t="shared" ref="L12509" si="63632">SUM(K12503:K12509)/7</f>
        <v>10.714285714285714</v>
      </c>
      <c r="M12509" s="3">
        <f t="shared" ref="M12509" si="63633">O12509/(B12509/100000)</f>
        <v>319.25044735657173</v>
      </c>
      <c r="N12509">
        <v>605277</v>
      </c>
      <c r="O12509">
        <v>6842</v>
      </c>
    </row>
    <row r="12510" spans="1:15" customFormat="1" ht="13" customHeight="1" x14ac:dyDescent="0.2">
      <c r="A12510" t="s">
        <v>28</v>
      </c>
      <c r="B12510">
        <v>2143145</v>
      </c>
      <c r="C12510" s="1">
        <f t="shared" si="63407"/>
        <v>44653</v>
      </c>
      <c r="D12510">
        <f t="shared" ref="D12510" si="63634">N12510-N12509</f>
        <v>7235</v>
      </c>
      <c r="E12510" s="2">
        <f t="shared" ref="E12510" si="63635">SUM(D12504:D12510)/7</f>
        <v>6139.5714285714284</v>
      </c>
      <c r="F12510" s="2">
        <f t="shared" ref="F12510" si="63636">SUM(D12506:D12510)/5</f>
        <v>7211.4</v>
      </c>
      <c r="G12510" s="2">
        <f t="shared" si="63330"/>
        <v>28580.054079401998</v>
      </c>
      <c r="H12510">
        <f t="shared" si="63403"/>
        <v>744</v>
      </c>
      <c r="I12510">
        <f t="shared" si="63404"/>
        <v>736</v>
      </c>
      <c r="J12510" s="3">
        <v>0.6813483330511908</v>
      </c>
      <c r="K12510">
        <f t="shared" ref="K12510" si="63637">O12510-O12509</f>
        <v>6</v>
      </c>
      <c r="L12510" s="3">
        <f t="shared" ref="L12510" si="63638">SUM(K12504:K12510)/7</f>
        <v>10.285714285714286</v>
      </c>
      <c r="M12510" s="3">
        <f t="shared" ref="M12510" si="63639">O12510/(B12510/100000)</f>
        <v>319.53040974829048</v>
      </c>
      <c r="N12510">
        <v>612512</v>
      </c>
      <c r="O12510">
        <v>6848</v>
      </c>
    </row>
    <row r="12511" spans="1:15" customFormat="1" ht="13" customHeight="1" x14ac:dyDescent="0.2">
      <c r="A12511" t="s">
        <v>28</v>
      </c>
      <c r="B12511">
        <v>2143145</v>
      </c>
      <c r="C12511" s="1">
        <f t="shared" si="63407"/>
        <v>44654</v>
      </c>
      <c r="D12511">
        <f t="shared" ref="D12511" si="63640">N12511-N12510</f>
        <v>3696</v>
      </c>
      <c r="E12511" s="2">
        <f t="shared" ref="E12511" si="63641">SUM(D12505:D12511)/7</f>
        <v>5999.7142857142853</v>
      </c>
      <c r="F12511" s="2">
        <f t="shared" ref="F12511" si="63642">SUM(D12507:D12511)/5</f>
        <v>6819.4</v>
      </c>
      <c r="G12511" s="2">
        <f t="shared" si="63330"/>
        <v>28752.510912700724</v>
      </c>
      <c r="H12511">
        <f t="shared" si="63403"/>
        <v>745</v>
      </c>
      <c r="I12511">
        <f t="shared" si="63404"/>
        <v>737</v>
      </c>
      <c r="J12511" s="3">
        <v>0.6813483330511908</v>
      </c>
      <c r="K12511">
        <f t="shared" ref="K12511" si="63643">O12511-O12510</f>
        <v>5</v>
      </c>
      <c r="L12511" s="3">
        <f t="shared" ref="L12511" si="63644">SUM(K12505:K12511)/7</f>
        <v>10.571428571428571</v>
      </c>
      <c r="M12511" s="3">
        <f t="shared" ref="M12511" si="63645">O12511/(B12511/100000)</f>
        <v>319.76371174138939</v>
      </c>
      <c r="N12511">
        <v>616208</v>
      </c>
      <c r="O12511">
        <v>6853</v>
      </c>
    </row>
    <row r="12512" spans="1:15" customFormat="1" ht="13" customHeight="1" x14ac:dyDescent="0.2">
      <c r="A12512" t="s">
        <v>28</v>
      </c>
      <c r="B12512">
        <v>2143145</v>
      </c>
      <c r="C12512" s="1">
        <f t="shared" si="63407"/>
        <v>44655</v>
      </c>
      <c r="D12512">
        <f t="shared" ref="D12512" si="63646">N12512-N12511</f>
        <v>1477</v>
      </c>
      <c r="E12512" s="2">
        <f t="shared" ref="E12512" si="63647">SUM(D12506:D12512)/7</f>
        <v>5890</v>
      </c>
      <c r="F12512" s="2">
        <f t="shared" ref="F12512" si="63648">SUM(D12508:D12512)/5</f>
        <v>5646.8</v>
      </c>
      <c r="G12512" s="2">
        <f t="shared" si="63330"/>
        <v>28821.428321462146</v>
      </c>
      <c r="H12512">
        <f t="shared" si="63403"/>
        <v>746</v>
      </c>
      <c r="I12512">
        <f t="shared" si="63404"/>
        <v>738</v>
      </c>
      <c r="J12512" s="3">
        <v>0.6813483330511908</v>
      </c>
      <c r="K12512">
        <f t="shared" ref="K12512" si="63649">O12512-O12511</f>
        <v>0</v>
      </c>
      <c r="L12512" s="3">
        <f t="shared" ref="L12512" si="63650">SUM(K12506:K12512)/7</f>
        <v>10.571428571428571</v>
      </c>
      <c r="M12512" s="3">
        <f t="shared" ref="M12512" si="63651">O12512/(B12512/100000)</f>
        <v>319.76371174138939</v>
      </c>
      <c r="N12512">
        <v>617685</v>
      </c>
      <c r="O12512">
        <v>6853</v>
      </c>
    </row>
    <row r="12513" spans="1:15" customFormat="1" ht="13" customHeight="1" x14ac:dyDescent="0.2">
      <c r="A12513" t="s">
        <v>28</v>
      </c>
      <c r="B12513">
        <v>2143145</v>
      </c>
      <c r="C12513" s="1">
        <f t="shared" si="63407"/>
        <v>44656</v>
      </c>
      <c r="D12513">
        <f t="shared" ref="D12513" si="63652">N12513-N12512</f>
        <v>5922</v>
      </c>
      <c r="E12513" s="2">
        <f t="shared" ref="E12513" si="63653">SUM(D12507:D12513)/7</f>
        <v>5928</v>
      </c>
      <c r="F12513" s="2">
        <f t="shared" ref="F12513" si="63654">SUM(D12509:D12513)/5</f>
        <v>5245.4</v>
      </c>
      <c r="G12513" s="2">
        <f t="shared" si="63330"/>
        <v>29097.751202088519</v>
      </c>
      <c r="H12513">
        <f t="shared" si="63403"/>
        <v>747</v>
      </c>
      <c r="I12513">
        <f t="shared" si="63404"/>
        <v>739</v>
      </c>
      <c r="J12513" s="3">
        <v>0.6813483330511908</v>
      </c>
      <c r="K12513">
        <f t="shared" ref="K12513" si="63655">O12513-O12512</f>
        <v>12</v>
      </c>
      <c r="L12513" s="3">
        <f t="shared" ref="L12513" si="63656">SUM(K12507:K12513)/7</f>
        <v>10.428571428571429</v>
      </c>
      <c r="M12513" s="3">
        <f t="shared" ref="M12513" si="63657">O12513/(B12513/100000)</f>
        <v>320.32363652482678</v>
      </c>
      <c r="N12513">
        <v>623607</v>
      </c>
      <c r="O12513">
        <v>6865</v>
      </c>
    </row>
    <row r="12514" spans="1:15" customFormat="1" ht="13" customHeight="1" x14ac:dyDescent="0.2">
      <c r="A12514" t="s">
        <v>28</v>
      </c>
      <c r="B12514">
        <v>2143145</v>
      </c>
      <c r="C12514" s="1">
        <f t="shared" si="63407"/>
        <v>44657</v>
      </c>
      <c r="D12514">
        <f t="shared" ref="D12514" si="63658">N12514-N12513</f>
        <v>6062</v>
      </c>
      <c r="E12514" s="2">
        <f t="shared" ref="E12514" si="63659">SUM(D12508:D12514)/7</f>
        <v>5745.4285714285716</v>
      </c>
      <c r="F12514" s="2">
        <f t="shared" ref="F12514" si="63660">SUM(D12510:D12514)/5</f>
        <v>4878.3999999999996</v>
      </c>
      <c r="G12514" s="2">
        <f t="shared" si="63330"/>
        <v>29380.606538521657</v>
      </c>
      <c r="H12514">
        <f t="shared" si="63403"/>
        <v>748</v>
      </c>
      <c r="I12514">
        <f t="shared" si="63404"/>
        <v>740</v>
      </c>
      <c r="J12514" s="3">
        <v>0.6813483330511908</v>
      </c>
      <c r="K12514">
        <f t="shared" ref="K12514" si="63661">O12514-O12513</f>
        <v>12</v>
      </c>
      <c r="L12514" s="3">
        <f t="shared" ref="L12514" si="63662">SUM(K12508:K12514)/7</f>
        <v>7.7142857142857144</v>
      </c>
      <c r="M12514" s="3">
        <f t="shared" ref="M12514" si="63663">O12514/(B12514/100000)</f>
        <v>320.88356130826423</v>
      </c>
      <c r="N12514">
        <v>629669</v>
      </c>
      <c r="O12514">
        <v>6877</v>
      </c>
    </row>
    <row r="12515" spans="1:15" customFormat="1" ht="13" customHeight="1" x14ac:dyDescent="0.2">
      <c r="A12515" t="s">
        <v>28</v>
      </c>
      <c r="B12515">
        <v>2143145</v>
      </c>
      <c r="C12515" s="1">
        <f t="shared" si="63407"/>
        <v>44658</v>
      </c>
      <c r="D12515">
        <f t="shared" ref="D12515" si="63664">N12515-N12514</f>
        <v>6131</v>
      </c>
      <c r="E12515" s="2">
        <f t="shared" ref="E12515" si="63665">SUM(D12509:D12515)/7</f>
        <v>5488.5714285714284</v>
      </c>
      <c r="F12515" s="2">
        <f t="shared" ref="F12515" si="63666">SUM(D12511:D12515)/5</f>
        <v>4657.6000000000004</v>
      </c>
      <c r="G12515" s="2">
        <f t="shared" ref="G12515:G12520" si="63667">N12515/(B12515/100000)</f>
        <v>29666.681442459561</v>
      </c>
      <c r="H12515">
        <f t="shared" si="63403"/>
        <v>749</v>
      </c>
      <c r="I12515">
        <f t="shared" si="63404"/>
        <v>741</v>
      </c>
      <c r="J12515" s="3">
        <v>0.6813483330511908</v>
      </c>
      <c r="K12515">
        <f t="shared" ref="K12515" si="63668">O12515-O12514</f>
        <v>27</v>
      </c>
      <c r="L12515" s="3">
        <f t="shared" ref="L12515" si="63669">SUM(K12509:K12515)/7</f>
        <v>10</v>
      </c>
      <c r="M12515" s="3">
        <f t="shared" ref="M12515" si="63670">O12515/(B12515/100000)</f>
        <v>322.14339207099846</v>
      </c>
      <c r="N12515">
        <v>635800</v>
      </c>
      <c r="O12515">
        <v>6904</v>
      </c>
    </row>
    <row r="12516" spans="1:15" customFormat="1" ht="13" customHeight="1" x14ac:dyDescent="0.2">
      <c r="A12516" t="s">
        <v>28</v>
      </c>
      <c r="B12516">
        <v>2143145</v>
      </c>
      <c r="C12516" s="1">
        <f t="shared" si="63407"/>
        <v>44659</v>
      </c>
      <c r="D12516">
        <f t="shared" ref="D12516" si="63671">N12516-N12515</f>
        <v>6386</v>
      </c>
      <c r="E12516" s="2">
        <f t="shared" ref="E12516" si="63672">SUM(D12510:D12516)/7</f>
        <v>5272.7142857142853</v>
      </c>
      <c r="F12516" s="2">
        <f t="shared" ref="F12516" si="63673">SUM(D12512:D12516)/5</f>
        <v>5195.6000000000004</v>
      </c>
      <c r="G12516" s="2">
        <f t="shared" si="63667"/>
        <v>29964.654748045512</v>
      </c>
      <c r="H12516">
        <f t="shared" si="63403"/>
        <v>750</v>
      </c>
      <c r="I12516">
        <f t="shared" si="63404"/>
        <v>742</v>
      </c>
      <c r="J12516" s="3">
        <v>0.6813483330511908</v>
      </c>
      <c r="K12516">
        <f t="shared" ref="K12516" si="63674">O12516-O12515</f>
        <v>18</v>
      </c>
      <c r="L12516" s="3">
        <f t="shared" ref="L12516" si="63675">SUM(K12510:K12516)/7</f>
        <v>11.428571428571429</v>
      </c>
      <c r="M12516" s="3">
        <f t="shared" ref="M12516" si="63676">O12516/(B12516/100000)</f>
        <v>322.98327924615455</v>
      </c>
      <c r="N12516">
        <v>642186</v>
      </c>
      <c r="O12516">
        <v>6922</v>
      </c>
    </row>
    <row r="12517" spans="1:15" customFormat="1" ht="13" customHeight="1" x14ac:dyDescent="0.2">
      <c r="A12517" t="s">
        <v>28</v>
      </c>
      <c r="B12517">
        <v>2143145</v>
      </c>
      <c r="C12517" s="1">
        <f t="shared" si="63407"/>
        <v>44660</v>
      </c>
      <c r="D12517">
        <f t="shared" ref="D12517" si="63677">N12517-N12516</f>
        <v>4270</v>
      </c>
      <c r="E12517" s="2">
        <f t="shared" ref="E12517" si="63678">SUM(D12511:D12517)/7</f>
        <v>4849.1428571428569</v>
      </c>
      <c r="F12517" s="2">
        <f t="shared" ref="F12517" si="63679">SUM(D12513:D12517)/5</f>
        <v>5754.2</v>
      </c>
      <c r="G12517" s="2">
        <f t="shared" si="63667"/>
        <v>30163.894650151993</v>
      </c>
      <c r="H12517">
        <f t="shared" si="63403"/>
        <v>751</v>
      </c>
      <c r="I12517">
        <f t="shared" si="63404"/>
        <v>743</v>
      </c>
      <c r="J12517" s="3">
        <v>0.6813483330511908</v>
      </c>
      <c r="K12517">
        <f t="shared" ref="K12517" si="63680">O12517-O12516</f>
        <v>7</v>
      </c>
      <c r="L12517" s="3">
        <f t="shared" ref="L12517" si="63681">SUM(K12511:K12517)/7</f>
        <v>11.571428571428571</v>
      </c>
      <c r="M12517" s="3">
        <f t="shared" ref="M12517" si="63682">O12517/(B12517/100000)</f>
        <v>323.3099020364931</v>
      </c>
      <c r="N12517">
        <v>646456</v>
      </c>
      <c r="O12517">
        <v>6929</v>
      </c>
    </row>
    <row r="12518" spans="1:15" customFormat="1" ht="13" customHeight="1" x14ac:dyDescent="0.2">
      <c r="A12518" t="s">
        <v>28</v>
      </c>
      <c r="B12518">
        <v>2143145</v>
      </c>
      <c r="C12518" s="1">
        <f t="shared" si="63407"/>
        <v>44661</v>
      </c>
      <c r="D12518">
        <f t="shared" ref="D12518" si="63683">N12518-N12517</f>
        <v>4</v>
      </c>
      <c r="E12518" s="2">
        <f t="shared" ref="E12518" si="63684">SUM(D12512:D12518)/7</f>
        <v>4321.7142857142853</v>
      </c>
      <c r="F12518" s="2">
        <f t="shared" ref="F12518" si="63685">SUM(D12514:D12518)/5</f>
        <v>4570.6000000000004</v>
      </c>
      <c r="G12518" s="2">
        <f t="shared" si="63667"/>
        <v>30164.081291746472</v>
      </c>
      <c r="H12518">
        <f t="shared" si="63403"/>
        <v>752</v>
      </c>
      <c r="I12518">
        <f t="shared" si="63404"/>
        <v>744</v>
      </c>
      <c r="J12518" s="3">
        <v>0.6813483330511908</v>
      </c>
      <c r="K12518">
        <f t="shared" ref="K12518" si="63686">O12518-O12517</f>
        <v>0</v>
      </c>
      <c r="L12518" s="3">
        <f t="shared" ref="L12518" si="63687">SUM(K12512:K12518)/7</f>
        <v>10.857142857142858</v>
      </c>
      <c r="M12518" s="3">
        <f t="shared" ref="M12518" si="63688">O12518/(B12518/100000)</f>
        <v>323.3099020364931</v>
      </c>
      <c r="N12518">
        <v>646460</v>
      </c>
      <c r="O12518">
        <v>6929</v>
      </c>
    </row>
    <row r="12519" spans="1:15" customFormat="1" ht="13" customHeight="1" x14ac:dyDescent="0.2">
      <c r="A12519" t="s">
        <v>28</v>
      </c>
      <c r="B12519">
        <v>2143145</v>
      </c>
      <c r="C12519" s="1">
        <f t="shared" si="63407"/>
        <v>44662</v>
      </c>
      <c r="D12519">
        <f t="shared" ref="D12519" si="63689">N12519-N12518</f>
        <v>1</v>
      </c>
      <c r="E12519" s="2">
        <f t="shared" ref="E12519" si="63690">SUM(D12513:D12519)/7</f>
        <v>4110.8571428571431</v>
      </c>
      <c r="F12519" s="2">
        <f t="shared" ref="F12519" si="63691">SUM(D12515:D12519)/5</f>
        <v>3358.4</v>
      </c>
      <c r="G12519" s="2">
        <f t="shared" si="63667"/>
        <v>30164.127952145092</v>
      </c>
      <c r="H12519">
        <f t="shared" si="63403"/>
        <v>753</v>
      </c>
      <c r="I12519">
        <f t="shared" si="63404"/>
        <v>745</v>
      </c>
      <c r="J12519" s="3">
        <v>0.6813483330511908</v>
      </c>
      <c r="K12519">
        <f t="shared" ref="K12519" si="63692">O12519-O12518</f>
        <v>0</v>
      </c>
      <c r="L12519" s="3">
        <f t="shared" ref="L12519" si="63693">SUM(K12513:K12519)/7</f>
        <v>10.857142857142858</v>
      </c>
      <c r="M12519" s="3">
        <f t="shared" ref="M12519" si="63694">O12519/(B12519/100000)</f>
        <v>323.3099020364931</v>
      </c>
      <c r="N12519">
        <v>646461</v>
      </c>
      <c r="O12519">
        <v>6929</v>
      </c>
    </row>
    <row r="12520" spans="1:15" customFormat="1" ht="13" customHeight="1" x14ac:dyDescent="0.2">
      <c r="A12520" t="s">
        <v>28</v>
      </c>
      <c r="B12520">
        <v>2143145</v>
      </c>
      <c r="C12520" s="1">
        <f t="shared" si="63407"/>
        <v>44663</v>
      </c>
      <c r="D12520">
        <f t="shared" ref="D12520" si="63695">N12520-N12519</f>
        <v>6422</v>
      </c>
      <c r="E12520" s="2">
        <f t="shared" ref="E12520" si="63696">SUM(D12514:D12520)/7</f>
        <v>4182.2857142857147</v>
      </c>
      <c r="F12520" s="2">
        <f t="shared" ref="F12520" si="63697">SUM(D12516:D12520)/5</f>
        <v>3416.6</v>
      </c>
      <c r="G12520" s="2">
        <f t="shared" si="63667"/>
        <v>30463.781032081355</v>
      </c>
      <c r="H12520">
        <f t="shared" si="63403"/>
        <v>754</v>
      </c>
      <c r="I12520">
        <f t="shared" si="63404"/>
        <v>746</v>
      </c>
      <c r="J12520" s="3">
        <v>0.6813483330511908</v>
      </c>
      <c r="K12520">
        <f t="shared" ref="K12520" si="63698">O12520-O12519</f>
        <v>16</v>
      </c>
      <c r="L12520" s="3">
        <f t="shared" ref="L12520" si="63699">SUM(K12514:K12520)/7</f>
        <v>11.428571428571429</v>
      </c>
      <c r="M12520" s="3">
        <f t="shared" ref="M12520" si="63700">O12520/(B12520/100000)</f>
        <v>324.05646841440966</v>
      </c>
      <c r="N12520">
        <v>652883</v>
      </c>
      <c r="O12520">
        <v>6945</v>
      </c>
    </row>
    <row r="12521" spans="1:15" customFormat="1" ht="13" customHeight="1" x14ac:dyDescent="0.2">
      <c r="A12521" t="s">
        <v>28</v>
      </c>
      <c r="B12521">
        <v>2143145</v>
      </c>
      <c r="C12521" s="1">
        <f t="shared" si="63407"/>
        <v>44664</v>
      </c>
      <c r="D12521">
        <f t="shared" ref="D12521" si="63701">N12521-N12520</f>
        <v>4146</v>
      </c>
      <c r="E12521" s="2">
        <f t="shared" ref="E12521" si="63702">SUM(D12515:D12521)/7</f>
        <v>3908.5714285714284</v>
      </c>
      <c r="F12521" s="2">
        <f t="shared" ref="F12521" si="63703">SUM(D12517:D12521)/5</f>
        <v>2968.6</v>
      </c>
      <c r="G12521" s="2">
        <f t="shared" ref="G12521" si="63704">N12521/(B12521/100000)</f>
        <v>30657.235044758985</v>
      </c>
      <c r="H12521">
        <f t="shared" si="63403"/>
        <v>755</v>
      </c>
      <c r="I12521">
        <f t="shared" si="63404"/>
        <v>747</v>
      </c>
      <c r="J12521" s="3">
        <v>0.6813483330511908</v>
      </c>
      <c r="K12521">
        <f t="shared" ref="K12521" si="63705">O12521-O12520</f>
        <v>7</v>
      </c>
      <c r="L12521" s="3">
        <f t="shared" ref="L12521" si="63706">SUM(K12515:K12521)/7</f>
        <v>10.714285714285714</v>
      </c>
      <c r="M12521" s="3">
        <f t="shared" ref="M12521" si="63707">O12521/(B12521/100000)</f>
        <v>324.38309120474815</v>
      </c>
      <c r="N12521">
        <v>657029</v>
      </c>
      <c r="O12521">
        <v>6952</v>
      </c>
    </row>
    <row r="12522" spans="1:15" customFormat="1" ht="13" customHeight="1" x14ac:dyDescent="0.2">
      <c r="A12522" t="s">
        <v>28</v>
      </c>
      <c r="B12522">
        <v>2143145</v>
      </c>
      <c r="C12522" s="1">
        <f t="shared" si="63407"/>
        <v>44665</v>
      </c>
      <c r="D12522">
        <f t="shared" ref="D12522" si="63708">N12522-N12521</f>
        <v>4664</v>
      </c>
      <c r="E12522" s="2">
        <f t="shared" ref="E12522" si="63709">SUM(D12516:D12522)/7</f>
        <v>3699</v>
      </c>
      <c r="F12522" s="2">
        <f t="shared" ref="F12522" si="63710">SUM(D12518:D12522)/5</f>
        <v>3047.4</v>
      </c>
      <c r="G12522" s="2">
        <f t="shared" ref="G12522" si="63711">N12522/(B12522/100000)</f>
        <v>30874.859143921665</v>
      </c>
      <c r="H12522">
        <f t="shared" si="63403"/>
        <v>756</v>
      </c>
      <c r="I12522">
        <f t="shared" si="63404"/>
        <v>748</v>
      </c>
      <c r="J12522" s="3">
        <v>0.6813483330511908</v>
      </c>
      <c r="K12522">
        <f t="shared" ref="K12522" si="63712">O12522-O12521</f>
        <v>5</v>
      </c>
      <c r="L12522" s="3">
        <f t="shared" ref="L12522" si="63713">SUM(K12516:K12522)/7</f>
        <v>7.5714285714285712</v>
      </c>
      <c r="M12522" s="3">
        <f t="shared" ref="M12522" si="63714">O12522/(B12522/100000)</f>
        <v>324.61639319784706</v>
      </c>
      <c r="N12522">
        <v>661693</v>
      </c>
      <c r="O12522">
        <v>6957</v>
      </c>
    </row>
    <row r="12523" spans="1:15" customFormat="1" ht="13" customHeight="1" x14ac:dyDescent="0.2">
      <c r="A12523" t="s">
        <v>28</v>
      </c>
      <c r="B12523">
        <v>2143145</v>
      </c>
      <c r="C12523" s="1">
        <f t="shared" si="63407"/>
        <v>44666</v>
      </c>
      <c r="D12523">
        <f t="shared" ref="D12523" si="63715">N12523-N12522</f>
        <v>3262</v>
      </c>
      <c r="E12523" s="2">
        <f t="shared" ref="E12523" si="63716">SUM(D12517:D12523)/7</f>
        <v>3252.7142857142858</v>
      </c>
      <c r="F12523" s="2">
        <f t="shared" ref="F12523" si="63717">SUM(D12519:D12523)/5</f>
        <v>3699</v>
      </c>
      <c r="G12523" s="2">
        <f t="shared" ref="G12523" si="63718">N12523/(B12523/100000)</f>
        <v>31027.065364219405</v>
      </c>
      <c r="H12523">
        <f t="shared" si="63403"/>
        <v>757</v>
      </c>
      <c r="I12523">
        <f t="shared" si="63404"/>
        <v>749</v>
      </c>
      <c r="J12523" s="3">
        <v>0.6813483330511908</v>
      </c>
      <c r="K12523">
        <f t="shared" ref="K12523" si="63719">O12523-O12522</f>
        <v>3</v>
      </c>
      <c r="L12523" s="3">
        <f t="shared" ref="L12523" si="63720">SUM(K12517:K12523)/7</f>
        <v>5.4285714285714288</v>
      </c>
      <c r="M12523" s="3">
        <f t="shared" ref="M12523" si="63721">O12523/(B12523/100000)</f>
        <v>324.75637439370644</v>
      </c>
      <c r="N12523">
        <v>664955</v>
      </c>
      <c r="O12523">
        <v>6960</v>
      </c>
    </row>
    <row r="12524" spans="1:15" customFormat="1" ht="13" customHeight="1" x14ac:dyDescent="0.2">
      <c r="A12524" t="s">
        <v>28</v>
      </c>
      <c r="B12524">
        <v>2143145</v>
      </c>
      <c r="C12524" s="1">
        <f t="shared" si="63407"/>
        <v>44667</v>
      </c>
      <c r="D12524">
        <f t="shared" ref="D12524:D12526" si="63722">N12524-N12523</f>
        <v>0</v>
      </c>
      <c r="E12524" s="2">
        <f t="shared" ref="E12524:E12526" si="63723">SUM(D12518:D12524)/7</f>
        <v>2642.7142857142858</v>
      </c>
      <c r="F12524" s="2">
        <f t="shared" ref="F12524:F12526" si="63724">SUM(D12520:D12524)/5</f>
        <v>3698.8</v>
      </c>
      <c r="G12524" s="2">
        <f t="shared" ref="G12524:G12526" si="63725">N12524/(B12524/100000)</f>
        <v>31027.065364219405</v>
      </c>
      <c r="H12524">
        <f t="shared" si="63403"/>
        <v>758</v>
      </c>
      <c r="I12524">
        <f t="shared" si="63404"/>
        <v>750</v>
      </c>
      <c r="J12524" s="3">
        <v>0.6813483330511908</v>
      </c>
      <c r="K12524">
        <f t="shared" ref="K12524:K12526" si="63726">O12524-O12523</f>
        <v>0</v>
      </c>
      <c r="L12524" s="3">
        <f t="shared" ref="L12524:L12526" si="63727">SUM(K12518:K12524)/7</f>
        <v>4.4285714285714288</v>
      </c>
      <c r="M12524" s="3">
        <f t="shared" ref="M12524:M12526" si="63728">O12524/(B12524/100000)</f>
        <v>324.75637439370644</v>
      </c>
      <c r="N12524">
        <v>664955</v>
      </c>
      <c r="O12524">
        <v>6960</v>
      </c>
    </row>
    <row r="12525" spans="1:15" customFormat="1" ht="13" customHeight="1" x14ac:dyDescent="0.2">
      <c r="A12525" t="s">
        <v>28</v>
      </c>
      <c r="B12525">
        <v>2143145</v>
      </c>
      <c r="C12525" s="1">
        <f t="shared" si="63407"/>
        <v>44668</v>
      </c>
      <c r="D12525">
        <f t="shared" si="63722"/>
        <v>0</v>
      </c>
      <c r="E12525" s="2">
        <f t="shared" si="63723"/>
        <v>2642.1428571428573</v>
      </c>
      <c r="F12525" s="2">
        <f t="shared" si="63724"/>
        <v>2414.4</v>
      </c>
      <c r="G12525" s="2">
        <f t="shared" si="63725"/>
        <v>31027.065364219405</v>
      </c>
      <c r="H12525">
        <f t="shared" si="63403"/>
        <v>759</v>
      </c>
      <c r="I12525">
        <f t="shared" si="63404"/>
        <v>751</v>
      </c>
      <c r="J12525" s="3">
        <v>0.6813483330511908</v>
      </c>
      <c r="K12525">
        <f t="shared" si="63726"/>
        <v>0</v>
      </c>
      <c r="L12525" s="3">
        <f t="shared" si="63727"/>
        <v>4.4285714285714288</v>
      </c>
      <c r="M12525" s="3">
        <f t="shared" si="63728"/>
        <v>324.75637439370644</v>
      </c>
      <c r="N12525">
        <v>664955</v>
      </c>
      <c r="O12525">
        <v>6960</v>
      </c>
    </row>
    <row r="12526" spans="1:15" customFormat="1" ht="13" customHeight="1" x14ac:dyDescent="0.2">
      <c r="A12526" t="s">
        <v>28</v>
      </c>
      <c r="B12526">
        <v>2143145</v>
      </c>
      <c r="C12526" s="1">
        <f t="shared" si="63407"/>
        <v>44669</v>
      </c>
      <c r="D12526">
        <f t="shared" si="63722"/>
        <v>4</v>
      </c>
      <c r="E12526" s="2">
        <f t="shared" si="63723"/>
        <v>2642.5714285714284</v>
      </c>
      <c r="F12526" s="2">
        <f t="shared" si="63724"/>
        <v>1586</v>
      </c>
      <c r="G12526" s="2">
        <f t="shared" si="63725"/>
        <v>31027.252005813883</v>
      </c>
      <c r="H12526">
        <f t="shared" si="63403"/>
        <v>760</v>
      </c>
      <c r="I12526">
        <f t="shared" si="63404"/>
        <v>752</v>
      </c>
      <c r="J12526" s="3">
        <v>0.6813483330511908</v>
      </c>
      <c r="K12526">
        <f t="shared" si="63726"/>
        <v>0</v>
      </c>
      <c r="L12526" s="3">
        <f t="shared" si="63727"/>
        <v>4.4285714285714288</v>
      </c>
      <c r="M12526" s="3">
        <f t="shared" si="63728"/>
        <v>324.75637439370644</v>
      </c>
      <c r="N12526">
        <v>664959</v>
      </c>
      <c r="O12526">
        <v>6960</v>
      </c>
    </row>
    <row r="12527" spans="1:15" customFormat="1" ht="13" customHeight="1" x14ac:dyDescent="0.2">
      <c r="A12527" t="s">
        <v>28</v>
      </c>
      <c r="B12527">
        <v>2143145</v>
      </c>
      <c r="C12527" s="1">
        <f t="shared" si="63407"/>
        <v>44670</v>
      </c>
      <c r="D12527">
        <f t="shared" ref="D12527" si="63729">N12527-N12526</f>
        <v>0</v>
      </c>
      <c r="E12527" s="2">
        <f t="shared" ref="E12527" si="63730">SUM(D12521:D12527)/7</f>
        <v>1725.1428571428571</v>
      </c>
      <c r="F12527" s="2">
        <f t="shared" ref="F12527" si="63731">SUM(D12523:D12527)/5</f>
        <v>653.20000000000005</v>
      </c>
      <c r="G12527" s="2">
        <f t="shared" ref="G12527" si="63732">N12527/(B12527/100000)</f>
        <v>31027.252005813883</v>
      </c>
      <c r="H12527">
        <f t="shared" si="63403"/>
        <v>761</v>
      </c>
      <c r="I12527">
        <f t="shared" si="63404"/>
        <v>753</v>
      </c>
      <c r="J12527" s="3">
        <v>0.6813483330511908</v>
      </c>
      <c r="K12527">
        <f t="shared" ref="K12527" si="63733">O12527-O12526</f>
        <v>0</v>
      </c>
      <c r="L12527" s="3">
        <f t="shared" ref="L12527" si="63734">SUM(K12521:K12527)/7</f>
        <v>2.1428571428571428</v>
      </c>
      <c r="M12527" s="3">
        <f t="shared" ref="M12527" si="63735">O12527/(B12527/100000)</f>
        <v>324.75637439370644</v>
      </c>
      <c r="N12527">
        <v>664959</v>
      </c>
      <c r="O12527">
        <v>6960</v>
      </c>
    </row>
    <row r="12528" spans="1:15" customFormat="1" ht="13" customHeight="1" x14ac:dyDescent="0.2">
      <c r="A12528" t="s">
        <v>28</v>
      </c>
      <c r="B12528">
        <v>2143145</v>
      </c>
      <c r="C12528" s="1">
        <f t="shared" si="63407"/>
        <v>44671</v>
      </c>
      <c r="D12528">
        <f t="shared" ref="D12528" si="63736">N12528-N12527</f>
        <v>6061</v>
      </c>
      <c r="E12528" s="2">
        <f t="shared" ref="E12528" si="63737">SUM(D12522:D12528)/7</f>
        <v>1998.7142857142858</v>
      </c>
      <c r="F12528" s="2">
        <f t="shared" ref="F12528" si="63738">SUM(D12524:D12528)/5</f>
        <v>1213</v>
      </c>
      <c r="G12528" s="2">
        <f t="shared" ref="G12528" si="63739">N12528/(B12528/100000)</f>
        <v>31310.060681848401</v>
      </c>
      <c r="H12528">
        <f t="shared" si="63403"/>
        <v>762</v>
      </c>
      <c r="I12528">
        <f t="shared" si="63404"/>
        <v>754</v>
      </c>
      <c r="J12528" s="3">
        <v>0.6813483330511908</v>
      </c>
      <c r="K12528">
        <f t="shared" ref="K12528" si="63740">O12528-O12527</f>
        <v>22</v>
      </c>
      <c r="L12528" s="3">
        <f t="shared" ref="L12528" si="63741">SUM(K12522:K12528)/7</f>
        <v>4.2857142857142856</v>
      </c>
      <c r="M12528" s="3">
        <f t="shared" ref="M12528" si="63742">O12528/(B12528/100000)</f>
        <v>325.7829031633417</v>
      </c>
      <c r="N12528">
        <v>671020</v>
      </c>
      <c r="O12528">
        <v>6982</v>
      </c>
    </row>
    <row r="12529" spans="1:15" customFormat="1" ht="13" customHeight="1" x14ac:dyDescent="0.2">
      <c r="A12529" t="s">
        <v>28</v>
      </c>
      <c r="B12529">
        <v>2143145</v>
      </c>
      <c r="C12529" s="1">
        <f t="shared" si="63407"/>
        <v>44672</v>
      </c>
      <c r="D12529">
        <f t="shared" ref="D12529" si="63743">N12529-N12528</f>
        <v>3357</v>
      </c>
      <c r="E12529" s="2">
        <f t="shared" ref="E12529" si="63744">SUM(D12523:D12529)/7</f>
        <v>1812</v>
      </c>
      <c r="F12529" s="2">
        <f t="shared" ref="F12529" si="63745">SUM(D12525:D12529)/5</f>
        <v>1884.4</v>
      </c>
      <c r="G12529" s="2">
        <f t="shared" ref="G12529" si="63746">N12529/(B12529/100000)</f>
        <v>31466.699640015024</v>
      </c>
      <c r="H12529">
        <f t="shared" si="63403"/>
        <v>763</v>
      </c>
      <c r="I12529">
        <f t="shared" si="63404"/>
        <v>755</v>
      </c>
      <c r="J12529" s="3">
        <v>0.6813483330511908</v>
      </c>
      <c r="K12529">
        <f t="shared" ref="K12529" si="63747">O12529-O12528</f>
        <v>38</v>
      </c>
      <c r="L12529" s="3">
        <f t="shared" ref="L12529" si="63748">SUM(K12523:K12529)/7</f>
        <v>9</v>
      </c>
      <c r="M12529" s="3">
        <f t="shared" ref="M12529" si="63749">O12529/(B12529/100000)</f>
        <v>327.55599831089353</v>
      </c>
      <c r="N12529">
        <v>674377</v>
      </c>
      <c r="O12529">
        <v>7020</v>
      </c>
    </row>
    <row r="12530" spans="1:15" customFormat="1" ht="13" customHeight="1" x14ac:dyDescent="0.2">
      <c r="A12530" t="s">
        <v>28</v>
      </c>
      <c r="B12530">
        <v>2143145</v>
      </c>
      <c r="C12530" s="1">
        <f t="shared" si="63407"/>
        <v>44673</v>
      </c>
      <c r="D12530">
        <f t="shared" ref="D12530" si="63750">N12530-N12529</f>
        <v>3364</v>
      </c>
      <c r="E12530" s="2">
        <f t="shared" ref="E12530" si="63751">SUM(D12524:D12530)/7</f>
        <v>1826.5714285714287</v>
      </c>
      <c r="F12530" s="2">
        <f t="shared" ref="F12530" si="63752">SUM(D12526:D12530)/5</f>
        <v>2557.1999999999998</v>
      </c>
      <c r="G12530" s="2">
        <f t="shared" ref="G12530" si="63753">N12530/(B12530/100000)</f>
        <v>31623.66522097198</v>
      </c>
      <c r="H12530">
        <f t="shared" si="63403"/>
        <v>764</v>
      </c>
      <c r="I12530">
        <f t="shared" si="63404"/>
        <v>756</v>
      </c>
      <c r="J12530" s="3">
        <v>0.6813483330511908</v>
      </c>
      <c r="K12530">
        <f t="shared" ref="K12530" si="63754">O12530-O12529</f>
        <v>25</v>
      </c>
      <c r="L12530" s="3">
        <f t="shared" ref="L12530" si="63755">SUM(K12524:K12530)/7</f>
        <v>12.142857142857142</v>
      </c>
      <c r="M12530" s="3">
        <f t="shared" ref="M12530" si="63756">O12530/(B12530/100000)</f>
        <v>328.72250827638817</v>
      </c>
      <c r="N12530">
        <v>677741</v>
      </c>
      <c r="O12530">
        <v>7045</v>
      </c>
    </row>
    <row r="12531" spans="1:15" customFormat="1" ht="13" customHeight="1" x14ac:dyDescent="0.2">
      <c r="A12531" t="s">
        <v>28</v>
      </c>
      <c r="B12531">
        <v>2143145</v>
      </c>
      <c r="C12531" s="1">
        <f t="shared" si="63407"/>
        <v>44674</v>
      </c>
      <c r="D12531">
        <f t="shared" ref="D12531" si="63757">N12531-N12530</f>
        <v>2481</v>
      </c>
      <c r="E12531" s="2">
        <f t="shared" ref="E12531" si="63758">SUM(D12525:D12531)/7</f>
        <v>2181</v>
      </c>
      <c r="F12531" s="2">
        <f t="shared" ref="F12531" si="63759">SUM(D12527:D12531)/5</f>
        <v>3052.6</v>
      </c>
      <c r="G12531" s="2">
        <f t="shared" ref="G12531" si="63760">N12531/(B12531/100000)</f>
        <v>31739.429669947669</v>
      </c>
      <c r="H12531">
        <f t="shared" si="63403"/>
        <v>765</v>
      </c>
      <c r="I12531">
        <f t="shared" si="63404"/>
        <v>757</v>
      </c>
      <c r="J12531" s="3">
        <v>0.6813483330511908</v>
      </c>
      <c r="K12531">
        <f t="shared" ref="K12531" si="63761">O12531-O12530</f>
        <v>7</v>
      </c>
      <c r="L12531" s="3">
        <f t="shared" ref="L12531" si="63762">SUM(K12525:K12531)/7</f>
        <v>13.142857142857142</v>
      </c>
      <c r="M12531" s="3">
        <f t="shared" ref="M12531" si="63763">O12531/(B12531/100000)</f>
        <v>329.04913106672666</v>
      </c>
      <c r="N12531">
        <v>680222</v>
      </c>
      <c r="O12531">
        <v>7052</v>
      </c>
    </row>
    <row r="12532" spans="1:15" customFormat="1" ht="13" customHeight="1" x14ac:dyDescent="0.2">
      <c r="A12532" t="s">
        <v>28</v>
      </c>
      <c r="B12532">
        <v>2143145</v>
      </c>
      <c r="C12532" s="1">
        <f t="shared" si="63407"/>
        <v>44675</v>
      </c>
      <c r="D12532">
        <f t="shared" ref="D12532" si="63764">N12532-N12531</f>
        <v>0</v>
      </c>
      <c r="E12532" s="2">
        <f t="shared" ref="E12532" si="63765">SUM(D12526:D12532)/7</f>
        <v>2181</v>
      </c>
      <c r="F12532" s="2">
        <f t="shared" ref="F12532" si="63766">SUM(D12528:D12532)/5</f>
        <v>3052.6</v>
      </c>
      <c r="G12532" s="2">
        <f t="shared" ref="G12532" si="63767">N12532/(B12532/100000)</f>
        <v>31739.429669947669</v>
      </c>
      <c r="H12532">
        <f t="shared" si="63403"/>
        <v>766</v>
      </c>
      <c r="I12532">
        <f t="shared" si="63404"/>
        <v>758</v>
      </c>
      <c r="J12532" s="3">
        <v>0.6813483330511908</v>
      </c>
      <c r="K12532">
        <f t="shared" ref="K12532" si="63768">O12532-O12531</f>
        <v>0</v>
      </c>
      <c r="L12532" s="3">
        <f t="shared" ref="L12532" si="63769">SUM(K12526:K12532)/7</f>
        <v>13.142857142857142</v>
      </c>
      <c r="M12532" s="3">
        <f t="shared" ref="M12532" si="63770">O12532/(B12532/100000)</f>
        <v>329.04913106672666</v>
      </c>
      <c r="N12532">
        <v>680222</v>
      </c>
      <c r="O12532">
        <v>7052</v>
      </c>
    </row>
    <row r="12533" spans="1:15" customFormat="1" ht="13" customHeight="1" x14ac:dyDescent="0.2">
      <c r="A12533" t="s">
        <v>28</v>
      </c>
      <c r="B12533">
        <v>2143145</v>
      </c>
      <c r="C12533" s="1">
        <f t="shared" si="63407"/>
        <v>44676</v>
      </c>
      <c r="D12533">
        <f t="shared" ref="D12533" si="63771">N12533-N12532</f>
        <v>0</v>
      </c>
      <c r="E12533" s="2">
        <f t="shared" ref="E12533" si="63772">SUM(D12527:D12533)/7</f>
        <v>2180.4285714285716</v>
      </c>
      <c r="F12533" s="2">
        <f t="shared" ref="F12533" si="63773">SUM(D12529:D12533)/5</f>
        <v>1840.4</v>
      </c>
      <c r="G12533" s="2">
        <f t="shared" ref="G12533" si="63774">N12533/(B12533/100000)</f>
        <v>31739.429669947669</v>
      </c>
      <c r="H12533">
        <f t="shared" si="63403"/>
        <v>767</v>
      </c>
      <c r="I12533">
        <f t="shared" si="63404"/>
        <v>759</v>
      </c>
      <c r="J12533" s="3">
        <v>0.6813483330511908</v>
      </c>
      <c r="K12533">
        <f t="shared" ref="K12533" si="63775">O12533-O12532</f>
        <v>0</v>
      </c>
      <c r="L12533" s="3">
        <f t="shared" ref="L12533" si="63776">SUM(K12527:K12533)/7</f>
        <v>13.142857142857142</v>
      </c>
      <c r="M12533" s="3">
        <f t="shared" ref="M12533" si="63777">O12533/(B12533/100000)</f>
        <v>329.04913106672666</v>
      </c>
      <c r="N12533">
        <v>680222</v>
      </c>
      <c r="O12533">
        <v>7052</v>
      </c>
    </row>
    <row r="12534" spans="1:15" customFormat="1" ht="13" customHeight="1" x14ac:dyDescent="0.2">
      <c r="A12534" t="s">
        <v>28</v>
      </c>
      <c r="B12534">
        <v>2143145</v>
      </c>
      <c r="C12534" s="1">
        <f t="shared" si="63407"/>
        <v>44677</v>
      </c>
      <c r="D12534">
        <f t="shared" ref="D12534" si="63778">N12534-N12533</f>
        <v>3533</v>
      </c>
      <c r="E12534" s="2">
        <f t="shared" ref="E12534" si="63779">SUM(D12528:D12534)/7</f>
        <v>2685.1428571428573</v>
      </c>
      <c r="F12534" s="2">
        <f t="shared" ref="F12534" si="63780">SUM(D12530:D12534)/5</f>
        <v>1875.6</v>
      </c>
      <c r="G12534" s="2">
        <f t="shared" ref="G12534" si="63781">N12534/(B12534/100000)</f>
        <v>31904.28085827137</v>
      </c>
      <c r="H12534">
        <f t="shared" si="63403"/>
        <v>768</v>
      </c>
      <c r="I12534">
        <f t="shared" si="63404"/>
        <v>760</v>
      </c>
      <c r="J12534" s="3">
        <v>0.6813483330511908</v>
      </c>
      <c r="K12534">
        <f t="shared" ref="K12534" si="63782">O12534-O12533</f>
        <v>19</v>
      </c>
      <c r="L12534" s="3">
        <f t="shared" ref="L12534" si="63783">SUM(K12528:K12534)/7</f>
        <v>15.857142857142858</v>
      </c>
      <c r="M12534" s="3">
        <f t="shared" ref="M12534" si="63784">O12534/(B12534/100000)</f>
        <v>329.9356786405026</v>
      </c>
      <c r="N12534">
        <v>683755</v>
      </c>
      <c r="O12534">
        <v>7071</v>
      </c>
    </row>
    <row r="12535" spans="1:15" customFormat="1" ht="13" customHeight="1" x14ac:dyDescent="0.2">
      <c r="A12535" t="s">
        <v>28</v>
      </c>
      <c r="B12535">
        <v>2143145</v>
      </c>
      <c r="C12535" s="1">
        <f t="shared" si="63407"/>
        <v>44678</v>
      </c>
      <c r="D12535">
        <f t="shared" ref="D12535" si="63785">N12535-N12534</f>
        <v>1599</v>
      </c>
      <c r="E12535" s="2">
        <f t="shared" ref="E12535" si="63786">SUM(D12529:D12535)/7</f>
        <v>2047.7142857142858</v>
      </c>
      <c r="F12535" s="2">
        <f t="shared" ref="F12535" si="63787">SUM(D12531:D12535)/5</f>
        <v>1522.6</v>
      </c>
      <c r="G12535" s="2">
        <f t="shared" ref="G12535" si="63788">N12535/(B12535/100000)</f>
        <v>31978.890835664406</v>
      </c>
      <c r="H12535">
        <f t="shared" si="63403"/>
        <v>769</v>
      </c>
      <c r="I12535">
        <f t="shared" si="63404"/>
        <v>761</v>
      </c>
      <c r="J12535" s="3">
        <v>0.6813483330511908</v>
      </c>
      <c r="K12535">
        <f t="shared" ref="K12535" si="63789">O12535-O12534</f>
        <v>9</v>
      </c>
      <c r="L12535" s="3">
        <f t="shared" ref="L12535" si="63790">SUM(K12529:K12535)/7</f>
        <v>14</v>
      </c>
      <c r="M12535" s="3">
        <f t="shared" ref="M12535" si="63791">O12535/(B12535/100000)</f>
        <v>330.35562222808068</v>
      </c>
      <c r="N12535">
        <v>685354</v>
      </c>
      <c r="O12535">
        <v>7080</v>
      </c>
    </row>
    <row r="12536" spans="1:15" customFormat="1" ht="13" customHeight="1" x14ac:dyDescent="0.2">
      <c r="A12536" t="s">
        <v>28</v>
      </c>
      <c r="B12536">
        <v>2143145</v>
      </c>
      <c r="C12536" s="1">
        <f t="shared" si="63407"/>
        <v>44679</v>
      </c>
      <c r="D12536">
        <f t="shared" ref="D12536" si="63792">N12536-N12535</f>
        <v>2413</v>
      </c>
      <c r="E12536" s="2">
        <f t="shared" ref="E12536" si="63793">SUM(D12530:D12536)/7</f>
        <v>1912.8571428571429</v>
      </c>
      <c r="F12536" s="2">
        <f t="shared" ref="F12536" si="63794">SUM(D12532:D12536)/5</f>
        <v>1509</v>
      </c>
      <c r="G12536" s="2">
        <f t="shared" ref="G12536" si="63795">N12536/(B12536/100000)</f>
        <v>32091.48237753395</v>
      </c>
      <c r="H12536">
        <f t="shared" si="63403"/>
        <v>770</v>
      </c>
      <c r="I12536">
        <f t="shared" si="63404"/>
        <v>762</v>
      </c>
      <c r="J12536" s="3">
        <v>0.6813483330511908</v>
      </c>
      <c r="K12536">
        <f t="shared" ref="K12536" si="63796">O12536-O12535</f>
        <v>18</v>
      </c>
      <c r="L12536" s="3">
        <f t="shared" ref="L12536" si="63797">SUM(K12530:K12536)/7</f>
        <v>11.142857142857142</v>
      </c>
      <c r="M12536" s="3">
        <f t="shared" ref="M12536" si="63798">O12536/(B12536/100000)</f>
        <v>331.19550940323683</v>
      </c>
      <c r="N12536">
        <v>687767</v>
      </c>
      <c r="O12536">
        <v>7098</v>
      </c>
    </row>
    <row r="12537" spans="1:15" customFormat="1" ht="13" customHeight="1" x14ac:dyDescent="0.2">
      <c r="A12537" t="s">
        <v>28</v>
      </c>
      <c r="B12537">
        <v>2143145</v>
      </c>
      <c r="C12537" s="1">
        <f t="shared" si="63407"/>
        <v>44680</v>
      </c>
      <c r="D12537">
        <f t="shared" ref="D12537" si="63799">N12537-N12536</f>
        <v>2123</v>
      </c>
      <c r="E12537" s="2">
        <f t="shared" ref="E12537" si="63800">SUM(D12531:D12537)/7</f>
        <v>1735.5714285714287</v>
      </c>
      <c r="F12537" s="2">
        <f t="shared" ref="F12537" si="63801">SUM(D12533:D12537)/5</f>
        <v>1933.6</v>
      </c>
      <c r="G12537" s="2">
        <f t="shared" ref="G12537" si="63802">N12537/(B12537/100000)</f>
        <v>32190.542403803753</v>
      </c>
      <c r="H12537">
        <f t="shared" si="63403"/>
        <v>771</v>
      </c>
      <c r="I12537">
        <f t="shared" si="63404"/>
        <v>763</v>
      </c>
      <c r="J12537" s="3">
        <v>0.6813483330511908</v>
      </c>
      <c r="K12537">
        <f t="shared" ref="K12537" si="63803">O12537-O12536</f>
        <v>5</v>
      </c>
      <c r="L12537" s="3">
        <f t="shared" ref="L12537" si="63804">SUM(K12531:K12537)/7</f>
        <v>8.2857142857142865</v>
      </c>
      <c r="M12537" s="3">
        <f t="shared" ref="M12537" si="63805">O12537/(B12537/100000)</f>
        <v>331.42881139633573</v>
      </c>
      <c r="N12537">
        <v>689890</v>
      </c>
      <c r="O12537">
        <v>7103</v>
      </c>
    </row>
    <row r="12538" spans="1:15" customFormat="1" ht="13" customHeight="1" x14ac:dyDescent="0.2">
      <c r="A12538" t="s">
        <v>28</v>
      </c>
      <c r="B12538">
        <v>2143145</v>
      </c>
      <c r="C12538" s="1">
        <f t="shared" si="63407"/>
        <v>44681</v>
      </c>
      <c r="D12538">
        <f t="shared" ref="D12538:D12540" si="63806">N12538-N12537</f>
        <v>0</v>
      </c>
      <c r="E12538" s="2">
        <f t="shared" ref="E12538:E12540" si="63807">SUM(D12532:D12538)/7</f>
        <v>1381.1428571428571</v>
      </c>
      <c r="F12538" s="2">
        <f t="shared" ref="F12538:F12540" si="63808">SUM(D12534:D12538)/5</f>
        <v>1933.6</v>
      </c>
      <c r="G12538" s="2">
        <f t="shared" ref="G12538:G12540" si="63809">N12538/(B12538/100000)</f>
        <v>32190.542403803753</v>
      </c>
      <c r="H12538">
        <f t="shared" si="63403"/>
        <v>772</v>
      </c>
      <c r="I12538">
        <f t="shared" si="63404"/>
        <v>764</v>
      </c>
      <c r="J12538" s="3">
        <v>0.6813483330511908</v>
      </c>
      <c r="K12538">
        <f t="shared" ref="K12538:K12540" si="63810">O12538-O12537</f>
        <v>0</v>
      </c>
      <c r="L12538" s="3">
        <f t="shared" ref="L12538:L12540" si="63811">SUM(K12532:K12538)/7</f>
        <v>7.2857142857142856</v>
      </c>
      <c r="M12538" s="3">
        <f t="shared" ref="M12538:M12540" si="63812">O12538/(B12538/100000)</f>
        <v>331.42881139633573</v>
      </c>
      <c r="N12538">
        <v>689890</v>
      </c>
      <c r="O12538">
        <v>7103</v>
      </c>
    </row>
    <row r="12539" spans="1:15" customFormat="1" ht="13" customHeight="1" x14ac:dyDescent="0.2">
      <c r="A12539" t="s">
        <v>28</v>
      </c>
      <c r="B12539">
        <v>2143145</v>
      </c>
      <c r="C12539" s="1">
        <f t="shared" si="63407"/>
        <v>44682</v>
      </c>
      <c r="D12539">
        <f t="shared" si="63806"/>
        <v>1143</v>
      </c>
      <c r="E12539" s="2">
        <f t="shared" si="63807"/>
        <v>1544.4285714285713</v>
      </c>
      <c r="F12539" s="2">
        <f t="shared" si="63808"/>
        <v>1455.6</v>
      </c>
      <c r="G12539" s="2">
        <f t="shared" si="63809"/>
        <v>32243.875239426168</v>
      </c>
      <c r="H12539">
        <f t="shared" si="63403"/>
        <v>773</v>
      </c>
      <c r="I12539">
        <f t="shared" si="63404"/>
        <v>765</v>
      </c>
      <c r="J12539" s="3">
        <v>0.6813483330511908</v>
      </c>
      <c r="K12539">
        <f t="shared" si="63810"/>
        <v>2</v>
      </c>
      <c r="L12539" s="3">
        <f t="shared" si="63811"/>
        <v>7.5714285714285712</v>
      </c>
      <c r="M12539" s="3">
        <f t="shared" si="63812"/>
        <v>331.52213219357532</v>
      </c>
      <c r="N12539">
        <v>691033</v>
      </c>
      <c r="O12539">
        <v>7105</v>
      </c>
    </row>
    <row r="12540" spans="1:15" customFormat="1" ht="13" customHeight="1" x14ac:dyDescent="0.2">
      <c r="A12540" t="s">
        <v>28</v>
      </c>
      <c r="B12540">
        <v>2143145</v>
      </c>
      <c r="C12540" s="1">
        <f t="shared" si="63407"/>
        <v>44683</v>
      </c>
      <c r="D12540">
        <f t="shared" si="63806"/>
        <v>0</v>
      </c>
      <c r="E12540" s="2">
        <f t="shared" si="63807"/>
        <v>1544.4285714285713</v>
      </c>
      <c r="F12540" s="2">
        <f t="shared" si="63808"/>
        <v>1135.8</v>
      </c>
      <c r="G12540" s="2">
        <f t="shared" si="63809"/>
        <v>32243.875239426168</v>
      </c>
      <c r="H12540">
        <f t="shared" si="63403"/>
        <v>774</v>
      </c>
      <c r="I12540">
        <f t="shared" si="63404"/>
        <v>766</v>
      </c>
      <c r="J12540" s="3">
        <v>0.6813483330511908</v>
      </c>
      <c r="K12540">
        <f t="shared" si="63810"/>
        <v>0</v>
      </c>
      <c r="L12540" s="3">
        <f t="shared" si="63811"/>
        <v>7.5714285714285712</v>
      </c>
      <c r="M12540" s="3">
        <f t="shared" si="63812"/>
        <v>331.52213219357532</v>
      </c>
      <c r="N12540">
        <v>691033</v>
      </c>
      <c r="O12540">
        <v>7105</v>
      </c>
    </row>
    <row r="12541" spans="1:15" customFormat="1" ht="13" customHeight="1" x14ac:dyDescent="0.2">
      <c r="A12541" t="s">
        <v>28</v>
      </c>
      <c r="B12541">
        <v>2143145</v>
      </c>
      <c r="C12541" s="1">
        <f t="shared" si="63407"/>
        <v>44684</v>
      </c>
      <c r="D12541">
        <f t="shared" ref="D12541" si="63813">N12541-N12540</f>
        <v>1896</v>
      </c>
      <c r="E12541" s="2">
        <f t="shared" ref="E12541" si="63814">SUM(D12535:D12541)/7</f>
        <v>1310.5714285714287</v>
      </c>
      <c r="F12541" s="2">
        <f t="shared" ref="F12541" si="63815">SUM(D12537:D12541)/5</f>
        <v>1032.4000000000001</v>
      </c>
      <c r="G12541" s="2">
        <f t="shared" ref="G12541" si="63816">N12541/(B12541/100000)</f>
        <v>32332.343355209279</v>
      </c>
      <c r="H12541">
        <f t="shared" si="63403"/>
        <v>775</v>
      </c>
      <c r="I12541">
        <f t="shared" si="63404"/>
        <v>767</v>
      </c>
      <c r="J12541" s="3">
        <v>0.6813483330511908</v>
      </c>
      <c r="K12541">
        <f t="shared" ref="K12541" si="63817">O12541-O12540</f>
        <v>7</v>
      </c>
      <c r="L12541" s="3">
        <f t="shared" ref="L12541" si="63818">SUM(K12535:K12541)/7</f>
        <v>5.8571428571428568</v>
      </c>
      <c r="M12541" s="3">
        <f t="shared" ref="M12541" si="63819">O12541/(B12541/100000)</f>
        <v>331.84875498391381</v>
      </c>
      <c r="N12541">
        <v>692929</v>
      </c>
      <c r="O12541">
        <v>7112</v>
      </c>
    </row>
    <row r="12542" spans="1:15" customFormat="1" ht="13" customHeight="1" x14ac:dyDescent="0.2">
      <c r="A12542" t="s">
        <v>28</v>
      </c>
      <c r="B12542">
        <v>2143145</v>
      </c>
      <c r="C12542" s="1">
        <f t="shared" si="63407"/>
        <v>44685</v>
      </c>
      <c r="D12542">
        <f t="shared" ref="D12542" si="63820">N12542-N12541</f>
        <v>1274</v>
      </c>
      <c r="E12542" s="2">
        <f t="shared" ref="E12542" si="63821">SUM(D12536:D12542)/7</f>
        <v>1264.1428571428571</v>
      </c>
      <c r="F12542" s="2">
        <f t="shared" ref="F12542" si="63822">SUM(D12538:D12542)/5</f>
        <v>862.6</v>
      </c>
      <c r="G12542" s="2">
        <f t="shared" ref="G12542" si="63823">N12542/(B12542/100000)</f>
        <v>32391.788703050886</v>
      </c>
      <c r="H12542">
        <f t="shared" si="63403"/>
        <v>776</v>
      </c>
      <c r="I12542">
        <f t="shared" si="63404"/>
        <v>768</v>
      </c>
      <c r="J12542" s="3">
        <v>0.6813483330511908</v>
      </c>
      <c r="K12542">
        <f t="shared" ref="K12542" si="63824">O12542-O12541</f>
        <v>15</v>
      </c>
      <c r="L12542" s="3">
        <f t="shared" ref="L12542" si="63825">SUM(K12536:K12542)/7</f>
        <v>6.7142857142857144</v>
      </c>
      <c r="M12542" s="3">
        <f t="shared" ref="M12542" si="63826">O12542/(B12542/100000)</f>
        <v>332.54866096321058</v>
      </c>
      <c r="N12542">
        <v>694203</v>
      </c>
      <c r="O12542">
        <v>7127</v>
      </c>
    </row>
    <row r="12543" spans="1:15" customFormat="1" ht="13" customHeight="1" x14ac:dyDescent="0.2">
      <c r="A12543" t="s">
        <v>28</v>
      </c>
      <c r="B12543">
        <v>2143145</v>
      </c>
      <c r="C12543" s="1">
        <f t="shared" si="63407"/>
        <v>44686</v>
      </c>
      <c r="D12543">
        <f t="shared" ref="D12543" si="63827">N12543-N12542</f>
        <v>1597</v>
      </c>
      <c r="E12543" s="2">
        <f t="shared" ref="E12543" si="63828">SUM(D12537:D12543)/7</f>
        <v>1147.5714285714287</v>
      </c>
      <c r="F12543" s="2">
        <f t="shared" ref="F12543" si="63829">SUM(D12539:D12543)/5</f>
        <v>1182</v>
      </c>
      <c r="G12543" s="2">
        <f t="shared" ref="G12543" si="63830">N12543/(B12543/100000)</f>
        <v>32466.305359646685</v>
      </c>
      <c r="H12543">
        <f t="shared" si="63403"/>
        <v>777</v>
      </c>
      <c r="I12543">
        <f t="shared" si="63404"/>
        <v>769</v>
      </c>
      <c r="J12543" s="3">
        <v>0.6813483330511908</v>
      </c>
      <c r="K12543">
        <f t="shared" ref="K12543" si="63831">O12543-O12542</f>
        <v>6</v>
      </c>
      <c r="L12543" s="3">
        <f t="shared" ref="L12543" si="63832">SUM(K12537:K12543)/7</f>
        <v>5</v>
      </c>
      <c r="M12543" s="3">
        <f t="shared" ref="M12543" si="63833">O12543/(B12543/100000)</f>
        <v>332.82862335492928</v>
      </c>
      <c r="N12543">
        <v>695800</v>
      </c>
      <c r="O12543">
        <v>7133</v>
      </c>
    </row>
    <row r="12544" spans="1:15" customFormat="1" ht="13" customHeight="1" x14ac:dyDescent="0.2">
      <c r="A12544" t="s">
        <v>28</v>
      </c>
      <c r="B12544">
        <v>2143145</v>
      </c>
      <c r="C12544" s="1">
        <f t="shared" si="63407"/>
        <v>44687</v>
      </c>
      <c r="D12544">
        <f t="shared" ref="D12544" si="63834">N12544-N12543</f>
        <v>1188</v>
      </c>
      <c r="E12544" s="2">
        <f t="shared" ref="E12544" si="63835">SUM(D12538:D12544)/7</f>
        <v>1014</v>
      </c>
      <c r="F12544" s="2">
        <f t="shared" ref="F12544" si="63836">SUM(D12540:D12544)/5</f>
        <v>1191</v>
      </c>
      <c r="G12544" s="2">
        <f t="shared" ref="G12544" si="63837">N12544/(B12544/100000)</f>
        <v>32521.737913206991</v>
      </c>
      <c r="H12544">
        <f t="shared" si="63403"/>
        <v>778</v>
      </c>
      <c r="I12544">
        <f t="shared" si="63404"/>
        <v>770</v>
      </c>
      <c r="J12544" s="3">
        <v>0.6813483330511908</v>
      </c>
      <c r="K12544">
        <f t="shared" ref="K12544" si="63838">O12544-O12543</f>
        <v>9</v>
      </c>
      <c r="L12544" s="3">
        <f t="shared" ref="L12544" si="63839">SUM(K12538:K12544)/7</f>
        <v>5.5714285714285712</v>
      </c>
      <c r="M12544" s="3">
        <f t="shared" ref="M12544" si="63840">O12544/(B12544/100000)</f>
        <v>333.24856694250735</v>
      </c>
      <c r="N12544">
        <v>696988</v>
      </c>
      <c r="O12544">
        <v>7142</v>
      </c>
    </row>
    <row r="12545" spans="1:15" customFormat="1" ht="13" customHeight="1" x14ac:dyDescent="0.2">
      <c r="A12545" t="s">
        <v>28</v>
      </c>
      <c r="B12545">
        <v>2143145</v>
      </c>
      <c r="C12545" s="1">
        <f t="shared" si="63407"/>
        <v>44688</v>
      </c>
      <c r="D12545">
        <f t="shared" ref="D12545" si="63841">N12545-N12544</f>
        <v>986</v>
      </c>
      <c r="E12545" s="2">
        <f t="shared" ref="E12545" si="63842">SUM(D12539:D12545)/7</f>
        <v>1154.8571428571429</v>
      </c>
      <c r="F12545" s="2">
        <f t="shared" ref="F12545" si="63843">SUM(D12541:D12545)/5</f>
        <v>1388.2</v>
      </c>
      <c r="G12545" s="2">
        <f t="shared" ref="G12545" si="63844">N12545/(B12545/100000)</f>
        <v>32567.745066246098</v>
      </c>
      <c r="H12545">
        <f t="shared" si="63403"/>
        <v>779</v>
      </c>
      <c r="I12545">
        <f t="shared" si="63404"/>
        <v>771</v>
      </c>
      <c r="J12545" s="3">
        <v>0.6813483330511908</v>
      </c>
      <c r="K12545">
        <f t="shared" ref="K12545" si="63845">O12545-O12544</f>
        <v>21</v>
      </c>
      <c r="L12545" s="3">
        <f t="shared" ref="L12545" si="63846">SUM(K12539:K12545)/7</f>
        <v>8.5714285714285712</v>
      </c>
      <c r="M12545" s="3">
        <f t="shared" ref="M12545" si="63847">O12545/(B12545/100000)</f>
        <v>334.22843531352288</v>
      </c>
      <c r="N12545">
        <v>697974</v>
      </c>
      <c r="O12545">
        <v>7163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2022-05-07T19:37:28Z</dcterms:modified>
</cp:coreProperties>
</file>